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tables/table7.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30"/>
  <workbookPr defaultThemeVersion="124226"/>
  <mc:AlternateContent xmlns:mc="http://schemas.openxmlformats.org/markup-compatibility/2006">
    <mc:Choice Requires="x15">
      <x15ac:absPath xmlns:x15ac="http://schemas.microsoft.com/office/spreadsheetml/2010/11/ac" url="https://d.docs.live.net/d3901635d88932a6/"/>
    </mc:Choice>
  </mc:AlternateContent>
  <xr:revisionPtr revIDLastSave="1160" documentId="8_{3ED7D99D-56B4-4FCD-9333-801F6D6A5B5D}" xr6:coauthVersionLast="47" xr6:coauthVersionMax="47" xr10:uidLastSave="{E1554EEC-2AF1-420D-AD06-2222F06387EB}"/>
  <bookViews>
    <workbookView xWindow="-110" yWindow="-110" windowWidth="22780" windowHeight="14540" xr2:uid="{00000000-000D-0000-FFFF-FFFF00000000}"/>
  </bookViews>
  <sheets>
    <sheet name="Instructions" sheetId="6" r:id="rId1"/>
    <sheet name="Layerdiagram" sheetId="7" r:id="rId2"/>
    <sheet name="ExposureInformation" sheetId="1" r:id="rId3"/>
    <sheet name="Results" sheetId="3" r:id="rId4"/>
    <sheet name="ConstructionOccupancyMappings" sheetId="4" r:id="rId5"/>
    <sheet name="CurrencyDetails" sheetId="2" r:id="rId6"/>
    <sheet name="StateCode" sheetId="10" r:id="rId7"/>
    <sheet name="Sheet1" sheetId="11" state="hidden" r:id="rId8"/>
    <sheet name="Sheet2" sheetId="12" state="hidden" r:id="rId9"/>
    <sheet name="PivotTables" sheetId="8" state="hidden" r:id="rId10"/>
  </sheets>
  <definedNames>
    <definedName name="_xlnm._FilterDatabase" localSheetId="2" hidden="1">ExposureInformation!$A$7:$AG$3507</definedName>
    <definedName name="_xlnm._FilterDatabase" localSheetId="3" hidden="1">Results!$A$4:$E$4</definedName>
    <definedName name="_xlchart.v1.0" hidden="1">PivotTables!$A$16:$A$22</definedName>
    <definedName name="_xlchart.v1.1" hidden="1">PivotTables!$B$15</definedName>
    <definedName name="_xlchart.v1.2" hidden="1">PivotTables!$B$16:$B$22</definedName>
    <definedName name="_xlcn.WorksheetConnection_NicolaSagayNewAnalystQuizReinsurancewithCharts202312.xlsxCat_Results1" hidden="1">Cat_Results[]</definedName>
    <definedName name="_xlcn.WorksheetConnection_NicolaSagayNewAnalystQuizReinsurancewithCharts202312.xlsxConstruction_Mappings1" hidden="1">Construction_Mappings[]</definedName>
    <definedName name="_xlcn.WorksheetConnection_NicolaSagayNewAnalystQuizReinsurancewithCharts202312.xlsxExposure_Information1" hidden="1">Exposure_Information[]</definedName>
    <definedName name="_xlcn.WorksheetConnection_NicolaSagayNewAnalystQuizReinsurancewithCharts202312.xlsxOccupancy_Mappings1" hidden="1">Occupancy_Mappings[]</definedName>
    <definedName name="_xlcn.WorksheetConnection_NicolaSagayNewAnalystQuizReinsurancewithCharts202312.xlsxStateCode1" hidden="1">StateCode[]</definedName>
    <definedName name="_xlcn.WorksheetConnection_NicolaSagayNewAnalystQuizReinsurancewithCharts202312.xlsxTable51" hidden="1">CurrencyDetails!$A$4:$B$9</definedName>
    <definedName name="ExternalData_1" localSheetId="7" hidden="1">Sheet1!$A$3:$AI$143</definedName>
    <definedName name="ExternalData_1" localSheetId="6" hidden="1">StateCode!$A$1:$B$54</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pivotCaches>
    <pivotCache cacheId="0" r:id="rId11"/>
    <pivotCache cacheId="1" r:id="rId12"/>
    <pivotCache cacheId="2" r:id="rId13"/>
    <pivotCache cacheId="3" r:id="rId14"/>
    <pivotCache cacheId="4" r:id="rId15"/>
  </pivotCaches>
  <extLst>
    <ext xmlns:x15="http://schemas.microsoft.com/office/spreadsheetml/2010/11/main" uri="{FCE2AD5D-F65C-4FA6-A056-5C36A1767C68}">
      <x15:dataModel>
        <x15:modelTables>
          <x15:modelTable id="Table5" name="Exchange_Rates" connection="WorksheetConnection_Nicola Sagay - New Analyst Quiz Reinsurance with Charts 2023-12.xlsx!Table5"/>
          <x15:modelTable id="StateCode" name="StateCode" connection="WorksheetConnection_Nicola Sagay - New Analyst Quiz Reinsurance with Charts 2023-12.xlsx!StateCode"/>
          <x15:modelTable id="Occupancy_Mappings" name="Occupancy_Mappings" connection="WorksheetConnection_Nicola Sagay - New Analyst Quiz Reinsurance with Charts 2023-12.xlsx!Occupancy_Mappings"/>
          <x15:modelTable id="Exposure_Information" name="Exposure_Information" connection="WorksheetConnection_Nicola Sagay - New Analyst Quiz Reinsurance with Charts 2023-12.xlsx!Exposure_Information"/>
          <x15:modelTable id="Construction_Mappings" name="Construction_Mappings" connection="WorksheetConnection_Nicola Sagay - New Analyst Quiz Reinsurance with Charts 2023-12.xlsx!Construction_Mappings"/>
          <x15:modelTable id="Cat_Results" name="Cat_Results" connection="WorksheetConnection_Nicola Sagay - New Analyst Quiz Reinsurance with Charts 2023-12.xlsx!Cat_Results"/>
        </x15:modelTables>
        <x15:modelRelationships>
          <x15:modelRelationship fromTable="Exposure_Information" fromColumn="Construction_ID" toTable="Construction_Mappings" toColumn="Construction_ID"/>
          <x15:modelRelationship fromTable="Exposure_Information" fromColumn="Occupancy_ID" toTable="Occupancy_Mappings" toColumn="Occupancy_ID"/>
          <x15:modelRelationship fromTable="Exposure_Information" fromColumn="State" toTable="StateCode" toColumn="State_ID"/>
          <x15:modelRelationship fromTable="Cat_Results" fromColumn="Currency" toTable="Exchange_Rates" toColumn="Currenc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9" i="6" l="1"/>
  <c r="B24" i="6"/>
  <c r="H26" i="6"/>
  <c r="G26" i="6"/>
  <c r="F26" i="6"/>
  <c r="A55" i="6" a="1"/>
  <c r="A55" i="6" s="1"/>
  <c r="B34" i="6"/>
  <c r="B37" i="6" l="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H8" i="1"/>
  <c r="I8" i="1" s="1"/>
  <c r="B38" i="6"/>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8001" i="3"/>
  <c r="F8002" i="3"/>
  <c r="F8003" i="3"/>
  <c r="F8004" i="3"/>
  <c r="F8005" i="3"/>
  <c r="F8006" i="3"/>
  <c r="F8007" i="3"/>
  <c r="F8008" i="3"/>
  <c r="F8009" i="3"/>
  <c r="F8010" i="3"/>
  <c r="F8011" i="3"/>
  <c r="F8012" i="3"/>
  <c r="F8013" i="3"/>
  <c r="F8014" i="3"/>
  <c r="F8015" i="3"/>
  <c r="F8016" i="3"/>
  <c r="F8017" i="3"/>
  <c r="F8018" i="3"/>
  <c r="F8019" i="3"/>
  <c r="F8020" i="3"/>
  <c r="F8021" i="3"/>
  <c r="F8022" i="3"/>
  <c r="F8023" i="3"/>
  <c r="F8024" i="3"/>
  <c r="F8025" i="3"/>
  <c r="F8026" i="3"/>
  <c r="F8027" i="3"/>
  <c r="F8028" i="3"/>
  <c r="F8029" i="3"/>
  <c r="F8030" i="3"/>
  <c r="F8031" i="3"/>
  <c r="F8032" i="3"/>
  <c r="F8033" i="3"/>
  <c r="F8034" i="3"/>
  <c r="F8035" i="3"/>
  <c r="F8036" i="3"/>
  <c r="F8037" i="3"/>
  <c r="F8038" i="3"/>
  <c r="F8039" i="3"/>
  <c r="F8040" i="3"/>
  <c r="F8041" i="3"/>
  <c r="F8042" i="3"/>
  <c r="F8043" i="3"/>
  <c r="F8044" i="3"/>
  <c r="F8045" i="3"/>
  <c r="F8046" i="3"/>
  <c r="F8047" i="3"/>
  <c r="F8048" i="3"/>
  <c r="F8049" i="3"/>
  <c r="F8050" i="3"/>
  <c r="F8051" i="3"/>
  <c r="F8052" i="3"/>
  <c r="F8053" i="3"/>
  <c r="F8054" i="3"/>
  <c r="F8055" i="3"/>
  <c r="F8056" i="3"/>
  <c r="F8057" i="3"/>
  <c r="F8058" i="3"/>
  <c r="F8059" i="3"/>
  <c r="F8060" i="3"/>
  <c r="F8061" i="3"/>
  <c r="F8062" i="3"/>
  <c r="F8063" i="3"/>
  <c r="F8064" i="3"/>
  <c r="F8065" i="3"/>
  <c r="F8066" i="3"/>
  <c r="F8067" i="3"/>
  <c r="F8068" i="3"/>
  <c r="F8069" i="3"/>
  <c r="F8070" i="3"/>
  <c r="F8071" i="3"/>
  <c r="F8072" i="3"/>
  <c r="F8073" i="3"/>
  <c r="F8074" i="3"/>
  <c r="F8075" i="3"/>
  <c r="F8076" i="3"/>
  <c r="F8077" i="3"/>
  <c r="F8078" i="3"/>
  <c r="F8079" i="3"/>
  <c r="F8080" i="3"/>
  <c r="F8081" i="3"/>
  <c r="F8082" i="3"/>
  <c r="F8083" i="3"/>
  <c r="F8084" i="3"/>
  <c r="F8085" i="3"/>
  <c r="F8086" i="3"/>
  <c r="F8087" i="3"/>
  <c r="F8088" i="3"/>
  <c r="F8089" i="3"/>
  <c r="F8090" i="3"/>
  <c r="F8091" i="3"/>
  <c r="F8092" i="3"/>
  <c r="F8093" i="3"/>
  <c r="F8094" i="3"/>
  <c r="F8095" i="3"/>
  <c r="F8096" i="3"/>
  <c r="F8097" i="3"/>
  <c r="F8098" i="3"/>
  <c r="F8099" i="3"/>
  <c r="F8100" i="3"/>
  <c r="F8101" i="3"/>
  <c r="F8102" i="3"/>
  <c r="F8103" i="3"/>
  <c r="F8104" i="3"/>
  <c r="F8105" i="3"/>
  <c r="F8106" i="3"/>
  <c r="F8107" i="3"/>
  <c r="F8108" i="3"/>
  <c r="F8109" i="3"/>
  <c r="F8110" i="3"/>
  <c r="F8111" i="3"/>
  <c r="F8112" i="3"/>
  <c r="F8113" i="3"/>
  <c r="F8114" i="3"/>
  <c r="F8115" i="3"/>
  <c r="F8116" i="3"/>
  <c r="F8117" i="3"/>
  <c r="F8118" i="3"/>
  <c r="F8119" i="3"/>
  <c r="F8120" i="3"/>
  <c r="F8121" i="3"/>
  <c r="F8122" i="3"/>
  <c r="F8123" i="3"/>
  <c r="F8124" i="3"/>
  <c r="F8125" i="3"/>
  <c r="F8126" i="3"/>
  <c r="F8127" i="3"/>
  <c r="F8128" i="3"/>
  <c r="F8129" i="3"/>
  <c r="F8130" i="3"/>
  <c r="F8131" i="3"/>
  <c r="F8132" i="3"/>
  <c r="F8133" i="3"/>
  <c r="F8134" i="3"/>
  <c r="F8135" i="3"/>
  <c r="F8136" i="3"/>
  <c r="F8137" i="3"/>
  <c r="F8138" i="3"/>
  <c r="F8139" i="3"/>
  <c r="F8140" i="3"/>
  <c r="F8141" i="3"/>
  <c r="F8142" i="3"/>
  <c r="F8143" i="3"/>
  <c r="F8144" i="3"/>
  <c r="F8145" i="3"/>
  <c r="F8146" i="3"/>
  <c r="F8147" i="3"/>
  <c r="F8148" i="3"/>
  <c r="F8149" i="3"/>
  <c r="F8150" i="3"/>
  <c r="F8151" i="3"/>
  <c r="F8152" i="3"/>
  <c r="F8153" i="3"/>
  <c r="F8154" i="3"/>
  <c r="F8155" i="3"/>
  <c r="F8156" i="3"/>
  <c r="F8157" i="3"/>
  <c r="F8158" i="3"/>
  <c r="F8159" i="3"/>
  <c r="F8160" i="3"/>
  <c r="F8161" i="3"/>
  <c r="F8162" i="3"/>
  <c r="F8163" i="3"/>
  <c r="F8164" i="3"/>
  <c r="F8165" i="3"/>
  <c r="F8166" i="3"/>
  <c r="F8167" i="3"/>
  <c r="F8168" i="3"/>
  <c r="F8169" i="3"/>
  <c r="F8170" i="3"/>
  <c r="F8171" i="3"/>
  <c r="F8172" i="3"/>
  <c r="F8173" i="3"/>
  <c r="F8174" i="3"/>
  <c r="F8175" i="3"/>
  <c r="F8176" i="3"/>
  <c r="F8177" i="3"/>
  <c r="F8178" i="3"/>
  <c r="F8179" i="3"/>
  <c r="F8180" i="3"/>
  <c r="F8181" i="3"/>
  <c r="F8182" i="3"/>
  <c r="F8183" i="3"/>
  <c r="F8184" i="3"/>
  <c r="F8185" i="3"/>
  <c r="F8186" i="3"/>
  <c r="F8187" i="3"/>
  <c r="F8188" i="3"/>
  <c r="F8189" i="3"/>
  <c r="F8190" i="3"/>
  <c r="F8191" i="3"/>
  <c r="F8192" i="3"/>
  <c r="F8193" i="3"/>
  <c r="F8194" i="3"/>
  <c r="F8195" i="3"/>
  <c r="F8196" i="3"/>
  <c r="F8197" i="3"/>
  <c r="F8198" i="3"/>
  <c r="F8199" i="3"/>
  <c r="F8200" i="3"/>
  <c r="F8201" i="3"/>
  <c r="F8202" i="3"/>
  <c r="F8203" i="3"/>
  <c r="F8204" i="3"/>
  <c r="F8205" i="3"/>
  <c r="F8206" i="3"/>
  <c r="F8207" i="3"/>
  <c r="F8208" i="3"/>
  <c r="F8209" i="3"/>
  <c r="F8210" i="3"/>
  <c r="F8211" i="3"/>
  <c r="F8212" i="3"/>
  <c r="F8213" i="3"/>
  <c r="F8214" i="3"/>
  <c r="F8215" i="3"/>
  <c r="F8216" i="3"/>
  <c r="F8217" i="3"/>
  <c r="F8218" i="3"/>
  <c r="F8219" i="3"/>
  <c r="F8220" i="3"/>
  <c r="F8221" i="3"/>
  <c r="F8222" i="3"/>
  <c r="F8223" i="3"/>
  <c r="F8224" i="3"/>
  <c r="F8225" i="3"/>
  <c r="F8226" i="3"/>
  <c r="F8227" i="3"/>
  <c r="F8228" i="3"/>
  <c r="F8229" i="3"/>
  <c r="F8230" i="3"/>
  <c r="F8231" i="3"/>
  <c r="F8232" i="3"/>
  <c r="F8233" i="3"/>
  <c r="F8234" i="3"/>
  <c r="F8235" i="3"/>
  <c r="F8236" i="3"/>
  <c r="F8237" i="3"/>
  <c r="F8238" i="3"/>
  <c r="F8239" i="3"/>
  <c r="F8240" i="3"/>
  <c r="F8241" i="3"/>
  <c r="F8242" i="3"/>
  <c r="F8243" i="3"/>
  <c r="F8244" i="3"/>
  <c r="F8245" i="3"/>
  <c r="F8246" i="3"/>
  <c r="F8247" i="3"/>
  <c r="F8248" i="3"/>
  <c r="F8249" i="3"/>
  <c r="F8250" i="3"/>
  <c r="F8251" i="3"/>
  <c r="F8252" i="3"/>
  <c r="F8253" i="3"/>
  <c r="F8254" i="3"/>
  <c r="F8255" i="3"/>
  <c r="F8256" i="3"/>
  <c r="F8257" i="3"/>
  <c r="F8258" i="3"/>
  <c r="F8259" i="3"/>
  <c r="F8260" i="3"/>
  <c r="F8261" i="3"/>
  <c r="F8262" i="3"/>
  <c r="F8263" i="3"/>
  <c r="F8264" i="3"/>
  <c r="F8265" i="3"/>
  <c r="F8266" i="3"/>
  <c r="F8267" i="3"/>
  <c r="F8268" i="3"/>
  <c r="F8269" i="3"/>
  <c r="F8270" i="3"/>
  <c r="F8271" i="3"/>
  <c r="F8272" i="3"/>
  <c r="F8273" i="3"/>
  <c r="F8274" i="3"/>
  <c r="F8275" i="3"/>
  <c r="F8276" i="3"/>
  <c r="F8277" i="3"/>
  <c r="F8278" i="3"/>
  <c r="F8279" i="3"/>
  <c r="F8280" i="3"/>
  <c r="F8281" i="3"/>
  <c r="F8282" i="3"/>
  <c r="F8283" i="3"/>
  <c r="F8284" i="3"/>
  <c r="F8285" i="3"/>
  <c r="F8286" i="3"/>
  <c r="F8287" i="3"/>
  <c r="F8288" i="3"/>
  <c r="F8289" i="3"/>
  <c r="F8290" i="3"/>
  <c r="F8291" i="3"/>
  <c r="F8292" i="3"/>
  <c r="F8293" i="3"/>
  <c r="F8294" i="3"/>
  <c r="F8295" i="3"/>
  <c r="F8296" i="3"/>
  <c r="F8297" i="3"/>
  <c r="F8298" i="3"/>
  <c r="F8299" i="3"/>
  <c r="F8300" i="3"/>
  <c r="F8301" i="3"/>
  <c r="F8302" i="3"/>
  <c r="F8303" i="3"/>
  <c r="F8304" i="3"/>
  <c r="F8305" i="3"/>
  <c r="F8306" i="3"/>
  <c r="F8307" i="3"/>
  <c r="F8308" i="3"/>
  <c r="F8309" i="3"/>
  <c r="F8310" i="3"/>
  <c r="F8311" i="3"/>
  <c r="F8312" i="3"/>
  <c r="F8313" i="3"/>
  <c r="F8314" i="3"/>
  <c r="F8315" i="3"/>
  <c r="F8316" i="3"/>
  <c r="F8317" i="3"/>
  <c r="F8318" i="3"/>
  <c r="F8319" i="3"/>
  <c r="F8320" i="3"/>
  <c r="F8321" i="3"/>
  <c r="F8322" i="3"/>
  <c r="F8323" i="3"/>
  <c r="F8324" i="3"/>
  <c r="F8325" i="3"/>
  <c r="F8326" i="3"/>
  <c r="F8327" i="3"/>
  <c r="F8328" i="3"/>
  <c r="F8329" i="3"/>
  <c r="F8330" i="3"/>
  <c r="F8331" i="3"/>
  <c r="F8332" i="3"/>
  <c r="F8333" i="3"/>
  <c r="F8334" i="3"/>
  <c r="F8335" i="3"/>
  <c r="F8336" i="3"/>
  <c r="F8337" i="3"/>
  <c r="F8338" i="3"/>
  <c r="F8339" i="3"/>
  <c r="F8340" i="3"/>
  <c r="F8341" i="3"/>
  <c r="F8342" i="3"/>
  <c r="F8343" i="3"/>
  <c r="F8344" i="3"/>
  <c r="F8345" i="3"/>
  <c r="F8346" i="3"/>
  <c r="F8347" i="3"/>
  <c r="F8348" i="3"/>
  <c r="F8349" i="3"/>
  <c r="F8350" i="3"/>
  <c r="F8351" i="3"/>
  <c r="F8352" i="3"/>
  <c r="F8353" i="3"/>
  <c r="F8354" i="3"/>
  <c r="F8355" i="3"/>
  <c r="F8356" i="3"/>
  <c r="F8357" i="3"/>
  <c r="F8358" i="3"/>
  <c r="F8359" i="3"/>
  <c r="F8360" i="3"/>
  <c r="F8361" i="3"/>
  <c r="F8362" i="3"/>
  <c r="F8363" i="3"/>
  <c r="F8364" i="3"/>
  <c r="F8365" i="3"/>
  <c r="F8366" i="3"/>
  <c r="F8367" i="3"/>
  <c r="F8368" i="3"/>
  <c r="F8369" i="3"/>
  <c r="F8370" i="3"/>
  <c r="F8371" i="3"/>
  <c r="F8372" i="3"/>
  <c r="F8373" i="3"/>
  <c r="F8374" i="3"/>
  <c r="F8375" i="3"/>
  <c r="F8376" i="3"/>
  <c r="F8377" i="3"/>
  <c r="F8378" i="3"/>
  <c r="F8379" i="3"/>
  <c r="F8380" i="3"/>
  <c r="F8381" i="3"/>
  <c r="F8382" i="3"/>
  <c r="F8383" i="3"/>
  <c r="F8384" i="3"/>
  <c r="F8385" i="3"/>
  <c r="F8386" i="3"/>
  <c r="F8387" i="3"/>
  <c r="F8388" i="3"/>
  <c r="F8389" i="3"/>
  <c r="F8390" i="3"/>
  <c r="F8391" i="3"/>
  <c r="F8392" i="3"/>
  <c r="F8393" i="3"/>
  <c r="F8394" i="3"/>
  <c r="F8395" i="3"/>
  <c r="F8396" i="3"/>
  <c r="F8397" i="3"/>
  <c r="F8398" i="3"/>
  <c r="F8399" i="3"/>
  <c r="F8400" i="3"/>
  <c r="F8401" i="3"/>
  <c r="F8402" i="3"/>
  <c r="F8403" i="3"/>
  <c r="F8404" i="3"/>
  <c r="F8405" i="3"/>
  <c r="F8406" i="3"/>
  <c r="F8407" i="3"/>
  <c r="F8408" i="3"/>
  <c r="F8409" i="3"/>
  <c r="F8410" i="3"/>
  <c r="F8411" i="3"/>
  <c r="F8412" i="3"/>
  <c r="F8413" i="3"/>
  <c r="F8414" i="3"/>
  <c r="F8415" i="3"/>
  <c r="F8416" i="3"/>
  <c r="F8417" i="3"/>
  <c r="F8418" i="3"/>
  <c r="F8419" i="3"/>
  <c r="F8420" i="3"/>
  <c r="F8421" i="3"/>
  <c r="F8422" i="3"/>
  <c r="F8423" i="3"/>
  <c r="F8424" i="3"/>
  <c r="F8425" i="3"/>
  <c r="F8426" i="3"/>
  <c r="F8427" i="3"/>
  <c r="F8428" i="3"/>
  <c r="F8429" i="3"/>
  <c r="F8430" i="3"/>
  <c r="F8431" i="3"/>
  <c r="F8432" i="3"/>
  <c r="F8433" i="3"/>
  <c r="F8434" i="3"/>
  <c r="F8435" i="3"/>
  <c r="F8436" i="3"/>
  <c r="F8437" i="3"/>
  <c r="F8438" i="3"/>
  <c r="F8439" i="3"/>
  <c r="F8440" i="3"/>
  <c r="F8441" i="3"/>
  <c r="F8442" i="3"/>
  <c r="F8443" i="3"/>
  <c r="F8444" i="3"/>
  <c r="F8445" i="3"/>
  <c r="F8446" i="3"/>
  <c r="F8447" i="3"/>
  <c r="F8448" i="3"/>
  <c r="F8449" i="3"/>
  <c r="F8450" i="3"/>
  <c r="F8451" i="3"/>
  <c r="F8452" i="3"/>
  <c r="F8453" i="3"/>
  <c r="F8454" i="3"/>
  <c r="F8455" i="3"/>
  <c r="F8456" i="3"/>
  <c r="F8457" i="3"/>
  <c r="F8458" i="3"/>
  <c r="F8459" i="3"/>
  <c r="F8460" i="3"/>
  <c r="F8461" i="3"/>
  <c r="F8462" i="3"/>
  <c r="F8463" i="3"/>
  <c r="F8464" i="3"/>
  <c r="F8465" i="3"/>
  <c r="F8466" i="3"/>
  <c r="F8467" i="3"/>
  <c r="F8468" i="3"/>
  <c r="F8469" i="3"/>
  <c r="F8470" i="3"/>
  <c r="F8471" i="3"/>
  <c r="F8472" i="3"/>
  <c r="F8473" i="3"/>
  <c r="F8474" i="3"/>
  <c r="F8475" i="3"/>
  <c r="F8476" i="3"/>
  <c r="F8477" i="3"/>
  <c r="F8478" i="3"/>
  <c r="F8479" i="3"/>
  <c r="F8480" i="3"/>
  <c r="F8481" i="3"/>
  <c r="F8482" i="3"/>
  <c r="F8483" i="3"/>
  <c r="F8484" i="3"/>
  <c r="F8485" i="3"/>
  <c r="F8486" i="3"/>
  <c r="F8487" i="3"/>
  <c r="F8488" i="3"/>
  <c r="F8489" i="3"/>
  <c r="F8490" i="3"/>
  <c r="F8491" i="3"/>
  <c r="F8492" i="3"/>
  <c r="F8493" i="3"/>
  <c r="F8494" i="3"/>
  <c r="F8495" i="3"/>
  <c r="F8496" i="3"/>
  <c r="F8497" i="3"/>
  <c r="F8498" i="3"/>
  <c r="F8499" i="3"/>
  <c r="F8500" i="3"/>
  <c r="F8501" i="3"/>
  <c r="F8502" i="3"/>
  <c r="F8503" i="3"/>
  <c r="F8504" i="3"/>
  <c r="F8505" i="3"/>
  <c r="F8506" i="3"/>
  <c r="F8507" i="3"/>
  <c r="F8508" i="3"/>
  <c r="F8509" i="3"/>
  <c r="F8510" i="3"/>
  <c r="F8511" i="3"/>
  <c r="F8512" i="3"/>
  <c r="F8513" i="3"/>
  <c r="F8514" i="3"/>
  <c r="F8515" i="3"/>
  <c r="F8516" i="3"/>
  <c r="F8517" i="3"/>
  <c r="F8518" i="3"/>
  <c r="F8519" i="3"/>
  <c r="F8520" i="3"/>
  <c r="F8521" i="3"/>
  <c r="F8522" i="3"/>
  <c r="F8523" i="3"/>
  <c r="F8524" i="3"/>
  <c r="F8525" i="3"/>
  <c r="F8526" i="3"/>
  <c r="F8527" i="3"/>
  <c r="F8528" i="3"/>
  <c r="F8529" i="3"/>
  <c r="F8530" i="3"/>
  <c r="F8531" i="3"/>
  <c r="F8532" i="3"/>
  <c r="F8533" i="3"/>
  <c r="F8534" i="3"/>
  <c r="F8535" i="3"/>
  <c r="F8536" i="3"/>
  <c r="F8537" i="3"/>
  <c r="F8538" i="3"/>
  <c r="F8539" i="3"/>
  <c r="F8540" i="3"/>
  <c r="F8541" i="3"/>
  <c r="F8542" i="3"/>
  <c r="F8543" i="3"/>
  <c r="F8544" i="3"/>
  <c r="F8545" i="3"/>
  <c r="F8546" i="3"/>
  <c r="F8547" i="3"/>
  <c r="F8548" i="3"/>
  <c r="F8549" i="3"/>
  <c r="F8550" i="3"/>
  <c r="F8551" i="3"/>
  <c r="F8552" i="3"/>
  <c r="F8553" i="3"/>
  <c r="F8554" i="3"/>
  <c r="F8555" i="3"/>
  <c r="F8556" i="3"/>
  <c r="F8557" i="3"/>
  <c r="F8558" i="3"/>
  <c r="F8559" i="3"/>
  <c r="F8560" i="3"/>
  <c r="F8561" i="3"/>
  <c r="F8562" i="3"/>
  <c r="F8563" i="3"/>
  <c r="F8564" i="3"/>
  <c r="F8565" i="3"/>
  <c r="F8566" i="3"/>
  <c r="F8567" i="3"/>
  <c r="F8568" i="3"/>
  <c r="F8569" i="3"/>
  <c r="F8570" i="3"/>
  <c r="F8571" i="3"/>
  <c r="F8572" i="3"/>
  <c r="F8573" i="3"/>
  <c r="F8574" i="3"/>
  <c r="F8575" i="3"/>
  <c r="F8576" i="3"/>
  <c r="F8577" i="3"/>
  <c r="F8578" i="3"/>
  <c r="F8579" i="3"/>
  <c r="F8580" i="3"/>
  <c r="F8581" i="3"/>
  <c r="F8582" i="3"/>
  <c r="F8583" i="3"/>
  <c r="F8584" i="3"/>
  <c r="F8585" i="3"/>
  <c r="F8586" i="3"/>
  <c r="F8587" i="3"/>
  <c r="F8588" i="3"/>
  <c r="F8589" i="3"/>
  <c r="F8590" i="3"/>
  <c r="F8591" i="3"/>
  <c r="F8592" i="3"/>
  <c r="F8593" i="3"/>
  <c r="F8594" i="3"/>
  <c r="F8595" i="3"/>
  <c r="F8596" i="3"/>
  <c r="F8597" i="3"/>
  <c r="F8598" i="3"/>
  <c r="F8599" i="3"/>
  <c r="F8600" i="3"/>
  <c r="F8601" i="3"/>
  <c r="F8602" i="3"/>
  <c r="F8603" i="3"/>
  <c r="F8604" i="3"/>
  <c r="F8605" i="3"/>
  <c r="F8606" i="3"/>
  <c r="F8607" i="3"/>
  <c r="F8608" i="3"/>
  <c r="F8609" i="3"/>
  <c r="F8610" i="3"/>
  <c r="F8611" i="3"/>
  <c r="F8612" i="3"/>
  <c r="F8613" i="3"/>
  <c r="F8614" i="3"/>
  <c r="F8615" i="3"/>
  <c r="F8616" i="3"/>
  <c r="F8617" i="3"/>
  <c r="F8618" i="3"/>
  <c r="F8619" i="3"/>
  <c r="F8620" i="3"/>
  <c r="F8621" i="3"/>
  <c r="F8622" i="3"/>
  <c r="F8623" i="3"/>
  <c r="F8624" i="3"/>
  <c r="F8625" i="3"/>
  <c r="F8626" i="3"/>
  <c r="F8627" i="3"/>
  <c r="F8628" i="3"/>
  <c r="F8629" i="3"/>
  <c r="F8630" i="3"/>
  <c r="F8631" i="3"/>
  <c r="F8632" i="3"/>
  <c r="F8633" i="3"/>
  <c r="F8634" i="3"/>
  <c r="F8635" i="3"/>
  <c r="F8636" i="3"/>
  <c r="F8637" i="3"/>
  <c r="F8638" i="3"/>
  <c r="F8639" i="3"/>
  <c r="F8640" i="3"/>
  <c r="F8641" i="3"/>
  <c r="F8642" i="3"/>
  <c r="F8643" i="3"/>
  <c r="F8644" i="3"/>
  <c r="F8645" i="3"/>
  <c r="F8646" i="3"/>
  <c r="F8647" i="3"/>
  <c r="F8648" i="3"/>
  <c r="F8649" i="3"/>
  <c r="F8650" i="3"/>
  <c r="F8651" i="3"/>
  <c r="F8652" i="3"/>
  <c r="F8653" i="3"/>
  <c r="F8654" i="3"/>
  <c r="F8655" i="3"/>
  <c r="F8656" i="3"/>
  <c r="F8657" i="3"/>
  <c r="F8658" i="3"/>
  <c r="F8659" i="3"/>
  <c r="F8660" i="3"/>
  <c r="F8661" i="3"/>
  <c r="F8662" i="3"/>
  <c r="F8663" i="3"/>
  <c r="F8664" i="3"/>
  <c r="F8665" i="3"/>
  <c r="F8666" i="3"/>
  <c r="F8667" i="3"/>
  <c r="F8668" i="3"/>
  <c r="F8669" i="3"/>
  <c r="F8670" i="3"/>
  <c r="F8671" i="3"/>
  <c r="F8672" i="3"/>
  <c r="F8673" i="3"/>
  <c r="F8674" i="3"/>
  <c r="F8675" i="3"/>
  <c r="F8676" i="3"/>
  <c r="F8677" i="3"/>
  <c r="F8678" i="3"/>
  <c r="F8679" i="3"/>
  <c r="F8680" i="3"/>
  <c r="F8681" i="3"/>
  <c r="F8682" i="3"/>
  <c r="F8683" i="3"/>
  <c r="F8684" i="3"/>
  <c r="F8685" i="3"/>
  <c r="F8686" i="3"/>
  <c r="F8687" i="3"/>
  <c r="F8688" i="3"/>
  <c r="F8689" i="3"/>
  <c r="F8690" i="3"/>
  <c r="F8691" i="3"/>
  <c r="F8692" i="3"/>
  <c r="F8693" i="3"/>
  <c r="F8694" i="3"/>
  <c r="F8695" i="3"/>
  <c r="F8696" i="3"/>
  <c r="F8697" i="3"/>
  <c r="F8698" i="3"/>
  <c r="F8699" i="3"/>
  <c r="F8700" i="3"/>
  <c r="F8701" i="3"/>
  <c r="F8702" i="3"/>
  <c r="F8703" i="3"/>
  <c r="F8704" i="3"/>
  <c r="F8705" i="3"/>
  <c r="F8706" i="3"/>
  <c r="F8707" i="3"/>
  <c r="F8708" i="3"/>
  <c r="F8709" i="3"/>
  <c r="F8710" i="3"/>
  <c r="F8711" i="3"/>
  <c r="F8712" i="3"/>
  <c r="F8713" i="3"/>
  <c r="F8714" i="3"/>
  <c r="F8715" i="3"/>
  <c r="F8716" i="3"/>
  <c r="F8717" i="3"/>
  <c r="F8718" i="3"/>
  <c r="F8719" i="3"/>
  <c r="F8720" i="3"/>
  <c r="F8721" i="3"/>
  <c r="F8722" i="3"/>
  <c r="F8723" i="3"/>
  <c r="F8724" i="3"/>
  <c r="F8725" i="3"/>
  <c r="F8726" i="3"/>
  <c r="F8727" i="3"/>
  <c r="F8728" i="3"/>
  <c r="F8729" i="3"/>
  <c r="F8730" i="3"/>
  <c r="F8731" i="3"/>
  <c r="F8732" i="3"/>
  <c r="F8733" i="3"/>
  <c r="F8734" i="3"/>
  <c r="F8735" i="3"/>
  <c r="F8736" i="3"/>
  <c r="F8737" i="3"/>
  <c r="F8738" i="3"/>
  <c r="F8739" i="3"/>
  <c r="F8740" i="3"/>
  <c r="F8741" i="3"/>
  <c r="F8742" i="3"/>
  <c r="F8743" i="3"/>
  <c r="F8744" i="3"/>
  <c r="F8745" i="3"/>
  <c r="F8746" i="3"/>
  <c r="F8747" i="3"/>
  <c r="F8748" i="3"/>
  <c r="F8749" i="3"/>
  <c r="F8750" i="3"/>
  <c r="F8751" i="3"/>
  <c r="F8752" i="3"/>
  <c r="F8753" i="3"/>
  <c r="F8754" i="3"/>
  <c r="F8755" i="3"/>
  <c r="F8756" i="3"/>
  <c r="F8757" i="3"/>
  <c r="F8758" i="3"/>
  <c r="F8759" i="3"/>
  <c r="F8760" i="3"/>
  <c r="F8761" i="3"/>
  <c r="F8762" i="3"/>
  <c r="F8763" i="3"/>
  <c r="F8764" i="3"/>
  <c r="F8765" i="3"/>
  <c r="F8766" i="3"/>
  <c r="F8767" i="3"/>
  <c r="F8768" i="3"/>
  <c r="F8769" i="3"/>
  <c r="F8770" i="3"/>
  <c r="F8771" i="3"/>
  <c r="F8772" i="3"/>
  <c r="F8773" i="3"/>
  <c r="F8774" i="3"/>
  <c r="F8775" i="3"/>
  <c r="F8776" i="3"/>
  <c r="F8777" i="3"/>
  <c r="F8778" i="3"/>
  <c r="F8779" i="3"/>
  <c r="F8780" i="3"/>
  <c r="F8781" i="3"/>
  <c r="F8782" i="3"/>
  <c r="F8783" i="3"/>
  <c r="F8784" i="3"/>
  <c r="F8785" i="3"/>
  <c r="F8786" i="3"/>
  <c r="F8787" i="3"/>
  <c r="F8788" i="3"/>
  <c r="F8789" i="3"/>
  <c r="F8790" i="3"/>
  <c r="F8791" i="3"/>
  <c r="F8792" i="3"/>
  <c r="F8793" i="3"/>
  <c r="F8794" i="3"/>
  <c r="F8795" i="3"/>
  <c r="F8796" i="3"/>
  <c r="F8797" i="3"/>
  <c r="F8798" i="3"/>
  <c r="F8799" i="3"/>
  <c r="F8800" i="3"/>
  <c r="F8801" i="3"/>
  <c r="F8802" i="3"/>
  <c r="F8803" i="3"/>
  <c r="F8804" i="3"/>
  <c r="F8805" i="3"/>
  <c r="F8806" i="3"/>
  <c r="F8807" i="3"/>
  <c r="F8808" i="3"/>
  <c r="F8809" i="3"/>
  <c r="F8810" i="3"/>
  <c r="F8811" i="3"/>
  <c r="F8812" i="3"/>
  <c r="F8813" i="3"/>
  <c r="F8814" i="3"/>
  <c r="F8815" i="3"/>
  <c r="F8816" i="3"/>
  <c r="F8817" i="3"/>
  <c r="F8818" i="3"/>
  <c r="F8819" i="3"/>
  <c r="F8820" i="3"/>
  <c r="F8821" i="3"/>
  <c r="F8822" i="3"/>
  <c r="F8823" i="3"/>
  <c r="F8824" i="3"/>
  <c r="F8825" i="3"/>
  <c r="F8826" i="3"/>
  <c r="F8827" i="3"/>
  <c r="F8828" i="3"/>
  <c r="F8829" i="3"/>
  <c r="F8830" i="3"/>
  <c r="F8831" i="3"/>
  <c r="F8832" i="3"/>
  <c r="F8833" i="3"/>
  <c r="F8834" i="3"/>
  <c r="F8835" i="3"/>
  <c r="F8836" i="3"/>
  <c r="F8837" i="3"/>
  <c r="F8838" i="3"/>
  <c r="F8839" i="3"/>
  <c r="F8840" i="3"/>
  <c r="F8841" i="3"/>
  <c r="F8842" i="3"/>
  <c r="F8843" i="3"/>
  <c r="F8844" i="3"/>
  <c r="F8845" i="3"/>
  <c r="F8846" i="3"/>
  <c r="F8847" i="3"/>
  <c r="F8848" i="3"/>
  <c r="F8849" i="3"/>
  <c r="F8850" i="3"/>
  <c r="F8851" i="3"/>
  <c r="F8852" i="3"/>
  <c r="F8853" i="3"/>
  <c r="F8854" i="3"/>
  <c r="F8855" i="3"/>
  <c r="F8856" i="3"/>
  <c r="F8857" i="3"/>
  <c r="F8858" i="3"/>
  <c r="F8859" i="3"/>
  <c r="F8860" i="3"/>
  <c r="F8861" i="3"/>
  <c r="F8862" i="3"/>
  <c r="F8863" i="3"/>
  <c r="F8864" i="3"/>
  <c r="F8865" i="3"/>
  <c r="F8866" i="3"/>
  <c r="F8867" i="3"/>
  <c r="F8868" i="3"/>
  <c r="F8869" i="3"/>
  <c r="F8870" i="3"/>
  <c r="F8871" i="3"/>
  <c r="F8872" i="3"/>
  <c r="F8873" i="3"/>
  <c r="F8874" i="3"/>
  <c r="F8875" i="3"/>
  <c r="F8876" i="3"/>
  <c r="F8877" i="3"/>
  <c r="F8878" i="3"/>
  <c r="F8879" i="3"/>
  <c r="F8880" i="3"/>
  <c r="F8881" i="3"/>
  <c r="F8882" i="3"/>
  <c r="F8883" i="3"/>
  <c r="F8884" i="3"/>
  <c r="F8885" i="3"/>
  <c r="F8886" i="3"/>
  <c r="F8887" i="3"/>
  <c r="F8888" i="3"/>
  <c r="F8889" i="3"/>
  <c r="F8890" i="3"/>
  <c r="F8891" i="3"/>
  <c r="F8892" i="3"/>
  <c r="F8893" i="3"/>
  <c r="F8894" i="3"/>
  <c r="F8895" i="3"/>
  <c r="F8896" i="3"/>
  <c r="F8897" i="3"/>
  <c r="F8898" i="3"/>
  <c r="F8899" i="3"/>
  <c r="F8900" i="3"/>
  <c r="F8901" i="3"/>
  <c r="F8902" i="3"/>
  <c r="F8903" i="3"/>
  <c r="F8904" i="3"/>
  <c r="F8905" i="3"/>
  <c r="F8906" i="3"/>
  <c r="F8907" i="3"/>
  <c r="F8908" i="3"/>
  <c r="F8909" i="3"/>
  <c r="F8910" i="3"/>
  <c r="F8911" i="3"/>
  <c r="F8912" i="3"/>
  <c r="F8913" i="3"/>
  <c r="F8914" i="3"/>
  <c r="F8915" i="3"/>
  <c r="F8916" i="3"/>
  <c r="F8917" i="3"/>
  <c r="F8918" i="3"/>
  <c r="F8919" i="3"/>
  <c r="F8920" i="3"/>
  <c r="F8921" i="3"/>
  <c r="F8922" i="3"/>
  <c r="F8923" i="3"/>
  <c r="F8924" i="3"/>
  <c r="F8925" i="3"/>
  <c r="F8926" i="3"/>
  <c r="F8927" i="3"/>
  <c r="F8928" i="3"/>
  <c r="F8929" i="3"/>
  <c r="F8930" i="3"/>
  <c r="F8931" i="3"/>
  <c r="F8932" i="3"/>
  <c r="F8933" i="3"/>
  <c r="F8934" i="3"/>
  <c r="F8935" i="3"/>
  <c r="F8936" i="3"/>
  <c r="F8937" i="3"/>
  <c r="F8938" i="3"/>
  <c r="F8939" i="3"/>
  <c r="F8940" i="3"/>
  <c r="F8941" i="3"/>
  <c r="F8942" i="3"/>
  <c r="F8943" i="3"/>
  <c r="F8944" i="3"/>
  <c r="F8945" i="3"/>
  <c r="F8946" i="3"/>
  <c r="F8947" i="3"/>
  <c r="F8948" i="3"/>
  <c r="F8949" i="3"/>
  <c r="F8950" i="3"/>
  <c r="F8951" i="3"/>
  <c r="F8952" i="3"/>
  <c r="F8953" i="3"/>
  <c r="F8954" i="3"/>
  <c r="F8955" i="3"/>
  <c r="F8956" i="3"/>
  <c r="F8957" i="3"/>
  <c r="F8958" i="3"/>
  <c r="F8959" i="3"/>
  <c r="F8960" i="3"/>
  <c r="F8961" i="3"/>
  <c r="F8962" i="3"/>
  <c r="F8963" i="3"/>
  <c r="F8964" i="3"/>
  <c r="F8965" i="3"/>
  <c r="F8966" i="3"/>
  <c r="F8967" i="3"/>
  <c r="F8968" i="3"/>
  <c r="F8969" i="3"/>
  <c r="F8970" i="3"/>
  <c r="F8971" i="3"/>
  <c r="F8972" i="3"/>
  <c r="F8973" i="3"/>
  <c r="F8974" i="3"/>
  <c r="F8975" i="3"/>
  <c r="F8976" i="3"/>
  <c r="F8977" i="3"/>
  <c r="F8978" i="3"/>
  <c r="F8979" i="3"/>
  <c r="F8980" i="3"/>
  <c r="F8981" i="3"/>
  <c r="F8982" i="3"/>
  <c r="F8983" i="3"/>
  <c r="F8984" i="3"/>
  <c r="F8985" i="3"/>
  <c r="F8986" i="3"/>
  <c r="F8987" i="3"/>
  <c r="F8988" i="3"/>
  <c r="F8989" i="3"/>
  <c r="F8990" i="3"/>
  <c r="F8991" i="3"/>
  <c r="F8992" i="3"/>
  <c r="F8993" i="3"/>
  <c r="F8994" i="3"/>
  <c r="F8995" i="3"/>
  <c r="F8996" i="3"/>
  <c r="F8997" i="3"/>
  <c r="F8998" i="3"/>
  <c r="F8999" i="3"/>
  <c r="F9000" i="3"/>
  <c r="F9001" i="3"/>
  <c r="F9002" i="3"/>
  <c r="F9003" i="3"/>
  <c r="F9004" i="3"/>
  <c r="F9005" i="3"/>
  <c r="F9006" i="3"/>
  <c r="F9007" i="3"/>
  <c r="F9008" i="3"/>
  <c r="F9009" i="3"/>
  <c r="F9010" i="3"/>
  <c r="F9011" i="3"/>
  <c r="F9012" i="3"/>
  <c r="F9013" i="3"/>
  <c r="F9014" i="3"/>
  <c r="F9015" i="3"/>
  <c r="F9016" i="3"/>
  <c r="F9017" i="3"/>
  <c r="F9018" i="3"/>
  <c r="F9019" i="3"/>
  <c r="F9020" i="3"/>
  <c r="F9021" i="3"/>
  <c r="F9022" i="3"/>
  <c r="F9023" i="3"/>
  <c r="F9024" i="3"/>
  <c r="F9025" i="3"/>
  <c r="F9026" i="3"/>
  <c r="F9027" i="3"/>
  <c r="F9028" i="3"/>
  <c r="F9029" i="3"/>
  <c r="F9030" i="3"/>
  <c r="F9031" i="3"/>
  <c r="F9032" i="3"/>
  <c r="F9033" i="3"/>
  <c r="F9034" i="3"/>
  <c r="F9035" i="3"/>
  <c r="F9036" i="3"/>
  <c r="F9037" i="3"/>
  <c r="F9038" i="3"/>
  <c r="F9039" i="3"/>
  <c r="F9040" i="3"/>
  <c r="F9041" i="3"/>
  <c r="F9042" i="3"/>
  <c r="F9043" i="3"/>
  <c r="F9044" i="3"/>
  <c r="F9045" i="3"/>
  <c r="F9046" i="3"/>
  <c r="F9047" i="3"/>
  <c r="F9048" i="3"/>
  <c r="F9049" i="3"/>
  <c r="F9050" i="3"/>
  <c r="F9051" i="3"/>
  <c r="F9052" i="3"/>
  <c r="F9053" i="3"/>
  <c r="F9054" i="3"/>
  <c r="F9055" i="3"/>
  <c r="F9056" i="3"/>
  <c r="F9057" i="3"/>
  <c r="F9058" i="3"/>
  <c r="F9059" i="3"/>
  <c r="F9060" i="3"/>
  <c r="F9061" i="3"/>
  <c r="F9062" i="3"/>
  <c r="F9063" i="3"/>
  <c r="F9064" i="3"/>
  <c r="F9065" i="3"/>
  <c r="F9066" i="3"/>
  <c r="F9067" i="3"/>
  <c r="F9068" i="3"/>
  <c r="F9069" i="3"/>
  <c r="F9070" i="3"/>
  <c r="F9071" i="3"/>
  <c r="F9072" i="3"/>
  <c r="F9073" i="3"/>
  <c r="F9074" i="3"/>
  <c r="F9075" i="3"/>
  <c r="F9076" i="3"/>
  <c r="F9077" i="3"/>
  <c r="F9078" i="3"/>
  <c r="F9079" i="3"/>
  <c r="F9080" i="3"/>
  <c r="F9081" i="3"/>
  <c r="F9082" i="3"/>
  <c r="F9083" i="3"/>
  <c r="F9084" i="3"/>
  <c r="F9085" i="3"/>
  <c r="F9086" i="3"/>
  <c r="F9087" i="3"/>
  <c r="F9088" i="3"/>
  <c r="F9089" i="3"/>
  <c r="F9090" i="3"/>
  <c r="F9091" i="3"/>
  <c r="F9092" i="3"/>
  <c r="F9093" i="3"/>
  <c r="F9094" i="3"/>
  <c r="F9095" i="3"/>
  <c r="F9096" i="3"/>
  <c r="F9097" i="3"/>
  <c r="F9098" i="3"/>
  <c r="F9099" i="3"/>
  <c r="F9100" i="3"/>
  <c r="F9101" i="3"/>
  <c r="F9102" i="3"/>
  <c r="F9103" i="3"/>
  <c r="F9104" i="3"/>
  <c r="F9105" i="3"/>
  <c r="F9106" i="3"/>
  <c r="F9107" i="3"/>
  <c r="F9108" i="3"/>
  <c r="F9109" i="3"/>
  <c r="F9110" i="3"/>
  <c r="F9111" i="3"/>
  <c r="F9112" i="3"/>
  <c r="F9113" i="3"/>
  <c r="F9114" i="3"/>
  <c r="F9115" i="3"/>
  <c r="F9116" i="3"/>
  <c r="F9117" i="3"/>
  <c r="F9118" i="3"/>
  <c r="F9119" i="3"/>
  <c r="F9120" i="3"/>
  <c r="F9121" i="3"/>
  <c r="F9122" i="3"/>
  <c r="F9123" i="3"/>
  <c r="F9124" i="3"/>
  <c r="F9125" i="3"/>
  <c r="F9126" i="3"/>
  <c r="F9127" i="3"/>
  <c r="F9128" i="3"/>
  <c r="F9129" i="3"/>
  <c r="F9130" i="3"/>
  <c r="F9131" i="3"/>
  <c r="F9132" i="3"/>
  <c r="F9133" i="3"/>
  <c r="F9134" i="3"/>
  <c r="F9135" i="3"/>
  <c r="F9136" i="3"/>
  <c r="F9137" i="3"/>
  <c r="F9138" i="3"/>
  <c r="F9139" i="3"/>
  <c r="F9140" i="3"/>
  <c r="F9141" i="3"/>
  <c r="F9142" i="3"/>
  <c r="F9143" i="3"/>
  <c r="F9144" i="3"/>
  <c r="F9145" i="3"/>
  <c r="F9146" i="3"/>
  <c r="F9147" i="3"/>
  <c r="F9148" i="3"/>
  <c r="F9149" i="3"/>
  <c r="F9150" i="3"/>
  <c r="F9151" i="3"/>
  <c r="F9152" i="3"/>
  <c r="F9153" i="3"/>
  <c r="F9154" i="3"/>
  <c r="F9155" i="3"/>
  <c r="F9156" i="3"/>
  <c r="F9157" i="3"/>
  <c r="F9158" i="3"/>
  <c r="F9159" i="3"/>
  <c r="F9160" i="3"/>
  <c r="F9161" i="3"/>
  <c r="F9162" i="3"/>
  <c r="F9163" i="3"/>
  <c r="F9164" i="3"/>
  <c r="F9165" i="3"/>
  <c r="F9166" i="3"/>
  <c r="F9167" i="3"/>
  <c r="F9168" i="3"/>
  <c r="F9169" i="3"/>
  <c r="F9170" i="3"/>
  <c r="F9171" i="3"/>
  <c r="F9172" i="3"/>
  <c r="F9173" i="3"/>
  <c r="F9174" i="3"/>
  <c r="F9175" i="3"/>
  <c r="F9176" i="3"/>
  <c r="F9177" i="3"/>
  <c r="F9178" i="3"/>
  <c r="F9179" i="3"/>
  <c r="F9180" i="3"/>
  <c r="F9181" i="3"/>
  <c r="F9182" i="3"/>
  <c r="F9183" i="3"/>
  <c r="F9184" i="3"/>
  <c r="F9185" i="3"/>
  <c r="F9186" i="3"/>
  <c r="F9187" i="3"/>
  <c r="F9188" i="3"/>
  <c r="F9189" i="3"/>
  <c r="F9190" i="3"/>
  <c r="F9191" i="3"/>
  <c r="F9192" i="3"/>
  <c r="F9193" i="3"/>
  <c r="F9194" i="3"/>
  <c r="F9195" i="3"/>
  <c r="F9196" i="3"/>
  <c r="F9197" i="3"/>
  <c r="F9198" i="3"/>
  <c r="F9199" i="3"/>
  <c r="F9200" i="3"/>
  <c r="F9201" i="3"/>
  <c r="F9202" i="3"/>
  <c r="F9203" i="3"/>
  <c r="F9204" i="3"/>
  <c r="F9205" i="3"/>
  <c r="F9206" i="3"/>
  <c r="F9207" i="3"/>
  <c r="F9208" i="3"/>
  <c r="F9209" i="3"/>
  <c r="F9210" i="3"/>
  <c r="F9211" i="3"/>
  <c r="F9212" i="3"/>
  <c r="F9213" i="3"/>
  <c r="F9214" i="3"/>
  <c r="F9215" i="3"/>
  <c r="F9216" i="3"/>
  <c r="F9217" i="3"/>
  <c r="F9218" i="3"/>
  <c r="F9219" i="3"/>
  <c r="F9220" i="3"/>
  <c r="F9221" i="3"/>
  <c r="F9222" i="3"/>
  <c r="F9223" i="3"/>
  <c r="F9224" i="3"/>
  <c r="F9225" i="3"/>
  <c r="F9226" i="3"/>
  <c r="F9227" i="3"/>
  <c r="F9228" i="3"/>
  <c r="F9229" i="3"/>
  <c r="F9230" i="3"/>
  <c r="F9231" i="3"/>
  <c r="F9232" i="3"/>
  <c r="F9233" i="3"/>
  <c r="F9234" i="3"/>
  <c r="F9235" i="3"/>
  <c r="F9236" i="3"/>
  <c r="F9237" i="3"/>
  <c r="F9238" i="3"/>
  <c r="F9239" i="3"/>
  <c r="F9240" i="3"/>
  <c r="F9241" i="3"/>
  <c r="F9242" i="3"/>
  <c r="F9243" i="3"/>
  <c r="F9244" i="3"/>
  <c r="F9245" i="3"/>
  <c r="F9246" i="3"/>
  <c r="F9247" i="3"/>
  <c r="F9248" i="3"/>
  <c r="F9249" i="3"/>
  <c r="F9250" i="3"/>
  <c r="F9251" i="3"/>
  <c r="F9252" i="3"/>
  <c r="F9253" i="3"/>
  <c r="F9254" i="3"/>
  <c r="F9255" i="3"/>
  <c r="F9256" i="3"/>
  <c r="F9257" i="3"/>
  <c r="F9258" i="3"/>
  <c r="F9259" i="3"/>
  <c r="F9260" i="3"/>
  <c r="F9261" i="3"/>
  <c r="F9262" i="3"/>
  <c r="F9263" i="3"/>
  <c r="F9264" i="3"/>
  <c r="F9265" i="3"/>
  <c r="F9266" i="3"/>
  <c r="F9267" i="3"/>
  <c r="F9268" i="3"/>
  <c r="F9269" i="3"/>
  <c r="F9270" i="3"/>
  <c r="F9271" i="3"/>
  <c r="F9272" i="3"/>
  <c r="F9273" i="3"/>
  <c r="F9274" i="3"/>
  <c r="F9275" i="3"/>
  <c r="F9276" i="3"/>
  <c r="F9277" i="3"/>
  <c r="F9278" i="3"/>
  <c r="F9279" i="3"/>
  <c r="F9280" i="3"/>
  <c r="F9281" i="3"/>
  <c r="F9282" i="3"/>
  <c r="F9283" i="3"/>
  <c r="F9284" i="3"/>
  <c r="F9285" i="3"/>
  <c r="F9286" i="3"/>
  <c r="F9287" i="3"/>
  <c r="F9288" i="3"/>
  <c r="F9289" i="3"/>
  <c r="F9290" i="3"/>
  <c r="F9291" i="3"/>
  <c r="F9292" i="3"/>
  <c r="F9293" i="3"/>
  <c r="F9294" i="3"/>
  <c r="F9295" i="3"/>
  <c r="F9296" i="3"/>
  <c r="F9297" i="3"/>
  <c r="F9298" i="3"/>
  <c r="F9299" i="3"/>
  <c r="F9300" i="3"/>
  <c r="F9301" i="3"/>
  <c r="F9302" i="3"/>
  <c r="F9303" i="3"/>
  <c r="F9304" i="3"/>
  <c r="F9305" i="3"/>
  <c r="F9306" i="3"/>
  <c r="F9307" i="3"/>
  <c r="F9308" i="3"/>
  <c r="F9309" i="3"/>
  <c r="F9310" i="3"/>
  <c r="F9311" i="3"/>
  <c r="F9312" i="3"/>
  <c r="F9313" i="3"/>
  <c r="F9314" i="3"/>
  <c r="F9315" i="3"/>
  <c r="F9316" i="3"/>
  <c r="F9317" i="3"/>
  <c r="F9318" i="3"/>
  <c r="F9319" i="3"/>
  <c r="F9320" i="3"/>
  <c r="F9321" i="3"/>
  <c r="F9322" i="3"/>
  <c r="F9323" i="3"/>
  <c r="F9324" i="3"/>
  <c r="F9325" i="3"/>
  <c r="F9326" i="3"/>
  <c r="F9327" i="3"/>
  <c r="F9328" i="3"/>
  <c r="F9329" i="3"/>
  <c r="F9330" i="3"/>
  <c r="F9331" i="3"/>
  <c r="F9332" i="3"/>
  <c r="F9333" i="3"/>
  <c r="F9334" i="3"/>
  <c r="F9335" i="3"/>
  <c r="F9336" i="3"/>
  <c r="F9337" i="3"/>
  <c r="F9338" i="3"/>
  <c r="F9339" i="3"/>
  <c r="F9340" i="3"/>
  <c r="F9341" i="3"/>
  <c r="F9342" i="3"/>
  <c r="F9343" i="3"/>
  <c r="F9344" i="3"/>
  <c r="F9345" i="3"/>
  <c r="F9346" i="3"/>
  <c r="F9347" i="3"/>
  <c r="F9348" i="3"/>
  <c r="F9349" i="3"/>
  <c r="F9350" i="3"/>
  <c r="F9351" i="3"/>
  <c r="F9352" i="3"/>
  <c r="F9353" i="3"/>
  <c r="F9354" i="3"/>
  <c r="F9355" i="3"/>
  <c r="F9356" i="3"/>
  <c r="F9357" i="3"/>
  <c r="F9358" i="3"/>
  <c r="F9359" i="3"/>
  <c r="F9360" i="3"/>
  <c r="F9361" i="3"/>
  <c r="F9362" i="3"/>
  <c r="F9363" i="3"/>
  <c r="F9364" i="3"/>
  <c r="F9365" i="3"/>
  <c r="F9366" i="3"/>
  <c r="F9367" i="3"/>
  <c r="F9368" i="3"/>
  <c r="F9369" i="3"/>
  <c r="F9370" i="3"/>
  <c r="F9371" i="3"/>
  <c r="F9372" i="3"/>
  <c r="F9373" i="3"/>
  <c r="F9374" i="3"/>
  <c r="F9375" i="3"/>
  <c r="F9376" i="3"/>
  <c r="F9377" i="3"/>
  <c r="F9378" i="3"/>
  <c r="F9379" i="3"/>
  <c r="F9380" i="3"/>
  <c r="F9381" i="3"/>
  <c r="F9382" i="3"/>
  <c r="F9383" i="3"/>
  <c r="F9384" i="3"/>
  <c r="F9385" i="3"/>
  <c r="F9386" i="3"/>
  <c r="F9387" i="3"/>
  <c r="F9388" i="3"/>
  <c r="F9389" i="3"/>
  <c r="F9390" i="3"/>
  <c r="F9391" i="3"/>
  <c r="F9392" i="3"/>
  <c r="F9393" i="3"/>
  <c r="F9394" i="3"/>
  <c r="F9395" i="3"/>
  <c r="F9396" i="3"/>
  <c r="F9397" i="3"/>
  <c r="F9398" i="3"/>
  <c r="F9399" i="3"/>
  <c r="F9400" i="3"/>
  <c r="F9401" i="3"/>
  <c r="F9402" i="3"/>
  <c r="F9403" i="3"/>
  <c r="F9404" i="3"/>
  <c r="F9405" i="3"/>
  <c r="F9406" i="3"/>
  <c r="F9407" i="3"/>
  <c r="F9408" i="3"/>
  <c r="F9409" i="3"/>
  <c r="F9410" i="3"/>
  <c r="F9411" i="3"/>
  <c r="F9412" i="3"/>
  <c r="F9413" i="3"/>
  <c r="F9414" i="3"/>
  <c r="F9415" i="3"/>
  <c r="F9416" i="3"/>
  <c r="F9417" i="3"/>
  <c r="F9418" i="3"/>
  <c r="F9419" i="3"/>
  <c r="F9420" i="3"/>
  <c r="F9421" i="3"/>
  <c r="F9422" i="3"/>
  <c r="F9423" i="3"/>
  <c r="F9424" i="3"/>
  <c r="F9425" i="3"/>
  <c r="F9426" i="3"/>
  <c r="F9427" i="3"/>
  <c r="F9428" i="3"/>
  <c r="F9429" i="3"/>
  <c r="F9430" i="3"/>
  <c r="F9431" i="3"/>
  <c r="F9432" i="3"/>
  <c r="F9433" i="3"/>
  <c r="F9434" i="3"/>
  <c r="F9435" i="3"/>
  <c r="F9436" i="3"/>
  <c r="F9437" i="3"/>
  <c r="F9438" i="3"/>
  <c r="F9439" i="3"/>
  <c r="F9440" i="3"/>
  <c r="F9441" i="3"/>
  <c r="F9442" i="3"/>
  <c r="F9443" i="3"/>
  <c r="F9444" i="3"/>
  <c r="F9445" i="3"/>
  <c r="F9446" i="3"/>
  <c r="F9447" i="3"/>
  <c r="F9448" i="3"/>
  <c r="F9449" i="3"/>
  <c r="F9450" i="3"/>
  <c r="F9451" i="3"/>
  <c r="F9452" i="3"/>
  <c r="F9453" i="3"/>
  <c r="F9454" i="3"/>
  <c r="F9455" i="3"/>
  <c r="F9456" i="3"/>
  <c r="F9457" i="3"/>
  <c r="F9458" i="3"/>
  <c r="F9459" i="3"/>
  <c r="F9460" i="3"/>
  <c r="F9461" i="3"/>
  <c r="F9462" i="3"/>
  <c r="F9463" i="3"/>
  <c r="F9464" i="3"/>
  <c r="F9465" i="3"/>
  <c r="F9466" i="3"/>
  <c r="F9467" i="3"/>
  <c r="F9468" i="3"/>
  <c r="F9469" i="3"/>
  <c r="F9470" i="3"/>
  <c r="F9471" i="3"/>
  <c r="F9472" i="3"/>
  <c r="F9473" i="3"/>
  <c r="F9474" i="3"/>
  <c r="F9475" i="3"/>
  <c r="F9476" i="3"/>
  <c r="F9477" i="3"/>
  <c r="F9478" i="3"/>
  <c r="F9479" i="3"/>
  <c r="F9480" i="3"/>
  <c r="F9481" i="3"/>
  <c r="F9482" i="3"/>
  <c r="F9483" i="3"/>
  <c r="F9484" i="3"/>
  <c r="F9485" i="3"/>
  <c r="F9486" i="3"/>
  <c r="F9487" i="3"/>
  <c r="F9488" i="3"/>
  <c r="F9489" i="3"/>
  <c r="F9490" i="3"/>
  <c r="F9491" i="3"/>
  <c r="F9492" i="3"/>
  <c r="F9493" i="3"/>
  <c r="F9494" i="3"/>
  <c r="F9495" i="3"/>
  <c r="F9496" i="3"/>
  <c r="F9497" i="3"/>
  <c r="F9498" i="3"/>
  <c r="F9499" i="3"/>
  <c r="F9500" i="3"/>
  <c r="F9501" i="3"/>
  <c r="F9502" i="3"/>
  <c r="F9503" i="3"/>
  <c r="F9504" i="3"/>
  <c r="F9505" i="3"/>
  <c r="F9506" i="3"/>
  <c r="F9507" i="3"/>
  <c r="F9508" i="3"/>
  <c r="F9509" i="3"/>
  <c r="F9510" i="3"/>
  <c r="F9511" i="3"/>
  <c r="F9512" i="3"/>
  <c r="F9513" i="3"/>
  <c r="F9514" i="3"/>
  <c r="F9515" i="3"/>
  <c r="F9516" i="3"/>
  <c r="F9517" i="3"/>
  <c r="F9518" i="3"/>
  <c r="F9519" i="3"/>
  <c r="F9520" i="3"/>
  <c r="F9521" i="3"/>
  <c r="F9522" i="3"/>
  <c r="F9523" i="3"/>
  <c r="F9524" i="3"/>
  <c r="F9525" i="3"/>
  <c r="F9526" i="3"/>
  <c r="F9527" i="3"/>
  <c r="F9528" i="3"/>
  <c r="F9529" i="3"/>
  <c r="F9530" i="3"/>
  <c r="F9531" i="3"/>
  <c r="F9532" i="3"/>
  <c r="F9533" i="3"/>
  <c r="F9534" i="3"/>
  <c r="F9535" i="3"/>
  <c r="F9536" i="3"/>
  <c r="F9537" i="3"/>
  <c r="F9538" i="3"/>
  <c r="F9539" i="3"/>
  <c r="F9540" i="3"/>
  <c r="F9541" i="3"/>
  <c r="F9542" i="3"/>
  <c r="F9543" i="3"/>
  <c r="F9544" i="3"/>
  <c r="F9545" i="3"/>
  <c r="F9546" i="3"/>
  <c r="F9547" i="3"/>
  <c r="F9548" i="3"/>
  <c r="F9549" i="3"/>
  <c r="F9550" i="3"/>
  <c r="F9551" i="3"/>
  <c r="F9552" i="3"/>
  <c r="F9553" i="3"/>
  <c r="F9554" i="3"/>
  <c r="F9555" i="3"/>
  <c r="F9556" i="3"/>
  <c r="F9557" i="3"/>
  <c r="F9558" i="3"/>
  <c r="F9559" i="3"/>
  <c r="F9560" i="3"/>
  <c r="F9561" i="3"/>
  <c r="F9562" i="3"/>
  <c r="F9563" i="3"/>
  <c r="F9564" i="3"/>
  <c r="F9565" i="3"/>
  <c r="F9566" i="3"/>
  <c r="F9567" i="3"/>
  <c r="F9568" i="3"/>
  <c r="F9569" i="3"/>
  <c r="F9570" i="3"/>
  <c r="F9571" i="3"/>
  <c r="F9572" i="3"/>
  <c r="F9573" i="3"/>
  <c r="F9574" i="3"/>
  <c r="F9575" i="3"/>
  <c r="F9576" i="3"/>
  <c r="F9577" i="3"/>
  <c r="F9578" i="3"/>
  <c r="F9579" i="3"/>
  <c r="F9580" i="3"/>
  <c r="F9581" i="3"/>
  <c r="F9582" i="3"/>
  <c r="F9583" i="3"/>
  <c r="F9584" i="3"/>
  <c r="F9585" i="3"/>
  <c r="F9586" i="3"/>
  <c r="F9587" i="3"/>
  <c r="F9588" i="3"/>
  <c r="F9589" i="3"/>
  <c r="F9590" i="3"/>
  <c r="F9591" i="3"/>
  <c r="F9592" i="3"/>
  <c r="F9593" i="3"/>
  <c r="F9594" i="3"/>
  <c r="F9595" i="3"/>
  <c r="F9596" i="3"/>
  <c r="F9597" i="3"/>
  <c r="F9598" i="3"/>
  <c r="F9599" i="3"/>
  <c r="F9600" i="3"/>
  <c r="F9601" i="3"/>
  <c r="F9602" i="3"/>
  <c r="F9603" i="3"/>
  <c r="F9604" i="3"/>
  <c r="F9605" i="3"/>
  <c r="F9606" i="3"/>
  <c r="F9607" i="3"/>
  <c r="F9608" i="3"/>
  <c r="F9609" i="3"/>
  <c r="F9610" i="3"/>
  <c r="F9611" i="3"/>
  <c r="F9612" i="3"/>
  <c r="F9613" i="3"/>
  <c r="F9614" i="3"/>
  <c r="F9615" i="3"/>
  <c r="F9616" i="3"/>
  <c r="F9617" i="3"/>
  <c r="F9618" i="3"/>
  <c r="F9619" i="3"/>
  <c r="F9620" i="3"/>
  <c r="F9621" i="3"/>
  <c r="F9622" i="3"/>
  <c r="F9623" i="3"/>
  <c r="F9624" i="3"/>
  <c r="F9625" i="3"/>
  <c r="F9626" i="3"/>
  <c r="F9627" i="3"/>
  <c r="F9628" i="3"/>
  <c r="F9629" i="3"/>
  <c r="F9630" i="3"/>
  <c r="F9631" i="3"/>
  <c r="F9632" i="3"/>
  <c r="F9633" i="3"/>
  <c r="F9634" i="3"/>
  <c r="F9635" i="3"/>
  <c r="F9636" i="3"/>
  <c r="F9637" i="3"/>
  <c r="F9638" i="3"/>
  <c r="F9639" i="3"/>
  <c r="F9640" i="3"/>
  <c r="F9641" i="3"/>
  <c r="F9642" i="3"/>
  <c r="F9643" i="3"/>
  <c r="F9644" i="3"/>
  <c r="F9645" i="3"/>
  <c r="F9646" i="3"/>
  <c r="F9647" i="3"/>
  <c r="F9648" i="3"/>
  <c r="F9649" i="3"/>
  <c r="F9650" i="3"/>
  <c r="F9651" i="3"/>
  <c r="F9652" i="3"/>
  <c r="F9653" i="3"/>
  <c r="F9654" i="3"/>
  <c r="F9655" i="3"/>
  <c r="F9656" i="3"/>
  <c r="F9657" i="3"/>
  <c r="F9658" i="3"/>
  <c r="F9659" i="3"/>
  <c r="F9660" i="3"/>
  <c r="F9661" i="3"/>
  <c r="F9662" i="3"/>
  <c r="F9663" i="3"/>
  <c r="F9664" i="3"/>
  <c r="F9665" i="3"/>
  <c r="F9666" i="3"/>
  <c r="F9667" i="3"/>
  <c r="F9668" i="3"/>
  <c r="F9669" i="3"/>
  <c r="F9670" i="3"/>
  <c r="F9671" i="3"/>
  <c r="F9672" i="3"/>
  <c r="F9673" i="3"/>
  <c r="F9674" i="3"/>
  <c r="F9675" i="3"/>
  <c r="F9676" i="3"/>
  <c r="F9677" i="3"/>
  <c r="F9678" i="3"/>
  <c r="F9679" i="3"/>
  <c r="F9680" i="3"/>
  <c r="F9681" i="3"/>
  <c r="F9682" i="3"/>
  <c r="F9683" i="3"/>
  <c r="F9684" i="3"/>
  <c r="F9685" i="3"/>
  <c r="F9686" i="3"/>
  <c r="F9687" i="3"/>
  <c r="F9688" i="3"/>
  <c r="F9689" i="3"/>
  <c r="F9690" i="3"/>
  <c r="F9691" i="3"/>
  <c r="F9692" i="3"/>
  <c r="F9693" i="3"/>
  <c r="F9694" i="3"/>
  <c r="F9695" i="3"/>
  <c r="F9696" i="3"/>
  <c r="F9697" i="3"/>
  <c r="F9698" i="3"/>
  <c r="F9699" i="3"/>
  <c r="F9700" i="3"/>
  <c r="F9701" i="3"/>
  <c r="F9702" i="3"/>
  <c r="F9703" i="3"/>
  <c r="F9704" i="3"/>
  <c r="F9705" i="3"/>
  <c r="F9706" i="3"/>
  <c r="F9707" i="3"/>
  <c r="F9708" i="3"/>
  <c r="F9709" i="3"/>
  <c r="F9710" i="3"/>
  <c r="F9711" i="3"/>
  <c r="F9712" i="3"/>
  <c r="F9713" i="3"/>
  <c r="F9714" i="3"/>
  <c r="F9715" i="3"/>
  <c r="F9716" i="3"/>
  <c r="F9717" i="3"/>
  <c r="F9718" i="3"/>
  <c r="F9719" i="3"/>
  <c r="F9720" i="3"/>
  <c r="F9721" i="3"/>
  <c r="F9722" i="3"/>
  <c r="F9723" i="3"/>
  <c r="F9724" i="3"/>
  <c r="F9725" i="3"/>
  <c r="F9726" i="3"/>
  <c r="F9727" i="3"/>
  <c r="F9728" i="3"/>
  <c r="F9729" i="3"/>
  <c r="F9730" i="3"/>
  <c r="F9731" i="3"/>
  <c r="F9732" i="3"/>
  <c r="F9733" i="3"/>
  <c r="F9734" i="3"/>
  <c r="F9735" i="3"/>
  <c r="F9736" i="3"/>
  <c r="F9737" i="3"/>
  <c r="F9738" i="3"/>
  <c r="F9739" i="3"/>
  <c r="F9740" i="3"/>
  <c r="F9741" i="3"/>
  <c r="F9742" i="3"/>
  <c r="F9743" i="3"/>
  <c r="F9744" i="3"/>
  <c r="F9745" i="3"/>
  <c r="F9746" i="3"/>
  <c r="F9747" i="3"/>
  <c r="F9748" i="3"/>
  <c r="F9749" i="3"/>
  <c r="F9750" i="3"/>
  <c r="F9751" i="3"/>
  <c r="F9752" i="3"/>
  <c r="F9753" i="3"/>
  <c r="F9754" i="3"/>
  <c r="F9755" i="3"/>
  <c r="F9756" i="3"/>
  <c r="F9757" i="3"/>
  <c r="F9758" i="3"/>
  <c r="F9759" i="3"/>
  <c r="F9760" i="3"/>
  <c r="F9761" i="3"/>
  <c r="F9762" i="3"/>
  <c r="F9763" i="3"/>
  <c r="F9764" i="3"/>
  <c r="F9765" i="3"/>
  <c r="F9766" i="3"/>
  <c r="F9767" i="3"/>
  <c r="F9768" i="3"/>
  <c r="F9769" i="3"/>
  <c r="F9770" i="3"/>
  <c r="F9771" i="3"/>
  <c r="F9772" i="3"/>
  <c r="F9773" i="3"/>
  <c r="F9774" i="3"/>
  <c r="F9775" i="3"/>
  <c r="F9776" i="3"/>
  <c r="F9777" i="3"/>
  <c r="F9778" i="3"/>
  <c r="F9779" i="3"/>
  <c r="F9780" i="3"/>
  <c r="F9781" i="3"/>
  <c r="F9782" i="3"/>
  <c r="F9783" i="3"/>
  <c r="F9784" i="3"/>
  <c r="F9785" i="3"/>
  <c r="F9786" i="3"/>
  <c r="F9787" i="3"/>
  <c r="F9788" i="3"/>
  <c r="F9789" i="3"/>
  <c r="F9790" i="3"/>
  <c r="F9791" i="3"/>
  <c r="F9792" i="3"/>
  <c r="F9793" i="3"/>
  <c r="F9794" i="3"/>
  <c r="F9795" i="3"/>
  <c r="F9796" i="3"/>
  <c r="F9797" i="3"/>
  <c r="F9798" i="3"/>
  <c r="F9799" i="3"/>
  <c r="F9800" i="3"/>
  <c r="F9801" i="3"/>
  <c r="F9802" i="3"/>
  <c r="F9803" i="3"/>
  <c r="F9804" i="3"/>
  <c r="F9805" i="3"/>
  <c r="F9806" i="3"/>
  <c r="F9807" i="3"/>
  <c r="F9808" i="3"/>
  <c r="F9809" i="3"/>
  <c r="F9810" i="3"/>
  <c r="F9811" i="3"/>
  <c r="F9812" i="3"/>
  <c r="F9813" i="3"/>
  <c r="F9814" i="3"/>
  <c r="F9815" i="3"/>
  <c r="F9816" i="3"/>
  <c r="F9817" i="3"/>
  <c r="F9818" i="3"/>
  <c r="F9819" i="3"/>
  <c r="F9820" i="3"/>
  <c r="F9821" i="3"/>
  <c r="F9822" i="3"/>
  <c r="F9823" i="3"/>
  <c r="F9824" i="3"/>
  <c r="F9825" i="3"/>
  <c r="F9826" i="3"/>
  <c r="F9827" i="3"/>
  <c r="F9828" i="3"/>
  <c r="F9829" i="3"/>
  <c r="F9830" i="3"/>
  <c r="F9831" i="3"/>
  <c r="F9832" i="3"/>
  <c r="F9833" i="3"/>
  <c r="F9834" i="3"/>
  <c r="F9835" i="3"/>
  <c r="F9836" i="3"/>
  <c r="F9837" i="3"/>
  <c r="F9838" i="3"/>
  <c r="F9839" i="3"/>
  <c r="F9840" i="3"/>
  <c r="F9841" i="3"/>
  <c r="F9842" i="3"/>
  <c r="F9843" i="3"/>
  <c r="F9844" i="3"/>
  <c r="F9845" i="3"/>
  <c r="F9846" i="3"/>
  <c r="F9847" i="3"/>
  <c r="F9848" i="3"/>
  <c r="F9849" i="3"/>
  <c r="F9850" i="3"/>
  <c r="F9851" i="3"/>
  <c r="F9852" i="3"/>
  <c r="F9853" i="3"/>
  <c r="F9854" i="3"/>
  <c r="F9855" i="3"/>
  <c r="F9856" i="3"/>
  <c r="F9857" i="3"/>
  <c r="F9858" i="3"/>
  <c r="F9859" i="3"/>
  <c r="F9860" i="3"/>
  <c r="F9861" i="3"/>
  <c r="F9862" i="3"/>
  <c r="F9863" i="3"/>
  <c r="F9864" i="3"/>
  <c r="F9865" i="3"/>
  <c r="F9866" i="3"/>
  <c r="F9867" i="3"/>
  <c r="F9868" i="3"/>
  <c r="F9869" i="3"/>
  <c r="F9870" i="3"/>
  <c r="F9871" i="3"/>
  <c r="F9872" i="3"/>
  <c r="F9873" i="3"/>
  <c r="F9874" i="3"/>
  <c r="F9875" i="3"/>
  <c r="F9876" i="3"/>
  <c r="F9877" i="3"/>
  <c r="F9878" i="3"/>
  <c r="F9879" i="3"/>
  <c r="F9880" i="3"/>
  <c r="F9881" i="3"/>
  <c r="F9882" i="3"/>
  <c r="F9883" i="3"/>
  <c r="F9884" i="3"/>
  <c r="F9885" i="3"/>
  <c r="F9886" i="3"/>
  <c r="F9887" i="3"/>
  <c r="F9888" i="3"/>
  <c r="F9889" i="3"/>
  <c r="F9890" i="3"/>
  <c r="F9891" i="3"/>
  <c r="F9892" i="3"/>
  <c r="F9893" i="3"/>
  <c r="F9894" i="3"/>
  <c r="F9895" i="3"/>
  <c r="F9896" i="3"/>
  <c r="F9897" i="3"/>
  <c r="F9898" i="3"/>
  <c r="F9899" i="3"/>
  <c r="F9900" i="3"/>
  <c r="F9901" i="3"/>
  <c r="F9902" i="3"/>
  <c r="F9903" i="3"/>
  <c r="F9904" i="3"/>
  <c r="F9905" i="3"/>
  <c r="F9906" i="3"/>
  <c r="F9907" i="3"/>
  <c r="F9908" i="3"/>
  <c r="F9909" i="3"/>
  <c r="F9910" i="3"/>
  <c r="F9911" i="3"/>
  <c r="F9912" i="3"/>
  <c r="F9913" i="3"/>
  <c r="F9914" i="3"/>
  <c r="F9915" i="3"/>
  <c r="F9916" i="3"/>
  <c r="F9917" i="3"/>
  <c r="F9918" i="3"/>
  <c r="F9919" i="3"/>
  <c r="F9920" i="3"/>
  <c r="F9921" i="3"/>
  <c r="F9922" i="3"/>
  <c r="F9923" i="3"/>
  <c r="F9924" i="3"/>
  <c r="F9925" i="3"/>
  <c r="F9926" i="3"/>
  <c r="F9927" i="3"/>
  <c r="F9928" i="3"/>
  <c r="F9929" i="3"/>
  <c r="F9930" i="3"/>
  <c r="F9931" i="3"/>
  <c r="F9932" i="3"/>
  <c r="F9933" i="3"/>
  <c r="F9934" i="3"/>
  <c r="F9935" i="3"/>
  <c r="F9936" i="3"/>
  <c r="F9937" i="3"/>
  <c r="F9938" i="3"/>
  <c r="F9939" i="3"/>
  <c r="F9940" i="3"/>
  <c r="F9941" i="3"/>
  <c r="F9942" i="3"/>
  <c r="F9943" i="3"/>
  <c r="F9944" i="3"/>
  <c r="F9945" i="3"/>
  <c r="F9946" i="3"/>
  <c r="F9947" i="3"/>
  <c r="F9948" i="3"/>
  <c r="F9949" i="3"/>
  <c r="F9950" i="3"/>
  <c r="F9951" i="3"/>
  <c r="F9952" i="3"/>
  <c r="F9953" i="3"/>
  <c r="F9954" i="3"/>
  <c r="F9955" i="3"/>
  <c r="F9956" i="3"/>
  <c r="F9957" i="3"/>
  <c r="F9958" i="3"/>
  <c r="F9959" i="3"/>
  <c r="F9960" i="3"/>
  <c r="F9961" i="3"/>
  <c r="F9962" i="3"/>
  <c r="F9963" i="3"/>
  <c r="F9964" i="3"/>
  <c r="F9965" i="3"/>
  <c r="F9966" i="3"/>
  <c r="F9967" i="3"/>
  <c r="F9968" i="3"/>
  <c r="F9969" i="3"/>
  <c r="F9970" i="3"/>
  <c r="F9971" i="3"/>
  <c r="F9972" i="3"/>
  <c r="F9973" i="3"/>
  <c r="F9974" i="3"/>
  <c r="F9975" i="3"/>
  <c r="F9976" i="3"/>
  <c r="F9977" i="3"/>
  <c r="F9978" i="3"/>
  <c r="F9979" i="3"/>
  <c r="F9980" i="3"/>
  <c r="F9981" i="3"/>
  <c r="F9982" i="3"/>
  <c r="F9983" i="3"/>
  <c r="F9984" i="3"/>
  <c r="F9985" i="3"/>
  <c r="F9986" i="3"/>
  <c r="F9987" i="3"/>
  <c r="F9988" i="3"/>
  <c r="F9989" i="3"/>
  <c r="F9990" i="3"/>
  <c r="F9991" i="3"/>
  <c r="F9992" i="3"/>
  <c r="F9993" i="3"/>
  <c r="F9994" i="3"/>
  <c r="F9995" i="3"/>
  <c r="F9996" i="3"/>
  <c r="F9997" i="3"/>
  <c r="F9998" i="3"/>
  <c r="F9999" i="3"/>
  <c r="F10000" i="3"/>
  <c r="F10001" i="3"/>
  <c r="F10002" i="3"/>
  <c r="F10003" i="3"/>
  <c r="F10004" i="3"/>
  <c r="F10005" i="3"/>
  <c r="F10006" i="3"/>
  <c r="F10007" i="3"/>
  <c r="F10008" i="3"/>
  <c r="F10009" i="3"/>
  <c r="F10010" i="3"/>
  <c r="F10011" i="3"/>
  <c r="F10012" i="3"/>
  <c r="F10013" i="3"/>
  <c r="F10014" i="3"/>
  <c r="F10015" i="3"/>
  <c r="F10016" i="3"/>
  <c r="F10017" i="3"/>
  <c r="F10018" i="3"/>
  <c r="F10019" i="3"/>
  <c r="F10020" i="3"/>
  <c r="F10021" i="3"/>
  <c r="F10022" i="3"/>
  <c r="F10023" i="3"/>
  <c r="F10024" i="3"/>
  <c r="F10025" i="3"/>
  <c r="F10026" i="3"/>
  <c r="F10027" i="3"/>
  <c r="F10028" i="3"/>
  <c r="F10029" i="3"/>
  <c r="F10030" i="3"/>
  <c r="F10031" i="3"/>
  <c r="F10032" i="3"/>
  <c r="F10033" i="3"/>
  <c r="F10034" i="3"/>
  <c r="F10035" i="3"/>
  <c r="F10036" i="3"/>
  <c r="F10037" i="3"/>
  <c r="F10038" i="3"/>
  <c r="F10039" i="3"/>
  <c r="F10040" i="3"/>
  <c r="F10041" i="3"/>
  <c r="F10042" i="3"/>
  <c r="F10043" i="3"/>
  <c r="F10044" i="3"/>
  <c r="F10045" i="3"/>
  <c r="F10046" i="3"/>
  <c r="F10047" i="3"/>
  <c r="F10048" i="3"/>
  <c r="F10049" i="3"/>
  <c r="F10050" i="3"/>
  <c r="F10051" i="3"/>
  <c r="F10052" i="3"/>
  <c r="F10053" i="3"/>
  <c r="F10054" i="3"/>
  <c r="F10055" i="3"/>
  <c r="F10056" i="3"/>
  <c r="F10057" i="3"/>
  <c r="F10058" i="3"/>
  <c r="F10059" i="3"/>
  <c r="F10060" i="3"/>
  <c r="F10061" i="3"/>
  <c r="F10062" i="3"/>
  <c r="F10063" i="3"/>
  <c r="F10064" i="3"/>
  <c r="F10065" i="3"/>
  <c r="F10066" i="3"/>
  <c r="F10067" i="3"/>
  <c r="F10068" i="3"/>
  <c r="F10069" i="3"/>
  <c r="F10070" i="3"/>
  <c r="F10071" i="3"/>
  <c r="F10072" i="3"/>
  <c r="F10073" i="3"/>
  <c r="F10074" i="3"/>
  <c r="F10075" i="3"/>
  <c r="F10076" i="3"/>
  <c r="F10077" i="3"/>
  <c r="F10078" i="3"/>
  <c r="F10079" i="3"/>
  <c r="F10080" i="3"/>
  <c r="F10081" i="3"/>
  <c r="F10082" i="3"/>
  <c r="F10083" i="3"/>
  <c r="F10084" i="3"/>
  <c r="F10085" i="3"/>
  <c r="F10086" i="3"/>
  <c r="F10087" i="3"/>
  <c r="F10088" i="3"/>
  <c r="F10089" i="3"/>
  <c r="F10090" i="3"/>
  <c r="F10091" i="3"/>
  <c r="F10092" i="3"/>
  <c r="F10093" i="3"/>
  <c r="F10094" i="3"/>
  <c r="F10095" i="3"/>
  <c r="F10096" i="3"/>
  <c r="F10097" i="3"/>
  <c r="F10098" i="3"/>
  <c r="F10099" i="3"/>
  <c r="F10100" i="3"/>
  <c r="F10101" i="3"/>
  <c r="F10102" i="3"/>
  <c r="F10103" i="3"/>
  <c r="F10104" i="3"/>
  <c r="F10105" i="3"/>
  <c r="F10106" i="3"/>
  <c r="F10107" i="3"/>
  <c r="F10108" i="3"/>
  <c r="F10109" i="3"/>
  <c r="F10110" i="3"/>
  <c r="F10111" i="3"/>
  <c r="F10112" i="3"/>
  <c r="F10113" i="3"/>
  <c r="F10114" i="3"/>
  <c r="F10115" i="3"/>
  <c r="F10116" i="3"/>
  <c r="F10117" i="3"/>
  <c r="F10118" i="3"/>
  <c r="F10119" i="3"/>
  <c r="F10120" i="3"/>
  <c r="F10121" i="3"/>
  <c r="F10122" i="3"/>
  <c r="F10123" i="3"/>
  <c r="F10124" i="3"/>
  <c r="F10125" i="3"/>
  <c r="F10126" i="3"/>
  <c r="F10127" i="3"/>
  <c r="F10128" i="3"/>
  <c r="F10129" i="3"/>
  <c r="F10130" i="3"/>
  <c r="F10131" i="3"/>
  <c r="F10132" i="3"/>
  <c r="F10133" i="3"/>
  <c r="F10134" i="3"/>
  <c r="F10135" i="3"/>
  <c r="F10136" i="3"/>
  <c r="F10137" i="3"/>
  <c r="F10138" i="3"/>
  <c r="F10139" i="3"/>
  <c r="F10140" i="3"/>
  <c r="F10141" i="3"/>
  <c r="F10142" i="3"/>
  <c r="F10143" i="3"/>
  <c r="F10144" i="3"/>
  <c r="F10145" i="3"/>
  <c r="F10146" i="3"/>
  <c r="F10147" i="3"/>
  <c r="F10148" i="3"/>
  <c r="F10149" i="3"/>
  <c r="F10150" i="3"/>
  <c r="F10151" i="3"/>
  <c r="F10152" i="3"/>
  <c r="F10153" i="3"/>
  <c r="F10154" i="3"/>
  <c r="F10155" i="3"/>
  <c r="F10156" i="3"/>
  <c r="F10157" i="3"/>
  <c r="F10158" i="3"/>
  <c r="F10159" i="3"/>
  <c r="F10160" i="3"/>
  <c r="F10161" i="3"/>
  <c r="F10162" i="3"/>
  <c r="F10163" i="3"/>
  <c r="F10164" i="3"/>
  <c r="F10165" i="3"/>
  <c r="F10166" i="3"/>
  <c r="F10167" i="3"/>
  <c r="F10168" i="3"/>
  <c r="F10169" i="3"/>
  <c r="F10170" i="3"/>
  <c r="F10171" i="3"/>
  <c r="F10172" i="3"/>
  <c r="F10173" i="3"/>
  <c r="F10174" i="3"/>
  <c r="F10175" i="3"/>
  <c r="F10176" i="3"/>
  <c r="F10177" i="3"/>
  <c r="F10178" i="3"/>
  <c r="F10179" i="3"/>
  <c r="F10180" i="3"/>
  <c r="F10181" i="3"/>
  <c r="F10182" i="3"/>
  <c r="F10183" i="3"/>
  <c r="F10184" i="3"/>
  <c r="F10185" i="3"/>
  <c r="F10186" i="3"/>
  <c r="F10187" i="3"/>
  <c r="F10188" i="3"/>
  <c r="F10189" i="3"/>
  <c r="F10190" i="3"/>
  <c r="F10191" i="3"/>
  <c r="F10192" i="3"/>
  <c r="F10193" i="3"/>
  <c r="F10194" i="3"/>
  <c r="F10195" i="3"/>
  <c r="F10196" i="3"/>
  <c r="F10197" i="3"/>
  <c r="F10198" i="3"/>
  <c r="F10199" i="3"/>
  <c r="F10200" i="3"/>
  <c r="F10201" i="3"/>
  <c r="F10202" i="3"/>
  <c r="F10203" i="3"/>
  <c r="F10204" i="3"/>
  <c r="F10205" i="3"/>
  <c r="F10206" i="3"/>
  <c r="F10207" i="3"/>
  <c r="F10208" i="3"/>
  <c r="F10209" i="3"/>
  <c r="F10210" i="3"/>
  <c r="F10211" i="3"/>
  <c r="F10212" i="3"/>
  <c r="F10213" i="3"/>
  <c r="F10214" i="3"/>
  <c r="F10215" i="3"/>
  <c r="F10216" i="3"/>
  <c r="F10217" i="3"/>
  <c r="F10218" i="3"/>
  <c r="F10219" i="3"/>
  <c r="F10220" i="3"/>
  <c r="F10221" i="3"/>
  <c r="F10222" i="3"/>
  <c r="F10223" i="3"/>
  <c r="F10224" i="3"/>
  <c r="F10225" i="3"/>
  <c r="F10226" i="3"/>
  <c r="F10227" i="3"/>
  <c r="F10228" i="3"/>
  <c r="F10229" i="3"/>
  <c r="F10230" i="3"/>
  <c r="F10231" i="3"/>
  <c r="F10232" i="3"/>
  <c r="F10233" i="3"/>
  <c r="F10234" i="3"/>
  <c r="F10235" i="3"/>
  <c r="F10236" i="3"/>
  <c r="F10237" i="3"/>
  <c r="F10238" i="3"/>
  <c r="F10239" i="3"/>
  <c r="F10240" i="3"/>
  <c r="F10241" i="3"/>
  <c r="F10242" i="3"/>
  <c r="F10243" i="3"/>
  <c r="F10244" i="3"/>
  <c r="F10245" i="3"/>
  <c r="F10246" i="3"/>
  <c r="F10247" i="3"/>
  <c r="F10248" i="3"/>
  <c r="F10249" i="3"/>
  <c r="F10250" i="3"/>
  <c r="F10251" i="3"/>
  <c r="F10252" i="3"/>
  <c r="F10253" i="3"/>
  <c r="F10254" i="3"/>
  <c r="F10255" i="3"/>
  <c r="F10256" i="3"/>
  <c r="F10257" i="3"/>
  <c r="F10258" i="3"/>
  <c r="F10259" i="3"/>
  <c r="F10260" i="3"/>
  <c r="F10261" i="3"/>
  <c r="F10262" i="3"/>
  <c r="F10263" i="3"/>
  <c r="F10264" i="3"/>
  <c r="F10265" i="3"/>
  <c r="F10266" i="3"/>
  <c r="F10267" i="3"/>
  <c r="F10268" i="3"/>
  <c r="F10269" i="3"/>
  <c r="F10270" i="3"/>
  <c r="F10271" i="3"/>
  <c r="F10272" i="3"/>
  <c r="F10273" i="3"/>
  <c r="F10274" i="3"/>
  <c r="F10275" i="3"/>
  <c r="F10276" i="3"/>
  <c r="F10277" i="3"/>
  <c r="F10278" i="3"/>
  <c r="F10279" i="3"/>
  <c r="F10280" i="3"/>
  <c r="F10281" i="3"/>
  <c r="F10282" i="3"/>
  <c r="F10283" i="3"/>
  <c r="F10284" i="3"/>
  <c r="F10285" i="3"/>
  <c r="F10286" i="3"/>
  <c r="F10287" i="3"/>
  <c r="F10288" i="3"/>
  <c r="F10289" i="3"/>
  <c r="F10290" i="3"/>
  <c r="F10291" i="3"/>
  <c r="F10292" i="3"/>
  <c r="F10293" i="3"/>
  <c r="F10294" i="3"/>
  <c r="F10295" i="3"/>
  <c r="F10296" i="3"/>
  <c r="F10297" i="3"/>
  <c r="F10298" i="3"/>
  <c r="F10299" i="3"/>
  <c r="F10300" i="3"/>
  <c r="F10301" i="3"/>
  <c r="F10302" i="3"/>
  <c r="F10303" i="3"/>
  <c r="F10304" i="3"/>
  <c r="F10305" i="3"/>
  <c r="F10306" i="3"/>
  <c r="F10307" i="3"/>
  <c r="F10308" i="3"/>
  <c r="F10309" i="3"/>
  <c r="F10310" i="3"/>
  <c r="F10311" i="3"/>
  <c r="F10312" i="3"/>
  <c r="F10313" i="3"/>
  <c r="F10314" i="3"/>
  <c r="F10315" i="3"/>
  <c r="F10316" i="3"/>
  <c r="F10317" i="3"/>
  <c r="F10318" i="3"/>
  <c r="F10319" i="3"/>
  <c r="F10320" i="3"/>
  <c r="F10321" i="3"/>
  <c r="F10322" i="3"/>
  <c r="F10323" i="3"/>
  <c r="F10324" i="3"/>
  <c r="F10325" i="3"/>
  <c r="F10326" i="3"/>
  <c r="F10327" i="3"/>
  <c r="F10328" i="3"/>
  <c r="F10329" i="3"/>
  <c r="F10330" i="3"/>
  <c r="F10331" i="3"/>
  <c r="F10332" i="3"/>
  <c r="F10333" i="3"/>
  <c r="F10334" i="3"/>
  <c r="F10335" i="3"/>
  <c r="F10336" i="3"/>
  <c r="F10337" i="3"/>
  <c r="F10338" i="3"/>
  <c r="F10339" i="3"/>
  <c r="F10340" i="3"/>
  <c r="F10341" i="3"/>
  <c r="F10342" i="3"/>
  <c r="F10343" i="3"/>
  <c r="F10344" i="3"/>
  <c r="F10345" i="3"/>
  <c r="F10346" i="3"/>
  <c r="F10347" i="3"/>
  <c r="F10348" i="3"/>
  <c r="F10349" i="3"/>
  <c r="F10350" i="3"/>
  <c r="F10351" i="3"/>
  <c r="F10352" i="3"/>
  <c r="F10353" i="3"/>
  <c r="F10354" i="3"/>
  <c r="F10355" i="3"/>
  <c r="F10356" i="3"/>
  <c r="F10357" i="3"/>
  <c r="F10358" i="3"/>
  <c r="F10359" i="3"/>
  <c r="F10360" i="3"/>
  <c r="F10361" i="3"/>
  <c r="F10362" i="3"/>
  <c r="F10363" i="3"/>
  <c r="F10364" i="3"/>
  <c r="F10365" i="3"/>
  <c r="F10366" i="3"/>
  <c r="F10367" i="3"/>
  <c r="F10368" i="3"/>
  <c r="F10369" i="3"/>
  <c r="F10370" i="3"/>
  <c r="F10371" i="3"/>
  <c r="F10372" i="3"/>
  <c r="F10373" i="3"/>
  <c r="F10374" i="3"/>
  <c r="F10375" i="3"/>
  <c r="F10376" i="3"/>
  <c r="F10377" i="3"/>
  <c r="F10378" i="3"/>
  <c r="F10379" i="3"/>
  <c r="F10380" i="3"/>
  <c r="F10381" i="3"/>
  <c r="F10382" i="3"/>
  <c r="F10383" i="3"/>
  <c r="F10384" i="3"/>
  <c r="F10385" i="3"/>
  <c r="F10386" i="3"/>
  <c r="F10387" i="3"/>
  <c r="F10388" i="3"/>
  <c r="F10389" i="3"/>
  <c r="F10390" i="3"/>
  <c r="F10391" i="3"/>
  <c r="F10392" i="3"/>
  <c r="F10393" i="3"/>
  <c r="F10394" i="3"/>
  <c r="F10395" i="3"/>
  <c r="F10396" i="3"/>
  <c r="F10397" i="3"/>
  <c r="F10398" i="3"/>
  <c r="F10399" i="3"/>
  <c r="F10400" i="3"/>
  <c r="F10401" i="3"/>
  <c r="F10402" i="3"/>
  <c r="F10403" i="3"/>
  <c r="F10404" i="3"/>
  <c r="F10405" i="3"/>
  <c r="F10406" i="3"/>
  <c r="F10407" i="3"/>
  <c r="F10408" i="3"/>
  <c r="F10409" i="3"/>
  <c r="F10410" i="3"/>
  <c r="F10411" i="3"/>
  <c r="F10412" i="3"/>
  <c r="F10413" i="3"/>
  <c r="F10414" i="3"/>
  <c r="F10415" i="3"/>
  <c r="F10416" i="3"/>
  <c r="F10417" i="3"/>
  <c r="F10418" i="3"/>
  <c r="F10419" i="3"/>
  <c r="F10420" i="3"/>
  <c r="F10421" i="3"/>
  <c r="F10422" i="3"/>
  <c r="F10423" i="3"/>
  <c r="F10424" i="3"/>
  <c r="F10425" i="3"/>
  <c r="F10426" i="3"/>
  <c r="F10427" i="3"/>
  <c r="F10428" i="3"/>
  <c r="F10429" i="3"/>
  <c r="F10430" i="3"/>
  <c r="F10431" i="3"/>
  <c r="F10432" i="3"/>
  <c r="F10433" i="3"/>
  <c r="F10434" i="3"/>
  <c r="F10435" i="3"/>
  <c r="F10436" i="3"/>
  <c r="F10437" i="3"/>
  <c r="F10438" i="3"/>
  <c r="F10439" i="3"/>
  <c r="F10440" i="3"/>
  <c r="F10441" i="3"/>
  <c r="F10442" i="3"/>
  <c r="F10443" i="3"/>
  <c r="F10444" i="3"/>
  <c r="F10445" i="3"/>
  <c r="F10446" i="3"/>
  <c r="F10447" i="3"/>
  <c r="F10448" i="3"/>
  <c r="F10449" i="3"/>
  <c r="F10450" i="3"/>
  <c r="F10451" i="3"/>
  <c r="F10452" i="3"/>
  <c r="F10453" i="3"/>
  <c r="F10454" i="3"/>
  <c r="F10455" i="3"/>
  <c r="F10456" i="3"/>
  <c r="F10457" i="3"/>
  <c r="F10458" i="3"/>
  <c r="F10459" i="3"/>
  <c r="F10460" i="3"/>
  <c r="F10461" i="3"/>
  <c r="F10462" i="3"/>
  <c r="F10463" i="3"/>
  <c r="F10464" i="3"/>
  <c r="F10465" i="3"/>
  <c r="F10466" i="3"/>
  <c r="F10467" i="3"/>
  <c r="F10468" i="3"/>
  <c r="F10469" i="3"/>
  <c r="F10470" i="3"/>
  <c r="F10471" i="3"/>
  <c r="F10472" i="3"/>
  <c r="F10473" i="3"/>
  <c r="F10474" i="3"/>
  <c r="F10475" i="3"/>
  <c r="F10476" i="3"/>
  <c r="F10477" i="3"/>
  <c r="F10478" i="3"/>
  <c r="F10479" i="3"/>
  <c r="F10480" i="3"/>
  <c r="F10481" i="3"/>
  <c r="F10482" i="3"/>
  <c r="F10483" i="3"/>
  <c r="F10484" i="3"/>
  <c r="F10485" i="3"/>
  <c r="F10486" i="3"/>
  <c r="F10487" i="3"/>
  <c r="F10488" i="3"/>
  <c r="F10489" i="3"/>
  <c r="F10490" i="3"/>
  <c r="F10491" i="3"/>
  <c r="F10492" i="3"/>
  <c r="F10493" i="3"/>
  <c r="F10494" i="3"/>
  <c r="F10495" i="3"/>
  <c r="F10496" i="3"/>
  <c r="F10497" i="3"/>
  <c r="F10498" i="3"/>
  <c r="F10499" i="3"/>
  <c r="F10500" i="3"/>
  <c r="F10501" i="3"/>
  <c r="F10502" i="3"/>
  <c r="F10503" i="3"/>
  <c r="F10504" i="3"/>
  <c r="F10505" i="3"/>
  <c r="F10506" i="3"/>
  <c r="F10507" i="3"/>
  <c r="F10508" i="3"/>
  <c r="F10509" i="3"/>
  <c r="F10510" i="3"/>
  <c r="F10511" i="3"/>
  <c r="F10512" i="3"/>
  <c r="F10513" i="3"/>
  <c r="F10514" i="3"/>
  <c r="F10515" i="3"/>
  <c r="F10516" i="3"/>
  <c r="F10517" i="3"/>
  <c r="F10518" i="3"/>
  <c r="F10519" i="3"/>
  <c r="F10520" i="3"/>
  <c r="F10521" i="3"/>
  <c r="F10522" i="3"/>
  <c r="F10523" i="3"/>
  <c r="F10524" i="3"/>
  <c r="F10525" i="3"/>
  <c r="F10526" i="3"/>
  <c r="F10527" i="3"/>
  <c r="F10528" i="3"/>
  <c r="F10529" i="3"/>
  <c r="F10530" i="3"/>
  <c r="F10531" i="3"/>
  <c r="F10532" i="3"/>
  <c r="F10533" i="3"/>
  <c r="F10534" i="3"/>
  <c r="F10535" i="3"/>
  <c r="F10536" i="3"/>
  <c r="F10537" i="3"/>
  <c r="F10538" i="3"/>
  <c r="F10539" i="3"/>
  <c r="F10540" i="3"/>
  <c r="F10541" i="3"/>
  <c r="F10542" i="3"/>
  <c r="F10543" i="3"/>
  <c r="F10544" i="3"/>
  <c r="F10545" i="3"/>
  <c r="F10546" i="3"/>
  <c r="F10547" i="3"/>
  <c r="F10548" i="3"/>
  <c r="F10549" i="3"/>
  <c r="F10550" i="3"/>
  <c r="F10551" i="3"/>
  <c r="F10552" i="3"/>
  <c r="F10553" i="3"/>
  <c r="F10554" i="3"/>
  <c r="F10555" i="3"/>
  <c r="F10556" i="3"/>
  <c r="F10557" i="3"/>
  <c r="F10558" i="3"/>
  <c r="F10559" i="3"/>
  <c r="F10560" i="3"/>
  <c r="F10561" i="3"/>
  <c r="F10562" i="3"/>
  <c r="F10563" i="3"/>
  <c r="F10564" i="3"/>
  <c r="F10565" i="3"/>
  <c r="F10566" i="3"/>
  <c r="F10567" i="3"/>
  <c r="F10568" i="3"/>
  <c r="F10569" i="3"/>
  <c r="F10570" i="3"/>
  <c r="F10571" i="3"/>
  <c r="F10572" i="3"/>
  <c r="F10573" i="3"/>
  <c r="F10574" i="3"/>
  <c r="F10575" i="3"/>
  <c r="F10576" i="3"/>
  <c r="F10577" i="3"/>
  <c r="F10578" i="3"/>
  <c r="F10579" i="3"/>
  <c r="F10580" i="3"/>
  <c r="F10581" i="3"/>
  <c r="F10582" i="3"/>
  <c r="F10583" i="3"/>
  <c r="F10584" i="3"/>
  <c r="F10585" i="3"/>
  <c r="F10586" i="3"/>
  <c r="F10587" i="3"/>
  <c r="F10588" i="3"/>
  <c r="F10589" i="3"/>
  <c r="F10590" i="3"/>
  <c r="F10591" i="3"/>
  <c r="F10592" i="3"/>
  <c r="F10593" i="3"/>
  <c r="F10594" i="3"/>
  <c r="F10595" i="3"/>
  <c r="F10596" i="3"/>
  <c r="F10597" i="3"/>
  <c r="F10598" i="3"/>
  <c r="F10599" i="3"/>
  <c r="F10600" i="3"/>
  <c r="F10601" i="3"/>
  <c r="F10602" i="3"/>
  <c r="F10603" i="3"/>
  <c r="F10604" i="3"/>
  <c r="F10605" i="3"/>
  <c r="F10606" i="3"/>
  <c r="F10607" i="3"/>
  <c r="F10608" i="3"/>
  <c r="F10609" i="3"/>
  <c r="F10610" i="3"/>
  <c r="F10611" i="3"/>
  <c r="F10612" i="3"/>
  <c r="F10613" i="3"/>
  <c r="F10614" i="3"/>
  <c r="F10615" i="3"/>
  <c r="F10616" i="3"/>
  <c r="F10617" i="3"/>
  <c r="F10618" i="3"/>
  <c r="F10619" i="3"/>
  <c r="F10620" i="3"/>
  <c r="F10621" i="3"/>
  <c r="F10622" i="3"/>
  <c r="F10623" i="3"/>
  <c r="F10624" i="3"/>
  <c r="F10625" i="3"/>
  <c r="F10626" i="3"/>
  <c r="F10627" i="3"/>
  <c r="F10628" i="3"/>
  <c r="F10629" i="3"/>
  <c r="F10630" i="3"/>
  <c r="F10631" i="3"/>
  <c r="F10632" i="3"/>
  <c r="F10633" i="3"/>
  <c r="F10634" i="3"/>
  <c r="F10635" i="3"/>
  <c r="F10636" i="3"/>
  <c r="F10637" i="3"/>
  <c r="F10638" i="3"/>
  <c r="F10639" i="3"/>
  <c r="F10640" i="3"/>
  <c r="F10641" i="3"/>
  <c r="F10642" i="3"/>
  <c r="F10643" i="3"/>
  <c r="F10644" i="3"/>
  <c r="F10645" i="3"/>
  <c r="F10646" i="3"/>
  <c r="F10647" i="3"/>
  <c r="F10648" i="3"/>
  <c r="F10649" i="3"/>
  <c r="F10650" i="3"/>
  <c r="F10651" i="3"/>
  <c r="F10652" i="3"/>
  <c r="F10653" i="3"/>
  <c r="F10654" i="3"/>
  <c r="F10655" i="3"/>
  <c r="F10656" i="3"/>
  <c r="F10657" i="3"/>
  <c r="F10658" i="3"/>
  <c r="F10659" i="3"/>
  <c r="F10660" i="3"/>
  <c r="F10661" i="3"/>
  <c r="F10662" i="3"/>
  <c r="F10663" i="3"/>
  <c r="F10664" i="3"/>
  <c r="F10665" i="3"/>
  <c r="F10666" i="3"/>
  <c r="F10667" i="3"/>
  <c r="F10668" i="3"/>
  <c r="F10669" i="3"/>
  <c r="F10670" i="3"/>
  <c r="F10671" i="3"/>
  <c r="F10672" i="3"/>
  <c r="F10673" i="3"/>
  <c r="F10674" i="3"/>
  <c r="F10675" i="3"/>
  <c r="F10676" i="3"/>
  <c r="F10677" i="3"/>
  <c r="F10678" i="3"/>
  <c r="F10679" i="3"/>
  <c r="F10680" i="3"/>
  <c r="F10681" i="3"/>
  <c r="F10682" i="3"/>
  <c r="F10683" i="3"/>
  <c r="F10684" i="3"/>
  <c r="F10685" i="3"/>
  <c r="F10686" i="3"/>
  <c r="F10687" i="3"/>
  <c r="F10688" i="3"/>
  <c r="F10689" i="3"/>
  <c r="F10690" i="3"/>
  <c r="F10691" i="3"/>
  <c r="F10692" i="3"/>
  <c r="F10693" i="3"/>
  <c r="F10694" i="3"/>
  <c r="F10695" i="3"/>
  <c r="F10696" i="3"/>
  <c r="F10697" i="3"/>
  <c r="F10698" i="3"/>
  <c r="F10699" i="3"/>
  <c r="F10700" i="3"/>
  <c r="F10701" i="3"/>
  <c r="F10702" i="3"/>
  <c r="F10703" i="3"/>
  <c r="F10704" i="3"/>
  <c r="F10705" i="3"/>
  <c r="F10706" i="3"/>
  <c r="F10707" i="3"/>
  <c r="F10708" i="3"/>
  <c r="F10709" i="3"/>
  <c r="F10710" i="3"/>
  <c r="F10711" i="3"/>
  <c r="F10712" i="3"/>
  <c r="F10713" i="3"/>
  <c r="F10714" i="3"/>
  <c r="F10715" i="3"/>
  <c r="F10716" i="3"/>
  <c r="F10717" i="3"/>
  <c r="F10718" i="3"/>
  <c r="F10719" i="3"/>
  <c r="F10720" i="3"/>
  <c r="F10721" i="3"/>
  <c r="F10722" i="3"/>
  <c r="F10723" i="3"/>
  <c r="F10724" i="3"/>
  <c r="F10725" i="3"/>
  <c r="F10726" i="3"/>
  <c r="F10727" i="3"/>
  <c r="F10728" i="3"/>
  <c r="F10729" i="3"/>
  <c r="F10730" i="3"/>
  <c r="F10731" i="3"/>
  <c r="F10732" i="3"/>
  <c r="F10733" i="3"/>
  <c r="F10734" i="3"/>
  <c r="F10735" i="3"/>
  <c r="F10736" i="3"/>
  <c r="F10737" i="3"/>
  <c r="F10738" i="3"/>
  <c r="F10739" i="3"/>
  <c r="F10740" i="3"/>
  <c r="F10741" i="3"/>
  <c r="F10742" i="3"/>
  <c r="F10743" i="3"/>
  <c r="F10744" i="3"/>
  <c r="F10745" i="3"/>
  <c r="F10746" i="3"/>
  <c r="F10747" i="3"/>
  <c r="F10748" i="3"/>
  <c r="F10749" i="3"/>
  <c r="F10750" i="3"/>
  <c r="F10751" i="3"/>
  <c r="F10752" i="3"/>
  <c r="F10753" i="3"/>
  <c r="F10754" i="3"/>
  <c r="F10755" i="3"/>
  <c r="F10756" i="3"/>
  <c r="F10757" i="3"/>
  <c r="F10758" i="3"/>
  <c r="F10759" i="3"/>
  <c r="F10760" i="3"/>
  <c r="F10761" i="3"/>
  <c r="F10762" i="3"/>
  <c r="F10763" i="3"/>
  <c r="F10764" i="3"/>
  <c r="F10765" i="3"/>
  <c r="F10766" i="3"/>
  <c r="F10767" i="3"/>
  <c r="F10768" i="3"/>
  <c r="F10769" i="3"/>
  <c r="F10770" i="3"/>
  <c r="F10771" i="3"/>
  <c r="F10772" i="3"/>
  <c r="F10773" i="3"/>
  <c r="F10774" i="3"/>
  <c r="F10775" i="3"/>
  <c r="F10776" i="3"/>
  <c r="F10777" i="3"/>
  <c r="F10778" i="3"/>
  <c r="F10779" i="3"/>
  <c r="F10780" i="3"/>
  <c r="F10781" i="3"/>
  <c r="F10782" i="3"/>
  <c r="F10783" i="3"/>
  <c r="F10784" i="3"/>
  <c r="F10785" i="3"/>
  <c r="F10786" i="3"/>
  <c r="F10787" i="3"/>
  <c r="F10788" i="3"/>
  <c r="F10789" i="3"/>
  <c r="F10790" i="3"/>
  <c r="F10791" i="3"/>
  <c r="F10792" i="3"/>
  <c r="F10793" i="3"/>
  <c r="F10794" i="3"/>
  <c r="F10795" i="3"/>
  <c r="F10796" i="3"/>
  <c r="F10797" i="3"/>
  <c r="F10798" i="3"/>
  <c r="F10799" i="3"/>
  <c r="F10800" i="3"/>
  <c r="F10801" i="3"/>
  <c r="F10802" i="3"/>
  <c r="F10803" i="3"/>
  <c r="F10804" i="3"/>
  <c r="F10805" i="3"/>
  <c r="F10806" i="3"/>
  <c r="F10807" i="3"/>
  <c r="F10808" i="3"/>
  <c r="F10809" i="3"/>
  <c r="F10810" i="3"/>
  <c r="F10811" i="3"/>
  <c r="F10812" i="3"/>
  <c r="F10813" i="3"/>
  <c r="F10814" i="3"/>
  <c r="F10815" i="3"/>
  <c r="F10816" i="3"/>
  <c r="F10817" i="3"/>
  <c r="F10818" i="3"/>
  <c r="F10819" i="3"/>
  <c r="F10820" i="3"/>
  <c r="F10821" i="3"/>
  <c r="F10822" i="3"/>
  <c r="F10823" i="3"/>
  <c r="F10824" i="3"/>
  <c r="F10825" i="3"/>
  <c r="F10826" i="3"/>
  <c r="F10827" i="3"/>
  <c r="F10828" i="3"/>
  <c r="F10829" i="3"/>
  <c r="F10830" i="3"/>
  <c r="F10831" i="3"/>
  <c r="F10832" i="3"/>
  <c r="F10833" i="3"/>
  <c r="F10834" i="3"/>
  <c r="F10835" i="3"/>
  <c r="F10836" i="3"/>
  <c r="F10837" i="3"/>
  <c r="F10838" i="3"/>
  <c r="F10839" i="3"/>
  <c r="F10840" i="3"/>
  <c r="F10841" i="3"/>
  <c r="F10842" i="3"/>
  <c r="F10843" i="3"/>
  <c r="F10844" i="3"/>
  <c r="F10845" i="3"/>
  <c r="F10846" i="3"/>
  <c r="F10847" i="3"/>
  <c r="F10848" i="3"/>
  <c r="F10849" i="3"/>
  <c r="F10850" i="3"/>
  <c r="F10851" i="3"/>
  <c r="F10852" i="3"/>
  <c r="F10853" i="3"/>
  <c r="F10854" i="3"/>
  <c r="F10855" i="3"/>
  <c r="F10856" i="3"/>
  <c r="F10857" i="3"/>
  <c r="F10858" i="3"/>
  <c r="F10859" i="3"/>
  <c r="F10860" i="3"/>
  <c r="F10861" i="3"/>
  <c r="F10862" i="3"/>
  <c r="F10863" i="3"/>
  <c r="F10864" i="3"/>
  <c r="F10865" i="3"/>
  <c r="F10866" i="3"/>
  <c r="F10867" i="3"/>
  <c r="F10868" i="3"/>
  <c r="F10869" i="3"/>
  <c r="F10870" i="3"/>
  <c r="F10871" i="3"/>
  <c r="F10872" i="3"/>
  <c r="F10873" i="3"/>
  <c r="F10874" i="3"/>
  <c r="F10875" i="3"/>
  <c r="F10876" i="3"/>
  <c r="F10877" i="3"/>
  <c r="F10878" i="3"/>
  <c r="F10879" i="3"/>
  <c r="F10880" i="3"/>
  <c r="F10881" i="3"/>
  <c r="F10882" i="3"/>
  <c r="F10883" i="3"/>
  <c r="F10884" i="3"/>
  <c r="F10885" i="3"/>
  <c r="F10886" i="3"/>
  <c r="F10887" i="3"/>
  <c r="F10888" i="3"/>
  <c r="F10889" i="3"/>
  <c r="F10890" i="3"/>
  <c r="F10891" i="3"/>
  <c r="F10892" i="3"/>
  <c r="F10893" i="3"/>
  <c r="F10894" i="3"/>
  <c r="F10895" i="3"/>
  <c r="F10896" i="3"/>
  <c r="F10897" i="3"/>
  <c r="F10898" i="3"/>
  <c r="F10899" i="3"/>
  <c r="F10900" i="3"/>
  <c r="F10901" i="3"/>
  <c r="F10902" i="3"/>
  <c r="F10903" i="3"/>
  <c r="F10904" i="3"/>
  <c r="F10905" i="3"/>
  <c r="F10906" i="3"/>
  <c r="F10907" i="3"/>
  <c r="F10908" i="3"/>
  <c r="F10909" i="3"/>
  <c r="F10910" i="3"/>
  <c r="F10911" i="3"/>
  <c r="F10912" i="3"/>
  <c r="F10913" i="3"/>
  <c r="F10914" i="3"/>
  <c r="F10915" i="3"/>
  <c r="F10916" i="3"/>
  <c r="F10917" i="3"/>
  <c r="F10918" i="3"/>
  <c r="F10919" i="3"/>
  <c r="F10920" i="3"/>
  <c r="F10921" i="3"/>
  <c r="F10922" i="3"/>
  <c r="F10923" i="3"/>
  <c r="F10924" i="3"/>
  <c r="F10925" i="3"/>
  <c r="F10926" i="3"/>
  <c r="F10927" i="3"/>
  <c r="F10928" i="3"/>
  <c r="F10929" i="3"/>
  <c r="F10930" i="3"/>
  <c r="F10931" i="3"/>
  <c r="F10932" i="3"/>
  <c r="F10933" i="3"/>
  <c r="F10934" i="3"/>
  <c r="F10935" i="3"/>
  <c r="F10936" i="3"/>
  <c r="F10937" i="3"/>
  <c r="F10938" i="3"/>
  <c r="F10939" i="3"/>
  <c r="F10940" i="3"/>
  <c r="F10941" i="3"/>
  <c r="F10942" i="3"/>
  <c r="F10943" i="3"/>
  <c r="F10944" i="3"/>
  <c r="F10945" i="3"/>
  <c r="F10946" i="3"/>
  <c r="F10947" i="3"/>
  <c r="F10948" i="3"/>
  <c r="F10949" i="3"/>
  <c r="F10950" i="3"/>
  <c r="F10951" i="3"/>
  <c r="F10952" i="3"/>
  <c r="F10953" i="3"/>
  <c r="F10954" i="3"/>
  <c r="F10955" i="3"/>
  <c r="F10956" i="3"/>
  <c r="F10957" i="3"/>
  <c r="F10958" i="3"/>
  <c r="F10959" i="3"/>
  <c r="F10960" i="3"/>
  <c r="F10961" i="3"/>
  <c r="F10962" i="3"/>
  <c r="F10963" i="3"/>
  <c r="F10964" i="3"/>
  <c r="F10965" i="3"/>
  <c r="F10966" i="3"/>
  <c r="F10967" i="3"/>
  <c r="F10968" i="3"/>
  <c r="F10969" i="3"/>
  <c r="F10970" i="3"/>
  <c r="F10971" i="3"/>
  <c r="F10972" i="3"/>
  <c r="F10973" i="3"/>
  <c r="F10974" i="3"/>
  <c r="F10975" i="3"/>
  <c r="F10976" i="3"/>
  <c r="F10977" i="3"/>
  <c r="F10978" i="3"/>
  <c r="F10979" i="3"/>
  <c r="F10980" i="3"/>
  <c r="F10981" i="3"/>
  <c r="F10982" i="3"/>
  <c r="F10983" i="3"/>
  <c r="F10984" i="3"/>
  <c r="F10985" i="3"/>
  <c r="F10986" i="3"/>
  <c r="F10987" i="3"/>
  <c r="F10988" i="3"/>
  <c r="F10989" i="3"/>
  <c r="F10990" i="3"/>
  <c r="F10991" i="3"/>
  <c r="F10992" i="3"/>
  <c r="F10993" i="3"/>
  <c r="F10994" i="3"/>
  <c r="F10995" i="3"/>
  <c r="F10996" i="3"/>
  <c r="F10997" i="3"/>
  <c r="F10998" i="3"/>
  <c r="F10999" i="3"/>
  <c r="F11000" i="3"/>
  <c r="F11001" i="3"/>
  <c r="F11002" i="3"/>
  <c r="F11003" i="3"/>
  <c r="F11004" i="3"/>
  <c r="F11005" i="3"/>
  <c r="F11006" i="3"/>
  <c r="F11007" i="3"/>
  <c r="F11008" i="3"/>
  <c r="F11009" i="3"/>
  <c r="F11010" i="3"/>
  <c r="F11011" i="3"/>
  <c r="F11012" i="3"/>
  <c r="F11013" i="3"/>
  <c r="F11014" i="3"/>
  <c r="F11015" i="3"/>
  <c r="F11016" i="3"/>
  <c r="F11017" i="3"/>
  <c r="F11018" i="3"/>
  <c r="F11019" i="3"/>
  <c r="F11020" i="3"/>
  <c r="F11021" i="3"/>
  <c r="F11022" i="3"/>
  <c r="F11023" i="3"/>
  <c r="F11024" i="3"/>
  <c r="F11025" i="3"/>
  <c r="F11026" i="3"/>
  <c r="F11027" i="3"/>
  <c r="F11028" i="3"/>
  <c r="F11029" i="3"/>
  <c r="F11030" i="3"/>
  <c r="F11031" i="3"/>
  <c r="F11032" i="3"/>
  <c r="F11033" i="3"/>
  <c r="F11034" i="3"/>
  <c r="F11035" i="3"/>
  <c r="F11036" i="3"/>
  <c r="F11037" i="3"/>
  <c r="F11038" i="3"/>
  <c r="F11039" i="3"/>
  <c r="F11040" i="3"/>
  <c r="F11041" i="3"/>
  <c r="F11042" i="3"/>
  <c r="F11043" i="3"/>
  <c r="F11044" i="3"/>
  <c r="F11045" i="3"/>
  <c r="F11046" i="3"/>
  <c r="F11047" i="3"/>
  <c r="F11048" i="3"/>
  <c r="F11049" i="3"/>
  <c r="F11050" i="3"/>
  <c r="F11051" i="3"/>
  <c r="F11052" i="3"/>
  <c r="F11053" i="3"/>
  <c r="F11054" i="3"/>
  <c r="F11055" i="3"/>
  <c r="F11056" i="3"/>
  <c r="F11057" i="3"/>
  <c r="F11058" i="3"/>
  <c r="F11059" i="3"/>
  <c r="F11060" i="3"/>
  <c r="F11061" i="3"/>
  <c r="F11062" i="3"/>
  <c r="F11063" i="3"/>
  <c r="F11064" i="3"/>
  <c r="F11065" i="3"/>
  <c r="F11066" i="3"/>
  <c r="F11067" i="3"/>
  <c r="F11068" i="3"/>
  <c r="F11069" i="3"/>
  <c r="F11070" i="3"/>
  <c r="F11071" i="3"/>
  <c r="F11072" i="3"/>
  <c r="F11073" i="3"/>
  <c r="F11074" i="3"/>
  <c r="F11075" i="3"/>
  <c r="F11076" i="3"/>
  <c r="F11077" i="3"/>
  <c r="F11078" i="3"/>
  <c r="F11079" i="3"/>
  <c r="F11080" i="3"/>
  <c r="F11081" i="3"/>
  <c r="F11082" i="3"/>
  <c r="F11083" i="3"/>
  <c r="F11084" i="3"/>
  <c r="F11085" i="3"/>
  <c r="F11086" i="3"/>
  <c r="F11087" i="3"/>
  <c r="F11088" i="3"/>
  <c r="F11089" i="3"/>
  <c r="F11090" i="3"/>
  <c r="F11091" i="3"/>
  <c r="F11092" i="3"/>
  <c r="F11093" i="3"/>
  <c r="F11094" i="3"/>
  <c r="F11095" i="3"/>
  <c r="F11096" i="3"/>
  <c r="F11097" i="3"/>
  <c r="F11098" i="3"/>
  <c r="F11099" i="3"/>
  <c r="F11100" i="3"/>
  <c r="F11101" i="3"/>
  <c r="F11102" i="3"/>
  <c r="F11103" i="3"/>
  <c r="F11104" i="3"/>
  <c r="F11105" i="3"/>
  <c r="F11106" i="3"/>
  <c r="F11107" i="3"/>
  <c r="F11108" i="3"/>
  <c r="F11109" i="3"/>
  <c r="F11110" i="3"/>
  <c r="F11111" i="3"/>
  <c r="F11112" i="3"/>
  <c r="F11113" i="3"/>
  <c r="F11114" i="3"/>
  <c r="F11115" i="3"/>
  <c r="F11116" i="3"/>
  <c r="F11117" i="3"/>
  <c r="F11118" i="3"/>
  <c r="F11119" i="3"/>
  <c r="F11120" i="3"/>
  <c r="F11121" i="3"/>
  <c r="F11122" i="3"/>
  <c r="F11123" i="3"/>
  <c r="F11124" i="3"/>
  <c r="F11125" i="3"/>
  <c r="F11126" i="3"/>
  <c r="F11127" i="3"/>
  <c r="F11128" i="3"/>
  <c r="F11129" i="3"/>
  <c r="F11130" i="3"/>
  <c r="F11131" i="3"/>
  <c r="F11132" i="3"/>
  <c r="F11133" i="3"/>
  <c r="F11134" i="3"/>
  <c r="F11135" i="3"/>
  <c r="F11136" i="3"/>
  <c r="F11137" i="3"/>
  <c r="F11138" i="3"/>
  <c r="F11139" i="3"/>
  <c r="F11140" i="3"/>
  <c r="F11141" i="3"/>
  <c r="F11142" i="3"/>
  <c r="F11143" i="3"/>
  <c r="F11144" i="3"/>
  <c r="F11145" i="3"/>
  <c r="F11146" i="3"/>
  <c r="F11147" i="3"/>
  <c r="F11148" i="3"/>
  <c r="F11149" i="3"/>
  <c r="F11150" i="3"/>
  <c r="F11151" i="3"/>
  <c r="F11152" i="3"/>
  <c r="F11153" i="3"/>
  <c r="F11154" i="3"/>
  <c r="F11155" i="3"/>
  <c r="F11156" i="3"/>
  <c r="F11157" i="3"/>
  <c r="F11158" i="3"/>
  <c r="F11159" i="3"/>
  <c r="F11160" i="3"/>
  <c r="F11161" i="3"/>
  <c r="F11162" i="3"/>
  <c r="F11163" i="3"/>
  <c r="F11164" i="3"/>
  <c r="F11165" i="3"/>
  <c r="F11166" i="3"/>
  <c r="F11167" i="3"/>
  <c r="F11168" i="3"/>
  <c r="F11169" i="3"/>
  <c r="F11170" i="3"/>
  <c r="F11171" i="3"/>
  <c r="F11172" i="3"/>
  <c r="F11173" i="3"/>
  <c r="F11174" i="3"/>
  <c r="F11175" i="3"/>
  <c r="F11176" i="3"/>
  <c r="F11177" i="3"/>
  <c r="F11178" i="3"/>
  <c r="F11179" i="3"/>
  <c r="F11180" i="3"/>
  <c r="F11181" i="3"/>
  <c r="F11182" i="3"/>
  <c r="F11183" i="3"/>
  <c r="F11184" i="3"/>
  <c r="F11185" i="3"/>
  <c r="F11186" i="3"/>
  <c r="F11187" i="3"/>
  <c r="F11188" i="3"/>
  <c r="F11189" i="3"/>
  <c r="F11190" i="3"/>
  <c r="F11191" i="3"/>
  <c r="F11192" i="3"/>
  <c r="F11193" i="3"/>
  <c r="F11194" i="3"/>
  <c r="F11195" i="3"/>
  <c r="F11196" i="3"/>
  <c r="F11197" i="3"/>
  <c r="F11198" i="3"/>
  <c r="F11199" i="3"/>
  <c r="F11200" i="3"/>
  <c r="F11201" i="3"/>
  <c r="F11202" i="3"/>
  <c r="F11203" i="3"/>
  <c r="F11204" i="3"/>
  <c r="F11205" i="3"/>
  <c r="F11206" i="3"/>
  <c r="F11207" i="3"/>
  <c r="F11208" i="3"/>
  <c r="F11209" i="3"/>
  <c r="F11210" i="3"/>
  <c r="F11211" i="3"/>
  <c r="F11212" i="3"/>
  <c r="F11213" i="3"/>
  <c r="F11214" i="3"/>
  <c r="F11215" i="3"/>
  <c r="F11216" i="3"/>
  <c r="F11217" i="3"/>
  <c r="F11218" i="3"/>
  <c r="F11219" i="3"/>
  <c r="F11220" i="3"/>
  <c r="F11221" i="3"/>
  <c r="F11222" i="3"/>
  <c r="F11223" i="3"/>
  <c r="F11224" i="3"/>
  <c r="F11225" i="3"/>
  <c r="F11226" i="3"/>
  <c r="F11227" i="3"/>
  <c r="F11228" i="3"/>
  <c r="F11229" i="3"/>
  <c r="F11230" i="3"/>
  <c r="F11231" i="3"/>
  <c r="F11232" i="3"/>
  <c r="F11233" i="3"/>
  <c r="F11234" i="3"/>
  <c r="F11235" i="3"/>
  <c r="F11236" i="3"/>
  <c r="F11237" i="3"/>
  <c r="F11238" i="3"/>
  <c r="F11239" i="3"/>
  <c r="F11240" i="3"/>
  <c r="F11241" i="3"/>
  <c r="F11242" i="3"/>
  <c r="F11243" i="3"/>
  <c r="F11244" i="3"/>
  <c r="F11245" i="3"/>
  <c r="F11246" i="3"/>
  <c r="F11247" i="3"/>
  <c r="F11248" i="3"/>
  <c r="F11249" i="3"/>
  <c r="F11250" i="3"/>
  <c r="F11251" i="3"/>
  <c r="F11252" i="3"/>
  <c r="F11253" i="3"/>
  <c r="F11254" i="3"/>
  <c r="F11255" i="3"/>
  <c r="F11256" i="3"/>
  <c r="F11257" i="3"/>
  <c r="F11258" i="3"/>
  <c r="F11259" i="3"/>
  <c r="F11260" i="3"/>
  <c r="F11261" i="3"/>
  <c r="F11262" i="3"/>
  <c r="F11263" i="3"/>
  <c r="F11264" i="3"/>
  <c r="F11265" i="3"/>
  <c r="F11266" i="3"/>
  <c r="F11267" i="3"/>
  <c r="F11268" i="3"/>
  <c r="F11269" i="3"/>
  <c r="F11270" i="3"/>
  <c r="F11271" i="3"/>
  <c r="F11272" i="3"/>
  <c r="F11273" i="3"/>
  <c r="F11274" i="3"/>
  <c r="F11275" i="3"/>
  <c r="F11276" i="3"/>
  <c r="F11277" i="3"/>
  <c r="F11278" i="3"/>
  <c r="F11279" i="3"/>
  <c r="F11280" i="3"/>
  <c r="F11281" i="3"/>
  <c r="F11282" i="3"/>
  <c r="F11283" i="3"/>
  <c r="F11284" i="3"/>
  <c r="F11285" i="3"/>
  <c r="F11286" i="3"/>
  <c r="F11287" i="3"/>
  <c r="F11288" i="3"/>
  <c r="F11289" i="3"/>
  <c r="F11290" i="3"/>
  <c r="F11291" i="3"/>
  <c r="F11292" i="3"/>
  <c r="F11293" i="3"/>
  <c r="F11294" i="3"/>
  <c r="F11295" i="3"/>
  <c r="F11296" i="3"/>
  <c r="F11297" i="3"/>
  <c r="F11298" i="3"/>
  <c r="F11299" i="3"/>
  <c r="F11300" i="3"/>
  <c r="F11301" i="3"/>
  <c r="F11302" i="3"/>
  <c r="F11303" i="3"/>
  <c r="F11304" i="3"/>
  <c r="F11305" i="3"/>
  <c r="F11306" i="3"/>
  <c r="F11307" i="3"/>
  <c r="F11308" i="3"/>
  <c r="F11309" i="3"/>
  <c r="F11310" i="3"/>
  <c r="F11311" i="3"/>
  <c r="F11312" i="3"/>
  <c r="F11313" i="3"/>
  <c r="F11314" i="3"/>
  <c r="F11315" i="3"/>
  <c r="F11316" i="3"/>
  <c r="F11317" i="3"/>
  <c r="F11318" i="3"/>
  <c r="F11319" i="3"/>
  <c r="F11320" i="3"/>
  <c r="F11321" i="3"/>
  <c r="F11322" i="3"/>
  <c r="F11323" i="3"/>
  <c r="F11324" i="3"/>
  <c r="F11325" i="3"/>
  <c r="F11326" i="3"/>
  <c r="F11327" i="3"/>
  <c r="F11328" i="3"/>
  <c r="F11329" i="3"/>
  <c r="F11330" i="3"/>
  <c r="F11331" i="3"/>
  <c r="F11332" i="3"/>
  <c r="F11333" i="3"/>
  <c r="F11334" i="3"/>
  <c r="F11335" i="3"/>
  <c r="F11336" i="3"/>
  <c r="F11337" i="3"/>
  <c r="F11338" i="3"/>
  <c r="F11339" i="3"/>
  <c r="F11340" i="3"/>
  <c r="F11341" i="3"/>
  <c r="F11342" i="3"/>
  <c r="F11343" i="3"/>
  <c r="F11344" i="3"/>
  <c r="F11345" i="3"/>
  <c r="F11346" i="3"/>
  <c r="F11347" i="3"/>
  <c r="F11348" i="3"/>
  <c r="F11349" i="3"/>
  <c r="F11350" i="3"/>
  <c r="F11351" i="3"/>
  <c r="F11352" i="3"/>
  <c r="F11353" i="3"/>
  <c r="F11354" i="3"/>
  <c r="F11355" i="3"/>
  <c r="F11356" i="3"/>
  <c r="F11357" i="3"/>
  <c r="F11358" i="3"/>
  <c r="F11359" i="3"/>
  <c r="F11360" i="3"/>
  <c r="F11361" i="3"/>
  <c r="F11362" i="3"/>
  <c r="F11363" i="3"/>
  <c r="F11364" i="3"/>
  <c r="F11365" i="3"/>
  <c r="F11366" i="3"/>
  <c r="F11367" i="3"/>
  <c r="F11368" i="3"/>
  <c r="F11369" i="3"/>
  <c r="F11370" i="3"/>
  <c r="F11371" i="3"/>
  <c r="F11372" i="3"/>
  <c r="F11373" i="3"/>
  <c r="F11374" i="3"/>
  <c r="F11375" i="3"/>
  <c r="F11376" i="3"/>
  <c r="F11377" i="3"/>
  <c r="F11378" i="3"/>
  <c r="F11379" i="3"/>
  <c r="F11380" i="3"/>
  <c r="F11381" i="3"/>
  <c r="F11382" i="3"/>
  <c r="F11383" i="3"/>
  <c r="F11384" i="3"/>
  <c r="F11385" i="3"/>
  <c r="F11386" i="3"/>
  <c r="F11387" i="3"/>
  <c r="F11388" i="3"/>
  <c r="F11389" i="3"/>
  <c r="F11390" i="3"/>
  <c r="F11391" i="3"/>
  <c r="F11392" i="3"/>
  <c r="F11393" i="3"/>
  <c r="F11394" i="3"/>
  <c r="F11395" i="3"/>
  <c r="F11396" i="3"/>
  <c r="F11397" i="3"/>
  <c r="F11398" i="3"/>
  <c r="F11399" i="3"/>
  <c r="F11400" i="3"/>
  <c r="F11401" i="3"/>
  <c r="F11402" i="3"/>
  <c r="F11403" i="3"/>
  <c r="F11404" i="3"/>
  <c r="F11405" i="3"/>
  <c r="F11406" i="3"/>
  <c r="F11407" i="3"/>
  <c r="F11408" i="3"/>
  <c r="F11409" i="3"/>
  <c r="F11410" i="3"/>
  <c r="F11411" i="3"/>
  <c r="F11412" i="3"/>
  <c r="F11413" i="3"/>
  <c r="F11414" i="3"/>
  <c r="F11415" i="3"/>
  <c r="F11416" i="3"/>
  <c r="F11417" i="3"/>
  <c r="F11418" i="3"/>
  <c r="F11419" i="3"/>
  <c r="F11420" i="3"/>
  <c r="F11421" i="3"/>
  <c r="F11422" i="3"/>
  <c r="F11423" i="3"/>
  <c r="F11424" i="3"/>
  <c r="F11425" i="3"/>
  <c r="F11426" i="3"/>
  <c r="F11427" i="3"/>
  <c r="F11428" i="3"/>
  <c r="F11429" i="3"/>
  <c r="F11430" i="3"/>
  <c r="F11431" i="3"/>
  <c r="F11432" i="3"/>
  <c r="F11433" i="3"/>
  <c r="F11434" i="3"/>
  <c r="F11435" i="3"/>
  <c r="F11436" i="3"/>
  <c r="F11437" i="3"/>
  <c r="F11438" i="3"/>
  <c r="F11439" i="3"/>
  <c r="F11440" i="3"/>
  <c r="F11441" i="3"/>
  <c r="F11442" i="3"/>
  <c r="F11443" i="3"/>
  <c r="F11444" i="3"/>
  <c r="F11445" i="3"/>
  <c r="F11446" i="3"/>
  <c r="F11447" i="3"/>
  <c r="F11448" i="3"/>
  <c r="F11449" i="3"/>
  <c r="F11450" i="3"/>
  <c r="F11451" i="3"/>
  <c r="F11452" i="3"/>
  <c r="F11453" i="3"/>
  <c r="F11454" i="3"/>
  <c r="F11455" i="3"/>
  <c r="F11456" i="3"/>
  <c r="F11457" i="3"/>
  <c r="F11458" i="3"/>
  <c r="F11459" i="3"/>
  <c r="F11460" i="3"/>
  <c r="F11461" i="3"/>
  <c r="F11462" i="3"/>
  <c r="F11463" i="3"/>
  <c r="F11464" i="3"/>
  <c r="F11465" i="3"/>
  <c r="F11466" i="3"/>
  <c r="F11467" i="3"/>
  <c r="F11468" i="3"/>
  <c r="F11469" i="3"/>
  <c r="F11470" i="3"/>
  <c r="F11471" i="3"/>
  <c r="F11472" i="3"/>
  <c r="F11473" i="3"/>
  <c r="F11474" i="3"/>
  <c r="F11475" i="3"/>
  <c r="F11476" i="3"/>
  <c r="F11477" i="3"/>
  <c r="F11478" i="3"/>
  <c r="F11479" i="3"/>
  <c r="F11480" i="3"/>
  <c r="F11481" i="3"/>
  <c r="F11482" i="3"/>
  <c r="F11483" i="3"/>
  <c r="F11484" i="3"/>
  <c r="F11485" i="3"/>
  <c r="F11486" i="3"/>
  <c r="F11487" i="3"/>
  <c r="F11488" i="3"/>
  <c r="F11489" i="3"/>
  <c r="F11490" i="3"/>
  <c r="F11491" i="3"/>
  <c r="F11492" i="3"/>
  <c r="F11493" i="3"/>
  <c r="F11494" i="3"/>
  <c r="F11495" i="3"/>
  <c r="F11496" i="3"/>
  <c r="F11497" i="3"/>
  <c r="F11498" i="3"/>
  <c r="F11499" i="3"/>
  <c r="F11500" i="3"/>
  <c r="F11501" i="3"/>
  <c r="F11502" i="3"/>
  <c r="F11503" i="3"/>
  <c r="F11504" i="3"/>
  <c r="F11505" i="3"/>
  <c r="F11506" i="3"/>
  <c r="F11507" i="3"/>
  <c r="F11508" i="3"/>
  <c r="F11509" i="3"/>
  <c r="F11510" i="3"/>
  <c r="F11511" i="3"/>
  <c r="F11512" i="3"/>
  <c r="F11513" i="3"/>
  <c r="F11514" i="3"/>
  <c r="F11515" i="3"/>
  <c r="F11516" i="3"/>
  <c r="F11517" i="3"/>
  <c r="F11518" i="3"/>
  <c r="F11519" i="3"/>
  <c r="F11520" i="3"/>
  <c r="F11521" i="3"/>
  <c r="F11522" i="3"/>
  <c r="F11523" i="3"/>
  <c r="F11524" i="3"/>
  <c r="F11525" i="3"/>
  <c r="F11526" i="3"/>
  <c r="F11527" i="3"/>
  <c r="F11528" i="3"/>
  <c r="F11529" i="3"/>
  <c r="F11530" i="3"/>
  <c r="F11531" i="3"/>
  <c r="F11532" i="3"/>
  <c r="F11533" i="3"/>
  <c r="F11534" i="3"/>
  <c r="F11535" i="3"/>
  <c r="F11536" i="3"/>
  <c r="F11537" i="3"/>
  <c r="F11538" i="3"/>
  <c r="F11539" i="3"/>
  <c r="F11540" i="3"/>
  <c r="F11541" i="3"/>
  <c r="F11542" i="3"/>
  <c r="F11543" i="3"/>
  <c r="F11544" i="3"/>
  <c r="F11545" i="3"/>
  <c r="F11546" i="3"/>
  <c r="F11547" i="3"/>
  <c r="F11548" i="3"/>
  <c r="F11549" i="3"/>
  <c r="F11550" i="3"/>
  <c r="F11551" i="3"/>
  <c r="F11552" i="3"/>
  <c r="F11553" i="3"/>
  <c r="F11554" i="3"/>
  <c r="F11555" i="3"/>
  <c r="F11556" i="3"/>
  <c r="F11557" i="3"/>
  <c r="F11558" i="3"/>
  <c r="F11559" i="3"/>
  <c r="F11560" i="3"/>
  <c r="F11561" i="3"/>
  <c r="F11562" i="3"/>
  <c r="F11563" i="3"/>
  <c r="F11564" i="3"/>
  <c r="F11565" i="3"/>
  <c r="F11566" i="3"/>
  <c r="F11567" i="3"/>
  <c r="F11568" i="3"/>
  <c r="F11569" i="3"/>
  <c r="F11570" i="3"/>
  <c r="F11571" i="3"/>
  <c r="F11572" i="3"/>
  <c r="F11573" i="3"/>
  <c r="F11574" i="3"/>
  <c r="F11575" i="3"/>
  <c r="F11576" i="3"/>
  <c r="F11577" i="3"/>
  <c r="F11578" i="3"/>
  <c r="F11579" i="3"/>
  <c r="F11580" i="3"/>
  <c r="F11581" i="3"/>
  <c r="F11582" i="3"/>
  <c r="F11583" i="3"/>
  <c r="F11584" i="3"/>
  <c r="F11585" i="3"/>
  <c r="F11586" i="3"/>
  <c r="F11587" i="3"/>
  <c r="F11588" i="3"/>
  <c r="F11589" i="3"/>
  <c r="F11590" i="3"/>
  <c r="F11591" i="3"/>
  <c r="F11592" i="3"/>
  <c r="F11593" i="3"/>
  <c r="F11594" i="3"/>
  <c r="F11595" i="3"/>
  <c r="F11596" i="3"/>
  <c r="F11597" i="3"/>
  <c r="F11598" i="3"/>
  <c r="F11599" i="3"/>
  <c r="F11600" i="3"/>
  <c r="F11601" i="3"/>
  <c r="F11602" i="3"/>
  <c r="F11603" i="3"/>
  <c r="F11604" i="3"/>
  <c r="F11605" i="3"/>
  <c r="F11606" i="3"/>
  <c r="F11607" i="3"/>
  <c r="F11608" i="3"/>
  <c r="F11609" i="3"/>
  <c r="F11610" i="3"/>
  <c r="F11611" i="3"/>
  <c r="F11612" i="3"/>
  <c r="F11613" i="3"/>
  <c r="F11614" i="3"/>
  <c r="F11615" i="3"/>
  <c r="F11616" i="3"/>
  <c r="F11617" i="3"/>
  <c r="F11618" i="3"/>
  <c r="F11619" i="3"/>
  <c r="F11620" i="3"/>
  <c r="F11621" i="3"/>
  <c r="F11622" i="3"/>
  <c r="F11623" i="3"/>
  <c r="F11624" i="3"/>
  <c r="F11625" i="3"/>
  <c r="F11626" i="3"/>
  <c r="F11627" i="3"/>
  <c r="F11628" i="3"/>
  <c r="F11629" i="3"/>
  <c r="F11630" i="3"/>
  <c r="F11631" i="3"/>
  <c r="F11632" i="3"/>
  <c r="F11633" i="3"/>
  <c r="F11634" i="3"/>
  <c r="F11635" i="3"/>
  <c r="F11636" i="3"/>
  <c r="F11637" i="3"/>
  <c r="F11638" i="3"/>
  <c r="F11639" i="3"/>
  <c r="F11640" i="3"/>
  <c r="F11641" i="3"/>
  <c r="F11642" i="3"/>
  <c r="F11643" i="3"/>
  <c r="F11644" i="3"/>
  <c r="F11645" i="3"/>
  <c r="F11646" i="3"/>
  <c r="F11647" i="3"/>
  <c r="F11648" i="3"/>
  <c r="F11649" i="3"/>
  <c r="F11650" i="3"/>
  <c r="F11651" i="3"/>
  <c r="F11652" i="3"/>
  <c r="F11653" i="3"/>
  <c r="F11654" i="3"/>
  <c r="F11655" i="3"/>
  <c r="F11656" i="3"/>
  <c r="F11657" i="3"/>
  <c r="F11658" i="3"/>
  <c r="F11659" i="3"/>
  <c r="F11660" i="3"/>
  <c r="F11661" i="3"/>
  <c r="F11662" i="3"/>
  <c r="F11663" i="3"/>
  <c r="F11664" i="3"/>
  <c r="F11665" i="3"/>
  <c r="F11666" i="3"/>
  <c r="F11667" i="3"/>
  <c r="F11668" i="3"/>
  <c r="F11669" i="3"/>
  <c r="F11670" i="3"/>
  <c r="F11671" i="3"/>
  <c r="F11672" i="3"/>
  <c r="F11673" i="3"/>
  <c r="F11674" i="3"/>
  <c r="F11675" i="3"/>
  <c r="F11676" i="3"/>
  <c r="F11677" i="3"/>
  <c r="F11678" i="3"/>
  <c r="F11679" i="3"/>
  <c r="F11680" i="3"/>
  <c r="F11681" i="3"/>
  <c r="F11682" i="3"/>
  <c r="F11683" i="3"/>
  <c r="F11684" i="3"/>
  <c r="F11685" i="3"/>
  <c r="F11686" i="3"/>
  <c r="F11687" i="3"/>
  <c r="F11688" i="3"/>
  <c r="F11689" i="3"/>
  <c r="F11690" i="3"/>
  <c r="F11691" i="3"/>
  <c r="F11692" i="3"/>
  <c r="F11693" i="3"/>
  <c r="F11694" i="3"/>
  <c r="F11695" i="3"/>
  <c r="F11696" i="3"/>
  <c r="F11697" i="3"/>
  <c r="F11698" i="3"/>
  <c r="F11699" i="3"/>
  <c r="F11700" i="3"/>
  <c r="F11701" i="3"/>
  <c r="F11702" i="3"/>
  <c r="F11703" i="3"/>
  <c r="F11704" i="3"/>
  <c r="F11705" i="3"/>
  <c r="F11706" i="3"/>
  <c r="F11707" i="3"/>
  <c r="F11708" i="3"/>
  <c r="F11709" i="3"/>
  <c r="F11710" i="3"/>
  <c r="F11711" i="3"/>
  <c r="F11712" i="3"/>
  <c r="F11713" i="3"/>
  <c r="F11714" i="3"/>
  <c r="F11715" i="3"/>
  <c r="F11716" i="3"/>
  <c r="F11717" i="3"/>
  <c r="F11718" i="3"/>
  <c r="F11719" i="3"/>
  <c r="F11720" i="3"/>
  <c r="F11721" i="3"/>
  <c r="F11722" i="3"/>
  <c r="F11723" i="3"/>
  <c r="F11724" i="3"/>
  <c r="F11725" i="3"/>
  <c r="F11726" i="3"/>
  <c r="F11727" i="3"/>
  <c r="F11728" i="3"/>
  <c r="F11729" i="3"/>
  <c r="F11730" i="3"/>
  <c r="F11731" i="3"/>
  <c r="F11732" i="3"/>
  <c r="F11733" i="3"/>
  <c r="F11734" i="3"/>
  <c r="F11735" i="3"/>
  <c r="F11736" i="3"/>
  <c r="F11737" i="3"/>
  <c r="F11738" i="3"/>
  <c r="F11739" i="3"/>
  <c r="F11740" i="3"/>
  <c r="F11741" i="3"/>
  <c r="F11742" i="3"/>
  <c r="F11743" i="3"/>
  <c r="F11744" i="3"/>
  <c r="F11745" i="3"/>
  <c r="F11746" i="3"/>
  <c r="F11747" i="3"/>
  <c r="F11748" i="3"/>
  <c r="F11749" i="3"/>
  <c r="F11750" i="3"/>
  <c r="F11751" i="3"/>
  <c r="F11752" i="3"/>
  <c r="F11753" i="3"/>
  <c r="F11754" i="3"/>
  <c r="F11755" i="3"/>
  <c r="F11756" i="3"/>
  <c r="F11757" i="3"/>
  <c r="F11758" i="3"/>
  <c r="F11759" i="3"/>
  <c r="F11760" i="3"/>
  <c r="F11761" i="3"/>
  <c r="F11762" i="3"/>
  <c r="F11763" i="3"/>
  <c r="F11764" i="3"/>
  <c r="F11765" i="3"/>
  <c r="F11766" i="3"/>
  <c r="F11767" i="3"/>
  <c r="F11768" i="3"/>
  <c r="F11769" i="3"/>
  <c r="F11770" i="3"/>
  <c r="F11771" i="3"/>
  <c r="F11772" i="3"/>
  <c r="F11773" i="3"/>
  <c r="F11774" i="3"/>
  <c r="F11775" i="3"/>
  <c r="F11776" i="3"/>
  <c r="F11777" i="3"/>
  <c r="F11778" i="3"/>
  <c r="F11779" i="3"/>
  <c r="F11780" i="3"/>
  <c r="F11781" i="3"/>
  <c r="F11782" i="3"/>
  <c r="F11783" i="3"/>
  <c r="F11784" i="3"/>
  <c r="F11785" i="3"/>
  <c r="F11786" i="3"/>
  <c r="F11787" i="3"/>
  <c r="F11788" i="3"/>
  <c r="F11789" i="3"/>
  <c r="F11790" i="3"/>
  <c r="F11791" i="3"/>
  <c r="F11792" i="3"/>
  <c r="F11793" i="3"/>
  <c r="F11794" i="3"/>
  <c r="F11795" i="3"/>
  <c r="F11796" i="3"/>
  <c r="F11797" i="3"/>
  <c r="F11798" i="3"/>
  <c r="F11799" i="3"/>
  <c r="F11800" i="3"/>
  <c r="F11801" i="3"/>
  <c r="F11802" i="3"/>
  <c r="F11803" i="3"/>
  <c r="F11804" i="3"/>
  <c r="F11805" i="3"/>
  <c r="F11806" i="3"/>
  <c r="F11807" i="3"/>
  <c r="F11808" i="3"/>
  <c r="F11809" i="3"/>
  <c r="F11810" i="3"/>
  <c r="F11811" i="3"/>
  <c r="F11812" i="3"/>
  <c r="F11813" i="3"/>
  <c r="F11814" i="3"/>
  <c r="F11815" i="3"/>
  <c r="F11816" i="3"/>
  <c r="F11817" i="3"/>
  <c r="F11818" i="3"/>
  <c r="F11819" i="3"/>
  <c r="F11820" i="3"/>
  <c r="F11821" i="3"/>
  <c r="F11822" i="3"/>
  <c r="F11823" i="3"/>
  <c r="F11824" i="3"/>
  <c r="F11825" i="3"/>
  <c r="F11826" i="3"/>
  <c r="F11827" i="3"/>
  <c r="F11828" i="3"/>
  <c r="F11829" i="3"/>
  <c r="F11830" i="3"/>
  <c r="F11831" i="3"/>
  <c r="F11832" i="3"/>
  <c r="F11833" i="3"/>
  <c r="F11834" i="3"/>
  <c r="F11835" i="3"/>
  <c r="F11836" i="3"/>
  <c r="F11837" i="3"/>
  <c r="F11838" i="3"/>
  <c r="F11839" i="3"/>
  <c r="F11840" i="3"/>
  <c r="F11841" i="3"/>
  <c r="F11842" i="3"/>
  <c r="F11843" i="3"/>
  <c r="F11844" i="3"/>
  <c r="F11845" i="3"/>
  <c r="F11846" i="3"/>
  <c r="F11847" i="3"/>
  <c r="F11848" i="3"/>
  <c r="F11849" i="3"/>
  <c r="F11850" i="3"/>
  <c r="F11851" i="3"/>
  <c r="F11852" i="3"/>
  <c r="F11853" i="3"/>
  <c r="F11854" i="3"/>
  <c r="F11855" i="3"/>
  <c r="F11856" i="3"/>
  <c r="F11857" i="3"/>
  <c r="F11858" i="3"/>
  <c r="F11859" i="3"/>
  <c r="F11860" i="3"/>
  <c r="F11861" i="3"/>
  <c r="F11862" i="3"/>
  <c r="F11863" i="3"/>
  <c r="F11864" i="3"/>
  <c r="F11865" i="3"/>
  <c r="F11866" i="3"/>
  <c r="F11867" i="3"/>
  <c r="F11868" i="3"/>
  <c r="F11869" i="3"/>
  <c r="F11870" i="3"/>
  <c r="F11871" i="3"/>
  <c r="F11872" i="3"/>
  <c r="F11873" i="3"/>
  <c r="F11874" i="3"/>
  <c r="F11875" i="3"/>
  <c r="F11876" i="3"/>
  <c r="F11877" i="3"/>
  <c r="F11878" i="3"/>
  <c r="F11879" i="3"/>
  <c r="F11880" i="3"/>
  <c r="F11881" i="3"/>
  <c r="F11882" i="3"/>
  <c r="F11883" i="3"/>
  <c r="F11884" i="3"/>
  <c r="F11885" i="3"/>
  <c r="F11886" i="3"/>
  <c r="F11887" i="3"/>
  <c r="F11888" i="3"/>
  <c r="F11889" i="3"/>
  <c r="F11890" i="3"/>
  <c r="F11891" i="3"/>
  <c r="F11892" i="3"/>
  <c r="F11893" i="3"/>
  <c r="F11894" i="3"/>
  <c r="F11895" i="3"/>
  <c r="F11896" i="3"/>
  <c r="F11897" i="3"/>
  <c r="F11898" i="3"/>
  <c r="F11899" i="3"/>
  <c r="F11900" i="3"/>
  <c r="F11901" i="3"/>
  <c r="F11902" i="3"/>
  <c r="F11903" i="3"/>
  <c r="F11904" i="3"/>
  <c r="F11905" i="3"/>
  <c r="F11906" i="3"/>
  <c r="F11907" i="3"/>
  <c r="F11908" i="3"/>
  <c r="F11909" i="3"/>
  <c r="F11910" i="3"/>
  <c r="F11911" i="3"/>
  <c r="F11912" i="3"/>
  <c r="F11913" i="3"/>
  <c r="F11914" i="3"/>
  <c r="F11915" i="3"/>
  <c r="F11916" i="3"/>
  <c r="F11917" i="3"/>
  <c r="F11918" i="3"/>
  <c r="F11919" i="3"/>
  <c r="F11920" i="3"/>
  <c r="F11921" i="3"/>
  <c r="F11922" i="3"/>
  <c r="F11923" i="3"/>
  <c r="F11924" i="3"/>
  <c r="F11925" i="3"/>
  <c r="F11926" i="3"/>
  <c r="F11927" i="3"/>
  <c r="F11928" i="3"/>
  <c r="F11929" i="3"/>
  <c r="F11930" i="3"/>
  <c r="F11931" i="3"/>
  <c r="F11932" i="3"/>
  <c r="F11933" i="3"/>
  <c r="F11934" i="3"/>
  <c r="F11935" i="3"/>
  <c r="F11936" i="3"/>
  <c r="F11937" i="3"/>
  <c r="F11938" i="3"/>
  <c r="F11939" i="3"/>
  <c r="F11940" i="3"/>
  <c r="F11941" i="3"/>
  <c r="F11942" i="3"/>
  <c r="F11943" i="3"/>
  <c r="F11944" i="3"/>
  <c r="F11945" i="3"/>
  <c r="F11946" i="3"/>
  <c r="F11947" i="3"/>
  <c r="F11948" i="3"/>
  <c r="F11949" i="3"/>
  <c r="F11950" i="3"/>
  <c r="F11951" i="3"/>
  <c r="F11952" i="3"/>
  <c r="F11953" i="3"/>
  <c r="F11954" i="3"/>
  <c r="F11955" i="3"/>
  <c r="F11956" i="3"/>
  <c r="F11957" i="3"/>
  <c r="F11958" i="3"/>
  <c r="F11959" i="3"/>
  <c r="F11960" i="3"/>
  <c r="F11961" i="3"/>
  <c r="F11962" i="3"/>
  <c r="F11963" i="3"/>
  <c r="F11964" i="3"/>
  <c r="F11965" i="3"/>
  <c r="F11966" i="3"/>
  <c r="F11967" i="3"/>
  <c r="F11968" i="3"/>
  <c r="F11969" i="3"/>
  <c r="F11970" i="3"/>
  <c r="F11971" i="3"/>
  <c r="F11972" i="3"/>
  <c r="F11973" i="3"/>
  <c r="F11974" i="3"/>
  <c r="F11975" i="3"/>
  <c r="F11976" i="3"/>
  <c r="F11977" i="3"/>
  <c r="F11978" i="3"/>
  <c r="F11979" i="3"/>
  <c r="F11980" i="3"/>
  <c r="F11981" i="3"/>
  <c r="F11982" i="3"/>
  <c r="F11983" i="3"/>
  <c r="F11984" i="3"/>
  <c r="F11985" i="3"/>
  <c r="F11986" i="3"/>
  <c r="F11987" i="3"/>
  <c r="F11988" i="3"/>
  <c r="F11989" i="3"/>
  <c r="F11990" i="3"/>
  <c r="F11991" i="3"/>
  <c r="F11992" i="3"/>
  <c r="F11993" i="3"/>
  <c r="F11994" i="3"/>
  <c r="F11995" i="3"/>
  <c r="F11996" i="3"/>
  <c r="F11997" i="3"/>
  <c r="F11998" i="3"/>
  <c r="F11999" i="3"/>
  <c r="F12000" i="3"/>
  <c r="F12001" i="3"/>
  <c r="F12002" i="3"/>
  <c r="F12003" i="3"/>
  <c r="F12004" i="3"/>
  <c r="F12005" i="3"/>
  <c r="F12006" i="3"/>
  <c r="F12007" i="3"/>
  <c r="F12008" i="3"/>
  <c r="F12009" i="3"/>
  <c r="F12010" i="3"/>
  <c r="F12011" i="3"/>
  <c r="F12012" i="3"/>
  <c r="F12013" i="3"/>
  <c r="F12014" i="3"/>
  <c r="F12015" i="3"/>
  <c r="F12016" i="3"/>
  <c r="F12017" i="3"/>
  <c r="F12018" i="3"/>
  <c r="F12019" i="3"/>
  <c r="F12020" i="3"/>
  <c r="F12021" i="3"/>
  <c r="F12022" i="3"/>
  <c r="F12023" i="3"/>
  <c r="F12024" i="3"/>
  <c r="F12025" i="3"/>
  <c r="F12026" i="3"/>
  <c r="F12027" i="3"/>
  <c r="F12028" i="3"/>
  <c r="F12029" i="3"/>
  <c r="F12030" i="3"/>
  <c r="F12031" i="3"/>
  <c r="F12032" i="3"/>
  <c r="F12033" i="3"/>
  <c r="F12034" i="3"/>
  <c r="F12035" i="3"/>
  <c r="F12036" i="3"/>
  <c r="F12037" i="3"/>
  <c r="F12038" i="3"/>
  <c r="F12039" i="3"/>
  <c r="F12040" i="3"/>
  <c r="F12041" i="3"/>
  <c r="F12042" i="3"/>
  <c r="F12043" i="3"/>
  <c r="F12044" i="3"/>
  <c r="F12045" i="3"/>
  <c r="F12046" i="3"/>
  <c r="F12047" i="3"/>
  <c r="F12048" i="3"/>
  <c r="F12049" i="3"/>
  <c r="F12050" i="3"/>
  <c r="F12051" i="3"/>
  <c r="F12052" i="3"/>
  <c r="F12053" i="3"/>
  <c r="F12054" i="3"/>
  <c r="F12055" i="3"/>
  <c r="F12056" i="3"/>
  <c r="F12057" i="3"/>
  <c r="F12058" i="3"/>
  <c r="F12059" i="3"/>
  <c r="F12060" i="3"/>
  <c r="F12061" i="3"/>
  <c r="F12062" i="3"/>
  <c r="F12063" i="3"/>
  <c r="F12064" i="3"/>
  <c r="F12065" i="3"/>
  <c r="F12066" i="3"/>
  <c r="F12067" i="3"/>
  <c r="F12068" i="3"/>
  <c r="F12069" i="3"/>
  <c r="F12070" i="3"/>
  <c r="F12071" i="3"/>
  <c r="F12072" i="3"/>
  <c r="F12073" i="3"/>
  <c r="F12074" i="3"/>
  <c r="F12075" i="3"/>
  <c r="F12076" i="3"/>
  <c r="F12077" i="3"/>
  <c r="F12078" i="3"/>
  <c r="F12079" i="3"/>
  <c r="F12080" i="3"/>
  <c r="F12081" i="3"/>
  <c r="F12082" i="3"/>
  <c r="F12083" i="3"/>
  <c r="F12084" i="3"/>
  <c r="F12085" i="3"/>
  <c r="F12086" i="3"/>
  <c r="F12087" i="3"/>
  <c r="F12088" i="3"/>
  <c r="F12089" i="3"/>
  <c r="F12090" i="3"/>
  <c r="F12091" i="3"/>
  <c r="F12092" i="3"/>
  <c r="F12093" i="3"/>
  <c r="F12094" i="3"/>
  <c r="F12095" i="3"/>
  <c r="F12096" i="3"/>
  <c r="F12097" i="3"/>
  <c r="F12098" i="3"/>
  <c r="F12099" i="3"/>
  <c r="F12100" i="3"/>
  <c r="F12101" i="3"/>
  <c r="F12102" i="3"/>
  <c r="F12103" i="3"/>
  <c r="F12104" i="3"/>
  <c r="F12105" i="3"/>
  <c r="F12106" i="3"/>
  <c r="F12107" i="3"/>
  <c r="F12108" i="3"/>
  <c r="F12109" i="3"/>
  <c r="F12110" i="3"/>
  <c r="F12111" i="3"/>
  <c r="F12112" i="3"/>
  <c r="F12113" i="3"/>
  <c r="F12114" i="3"/>
  <c r="F12115" i="3"/>
  <c r="F12116" i="3"/>
  <c r="F12117" i="3"/>
  <c r="F12118" i="3"/>
  <c r="F12119" i="3"/>
  <c r="F12120" i="3"/>
  <c r="F12121" i="3"/>
  <c r="F12122" i="3"/>
  <c r="F12123" i="3"/>
  <c r="F12124" i="3"/>
  <c r="F12125" i="3"/>
  <c r="F12126" i="3"/>
  <c r="F12127" i="3"/>
  <c r="F12128" i="3"/>
  <c r="F12129" i="3"/>
  <c r="F12130" i="3"/>
  <c r="F12131" i="3"/>
  <c r="F12132" i="3"/>
  <c r="F12133" i="3"/>
  <c r="F12134" i="3"/>
  <c r="F12135" i="3"/>
  <c r="F12136" i="3"/>
  <c r="F12137" i="3"/>
  <c r="F12138" i="3"/>
  <c r="F12139" i="3"/>
  <c r="F12140" i="3"/>
  <c r="F12141" i="3"/>
  <c r="F12142" i="3"/>
  <c r="F12143" i="3"/>
  <c r="F12144" i="3"/>
  <c r="F12145" i="3"/>
  <c r="F12146" i="3"/>
  <c r="F12147" i="3"/>
  <c r="F12148" i="3"/>
  <c r="F12149" i="3"/>
  <c r="F12150" i="3"/>
  <c r="F12151" i="3"/>
  <c r="F12152" i="3"/>
  <c r="F12153" i="3"/>
  <c r="F12154" i="3"/>
  <c r="F12155" i="3"/>
  <c r="F12156" i="3"/>
  <c r="F12157" i="3"/>
  <c r="F12158" i="3"/>
  <c r="F12159" i="3"/>
  <c r="F12160" i="3"/>
  <c r="F12161" i="3"/>
  <c r="F12162" i="3"/>
  <c r="F12163" i="3"/>
  <c r="F12164" i="3"/>
  <c r="F12165" i="3"/>
  <c r="F12166" i="3"/>
  <c r="F12167" i="3"/>
  <c r="F12168" i="3"/>
  <c r="F12169" i="3"/>
  <c r="F12170" i="3"/>
  <c r="F12171" i="3"/>
  <c r="F12172" i="3"/>
  <c r="F12173" i="3"/>
  <c r="F12174" i="3"/>
  <c r="F12175" i="3"/>
  <c r="F12176" i="3"/>
  <c r="F12177" i="3"/>
  <c r="F12178" i="3"/>
  <c r="F12179" i="3"/>
  <c r="F12180" i="3"/>
  <c r="F12181" i="3"/>
  <c r="F12182" i="3"/>
  <c r="F12183" i="3"/>
  <c r="F12184" i="3"/>
  <c r="F12185" i="3"/>
  <c r="F12186" i="3"/>
  <c r="F12187" i="3"/>
  <c r="F12188" i="3"/>
  <c r="F12189" i="3"/>
  <c r="F12190" i="3"/>
  <c r="F12191" i="3"/>
  <c r="F12192" i="3"/>
  <c r="F12193" i="3"/>
  <c r="F12194" i="3"/>
  <c r="F12195" i="3"/>
  <c r="F12196" i="3"/>
  <c r="F12197" i="3"/>
  <c r="F12198" i="3"/>
  <c r="F12199" i="3"/>
  <c r="F12200" i="3"/>
  <c r="F12201" i="3"/>
  <c r="F12202" i="3"/>
  <c r="F12203" i="3"/>
  <c r="F12204" i="3"/>
  <c r="F12205" i="3"/>
  <c r="F12206" i="3"/>
  <c r="F12207" i="3"/>
  <c r="F12208" i="3"/>
  <c r="F12209" i="3"/>
  <c r="F12210" i="3"/>
  <c r="F12211" i="3"/>
  <c r="F12212" i="3"/>
  <c r="F12213" i="3"/>
  <c r="F12214" i="3"/>
  <c r="F12215" i="3"/>
  <c r="F12216" i="3"/>
  <c r="F12217" i="3"/>
  <c r="F12218" i="3"/>
  <c r="F12219" i="3"/>
  <c r="F12220" i="3"/>
  <c r="F12221" i="3"/>
  <c r="F12222" i="3"/>
  <c r="F12223" i="3"/>
  <c r="F12224" i="3"/>
  <c r="F12225" i="3"/>
  <c r="F12226" i="3"/>
  <c r="F12227" i="3"/>
  <c r="F12228" i="3"/>
  <c r="F12229" i="3"/>
  <c r="F12230" i="3"/>
  <c r="F12231" i="3"/>
  <c r="F12232" i="3"/>
  <c r="F12233" i="3"/>
  <c r="F12234" i="3"/>
  <c r="F12235" i="3"/>
  <c r="F12236" i="3"/>
  <c r="F12237" i="3"/>
  <c r="F12238" i="3"/>
  <c r="F12239" i="3"/>
  <c r="F12240" i="3"/>
  <c r="F12241" i="3"/>
  <c r="F12242" i="3"/>
  <c r="F12243" i="3"/>
  <c r="F12244" i="3"/>
  <c r="F12245" i="3"/>
  <c r="F12246" i="3"/>
  <c r="F12247" i="3"/>
  <c r="F12248" i="3"/>
  <c r="F12249" i="3"/>
  <c r="F12250" i="3"/>
  <c r="F12251" i="3"/>
  <c r="F12252" i="3"/>
  <c r="F12253" i="3"/>
  <c r="F12254" i="3"/>
  <c r="F12255" i="3"/>
  <c r="F12256" i="3"/>
  <c r="F12257" i="3"/>
  <c r="F12258" i="3"/>
  <c r="F12259" i="3"/>
  <c r="F12260" i="3"/>
  <c r="F12261" i="3"/>
  <c r="F12262" i="3"/>
  <c r="F12263" i="3"/>
  <c r="F12264" i="3"/>
  <c r="F12265" i="3"/>
  <c r="F12266" i="3"/>
  <c r="F12267" i="3"/>
  <c r="F12268" i="3"/>
  <c r="F12269" i="3"/>
  <c r="F12270" i="3"/>
  <c r="F12271" i="3"/>
  <c r="F12272" i="3"/>
  <c r="F12273" i="3"/>
  <c r="F12274" i="3"/>
  <c r="F12275" i="3"/>
  <c r="F12276" i="3"/>
  <c r="F12277" i="3"/>
  <c r="F12278" i="3"/>
  <c r="F12279" i="3"/>
  <c r="F12280" i="3"/>
  <c r="F12281" i="3"/>
  <c r="F12282" i="3"/>
  <c r="F12283" i="3"/>
  <c r="F12284" i="3"/>
  <c r="F12285" i="3"/>
  <c r="F12286" i="3"/>
  <c r="F12287" i="3"/>
  <c r="F12288" i="3"/>
  <c r="F12289" i="3"/>
  <c r="F12290" i="3"/>
  <c r="F12291" i="3"/>
  <c r="F12292" i="3"/>
  <c r="F12293" i="3"/>
  <c r="F12294" i="3"/>
  <c r="F12295" i="3"/>
  <c r="F12296" i="3"/>
  <c r="F12297" i="3"/>
  <c r="F12298" i="3"/>
  <c r="F12299" i="3"/>
  <c r="F12300" i="3"/>
  <c r="F12301" i="3"/>
  <c r="F12302" i="3"/>
  <c r="F12303" i="3"/>
  <c r="F12304" i="3"/>
  <c r="F12305" i="3"/>
  <c r="F12306" i="3"/>
  <c r="F12307" i="3"/>
  <c r="F12308" i="3"/>
  <c r="F12309" i="3"/>
  <c r="F12310" i="3"/>
  <c r="F12311" i="3"/>
  <c r="F12312" i="3"/>
  <c r="F12313" i="3"/>
  <c r="F12314" i="3"/>
  <c r="F12315" i="3"/>
  <c r="F12316" i="3"/>
  <c r="F12317" i="3"/>
  <c r="F12318" i="3"/>
  <c r="F12319" i="3"/>
  <c r="F12320" i="3"/>
  <c r="F12321" i="3"/>
  <c r="F12322" i="3"/>
  <c r="F12323" i="3"/>
  <c r="F12324" i="3"/>
  <c r="F12325" i="3"/>
  <c r="F12326" i="3"/>
  <c r="F12327" i="3"/>
  <c r="F12328" i="3"/>
  <c r="F12329" i="3"/>
  <c r="F12330" i="3"/>
  <c r="F12331" i="3"/>
  <c r="F12332" i="3"/>
  <c r="F12333" i="3"/>
  <c r="F12334" i="3"/>
  <c r="F12335" i="3"/>
  <c r="F12336" i="3"/>
  <c r="F12337" i="3"/>
  <c r="F12338" i="3"/>
  <c r="F12339" i="3"/>
  <c r="F12340" i="3"/>
  <c r="F12341" i="3"/>
  <c r="F12342" i="3"/>
  <c r="F12343" i="3"/>
  <c r="F12344" i="3"/>
  <c r="F12345" i="3"/>
  <c r="F12346" i="3"/>
  <c r="F12347" i="3"/>
  <c r="F12348" i="3"/>
  <c r="F12349" i="3"/>
  <c r="F12350" i="3"/>
  <c r="F12351" i="3"/>
  <c r="F12352" i="3"/>
  <c r="F12353" i="3"/>
  <c r="F12354" i="3"/>
  <c r="F12355" i="3"/>
  <c r="F12356" i="3"/>
  <c r="F12357" i="3"/>
  <c r="F12358" i="3"/>
  <c r="F12359" i="3"/>
  <c r="F12360" i="3"/>
  <c r="F12361" i="3"/>
  <c r="F12362" i="3"/>
  <c r="F12363" i="3"/>
  <c r="F12364" i="3"/>
  <c r="F12365" i="3"/>
  <c r="F12366" i="3"/>
  <c r="F12367" i="3"/>
  <c r="F12368" i="3"/>
  <c r="F12369" i="3"/>
  <c r="F12370" i="3"/>
  <c r="F12371" i="3"/>
  <c r="F12372" i="3"/>
  <c r="F12373" i="3"/>
  <c r="F12374" i="3"/>
  <c r="F12375" i="3"/>
  <c r="F12376" i="3"/>
  <c r="F12377" i="3"/>
  <c r="F12378" i="3"/>
  <c r="F12379" i="3"/>
  <c r="F12380" i="3"/>
  <c r="F12381" i="3"/>
  <c r="F12382" i="3"/>
  <c r="F12383" i="3"/>
  <c r="F12384" i="3"/>
  <c r="F12385" i="3"/>
  <c r="F12386" i="3"/>
  <c r="F12387" i="3"/>
  <c r="F12388" i="3"/>
  <c r="F12389" i="3"/>
  <c r="F12390" i="3"/>
  <c r="F12391" i="3"/>
  <c r="F12392" i="3"/>
  <c r="F12393" i="3"/>
  <c r="F12394" i="3"/>
  <c r="F12395" i="3"/>
  <c r="F12396" i="3"/>
  <c r="F12397" i="3"/>
  <c r="F12398" i="3"/>
  <c r="F12399" i="3"/>
  <c r="F12400" i="3"/>
  <c r="F12401" i="3"/>
  <c r="F12402" i="3"/>
  <c r="F12403" i="3"/>
  <c r="F12404" i="3"/>
  <c r="F12405" i="3"/>
  <c r="F12406" i="3"/>
  <c r="F12407" i="3"/>
  <c r="F12408" i="3"/>
  <c r="F12409" i="3"/>
  <c r="F12410" i="3"/>
  <c r="F12411" i="3"/>
  <c r="F12412" i="3"/>
  <c r="F12413" i="3"/>
  <c r="F12414" i="3"/>
  <c r="F12415" i="3"/>
  <c r="F12416" i="3"/>
  <c r="F12417" i="3"/>
  <c r="F12418" i="3"/>
  <c r="F12419" i="3"/>
  <c r="F12420" i="3"/>
  <c r="F12421" i="3"/>
  <c r="F12422" i="3"/>
  <c r="F12423" i="3"/>
  <c r="F12424" i="3"/>
  <c r="F12425" i="3"/>
  <c r="F12426" i="3"/>
  <c r="F12427" i="3"/>
  <c r="F12428" i="3"/>
  <c r="F12429" i="3"/>
  <c r="F12430" i="3"/>
  <c r="F12431" i="3"/>
  <c r="F12432" i="3"/>
  <c r="F12433" i="3"/>
  <c r="F12434" i="3"/>
  <c r="F12435" i="3"/>
  <c r="F12436" i="3"/>
  <c r="F12437" i="3"/>
  <c r="F12438" i="3"/>
  <c r="F12439" i="3"/>
  <c r="F12440" i="3"/>
  <c r="F12441" i="3"/>
  <c r="F12442" i="3"/>
  <c r="F12443" i="3"/>
  <c r="F12444" i="3"/>
  <c r="F12445" i="3"/>
  <c r="F12446" i="3"/>
  <c r="F12447" i="3"/>
  <c r="F12448" i="3"/>
  <c r="F12449" i="3"/>
  <c r="F12450" i="3"/>
  <c r="F12451" i="3"/>
  <c r="F12452" i="3"/>
  <c r="F12453" i="3"/>
  <c r="F12454" i="3"/>
  <c r="F12455" i="3"/>
  <c r="F12456" i="3"/>
  <c r="F12457" i="3"/>
  <c r="F12458" i="3"/>
  <c r="F12459" i="3"/>
  <c r="F12460" i="3"/>
  <c r="F12461" i="3"/>
  <c r="F12462" i="3"/>
  <c r="F12463" i="3"/>
  <c r="F12464" i="3"/>
  <c r="F12465" i="3"/>
  <c r="F12466" i="3"/>
  <c r="F12467" i="3"/>
  <c r="F12468" i="3"/>
  <c r="F12469" i="3"/>
  <c r="F12470" i="3"/>
  <c r="F12471" i="3"/>
  <c r="F12472" i="3"/>
  <c r="F12473" i="3"/>
  <c r="F12474" i="3"/>
  <c r="F12475" i="3"/>
  <c r="F12476" i="3"/>
  <c r="F12477" i="3"/>
  <c r="F12478" i="3"/>
  <c r="F12479" i="3"/>
  <c r="F12480" i="3"/>
  <c r="F12481" i="3"/>
  <c r="F12482" i="3"/>
  <c r="F12483" i="3"/>
  <c r="F12484" i="3"/>
  <c r="F12485" i="3"/>
  <c r="F12486" i="3"/>
  <c r="F12487" i="3"/>
  <c r="F12488" i="3"/>
  <c r="F12489" i="3"/>
  <c r="F12490" i="3"/>
  <c r="F12491" i="3"/>
  <c r="F12492" i="3"/>
  <c r="F12493" i="3"/>
  <c r="F12494" i="3"/>
  <c r="F12495" i="3"/>
  <c r="F12496" i="3"/>
  <c r="F12497" i="3"/>
  <c r="F12498" i="3"/>
  <c r="F12499" i="3"/>
  <c r="F12500" i="3"/>
  <c r="F12501" i="3"/>
  <c r="F12502" i="3"/>
  <c r="F12503" i="3"/>
  <c r="F12504" i="3"/>
  <c r="F12505" i="3"/>
  <c r="F12506" i="3"/>
  <c r="F12507" i="3"/>
  <c r="F12508" i="3"/>
  <c r="F12509" i="3"/>
  <c r="F12510" i="3"/>
  <c r="F12511" i="3"/>
  <c r="F12512" i="3"/>
  <c r="F12513" i="3"/>
  <c r="F12514" i="3"/>
  <c r="F12515" i="3"/>
  <c r="F12516" i="3"/>
  <c r="F12517" i="3"/>
  <c r="F12518" i="3"/>
  <c r="F12519" i="3"/>
  <c r="F12520" i="3"/>
  <c r="F12521" i="3"/>
  <c r="F12522" i="3"/>
  <c r="F12523" i="3"/>
  <c r="F12524" i="3"/>
  <c r="F12525" i="3"/>
  <c r="F12526" i="3"/>
  <c r="F12527" i="3"/>
  <c r="F12528" i="3"/>
  <c r="F12529" i="3"/>
  <c r="F12530" i="3"/>
  <c r="F12531" i="3"/>
  <c r="F12532" i="3"/>
  <c r="F12533" i="3"/>
  <c r="F12534" i="3"/>
  <c r="F12535" i="3"/>
  <c r="F12536" i="3"/>
  <c r="F12537" i="3"/>
  <c r="F12538" i="3"/>
  <c r="F12539" i="3"/>
  <c r="F12540" i="3"/>
  <c r="F12541" i="3"/>
  <c r="F12542" i="3"/>
  <c r="F12543" i="3"/>
  <c r="F12544" i="3"/>
  <c r="F12545" i="3"/>
  <c r="F12546" i="3"/>
  <c r="F12547" i="3"/>
  <c r="F12548" i="3"/>
  <c r="F12549" i="3"/>
  <c r="F12550" i="3"/>
  <c r="F12551" i="3"/>
  <c r="F12552" i="3"/>
  <c r="F12553"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F12578" i="3"/>
  <c r="F12579" i="3"/>
  <c r="F12580" i="3"/>
  <c r="F12581" i="3"/>
  <c r="F12582" i="3"/>
  <c r="F12583" i="3"/>
  <c r="F12584" i="3"/>
  <c r="F12585" i="3"/>
  <c r="F12586" i="3"/>
  <c r="F12587" i="3"/>
  <c r="F12588" i="3"/>
  <c r="F12589" i="3"/>
  <c r="AH9" i="1"/>
  <c r="I9" i="1" s="1"/>
  <c r="AH10" i="1"/>
  <c r="I10" i="1" s="1"/>
  <c r="AH11" i="1"/>
  <c r="I11" i="1" s="1"/>
  <c r="AH12" i="1"/>
  <c r="I12" i="1" s="1"/>
  <c r="AH13" i="1"/>
  <c r="I13" i="1" s="1"/>
  <c r="AH14" i="1"/>
  <c r="I14" i="1" s="1"/>
  <c r="AH15" i="1"/>
  <c r="I15" i="1" s="1"/>
  <c r="AH16" i="1"/>
  <c r="I16" i="1" s="1"/>
  <c r="AH17" i="1"/>
  <c r="I17" i="1" s="1"/>
  <c r="AH18" i="1"/>
  <c r="I18" i="1" s="1"/>
  <c r="AH19" i="1"/>
  <c r="I19" i="1" s="1"/>
  <c r="AH20" i="1"/>
  <c r="I20" i="1" s="1"/>
  <c r="AH21" i="1"/>
  <c r="I21" i="1" s="1"/>
  <c r="AH22" i="1"/>
  <c r="I22" i="1" s="1"/>
  <c r="AH23" i="1"/>
  <c r="I23" i="1" s="1"/>
  <c r="AH24" i="1"/>
  <c r="I24" i="1" s="1"/>
  <c r="AH25" i="1"/>
  <c r="I25" i="1" s="1"/>
  <c r="AH26" i="1"/>
  <c r="I26" i="1" s="1"/>
  <c r="AH27" i="1"/>
  <c r="I27" i="1" s="1"/>
  <c r="AH28" i="1"/>
  <c r="I28" i="1" s="1"/>
  <c r="AH29" i="1"/>
  <c r="I29" i="1" s="1"/>
  <c r="AH30" i="1"/>
  <c r="I30" i="1" s="1"/>
  <c r="AH31" i="1"/>
  <c r="I31" i="1" s="1"/>
  <c r="AH32" i="1"/>
  <c r="I32" i="1" s="1"/>
  <c r="AH33" i="1"/>
  <c r="I33" i="1" s="1"/>
  <c r="AH34" i="1"/>
  <c r="I34" i="1" s="1"/>
  <c r="AH35" i="1"/>
  <c r="I35" i="1" s="1"/>
  <c r="AH36" i="1"/>
  <c r="I36" i="1" s="1"/>
  <c r="AH37" i="1"/>
  <c r="I37" i="1" s="1"/>
  <c r="AH38" i="1"/>
  <c r="I38" i="1" s="1"/>
  <c r="AH39" i="1"/>
  <c r="I39" i="1" s="1"/>
  <c r="AH40" i="1"/>
  <c r="I40" i="1" s="1"/>
  <c r="AH41" i="1"/>
  <c r="I41" i="1" s="1"/>
  <c r="AH42" i="1"/>
  <c r="I42" i="1" s="1"/>
  <c r="AH43" i="1"/>
  <c r="I43" i="1" s="1"/>
  <c r="AH44" i="1"/>
  <c r="I44" i="1" s="1"/>
  <c r="AH45" i="1"/>
  <c r="I45" i="1" s="1"/>
  <c r="AH46" i="1"/>
  <c r="I46" i="1" s="1"/>
  <c r="AH47" i="1"/>
  <c r="I47" i="1" s="1"/>
  <c r="AH48" i="1"/>
  <c r="I48" i="1" s="1"/>
  <c r="AH49" i="1"/>
  <c r="I49" i="1" s="1"/>
  <c r="AH50" i="1"/>
  <c r="I50" i="1" s="1"/>
  <c r="AH51" i="1"/>
  <c r="I51" i="1" s="1"/>
  <c r="AH52" i="1"/>
  <c r="I52" i="1" s="1"/>
  <c r="AH53" i="1"/>
  <c r="I53" i="1" s="1"/>
  <c r="AH54" i="1"/>
  <c r="I54" i="1" s="1"/>
  <c r="AH55" i="1"/>
  <c r="I55" i="1" s="1"/>
  <c r="AH56" i="1"/>
  <c r="I56" i="1" s="1"/>
  <c r="AH57" i="1"/>
  <c r="I57" i="1" s="1"/>
  <c r="AH58" i="1"/>
  <c r="I58" i="1" s="1"/>
  <c r="AH59" i="1"/>
  <c r="I59" i="1" s="1"/>
  <c r="AH60" i="1"/>
  <c r="I60" i="1" s="1"/>
  <c r="AH61" i="1"/>
  <c r="I61" i="1" s="1"/>
  <c r="AH62" i="1"/>
  <c r="I62" i="1" s="1"/>
  <c r="AH63" i="1"/>
  <c r="I63" i="1" s="1"/>
  <c r="AH64" i="1"/>
  <c r="I64" i="1" s="1"/>
  <c r="AH65" i="1"/>
  <c r="I65" i="1" s="1"/>
  <c r="AH66" i="1"/>
  <c r="I66" i="1" s="1"/>
  <c r="AH67" i="1"/>
  <c r="I67" i="1" s="1"/>
  <c r="AH68" i="1"/>
  <c r="I68" i="1" s="1"/>
  <c r="AH69" i="1"/>
  <c r="I69" i="1" s="1"/>
  <c r="AH70" i="1"/>
  <c r="I70" i="1" s="1"/>
  <c r="AH71" i="1"/>
  <c r="I71" i="1" s="1"/>
  <c r="AH72" i="1"/>
  <c r="I72" i="1" s="1"/>
  <c r="AH73" i="1"/>
  <c r="I73" i="1" s="1"/>
  <c r="AH74" i="1"/>
  <c r="I74" i="1" s="1"/>
  <c r="AH75" i="1"/>
  <c r="I75" i="1" s="1"/>
  <c r="AH76" i="1"/>
  <c r="I76" i="1" s="1"/>
  <c r="AH77" i="1"/>
  <c r="I77" i="1" s="1"/>
  <c r="AH78" i="1"/>
  <c r="I78" i="1" s="1"/>
  <c r="AH79" i="1"/>
  <c r="I79" i="1" s="1"/>
  <c r="AH80" i="1"/>
  <c r="I80" i="1" s="1"/>
  <c r="AH81" i="1"/>
  <c r="I81" i="1" s="1"/>
  <c r="AH82" i="1"/>
  <c r="I82" i="1" s="1"/>
  <c r="AH83" i="1"/>
  <c r="I83" i="1" s="1"/>
  <c r="AH84" i="1"/>
  <c r="I84" i="1" s="1"/>
  <c r="AH85" i="1"/>
  <c r="I85" i="1" s="1"/>
  <c r="AH86" i="1"/>
  <c r="I86" i="1" s="1"/>
  <c r="AH87" i="1"/>
  <c r="I87" i="1" s="1"/>
  <c r="AH88" i="1"/>
  <c r="I88" i="1" s="1"/>
  <c r="AH89" i="1"/>
  <c r="I89" i="1" s="1"/>
  <c r="AH90" i="1"/>
  <c r="I90" i="1" s="1"/>
  <c r="AH91" i="1"/>
  <c r="I91" i="1" s="1"/>
  <c r="AH92" i="1"/>
  <c r="I92" i="1" s="1"/>
  <c r="AH93" i="1"/>
  <c r="I93" i="1" s="1"/>
  <c r="AH94" i="1"/>
  <c r="I94" i="1" s="1"/>
  <c r="AH95" i="1"/>
  <c r="I95" i="1" s="1"/>
  <c r="AH96" i="1"/>
  <c r="I96" i="1" s="1"/>
  <c r="AH97" i="1"/>
  <c r="I97" i="1" s="1"/>
  <c r="AH98" i="1"/>
  <c r="I98" i="1" s="1"/>
  <c r="AH99" i="1"/>
  <c r="I99" i="1" s="1"/>
  <c r="AH100" i="1"/>
  <c r="I100" i="1" s="1"/>
  <c r="AH101" i="1"/>
  <c r="I101" i="1" s="1"/>
  <c r="AH102" i="1"/>
  <c r="I102" i="1" s="1"/>
  <c r="AH103" i="1"/>
  <c r="I103" i="1" s="1"/>
  <c r="AH104" i="1"/>
  <c r="I104" i="1" s="1"/>
  <c r="AH105" i="1"/>
  <c r="I105" i="1" s="1"/>
  <c r="AH106" i="1"/>
  <c r="I106" i="1" s="1"/>
  <c r="AH107" i="1"/>
  <c r="I107" i="1" s="1"/>
  <c r="AH108" i="1"/>
  <c r="I108" i="1" s="1"/>
  <c r="AH109" i="1"/>
  <c r="I109" i="1" s="1"/>
  <c r="AH110" i="1"/>
  <c r="I110" i="1" s="1"/>
  <c r="AH111" i="1"/>
  <c r="I111" i="1" s="1"/>
  <c r="AH112" i="1"/>
  <c r="I112" i="1" s="1"/>
  <c r="AH113" i="1"/>
  <c r="I113" i="1" s="1"/>
  <c r="AH114" i="1"/>
  <c r="I114" i="1" s="1"/>
  <c r="AH115" i="1"/>
  <c r="I115" i="1" s="1"/>
  <c r="AH116" i="1"/>
  <c r="I116" i="1" s="1"/>
  <c r="AH117" i="1"/>
  <c r="I117" i="1" s="1"/>
  <c r="AH118" i="1"/>
  <c r="I118" i="1" s="1"/>
  <c r="AH119" i="1"/>
  <c r="I119" i="1" s="1"/>
  <c r="AH120" i="1"/>
  <c r="I120" i="1" s="1"/>
  <c r="AH121" i="1"/>
  <c r="I121" i="1" s="1"/>
  <c r="AH122" i="1"/>
  <c r="I122" i="1" s="1"/>
  <c r="AH123" i="1"/>
  <c r="I123" i="1" s="1"/>
  <c r="AH124" i="1"/>
  <c r="I124" i="1" s="1"/>
  <c r="AH125" i="1"/>
  <c r="I125" i="1" s="1"/>
  <c r="AH126" i="1"/>
  <c r="I126" i="1" s="1"/>
  <c r="AH127" i="1"/>
  <c r="I127" i="1" s="1"/>
  <c r="AH128" i="1"/>
  <c r="I128" i="1" s="1"/>
  <c r="AH129" i="1"/>
  <c r="I129" i="1" s="1"/>
  <c r="AH130" i="1"/>
  <c r="I130" i="1" s="1"/>
  <c r="AH131" i="1"/>
  <c r="I131" i="1" s="1"/>
  <c r="AH132" i="1"/>
  <c r="I132" i="1" s="1"/>
  <c r="AH133" i="1"/>
  <c r="I133" i="1" s="1"/>
  <c r="AH134" i="1"/>
  <c r="I134" i="1" s="1"/>
  <c r="AH135" i="1"/>
  <c r="I135" i="1" s="1"/>
  <c r="AH136" i="1"/>
  <c r="I136" i="1" s="1"/>
  <c r="AH137" i="1"/>
  <c r="I137" i="1" s="1"/>
  <c r="AH138" i="1"/>
  <c r="I138" i="1" s="1"/>
  <c r="AH139" i="1"/>
  <c r="I139" i="1" s="1"/>
  <c r="AH140" i="1"/>
  <c r="I140" i="1" s="1"/>
  <c r="AH141" i="1"/>
  <c r="I141" i="1" s="1"/>
  <c r="AH142" i="1"/>
  <c r="I142" i="1" s="1"/>
  <c r="AH143" i="1"/>
  <c r="I143" i="1" s="1"/>
  <c r="AH144" i="1"/>
  <c r="I144" i="1" s="1"/>
  <c r="AH145" i="1"/>
  <c r="I145" i="1" s="1"/>
  <c r="AH146" i="1"/>
  <c r="I146" i="1" s="1"/>
  <c r="AH147" i="1"/>
  <c r="I147" i="1" s="1"/>
  <c r="AH148" i="1"/>
  <c r="I148" i="1" s="1"/>
  <c r="AH149" i="1"/>
  <c r="I149" i="1" s="1"/>
  <c r="AH150" i="1"/>
  <c r="I150" i="1" s="1"/>
  <c r="AH151" i="1"/>
  <c r="I151" i="1" s="1"/>
  <c r="AH152" i="1"/>
  <c r="I152" i="1" s="1"/>
  <c r="AH153" i="1"/>
  <c r="I153" i="1" s="1"/>
  <c r="AH154" i="1"/>
  <c r="I154" i="1" s="1"/>
  <c r="AH155" i="1"/>
  <c r="I155" i="1" s="1"/>
  <c r="AH156" i="1"/>
  <c r="I156" i="1" s="1"/>
  <c r="AH157" i="1"/>
  <c r="I157" i="1" s="1"/>
  <c r="AH158" i="1"/>
  <c r="I158" i="1" s="1"/>
  <c r="AH159" i="1"/>
  <c r="I159" i="1" s="1"/>
  <c r="AH160" i="1"/>
  <c r="I160" i="1" s="1"/>
  <c r="AH161" i="1"/>
  <c r="I161" i="1" s="1"/>
  <c r="AH162" i="1"/>
  <c r="I162" i="1" s="1"/>
  <c r="AH163" i="1"/>
  <c r="I163" i="1" s="1"/>
  <c r="AH164" i="1"/>
  <c r="I164" i="1" s="1"/>
  <c r="AH165" i="1"/>
  <c r="I165" i="1" s="1"/>
  <c r="AH166" i="1"/>
  <c r="I166" i="1" s="1"/>
  <c r="AH167" i="1"/>
  <c r="I167" i="1" s="1"/>
  <c r="AH168" i="1"/>
  <c r="I168" i="1" s="1"/>
  <c r="AH169" i="1"/>
  <c r="I169" i="1" s="1"/>
  <c r="AH170" i="1"/>
  <c r="I170" i="1" s="1"/>
  <c r="AH171" i="1"/>
  <c r="I171" i="1" s="1"/>
  <c r="AH172" i="1"/>
  <c r="I172" i="1" s="1"/>
  <c r="AH173" i="1"/>
  <c r="I173" i="1" s="1"/>
  <c r="AH174" i="1"/>
  <c r="I174" i="1" s="1"/>
  <c r="AH175" i="1"/>
  <c r="I175" i="1" s="1"/>
  <c r="AH176" i="1"/>
  <c r="I176" i="1" s="1"/>
  <c r="AH177" i="1"/>
  <c r="I177" i="1" s="1"/>
  <c r="AH178" i="1"/>
  <c r="I178" i="1" s="1"/>
  <c r="AH179" i="1"/>
  <c r="I179" i="1" s="1"/>
  <c r="AH180" i="1"/>
  <c r="I180" i="1" s="1"/>
  <c r="AH181" i="1"/>
  <c r="I181" i="1" s="1"/>
  <c r="AH182" i="1"/>
  <c r="I182" i="1" s="1"/>
  <c r="AH183" i="1"/>
  <c r="I183" i="1" s="1"/>
  <c r="AH184" i="1"/>
  <c r="I184" i="1" s="1"/>
  <c r="AH185" i="1"/>
  <c r="I185" i="1" s="1"/>
  <c r="AH186" i="1"/>
  <c r="I186" i="1" s="1"/>
  <c r="AH187" i="1"/>
  <c r="I187" i="1" s="1"/>
  <c r="AH188" i="1"/>
  <c r="I188" i="1" s="1"/>
  <c r="AH189" i="1"/>
  <c r="I189" i="1" s="1"/>
  <c r="AH190" i="1"/>
  <c r="I190" i="1" s="1"/>
  <c r="AH191" i="1"/>
  <c r="I191" i="1" s="1"/>
  <c r="AH192" i="1"/>
  <c r="I192" i="1" s="1"/>
  <c r="AH193" i="1"/>
  <c r="I193" i="1" s="1"/>
  <c r="AH194" i="1"/>
  <c r="I194" i="1" s="1"/>
  <c r="AH195" i="1"/>
  <c r="I195" i="1" s="1"/>
  <c r="AH196" i="1"/>
  <c r="I196" i="1" s="1"/>
  <c r="AH197" i="1"/>
  <c r="I197" i="1" s="1"/>
  <c r="AH198" i="1"/>
  <c r="I198" i="1" s="1"/>
  <c r="AH199" i="1"/>
  <c r="I199" i="1" s="1"/>
  <c r="AH200" i="1"/>
  <c r="I200" i="1" s="1"/>
  <c r="AH201" i="1"/>
  <c r="I201" i="1" s="1"/>
  <c r="AH202" i="1"/>
  <c r="I202" i="1" s="1"/>
  <c r="AH203" i="1"/>
  <c r="I203" i="1" s="1"/>
  <c r="AH204" i="1"/>
  <c r="I204" i="1" s="1"/>
  <c r="AH205" i="1"/>
  <c r="I205" i="1" s="1"/>
  <c r="AH206" i="1"/>
  <c r="I206" i="1" s="1"/>
  <c r="AH207" i="1"/>
  <c r="I207" i="1" s="1"/>
  <c r="AH208" i="1"/>
  <c r="I208" i="1" s="1"/>
  <c r="AH209" i="1"/>
  <c r="I209" i="1" s="1"/>
  <c r="AH210" i="1"/>
  <c r="I210" i="1" s="1"/>
  <c r="AH211" i="1"/>
  <c r="I211" i="1" s="1"/>
  <c r="AH212" i="1"/>
  <c r="I212" i="1" s="1"/>
  <c r="AH213" i="1"/>
  <c r="I213" i="1" s="1"/>
  <c r="AH214" i="1"/>
  <c r="I214" i="1" s="1"/>
  <c r="AH215" i="1"/>
  <c r="I215" i="1" s="1"/>
  <c r="AH216" i="1"/>
  <c r="I216" i="1" s="1"/>
  <c r="AH217" i="1"/>
  <c r="I217" i="1" s="1"/>
  <c r="AH218" i="1"/>
  <c r="I218" i="1" s="1"/>
  <c r="AH219" i="1"/>
  <c r="I219" i="1" s="1"/>
  <c r="AH220" i="1"/>
  <c r="I220" i="1" s="1"/>
  <c r="AH221" i="1"/>
  <c r="I221" i="1" s="1"/>
  <c r="AH222" i="1"/>
  <c r="I222" i="1" s="1"/>
  <c r="AH223" i="1"/>
  <c r="I223" i="1" s="1"/>
  <c r="AH224" i="1"/>
  <c r="I224" i="1" s="1"/>
  <c r="AH225" i="1"/>
  <c r="I225" i="1" s="1"/>
  <c r="AH226" i="1"/>
  <c r="I226" i="1" s="1"/>
  <c r="AH227" i="1"/>
  <c r="I227" i="1" s="1"/>
  <c r="AH228" i="1"/>
  <c r="I228" i="1" s="1"/>
  <c r="AH229" i="1"/>
  <c r="I229" i="1" s="1"/>
  <c r="AH230" i="1"/>
  <c r="I230" i="1" s="1"/>
  <c r="AH231" i="1"/>
  <c r="I231" i="1" s="1"/>
  <c r="AH232" i="1"/>
  <c r="I232" i="1" s="1"/>
  <c r="AH233" i="1"/>
  <c r="I233" i="1" s="1"/>
  <c r="AH234" i="1"/>
  <c r="I234" i="1" s="1"/>
  <c r="AH235" i="1"/>
  <c r="I235" i="1" s="1"/>
  <c r="AH236" i="1"/>
  <c r="I236" i="1" s="1"/>
  <c r="AH237" i="1"/>
  <c r="I237" i="1" s="1"/>
  <c r="AH238" i="1"/>
  <c r="I238" i="1" s="1"/>
  <c r="AH239" i="1"/>
  <c r="I239" i="1" s="1"/>
  <c r="AH240" i="1"/>
  <c r="I240" i="1" s="1"/>
  <c r="AH241" i="1"/>
  <c r="I241" i="1" s="1"/>
  <c r="AH242" i="1"/>
  <c r="I242" i="1" s="1"/>
  <c r="AH243" i="1"/>
  <c r="I243" i="1" s="1"/>
  <c r="AH244" i="1"/>
  <c r="I244" i="1" s="1"/>
  <c r="AH245" i="1"/>
  <c r="I245" i="1" s="1"/>
  <c r="AH246" i="1"/>
  <c r="I246" i="1" s="1"/>
  <c r="AH247" i="1"/>
  <c r="I247" i="1" s="1"/>
  <c r="AH248" i="1"/>
  <c r="I248" i="1" s="1"/>
  <c r="AH249" i="1"/>
  <c r="I249" i="1" s="1"/>
  <c r="AH250" i="1"/>
  <c r="I250" i="1" s="1"/>
  <c r="AH251" i="1"/>
  <c r="I251" i="1" s="1"/>
  <c r="AH252" i="1"/>
  <c r="I252" i="1" s="1"/>
  <c r="AH253" i="1"/>
  <c r="I253" i="1" s="1"/>
  <c r="AH254" i="1"/>
  <c r="I254" i="1" s="1"/>
  <c r="AH255" i="1"/>
  <c r="I255" i="1" s="1"/>
  <c r="AH256" i="1"/>
  <c r="I256" i="1" s="1"/>
  <c r="AH257" i="1"/>
  <c r="I257" i="1" s="1"/>
  <c r="AH258" i="1"/>
  <c r="I258" i="1" s="1"/>
  <c r="AH259" i="1"/>
  <c r="I259" i="1" s="1"/>
  <c r="AH260" i="1"/>
  <c r="I260" i="1" s="1"/>
  <c r="AH261" i="1"/>
  <c r="I261" i="1" s="1"/>
  <c r="AH262" i="1"/>
  <c r="I262" i="1" s="1"/>
  <c r="AH263" i="1"/>
  <c r="I263" i="1" s="1"/>
  <c r="AH264" i="1"/>
  <c r="I264" i="1" s="1"/>
  <c r="AH265" i="1"/>
  <c r="I265" i="1" s="1"/>
  <c r="AH266" i="1"/>
  <c r="I266" i="1" s="1"/>
  <c r="AH267" i="1"/>
  <c r="I267" i="1" s="1"/>
  <c r="AH268" i="1"/>
  <c r="I268" i="1" s="1"/>
  <c r="AH269" i="1"/>
  <c r="I269" i="1" s="1"/>
  <c r="AH270" i="1"/>
  <c r="I270" i="1" s="1"/>
  <c r="AH271" i="1"/>
  <c r="I271" i="1" s="1"/>
  <c r="AH272" i="1"/>
  <c r="I272" i="1" s="1"/>
  <c r="AH273" i="1"/>
  <c r="I273" i="1" s="1"/>
  <c r="AH274" i="1"/>
  <c r="I274" i="1" s="1"/>
  <c r="AH275" i="1"/>
  <c r="I275" i="1" s="1"/>
  <c r="AH276" i="1"/>
  <c r="I276" i="1" s="1"/>
  <c r="AH277" i="1"/>
  <c r="I277" i="1" s="1"/>
  <c r="AH278" i="1"/>
  <c r="I278" i="1" s="1"/>
  <c r="AH279" i="1"/>
  <c r="I279" i="1" s="1"/>
  <c r="AH280" i="1"/>
  <c r="I280" i="1" s="1"/>
  <c r="AH281" i="1"/>
  <c r="I281" i="1" s="1"/>
  <c r="AH282" i="1"/>
  <c r="I282" i="1" s="1"/>
  <c r="AH283" i="1"/>
  <c r="I283" i="1" s="1"/>
  <c r="AH284" i="1"/>
  <c r="I284" i="1" s="1"/>
  <c r="AH285" i="1"/>
  <c r="I285" i="1" s="1"/>
  <c r="AH286" i="1"/>
  <c r="I286" i="1" s="1"/>
  <c r="AH287" i="1"/>
  <c r="I287" i="1" s="1"/>
  <c r="AH288" i="1"/>
  <c r="I288" i="1" s="1"/>
  <c r="AH289" i="1"/>
  <c r="I289" i="1" s="1"/>
  <c r="AH290" i="1"/>
  <c r="I290" i="1" s="1"/>
  <c r="AH291" i="1"/>
  <c r="I291" i="1" s="1"/>
  <c r="AH292" i="1"/>
  <c r="I292" i="1" s="1"/>
  <c r="AH293" i="1"/>
  <c r="I293" i="1" s="1"/>
  <c r="AH294" i="1"/>
  <c r="I294" i="1" s="1"/>
  <c r="AH295" i="1"/>
  <c r="I295" i="1" s="1"/>
  <c r="AH296" i="1"/>
  <c r="I296" i="1" s="1"/>
  <c r="AH297" i="1"/>
  <c r="I297" i="1" s="1"/>
  <c r="AH298" i="1"/>
  <c r="I298" i="1" s="1"/>
  <c r="AH299" i="1"/>
  <c r="I299" i="1" s="1"/>
  <c r="AH300" i="1"/>
  <c r="I300" i="1" s="1"/>
  <c r="AH301" i="1"/>
  <c r="I301" i="1" s="1"/>
  <c r="AH302" i="1"/>
  <c r="I302" i="1" s="1"/>
  <c r="AH303" i="1"/>
  <c r="I303" i="1" s="1"/>
  <c r="AH304" i="1"/>
  <c r="I304" i="1" s="1"/>
  <c r="AH305" i="1"/>
  <c r="I305" i="1" s="1"/>
  <c r="AH306" i="1"/>
  <c r="I306" i="1" s="1"/>
  <c r="AH307" i="1"/>
  <c r="I307" i="1" s="1"/>
  <c r="AH308" i="1"/>
  <c r="I308" i="1" s="1"/>
  <c r="AH309" i="1"/>
  <c r="I309" i="1" s="1"/>
  <c r="AH310" i="1"/>
  <c r="I310" i="1" s="1"/>
  <c r="AH311" i="1"/>
  <c r="I311" i="1" s="1"/>
  <c r="AH312" i="1"/>
  <c r="I312" i="1" s="1"/>
  <c r="AH313" i="1"/>
  <c r="I313" i="1" s="1"/>
  <c r="AH314" i="1"/>
  <c r="I314" i="1" s="1"/>
  <c r="AH315" i="1"/>
  <c r="I315" i="1" s="1"/>
  <c r="AH316" i="1"/>
  <c r="I316" i="1" s="1"/>
  <c r="AH317" i="1"/>
  <c r="I317" i="1" s="1"/>
  <c r="AH318" i="1"/>
  <c r="I318" i="1" s="1"/>
  <c r="AH319" i="1"/>
  <c r="I319" i="1" s="1"/>
  <c r="AH320" i="1"/>
  <c r="I320" i="1" s="1"/>
  <c r="AH321" i="1"/>
  <c r="I321" i="1" s="1"/>
  <c r="AH322" i="1"/>
  <c r="I322" i="1" s="1"/>
  <c r="AH323" i="1"/>
  <c r="I323" i="1" s="1"/>
  <c r="AH324" i="1"/>
  <c r="I324" i="1" s="1"/>
  <c r="AH325" i="1"/>
  <c r="I325" i="1" s="1"/>
  <c r="AH326" i="1"/>
  <c r="I326" i="1" s="1"/>
  <c r="AH327" i="1"/>
  <c r="I327" i="1" s="1"/>
  <c r="AH328" i="1"/>
  <c r="I328" i="1" s="1"/>
  <c r="AH329" i="1"/>
  <c r="I329" i="1" s="1"/>
  <c r="AH330" i="1"/>
  <c r="I330" i="1" s="1"/>
  <c r="AH331" i="1"/>
  <c r="I331" i="1" s="1"/>
  <c r="AH332" i="1"/>
  <c r="I332" i="1" s="1"/>
  <c r="AH333" i="1"/>
  <c r="I333" i="1" s="1"/>
  <c r="AH334" i="1"/>
  <c r="I334" i="1" s="1"/>
  <c r="AH335" i="1"/>
  <c r="I335" i="1" s="1"/>
  <c r="AH336" i="1"/>
  <c r="I336" i="1" s="1"/>
  <c r="AH337" i="1"/>
  <c r="I337" i="1" s="1"/>
  <c r="AH338" i="1"/>
  <c r="I338" i="1" s="1"/>
  <c r="AH339" i="1"/>
  <c r="I339" i="1" s="1"/>
  <c r="AH340" i="1"/>
  <c r="I340" i="1" s="1"/>
  <c r="AH341" i="1"/>
  <c r="I341" i="1" s="1"/>
  <c r="AH342" i="1"/>
  <c r="I342" i="1" s="1"/>
  <c r="AH343" i="1"/>
  <c r="I343" i="1" s="1"/>
  <c r="AH344" i="1"/>
  <c r="I344" i="1" s="1"/>
  <c r="AH345" i="1"/>
  <c r="I345" i="1" s="1"/>
  <c r="AH346" i="1"/>
  <c r="I346" i="1" s="1"/>
  <c r="AH347" i="1"/>
  <c r="I347" i="1" s="1"/>
  <c r="AH348" i="1"/>
  <c r="I348" i="1" s="1"/>
  <c r="AH349" i="1"/>
  <c r="I349" i="1" s="1"/>
  <c r="AH350" i="1"/>
  <c r="I350" i="1" s="1"/>
  <c r="AH351" i="1"/>
  <c r="I351" i="1" s="1"/>
  <c r="AH352" i="1"/>
  <c r="I352" i="1" s="1"/>
  <c r="AH353" i="1"/>
  <c r="I353" i="1" s="1"/>
  <c r="AH354" i="1"/>
  <c r="I354" i="1" s="1"/>
  <c r="AH355" i="1"/>
  <c r="I355" i="1" s="1"/>
  <c r="AH356" i="1"/>
  <c r="I356" i="1" s="1"/>
  <c r="AH357" i="1"/>
  <c r="I357" i="1" s="1"/>
  <c r="AH358" i="1"/>
  <c r="I358" i="1" s="1"/>
  <c r="AH359" i="1"/>
  <c r="I359" i="1" s="1"/>
  <c r="AH360" i="1"/>
  <c r="I360" i="1" s="1"/>
  <c r="AH361" i="1"/>
  <c r="I361" i="1" s="1"/>
  <c r="AH362" i="1"/>
  <c r="I362" i="1" s="1"/>
  <c r="AH363" i="1"/>
  <c r="I363" i="1" s="1"/>
  <c r="AH364" i="1"/>
  <c r="I364" i="1" s="1"/>
  <c r="AH365" i="1"/>
  <c r="I365" i="1" s="1"/>
  <c r="AH366" i="1"/>
  <c r="I366" i="1" s="1"/>
  <c r="AH367" i="1"/>
  <c r="I367" i="1" s="1"/>
  <c r="AH368" i="1"/>
  <c r="I368" i="1" s="1"/>
  <c r="AH369" i="1"/>
  <c r="I369" i="1" s="1"/>
  <c r="AH370" i="1"/>
  <c r="I370" i="1" s="1"/>
  <c r="AH371" i="1"/>
  <c r="I371" i="1" s="1"/>
  <c r="AH372" i="1"/>
  <c r="I372" i="1" s="1"/>
  <c r="AH373" i="1"/>
  <c r="I373" i="1" s="1"/>
  <c r="AH374" i="1"/>
  <c r="I374" i="1" s="1"/>
  <c r="AH375" i="1"/>
  <c r="I375" i="1" s="1"/>
  <c r="AH376" i="1"/>
  <c r="I376" i="1" s="1"/>
  <c r="AH377" i="1"/>
  <c r="I377" i="1" s="1"/>
  <c r="AH378" i="1"/>
  <c r="I378" i="1" s="1"/>
  <c r="AH379" i="1"/>
  <c r="I379" i="1" s="1"/>
  <c r="AH380" i="1"/>
  <c r="I380" i="1" s="1"/>
  <c r="AH381" i="1"/>
  <c r="I381" i="1" s="1"/>
  <c r="AH382" i="1"/>
  <c r="I382" i="1" s="1"/>
  <c r="AH383" i="1"/>
  <c r="I383" i="1" s="1"/>
  <c r="AH384" i="1"/>
  <c r="I384" i="1" s="1"/>
  <c r="AH385" i="1"/>
  <c r="I385" i="1" s="1"/>
  <c r="AH386" i="1"/>
  <c r="I386" i="1" s="1"/>
  <c r="AH387" i="1"/>
  <c r="I387" i="1" s="1"/>
  <c r="AH388" i="1"/>
  <c r="I388" i="1" s="1"/>
  <c r="AH389" i="1"/>
  <c r="I389" i="1" s="1"/>
  <c r="AH390" i="1"/>
  <c r="I390" i="1" s="1"/>
  <c r="AH391" i="1"/>
  <c r="I391" i="1" s="1"/>
  <c r="AH392" i="1"/>
  <c r="I392" i="1" s="1"/>
  <c r="AH393" i="1"/>
  <c r="I393" i="1" s="1"/>
  <c r="AH394" i="1"/>
  <c r="I394" i="1" s="1"/>
  <c r="AH395" i="1"/>
  <c r="I395" i="1" s="1"/>
  <c r="AH396" i="1"/>
  <c r="I396" i="1" s="1"/>
  <c r="AH397" i="1"/>
  <c r="I397" i="1" s="1"/>
  <c r="AH398" i="1"/>
  <c r="I398" i="1" s="1"/>
  <c r="AH399" i="1"/>
  <c r="I399" i="1" s="1"/>
  <c r="AH400" i="1"/>
  <c r="I400" i="1" s="1"/>
  <c r="AH401" i="1"/>
  <c r="I401" i="1" s="1"/>
  <c r="AH402" i="1"/>
  <c r="I402" i="1" s="1"/>
  <c r="AH403" i="1"/>
  <c r="I403" i="1" s="1"/>
  <c r="AH404" i="1"/>
  <c r="I404" i="1" s="1"/>
  <c r="AH405" i="1"/>
  <c r="I405" i="1" s="1"/>
  <c r="AH406" i="1"/>
  <c r="I406" i="1" s="1"/>
  <c r="AH407" i="1"/>
  <c r="I407" i="1" s="1"/>
  <c r="AH408" i="1"/>
  <c r="I408" i="1" s="1"/>
  <c r="AH409" i="1"/>
  <c r="I409" i="1" s="1"/>
  <c r="AH410" i="1"/>
  <c r="I410" i="1" s="1"/>
  <c r="AH411" i="1"/>
  <c r="I411" i="1" s="1"/>
  <c r="AH412" i="1"/>
  <c r="I412" i="1" s="1"/>
  <c r="AH413" i="1"/>
  <c r="I413" i="1" s="1"/>
  <c r="AH414" i="1"/>
  <c r="I414" i="1" s="1"/>
  <c r="AH415" i="1"/>
  <c r="I415" i="1" s="1"/>
  <c r="AH416" i="1"/>
  <c r="I416" i="1" s="1"/>
  <c r="AH417" i="1"/>
  <c r="I417" i="1" s="1"/>
  <c r="AH418" i="1"/>
  <c r="I418" i="1" s="1"/>
  <c r="AH419" i="1"/>
  <c r="I419" i="1" s="1"/>
  <c r="AH420" i="1"/>
  <c r="I420" i="1" s="1"/>
  <c r="AH421" i="1"/>
  <c r="I421" i="1" s="1"/>
  <c r="AH422" i="1"/>
  <c r="I422" i="1" s="1"/>
  <c r="AH423" i="1"/>
  <c r="I423" i="1" s="1"/>
  <c r="AH424" i="1"/>
  <c r="I424" i="1" s="1"/>
  <c r="AH425" i="1"/>
  <c r="I425" i="1" s="1"/>
  <c r="AH426" i="1"/>
  <c r="I426" i="1" s="1"/>
  <c r="AH427" i="1"/>
  <c r="I427" i="1" s="1"/>
  <c r="AH428" i="1"/>
  <c r="I428" i="1" s="1"/>
  <c r="AH429" i="1"/>
  <c r="I429" i="1" s="1"/>
  <c r="AH430" i="1"/>
  <c r="I430" i="1" s="1"/>
  <c r="AH431" i="1"/>
  <c r="I431" i="1" s="1"/>
  <c r="AH432" i="1"/>
  <c r="I432" i="1" s="1"/>
  <c r="AH433" i="1"/>
  <c r="I433" i="1" s="1"/>
  <c r="AH434" i="1"/>
  <c r="I434" i="1" s="1"/>
  <c r="AH435" i="1"/>
  <c r="I435" i="1" s="1"/>
  <c r="AH436" i="1"/>
  <c r="I436" i="1" s="1"/>
  <c r="AH437" i="1"/>
  <c r="I437" i="1" s="1"/>
  <c r="AH438" i="1"/>
  <c r="I438" i="1" s="1"/>
  <c r="AH439" i="1"/>
  <c r="I439" i="1" s="1"/>
  <c r="AH440" i="1"/>
  <c r="I440" i="1" s="1"/>
  <c r="AH441" i="1"/>
  <c r="I441" i="1" s="1"/>
  <c r="AH442" i="1"/>
  <c r="I442" i="1" s="1"/>
  <c r="AH443" i="1"/>
  <c r="I443" i="1" s="1"/>
  <c r="AH444" i="1"/>
  <c r="I444" i="1" s="1"/>
  <c r="AH445" i="1"/>
  <c r="I445" i="1" s="1"/>
  <c r="AH446" i="1"/>
  <c r="I446" i="1" s="1"/>
  <c r="AH447" i="1"/>
  <c r="I447" i="1" s="1"/>
  <c r="AH448" i="1"/>
  <c r="I448" i="1" s="1"/>
  <c r="AH449" i="1"/>
  <c r="I449" i="1" s="1"/>
  <c r="AH450" i="1"/>
  <c r="I450" i="1" s="1"/>
  <c r="AH451" i="1"/>
  <c r="I451" i="1" s="1"/>
  <c r="AH452" i="1"/>
  <c r="I452" i="1" s="1"/>
  <c r="AH453" i="1"/>
  <c r="I453" i="1" s="1"/>
  <c r="AH454" i="1"/>
  <c r="I454" i="1" s="1"/>
  <c r="AH455" i="1"/>
  <c r="I455" i="1" s="1"/>
  <c r="AH456" i="1"/>
  <c r="I456" i="1" s="1"/>
  <c r="AH457" i="1"/>
  <c r="I457" i="1" s="1"/>
  <c r="AH458" i="1"/>
  <c r="I458" i="1" s="1"/>
  <c r="AH459" i="1"/>
  <c r="I459" i="1" s="1"/>
  <c r="AH460" i="1"/>
  <c r="I460" i="1" s="1"/>
  <c r="AH461" i="1"/>
  <c r="I461" i="1" s="1"/>
  <c r="AH462" i="1"/>
  <c r="I462" i="1" s="1"/>
  <c r="AH463" i="1"/>
  <c r="I463" i="1" s="1"/>
  <c r="AH464" i="1"/>
  <c r="I464" i="1" s="1"/>
  <c r="AH465" i="1"/>
  <c r="I465" i="1" s="1"/>
  <c r="AH466" i="1"/>
  <c r="I466" i="1" s="1"/>
  <c r="AH467" i="1"/>
  <c r="I467" i="1" s="1"/>
  <c r="AH468" i="1"/>
  <c r="I468" i="1" s="1"/>
  <c r="AH469" i="1"/>
  <c r="I469" i="1" s="1"/>
  <c r="AH470" i="1"/>
  <c r="I470" i="1" s="1"/>
  <c r="AH471" i="1"/>
  <c r="I471" i="1" s="1"/>
  <c r="AH472" i="1"/>
  <c r="I472" i="1" s="1"/>
  <c r="AH473" i="1"/>
  <c r="I473" i="1" s="1"/>
  <c r="AH474" i="1"/>
  <c r="I474" i="1" s="1"/>
  <c r="AH475" i="1"/>
  <c r="I475" i="1" s="1"/>
  <c r="AH476" i="1"/>
  <c r="I476" i="1" s="1"/>
  <c r="AH477" i="1"/>
  <c r="I477" i="1" s="1"/>
  <c r="AH478" i="1"/>
  <c r="I478" i="1" s="1"/>
  <c r="AH479" i="1"/>
  <c r="I479" i="1" s="1"/>
  <c r="AH480" i="1"/>
  <c r="I480" i="1" s="1"/>
  <c r="AH481" i="1"/>
  <c r="I481" i="1" s="1"/>
  <c r="AH482" i="1"/>
  <c r="I482" i="1" s="1"/>
  <c r="AH483" i="1"/>
  <c r="I483" i="1" s="1"/>
  <c r="AH484" i="1"/>
  <c r="I484" i="1" s="1"/>
  <c r="AH485" i="1"/>
  <c r="I485" i="1" s="1"/>
  <c r="AH486" i="1"/>
  <c r="I486" i="1" s="1"/>
  <c r="AH487" i="1"/>
  <c r="I487" i="1" s="1"/>
  <c r="AH488" i="1"/>
  <c r="I488" i="1" s="1"/>
  <c r="AH489" i="1"/>
  <c r="I489" i="1" s="1"/>
  <c r="AH490" i="1"/>
  <c r="I490" i="1" s="1"/>
  <c r="AH491" i="1"/>
  <c r="I491" i="1" s="1"/>
  <c r="AH492" i="1"/>
  <c r="I492" i="1" s="1"/>
  <c r="AH493" i="1"/>
  <c r="I493" i="1" s="1"/>
  <c r="AH494" i="1"/>
  <c r="I494" i="1" s="1"/>
  <c r="AH495" i="1"/>
  <c r="I495" i="1" s="1"/>
  <c r="AH496" i="1"/>
  <c r="I496" i="1" s="1"/>
  <c r="AH497" i="1"/>
  <c r="I497" i="1" s="1"/>
  <c r="AH498" i="1"/>
  <c r="I498" i="1" s="1"/>
  <c r="AH499" i="1"/>
  <c r="I499" i="1" s="1"/>
  <c r="AH500" i="1"/>
  <c r="I500" i="1" s="1"/>
  <c r="AH501" i="1"/>
  <c r="I501" i="1" s="1"/>
  <c r="AH502" i="1"/>
  <c r="I502" i="1" s="1"/>
  <c r="AH503" i="1"/>
  <c r="I503" i="1" s="1"/>
  <c r="AH504" i="1"/>
  <c r="I504" i="1" s="1"/>
  <c r="AH505" i="1"/>
  <c r="I505" i="1" s="1"/>
  <c r="AH506" i="1"/>
  <c r="I506" i="1" s="1"/>
  <c r="AH507" i="1"/>
  <c r="I507" i="1" s="1"/>
  <c r="AH508" i="1"/>
  <c r="I508" i="1" s="1"/>
  <c r="AH509" i="1"/>
  <c r="I509" i="1" s="1"/>
  <c r="AH510" i="1"/>
  <c r="I510" i="1" s="1"/>
  <c r="AH511" i="1"/>
  <c r="I511" i="1" s="1"/>
  <c r="AH512" i="1"/>
  <c r="I512" i="1" s="1"/>
  <c r="AH513" i="1"/>
  <c r="I513" i="1" s="1"/>
  <c r="AH514" i="1"/>
  <c r="I514" i="1" s="1"/>
  <c r="AH515" i="1"/>
  <c r="I515" i="1" s="1"/>
  <c r="AH516" i="1"/>
  <c r="I516" i="1" s="1"/>
  <c r="AH517" i="1"/>
  <c r="I517" i="1" s="1"/>
  <c r="AH518" i="1"/>
  <c r="I518" i="1" s="1"/>
  <c r="AH519" i="1"/>
  <c r="I519" i="1" s="1"/>
  <c r="AH520" i="1"/>
  <c r="I520" i="1" s="1"/>
  <c r="AH521" i="1"/>
  <c r="I521" i="1" s="1"/>
  <c r="AH522" i="1"/>
  <c r="I522" i="1" s="1"/>
  <c r="AH523" i="1"/>
  <c r="I523" i="1" s="1"/>
  <c r="AH524" i="1"/>
  <c r="I524" i="1" s="1"/>
  <c r="AH525" i="1"/>
  <c r="I525" i="1" s="1"/>
  <c r="AH526" i="1"/>
  <c r="I526" i="1" s="1"/>
  <c r="AH527" i="1"/>
  <c r="I527" i="1" s="1"/>
  <c r="AH528" i="1"/>
  <c r="I528" i="1" s="1"/>
  <c r="AH529" i="1"/>
  <c r="I529" i="1" s="1"/>
  <c r="AH530" i="1"/>
  <c r="I530" i="1" s="1"/>
  <c r="AH531" i="1"/>
  <c r="I531" i="1" s="1"/>
  <c r="AH532" i="1"/>
  <c r="I532" i="1" s="1"/>
  <c r="AH533" i="1"/>
  <c r="I533" i="1" s="1"/>
  <c r="AH534" i="1"/>
  <c r="I534" i="1" s="1"/>
  <c r="AH535" i="1"/>
  <c r="I535" i="1" s="1"/>
  <c r="AH536" i="1"/>
  <c r="I536" i="1" s="1"/>
  <c r="AH537" i="1"/>
  <c r="I537" i="1" s="1"/>
  <c r="AH538" i="1"/>
  <c r="I538" i="1" s="1"/>
  <c r="AH539" i="1"/>
  <c r="I539" i="1" s="1"/>
  <c r="AH540" i="1"/>
  <c r="I540" i="1" s="1"/>
  <c r="AH541" i="1"/>
  <c r="I541" i="1" s="1"/>
  <c r="AH542" i="1"/>
  <c r="I542" i="1" s="1"/>
  <c r="AH543" i="1"/>
  <c r="I543" i="1" s="1"/>
  <c r="AH544" i="1"/>
  <c r="I544" i="1" s="1"/>
  <c r="AH545" i="1"/>
  <c r="I545" i="1" s="1"/>
  <c r="AH546" i="1"/>
  <c r="I546" i="1" s="1"/>
  <c r="AH547" i="1"/>
  <c r="I547" i="1" s="1"/>
  <c r="AH548" i="1"/>
  <c r="I548" i="1" s="1"/>
  <c r="AH549" i="1"/>
  <c r="I549" i="1" s="1"/>
  <c r="AH550" i="1"/>
  <c r="I550" i="1" s="1"/>
  <c r="AH551" i="1"/>
  <c r="I551" i="1" s="1"/>
  <c r="AH552" i="1"/>
  <c r="I552" i="1" s="1"/>
  <c r="AH553" i="1"/>
  <c r="I553" i="1" s="1"/>
  <c r="AH554" i="1"/>
  <c r="I554" i="1" s="1"/>
  <c r="AH555" i="1"/>
  <c r="I555" i="1" s="1"/>
  <c r="AH556" i="1"/>
  <c r="I556" i="1" s="1"/>
  <c r="AH557" i="1"/>
  <c r="I557" i="1" s="1"/>
  <c r="AH558" i="1"/>
  <c r="I558" i="1" s="1"/>
  <c r="AH559" i="1"/>
  <c r="I559" i="1" s="1"/>
  <c r="AH560" i="1"/>
  <c r="I560" i="1" s="1"/>
  <c r="AH561" i="1"/>
  <c r="I561" i="1" s="1"/>
  <c r="AH562" i="1"/>
  <c r="I562" i="1" s="1"/>
  <c r="AH563" i="1"/>
  <c r="I563" i="1" s="1"/>
  <c r="AH564" i="1"/>
  <c r="I564" i="1" s="1"/>
  <c r="AH565" i="1"/>
  <c r="I565" i="1" s="1"/>
  <c r="AH566" i="1"/>
  <c r="I566" i="1" s="1"/>
  <c r="AH567" i="1"/>
  <c r="I567" i="1" s="1"/>
  <c r="AH568" i="1"/>
  <c r="I568" i="1" s="1"/>
  <c r="AH569" i="1"/>
  <c r="I569" i="1" s="1"/>
  <c r="AH570" i="1"/>
  <c r="I570" i="1" s="1"/>
  <c r="AH571" i="1"/>
  <c r="I571" i="1" s="1"/>
  <c r="AH572" i="1"/>
  <c r="I572" i="1" s="1"/>
  <c r="AH573" i="1"/>
  <c r="I573" i="1" s="1"/>
  <c r="AH574" i="1"/>
  <c r="I574" i="1" s="1"/>
  <c r="AH575" i="1"/>
  <c r="I575" i="1" s="1"/>
  <c r="AH576" i="1"/>
  <c r="I576" i="1" s="1"/>
  <c r="AH577" i="1"/>
  <c r="I577" i="1" s="1"/>
  <c r="AH578" i="1"/>
  <c r="I578" i="1" s="1"/>
  <c r="AH579" i="1"/>
  <c r="I579" i="1" s="1"/>
  <c r="AH580" i="1"/>
  <c r="I580" i="1" s="1"/>
  <c r="AH581" i="1"/>
  <c r="I581" i="1" s="1"/>
  <c r="AH582" i="1"/>
  <c r="I582" i="1" s="1"/>
  <c r="AH583" i="1"/>
  <c r="I583" i="1" s="1"/>
  <c r="AH584" i="1"/>
  <c r="I584" i="1" s="1"/>
  <c r="AH585" i="1"/>
  <c r="I585" i="1" s="1"/>
  <c r="AH586" i="1"/>
  <c r="I586" i="1" s="1"/>
  <c r="AH587" i="1"/>
  <c r="I587" i="1" s="1"/>
  <c r="AH588" i="1"/>
  <c r="I588" i="1" s="1"/>
  <c r="AH589" i="1"/>
  <c r="I589" i="1" s="1"/>
  <c r="AH590" i="1"/>
  <c r="I590" i="1" s="1"/>
  <c r="AH591" i="1"/>
  <c r="I591" i="1" s="1"/>
  <c r="AH592" i="1"/>
  <c r="I592" i="1" s="1"/>
  <c r="AH593" i="1"/>
  <c r="I593" i="1" s="1"/>
  <c r="AH594" i="1"/>
  <c r="I594" i="1" s="1"/>
  <c r="AH595" i="1"/>
  <c r="I595" i="1" s="1"/>
  <c r="AH596" i="1"/>
  <c r="I596" i="1" s="1"/>
  <c r="AH597" i="1"/>
  <c r="I597" i="1" s="1"/>
  <c r="AH598" i="1"/>
  <c r="I598" i="1" s="1"/>
  <c r="AH599" i="1"/>
  <c r="I599" i="1" s="1"/>
  <c r="AH600" i="1"/>
  <c r="I600" i="1" s="1"/>
  <c r="AH601" i="1"/>
  <c r="I601" i="1" s="1"/>
  <c r="AH602" i="1"/>
  <c r="I602" i="1" s="1"/>
  <c r="AH603" i="1"/>
  <c r="I603" i="1" s="1"/>
  <c r="AH604" i="1"/>
  <c r="I604" i="1" s="1"/>
  <c r="AH605" i="1"/>
  <c r="I605" i="1" s="1"/>
  <c r="AH606" i="1"/>
  <c r="I606" i="1" s="1"/>
  <c r="AH607" i="1"/>
  <c r="I607" i="1" s="1"/>
  <c r="AH608" i="1"/>
  <c r="I608" i="1" s="1"/>
  <c r="AH609" i="1"/>
  <c r="I609" i="1" s="1"/>
  <c r="AH610" i="1"/>
  <c r="I610" i="1" s="1"/>
  <c r="AH611" i="1"/>
  <c r="I611" i="1" s="1"/>
  <c r="AH612" i="1"/>
  <c r="I612" i="1" s="1"/>
  <c r="AH613" i="1"/>
  <c r="I613" i="1" s="1"/>
  <c r="AH614" i="1"/>
  <c r="I614" i="1" s="1"/>
  <c r="AH615" i="1"/>
  <c r="I615" i="1" s="1"/>
  <c r="AH616" i="1"/>
  <c r="I616" i="1" s="1"/>
  <c r="AH617" i="1"/>
  <c r="I617" i="1" s="1"/>
  <c r="AH618" i="1"/>
  <c r="I618" i="1" s="1"/>
  <c r="AH619" i="1"/>
  <c r="I619" i="1" s="1"/>
  <c r="AH620" i="1"/>
  <c r="I620" i="1" s="1"/>
  <c r="AH621" i="1"/>
  <c r="I621" i="1" s="1"/>
  <c r="AH622" i="1"/>
  <c r="I622" i="1" s="1"/>
  <c r="AH623" i="1"/>
  <c r="I623" i="1" s="1"/>
  <c r="AH624" i="1"/>
  <c r="I624" i="1" s="1"/>
  <c r="AH625" i="1"/>
  <c r="I625" i="1" s="1"/>
  <c r="AH626" i="1"/>
  <c r="I626" i="1" s="1"/>
  <c r="AH627" i="1"/>
  <c r="I627" i="1" s="1"/>
  <c r="AH628" i="1"/>
  <c r="I628" i="1" s="1"/>
  <c r="AH629" i="1"/>
  <c r="I629" i="1" s="1"/>
  <c r="AH630" i="1"/>
  <c r="I630" i="1" s="1"/>
  <c r="AH631" i="1"/>
  <c r="I631" i="1" s="1"/>
  <c r="AH632" i="1"/>
  <c r="I632" i="1" s="1"/>
  <c r="AH633" i="1"/>
  <c r="I633" i="1" s="1"/>
  <c r="AH634" i="1"/>
  <c r="I634" i="1" s="1"/>
  <c r="AH635" i="1"/>
  <c r="I635" i="1" s="1"/>
  <c r="AH636" i="1"/>
  <c r="I636" i="1" s="1"/>
  <c r="AH637" i="1"/>
  <c r="I637" i="1" s="1"/>
  <c r="AH638" i="1"/>
  <c r="I638" i="1" s="1"/>
  <c r="AH639" i="1"/>
  <c r="I639" i="1" s="1"/>
  <c r="AH640" i="1"/>
  <c r="I640" i="1" s="1"/>
  <c r="AH641" i="1"/>
  <c r="I641" i="1" s="1"/>
  <c r="AH642" i="1"/>
  <c r="I642" i="1" s="1"/>
  <c r="AH643" i="1"/>
  <c r="I643" i="1" s="1"/>
  <c r="AH644" i="1"/>
  <c r="I644" i="1" s="1"/>
  <c r="AH645" i="1"/>
  <c r="I645" i="1" s="1"/>
  <c r="AH646" i="1"/>
  <c r="I646" i="1" s="1"/>
  <c r="AH647" i="1"/>
  <c r="I647" i="1" s="1"/>
  <c r="AH648" i="1"/>
  <c r="I648" i="1" s="1"/>
  <c r="AH649" i="1"/>
  <c r="I649" i="1" s="1"/>
  <c r="AH650" i="1"/>
  <c r="I650" i="1" s="1"/>
  <c r="AH651" i="1"/>
  <c r="I651" i="1" s="1"/>
  <c r="AH652" i="1"/>
  <c r="I652" i="1" s="1"/>
  <c r="AH653" i="1"/>
  <c r="I653" i="1" s="1"/>
  <c r="AH654" i="1"/>
  <c r="I654" i="1" s="1"/>
  <c r="AH655" i="1"/>
  <c r="I655" i="1" s="1"/>
  <c r="AH656" i="1"/>
  <c r="I656" i="1" s="1"/>
  <c r="AH657" i="1"/>
  <c r="I657" i="1" s="1"/>
  <c r="AH658" i="1"/>
  <c r="I658" i="1" s="1"/>
  <c r="AH659" i="1"/>
  <c r="I659" i="1" s="1"/>
  <c r="AH660" i="1"/>
  <c r="I660" i="1" s="1"/>
  <c r="AH661" i="1"/>
  <c r="I661" i="1" s="1"/>
  <c r="AH662" i="1"/>
  <c r="I662" i="1" s="1"/>
  <c r="AH663" i="1"/>
  <c r="I663" i="1" s="1"/>
  <c r="AH664" i="1"/>
  <c r="I664" i="1" s="1"/>
  <c r="AH665" i="1"/>
  <c r="I665" i="1" s="1"/>
  <c r="AH666" i="1"/>
  <c r="I666" i="1" s="1"/>
  <c r="AH667" i="1"/>
  <c r="I667" i="1" s="1"/>
  <c r="AH668" i="1"/>
  <c r="I668" i="1" s="1"/>
  <c r="AH669" i="1"/>
  <c r="I669" i="1" s="1"/>
  <c r="AH670" i="1"/>
  <c r="I670" i="1" s="1"/>
  <c r="AH671" i="1"/>
  <c r="I671" i="1" s="1"/>
  <c r="AH672" i="1"/>
  <c r="I672" i="1" s="1"/>
  <c r="AH673" i="1"/>
  <c r="I673" i="1" s="1"/>
  <c r="AH674" i="1"/>
  <c r="I674" i="1" s="1"/>
  <c r="AH675" i="1"/>
  <c r="I675" i="1" s="1"/>
  <c r="AH676" i="1"/>
  <c r="I676" i="1" s="1"/>
  <c r="AH677" i="1"/>
  <c r="I677" i="1" s="1"/>
  <c r="AH678" i="1"/>
  <c r="I678" i="1" s="1"/>
  <c r="AH679" i="1"/>
  <c r="I679" i="1" s="1"/>
  <c r="AH680" i="1"/>
  <c r="I680" i="1" s="1"/>
  <c r="AH681" i="1"/>
  <c r="I681" i="1" s="1"/>
  <c r="AH682" i="1"/>
  <c r="I682" i="1" s="1"/>
  <c r="AH683" i="1"/>
  <c r="I683" i="1" s="1"/>
  <c r="AH684" i="1"/>
  <c r="I684" i="1" s="1"/>
  <c r="AH685" i="1"/>
  <c r="I685" i="1" s="1"/>
  <c r="AH686" i="1"/>
  <c r="I686" i="1" s="1"/>
  <c r="AH687" i="1"/>
  <c r="I687" i="1" s="1"/>
  <c r="AH688" i="1"/>
  <c r="I688" i="1" s="1"/>
  <c r="AH689" i="1"/>
  <c r="I689" i="1" s="1"/>
  <c r="AH690" i="1"/>
  <c r="I690" i="1" s="1"/>
  <c r="AH691" i="1"/>
  <c r="I691" i="1" s="1"/>
  <c r="AH692" i="1"/>
  <c r="I692" i="1" s="1"/>
  <c r="AH693" i="1"/>
  <c r="I693" i="1" s="1"/>
  <c r="AH694" i="1"/>
  <c r="I694" i="1" s="1"/>
  <c r="AH695" i="1"/>
  <c r="I695" i="1" s="1"/>
  <c r="AH696" i="1"/>
  <c r="I696" i="1" s="1"/>
  <c r="AH697" i="1"/>
  <c r="I697" i="1" s="1"/>
  <c r="AH698" i="1"/>
  <c r="I698" i="1" s="1"/>
  <c r="AH699" i="1"/>
  <c r="I699" i="1" s="1"/>
  <c r="AH700" i="1"/>
  <c r="I700" i="1" s="1"/>
  <c r="AH701" i="1"/>
  <c r="I701" i="1" s="1"/>
  <c r="AH702" i="1"/>
  <c r="I702" i="1" s="1"/>
  <c r="AH703" i="1"/>
  <c r="I703" i="1" s="1"/>
  <c r="AH704" i="1"/>
  <c r="I704" i="1" s="1"/>
  <c r="AH705" i="1"/>
  <c r="I705" i="1" s="1"/>
  <c r="AH706" i="1"/>
  <c r="I706" i="1" s="1"/>
  <c r="AH707" i="1"/>
  <c r="I707" i="1" s="1"/>
  <c r="AH708" i="1"/>
  <c r="I708" i="1" s="1"/>
  <c r="AH709" i="1"/>
  <c r="I709" i="1" s="1"/>
  <c r="AH710" i="1"/>
  <c r="I710" i="1" s="1"/>
  <c r="AH711" i="1"/>
  <c r="I711" i="1" s="1"/>
  <c r="AH712" i="1"/>
  <c r="I712" i="1" s="1"/>
  <c r="AH713" i="1"/>
  <c r="I713" i="1" s="1"/>
  <c r="AH714" i="1"/>
  <c r="I714" i="1" s="1"/>
  <c r="AH715" i="1"/>
  <c r="I715" i="1" s="1"/>
  <c r="AH716" i="1"/>
  <c r="I716" i="1" s="1"/>
  <c r="AH717" i="1"/>
  <c r="I717" i="1" s="1"/>
  <c r="AH718" i="1"/>
  <c r="I718" i="1" s="1"/>
  <c r="AH719" i="1"/>
  <c r="I719" i="1" s="1"/>
  <c r="AH720" i="1"/>
  <c r="I720" i="1" s="1"/>
  <c r="AH721" i="1"/>
  <c r="I721" i="1" s="1"/>
  <c r="AH722" i="1"/>
  <c r="I722" i="1" s="1"/>
  <c r="AH723" i="1"/>
  <c r="I723" i="1" s="1"/>
  <c r="AH724" i="1"/>
  <c r="I724" i="1" s="1"/>
  <c r="AH725" i="1"/>
  <c r="I725" i="1" s="1"/>
  <c r="AH726" i="1"/>
  <c r="I726" i="1" s="1"/>
  <c r="AH727" i="1"/>
  <c r="I727" i="1" s="1"/>
  <c r="AH728" i="1"/>
  <c r="I728" i="1" s="1"/>
  <c r="AH729" i="1"/>
  <c r="I729" i="1" s="1"/>
  <c r="AH730" i="1"/>
  <c r="I730" i="1" s="1"/>
  <c r="AH731" i="1"/>
  <c r="I731" i="1" s="1"/>
  <c r="AH732" i="1"/>
  <c r="I732" i="1" s="1"/>
  <c r="AH733" i="1"/>
  <c r="I733" i="1" s="1"/>
  <c r="AH734" i="1"/>
  <c r="I734" i="1" s="1"/>
  <c r="AH735" i="1"/>
  <c r="I735" i="1" s="1"/>
  <c r="AH736" i="1"/>
  <c r="I736" i="1" s="1"/>
  <c r="AH737" i="1"/>
  <c r="I737" i="1" s="1"/>
  <c r="AH738" i="1"/>
  <c r="I738" i="1" s="1"/>
  <c r="AH739" i="1"/>
  <c r="I739" i="1" s="1"/>
  <c r="AH740" i="1"/>
  <c r="I740" i="1" s="1"/>
  <c r="AH741" i="1"/>
  <c r="I741" i="1" s="1"/>
  <c r="AH742" i="1"/>
  <c r="I742" i="1" s="1"/>
  <c r="AH743" i="1"/>
  <c r="I743" i="1" s="1"/>
  <c r="AH744" i="1"/>
  <c r="I744" i="1" s="1"/>
  <c r="AH745" i="1"/>
  <c r="I745" i="1" s="1"/>
  <c r="AH746" i="1"/>
  <c r="I746" i="1" s="1"/>
  <c r="AH747" i="1"/>
  <c r="I747" i="1" s="1"/>
  <c r="AH748" i="1"/>
  <c r="I748" i="1" s="1"/>
  <c r="AH749" i="1"/>
  <c r="I749" i="1" s="1"/>
  <c r="AH750" i="1"/>
  <c r="I750" i="1" s="1"/>
  <c r="AH751" i="1"/>
  <c r="I751" i="1" s="1"/>
  <c r="AH752" i="1"/>
  <c r="I752" i="1" s="1"/>
  <c r="AH753" i="1"/>
  <c r="I753" i="1" s="1"/>
  <c r="AH754" i="1"/>
  <c r="I754" i="1" s="1"/>
  <c r="AH755" i="1"/>
  <c r="I755" i="1" s="1"/>
  <c r="AH756" i="1"/>
  <c r="I756" i="1" s="1"/>
  <c r="AH757" i="1"/>
  <c r="I757" i="1" s="1"/>
  <c r="AH758" i="1"/>
  <c r="I758" i="1" s="1"/>
  <c r="AH759" i="1"/>
  <c r="I759" i="1" s="1"/>
  <c r="AH760" i="1"/>
  <c r="I760" i="1" s="1"/>
  <c r="AH761" i="1"/>
  <c r="I761" i="1" s="1"/>
  <c r="AH762" i="1"/>
  <c r="I762" i="1" s="1"/>
  <c r="AH763" i="1"/>
  <c r="I763" i="1" s="1"/>
  <c r="AH764" i="1"/>
  <c r="I764" i="1" s="1"/>
  <c r="AH765" i="1"/>
  <c r="I765" i="1" s="1"/>
  <c r="AH766" i="1"/>
  <c r="I766" i="1" s="1"/>
  <c r="AH767" i="1"/>
  <c r="I767" i="1" s="1"/>
  <c r="AH768" i="1"/>
  <c r="I768" i="1" s="1"/>
  <c r="AH769" i="1"/>
  <c r="I769" i="1" s="1"/>
  <c r="AH770" i="1"/>
  <c r="I770" i="1" s="1"/>
  <c r="AH771" i="1"/>
  <c r="I771" i="1" s="1"/>
  <c r="AH772" i="1"/>
  <c r="I772" i="1" s="1"/>
  <c r="AH773" i="1"/>
  <c r="I773" i="1" s="1"/>
  <c r="AH774" i="1"/>
  <c r="I774" i="1" s="1"/>
  <c r="AH775" i="1"/>
  <c r="I775" i="1" s="1"/>
  <c r="AH776" i="1"/>
  <c r="I776" i="1" s="1"/>
  <c r="AH777" i="1"/>
  <c r="I777" i="1" s="1"/>
  <c r="AH778" i="1"/>
  <c r="I778" i="1" s="1"/>
  <c r="AH779" i="1"/>
  <c r="I779" i="1" s="1"/>
  <c r="AH780" i="1"/>
  <c r="I780" i="1" s="1"/>
  <c r="AH781" i="1"/>
  <c r="I781" i="1" s="1"/>
  <c r="AH782" i="1"/>
  <c r="I782" i="1" s="1"/>
  <c r="AH783" i="1"/>
  <c r="I783" i="1" s="1"/>
  <c r="AH784" i="1"/>
  <c r="I784" i="1" s="1"/>
  <c r="AH785" i="1"/>
  <c r="I785" i="1" s="1"/>
  <c r="AH786" i="1"/>
  <c r="I786" i="1" s="1"/>
  <c r="AH787" i="1"/>
  <c r="I787" i="1" s="1"/>
  <c r="AH788" i="1"/>
  <c r="I788" i="1" s="1"/>
  <c r="AH789" i="1"/>
  <c r="I789" i="1" s="1"/>
  <c r="AH790" i="1"/>
  <c r="I790" i="1" s="1"/>
  <c r="AH791" i="1"/>
  <c r="I791" i="1" s="1"/>
  <c r="AH792" i="1"/>
  <c r="I792" i="1" s="1"/>
  <c r="AH793" i="1"/>
  <c r="I793" i="1" s="1"/>
  <c r="AH794" i="1"/>
  <c r="I794" i="1" s="1"/>
  <c r="AH795" i="1"/>
  <c r="I795" i="1" s="1"/>
  <c r="AH796" i="1"/>
  <c r="I796" i="1" s="1"/>
  <c r="AH797" i="1"/>
  <c r="I797" i="1" s="1"/>
  <c r="AH798" i="1"/>
  <c r="I798" i="1" s="1"/>
  <c r="AH799" i="1"/>
  <c r="I799" i="1" s="1"/>
  <c r="AH800" i="1"/>
  <c r="I800" i="1" s="1"/>
  <c r="AH801" i="1"/>
  <c r="I801" i="1" s="1"/>
  <c r="AH802" i="1"/>
  <c r="I802" i="1" s="1"/>
  <c r="AH803" i="1"/>
  <c r="I803" i="1" s="1"/>
  <c r="AH804" i="1"/>
  <c r="I804" i="1" s="1"/>
  <c r="AH805" i="1"/>
  <c r="I805" i="1" s="1"/>
  <c r="AH806" i="1"/>
  <c r="I806" i="1" s="1"/>
  <c r="AH807" i="1"/>
  <c r="I807" i="1" s="1"/>
  <c r="AH808" i="1"/>
  <c r="I808" i="1" s="1"/>
  <c r="AH809" i="1"/>
  <c r="I809" i="1" s="1"/>
  <c r="AH810" i="1"/>
  <c r="I810" i="1" s="1"/>
  <c r="AH811" i="1"/>
  <c r="I811" i="1" s="1"/>
  <c r="AH812" i="1"/>
  <c r="I812" i="1" s="1"/>
  <c r="AH813" i="1"/>
  <c r="I813" i="1" s="1"/>
  <c r="AH814" i="1"/>
  <c r="I814" i="1" s="1"/>
  <c r="AH815" i="1"/>
  <c r="I815" i="1" s="1"/>
  <c r="AH816" i="1"/>
  <c r="I816" i="1" s="1"/>
  <c r="AH817" i="1"/>
  <c r="I817" i="1" s="1"/>
  <c r="AH818" i="1"/>
  <c r="I818" i="1" s="1"/>
  <c r="AH819" i="1"/>
  <c r="I819" i="1" s="1"/>
  <c r="AH820" i="1"/>
  <c r="I820" i="1" s="1"/>
  <c r="AH821" i="1"/>
  <c r="I821" i="1" s="1"/>
  <c r="AH822" i="1"/>
  <c r="I822" i="1" s="1"/>
  <c r="AH823" i="1"/>
  <c r="I823" i="1" s="1"/>
  <c r="AH824" i="1"/>
  <c r="I824" i="1" s="1"/>
  <c r="AH825" i="1"/>
  <c r="I825" i="1" s="1"/>
  <c r="AH826" i="1"/>
  <c r="I826" i="1" s="1"/>
  <c r="AH827" i="1"/>
  <c r="I827" i="1" s="1"/>
  <c r="AH828" i="1"/>
  <c r="I828" i="1" s="1"/>
  <c r="AH829" i="1"/>
  <c r="I829" i="1" s="1"/>
  <c r="AH830" i="1"/>
  <c r="I830" i="1" s="1"/>
  <c r="AH831" i="1"/>
  <c r="I831" i="1" s="1"/>
  <c r="AH832" i="1"/>
  <c r="I832" i="1" s="1"/>
  <c r="AH833" i="1"/>
  <c r="I833" i="1" s="1"/>
  <c r="AH834" i="1"/>
  <c r="I834" i="1" s="1"/>
  <c r="AH835" i="1"/>
  <c r="I835" i="1" s="1"/>
  <c r="AH836" i="1"/>
  <c r="I836" i="1" s="1"/>
  <c r="AH837" i="1"/>
  <c r="I837" i="1" s="1"/>
  <c r="AH838" i="1"/>
  <c r="I838" i="1" s="1"/>
  <c r="AH839" i="1"/>
  <c r="I839" i="1" s="1"/>
  <c r="AH840" i="1"/>
  <c r="I840" i="1" s="1"/>
  <c r="AH841" i="1"/>
  <c r="I841" i="1" s="1"/>
  <c r="AH842" i="1"/>
  <c r="I842" i="1" s="1"/>
  <c r="AH843" i="1"/>
  <c r="I843" i="1" s="1"/>
  <c r="AH844" i="1"/>
  <c r="I844" i="1" s="1"/>
  <c r="AH845" i="1"/>
  <c r="I845" i="1" s="1"/>
  <c r="AH846" i="1"/>
  <c r="I846" i="1" s="1"/>
  <c r="AH847" i="1"/>
  <c r="I847" i="1" s="1"/>
  <c r="AH848" i="1"/>
  <c r="I848" i="1" s="1"/>
  <c r="AH849" i="1"/>
  <c r="I849" i="1" s="1"/>
  <c r="AH850" i="1"/>
  <c r="I850" i="1" s="1"/>
  <c r="AH851" i="1"/>
  <c r="I851" i="1" s="1"/>
  <c r="AH852" i="1"/>
  <c r="I852" i="1" s="1"/>
  <c r="AH853" i="1"/>
  <c r="I853" i="1" s="1"/>
  <c r="AH854" i="1"/>
  <c r="I854" i="1" s="1"/>
  <c r="AH855" i="1"/>
  <c r="I855" i="1" s="1"/>
  <c r="AH856" i="1"/>
  <c r="I856" i="1" s="1"/>
  <c r="AH857" i="1"/>
  <c r="I857" i="1" s="1"/>
  <c r="AH858" i="1"/>
  <c r="I858" i="1" s="1"/>
  <c r="AH859" i="1"/>
  <c r="I859" i="1" s="1"/>
  <c r="AH860" i="1"/>
  <c r="I860" i="1" s="1"/>
  <c r="AH861" i="1"/>
  <c r="I861" i="1" s="1"/>
  <c r="AH862" i="1"/>
  <c r="I862" i="1" s="1"/>
  <c r="AH863" i="1"/>
  <c r="I863" i="1" s="1"/>
  <c r="AH864" i="1"/>
  <c r="I864" i="1" s="1"/>
  <c r="AH865" i="1"/>
  <c r="I865" i="1" s="1"/>
  <c r="AH866" i="1"/>
  <c r="I866" i="1" s="1"/>
  <c r="AH867" i="1"/>
  <c r="I867" i="1" s="1"/>
  <c r="AH868" i="1"/>
  <c r="I868" i="1" s="1"/>
  <c r="AH869" i="1"/>
  <c r="I869" i="1" s="1"/>
  <c r="AH870" i="1"/>
  <c r="I870" i="1" s="1"/>
  <c r="AH871" i="1"/>
  <c r="I871" i="1" s="1"/>
  <c r="AH872" i="1"/>
  <c r="I872" i="1" s="1"/>
  <c r="AH873" i="1"/>
  <c r="I873" i="1" s="1"/>
  <c r="AH874" i="1"/>
  <c r="I874" i="1" s="1"/>
  <c r="AH875" i="1"/>
  <c r="I875" i="1" s="1"/>
  <c r="AH876" i="1"/>
  <c r="I876" i="1" s="1"/>
  <c r="AH877" i="1"/>
  <c r="I877" i="1" s="1"/>
  <c r="AH878" i="1"/>
  <c r="I878" i="1" s="1"/>
  <c r="AH879" i="1"/>
  <c r="I879" i="1" s="1"/>
  <c r="AH880" i="1"/>
  <c r="I880" i="1" s="1"/>
  <c r="AH881" i="1"/>
  <c r="I881" i="1" s="1"/>
  <c r="AH882" i="1"/>
  <c r="I882" i="1" s="1"/>
  <c r="AH883" i="1"/>
  <c r="I883" i="1" s="1"/>
  <c r="AH884" i="1"/>
  <c r="I884" i="1" s="1"/>
  <c r="AH885" i="1"/>
  <c r="I885" i="1" s="1"/>
  <c r="AH886" i="1"/>
  <c r="I886" i="1" s="1"/>
  <c r="AH887" i="1"/>
  <c r="I887" i="1" s="1"/>
  <c r="AH888" i="1"/>
  <c r="I888" i="1" s="1"/>
  <c r="AH889" i="1"/>
  <c r="I889" i="1" s="1"/>
  <c r="AH890" i="1"/>
  <c r="I890" i="1" s="1"/>
  <c r="AH891" i="1"/>
  <c r="I891" i="1" s="1"/>
  <c r="AH892" i="1"/>
  <c r="I892" i="1" s="1"/>
  <c r="AH893" i="1"/>
  <c r="I893" i="1" s="1"/>
  <c r="AH894" i="1"/>
  <c r="I894" i="1" s="1"/>
  <c r="AH895" i="1"/>
  <c r="I895" i="1" s="1"/>
  <c r="AH896" i="1"/>
  <c r="I896" i="1" s="1"/>
  <c r="AH897" i="1"/>
  <c r="I897" i="1" s="1"/>
  <c r="AH898" i="1"/>
  <c r="I898" i="1" s="1"/>
  <c r="AH899" i="1"/>
  <c r="I899" i="1" s="1"/>
  <c r="AH900" i="1"/>
  <c r="I900" i="1" s="1"/>
  <c r="AH901" i="1"/>
  <c r="I901" i="1" s="1"/>
  <c r="AH902" i="1"/>
  <c r="I902" i="1" s="1"/>
  <c r="AH903" i="1"/>
  <c r="I903" i="1" s="1"/>
  <c r="AH904" i="1"/>
  <c r="I904" i="1" s="1"/>
  <c r="AH905" i="1"/>
  <c r="I905" i="1" s="1"/>
  <c r="AH906" i="1"/>
  <c r="I906" i="1" s="1"/>
  <c r="AH907" i="1"/>
  <c r="I907" i="1" s="1"/>
  <c r="AH908" i="1"/>
  <c r="I908" i="1" s="1"/>
  <c r="AH909" i="1"/>
  <c r="I909" i="1" s="1"/>
  <c r="AH910" i="1"/>
  <c r="I910" i="1" s="1"/>
  <c r="AH911" i="1"/>
  <c r="I911" i="1" s="1"/>
  <c r="AH912" i="1"/>
  <c r="I912" i="1" s="1"/>
  <c r="AH913" i="1"/>
  <c r="I913" i="1" s="1"/>
  <c r="AH914" i="1"/>
  <c r="I914" i="1" s="1"/>
  <c r="AH915" i="1"/>
  <c r="I915" i="1" s="1"/>
  <c r="AH916" i="1"/>
  <c r="I916" i="1" s="1"/>
  <c r="AH917" i="1"/>
  <c r="I917" i="1" s="1"/>
  <c r="AH918" i="1"/>
  <c r="I918" i="1" s="1"/>
  <c r="AH919" i="1"/>
  <c r="I919" i="1" s="1"/>
  <c r="AH920" i="1"/>
  <c r="I920" i="1" s="1"/>
  <c r="AH921" i="1"/>
  <c r="I921" i="1" s="1"/>
  <c r="AH922" i="1"/>
  <c r="I922" i="1" s="1"/>
  <c r="AH923" i="1"/>
  <c r="I923" i="1" s="1"/>
  <c r="AH924" i="1"/>
  <c r="I924" i="1" s="1"/>
  <c r="AH925" i="1"/>
  <c r="I925" i="1" s="1"/>
  <c r="AH926" i="1"/>
  <c r="I926" i="1" s="1"/>
  <c r="AH927" i="1"/>
  <c r="I927" i="1" s="1"/>
  <c r="AH928" i="1"/>
  <c r="I928" i="1" s="1"/>
  <c r="AH929" i="1"/>
  <c r="I929" i="1" s="1"/>
  <c r="AH930" i="1"/>
  <c r="I930" i="1" s="1"/>
  <c r="AH931" i="1"/>
  <c r="I931" i="1" s="1"/>
  <c r="AH932" i="1"/>
  <c r="I932" i="1" s="1"/>
  <c r="AH933" i="1"/>
  <c r="I933" i="1" s="1"/>
  <c r="AH934" i="1"/>
  <c r="I934" i="1" s="1"/>
  <c r="AH935" i="1"/>
  <c r="I935" i="1" s="1"/>
  <c r="AH936" i="1"/>
  <c r="I936" i="1" s="1"/>
  <c r="AH937" i="1"/>
  <c r="I937" i="1" s="1"/>
  <c r="AH938" i="1"/>
  <c r="I938" i="1" s="1"/>
  <c r="AH939" i="1"/>
  <c r="I939" i="1" s="1"/>
  <c r="AH940" i="1"/>
  <c r="I940" i="1" s="1"/>
  <c r="AH941" i="1"/>
  <c r="I941" i="1" s="1"/>
  <c r="AH942" i="1"/>
  <c r="I942" i="1" s="1"/>
  <c r="AH943" i="1"/>
  <c r="I943" i="1" s="1"/>
  <c r="AH944" i="1"/>
  <c r="I944" i="1" s="1"/>
  <c r="AH945" i="1"/>
  <c r="I945" i="1" s="1"/>
  <c r="AH946" i="1"/>
  <c r="I946" i="1" s="1"/>
  <c r="AH947" i="1"/>
  <c r="I947" i="1" s="1"/>
  <c r="AH948" i="1"/>
  <c r="I948" i="1" s="1"/>
  <c r="AH949" i="1"/>
  <c r="I949" i="1" s="1"/>
  <c r="AH950" i="1"/>
  <c r="I950" i="1" s="1"/>
  <c r="AH951" i="1"/>
  <c r="I951" i="1" s="1"/>
  <c r="AH952" i="1"/>
  <c r="I952" i="1" s="1"/>
  <c r="AH953" i="1"/>
  <c r="I953" i="1" s="1"/>
  <c r="AH954" i="1"/>
  <c r="I954" i="1" s="1"/>
  <c r="AH955" i="1"/>
  <c r="I955" i="1" s="1"/>
  <c r="AH956" i="1"/>
  <c r="I956" i="1" s="1"/>
  <c r="AH957" i="1"/>
  <c r="I957" i="1" s="1"/>
  <c r="AH958" i="1"/>
  <c r="I958" i="1" s="1"/>
  <c r="AH959" i="1"/>
  <c r="I959" i="1" s="1"/>
  <c r="AH960" i="1"/>
  <c r="I960" i="1" s="1"/>
  <c r="AH961" i="1"/>
  <c r="I961" i="1" s="1"/>
  <c r="AH962" i="1"/>
  <c r="I962" i="1" s="1"/>
  <c r="AH963" i="1"/>
  <c r="I963" i="1" s="1"/>
  <c r="AH964" i="1"/>
  <c r="I964" i="1" s="1"/>
  <c r="AH965" i="1"/>
  <c r="I965" i="1" s="1"/>
  <c r="AH966" i="1"/>
  <c r="I966" i="1" s="1"/>
  <c r="AH967" i="1"/>
  <c r="I967" i="1" s="1"/>
  <c r="AH968" i="1"/>
  <c r="I968" i="1" s="1"/>
  <c r="AH969" i="1"/>
  <c r="I969" i="1" s="1"/>
  <c r="AH970" i="1"/>
  <c r="I970" i="1" s="1"/>
  <c r="AH971" i="1"/>
  <c r="I971" i="1" s="1"/>
  <c r="AH972" i="1"/>
  <c r="I972" i="1" s="1"/>
  <c r="AH973" i="1"/>
  <c r="I973" i="1" s="1"/>
  <c r="AH974" i="1"/>
  <c r="I974" i="1" s="1"/>
  <c r="AH975" i="1"/>
  <c r="I975" i="1" s="1"/>
  <c r="AH976" i="1"/>
  <c r="I976" i="1" s="1"/>
  <c r="AH977" i="1"/>
  <c r="I977" i="1" s="1"/>
  <c r="AH978" i="1"/>
  <c r="I978" i="1" s="1"/>
  <c r="AH979" i="1"/>
  <c r="I979" i="1" s="1"/>
  <c r="AH980" i="1"/>
  <c r="I980" i="1" s="1"/>
  <c r="AH981" i="1"/>
  <c r="I981" i="1" s="1"/>
  <c r="AH982" i="1"/>
  <c r="I982" i="1" s="1"/>
  <c r="AH983" i="1"/>
  <c r="I983" i="1" s="1"/>
  <c r="AH984" i="1"/>
  <c r="I984" i="1" s="1"/>
  <c r="AH985" i="1"/>
  <c r="I985" i="1" s="1"/>
  <c r="AH986" i="1"/>
  <c r="I986" i="1" s="1"/>
  <c r="AH987" i="1"/>
  <c r="I987" i="1" s="1"/>
  <c r="AH988" i="1"/>
  <c r="I988" i="1" s="1"/>
  <c r="AH989" i="1"/>
  <c r="I989" i="1" s="1"/>
  <c r="AH990" i="1"/>
  <c r="I990" i="1" s="1"/>
  <c r="AH991" i="1"/>
  <c r="I991" i="1" s="1"/>
  <c r="AH992" i="1"/>
  <c r="I992" i="1" s="1"/>
  <c r="AH993" i="1"/>
  <c r="I993" i="1" s="1"/>
  <c r="AH994" i="1"/>
  <c r="I994" i="1" s="1"/>
  <c r="AH995" i="1"/>
  <c r="I995" i="1" s="1"/>
  <c r="AH996" i="1"/>
  <c r="I996" i="1" s="1"/>
  <c r="AH997" i="1"/>
  <c r="I997" i="1" s="1"/>
  <c r="AH998" i="1"/>
  <c r="I998" i="1" s="1"/>
  <c r="AH999" i="1"/>
  <c r="I999" i="1" s="1"/>
  <c r="AH1000" i="1"/>
  <c r="I1000" i="1" s="1"/>
  <c r="AH1001" i="1"/>
  <c r="I1001" i="1" s="1"/>
  <c r="AH1002" i="1"/>
  <c r="I1002" i="1" s="1"/>
  <c r="AH1003" i="1"/>
  <c r="I1003" i="1" s="1"/>
  <c r="AH1004" i="1"/>
  <c r="I1004" i="1" s="1"/>
  <c r="AH1005" i="1"/>
  <c r="I1005" i="1" s="1"/>
  <c r="AH1006" i="1"/>
  <c r="I1006" i="1" s="1"/>
  <c r="AH1007" i="1"/>
  <c r="I1007" i="1" s="1"/>
  <c r="AH1008" i="1"/>
  <c r="I1008" i="1" s="1"/>
  <c r="AH1009" i="1"/>
  <c r="I1009" i="1" s="1"/>
  <c r="AH1010" i="1"/>
  <c r="I1010" i="1" s="1"/>
  <c r="AH1011" i="1"/>
  <c r="I1011" i="1" s="1"/>
  <c r="AH1012" i="1"/>
  <c r="I1012" i="1" s="1"/>
  <c r="AH1013" i="1"/>
  <c r="I1013" i="1" s="1"/>
  <c r="AH1014" i="1"/>
  <c r="I1014" i="1" s="1"/>
  <c r="AH1015" i="1"/>
  <c r="I1015" i="1" s="1"/>
  <c r="AH1016" i="1"/>
  <c r="I1016" i="1" s="1"/>
  <c r="AH1017" i="1"/>
  <c r="I1017" i="1" s="1"/>
  <c r="AH1018" i="1"/>
  <c r="I1018" i="1" s="1"/>
  <c r="AH1019" i="1"/>
  <c r="I1019" i="1" s="1"/>
  <c r="AH1020" i="1"/>
  <c r="I1020" i="1" s="1"/>
  <c r="AH1021" i="1"/>
  <c r="I1021" i="1" s="1"/>
  <c r="AH1022" i="1"/>
  <c r="I1022" i="1" s="1"/>
  <c r="AH1023" i="1"/>
  <c r="I1023" i="1" s="1"/>
  <c r="AH1024" i="1"/>
  <c r="I1024" i="1" s="1"/>
  <c r="AH1025" i="1"/>
  <c r="I1025" i="1" s="1"/>
  <c r="AH1026" i="1"/>
  <c r="I1026" i="1" s="1"/>
  <c r="AH1027" i="1"/>
  <c r="I1027" i="1" s="1"/>
  <c r="AH1028" i="1"/>
  <c r="I1028" i="1" s="1"/>
  <c r="AH1029" i="1"/>
  <c r="I1029" i="1" s="1"/>
  <c r="AH1030" i="1"/>
  <c r="I1030" i="1" s="1"/>
  <c r="AH1031" i="1"/>
  <c r="I1031" i="1" s="1"/>
  <c r="AH1032" i="1"/>
  <c r="I1032" i="1" s="1"/>
  <c r="AH1033" i="1"/>
  <c r="I1033" i="1" s="1"/>
  <c r="AH1034" i="1"/>
  <c r="I1034" i="1" s="1"/>
  <c r="AH1035" i="1"/>
  <c r="I1035" i="1" s="1"/>
  <c r="AH1036" i="1"/>
  <c r="I1036" i="1" s="1"/>
  <c r="AH1037" i="1"/>
  <c r="I1037" i="1" s="1"/>
  <c r="AH1038" i="1"/>
  <c r="I1038" i="1" s="1"/>
  <c r="AH1039" i="1"/>
  <c r="I1039" i="1" s="1"/>
  <c r="AH1040" i="1"/>
  <c r="I1040" i="1" s="1"/>
  <c r="AH1041" i="1"/>
  <c r="I1041" i="1" s="1"/>
  <c r="AH1042" i="1"/>
  <c r="I1042" i="1" s="1"/>
  <c r="AH1043" i="1"/>
  <c r="I1043" i="1" s="1"/>
  <c r="AH1044" i="1"/>
  <c r="I1044" i="1" s="1"/>
  <c r="AH1045" i="1"/>
  <c r="I1045" i="1" s="1"/>
  <c r="AH1046" i="1"/>
  <c r="I1046" i="1" s="1"/>
  <c r="AH1047" i="1"/>
  <c r="I1047" i="1" s="1"/>
  <c r="AH1048" i="1"/>
  <c r="I1048" i="1" s="1"/>
  <c r="AH1049" i="1"/>
  <c r="I1049" i="1" s="1"/>
  <c r="AH1050" i="1"/>
  <c r="I1050" i="1" s="1"/>
  <c r="AH1051" i="1"/>
  <c r="I1051" i="1" s="1"/>
  <c r="AH1052" i="1"/>
  <c r="I1052" i="1" s="1"/>
  <c r="AH1053" i="1"/>
  <c r="I1053" i="1" s="1"/>
  <c r="AH1054" i="1"/>
  <c r="I1054" i="1" s="1"/>
  <c r="AH1055" i="1"/>
  <c r="I1055" i="1" s="1"/>
  <c r="AH1056" i="1"/>
  <c r="I1056" i="1" s="1"/>
  <c r="AH1057" i="1"/>
  <c r="I1057" i="1" s="1"/>
  <c r="AH1058" i="1"/>
  <c r="I1058" i="1" s="1"/>
  <c r="AH1059" i="1"/>
  <c r="I1059" i="1" s="1"/>
  <c r="AH1060" i="1"/>
  <c r="I1060" i="1" s="1"/>
  <c r="AH1061" i="1"/>
  <c r="I1061" i="1" s="1"/>
  <c r="AH1062" i="1"/>
  <c r="I1062" i="1" s="1"/>
  <c r="AH1063" i="1"/>
  <c r="I1063" i="1" s="1"/>
  <c r="AH1064" i="1"/>
  <c r="I1064" i="1" s="1"/>
  <c r="AH1065" i="1"/>
  <c r="I1065" i="1" s="1"/>
  <c r="AH1066" i="1"/>
  <c r="I1066" i="1" s="1"/>
  <c r="AH1067" i="1"/>
  <c r="I1067" i="1" s="1"/>
  <c r="AH1068" i="1"/>
  <c r="I1068" i="1" s="1"/>
  <c r="AH1069" i="1"/>
  <c r="I1069" i="1" s="1"/>
  <c r="AH1070" i="1"/>
  <c r="I1070" i="1" s="1"/>
  <c r="AH1071" i="1"/>
  <c r="I1071" i="1" s="1"/>
  <c r="AH1072" i="1"/>
  <c r="I1072" i="1" s="1"/>
  <c r="AH1073" i="1"/>
  <c r="I1073" i="1" s="1"/>
  <c r="AH1074" i="1"/>
  <c r="I1074" i="1" s="1"/>
  <c r="AH1075" i="1"/>
  <c r="I1075" i="1" s="1"/>
  <c r="AH1076" i="1"/>
  <c r="I1076" i="1" s="1"/>
  <c r="AH1077" i="1"/>
  <c r="I1077" i="1" s="1"/>
  <c r="AH1078" i="1"/>
  <c r="I1078" i="1" s="1"/>
  <c r="AH1079" i="1"/>
  <c r="I1079" i="1" s="1"/>
  <c r="AH1080" i="1"/>
  <c r="I1080" i="1" s="1"/>
  <c r="AH1081" i="1"/>
  <c r="I1081" i="1" s="1"/>
  <c r="AH1082" i="1"/>
  <c r="I1082" i="1" s="1"/>
  <c r="AH1083" i="1"/>
  <c r="I1083" i="1" s="1"/>
  <c r="AH1084" i="1"/>
  <c r="I1084" i="1" s="1"/>
  <c r="AH1085" i="1"/>
  <c r="I1085" i="1" s="1"/>
  <c r="AH1086" i="1"/>
  <c r="I1086" i="1" s="1"/>
  <c r="AH1087" i="1"/>
  <c r="I1087" i="1" s="1"/>
  <c r="AH1088" i="1"/>
  <c r="I1088" i="1" s="1"/>
  <c r="AH1089" i="1"/>
  <c r="I1089" i="1" s="1"/>
  <c r="AH1090" i="1"/>
  <c r="I1090" i="1" s="1"/>
  <c r="AH1091" i="1"/>
  <c r="I1091" i="1" s="1"/>
  <c r="AH1092" i="1"/>
  <c r="I1092" i="1" s="1"/>
  <c r="AH1093" i="1"/>
  <c r="I1093" i="1" s="1"/>
  <c r="AH1094" i="1"/>
  <c r="I1094" i="1" s="1"/>
  <c r="AH1095" i="1"/>
  <c r="I1095" i="1" s="1"/>
  <c r="AH1096" i="1"/>
  <c r="I1096" i="1" s="1"/>
  <c r="AH1097" i="1"/>
  <c r="I1097" i="1" s="1"/>
  <c r="AH1098" i="1"/>
  <c r="I1098" i="1" s="1"/>
  <c r="AH1099" i="1"/>
  <c r="I1099" i="1" s="1"/>
  <c r="AH1100" i="1"/>
  <c r="I1100" i="1" s="1"/>
  <c r="AH1101" i="1"/>
  <c r="I1101" i="1" s="1"/>
  <c r="AH1102" i="1"/>
  <c r="I1102" i="1" s="1"/>
  <c r="AH1103" i="1"/>
  <c r="I1103" i="1" s="1"/>
  <c r="AH1104" i="1"/>
  <c r="I1104" i="1" s="1"/>
  <c r="AH1105" i="1"/>
  <c r="I1105" i="1" s="1"/>
  <c r="AH1106" i="1"/>
  <c r="I1106" i="1" s="1"/>
  <c r="AH1107" i="1"/>
  <c r="I1107" i="1" s="1"/>
  <c r="AH1108" i="1"/>
  <c r="I1108" i="1" s="1"/>
  <c r="AH1109" i="1"/>
  <c r="I1109" i="1" s="1"/>
  <c r="AH1110" i="1"/>
  <c r="I1110" i="1" s="1"/>
  <c r="AH1111" i="1"/>
  <c r="I1111" i="1" s="1"/>
  <c r="AH1112" i="1"/>
  <c r="I1112" i="1" s="1"/>
  <c r="AH1113" i="1"/>
  <c r="I1113" i="1" s="1"/>
  <c r="AH1114" i="1"/>
  <c r="I1114" i="1" s="1"/>
  <c r="AH1115" i="1"/>
  <c r="I1115" i="1" s="1"/>
  <c r="AH1116" i="1"/>
  <c r="I1116" i="1" s="1"/>
  <c r="AH1117" i="1"/>
  <c r="I1117" i="1" s="1"/>
  <c r="AH1118" i="1"/>
  <c r="I1118" i="1" s="1"/>
  <c r="AH1119" i="1"/>
  <c r="I1119" i="1" s="1"/>
  <c r="AH1120" i="1"/>
  <c r="I1120" i="1" s="1"/>
  <c r="AH1121" i="1"/>
  <c r="I1121" i="1" s="1"/>
  <c r="AH1122" i="1"/>
  <c r="I1122" i="1" s="1"/>
  <c r="AH1123" i="1"/>
  <c r="I1123" i="1" s="1"/>
  <c r="AH1124" i="1"/>
  <c r="I1124" i="1" s="1"/>
  <c r="AH1125" i="1"/>
  <c r="I1125" i="1" s="1"/>
  <c r="AH1126" i="1"/>
  <c r="I1126" i="1" s="1"/>
  <c r="AH1127" i="1"/>
  <c r="I1127" i="1" s="1"/>
  <c r="AH1128" i="1"/>
  <c r="I1128" i="1" s="1"/>
  <c r="AH1129" i="1"/>
  <c r="I1129" i="1" s="1"/>
  <c r="AH1130" i="1"/>
  <c r="I1130" i="1" s="1"/>
  <c r="AH1131" i="1"/>
  <c r="I1131" i="1" s="1"/>
  <c r="AH1132" i="1"/>
  <c r="I1132" i="1" s="1"/>
  <c r="AH1133" i="1"/>
  <c r="I1133" i="1" s="1"/>
  <c r="AH1134" i="1"/>
  <c r="I1134" i="1" s="1"/>
  <c r="AH1135" i="1"/>
  <c r="I1135" i="1" s="1"/>
  <c r="AH1136" i="1"/>
  <c r="I1136" i="1" s="1"/>
  <c r="AH1137" i="1"/>
  <c r="I1137" i="1" s="1"/>
  <c r="AH1138" i="1"/>
  <c r="I1138" i="1" s="1"/>
  <c r="AH1139" i="1"/>
  <c r="I1139" i="1" s="1"/>
  <c r="AH1140" i="1"/>
  <c r="I1140" i="1" s="1"/>
  <c r="AH1141" i="1"/>
  <c r="I1141" i="1" s="1"/>
  <c r="AH1142" i="1"/>
  <c r="I1142" i="1" s="1"/>
  <c r="AH1143" i="1"/>
  <c r="I1143" i="1" s="1"/>
  <c r="AH1144" i="1"/>
  <c r="I1144" i="1" s="1"/>
  <c r="AH1145" i="1"/>
  <c r="I1145" i="1" s="1"/>
  <c r="AH1146" i="1"/>
  <c r="I1146" i="1" s="1"/>
  <c r="AH1147" i="1"/>
  <c r="I1147" i="1" s="1"/>
  <c r="AH1148" i="1"/>
  <c r="I1148" i="1" s="1"/>
  <c r="AH1149" i="1"/>
  <c r="I1149" i="1" s="1"/>
  <c r="AH1150" i="1"/>
  <c r="I1150" i="1" s="1"/>
  <c r="AH1151" i="1"/>
  <c r="I1151" i="1" s="1"/>
  <c r="AH1152" i="1"/>
  <c r="I1152" i="1" s="1"/>
  <c r="AH1153" i="1"/>
  <c r="I1153" i="1" s="1"/>
  <c r="AH1154" i="1"/>
  <c r="I1154" i="1" s="1"/>
  <c r="AH1155" i="1"/>
  <c r="I1155" i="1" s="1"/>
  <c r="AH1156" i="1"/>
  <c r="I1156" i="1" s="1"/>
  <c r="AH1157" i="1"/>
  <c r="I1157" i="1" s="1"/>
  <c r="AH1158" i="1"/>
  <c r="I1158" i="1" s="1"/>
  <c r="AH1159" i="1"/>
  <c r="I1159" i="1" s="1"/>
  <c r="AH1160" i="1"/>
  <c r="I1160" i="1" s="1"/>
  <c r="AH1161" i="1"/>
  <c r="I1161" i="1" s="1"/>
  <c r="AH1162" i="1"/>
  <c r="I1162" i="1" s="1"/>
  <c r="AH1163" i="1"/>
  <c r="I1163" i="1" s="1"/>
  <c r="AH1164" i="1"/>
  <c r="I1164" i="1" s="1"/>
  <c r="AH1165" i="1"/>
  <c r="I1165" i="1" s="1"/>
  <c r="AH1166" i="1"/>
  <c r="I1166" i="1" s="1"/>
  <c r="AH1167" i="1"/>
  <c r="I1167" i="1" s="1"/>
  <c r="AH1168" i="1"/>
  <c r="I1168" i="1" s="1"/>
  <c r="AH1169" i="1"/>
  <c r="I1169" i="1" s="1"/>
  <c r="AH1170" i="1"/>
  <c r="I1170" i="1" s="1"/>
  <c r="AH1171" i="1"/>
  <c r="I1171" i="1" s="1"/>
  <c r="AH1172" i="1"/>
  <c r="I1172" i="1" s="1"/>
  <c r="AH1173" i="1"/>
  <c r="I1173" i="1" s="1"/>
  <c r="AH1174" i="1"/>
  <c r="I1174" i="1" s="1"/>
  <c r="AH1175" i="1"/>
  <c r="I1175" i="1" s="1"/>
  <c r="AH1176" i="1"/>
  <c r="I1176" i="1" s="1"/>
  <c r="AH1177" i="1"/>
  <c r="I1177" i="1" s="1"/>
  <c r="AH1178" i="1"/>
  <c r="I1178" i="1" s="1"/>
  <c r="AH1179" i="1"/>
  <c r="I1179" i="1" s="1"/>
  <c r="AH1180" i="1"/>
  <c r="I1180" i="1" s="1"/>
  <c r="AH1181" i="1"/>
  <c r="I1181" i="1" s="1"/>
  <c r="AH1182" i="1"/>
  <c r="I1182" i="1" s="1"/>
  <c r="AH1183" i="1"/>
  <c r="I1183" i="1" s="1"/>
  <c r="AH1184" i="1"/>
  <c r="I1184" i="1" s="1"/>
  <c r="AH1185" i="1"/>
  <c r="I1185" i="1" s="1"/>
  <c r="AH1186" i="1"/>
  <c r="I1186" i="1" s="1"/>
  <c r="AH1187" i="1"/>
  <c r="I1187" i="1" s="1"/>
  <c r="AH1188" i="1"/>
  <c r="I1188" i="1" s="1"/>
  <c r="AH1189" i="1"/>
  <c r="I1189" i="1" s="1"/>
  <c r="AH1190" i="1"/>
  <c r="I1190" i="1" s="1"/>
  <c r="AH1191" i="1"/>
  <c r="I1191" i="1" s="1"/>
  <c r="AH1192" i="1"/>
  <c r="I1192" i="1" s="1"/>
  <c r="AH1193" i="1"/>
  <c r="I1193" i="1" s="1"/>
  <c r="AH1194" i="1"/>
  <c r="I1194" i="1" s="1"/>
  <c r="AH1195" i="1"/>
  <c r="I1195" i="1" s="1"/>
  <c r="AH1196" i="1"/>
  <c r="I1196" i="1" s="1"/>
  <c r="AH1197" i="1"/>
  <c r="I1197" i="1" s="1"/>
  <c r="AH1198" i="1"/>
  <c r="I1198" i="1" s="1"/>
  <c r="AH1199" i="1"/>
  <c r="I1199" i="1" s="1"/>
  <c r="AH1200" i="1"/>
  <c r="I1200" i="1" s="1"/>
  <c r="AH1201" i="1"/>
  <c r="I1201" i="1" s="1"/>
  <c r="AH1202" i="1"/>
  <c r="I1202" i="1" s="1"/>
  <c r="AH1203" i="1"/>
  <c r="I1203" i="1" s="1"/>
  <c r="AH1204" i="1"/>
  <c r="I1204" i="1" s="1"/>
  <c r="AH1205" i="1"/>
  <c r="I1205" i="1" s="1"/>
  <c r="AH1206" i="1"/>
  <c r="I1206" i="1" s="1"/>
  <c r="AH1207" i="1"/>
  <c r="I1207" i="1" s="1"/>
  <c r="AH1208" i="1"/>
  <c r="I1208" i="1" s="1"/>
  <c r="AH1209" i="1"/>
  <c r="I1209" i="1" s="1"/>
  <c r="AH1210" i="1"/>
  <c r="I1210" i="1" s="1"/>
  <c r="AH1211" i="1"/>
  <c r="I1211" i="1" s="1"/>
  <c r="AH1212" i="1"/>
  <c r="I1212" i="1" s="1"/>
  <c r="AH1213" i="1"/>
  <c r="I1213" i="1" s="1"/>
  <c r="AH1214" i="1"/>
  <c r="I1214" i="1" s="1"/>
  <c r="AH1215" i="1"/>
  <c r="I1215" i="1" s="1"/>
  <c r="AH1216" i="1"/>
  <c r="I1216" i="1" s="1"/>
  <c r="AH1217" i="1"/>
  <c r="I1217" i="1" s="1"/>
  <c r="AH1218" i="1"/>
  <c r="I1218" i="1" s="1"/>
  <c r="AH1219" i="1"/>
  <c r="I1219" i="1" s="1"/>
  <c r="AH1220" i="1"/>
  <c r="I1220" i="1" s="1"/>
  <c r="AH1221" i="1"/>
  <c r="I1221" i="1" s="1"/>
  <c r="AH1222" i="1"/>
  <c r="I1222" i="1" s="1"/>
  <c r="AH1223" i="1"/>
  <c r="I1223" i="1" s="1"/>
  <c r="AH1224" i="1"/>
  <c r="I1224" i="1" s="1"/>
  <c r="AH1225" i="1"/>
  <c r="I1225" i="1" s="1"/>
  <c r="AH1226" i="1"/>
  <c r="I1226" i="1" s="1"/>
  <c r="AH1227" i="1"/>
  <c r="I1227" i="1" s="1"/>
  <c r="AH1228" i="1"/>
  <c r="I1228" i="1" s="1"/>
  <c r="AH1229" i="1"/>
  <c r="I1229" i="1" s="1"/>
  <c r="AH1230" i="1"/>
  <c r="I1230" i="1" s="1"/>
  <c r="AH1231" i="1"/>
  <c r="I1231" i="1" s="1"/>
  <c r="AH1232" i="1"/>
  <c r="I1232" i="1" s="1"/>
  <c r="AH1233" i="1"/>
  <c r="I1233" i="1" s="1"/>
  <c r="AH1234" i="1"/>
  <c r="I1234" i="1" s="1"/>
  <c r="AH1235" i="1"/>
  <c r="I1235" i="1" s="1"/>
  <c r="AH1236" i="1"/>
  <c r="I1236" i="1" s="1"/>
  <c r="AH1237" i="1"/>
  <c r="I1237" i="1" s="1"/>
  <c r="AH1238" i="1"/>
  <c r="I1238" i="1" s="1"/>
  <c r="AH1239" i="1"/>
  <c r="I1239" i="1" s="1"/>
  <c r="AH1240" i="1"/>
  <c r="I1240" i="1" s="1"/>
  <c r="AH1241" i="1"/>
  <c r="I1241" i="1" s="1"/>
  <c r="AH1242" i="1"/>
  <c r="I1242" i="1" s="1"/>
  <c r="AH1243" i="1"/>
  <c r="I1243" i="1" s="1"/>
  <c r="AH1244" i="1"/>
  <c r="I1244" i="1" s="1"/>
  <c r="AH1245" i="1"/>
  <c r="I1245" i="1" s="1"/>
  <c r="AH1246" i="1"/>
  <c r="I1246" i="1" s="1"/>
  <c r="AH1247" i="1"/>
  <c r="I1247" i="1" s="1"/>
  <c r="AH1248" i="1"/>
  <c r="I1248" i="1" s="1"/>
  <c r="AH1249" i="1"/>
  <c r="I1249" i="1" s="1"/>
  <c r="AH1250" i="1"/>
  <c r="I1250" i="1" s="1"/>
  <c r="AH1251" i="1"/>
  <c r="I1251" i="1" s="1"/>
  <c r="AH1252" i="1"/>
  <c r="I1252" i="1" s="1"/>
  <c r="AH1253" i="1"/>
  <c r="I1253" i="1" s="1"/>
  <c r="AH1254" i="1"/>
  <c r="I1254" i="1" s="1"/>
  <c r="AH1255" i="1"/>
  <c r="I1255" i="1" s="1"/>
  <c r="AH1256" i="1"/>
  <c r="I1256" i="1" s="1"/>
  <c r="AH1257" i="1"/>
  <c r="I1257" i="1" s="1"/>
  <c r="AH1258" i="1"/>
  <c r="I1258" i="1" s="1"/>
  <c r="AH1259" i="1"/>
  <c r="I1259" i="1" s="1"/>
  <c r="AH1260" i="1"/>
  <c r="I1260" i="1" s="1"/>
  <c r="AH1261" i="1"/>
  <c r="I1261" i="1" s="1"/>
  <c r="AH1262" i="1"/>
  <c r="I1262" i="1" s="1"/>
  <c r="AH1263" i="1"/>
  <c r="I1263" i="1" s="1"/>
  <c r="AH1264" i="1"/>
  <c r="I1264" i="1" s="1"/>
  <c r="AH1265" i="1"/>
  <c r="I1265" i="1" s="1"/>
  <c r="AH1266" i="1"/>
  <c r="I1266" i="1" s="1"/>
  <c r="AH1267" i="1"/>
  <c r="I1267" i="1" s="1"/>
  <c r="AH1268" i="1"/>
  <c r="I1268" i="1" s="1"/>
  <c r="AH1269" i="1"/>
  <c r="I1269" i="1" s="1"/>
  <c r="AH1270" i="1"/>
  <c r="I1270" i="1" s="1"/>
  <c r="AH1271" i="1"/>
  <c r="I1271" i="1" s="1"/>
  <c r="AH1272" i="1"/>
  <c r="I1272" i="1" s="1"/>
  <c r="AH1273" i="1"/>
  <c r="I1273" i="1" s="1"/>
  <c r="AH1274" i="1"/>
  <c r="I1274" i="1" s="1"/>
  <c r="AH1275" i="1"/>
  <c r="I1275" i="1" s="1"/>
  <c r="AH1276" i="1"/>
  <c r="I1276" i="1" s="1"/>
  <c r="AH1277" i="1"/>
  <c r="I1277" i="1" s="1"/>
  <c r="AH1278" i="1"/>
  <c r="I1278" i="1" s="1"/>
  <c r="AH1279" i="1"/>
  <c r="I1279" i="1" s="1"/>
  <c r="AH1280" i="1"/>
  <c r="I1280" i="1" s="1"/>
  <c r="AH1281" i="1"/>
  <c r="I1281" i="1" s="1"/>
  <c r="AH1282" i="1"/>
  <c r="I1282" i="1" s="1"/>
  <c r="AH1283" i="1"/>
  <c r="I1283" i="1" s="1"/>
  <c r="AH1284" i="1"/>
  <c r="I1284" i="1" s="1"/>
  <c r="AH1285" i="1"/>
  <c r="I1285" i="1" s="1"/>
  <c r="AH1286" i="1"/>
  <c r="I1286" i="1" s="1"/>
  <c r="AH1287" i="1"/>
  <c r="I1287" i="1" s="1"/>
  <c r="AH1288" i="1"/>
  <c r="I1288" i="1" s="1"/>
  <c r="AH1289" i="1"/>
  <c r="I1289" i="1" s="1"/>
  <c r="AH1290" i="1"/>
  <c r="I1290" i="1" s="1"/>
  <c r="AH1291" i="1"/>
  <c r="I1291" i="1" s="1"/>
  <c r="AH1292" i="1"/>
  <c r="I1292" i="1" s="1"/>
  <c r="AH1293" i="1"/>
  <c r="I1293" i="1" s="1"/>
  <c r="AH1294" i="1"/>
  <c r="I1294" i="1" s="1"/>
  <c r="AH1295" i="1"/>
  <c r="I1295" i="1" s="1"/>
  <c r="AH1296" i="1"/>
  <c r="I1296" i="1" s="1"/>
  <c r="AH1297" i="1"/>
  <c r="I1297" i="1" s="1"/>
  <c r="AH1298" i="1"/>
  <c r="I1298" i="1" s="1"/>
  <c r="AH1299" i="1"/>
  <c r="I1299" i="1" s="1"/>
  <c r="AH1300" i="1"/>
  <c r="I1300" i="1" s="1"/>
  <c r="AH1301" i="1"/>
  <c r="I1301" i="1" s="1"/>
  <c r="AH1302" i="1"/>
  <c r="I1302" i="1" s="1"/>
  <c r="AH1303" i="1"/>
  <c r="I1303" i="1" s="1"/>
  <c r="AH1304" i="1"/>
  <c r="I1304" i="1" s="1"/>
  <c r="AH1305" i="1"/>
  <c r="I1305" i="1" s="1"/>
  <c r="AH1306" i="1"/>
  <c r="I1306" i="1" s="1"/>
  <c r="AH1307" i="1"/>
  <c r="I1307" i="1" s="1"/>
  <c r="AH1308" i="1"/>
  <c r="I1308" i="1" s="1"/>
  <c r="AH1309" i="1"/>
  <c r="I1309" i="1" s="1"/>
  <c r="AH1310" i="1"/>
  <c r="I1310" i="1" s="1"/>
  <c r="AH1311" i="1"/>
  <c r="I1311" i="1" s="1"/>
  <c r="AH1312" i="1"/>
  <c r="I1312" i="1" s="1"/>
  <c r="AH1313" i="1"/>
  <c r="I1313" i="1" s="1"/>
  <c r="AH1314" i="1"/>
  <c r="I1314" i="1" s="1"/>
  <c r="AH1315" i="1"/>
  <c r="I1315" i="1" s="1"/>
  <c r="AH1316" i="1"/>
  <c r="I1316" i="1" s="1"/>
  <c r="AH1317" i="1"/>
  <c r="I1317" i="1" s="1"/>
  <c r="AH1318" i="1"/>
  <c r="I1318" i="1" s="1"/>
  <c r="AH1319" i="1"/>
  <c r="I1319" i="1" s="1"/>
  <c r="AH1320" i="1"/>
  <c r="I1320" i="1" s="1"/>
  <c r="AH1321" i="1"/>
  <c r="I1321" i="1" s="1"/>
  <c r="AH1322" i="1"/>
  <c r="I1322" i="1" s="1"/>
  <c r="AH1323" i="1"/>
  <c r="I1323" i="1" s="1"/>
  <c r="AH1324" i="1"/>
  <c r="I1324" i="1" s="1"/>
  <c r="AH1325" i="1"/>
  <c r="I1325" i="1" s="1"/>
  <c r="AH1326" i="1"/>
  <c r="I1326" i="1" s="1"/>
  <c r="AH1327" i="1"/>
  <c r="I1327" i="1" s="1"/>
  <c r="AH1328" i="1"/>
  <c r="I1328" i="1" s="1"/>
  <c r="AH1329" i="1"/>
  <c r="I1329" i="1" s="1"/>
  <c r="AH1330" i="1"/>
  <c r="I1330" i="1" s="1"/>
  <c r="AH1331" i="1"/>
  <c r="I1331" i="1" s="1"/>
  <c r="AH1332" i="1"/>
  <c r="I1332" i="1" s="1"/>
  <c r="AH1333" i="1"/>
  <c r="I1333" i="1" s="1"/>
  <c r="AH1334" i="1"/>
  <c r="I1334" i="1" s="1"/>
  <c r="AH1335" i="1"/>
  <c r="I1335" i="1" s="1"/>
  <c r="AH1336" i="1"/>
  <c r="I1336" i="1" s="1"/>
  <c r="AH1337" i="1"/>
  <c r="I1337" i="1" s="1"/>
  <c r="AH1338" i="1"/>
  <c r="I1338" i="1" s="1"/>
  <c r="AH1339" i="1"/>
  <c r="I1339" i="1" s="1"/>
  <c r="AH1340" i="1"/>
  <c r="I1340" i="1" s="1"/>
  <c r="AH1341" i="1"/>
  <c r="I1341" i="1" s="1"/>
  <c r="AH1342" i="1"/>
  <c r="I1342" i="1" s="1"/>
  <c r="AH1343" i="1"/>
  <c r="I1343" i="1" s="1"/>
  <c r="AH1344" i="1"/>
  <c r="I1344" i="1" s="1"/>
  <c r="AH1345" i="1"/>
  <c r="I1345" i="1" s="1"/>
  <c r="AH1346" i="1"/>
  <c r="I1346" i="1" s="1"/>
  <c r="AH1347" i="1"/>
  <c r="I1347" i="1" s="1"/>
  <c r="AH1348" i="1"/>
  <c r="I1348" i="1" s="1"/>
  <c r="AH1349" i="1"/>
  <c r="I1349" i="1" s="1"/>
  <c r="AH1350" i="1"/>
  <c r="I1350" i="1" s="1"/>
  <c r="AH1351" i="1"/>
  <c r="I1351" i="1" s="1"/>
  <c r="AH1352" i="1"/>
  <c r="I1352" i="1" s="1"/>
  <c r="AH1353" i="1"/>
  <c r="I1353" i="1" s="1"/>
  <c r="AH1354" i="1"/>
  <c r="I1354" i="1" s="1"/>
  <c r="AH1355" i="1"/>
  <c r="I1355" i="1" s="1"/>
  <c r="AH1356" i="1"/>
  <c r="I1356" i="1" s="1"/>
  <c r="AH1357" i="1"/>
  <c r="I1357" i="1" s="1"/>
  <c r="AH1358" i="1"/>
  <c r="I1358" i="1" s="1"/>
  <c r="AH1359" i="1"/>
  <c r="I1359" i="1" s="1"/>
  <c r="AH1360" i="1"/>
  <c r="I1360" i="1" s="1"/>
  <c r="AH1361" i="1"/>
  <c r="I1361" i="1" s="1"/>
  <c r="AH1362" i="1"/>
  <c r="I1362" i="1" s="1"/>
  <c r="AH1363" i="1"/>
  <c r="I1363" i="1" s="1"/>
  <c r="AH1364" i="1"/>
  <c r="I1364" i="1" s="1"/>
  <c r="AH1365" i="1"/>
  <c r="I1365" i="1" s="1"/>
  <c r="AH1366" i="1"/>
  <c r="I1366" i="1" s="1"/>
  <c r="AH1367" i="1"/>
  <c r="I1367" i="1" s="1"/>
  <c r="AH1368" i="1"/>
  <c r="I1368" i="1" s="1"/>
  <c r="AH1369" i="1"/>
  <c r="I1369" i="1" s="1"/>
  <c r="AH1370" i="1"/>
  <c r="I1370" i="1" s="1"/>
  <c r="AH1371" i="1"/>
  <c r="I1371" i="1" s="1"/>
  <c r="AH1372" i="1"/>
  <c r="I1372" i="1" s="1"/>
  <c r="AH1373" i="1"/>
  <c r="I1373" i="1" s="1"/>
  <c r="AH1374" i="1"/>
  <c r="I1374" i="1" s="1"/>
  <c r="AH1375" i="1"/>
  <c r="I1375" i="1" s="1"/>
  <c r="AH1376" i="1"/>
  <c r="I1376" i="1" s="1"/>
  <c r="AH1377" i="1"/>
  <c r="I1377" i="1" s="1"/>
  <c r="AH1378" i="1"/>
  <c r="I1378" i="1" s="1"/>
  <c r="AH1379" i="1"/>
  <c r="I1379" i="1" s="1"/>
  <c r="AH1380" i="1"/>
  <c r="I1380" i="1" s="1"/>
  <c r="AH1381" i="1"/>
  <c r="I1381" i="1" s="1"/>
  <c r="AH1382" i="1"/>
  <c r="I1382" i="1" s="1"/>
  <c r="AH1383" i="1"/>
  <c r="I1383" i="1" s="1"/>
  <c r="AH1384" i="1"/>
  <c r="I1384" i="1" s="1"/>
  <c r="AH1385" i="1"/>
  <c r="I1385" i="1" s="1"/>
  <c r="AH1386" i="1"/>
  <c r="I1386" i="1" s="1"/>
  <c r="AH1387" i="1"/>
  <c r="I1387" i="1" s="1"/>
  <c r="AH1388" i="1"/>
  <c r="I1388" i="1" s="1"/>
  <c r="AH1389" i="1"/>
  <c r="I1389" i="1" s="1"/>
  <c r="AH1390" i="1"/>
  <c r="I1390" i="1" s="1"/>
  <c r="AH1391" i="1"/>
  <c r="I1391" i="1" s="1"/>
  <c r="AH1392" i="1"/>
  <c r="I1392" i="1" s="1"/>
  <c r="AH1393" i="1"/>
  <c r="I1393" i="1" s="1"/>
  <c r="AH1394" i="1"/>
  <c r="I1394" i="1" s="1"/>
  <c r="AH1395" i="1"/>
  <c r="I1395" i="1" s="1"/>
  <c r="AH1396" i="1"/>
  <c r="I1396" i="1" s="1"/>
  <c r="AH1397" i="1"/>
  <c r="I1397" i="1" s="1"/>
  <c r="AH1398" i="1"/>
  <c r="I1398" i="1" s="1"/>
  <c r="AH1399" i="1"/>
  <c r="I1399" i="1" s="1"/>
  <c r="AH1400" i="1"/>
  <c r="I1400" i="1" s="1"/>
  <c r="AH1401" i="1"/>
  <c r="I1401" i="1" s="1"/>
  <c r="AH1402" i="1"/>
  <c r="I1402" i="1" s="1"/>
  <c r="AH1403" i="1"/>
  <c r="I1403" i="1" s="1"/>
  <c r="AH1404" i="1"/>
  <c r="I1404" i="1" s="1"/>
  <c r="AH1405" i="1"/>
  <c r="I1405" i="1" s="1"/>
  <c r="AH1406" i="1"/>
  <c r="I1406" i="1" s="1"/>
  <c r="AH1407" i="1"/>
  <c r="I1407" i="1" s="1"/>
  <c r="AH1408" i="1"/>
  <c r="I1408" i="1" s="1"/>
  <c r="AH1409" i="1"/>
  <c r="I1409" i="1" s="1"/>
  <c r="AH1410" i="1"/>
  <c r="I1410" i="1" s="1"/>
  <c r="AH1411" i="1"/>
  <c r="I1411" i="1" s="1"/>
  <c r="AH1412" i="1"/>
  <c r="I1412" i="1" s="1"/>
  <c r="AH1413" i="1"/>
  <c r="I1413" i="1" s="1"/>
  <c r="AH1414" i="1"/>
  <c r="I1414" i="1" s="1"/>
  <c r="AH1415" i="1"/>
  <c r="I1415" i="1" s="1"/>
  <c r="AH1416" i="1"/>
  <c r="I1416" i="1" s="1"/>
  <c r="AH1417" i="1"/>
  <c r="I1417" i="1" s="1"/>
  <c r="AH1418" i="1"/>
  <c r="I1418" i="1" s="1"/>
  <c r="AH1419" i="1"/>
  <c r="I1419" i="1" s="1"/>
  <c r="AH1420" i="1"/>
  <c r="I1420" i="1" s="1"/>
  <c r="AH1421" i="1"/>
  <c r="I1421" i="1" s="1"/>
  <c r="AH1422" i="1"/>
  <c r="I1422" i="1" s="1"/>
  <c r="AH1423" i="1"/>
  <c r="I1423" i="1" s="1"/>
  <c r="AH1424" i="1"/>
  <c r="I1424" i="1" s="1"/>
  <c r="AH1425" i="1"/>
  <c r="I1425" i="1" s="1"/>
  <c r="AH1426" i="1"/>
  <c r="I1426" i="1" s="1"/>
  <c r="AH1427" i="1"/>
  <c r="I1427" i="1" s="1"/>
  <c r="AH1428" i="1"/>
  <c r="I1428" i="1" s="1"/>
  <c r="AH1429" i="1"/>
  <c r="I1429" i="1" s="1"/>
  <c r="AH1430" i="1"/>
  <c r="I1430" i="1" s="1"/>
  <c r="AH1431" i="1"/>
  <c r="I1431" i="1" s="1"/>
  <c r="AH1432" i="1"/>
  <c r="I1432" i="1" s="1"/>
  <c r="AH1433" i="1"/>
  <c r="I1433" i="1" s="1"/>
  <c r="AH1434" i="1"/>
  <c r="I1434" i="1" s="1"/>
  <c r="AH1435" i="1"/>
  <c r="I1435" i="1" s="1"/>
  <c r="AH1436" i="1"/>
  <c r="I1436" i="1" s="1"/>
  <c r="AH1437" i="1"/>
  <c r="I1437" i="1" s="1"/>
  <c r="AH1438" i="1"/>
  <c r="I1438" i="1" s="1"/>
  <c r="AH1439" i="1"/>
  <c r="I1439" i="1" s="1"/>
  <c r="AH1440" i="1"/>
  <c r="I1440" i="1" s="1"/>
  <c r="AH1441" i="1"/>
  <c r="I1441" i="1" s="1"/>
  <c r="AH1442" i="1"/>
  <c r="I1442" i="1" s="1"/>
  <c r="AH1443" i="1"/>
  <c r="I1443" i="1" s="1"/>
  <c r="AH1444" i="1"/>
  <c r="I1444" i="1" s="1"/>
  <c r="AH1445" i="1"/>
  <c r="I1445" i="1" s="1"/>
  <c r="AH1446" i="1"/>
  <c r="I1446" i="1" s="1"/>
  <c r="AH1447" i="1"/>
  <c r="I1447" i="1" s="1"/>
  <c r="AH1448" i="1"/>
  <c r="I1448" i="1" s="1"/>
  <c r="AH1449" i="1"/>
  <c r="I1449" i="1" s="1"/>
  <c r="AH1450" i="1"/>
  <c r="I1450" i="1" s="1"/>
  <c r="AH1451" i="1"/>
  <c r="I1451" i="1" s="1"/>
  <c r="AH1452" i="1"/>
  <c r="I1452" i="1" s="1"/>
  <c r="AH1453" i="1"/>
  <c r="I1453" i="1" s="1"/>
  <c r="AH1454" i="1"/>
  <c r="I1454" i="1" s="1"/>
  <c r="AH1455" i="1"/>
  <c r="I1455" i="1" s="1"/>
  <c r="AH1456" i="1"/>
  <c r="I1456" i="1" s="1"/>
  <c r="AH1457" i="1"/>
  <c r="I1457" i="1" s="1"/>
  <c r="AH1458" i="1"/>
  <c r="I1458" i="1" s="1"/>
  <c r="AH1459" i="1"/>
  <c r="I1459" i="1" s="1"/>
  <c r="AH1460" i="1"/>
  <c r="I1460" i="1" s="1"/>
  <c r="AH1461" i="1"/>
  <c r="I1461" i="1" s="1"/>
  <c r="AH1462" i="1"/>
  <c r="I1462" i="1" s="1"/>
  <c r="AH1463" i="1"/>
  <c r="I1463" i="1" s="1"/>
  <c r="AH1464" i="1"/>
  <c r="I1464" i="1" s="1"/>
  <c r="AH1465" i="1"/>
  <c r="I1465" i="1" s="1"/>
  <c r="AH1466" i="1"/>
  <c r="I1466" i="1" s="1"/>
  <c r="AH1467" i="1"/>
  <c r="I1467" i="1" s="1"/>
  <c r="AH1468" i="1"/>
  <c r="I1468" i="1" s="1"/>
  <c r="AH1469" i="1"/>
  <c r="I1469" i="1" s="1"/>
  <c r="AH1470" i="1"/>
  <c r="I1470" i="1" s="1"/>
  <c r="AH1471" i="1"/>
  <c r="I1471" i="1" s="1"/>
  <c r="AH1472" i="1"/>
  <c r="I1472" i="1" s="1"/>
  <c r="AH1473" i="1"/>
  <c r="I1473" i="1" s="1"/>
  <c r="AH1474" i="1"/>
  <c r="I1474" i="1" s="1"/>
  <c r="AH1475" i="1"/>
  <c r="I1475" i="1" s="1"/>
  <c r="AH1476" i="1"/>
  <c r="I1476" i="1" s="1"/>
  <c r="AH1477" i="1"/>
  <c r="I1477" i="1" s="1"/>
  <c r="AH1478" i="1"/>
  <c r="I1478" i="1" s="1"/>
  <c r="AH1479" i="1"/>
  <c r="I1479" i="1" s="1"/>
  <c r="AH1480" i="1"/>
  <c r="I1480" i="1" s="1"/>
  <c r="AH1481" i="1"/>
  <c r="I1481" i="1" s="1"/>
  <c r="AH1482" i="1"/>
  <c r="I1482" i="1" s="1"/>
  <c r="AH1483" i="1"/>
  <c r="I1483" i="1" s="1"/>
  <c r="AH1484" i="1"/>
  <c r="I1484" i="1" s="1"/>
  <c r="AH1485" i="1"/>
  <c r="I1485" i="1" s="1"/>
  <c r="AH1486" i="1"/>
  <c r="I1486" i="1" s="1"/>
  <c r="AH1487" i="1"/>
  <c r="I1487" i="1" s="1"/>
  <c r="AH1488" i="1"/>
  <c r="I1488" i="1" s="1"/>
  <c r="AH1489" i="1"/>
  <c r="I1489" i="1" s="1"/>
  <c r="AH1490" i="1"/>
  <c r="I1490" i="1" s="1"/>
  <c r="AH1491" i="1"/>
  <c r="I1491" i="1" s="1"/>
  <c r="AH1492" i="1"/>
  <c r="I1492" i="1" s="1"/>
  <c r="AH1493" i="1"/>
  <c r="I1493" i="1" s="1"/>
  <c r="AH1494" i="1"/>
  <c r="I1494" i="1" s="1"/>
  <c r="AH1495" i="1"/>
  <c r="I1495" i="1" s="1"/>
  <c r="AH1496" i="1"/>
  <c r="I1496" i="1" s="1"/>
  <c r="AH1497" i="1"/>
  <c r="I1497" i="1" s="1"/>
  <c r="AH1498" i="1"/>
  <c r="I1498" i="1" s="1"/>
  <c r="AH1499" i="1"/>
  <c r="I1499" i="1" s="1"/>
  <c r="AH1500" i="1"/>
  <c r="I1500" i="1" s="1"/>
  <c r="AH1501" i="1"/>
  <c r="I1501" i="1" s="1"/>
  <c r="AH1502" i="1"/>
  <c r="I1502" i="1" s="1"/>
  <c r="AH1503" i="1"/>
  <c r="I1503" i="1" s="1"/>
  <c r="AH1504" i="1"/>
  <c r="I1504" i="1" s="1"/>
  <c r="AH1505" i="1"/>
  <c r="I1505" i="1" s="1"/>
  <c r="AH1506" i="1"/>
  <c r="I1506" i="1" s="1"/>
  <c r="AH1507" i="1"/>
  <c r="I1507" i="1" s="1"/>
  <c r="AH1508" i="1"/>
  <c r="I1508" i="1" s="1"/>
  <c r="AH1509" i="1"/>
  <c r="I1509" i="1" s="1"/>
  <c r="AH1510" i="1"/>
  <c r="I1510" i="1" s="1"/>
  <c r="AH1511" i="1"/>
  <c r="I1511" i="1" s="1"/>
  <c r="AH1512" i="1"/>
  <c r="I1512" i="1" s="1"/>
  <c r="AH1513" i="1"/>
  <c r="I1513" i="1" s="1"/>
  <c r="AH1514" i="1"/>
  <c r="I1514" i="1" s="1"/>
  <c r="AH1515" i="1"/>
  <c r="I1515" i="1" s="1"/>
  <c r="AH1516" i="1"/>
  <c r="I1516" i="1" s="1"/>
  <c r="AH1517" i="1"/>
  <c r="I1517" i="1" s="1"/>
  <c r="AH1518" i="1"/>
  <c r="I1518" i="1" s="1"/>
  <c r="AH1519" i="1"/>
  <c r="I1519" i="1" s="1"/>
  <c r="AH1520" i="1"/>
  <c r="I1520" i="1" s="1"/>
  <c r="AH1521" i="1"/>
  <c r="I1521" i="1" s="1"/>
  <c r="AH1522" i="1"/>
  <c r="I1522" i="1" s="1"/>
  <c r="AH1523" i="1"/>
  <c r="I1523" i="1" s="1"/>
  <c r="AH1524" i="1"/>
  <c r="I1524" i="1" s="1"/>
  <c r="AH1525" i="1"/>
  <c r="I1525" i="1" s="1"/>
  <c r="AH1526" i="1"/>
  <c r="I1526" i="1" s="1"/>
  <c r="AH1527" i="1"/>
  <c r="I1527" i="1" s="1"/>
  <c r="AH1528" i="1"/>
  <c r="I1528" i="1" s="1"/>
  <c r="AH1529" i="1"/>
  <c r="I1529" i="1" s="1"/>
  <c r="AH1530" i="1"/>
  <c r="I1530" i="1" s="1"/>
  <c r="AH1531" i="1"/>
  <c r="I1531" i="1" s="1"/>
  <c r="AH1532" i="1"/>
  <c r="I1532" i="1" s="1"/>
  <c r="AH1533" i="1"/>
  <c r="I1533" i="1" s="1"/>
  <c r="AH1534" i="1"/>
  <c r="I1534" i="1" s="1"/>
  <c r="AH1535" i="1"/>
  <c r="I1535" i="1" s="1"/>
  <c r="AH1536" i="1"/>
  <c r="I1536" i="1" s="1"/>
  <c r="AH1537" i="1"/>
  <c r="I1537" i="1" s="1"/>
  <c r="AH1538" i="1"/>
  <c r="I1538" i="1" s="1"/>
  <c r="AH1539" i="1"/>
  <c r="I1539" i="1" s="1"/>
  <c r="AH1540" i="1"/>
  <c r="I1540" i="1" s="1"/>
  <c r="AH1541" i="1"/>
  <c r="I1541" i="1" s="1"/>
  <c r="AH1542" i="1"/>
  <c r="I1542" i="1" s="1"/>
  <c r="AH1543" i="1"/>
  <c r="I1543" i="1" s="1"/>
  <c r="AH1544" i="1"/>
  <c r="I1544" i="1" s="1"/>
  <c r="AH1545" i="1"/>
  <c r="I1545" i="1" s="1"/>
  <c r="AH1546" i="1"/>
  <c r="I1546" i="1" s="1"/>
  <c r="AH1547" i="1"/>
  <c r="I1547" i="1" s="1"/>
  <c r="AH1548" i="1"/>
  <c r="I1548" i="1" s="1"/>
  <c r="AH1549" i="1"/>
  <c r="I1549" i="1" s="1"/>
  <c r="AH1550" i="1"/>
  <c r="I1550" i="1" s="1"/>
  <c r="AH1551" i="1"/>
  <c r="I1551" i="1" s="1"/>
  <c r="AH1552" i="1"/>
  <c r="I1552" i="1" s="1"/>
  <c r="AH1553" i="1"/>
  <c r="I1553" i="1" s="1"/>
  <c r="AH1554" i="1"/>
  <c r="I1554" i="1" s="1"/>
  <c r="AH1555" i="1"/>
  <c r="I1555" i="1" s="1"/>
  <c r="AH1556" i="1"/>
  <c r="I1556" i="1" s="1"/>
  <c r="AH1557" i="1"/>
  <c r="I1557" i="1" s="1"/>
  <c r="AH1558" i="1"/>
  <c r="I1558" i="1" s="1"/>
  <c r="AH1559" i="1"/>
  <c r="I1559" i="1" s="1"/>
  <c r="AH1560" i="1"/>
  <c r="I1560" i="1" s="1"/>
  <c r="AH1561" i="1"/>
  <c r="I1561" i="1" s="1"/>
  <c r="AH1562" i="1"/>
  <c r="I1562" i="1" s="1"/>
  <c r="AH1563" i="1"/>
  <c r="I1563" i="1" s="1"/>
  <c r="AH1564" i="1"/>
  <c r="I1564" i="1" s="1"/>
  <c r="AH1565" i="1"/>
  <c r="I1565" i="1" s="1"/>
  <c r="AH1566" i="1"/>
  <c r="I1566" i="1" s="1"/>
  <c r="AH1567" i="1"/>
  <c r="I1567" i="1" s="1"/>
  <c r="AH1568" i="1"/>
  <c r="I1568" i="1" s="1"/>
  <c r="AH1569" i="1"/>
  <c r="I1569" i="1" s="1"/>
  <c r="AH1570" i="1"/>
  <c r="I1570" i="1" s="1"/>
  <c r="AH1571" i="1"/>
  <c r="I1571" i="1" s="1"/>
  <c r="AH1572" i="1"/>
  <c r="I1572" i="1" s="1"/>
  <c r="AH1573" i="1"/>
  <c r="I1573" i="1" s="1"/>
  <c r="AH1574" i="1"/>
  <c r="I1574" i="1" s="1"/>
  <c r="AH1575" i="1"/>
  <c r="I1575" i="1" s="1"/>
  <c r="AH1576" i="1"/>
  <c r="I1576" i="1" s="1"/>
  <c r="AH1577" i="1"/>
  <c r="I1577" i="1" s="1"/>
  <c r="AH1578" i="1"/>
  <c r="I1578" i="1" s="1"/>
  <c r="AH1579" i="1"/>
  <c r="I1579" i="1" s="1"/>
  <c r="AH1580" i="1"/>
  <c r="I1580" i="1" s="1"/>
  <c r="AH1581" i="1"/>
  <c r="I1581" i="1" s="1"/>
  <c r="AH1582" i="1"/>
  <c r="I1582" i="1" s="1"/>
  <c r="AH1583" i="1"/>
  <c r="I1583" i="1" s="1"/>
  <c r="AH1584" i="1"/>
  <c r="I1584" i="1" s="1"/>
  <c r="AH1585" i="1"/>
  <c r="I1585" i="1" s="1"/>
  <c r="AH1586" i="1"/>
  <c r="I1586" i="1" s="1"/>
  <c r="AH1587" i="1"/>
  <c r="I1587" i="1" s="1"/>
  <c r="AH1588" i="1"/>
  <c r="I1588" i="1" s="1"/>
  <c r="AH1589" i="1"/>
  <c r="I1589" i="1" s="1"/>
  <c r="AH1590" i="1"/>
  <c r="I1590" i="1" s="1"/>
  <c r="AH1591" i="1"/>
  <c r="I1591" i="1" s="1"/>
  <c r="AH1592" i="1"/>
  <c r="I1592" i="1" s="1"/>
  <c r="AH1593" i="1"/>
  <c r="I1593" i="1" s="1"/>
  <c r="AH1594" i="1"/>
  <c r="I1594" i="1" s="1"/>
  <c r="AH1595" i="1"/>
  <c r="I1595" i="1" s="1"/>
  <c r="AH1596" i="1"/>
  <c r="I1596" i="1" s="1"/>
  <c r="AH1597" i="1"/>
  <c r="I1597" i="1" s="1"/>
  <c r="AH1598" i="1"/>
  <c r="I1598" i="1" s="1"/>
  <c r="AH1599" i="1"/>
  <c r="I1599" i="1" s="1"/>
  <c r="AH1600" i="1"/>
  <c r="I1600" i="1" s="1"/>
  <c r="AH1601" i="1"/>
  <c r="I1601" i="1" s="1"/>
  <c r="AH1602" i="1"/>
  <c r="I1602" i="1" s="1"/>
  <c r="AH1603" i="1"/>
  <c r="I1603" i="1" s="1"/>
  <c r="AH1604" i="1"/>
  <c r="I1604" i="1" s="1"/>
  <c r="AH1605" i="1"/>
  <c r="I1605" i="1" s="1"/>
  <c r="AH1606" i="1"/>
  <c r="I1606" i="1" s="1"/>
  <c r="AH1607" i="1"/>
  <c r="I1607" i="1" s="1"/>
  <c r="AH1608" i="1"/>
  <c r="I1608" i="1" s="1"/>
  <c r="AH1609" i="1"/>
  <c r="I1609" i="1" s="1"/>
  <c r="AH1610" i="1"/>
  <c r="I1610" i="1" s="1"/>
  <c r="AH1611" i="1"/>
  <c r="I1611" i="1" s="1"/>
  <c r="AH1612" i="1"/>
  <c r="I1612" i="1" s="1"/>
  <c r="AH1613" i="1"/>
  <c r="I1613" i="1" s="1"/>
  <c r="AH1614" i="1"/>
  <c r="I1614" i="1" s="1"/>
  <c r="AH1615" i="1"/>
  <c r="I1615" i="1" s="1"/>
  <c r="AH1616" i="1"/>
  <c r="I1616" i="1" s="1"/>
  <c r="AH1617" i="1"/>
  <c r="I1617" i="1" s="1"/>
  <c r="AH1618" i="1"/>
  <c r="I1618" i="1" s="1"/>
  <c r="AH1619" i="1"/>
  <c r="I1619" i="1" s="1"/>
  <c r="AH1620" i="1"/>
  <c r="I1620" i="1" s="1"/>
  <c r="AH1621" i="1"/>
  <c r="I1621" i="1" s="1"/>
  <c r="AH1622" i="1"/>
  <c r="I1622" i="1" s="1"/>
  <c r="AH1623" i="1"/>
  <c r="I1623" i="1" s="1"/>
  <c r="AH1624" i="1"/>
  <c r="I1624" i="1" s="1"/>
  <c r="AH1625" i="1"/>
  <c r="I1625" i="1" s="1"/>
  <c r="AH1626" i="1"/>
  <c r="I1626" i="1" s="1"/>
  <c r="AH1627" i="1"/>
  <c r="I1627" i="1" s="1"/>
  <c r="AH1628" i="1"/>
  <c r="I1628" i="1" s="1"/>
  <c r="AH1629" i="1"/>
  <c r="I1629" i="1" s="1"/>
  <c r="AH1630" i="1"/>
  <c r="I1630" i="1" s="1"/>
  <c r="AH1631" i="1"/>
  <c r="I1631" i="1" s="1"/>
  <c r="AH1632" i="1"/>
  <c r="I1632" i="1" s="1"/>
  <c r="AH1633" i="1"/>
  <c r="I1633" i="1" s="1"/>
  <c r="AH1634" i="1"/>
  <c r="I1634" i="1" s="1"/>
  <c r="AH1635" i="1"/>
  <c r="I1635" i="1" s="1"/>
  <c r="AH1636" i="1"/>
  <c r="I1636" i="1" s="1"/>
  <c r="AH1637" i="1"/>
  <c r="I1637" i="1" s="1"/>
  <c r="AH1638" i="1"/>
  <c r="I1638" i="1" s="1"/>
  <c r="AH1639" i="1"/>
  <c r="I1639" i="1" s="1"/>
  <c r="AH1640" i="1"/>
  <c r="I1640" i="1" s="1"/>
  <c r="AH1641" i="1"/>
  <c r="I1641" i="1" s="1"/>
  <c r="AH1642" i="1"/>
  <c r="I1642" i="1" s="1"/>
  <c r="AH1643" i="1"/>
  <c r="I1643" i="1" s="1"/>
  <c r="AH1644" i="1"/>
  <c r="I1644" i="1" s="1"/>
  <c r="AH1645" i="1"/>
  <c r="I1645" i="1" s="1"/>
  <c r="AH1646" i="1"/>
  <c r="I1646" i="1" s="1"/>
  <c r="AH1647" i="1"/>
  <c r="I1647" i="1" s="1"/>
  <c r="AH1648" i="1"/>
  <c r="I1648" i="1" s="1"/>
  <c r="AH1649" i="1"/>
  <c r="I1649" i="1" s="1"/>
  <c r="AH1650" i="1"/>
  <c r="I1650" i="1" s="1"/>
  <c r="AH1651" i="1"/>
  <c r="I1651" i="1" s="1"/>
  <c r="AH1652" i="1"/>
  <c r="I1652" i="1" s="1"/>
  <c r="AH1653" i="1"/>
  <c r="I1653" i="1" s="1"/>
  <c r="AH1654" i="1"/>
  <c r="I1654" i="1" s="1"/>
  <c r="AH1655" i="1"/>
  <c r="I1655" i="1" s="1"/>
  <c r="AH1656" i="1"/>
  <c r="I1656" i="1" s="1"/>
  <c r="AH1657" i="1"/>
  <c r="I1657" i="1" s="1"/>
  <c r="AH1658" i="1"/>
  <c r="I1658" i="1" s="1"/>
  <c r="AH1659" i="1"/>
  <c r="I1659" i="1" s="1"/>
  <c r="AH1660" i="1"/>
  <c r="I1660" i="1" s="1"/>
  <c r="AH1661" i="1"/>
  <c r="I1661" i="1" s="1"/>
  <c r="AH1662" i="1"/>
  <c r="I1662" i="1" s="1"/>
  <c r="AH1663" i="1"/>
  <c r="I1663" i="1" s="1"/>
  <c r="AH1664" i="1"/>
  <c r="I1664" i="1" s="1"/>
  <c r="AH1665" i="1"/>
  <c r="I1665" i="1" s="1"/>
  <c r="AH1666" i="1"/>
  <c r="I1666" i="1" s="1"/>
  <c r="AH1667" i="1"/>
  <c r="I1667" i="1" s="1"/>
  <c r="AH1668" i="1"/>
  <c r="I1668" i="1" s="1"/>
  <c r="AH1669" i="1"/>
  <c r="I1669" i="1" s="1"/>
  <c r="AH1670" i="1"/>
  <c r="I1670" i="1" s="1"/>
  <c r="AH1671" i="1"/>
  <c r="I1671" i="1" s="1"/>
  <c r="AH1672" i="1"/>
  <c r="I1672" i="1" s="1"/>
  <c r="AH1673" i="1"/>
  <c r="I1673" i="1" s="1"/>
  <c r="AH1674" i="1"/>
  <c r="I1674" i="1" s="1"/>
  <c r="AH1675" i="1"/>
  <c r="I1675" i="1" s="1"/>
  <c r="AH1676" i="1"/>
  <c r="I1676" i="1" s="1"/>
  <c r="AH1677" i="1"/>
  <c r="I1677" i="1" s="1"/>
  <c r="AH1678" i="1"/>
  <c r="I1678" i="1" s="1"/>
  <c r="AH1679" i="1"/>
  <c r="I1679" i="1" s="1"/>
  <c r="AH1680" i="1"/>
  <c r="I1680" i="1" s="1"/>
  <c r="AH1681" i="1"/>
  <c r="I1681" i="1" s="1"/>
  <c r="AH1682" i="1"/>
  <c r="I1682" i="1" s="1"/>
  <c r="AH1683" i="1"/>
  <c r="I1683" i="1" s="1"/>
  <c r="AH1684" i="1"/>
  <c r="I1684" i="1" s="1"/>
  <c r="AH1685" i="1"/>
  <c r="I1685" i="1" s="1"/>
  <c r="AH1686" i="1"/>
  <c r="I1686" i="1" s="1"/>
  <c r="AH1687" i="1"/>
  <c r="I1687" i="1" s="1"/>
  <c r="AH1688" i="1"/>
  <c r="I1688" i="1" s="1"/>
  <c r="AH1689" i="1"/>
  <c r="I1689" i="1" s="1"/>
  <c r="AH1690" i="1"/>
  <c r="I1690" i="1" s="1"/>
  <c r="AH1691" i="1"/>
  <c r="I1691" i="1" s="1"/>
  <c r="AH1692" i="1"/>
  <c r="I1692" i="1" s="1"/>
  <c r="AH1693" i="1"/>
  <c r="I1693" i="1" s="1"/>
  <c r="AH1694" i="1"/>
  <c r="I1694" i="1" s="1"/>
  <c r="AH1695" i="1"/>
  <c r="I1695" i="1" s="1"/>
  <c r="AH1696" i="1"/>
  <c r="I1696" i="1" s="1"/>
  <c r="AH1697" i="1"/>
  <c r="I1697" i="1" s="1"/>
  <c r="AH1698" i="1"/>
  <c r="I1698" i="1" s="1"/>
  <c r="AH1699" i="1"/>
  <c r="I1699" i="1" s="1"/>
  <c r="AH1700" i="1"/>
  <c r="I1700" i="1" s="1"/>
  <c r="AH1701" i="1"/>
  <c r="I1701" i="1" s="1"/>
  <c r="AH1702" i="1"/>
  <c r="I1702" i="1" s="1"/>
  <c r="AH1703" i="1"/>
  <c r="I1703" i="1" s="1"/>
  <c r="AH1704" i="1"/>
  <c r="I1704" i="1" s="1"/>
  <c r="AH1705" i="1"/>
  <c r="I1705" i="1" s="1"/>
  <c r="AH1706" i="1"/>
  <c r="I1706" i="1" s="1"/>
  <c r="AH1707" i="1"/>
  <c r="I1707" i="1" s="1"/>
  <c r="AH1708" i="1"/>
  <c r="I1708" i="1" s="1"/>
  <c r="AH1709" i="1"/>
  <c r="I1709" i="1" s="1"/>
  <c r="AH1710" i="1"/>
  <c r="I1710" i="1" s="1"/>
  <c r="AH1711" i="1"/>
  <c r="I1711" i="1" s="1"/>
  <c r="AH1712" i="1"/>
  <c r="I1712" i="1" s="1"/>
  <c r="AH1713" i="1"/>
  <c r="I1713" i="1" s="1"/>
  <c r="AH1714" i="1"/>
  <c r="I1714" i="1" s="1"/>
  <c r="AH1715" i="1"/>
  <c r="I1715" i="1" s="1"/>
  <c r="AH1716" i="1"/>
  <c r="I1716" i="1" s="1"/>
  <c r="AH1717" i="1"/>
  <c r="I1717" i="1" s="1"/>
  <c r="AH1718" i="1"/>
  <c r="I1718" i="1" s="1"/>
  <c r="AH1719" i="1"/>
  <c r="I1719" i="1" s="1"/>
  <c r="AH1720" i="1"/>
  <c r="I1720" i="1" s="1"/>
  <c r="AH1721" i="1"/>
  <c r="I1721" i="1" s="1"/>
  <c r="AH1722" i="1"/>
  <c r="I1722" i="1" s="1"/>
  <c r="AH1723" i="1"/>
  <c r="I1723" i="1" s="1"/>
  <c r="AH1724" i="1"/>
  <c r="I1724" i="1" s="1"/>
  <c r="AH1725" i="1"/>
  <c r="I1725" i="1" s="1"/>
  <c r="AH1726" i="1"/>
  <c r="I1726" i="1" s="1"/>
  <c r="AH1727" i="1"/>
  <c r="I1727" i="1" s="1"/>
  <c r="AH1728" i="1"/>
  <c r="I1728" i="1" s="1"/>
  <c r="AH1729" i="1"/>
  <c r="I1729" i="1" s="1"/>
  <c r="AH1730" i="1"/>
  <c r="I1730" i="1" s="1"/>
  <c r="AH1731" i="1"/>
  <c r="I1731" i="1" s="1"/>
  <c r="AH1732" i="1"/>
  <c r="I1732" i="1" s="1"/>
  <c r="AH1733" i="1"/>
  <c r="I1733" i="1" s="1"/>
  <c r="AH1734" i="1"/>
  <c r="I1734" i="1" s="1"/>
  <c r="AH1735" i="1"/>
  <c r="I1735" i="1" s="1"/>
  <c r="AH1736" i="1"/>
  <c r="I1736" i="1" s="1"/>
  <c r="AH1737" i="1"/>
  <c r="I1737" i="1" s="1"/>
  <c r="AH1738" i="1"/>
  <c r="I1738" i="1" s="1"/>
  <c r="AH1739" i="1"/>
  <c r="I1739" i="1" s="1"/>
  <c r="AH1740" i="1"/>
  <c r="I1740" i="1" s="1"/>
  <c r="AH1741" i="1"/>
  <c r="I1741" i="1" s="1"/>
  <c r="AH1742" i="1"/>
  <c r="I1742" i="1" s="1"/>
  <c r="AH1743" i="1"/>
  <c r="I1743" i="1" s="1"/>
  <c r="AH1744" i="1"/>
  <c r="I1744" i="1" s="1"/>
  <c r="AH1745" i="1"/>
  <c r="I1745" i="1" s="1"/>
  <c r="AH1746" i="1"/>
  <c r="I1746" i="1" s="1"/>
  <c r="AH1747" i="1"/>
  <c r="I1747" i="1" s="1"/>
  <c r="AH1748" i="1"/>
  <c r="I1748" i="1" s="1"/>
  <c r="AH1749" i="1"/>
  <c r="I1749" i="1" s="1"/>
  <c r="AH1750" i="1"/>
  <c r="I1750" i="1" s="1"/>
  <c r="AH1751" i="1"/>
  <c r="I1751" i="1" s="1"/>
  <c r="AH1752" i="1"/>
  <c r="I1752" i="1" s="1"/>
  <c r="AH1753" i="1"/>
  <c r="I1753" i="1" s="1"/>
  <c r="AH1754" i="1"/>
  <c r="I1754" i="1" s="1"/>
  <c r="AH1755" i="1"/>
  <c r="I1755" i="1" s="1"/>
  <c r="AH1756" i="1"/>
  <c r="I1756" i="1" s="1"/>
  <c r="AH1757" i="1"/>
  <c r="I1757" i="1" s="1"/>
  <c r="AH1758" i="1"/>
  <c r="I1758" i="1" s="1"/>
  <c r="AH1759" i="1"/>
  <c r="I1759" i="1" s="1"/>
  <c r="AH1760" i="1"/>
  <c r="I1760" i="1" s="1"/>
  <c r="AH1761" i="1"/>
  <c r="I1761" i="1" s="1"/>
  <c r="AH1762" i="1"/>
  <c r="I1762" i="1" s="1"/>
  <c r="AH1763" i="1"/>
  <c r="I1763" i="1" s="1"/>
  <c r="AH1764" i="1"/>
  <c r="I1764" i="1" s="1"/>
  <c r="AH1765" i="1"/>
  <c r="I1765" i="1" s="1"/>
  <c r="AH1766" i="1"/>
  <c r="I1766" i="1" s="1"/>
  <c r="AH1767" i="1"/>
  <c r="I1767" i="1" s="1"/>
  <c r="AH1768" i="1"/>
  <c r="I1768" i="1" s="1"/>
  <c r="AH1769" i="1"/>
  <c r="I1769" i="1" s="1"/>
  <c r="AH1770" i="1"/>
  <c r="I1770" i="1" s="1"/>
  <c r="AH1771" i="1"/>
  <c r="I1771" i="1" s="1"/>
  <c r="AH1772" i="1"/>
  <c r="I1772" i="1" s="1"/>
  <c r="AH1773" i="1"/>
  <c r="I1773" i="1" s="1"/>
  <c r="AH1774" i="1"/>
  <c r="I1774" i="1" s="1"/>
  <c r="AH1775" i="1"/>
  <c r="I1775" i="1" s="1"/>
  <c r="AH1776" i="1"/>
  <c r="I1776" i="1" s="1"/>
  <c r="AH1777" i="1"/>
  <c r="I1777" i="1" s="1"/>
  <c r="AH1778" i="1"/>
  <c r="I1778" i="1" s="1"/>
  <c r="AH1779" i="1"/>
  <c r="I1779" i="1" s="1"/>
  <c r="AH1780" i="1"/>
  <c r="I1780" i="1" s="1"/>
  <c r="AH1781" i="1"/>
  <c r="I1781" i="1" s="1"/>
  <c r="AH1782" i="1"/>
  <c r="I1782" i="1" s="1"/>
  <c r="AH1783" i="1"/>
  <c r="I1783" i="1" s="1"/>
  <c r="AH1784" i="1"/>
  <c r="I1784" i="1" s="1"/>
  <c r="AH1785" i="1"/>
  <c r="I1785" i="1" s="1"/>
  <c r="AH1786" i="1"/>
  <c r="I1786" i="1" s="1"/>
  <c r="AH1787" i="1"/>
  <c r="I1787" i="1" s="1"/>
  <c r="AH1788" i="1"/>
  <c r="I1788" i="1" s="1"/>
  <c r="AH1789" i="1"/>
  <c r="I1789" i="1" s="1"/>
  <c r="AH1790" i="1"/>
  <c r="I1790" i="1" s="1"/>
  <c r="AH1791" i="1"/>
  <c r="I1791" i="1" s="1"/>
  <c r="AH1792" i="1"/>
  <c r="I1792" i="1" s="1"/>
  <c r="AH1793" i="1"/>
  <c r="I1793" i="1" s="1"/>
  <c r="AH1794" i="1"/>
  <c r="I1794" i="1" s="1"/>
  <c r="AH1795" i="1"/>
  <c r="I1795" i="1" s="1"/>
  <c r="AH1796" i="1"/>
  <c r="I1796" i="1" s="1"/>
  <c r="AH1797" i="1"/>
  <c r="I1797" i="1" s="1"/>
  <c r="AH1798" i="1"/>
  <c r="I1798" i="1" s="1"/>
  <c r="AH1799" i="1"/>
  <c r="I1799" i="1" s="1"/>
  <c r="AH1800" i="1"/>
  <c r="I1800" i="1" s="1"/>
  <c r="AH1801" i="1"/>
  <c r="I1801" i="1" s="1"/>
  <c r="AH1802" i="1"/>
  <c r="I1802" i="1" s="1"/>
  <c r="AH1803" i="1"/>
  <c r="I1803" i="1" s="1"/>
  <c r="AH1804" i="1"/>
  <c r="I1804" i="1" s="1"/>
  <c r="AH1805" i="1"/>
  <c r="I1805" i="1" s="1"/>
  <c r="AH1806" i="1"/>
  <c r="I1806" i="1" s="1"/>
  <c r="AH1807" i="1"/>
  <c r="I1807" i="1" s="1"/>
  <c r="AH1808" i="1"/>
  <c r="I1808" i="1" s="1"/>
  <c r="AH1809" i="1"/>
  <c r="I1809" i="1" s="1"/>
  <c r="AH1810" i="1"/>
  <c r="I1810" i="1" s="1"/>
  <c r="AH1811" i="1"/>
  <c r="I1811" i="1" s="1"/>
  <c r="AH1812" i="1"/>
  <c r="I1812" i="1" s="1"/>
  <c r="AH1813" i="1"/>
  <c r="I1813" i="1" s="1"/>
  <c r="AH1814" i="1"/>
  <c r="I1814" i="1" s="1"/>
  <c r="AH1815" i="1"/>
  <c r="I1815" i="1" s="1"/>
  <c r="AH1816" i="1"/>
  <c r="I1816" i="1" s="1"/>
  <c r="AH1817" i="1"/>
  <c r="I1817" i="1" s="1"/>
  <c r="AH1818" i="1"/>
  <c r="I1818" i="1" s="1"/>
  <c r="AH1819" i="1"/>
  <c r="I1819" i="1" s="1"/>
  <c r="AH1820" i="1"/>
  <c r="I1820" i="1" s="1"/>
  <c r="AH1821" i="1"/>
  <c r="I1821" i="1" s="1"/>
  <c r="AH1822" i="1"/>
  <c r="I1822" i="1" s="1"/>
  <c r="AH1823" i="1"/>
  <c r="I1823" i="1" s="1"/>
  <c r="AH1824" i="1"/>
  <c r="I1824" i="1" s="1"/>
  <c r="AH1825" i="1"/>
  <c r="I1825" i="1" s="1"/>
  <c r="AH1826" i="1"/>
  <c r="I1826" i="1" s="1"/>
  <c r="AH1827" i="1"/>
  <c r="I1827" i="1" s="1"/>
  <c r="AH1828" i="1"/>
  <c r="I1828" i="1" s="1"/>
  <c r="AH1829" i="1"/>
  <c r="I1829" i="1" s="1"/>
  <c r="AH1830" i="1"/>
  <c r="I1830" i="1" s="1"/>
  <c r="AH1831" i="1"/>
  <c r="I1831" i="1" s="1"/>
  <c r="AH1832" i="1"/>
  <c r="I1832" i="1" s="1"/>
  <c r="AH1833" i="1"/>
  <c r="I1833" i="1" s="1"/>
  <c r="AH1834" i="1"/>
  <c r="I1834" i="1" s="1"/>
  <c r="AH1835" i="1"/>
  <c r="I1835" i="1" s="1"/>
  <c r="AH1836" i="1"/>
  <c r="I1836" i="1" s="1"/>
  <c r="AH1837" i="1"/>
  <c r="I1837" i="1" s="1"/>
  <c r="AH1838" i="1"/>
  <c r="I1838" i="1" s="1"/>
  <c r="AH1839" i="1"/>
  <c r="I1839" i="1" s="1"/>
  <c r="AH1840" i="1"/>
  <c r="I1840" i="1" s="1"/>
  <c r="AH1841" i="1"/>
  <c r="I1841" i="1" s="1"/>
  <c r="AH1842" i="1"/>
  <c r="I1842" i="1" s="1"/>
  <c r="AH1843" i="1"/>
  <c r="I1843" i="1" s="1"/>
  <c r="AH1844" i="1"/>
  <c r="I1844" i="1" s="1"/>
  <c r="AH1845" i="1"/>
  <c r="I1845" i="1" s="1"/>
  <c r="AH1846" i="1"/>
  <c r="I1846" i="1" s="1"/>
  <c r="AH1847" i="1"/>
  <c r="I1847" i="1" s="1"/>
  <c r="AH1848" i="1"/>
  <c r="I1848" i="1" s="1"/>
  <c r="AH1849" i="1"/>
  <c r="I1849" i="1" s="1"/>
  <c r="AH1850" i="1"/>
  <c r="I1850" i="1" s="1"/>
  <c r="AH1851" i="1"/>
  <c r="I1851" i="1" s="1"/>
  <c r="AH1852" i="1"/>
  <c r="I1852" i="1" s="1"/>
  <c r="AH1853" i="1"/>
  <c r="I1853" i="1" s="1"/>
  <c r="AH1854" i="1"/>
  <c r="I1854" i="1" s="1"/>
  <c r="AH1855" i="1"/>
  <c r="I1855" i="1" s="1"/>
  <c r="AH1856" i="1"/>
  <c r="I1856" i="1" s="1"/>
  <c r="AH1857" i="1"/>
  <c r="I1857" i="1" s="1"/>
  <c r="AH1858" i="1"/>
  <c r="I1858" i="1" s="1"/>
  <c r="AH1859" i="1"/>
  <c r="I1859" i="1" s="1"/>
  <c r="AH1860" i="1"/>
  <c r="I1860" i="1" s="1"/>
  <c r="AH1861" i="1"/>
  <c r="I1861" i="1" s="1"/>
  <c r="AH1862" i="1"/>
  <c r="I1862" i="1" s="1"/>
  <c r="AH1863" i="1"/>
  <c r="I1863" i="1" s="1"/>
  <c r="AH1864" i="1"/>
  <c r="I1864" i="1" s="1"/>
  <c r="AH1865" i="1"/>
  <c r="I1865" i="1" s="1"/>
  <c r="AH1866" i="1"/>
  <c r="I1866" i="1" s="1"/>
  <c r="AH1867" i="1"/>
  <c r="I1867" i="1" s="1"/>
  <c r="AH1868" i="1"/>
  <c r="I1868" i="1" s="1"/>
  <c r="AH1869" i="1"/>
  <c r="I1869" i="1" s="1"/>
  <c r="AH1870" i="1"/>
  <c r="I1870" i="1" s="1"/>
  <c r="AH1871" i="1"/>
  <c r="I1871" i="1" s="1"/>
  <c r="AH1872" i="1"/>
  <c r="I1872" i="1" s="1"/>
  <c r="AH1873" i="1"/>
  <c r="I1873" i="1" s="1"/>
  <c r="AH1874" i="1"/>
  <c r="I1874" i="1" s="1"/>
  <c r="AH1875" i="1"/>
  <c r="I1875" i="1" s="1"/>
  <c r="AH1876" i="1"/>
  <c r="I1876" i="1" s="1"/>
  <c r="AH1877" i="1"/>
  <c r="I1877" i="1" s="1"/>
  <c r="AH1878" i="1"/>
  <c r="I1878" i="1" s="1"/>
  <c r="AH1879" i="1"/>
  <c r="I1879" i="1" s="1"/>
  <c r="AH1880" i="1"/>
  <c r="I1880" i="1" s="1"/>
  <c r="AH1881" i="1"/>
  <c r="I1881" i="1" s="1"/>
  <c r="AH1882" i="1"/>
  <c r="I1882" i="1" s="1"/>
  <c r="AH1883" i="1"/>
  <c r="I1883" i="1" s="1"/>
  <c r="AH1884" i="1"/>
  <c r="I1884" i="1" s="1"/>
  <c r="AH1885" i="1"/>
  <c r="I1885" i="1" s="1"/>
  <c r="AH1886" i="1"/>
  <c r="I1886" i="1" s="1"/>
  <c r="AH1887" i="1"/>
  <c r="I1887" i="1" s="1"/>
  <c r="AH1888" i="1"/>
  <c r="I1888" i="1" s="1"/>
  <c r="AH1889" i="1"/>
  <c r="I1889" i="1" s="1"/>
  <c r="AH1890" i="1"/>
  <c r="I1890" i="1" s="1"/>
  <c r="AH1891" i="1"/>
  <c r="I1891" i="1" s="1"/>
  <c r="AH1892" i="1"/>
  <c r="I1892" i="1" s="1"/>
  <c r="AH1893" i="1"/>
  <c r="I1893" i="1" s="1"/>
  <c r="AH1894" i="1"/>
  <c r="I1894" i="1" s="1"/>
  <c r="AH1895" i="1"/>
  <c r="I1895" i="1" s="1"/>
  <c r="AH1896" i="1"/>
  <c r="I1896" i="1" s="1"/>
  <c r="AH1897" i="1"/>
  <c r="I1897" i="1" s="1"/>
  <c r="AH1898" i="1"/>
  <c r="I1898" i="1" s="1"/>
  <c r="AH1899" i="1"/>
  <c r="I1899" i="1" s="1"/>
  <c r="AH1900" i="1"/>
  <c r="I1900" i="1" s="1"/>
  <c r="AH1901" i="1"/>
  <c r="I1901" i="1" s="1"/>
  <c r="AH1902" i="1"/>
  <c r="I1902" i="1" s="1"/>
  <c r="AH1903" i="1"/>
  <c r="I1903" i="1" s="1"/>
  <c r="AH1904" i="1"/>
  <c r="I1904" i="1" s="1"/>
  <c r="AH1905" i="1"/>
  <c r="I1905" i="1" s="1"/>
  <c r="AH1906" i="1"/>
  <c r="I1906" i="1" s="1"/>
  <c r="AH1907" i="1"/>
  <c r="I1907" i="1" s="1"/>
  <c r="AH1908" i="1"/>
  <c r="I1908" i="1" s="1"/>
  <c r="AH1909" i="1"/>
  <c r="I1909" i="1" s="1"/>
  <c r="AH1910" i="1"/>
  <c r="I1910" i="1" s="1"/>
  <c r="AH1911" i="1"/>
  <c r="I1911" i="1" s="1"/>
  <c r="AH1912" i="1"/>
  <c r="I1912" i="1" s="1"/>
  <c r="AH1913" i="1"/>
  <c r="I1913" i="1" s="1"/>
  <c r="AH1914" i="1"/>
  <c r="I1914" i="1" s="1"/>
  <c r="AH1915" i="1"/>
  <c r="I1915" i="1" s="1"/>
  <c r="AH1916" i="1"/>
  <c r="I1916" i="1" s="1"/>
  <c r="AH1917" i="1"/>
  <c r="I1917" i="1" s="1"/>
  <c r="AH1918" i="1"/>
  <c r="I1918" i="1" s="1"/>
  <c r="AH1919" i="1"/>
  <c r="I1919" i="1" s="1"/>
  <c r="AH1920" i="1"/>
  <c r="I1920" i="1" s="1"/>
  <c r="AH1921" i="1"/>
  <c r="I1921" i="1" s="1"/>
  <c r="AH1922" i="1"/>
  <c r="I1922" i="1" s="1"/>
  <c r="AH1923" i="1"/>
  <c r="I1923" i="1" s="1"/>
  <c r="AH1924" i="1"/>
  <c r="I1924" i="1" s="1"/>
  <c r="AH1925" i="1"/>
  <c r="I1925" i="1" s="1"/>
  <c r="AH1926" i="1"/>
  <c r="I1926" i="1" s="1"/>
  <c r="AH1927" i="1"/>
  <c r="I1927" i="1" s="1"/>
  <c r="AH1928" i="1"/>
  <c r="I1928" i="1" s="1"/>
  <c r="AH1929" i="1"/>
  <c r="I1929" i="1" s="1"/>
  <c r="AH1930" i="1"/>
  <c r="I1930" i="1" s="1"/>
  <c r="AH1931" i="1"/>
  <c r="I1931" i="1" s="1"/>
  <c r="AH1932" i="1"/>
  <c r="I1932" i="1" s="1"/>
  <c r="AH1933" i="1"/>
  <c r="I1933" i="1" s="1"/>
  <c r="AH1934" i="1"/>
  <c r="I1934" i="1" s="1"/>
  <c r="AH1935" i="1"/>
  <c r="I1935" i="1" s="1"/>
  <c r="AH1936" i="1"/>
  <c r="I1936" i="1" s="1"/>
  <c r="AH1937" i="1"/>
  <c r="I1937" i="1" s="1"/>
  <c r="AH1938" i="1"/>
  <c r="I1938" i="1" s="1"/>
  <c r="AH1939" i="1"/>
  <c r="I1939" i="1" s="1"/>
  <c r="AH1940" i="1"/>
  <c r="I1940" i="1" s="1"/>
  <c r="AH1941" i="1"/>
  <c r="I1941" i="1" s="1"/>
  <c r="AH1942" i="1"/>
  <c r="I1942" i="1" s="1"/>
  <c r="AH1943" i="1"/>
  <c r="I1943" i="1" s="1"/>
  <c r="AH1944" i="1"/>
  <c r="I1944" i="1" s="1"/>
  <c r="AH1945" i="1"/>
  <c r="I1945" i="1" s="1"/>
  <c r="AH1946" i="1"/>
  <c r="I1946" i="1" s="1"/>
  <c r="AH1947" i="1"/>
  <c r="I1947" i="1" s="1"/>
  <c r="AH1948" i="1"/>
  <c r="I1948" i="1" s="1"/>
  <c r="AH1949" i="1"/>
  <c r="I1949" i="1" s="1"/>
  <c r="AH1950" i="1"/>
  <c r="I1950" i="1" s="1"/>
  <c r="AH1951" i="1"/>
  <c r="I1951" i="1" s="1"/>
  <c r="AH1952" i="1"/>
  <c r="I1952" i="1" s="1"/>
  <c r="AH1953" i="1"/>
  <c r="I1953" i="1" s="1"/>
  <c r="AH1954" i="1"/>
  <c r="I1954" i="1" s="1"/>
  <c r="AH1955" i="1"/>
  <c r="I1955" i="1" s="1"/>
  <c r="AH1956" i="1"/>
  <c r="I1956" i="1" s="1"/>
  <c r="AH1957" i="1"/>
  <c r="I1957" i="1" s="1"/>
  <c r="AH1958" i="1"/>
  <c r="I1958" i="1" s="1"/>
  <c r="AH1959" i="1"/>
  <c r="I1959" i="1" s="1"/>
  <c r="AH1960" i="1"/>
  <c r="I1960" i="1" s="1"/>
  <c r="AH1961" i="1"/>
  <c r="I1961" i="1" s="1"/>
  <c r="AH1962" i="1"/>
  <c r="I1962" i="1" s="1"/>
  <c r="AH1963" i="1"/>
  <c r="I1963" i="1" s="1"/>
  <c r="AH1964" i="1"/>
  <c r="I1964" i="1" s="1"/>
  <c r="AH1965" i="1"/>
  <c r="I1965" i="1" s="1"/>
  <c r="AH1966" i="1"/>
  <c r="I1966" i="1" s="1"/>
  <c r="AH1967" i="1"/>
  <c r="I1967" i="1" s="1"/>
  <c r="AH1968" i="1"/>
  <c r="I1968" i="1" s="1"/>
  <c r="AH1969" i="1"/>
  <c r="I1969" i="1" s="1"/>
  <c r="AH1970" i="1"/>
  <c r="I1970" i="1" s="1"/>
  <c r="AH1971" i="1"/>
  <c r="I1971" i="1" s="1"/>
  <c r="AH1972" i="1"/>
  <c r="I1972" i="1" s="1"/>
  <c r="AH1973" i="1"/>
  <c r="I1973" i="1" s="1"/>
  <c r="AH1974" i="1"/>
  <c r="I1974" i="1" s="1"/>
  <c r="AH1975" i="1"/>
  <c r="I1975" i="1" s="1"/>
  <c r="AH1976" i="1"/>
  <c r="I1976" i="1" s="1"/>
  <c r="AH1977" i="1"/>
  <c r="I1977" i="1" s="1"/>
  <c r="AH1978" i="1"/>
  <c r="I1978" i="1" s="1"/>
  <c r="AH1979" i="1"/>
  <c r="I1979" i="1" s="1"/>
  <c r="AH1980" i="1"/>
  <c r="I1980" i="1" s="1"/>
  <c r="AH1981" i="1"/>
  <c r="I1981" i="1" s="1"/>
  <c r="AH1982" i="1"/>
  <c r="I1982" i="1" s="1"/>
  <c r="AH1983" i="1"/>
  <c r="I1983" i="1" s="1"/>
  <c r="AH1984" i="1"/>
  <c r="I1984" i="1" s="1"/>
  <c r="AH1985" i="1"/>
  <c r="I1985" i="1" s="1"/>
  <c r="AH1986" i="1"/>
  <c r="I1986" i="1" s="1"/>
  <c r="AH1987" i="1"/>
  <c r="I1987" i="1" s="1"/>
  <c r="AH1988" i="1"/>
  <c r="I1988" i="1" s="1"/>
  <c r="AH1989" i="1"/>
  <c r="I1989" i="1" s="1"/>
  <c r="AH1990" i="1"/>
  <c r="I1990" i="1" s="1"/>
  <c r="AH1991" i="1"/>
  <c r="I1991" i="1" s="1"/>
  <c r="AH1992" i="1"/>
  <c r="I1992" i="1" s="1"/>
  <c r="AH1993" i="1"/>
  <c r="I1993" i="1" s="1"/>
  <c r="AH1994" i="1"/>
  <c r="I1994" i="1" s="1"/>
  <c r="AH1995" i="1"/>
  <c r="I1995" i="1" s="1"/>
  <c r="AH1996" i="1"/>
  <c r="I1996" i="1" s="1"/>
  <c r="AH1997" i="1"/>
  <c r="I1997" i="1" s="1"/>
  <c r="AH1998" i="1"/>
  <c r="I1998" i="1" s="1"/>
  <c r="AH1999" i="1"/>
  <c r="I1999" i="1" s="1"/>
  <c r="AH2000" i="1"/>
  <c r="I2000" i="1" s="1"/>
  <c r="AH2001" i="1"/>
  <c r="I2001" i="1" s="1"/>
  <c r="AH2002" i="1"/>
  <c r="I2002" i="1" s="1"/>
  <c r="AH2003" i="1"/>
  <c r="I2003" i="1" s="1"/>
  <c r="AH2004" i="1"/>
  <c r="I2004" i="1" s="1"/>
  <c r="AH2005" i="1"/>
  <c r="I2005" i="1" s="1"/>
  <c r="AH2006" i="1"/>
  <c r="I2006" i="1" s="1"/>
  <c r="AH2007" i="1"/>
  <c r="I2007" i="1" s="1"/>
  <c r="AH2008" i="1"/>
  <c r="I2008" i="1" s="1"/>
  <c r="AH2009" i="1"/>
  <c r="I2009" i="1" s="1"/>
  <c r="AH2010" i="1"/>
  <c r="I2010" i="1" s="1"/>
  <c r="AH2011" i="1"/>
  <c r="I2011" i="1" s="1"/>
  <c r="AH2012" i="1"/>
  <c r="I2012" i="1" s="1"/>
  <c r="AH2013" i="1"/>
  <c r="I2013" i="1" s="1"/>
  <c r="AH2014" i="1"/>
  <c r="I2014" i="1" s="1"/>
  <c r="AH2015" i="1"/>
  <c r="I2015" i="1" s="1"/>
  <c r="AH2016" i="1"/>
  <c r="I2016" i="1" s="1"/>
  <c r="AH2017" i="1"/>
  <c r="I2017" i="1" s="1"/>
  <c r="AH2018" i="1"/>
  <c r="I2018" i="1" s="1"/>
  <c r="AH2019" i="1"/>
  <c r="I2019" i="1" s="1"/>
  <c r="AH2020" i="1"/>
  <c r="I2020" i="1" s="1"/>
  <c r="AH2021" i="1"/>
  <c r="I2021" i="1" s="1"/>
  <c r="AH2022" i="1"/>
  <c r="I2022" i="1" s="1"/>
  <c r="AH2023" i="1"/>
  <c r="I2023" i="1" s="1"/>
  <c r="AH2024" i="1"/>
  <c r="I2024" i="1" s="1"/>
  <c r="AH2025" i="1"/>
  <c r="I2025" i="1" s="1"/>
  <c r="AH2026" i="1"/>
  <c r="I2026" i="1" s="1"/>
  <c r="AH2027" i="1"/>
  <c r="I2027" i="1" s="1"/>
  <c r="AH2028" i="1"/>
  <c r="I2028" i="1" s="1"/>
  <c r="AH2029" i="1"/>
  <c r="I2029" i="1" s="1"/>
  <c r="AH2030" i="1"/>
  <c r="I2030" i="1" s="1"/>
  <c r="AH2031" i="1"/>
  <c r="I2031" i="1" s="1"/>
  <c r="AH2032" i="1"/>
  <c r="I2032" i="1" s="1"/>
  <c r="AH2033" i="1"/>
  <c r="I2033" i="1" s="1"/>
  <c r="AH2034" i="1"/>
  <c r="I2034" i="1" s="1"/>
  <c r="AH2035" i="1"/>
  <c r="I2035" i="1" s="1"/>
  <c r="AH2036" i="1"/>
  <c r="I2036" i="1" s="1"/>
  <c r="AH2037" i="1"/>
  <c r="I2037" i="1" s="1"/>
  <c r="AH2038" i="1"/>
  <c r="I2038" i="1" s="1"/>
  <c r="AH2039" i="1"/>
  <c r="I2039" i="1" s="1"/>
  <c r="AH2040" i="1"/>
  <c r="I2040" i="1" s="1"/>
  <c r="AH2041" i="1"/>
  <c r="I2041" i="1" s="1"/>
  <c r="AH2042" i="1"/>
  <c r="I2042" i="1" s="1"/>
  <c r="AH2043" i="1"/>
  <c r="I2043" i="1" s="1"/>
  <c r="AH2044" i="1"/>
  <c r="I2044" i="1" s="1"/>
  <c r="AH2045" i="1"/>
  <c r="I2045" i="1" s="1"/>
  <c r="AH2046" i="1"/>
  <c r="I2046" i="1" s="1"/>
  <c r="AH2047" i="1"/>
  <c r="I2047" i="1" s="1"/>
  <c r="AH2048" i="1"/>
  <c r="I2048" i="1" s="1"/>
  <c r="AH2049" i="1"/>
  <c r="I2049" i="1" s="1"/>
  <c r="AH2050" i="1"/>
  <c r="I2050" i="1" s="1"/>
  <c r="AH2051" i="1"/>
  <c r="I2051" i="1" s="1"/>
  <c r="AH2052" i="1"/>
  <c r="I2052" i="1" s="1"/>
  <c r="AH2053" i="1"/>
  <c r="I2053" i="1" s="1"/>
  <c r="AH2054" i="1"/>
  <c r="I2054" i="1" s="1"/>
  <c r="AH2055" i="1"/>
  <c r="I2055" i="1" s="1"/>
  <c r="AH2056" i="1"/>
  <c r="I2056" i="1" s="1"/>
  <c r="AH2057" i="1"/>
  <c r="I2057" i="1" s="1"/>
  <c r="AH2058" i="1"/>
  <c r="I2058" i="1" s="1"/>
  <c r="AH2059" i="1"/>
  <c r="I2059" i="1" s="1"/>
  <c r="AH2060" i="1"/>
  <c r="I2060" i="1" s="1"/>
  <c r="AH2061" i="1"/>
  <c r="I2061" i="1" s="1"/>
  <c r="AH2062" i="1"/>
  <c r="I2062" i="1" s="1"/>
  <c r="AH2063" i="1"/>
  <c r="I2063" i="1" s="1"/>
  <c r="AH2064" i="1"/>
  <c r="I2064" i="1" s="1"/>
  <c r="AH2065" i="1"/>
  <c r="I2065" i="1" s="1"/>
  <c r="AH2066" i="1"/>
  <c r="I2066" i="1" s="1"/>
  <c r="AH2067" i="1"/>
  <c r="I2067" i="1" s="1"/>
  <c r="AH2068" i="1"/>
  <c r="I2068" i="1" s="1"/>
  <c r="AH2069" i="1"/>
  <c r="I2069" i="1" s="1"/>
  <c r="AH2070" i="1"/>
  <c r="I2070" i="1" s="1"/>
  <c r="AH2071" i="1"/>
  <c r="I2071" i="1" s="1"/>
  <c r="AH2072" i="1"/>
  <c r="I2072" i="1" s="1"/>
  <c r="AH2073" i="1"/>
  <c r="I2073" i="1" s="1"/>
  <c r="AH2074" i="1"/>
  <c r="I2074" i="1" s="1"/>
  <c r="AH2075" i="1"/>
  <c r="I2075" i="1" s="1"/>
  <c r="AH2076" i="1"/>
  <c r="I2076" i="1" s="1"/>
  <c r="AH2077" i="1"/>
  <c r="I2077" i="1" s="1"/>
  <c r="AH2078" i="1"/>
  <c r="I2078" i="1" s="1"/>
  <c r="AH2079" i="1"/>
  <c r="I2079" i="1" s="1"/>
  <c r="AH2080" i="1"/>
  <c r="I2080" i="1" s="1"/>
  <c r="AH2081" i="1"/>
  <c r="I2081" i="1" s="1"/>
  <c r="AH2082" i="1"/>
  <c r="I2082" i="1" s="1"/>
  <c r="AH2083" i="1"/>
  <c r="I2083" i="1" s="1"/>
  <c r="AH2084" i="1"/>
  <c r="I2084" i="1" s="1"/>
  <c r="AH2085" i="1"/>
  <c r="I2085" i="1" s="1"/>
  <c r="AH2086" i="1"/>
  <c r="I2086" i="1" s="1"/>
  <c r="AH2087" i="1"/>
  <c r="I2087" i="1" s="1"/>
  <c r="AH2088" i="1"/>
  <c r="I2088" i="1" s="1"/>
  <c r="AH2089" i="1"/>
  <c r="I2089" i="1" s="1"/>
  <c r="AH2090" i="1"/>
  <c r="I2090" i="1" s="1"/>
  <c r="AH2091" i="1"/>
  <c r="I2091" i="1" s="1"/>
  <c r="AH2092" i="1"/>
  <c r="I2092" i="1" s="1"/>
  <c r="AH2093" i="1"/>
  <c r="I2093" i="1" s="1"/>
  <c r="AH2094" i="1"/>
  <c r="I2094" i="1" s="1"/>
  <c r="AH2095" i="1"/>
  <c r="I2095" i="1" s="1"/>
  <c r="AH2096" i="1"/>
  <c r="I2096" i="1" s="1"/>
  <c r="AH2097" i="1"/>
  <c r="I2097" i="1" s="1"/>
  <c r="AH2098" i="1"/>
  <c r="I2098" i="1" s="1"/>
  <c r="AH2099" i="1"/>
  <c r="I2099" i="1" s="1"/>
  <c r="AH2100" i="1"/>
  <c r="I2100" i="1" s="1"/>
  <c r="AH2101" i="1"/>
  <c r="I2101" i="1" s="1"/>
  <c r="AH2102" i="1"/>
  <c r="I2102" i="1" s="1"/>
  <c r="AH2103" i="1"/>
  <c r="I2103" i="1" s="1"/>
  <c r="AH2104" i="1"/>
  <c r="I2104" i="1" s="1"/>
  <c r="AH2105" i="1"/>
  <c r="I2105" i="1" s="1"/>
  <c r="AH2106" i="1"/>
  <c r="I2106" i="1" s="1"/>
  <c r="AH2107" i="1"/>
  <c r="I2107" i="1" s="1"/>
  <c r="AH2108" i="1"/>
  <c r="I2108" i="1" s="1"/>
  <c r="AH2109" i="1"/>
  <c r="I2109" i="1" s="1"/>
  <c r="AH2110" i="1"/>
  <c r="I2110" i="1" s="1"/>
  <c r="AH2111" i="1"/>
  <c r="I2111" i="1" s="1"/>
  <c r="AH2112" i="1"/>
  <c r="I2112" i="1" s="1"/>
  <c r="AH2113" i="1"/>
  <c r="I2113" i="1" s="1"/>
  <c r="AH2114" i="1"/>
  <c r="I2114" i="1" s="1"/>
  <c r="AH2115" i="1"/>
  <c r="I2115" i="1" s="1"/>
  <c r="AH2116" i="1"/>
  <c r="I2116" i="1" s="1"/>
  <c r="AH2117" i="1"/>
  <c r="I2117" i="1" s="1"/>
  <c r="AH2118" i="1"/>
  <c r="I2118" i="1" s="1"/>
  <c r="AH2119" i="1"/>
  <c r="I2119" i="1" s="1"/>
  <c r="AH2120" i="1"/>
  <c r="I2120" i="1" s="1"/>
  <c r="AH2121" i="1"/>
  <c r="I2121" i="1" s="1"/>
  <c r="AH2122" i="1"/>
  <c r="I2122" i="1" s="1"/>
  <c r="AH2123" i="1"/>
  <c r="I2123" i="1" s="1"/>
  <c r="AH2124" i="1"/>
  <c r="I2124" i="1" s="1"/>
  <c r="AH2125" i="1"/>
  <c r="I2125" i="1" s="1"/>
  <c r="AH2126" i="1"/>
  <c r="I2126" i="1" s="1"/>
  <c r="AH2127" i="1"/>
  <c r="I2127" i="1" s="1"/>
  <c r="AH2128" i="1"/>
  <c r="I2128" i="1" s="1"/>
  <c r="AH2129" i="1"/>
  <c r="I2129" i="1" s="1"/>
  <c r="AH2130" i="1"/>
  <c r="I2130" i="1" s="1"/>
  <c r="AH2131" i="1"/>
  <c r="I2131" i="1" s="1"/>
  <c r="AH2132" i="1"/>
  <c r="I2132" i="1" s="1"/>
  <c r="AH2133" i="1"/>
  <c r="I2133" i="1" s="1"/>
  <c r="AH2134" i="1"/>
  <c r="I2134" i="1" s="1"/>
  <c r="AH2135" i="1"/>
  <c r="I2135" i="1" s="1"/>
  <c r="AH2136" i="1"/>
  <c r="I2136" i="1" s="1"/>
  <c r="AH2137" i="1"/>
  <c r="I2137" i="1" s="1"/>
  <c r="AH2138" i="1"/>
  <c r="I2138" i="1" s="1"/>
  <c r="AH2139" i="1"/>
  <c r="I2139" i="1" s="1"/>
  <c r="AH2140" i="1"/>
  <c r="I2140" i="1" s="1"/>
  <c r="AH2141" i="1"/>
  <c r="I2141" i="1" s="1"/>
  <c r="AH2142" i="1"/>
  <c r="I2142" i="1" s="1"/>
  <c r="AH2143" i="1"/>
  <c r="I2143" i="1" s="1"/>
  <c r="AH2144" i="1"/>
  <c r="I2144" i="1" s="1"/>
  <c r="AH2145" i="1"/>
  <c r="I2145" i="1" s="1"/>
  <c r="AH2146" i="1"/>
  <c r="I2146" i="1" s="1"/>
  <c r="AH2147" i="1"/>
  <c r="I2147" i="1" s="1"/>
  <c r="AH2148" i="1"/>
  <c r="I2148" i="1" s="1"/>
  <c r="AH2149" i="1"/>
  <c r="I2149" i="1" s="1"/>
  <c r="AH2150" i="1"/>
  <c r="I2150" i="1" s="1"/>
  <c r="AH2151" i="1"/>
  <c r="I2151" i="1" s="1"/>
  <c r="AH2152" i="1"/>
  <c r="I2152" i="1" s="1"/>
  <c r="AH2153" i="1"/>
  <c r="I2153" i="1" s="1"/>
  <c r="AH2154" i="1"/>
  <c r="I2154" i="1" s="1"/>
  <c r="AH2155" i="1"/>
  <c r="I2155" i="1" s="1"/>
  <c r="AH2156" i="1"/>
  <c r="I2156" i="1" s="1"/>
  <c r="AH2157" i="1"/>
  <c r="I2157" i="1" s="1"/>
  <c r="AH2158" i="1"/>
  <c r="I2158" i="1" s="1"/>
  <c r="AH2159" i="1"/>
  <c r="I2159" i="1" s="1"/>
  <c r="AH2160" i="1"/>
  <c r="I2160" i="1" s="1"/>
  <c r="AH2161" i="1"/>
  <c r="I2161" i="1" s="1"/>
  <c r="AH2162" i="1"/>
  <c r="I2162" i="1" s="1"/>
  <c r="AH2163" i="1"/>
  <c r="I2163" i="1" s="1"/>
  <c r="AH2164" i="1"/>
  <c r="I2164" i="1" s="1"/>
  <c r="AH2165" i="1"/>
  <c r="I2165" i="1" s="1"/>
  <c r="AH2166" i="1"/>
  <c r="I2166" i="1" s="1"/>
  <c r="AH2167" i="1"/>
  <c r="I2167" i="1" s="1"/>
  <c r="AH2168" i="1"/>
  <c r="I2168" i="1" s="1"/>
  <c r="AH2169" i="1"/>
  <c r="I2169" i="1" s="1"/>
  <c r="AH2170" i="1"/>
  <c r="I2170" i="1" s="1"/>
  <c r="AH2171" i="1"/>
  <c r="I2171" i="1" s="1"/>
  <c r="AH2172" i="1"/>
  <c r="I2172" i="1" s="1"/>
  <c r="AH2173" i="1"/>
  <c r="I2173" i="1" s="1"/>
  <c r="AH2174" i="1"/>
  <c r="I2174" i="1" s="1"/>
  <c r="AH2175" i="1"/>
  <c r="I2175" i="1" s="1"/>
  <c r="AH2176" i="1"/>
  <c r="I2176" i="1" s="1"/>
  <c r="AH2177" i="1"/>
  <c r="I2177" i="1" s="1"/>
  <c r="AH2178" i="1"/>
  <c r="I2178" i="1" s="1"/>
  <c r="AH2179" i="1"/>
  <c r="I2179" i="1" s="1"/>
  <c r="AH2180" i="1"/>
  <c r="I2180" i="1" s="1"/>
  <c r="AH2181" i="1"/>
  <c r="I2181" i="1" s="1"/>
  <c r="AH2182" i="1"/>
  <c r="I2182" i="1" s="1"/>
  <c r="AH2183" i="1"/>
  <c r="I2183" i="1" s="1"/>
  <c r="AH2184" i="1"/>
  <c r="I2184" i="1" s="1"/>
  <c r="AH2185" i="1"/>
  <c r="I2185" i="1" s="1"/>
  <c r="AH2186" i="1"/>
  <c r="I2186" i="1" s="1"/>
  <c r="AH2187" i="1"/>
  <c r="I2187" i="1" s="1"/>
  <c r="AH2188" i="1"/>
  <c r="I2188" i="1" s="1"/>
  <c r="AH2189" i="1"/>
  <c r="I2189" i="1" s="1"/>
  <c r="AH2190" i="1"/>
  <c r="I2190" i="1" s="1"/>
  <c r="AH2191" i="1"/>
  <c r="I2191" i="1" s="1"/>
  <c r="AH2192" i="1"/>
  <c r="I2192" i="1" s="1"/>
  <c r="AH2193" i="1"/>
  <c r="I2193" i="1" s="1"/>
  <c r="AH2194" i="1"/>
  <c r="I2194" i="1" s="1"/>
  <c r="AH2195" i="1"/>
  <c r="I2195" i="1" s="1"/>
  <c r="AH2196" i="1"/>
  <c r="I2196" i="1" s="1"/>
  <c r="AH2197" i="1"/>
  <c r="I2197" i="1" s="1"/>
  <c r="AH2198" i="1"/>
  <c r="I2198" i="1" s="1"/>
  <c r="AH2199" i="1"/>
  <c r="I2199" i="1" s="1"/>
  <c r="AH2200" i="1"/>
  <c r="I2200" i="1" s="1"/>
  <c r="AH2201" i="1"/>
  <c r="I2201" i="1" s="1"/>
  <c r="AH2202" i="1"/>
  <c r="I2202" i="1" s="1"/>
  <c r="AH2203" i="1"/>
  <c r="I2203" i="1" s="1"/>
  <c r="AH2204" i="1"/>
  <c r="I2204" i="1" s="1"/>
  <c r="AH2205" i="1"/>
  <c r="I2205" i="1" s="1"/>
  <c r="AH2206" i="1"/>
  <c r="I2206" i="1" s="1"/>
  <c r="AH2207" i="1"/>
  <c r="I2207" i="1" s="1"/>
  <c r="AH2208" i="1"/>
  <c r="I2208" i="1" s="1"/>
  <c r="AH2209" i="1"/>
  <c r="I2209" i="1" s="1"/>
  <c r="AH2210" i="1"/>
  <c r="I2210" i="1" s="1"/>
  <c r="AH2211" i="1"/>
  <c r="I2211" i="1" s="1"/>
  <c r="AH2212" i="1"/>
  <c r="I2212" i="1" s="1"/>
  <c r="AH2213" i="1"/>
  <c r="I2213" i="1" s="1"/>
  <c r="AH2214" i="1"/>
  <c r="I2214" i="1" s="1"/>
  <c r="AH2215" i="1"/>
  <c r="I2215" i="1" s="1"/>
  <c r="AH2216" i="1"/>
  <c r="I2216" i="1" s="1"/>
  <c r="AH2217" i="1"/>
  <c r="I2217" i="1" s="1"/>
  <c r="AH2218" i="1"/>
  <c r="I2218" i="1" s="1"/>
  <c r="AH2219" i="1"/>
  <c r="I2219" i="1" s="1"/>
  <c r="AH2220" i="1"/>
  <c r="I2220" i="1" s="1"/>
  <c r="AH2221" i="1"/>
  <c r="I2221" i="1" s="1"/>
  <c r="AH2222" i="1"/>
  <c r="I2222" i="1" s="1"/>
  <c r="AH2223" i="1"/>
  <c r="I2223" i="1" s="1"/>
  <c r="AH2224" i="1"/>
  <c r="I2224" i="1" s="1"/>
  <c r="AH2225" i="1"/>
  <c r="I2225" i="1" s="1"/>
  <c r="AH2226" i="1"/>
  <c r="I2226" i="1" s="1"/>
  <c r="AH2227" i="1"/>
  <c r="I2227" i="1" s="1"/>
  <c r="AH2228" i="1"/>
  <c r="I2228" i="1" s="1"/>
  <c r="AH2229" i="1"/>
  <c r="I2229" i="1" s="1"/>
  <c r="AH2230" i="1"/>
  <c r="I2230" i="1" s="1"/>
  <c r="AH2231" i="1"/>
  <c r="I2231" i="1" s="1"/>
  <c r="AH2232" i="1"/>
  <c r="I2232" i="1" s="1"/>
  <c r="AH2233" i="1"/>
  <c r="I2233" i="1" s="1"/>
  <c r="AH2234" i="1"/>
  <c r="I2234" i="1" s="1"/>
  <c r="AH2235" i="1"/>
  <c r="I2235" i="1" s="1"/>
  <c r="AH2236" i="1"/>
  <c r="I2236" i="1" s="1"/>
  <c r="AH2237" i="1"/>
  <c r="I2237" i="1" s="1"/>
  <c r="AH2238" i="1"/>
  <c r="I2238" i="1" s="1"/>
  <c r="AH2239" i="1"/>
  <c r="I2239" i="1" s="1"/>
  <c r="AH2240" i="1"/>
  <c r="I2240" i="1" s="1"/>
  <c r="AH2241" i="1"/>
  <c r="I2241" i="1" s="1"/>
  <c r="AH2242" i="1"/>
  <c r="I2242" i="1" s="1"/>
  <c r="AH2243" i="1"/>
  <c r="I2243" i="1" s="1"/>
  <c r="AH2244" i="1"/>
  <c r="I2244" i="1" s="1"/>
  <c r="AH2245" i="1"/>
  <c r="I2245" i="1" s="1"/>
  <c r="AH2246" i="1"/>
  <c r="I2246" i="1" s="1"/>
  <c r="AH2247" i="1"/>
  <c r="I2247" i="1" s="1"/>
  <c r="AH2248" i="1"/>
  <c r="I2248" i="1" s="1"/>
  <c r="AH2249" i="1"/>
  <c r="I2249" i="1" s="1"/>
  <c r="AH2250" i="1"/>
  <c r="I2250" i="1" s="1"/>
  <c r="AH2251" i="1"/>
  <c r="I2251" i="1" s="1"/>
  <c r="AH2252" i="1"/>
  <c r="I2252" i="1" s="1"/>
  <c r="AH2253" i="1"/>
  <c r="I2253" i="1" s="1"/>
  <c r="AH2254" i="1"/>
  <c r="I2254" i="1" s="1"/>
  <c r="AH2255" i="1"/>
  <c r="I2255" i="1" s="1"/>
  <c r="AH2256" i="1"/>
  <c r="I2256" i="1" s="1"/>
  <c r="AH2257" i="1"/>
  <c r="I2257" i="1" s="1"/>
  <c r="AH2258" i="1"/>
  <c r="I2258" i="1" s="1"/>
  <c r="AH2259" i="1"/>
  <c r="I2259" i="1" s="1"/>
  <c r="AH2260" i="1"/>
  <c r="I2260" i="1" s="1"/>
  <c r="AH2261" i="1"/>
  <c r="I2261" i="1" s="1"/>
  <c r="AH2262" i="1"/>
  <c r="I2262" i="1" s="1"/>
  <c r="AH2263" i="1"/>
  <c r="I2263" i="1" s="1"/>
  <c r="AH2264" i="1"/>
  <c r="I2264" i="1" s="1"/>
  <c r="AH2265" i="1"/>
  <c r="I2265" i="1" s="1"/>
  <c r="AH2266" i="1"/>
  <c r="I2266" i="1" s="1"/>
  <c r="AH2267" i="1"/>
  <c r="I2267" i="1" s="1"/>
  <c r="AH2268" i="1"/>
  <c r="I2268" i="1" s="1"/>
  <c r="AH2269" i="1"/>
  <c r="I2269" i="1" s="1"/>
  <c r="AH2270" i="1"/>
  <c r="I2270" i="1" s="1"/>
  <c r="AH2271" i="1"/>
  <c r="I2271" i="1" s="1"/>
  <c r="AH2272" i="1"/>
  <c r="I2272" i="1" s="1"/>
  <c r="AH2273" i="1"/>
  <c r="I2273" i="1" s="1"/>
  <c r="AH2274" i="1"/>
  <c r="I2274" i="1" s="1"/>
  <c r="AH2275" i="1"/>
  <c r="I2275" i="1" s="1"/>
  <c r="AH2276" i="1"/>
  <c r="I2276" i="1" s="1"/>
  <c r="AH2277" i="1"/>
  <c r="I2277" i="1" s="1"/>
  <c r="AH2278" i="1"/>
  <c r="I2278" i="1" s="1"/>
  <c r="AH2279" i="1"/>
  <c r="I2279" i="1" s="1"/>
  <c r="AH2280" i="1"/>
  <c r="I2280" i="1" s="1"/>
  <c r="AH2281" i="1"/>
  <c r="I2281" i="1" s="1"/>
  <c r="AH2282" i="1"/>
  <c r="I2282" i="1" s="1"/>
  <c r="AH2283" i="1"/>
  <c r="I2283" i="1" s="1"/>
  <c r="AH2284" i="1"/>
  <c r="I2284" i="1" s="1"/>
  <c r="AH2285" i="1"/>
  <c r="I2285" i="1" s="1"/>
  <c r="AH2286" i="1"/>
  <c r="I2286" i="1" s="1"/>
  <c r="AH2287" i="1"/>
  <c r="I2287" i="1" s="1"/>
  <c r="AH2288" i="1"/>
  <c r="I2288" i="1" s="1"/>
  <c r="AH2289" i="1"/>
  <c r="I2289" i="1" s="1"/>
  <c r="AH2290" i="1"/>
  <c r="I2290" i="1" s="1"/>
  <c r="AH2291" i="1"/>
  <c r="I2291" i="1" s="1"/>
  <c r="AH2292" i="1"/>
  <c r="I2292" i="1" s="1"/>
  <c r="AH2293" i="1"/>
  <c r="I2293" i="1" s="1"/>
  <c r="AH2294" i="1"/>
  <c r="I2294" i="1" s="1"/>
  <c r="AH2295" i="1"/>
  <c r="I2295" i="1" s="1"/>
  <c r="AH2296" i="1"/>
  <c r="I2296" i="1" s="1"/>
  <c r="AH2297" i="1"/>
  <c r="I2297" i="1" s="1"/>
  <c r="AH2298" i="1"/>
  <c r="I2298" i="1" s="1"/>
  <c r="AH2299" i="1"/>
  <c r="I2299" i="1" s="1"/>
  <c r="AH2300" i="1"/>
  <c r="I2300" i="1" s="1"/>
  <c r="AH2301" i="1"/>
  <c r="I2301" i="1" s="1"/>
  <c r="AH2302" i="1"/>
  <c r="I2302" i="1" s="1"/>
  <c r="AH2303" i="1"/>
  <c r="I2303" i="1" s="1"/>
  <c r="AH2304" i="1"/>
  <c r="I2304" i="1" s="1"/>
  <c r="AH2305" i="1"/>
  <c r="I2305" i="1" s="1"/>
  <c r="AH2306" i="1"/>
  <c r="I2306" i="1" s="1"/>
  <c r="AH2307" i="1"/>
  <c r="I2307" i="1" s="1"/>
  <c r="AH2308" i="1"/>
  <c r="I2308" i="1" s="1"/>
  <c r="AH2309" i="1"/>
  <c r="I2309" i="1" s="1"/>
  <c r="AH2310" i="1"/>
  <c r="I2310" i="1" s="1"/>
  <c r="AH2311" i="1"/>
  <c r="I2311" i="1" s="1"/>
  <c r="AH2312" i="1"/>
  <c r="I2312" i="1" s="1"/>
  <c r="AH2313" i="1"/>
  <c r="I2313" i="1" s="1"/>
  <c r="AH2314" i="1"/>
  <c r="I2314" i="1" s="1"/>
  <c r="AH2315" i="1"/>
  <c r="I2315" i="1" s="1"/>
  <c r="AH2316" i="1"/>
  <c r="I2316" i="1" s="1"/>
  <c r="AH2317" i="1"/>
  <c r="I2317" i="1" s="1"/>
  <c r="AH2318" i="1"/>
  <c r="I2318" i="1" s="1"/>
  <c r="AH2319" i="1"/>
  <c r="I2319" i="1" s="1"/>
  <c r="AH2320" i="1"/>
  <c r="I2320" i="1" s="1"/>
  <c r="AH2321" i="1"/>
  <c r="I2321" i="1" s="1"/>
  <c r="AH2322" i="1"/>
  <c r="I2322" i="1" s="1"/>
  <c r="AH2323" i="1"/>
  <c r="I2323" i="1" s="1"/>
  <c r="AH2324" i="1"/>
  <c r="I2324" i="1" s="1"/>
  <c r="AH2325" i="1"/>
  <c r="I2325" i="1" s="1"/>
  <c r="AH2326" i="1"/>
  <c r="I2326" i="1" s="1"/>
  <c r="AH2327" i="1"/>
  <c r="I2327" i="1" s="1"/>
  <c r="AH2328" i="1"/>
  <c r="I2328" i="1" s="1"/>
  <c r="AH2329" i="1"/>
  <c r="I2329" i="1" s="1"/>
  <c r="AH2330" i="1"/>
  <c r="I2330" i="1" s="1"/>
  <c r="AH2331" i="1"/>
  <c r="I2331" i="1" s="1"/>
  <c r="AH2332" i="1"/>
  <c r="I2332" i="1" s="1"/>
  <c r="AH2333" i="1"/>
  <c r="I2333" i="1" s="1"/>
  <c r="AH2334" i="1"/>
  <c r="I2334" i="1" s="1"/>
  <c r="AH2335" i="1"/>
  <c r="I2335" i="1" s="1"/>
  <c r="AH2336" i="1"/>
  <c r="I2336" i="1" s="1"/>
  <c r="AH2337" i="1"/>
  <c r="I2337" i="1" s="1"/>
  <c r="AH2338" i="1"/>
  <c r="I2338" i="1" s="1"/>
  <c r="AH2339" i="1"/>
  <c r="I2339" i="1" s="1"/>
  <c r="AH2340" i="1"/>
  <c r="I2340" i="1" s="1"/>
  <c r="AH2341" i="1"/>
  <c r="I2341" i="1" s="1"/>
  <c r="AH2342" i="1"/>
  <c r="I2342" i="1" s="1"/>
  <c r="AH2343" i="1"/>
  <c r="I2343" i="1" s="1"/>
  <c r="AH2344" i="1"/>
  <c r="I2344" i="1" s="1"/>
  <c r="AH2345" i="1"/>
  <c r="I2345" i="1" s="1"/>
  <c r="AH2346" i="1"/>
  <c r="I2346" i="1" s="1"/>
  <c r="AH2347" i="1"/>
  <c r="I2347" i="1" s="1"/>
  <c r="AH2348" i="1"/>
  <c r="I2348" i="1" s="1"/>
  <c r="AH2349" i="1"/>
  <c r="I2349" i="1" s="1"/>
  <c r="AH2350" i="1"/>
  <c r="I2350" i="1" s="1"/>
  <c r="AH2351" i="1"/>
  <c r="I2351" i="1" s="1"/>
  <c r="AH2352" i="1"/>
  <c r="I2352" i="1" s="1"/>
  <c r="AH2353" i="1"/>
  <c r="I2353" i="1" s="1"/>
  <c r="AH2354" i="1"/>
  <c r="I2354" i="1" s="1"/>
  <c r="AH2355" i="1"/>
  <c r="I2355" i="1" s="1"/>
  <c r="AH2356" i="1"/>
  <c r="I2356" i="1" s="1"/>
  <c r="AH2357" i="1"/>
  <c r="I2357" i="1" s="1"/>
  <c r="AH2358" i="1"/>
  <c r="I2358" i="1" s="1"/>
  <c r="AH2359" i="1"/>
  <c r="I2359" i="1" s="1"/>
  <c r="AH2360" i="1"/>
  <c r="I2360" i="1" s="1"/>
  <c r="AH2361" i="1"/>
  <c r="I2361" i="1" s="1"/>
  <c r="AH2362" i="1"/>
  <c r="I2362" i="1" s="1"/>
  <c r="AH2363" i="1"/>
  <c r="I2363" i="1" s="1"/>
  <c r="AH2364" i="1"/>
  <c r="I2364" i="1" s="1"/>
  <c r="AH2365" i="1"/>
  <c r="I2365" i="1" s="1"/>
  <c r="AH2366" i="1"/>
  <c r="I2366" i="1" s="1"/>
  <c r="AH2367" i="1"/>
  <c r="I2367" i="1" s="1"/>
  <c r="AH2368" i="1"/>
  <c r="I2368" i="1" s="1"/>
  <c r="AH2369" i="1"/>
  <c r="I2369" i="1" s="1"/>
  <c r="AH2370" i="1"/>
  <c r="I2370" i="1" s="1"/>
  <c r="AH2371" i="1"/>
  <c r="I2371" i="1" s="1"/>
  <c r="AH2372" i="1"/>
  <c r="I2372" i="1" s="1"/>
  <c r="AH2373" i="1"/>
  <c r="I2373" i="1" s="1"/>
  <c r="AH2374" i="1"/>
  <c r="I2374" i="1" s="1"/>
  <c r="AH2375" i="1"/>
  <c r="I2375" i="1" s="1"/>
  <c r="AH2376" i="1"/>
  <c r="I2376" i="1" s="1"/>
  <c r="AH2377" i="1"/>
  <c r="I2377" i="1" s="1"/>
  <c r="AH2378" i="1"/>
  <c r="I2378" i="1" s="1"/>
  <c r="AH2379" i="1"/>
  <c r="I2379" i="1" s="1"/>
  <c r="AH2380" i="1"/>
  <c r="I2380" i="1" s="1"/>
  <c r="AH2381" i="1"/>
  <c r="I2381" i="1" s="1"/>
  <c r="AH2382" i="1"/>
  <c r="I2382" i="1" s="1"/>
  <c r="AH2383" i="1"/>
  <c r="I2383" i="1" s="1"/>
  <c r="AH2384" i="1"/>
  <c r="I2384" i="1" s="1"/>
  <c r="AH2385" i="1"/>
  <c r="I2385" i="1" s="1"/>
  <c r="AH2386" i="1"/>
  <c r="I2386" i="1" s="1"/>
  <c r="AH2387" i="1"/>
  <c r="I2387" i="1" s="1"/>
  <c r="AH2388" i="1"/>
  <c r="I2388" i="1" s="1"/>
  <c r="AH2389" i="1"/>
  <c r="I2389" i="1" s="1"/>
  <c r="AH2390" i="1"/>
  <c r="I2390" i="1" s="1"/>
  <c r="AH2391" i="1"/>
  <c r="I2391" i="1" s="1"/>
  <c r="AH2392" i="1"/>
  <c r="I2392" i="1" s="1"/>
  <c r="AH2393" i="1"/>
  <c r="I2393" i="1" s="1"/>
  <c r="AH2394" i="1"/>
  <c r="I2394" i="1" s="1"/>
  <c r="AH2395" i="1"/>
  <c r="I2395" i="1" s="1"/>
  <c r="AH2396" i="1"/>
  <c r="I2396" i="1" s="1"/>
  <c r="AH2397" i="1"/>
  <c r="I2397" i="1" s="1"/>
  <c r="AH2398" i="1"/>
  <c r="I2398" i="1" s="1"/>
  <c r="AH2399" i="1"/>
  <c r="I2399" i="1" s="1"/>
  <c r="AH2400" i="1"/>
  <c r="I2400" i="1" s="1"/>
  <c r="AH2401" i="1"/>
  <c r="I2401" i="1" s="1"/>
  <c r="AH2402" i="1"/>
  <c r="I2402" i="1" s="1"/>
  <c r="AH2403" i="1"/>
  <c r="I2403" i="1" s="1"/>
  <c r="AH2404" i="1"/>
  <c r="I2404" i="1" s="1"/>
  <c r="AH2405" i="1"/>
  <c r="I2405" i="1" s="1"/>
  <c r="AH2406" i="1"/>
  <c r="I2406" i="1" s="1"/>
  <c r="AH2407" i="1"/>
  <c r="I2407" i="1" s="1"/>
  <c r="AH2408" i="1"/>
  <c r="I2408" i="1" s="1"/>
  <c r="AH2409" i="1"/>
  <c r="I2409" i="1" s="1"/>
  <c r="AH2410" i="1"/>
  <c r="I2410" i="1" s="1"/>
  <c r="AH2411" i="1"/>
  <c r="I2411" i="1" s="1"/>
  <c r="AH2412" i="1"/>
  <c r="I2412" i="1" s="1"/>
  <c r="AH2413" i="1"/>
  <c r="I2413" i="1" s="1"/>
  <c r="AH2414" i="1"/>
  <c r="I2414" i="1" s="1"/>
  <c r="AH2415" i="1"/>
  <c r="I2415" i="1" s="1"/>
  <c r="AH2416" i="1"/>
  <c r="I2416" i="1" s="1"/>
  <c r="AH2417" i="1"/>
  <c r="I2417" i="1" s="1"/>
  <c r="AH2418" i="1"/>
  <c r="I2418" i="1" s="1"/>
  <c r="AH2419" i="1"/>
  <c r="I2419" i="1" s="1"/>
  <c r="AH2420" i="1"/>
  <c r="I2420" i="1" s="1"/>
  <c r="AH2421" i="1"/>
  <c r="I2421" i="1" s="1"/>
  <c r="AH2422" i="1"/>
  <c r="I2422" i="1" s="1"/>
  <c r="AH2423" i="1"/>
  <c r="I2423" i="1" s="1"/>
  <c r="AH2424" i="1"/>
  <c r="I2424" i="1" s="1"/>
  <c r="AH2425" i="1"/>
  <c r="I2425" i="1" s="1"/>
  <c r="AH2426" i="1"/>
  <c r="I2426" i="1" s="1"/>
  <c r="AH2427" i="1"/>
  <c r="I2427" i="1" s="1"/>
  <c r="AH2428" i="1"/>
  <c r="I2428" i="1" s="1"/>
  <c r="AH2429" i="1"/>
  <c r="I2429" i="1" s="1"/>
  <c r="AH2430" i="1"/>
  <c r="I2430" i="1" s="1"/>
  <c r="AH2431" i="1"/>
  <c r="I2431" i="1" s="1"/>
  <c r="AH2432" i="1"/>
  <c r="I2432" i="1" s="1"/>
  <c r="AH2433" i="1"/>
  <c r="I2433" i="1" s="1"/>
  <c r="AH2434" i="1"/>
  <c r="I2434" i="1" s="1"/>
  <c r="AH2435" i="1"/>
  <c r="I2435" i="1" s="1"/>
  <c r="AH2436" i="1"/>
  <c r="I2436" i="1" s="1"/>
  <c r="AH2437" i="1"/>
  <c r="I2437" i="1" s="1"/>
  <c r="AH2438" i="1"/>
  <c r="I2438" i="1" s="1"/>
  <c r="AH2439" i="1"/>
  <c r="I2439" i="1" s="1"/>
  <c r="AH2440" i="1"/>
  <c r="I2440" i="1" s="1"/>
  <c r="AH2441" i="1"/>
  <c r="I2441" i="1" s="1"/>
  <c r="AH2442" i="1"/>
  <c r="I2442" i="1" s="1"/>
  <c r="AH2443" i="1"/>
  <c r="I2443" i="1" s="1"/>
  <c r="AH2444" i="1"/>
  <c r="I2444" i="1" s="1"/>
  <c r="AH2445" i="1"/>
  <c r="I2445" i="1" s="1"/>
  <c r="AH2446" i="1"/>
  <c r="I2446" i="1" s="1"/>
  <c r="AH2447" i="1"/>
  <c r="I2447" i="1" s="1"/>
  <c r="AH2448" i="1"/>
  <c r="I2448" i="1" s="1"/>
  <c r="AH2449" i="1"/>
  <c r="I2449" i="1" s="1"/>
  <c r="AH2450" i="1"/>
  <c r="I2450" i="1" s="1"/>
  <c r="AH2451" i="1"/>
  <c r="I2451" i="1" s="1"/>
  <c r="AH2452" i="1"/>
  <c r="I2452" i="1" s="1"/>
  <c r="AH2453" i="1"/>
  <c r="I2453" i="1" s="1"/>
  <c r="AH2454" i="1"/>
  <c r="I2454" i="1" s="1"/>
  <c r="AH2455" i="1"/>
  <c r="I2455" i="1" s="1"/>
  <c r="AH2456" i="1"/>
  <c r="I2456" i="1" s="1"/>
  <c r="AH2457" i="1"/>
  <c r="I2457" i="1" s="1"/>
  <c r="AH2458" i="1"/>
  <c r="I2458" i="1" s="1"/>
  <c r="AH2459" i="1"/>
  <c r="I2459" i="1" s="1"/>
  <c r="AH2460" i="1"/>
  <c r="I2460" i="1" s="1"/>
  <c r="AH2461" i="1"/>
  <c r="I2461" i="1" s="1"/>
  <c r="AH2462" i="1"/>
  <c r="I2462" i="1" s="1"/>
  <c r="AH2463" i="1"/>
  <c r="I2463" i="1" s="1"/>
  <c r="AH2464" i="1"/>
  <c r="I2464" i="1" s="1"/>
  <c r="AH2465" i="1"/>
  <c r="I2465" i="1" s="1"/>
  <c r="AH2466" i="1"/>
  <c r="I2466" i="1" s="1"/>
  <c r="AH2467" i="1"/>
  <c r="I2467" i="1" s="1"/>
  <c r="AH2468" i="1"/>
  <c r="I2468" i="1" s="1"/>
  <c r="AH2469" i="1"/>
  <c r="I2469" i="1" s="1"/>
  <c r="AH2470" i="1"/>
  <c r="I2470" i="1" s="1"/>
  <c r="AH2471" i="1"/>
  <c r="I2471" i="1" s="1"/>
  <c r="AH2472" i="1"/>
  <c r="I2472" i="1" s="1"/>
  <c r="AH2473" i="1"/>
  <c r="I2473" i="1" s="1"/>
  <c r="AH2474" i="1"/>
  <c r="I2474" i="1" s="1"/>
  <c r="AH2475" i="1"/>
  <c r="I2475" i="1" s="1"/>
  <c r="AH2476" i="1"/>
  <c r="I2476" i="1" s="1"/>
  <c r="AH2477" i="1"/>
  <c r="I2477" i="1" s="1"/>
  <c r="AH2478" i="1"/>
  <c r="I2478" i="1" s="1"/>
  <c r="AH2479" i="1"/>
  <c r="I2479" i="1" s="1"/>
  <c r="AH2480" i="1"/>
  <c r="I2480" i="1" s="1"/>
  <c r="AH2481" i="1"/>
  <c r="I2481" i="1" s="1"/>
  <c r="AH2482" i="1"/>
  <c r="I2482" i="1" s="1"/>
  <c r="AH2483" i="1"/>
  <c r="I2483" i="1" s="1"/>
  <c r="AH2484" i="1"/>
  <c r="I2484" i="1" s="1"/>
  <c r="AH2485" i="1"/>
  <c r="I2485" i="1" s="1"/>
  <c r="AH2486" i="1"/>
  <c r="I2486" i="1" s="1"/>
  <c r="AH2487" i="1"/>
  <c r="I2487" i="1" s="1"/>
  <c r="AH2488" i="1"/>
  <c r="I2488" i="1" s="1"/>
  <c r="AH2489" i="1"/>
  <c r="I2489" i="1" s="1"/>
  <c r="AH2490" i="1"/>
  <c r="I2490" i="1" s="1"/>
  <c r="AH2491" i="1"/>
  <c r="I2491" i="1" s="1"/>
  <c r="AH2492" i="1"/>
  <c r="I2492" i="1" s="1"/>
  <c r="AH2493" i="1"/>
  <c r="I2493" i="1" s="1"/>
  <c r="AH2494" i="1"/>
  <c r="I2494" i="1" s="1"/>
  <c r="AH2495" i="1"/>
  <c r="I2495" i="1" s="1"/>
  <c r="AH2496" i="1"/>
  <c r="I2496" i="1" s="1"/>
  <c r="AH2497" i="1"/>
  <c r="I2497" i="1" s="1"/>
  <c r="AH2498" i="1"/>
  <c r="I2498" i="1" s="1"/>
  <c r="AH2499" i="1"/>
  <c r="I2499" i="1" s="1"/>
  <c r="AH2500" i="1"/>
  <c r="I2500" i="1" s="1"/>
  <c r="AH2501" i="1"/>
  <c r="I2501" i="1" s="1"/>
  <c r="AH2502" i="1"/>
  <c r="I2502" i="1" s="1"/>
  <c r="AH2503" i="1"/>
  <c r="I2503" i="1" s="1"/>
  <c r="AH2504" i="1"/>
  <c r="I2504" i="1" s="1"/>
  <c r="AH2505" i="1"/>
  <c r="I2505" i="1" s="1"/>
  <c r="AH2506" i="1"/>
  <c r="I2506" i="1" s="1"/>
  <c r="AH2507" i="1"/>
  <c r="I2507" i="1" s="1"/>
  <c r="AH2508" i="1"/>
  <c r="I2508" i="1" s="1"/>
  <c r="AH2509" i="1"/>
  <c r="I2509" i="1" s="1"/>
  <c r="AH2510" i="1"/>
  <c r="I2510" i="1" s="1"/>
  <c r="AH2511" i="1"/>
  <c r="I2511" i="1" s="1"/>
  <c r="AH2512" i="1"/>
  <c r="I2512" i="1" s="1"/>
  <c r="AH2513" i="1"/>
  <c r="I2513" i="1" s="1"/>
  <c r="AH2514" i="1"/>
  <c r="I2514" i="1" s="1"/>
  <c r="AH2515" i="1"/>
  <c r="I2515" i="1" s="1"/>
  <c r="AH2516" i="1"/>
  <c r="I2516" i="1" s="1"/>
  <c r="AH2517" i="1"/>
  <c r="I2517" i="1" s="1"/>
  <c r="AH2518" i="1"/>
  <c r="I2518" i="1" s="1"/>
  <c r="AH2519" i="1"/>
  <c r="I2519" i="1" s="1"/>
  <c r="AH2520" i="1"/>
  <c r="I2520" i="1" s="1"/>
  <c r="AH2521" i="1"/>
  <c r="I2521" i="1" s="1"/>
  <c r="AH2522" i="1"/>
  <c r="I2522" i="1" s="1"/>
  <c r="AH2523" i="1"/>
  <c r="I2523" i="1" s="1"/>
  <c r="AH2524" i="1"/>
  <c r="I2524" i="1" s="1"/>
  <c r="AH2525" i="1"/>
  <c r="I2525" i="1" s="1"/>
  <c r="AH2526" i="1"/>
  <c r="I2526" i="1" s="1"/>
  <c r="AH2527" i="1"/>
  <c r="I2527" i="1" s="1"/>
  <c r="AH2528" i="1"/>
  <c r="I2528" i="1" s="1"/>
  <c r="AH2529" i="1"/>
  <c r="I2529" i="1" s="1"/>
  <c r="AH2530" i="1"/>
  <c r="I2530" i="1" s="1"/>
  <c r="AH2531" i="1"/>
  <c r="I2531" i="1" s="1"/>
  <c r="AH2532" i="1"/>
  <c r="I2532" i="1" s="1"/>
  <c r="AH2533" i="1"/>
  <c r="I2533" i="1" s="1"/>
  <c r="AH2534" i="1"/>
  <c r="I2534" i="1" s="1"/>
  <c r="AH2535" i="1"/>
  <c r="I2535" i="1" s="1"/>
  <c r="AH2536" i="1"/>
  <c r="I2536" i="1" s="1"/>
  <c r="AH2537" i="1"/>
  <c r="I2537" i="1" s="1"/>
  <c r="AH2538" i="1"/>
  <c r="I2538" i="1" s="1"/>
  <c r="AH2539" i="1"/>
  <c r="I2539" i="1" s="1"/>
  <c r="AH2540" i="1"/>
  <c r="I2540" i="1" s="1"/>
  <c r="AH2541" i="1"/>
  <c r="I2541" i="1" s="1"/>
  <c r="AH2542" i="1"/>
  <c r="I2542" i="1" s="1"/>
  <c r="AH2543" i="1"/>
  <c r="I2543" i="1" s="1"/>
  <c r="AH2544" i="1"/>
  <c r="I2544" i="1" s="1"/>
  <c r="AH2545" i="1"/>
  <c r="I2545" i="1" s="1"/>
  <c r="AH2546" i="1"/>
  <c r="I2546" i="1" s="1"/>
  <c r="AH2547" i="1"/>
  <c r="I2547" i="1" s="1"/>
  <c r="AH2548" i="1"/>
  <c r="I2548" i="1" s="1"/>
  <c r="AH2549" i="1"/>
  <c r="I2549" i="1" s="1"/>
  <c r="AH2550" i="1"/>
  <c r="I2550" i="1" s="1"/>
  <c r="AH2551" i="1"/>
  <c r="I2551" i="1" s="1"/>
  <c r="AH2552" i="1"/>
  <c r="I2552" i="1" s="1"/>
  <c r="AH2553" i="1"/>
  <c r="I2553" i="1" s="1"/>
  <c r="AH2554" i="1"/>
  <c r="I2554" i="1" s="1"/>
  <c r="AH2555" i="1"/>
  <c r="I2555" i="1" s="1"/>
  <c r="AH2556" i="1"/>
  <c r="I2556" i="1" s="1"/>
  <c r="AH2557" i="1"/>
  <c r="I2557" i="1" s="1"/>
  <c r="AH2558" i="1"/>
  <c r="I2558" i="1" s="1"/>
  <c r="AH2559" i="1"/>
  <c r="I2559" i="1" s="1"/>
  <c r="AH2560" i="1"/>
  <c r="I2560" i="1" s="1"/>
  <c r="AH2561" i="1"/>
  <c r="I2561" i="1" s="1"/>
  <c r="AH2562" i="1"/>
  <c r="I2562" i="1" s="1"/>
  <c r="AH2563" i="1"/>
  <c r="I2563" i="1" s="1"/>
  <c r="AH2564" i="1"/>
  <c r="I2564" i="1" s="1"/>
  <c r="AH2565" i="1"/>
  <c r="I2565" i="1" s="1"/>
  <c r="AH2566" i="1"/>
  <c r="I2566" i="1" s="1"/>
  <c r="AH2567" i="1"/>
  <c r="I2567" i="1" s="1"/>
  <c r="AH2568" i="1"/>
  <c r="I2568" i="1" s="1"/>
  <c r="AH2569" i="1"/>
  <c r="I2569" i="1" s="1"/>
  <c r="AH2570" i="1"/>
  <c r="I2570" i="1" s="1"/>
  <c r="AH2571" i="1"/>
  <c r="I2571" i="1" s="1"/>
  <c r="AH2572" i="1"/>
  <c r="I2572" i="1" s="1"/>
  <c r="AH2573" i="1"/>
  <c r="I2573" i="1" s="1"/>
  <c r="AH2574" i="1"/>
  <c r="I2574" i="1" s="1"/>
  <c r="AH2575" i="1"/>
  <c r="I2575" i="1" s="1"/>
  <c r="AH2576" i="1"/>
  <c r="I2576" i="1" s="1"/>
  <c r="AH2577" i="1"/>
  <c r="I2577" i="1" s="1"/>
  <c r="AH2578" i="1"/>
  <c r="I2578" i="1" s="1"/>
  <c r="AH2579" i="1"/>
  <c r="I2579" i="1" s="1"/>
  <c r="AH2580" i="1"/>
  <c r="I2580" i="1" s="1"/>
  <c r="AH2581" i="1"/>
  <c r="I2581" i="1" s="1"/>
  <c r="AH2582" i="1"/>
  <c r="I2582" i="1" s="1"/>
  <c r="AH2583" i="1"/>
  <c r="I2583" i="1" s="1"/>
  <c r="AH2584" i="1"/>
  <c r="I2584" i="1" s="1"/>
  <c r="AH2585" i="1"/>
  <c r="I2585" i="1" s="1"/>
  <c r="AH2586" i="1"/>
  <c r="I2586" i="1" s="1"/>
  <c r="AH2587" i="1"/>
  <c r="I2587" i="1" s="1"/>
  <c r="AH2588" i="1"/>
  <c r="I2588" i="1" s="1"/>
  <c r="AH2589" i="1"/>
  <c r="I2589" i="1" s="1"/>
  <c r="AH2590" i="1"/>
  <c r="I2590" i="1" s="1"/>
  <c r="AH2591" i="1"/>
  <c r="I2591" i="1" s="1"/>
  <c r="AH2592" i="1"/>
  <c r="I2592" i="1" s="1"/>
  <c r="AH2593" i="1"/>
  <c r="I2593" i="1" s="1"/>
  <c r="AH2594" i="1"/>
  <c r="I2594" i="1" s="1"/>
  <c r="AH2595" i="1"/>
  <c r="I2595" i="1" s="1"/>
  <c r="AH2596" i="1"/>
  <c r="I2596" i="1" s="1"/>
  <c r="AH2597" i="1"/>
  <c r="I2597" i="1" s="1"/>
  <c r="AH2598" i="1"/>
  <c r="I2598" i="1" s="1"/>
  <c r="AH2599" i="1"/>
  <c r="I2599" i="1" s="1"/>
  <c r="AH2600" i="1"/>
  <c r="I2600" i="1" s="1"/>
  <c r="AH2601" i="1"/>
  <c r="I2601" i="1" s="1"/>
  <c r="AH2602" i="1"/>
  <c r="I2602" i="1" s="1"/>
  <c r="AH2603" i="1"/>
  <c r="I2603" i="1" s="1"/>
  <c r="AH2604" i="1"/>
  <c r="I2604" i="1" s="1"/>
  <c r="AH2605" i="1"/>
  <c r="I2605" i="1" s="1"/>
  <c r="AH2606" i="1"/>
  <c r="I2606" i="1" s="1"/>
  <c r="AH2607" i="1"/>
  <c r="I2607" i="1" s="1"/>
  <c r="AH2608" i="1"/>
  <c r="I2608" i="1" s="1"/>
  <c r="AH2609" i="1"/>
  <c r="I2609" i="1" s="1"/>
  <c r="AH2610" i="1"/>
  <c r="I2610" i="1" s="1"/>
  <c r="AH2611" i="1"/>
  <c r="I2611" i="1" s="1"/>
  <c r="AH2612" i="1"/>
  <c r="I2612" i="1" s="1"/>
  <c r="AH2613" i="1"/>
  <c r="I2613" i="1" s="1"/>
  <c r="AH2614" i="1"/>
  <c r="I2614" i="1" s="1"/>
  <c r="AH2615" i="1"/>
  <c r="I2615" i="1" s="1"/>
  <c r="AH2616" i="1"/>
  <c r="I2616" i="1" s="1"/>
  <c r="AH2617" i="1"/>
  <c r="I2617" i="1" s="1"/>
  <c r="AH2618" i="1"/>
  <c r="I2618" i="1" s="1"/>
  <c r="AH2619" i="1"/>
  <c r="I2619" i="1" s="1"/>
  <c r="AH2620" i="1"/>
  <c r="I2620" i="1" s="1"/>
  <c r="AH2621" i="1"/>
  <c r="I2621" i="1" s="1"/>
  <c r="AH2622" i="1"/>
  <c r="I2622" i="1" s="1"/>
  <c r="AH2623" i="1"/>
  <c r="I2623" i="1" s="1"/>
  <c r="AH2624" i="1"/>
  <c r="I2624" i="1" s="1"/>
  <c r="AH2625" i="1"/>
  <c r="I2625" i="1" s="1"/>
  <c r="AH2626" i="1"/>
  <c r="I2626" i="1" s="1"/>
  <c r="AH2627" i="1"/>
  <c r="I2627" i="1" s="1"/>
  <c r="AH2628" i="1"/>
  <c r="I2628" i="1" s="1"/>
  <c r="AH2629" i="1"/>
  <c r="I2629" i="1" s="1"/>
  <c r="AH2630" i="1"/>
  <c r="I2630" i="1" s="1"/>
  <c r="AH2631" i="1"/>
  <c r="I2631" i="1" s="1"/>
  <c r="AH2632" i="1"/>
  <c r="I2632" i="1" s="1"/>
  <c r="AH2633" i="1"/>
  <c r="I2633" i="1" s="1"/>
  <c r="AH2634" i="1"/>
  <c r="I2634" i="1" s="1"/>
  <c r="AH2635" i="1"/>
  <c r="I2635" i="1" s="1"/>
  <c r="AH2636" i="1"/>
  <c r="I2636" i="1" s="1"/>
  <c r="AH2637" i="1"/>
  <c r="I2637" i="1" s="1"/>
  <c r="AH2638" i="1"/>
  <c r="I2638" i="1" s="1"/>
  <c r="AH2639" i="1"/>
  <c r="I2639" i="1" s="1"/>
  <c r="AH2640" i="1"/>
  <c r="I2640" i="1" s="1"/>
  <c r="AH2641" i="1"/>
  <c r="I2641" i="1" s="1"/>
  <c r="AH2642" i="1"/>
  <c r="I2642" i="1" s="1"/>
  <c r="AH2643" i="1"/>
  <c r="I2643" i="1" s="1"/>
  <c r="AH2644" i="1"/>
  <c r="I2644" i="1" s="1"/>
  <c r="AH2645" i="1"/>
  <c r="I2645" i="1" s="1"/>
  <c r="AH2646" i="1"/>
  <c r="I2646" i="1" s="1"/>
  <c r="AH2647" i="1"/>
  <c r="I2647" i="1" s="1"/>
  <c r="AH2648" i="1"/>
  <c r="I2648" i="1" s="1"/>
  <c r="AH2649" i="1"/>
  <c r="I2649" i="1" s="1"/>
  <c r="AH2650" i="1"/>
  <c r="I2650" i="1" s="1"/>
  <c r="AH2651" i="1"/>
  <c r="I2651" i="1" s="1"/>
  <c r="AH2652" i="1"/>
  <c r="I2652" i="1" s="1"/>
  <c r="AH2653" i="1"/>
  <c r="I2653" i="1" s="1"/>
  <c r="AH2654" i="1"/>
  <c r="I2654" i="1" s="1"/>
  <c r="AH2655" i="1"/>
  <c r="I2655" i="1" s="1"/>
  <c r="AH2656" i="1"/>
  <c r="I2656" i="1" s="1"/>
  <c r="AH2657" i="1"/>
  <c r="I2657" i="1" s="1"/>
  <c r="AH2658" i="1"/>
  <c r="I2658" i="1" s="1"/>
  <c r="AH2659" i="1"/>
  <c r="I2659" i="1" s="1"/>
  <c r="AH2660" i="1"/>
  <c r="I2660" i="1" s="1"/>
  <c r="AH2661" i="1"/>
  <c r="I2661" i="1" s="1"/>
  <c r="AH2662" i="1"/>
  <c r="I2662" i="1" s="1"/>
  <c r="AH2663" i="1"/>
  <c r="I2663" i="1" s="1"/>
  <c r="AH2664" i="1"/>
  <c r="I2664" i="1" s="1"/>
  <c r="AH2665" i="1"/>
  <c r="I2665" i="1" s="1"/>
  <c r="AH2666" i="1"/>
  <c r="I2666" i="1" s="1"/>
  <c r="AH2667" i="1"/>
  <c r="I2667" i="1" s="1"/>
  <c r="AH2668" i="1"/>
  <c r="I2668" i="1" s="1"/>
  <c r="AH2669" i="1"/>
  <c r="I2669" i="1" s="1"/>
  <c r="AH2670" i="1"/>
  <c r="I2670" i="1" s="1"/>
  <c r="AH2671" i="1"/>
  <c r="I2671" i="1" s="1"/>
  <c r="AH2672" i="1"/>
  <c r="I2672" i="1" s="1"/>
  <c r="AH2673" i="1"/>
  <c r="I2673" i="1" s="1"/>
  <c r="AH2674" i="1"/>
  <c r="I2674" i="1" s="1"/>
  <c r="AH2675" i="1"/>
  <c r="I2675" i="1" s="1"/>
  <c r="AH2676" i="1"/>
  <c r="I2676" i="1" s="1"/>
  <c r="AH2677" i="1"/>
  <c r="I2677" i="1" s="1"/>
  <c r="AH2678" i="1"/>
  <c r="I2678" i="1" s="1"/>
  <c r="AH2679" i="1"/>
  <c r="I2679" i="1" s="1"/>
  <c r="AH2680" i="1"/>
  <c r="I2680" i="1" s="1"/>
  <c r="AH2681" i="1"/>
  <c r="I2681" i="1" s="1"/>
  <c r="AH2682" i="1"/>
  <c r="I2682" i="1" s="1"/>
  <c r="AH2683" i="1"/>
  <c r="I2683" i="1" s="1"/>
  <c r="AH2684" i="1"/>
  <c r="I2684" i="1" s="1"/>
  <c r="AH2685" i="1"/>
  <c r="I2685" i="1" s="1"/>
  <c r="AH2686" i="1"/>
  <c r="I2686" i="1" s="1"/>
  <c r="AH2687" i="1"/>
  <c r="I2687" i="1" s="1"/>
  <c r="AH2688" i="1"/>
  <c r="I2688" i="1" s="1"/>
  <c r="AH2689" i="1"/>
  <c r="I2689" i="1" s="1"/>
  <c r="AH2690" i="1"/>
  <c r="I2690" i="1" s="1"/>
  <c r="AH2691" i="1"/>
  <c r="I2691" i="1" s="1"/>
  <c r="AH2692" i="1"/>
  <c r="I2692" i="1" s="1"/>
  <c r="AH2693" i="1"/>
  <c r="I2693" i="1" s="1"/>
  <c r="AH2694" i="1"/>
  <c r="I2694" i="1" s="1"/>
  <c r="AH2695" i="1"/>
  <c r="I2695" i="1" s="1"/>
  <c r="AH2696" i="1"/>
  <c r="I2696" i="1" s="1"/>
  <c r="AH2697" i="1"/>
  <c r="I2697" i="1" s="1"/>
  <c r="AH2698" i="1"/>
  <c r="I2698" i="1" s="1"/>
  <c r="AH2699" i="1"/>
  <c r="I2699" i="1" s="1"/>
  <c r="AH2700" i="1"/>
  <c r="I2700" i="1" s="1"/>
  <c r="AH2701" i="1"/>
  <c r="I2701" i="1" s="1"/>
  <c r="AH2702" i="1"/>
  <c r="I2702" i="1" s="1"/>
  <c r="AH2703" i="1"/>
  <c r="I2703" i="1" s="1"/>
  <c r="AH2704" i="1"/>
  <c r="I2704" i="1" s="1"/>
  <c r="AH2705" i="1"/>
  <c r="I2705" i="1" s="1"/>
  <c r="AH2706" i="1"/>
  <c r="I2706" i="1" s="1"/>
  <c r="AH2707" i="1"/>
  <c r="I2707" i="1" s="1"/>
  <c r="AH2708" i="1"/>
  <c r="I2708" i="1" s="1"/>
  <c r="AH2709" i="1"/>
  <c r="I2709" i="1" s="1"/>
  <c r="AH2710" i="1"/>
  <c r="I2710" i="1" s="1"/>
  <c r="AH2711" i="1"/>
  <c r="I2711" i="1" s="1"/>
  <c r="AH2712" i="1"/>
  <c r="I2712" i="1" s="1"/>
  <c r="AH2713" i="1"/>
  <c r="I2713" i="1" s="1"/>
  <c r="AH2714" i="1"/>
  <c r="I2714" i="1" s="1"/>
  <c r="AH2715" i="1"/>
  <c r="I2715" i="1" s="1"/>
  <c r="AH2716" i="1"/>
  <c r="I2716" i="1" s="1"/>
  <c r="AH2717" i="1"/>
  <c r="I2717" i="1" s="1"/>
  <c r="AH2718" i="1"/>
  <c r="I2718" i="1" s="1"/>
  <c r="AH2719" i="1"/>
  <c r="I2719" i="1" s="1"/>
  <c r="AH2720" i="1"/>
  <c r="I2720" i="1" s="1"/>
  <c r="AH2721" i="1"/>
  <c r="I2721" i="1" s="1"/>
  <c r="AH2722" i="1"/>
  <c r="I2722" i="1" s="1"/>
  <c r="AH2723" i="1"/>
  <c r="I2723" i="1" s="1"/>
  <c r="AH2724" i="1"/>
  <c r="I2724" i="1" s="1"/>
  <c r="AH2725" i="1"/>
  <c r="I2725" i="1" s="1"/>
  <c r="AH2726" i="1"/>
  <c r="I2726" i="1" s="1"/>
  <c r="AH2727" i="1"/>
  <c r="I2727" i="1" s="1"/>
  <c r="AH2728" i="1"/>
  <c r="I2728" i="1" s="1"/>
  <c r="AH2729" i="1"/>
  <c r="I2729" i="1" s="1"/>
  <c r="AH2730" i="1"/>
  <c r="I2730" i="1" s="1"/>
  <c r="AH2731" i="1"/>
  <c r="I2731" i="1" s="1"/>
  <c r="AH2732" i="1"/>
  <c r="I2732" i="1" s="1"/>
  <c r="AH2733" i="1"/>
  <c r="I2733" i="1" s="1"/>
  <c r="AH2734" i="1"/>
  <c r="I2734" i="1" s="1"/>
  <c r="AH2735" i="1"/>
  <c r="I2735" i="1" s="1"/>
  <c r="AH2736" i="1"/>
  <c r="I2736" i="1" s="1"/>
  <c r="AH2737" i="1"/>
  <c r="I2737" i="1" s="1"/>
  <c r="AH2738" i="1"/>
  <c r="I2738" i="1" s="1"/>
  <c r="AH2739" i="1"/>
  <c r="I2739" i="1" s="1"/>
  <c r="AH2740" i="1"/>
  <c r="I2740" i="1" s="1"/>
  <c r="AH2741" i="1"/>
  <c r="I2741" i="1" s="1"/>
  <c r="AH2742" i="1"/>
  <c r="I2742" i="1" s="1"/>
  <c r="AH2743" i="1"/>
  <c r="I2743" i="1" s="1"/>
  <c r="AH2744" i="1"/>
  <c r="I2744" i="1" s="1"/>
  <c r="AH2745" i="1"/>
  <c r="I2745" i="1" s="1"/>
  <c r="AH2746" i="1"/>
  <c r="I2746" i="1" s="1"/>
  <c r="AH2747" i="1"/>
  <c r="I2747" i="1" s="1"/>
  <c r="AH2748" i="1"/>
  <c r="I2748" i="1" s="1"/>
  <c r="AH2749" i="1"/>
  <c r="I2749" i="1" s="1"/>
  <c r="AH2750" i="1"/>
  <c r="I2750" i="1" s="1"/>
  <c r="AH2751" i="1"/>
  <c r="I2751" i="1" s="1"/>
  <c r="AH2752" i="1"/>
  <c r="I2752" i="1" s="1"/>
  <c r="AH2753" i="1"/>
  <c r="I2753" i="1" s="1"/>
  <c r="AH2754" i="1"/>
  <c r="I2754" i="1" s="1"/>
  <c r="AH2755" i="1"/>
  <c r="I2755" i="1" s="1"/>
  <c r="AH2756" i="1"/>
  <c r="I2756" i="1" s="1"/>
  <c r="AH2757" i="1"/>
  <c r="I2757" i="1" s="1"/>
  <c r="AH2758" i="1"/>
  <c r="I2758" i="1" s="1"/>
  <c r="AH2759" i="1"/>
  <c r="I2759" i="1" s="1"/>
  <c r="AH2760" i="1"/>
  <c r="I2760" i="1" s="1"/>
  <c r="AH2761" i="1"/>
  <c r="I2761" i="1" s="1"/>
  <c r="AH2762" i="1"/>
  <c r="I2762" i="1" s="1"/>
  <c r="AH2763" i="1"/>
  <c r="I2763" i="1" s="1"/>
  <c r="AH2764" i="1"/>
  <c r="I2764" i="1" s="1"/>
  <c r="AH2765" i="1"/>
  <c r="I2765" i="1" s="1"/>
  <c r="AH2766" i="1"/>
  <c r="I2766" i="1" s="1"/>
  <c r="AH2767" i="1"/>
  <c r="I2767" i="1" s="1"/>
  <c r="AH2768" i="1"/>
  <c r="I2768" i="1" s="1"/>
  <c r="AH2769" i="1"/>
  <c r="I2769" i="1" s="1"/>
  <c r="AH2770" i="1"/>
  <c r="I2770" i="1" s="1"/>
  <c r="AH2771" i="1"/>
  <c r="I2771" i="1" s="1"/>
  <c r="AH2772" i="1"/>
  <c r="I2772" i="1" s="1"/>
  <c r="AH2773" i="1"/>
  <c r="I2773" i="1" s="1"/>
  <c r="AH2774" i="1"/>
  <c r="I2774" i="1" s="1"/>
  <c r="AH2775" i="1"/>
  <c r="I2775" i="1" s="1"/>
  <c r="AH2776" i="1"/>
  <c r="I2776" i="1" s="1"/>
  <c r="AH2777" i="1"/>
  <c r="I2777" i="1" s="1"/>
  <c r="AH2778" i="1"/>
  <c r="I2778" i="1" s="1"/>
  <c r="AH2779" i="1"/>
  <c r="I2779" i="1" s="1"/>
  <c r="AH2780" i="1"/>
  <c r="I2780" i="1" s="1"/>
  <c r="AH2781" i="1"/>
  <c r="I2781" i="1" s="1"/>
  <c r="AH2782" i="1"/>
  <c r="I2782" i="1" s="1"/>
  <c r="AH2783" i="1"/>
  <c r="I2783" i="1" s="1"/>
  <c r="AH2784" i="1"/>
  <c r="I2784" i="1" s="1"/>
  <c r="AH2785" i="1"/>
  <c r="I2785" i="1" s="1"/>
  <c r="AH2786" i="1"/>
  <c r="I2786" i="1" s="1"/>
  <c r="AH2787" i="1"/>
  <c r="I2787" i="1" s="1"/>
  <c r="AH2788" i="1"/>
  <c r="I2788" i="1" s="1"/>
  <c r="AH2789" i="1"/>
  <c r="I2789" i="1" s="1"/>
  <c r="AH2790" i="1"/>
  <c r="I2790" i="1" s="1"/>
  <c r="AH2791" i="1"/>
  <c r="I2791" i="1" s="1"/>
  <c r="AH2792" i="1"/>
  <c r="I2792" i="1" s="1"/>
  <c r="AH2793" i="1"/>
  <c r="I2793" i="1" s="1"/>
  <c r="AH2794" i="1"/>
  <c r="I2794" i="1" s="1"/>
  <c r="AH2795" i="1"/>
  <c r="I2795" i="1" s="1"/>
  <c r="AH2796" i="1"/>
  <c r="I2796" i="1" s="1"/>
  <c r="AH2797" i="1"/>
  <c r="I2797" i="1" s="1"/>
  <c r="AH2798" i="1"/>
  <c r="I2798" i="1" s="1"/>
  <c r="AH2799" i="1"/>
  <c r="I2799" i="1" s="1"/>
  <c r="AH2800" i="1"/>
  <c r="I2800" i="1" s="1"/>
  <c r="AH2801" i="1"/>
  <c r="I2801" i="1" s="1"/>
  <c r="AH2802" i="1"/>
  <c r="I2802" i="1" s="1"/>
  <c r="AH2803" i="1"/>
  <c r="I2803" i="1" s="1"/>
  <c r="AH2804" i="1"/>
  <c r="I2804" i="1" s="1"/>
  <c r="AH2805" i="1"/>
  <c r="I2805" i="1" s="1"/>
  <c r="AH2806" i="1"/>
  <c r="I2806" i="1" s="1"/>
  <c r="AH2807" i="1"/>
  <c r="I2807" i="1" s="1"/>
  <c r="AH2808" i="1"/>
  <c r="I2808" i="1" s="1"/>
  <c r="AH2809" i="1"/>
  <c r="I2809" i="1" s="1"/>
  <c r="AH2810" i="1"/>
  <c r="I2810" i="1" s="1"/>
  <c r="AH2811" i="1"/>
  <c r="I2811" i="1" s="1"/>
  <c r="AH2812" i="1"/>
  <c r="I2812" i="1" s="1"/>
  <c r="AH2813" i="1"/>
  <c r="I2813" i="1" s="1"/>
  <c r="AH2814" i="1"/>
  <c r="I2814" i="1" s="1"/>
  <c r="AH2815" i="1"/>
  <c r="I2815" i="1" s="1"/>
  <c r="AH2816" i="1"/>
  <c r="I2816" i="1" s="1"/>
  <c r="AH2817" i="1"/>
  <c r="I2817" i="1" s="1"/>
  <c r="AH2818" i="1"/>
  <c r="I2818" i="1" s="1"/>
  <c r="AH2819" i="1"/>
  <c r="I2819" i="1" s="1"/>
  <c r="AH2820" i="1"/>
  <c r="I2820" i="1" s="1"/>
  <c r="AH2821" i="1"/>
  <c r="I2821" i="1" s="1"/>
  <c r="AH2822" i="1"/>
  <c r="I2822" i="1" s="1"/>
  <c r="AH2823" i="1"/>
  <c r="I2823" i="1" s="1"/>
  <c r="AH2824" i="1"/>
  <c r="I2824" i="1" s="1"/>
  <c r="AH2825" i="1"/>
  <c r="I2825" i="1" s="1"/>
  <c r="AH2826" i="1"/>
  <c r="I2826" i="1" s="1"/>
  <c r="AH2827" i="1"/>
  <c r="I2827" i="1" s="1"/>
  <c r="AH2828" i="1"/>
  <c r="I2828" i="1" s="1"/>
  <c r="AH2829" i="1"/>
  <c r="I2829" i="1" s="1"/>
  <c r="AH2830" i="1"/>
  <c r="I2830" i="1" s="1"/>
  <c r="AH2831" i="1"/>
  <c r="I2831" i="1" s="1"/>
  <c r="AH2832" i="1"/>
  <c r="I2832" i="1" s="1"/>
  <c r="AH2833" i="1"/>
  <c r="I2833" i="1" s="1"/>
  <c r="AH2834" i="1"/>
  <c r="I2834" i="1" s="1"/>
  <c r="AH2835" i="1"/>
  <c r="I2835" i="1" s="1"/>
  <c r="AH2836" i="1"/>
  <c r="I2836" i="1" s="1"/>
  <c r="AH2837" i="1"/>
  <c r="I2837" i="1" s="1"/>
  <c r="AH2838" i="1"/>
  <c r="I2838" i="1" s="1"/>
  <c r="AH2839" i="1"/>
  <c r="I2839" i="1" s="1"/>
  <c r="AH2840" i="1"/>
  <c r="I2840" i="1" s="1"/>
  <c r="AH2841" i="1"/>
  <c r="I2841" i="1" s="1"/>
  <c r="AH2842" i="1"/>
  <c r="I2842" i="1" s="1"/>
  <c r="AH2843" i="1"/>
  <c r="I2843" i="1" s="1"/>
  <c r="AH2844" i="1"/>
  <c r="I2844" i="1" s="1"/>
  <c r="AH2845" i="1"/>
  <c r="I2845" i="1" s="1"/>
  <c r="AH2846" i="1"/>
  <c r="I2846" i="1" s="1"/>
  <c r="AH2847" i="1"/>
  <c r="I2847" i="1" s="1"/>
  <c r="AH2848" i="1"/>
  <c r="I2848" i="1" s="1"/>
  <c r="AH2849" i="1"/>
  <c r="I2849" i="1" s="1"/>
  <c r="AH2850" i="1"/>
  <c r="I2850" i="1" s="1"/>
  <c r="AH2851" i="1"/>
  <c r="I2851" i="1" s="1"/>
  <c r="AH2852" i="1"/>
  <c r="I2852" i="1" s="1"/>
  <c r="AH2853" i="1"/>
  <c r="I2853" i="1" s="1"/>
  <c r="AH2854" i="1"/>
  <c r="I2854" i="1" s="1"/>
  <c r="AH2855" i="1"/>
  <c r="I2855" i="1" s="1"/>
  <c r="AH2856" i="1"/>
  <c r="I2856" i="1" s="1"/>
  <c r="AH2857" i="1"/>
  <c r="I2857" i="1" s="1"/>
  <c r="AH2858" i="1"/>
  <c r="I2858" i="1" s="1"/>
  <c r="AH2859" i="1"/>
  <c r="I2859" i="1" s="1"/>
  <c r="AH2860" i="1"/>
  <c r="I2860" i="1" s="1"/>
  <c r="AH2861" i="1"/>
  <c r="I2861" i="1" s="1"/>
  <c r="AH2862" i="1"/>
  <c r="I2862" i="1" s="1"/>
  <c r="AH2863" i="1"/>
  <c r="I2863" i="1" s="1"/>
  <c r="AH2864" i="1"/>
  <c r="I2864" i="1" s="1"/>
  <c r="AH2865" i="1"/>
  <c r="I2865" i="1" s="1"/>
  <c r="AH2866" i="1"/>
  <c r="I2866" i="1" s="1"/>
  <c r="AH2867" i="1"/>
  <c r="I2867" i="1" s="1"/>
  <c r="AH2868" i="1"/>
  <c r="I2868" i="1" s="1"/>
  <c r="AH2869" i="1"/>
  <c r="I2869" i="1" s="1"/>
  <c r="AH2870" i="1"/>
  <c r="I2870" i="1" s="1"/>
  <c r="AH2871" i="1"/>
  <c r="I2871" i="1" s="1"/>
  <c r="AH2872" i="1"/>
  <c r="I2872" i="1" s="1"/>
  <c r="AH2873" i="1"/>
  <c r="I2873" i="1" s="1"/>
  <c r="AH2874" i="1"/>
  <c r="I2874" i="1" s="1"/>
  <c r="AH2875" i="1"/>
  <c r="I2875" i="1" s="1"/>
  <c r="AH2876" i="1"/>
  <c r="I2876" i="1" s="1"/>
  <c r="AH2877" i="1"/>
  <c r="I2877" i="1" s="1"/>
  <c r="AH2878" i="1"/>
  <c r="I2878" i="1" s="1"/>
  <c r="AH2879" i="1"/>
  <c r="I2879" i="1" s="1"/>
  <c r="AH2880" i="1"/>
  <c r="I2880" i="1" s="1"/>
  <c r="AH2881" i="1"/>
  <c r="I2881" i="1" s="1"/>
  <c r="AH2882" i="1"/>
  <c r="I2882" i="1" s="1"/>
  <c r="AH2883" i="1"/>
  <c r="I2883" i="1" s="1"/>
  <c r="AH2884" i="1"/>
  <c r="I2884" i="1" s="1"/>
  <c r="AH2885" i="1"/>
  <c r="I2885" i="1" s="1"/>
  <c r="AH2886" i="1"/>
  <c r="I2886" i="1" s="1"/>
  <c r="AH2887" i="1"/>
  <c r="I2887" i="1" s="1"/>
  <c r="AH2888" i="1"/>
  <c r="I2888" i="1" s="1"/>
  <c r="AH2889" i="1"/>
  <c r="I2889" i="1" s="1"/>
  <c r="AH2890" i="1"/>
  <c r="I2890" i="1" s="1"/>
  <c r="AH2891" i="1"/>
  <c r="I2891" i="1" s="1"/>
  <c r="AH2892" i="1"/>
  <c r="I2892" i="1" s="1"/>
  <c r="AH2893" i="1"/>
  <c r="I2893" i="1" s="1"/>
  <c r="AH2894" i="1"/>
  <c r="I2894" i="1" s="1"/>
  <c r="AH2895" i="1"/>
  <c r="I2895" i="1" s="1"/>
  <c r="AH2896" i="1"/>
  <c r="I2896" i="1" s="1"/>
  <c r="AH2897" i="1"/>
  <c r="I2897" i="1" s="1"/>
  <c r="AH2898" i="1"/>
  <c r="I2898" i="1" s="1"/>
  <c r="AH2899" i="1"/>
  <c r="I2899" i="1" s="1"/>
  <c r="AH2900" i="1"/>
  <c r="I2900" i="1" s="1"/>
  <c r="AH2901" i="1"/>
  <c r="I2901" i="1" s="1"/>
  <c r="AH2902" i="1"/>
  <c r="I2902" i="1" s="1"/>
  <c r="AH2903" i="1"/>
  <c r="I2903" i="1" s="1"/>
  <c r="AH2904" i="1"/>
  <c r="I2904" i="1" s="1"/>
  <c r="AH2905" i="1"/>
  <c r="I2905" i="1" s="1"/>
  <c r="AH2906" i="1"/>
  <c r="I2906" i="1" s="1"/>
  <c r="AH2907" i="1"/>
  <c r="I2907" i="1" s="1"/>
  <c r="AH2908" i="1"/>
  <c r="I2908" i="1" s="1"/>
  <c r="AH2909" i="1"/>
  <c r="I2909" i="1" s="1"/>
  <c r="AH2910" i="1"/>
  <c r="I2910" i="1" s="1"/>
  <c r="AH2911" i="1"/>
  <c r="I2911" i="1" s="1"/>
  <c r="AH2912" i="1"/>
  <c r="I2912" i="1" s="1"/>
  <c r="AH2913" i="1"/>
  <c r="I2913" i="1" s="1"/>
  <c r="AH2914" i="1"/>
  <c r="I2914" i="1" s="1"/>
  <c r="AH2915" i="1"/>
  <c r="I2915" i="1" s="1"/>
  <c r="AH2916" i="1"/>
  <c r="I2916" i="1" s="1"/>
  <c r="AH2917" i="1"/>
  <c r="I2917" i="1" s="1"/>
  <c r="AH2918" i="1"/>
  <c r="I2918" i="1" s="1"/>
  <c r="AH2919" i="1"/>
  <c r="I2919" i="1" s="1"/>
  <c r="AH2920" i="1"/>
  <c r="I2920" i="1" s="1"/>
  <c r="AH2921" i="1"/>
  <c r="I2921" i="1" s="1"/>
  <c r="AH2922" i="1"/>
  <c r="I2922" i="1" s="1"/>
  <c r="AH2923" i="1"/>
  <c r="I2923" i="1" s="1"/>
  <c r="AH2924" i="1"/>
  <c r="I2924" i="1" s="1"/>
  <c r="AH2925" i="1"/>
  <c r="I2925" i="1" s="1"/>
  <c r="AH2926" i="1"/>
  <c r="I2926" i="1" s="1"/>
  <c r="AH2927" i="1"/>
  <c r="I2927" i="1" s="1"/>
  <c r="AH2928" i="1"/>
  <c r="I2928" i="1" s="1"/>
  <c r="AH2929" i="1"/>
  <c r="I2929" i="1" s="1"/>
  <c r="AH2930" i="1"/>
  <c r="I2930" i="1" s="1"/>
  <c r="AH2931" i="1"/>
  <c r="I2931" i="1" s="1"/>
  <c r="AH2932" i="1"/>
  <c r="I2932" i="1" s="1"/>
  <c r="AH2933" i="1"/>
  <c r="I2933" i="1" s="1"/>
  <c r="AH2934" i="1"/>
  <c r="I2934" i="1" s="1"/>
  <c r="AH2935" i="1"/>
  <c r="I2935" i="1" s="1"/>
  <c r="AH2936" i="1"/>
  <c r="I2936" i="1" s="1"/>
  <c r="AH2937" i="1"/>
  <c r="I2937" i="1" s="1"/>
  <c r="AH2938" i="1"/>
  <c r="I2938" i="1" s="1"/>
  <c r="AH2939" i="1"/>
  <c r="I2939" i="1" s="1"/>
  <c r="AH2940" i="1"/>
  <c r="I2940" i="1" s="1"/>
  <c r="AH2941" i="1"/>
  <c r="I2941" i="1" s="1"/>
  <c r="AH2942" i="1"/>
  <c r="I2942" i="1" s="1"/>
  <c r="AH2943" i="1"/>
  <c r="I2943" i="1" s="1"/>
  <c r="AH2944" i="1"/>
  <c r="I2944" i="1" s="1"/>
  <c r="AH2945" i="1"/>
  <c r="I2945" i="1" s="1"/>
  <c r="AH2946" i="1"/>
  <c r="I2946" i="1" s="1"/>
  <c r="AH2947" i="1"/>
  <c r="I2947" i="1" s="1"/>
  <c r="AH2948" i="1"/>
  <c r="I2948" i="1" s="1"/>
  <c r="AH2949" i="1"/>
  <c r="I2949" i="1" s="1"/>
  <c r="AH2950" i="1"/>
  <c r="I2950" i="1" s="1"/>
  <c r="AH2951" i="1"/>
  <c r="I2951" i="1" s="1"/>
  <c r="AH2952" i="1"/>
  <c r="I2952" i="1" s="1"/>
  <c r="AH2953" i="1"/>
  <c r="I2953" i="1" s="1"/>
  <c r="AH2954" i="1"/>
  <c r="I2954" i="1" s="1"/>
  <c r="AH2955" i="1"/>
  <c r="I2955" i="1" s="1"/>
  <c r="AH2956" i="1"/>
  <c r="I2956" i="1" s="1"/>
  <c r="AH2957" i="1"/>
  <c r="I2957" i="1" s="1"/>
  <c r="AH2958" i="1"/>
  <c r="I2958" i="1" s="1"/>
  <c r="AH2959" i="1"/>
  <c r="I2959" i="1" s="1"/>
  <c r="AH2960" i="1"/>
  <c r="I2960" i="1" s="1"/>
  <c r="AH2961" i="1"/>
  <c r="I2961" i="1" s="1"/>
  <c r="AH2962" i="1"/>
  <c r="I2962" i="1" s="1"/>
  <c r="AH2963" i="1"/>
  <c r="I2963" i="1" s="1"/>
  <c r="AH2964" i="1"/>
  <c r="I2964" i="1" s="1"/>
  <c r="AH2965" i="1"/>
  <c r="I2965" i="1" s="1"/>
  <c r="AH2966" i="1"/>
  <c r="I2966" i="1" s="1"/>
  <c r="AH2967" i="1"/>
  <c r="I2967" i="1" s="1"/>
  <c r="AH2968" i="1"/>
  <c r="I2968" i="1" s="1"/>
  <c r="AH2969" i="1"/>
  <c r="I2969" i="1" s="1"/>
  <c r="AH2970" i="1"/>
  <c r="I2970" i="1" s="1"/>
  <c r="AH2971" i="1"/>
  <c r="I2971" i="1" s="1"/>
  <c r="AH2972" i="1"/>
  <c r="I2972" i="1" s="1"/>
  <c r="AH2973" i="1"/>
  <c r="I2973" i="1" s="1"/>
  <c r="AH2974" i="1"/>
  <c r="I2974" i="1" s="1"/>
  <c r="AH2975" i="1"/>
  <c r="I2975" i="1" s="1"/>
  <c r="AH2976" i="1"/>
  <c r="I2976" i="1" s="1"/>
  <c r="AH2977" i="1"/>
  <c r="I2977" i="1" s="1"/>
  <c r="AH2978" i="1"/>
  <c r="I2978" i="1" s="1"/>
  <c r="AH2979" i="1"/>
  <c r="I2979" i="1" s="1"/>
  <c r="AH2980" i="1"/>
  <c r="I2980" i="1" s="1"/>
  <c r="AH2981" i="1"/>
  <c r="I2981" i="1" s="1"/>
  <c r="AH2982" i="1"/>
  <c r="I2982" i="1" s="1"/>
  <c r="AH2983" i="1"/>
  <c r="I2983" i="1" s="1"/>
  <c r="AH2984" i="1"/>
  <c r="I2984" i="1" s="1"/>
  <c r="AH2985" i="1"/>
  <c r="I2985" i="1" s="1"/>
  <c r="AH2986" i="1"/>
  <c r="I2986" i="1" s="1"/>
  <c r="AH2987" i="1"/>
  <c r="I2987" i="1" s="1"/>
  <c r="AH2988" i="1"/>
  <c r="I2988" i="1" s="1"/>
  <c r="AH2989" i="1"/>
  <c r="I2989" i="1" s="1"/>
  <c r="AH2990" i="1"/>
  <c r="I2990" i="1" s="1"/>
  <c r="AH2991" i="1"/>
  <c r="I2991" i="1" s="1"/>
  <c r="AH2992" i="1"/>
  <c r="I2992" i="1" s="1"/>
  <c r="AH2993" i="1"/>
  <c r="I2993" i="1" s="1"/>
  <c r="AH2994" i="1"/>
  <c r="I2994" i="1" s="1"/>
  <c r="AH2995" i="1"/>
  <c r="I2995" i="1" s="1"/>
  <c r="AH2996" i="1"/>
  <c r="I2996" i="1" s="1"/>
  <c r="AH2997" i="1"/>
  <c r="I2997" i="1" s="1"/>
  <c r="AH2998" i="1"/>
  <c r="I2998" i="1" s="1"/>
  <c r="AH2999" i="1"/>
  <c r="I2999" i="1" s="1"/>
  <c r="AH3000" i="1"/>
  <c r="I3000" i="1" s="1"/>
  <c r="AH3001" i="1"/>
  <c r="I3001" i="1" s="1"/>
  <c r="AH3002" i="1"/>
  <c r="I3002" i="1" s="1"/>
  <c r="AH3003" i="1"/>
  <c r="I3003" i="1" s="1"/>
  <c r="AH3004" i="1"/>
  <c r="I3004" i="1" s="1"/>
  <c r="AH3005" i="1"/>
  <c r="I3005" i="1" s="1"/>
  <c r="AH3006" i="1"/>
  <c r="I3006" i="1" s="1"/>
  <c r="AH3007" i="1"/>
  <c r="I3007" i="1" s="1"/>
  <c r="AH3008" i="1"/>
  <c r="I3008" i="1" s="1"/>
  <c r="AH3009" i="1"/>
  <c r="I3009" i="1" s="1"/>
  <c r="AH3010" i="1"/>
  <c r="I3010" i="1" s="1"/>
  <c r="AH3011" i="1"/>
  <c r="I3011" i="1" s="1"/>
  <c r="AH3012" i="1"/>
  <c r="I3012" i="1" s="1"/>
  <c r="AH3013" i="1"/>
  <c r="I3013" i="1" s="1"/>
  <c r="AH3014" i="1"/>
  <c r="I3014" i="1" s="1"/>
  <c r="AH3015" i="1"/>
  <c r="I3015" i="1" s="1"/>
  <c r="AH3016" i="1"/>
  <c r="I3016" i="1" s="1"/>
  <c r="AH3017" i="1"/>
  <c r="I3017" i="1" s="1"/>
  <c r="AH3018" i="1"/>
  <c r="I3018" i="1" s="1"/>
  <c r="AH3019" i="1"/>
  <c r="I3019" i="1" s="1"/>
  <c r="AH3020" i="1"/>
  <c r="I3020" i="1" s="1"/>
  <c r="AH3021" i="1"/>
  <c r="I3021" i="1" s="1"/>
  <c r="AH3022" i="1"/>
  <c r="I3022" i="1" s="1"/>
  <c r="AH3023" i="1"/>
  <c r="I3023" i="1" s="1"/>
  <c r="AH3024" i="1"/>
  <c r="I3024" i="1" s="1"/>
  <c r="AH3025" i="1"/>
  <c r="I3025" i="1" s="1"/>
  <c r="AH3026" i="1"/>
  <c r="I3026" i="1" s="1"/>
  <c r="AH3027" i="1"/>
  <c r="I3027" i="1" s="1"/>
  <c r="AH3028" i="1"/>
  <c r="I3028" i="1" s="1"/>
  <c r="AH3029" i="1"/>
  <c r="I3029" i="1" s="1"/>
  <c r="AH3030" i="1"/>
  <c r="I3030" i="1" s="1"/>
  <c r="AH3031" i="1"/>
  <c r="I3031" i="1" s="1"/>
  <c r="AH3032" i="1"/>
  <c r="I3032" i="1" s="1"/>
  <c r="AH3033" i="1"/>
  <c r="I3033" i="1" s="1"/>
  <c r="AH3034" i="1"/>
  <c r="I3034" i="1" s="1"/>
  <c r="AH3035" i="1"/>
  <c r="I3035" i="1" s="1"/>
  <c r="AH3036" i="1"/>
  <c r="I3036" i="1" s="1"/>
  <c r="AH3037" i="1"/>
  <c r="I3037" i="1" s="1"/>
  <c r="AH3038" i="1"/>
  <c r="I3038" i="1" s="1"/>
  <c r="AH3039" i="1"/>
  <c r="I3039" i="1" s="1"/>
  <c r="AH3040" i="1"/>
  <c r="I3040" i="1" s="1"/>
  <c r="AH3041" i="1"/>
  <c r="I3041" i="1" s="1"/>
  <c r="AH3042" i="1"/>
  <c r="I3042" i="1" s="1"/>
  <c r="AH3043" i="1"/>
  <c r="I3043" i="1" s="1"/>
  <c r="AH3044" i="1"/>
  <c r="I3044" i="1" s="1"/>
  <c r="AH3045" i="1"/>
  <c r="I3045" i="1" s="1"/>
  <c r="AH3046" i="1"/>
  <c r="I3046" i="1" s="1"/>
  <c r="AH3047" i="1"/>
  <c r="I3047" i="1" s="1"/>
  <c r="AH3048" i="1"/>
  <c r="I3048" i="1" s="1"/>
  <c r="AH3049" i="1"/>
  <c r="I3049" i="1" s="1"/>
  <c r="AH3050" i="1"/>
  <c r="I3050" i="1" s="1"/>
  <c r="AH3051" i="1"/>
  <c r="I3051" i="1" s="1"/>
  <c r="AH3052" i="1"/>
  <c r="I3052" i="1" s="1"/>
  <c r="AH3053" i="1"/>
  <c r="I3053" i="1" s="1"/>
  <c r="AH3054" i="1"/>
  <c r="I3054" i="1" s="1"/>
  <c r="AH3055" i="1"/>
  <c r="I3055" i="1" s="1"/>
  <c r="AH3056" i="1"/>
  <c r="I3056" i="1" s="1"/>
  <c r="AH3057" i="1"/>
  <c r="I3057" i="1" s="1"/>
  <c r="AH3058" i="1"/>
  <c r="I3058" i="1" s="1"/>
  <c r="AH3059" i="1"/>
  <c r="I3059" i="1" s="1"/>
  <c r="AH3060" i="1"/>
  <c r="I3060" i="1" s="1"/>
  <c r="AH3061" i="1"/>
  <c r="I3061" i="1" s="1"/>
  <c r="AH3062" i="1"/>
  <c r="I3062" i="1" s="1"/>
  <c r="AH3063" i="1"/>
  <c r="I3063" i="1" s="1"/>
  <c r="AH3064" i="1"/>
  <c r="I3064" i="1" s="1"/>
  <c r="AH3065" i="1"/>
  <c r="I3065" i="1" s="1"/>
  <c r="AH3066" i="1"/>
  <c r="I3066" i="1" s="1"/>
  <c r="AH3067" i="1"/>
  <c r="I3067" i="1" s="1"/>
  <c r="AH3068" i="1"/>
  <c r="I3068" i="1" s="1"/>
  <c r="AH3069" i="1"/>
  <c r="I3069" i="1" s="1"/>
  <c r="AH3070" i="1"/>
  <c r="I3070" i="1" s="1"/>
  <c r="AH3071" i="1"/>
  <c r="I3071" i="1" s="1"/>
  <c r="AH3072" i="1"/>
  <c r="I3072" i="1" s="1"/>
  <c r="AH3073" i="1"/>
  <c r="I3073" i="1" s="1"/>
  <c r="AH3074" i="1"/>
  <c r="I3074" i="1" s="1"/>
  <c r="AH3075" i="1"/>
  <c r="I3075" i="1" s="1"/>
  <c r="AH3076" i="1"/>
  <c r="I3076" i="1" s="1"/>
  <c r="AH3077" i="1"/>
  <c r="I3077" i="1" s="1"/>
  <c r="AH3078" i="1"/>
  <c r="I3078" i="1" s="1"/>
  <c r="AH3079" i="1"/>
  <c r="I3079" i="1" s="1"/>
  <c r="AH3080" i="1"/>
  <c r="I3080" i="1" s="1"/>
  <c r="AH3081" i="1"/>
  <c r="I3081" i="1" s="1"/>
  <c r="AH3082" i="1"/>
  <c r="I3082" i="1" s="1"/>
  <c r="AH3083" i="1"/>
  <c r="I3083" i="1" s="1"/>
  <c r="AH3084" i="1"/>
  <c r="I3084" i="1" s="1"/>
  <c r="AH3085" i="1"/>
  <c r="I3085" i="1" s="1"/>
  <c r="AH3086" i="1"/>
  <c r="I3086" i="1" s="1"/>
  <c r="AH3087" i="1"/>
  <c r="I3087" i="1" s="1"/>
  <c r="AH3088" i="1"/>
  <c r="I3088" i="1" s="1"/>
  <c r="AH3089" i="1"/>
  <c r="I3089" i="1" s="1"/>
  <c r="AH3090" i="1"/>
  <c r="I3090" i="1" s="1"/>
  <c r="AH3091" i="1"/>
  <c r="I3091" i="1" s="1"/>
  <c r="AH3092" i="1"/>
  <c r="I3092" i="1" s="1"/>
  <c r="AH3093" i="1"/>
  <c r="I3093" i="1" s="1"/>
  <c r="AH3094" i="1"/>
  <c r="I3094" i="1" s="1"/>
  <c r="AH3095" i="1"/>
  <c r="I3095" i="1" s="1"/>
  <c r="AH3096" i="1"/>
  <c r="I3096" i="1" s="1"/>
  <c r="AH3097" i="1"/>
  <c r="I3097" i="1" s="1"/>
  <c r="AH3098" i="1"/>
  <c r="I3098" i="1" s="1"/>
  <c r="AH3099" i="1"/>
  <c r="I3099" i="1" s="1"/>
  <c r="AH3100" i="1"/>
  <c r="I3100" i="1" s="1"/>
  <c r="AH3101" i="1"/>
  <c r="I3101" i="1" s="1"/>
  <c r="AH3102" i="1"/>
  <c r="I3102" i="1" s="1"/>
  <c r="AH3103" i="1"/>
  <c r="I3103" i="1" s="1"/>
  <c r="AH3104" i="1"/>
  <c r="I3104" i="1" s="1"/>
  <c r="AH3105" i="1"/>
  <c r="I3105" i="1" s="1"/>
  <c r="AH3106" i="1"/>
  <c r="I3106" i="1" s="1"/>
  <c r="AH3107" i="1"/>
  <c r="I3107" i="1" s="1"/>
  <c r="AH3108" i="1"/>
  <c r="I3108" i="1" s="1"/>
  <c r="AH3109" i="1"/>
  <c r="I3109" i="1" s="1"/>
  <c r="AH3110" i="1"/>
  <c r="I3110" i="1" s="1"/>
  <c r="AH3111" i="1"/>
  <c r="I3111" i="1" s="1"/>
  <c r="AH3112" i="1"/>
  <c r="I3112" i="1" s="1"/>
  <c r="AH3113" i="1"/>
  <c r="I3113" i="1" s="1"/>
  <c r="AH3114" i="1"/>
  <c r="I3114" i="1" s="1"/>
  <c r="AH3115" i="1"/>
  <c r="I3115" i="1" s="1"/>
  <c r="AH3116" i="1"/>
  <c r="I3116" i="1" s="1"/>
  <c r="AH3117" i="1"/>
  <c r="I3117" i="1" s="1"/>
  <c r="AH3118" i="1"/>
  <c r="I3118" i="1" s="1"/>
  <c r="AH3119" i="1"/>
  <c r="I3119" i="1" s="1"/>
  <c r="AH3120" i="1"/>
  <c r="I3120" i="1" s="1"/>
  <c r="AH3121" i="1"/>
  <c r="I3121" i="1" s="1"/>
  <c r="AH3122" i="1"/>
  <c r="I3122" i="1" s="1"/>
  <c r="AH3123" i="1"/>
  <c r="I3123" i="1" s="1"/>
  <c r="AH3124" i="1"/>
  <c r="I3124" i="1" s="1"/>
  <c r="AH3125" i="1"/>
  <c r="I3125" i="1" s="1"/>
  <c r="AH3126" i="1"/>
  <c r="I3126" i="1" s="1"/>
  <c r="AH3127" i="1"/>
  <c r="I3127" i="1" s="1"/>
  <c r="AH3128" i="1"/>
  <c r="I3128" i="1" s="1"/>
  <c r="AH3129" i="1"/>
  <c r="I3129" i="1" s="1"/>
  <c r="AH3130" i="1"/>
  <c r="I3130" i="1" s="1"/>
  <c r="AH3131" i="1"/>
  <c r="I3131" i="1" s="1"/>
  <c r="AH3132" i="1"/>
  <c r="I3132" i="1" s="1"/>
  <c r="AH3133" i="1"/>
  <c r="I3133" i="1" s="1"/>
  <c r="AH3134" i="1"/>
  <c r="I3134" i="1" s="1"/>
  <c r="AH3135" i="1"/>
  <c r="I3135" i="1" s="1"/>
  <c r="AH3136" i="1"/>
  <c r="I3136" i="1" s="1"/>
  <c r="AH3137" i="1"/>
  <c r="I3137" i="1" s="1"/>
  <c r="AH3138" i="1"/>
  <c r="I3138" i="1" s="1"/>
  <c r="AH3139" i="1"/>
  <c r="I3139" i="1" s="1"/>
  <c r="AH3140" i="1"/>
  <c r="I3140" i="1" s="1"/>
  <c r="AH3141" i="1"/>
  <c r="I3141" i="1" s="1"/>
  <c r="AH3142" i="1"/>
  <c r="I3142" i="1" s="1"/>
  <c r="AH3143" i="1"/>
  <c r="I3143" i="1" s="1"/>
  <c r="AH3144" i="1"/>
  <c r="I3144" i="1" s="1"/>
  <c r="AH3145" i="1"/>
  <c r="I3145" i="1" s="1"/>
  <c r="AH3146" i="1"/>
  <c r="I3146" i="1" s="1"/>
  <c r="AH3147" i="1"/>
  <c r="I3147" i="1" s="1"/>
  <c r="AH3148" i="1"/>
  <c r="I3148" i="1" s="1"/>
  <c r="AH3149" i="1"/>
  <c r="I3149" i="1" s="1"/>
  <c r="AH3150" i="1"/>
  <c r="I3150" i="1" s="1"/>
  <c r="AH3151" i="1"/>
  <c r="I3151" i="1" s="1"/>
  <c r="AH3152" i="1"/>
  <c r="I3152" i="1" s="1"/>
  <c r="AH3153" i="1"/>
  <c r="I3153" i="1" s="1"/>
  <c r="AH3154" i="1"/>
  <c r="I3154" i="1" s="1"/>
  <c r="AH3155" i="1"/>
  <c r="I3155" i="1" s="1"/>
  <c r="AH3156" i="1"/>
  <c r="I3156" i="1" s="1"/>
  <c r="AH3157" i="1"/>
  <c r="I3157" i="1" s="1"/>
  <c r="AH3158" i="1"/>
  <c r="I3158" i="1" s="1"/>
  <c r="AH3159" i="1"/>
  <c r="I3159" i="1" s="1"/>
  <c r="AH3160" i="1"/>
  <c r="I3160" i="1" s="1"/>
  <c r="AH3161" i="1"/>
  <c r="I3161" i="1" s="1"/>
  <c r="AH3162" i="1"/>
  <c r="I3162" i="1" s="1"/>
  <c r="AH3163" i="1"/>
  <c r="I3163" i="1" s="1"/>
  <c r="AH3164" i="1"/>
  <c r="I3164" i="1" s="1"/>
  <c r="AH3165" i="1"/>
  <c r="I3165" i="1" s="1"/>
  <c r="AH3166" i="1"/>
  <c r="I3166" i="1" s="1"/>
  <c r="AH3167" i="1"/>
  <c r="I3167" i="1" s="1"/>
  <c r="AH3168" i="1"/>
  <c r="I3168" i="1" s="1"/>
  <c r="AH3169" i="1"/>
  <c r="I3169" i="1" s="1"/>
  <c r="AH3170" i="1"/>
  <c r="I3170" i="1" s="1"/>
  <c r="AH3171" i="1"/>
  <c r="I3171" i="1" s="1"/>
  <c r="AH3172" i="1"/>
  <c r="I3172" i="1" s="1"/>
  <c r="AH3173" i="1"/>
  <c r="I3173" i="1" s="1"/>
  <c r="AH3174" i="1"/>
  <c r="I3174" i="1" s="1"/>
  <c r="AH3175" i="1"/>
  <c r="I3175" i="1" s="1"/>
  <c r="AH3176" i="1"/>
  <c r="I3176" i="1" s="1"/>
  <c r="AH3177" i="1"/>
  <c r="I3177" i="1" s="1"/>
  <c r="AH3178" i="1"/>
  <c r="I3178" i="1" s="1"/>
  <c r="AH3179" i="1"/>
  <c r="I3179" i="1" s="1"/>
  <c r="AH3180" i="1"/>
  <c r="I3180" i="1" s="1"/>
  <c r="AH3181" i="1"/>
  <c r="I3181" i="1" s="1"/>
  <c r="AH3182" i="1"/>
  <c r="I3182" i="1" s="1"/>
  <c r="AH3183" i="1"/>
  <c r="I3183" i="1" s="1"/>
  <c r="AH3184" i="1"/>
  <c r="I3184" i="1" s="1"/>
  <c r="AH3185" i="1"/>
  <c r="I3185" i="1" s="1"/>
  <c r="AH3186" i="1"/>
  <c r="I3186" i="1" s="1"/>
  <c r="AH3187" i="1"/>
  <c r="I3187" i="1" s="1"/>
  <c r="AH3188" i="1"/>
  <c r="I3188" i="1" s="1"/>
  <c r="AH3189" i="1"/>
  <c r="I3189" i="1" s="1"/>
  <c r="AH3190" i="1"/>
  <c r="I3190" i="1" s="1"/>
  <c r="AH3191" i="1"/>
  <c r="I3191" i="1" s="1"/>
  <c r="AH3192" i="1"/>
  <c r="I3192" i="1" s="1"/>
  <c r="AH3193" i="1"/>
  <c r="I3193" i="1" s="1"/>
  <c r="AH3194" i="1"/>
  <c r="I3194" i="1" s="1"/>
  <c r="AH3195" i="1"/>
  <c r="I3195" i="1" s="1"/>
  <c r="AH3196" i="1"/>
  <c r="I3196" i="1" s="1"/>
  <c r="AH3197" i="1"/>
  <c r="I3197" i="1" s="1"/>
  <c r="AH3198" i="1"/>
  <c r="I3198" i="1" s="1"/>
  <c r="AH3199" i="1"/>
  <c r="I3199" i="1" s="1"/>
  <c r="AH3200" i="1"/>
  <c r="I3200" i="1" s="1"/>
  <c r="AH3201" i="1"/>
  <c r="I3201" i="1" s="1"/>
  <c r="AH3202" i="1"/>
  <c r="I3202" i="1" s="1"/>
  <c r="AH3203" i="1"/>
  <c r="I3203" i="1" s="1"/>
  <c r="AH3204" i="1"/>
  <c r="I3204" i="1" s="1"/>
  <c r="AH3205" i="1"/>
  <c r="I3205" i="1" s="1"/>
  <c r="AH3206" i="1"/>
  <c r="I3206" i="1" s="1"/>
  <c r="AH3207" i="1"/>
  <c r="I3207" i="1" s="1"/>
  <c r="AH3208" i="1"/>
  <c r="I3208" i="1" s="1"/>
  <c r="AH3209" i="1"/>
  <c r="I3209" i="1" s="1"/>
  <c r="AH3210" i="1"/>
  <c r="I3210" i="1" s="1"/>
  <c r="AH3211" i="1"/>
  <c r="I3211" i="1" s="1"/>
  <c r="AH3212" i="1"/>
  <c r="I3212" i="1" s="1"/>
  <c r="AH3213" i="1"/>
  <c r="I3213" i="1" s="1"/>
  <c r="AH3214" i="1"/>
  <c r="I3214" i="1" s="1"/>
  <c r="AH3215" i="1"/>
  <c r="I3215" i="1" s="1"/>
  <c r="AH3216" i="1"/>
  <c r="I3216" i="1" s="1"/>
  <c r="AH3217" i="1"/>
  <c r="I3217" i="1" s="1"/>
  <c r="AH3218" i="1"/>
  <c r="I3218" i="1" s="1"/>
  <c r="AH3219" i="1"/>
  <c r="I3219" i="1" s="1"/>
  <c r="AH3220" i="1"/>
  <c r="I3220" i="1" s="1"/>
  <c r="AH3221" i="1"/>
  <c r="I3221" i="1" s="1"/>
  <c r="AH3222" i="1"/>
  <c r="I3222" i="1" s="1"/>
  <c r="AH3223" i="1"/>
  <c r="I3223" i="1" s="1"/>
  <c r="AH3224" i="1"/>
  <c r="I3224" i="1" s="1"/>
  <c r="AH3225" i="1"/>
  <c r="I3225" i="1" s="1"/>
  <c r="AH3226" i="1"/>
  <c r="I3226" i="1" s="1"/>
  <c r="AH3227" i="1"/>
  <c r="I3227" i="1" s="1"/>
  <c r="AH3228" i="1"/>
  <c r="I3228" i="1" s="1"/>
  <c r="AH3229" i="1"/>
  <c r="I3229" i="1" s="1"/>
  <c r="AH3230" i="1"/>
  <c r="I3230" i="1" s="1"/>
  <c r="AH3231" i="1"/>
  <c r="I3231" i="1" s="1"/>
  <c r="AH3232" i="1"/>
  <c r="I3232" i="1" s="1"/>
  <c r="AH3233" i="1"/>
  <c r="I3233" i="1" s="1"/>
  <c r="AH3234" i="1"/>
  <c r="I3234" i="1" s="1"/>
  <c r="AH3235" i="1"/>
  <c r="I3235" i="1" s="1"/>
  <c r="AH3236" i="1"/>
  <c r="I3236" i="1" s="1"/>
  <c r="AH3237" i="1"/>
  <c r="I3237" i="1" s="1"/>
  <c r="AH3238" i="1"/>
  <c r="I3238" i="1" s="1"/>
  <c r="AH3239" i="1"/>
  <c r="I3239" i="1" s="1"/>
  <c r="AH3240" i="1"/>
  <c r="I3240" i="1" s="1"/>
  <c r="AH3241" i="1"/>
  <c r="I3241" i="1" s="1"/>
  <c r="AH3242" i="1"/>
  <c r="I3242" i="1" s="1"/>
  <c r="AH3243" i="1"/>
  <c r="I3243" i="1" s="1"/>
  <c r="AH3244" i="1"/>
  <c r="I3244" i="1" s="1"/>
  <c r="AH3245" i="1"/>
  <c r="I3245" i="1" s="1"/>
  <c r="AH3246" i="1"/>
  <c r="I3246" i="1" s="1"/>
  <c r="AH3247" i="1"/>
  <c r="I3247" i="1" s="1"/>
  <c r="AH3248" i="1"/>
  <c r="I3248" i="1" s="1"/>
  <c r="AH3249" i="1"/>
  <c r="I3249" i="1" s="1"/>
  <c r="AH3250" i="1"/>
  <c r="I3250" i="1" s="1"/>
  <c r="AH3251" i="1"/>
  <c r="I3251" i="1" s="1"/>
  <c r="AH3252" i="1"/>
  <c r="I3252" i="1" s="1"/>
  <c r="AH3253" i="1"/>
  <c r="I3253" i="1" s="1"/>
  <c r="AH3254" i="1"/>
  <c r="I3254" i="1" s="1"/>
  <c r="AH3255" i="1"/>
  <c r="I3255" i="1" s="1"/>
  <c r="AH3256" i="1"/>
  <c r="I3256" i="1" s="1"/>
  <c r="AH3257" i="1"/>
  <c r="I3257" i="1" s="1"/>
  <c r="AH3258" i="1"/>
  <c r="I3258" i="1" s="1"/>
  <c r="AH3259" i="1"/>
  <c r="I3259" i="1" s="1"/>
  <c r="AH3260" i="1"/>
  <c r="I3260" i="1" s="1"/>
  <c r="AH3261" i="1"/>
  <c r="I3261" i="1" s="1"/>
  <c r="AH3262" i="1"/>
  <c r="I3262" i="1" s="1"/>
  <c r="AH3263" i="1"/>
  <c r="I3263" i="1" s="1"/>
  <c r="AH3264" i="1"/>
  <c r="I3264" i="1" s="1"/>
  <c r="AH3265" i="1"/>
  <c r="I3265" i="1" s="1"/>
  <c r="AH3266" i="1"/>
  <c r="I3266" i="1" s="1"/>
  <c r="AH3267" i="1"/>
  <c r="I3267" i="1" s="1"/>
  <c r="AH3268" i="1"/>
  <c r="I3268" i="1" s="1"/>
  <c r="AH3269" i="1"/>
  <c r="I3269" i="1" s="1"/>
  <c r="AH3270" i="1"/>
  <c r="I3270" i="1" s="1"/>
  <c r="AH3271" i="1"/>
  <c r="I3271" i="1" s="1"/>
  <c r="AH3272" i="1"/>
  <c r="I3272" i="1" s="1"/>
  <c r="AH3273" i="1"/>
  <c r="I3273" i="1" s="1"/>
  <c r="AH3274" i="1"/>
  <c r="I3274" i="1" s="1"/>
  <c r="AH3275" i="1"/>
  <c r="I3275" i="1" s="1"/>
  <c r="AH3276" i="1"/>
  <c r="I3276" i="1" s="1"/>
  <c r="AH3277" i="1"/>
  <c r="I3277" i="1" s="1"/>
  <c r="AH3278" i="1"/>
  <c r="I3278" i="1" s="1"/>
  <c r="AH3279" i="1"/>
  <c r="I3279" i="1" s="1"/>
  <c r="AH3280" i="1"/>
  <c r="I3280" i="1" s="1"/>
  <c r="AH3281" i="1"/>
  <c r="I3281" i="1" s="1"/>
  <c r="AH3282" i="1"/>
  <c r="I3282" i="1" s="1"/>
  <c r="AH3283" i="1"/>
  <c r="I3283" i="1" s="1"/>
  <c r="AH3284" i="1"/>
  <c r="I3284" i="1" s="1"/>
  <c r="AH3285" i="1"/>
  <c r="I3285" i="1" s="1"/>
  <c r="AH3286" i="1"/>
  <c r="I3286" i="1" s="1"/>
  <c r="AH3287" i="1"/>
  <c r="I3287" i="1" s="1"/>
  <c r="AH3288" i="1"/>
  <c r="I3288" i="1" s="1"/>
  <c r="AH3289" i="1"/>
  <c r="I3289" i="1" s="1"/>
  <c r="AH3290" i="1"/>
  <c r="I3290" i="1" s="1"/>
  <c r="AH3291" i="1"/>
  <c r="I3291" i="1" s="1"/>
  <c r="AH3292" i="1"/>
  <c r="I3292" i="1" s="1"/>
  <c r="AH3293" i="1"/>
  <c r="I3293" i="1" s="1"/>
  <c r="AH3294" i="1"/>
  <c r="I3294" i="1" s="1"/>
  <c r="AH3295" i="1"/>
  <c r="I3295" i="1" s="1"/>
  <c r="AH3296" i="1"/>
  <c r="I3296" i="1" s="1"/>
  <c r="AH3297" i="1"/>
  <c r="I3297" i="1" s="1"/>
  <c r="AH3298" i="1"/>
  <c r="I3298" i="1" s="1"/>
  <c r="AH3299" i="1"/>
  <c r="I3299" i="1" s="1"/>
  <c r="AH3300" i="1"/>
  <c r="I3300" i="1" s="1"/>
  <c r="AH3301" i="1"/>
  <c r="I3301" i="1" s="1"/>
  <c r="AH3302" i="1"/>
  <c r="I3302" i="1" s="1"/>
  <c r="AH3303" i="1"/>
  <c r="I3303" i="1" s="1"/>
  <c r="AH3304" i="1"/>
  <c r="I3304" i="1" s="1"/>
  <c r="AH3305" i="1"/>
  <c r="I3305" i="1" s="1"/>
  <c r="AH3306" i="1"/>
  <c r="I3306" i="1" s="1"/>
  <c r="AH3307" i="1"/>
  <c r="I3307" i="1" s="1"/>
  <c r="AH3308" i="1"/>
  <c r="I3308" i="1" s="1"/>
  <c r="AH3309" i="1"/>
  <c r="I3309" i="1" s="1"/>
  <c r="AH3310" i="1"/>
  <c r="I3310" i="1" s="1"/>
  <c r="AH3311" i="1"/>
  <c r="I3311" i="1" s="1"/>
  <c r="AH3312" i="1"/>
  <c r="I3312" i="1" s="1"/>
  <c r="AH3313" i="1"/>
  <c r="I3313" i="1" s="1"/>
  <c r="AH3314" i="1"/>
  <c r="I3314" i="1" s="1"/>
  <c r="AH3315" i="1"/>
  <c r="I3315" i="1" s="1"/>
  <c r="AH3316" i="1"/>
  <c r="I3316" i="1" s="1"/>
  <c r="AH3317" i="1"/>
  <c r="I3317" i="1" s="1"/>
  <c r="AH3318" i="1"/>
  <c r="I3318" i="1" s="1"/>
  <c r="AH3319" i="1"/>
  <c r="I3319" i="1" s="1"/>
  <c r="AH3320" i="1"/>
  <c r="I3320" i="1" s="1"/>
  <c r="AH3321" i="1"/>
  <c r="I3321" i="1" s="1"/>
  <c r="AH3322" i="1"/>
  <c r="I3322" i="1" s="1"/>
  <c r="AH3323" i="1"/>
  <c r="I3323" i="1" s="1"/>
  <c r="AH3324" i="1"/>
  <c r="I3324" i="1" s="1"/>
  <c r="AH3325" i="1"/>
  <c r="I3325" i="1" s="1"/>
  <c r="AH3326" i="1"/>
  <c r="I3326" i="1" s="1"/>
  <c r="AH3327" i="1"/>
  <c r="I3327" i="1" s="1"/>
  <c r="AH3328" i="1"/>
  <c r="I3328" i="1" s="1"/>
  <c r="AH3329" i="1"/>
  <c r="I3329" i="1" s="1"/>
  <c r="AH3330" i="1"/>
  <c r="I3330" i="1" s="1"/>
  <c r="AH3331" i="1"/>
  <c r="I3331" i="1" s="1"/>
  <c r="AH3332" i="1"/>
  <c r="I3332" i="1" s="1"/>
  <c r="AH3333" i="1"/>
  <c r="I3333" i="1" s="1"/>
  <c r="AH3334" i="1"/>
  <c r="I3334" i="1" s="1"/>
  <c r="AH3335" i="1"/>
  <c r="I3335" i="1" s="1"/>
  <c r="AH3336" i="1"/>
  <c r="I3336" i="1" s="1"/>
  <c r="AH3337" i="1"/>
  <c r="I3337" i="1" s="1"/>
  <c r="AH3338" i="1"/>
  <c r="I3338" i="1" s="1"/>
  <c r="AH3339" i="1"/>
  <c r="I3339" i="1" s="1"/>
  <c r="AH3340" i="1"/>
  <c r="I3340" i="1" s="1"/>
  <c r="AH3341" i="1"/>
  <c r="I3341" i="1" s="1"/>
  <c r="AH3342" i="1"/>
  <c r="I3342" i="1" s="1"/>
  <c r="AH3343" i="1"/>
  <c r="I3343" i="1" s="1"/>
  <c r="AH3344" i="1"/>
  <c r="I3344" i="1" s="1"/>
  <c r="AH3345" i="1"/>
  <c r="I3345" i="1" s="1"/>
  <c r="AH3346" i="1"/>
  <c r="I3346" i="1" s="1"/>
  <c r="AH3347" i="1"/>
  <c r="I3347" i="1" s="1"/>
  <c r="AH3348" i="1"/>
  <c r="I3348" i="1" s="1"/>
  <c r="AH3349" i="1"/>
  <c r="I3349" i="1" s="1"/>
  <c r="AH3350" i="1"/>
  <c r="I3350" i="1" s="1"/>
  <c r="AH3351" i="1"/>
  <c r="I3351" i="1" s="1"/>
  <c r="AH3352" i="1"/>
  <c r="I3352" i="1" s="1"/>
  <c r="AH3353" i="1"/>
  <c r="I3353" i="1" s="1"/>
  <c r="AH3354" i="1"/>
  <c r="I3354" i="1" s="1"/>
  <c r="AH3355" i="1"/>
  <c r="I3355" i="1" s="1"/>
  <c r="AH3356" i="1"/>
  <c r="I3356" i="1" s="1"/>
  <c r="AH3357" i="1"/>
  <c r="I3357" i="1" s="1"/>
  <c r="AH3358" i="1"/>
  <c r="I3358" i="1" s="1"/>
  <c r="AH3359" i="1"/>
  <c r="I3359" i="1" s="1"/>
  <c r="AH3360" i="1"/>
  <c r="I3360" i="1" s="1"/>
  <c r="AH3361" i="1"/>
  <c r="I3361" i="1" s="1"/>
  <c r="AH3362" i="1"/>
  <c r="I3362" i="1" s="1"/>
  <c r="AH3363" i="1"/>
  <c r="I3363" i="1" s="1"/>
  <c r="AH3364" i="1"/>
  <c r="I3364" i="1" s="1"/>
  <c r="AH3365" i="1"/>
  <c r="I3365" i="1" s="1"/>
  <c r="AH3366" i="1"/>
  <c r="I3366" i="1" s="1"/>
  <c r="AH3367" i="1"/>
  <c r="I3367" i="1" s="1"/>
  <c r="AH3368" i="1"/>
  <c r="I3368" i="1" s="1"/>
  <c r="AH3369" i="1"/>
  <c r="I3369" i="1" s="1"/>
  <c r="AH3370" i="1"/>
  <c r="I3370" i="1" s="1"/>
  <c r="AH3371" i="1"/>
  <c r="I3371" i="1" s="1"/>
  <c r="AH3372" i="1"/>
  <c r="I3372" i="1" s="1"/>
  <c r="AH3373" i="1"/>
  <c r="I3373" i="1" s="1"/>
  <c r="AH3374" i="1"/>
  <c r="I3374" i="1" s="1"/>
  <c r="AH3375" i="1"/>
  <c r="I3375" i="1" s="1"/>
  <c r="AH3376" i="1"/>
  <c r="I3376" i="1" s="1"/>
  <c r="AH3377" i="1"/>
  <c r="I3377" i="1" s="1"/>
  <c r="AH3378" i="1"/>
  <c r="I3378" i="1" s="1"/>
  <c r="AH3379" i="1"/>
  <c r="I3379" i="1" s="1"/>
  <c r="AH3380" i="1"/>
  <c r="I3380" i="1" s="1"/>
  <c r="AH3381" i="1"/>
  <c r="I3381" i="1" s="1"/>
  <c r="AH3382" i="1"/>
  <c r="I3382" i="1" s="1"/>
  <c r="AH3383" i="1"/>
  <c r="I3383" i="1" s="1"/>
  <c r="AH3384" i="1"/>
  <c r="I3384" i="1" s="1"/>
  <c r="AH3385" i="1"/>
  <c r="I3385" i="1" s="1"/>
  <c r="AH3386" i="1"/>
  <c r="I3386" i="1" s="1"/>
  <c r="AH3387" i="1"/>
  <c r="I3387" i="1" s="1"/>
  <c r="AH3388" i="1"/>
  <c r="I3388" i="1" s="1"/>
  <c r="AH3389" i="1"/>
  <c r="I3389" i="1" s="1"/>
  <c r="AH3390" i="1"/>
  <c r="I3390" i="1" s="1"/>
  <c r="AH3391" i="1"/>
  <c r="I3391" i="1" s="1"/>
  <c r="AH3392" i="1"/>
  <c r="I3392" i="1" s="1"/>
  <c r="AH3393" i="1"/>
  <c r="I3393" i="1" s="1"/>
  <c r="AH3394" i="1"/>
  <c r="I3394" i="1" s="1"/>
  <c r="AH3395" i="1"/>
  <c r="I3395" i="1" s="1"/>
  <c r="AH3396" i="1"/>
  <c r="I3396" i="1" s="1"/>
  <c r="AH3397" i="1"/>
  <c r="I3397" i="1" s="1"/>
  <c r="AH3398" i="1"/>
  <c r="I3398" i="1" s="1"/>
  <c r="AH3399" i="1"/>
  <c r="I3399" i="1" s="1"/>
  <c r="AH3400" i="1"/>
  <c r="I3400" i="1" s="1"/>
  <c r="AH3401" i="1"/>
  <c r="I3401" i="1" s="1"/>
  <c r="AH3402" i="1"/>
  <c r="I3402" i="1" s="1"/>
  <c r="AH3403" i="1"/>
  <c r="I3403" i="1" s="1"/>
  <c r="AH3404" i="1"/>
  <c r="I3404" i="1" s="1"/>
  <c r="AH3405" i="1"/>
  <c r="I3405" i="1" s="1"/>
  <c r="AH3406" i="1"/>
  <c r="I3406" i="1" s="1"/>
  <c r="AH3407" i="1"/>
  <c r="I3407" i="1" s="1"/>
  <c r="AH3408" i="1"/>
  <c r="I3408" i="1" s="1"/>
  <c r="AH3409" i="1"/>
  <c r="I3409" i="1" s="1"/>
  <c r="AH3410" i="1"/>
  <c r="I3410" i="1" s="1"/>
  <c r="AH3411" i="1"/>
  <c r="I3411" i="1" s="1"/>
  <c r="AH3412" i="1"/>
  <c r="I3412" i="1" s="1"/>
  <c r="AH3413" i="1"/>
  <c r="I3413" i="1" s="1"/>
  <c r="AH3414" i="1"/>
  <c r="I3414" i="1" s="1"/>
  <c r="AH3415" i="1"/>
  <c r="I3415" i="1" s="1"/>
  <c r="AH3416" i="1"/>
  <c r="I3416" i="1" s="1"/>
  <c r="AH3417" i="1"/>
  <c r="I3417" i="1" s="1"/>
  <c r="AH3418" i="1"/>
  <c r="I3418" i="1" s="1"/>
  <c r="AH3419" i="1"/>
  <c r="I3419" i="1" s="1"/>
  <c r="AH3420" i="1"/>
  <c r="I3420" i="1" s="1"/>
  <c r="AH3421" i="1"/>
  <c r="I3421" i="1" s="1"/>
  <c r="AH3422" i="1"/>
  <c r="I3422" i="1" s="1"/>
  <c r="AH3423" i="1"/>
  <c r="I3423" i="1" s="1"/>
  <c r="AH3424" i="1"/>
  <c r="I3424" i="1" s="1"/>
  <c r="AH3425" i="1"/>
  <c r="I3425" i="1" s="1"/>
  <c r="AH3426" i="1"/>
  <c r="I3426" i="1" s="1"/>
  <c r="AH3427" i="1"/>
  <c r="I3427" i="1" s="1"/>
  <c r="AH3428" i="1"/>
  <c r="I3428" i="1" s="1"/>
  <c r="AH3429" i="1"/>
  <c r="I3429" i="1" s="1"/>
  <c r="AH3430" i="1"/>
  <c r="I3430" i="1" s="1"/>
  <c r="AH3431" i="1"/>
  <c r="I3431" i="1" s="1"/>
  <c r="AH3432" i="1"/>
  <c r="I3432" i="1" s="1"/>
  <c r="AH3433" i="1"/>
  <c r="I3433" i="1" s="1"/>
  <c r="AH3434" i="1"/>
  <c r="I3434" i="1" s="1"/>
  <c r="AH3435" i="1"/>
  <c r="I3435" i="1" s="1"/>
  <c r="AH3436" i="1"/>
  <c r="I3436" i="1" s="1"/>
  <c r="AH3437" i="1"/>
  <c r="I3437" i="1" s="1"/>
  <c r="AH3438" i="1"/>
  <c r="I3438" i="1" s="1"/>
  <c r="AH3439" i="1"/>
  <c r="I3439" i="1" s="1"/>
  <c r="AH3440" i="1"/>
  <c r="I3440" i="1" s="1"/>
  <c r="AH3441" i="1"/>
  <c r="I3441" i="1" s="1"/>
  <c r="AH3442" i="1"/>
  <c r="I3442" i="1" s="1"/>
  <c r="AH3443" i="1"/>
  <c r="I3443" i="1" s="1"/>
  <c r="AH3444" i="1"/>
  <c r="I3444" i="1" s="1"/>
  <c r="AH3445" i="1"/>
  <c r="I3445" i="1" s="1"/>
  <c r="AH3446" i="1"/>
  <c r="I3446" i="1" s="1"/>
  <c r="AH3447" i="1"/>
  <c r="I3447" i="1" s="1"/>
  <c r="AH3448" i="1"/>
  <c r="I3448" i="1" s="1"/>
  <c r="AH3449" i="1"/>
  <c r="I3449" i="1" s="1"/>
  <c r="AH3450" i="1"/>
  <c r="I3450" i="1" s="1"/>
  <c r="AH3451" i="1"/>
  <c r="I3451" i="1" s="1"/>
  <c r="AH3452" i="1"/>
  <c r="I3452" i="1" s="1"/>
  <c r="AH3453" i="1"/>
  <c r="I3453" i="1" s="1"/>
  <c r="AH3454" i="1"/>
  <c r="I3454" i="1" s="1"/>
  <c r="AH3455" i="1"/>
  <c r="I3455" i="1" s="1"/>
  <c r="AH3456" i="1"/>
  <c r="I3456" i="1" s="1"/>
  <c r="AH3457" i="1"/>
  <c r="I3457" i="1" s="1"/>
  <c r="AH3458" i="1"/>
  <c r="I3458" i="1" s="1"/>
  <c r="AH3459" i="1"/>
  <c r="I3459" i="1" s="1"/>
  <c r="AH3460" i="1"/>
  <c r="I3460" i="1" s="1"/>
  <c r="AH3461" i="1"/>
  <c r="I3461" i="1" s="1"/>
  <c r="AH3462" i="1"/>
  <c r="I3462" i="1" s="1"/>
  <c r="AH3463" i="1"/>
  <c r="I3463" i="1" s="1"/>
  <c r="AH3464" i="1"/>
  <c r="I3464" i="1" s="1"/>
  <c r="AH3465" i="1"/>
  <c r="I3465" i="1" s="1"/>
  <c r="AH3466" i="1"/>
  <c r="I3466" i="1" s="1"/>
  <c r="AH3467" i="1"/>
  <c r="I3467" i="1" s="1"/>
  <c r="AH3468" i="1"/>
  <c r="I3468" i="1" s="1"/>
  <c r="AH3469" i="1"/>
  <c r="I3469" i="1" s="1"/>
  <c r="AH3470" i="1"/>
  <c r="I3470" i="1" s="1"/>
  <c r="AH3471" i="1"/>
  <c r="I3471" i="1" s="1"/>
  <c r="AH3472" i="1"/>
  <c r="I3472" i="1" s="1"/>
  <c r="AH3473" i="1"/>
  <c r="I3473" i="1" s="1"/>
  <c r="AH3474" i="1"/>
  <c r="I3474" i="1" s="1"/>
  <c r="AH3475" i="1"/>
  <c r="I3475" i="1" s="1"/>
  <c r="AH3476" i="1"/>
  <c r="I3476" i="1" s="1"/>
  <c r="AH3477" i="1"/>
  <c r="I3477" i="1" s="1"/>
  <c r="AH3478" i="1"/>
  <c r="I3478" i="1" s="1"/>
  <c r="AH3479" i="1"/>
  <c r="I3479" i="1" s="1"/>
  <c r="AH3480" i="1"/>
  <c r="I3480" i="1" s="1"/>
  <c r="AH3481" i="1"/>
  <c r="I3481" i="1" s="1"/>
  <c r="AH3482" i="1"/>
  <c r="I3482" i="1" s="1"/>
  <c r="AH3483" i="1"/>
  <c r="I3483" i="1" s="1"/>
  <c r="AH3484" i="1"/>
  <c r="I3484" i="1" s="1"/>
  <c r="AH3485" i="1"/>
  <c r="I3485" i="1" s="1"/>
  <c r="AH3486" i="1"/>
  <c r="I3486" i="1" s="1"/>
  <c r="AH3487" i="1"/>
  <c r="I3487" i="1" s="1"/>
  <c r="AH3488" i="1"/>
  <c r="I3488" i="1" s="1"/>
  <c r="AH3489" i="1"/>
  <c r="I3489" i="1" s="1"/>
  <c r="AH3490" i="1"/>
  <c r="I3490" i="1" s="1"/>
  <c r="AH3491" i="1"/>
  <c r="I3491" i="1" s="1"/>
  <c r="AH3492" i="1"/>
  <c r="I3492" i="1" s="1"/>
  <c r="AH3493" i="1"/>
  <c r="I3493" i="1" s="1"/>
  <c r="AH3494" i="1"/>
  <c r="I3494" i="1" s="1"/>
  <c r="AH3495" i="1"/>
  <c r="I3495" i="1" s="1"/>
  <c r="AH3496" i="1"/>
  <c r="I3496" i="1" s="1"/>
  <c r="AH3497" i="1"/>
  <c r="I3497" i="1" s="1"/>
  <c r="AH3498" i="1"/>
  <c r="I3498" i="1" s="1"/>
  <c r="AH3499" i="1"/>
  <c r="I3499" i="1" s="1"/>
  <c r="AH3500" i="1"/>
  <c r="I3500" i="1" s="1"/>
  <c r="AH3501" i="1"/>
  <c r="I3501" i="1" s="1"/>
  <c r="AH3502" i="1"/>
  <c r="I3502" i="1" s="1"/>
  <c r="AH3503" i="1"/>
  <c r="I3503" i="1" s="1"/>
  <c r="AH3504" i="1"/>
  <c r="I3504" i="1" s="1"/>
  <c r="AH3505" i="1"/>
  <c r="I3505" i="1" s="1"/>
  <c r="AH3506" i="1"/>
  <c r="I3506" i="1" s="1"/>
  <c r="AH3507" i="1"/>
  <c r="I3507" i="1" s="1"/>
  <c r="AD3481" i="1" l="1"/>
  <c r="AD3466" i="1"/>
  <c r="AD3196" i="1"/>
  <c r="AD2266" i="1"/>
  <c r="AD3320" i="1"/>
  <c r="AD2419" i="1"/>
  <c r="AD1581" i="1"/>
  <c r="AD3304" i="1"/>
  <c r="AD1376" i="1"/>
  <c r="AD17" i="1"/>
  <c r="AD18" i="1"/>
  <c r="AD3313" i="1"/>
  <c r="AD20" i="1"/>
  <c r="AD21" i="1"/>
  <c r="AD22" i="1"/>
  <c r="AD3443" i="1"/>
  <c r="AD263" i="1"/>
  <c r="AD2599" i="1"/>
  <c r="AD743" i="1"/>
  <c r="AD2501" i="1"/>
  <c r="AD28" i="1"/>
  <c r="AD29" i="1"/>
  <c r="AD2147" i="1"/>
  <c r="AD1484" i="1"/>
  <c r="AD919" i="1"/>
  <c r="AD33" i="1"/>
  <c r="AD34" i="1"/>
  <c r="AD2459" i="1"/>
  <c r="AD36" i="1"/>
  <c r="AD620" i="1"/>
  <c r="AD38" i="1"/>
  <c r="AD3475" i="1"/>
  <c r="AD2378" i="1"/>
  <c r="AD1958" i="1"/>
  <c r="AD42" i="1"/>
  <c r="AD43" i="1"/>
  <c r="AD44" i="1"/>
  <c r="AD45" i="1"/>
  <c r="AD46" i="1"/>
  <c r="AD730" i="1"/>
  <c r="AD48" i="1"/>
  <c r="AD49" i="1"/>
  <c r="AD3275" i="1"/>
  <c r="AD2351" i="1"/>
  <c r="AD52" i="1"/>
  <c r="AD737" i="1"/>
  <c r="AD54" i="1"/>
  <c r="AD2074" i="1"/>
  <c r="AD56" i="1"/>
  <c r="AD57" i="1"/>
  <c r="AD58" i="1"/>
  <c r="AD59" i="1"/>
  <c r="AD60" i="1"/>
  <c r="AD2978" i="1"/>
  <c r="AD3282" i="1"/>
  <c r="AD63" i="1"/>
  <c r="AD64" i="1"/>
  <c r="AD3364" i="1"/>
  <c r="AD66" i="1"/>
  <c r="AD67" i="1"/>
  <c r="AD68" i="1"/>
  <c r="AD69" i="1"/>
  <c r="AD70" i="1"/>
  <c r="AD71" i="1"/>
  <c r="AD3350" i="1"/>
  <c r="AD73" i="1"/>
  <c r="AD74" i="1"/>
  <c r="AD75" i="1"/>
  <c r="AD76" i="1"/>
  <c r="AD77" i="1"/>
  <c r="AD78" i="1"/>
  <c r="AD79" i="1"/>
  <c r="AD80" i="1"/>
  <c r="AD81" i="1"/>
  <c r="AD82" i="1"/>
  <c r="AD83" i="1"/>
  <c r="AD84" i="1"/>
  <c r="AD3377" i="1"/>
  <c r="AD86" i="1"/>
  <c r="AD87" i="1"/>
  <c r="AD2111" i="1"/>
  <c r="AD89" i="1"/>
  <c r="AD90" i="1"/>
  <c r="AD91" i="1"/>
  <c r="AD92" i="1"/>
  <c r="AD3395" i="1"/>
  <c r="AD94" i="1"/>
  <c r="AD3284" i="1"/>
  <c r="AD96" i="1"/>
  <c r="AD97" i="1"/>
  <c r="AD98" i="1"/>
  <c r="AD99" i="1"/>
  <c r="AD100" i="1"/>
  <c r="AD101" i="1"/>
  <c r="AD102" i="1"/>
  <c r="AD103" i="1"/>
  <c r="AD104" i="1"/>
  <c r="AD105" i="1"/>
  <c r="AD106" i="1"/>
  <c r="AD107" i="1"/>
  <c r="AD108" i="1"/>
  <c r="AD1395" i="1"/>
  <c r="AD110" i="1"/>
  <c r="AD111" i="1"/>
  <c r="AD112" i="1"/>
  <c r="AD2980" i="1"/>
  <c r="AD114" i="1"/>
  <c r="AD115" i="1"/>
  <c r="AD116" i="1"/>
  <c r="AD117" i="1"/>
  <c r="AD3266" i="1"/>
  <c r="AD3495" i="1"/>
  <c r="AD120" i="1"/>
  <c r="AD3429" i="1"/>
  <c r="AD122" i="1"/>
  <c r="AD123" i="1"/>
  <c r="AD3404" i="1"/>
  <c r="AD125" i="1"/>
  <c r="AD126" i="1"/>
  <c r="AD127" i="1"/>
  <c r="AD128" i="1"/>
  <c r="AD129" i="1"/>
  <c r="AD130" i="1"/>
  <c r="AD131" i="1"/>
  <c r="AD132" i="1"/>
  <c r="AD133" i="1"/>
  <c r="AD134" i="1"/>
  <c r="AD3381" i="1"/>
  <c r="AD136" i="1"/>
  <c r="AD137" i="1"/>
  <c r="AD138" i="1"/>
  <c r="AD1853" i="1"/>
  <c r="AD140" i="1"/>
  <c r="AD141" i="1"/>
  <c r="AD142" i="1"/>
  <c r="AD143" i="1"/>
  <c r="AD144" i="1"/>
  <c r="AD145" i="1"/>
  <c r="AD146" i="1"/>
  <c r="AD147" i="1"/>
  <c r="AD148" i="1"/>
  <c r="AD149" i="1"/>
  <c r="AD2180" i="1"/>
  <c r="AD151" i="1"/>
  <c r="AD152" i="1"/>
  <c r="AD153" i="1"/>
  <c r="AD154" i="1"/>
  <c r="AD155" i="1"/>
  <c r="AD156" i="1"/>
  <c r="AD157" i="1"/>
  <c r="AD158" i="1"/>
  <c r="AD159" i="1"/>
  <c r="AD160" i="1"/>
  <c r="AD161" i="1"/>
  <c r="AD162" i="1"/>
  <c r="AD163" i="1"/>
  <c r="AD164" i="1"/>
  <c r="AD165" i="1"/>
  <c r="AD166" i="1"/>
  <c r="AD167" i="1"/>
  <c r="AD168" i="1"/>
  <c r="AD1374" i="1"/>
  <c r="AD170" i="1"/>
  <c r="AD171" i="1"/>
  <c r="AD172" i="1"/>
  <c r="AD173" i="1"/>
  <c r="AD174" i="1"/>
  <c r="AD175" i="1"/>
  <c r="AD598" i="1"/>
  <c r="AD177" i="1"/>
  <c r="AD178" i="1"/>
  <c r="AD179" i="1"/>
  <c r="AD180" i="1"/>
  <c r="AD181" i="1"/>
  <c r="AD182" i="1"/>
  <c r="AD183" i="1"/>
  <c r="AD184" i="1"/>
  <c r="AD3207" i="1"/>
  <c r="AD1411" i="1"/>
  <c r="AD187" i="1"/>
  <c r="AD188" i="1"/>
  <c r="AD189" i="1"/>
  <c r="AD190" i="1"/>
  <c r="AD191" i="1"/>
  <c r="AD192" i="1"/>
  <c r="AD193" i="1"/>
  <c r="AD194" i="1"/>
  <c r="AD195" i="1"/>
  <c r="AD196" i="1"/>
  <c r="AD197" i="1"/>
  <c r="AD198" i="1"/>
  <c r="AD199" i="1"/>
  <c r="AD200" i="1"/>
  <c r="AD201" i="1"/>
  <c r="AD202" i="1"/>
  <c r="AD203" i="1"/>
  <c r="AD204" i="1"/>
  <c r="AD205" i="1"/>
  <c r="AD1978" i="1"/>
  <c r="AD3180" i="1"/>
  <c r="AD208" i="1"/>
  <c r="AD209" i="1"/>
  <c r="AD1942" i="1"/>
  <c r="AD211" i="1"/>
  <c r="AD212" i="1"/>
  <c r="AD339" i="1"/>
  <c r="AD214" i="1"/>
  <c r="AD215" i="1"/>
  <c r="AD216" i="1"/>
  <c r="AD3265" i="1"/>
  <c r="AD218" i="1"/>
  <c r="AD219" i="1"/>
  <c r="AD2953" i="1"/>
  <c r="AD221" i="1"/>
  <c r="AD222" i="1"/>
  <c r="AD223" i="1"/>
  <c r="AD224" i="1"/>
  <c r="AD225" i="1"/>
  <c r="AD226" i="1"/>
  <c r="AD227" i="1"/>
  <c r="AD228" i="1"/>
  <c r="AD1818" i="1"/>
  <c r="AD230" i="1"/>
  <c r="AD3205" i="1"/>
  <c r="AD232" i="1"/>
  <c r="AD233" i="1"/>
  <c r="AD234" i="1"/>
  <c r="AD235" i="1"/>
  <c r="AD236" i="1"/>
  <c r="AD237" i="1"/>
  <c r="AD238" i="1"/>
  <c r="AD239" i="1"/>
  <c r="AD240" i="1"/>
  <c r="AD241" i="1"/>
  <c r="AD242" i="1"/>
  <c r="AD243" i="1"/>
  <c r="AD244" i="1"/>
  <c r="AD245" i="1"/>
  <c r="AD2846" i="1"/>
  <c r="AD247" i="1"/>
  <c r="AD248" i="1"/>
  <c r="AD249" i="1"/>
  <c r="AD3346" i="1"/>
  <c r="AD251" i="1"/>
  <c r="AD252" i="1"/>
  <c r="AD253" i="1"/>
  <c r="AD2503" i="1"/>
  <c r="AD255" i="1"/>
  <c r="AD256" i="1"/>
  <c r="AD257" i="1"/>
  <c r="AD258" i="1"/>
  <c r="AD259" i="1"/>
  <c r="AD260" i="1"/>
  <c r="AD261" i="1"/>
  <c r="AD262" i="1"/>
  <c r="AD3416" i="1"/>
  <c r="AD264" i="1"/>
  <c r="AD265" i="1"/>
  <c r="AD266" i="1"/>
  <c r="AD267" i="1"/>
  <c r="AD268" i="1"/>
  <c r="AD3322" i="1"/>
  <c r="AD270" i="1"/>
  <c r="AD271" i="1"/>
  <c r="AD272" i="1"/>
  <c r="AD273" i="1"/>
  <c r="AD274" i="1"/>
  <c r="AD275" i="1"/>
  <c r="AD276" i="1"/>
  <c r="AD1687" i="1"/>
  <c r="AD2570" i="1"/>
  <c r="AD1480" i="1"/>
  <c r="AD280" i="1"/>
  <c r="AD281" i="1"/>
  <c r="AD282" i="1"/>
  <c r="AD283" i="1"/>
  <c r="AD284" i="1"/>
  <c r="AD285" i="1"/>
  <c r="AD286" i="1"/>
  <c r="AD287" i="1"/>
  <c r="AD288" i="1"/>
  <c r="AD289" i="1"/>
  <c r="AD290" i="1"/>
  <c r="AD291" i="1"/>
  <c r="AD292" i="1"/>
  <c r="AD293" i="1"/>
  <c r="AD294" i="1"/>
  <c r="AD295" i="1"/>
  <c r="AD296" i="1"/>
  <c r="AD297" i="1"/>
  <c r="AD298" i="1"/>
  <c r="AD3083" i="1"/>
  <c r="AD300" i="1"/>
  <c r="AD301" i="1"/>
  <c r="AD1592" i="1"/>
  <c r="AD303" i="1"/>
  <c r="AD304" i="1"/>
  <c r="AD1373" i="1"/>
  <c r="AD306" i="1"/>
  <c r="AD307" i="1"/>
  <c r="AD308" i="1"/>
  <c r="AD309" i="1"/>
  <c r="AD310" i="1"/>
  <c r="AD311" i="1"/>
  <c r="AD2619" i="1"/>
  <c r="AD313" i="1"/>
  <c r="AD314" i="1"/>
  <c r="AD315" i="1"/>
  <c r="AD316" i="1"/>
  <c r="AD317" i="1"/>
  <c r="AD318" i="1"/>
  <c r="AD319" i="1"/>
  <c r="AD320" i="1"/>
  <c r="AD321" i="1"/>
  <c r="AD322" i="1"/>
  <c r="AD323" i="1"/>
  <c r="AD3082" i="1"/>
  <c r="AD325" i="1"/>
  <c r="AD326" i="1"/>
  <c r="AD327" i="1"/>
  <c r="AD1479" i="1"/>
  <c r="AD329" i="1"/>
  <c r="AD330" i="1"/>
  <c r="AD331" i="1"/>
  <c r="AD332" i="1"/>
  <c r="AD2993" i="1"/>
  <c r="AD334" i="1"/>
  <c r="AD335" i="1"/>
  <c r="AD336" i="1"/>
  <c r="AD337" i="1"/>
  <c r="AD338" i="1"/>
  <c r="AD2118" i="1"/>
  <c r="AD1935" i="1"/>
  <c r="AD341" i="1"/>
  <c r="AD342" i="1"/>
  <c r="AD8"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739" i="1"/>
  <c r="AD372" i="1"/>
  <c r="AD3167" i="1"/>
  <c r="AD374" i="1"/>
  <c r="AD375" i="1"/>
  <c r="AD376" i="1"/>
  <c r="AD377" i="1"/>
  <c r="AD378" i="1"/>
  <c r="AD379" i="1"/>
  <c r="AD380" i="1"/>
  <c r="AD381" i="1"/>
  <c r="AD382" i="1"/>
  <c r="AD383" i="1"/>
  <c r="AD384" i="1"/>
  <c r="AD2106" i="1"/>
  <c r="AD386" i="1"/>
  <c r="AD387" i="1"/>
  <c r="AD3283" i="1"/>
  <c r="AD389" i="1"/>
  <c r="AD390" i="1"/>
  <c r="AD2362" i="1"/>
  <c r="AD392" i="1"/>
  <c r="AD393" i="1"/>
  <c r="AD572" i="1"/>
  <c r="AD395" i="1"/>
  <c r="AD396" i="1"/>
  <c r="AD397" i="1"/>
  <c r="AD398" i="1"/>
  <c r="AD399" i="1"/>
  <c r="AD400" i="1"/>
  <c r="AD3413" i="1"/>
  <c r="AD402" i="1"/>
  <c r="AD403" i="1"/>
  <c r="AD404" i="1"/>
  <c r="AD405" i="1"/>
  <c r="AD3372" i="1"/>
  <c r="AD407" i="1"/>
  <c r="AD408" i="1"/>
  <c r="AD409" i="1"/>
  <c r="AD3264" i="1"/>
  <c r="AD411" i="1"/>
  <c r="AD412" i="1"/>
  <c r="AD413" i="1"/>
  <c r="AD414" i="1"/>
  <c r="AD415" i="1"/>
  <c r="AD416" i="1"/>
  <c r="AD417" i="1"/>
  <c r="AD418" i="1"/>
  <c r="AD419" i="1"/>
  <c r="AD420" i="1"/>
  <c r="AD3202" i="1"/>
  <c r="AD488" i="1"/>
  <c r="AD2145" i="1"/>
  <c r="AD424" i="1"/>
  <c r="AD425" i="1"/>
  <c r="AD426" i="1"/>
  <c r="AD427" i="1"/>
  <c r="AD428" i="1"/>
  <c r="AD429" i="1"/>
  <c r="AD430" i="1"/>
  <c r="AD431" i="1"/>
  <c r="AD432" i="1"/>
  <c r="AD433" i="1"/>
  <c r="AD434" i="1"/>
  <c r="AD3380" i="1"/>
  <c r="AD436" i="1"/>
  <c r="AD437" i="1"/>
  <c r="AD438" i="1"/>
  <c r="AD439" i="1"/>
  <c r="AD440" i="1"/>
  <c r="AD775" i="1"/>
  <c r="AD442" i="1"/>
  <c r="AD443" i="1"/>
  <c r="AD444" i="1"/>
  <c r="AD1599" i="1"/>
  <c r="AD446" i="1"/>
  <c r="AD447" i="1"/>
  <c r="AD448" i="1"/>
  <c r="AD449" i="1"/>
  <c r="AD450" i="1"/>
  <c r="AD1445" i="1"/>
  <c r="AD452" i="1"/>
  <c r="AD3124" i="1"/>
  <c r="AD454" i="1"/>
  <c r="AD455" i="1"/>
  <c r="AD456" i="1"/>
  <c r="AD457" i="1"/>
  <c r="AD458" i="1"/>
  <c r="AD459" i="1"/>
  <c r="AD460" i="1"/>
  <c r="AD461" i="1"/>
  <c r="AD462" i="1"/>
  <c r="AD463" i="1"/>
  <c r="AD2379" i="1"/>
  <c r="AD2020" i="1"/>
  <c r="AD466" i="1"/>
  <c r="AD467" i="1"/>
  <c r="AD468" i="1"/>
  <c r="AD469" i="1"/>
  <c r="AD470" i="1"/>
  <c r="AD471" i="1"/>
  <c r="AD472" i="1"/>
  <c r="AD473" i="1"/>
  <c r="AD474" i="1"/>
  <c r="AD475" i="1"/>
  <c r="AD476" i="1"/>
  <c r="AD477" i="1"/>
  <c r="AD478" i="1"/>
  <c r="AD479" i="1"/>
  <c r="AD480" i="1"/>
  <c r="AD481" i="1"/>
  <c r="AD482" i="1"/>
  <c r="AD2609" i="1"/>
  <c r="AD484" i="1"/>
  <c r="AD464" i="1"/>
  <c r="AD1876" i="1"/>
  <c r="AD487" i="1"/>
  <c r="AD2227" i="1"/>
  <c r="AD489" i="1"/>
  <c r="AD490" i="1"/>
  <c r="AD491" i="1"/>
  <c r="AD492" i="1"/>
  <c r="AD493" i="1"/>
  <c r="AD494" i="1"/>
  <c r="AD3365" i="1"/>
  <c r="AD496" i="1"/>
  <c r="AD497" i="1"/>
  <c r="AD3389" i="1"/>
  <c r="AD499" i="1"/>
  <c r="AD500" i="1"/>
  <c r="AD2784" i="1"/>
  <c r="AD502" i="1"/>
  <c r="AD503" i="1"/>
  <c r="AD504" i="1"/>
  <c r="AD505" i="1"/>
  <c r="AD506" i="1"/>
  <c r="AD507" i="1"/>
  <c r="AD2859" i="1"/>
  <c r="AD509" i="1"/>
  <c r="AD510" i="1"/>
  <c r="AD511" i="1"/>
  <c r="AD512" i="1"/>
  <c r="AD513" i="1"/>
  <c r="AD514" i="1"/>
  <c r="AD515" i="1"/>
  <c r="AD516" i="1"/>
  <c r="AD517" i="1"/>
  <c r="AD518" i="1"/>
  <c r="AD3468" i="1"/>
  <c r="AD520" i="1"/>
  <c r="AD521" i="1"/>
  <c r="AD522" i="1"/>
  <c r="AD2004" i="1"/>
  <c r="AD524" i="1"/>
  <c r="AD525" i="1"/>
  <c r="AD3382" i="1"/>
  <c r="AD527" i="1"/>
  <c r="AD528" i="1"/>
  <c r="AD529" i="1"/>
  <c r="AD530" i="1"/>
  <c r="AD531" i="1"/>
  <c r="AD532" i="1"/>
  <c r="AD533" i="1"/>
  <c r="AD534" i="1"/>
  <c r="AD535" i="1"/>
  <c r="AD536" i="1"/>
  <c r="AD537" i="1"/>
  <c r="AD538" i="1"/>
  <c r="AD539" i="1"/>
  <c r="AD1546" i="1"/>
  <c r="AD541" i="1"/>
  <c r="AD1506" i="1"/>
  <c r="AD543" i="1"/>
  <c r="AD544" i="1"/>
  <c r="AD545" i="1"/>
  <c r="AD546" i="1"/>
  <c r="AD547" i="1"/>
  <c r="AD548" i="1"/>
  <c r="AD549" i="1"/>
  <c r="AD550" i="1"/>
  <c r="AD551" i="1"/>
  <c r="AD552" i="1"/>
  <c r="AD3352" i="1"/>
  <c r="AD554" i="1"/>
  <c r="AD555" i="1"/>
  <c r="AD556" i="1"/>
  <c r="AD557" i="1"/>
  <c r="AD558" i="1"/>
  <c r="AD559" i="1"/>
  <c r="AD3414" i="1"/>
  <c r="AD3411" i="1"/>
  <c r="AD562" i="1"/>
  <c r="AD563" i="1"/>
  <c r="AD564" i="1"/>
  <c r="AD565" i="1"/>
  <c r="AD566" i="1"/>
  <c r="AD567" i="1"/>
  <c r="AD568" i="1"/>
  <c r="AD569" i="1"/>
  <c r="AD790" i="1"/>
  <c r="AD571" i="1"/>
  <c r="AD2291" i="1"/>
  <c r="AD3257" i="1"/>
  <c r="AD574" i="1"/>
  <c r="AD575" i="1"/>
  <c r="AD576" i="1"/>
  <c r="AD577" i="1"/>
  <c r="AD578" i="1"/>
  <c r="AD579" i="1"/>
  <c r="AD580" i="1"/>
  <c r="AD581" i="1"/>
  <c r="AD582" i="1"/>
  <c r="AD583" i="1"/>
  <c r="AD584" i="1"/>
  <c r="AD585" i="1"/>
  <c r="AD586" i="1"/>
  <c r="AD587" i="1"/>
  <c r="AD588" i="1"/>
  <c r="AD589" i="1"/>
  <c r="AD590" i="1"/>
  <c r="AD591" i="1"/>
  <c r="AD592" i="1"/>
  <c r="AD593" i="1"/>
  <c r="AD594" i="1"/>
  <c r="AD595" i="1"/>
  <c r="AD1220" i="1"/>
  <c r="AD1714" i="1"/>
  <c r="AD30" i="1"/>
  <c r="AD599" i="1"/>
  <c r="AD600" i="1"/>
  <c r="AD601" i="1"/>
  <c r="AD602" i="1"/>
  <c r="AD603" i="1"/>
  <c r="AD3461" i="1"/>
  <c r="AD3454" i="1"/>
  <c r="AD606" i="1"/>
  <c r="AD3042" i="1"/>
  <c r="AD608" i="1"/>
  <c r="AD609" i="1"/>
  <c r="AD610" i="1"/>
  <c r="AD611" i="1"/>
  <c r="AD612" i="1"/>
  <c r="AD613" i="1"/>
  <c r="AD2832" i="1"/>
  <c r="AD615" i="1"/>
  <c r="AD616" i="1"/>
  <c r="AD617" i="1"/>
  <c r="AD618" i="1"/>
  <c r="AD619" i="1"/>
  <c r="AD1505" i="1"/>
  <c r="AD621" i="1"/>
  <c r="AD622" i="1"/>
  <c r="AD623" i="1"/>
  <c r="AD624" i="1"/>
  <c r="AD625" i="1"/>
  <c r="AD3155" i="1"/>
  <c r="AD627" i="1"/>
  <c r="AD628" i="1"/>
  <c r="AD629" i="1"/>
  <c r="AD630" i="1"/>
  <c r="AD3403" i="1"/>
  <c r="AD3387" i="1"/>
  <c r="AD633" i="1"/>
  <c r="AD634" i="1"/>
  <c r="AD635" i="1"/>
  <c r="AD1051" i="1"/>
  <c r="AD2869" i="1"/>
  <c r="AD2253" i="1"/>
  <c r="AD639" i="1"/>
  <c r="AD640" i="1"/>
  <c r="AD641" i="1"/>
  <c r="AD642" i="1"/>
  <c r="AD643" i="1"/>
  <c r="AD644" i="1"/>
  <c r="AD645" i="1"/>
  <c r="AD646" i="1"/>
  <c r="AD647" i="1"/>
  <c r="AD648" i="1"/>
  <c r="AD649" i="1"/>
  <c r="AD650" i="1"/>
  <c r="AD1160" i="1"/>
  <c r="AD652" i="1"/>
  <c r="AD653" i="1"/>
  <c r="AD654" i="1"/>
  <c r="AD655" i="1"/>
  <c r="AD656" i="1"/>
  <c r="AD1478" i="1"/>
  <c r="AD658" i="1"/>
  <c r="AD659" i="1"/>
  <c r="AD660" i="1"/>
  <c r="AD661" i="1"/>
  <c r="AD662" i="1"/>
  <c r="AD663" i="1"/>
  <c r="AD664" i="1"/>
  <c r="AD665" i="1"/>
  <c r="AD666" i="1"/>
  <c r="AD667" i="1"/>
  <c r="AD668" i="1"/>
  <c r="AD669" i="1"/>
  <c r="AD670" i="1"/>
  <c r="AD671" i="1"/>
  <c r="AD672" i="1"/>
  <c r="AD673" i="1"/>
  <c r="AD674" i="1"/>
  <c r="AD675" i="1"/>
  <c r="AD676" i="1"/>
  <c r="AD677" i="1"/>
  <c r="AD3503" i="1"/>
  <c r="AD3112" i="1"/>
  <c r="AD680" i="1"/>
  <c r="AD2319" i="1"/>
  <c r="AD682" i="1"/>
  <c r="AD1625" i="1"/>
  <c r="AD684" i="1"/>
  <c r="AD685" i="1"/>
  <c r="AD686" i="1"/>
  <c r="AD687" i="1"/>
  <c r="AD688" i="1"/>
  <c r="AD689" i="1"/>
  <c r="AD690" i="1"/>
  <c r="AD691" i="1"/>
  <c r="AD692" i="1"/>
  <c r="AD693" i="1"/>
  <c r="AD694" i="1"/>
  <c r="AD695" i="1"/>
  <c r="AD696" i="1"/>
  <c r="AD697" i="1"/>
  <c r="AD698" i="1"/>
  <c r="AD699" i="1"/>
  <c r="AD700" i="1"/>
  <c r="AD519" i="1"/>
  <c r="AD702" i="1"/>
  <c r="AD703" i="1"/>
  <c r="AD704" i="1"/>
  <c r="AD705" i="1"/>
  <c r="AD706" i="1"/>
  <c r="AD707" i="1"/>
  <c r="AD708" i="1"/>
  <c r="AD709" i="1"/>
  <c r="AD710" i="1"/>
  <c r="AD711" i="1"/>
  <c r="AD712" i="1"/>
  <c r="AD713" i="1"/>
  <c r="AD714" i="1"/>
  <c r="AD715" i="1"/>
  <c r="AD716" i="1"/>
  <c r="AD717" i="1"/>
  <c r="AD718" i="1"/>
  <c r="AD719" i="1"/>
  <c r="AD3421" i="1"/>
  <c r="AD721" i="1"/>
  <c r="AD722" i="1"/>
  <c r="AD723" i="1"/>
  <c r="AD724" i="1"/>
  <c r="AD725" i="1"/>
  <c r="AD726" i="1"/>
  <c r="AD727" i="1"/>
  <c r="AD728" i="1"/>
  <c r="AD729" i="1"/>
  <c r="AD3032" i="1"/>
  <c r="AD731" i="1"/>
  <c r="AD732" i="1"/>
  <c r="AD733" i="1"/>
  <c r="AD734" i="1"/>
  <c r="AD735" i="1"/>
  <c r="AD736" i="1"/>
  <c r="AD523" i="1"/>
  <c r="AD738" i="1"/>
  <c r="AD3351" i="1"/>
  <c r="AD740" i="1"/>
  <c r="AD741" i="1"/>
  <c r="AD1943" i="1"/>
  <c r="AD1459" i="1"/>
  <c r="AD2324" i="1"/>
  <c r="AD2844" i="1"/>
  <c r="AD2504" i="1"/>
  <c r="AD483" i="1"/>
  <c r="AD1933"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3308" i="1"/>
  <c r="AD776" i="1"/>
  <c r="AD777" i="1"/>
  <c r="AD778" i="1"/>
  <c r="AD779" i="1"/>
  <c r="AD780" i="1"/>
  <c r="AD781" i="1"/>
  <c r="AD782" i="1"/>
  <c r="AD783" i="1"/>
  <c r="AD784" i="1"/>
  <c r="AD785" i="1"/>
  <c r="AD786" i="1"/>
  <c r="AD787" i="1"/>
  <c r="AD788" i="1"/>
  <c r="AD789" i="1"/>
  <c r="AD886"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2943" i="1"/>
  <c r="AD815" i="1"/>
  <c r="AD3394" i="1"/>
  <c r="AD817" i="1"/>
  <c r="AD818" i="1"/>
  <c r="AD819" i="1"/>
  <c r="AD820" i="1"/>
  <c r="AD821" i="1"/>
  <c r="AD822" i="1"/>
  <c r="AD823" i="1"/>
  <c r="AD824" i="1"/>
  <c r="AD825" i="1"/>
  <c r="AD826" i="1"/>
  <c r="AD827" i="1"/>
  <c r="AD828" i="1"/>
  <c r="AD3505" i="1"/>
  <c r="AD2830" i="1"/>
  <c r="AD831" i="1"/>
  <c r="AD832" i="1"/>
  <c r="AD833" i="1"/>
  <c r="AD834" i="1"/>
  <c r="AD835" i="1"/>
  <c r="AD836" i="1"/>
  <c r="AD837" i="1"/>
  <c r="AD838" i="1"/>
  <c r="AD839" i="1"/>
  <c r="AD840" i="1"/>
  <c r="AD841" i="1"/>
  <c r="AD842" i="1"/>
  <c r="AD843" i="1"/>
  <c r="AD844" i="1"/>
  <c r="AD845" i="1"/>
  <c r="AD846" i="1"/>
  <c r="AD847" i="1"/>
  <c r="AD3412"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312" i="1"/>
  <c r="AD873" i="1"/>
  <c r="AD874" i="1"/>
  <c r="AD573" i="1"/>
  <c r="AD876" i="1"/>
  <c r="AD877" i="1"/>
  <c r="AD878" i="1"/>
  <c r="AD879" i="1"/>
  <c r="AD880" i="1"/>
  <c r="AD881" i="1"/>
  <c r="AD882" i="1"/>
  <c r="AD883" i="1"/>
  <c r="AD62" i="1"/>
  <c r="AD885" i="1"/>
  <c r="AD3182" i="1"/>
  <c r="AD887" i="1"/>
  <c r="AD888" i="1"/>
  <c r="AD889" i="1"/>
  <c r="AD553" i="1"/>
  <c r="AD1426" i="1"/>
  <c r="AD892" i="1"/>
  <c r="AD893" i="1"/>
  <c r="AD894" i="1"/>
  <c r="AD895" i="1"/>
  <c r="AD896" i="1"/>
  <c r="AD2156" i="1"/>
  <c r="AD2561" i="1"/>
  <c r="AD2545" i="1"/>
  <c r="AD1516" i="1"/>
  <c r="AD901" i="1"/>
  <c r="AD902" i="1"/>
  <c r="AD903" i="1"/>
  <c r="AD904" i="1"/>
  <c r="AD905" i="1"/>
  <c r="AD906" i="1"/>
  <c r="AD907" i="1"/>
  <c r="AD908" i="1"/>
  <c r="AD909" i="1"/>
  <c r="AD910" i="1"/>
  <c r="AD911" i="1"/>
  <c r="AD912" i="1"/>
  <c r="AD913" i="1"/>
  <c r="AD914" i="1"/>
  <c r="AD915" i="1"/>
  <c r="AD916" i="1"/>
  <c r="AD917" i="1"/>
  <c r="AD918" i="1"/>
  <c r="AD830" i="1"/>
  <c r="AD508" i="1"/>
  <c r="AD3146" i="1"/>
  <c r="AD922" i="1"/>
  <c r="AD923" i="1"/>
  <c r="AD924" i="1"/>
  <c r="AD925" i="1"/>
  <c r="AD2648" i="1"/>
  <c r="AD927" i="1"/>
  <c r="AD928" i="1"/>
  <c r="AD929" i="1"/>
  <c r="AD930" i="1"/>
  <c r="AD1699" i="1"/>
  <c r="AD932" i="1"/>
  <c r="AD933" i="1"/>
  <c r="AD934" i="1"/>
  <c r="AD2992" i="1"/>
  <c r="AD936" i="1"/>
  <c r="AD937" i="1"/>
  <c r="AD3314" i="1"/>
  <c r="AD939" i="1"/>
  <c r="AD940" i="1"/>
  <c r="AD2179" i="1"/>
  <c r="AD942" i="1"/>
  <c r="AD943" i="1"/>
  <c r="AD944" i="1"/>
  <c r="AD945" i="1"/>
  <c r="AD946" i="1"/>
  <c r="AD947" i="1"/>
  <c r="AD948" i="1"/>
  <c r="AD949" i="1"/>
  <c r="AD950" i="1"/>
  <c r="AD951" i="1"/>
  <c r="AD952" i="1"/>
  <c r="AD953" i="1"/>
  <c r="AD954" i="1"/>
  <c r="AD3431" i="1"/>
  <c r="AD3434" i="1"/>
  <c r="AD3119" i="1"/>
  <c r="AD958" i="1"/>
  <c r="AD959" i="1"/>
  <c r="AD614"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2348" i="1"/>
  <c r="AD2964" i="1"/>
  <c r="AD343" i="1"/>
  <c r="AD745" i="1"/>
  <c r="AD993" i="1"/>
  <c r="AD994" i="1"/>
  <c r="AD995" i="1"/>
  <c r="AD996" i="1"/>
  <c r="AD997" i="1"/>
  <c r="AD998" i="1"/>
  <c r="AD999" i="1"/>
  <c r="AD1000" i="1"/>
  <c r="AD1001" i="1"/>
  <c r="AD1002" i="1"/>
  <c r="AD1003" i="1"/>
  <c r="AD1004" i="1"/>
  <c r="AD1005" i="1"/>
  <c r="AD3285"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3208" i="1"/>
  <c r="AD1030" i="1"/>
  <c r="AD1031" i="1"/>
  <c r="AD1032" i="1"/>
  <c r="AD1033" i="1"/>
  <c r="AD2224" i="1"/>
  <c r="AD1035" i="1"/>
  <c r="AD1036" i="1"/>
  <c r="AD1037" i="1"/>
  <c r="AD1038" i="1"/>
  <c r="AD1039" i="1"/>
  <c r="AD1040" i="1"/>
  <c r="AD2325" i="1"/>
  <c r="AD1042" i="1"/>
  <c r="AD1043" i="1"/>
  <c r="AD3450" i="1"/>
  <c r="AD1045" i="1"/>
  <c r="AD1046" i="1"/>
  <c r="AD1047" i="1"/>
  <c r="AD1048" i="1"/>
  <c r="AD1049" i="1"/>
  <c r="AD1050" i="1"/>
  <c r="AD1874" i="1"/>
  <c r="AD1052" i="1"/>
  <c r="AD1053" i="1"/>
  <c r="AD1054" i="1"/>
  <c r="AD1055" i="1"/>
  <c r="AD1056" i="1"/>
  <c r="AD1057" i="1"/>
  <c r="AD1058" i="1"/>
  <c r="AD1059" i="1"/>
  <c r="AD1060" i="1"/>
  <c r="AD1061" i="1"/>
  <c r="AD1062" i="1"/>
  <c r="AD1063" i="1"/>
  <c r="AD1064" i="1"/>
  <c r="AD3472" i="1"/>
  <c r="AD1481" i="1"/>
  <c r="AD1067" i="1"/>
  <c r="AD1068" i="1"/>
  <c r="AD1069" i="1"/>
  <c r="AD1070" i="1"/>
  <c r="AD1071" i="1"/>
  <c r="AD1072" i="1"/>
  <c r="AD1073" i="1"/>
  <c r="AD1074" i="1"/>
  <c r="AD3145" i="1"/>
  <c r="AD1076" i="1"/>
  <c r="AD1077" i="1"/>
  <c r="AD1078" i="1"/>
  <c r="AD2129" i="1"/>
  <c r="AD2327" i="1"/>
  <c r="AD1674" i="1"/>
  <c r="AD1082" i="1"/>
  <c r="AD1083" i="1"/>
  <c r="AD2530" i="1"/>
  <c r="AD1085" i="1"/>
  <c r="AD1086" i="1"/>
  <c r="AD1087" i="1"/>
  <c r="AD1088" i="1"/>
  <c r="AD1089" i="1"/>
  <c r="AD1090" i="1"/>
  <c r="AD1091" i="1"/>
  <c r="AD1092" i="1"/>
  <c r="AD1691"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3409" i="1"/>
  <c r="AD1125" i="1"/>
  <c r="AD1126" i="1"/>
  <c r="AD1127" i="1"/>
  <c r="AD1128" i="1"/>
  <c r="AD1129" i="1"/>
  <c r="AD1130" i="1"/>
  <c r="AD1131" i="1"/>
  <c r="AD3393" i="1"/>
  <c r="AD1133" i="1"/>
  <c r="AD1134" i="1"/>
  <c r="AD1135" i="1"/>
  <c r="AD3433" i="1"/>
  <c r="AD3419" i="1"/>
  <c r="AD1138" i="1"/>
  <c r="AD1139" i="1"/>
  <c r="AD1140" i="1"/>
  <c r="AD1141" i="1"/>
  <c r="AD1142" i="1"/>
  <c r="AD1143" i="1"/>
  <c r="AD1144" i="1"/>
  <c r="AD1145" i="1"/>
  <c r="AD1146" i="1"/>
  <c r="AD1147" i="1"/>
  <c r="AD1148" i="1"/>
  <c r="AD1149" i="1"/>
  <c r="AD1150" i="1"/>
  <c r="AD1151" i="1"/>
  <c r="AD1152" i="1"/>
  <c r="AD1153" i="1"/>
  <c r="AD1154" i="1"/>
  <c r="AD1155" i="1"/>
  <c r="AD3142" i="1"/>
  <c r="AD3162" i="1"/>
  <c r="AD1158" i="1"/>
  <c r="AD3383" i="1"/>
  <c r="AD3293" i="1"/>
  <c r="AD1161" i="1"/>
  <c r="AD1162" i="1"/>
  <c r="AD1163" i="1"/>
  <c r="AD1164" i="1"/>
  <c r="AD1165" i="1"/>
  <c r="AD1166" i="1"/>
  <c r="AD1167" i="1"/>
  <c r="AD1168" i="1"/>
  <c r="AD1169" i="1"/>
  <c r="AD1170" i="1"/>
  <c r="AD1171" i="1"/>
  <c r="AD1172" i="1"/>
  <c r="AD1173" i="1"/>
  <c r="AD1174" i="1"/>
  <c r="AD1175" i="1"/>
  <c r="AD1176" i="1"/>
  <c r="AD1177" i="1"/>
  <c r="AD1178" i="1"/>
  <c r="AD1179" i="1"/>
  <c r="AD2977" i="1"/>
  <c r="AD1181" i="1"/>
  <c r="AD1182" i="1"/>
  <c r="AD1183" i="1"/>
  <c r="AD1184" i="1"/>
  <c r="AD1185" i="1"/>
  <c r="AD1186" i="1"/>
  <c r="AD1187" i="1"/>
  <c r="AD1188" i="1"/>
  <c r="AD1189" i="1"/>
  <c r="AD1190" i="1"/>
  <c r="AD1191" i="1"/>
  <c r="AD1192" i="1"/>
  <c r="AD1193" i="1"/>
  <c r="AD1194" i="1"/>
  <c r="AD1195" i="1"/>
  <c r="AD2900" i="1"/>
  <c r="AD1197" i="1"/>
  <c r="AD1198" i="1"/>
  <c r="AD1199" i="1"/>
  <c r="AD1200" i="1"/>
  <c r="AD1201" i="1"/>
  <c r="AD1202" i="1"/>
  <c r="AD1203" i="1"/>
  <c r="AD1204" i="1"/>
  <c r="AD2963" i="1"/>
  <c r="AD1206" i="1"/>
  <c r="AD3135" i="1"/>
  <c r="AD1208" i="1"/>
  <c r="AD1209" i="1"/>
  <c r="AD1210" i="1"/>
  <c r="AD1211" i="1"/>
  <c r="AD1212" i="1"/>
  <c r="AD1213" i="1"/>
  <c r="AD1214" i="1"/>
  <c r="AD1215" i="1"/>
  <c r="AD1216" i="1"/>
  <c r="AD1217" i="1"/>
  <c r="AD1218" i="1"/>
  <c r="AD1219" i="1"/>
  <c r="AD3353"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3391" i="1"/>
  <c r="AD1244" i="1"/>
  <c r="AD1245" i="1"/>
  <c r="AD1246" i="1"/>
  <c r="AD3408" i="1"/>
  <c r="AD1248" i="1"/>
  <c r="AD1249" i="1"/>
  <c r="AD1250" i="1"/>
  <c r="AD1251" i="1"/>
  <c r="AD1252" i="1"/>
  <c r="AD1253" i="1"/>
  <c r="AD3483" i="1"/>
  <c r="AD1255" i="1"/>
  <c r="AD1256" i="1"/>
  <c r="AD1257" i="1"/>
  <c r="AD1258" i="1"/>
  <c r="AD1259" i="1"/>
  <c r="AD1260" i="1"/>
  <c r="AD1261" i="1"/>
  <c r="AD1262" i="1"/>
  <c r="AD1263" i="1"/>
  <c r="AD1264" i="1"/>
  <c r="AD2979" i="1"/>
  <c r="AD3030" i="1"/>
  <c r="AD1750" i="1"/>
  <c r="AD1748" i="1"/>
  <c r="AD1269" i="1"/>
  <c r="AD1270" i="1"/>
  <c r="AD1271" i="1"/>
  <c r="AD2855" i="1"/>
  <c r="AD1273" i="1"/>
  <c r="AD1274" i="1"/>
  <c r="AD1275" i="1"/>
  <c r="AD1276" i="1"/>
  <c r="AD1277" i="1"/>
  <c r="AD1898" i="1"/>
  <c r="AD2136" i="1"/>
  <c r="AD1280" i="1"/>
  <c r="AD1281" i="1"/>
  <c r="AD1282" i="1"/>
  <c r="AD1793" i="1"/>
  <c r="AD3197" i="1"/>
  <c r="AD3052" i="1"/>
  <c r="AD1286" i="1"/>
  <c r="AD1287" i="1"/>
  <c r="AD3407" i="1"/>
  <c r="AD3426"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95" i="1"/>
  <c r="AD2456" i="1"/>
  <c r="AD1322" i="1"/>
  <c r="AD1323" i="1"/>
  <c r="AD1324" i="1"/>
  <c r="AD1325" i="1"/>
  <c r="AD1326" i="1"/>
  <c r="AD1327" i="1"/>
  <c r="AD1328" i="1"/>
  <c r="AD1329" i="1"/>
  <c r="AD1330" i="1"/>
  <c r="AD1331" i="1"/>
  <c r="AD1332" i="1"/>
  <c r="AD1333" i="1"/>
  <c r="AD1334" i="1"/>
  <c r="AD1335" i="1"/>
  <c r="AD2996" i="1"/>
  <c r="AD1337" i="1"/>
  <c r="AD1338" i="1"/>
  <c r="AD1339" i="1"/>
  <c r="AD1340" i="1"/>
  <c r="AD1341" i="1"/>
  <c r="AD1342" i="1"/>
  <c r="AD1343" i="1"/>
  <c r="AD1344" i="1"/>
  <c r="AD1345" i="1"/>
  <c r="AD1346" i="1"/>
  <c r="AD1347" i="1"/>
  <c r="AD1348" i="1"/>
  <c r="AD1349" i="1"/>
  <c r="AD305" i="1"/>
  <c r="AD1351" i="1"/>
  <c r="AD1352" i="1"/>
  <c r="AD1353" i="1"/>
  <c r="AD1354" i="1"/>
  <c r="AD1355" i="1"/>
  <c r="AD1356" i="1"/>
  <c r="AD1357" i="1"/>
  <c r="AD1358" i="1"/>
  <c r="AD1359" i="1"/>
  <c r="AD1360" i="1"/>
  <c r="AD1361" i="1"/>
  <c r="AD1362" i="1"/>
  <c r="AD1363" i="1"/>
  <c r="AD1364" i="1"/>
  <c r="AD1365" i="1"/>
  <c r="AD1366" i="1"/>
  <c r="AD1367" i="1"/>
  <c r="AD1368" i="1"/>
  <c r="AD1369" i="1"/>
  <c r="AD135" i="1"/>
  <c r="AD1371" i="1"/>
  <c r="AD1778" i="1"/>
  <c r="AD3354" i="1"/>
  <c r="AD3253" i="1"/>
  <c r="AD1375" i="1"/>
  <c r="AD85" i="1"/>
  <c r="AD1377" i="1"/>
  <c r="AD1378" i="1"/>
  <c r="AD1379" i="1"/>
  <c r="AD1380" i="1"/>
  <c r="AD742" i="1"/>
  <c r="AD1382" i="1"/>
  <c r="AD1383" i="1"/>
  <c r="AD1384" i="1"/>
  <c r="AD1385" i="1"/>
  <c r="AD1386" i="1"/>
  <c r="AD1387" i="1"/>
  <c r="AD1388" i="1"/>
  <c r="AD1389" i="1"/>
  <c r="AD1390" i="1"/>
  <c r="AD1391" i="1"/>
  <c r="AD1392" i="1"/>
  <c r="AD1393" i="1"/>
  <c r="AD1394" i="1"/>
  <c r="AD3367" i="1"/>
  <c r="AD1396" i="1"/>
  <c r="AD1397" i="1"/>
  <c r="AD1398" i="1"/>
  <c r="AD1399" i="1"/>
  <c r="AD1400" i="1"/>
  <c r="AD1401" i="1"/>
  <c r="AD1402" i="1"/>
  <c r="AD1403" i="1"/>
  <c r="AD1404" i="1"/>
  <c r="AD1405" i="1"/>
  <c r="AD1406" i="1"/>
  <c r="AD1407" i="1"/>
  <c r="AD1408" i="1"/>
  <c r="AD1409" i="1"/>
  <c r="AD1410" i="1"/>
  <c r="AD2033" i="1"/>
  <c r="AD3016" i="1"/>
  <c r="AD3281" i="1"/>
  <c r="AD1414" i="1"/>
  <c r="AD1415" i="1"/>
  <c r="AD1416" i="1"/>
  <c r="AD1417" i="1"/>
  <c r="AD1418" i="1"/>
  <c r="AD1419" i="1"/>
  <c r="AD1420" i="1"/>
  <c r="AD1421" i="1"/>
  <c r="AD1422" i="1"/>
  <c r="AD1423" i="1"/>
  <c r="AD1424" i="1"/>
  <c r="AD1425" i="1"/>
  <c r="AD2349" i="1"/>
  <c r="AD1427" i="1"/>
  <c r="AD1428" i="1"/>
  <c r="AD1429" i="1"/>
  <c r="AD1430" i="1"/>
  <c r="AD1431" i="1"/>
  <c r="AD1774" i="1"/>
  <c r="AD1433" i="1"/>
  <c r="AD1434" i="1"/>
  <c r="AD1435" i="1"/>
  <c r="AD3276" i="1"/>
  <c r="AD1437" i="1"/>
  <c r="AD1438" i="1"/>
  <c r="AD1439" i="1"/>
  <c r="AD1440" i="1"/>
  <c r="AD1441" i="1"/>
  <c r="AD1442" i="1"/>
  <c r="AD1443" i="1"/>
  <c r="AD1936" i="1"/>
  <c r="AD2649" i="1"/>
  <c r="AD1446" i="1"/>
  <c r="AD1447" i="1"/>
  <c r="AD1448" i="1"/>
  <c r="AD1449" i="1"/>
  <c r="AD333" i="1"/>
  <c r="AD1451" i="1"/>
  <c r="AD1452" i="1"/>
  <c r="AD1453" i="1"/>
  <c r="AD1454" i="1"/>
  <c r="AD1455" i="1"/>
  <c r="AD1456" i="1"/>
  <c r="AD1457" i="1"/>
  <c r="AD1458" i="1"/>
  <c r="AD2608" i="1"/>
  <c r="AD1460" i="1"/>
  <c r="AD1461" i="1"/>
  <c r="AD1462" i="1"/>
  <c r="AD1463" i="1"/>
  <c r="AD1464" i="1"/>
  <c r="AD1465" i="1"/>
  <c r="AD1466" i="1"/>
  <c r="AD1467" i="1"/>
  <c r="AD1468" i="1"/>
  <c r="AD1469" i="1"/>
  <c r="AD1470" i="1"/>
  <c r="AD1471" i="1"/>
  <c r="AD1472" i="1"/>
  <c r="AD1473" i="1"/>
  <c r="AD1474" i="1"/>
  <c r="AD1475" i="1"/>
  <c r="AD1476" i="1"/>
  <c r="AD956" i="1"/>
  <c r="AD960" i="1"/>
  <c r="AD1940" i="1"/>
  <c r="AD2413" i="1"/>
  <c r="AD220" i="1"/>
  <c r="AD1612" i="1"/>
  <c r="AD1483" i="1"/>
  <c r="AD1381" i="1"/>
  <c r="AD1485" i="1"/>
  <c r="AD1486" i="1"/>
  <c r="AD1487" i="1"/>
  <c r="AD1488" i="1"/>
  <c r="AD1489" i="1"/>
  <c r="AD1490" i="1"/>
  <c r="AD1491" i="1"/>
  <c r="AD1492" i="1"/>
  <c r="AD1493" i="1"/>
  <c r="AD1494" i="1"/>
  <c r="AD1495" i="1"/>
  <c r="AD1496" i="1"/>
  <c r="AD1497" i="1"/>
  <c r="AD1498" i="1"/>
  <c r="AD1499" i="1"/>
  <c r="AD1500" i="1"/>
  <c r="AD1501" i="1"/>
  <c r="AD920" i="1"/>
  <c r="AD1503" i="1"/>
  <c r="AD1504" i="1"/>
  <c r="AD1044" i="1"/>
  <c r="AD3006" i="1"/>
  <c r="AD3085" i="1"/>
  <c r="AD1508" i="1"/>
  <c r="AD1509" i="1"/>
  <c r="AD1510" i="1"/>
  <c r="AD1511" i="1"/>
  <c r="AD1512" i="1"/>
  <c r="AD1513" i="1"/>
  <c r="AD1514" i="1"/>
  <c r="AD1515" i="1"/>
  <c r="AD231" i="1"/>
  <c r="AD186" i="1"/>
  <c r="AD1518" i="1"/>
  <c r="AD1519" i="1"/>
  <c r="AD1520" i="1"/>
  <c r="AD3325" i="1"/>
  <c r="AD1522" i="1"/>
  <c r="AD1523" i="1"/>
  <c r="AD1524" i="1"/>
  <c r="AD1525" i="1"/>
  <c r="AD1526" i="1"/>
  <c r="AD1527" i="1"/>
  <c r="AD3392" i="1"/>
  <c r="AD1529" i="1"/>
  <c r="AD1530" i="1"/>
  <c r="AD1531" i="1"/>
  <c r="AD1532" i="1"/>
  <c r="AD1533" i="1"/>
  <c r="AD1534" i="1"/>
  <c r="AD1535" i="1"/>
  <c r="AD1536" i="1"/>
  <c r="AD1537" i="1"/>
  <c r="AD1538" i="1"/>
  <c r="AD1539" i="1"/>
  <c r="AD1843" i="1"/>
  <c r="AD1541" i="1"/>
  <c r="AD1542" i="1"/>
  <c r="AD1543" i="1"/>
  <c r="AD1544" i="1"/>
  <c r="AD2603" i="1"/>
  <c r="AD1436" i="1"/>
  <c r="AD1547" i="1"/>
  <c r="AD1548" i="1"/>
  <c r="AD119" i="1"/>
  <c r="AD3453" i="1"/>
  <c r="AD1551" i="1"/>
  <c r="AD1552" i="1"/>
  <c r="AD1553" i="1"/>
  <c r="AD1554" i="1"/>
  <c r="AD1555" i="1"/>
  <c r="AD1556" i="1"/>
  <c r="AD1557" i="1"/>
  <c r="AD1558" i="1"/>
  <c r="AD1559" i="1"/>
  <c r="AD1560" i="1"/>
  <c r="AD1561" i="1"/>
  <c r="AD1562" i="1"/>
  <c r="AD1563" i="1"/>
  <c r="AD1564" i="1"/>
  <c r="AD1565" i="1"/>
  <c r="AD1566" i="1"/>
  <c r="AD1567" i="1"/>
  <c r="AD1528" i="1"/>
  <c r="AD1569" i="1"/>
  <c r="AD1570" i="1"/>
  <c r="AD1571" i="1"/>
  <c r="AD1572" i="1"/>
  <c r="AD1573" i="1"/>
  <c r="AD1574" i="1"/>
  <c r="AD1575" i="1"/>
  <c r="AD1576" i="1"/>
  <c r="AD1577" i="1"/>
  <c r="AD1578" i="1"/>
  <c r="AD1579" i="1"/>
  <c r="AD1580" i="1"/>
  <c r="AD3361" i="1"/>
  <c r="AD2936" i="1"/>
  <c r="AD1413" i="1"/>
  <c r="AD1584" i="1"/>
  <c r="AD1585" i="1"/>
  <c r="AD1586" i="1"/>
  <c r="AD3319" i="1"/>
  <c r="AD1588" i="1"/>
  <c r="AD1589" i="1"/>
  <c r="AD1590" i="1"/>
  <c r="AD1591" i="1"/>
  <c r="AD3179" i="1"/>
  <c r="AD1593" i="1"/>
  <c r="AD1594" i="1"/>
  <c r="AD1595" i="1"/>
  <c r="AD1596" i="1"/>
  <c r="AD1597" i="1"/>
  <c r="AD1598" i="1"/>
  <c r="AD246" i="1"/>
  <c r="AD1600" i="1"/>
  <c r="AD1601" i="1"/>
  <c r="AD1602" i="1"/>
  <c r="AD1603" i="1"/>
  <c r="AD1604" i="1"/>
  <c r="AD1605" i="1"/>
  <c r="AD1606" i="1"/>
  <c r="AD1607" i="1"/>
  <c r="AD1608" i="1"/>
  <c r="AD1609" i="1"/>
  <c r="AD1610" i="1"/>
  <c r="AD1611" i="1"/>
  <c r="AD3147" i="1"/>
  <c r="AD1613" i="1"/>
  <c r="AD1614" i="1"/>
  <c r="AD1615" i="1"/>
  <c r="AD1616" i="1"/>
  <c r="AD1617" i="1"/>
  <c r="AD1618" i="1"/>
  <c r="AD1619" i="1"/>
  <c r="AD1620" i="1"/>
  <c r="AD1621" i="1"/>
  <c r="AD1622" i="1"/>
  <c r="AD1623" i="1"/>
  <c r="AD1624" i="1"/>
  <c r="AD2899" i="1"/>
  <c r="AD3148" i="1"/>
  <c r="AD1627" i="1"/>
  <c r="AD1628" i="1"/>
  <c r="AD1629" i="1"/>
  <c r="AD1630" i="1"/>
  <c r="AD1631" i="1"/>
  <c r="AD1632" i="1"/>
  <c r="AD1633" i="1"/>
  <c r="AD1634" i="1"/>
  <c r="AD1635" i="1"/>
  <c r="AD1636" i="1"/>
  <c r="AD1637" i="1"/>
  <c r="AD1638" i="1"/>
  <c r="AD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3474" i="1"/>
  <c r="AD1666" i="1"/>
  <c r="AD1667" i="1"/>
  <c r="AD1668" i="1"/>
  <c r="AD3287" i="1"/>
  <c r="AD1670" i="1"/>
  <c r="AD1671" i="1"/>
  <c r="AD1672" i="1"/>
  <c r="AD1673" i="1"/>
  <c r="AD542" i="1"/>
  <c r="AD1675" i="1"/>
  <c r="AD1676" i="1"/>
  <c r="AD1677" i="1"/>
  <c r="AD1678" i="1"/>
  <c r="AD1679" i="1"/>
  <c r="AD1680" i="1"/>
  <c r="AD1681" i="1"/>
  <c r="AD1682" i="1"/>
  <c r="AD1916" i="1"/>
  <c r="AD1684" i="1"/>
  <c r="AD1685" i="1"/>
  <c r="AD1686" i="1"/>
  <c r="AD3402" i="1"/>
  <c r="AD1688" i="1"/>
  <c r="AD1689" i="1"/>
  <c r="AD1690" i="1"/>
  <c r="AD1066" i="1"/>
  <c r="AD1692" i="1"/>
  <c r="AD1693" i="1"/>
  <c r="AD829" i="1"/>
  <c r="AD1695" i="1"/>
  <c r="AD1502" i="1"/>
  <c r="AD1697" i="1"/>
  <c r="AD1698" i="1"/>
  <c r="AD701" i="1"/>
  <c r="AD1930" i="1"/>
  <c r="AD1986" i="1"/>
  <c r="AD1702" i="1"/>
  <c r="AD1703" i="1"/>
  <c r="AD1704" i="1"/>
  <c r="AD1705" i="1"/>
  <c r="AD1706" i="1"/>
  <c r="AD1707" i="1"/>
  <c r="AD1708" i="1"/>
  <c r="AD1709" i="1"/>
  <c r="AD1710" i="1"/>
  <c r="AD1711" i="1"/>
  <c r="AD1712" i="1"/>
  <c r="AD1713" i="1"/>
  <c r="AD3000"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3245" i="1"/>
  <c r="AD1739" i="1"/>
  <c r="AD1740" i="1"/>
  <c r="AD1741" i="1"/>
  <c r="AD1742" i="1"/>
  <c r="AD1743" i="1"/>
  <c r="AD1744" i="1"/>
  <c r="AD1745" i="1"/>
  <c r="AD1746" i="1"/>
  <c r="AD1747" i="1"/>
  <c r="AD501" i="1"/>
  <c r="AD1749" i="1"/>
  <c r="AD299" i="1"/>
  <c r="AD1751" i="1"/>
  <c r="AD1752" i="1"/>
  <c r="AD1753" i="1"/>
  <c r="AD1754" i="1"/>
  <c r="AD1755" i="1"/>
  <c r="AD1756" i="1"/>
  <c r="AD1757" i="1"/>
  <c r="AD1758" i="1"/>
  <c r="AD1759" i="1"/>
  <c r="AD1760" i="1"/>
  <c r="AD2146" i="1"/>
  <c r="AD1762" i="1"/>
  <c r="AD1763" i="1"/>
  <c r="AD1764" i="1"/>
  <c r="AD1765" i="1"/>
  <c r="AD1766" i="1"/>
  <c r="AD1767" i="1"/>
  <c r="AD1768" i="1"/>
  <c r="AD1769" i="1"/>
  <c r="AD1770" i="1"/>
  <c r="AD1771" i="1"/>
  <c r="AD1772" i="1"/>
  <c r="AD1773" i="1"/>
  <c r="AD3444" i="1"/>
  <c r="AD1775" i="1"/>
  <c r="AD1776" i="1"/>
  <c r="AD1777" i="1"/>
  <c r="AD391" i="1"/>
  <c r="AD1779" i="1"/>
  <c r="AD1780" i="1"/>
  <c r="AD1781" i="1"/>
  <c r="AD1782" i="1"/>
  <c r="AD1783" i="1"/>
  <c r="AD1784" i="1"/>
  <c r="AD1785" i="1"/>
  <c r="AD3473" i="1"/>
  <c r="AD1787" i="1"/>
  <c r="AD1788" i="1"/>
  <c r="AD1789" i="1"/>
  <c r="AD1790" i="1"/>
  <c r="AD1791" i="1"/>
  <c r="AD1792" i="1"/>
  <c r="AD3328" i="1"/>
  <c r="AD1794" i="1"/>
  <c r="AD1795" i="1"/>
  <c r="AD2613"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2655" i="1"/>
  <c r="AD1370" i="1"/>
  <c r="AD1820" i="1"/>
  <c r="AD3476" i="1"/>
  <c r="AD1822" i="1"/>
  <c r="AD1823" i="1"/>
  <c r="AD3486" i="1"/>
  <c r="AD681" i="1"/>
  <c r="AD1826" i="1"/>
  <c r="AD1827" i="1"/>
  <c r="AD2289" i="1"/>
  <c r="AD1829" i="1"/>
  <c r="AD1830" i="1"/>
  <c r="AD1831" i="1"/>
  <c r="AD1832" i="1"/>
  <c r="AD1833" i="1"/>
  <c r="AD1834" i="1"/>
  <c r="AD1835" i="1"/>
  <c r="AD1836" i="1"/>
  <c r="AD1837" i="1"/>
  <c r="AD1838" i="1"/>
  <c r="AD1839" i="1"/>
  <c r="AD1840" i="1"/>
  <c r="AD1841" i="1"/>
  <c r="AD1842" i="1"/>
  <c r="AD1029" i="1"/>
  <c r="AD1844" i="1"/>
  <c r="AD1845" i="1"/>
  <c r="AD1846" i="1"/>
  <c r="AD1847" i="1"/>
  <c r="AD1848" i="1"/>
  <c r="AD1849" i="1"/>
  <c r="AD1850" i="1"/>
  <c r="AD1851" i="1"/>
  <c r="AD1852" i="1"/>
  <c r="AD1450" i="1"/>
  <c r="AD2288" i="1"/>
  <c r="AD51" i="1"/>
  <c r="AD1856" i="1"/>
  <c r="AD1857" i="1"/>
  <c r="AD1858" i="1"/>
  <c r="AD1859" i="1"/>
  <c r="AD1860" i="1"/>
  <c r="AD816" i="1"/>
  <c r="AD1862" i="1"/>
  <c r="AD1863" i="1"/>
  <c r="AD1864" i="1"/>
  <c r="AD1865" i="1"/>
  <c r="AD1866" i="1"/>
  <c r="AD1867" i="1"/>
  <c r="AD1868" i="1"/>
  <c r="AD1869" i="1"/>
  <c r="AD1870" i="1"/>
  <c r="AD1871" i="1"/>
  <c r="AD1872" i="1"/>
  <c r="AD1873" i="1"/>
  <c r="AD2272" i="1"/>
  <c r="AD1875" i="1"/>
  <c r="AD2511"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747" i="1"/>
  <c r="AD373" i="1"/>
  <c r="AD1900" i="1"/>
  <c r="AD1901" i="1"/>
  <c r="AD1902" i="1"/>
  <c r="AD1903" i="1"/>
  <c r="AD1904" i="1"/>
  <c r="AD3436" i="1"/>
  <c r="AD1906" i="1"/>
  <c r="AD1907" i="1"/>
  <c r="AD1908" i="1"/>
  <c r="AD1909" i="1"/>
  <c r="AD1910" i="1"/>
  <c r="AD1911" i="1"/>
  <c r="AD1912" i="1"/>
  <c r="AD1913" i="1"/>
  <c r="AD1914" i="1"/>
  <c r="AD1915" i="1"/>
  <c r="AD2192" i="1"/>
  <c r="AD1917" i="1"/>
  <c r="AD1918" i="1"/>
  <c r="AD1919" i="1"/>
  <c r="AD1920" i="1"/>
  <c r="AD1921" i="1"/>
  <c r="AD1922" i="1"/>
  <c r="AD1923" i="1"/>
  <c r="AD1924" i="1"/>
  <c r="AD3358" i="1"/>
  <c r="AD1926" i="1"/>
  <c r="AD1927" i="1"/>
  <c r="AD1928" i="1"/>
  <c r="AD1929" i="1"/>
  <c r="AD109" i="1"/>
  <c r="AD1931" i="1"/>
  <c r="AD1932" i="1"/>
  <c r="AD3410" i="1"/>
  <c r="AD1934" i="1"/>
  <c r="AD2515" i="1"/>
  <c r="AD2342" i="1"/>
  <c r="AD1550" i="1"/>
  <c r="AD1207" i="1"/>
  <c r="AD340" i="1"/>
  <c r="AD2089" i="1"/>
  <c r="AD2015" i="1"/>
  <c r="AD1517" i="1"/>
  <c r="AD2450" i="1"/>
  <c r="AD1944" i="1"/>
  <c r="AD1945" i="1"/>
  <c r="AD1946" i="1"/>
  <c r="AD1947" i="1"/>
  <c r="AD1948" i="1"/>
  <c r="AD1949" i="1"/>
  <c r="AD1950" i="1"/>
  <c r="AD1951" i="1"/>
  <c r="AD1952" i="1"/>
  <c r="AD1953" i="1"/>
  <c r="AD1954" i="1"/>
  <c r="AD1955" i="1"/>
  <c r="AD1956" i="1"/>
  <c r="AD1957" i="1"/>
  <c r="AD388" i="1"/>
  <c r="AD1959" i="1"/>
  <c r="AD1960" i="1"/>
  <c r="AD1266" i="1"/>
  <c r="AD1962" i="1"/>
  <c r="AD1963" i="1"/>
  <c r="AD1964" i="1"/>
  <c r="AD1965" i="1"/>
  <c r="AD1966" i="1"/>
  <c r="AD1967" i="1"/>
  <c r="AD1968" i="1"/>
  <c r="AD1969" i="1"/>
  <c r="AD1970" i="1"/>
  <c r="AD597" i="1"/>
  <c r="AD1972" i="1"/>
  <c r="AD3360" i="1"/>
  <c r="AD1974" i="1"/>
  <c r="AD1975" i="1"/>
  <c r="AD421" i="1"/>
  <c r="AD1977" i="1"/>
  <c r="AD3356" i="1"/>
  <c r="AD1979" i="1"/>
  <c r="AD1980" i="1"/>
  <c r="AD1981" i="1"/>
  <c r="AD1982" i="1"/>
  <c r="AD1983" i="1"/>
  <c r="AD1984" i="1"/>
  <c r="AD1985" i="1"/>
  <c r="AD884" i="1"/>
  <c r="AD1987" i="1"/>
  <c r="AD1988" i="1"/>
  <c r="AD1989" i="1"/>
  <c r="AD1990" i="1"/>
  <c r="AD1991" i="1"/>
  <c r="AD1992" i="1"/>
  <c r="AD1993" i="1"/>
  <c r="AD1994" i="1"/>
  <c r="AD1995" i="1"/>
  <c r="AD1996" i="1"/>
  <c r="AD1997" i="1"/>
  <c r="AD1998" i="1"/>
  <c r="AD1999" i="1"/>
  <c r="AD2000" i="1"/>
  <c r="AD2001" i="1"/>
  <c r="AD2002" i="1"/>
  <c r="AD2003" i="1"/>
  <c r="AD1973" i="1"/>
  <c r="AD2005" i="1"/>
  <c r="AD2006" i="1"/>
  <c r="AD2007" i="1"/>
  <c r="AD2008" i="1"/>
  <c r="AD2009" i="1"/>
  <c r="AD2010" i="1"/>
  <c r="AD2011" i="1"/>
  <c r="AD2012" i="1"/>
  <c r="AD3044" i="1"/>
  <c r="AD2014" i="1"/>
  <c r="AD3114" i="1"/>
  <c r="AD2016" i="1"/>
  <c r="AD2017" i="1"/>
  <c r="AD2018" i="1"/>
  <c r="AD2019" i="1"/>
  <c r="AD19" i="1"/>
  <c r="AD2021" i="1"/>
  <c r="AD2022" i="1"/>
  <c r="AD2023" i="1"/>
  <c r="AD2024" i="1"/>
  <c r="AD2025" i="1"/>
  <c r="AD2026" i="1"/>
  <c r="AD2027" i="1"/>
  <c r="AD2028" i="1"/>
  <c r="AD2029" i="1"/>
  <c r="AD2030" i="1"/>
  <c r="AD2031" i="1"/>
  <c r="AD2032" i="1"/>
  <c r="AD3234" i="1"/>
  <c r="AD2034" i="1"/>
  <c r="AD2035" i="1"/>
  <c r="AD2036" i="1"/>
  <c r="AD2037" i="1"/>
  <c r="AD2038" i="1"/>
  <c r="AD2039" i="1"/>
  <c r="AD2040" i="1"/>
  <c r="AD2041" i="1"/>
  <c r="AD2042" i="1"/>
  <c r="AD2043" i="1"/>
  <c r="AD2044" i="1"/>
  <c r="AD2045" i="1"/>
  <c r="AD2046" i="1"/>
  <c r="AD2047" i="1"/>
  <c r="AD2048" i="1"/>
  <c r="AD2049" i="1"/>
  <c r="AD3096" i="1"/>
  <c r="AD2051" i="1"/>
  <c r="AD2052" i="1"/>
  <c r="AD2053" i="1"/>
  <c r="AD2054" i="1"/>
  <c r="AD2055" i="1"/>
  <c r="AD2056" i="1"/>
  <c r="AD2057" i="1"/>
  <c r="AD2058" i="1"/>
  <c r="AD2059" i="1"/>
  <c r="AD3302" i="1"/>
  <c r="AD2061" i="1"/>
  <c r="AD3172" i="1"/>
  <c r="AD1444" i="1"/>
  <c r="AD2064" i="1"/>
  <c r="AD2065" i="1"/>
  <c r="AD2066" i="1"/>
  <c r="AD2067" i="1"/>
  <c r="AD570" i="1"/>
  <c r="AD2069" i="1"/>
  <c r="AD2070" i="1"/>
  <c r="AD2071" i="1"/>
  <c r="AD2072" i="1"/>
  <c r="AD2073" i="1"/>
  <c r="AD1582" i="1"/>
  <c r="AD2075" i="1"/>
  <c r="AD2076" i="1"/>
  <c r="AD2077" i="1"/>
  <c r="AD2078" i="1"/>
  <c r="AD2079" i="1"/>
  <c r="AD2080" i="1"/>
  <c r="AD2081" i="1"/>
  <c r="AD2082" i="1"/>
  <c r="AD2083" i="1"/>
  <c r="AD2084" i="1"/>
  <c r="AD2085" i="1"/>
  <c r="AD2086" i="1"/>
  <c r="AD2087" i="1"/>
  <c r="AD2088" i="1"/>
  <c r="AD206" i="1"/>
  <c r="AD744" i="1"/>
  <c r="AD2091" i="1"/>
  <c r="AD2092" i="1"/>
  <c r="AD2093" i="1"/>
  <c r="AD2094" i="1"/>
  <c r="AD2095" i="1"/>
  <c r="AD2096" i="1"/>
  <c r="AD2097" i="1"/>
  <c r="AD2390" i="1"/>
  <c r="AD2099" i="1"/>
  <c r="AD2100" i="1"/>
  <c r="AD2101" i="1"/>
  <c r="AD2102" i="1"/>
  <c r="AD2103" i="1"/>
  <c r="AD2104" i="1"/>
  <c r="AD2105" i="1"/>
  <c r="AD1899" i="1"/>
  <c r="AD2107" i="1"/>
  <c r="AD2108" i="1"/>
  <c r="AD2109" i="1"/>
  <c r="AD2110" i="1"/>
  <c r="AD1507" i="1"/>
  <c r="AD2112" i="1"/>
  <c r="AD2113" i="1"/>
  <c r="AD2114" i="1"/>
  <c r="AD2115" i="1"/>
  <c r="AD2116" i="1"/>
  <c r="AD2117" i="1"/>
  <c r="AD3362" i="1"/>
  <c r="AD2119" i="1"/>
  <c r="AD2120" i="1"/>
  <c r="AD2121" i="1"/>
  <c r="AD2122" i="1"/>
  <c r="AD2123" i="1"/>
  <c r="AD2124" i="1"/>
  <c r="AD2125" i="1"/>
  <c r="AD2126" i="1"/>
  <c r="AD2127" i="1"/>
  <c r="AD2128" i="1"/>
  <c r="AD32" i="1"/>
  <c r="AD605" i="1"/>
  <c r="AD2131" i="1"/>
  <c r="AD2132" i="1"/>
  <c r="AD2133" i="1"/>
  <c r="AD2134" i="1"/>
  <c r="AD632" i="1"/>
  <c r="AD1041" i="1"/>
  <c r="AD2137" i="1"/>
  <c r="AD2138" i="1"/>
  <c r="AD2139" i="1"/>
  <c r="AD2140" i="1"/>
  <c r="AD2141" i="1"/>
  <c r="AD2142" i="1"/>
  <c r="AD2143" i="1"/>
  <c r="AD2144" i="1"/>
  <c r="AD2381" i="1"/>
  <c r="AD2050" i="1"/>
  <c r="AD1243" i="1"/>
  <c r="AD2148" i="1"/>
  <c r="AD2149" i="1"/>
  <c r="AD2150" i="1"/>
  <c r="AD2151" i="1"/>
  <c r="AD2152" i="1"/>
  <c r="AD2153" i="1"/>
  <c r="AD2154" i="1"/>
  <c r="AD2155" i="1"/>
  <c r="AD1825" i="1"/>
  <c r="AD2157" i="1"/>
  <c r="AD2158" i="1"/>
  <c r="AD2159" i="1"/>
  <c r="AD2160" i="1"/>
  <c r="AD2161" i="1"/>
  <c r="AD2162" i="1"/>
  <c r="AD2163" i="1"/>
  <c r="AD2164" i="1"/>
  <c r="AD2165" i="1"/>
  <c r="AD2166" i="1"/>
  <c r="AD2167" i="1"/>
  <c r="AD2168" i="1"/>
  <c r="AD2169" i="1"/>
  <c r="AD2170" i="1"/>
  <c r="AD2171" i="1"/>
  <c r="AD2172" i="1"/>
  <c r="AD2173" i="1"/>
  <c r="AD2174" i="1"/>
  <c r="AD2175" i="1"/>
  <c r="AD2176" i="1"/>
  <c r="AD1156" i="1"/>
  <c r="AD1738" i="1"/>
  <c r="AD50" i="1"/>
  <c r="AD1477" i="1"/>
  <c r="AD2181" i="1"/>
  <c r="AD2182" i="1"/>
  <c r="AD3451" i="1"/>
  <c r="AD124" i="1"/>
  <c r="AD2185" i="1"/>
  <c r="AD2186" i="1"/>
  <c r="AD2187" i="1"/>
  <c r="AD2188" i="1"/>
  <c r="AD2189" i="1"/>
  <c r="AD2190" i="1"/>
  <c r="AD2191" i="1"/>
  <c r="AD3280"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768" i="1"/>
  <c r="AD3471" i="1"/>
  <c r="AD2217" i="1"/>
  <c r="AD2218" i="1"/>
  <c r="AD2219" i="1"/>
  <c r="AD2220" i="1"/>
  <c r="AD2221" i="1"/>
  <c r="AD3363" i="1"/>
  <c r="AD2440" i="1"/>
  <c r="AD3397" i="1"/>
  <c r="AD2225" i="1"/>
  <c r="AD2226" i="1"/>
  <c r="AD1700" i="1"/>
  <c r="AD2228" i="1"/>
  <c r="AD2229" i="1"/>
  <c r="AD2230" i="1"/>
  <c r="AD2231" i="1"/>
  <c r="AD2232" i="1"/>
  <c r="AD2233" i="1"/>
  <c r="AD2234" i="1"/>
  <c r="AD2235" i="1"/>
  <c r="AD2236" i="1"/>
  <c r="AD2237" i="1"/>
  <c r="AD2238" i="1"/>
  <c r="AD2239" i="1"/>
  <c r="AD2240" i="1"/>
  <c r="AD2241" i="1"/>
  <c r="AD2242" i="1"/>
  <c r="AD2243" i="1"/>
  <c r="AD2244" i="1"/>
  <c r="AD2245" i="1"/>
  <c r="AD540" i="1"/>
  <c r="AD2247" i="1"/>
  <c r="AD2248" i="1"/>
  <c r="AD2249" i="1"/>
  <c r="AD2250" i="1"/>
  <c r="AD2251" i="1"/>
  <c r="AD2252" i="1"/>
  <c r="AD991" i="1"/>
  <c r="AD2254" i="1"/>
  <c r="AD2255" i="1"/>
  <c r="AD2256" i="1"/>
  <c r="AD2257" i="1"/>
  <c r="AD2258" i="1"/>
  <c r="AD2259" i="1"/>
  <c r="AD2260" i="1"/>
  <c r="AD229" i="1"/>
  <c r="AD2262" i="1"/>
  <c r="AD2263" i="1"/>
  <c r="AD2264" i="1"/>
  <c r="AD3022" i="1"/>
  <c r="AD302" i="1"/>
  <c r="AD2267" i="1"/>
  <c r="AD1941" i="1"/>
  <c r="AD2269" i="1"/>
  <c r="AD207" i="1"/>
  <c r="AD2271" i="1"/>
  <c r="AD1669" i="1"/>
  <c r="AD2273" i="1"/>
  <c r="AD2274" i="1"/>
  <c r="AD2275" i="1"/>
  <c r="AD2276" i="1"/>
  <c r="AD2277" i="1"/>
  <c r="AD2278" i="1"/>
  <c r="AD2279" i="1"/>
  <c r="AD2280" i="1"/>
  <c r="AD2281" i="1"/>
  <c r="AD2282" i="1"/>
  <c r="AD2998" i="1"/>
  <c r="AD2284" i="1"/>
  <c r="AD2285" i="1"/>
  <c r="AD2286" i="1"/>
  <c r="AD2287" i="1"/>
  <c r="AD2709" i="1"/>
  <c r="AD2573" i="1"/>
  <c r="AD2290" i="1"/>
  <c r="AD3452" i="1"/>
  <c r="AD2292" i="1"/>
  <c r="AD2293" i="1"/>
  <c r="AD2294" i="1"/>
  <c r="AD2295" i="1"/>
  <c r="AD2296" i="1"/>
  <c r="AD2297" i="1"/>
  <c r="AD3439" i="1"/>
  <c r="AD2299" i="1"/>
  <c r="AD2300" i="1"/>
  <c r="AD2301" i="1"/>
  <c r="AD2302" i="1"/>
  <c r="AD2303" i="1"/>
  <c r="AD2304" i="1"/>
  <c r="AD2305" i="1"/>
  <c r="AD2306" i="1"/>
  <c r="AD2307" i="1"/>
  <c r="AD2308" i="1"/>
  <c r="AD2309" i="1"/>
  <c r="AD2310" i="1"/>
  <c r="AD2311" i="1"/>
  <c r="AD2312" i="1"/>
  <c r="AD2313" i="1"/>
  <c r="AD2314" i="1"/>
  <c r="AD2315" i="1"/>
  <c r="AD2316" i="1"/>
  <c r="AD2317" i="1"/>
  <c r="AD2318" i="1"/>
  <c r="AD1821" i="1"/>
  <c r="AD2320" i="1"/>
  <c r="AD2321" i="1"/>
  <c r="AD2322" i="1"/>
  <c r="AD2323" i="1"/>
  <c r="AD2816" i="1"/>
  <c r="AD213" i="1"/>
  <c r="AD210" i="1"/>
  <c r="AD328" i="1"/>
  <c r="AD2328" i="1"/>
  <c r="AD2329" i="1"/>
  <c r="AD2330" i="1"/>
  <c r="AD2331" i="1"/>
  <c r="AD2332" i="1"/>
  <c r="AD2333" i="1"/>
  <c r="AD2334" i="1"/>
  <c r="AD2335" i="1"/>
  <c r="AD2336" i="1"/>
  <c r="AD2337" i="1"/>
  <c r="AD2338" i="1"/>
  <c r="AD2339" i="1"/>
  <c r="AD2340" i="1"/>
  <c r="AD2341" i="1"/>
  <c r="AD2653" i="1"/>
  <c r="AD2343" i="1"/>
  <c r="AD2344" i="1"/>
  <c r="AD2345" i="1"/>
  <c r="AD2346" i="1"/>
  <c r="AD2347" i="1"/>
  <c r="AD1247" i="1"/>
  <c r="AD1284" i="1"/>
  <c r="AD88" i="1"/>
  <c r="AD2068" i="1"/>
  <c r="AD2352" i="1"/>
  <c r="AD2353" i="1"/>
  <c r="AD2354" i="1"/>
  <c r="AD2355" i="1"/>
  <c r="AD2356" i="1"/>
  <c r="AD2357" i="1"/>
  <c r="AD2358" i="1"/>
  <c r="AD2359" i="1"/>
  <c r="AD2360" i="1"/>
  <c r="AD2361" i="1"/>
  <c r="AD394" i="1"/>
  <c r="AD2363" i="1"/>
  <c r="AD2364" i="1"/>
  <c r="AD2365" i="1"/>
  <c r="AD2366" i="1"/>
  <c r="AD2367" i="1"/>
  <c r="AD2368" i="1"/>
  <c r="AD2369" i="1"/>
  <c r="AD2370" i="1"/>
  <c r="AD2371" i="1"/>
  <c r="AD2372" i="1"/>
  <c r="AD2373" i="1"/>
  <c r="AD2374" i="1"/>
  <c r="AD2836" i="1"/>
  <c r="AD3456" i="1"/>
  <c r="AD2377" i="1"/>
  <c r="AD118" i="1"/>
  <c r="AD875" i="1"/>
  <c r="AD2380" i="1"/>
  <c r="AD3374" i="1"/>
  <c r="AD2382" i="1"/>
  <c r="AD2383" i="1"/>
  <c r="AD2384" i="1"/>
  <c r="AD2385" i="1"/>
  <c r="AD2386" i="1"/>
  <c r="AD2387" i="1"/>
  <c r="AD2388" i="1"/>
  <c r="AD2389" i="1"/>
  <c r="AD135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637" i="1"/>
  <c r="AD2414" i="1"/>
  <c r="AD2415" i="1"/>
  <c r="AD2416" i="1"/>
  <c r="AD2417" i="1"/>
  <c r="AD2418" i="1"/>
  <c r="AD931" i="1"/>
  <c r="AD2420" i="1"/>
  <c r="AD2421" i="1"/>
  <c r="AD2422" i="1"/>
  <c r="AD2423" i="1"/>
  <c r="AD2424" i="1"/>
  <c r="AD2425" i="1"/>
  <c r="AD2426" i="1"/>
  <c r="AD2427" i="1"/>
  <c r="AD2428" i="1"/>
  <c r="AD2429" i="1"/>
  <c r="AD2430" i="1"/>
  <c r="AD2431" i="1"/>
  <c r="AD2432" i="1"/>
  <c r="AD2433" i="1"/>
  <c r="AD2434" i="1"/>
  <c r="AD2435" i="1"/>
  <c r="AD2436" i="1"/>
  <c r="AD2437" i="1"/>
  <c r="AD2438" i="1"/>
  <c r="AD2439" i="1"/>
  <c r="AD2994" i="1"/>
  <c r="AD2441" i="1"/>
  <c r="AD2442" i="1"/>
  <c r="AD2443" i="1"/>
  <c r="AD2444" i="1"/>
  <c r="AD2445" i="1"/>
  <c r="AD2446" i="1"/>
  <c r="AD2447" i="1"/>
  <c r="AD2448" i="1"/>
  <c r="AD2449" i="1"/>
  <c r="AD1065" i="1"/>
  <c r="AD2451" i="1"/>
  <c r="AD2452" i="1"/>
  <c r="AD2453" i="1"/>
  <c r="AD2454" i="1"/>
  <c r="AD2455" i="1"/>
  <c r="AD3323" i="1"/>
  <c r="AD2457" i="1"/>
  <c r="AD2458" i="1"/>
  <c r="AD93" i="1"/>
  <c r="AD2460" i="1"/>
  <c r="AD2461" i="1"/>
  <c r="AD2462" i="1"/>
  <c r="AD2463" i="1"/>
  <c r="AD2464" i="1"/>
  <c r="AD992" i="1"/>
  <c r="AD2466" i="1"/>
  <c r="AD2467" i="1"/>
  <c r="AD2468" i="1"/>
  <c r="AD2469" i="1"/>
  <c r="AD2470" i="1"/>
  <c r="AD2471" i="1"/>
  <c r="AD2472" i="1"/>
  <c r="AD55" i="1"/>
  <c r="AD2474" i="1"/>
  <c r="AD2475" i="1"/>
  <c r="AD2476" i="1"/>
  <c r="AD2477" i="1"/>
  <c r="AD2478" i="1"/>
  <c r="AD2479" i="1"/>
  <c r="AD1905" i="1"/>
  <c r="AD2481" i="1"/>
  <c r="AD2482" i="1"/>
  <c r="AD2483" i="1"/>
  <c r="AD2484" i="1"/>
  <c r="AD2485" i="1"/>
  <c r="AD2486" i="1"/>
  <c r="AD2487" i="1"/>
  <c r="AD2488" i="1"/>
  <c r="AD2489" i="1"/>
  <c r="AD2490" i="1"/>
  <c r="AD2491" i="1"/>
  <c r="AD2492" i="1"/>
  <c r="AD2493" i="1"/>
  <c r="AD2494" i="1"/>
  <c r="AD2495" i="1"/>
  <c r="AD3457" i="1"/>
  <c r="AD2497" i="1"/>
  <c r="AD2498" i="1"/>
  <c r="AD2499" i="1"/>
  <c r="AD2500" i="1"/>
  <c r="AD1432" i="1"/>
  <c r="AD185" i="1"/>
  <c r="AD1272" i="1"/>
  <c r="AD1205" i="1"/>
  <c r="AD1971" i="1"/>
  <c r="AD2506" i="1"/>
  <c r="AD2507" i="1"/>
  <c r="AD2508" i="1"/>
  <c r="AD1336" i="1"/>
  <c r="AD2510" i="1"/>
  <c r="AD3168" i="1"/>
  <c r="AD2512" i="1"/>
  <c r="AD2513" i="1"/>
  <c r="AD2514" i="1"/>
  <c r="AD2910" i="1"/>
  <c r="AD2516" i="1"/>
  <c r="AD2517" i="1"/>
  <c r="AD2518" i="1"/>
  <c r="AD2519" i="1"/>
  <c r="AD2520" i="1"/>
  <c r="AD2521" i="1"/>
  <c r="AD2522" i="1"/>
  <c r="AD2523" i="1"/>
  <c r="AD2524" i="1"/>
  <c r="AD2525" i="1"/>
  <c r="AD2526" i="1"/>
  <c r="AD2527" i="1"/>
  <c r="AD651" i="1"/>
  <c r="AD626" i="1"/>
  <c r="AD720" i="1"/>
  <c r="AD2531" i="1"/>
  <c r="AD2532" i="1"/>
  <c r="AD2533" i="1"/>
  <c r="AD2534" i="1"/>
  <c r="AD2535" i="1"/>
  <c r="AD2536" i="1"/>
  <c r="AD2537" i="1"/>
  <c r="AD2538" i="1"/>
  <c r="AD2539" i="1"/>
  <c r="AD2540" i="1"/>
  <c r="AD2541" i="1"/>
  <c r="AD2542" i="1"/>
  <c r="AD2543" i="1"/>
  <c r="AD2544" i="1"/>
  <c r="AD926" i="1"/>
  <c r="AD2546" i="1"/>
  <c r="AD2547" i="1"/>
  <c r="AD2548" i="1"/>
  <c r="AD2549" i="1"/>
  <c r="AD2550" i="1"/>
  <c r="AD2551" i="1"/>
  <c r="AD2552" i="1"/>
  <c r="AD2553" i="1"/>
  <c r="AD2554" i="1"/>
  <c r="AD2555" i="1"/>
  <c r="AD2556" i="1"/>
  <c r="AD2557" i="1"/>
  <c r="AD2558" i="1"/>
  <c r="AD2559" i="1"/>
  <c r="AD2560" i="1"/>
  <c r="AD3060" i="1"/>
  <c r="AD113" i="1"/>
  <c r="AD2563" i="1"/>
  <c r="AD2564" i="1"/>
  <c r="AD2565" i="1"/>
  <c r="AD1796" i="1"/>
  <c r="AD2567" i="1"/>
  <c r="AD2568" i="1"/>
  <c r="AD2569" i="1"/>
  <c r="AD3224" i="1"/>
  <c r="AD3219" i="1"/>
  <c r="AD2572" i="1"/>
  <c r="AD47" i="1"/>
  <c r="AD2574" i="1"/>
  <c r="AD2575" i="1"/>
  <c r="AD2576" i="1"/>
  <c r="AD2577" i="1"/>
  <c r="AD2578" i="1"/>
  <c r="AD2579" i="1"/>
  <c r="AD2580" i="1"/>
  <c r="AD2581" i="1"/>
  <c r="AD2582" i="1"/>
  <c r="AD2583" i="1"/>
  <c r="AD2584" i="1"/>
  <c r="AD2585" i="1"/>
  <c r="AD2586" i="1"/>
  <c r="AD2587" i="1"/>
  <c r="AD2246" i="1"/>
  <c r="AD2589" i="1"/>
  <c r="AD2590" i="1"/>
  <c r="AD2591" i="1"/>
  <c r="AD2592" i="1"/>
  <c r="AD2593" i="1"/>
  <c r="AD2594" i="1"/>
  <c r="AD2595" i="1"/>
  <c r="AD2596" i="1"/>
  <c r="AD1828" i="1"/>
  <c r="AD2598" i="1"/>
  <c r="AD638" i="1"/>
  <c r="AD636" i="1"/>
  <c r="AD2601" i="1"/>
  <c r="AD2602" i="1"/>
  <c r="AD938" i="1"/>
  <c r="AD2135" i="1"/>
  <c r="AD2605" i="1"/>
  <c r="AD2606" i="1"/>
  <c r="AD2607" i="1"/>
  <c r="AD935" i="1"/>
  <c r="AD3415" i="1"/>
  <c r="AD2610" i="1"/>
  <c r="AD2611" i="1"/>
  <c r="AD2612" i="1"/>
  <c r="AD35" i="1"/>
  <c r="AD2614" i="1"/>
  <c r="AD2615" i="1"/>
  <c r="AD2616" i="1"/>
  <c r="AD2617" i="1"/>
  <c r="AD2618" i="1"/>
  <c r="AD2840" i="1"/>
  <c r="AD2620" i="1"/>
  <c r="AD2621" i="1"/>
  <c r="AD2622" i="1"/>
  <c r="AD2623" i="1"/>
  <c r="AD2624" i="1"/>
  <c r="AD2625" i="1"/>
  <c r="AD2626" i="1"/>
  <c r="AD2627" i="1"/>
  <c r="AD2628" i="1"/>
  <c r="AD2629" i="1"/>
  <c r="AD2630" i="1"/>
  <c r="AD2631" i="1"/>
  <c r="AD2632" i="1"/>
  <c r="AD465" i="1"/>
  <c r="AD2634" i="1"/>
  <c r="AD2635" i="1"/>
  <c r="AD2636" i="1"/>
  <c r="AD2637" i="1"/>
  <c r="AD2638" i="1"/>
  <c r="AD2639" i="1"/>
  <c r="AD2640" i="1"/>
  <c r="AD2641" i="1"/>
  <c r="AD2642" i="1"/>
  <c r="AD2643" i="1"/>
  <c r="AD2644" i="1"/>
  <c r="AD2645" i="1"/>
  <c r="AD2646" i="1"/>
  <c r="AD2647" i="1"/>
  <c r="AD1761" i="1"/>
  <c r="AD814" i="1"/>
  <c r="AD2650" i="1"/>
  <c r="AD2651" i="1"/>
  <c r="AD2261" i="1"/>
  <c r="AD890" i="1"/>
  <c r="AD2654" i="1"/>
  <c r="AD2376"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270" i="1"/>
  <c r="AD2710" i="1"/>
  <c r="AD3465" i="1"/>
  <c r="AD2712" i="1"/>
  <c r="AD2713" i="1"/>
  <c r="AD2714" i="1"/>
  <c r="AD2715" i="1"/>
  <c r="AD2716" i="1"/>
  <c r="AD2717" i="1"/>
  <c r="AD2718" i="1"/>
  <c r="AD279" i="1"/>
  <c r="AD683" i="1"/>
  <c r="AD2721" i="1"/>
  <c r="AD2722" i="1"/>
  <c r="AD2723" i="1"/>
  <c r="AD2724" i="1"/>
  <c r="AD2725" i="1"/>
  <c r="AD2726" i="1"/>
  <c r="AD2727" i="1"/>
  <c r="AD2728" i="1"/>
  <c r="AD2350" i="1"/>
  <c r="AD2730" i="1"/>
  <c r="AD2731" i="1"/>
  <c r="AD2732" i="1"/>
  <c r="AD2733" i="1"/>
  <c r="AD2734" i="1"/>
  <c r="AD2735" i="1"/>
  <c r="AD14" i="1"/>
  <c r="AD2737" i="1"/>
  <c r="AD2738" i="1"/>
  <c r="AD2739" i="1"/>
  <c r="AD2740" i="1"/>
  <c r="AD2741" i="1"/>
  <c r="AD2742" i="1"/>
  <c r="AD2743" i="1"/>
  <c r="AD2744" i="1"/>
  <c r="AD2745" i="1"/>
  <c r="AD2746" i="1"/>
  <c r="AD2747" i="1"/>
  <c r="AD3225" i="1"/>
  <c r="AD2926" i="1"/>
  <c r="AD2750" i="1"/>
  <c r="AD2751" i="1"/>
  <c r="AD2752" i="1"/>
  <c r="AD2753" i="1"/>
  <c r="AD2754" i="1"/>
  <c r="AD2755" i="1"/>
  <c r="AD423" i="1"/>
  <c r="AD2757" i="1"/>
  <c r="AD2758" i="1"/>
  <c r="AD2759" i="1"/>
  <c r="AD2760" i="1"/>
  <c r="AD2761" i="1"/>
  <c r="AD2762" i="1"/>
  <c r="AD2763" i="1"/>
  <c r="AD2764" i="1"/>
  <c r="AD1132" i="1"/>
  <c r="AD2766" i="1"/>
  <c r="AD2767" i="1"/>
  <c r="AD2098" i="1"/>
  <c r="AD2769" i="1"/>
  <c r="AD2770" i="1"/>
  <c r="AD2771" i="1"/>
  <c r="AD2772" i="1"/>
  <c r="AD2773" i="1"/>
  <c r="AD2774" i="1"/>
  <c r="AD2775" i="1"/>
  <c r="AD2063" i="1"/>
  <c r="AD891" i="1"/>
  <c r="AD2778" i="1"/>
  <c r="AD2779" i="1"/>
  <c r="AD2780" i="1"/>
  <c r="AD2781" i="1"/>
  <c r="AD2782" i="1"/>
  <c r="AD2783" i="1"/>
  <c r="AD65" i="1"/>
  <c r="AD2785" i="1"/>
  <c r="AD2786" i="1"/>
  <c r="AD2787" i="1"/>
  <c r="AD2788" i="1"/>
  <c r="AD2789" i="1"/>
  <c r="AD2790" i="1"/>
  <c r="AD2791" i="1"/>
  <c r="AD2792" i="1"/>
  <c r="AD2793" i="1"/>
  <c r="AD2794" i="1"/>
  <c r="AD2795" i="1"/>
  <c r="AD2796" i="1"/>
  <c r="AD2797" i="1"/>
  <c r="AD2798" i="1"/>
  <c r="AD2799" i="1"/>
  <c r="AD2800" i="1"/>
  <c r="AD2801" i="1"/>
  <c r="AD2802" i="1"/>
  <c r="AD2803" i="1"/>
  <c r="AD3442" i="1"/>
  <c r="AD2805" i="1"/>
  <c r="AD2806" i="1"/>
  <c r="AD2807" i="1"/>
  <c r="AD2808" i="1"/>
  <c r="AD2809" i="1"/>
  <c r="AD2810" i="1"/>
  <c r="AD2811" i="1"/>
  <c r="AD2812" i="1"/>
  <c r="AD2813" i="1"/>
  <c r="AD2814" i="1"/>
  <c r="AD2815" i="1"/>
  <c r="AD2652" i="1"/>
  <c r="AD2817" i="1"/>
  <c r="AD2818" i="1"/>
  <c r="AD2819" i="1"/>
  <c r="AD2820" i="1"/>
  <c r="AD2821" i="1"/>
  <c r="AD2822" i="1"/>
  <c r="AD2823" i="1"/>
  <c r="AD2824" i="1"/>
  <c r="AD2825" i="1"/>
  <c r="AD2826" i="1"/>
  <c r="AD2827" i="1"/>
  <c r="AD2828" i="1"/>
  <c r="AD1180" i="1"/>
  <c r="AD679" i="1"/>
  <c r="AD2831" i="1"/>
  <c r="AD1079" i="1"/>
  <c r="AD2833" i="1"/>
  <c r="AD2834" i="1"/>
  <c r="AD2835" i="1"/>
  <c r="AD23" i="1"/>
  <c r="AD2837" i="1"/>
  <c r="AD2838" i="1"/>
  <c r="AD2839" i="1"/>
  <c r="AD269" i="1"/>
  <c r="AD12" i="1"/>
  <c r="AD2842" i="1"/>
  <c r="AD2843" i="1"/>
  <c r="AD1080" i="1"/>
  <c r="AD2845" i="1"/>
  <c r="AD607" i="1"/>
  <c r="AD2847" i="1"/>
  <c r="AD2848" i="1"/>
  <c r="AD2849" i="1"/>
  <c r="AD1254" i="1"/>
  <c r="AD2851" i="1"/>
  <c r="AD2852" i="1"/>
  <c r="AD2853" i="1"/>
  <c r="AD2854" i="1"/>
  <c r="AD1124" i="1"/>
  <c r="AD2856" i="1"/>
  <c r="AD2857" i="1"/>
  <c r="AD2858" i="1"/>
  <c r="AD748" i="1"/>
  <c r="AD2860" i="1"/>
  <c r="AD2861" i="1"/>
  <c r="AD2862" i="1"/>
  <c r="AD2863" i="1"/>
  <c r="AD2864" i="1"/>
  <c r="AD2865" i="1"/>
  <c r="AD2866" i="1"/>
  <c r="AD2867" i="1"/>
  <c r="AD2868" i="1"/>
  <c r="AD278" i="1"/>
  <c r="AD2870" i="1"/>
  <c r="AD2871" i="1"/>
  <c r="AD2872" i="1"/>
  <c r="AD2873" i="1"/>
  <c r="AD2874" i="1"/>
  <c r="AD2875" i="1"/>
  <c r="AD2876" i="1"/>
  <c r="AD2877" i="1"/>
  <c r="AD1521" i="1"/>
  <c r="AD2879" i="1"/>
  <c r="AD2880" i="1"/>
  <c r="AD2881" i="1"/>
  <c r="AD2882" i="1"/>
  <c r="AD2883" i="1"/>
  <c r="AD2884" i="1"/>
  <c r="AD2885" i="1"/>
  <c r="AD1568" i="1"/>
  <c r="AD2887" i="1"/>
  <c r="AD2888" i="1"/>
  <c r="AD2889" i="1"/>
  <c r="AD2890" i="1"/>
  <c r="AD2973" i="1"/>
  <c r="AD498" i="1"/>
  <c r="AD2893" i="1"/>
  <c r="AD2894" i="1"/>
  <c r="AD2895" i="1"/>
  <c r="AD2896" i="1"/>
  <c r="AD2897" i="1"/>
  <c r="AD2898" i="1"/>
  <c r="AD1701" i="1"/>
  <c r="AD435" i="1"/>
  <c r="AD72" i="1"/>
  <c r="AD485" i="1"/>
  <c r="AD2903" i="1"/>
  <c r="AD2904" i="1"/>
  <c r="AD2905" i="1"/>
  <c r="AD2906" i="1"/>
  <c r="AD2907" i="1"/>
  <c r="AD2908" i="1"/>
  <c r="AD2909" i="1"/>
  <c r="AD1006" i="1"/>
  <c r="AD2911" i="1"/>
  <c r="AD2912" i="1"/>
  <c r="AD2913" i="1"/>
  <c r="AD2914" i="1"/>
  <c r="AD2915" i="1"/>
  <c r="AD2916" i="1"/>
  <c r="AD2917" i="1"/>
  <c r="AD2918" i="1"/>
  <c r="AD3400" i="1"/>
  <c r="AD2920" i="1"/>
  <c r="AD2921" i="1"/>
  <c r="AD2922" i="1"/>
  <c r="AD2923" i="1"/>
  <c r="AD2924" i="1"/>
  <c r="AD2925" i="1"/>
  <c r="AD1159" i="1"/>
  <c r="AD2927" i="1"/>
  <c r="AD1587" i="1"/>
  <c r="AD2929" i="1"/>
  <c r="AD2930" i="1"/>
  <c r="AD2931" i="1"/>
  <c r="AD2932" i="1"/>
  <c r="AD2933" i="1"/>
  <c r="AD2934" i="1"/>
  <c r="AD486" i="1"/>
  <c r="AD921" i="1"/>
  <c r="AD2937" i="1"/>
  <c r="AD2938" i="1"/>
  <c r="AD2939" i="1"/>
  <c r="AD2940" i="1"/>
  <c r="AD2941" i="1"/>
  <c r="AD2942" i="1"/>
  <c r="AD3173" i="1"/>
  <c r="AD2765" i="1"/>
  <c r="AD1786" i="1"/>
  <c r="AD2946" i="1"/>
  <c r="AD3497" i="1"/>
  <c r="AD2948" i="1"/>
  <c r="AD2949" i="1"/>
  <c r="AD2950" i="1"/>
  <c r="AD2951" i="1"/>
  <c r="AD2952" i="1"/>
  <c r="AD24" i="1"/>
  <c r="AD2954" i="1"/>
  <c r="AD2955" i="1"/>
  <c r="AD2956" i="1"/>
  <c r="AD2957" i="1"/>
  <c r="AD2958" i="1"/>
  <c r="AD2959" i="1"/>
  <c r="AD2960" i="1"/>
  <c r="AD2961" i="1"/>
  <c r="AD2962" i="1"/>
  <c r="AD3496" i="1"/>
  <c r="AD3440" i="1"/>
  <c r="AD2965" i="1"/>
  <c r="AD2966" i="1"/>
  <c r="AD2967" i="1"/>
  <c r="AD2968" i="1"/>
  <c r="AD2969" i="1"/>
  <c r="AD2970" i="1"/>
  <c r="AD2971" i="1"/>
  <c r="AD2972" i="1"/>
  <c r="AD2222" i="1"/>
  <c r="AD1320" i="1"/>
  <c r="AD2480" i="1"/>
  <c r="AD410" i="1"/>
  <c r="AD16" i="1"/>
  <c r="AD561" i="1"/>
  <c r="AD2375" i="1"/>
  <c r="AD2215" i="1"/>
  <c r="AD3163" i="1"/>
  <c r="AD2982" i="1"/>
  <c r="AD2983" i="1"/>
  <c r="AD2984" i="1"/>
  <c r="AD3355" i="1"/>
  <c r="AD2986" i="1"/>
  <c r="AD2987" i="1"/>
  <c r="AD2473" i="1"/>
  <c r="AD2989" i="1"/>
  <c r="AD2990" i="1"/>
  <c r="AD2991" i="1"/>
  <c r="AD3494" i="1"/>
  <c r="AD2711" i="1"/>
  <c r="AD40" i="1"/>
  <c r="AD2995" i="1"/>
  <c r="AD37" i="1"/>
  <c r="AD2997" i="1"/>
  <c r="AD39" i="1"/>
  <c r="AD2999" i="1"/>
  <c r="AD2981" i="1"/>
  <c r="AD3001" i="1"/>
  <c r="AD3002" i="1"/>
  <c r="AD3003" i="1"/>
  <c r="AD3004" i="1"/>
  <c r="AD3005" i="1"/>
  <c r="AD61" i="1"/>
  <c r="AD3007" i="1"/>
  <c r="AD3008" i="1"/>
  <c r="AD3009" i="1"/>
  <c r="AD3010" i="1"/>
  <c r="AD3011" i="1"/>
  <c r="AD3012" i="1"/>
  <c r="AD3013" i="1"/>
  <c r="AD3014" i="1"/>
  <c r="AD3015" i="1"/>
  <c r="AD2090" i="1"/>
  <c r="AD3017" i="1"/>
  <c r="AD3018" i="1"/>
  <c r="AD3019" i="1"/>
  <c r="AD3020" i="1"/>
  <c r="AD3021" i="1"/>
  <c r="AD10" i="1"/>
  <c r="AD3023" i="1"/>
  <c r="AD3024" i="1"/>
  <c r="AD3025" i="1"/>
  <c r="AD3026" i="1"/>
  <c r="AD3027" i="1"/>
  <c r="AD3028" i="1"/>
  <c r="AD3029" i="1"/>
  <c r="AD3149" i="1"/>
  <c r="AD3031" i="1"/>
  <c r="AD3428" i="1"/>
  <c r="AD3033" i="1"/>
  <c r="AD3034" i="1"/>
  <c r="AD3035" i="1"/>
  <c r="AD3036" i="1"/>
  <c r="AD3037" i="1"/>
  <c r="AD3038" i="1"/>
  <c r="AD3039" i="1"/>
  <c r="AD3040" i="1"/>
  <c r="AD3041" i="1"/>
  <c r="AD604" i="1"/>
  <c r="AD3043" i="1"/>
  <c r="AD2975" i="1"/>
  <c r="AD3045" i="1"/>
  <c r="AD3046" i="1"/>
  <c r="AD3255" i="1"/>
  <c r="AD3048" i="1"/>
  <c r="AD3049" i="1"/>
  <c r="AD3050" i="1"/>
  <c r="AD3051" i="1"/>
  <c r="AD746" i="1"/>
  <c r="AD3053" i="1"/>
  <c r="AD3054" i="1"/>
  <c r="AD3055" i="1"/>
  <c r="AD3263" i="1"/>
  <c r="AD3057" i="1"/>
  <c r="AD3058" i="1"/>
  <c r="AD3059" i="1"/>
  <c r="AD1372" i="1"/>
  <c r="AD3061" i="1"/>
  <c r="AD3062" i="1"/>
  <c r="AD3063" i="1"/>
  <c r="AD3064" i="1"/>
  <c r="AD3065" i="1"/>
  <c r="AD3066" i="1"/>
  <c r="AD3067" i="1"/>
  <c r="AD3068" i="1"/>
  <c r="AD3069" i="1"/>
  <c r="AD3070" i="1"/>
  <c r="AD3071" i="1"/>
  <c r="AD3072" i="1"/>
  <c r="AD3073" i="1"/>
  <c r="AD3074" i="1"/>
  <c r="AD3075" i="1"/>
  <c r="AD3076" i="1"/>
  <c r="AD1137" i="1"/>
  <c r="AD3078" i="1"/>
  <c r="AD3079" i="1"/>
  <c r="AD3080" i="1"/>
  <c r="AD3081" i="1"/>
  <c r="AD2947" i="1"/>
  <c r="AD2756" i="1"/>
  <c r="AD2326" i="1"/>
  <c r="AD150" i="1"/>
  <c r="AD3086" i="1"/>
  <c r="AD2062" i="1"/>
  <c r="AD3088" i="1"/>
  <c r="AD3089" i="1"/>
  <c r="AD3090" i="1"/>
  <c r="AD3091" i="1"/>
  <c r="AD3092" i="1"/>
  <c r="AD3093" i="1"/>
  <c r="AD3094" i="1"/>
  <c r="AD3095" i="1"/>
  <c r="AD3267" i="1"/>
  <c r="AD1196" i="1"/>
  <c r="AD3098" i="1"/>
  <c r="AD3099" i="1"/>
  <c r="AD3100" i="1"/>
  <c r="AD3101" i="1"/>
  <c r="AD3102" i="1"/>
  <c r="AD3103" i="1"/>
  <c r="AD3104" i="1"/>
  <c r="AD3105" i="1"/>
  <c r="AD3106" i="1"/>
  <c r="AD3107" i="1"/>
  <c r="AD3108" i="1"/>
  <c r="AD3109" i="1"/>
  <c r="AD3110" i="1"/>
  <c r="AD3111" i="1"/>
  <c r="AD2130" i="1"/>
  <c r="AD3113" i="1"/>
  <c r="AD1626" i="1"/>
  <c r="AD3115" i="1"/>
  <c r="AD3116" i="1"/>
  <c r="AD3117" i="1"/>
  <c r="AD3118" i="1"/>
  <c r="AD3368" i="1"/>
  <c r="AD3120" i="1"/>
  <c r="AD3121" i="1"/>
  <c r="AD3122" i="1"/>
  <c r="AD3123" i="1"/>
  <c r="AD3056" i="1"/>
  <c r="AD3125" i="1"/>
  <c r="AD3126" i="1"/>
  <c r="AD3127" i="1"/>
  <c r="AD3128" i="1"/>
  <c r="AD3129" i="1"/>
  <c r="AD3130" i="1"/>
  <c r="AD3131" i="1"/>
  <c r="AD3132" i="1"/>
  <c r="AD3133" i="1"/>
  <c r="AD3134" i="1"/>
  <c r="AD3492" i="1"/>
  <c r="AD3136" i="1"/>
  <c r="AD3137" i="1"/>
  <c r="AD3138" i="1"/>
  <c r="AD3139" i="1"/>
  <c r="AD3140" i="1"/>
  <c r="AD3141" i="1"/>
  <c r="AD451" i="1"/>
  <c r="AD3143" i="1"/>
  <c r="AD657" i="1"/>
  <c r="AD445" i="1"/>
  <c r="AD2777" i="1"/>
  <c r="AD1267" i="1"/>
  <c r="AD3418" i="1"/>
  <c r="AD900" i="1"/>
  <c r="AD3150" i="1"/>
  <c r="AD3151" i="1"/>
  <c r="AD3152" i="1"/>
  <c r="AD3153" i="1"/>
  <c r="AD3154" i="1"/>
  <c r="AD3478" i="1"/>
  <c r="AD3156" i="1"/>
  <c r="AD3157" i="1"/>
  <c r="AD3493" i="1"/>
  <c r="AD3159" i="1"/>
  <c r="AD3160" i="1"/>
  <c r="AD3161" i="1"/>
  <c r="AD3047" i="1"/>
  <c r="AD2600" i="1"/>
  <c r="AD3164" i="1"/>
  <c r="AD3165" i="1"/>
  <c r="AD3166" i="1"/>
  <c r="AD3435" i="1"/>
  <c r="AD3324" i="1"/>
  <c r="AD3169" i="1"/>
  <c r="AD3170" i="1"/>
  <c r="AD3171" i="1"/>
  <c r="AD3206" i="1"/>
  <c r="AD53" i="1"/>
  <c r="AD3174" i="1"/>
  <c r="AD1938" i="1"/>
  <c r="AD3176" i="1"/>
  <c r="AD3177" i="1"/>
  <c r="AD3178" i="1"/>
  <c r="AD1583" i="1"/>
  <c r="AD941" i="1"/>
  <c r="AD3181" i="1"/>
  <c r="AD2183" i="1"/>
  <c r="AD3183" i="1"/>
  <c r="AD3184" i="1"/>
  <c r="AD3185" i="1"/>
  <c r="AD3186" i="1"/>
  <c r="AD3187" i="1"/>
  <c r="AD3188" i="1"/>
  <c r="AD3189" i="1"/>
  <c r="AD3190" i="1"/>
  <c r="AD3191" i="1"/>
  <c r="AD3192" i="1"/>
  <c r="AD3193" i="1"/>
  <c r="AD3194" i="1"/>
  <c r="AD3195" i="1"/>
  <c r="AD3506" i="1"/>
  <c r="AD2465" i="1"/>
  <c r="AD3198" i="1"/>
  <c r="AD3199" i="1"/>
  <c r="AD3200" i="1"/>
  <c r="AD3201" i="1"/>
  <c r="AD2283" i="1"/>
  <c r="AD3203" i="1"/>
  <c r="AD3204" i="1"/>
  <c r="AD2988" i="1"/>
  <c r="AD3445" i="1"/>
  <c r="AD3459" i="1"/>
  <c r="AD3463" i="1"/>
  <c r="AD3209" i="1"/>
  <c r="AD3210" i="1"/>
  <c r="AD3211" i="1"/>
  <c r="AD3212" i="1"/>
  <c r="AD3213" i="1"/>
  <c r="AD3214" i="1"/>
  <c r="AD3215" i="1"/>
  <c r="AD3216" i="1"/>
  <c r="AD3217" i="1"/>
  <c r="AD3218" i="1"/>
  <c r="AD3462" i="1"/>
  <c r="AD3220" i="1"/>
  <c r="AD3221" i="1"/>
  <c r="AD3222" i="1"/>
  <c r="AD3223" i="1"/>
  <c r="AD2902" i="1"/>
  <c r="AD121" i="1"/>
  <c r="AD3226" i="1"/>
  <c r="AD3227" i="1"/>
  <c r="AD3228" i="1"/>
  <c r="AD3229" i="1"/>
  <c r="AD3230" i="1"/>
  <c r="AD1084" i="1"/>
  <c r="AD3232" i="1"/>
  <c r="AD3233" i="1"/>
  <c r="AD2829" i="1"/>
  <c r="AD3235" i="1"/>
  <c r="AD3236" i="1"/>
  <c r="AD3237" i="1"/>
  <c r="AD3238" i="1"/>
  <c r="AD3239" i="1"/>
  <c r="AD3240" i="1"/>
  <c r="AD3241" i="1"/>
  <c r="AD3242" i="1"/>
  <c r="AD3243" i="1"/>
  <c r="AD3244" i="1"/>
  <c r="AD2985" i="1"/>
  <c r="AD3246" i="1"/>
  <c r="AD3247" i="1"/>
  <c r="AD3248" i="1"/>
  <c r="AD3249" i="1"/>
  <c r="AD3250" i="1"/>
  <c r="AD3251" i="1"/>
  <c r="AD3252" i="1"/>
  <c r="AD3376" i="1"/>
  <c r="AD3254" i="1"/>
  <c r="AD3467" i="1"/>
  <c r="AD3256" i="1"/>
  <c r="AD955" i="1"/>
  <c r="AD3258" i="1"/>
  <c r="AD3259" i="1"/>
  <c r="AD3260" i="1"/>
  <c r="AD3261" i="1"/>
  <c r="AD3262" i="1"/>
  <c r="AD3487" i="1"/>
  <c r="AD1412" i="1"/>
  <c r="AD2976" i="1"/>
  <c r="AD2974" i="1"/>
  <c r="AD1093" i="1"/>
  <c r="AD3268" i="1"/>
  <c r="AD3269" i="1"/>
  <c r="AD3270" i="1"/>
  <c r="AD3271" i="1"/>
  <c r="AD3272" i="1"/>
  <c r="AD3273" i="1"/>
  <c r="AD3274" i="1"/>
  <c r="AD250" i="1"/>
  <c r="AD2729" i="1"/>
  <c r="AD1854" i="1"/>
  <c r="AD2749" i="1"/>
  <c r="AD2509" i="1"/>
  <c r="AD254" i="1"/>
  <c r="AD1136" i="1"/>
  <c r="AD990" i="1"/>
  <c r="AD989" i="1"/>
  <c r="AD2776" i="1"/>
  <c r="AD1278" i="1"/>
  <c r="AD3286" i="1"/>
  <c r="AD2013" i="1"/>
  <c r="AD3288" i="1"/>
  <c r="AD3289" i="1"/>
  <c r="AD3290" i="1"/>
  <c r="AD3291" i="1"/>
  <c r="AD3292" i="1"/>
  <c r="AD3401" i="1"/>
  <c r="AD3294" i="1"/>
  <c r="AD3422" i="1"/>
  <c r="AD3504" i="1"/>
  <c r="AD3297" i="1"/>
  <c r="AD899" i="1"/>
  <c r="AD3299" i="1"/>
  <c r="AD3300" i="1"/>
  <c r="AD3301" i="1"/>
  <c r="AD3279" i="1"/>
  <c r="AD1819" i="1"/>
  <c r="AD2265" i="1"/>
  <c r="AD3305" i="1"/>
  <c r="AD3306" i="1"/>
  <c r="AD3307" i="1"/>
  <c r="AD406" i="1"/>
  <c r="AD3309" i="1"/>
  <c r="AD3310" i="1"/>
  <c r="AD3311" i="1"/>
  <c r="AD3312" i="1"/>
  <c r="AD957" i="1"/>
  <c r="AD1283" i="1"/>
  <c r="AD3315" i="1"/>
  <c r="AD3316" i="1"/>
  <c r="AD3317" i="1"/>
  <c r="AD3318" i="1"/>
  <c r="AD2177" i="1"/>
  <c r="AD2604" i="1"/>
  <c r="AD3321" i="1"/>
  <c r="AD1665" i="1"/>
  <c r="AD2633" i="1"/>
  <c r="AD11" i="1"/>
  <c r="AD13" i="1"/>
  <c r="AD2719" i="1"/>
  <c r="AD2841" i="1"/>
  <c r="AD2928" i="1"/>
  <c r="AD176" i="1"/>
  <c r="AD3330" i="1"/>
  <c r="AD3331" i="1"/>
  <c r="AD3332" i="1"/>
  <c r="AD3333" i="1"/>
  <c r="AD3334" i="1"/>
  <c r="AD3335" i="1"/>
  <c r="AD3336" i="1"/>
  <c r="AD3337" i="1"/>
  <c r="AD3338" i="1"/>
  <c r="AD3339" i="1"/>
  <c r="AD3340" i="1"/>
  <c r="AD3341" i="1"/>
  <c r="AD3342" i="1"/>
  <c r="AD3343" i="1"/>
  <c r="AD3344" i="1"/>
  <c r="AD3384" i="1"/>
  <c r="AD1081" i="1"/>
  <c r="AD3347" i="1"/>
  <c r="AD3348" i="1"/>
  <c r="AD3349" i="1"/>
  <c r="AD3396" i="1"/>
  <c r="AD3470" i="1"/>
  <c r="AD3448" i="1"/>
  <c r="AD3502" i="1"/>
  <c r="AD3278" i="1"/>
  <c r="AD3175" i="1"/>
  <c r="AD3158" i="1"/>
  <c r="AD3357" i="1"/>
  <c r="AD3144" i="1"/>
  <c r="AD3359" i="1"/>
  <c r="AD2945" i="1"/>
  <c r="AD1279" i="1"/>
  <c r="AD2571" i="1"/>
  <c r="AD169" i="1"/>
  <c r="AD1824" i="1"/>
  <c r="AD1694" i="1"/>
  <c r="AD3366" i="1"/>
  <c r="AD848" i="1"/>
  <c r="AD1925" i="1"/>
  <c r="AD3369" i="1"/>
  <c r="AD3370" i="1"/>
  <c r="AD3371" i="1"/>
  <c r="AD3231" i="1"/>
  <c r="AD3373" i="1"/>
  <c r="AD385" i="1"/>
  <c r="AD3375" i="1"/>
  <c r="AD3329" i="1"/>
  <c r="AD3345" i="1"/>
  <c r="AD3378" i="1"/>
  <c r="AD3379" i="1"/>
  <c r="AD3464" i="1"/>
  <c r="AD3460" i="1"/>
  <c r="AD3469" i="1"/>
  <c r="AD1861" i="1"/>
  <c r="AD1855" i="1"/>
  <c r="AD3385" i="1"/>
  <c r="AD3386" i="1"/>
  <c r="AD3277" i="1"/>
  <c r="AD3388" i="1"/>
  <c r="AD1034" i="1"/>
  <c r="AD2223" i="1"/>
  <c r="AD3327" i="1"/>
  <c r="AD3296" i="1"/>
  <c r="AD3295" i="1"/>
  <c r="AD3303" i="1"/>
  <c r="AD3298" i="1"/>
  <c r="AD3087" i="1"/>
  <c r="AD2268" i="1"/>
  <c r="AD3398" i="1"/>
  <c r="AD3399" i="1"/>
  <c r="AD27" i="1"/>
  <c r="AD2892" i="1"/>
  <c r="AD1545" i="1"/>
  <c r="AD41" i="1"/>
  <c r="AD2935" i="1"/>
  <c r="AD3405" i="1"/>
  <c r="AD3406" i="1"/>
  <c r="AD1939" i="1"/>
  <c r="AD2178" i="1"/>
  <c r="AD2901" i="1"/>
  <c r="AD1549" i="1"/>
  <c r="AD678" i="1"/>
  <c r="AD897" i="1"/>
  <c r="AD2891" i="1"/>
  <c r="AD1976" i="1"/>
  <c r="AD139" i="1"/>
  <c r="AD1157" i="1"/>
  <c r="AD3417" i="1"/>
  <c r="AD2529" i="1"/>
  <c r="AD2878" i="1"/>
  <c r="AD3420" i="1"/>
  <c r="AD872" i="1"/>
  <c r="AD2850" i="1"/>
  <c r="AD3423" i="1"/>
  <c r="AD3424" i="1"/>
  <c r="AD3425" i="1"/>
  <c r="AD453" i="1"/>
  <c r="AD3427" i="1"/>
  <c r="AD3498" i="1"/>
  <c r="AD1268" i="1"/>
  <c r="AD3430" i="1"/>
  <c r="AD3501" i="1"/>
  <c r="AD3432" i="1"/>
  <c r="AD1288" i="1"/>
  <c r="AD560" i="1"/>
  <c r="AD1285" i="1"/>
  <c r="AD1289" i="1"/>
  <c r="AD3437" i="1"/>
  <c r="AD3438" i="1"/>
  <c r="AD3077" i="1"/>
  <c r="AD3480" i="1"/>
  <c r="AD3441" i="1"/>
  <c r="AD3390" i="1"/>
  <c r="AD3449" i="1"/>
  <c r="AD631" i="1"/>
  <c r="AD2562" i="1"/>
  <c r="AD3446" i="1"/>
  <c r="AD3447" i="1"/>
  <c r="AD3455" i="1"/>
  <c r="AD3097" i="1"/>
  <c r="AD3084" i="1"/>
  <c r="AD2944" i="1"/>
  <c r="AD1696" i="1"/>
  <c r="AD2886" i="1"/>
  <c r="AD2502" i="1"/>
  <c r="AD15" i="1"/>
  <c r="AD2528" i="1"/>
  <c r="AD2496" i="1"/>
  <c r="AD2588" i="1"/>
  <c r="AD324" i="1"/>
  <c r="AD2804" i="1"/>
  <c r="AD2720" i="1"/>
  <c r="AD31" i="1"/>
  <c r="AD898" i="1"/>
  <c r="AD26" i="1"/>
  <c r="AD2505" i="1"/>
  <c r="AD1075" i="1"/>
  <c r="AD1482" i="1"/>
  <c r="AD2566" i="1"/>
  <c r="AD2597" i="1"/>
  <c r="AD25" i="1"/>
  <c r="AD371" i="1"/>
  <c r="AD3458" i="1"/>
  <c r="AD1683" i="1"/>
  <c r="AD422" i="1"/>
  <c r="AD526" i="1"/>
  <c r="AD2060" i="1"/>
  <c r="AD3477" i="1"/>
  <c r="AD2184" i="1"/>
  <c r="AD3479" i="1"/>
  <c r="AD2748" i="1"/>
  <c r="AD2216" i="1"/>
  <c r="AD3482" i="1"/>
  <c r="AD217" i="1"/>
  <c r="AD3484" i="1"/>
  <c r="AD3485" i="1"/>
  <c r="AD3500" i="1"/>
  <c r="AD3488" i="1"/>
  <c r="AD1265" i="1"/>
  <c r="AD3489" i="1"/>
  <c r="AD3490" i="1"/>
  <c r="AD3491" i="1"/>
  <c r="AD596" i="1"/>
  <c r="AD2736" i="1"/>
  <c r="AD401" i="1"/>
  <c r="AD441" i="1"/>
  <c r="AD1321" i="1"/>
  <c r="AD1961" i="1"/>
  <c r="AD1540" i="1"/>
  <c r="AD3499" i="1"/>
  <c r="AD1639" i="1"/>
  <c r="AD495" i="1"/>
  <c r="AD1937" i="1"/>
  <c r="AD3326" i="1"/>
  <c r="AD2298" i="1"/>
  <c r="AD277" i="1"/>
  <c r="AD2919" i="1"/>
  <c r="AD3507" i="1"/>
  <c r="Y3481" i="1"/>
  <c r="Y3466" i="1"/>
  <c r="Y3196" i="1"/>
  <c r="Y2266" i="1"/>
  <c r="Y3320" i="1"/>
  <c r="Y2419" i="1"/>
  <c r="Y1581" i="1"/>
  <c r="Y3304" i="1"/>
  <c r="Y1376" i="1"/>
  <c r="Y17" i="1"/>
  <c r="Y18" i="1"/>
  <c r="Y3313" i="1"/>
  <c r="Y20" i="1"/>
  <c r="Y21" i="1"/>
  <c r="Y22" i="1"/>
  <c r="Y3443" i="1"/>
  <c r="Y263" i="1"/>
  <c r="Y2599" i="1"/>
  <c r="Y743" i="1"/>
  <c r="Y2501" i="1"/>
  <c r="Y28" i="1"/>
  <c r="Y29" i="1"/>
  <c r="Y2147" i="1"/>
  <c r="Y1484" i="1"/>
  <c r="Y919" i="1"/>
  <c r="Y33" i="1"/>
  <c r="Y34" i="1"/>
  <c r="Y2459" i="1"/>
  <c r="Y36" i="1"/>
  <c r="Y620" i="1"/>
  <c r="Y38" i="1"/>
  <c r="Y3475" i="1"/>
  <c r="Y2378" i="1"/>
  <c r="Y1958" i="1"/>
  <c r="Y42" i="1"/>
  <c r="Y43" i="1"/>
  <c r="Y44" i="1"/>
  <c r="Y45" i="1"/>
  <c r="Y46" i="1"/>
  <c r="Y730" i="1"/>
  <c r="Y48" i="1"/>
  <c r="Y49" i="1"/>
  <c r="Y3275" i="1"/>
  <c r="Y2351" i="1"/>
  <c r="Y52" i="1"/>
  <c r="Y737" i="1"/>
  <c r="Y54" i="1"/>
  <c r="Y2074" i="1"/>
  <c r="Y56" i="1"/>
  <c r="Y57" i="1"/>
  <c r="Y58" i="1"/>
  <c r="Y59" i="1"/>
  <c r="Y60" i="1"/>
  <c r="Y2978" i="1"/>
  <c r="Y3282" i="1"/>
  <c r="Y63" i="1"/>
  <c r="Y64" i="1"/>
  <c r="Y3364" i="1"/>
  <c r="Y66" i="1"/>
  <c r="Y67" i="1"/>
  <c r="Y68" i="1"/>
  <c r="Y69" i="1"/>
  <c r="Y70" i="1"/>
  <c r="Y71" i="1"/>
  <c r="Y3350" i="1"/>
  <c r="Y73" i="1"/>
  <c r="Y74" i="1"/>
  <c r="Y75" i="1"/>
  <c r="Y76" i="1"/>
  <c r="Y77" i="1"/>
  <c r="Y78" i="1"/>
  <c r="Y79" i="1"/>
  <c r="Y80" i="1"/>
  <c r="Y81" i="1"/>
  <c r="Y82" i="1"/>
  <c r="Y83" i="1"/>
  <c r="Y84" i="1"/>
  <c r="Y3377" i="1"/>
  <c r="Y86" i="1"/>
  <c r="Y87" i="1"/>
  <c r="Y2111" i="1"/>
  <c r="Y89" i="1"/>
  <c r="Y90" i="1"/>
  <c r="Y91" i="1"/>
  <c r="Y92" i="1"/>
  <c r="Y3395" i="1"/>
  <c r="Y94" i="1"/>
  <c r="Y3284" i="1"/>
  <c r="Y96" i="1"/>
  <c r="Y97" i="1"/>
  <c r="Y98" i="1"/>
  <c r="Y99" i="1"/>
  <c r="Y100" i="1"/>
  <c r="Y101" i="1"/>
  <c r="Y102" i="1"/>
  <c r="Y103" i="1"/>
  <c r="Y104" i="1"/>
  <c r="Y105" i="1"/>
  <c r="Y106" i="1"/>
  <c r="Y107" i="1"/>
  <c r="Y108" i="1"/>
  <c r="Y1395" i="1"/>
  <c r="Y110" i="1"/>
  <c r="Y111" i="1"/>
  <c r="Y112" i="1"/>
  <c r="Y2980" i="1"/>
  <c r="Y114" i="1"/>
  <c r="Y115" i="1"/>
  <c r="Y116" i="1"/>
  <c r="Y117" i="1"/>
  <c r="Y3266" i="1"/>
  <c r="Y3495" i="1"/>
  <c r="Y120" i="1"/>
  <c r="Y3429" i="1"/>
  <c r="Y122" i="1"/>
  <c r="Y123" i="1"/>
  <c r="Y3404" i="1"/>
  <c r="Y125" i="1"/>
  <c r="Y126" i="1"/>
  <c r="Y127" i="1"/>
  <c r="Y128" i="1"/>
  <c r="Y129" i="1"/>
  <c r="Y130" i="1"/>
  <c r="Y131" i="1"/>
  <c r="Y132" i="1"/>
  <c r="Y133" i="1"/>
  <c r="Y134" i="1"/>
  <c r="Y3381" i="1"/>
  <c r="Y136" i="1"/>
  <c r="Y137" i="1"/>
  <c r="Y138" i="1"/>
  <c r="Y1853" i="1"/>
  <c r="Y140" i="1"/>
  <c r="Y141" i="1"/>
  <c r="Y142" i="1"/>
  <c r="Y143" i="1"/>
  <c r="Y144" i="1"/>
  <c r="Y145" i="1"/>
  <c r="Y146" i="1"/>
  <c r="Y147" i="1"/>
  <c r="Y148" i="1"/>
  <c r="Y149" i="1"/>
  <c r="Y2180" i="1"/>
  <c r="Y151" i="1"/>
  <c r="Y152" i="1"/>
  <c r="Y153" i="1"/>
  <c r="Y154" i="1"/>
  <c r="Y155" i="1"/>
  <c r="Y156" i="1"/>
  <c r="Y157" i="1"/>
  <c r="Y158" i="1"/>
  <c r="Y159" i="1"/>
  <c r="Y160" i="1"/>
  <c r="Y161" i="1"/>
  <c r="Y162" i="1"/>
  <c r="Y163" i="1"/>
  <c r="Y164" i="1"/>
  <c r="Y165" i="1"/>
  <c r="Y166" i="1"/>
  <c r="Y167" i="1"/>
  <c r="Y168" i="1"/>
  <c r="Y1374" i="1"/>
  <c r="Y170" i="1"/>
  <c r="Y171" i="1"/>
  <c r="Y172" i="1"/>
  <c r="Y173" i="1"/>
  <c r="Y174" i="1"/>
  <c r="Y175" i="1"/>
  <c r="Y598" i="1"/>
  <c r="Y177" i="1"/>
  <c r="Y178" i="1"/>
  <c r="Y179" i="1"/>
  <c r="Y180" i="1"/>
  <c r="Y181" i="1"/>
  <c r="Y182" i="1"/>
  <c r="Y183" i="1"/>
  <c r="Y184" i="1"/>
  <c r="Y3207" i="1"/>
  <c r="Y1411" i="1"/>
  <c r="Y187" i="1"/>
  <c r="Y188" i="1"/>
  <c r="Y189" i="1"/>
  <c r="Y190" i="1"/>
  <c r="Y191" i="1"/>
  <c r="Y192" i="1"/>
  <c r="Y193" i="1"/>
  <c r="Y194" i="1"/>
  <c r="Y195" i="1"/>
  <c r="Y196" i="1"/>
  <c r="Y197" i="1"/>
  <c r="Y198" i="1"/>
  <c r="Y199" i="1"/>
  <c r="Y200" i="1"/>
  <c r="Y201" i="1"/>
  <c r="Y202" i="1"/>
  <c r="Y203" i="1"/>
  <c r="Y204" i="1"/>
  <c r="Y205" i="1"/>
  <c r="Y1978" i="1"/>
  <c r="Y3180" i="1"/>
  <c r="Y208" i="1"/>
  <c r="Y209" i="1"/>
  <c r="Y1942" i="1"/>
  <c r="Y211" i="1"/>
  <c r="Y212" i="1"/>
  <c r="Y339" i="1"/>
  <c r="Y214" i="1"/>
  <c r="Y215" i="1"/>
  <c r="Y216" i="1"/>
  <c r="Y3265" i="1"/>
  <c r="Y218" i="1"/>
  <c r="Y219" i="1"/>
  <c r="Y2953" i="1"/>
  <c r="Y221" i="1"/>
  <c r="Y222" i="1"/>
  <c r="Y223" i="1"/>
  <c r="Y224" i="1"/>
  <c r="Y225" i="1"/>
  <c r="Y226" i="1"/>
  <c r="Y227" i="1"/>
  <c r="Y228" i="1"/>
  <c r="Y1818" i="1"/>
  <c r="Y230" i="1"/>
  <c r="Y3205" i="1"/>
  <c r="Y232" i="1"/>
  <c r="Y233" i="1"/>
  <c r="Y234" i="1"/>
  <c r="Y235" i="1"/>
  <c r="Y236" i="1"/>
  <c r="Y237" i="1"/>
  <c r="Y238" i="1"/>
  <c r="Y239" i="1"/>
  <c r="Y240" i="1"/>
  <c r="Y241" i="1"/>
  <c r="Y242" i="1"/>
  <c r="Y243" i="1"/>
  <c r="Y244" i="1"/>
  <c r="Y245" i="1"/>
  <c r="Y2846" i="1"/>
  <c r="Y247" i="1"/>
  <c r="Y248" i="1"/>
  <c r="Y249" i="1"/>
  <c r="Y3346" i="1"/>
  <c r="Y251" i="1"/>
  <c r="Y252" i="1"/>
  <c r="Y253" i="1"/>
  <c r="Y2503" i="1"/>
  <c r="Y255" i="1"/>
  <c r="Y256" i="1"/>
  <c r="Y257" i="1"/>
  <c r="Y258" i="1"/>
  <c r="Y259" i="1"/>
  <c r="Y260" i="1"/>
  <c r="Y261" i="1"/>
  <c r="Y262" i="1"/>
  <c r="Y3416" i="1"/>
  <c r="Y264" i="1"/>
  <c r="Y265" i="1"/>
  <c r="Y266" i="1"/>
  <c r="Y267" i="1"/>
  <c r="Y268" i="1"/>
  <c r="Y3322" i="1"/>
  <c r="Y270" i="1"/>
  <c r="Y271" i="1"/>
  <c r="Y272" i="1"/>
  <c r="Y273" i="1"/>
  <c r="Y274" i="1"/>
  <c r="Y275" i="1"/>
  <c r="Y276" i="1"/>
  <c r="Y1687" i="1"/>
  <c r="Y2570" i="1"/>
  <c r="Y1480" i="1"/>
  <c r="Y280" i="1"/>
  <c r="Y281" i="1"/>
  <c r="Y282" i="1"/>
  <c r="Y283" i="1"/>
  <c r="Y284" i="1"/>
  <c r="Y285" i="1"/>
  <c r="Y286" i="1"/>
  <c r="Y287" i="1"/>
  <c r="Y288" i="1"/>
  <c r="Y289" i="1"/>
  <c r="Y290" i="1"/>
  <c r="Y291" i="1"/>
  <c r="Y292" i="1"/>
  <c r="Y293" i="1"/>
  <c r="Y294" i="1"/>
  <c r="Y295" i="1"/>
  <c r="Y296" i="1"/>
  <c r="Y297" i="1"/>
  <c r="Y298" i="1"/>
  <c r="Y3083" i="1"/>
  <c r="Y300" i="1"/>
  <c r="Y301" i="1"/>
  <c r="Y1592" i="1"/>
  <c r="Y303" i="1"/>
  <c r="Y304" i="1"/>
  <c r="Y1373" i="1"/>
  <c r="Y306" i="1"/>
  <c r="Y307" i="1"/>
  <c r="Y308" i="1"/>
  <c r="Y309" i="1"/>
  <c r="Y310" i="1"/>
  <c r="Y311" i="1"/>
  <c r="Y2619" i="1"/>
  <c r="Y313" i="1"/>
  <c r="Y314" i="1"/>
  <c r="Y315" i="1"/>
  <c r="Y316" i="1"/>
  <c r="Y317" i="1"/>
  <c r="Y318" i="1"/>
  <c r="Y319" i="1"/>
  <c r="Y320" i="1"/>
  <c r="Y321" i="1"/>
  <c r="Y322" i="1"/>
  <c r="Y323" i="1"/>
  <c r="Y3082" i="1"/>
  <c r="Y325" i="1"/>
  <c r="Y326" i="1"/>
  <c r="Y327" i="1"/>
  <c r="Y1479" i="1"/>
  <c r="Y329" i="1"/>
  <c r="Y330" i="1"/>
  <c r="Y331" i="1"/>
  <c r="Y332" i="1"/>
  <c r="Y2993" i="1"/>
  <c r="Y334" i="1"/>
  <c r="Y335" i="1"/>
  <c r="Y336" i="1"/>
  <c r="Y337" i="1"/>
  <c r="Y338" i="1"/>
  <c r="Y2118" i="1"/>
  <c r="Y1935" i="1"/>
  <c r="Y341" i="1"/>
  <c r="Y342" i="1"/>
  <c r="Y8"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739" i="1"/>
  <c r="Y372" i="1"/>
  <c r="Y3167" i="1"/>
  <c r="Y374" i="1"/>
  <c r="Y375" i="1"/>
  <c r="Y376" i="1"/>
  <c r="Y377" i="1"/>
  <c r="Y378" i="1"/>
  <c r="Y379" i="1"/>
  <c r="Y380" i="1"/>
  <c r="Y381" i="1"/>
  <c r="Y382" i="1"/>
  <c r="Y383" i="1"/>
  <c r="Y384" i="1"/>
  <c r="Y2106" i="1"/>
  <c r="Y386" i="1"/>
  <c r="Y387" i="1"/>
  <c r="Y3283" i="1"/>
  <c r="Y389" i="1"/>
  <c r="Y390" i="1"/>
  <c r="Y2362" i="1"/>
  <c r="Y392" i="1"/>
  <c r="Y393" i="1"/>
  <c r="Y572" i="1"/>
  <c r="Y395" i="1"/>
  <c r="Y396" i="1"/>
  <c r="Y397" i="1"/>
  <c r="Y398" i="1"/>
  <c r="Y399" i="1"/>
  <c r="Y400" i="1"/>
  <c r="Y3413" i="1"/>
  <c r="Y402" i="1"/>
  <c r="Y403" i="1"/>
  <c r="Y404" i="1"/>
  <c r="Y405" i="1"/>
  <c r="Y3372" i="1"/>
  <c r="Y407" i="1"/>
  <c r="Y408" i="1"/>
  <c r="Y409" i="1"/>
  <c r="Y3264" i="1"/>
  <c r="Y411" i="1"/>
  <c r="Y412" i="1"/>
  <c r="Y413" i="1"/>
  <c r="Y414" i="1"/>
  <c r="Y415" i="1"/>
  <c r="Y416" i="1"/>
  <c r="Y417" i="1"/>
  <c r="Y418" i="1"/>
  <c r="Y419" i="1"/>
  <c r="Y420" i="1"/>
  <c r="Y3202" i="1"/>
  <c r="Y488" i="1"/>
  <c r="Y2145" i="1"/>
  <c r="Y424" i="1"/>
  <c r="Y425" i="1"/>
  <c r="Y426" i="1"/>
  <c r="Y427" i="1"/>
  <c r="Y428" i="1"/>
  <c r="Y429" i="1"/>
  <c r="Y430" i="1"/>
  <c r="Y431" i="1"/>
  <c r="Y432" i="1"/>
  <c r="Y433" i="1"/>
  <c r="Y434" i="1"/>
  <c r="Y3380" i="1"/>
  <c r="Y436" i="1"/>
  <c r="Y437" i="1"/>
  <c r="Y438" i="1"/>
  <c r="Y439" i="1"/>
  <c r="Y440" i="1"/>
  <c r="Y775" i="1"/>
  <c r="Y442" i="1"/>
  <c r="Y443" i="1"/>
  <c r="Y444" i="1"/>
  <c r="Y1599" i="1"/>
  <c r="Y446" i="1"/>
  <c r="Y447" i="1"/>
  <c r="Y448" i="1"/>
  <c r="Y449" i="1"/>
  <c r="Y450" i="1"/>
  <c r="Y1445" i="1"/>
  <c r="Y452" i="1"/>
  <c r="Y3124" i="1"/>
  <c r="Y454" i="1"/>
  <c r="Y455" i="1"/>
  <c r="Y456" i="1"/>
  <c r="Y457" i="1"/>
  <c r="Y458" i="1"/>
  <c r="Y459" i="1"/>
  <c r="Y460" i="1"/>
  <c r="Y461" i="1"/>
  <c r="Y462" i="1"/>
  <c r="Y463" i="1"/>
  <c r="Y2379" i="1"/>
  <c r="Y2020" i="1"/>
  <c r="Y466" i="1"/>
  <c r="Y467" i="1"/>
  <c r="Y468" i="1"/>
  <c r="Y469" i="1"/>
  <c r="Y470" i="1"/>
  <c r="Y471" i="1"/>
  <c r="Y472" i="1"/>
  <c r="Y473" i="1"/>
  <c r="Y474" i="1"/>
  <c r="Y475" i="1"/>
  <c r="Y476" i="1"/>
  <c r="Y477" i="1"/>
  <c r="Y478" i="1"/>
  <c r="Y479" i="1"/>
  <c r="Y480" i="1"/>
  <c r="Y481" i="1"/>
  <c r="Y482" i="1"/>
  <c r="Y2609" i="1"/>
  <c r="Y484" i="1"/>
  <c r="Y464" i="1"/>
  <c r="Y1876" i="1"/>
  <c r="Y487" i="1"/>
  <c r="Y2227" i="1"/>
  <c r="Y489" i="1"/>
  <c r="Y490" i="1"/>
  <c r="Y491" i="1"/>
  <c r="Y492" i="1"/>
  <c r="Y493" i="1"/>
  <c r="Y494" i="1"/>
  <c r="Y3365" i="1"/>
  <c r="Y496" i="1"/>
  <c r="Y497" i="1"/>
  <c r="Y3389" i="1"/>
  <c r="Y499" i="1"/>
  <c r="Y500" i="1"/>
  <c r="Y2784" i="1"/>
  <c r="Y502" i="1"/>
  <c r="Y503" i="1"/>
  <c r="Y504" i="1"/>
  <c r="Y505" i="1"/>
  <c r="Y506" i="1"/>
  <c r="Y507" i="1"/>
  <c r="Y2859" i="1"/>
  <c r="Y509" i="1"/>
  <c r="Y510" i="1"/>
  <c r="Y511" i="1"/>
  <c r="Y512" i="1"/>
  <c r="Y513" i="1"/>
  <c r="Y514" i="1"/>
  <c r="Y515" i="1"/>
  <c r="Y516" i="1"/>
  <c r="Y517" i="1"/>
  <c r="Y518" i="1"/>
  <c r="Y3468" i="1"/>
  <c r="Y520" i="1"/>
  <c r="Y521" i="1"/>
  <c r="Y522" i="1"/>
  <c r="Y2004" i="1"/>
  <c r="Y524" i="1"/>
  <c r="Y525" i="1"/>
  <c r="Y3382" i="1"/>
  <c r="Y527" i="1"/>
  <c r="Y528" i="1"/>
  <c r="Y529" i="1"/>
  <c r="Y530" i="1"/>
  <c r="Y531" i="1"/>
  <c r="Y532" i="1"/>
  <c r="Y533" i="1"/>
  <c r="Y534" i="1"/>
  <c r="Y535" i="1"/>
  <c r="Y536" i="1"/>
  <c r="Y537" i="1"/>
  <c r="Y538" i="1"/>
  <c r="Y539" i="1"/>
  <c r="Y1546" i="1"/>
  <c r="Y541" i="1"/>
  <c r="Y1506" i="1"/>
  <c r="Y543" i="1"/>
  <c r="Y544" i="1"/>
  <c r="Y545" i="1"/>
  <c r="Y546" i="1"/>
  <c r="Y547" i="1"/>
  <c r="Y548" i="1"/>
  <c r="Y549" i="1"/>
  <c r="Y550" i="1"/>
  <c r="Y551" i="1"/>
  <c r="Y552" i="1"/>
  <c r="Y3352" i="1"/>
  <c r="Y554" i="1"/>
  <c r="Y555" i="1"/>
  <c r="Y556" i="1"/>
  <c r="Y557" i="1"/>
  <c r="Y558" i="1"/>
  <c r="Y559" i="1"/>
  <c r="Y3414" i="1"/>
  <c r="Y3411" i="1"/>
  <c r="Y562" i="1"/>
  <c r="Y563" i="1"/>
  <c r="Y564" i="1"/>
  <c r="Y565" i="1"/>
  <c r="Y566" i="1"/>
  <c r="Y567" i="1"/>
  <c r="Y568" i="1"/>
  <c r="Y569" i="1"/>
  <c r="Y790" i="1"/>
  <c r="Y571" i="1"/>
  <c r="Y2291" i="1"/>
  <c r="Y3257" i="1"/>
  <c r="Y574" i="1"/>
  <c r="Y575" i="1"/>
  <c r="Y576" i="1"/>
  <c r="Y577" i="1"/>
  <c r="Y578" i="1"/>
  <c r="Y579" i="1"/>
  <c r="Y580" i="1"/>
  <c r="Y581" i="1"/>
  <c r="Y582" i="1"/>
  <c r="Y583" i="1"/>
  <c r="Y584" i="1"/>
  <c r="Y585" i="1"/>
  <c r="Y586" i="1"/>
  <c r="Y587" i="1"/>
  <c r="Y588" i="1"/>
  <c r="Y589" i="1"/>
  <c r="Y590" i="1"/>
  <c r="Y591" i="1"/>
  <c r="Y592" i="1"/>
  <c r="Y593" i="1"/>
  <c r="Y594" i="1"/>
  <c r="Y595" i="1"/>
  <c r="Y1220" i="1"/>
  <c r="Y1714" i="1"/>
  <c r="Y30" i="1"/>
  <c r="Y599" i="1"/>
  <c r="Y600" i="1"/>
  <c r="Y601" i="1"/>
  <c r="Y602" i="1"/>
  <c r="Y603" i="1"/>
  <c r="Y3461" i="1"/>
  <c r="Y3454" i="1"/>
  <c r="Y606" i="1"/>
  <c r="Y3042" i="1"/>
  <c r="Y608" i="1"/>
  <c r="Y609" i="1"/>
  <c r="Y610" i="1"/>
  <c r="Y611" i="1"/>
  <c r="Y612" i="1"/>
  <c r="Y613" i="1"/>
  <c r="Y2832" i="1"/>
  <c r="Y615" i="1"/>
  <c r="Y616" i="1"/>
  <c r="Y617" i="1"/>
  <c r="Y618" i="1"/>
  <c r="Y619" i="1"/>
  <c r="Y1505" i="1"/>
  <c r="Y621" i="1"/>
  <c r="Y622" i="1"/>
  <c r="Y623" i="1"/>
  <c r="Y624" i="1"/>
  <c r="Y625" i="1"/>
  <c r="Y3155" i="1"/>
  <c r="Y627" i="1"/>
  <c r="Y628" i="1"/>
  <c r="Y629" i="1"/>
  <c r="Y630" i="1"/>
  <c r="Y3403" i="1"/>
  <c r="Y3387" i="1"/>
  <c r="Y633" i="1"/>
  <c r="Y634" i="1"/>
  <c r="Y635" i="1"/>
  <c r="Y1051" i="1"/>
  <c r="Y2869" i="1"/>
  <c r="Y2253" i="1"/>
  <c r="Y639" i="1"/>
  <c r="Y640" i="1"/>
  <c r="Y641" i="1"/>
  <c r="Y642" i="1"/>
  <c r="Y643" i="1"/>
  <c r="Y644" i="1"/>
  <c r="Y645" i="1"/>
  <c r="Y646" i="1"/>
  <c r="Y647" i="1"/>
  <c r="Y648" i="1"/>
  <c r="Y649" i="1"/>
  <c r="Y650" i="1"/>
  <c r="Y1160" i="1"/>
  <c r="Y652" i="1"/>
  <c r="Y653" i="1"/>
  <c r="Y654" i="1"/>
  <c r="Y655" i="1"/>
  <c r="Y656" i="1"/>
  <c r="Y1478" i="1"/>
  <c r="Y658" i="1"/>
  <c r="Y659" i="1"/>
  <c r="Y660" i="1"/>
  <c r="Y661" i="1"/>
  <c r="Y662" i="1"/>
  <c r="Y663" i="1"/>
  <c r="Y664" i="1"/>
  <c r="Y665" i="1"/>
  <c r="Y666" i="1"/>
  <c r="Y667" i="1"/>
  <c r="Y668" i="1"/>
  <c r="Y669" i="1"/>
  <c r="Y670" i="1"/>
  <c r="Y671" i="1"/>
  <c r="Y672" i="1"/>
  <c r="Y673" i="1"/>
  <c r="Y674" i="1"/>
  <c r="Y675" i="1"/>
  <c r="Y676" i="1"/>
  <c r="Y677" i="1"/>
  <c r="Y3503" i="1"/>
  <c r="Y3112" i="1"/>
  <c r="Y680" i="1"/>
  <c r="Y2319" i="1"/>
  <c r="Y682" i="1"/>
  <c r="Y1625" i="1"/>
  <c r="Y684" i="1"/>
  <c r="Y685" i="1"/>
  <c r="Y686" i="1"/>
  <c r="Y687" i="1"/>
  <c r="Y688" i="1"/>
  <c r="Y689" i="1"/>
  <c r="Y690" i="1"/>
  <c r="Y691" i="1"/>
  <c r="Y692" i="1"/>
  <c r="Y693" i="1"/>
  <c r="Y694" i="1"/>
  <c r="Y695" i="1"/>
  <c r="Y696" i="1"/>
  <c r="Y697" i="1"/>
  <c r="Y698" i="1"/>
  <c r="Y699" i="1"/>
  <c r="Y700" i="1"/>
  <c r="Y519" i="1"/>
  <c r="Y702" i="1"/>
  <c r="Y703" i="1"/>
  <c r="Y704" i="1"/>
  <c r="Y705" i="1"/>
  <c r="Y706" i="1"/>
  <c r="Y707" i="1"/>
  <c r="Y708" i="1"/>
  <c r="Y709" i="1"/>
  <c r="Y710" i="1"/>
  <c r="Y711" i="1"/>
  <c r="Y712" i="1"/>
  <c r="Y713" i="1"/>
  <c r="Y714" i="1"/>
  <c r="Y715" i="1"/>
  <c r="Y716" i="1"/>
  <c r="Y717" i="1"/>
  <c r="Y718" i="1"/>
  <c r="Y719" i="1"/>
  <c r="Y3421" i="1"/>
  <c r="Y721" i="1"/>
  <c r="Y722" i="1"/>
  <c r="Y723" i="1"/>
  <c r="Y724" i="1"/>
  <c r="Y725" i="1"/>
  <c r="Y726" i="1"/>
  <c r="Y727" i="1"/>
  <c r="Y728" i="1"/>
  <c r="Y729" i="1"/>
  <c r="Y3032" i="1"/>
  <c r="Y731" i="1"/>
  <c r="Y732" i="1"/>
  <c r="Y733" i="1"/>
  <c r="Y734" i="1"/>
  <c r="Y735" i="1"/>
  <c r="Y736" i="1"/>
  <c r="Y523" i="1"/>
  <c r="Y738" i="1"/>
  <c r="Y3351" i="1"/>
  <c r="Y740" i="1"/>
  <c r="Y741" i="1"/>
  <c r="Y1943" i="1"/>
  <c r="Y1459" i="1"/>
  <c r="Y2324" i="1"/>
  <c r="Y2844" i="1"/>
  <c r="Y2504" i="1"/>
  <c r="Y483" i="1"/>
  <c r="Y1933"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3308" i="1"/>
  <c r="Y776" i="1"/>
  <c r="Y777" i="1"/>
  <c r="Y778" i="1"/>
  <c r="Y779" i="1"/>
  <c r="Y780" i="1"/>
  <c r="Y781" i="1"/>
  <c r="Y782" i="1"/>
  <c r="Y783" i="1"/>
  <c r="Y784" i="1"/>
  <c r="Y785" i="1"/>
  <c r="Y786" i="1"/>
  <c r="Y787" i="1"/>
  <c r="Y788" i="1"/>
  <c r="Y789" i="1"/>
  <c r="Y886" i="1"/>
  <c r="Y791" i="1"/>
  <c r="Y792" i="1"/>
  <c r="Y793" i="1"/>
  <c r="Y794" i="1"/>
  <c r="Y795" i="1"/>
  <c r="Y796" i="1"/>
  <c r="Y797" i="1"/>
  <c r="Y798" i="1"/>
  <c r="Y799" i="1"/>
  <c r="Y800" i="1"/>
  <c r="Y801" i="1"/>
  <c r="Y802" i="1"/>
  <c r="Y803" i="1"/>
  <c r="Y804" i="1"/>
  <c r="Y805" i="1"/>
  <c r="Y806" i="1"/>
  <c r="Y807" i="1"/>
  <c r="Y808" i="1"/>
  <c r="Y809" i="1"/>
  <c r="Y810" i="1"/>
  <c r="Y811" i="1"/>
  <c r="Y812" i="1"/>
  <c r="Y813" i="1"/>
  <c r="Y2943" i="1"/>
  <c r="Y815" i="1"/>
  <c r="Y3394" i="1"/>
  <c r="Y817" i="1"/>
  <c r="Y818" i="1"/>
  <c r="Y819" i="1"/>
  <c r="Y820" i="1"/>
  <c r="Y821" i="1"/>
  <c r="Y822" i="1"/>
  <c r="Y823" i="1"/>
  <c r="Y824" i="1"/>
  <c r="Y825" i="1"/>
  <c r="Y826" i="1"/>
  <c r="Y827" i="1"/>
  <c r="Y828" i="1"/>
  <c r="Y3505" i="1"/>
  <c r="Y2830" i="1"/>
  <c r="Y831" i="1"/>
  <c r="Y832" i="1"/>
  <c r="Y833" i="1"/>
  <c r="Y834" i="1"/>
  <c r="Y835" i="1"/>
  <c r="Y836" i="1"/>
  <c r="Y837" i="1"/>
  <c r="Y838" i="1"/>
  <c r="Y839" i="1"/>
  <c r="Y840" i="1"/>
  <c r="Y841" i="1"/>
  <c r="Y842" i="1"/>
  <c r="Y843" i="1"/>
  <c r="Y844" i="1"/>
  <c r="Y845" i="1"/>
  <c r="Y846" i="1"/>
  <c r="Y847" i="1"/>
  <c r="Y3412" i="1"/>
  <c r="Y849" i="1"/>
  <c r="Y850" i="1"/>
  <c r="Y851" i="1"/>
  <c r="Y852" i="1"/>
  <c r="Y853" i="1"/>
  <c r="Y854" i="1"/>
  <c r="Y855" i="1"/>
  <c r="Y856" i="1"/>
  <c r="Y857" i="1"/>
  <c r="Y858" i="1"/>
  <c r="Y859" i="1"/>
  <c r="Y860" i="1"/>
  <c r="Y861" i="1"/>
  <c r="Y862" i="1"/>
  <c r="Y863" i="1"/>
  <c r="Y864" i="1"/>
  <c r="Y865" i="1"/>
  <c r="Y866" i="1"/>
  <c r="Y867" i="1"/>
  <c r="Y868" i="1"/>
  <c r="Y869" i="1"/>
  <c r="Y870" i="1"/>
  <c r="Y871" i="1"/>
  <c r="Y312" i="1"/>
  <c r="Y873" i="1"/>
  <c r="Y874" i="1"/>
  <c r="Y573" i="1"/>
  <c r="Y876" i="1"/>
  <c r="Y877" i="1"/>
  <c r="Y878" i="1"/>
  <c r="Y879" i="1"/>
  <c r="Y880" i="1"/>
  <c r="Y881" i="1"/>
  <c r="Y882" i="1"/>
  <c r="Y883" i="1"/>
  <c r="Y62" i="1"/>
  <c r="Y885" i="1"/>
  <c r="Y3182" i="1"/>
  <c r="Y887" i="1"/>
  <c r="Y888" i="1"/>
  <c r="Y889" i="1"/>
  <c r="Y553" i="1"/>
  <c r="Y1426" i="1"/>
  <c r="Y892" i="1"/>
  <c r="Y893" i="1"/>
  <c r="Y894" i="1"/>
  <c r="Y895" i="1"/>
  <c r="Y896" i="1"/>
  <c r="Y2156" i="1"/>
  <c r="Y2561" i="1"/>
  <c r="Y2545" i="1"/>
  <c r="Y1516" i="1"/>
  <c r="Y901" i="1"/>
  <c r="Y902" i="1"/>
  <c r="Y903" i="1"/>
  <c r="Y904" i="1"/>
  <c r="Y905" i="1"/>
  <c r="Y906" i="1"/>
  <c r="Y907" i="1"/>
  <c r="Y908" i="1"/>
  <c r="Y909" i="1"/>
  <c r="Y910" i="1"/>
  <c r="Y911" i="1"/>
  <c r="Y912" i="1"/>
  <c r="Y913" i="1"/>
  <c r="Y914" i="1"/>
  <c r="Y915" i="1"/>
  <c r="Y916" i="1"/>
  <c r="Y917" i="1"/>
  <c r="Y918" i="1"/>
  <c r="Y830" i="1"/>
  <c r="Y508" i="1"/>
  <c r="Y3146" i="1"/>
  <c r="Y922" i="1"/>
  <c r="Y923" i="1"/>
  <c r="Y924" i="1"/>
  <c r="Y925" i="1"/>
  <c r="Y2648" i="1"/>
  <c r="Y927" i="1"/>
  <c r="Y928" i="1"/>
  <c r="Y929" i="1"/>
  <c r="Y930" i="1"/>
  <c r="Y1699" i="1"/>
  <c r="Y932" i="1"/>
  <c r="Y933" i="1"/>
  <c r="Y934" i="1"/>
  <c r="Y2992" i="1"/>
  <c r="Y936" i="1"/>
  <c r="Y937" i="1"/>
  <c r="Y3314" i="1"/>
  <c r="Y939" i="1"/>
  <c r="Y940" i="1"/>
  <c r="Y2179" i="1"/>
  <c r="Y942" i="1"/>
  <c r="Y943" i="1"/>
  <c r="Y944" i="1"/>
  <c r="Y945" i="1"/>
  <c r="Y946" i="1"/>
  <c r="Y947" i="1"/>
  <c r="Y948" i="1"/>
  <c r="Y949" i="1"/>
  <c r="Y950" i="1"/>
  <c r="Y951" i="1"/>
  <c r="Y952" i="1"/>
  <c r="Y953" i="1"/>
  <c r="Y954" i="1"/>
  <c r="Y3431" i="1"/>
  <c r="Y3434" i="1"/>
  <c r="Y3119" i="1"/>
  <c r="Y958" i="1"/>
  <c r="Y959" i="1"/>
  <c r="Y614"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2348" i="1"/>
  <c r="Y2964" i="1"/>
  <c r="Y343" i="1"/>
  <c r="Y745" i="1"/>
  <c r="Y993" i="1"/>
  <c r="Y994" i="1"/>
  <c r="Y995" i="1"/>
  <c r="Y996" i="1"/>
  <c r="Y997" i="1"/>
  <c r="Y998" i="1"/>
  <c r="Y999" i="1"/>
  <c r="Y1000" i="1"/>
  <c r="Y1001" i="1"/>
  <c r="Y1002" i="1"/>
  <c r="Y1003" i="1"/>
  <c r="Y1004" i="1"/>
  <c r="Y1005" i="1"/>
  <c r="Y3285" i="1"/>
  <c r="Y1007" i="1"/>
  <c r="Y1008" i="1"/>
  <c r="Y1009" i="1"/>
  <c r="Y1010" i="1"/>
  <c r="Y1011" i="1"/>
  <c r="Y1012" i="1"/>
  <c r="Y1013" i="1"/>
  <c r="Y1014" i="1"/>
  <c r="Y1015" i="1"/>
  <c r="Y1016" i="1"/>
  <c r="Y1017" i="1"/>
  <c r="Y1018" i="1"/>
  <c r="Y1019" i="1"/>
  <c r="Y1020" i="1"/>
  <c r="Y1021" i="1"/>
  <c r="Y1022" i="1"/>
  <c r="Y1023" i="1"/>
  <c r="Y1024" i="1"/>
  <c r="Y1025" i="1"/>
  <c r="Y1026" i="1"/>
  <c r="Y1027" i="1"/>
  <c r="Y1028" i="1"/>
  <c r="Y3208" i="1"/>
  <c r="Y1030" i="1"/>
  <c r="Y1031" i="1"/>
  <c r="Y1032" i="1"/>
  <c r="Y1033" i="1"/>
  <c r="Y2224" i="1"/>
  <c r="Y1035" i="1"/>
  <c r="Y1036" i="1"/>
  <c r="Y1037" i="1"/>
  <c r="Y1038" i="1"/>
  <c r="Y1039" i="1"/>
  <c r="Y1040" i="1"/>
  <c r="Y2325" i="1"/>
  <c r="Y1042" i="1"/>
  <c r="Y1043" i="1"/>
  <c r="Y3450" i="1"/>
  <c r="Y1045" i="1"/>
  <c r="Y1046" i="1"/>
  <c r="Y1047" i="1"/>
  <c r="Y1048" i="1"/>
  <c r="Y1049" i="1"/>
  <c r="Y1050" i="1"/>
  <c r="Y1874" i="1"/>
  <c r="Y1052" i="1"/>
  <c r="Y1053" i="1"/>
  <c r="Y1054" i="1"/>
  <c r="Y1055" i="1"/>
  <c r="Y1056" i="1"/>
  <c r="Y1057" i="1"/>
  <c r="Y1058" i="1"/>
  <c r="Y1059" i="1"/>
  <c r="Y1060" i="1"/>
  <c r="Y1061" i="1"/>
  <c r="Y1062" i="1"/>
  <c r="Y1063" i="1"/>
  <c r="Y1064" i="1"/>
  <c r="Y3472" i="1"/>
  <c r="Y1481" i="1"/>
  <c r="Y1067" i="1"/>
  <c r="Y1068" i="1"/>
  <c r="Y1069" i="1"/>
  <c r="Y1070" i="1"/>
  <c r="Y1071" i="1"/>
  <c r="Y1072" i="1"/>
  <c r="Y1073" i="1"/>
  <c r="Y1074" i="1"/>
  <c r="Y3145" i="1"/>
  <c r="Y1076" i="1"/>
  <c r="Y1077" i="1"/>
  <c r="Y1078" i="1"/>
  <c r="Y2129" i="1"/>
  <c r="Y2327" i="1"/>
  <c r="Y1674" i="1"/>
  <c r="Y1082" i="1"/>
  <c r="Y1083" i="1"/>
  <c r="Y2530" i="1"/>
  <c r="Y1085" i="1"/>
  <c r="Y1086" i="1"/>
  <c r="Y1087" i="1"/>
  <c r="Y1088" i="1"/>
  <c r="Y1089" i="1"/>
  <c r="Y1090" i="1"/>
  <c r="Y1091" i="1"/>
  <c r="Y1092" i="1"/>
  <c r="Y1691"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3409" i="1"/>
  <c r="Y1125" i="1"/>
  <c r="Y1126" i="1"/>
  <c r="Y1127" i="1"/>
  <c r="Y1128" i="1"/>
  <c r="Y1129" i="1"/>
  <c r="Y1130" i="1"/>
  <c r="Y1131" i="1"/>
  <c r="Y3393" i="1"/>
  <c r="Y1133" i="1"/>
  <c r="Y1134" i="1"/>
  <c r="Y1135" i="1"/>
  <c r="Y3433" i="1"/>
  <c r="Y3419" i="1"/>
  <c r="Y1138" i="1"/>
  <c r="Y1139" i="1"/>
  <c r="Y1140" i="1"/>
  <c r="Y1141" i="1"/>
  <c r="Y1142" i="1"/>
  <c r="Y1143" i="1"/>
  <c r="Y1144" i="1"/>
  <c r="Y1145" i="1"/>
  <c r="Y1146" i="1"/>
  <c r="Y1147" i="1"/>
  <c r="Y1148" i="1"/>
  <c r="Y1149" i="1"/>
  <c r="Y1150" i="1"/>
  <c r="Y1151" i="1"/>
  <c r="Y1152" i="1"/>
  <c r="Y1153" i="1"/>
  <c r="Y1154" i="1"/>
  <c r="Y1155" i="1"/>
  <c r="Y3142" i="1"/>
  <c r="Y3162" i="1"/>
  <c r="Y1158" i="1"/>
  <c r="Y3383" i="1"/>
  <c r="Y3293" i="1"/>
  <c r="Y1161" i="1"/>
  <c r="Y1162" i="1"/>
  <c r="Y1163" i="1"/>
  <c r="Y1164" i="1"/>
  <c r="Y1165" i="1"/>
  <c r="Y1166" i="1"/>
  <c r="Y1167" i="1"/>
  <c r="Y1168" i="1"/>
  <c r="Y1169" i="1"/>
  <c r="Y1170" i="1"/>
  <c r="Y1171" i="1"/>
  <c r="Y1172" i="1"/>
  <c r="Y1173" i="1"/>
  <c r="Y1174" i="1"/>
  <c r="Y1175" i="1"/>
  <c r="Y1176" i="1"/>
  <c r="Y1177" i="1"/>
  <c r="Y1178" i="1"/>
  <c r="Y1179" i="1"/>
  <c r="Y2977" i="1"/>
  <c r="Y1181" i="1"/>
  <c r="Y1182" i="1"/>
  <c r="Y1183" i="1"/>
  <c r="Y1184" i="1"/>
  <c r="Y1185" i="1"/>
  <c r="Y1186" i="1"/>
  <c r="Y1187" i="1"/>
  <c r="Y1188" i="1"/>
  <c r="Y1189" i="1"/>
  <c r="Y1190" i="1"/>
  <c r="Y1191" i="1"/>
  <c r="Y1192" i="1"/>
  <c r="Y1193" i="1"/>
  <c r="Y1194" i="1"/>
  <c r="Y1195" i="1"/>
  <c r="Y2900" i="1"/>
  <c r="Y1197" i="1"/>
  <c r="Y1198" i="1"/>
  <c r="Y1199" i="1"/>
  <c r="Y1200" i="1"/>
  <c r="Y1201" i="1"/>
  <c r="Y1202" i="1"/>
  <c r="Y1203" i="1"/>
  <c r="Y1204" i="1"/>
  <c r="Y2963" i="1"/>
  <c r="Y1206" i="1"/>
  <c r="Y3135" i="1"/>
  <c r="Y1208" i="1"/>
  <c r="Y1209" i="1"/>
  <c r="Y1210" i="1"/>
  <c r="Y1211" i="1"/>
  <c r="Y1212" i="1"/>
  <c r="Y1213" i="1"/>
  <c r="Y1214" i="1"/>
  <c r="Y1215" i="1"/>
  <c r="Y1216" i="1"/>
  <c r="Y1217" i="1"/>
  <c r="Y1218" i="1"/>
  <c r="Y1219" i="1"/>
  <c r="Y3353" i="1"/>
  <c r="Y1221" i="1"/>
  <c r="Y1222" i="1"/>
  <c r="Y1223" i="1"/>
  <c r="Y1224" i="1"/>
  <c r="Y1225" i="1"/>
  <c r="Y1226" i="1"/>
  <c r="Y1227" i="1"/>
  <c r="Y1228" i="1"/>
  <c r="Y1229" i="1"/>
  <c r="Y1230" i="1"/>
  <c r="Y1231" i="1"/>
  <c r="Y1232" i="1"/>
  <c r="Y1233" i="1"/>
  <c r="Y1234" i="1"/>
  <c r="Y1235" i="1"/>
  <c r="Y1236" i="1"/>
  <c r="Y1237" i="1"/>
  <c r="Y1238" i="1"/>
  <c r="Y1239" i="1"/>
  <c r="Y1240" i="1"/>
  <c r="Y1241" i="1"/>
  <c r="Y1242" i="1"/>
  <c r="Y3391" i="1"/>
  <c r="Y1244" i="1"/>
  <c r="Y1245" i="1"/>
  <c r="Y1246" i="1"/>
  <c r="Y3408" i="1"/>
  <c r="Y1248" i="1"/>
  <c r="Y1249" i="1"/>
  <c r="Y1250" i="1"/>
  <c r="Y1251" i="1"/>
  <c r="Y1252" i="1"/>
  <c r="Y1253" i="1"/>
  <c r="Y3483" i="1"/>
  <c r="Y1255" i="1"/>
  <c r="Y1256" i="1"/>
  <c r="Y1257" i="1"/>
  <c r="Y1258" i="1"/>
  <c r="Y1259" i="1"/>
  <c r="Y1260" i="1"/>
  <c r="Y1261" i="1"/>
  <c r="Y1262" i="1"/>
  <c r="Y1263" i="1"/>
  <c r="Y1264" i="1"/>
  <c r="Y2979" i="1"/>
  <c r="Y3030" i="1"/>
  <c r="Y1750" i="1"/>
  <c r="Y1748" i="1"/>
  <c r="Y1269" i="1"/>
  <c r="Y1270" i="1"/>
  <c r="Y1271" i="1"/>
  <c r="Y2855" i="1"/>
  <c r="Y1273" i="1"/>
  <c r="Y1274" i="1"/>
  <c r="Y1275" i="1"/>
  <c r="Y1276" i="1"/>
  <c r="Y1277" i="1"/>
  <c r="Y1898" i="1"/>
  <c r="Y2136" i="1"/>
  <c r="Y1280" i="1"/>
  <c r="Y1281" i="1"/>
  <c r="Y1282" i="1"/>
  <c r="Y1793" i="1"/>
  <c r="Y3197" i="1"/>
  <c r="Y3052" i="1"/>
  <c r="Y1286" i="1"/>
  <c r="Y1287" i="1"/>
  <c r="Y3407" i="1"/>
  <c r="Y3426"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95" i="1"/>
  <c r="Y2456" i="1"/>
  <c r="Y1322" i="1"/>
  <c r="Y1323" i="1"/>
  <c r="Y1324" i="1"/>
  <c r="Y1325" i="1"/>
  <c r="Y1326" i="1"/>
  <c r="Y1327" i="1"/>
  <c r="Y1328" i="1"/>
  <c r="Y1329" i="1"/>
  <c r="Y1330" i="1"/>
  <c r="Y1331" i="1"/>
  <c r="Y1332" i="1"/>
  <c r="Y1333" i="1"/>
  <c r="Y1334" i="1"/>
  <c r="Y1335" i="1"/>
  <c r="Y2996" i="1"/>
  <c r="Y1337" i="1"/>
  <c r="Y1338" i="1"/>
  <c r="Y1339" i="1"/>
  <c r="Y1340" i="1"/>
  <c r="Y1341" i="1"/>
  <c r="Y1342" i="1"/>
  <c r="Y1343" i="1"/>
  <c r="Y1344" i="1"/>
  <c r="Y1345" i="1"/>
  <c r="Y1346" i="1"/>
  <c r="Y1347" i="1"/>
  <c r="Y1348" i="1"/>
  <c r="Y1349" i="1"/>
  <c r="Y305" i="1"/>
  <c r="Y1351" i="1"/>
  <c r="Y1352" i="1"/>
  <c r="Y1353" i="1"/>
  <c r="Y1354" i="1"/>
  <c r="Y1355" i="1"/>
  <c r="Y1356" i="1"/>
  <c r="Y1357" i="1"/>
  <c r="Y1358" i="1"/>
  <c r="Y1359" i="1"/>
  <c r="Y1360" i="1"/>
  <c r="Y1361" i="1"/>
  <c r="Y1362" i="1"/>
  <c r="Y1363" i="1"/>
  <c r="Y1364" i="1"/>
  <c r="Y1365" i="1"/>
  <c r="Y1366" i="1"/>
  <c r="Y1367" i="1"/>
  <c r="Y1368" i="1"/>
  <c r="Y1369" i="1"/>
  <c r="Y135" i="1"/>
  <c r="Y1371" i="1"/>
  <c r="Y1778" i="1"/>
  <c r="Y3354" i="1"/>
  <c r="Y3253" i="1"/>
  <c r="Y1375" i="1"/>
  <c r="Y85" i="1"/>
  <c r="Y1377" i="1"/>
  <c r="Y1378" i="1"/>
  <c r="Y1379" i="1"/>
  <c r="Y1380" i="1"/>
  <c r="Y742" i="1"/>
  <c r="Y1382" i="1"/>
  <c r="Y1383" i="1"/>
  <c r="Y1384" i="1"/>
  <c r="Y1385" i="1"/>
  <c r="Y1386" i="1"/>
  <c r="Y1387" i="1"/>
  <c r="Y1388" i="1"/>
  <c r="Y1389" i="1"/>
  <c r="Y1390" i="1"/>
  <c r="Y1391" i="1"/>
  <c r="Y1392" i="1"/>
  <c r="Y1393" i="1"/>
  <c r="Y1394" i="1"/>
  <c r="Y3367" i="1"/>
  <c r="Y1396" i="1"/>
  <c r="Y1397" i="1"/>
  <c r="Y1398" i="1"/>
  <c r="Y1399" i="1"/>
  <c r="Y1400" i="1"/>
  <c r="Y1401" i="1"/>
  <c r="Y1402" i="1"/>
  <c r="Y1403" i="1"/>
  <c r="Y1404" i="1"/>
  <c r="Y1405" i="1"/>
  <c r="Y1406" i="1"/>
  <c r="Y1407" i="1"/>
  <c r="Y1408" i="1"/>
  <c r="Y1409" i="1"/>
  <c r="Y1410" i="1"/>
  <c r="Y2033" i="1"/>
  <c r="Y3016" i="1"/>
  <c r="Y3281" i="1"/>
  <c r="Y1414" i="1"/>
  <c r="Y1415" i="1"/>
  <c r="Y1416" i="1"/>
  <c r="Y1417" i="1"/>
  <c r="Y1418" i="1"/>
  <c r="Y1419" i="1"/>
  <c r="Y1420" i="1"/>
  <c r="Y1421" i="1"/>
  <c r="Y1422" i="1"/>
  <c r="Y1423" i="1"/>
  <c r="Y1424" i="1"/>
  <c r="Y1425" i="1"/>
  <c r="Y2349" i="1"/>
  <c r="Y1427" i="1"/>
  <c r="Y1428" i="1"/>
  <c r="Y1429" i="1"/>
  <c r="Y1430" i="1"/>
  <c r="Y1431" i="1"/>
  <c r="Y1774" i="1"/>
  <c r="Y1433" i="1"/>
  <c r="Y1434" i="1"/>
  <c r="Y1435" i="1"/>
  <c r="Y3276" i="1"/>
  <c r="Y1437" i="1"/>
  <c r="Y1438" i="1"/>
  <c r="Y1439" i="1"/>
  <c r="Y1440" i="1"/>
  <c r="Y1441" i="1"/>
  <c r="Y1442" i="1"/>
  <c r="Y1443" i="1"/>
  <c r="Y1936" i="1"/>
  <c r="Y2649" i="1"/>
  <c r="Y1446" i="1"/>
  <c r="Y1447" i="1"/>
  <c r="Y1448" i="1"/>
  <c r="Y1449" i="1"/>
  <c r="Y333" i="1"/>
  <c r="Y1451" i="1"/>
  <c r="Y1452" i="1"/>
  <c r="Y1453" i="1"/>
  <c r="Y1454" i="1"/>
  <c r="Y1455" i="1"/>
  <c r="Y1456" i="1"/>
  <c r="Y1457" i="1"/>
  <c r="Y1458" i="1"/>
  <c r="Y2608" i="1"/>
  <c r="Y1460" i="1"/>
  <c r="Y1461" i="1"/>
  <c r="Y1462" i="1"/>
  <c r="Y1463" i="1"/>
  <c r="Y1464" i="1"/>
  <c r="Y1465" i="1"/>
  <c r="Y1466" i="1"/>
  <c r="Y1467" i="1"/>
  <c r="Y1468" i="1"/>
  <c r="Y1469" i="1"/>
  <c r="Y1470" i="1"/>
  <c r="Y1471" i="1"/>
  <c r="Y1472" i="1"/>
  <c r="Y1473" i="1"/>
  <c r="Y1474" i="1"/>
  <c r="Y1475" i="1"/>
  <c r="Y1476" i="1"/>
  <c r="Y956" i="1"/>
  <c r="Y960" i="1"/>
  <c r="Y1940" i="1"/>
  <c r="Y2413" i="1"/>
  <c r="Y220" i="1"/>
  <c r="Y1612" i="1"/>
  <c r="Y1483" i="1"/>
  <c r="Y1381" i="1"/>
  <c r="Y1485" i="1"/>
  <c r="Y1486" i="1"/>
  <c r="Y1487" i="1"/>
  <c r="Y1488" i="1"/>
  <c r="Y1489" i="1"/>
  <c r="Y1490" i="1"/>
  <c r="Y1491" i="1"/>
  <c r="Y1492" i="1"/>
  <c r="Y1493" i="1"/>
  <c r="Y1494" i="1"/>
  <c r="Y1495" i="1"/>
  <c r="Y1496" i="1"/>
  <c r="Y1497" i="1"/>
  <c r="Y1498" i="1"/>
  <c r="Y1499" i="1"/>
  <c r="Y1500" i="1"/>
  <c r="Y1501" i="1"/>
  <c r="Y920" i="1"/>
  <c r="Y1503" i="1"/>
  <c r="Y1504" i="1"/>
  <c r="Y1044" i="1"/>
  <c r="Y3006" i="1"/>
  <c r="Y3085" i="1"/>
  <c r="Y1508" i="1"/>
  <c r="Y1509" i="1"/>
  <c r="Y1510" i="1"/>
  <c r="Y1511" i="1"/>
  <c r="Y1512" i="1"/>
  <c r="Y1513" i="1"/>
  <c r="Y1514" i="1"/>
  <c r="Y1515" i="1"/>
  <c r="Y231" i="1"/>
  <c r="Y186" i="1"/>
  <c r="Y1518" i="1"/>
  <c r="Y1519" i="1"/>
  <c r="Y1520" i="1"/>
  <c r="Y3325" i="1"/>
  <c r="Y1522" i="1"/>
  <c r="Y1523" i="1"/>
  <c r="Y1524" i="1"/>
  <c r="Y1525" i="1"/>
  <c r="Y1526" i="1"/>
  <c r="Y1527" i="1"/>
  <c r="Y3392" i="1"/>
  <c r="Y1529" i="1"/>
  <c r="Y1530" i="1"/>
  <c r="Y1531" i="1"/>
  <c r="Y1532" i="1"/>
  <c r="Y1533" i="1"/>
  <c r="Y1534" i="1"/>
  <c r="Y1535" i="1"/>
  <c r="Y1536" i="1"/>
  <c r="Y1537" i="1"/>
  <c r="Y1538" i="1"/>
  <c r="Y1539" i="1"/>
  <c r="Y1843" i="1"/>
  <c r="Y1541" i="1"/>
  <c r="Y1542" i="1"/>
  <c r="Y1543" i="1"/>
  <c r="Y1544" i="1"/>
  <c r="Y2603" i="1"/>
  <c r="Y1436" i="1"/>
  <c r="Y1547" i="1"/>
  <c r="Y1548" i="1"/>
  <c r="Y119" i="1"/>
  <c r="Y3453" i="1"/>
  <c r="Y1551" i="1"/>
  <c r="Y1552" i="1"/>
  <c r="Y1553" i="1"/>
  <c r="Y1554" i="1"/>
  <c r="Y1555" i="1"/>
  <c r="Y1556" i="1"/>
  <c r="Y1557" i="1"/>
  <c r="Y1558" i="1"/>
  <c r="Y1559" i="1"/>
  <c r="Y1560" i="1"/>
  <c r="Y1561" i="1"/>
  <c r="Y1562" i="1"/>
  <c r="Y1563" i="1"/>
  <c r="Y1564" i="1"/>
  <c r="Y1565" i="1"/>
  <c r="Y1566" i="1"/>
  <c r="Y1567" i="1"/>
  <c r="Y1528" i="1"/>
  <c r="Y1569" i="1"/>
  <c r="Y1570" i="1"/>
  <c r="Y1571" i="1"/>
  <c r="Y1572" i="1"/>
  <c r="Y1573" i="1"/>
  <c r="Y1574" i="1"/>
  <c r="Y1575" i="1"/>
  <c r="Y1576" i="1"/>
  <c r="Y1577" i="1"/>
  <c r="Y1578" i="1"/>
  <c r="Y1579" i="1"/>
  <c r="Y1580" i="1"/>
  <c r="Y3361" i="1"/>
  <c r="Y2936" i="1"/>
  <c r="Y1413" i="1"/>
  <c r="Y1584" i="1"/>
  <c r="Y1585" i="1"/>
  <c r="Y1586" i="1"/>
  <c r="Y3319" i="1"/>
  <c r="Y1588" i="1"/>
  <c r="Y1589" i="1"/>
  <c r="Y1590" i="1"/>
  <c r="Y1591" i="1"/>
  <c r="Y3179" i="1"/>
  <c r="Y1593" i="1"/>
  <c r="Y1594" i="1"/>
  <c r="Y1595" i="1"/>
  <c r="Y1596" i="1"/>
  <c r="Y1597" i="1"/>
  <c r="Y1598" i="1"/>
  <c r="Y246" i="1"/>
  <c r="Y1600" i="1"/>
  <c r="Y1601" i="1"/>
  <c r="Y1602" i="1"/>
  <c r="Y1603" i="1"/>
  <c r="Y1604" i="1"/>
  <c r="Y1605" i="1"/>
  <c r="Y1606" i="1"/>
  <c r="Y1607" i="1"/>
  <c r="Y1608" i="1"/>
  <c r="Y1609" i="1"/>
  <c r="Y1610" i="1"/>
  <c r="Y1611" i="1"/>
  <c r="Y3147" i="1"/>
  <c r="Y1613" i="1"/>
  <c r="Y1614" i="1"/>
  <c r="Y1615" i="1"/>
  <c r="Y1616" i="1"/>
  <c r="Y1617" i="1"/>
  <c r="Y1618" i="1"/>
  <c r="Y1619" i="1"/>
  <c r="Y1620" i="1"/>
  <c r="Y1621" i="1"/>
  <c r="Y1622" i="1"/>
  <c r="Y1623" i="1"/>
  <c r="Y1624" i="1"/>
  <c r="Y2899" i="1"/>
  <c r="Y3148" i="1"/>
  <c r="Y1627" i="1"/>
  <c r="Y1628" i="1"/>
  <c r="Y1629" i="1"/>
  <c r="Y1630" i="1"/>
  <c r="Y1631" i="1"/>
  <c r="Y1632" i="1"/>
  <c r="Y1633" i="1"/>
  <c r="Y1634" i="1"/>
  <c r="Y1635" i="1"/>
  <c r="Y1636" i="1"/>
  <c r="Y1637" i="1"/>
  <c r="Y1638" i="1"/>
  <c r="Y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3474" i="1"/>
  <c r="Y1666" i="1"/>
  <c r="Y1667" i="1"/>
  <c r="Y1668" i="1"/>
  <c r="Y3287" i="1"/>
  <c r="Y1670" i="1"/>
  <c r="Y1671" i="1"/>
  <c r="Y1672" i="1"/>
  <c r="Y1673" i="1"/>
  <c r="Y542" i="1"/>
  <c r="Y1675" i="1"/>
  <c r="Y1676" i="1"/>
  <c r="Y1677" i="1"/>
  <c r="Y1678" i="1"/>
  <c r="Y1679" i="1"/>
  <c r="Y1680" i="1"/>
  <c r="Y1681" i="1"/>
  <c r="Y1682" i="1"/>
  <c r="Y1916" i="1"/>
  <c r="Y1684" i="1"/>
  <c r="Y1685" i="1"/>
  <c r="Y1686" i="1"/>
  <c r="Y3402" i="1"/>
  <c r="Y1688" i="1"/>
  <c r="Y1689" i="1"/>
  <c r="Y1690" i="1"/>
  <c r="Y1066" i="1"/>
  <c r="Y1692" i="1"/>
  <c r="Y1693" i="1"/>
  <c r="Y829" i="1"/>
  <c r="Y1695" i="1"/>
  <c r="Y1502" i="1"/>
  <c r="Y1697" i="1"/>
  <c r="Y1698" i="1"/>
  <c r="Y701" i="1"/>
  <c r="Y1930" i="1"/>
  <c r="Y1986" i="1"/>
  <c r="Y1702" i="1"/>
  <c r="Y1703" i="1"/>
  <c r="Y1704" i="1"/>
  <c r="Y1705" i="1"/>
  <c r="Y1706" i="1"/>
  <c r="Y1707" i="1"/>
  <c r="Y1708" i="1"/>
  <c r="Y1709" i="1"/>
  <c r="Y1710" i="1"/>
  <c r="Y1711" i="1"/>
  <c r="Y1712" i="1"/>
  <c r="Y1713" i="1"/>
  <c r="Y3000"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3245" i="1"/>
  <c r="Y1739" i="1"/>
  <c r="Y1740" i="1"/>
  <c r="Y1741" i="1"/>
  <c r="Y1742" i="1"/>
  <c r="Y1743" i="1"/>
  <c r="Y1744" i="1"/>
  <c r="Y1745" i="1"/>
  <c r="Y1746" i="1"/>
  <c r="Y1747" i="1"/>
  <c r="Y501" i="1"/>
  <c r="Y1749" i="1"/>
  <c r="Y299" i="1"/>
  <c r="Y1751" i="1"/>
  <c r="Y1752" i="1"/>
  <c r="Y1753" i="1"/>
  <c r="Y1754" i="1"/>
  <c r="Y1755" i="1"/>
  <c r="Y1756" i="1"/>
  <c r="Y1757" i="1"/>
  <c r="Y1758" i="1"/>
  <c r="Y1759" i="1"/>
  <c r="Y1760" i="1"/>
  <c r="Y2146" i="1"/>
  <c r="Y1762" i="1"/>
  <c r="Y1763" i="1"/>
  <c r="Y1764" i="1"/>
  <c r="Y1765" i="1"/>
  <c r="Y1766" i="1"/>
  <c r="Y1767" i="1"/>
  <c r="Y1768" i="1"/>
  <c r="Y1769" i="1"/>
  <c r="Y1770" i="1"/>
  <c r="Y1771" i="1"/>
  <c r="Y1772" i="1"/>
  <c r="Y1773" i="1"/>
  <c r="Y3444" i="1"/>
  <c r="Y1775" i="1"/>
  <c r="Y1776" i="1"/>
  <c r="Y1777" i="1"/>
  <c r="Y391" i="1"/>
  <c r="Y1779" i="1"/>
  <c r="Y1780" i="1"/>
  <c r="Y1781" i="1"/>
  <c r="Y1782" i="1"/>
  <c r="Y1783" i="1"/>
  <c r="Y1784" i="1"/>
  <c r="Y1785" i="1"/>
  <c r="Y3473" i="1"/>
  <c r="Y1787" i="1"/>
  <c r="Y1788" i="1"/>
  <c r="Y1789" i="1"/>
  <c r="Y1790" i="1"/>
  <c r="Y1791" i="1"/>
  <c r="Y1792" i="1"/>
  <c r="Y3328" i="1"/>
  <c r="Y1794" i="1"/>
  <c r="Y1795" i="1"/>
  <c r="Y2613" i="1"/>
  <c r="Y1797" i="1"/>
  <c r="Y1798" i="1"/>
  <c r="Y1799" i="1"/>
  <c r="Y1800" i="1"/>
  <c r="Y1801" i="1"/>
  <c r="Y1802" i="1"/>
  <c r="Y1803" i="1"/>
  <c r="Y1804" i="1"/>
  <c r="Y1805" i="1"/>
  <c r="Y1806" i="1"/>
  <c r="Y1807" i="1"/>
  <c r="Y1808" i="1"/>
  <c r="Y1809" i="1"/>
  <c r="Y1810" i="1"/>
  <c r="Y1811" i="1"/>
  <c r="Y1812" i="1"/>
  <c r="Y1813" i="1"/>
  <c r="Y1814" i="1"/>
  <c r="Y1815" i="1"/>
  <c r="Y1816" i="1"/>
  <c r="Y1817" i="1"/>
  <c r="Y2655" i="1"/>
  <c r="Y1370" i="1"/>
  <c r="Y1820" i="1"/>
  <c r="Y3476" i="1"/>
  <c r="Y1822" i="1"/>
  <c r="Y1823" i="1"/>
  <c r="Y3486" i="1"/>
  <c r="Y681" i="1"/>
  <c r="Y1826" i="1"/>
  <c r="Y1827" i="1"/>
  <c r="Y2289" i="1"/>
  <c r="Y1829" i="1"/>
  <c r="Y1830" i="1"/>
  <c r="Y1831" i="1"/>
  <c r="Y1832" i="1"/>
  <c r="Y1833" i="1"/>
  <c r="Y1834" i="1"/>
  <c r="Y1835" i="1"/>
  <c r="Y1836" i="1"/>
  <c r="Y1837" i="1"/>
  <c r="Y1838" i="1"/>
  <c r="Y1839" i="1"/>
  <c r="Y1840" i="1"/>
  <c r="Y1841" i="1"/>
  <c r="Y1842" i="1"/>
  <c r="Y1029" i="1"/>
  <c r="Y1844" i="1"/>
  <c r="Y1845" i="1"/>
  <c r="Y1846" i="1"/>
  <c r="Y1847" i="1"/>
  <c r="Y1848" i="1"/>
  <c r="Y1849" i="1"/>
  <c r="Y1850" i="1"/>
  <c r="Y1851" i="1"/>
  <c r="Y1852" i="1"/>
  <c r="Y1450" i="1"/>
  <c r="Y2288" i="1"/>
  <c r="Y51" i="1"/>
  <c r="Y1856" i="1"/>
  <c r="Y1857" i="1"/>
  <c r="Y1858" i="1"/>
  <c r="Y1859" i="1"/>
  <c r="Y1860" i="1"/>
  <c r="Y816" i="1"/>
  <c r="Y1862" i="1"/>
  <c r="Y1863" i="1"/>
  <c r="Y1864" i="1"/>
  <c r="Y1865" i="1"/>
  <c r="Y1866" i="1"/>
  <c r="Y1867" i="1"/>
  <c r="Y1868" i="1"/>
  <c r="Y1869" i="1"/>
  <c r="Y1870" i="1"/>
  <c r="Y1871" i="1"/>
  <c r="Y1872" i="1"/>
  <c r="Y1873" i="1"/>
  <c r="Y2272" i="1"/>
  <c r="Y1875" i="1"/>
  <c r="Y2511" i="1"/>
  <c r="Y1877" i="1"/>
  <c r="Y1878" i="1"/>
  <c r="Y1879" i="1"/>
  <c r="Y1880" i="1"/>
  <c r="Y1881" i="1"/>
  <c r="Y1882" i="1"/>
  <c r="Y1883" i="1"/>
  <c r="Y1884" i="1"/>
  <c r="Y1885" i="1"/>
  <c r="Y1886" i="1"/>
  <c r="Y1887" i="1"/>
  <c r="Y1888" i="1"/>
  <c r="Y1889" i="1"/>
  <c r="Y1890" i="1"/>
  <c r="Y1891" i="1"/>
  <c r="Y1892" i="1"/>
  <c r="Y1893" i="1"/>
  <c r="Y1894" i="1"/>
  <c r="Y1895" i="1"/>
  <c r="Y1896" i="1"/>
  <c r="Y1897" i="1"/>
  <c r="Y747" i="1"/>
  <c r="Y373" i="1"/>
  <c r="Y1900" i="1"/>
  <c r="Y1901" i="1"/>
  <c r="Y1902" i="1"/>
  <c r="Y1903" i="1"/>
  <c r="Y1904" i="1"/>
  <c r="Y3436" i="1"/>
  <c r="Y1906" i="1"/>
  <c r="Y1907" i="1"/>
  <c r="Y1908" i="1"/>
  <c r="Y1909" i="1"/>
  <c r="Y1910" i="1"/>
  <c r="Y1911" i="1"/>
  <c r="Y1912" i="1"/>
  <c r="Y1913" i="1"/>
  <c r="Y1914" i="1"/>
  <c r="Y1915" i="1"/>
  <c r="Y2192" i="1"/>
  <c r="Y1917" i="1"/>
  <c r="Y1918" i="1"/>
  <c r="Y1919" i="1"/>
  <c r="Y1920" i="1"/>
  <c r="Y1921" i="1"/>
  <c r="Y1922" i="1"/>
  <c r="Y1923" i="1"/>
  <c r="Y1924" i="1"/>
  <c r="Y3358" i="1"/>
  <c r="Y1926" i="1"/>
  <c r="Y1927" i="1"/>
  <c r="Y1928" i="1"/>
  <c r="Y1929" i="1"/>
  <c r="Y109" i="1"/>
  <c r="Y1931" i="1"/>
  <c r="Y1932" i="1"/>
  <c r="Y3410" i="1"/>
  <c r="Y1934" i="1"/>
  <c r="Y2515" i="1"/>
  <c r="Y2342" i="1"/>
  <c r="Y1550" i="1"/>
  <c r="Y1207" i="1"/>
  <c r="Y340" i="1"/>
  <c r="Y2089" i="1"/>
  <c r="Y2015" i="1"/>
  <c r="Y1517" i="1"/>
  <c r="Y2450" i="1"/>
  <c r="Y1944" i="1"/>
  <c r="Y1945" i="1"/>
  <c r="Y1946" i="1"/>
  <c r="Y1947" i="1"/>
  <c r="Y1948" i="1"/>
  <c r="Y1949" i="1"/>
  <c r="Y1950" i="1"/>
  <c r="Y1951" i="1"/>
  <c r="Y1952" i="1"/>
  <c r="Y1953" i="1"/>
  <c r="Y1954" i="1"/>
  <c r="Y1955" i="1"/>
  <c r="Y1956" i="1"/>
  <c r="Y1957" i="1"/>
  <c r="Y388" i="1"/>
  <c r="Y1959" i="1"/>
  <c r="Y1960" i="1"/>
  <c r="Y1266" i="1"/>
  <c r="Y1962" i="1"/>
  <c r="Y1963" i="1"/>
  <c r="Y1964" i="1"/>
  <c r="Y1965" i="1"/>
  <c r="Y1966" i="1"/>
  <c r="Y1967" i="1"/>
  <c r="Y1968" i="1"/>
  <c r="Y1969" i="1"/>
  <c r="Y1970" i="1"/>
  <c r="Y597" i="1"/>
  <c r="Y1972" i="1"/>
  <c r="Y3360" i="1"/>
  <c r="Y1974" i="1"/>
  <c r="Y1975" i="1"/>
  <c r="Y421" i="1"/>
  <c r="Y1977" i="1"/>
  <c r="Y3356" i="1"/>
  <c r="Y1979" i="1"/>
  <c r="Y1980" i="1"/>
  <c r="Y1981" i="1"/>
  <c r="Y1982" i="1"/>
  <c r="Y1983" i="1"/>
  <c r="Y1984" i="1"/>
  <c r="Y1985" i="1"/>
  <c r="Y884" i="1"/>
  <c r="Y1987" i="1"/>
  <c r="Y1988" i="1"/>
  <c r="Y1989" i="1"/>
  <c r="Y1990" i="1"/>
  <c r="Y1991" i="1"/>
  <c r="Y1992" i="1"/>
  <c r="Y1993" i="1"/>
  <c r="Y1994" i="1"/>
  <c r="Y1995" i="1"/>
  <c r="Y1996" i="1"/>
  <c r="Y1997" i="1"/>
  <c r="Y1998" i="1"/>
  <c r="Y1999" i="1"/>
  <c r="Y2000" i="1"/>
  <c r="Y2001" i="1"/>
  <c r="Y2002" i="1"/>
  <c r="Y2003" i="1"/>
  <c r="Y1973" i="1"/>
  <c r="Y2005" i="1"/>
  <c r="Y2006" i="1"/>
  <c r="Y2007" i="1"/>
  <c r="Y2008" i="1"/>
  <c r="Y2009" i="1"/>
  <c r="Y2010" i="1"/>
  <c r="Y2011" i="1"/>
  <c r="Y2012" i="1"/>
  <c r="Y3044" i="1"/>
  <c r="Y2014" i="1"/>
  <c r="Y3114" i="1"/>
  <c r="Y2016" i="1"/>
  <c r="Y2017" i="1"/>
  <c r="Y2018" i="1"/>
  <c r="Y2019" i="1"/>
  <c r="Y19" i="1"/>
  <c r="Y2021" i="1"/>
  <c r="Y2022" i="1"/>
  <c r="Y2023" i="1"/>
  <c r="Y2024" i="1"/>
  <c r="Y2025" i="1"/>
  <c r="Y2026" i="1"/>
  <c r="Y2027" i="1"/>
  <c r="Y2028" i="1"/>
  <c r="Y2029" i="1"/>
  <c r="Y2030" i="1"/>
  <c r="Y2031" i="1"/>
  <c r="Y2032" i="1"/>
  <c r="Y3234" i="1"/>
  <c r="Y2034" i="1"/>
  <c r="Y2035" i="1"/>
  <c r="Y2036" i="1"/>
  <c r="Y2037" i="1"/>
  <c r="Y2038" i="1"/>
  <c r="Y2039" i="1"/>
  <c r="Y2040" i="1"/>
  <c r="Y2041" i="1"/>
  <c r="Y2042" i="1"/>
  <c r="Y2043" i="1"/>
  <c r="Y2044" i="1"/>
  <c r="Y2045" i="1"/>
  <c r="Y2046" i="1"/>
  <c r="Y2047" i="1"/>
  <c r="Y2048" i="1"/>
  <c r="Y2049" i="1"/>
  <c r="Y3096" i="1"/>
  <c r="Y2051" i="1"/>
  <c r="Y2052" i="1"/>
  <c r="Y2053" i="1"/>
  <c r="Y2054" i="1"/>
  <c r="Y2055" i="1"/>
  <c r="Y2056" i="1"/>
  <c r="Y2057" i="1"/>
  <c r="Y2058" i="1"/>
  <c r="Y2059" i="1"/>
  <c r="Y3302" i="1"/>
  <c r="Y2061" i="1"/>
  <c r="Y3172" i="1"/>
  <c r="Y1444" i="1"/>
  <c r="Y2064" i="1"/>
  <c r="Y2065" i="1"/>
  <c r="Y2066" i="1"/>
  <c r="Y2067" i="1"/>
  <c r="Y570" i="1"/>
  <c r="Y2069" i="1"/>
  <c r="Y2070" i="1"/>
  <c r="Y2071" i="1"/>
  <c r="Y2072" i="1"/>
  <c r="Y2073" i="1"/>
  <c r="Y1582" i="1"/>
  <c r="Y2075" i="1"/>
  <c r="Y2076" i="1"/>
  <c r="Y2077" i="1"/>
  <c r="Y2078" i="1"/>
  <c r="Y2079" i="1"/>
  <c r="Y2080" i="1"/>
  <c r="Y2081" i="1"/>
  <c r="Y2082" i="1"/>
  <c r="Y2083" i="1"/>
  <c r="Y2084" i="1"/>
  <c r="Y2085" i="1"/>
  <c r="Y2086" i="1"/>
  <c r="Y2087" i="1"/>
  <c r="Y2088" i="1"/>
  <c r="Y206" i="1"/>
  <c r="Y744" i="1"/>
  <c r="Y2091" i="1"/>
  <c r="Y2092" i="1"/>
  <c r="Y2093" i="1"/>
  <c r="Y2094" i="1"/>
  <c r="Y2095" i="1"/>
  <c r="Y2096" i="1"/>
  <c r="Y2097" i="1"/>
  <c r="Y2390" i="1"/>
  <c r="Y2099" i="1"/>
  <c r="Y2100" i="1"/>
  <c r="Y2101" i="1"/>
  <c r="Y2102" i="1"/>
  <c r="Y2103" i="1"/>
  <c r="Y2104" i="1"/>
  <c r="Y2105" i="1"/>
  <c r="Y1899" i="1"/>
  <c r="Y2107" i="1"/>
  <c r="Y2108" i="1"/>
  <c r="Y2109" i="1"/>
  <c r="Y2110" i="1"/>
  <c r="Y1507" i="1"/>
  <c r="Y2112" i="1"/>
  <c r="Y2113" i="1"/>
  <c r="Y2114" i="1"/>
  <c r="Y2115" i="1"/>
  <c r="Y2116" i="1"/>
  <c r="Y2117" i="1"/>
  <c r="Y3362" i="1"/>
  <c r="Y2119" i="1"/>
  <c r="Y2120" i="1"/>
  <c r="Y2121" i="1"/>
  <c r="Y2122" i="1"/>
  <c r="Y2123" i="1"/>
  <c r="Y2124" i="1"/>
  <c r="Y2125" i="1"/>
  <c r="Y2126" i="1"/>
  <c r="Y2127" i="1"/>
  <c r="Y2128" i="1"/>
  <c r="Y32" i="1"/>
  <c r="Y605" i="1"/>
  <c r="Y2131" i="1"/>
  <c r="Y2132" i="1"/>
  <c r="Y2133" i="1"/>
  <c r="Y2134" i="1"/>
  <c r="Y632" i="1"/>
  <c r="Y1041" i="1"/>
  <c r="Y2137" i="1"/>
  <c r="Y2138" i="1"/>
  <c r="Y2139" i="1"/>
  <c r="Y2140" i="1"/>
  <c r="Y2141" i="1"/>
  <c r="Y2142" i="1"/>
  <c r="Y2143" i="1"/>
  <c r="Y2144" i="1"/>
  <c r="Y2381" i="1"/>
  <c r="Y2050" i="1"/>
  <c r="Y1243" i="1"/>
  <c r="Y2148" i="1"/>
  <c r="Y2149" i="1"/>
  <c r="Y2150" i="1"/>
  <c r="Y2151" i="1"/>
  <c r="Y2152" i="1"/>
  <c r="Y2153" i="1"/>
  <c r="Y2154" i="1"/>
  <c r="Y2155" i="1"/>
  <c r="Y1825" i="1"/>
  <c r="Y2157" i="1"/>
  <c r="Y2158" i="1"/>
  <c r="Y2159" i="1"/>
  <c r="Y2160" i="1"/>
  <c r="Y2161" i="1"/>
  <c r="Y2162" i="1"/>
  <c r="Y2163" i="1"/>
  <c r="Y2164" i="1"/>
  <c r="Y2165" i="1"/>
  <c r="Y2166" i="1"/>
  <c r="Y2167" i="1"/>
  <c r="Y2168" i="1"/>
  <c r="Y2169" i="1"/>
  <c r="Y2170" i="1"/>
  <c r="Y2171" i="1"/>
  <c r="Y2172" i="1"/>
  <c r="Y2173" i="1"/>
  <c r="Y2174" i="1"/>
  <c r="Y2175" i="1"/>
  <c r="Y2176" i="1"/>
  <c r="Y1156" i="1"/>
  <c r="Y1738" i="1"/>
  <c r="Y50" i="1"/>
  <c r="Y1477" i="1"/>
  <c r="Y2181" i="1"/>
  <c r="Y2182" i="1"/>
  <c r="Y3451" i="1"/>
  <c r="Y124" i="1"/>
  <c r="Y2185" i="1"/>
  <c r="Y2186" i="1"/>
  <c r="Y2187" i="1"/>
  <c r="Y2188" i="1"/>
  <c r="Y2189" i="1"/>
  <c r="Y2190" i="1"/>
  <c r="Y2191" i="1"/>
  <c r="Y3280" i="1"/>
  <c r="Y2193" i="1"/>
  <c r="Y2194" i="1"/>
  <c r="Y2195" i="1"/>
  <c r="Y2196" i="1"/>
  <c r="Y2197" i="1"/>
  <c r="Y2198" i="1"/>
  <c r="Y2199" i="1"/>
  <c r="Y2200" i="1"/>
  <c r="Y2201" i="1"/>
  <c r="Y2202" i="1"/>
  <c r="Y2203" i="1"/>
  <c r="Y2204" i="1"/>
  <c r="Y2205" i="1"/>
  <c r="Y2206" i="1"/>
  <c r="Y2207" i="1"/>
  <c r="Y2208" i="1"/>
  <c r="Y2209" i="1"/>
  <c r="Y2210" i="1"/>
  <c r="Y2211" i="1"/>
  <c r="Y2212" i="1"/>
  <c r="Y2213" i="1"/>
  <c r="Y2214" i="1"/>
  <c r="Y2768" i="1"/>
  <c r="Y3471" i="1"/>
  <c r="Y2217" i="1"/>
  <c r="Y2218" i="1"/>
  <c r="Y2219" i="1"/>
  <c r="Y2220" i="1"/>
  <c r="Y2221" i="1"/>
  <c r="Y3363" i="1"/>
  <c r="Y2440" i="1"/>
  <c r="Y3397" i="1"/>
  <c r="Y2225" i="1"/>
  <c r="Y2226" i="1"/>
  <c r="Y1700" i="1"/>
  <c r="Y2228" i="1"/>
  <c r="Y2229" i="1"/>
  <c r="Y2230" i="1"/>
  <c r="Y2231" i="1"/>
  <c r="Y2232" i="1"/>
  <c r="Y2233" i="1"/>
  <c r="Y2234" i="1"/>
  <c r="Y2235" i="1"/>
  <c r="Y2236" i="1"/>
  <c r="Y2237" i="1"/>
  <c r="Y2238" i="1"/>
  <c r="Y2239" i="1"/>
  <c r="Y2240" i="1"/>
  <c r="Y2241" i="1"/>
  <c r="Y2242" i="1"/>
  <c r="Y2243" i="1"/>
  <c r="Y2244" i="1"/>
  <c r="Y2245" i="1"/>
  <c r="Y540" i="1"/>
  <c r="Y2247" i="1"/>
  <c r="Y2248" i="1"/>
  <c r="Y2249" i="1"/>
  <c r="Y2250" i="1"/>
  <c r="Y2251" i="1"/>
  <c r="Y2252" i="1"/>
  <c r="Y991" i="1"/>
  <c r="Y2254" i="1"/>
  <c r="Y2255" i="1"/>
  <c r="Y2256" i="1"/>
  <c r="Y2257" i="1"/>
  <c r="Y2258" i="1"/>
  <c r="Y2259" i="1"/>
  <c r="Y2260" i="1"/>
  <c r="Y229" i="1"/>
  <c r="Y2262" i="1"/>
  <c r="Y2263" i="1"/>
  <c r="Y2264" i="1"/>
  <c r="Y3022" i="1"/>
  <c r="Y302" i="1"/>
  <c r="Y2267" i="1"/>
  <c r="Y1941" i="1"/>
  <c r="Y2269" i="1"/>
  <c r="Y207" i="1"/>
  <c r="Y2271" i="1"/>
  <c r="Y1669" i="1"/>
  <c r="Y2273" i="1"/>
  <c r="Y2274" i="1"/>
  <c r="Y2275" i="1"/>
  <c r="Y2276" i="1"/>
  <c r="Y2277" i="1"/>
  <c r="Y2278" i="1"/>
  <c r="Y2279" i="1"/>
  <c r="Y2280" i="1"/>
  <c r="Y2281" i="1"/>
  <c r="Y2282" i="1"/>
  <c r="Y2998" i="1"/>
  <c r="Y2284" i="1"/>
  <c r="Y2285" i="1"/>
  <c r="Y2286" i="1"/>
  <c r="Y2287" i="1"/>
  <c r="Y2709" i="1"/>
  <c r="Y2573" i="1"/>
  <c r="Y2290" i="1"/>
  <c r="Y3452" i="1"/>
  <c r="Y2292" i="1"/>
  <c r="Y2293" i="1"/>
  <c r="Y2294" i="1"/>
  <c r="Y2295" i="1"/>
  <c r="Y2296" i="1"/>
  <c r="Y2297" i="1"/>
  <c r="Y3439" i="1"/>
  <c r="Y2299" i="1"/>
  <c r="Y2300" i="1"/>
  <c r="Y2301" i="1"/>
  <c r="Y2302" i="1"/>
  <c r="Y2303" i="1"/>
  <c r="Y2304" i="1"/>
  <c r="Y2305" i="1"/>
  <c r="Y2306" i="1"/>
  <c r="Y2307" i="1"/>
  <c r="Y2308" i="1"/>
  <c r="Y2309" i="1"/>
  <c r="Y2310" i="1"/>
  <c r="Y2311" i="1"/>
  <c r="Y2312" i="1"/>
  <c r="Y2313" i="1"/>
  <c r="Y2314" i="1"/>
  <c r="Y2315" i="1"/>
  <c r="Y2316" i="1"/>
  <c r="Y2317" i="1"/>
  <c r="Y2318" i="1"/>
  <c r="Y1821" i="1"/>
  <c r="Y2320" i="1"/>
  <c r="Y2321" i="1"/>
  <c r="Y2322" i="1"/>
  <c r="Y2323" i="1"/>
  <c r="Y2816" i="1"/>
  <c r="Y213" i="1"/>
  <c r="Y210" i="1"/>
  <c r="Y328" i="1"/>
  <c r="Y2328" i="1"/>
  <c r="Y2329" i="1"/>
  <c r="Y2330" i="1"/>
  <c r="Y2331" i="1"/>
  <c r="Y2332" i="1"/>
  <c r="Y2333" i="1"/>
  <c r="Y2334" i="1"/>
  <c r="Y2335" i="1"/>
  <c r="Y2336" i="1"/>
  <c r="Y2337" i="1"/>
  <c r="Y2338" i="1"/>
  <c r="Y2339" i="1"/>
  <c r="Y2340" i="1"/>
  <c r="Y2341" i="1"/>
  <c r="Y2653" i="1"/>
  <c r="Y2343" i="1"/>
  <c r="Y2344" i="1"/>
  <c r="Y2345" i="1"/>
  <c r="Y2346" i="1"/>
  <c r="Y2347" i="1"/>
  <c r="Y1247" i="1"/>
  <c r="Y1284" i="1"/>
  <c r="Y88" i="1"/>
  <c r="Y2068" i="1"/>
  <c r="Y2352" i="1"/>
  <c r="Y2353" i="1"/>
  <c r="Y2354" i="1"/>
  <c r="Y2355" i="1"/>
  <c r="Y2356" i="1"/>
  <c r="Y2357" i="1"/>
  <c r="Y2358" i="1"/>
  <c r="Y2359" i="1"/>
  <c r="Y2360" i="1"/>
  <c r="Y2361" i="1"/>
  <c r="Y394" i="1"/>
  <c r="Y2363" i="1"/>
  <c r="Y2364" i="1"/>
  <c r="Y2365" i="1"/>
  <c r="Y2366" i="1"/>
  <c r="Y2367" i="1"/>
  <c r="Y2368" i="1"/>
  <c r="Y2369" i="1"/>
  <c r="Y2370" i="1"/>
  <c r="Y2371" i="1"/>
  <c r="Y2372" i="1"/>
  <c r="Y2373" i="1"/>
  <c r="Y2374" i="1"/>
  <c r="Y2836" i="1"/>
  <c r="Y3456" i="1"/>
  <c r="Y2377" i="1"/>
  <c r="Y118" i="1"/>
  <c r="Y875" i="1"/>
  <c r="Y2380" i="1"/>
  <c r="Y3374" i="1"/>
  <c r="Y2382" i="1"/>
  <c r="Y2383" i="1"/>
  <c r="Y2384" i="1"/>
  <c r="Y2385" i="1"/>
  <c r="Y2386" i="1"/>
  <c r="Y2387" i="1"/>
  <c r="Y2388" i="1"/>
  <c r="Y2389" i="1"/>
  <c r="Y1350" i="1"/>
  <c r="Y2391" i="1"/>
  <c r="Y2392" i="1"/>
  <c r="Y2393" i="1"/>
  <c r="Y2394" i="1"/>
  <c r="Y2395" i="1"/>
  <c r="Y2396" i="1"/>
  <c r="Y2397" i="1"/>
  <c r="Y2398" i="1"/>
  <c r="Y2399" i="1"/>
  <c r="Y2400" i="1"/>
  <c r="Y2401" i="1"/>
  <c r="Y2402" i="1"/>
  <c r="Y2403" i="1"/>
  <c r="Y2404" i="1"/>
  <c r="Y2405" i="1"/>
  <c r="Y2406" i="1"/>
  <c r="Y2407" i="1"/>
  <c r="Y2408" i="1"/>
  <c r="Y2409" i="1"/>
  <c r="Y2410" i="1"/>
  <c r="Y2411" i="1"/>
  <c r="Y2412" i="1"/>
  <c r="Y637" i="1"/>
  <c r="Y2414" i="1"/>
  <c r="Y2415" i="1"/>
  <c r="Y2416" i="1"/>
  <c r="Y2417" i="1"/>
  <c r="Y2418" i="1"/>
  <c r="Y931" i="1"/>
  <c r="Y2420" i="1"/>
  <c r="Y2421" i="1"/>
  <c r="Y2422" i="1"/>
  <c r="Y2423" i="1"/>
  <c r="Y2424" i="1"/>
  <c r="Y2425" i="1"/>
  <c r="Y2426" i="1"/>
  <c r="Y2427" i="1"/>
  <c r="Y2428" i="1"/>
  <c r="Y2429" i="1"/>
  <c r="Y2430" i="1"/>
  <c r="Y2431" i="1"/>
  <c r="Y2432" i="1"/>
  <c r="Y2433" i="1"/>
  <c r="Y2434" i="1"/>
  <c r="Y2435" i="1"/>
  <c r="Y2436" i="1"/>
  <c r="Y2437" i="1"/>
  <c r="Y2438" i="1"/>
  <c r="Y2439" i="1"/>
  <c r="Y2994" i="1"/>
  <c r="Y2441" i="1"/>
  <c r="Y2442" i="1"/>
  <c r="Y2443" i="1"/>
  <c r="Y2444" i="1"/>
  <c r="Y2445" i="1"/>
  <c r="Y2446" i="1"/>
  <c r="Y2447" i="1"/>
  <c r="Y2448" i="1"/>
  <c r="Y2449" i="1"/>
  <c r="Y1065" i="1"/>
  <c r="Y2451" i="1"/>
  <c r="Y2452" i="1"/>
  <c r="Y2453" i="1"/>
  <c r="Y2454" i="1"/>
  <c r="Y2455" i="1"/>
  <c r="Y3323" i="1"/>
  <c r="Y2457" i="1"/>
  <c r="Y2458" i="1"/>
  <c r="Y93" i="1"/>
  <c r="Y2460" i="1"/>
  <c r="Y2461" i="1"/>
  <c r="Y2462" i="1"/>
  <c r="Y2463" i="1"/>
  <c r="Y2464" i="1"/>
  <c r="Y992" i="1"/>
  <c r="Y2466" i="1"/>
  <c r="Y2467" i="1"/>
  <c r="Y2468" i="1"/>
  <c r="Y2469" i="1"/>
  <c r="Y2470" i="1"/>
  <c r="Y2471" i="1"/>
  <c r="Y2472" i="1"/>
  <c r="Y55" i="1"/>
  <c r="Y2474" i="1"/>
  <c r="Y2475" i="1"/>
  <c r="Y2476" i="1"/>
  <c r="Y2477" i="1"/>
  <c r="Y2478" i="1"/>
  <c r="Y2479" i="1"/>
  <c r="Y1905" i="1"/>
  <c r="Y2481" i="1"/>
  <c r="Y2482" i="1"/>
  <c r="Y2483" i="1"/>
  <c r="Y2484" i="1"/>
  <c r="Y2485" i="1"/>
  <c r="Y2486" i="1"/>
  <c r="Y2487" i="1"/>
  <c r="Y2488" i="1"/>
  <c r="Y2489" i="1"/>
  <c r="Y2490" i="1"/>
  <c r="Y2491" i="1"/>
  <c r="Y2492" i="1"/>
  <c r="Y2493" i="1"/>
  <c r="Y2494" i="1"/>
  <c r="Y2495" i="1"/>
  <c r="Y3457" i="1"/>
  <c r="Y2497" i="1"/>
  <c r="Y2498" i="1"/>
  <c r="Y2499" i="1"/>
  <c r="Y2500" i="1"/>
  <c r="Y1432" i="1"/>
  <c r="Y185" i="1"/>
  <c r="Y1272" i="1"/>
  <c r="Y1205" i="1"/>
  <c r="Y1971" i="1"/>
  <c r="Y2506" i="1"/>
  <c r="Y2507" i="1"/>
  <c r="Y2508" i="1"/>
  <c r="Y1336" i="1"/>
  <c r="Y2510" i="1"/>
  <c r="Y3168" i="1"/>
  <c r="Y2512" i="1"/>
  <c r="Y2513" i="1"/>
  <c r="Y2514" i="1"/>
  <c r="Y2910" i="1"/>
  <c r="Y2516" i="1"/>
  <c r="Y2517" i="1"/>
  <c r="Y2518" i="1"/>
  <c r="Y2519" i="1"/>
  <c r="Y2520" i="1"/>
  <c r="Y2521" i="1"/>
  <c r="Y2522" i="1"/>
  <c r="Y2523" i="1"/>
  <c r="Y2524" i="1"/>
  <c r="Y2525" i="1"/>
  <c r="Y2526" i="1"/>
  <c r="Y2527" i="1"/>
  <c r="Y651" i="1"/>
  <c r="Y626" i="1"/>
  <c r="Y720" i="1"/>
  <c r="Y2531" i="1"/>
  <c r="Y2532" i="1"/>
  <c r="Y2533" i="1"/>
  <c r="Y2534" i="1"/>
  <c r="Y2535" i="1"/>
  <c r="Y2536" i="1"/>
  <c r="Y2537" i="1"/>
  <c r="Y2538" i="1"/>
  <c r="Y2539" i="1"/>
  <c r="Y2540" i="1"/>
  <c r="Y2541" i="1"/>
  <c r="Y2542" i="1"/>
  <c r="Y2543" i="1"/>
  <c r="Y2544" i="1"/>
  <c r="Y926" i="1"/>
  <c r="Y2546" i="1"/>
  <c r="Y2547" i="1"/>
  <c r="Y2548" i="1"/>
  <c r="Y2549" i="1"/>
  <c r="Y2550" i="1"/>
  <c r="Y2551" i="1"/>
  <c r="Y2552" i="1"/>
  <c r="Y2553" i="1"/>
  <c r="Y2554" i="1"/>
  <c r="Y2555" i="1"/>
  <c r="Y2556" i="1"/>
  <c r="Y2557" i="1"/>
  <c r="Y2558" i="1"/>
  <c r="Y2559" i="1"/>
  <c r="Y2560" i="1"/>
  <c r="Y3060" i="1"/>
  <c r="Y113" i="1"/>
  <c r="Y2563" i="1"/>
  <c r="Y2564" i="1"/>
  <c r="Y2565" i="1"/>
  <c r="Y1796" i="1"/>
  <c r="Y2567" i="1"/>
  <c r="Y2568" i="1"/>
  <c r="Y2569" i="1"/>
  <c r="Y3224" i="1"/>
  <c r="Y3219" i="1"/>
  <c r="Y2572" i="1"/>
  <c r="Y47" i="1"/>
  <c r="Y2574" i="1"/>
  <c r="Y2575" i="1"/>
  <c r="Y2576" i="1"/>
  <c r="Y2577" i="1"/>
  <c r="Y2578" i="1"/>
  <c r="Y2579" i="1"/>
  <c r="Y2580" i="1"/>
  <c r="Y2581" i="1"/>
  <c r="Y2582" i="1"/>
  <c r="Y2583" i="1"/>
  <c r="Y2584" i="1"/>
  <c r="Y2585" i="1"/>
  <c r="Y2586" i="1"/>
  <c r="Y2587" i="1"/>
  <c r="Y2246" i="1"/>
  <c r="Y2589" i="1"/>
  <c r="Y2590" i="1"/>
  <c r="Y2591" i="1"/>
  <c r="Y2592" i="1"/>
  <c r="Y2593" i="1"/>
  <c r="Y2594" i="1"/>
  <c r="Y2595" i="1"/>
  <c r="Y2596" i="1"/>
  <c r="Y1828" i="1"/>
  <c r="Y2598" i="1"/>
  <c r="Y638" i="1"/>
  <c r="Y636" i="1"/>
  <c r="Y2601" i="1"/>
  <c r="Y2602" i="1"/>
  <c r="Y938" i="1"/>
  <c r="Y2135" i="1"/>
  <c r="Y2605" i="1"/>
  <c r="Y2606" i="1"/>
  <c r="Y2607" i="1"/>
  <c r="Y935" i="1"/>
  <c r="Y3415" i="1"/>
  <c r="Y2610" i="1"/>
  <c r="Y2611" i="1"/>
  <c r="Y2612" i="1"/>
  <c r="Y35" i="1"/>
  <c r="Y2614" i="1"/>
  <c r="Y2615" i="1"/>
  <c r="Y2616" i="1"/>
  <c r="Y2617" i="1"/>
  <c r="Y2618" i="1"/>
  <c r="Y2840" i="1"/>
  <c r="Y2620" i="1"/>
  <c r="Y2621" i="1"/>
  <c r="Y2622" i="1"/>
  <c r="Y2623" i="1"/>
  <c r="Y2624" i="1"/>
  <c r="Y2625" i="1"/>
  <c r="Y2626" i="1"/>
  <c r="Y2627" i="1"/>
  <c r="Y2628" i="1"/>
  <c r="Y2629" i="1"/>
  <c r="Y2630" i="1"/>
  <c r="Y2631" i="1"/>
  <c r="Y2632" i="1"/>
  <c r="Y465" i="1"/>
  <c r="Y2634" i="1"/>
  <c r="Y2635" i="1"/>
  <c r="Y2636" i="1"/>
  <c r="Y2637" i="1"/>
  <c r="Y2638" i="1"/>
  <c r="Y2639" i="1"/>
  <c r="Y2640" i="1"/>
  <c r="Y2641" i="1"/>
  <c r="Y2642" i="1"/>
  <c r="Y2643" i="1"/>
  <c r="Y2644" i="1"/>
  <c r="Y2645" i="1"/>
  <c r="Y2646" i="1"/>
  <c r="Y2647" i="1"/>
  <c r="Y1761" i="1"/>
  <c r="Y814" i="1"/>
  <c r="Y2650" i="1"/>
  <c r="Y2651" i="1"/>
  <c r="Y2261" i="1"/>
  <c r="Y890" i="1"/>
  <c r="Y2654" i="1"/>
  <c r="Y2376"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270" i="1"/>
  <c r="Y2710" i="1"/>
  <c r="Y3465" i="1"/>
  <c r="Y2712" i="1"/>
  <c r="Y2713" i="1"/>
  <c r="Y2714" i="1"/>
  <c r="Y2715" i="1"/>
  <c r="Y2716" i="1"/>
  <c r="Y2717" i="1"/>
  <c r="Y2718" i="1"/>
  <c r="Y279" i="1"/>
  <c r="Y683" i="1"/>
  <c r="Y2721" i="1"/>
  <c r="Y2722" i="1"/>
  <c r="Y2723" i="1"/>
  <c r="Y2724" i="1"/>
  <c r="Y2725" i="1"/>
  <c r="Y2726" i="1"/>
  <c r="Y2727" i="1"/>
  <c r="Y2728" i="1"/>
  <c r="Y2350" i="1"/>
  <c r="Y2730" i="1"/>
  <c r="Y2731" i="1"/>
  <c r="Y2732" i="1"/>
  <c r="Y2733" i="1"/>
  <c r="Y2734" i="1"/>
  <c r="Y2735" i="1"/>
  <c r="Y14" i="1"/>
  <c r="Y2737" i="1"/>
  <c r="Y2738" i="1"/>
  <c r="Y2739" i="1"/>
  <c r="Y2740" i="1"/>
  <c r="Y2741" i="1"/>
  <c r="Y2742" i="1"/>
  <c r="Y2743" i="1"/>
  <c r="Y2744" i="1"/>
  <c r="Y2745" i="1"/>
  <c r="Y2746" i="1"/>
  <c r="Y2747" i="1"/>
  <c r="Y3225" i="1"/>
  <c r="Y2926" i="1"/>
  <c r="Y2750" i="1"/>
  <c r="Y2751" i="1"/>
  <c r="Y2752" i="1"/>
  <c r="Y2753" i="1"/>
  <c r="Y2754" i="1"/>
  <c r="Y2755" i="1"/>
  <c r="Y423" i="1"/>
  <c r="Y2757" i="1"/>
  <c r="Y2758" i="1"/>
  <c r="Y2759" i="1"/>
  <c r="Y2760" i="1"/>
  <c r="Y2761" i="1"/>
  <c r="Y2762" i="1"/>
  <c r="Y2763" i="1"/>
  <c r="Y2764" i="1"/>
  <c r="Y1132" i="1"/>
  <c r="Y2766" i="1"/>
  <c r="Y2767" i="1"/>
  <c r="Y2098" i="1"/>
  <c r="Y2769" i="1"/>
  <c r="Y2770" i="1"/>
  <c r="Y2771" i="1"/>
  <c r="Y2772" i="1"/>
  <c r="Y2773" i="1"/>
  <c r="Y2774" i="1"/>
  <c r="Y2775" i="1"/>
  <c r="Y2063" i="1"/>
  <c r="Y891" i="1"/>
  <c r="Y2778" i="1"/>
  <c r="Y2779" i="1"/>
  <c r="Y2780" i="1"/>
  <c r="Y2781" i="1"/>
  <c r="Y2782" i="1"/>
  <c r="Y2783" i="1"/>
  <c r="Y65" i="1"/>
  <c r="Y2785" i="1"/>
  <c r="Y2786" i="1"/>
  <c r="Y2787" i="1"/>
  <c r="Y2788" i="1"/>
  <c r="Y2789" i="1"/>
  <c r="Y2790" i="1"/>
  <c r="Y2791" i="1"/>
  <c r="Y2792" i="1"/>
  <c r="Y2793" i="1"/>
  <c r="Y2794" i="1"/>
  <c r="Y2795" i="1"/>
  <c r="Y2796" i="1"/>
  <c r="Y2797" i="1"/>
  <c r="Y2798" i="1"/>
  <c r="Y2799" i="1"/>
  <c r="Y2800" i="1"/>
  <c r="Y2801" i="1"/>
  <c r="Y2802" i="1"/>
  <c r="Y2803" i="1"/>
  <c r="Y3442" i="1"/>
  <c r="Y2805" i="1"/>
  <c r="Y2806" i="1"/>
  <c r="Y2807" i="1"/>
  <c r="Y2808" i="1"/>
  <c r="Y2809" i="1"/>
  <c r="Y2810" i="1"/>
  <c r="Y2811" i="1"/>
  <c r="Y2812" i="1"/>
  <c r="Y2813" i="1"/>
  <c r="Y2814" i="1"/>
  <c r="Y2815" i="1"/>
  <c r="Y2652" i="1"/>
  <c r="Y2817" i="1"/>
  <c r="Y2818" i="1"/>
  <c r="Y2819" i="1"/>
  <c r="Y2820" i="1"/>
  <c r="Y2821" i="1"/>
  <c r="Y2822" i="1"/>
  <c r="Y2823" i="1"/>
  <c r="Y2824" i="1"/>
  <c r="Y2825" i="1"/>
  <c r="Y2826" i="1"/>
  <c r="Y2827" i="1"/>
  <c r="Y2828" i="1"/>
  <c r="Y1180" i="1"/>
  <c r="Y679" i="1"/>
  <c r="Y2831" i="1"/>
  <c r="Y1079" i="1"/>
  <c r="Y2833" i="1"/>
  <c r="Y2834" i="1"/>
  <c r="Y2835" i="1"/>
  <c r="Y23" i="1"/>
  <c r="Y2837" i="1"/>
  <c r="Y2838" i="1"/>
  <c r="Y2839" i="1"/>
  <c r="Y269" i="1"/>
  <c r="Y12" i="1"/>
  <c r="Y2842" i="1"/>
  <c r="Y2843" i="1"/>
  <c r="Y1080" i="1"/>
  <c r="Y2845" i="1"/>
  <c r="Y607" i="1"/>
  <c r="Y2847" i="1"/>
  <c r="Y2848" i="1"/>
  <c r="Y2849" i="1"/>
  <c r="Y1254" i="1"/>
  <c r="Y2851" i="1"/>
  <c r="Y2852" i="1"/>
  <c r="Y2853" i="1"/>
  <c r="Y2854" i="1"/>
  <c r="Y1124" i="1"/>
  <c r="Y2856" i="1"/>
  <c r="Y2857" i="1"/>
  <c r="Y2858" i="1"/>
  <c r="Y748" i="1"/>
  <c r="Y2860" i="1"/>
  <c r="Y2861" i="1"/>
  <c r="Y2862" i="1"/>
  <c r="Y2863" i="1"/>
  <c r="Y2864" i="1"/>
  <c r="Y2865" i="1"/>
  <c r="Y2866" i="1"/>
  <c r="Y2867" i="1"/>
  <c r="Y2868" i="1"/>
  <c r="Y278" i="1"/>
  <c r="Y2870" i="1"/>
  <c r="Y2871" i="1"/>
  <c r="Y2872" i="1"/>
  <c r="Y2873" i="1"/>
  <c r="Y2874" i="1"/>
  <c r="Y2875" i="1"/>
  <c r="Y2876" i="1"/>
  <c r="Y2877" i="1"/>
  <c r="Y1521" i="1"/>
  <c r="Y2879" i="1"/>
  <c r="Y2880" i="1"/>
  <c r="Y2881" i="1"/>
  <c r="Y2882" i="1"/>
  <c r="Y2883" i="1"/>
  <c r="Y2884" i="1"/>
  <c r="Y2885" i="1"/>
  <c r="Y1568" i="1"/>
  <c r="Y2887" i="1"/>
  <c r="Y2888" i="1"/>
  <c r="Y2889" i="1"/>
  <c r="Y2890" i="1"/>
  <c r="Y2973" i="1"/>
  <c r="Y498" i="1"/>
  <c r="Y2893" i="1"/>
  <c r="Y2894" i="1"/>
  <c r="Y2895" i="1"/>
  <c r="Y2896" i="1"/>
  <c r="Y2897" i="1"/>
  <c r="Y2898" i="1"/>
  <c r="Y1701" i="1"/>
  <c r="Y435" i="1"/>
  <c r="Y72" i="1"/>
  <c r="Y485" i="1"/>
  <c r="Y2903" i="1"/>
  <c r="Y2904" i="1"/>
  <c r="Y2905" i="1"/>
  <c r="Y2906" i="1"/>
  <c r="Y2907" i="1"/>
  <c r="Y2908" i="1"/>
  <c r="Y2909" i="1"/>
  <c r="Y1006" i="1"/>
  <c r="Y2911" i="1"/>
  <c r="Y2912" i="1"/>
  <c r="Y2913" i="1"/>
  <c r="Y2914" i="1"/>
  <c r="Y2915" i="1"/>
  <c r="Y2916" i="1"/>
  <c r="Y2917" i="1"/>
  <c r="Y2918" i="1"/>
  <c r="Y3400" i="1"/>
  <c r="Y2920" i="1"/>
  <c r="Y2921" i="1"/>
  <c r="Y2922" i="1"/>
  <c r="Y2923" i="1"/>
  <c r="Y2924" i="1"/>
  <c r="Y2925" i="1"/>
  <c r="Y1159" i="1"/>
  <c r="Y2927" i="1"/>
  <c r="Y1587" i="1"/>
  <c r="Y2929" i="1"/>
  <c r="Y2930" i="1"/>
  <c r="Y2931" i="1"/>
  <c r="Y2932" i="1"/>
  <c r="Y2933" i="1"/>
  <c r="Y2934" i="1"/>
  <c r="Y486" i="1"/>
  <c r="Y921" i="1"/>
  <c r="Y2937" i="1"/>
  <c r="Y2938" i="1"/>
  <c r="Y2939" i="1"/>
  <c r="Y2940" i="1"/>
  <c r="Y2941" i="1"/>
  <c r="Y2942" i="1"/>
  <c r="Y3173" i="1"/>
  <c r="Y2765" i="1"/>
  <c r="Y1786" i="1"/>
  <c r="Y2946" i="1"/>
  <c r="Y3497" i="1"/>
  <c r="Y2948" i="1"/>
  <c r="Y2949" i="1"/>
  <c r="Y2950" i="1"/>
  <c r="Y2951" i="1"/>
  <c r="Y2952" i="1"/>
  <c r="Y24" i="1"/>
  <c r="Y2954" i="1"/>
  <c r="Y2955" i="1"/>
  <c r="Y2956" i="1"/>
  <c r="Y2957" i="1"/>
  <c r="Y2958" i="1"/>
  <c r="Y2959" i="1"/>
  <c r="Y2960" i="1"/>
  <c r="Y2961" i="1"/>
  <c r="Y2962" i="1"/>
  <c r="Y3496" i="1"/>
  <c r="Y3440" i="1"/>
  <c r="Y2965" i="1"/>
  <c r="Y2966" i="1"/>
  <c r="Y2967" i="1"/>
  <c r="Y2968" i="1"/>
  <c r="Y2969" i="1"/>
  <c r="Y2970" i="1"/>
  <c r="Y2971" i="1"/>
  <c r="Y2972" i="1"/>
  <c r="Y2222" i="1"/>
  <c r="Y1320" i="1"/>
  <c r="Y2480" i="1"/>
  <c r="Y410" i="1"/>
  <c r="Y16" i="1"/>
  <c r="Y561" i="1"/>
  <c r="Y2375" i="1"/>
  <c r="Y2215" i="1"/>
  <c r="Y3163" i="1"/>
  <c r="Y2982" i="1"/>
  <c r="Y2983" i="1"/>
  <c r="Y2984" i="1"/>
  <c r="Y3355" i="1"/>
  <c r="Y2986" i="1"/>
  <c r="Y2987" i="1"/>
  <c r="Y2473" i="1"/>
  <c r="Y2989" i="1"/>
  <c r="Y2990" i="1"/>
  <c r="Y2991" i="1"/>
  <c r="Y3494" i="1"/>
  <c r="Y2711" i="1"/>
  <c r="Y40" i="1"/>
  <c r="Y2995" i="1"/>
  <c r="Y37" i="1"/>
  <c r="Y2997" i="1"/>
  <c r="Y39" i="1"/>
  <c r="Y2999" i="1"/>
  <c r="Y2981" i="1"/>
  <c r="Y3001" i="1"/>
  <c r="Y3002" i="1"/>
  <c r="Y3003" i="1"/>
  <c r="Y3004" i="1"/>
  <c r="Y3005" i="1"/>
  <c r="Y61" i="1"/>
  <c r="Y3007" i="1"/>
  <c r="Y3008" i="1"/>
  <c r="Y3009" i="1"/>
  <c r="Y3010" i="1"/>
  <c r="Y3011" i="1"/>
  <c r="Y3012" i="1"/>
  <c r="Y3013" i="1"/>
  <c r="Y3014" i="1"/>
  <c r="Y3015" i="1"/>
  <c r="Y2090" i="1"/>
  <c r="Y3017" i="1"/>
  <c r="Y3018" i="1"/>
  <c r="Y3019" i="1"/>
  <c r="Y3020" i="1"/>
  <c r="Y3021" i="1"/>
  <c r="Y10" i="1"/>
  <c r="Y3023" i="1"/>
  <c r="Y3024" i="1"/>
  <c r="Y3025" i="1"/>
  <c r="Y3026" i="1"/>
  <c r="Y3027" i="1"/>
  <c r="Y3028" i="1"/>
  <c r="Y3029" i="1"/>
  <c r="Y3149" i="1"/>
  <c r="Y3031" i="1"/>
  <c r="Y3428" i="1"/>
  <c r="Y3033" i="1"/>
  <c r="Y3034" i="1"/>
  <c r="Y3035" i="1"/>
  <c r="Y3036" i="1"/>
  <c r="Y3037" i="1"/>
  <c r="Y3038" i="1"/>
  <c r="Y3039" i="1"/>
  <c r="Y3040" i="1"/>
  <c r="Y3041" i="1"/>
  <c r="Y604" i="1"/>
  <c r="Y3043" i="1"/>
  <c r="Y2975" i="1"/>
  <c r="Y3045" i="1"/>
  <c r="Y3046" i="1"/>
  <c r="Y3255" i="1"/>
  <c r="Y3048" i="1"/>
  <c r="Y3049" i="1"/>
  <c r="Y3050" i="1"/>
  <c r="Y3051" i="1"/>
  <c r="Y746" i="1"/>
  <c r="Y3053" i="1"/>
  <c r="Y3054" i="1"/>
  <c r="Y3055" i="1"/>
  <c r="Y3263" i="1"/>
  <c r="Y3057" i="1"/>
  <c r="Y3058" i="1"/>
  <c r="Y3059" i="1"/>
  <c r="Y1372" i="1"/>
  <c r="Y3061" i="1"/>
  <c r="Y3062" i="1"/>
  <c r="Y3063" i="1"/>
  <c r="Y3064" i="1"/>
  <c r="Y3065" i="1"/>
  <c r="Y3066" i="1"/>
  <c r="Y3067" i="1"/>
  <c r="Y3068" i="1"/>
  <c r="Y3069" i="1"/>
  <c r="Y3070" i="1"/>
  <c r="Y3071" i="1"/>
  <c r="Y3072" i="1"/>
  <c r="Y3073" i="1"/>
  <c r="Y3074" i="1"/>
  <c r="Y3075" i="1"/>
  <c r="Y3076" i="1"/>
  <c r="Y1137" i="1"/>
  <c r="Y3078" i="1"/>
  <c r="Y3079" i="1"/>
  <c r="Y3080" i="1"/>
  <c r="Y3081" i="1"/>
  <c r="Y2947" i="1"/>
  <c r="Y2756" i="1"/>
  <c r="Y2326" i="1"/>
  <c r="Y150" i="1"/>
  <c r="Y3086" i="1"/>
  <c r="Y2062" i="1"/>
  <c r="Y3088" i="1"/>
  <c r="Y3089" i="1"/>
  <c r="Y3090" i="1"/>
  <c r="Y3091" i="1"/>
  <c r="Y3092" i="1"/>
  <c r="Y3093" i="1"/>
  <c r="Y3094" i="1"/>
  <c r="Y3095" i="1"/>
  <c r="Y3267" i="1"/>
  <c r="Y1196" i="1"/>
  <c r="Y3098" i="1"/>
  <c r="Y3099" i="1"/>
  <c r="Y3100" i="1"/>
  <c r="Y3101" i="1"/>
  <c r="Y3102" i="1"/>
  <c r="Y3103" i="1"/>
  <c r="Y3104" i="1"/>
  <c r="Y3105" i="1"/>
  <c r="Y3106" i="1"/>
  <c r="Y3107" i="1"/>
  <c r="Y3108" i="1"/>
  <c r="Y3109" i="1"/>
  <c r="Y3110" i="1"/>
  <c r="Y3111" i="1"/>
  <c r="Y2130" i="1"/>
  <c r="Y3113" i="1"/>
  <c r="Y1626" i="1"/>
  <c r="Y3115" i="1"/>
  <c r="Y3116" i="1"/>
  <c r="Y3117" i="1"/>
  <c r="Y3118" i="1"/>
  <c r="Y3368" i="1"/>
  <c r="Y3120" i="1"/>
  <c r="Y3121" i="1"/>
  <c r="Y3122" i="1"/>
  <c r="Y3123" i="1"/>
  <c r="Y3056" i="1"/>
  <c r="Y3125" i="1"/>
  <c r="Y3126" i="1"/>
  <c r="Y3127" i="1"/>
  <c r="Y3128" i="1"/>
  <c r="Y3129" i="1"/>
  <c r="Y3130" i="1"/>
  <c r="Y3131" i="1"/>
  <c r="Y3132" i="1"/>
  <c r="Y3133" i="1"/>
  <c r="Y3134" i="1"/>
  <c r="Y3492" i="1"/>
  <c r="Y3136" i="1"/>
  <c r="Y3137" i="1"/>
  <c r="Y3138" i="1"/>
  <c r="Y3139" i="1"/>
  <c r="Y3140" i="1"/>
  <c r="Y3141" i="1"/>
  <c r="Y451" i="1"/>
  <c r="Y3143" i="1"/>
  <c r="Y657" i="1"/>
  <c r="Y445" i="1"/>
  <c r="Y2777" i="1"/>
  <c r="Y1267" i="1"/>
  <c r="Y3418" i="1"/>
  <c r="Y900" i="1"/>
  <c r="Y3150" i="1"/>
  <c r="Y3151" i="1"/>
  <c r="Y3152" i="1"/>
  <c r="Y3153" i="1"/>
  <c r="Y3154" i="1"/>
  <c r="Y3478" i="1"/>
  <c r="Y3156" i="1"/>
  <c r="Y3157" i="1"/>
  <c r="Y3493" i="1"/>
  <c r="Y3159" i="1"/>
  <c r="Y3160" i="1"/>
  <c r="Y3161" i="1"/>
  <c r="Y3047" i="1"/>
  <c r="Y2600" i="1"/>
  <c r="Y3164" i="1"/>
  <c r="Y3165" i="1"/>
  <c r="Y3166" i="1"/>
  <c r="Y3435" i="1"/>
  <c r="Y3324" i="1"/>
  <c r="Y3169" i="1"/>
  <c r="Y3170" i="1"/>
  <c r="Y3171" i="1"/>
  <c r="Y3206" i="1"/>
  <c r="Y53" i="1"/>
  <c r="Y3174" i="1"/>
  <c r="Y1938" i="1"/>
  <c r="Y3176" i="1"/>
  <c r="Y3177" i="1"/>
  <c r="Y3178" i="1"/>
  <c r="Y1583" i="1"/>
  <c r="Y941" i="1"/>
  <c r="Y3181" i="1"/>
  <c r="Y2183" i="1"/>
  <c r="Y3183" i="1"/>
  <c r="Y3184" i="1"/>
  <c r="Y3185" i="1"/>
  <c r="Y3186" i="1"/>
  <c r="Y3187" i="1"/>
  <c r="Y3188" i="1"/>
  <c r="Y3189" i="1"/>
  <c r="Y3190" i="1"/>
  <c r="Y3191" i="1"/>
  <c r="Y3192" i="1"/>
  <c r="Y3193" i="1"/>
  <c r="Y3194" i="1"/>
  <c r="Y3195" i="1"/>
  <c r="Y3506" i="1"/>
  <c r="Y2465" i="1"/>
  <c r="Y3198" i="1"/>
  <c r="Y3199" i="1"/>
  <c r="Y3200" i="1"/>
  <c r="Y3201" i="1"/>
  <c r="Y2283" i="1"/>
  <c r="Y3203" i="1"/>
  <c r="Y3204" i="1"/>
  <c r="Y2988" i="1"/>
  <c r="Y3445" i="1"/>
  <c r="Y3459" i="1"/>
  <c r="Y3463" i="1"/>
  <c r="Y3209" i="1"/>
  <c r="Y3210" i="1"/>
  <c r="Y3211" i="1"/>
  <c r="Y3212" i="1"/>
  <c r="Y3213" i="1"/>
  <c r="Y3214" i="1"/>
  <c r="Y3215" i="1"/>
  <c r="Y3216" i="1"/>
  <c r="Y3217" i="1"/>
  <c r="Y3218" i="1"/>
  <c r="Y3462" i="1"/>
  <c r="Y3220" i="1"/>
  <c r="Y3221" i="1"/>
  <c r="Y3222" i="1"/>
  <c r="Y3223" i="1"/>
  <c r="Y2902" i="1"/>
  <c r="Y121" i="1"/>
  <c r="Y3226" i="1"/>
  <c r="Y3227" i="1"/>
  <c r="Y3228" i="1"/>
  <c r="Y3229" i="1"/>
  <c r="Y3230" i="1"/>
  <c r="Y1084" i="1"/>
  <c r="Y3232" i="1"/>
  <c r="Y3233" i="1"/>
  <c r="Y2829" i="1"/>
  <c r="Y3235" i="1"/>
  <c r="Y3236" i="1"/>
  <c r="Y3237" i="1"/>
  <c r="Y3238" i="1"/>
  <c r="Y3239" i="1"/>
  <c r="Y3240" i="1"/>
  <c r="Y3241" i="1"/>
  <c r="Y3242" i="1"/>
  <c r="Y3243" i="1"/>
  <c r="Y3244" i="1"/>
  <c r="Y2985" i="1"/>
  <c r="Y3246" i="1"/>
  <c r="Y3247" i="1"/>
  <c r="Y3248" i="1"/>
  <c r="Y3249" i="1"/>
  <c r="Y3250" i="1"/>
  <c r="Y3251" i="1"/>
  <c r="Y3252" i="1"/>
  <c r="Y3376" i="1"/>
  <c r="Y3254" i="1"/>
  <c r="Y3467" i="1"/>
  <c r="Y3256" i="1"/>
  <c r="Y955" i="1"/>
  <c r="Y3258" i="1"/>
  <c r="Y3259" i="1"/>
  <c r="Y3260" i="1"/>
  <c r="Y3261" i="1"/>
  <c r="Y3262" i="1"/>
  <c r="Y3487" i="1"/>
  <c r="Y1412" i="1"/>
  <c r="Y2976" i="1"/>
  <c r="Y2974" i="1"/>
  <c r="Y1093" i="1"/>
  <c r="Y3268" i="1"/>
  <c r="Y3269" i="1"/>
  <c r="Y3270" i="1"/>
  <c r="Y3271" i="1"/>
  <c r="Y3272" i="1"/>
  <c r="Y3273" i="1"/>
  <c r="Y3274" i="1"/>
  <c r="Y250" i="1"/>
  <c r="Y2729" i="1"/>
  <c r="Y1854" i="1"/>
  <c r="Y2749" i="1"/>
  <c r="Y2509" i="1"/>
  <c r="Y254" i="1"/>
  <c r="Y1136" i="1"/>
  <c r="Y990" i="1"/>
  <c r="Y989" i="1"/>
  <c r="Y2776" i="1"/>
  <c r="Y1278" i="1"/>
  <c r="Y3286" i="1"/>
  <c r="Y2013" i="1"/>
  <c r="Y3288" i="1"/>
  <c r="Y3289" i="1"/>
  <c r="Y3290" i="1"/>
  <c r="Y3291" i="1"/>
  <c r="Y3292" i="1"/>
  <c r="Y3401" i="1"/>
  <c r="Y3294" i="1"/>
  <c r="Y3422" i="1"/>
  <c r="Y3504" i="1"/>
  <c r="Y3297" i="1"/>
  <c r="Y899" i="1"/>
  <c r="Y3299" i="1"/>
  <c r="Y3300" i="1"/>
  <c r="Y3301" i="1"/>
  <c r="Y3279" i="1"/>
  <c r="Y1819" i="1"/>
  <c r="Y2265" i="1"/>
  <c r="Y3305" i="1"/>
  <c r="Y3306" i="1"/>
  <c r="Y3307" i="1"/>
  <c r="Y406" i="1"/>
  <c r="Y3309" i="1"/>
  <c r="Y3310" i="1"/>
  <c r="Y3311" i="1"/>
  <c r="Y3312" i="1"/>
  <c r="Y957" i="1"/>
  <c r="Y1283" i="1"/>
  <c r="Y3315" i="1"/>
  <c r="Y3316" i="1"/>
  <c r="Y3317" i="1"/>
  <c r="Y3318" i="1"/>
  <c r="Y2177" i="1"/>
  <c r="Y2604" i="1"/>
  <c r="Y3321" i="1"/>
  <c r="Y1665" i="1"/>
  <c r="Y2633" i="1"/>
  <c r="Y11" i="1"/>
  <c r="Y13" i="1"/>
  <c r="Y2719" i="1"/>
  <c r="Y2841" i="1"/>
  <c r="Y2928" i="1"/>
  <c r="Y176" i="1"/>
  <c r="Y3330" i="1"/>
  <c r="Y3331" i="1"/>
  <c r="Y3332" i="1"/>
  <c r="Y3333" i="1"/>
  <c r="Y3334" i="1"/>
  <c r="Y3335" i="1"/>
  <c r="Y3336" i="1"/>
  <c r="Y3337" i="1"/>
  <c r="Y3338" i="1"/>
  <c r="Y3339" i="1"/>
  <c r="Y3340" i="1"/>
  <c r="Y3341" i="1"/>
  <c r="Y3342" i="1"/>
  <c r="Y3343" i="1"/>
  <c r="Y3344" i="1"/>
  <c r="Y3384" i="1"/>
  <c r="Y1081" i="1"/>
  <c r="Y3347" i="1"/>
  <c r="Y3348" i="1"/>
  <c r="Y3349" i="1"/>
  <c r="Y3396" i="1"/>
  <c r="Y3470" i="1"/>
  <c r="Y3448" i="1"/>
  <c r="Y3502" i="1"/>
  <c r="Y3278" i="1"/>
  <c r="Y3175" i="1"/>
  <c r="Y3158" i="1"/>
  <c r="Y3357" i="1"/>
  <c r="Y3144" i="1"/>
  <c r="Y3359" i="1"/>
  <c r="Y2945" i="1"/>
  <c r="Y1279" i="1"/>
  <c r="Y2571" i="1"/>
  <c r="Y169" i="1"/>
  <c r="Y1824" i="1"/>
  <c r="Y1694" i="1"/>
  <c r="Y3366" i="1"/>
  <c r="Y848" i="1"/>
  <c r="Y1925" i="1"/>
  <c r="Y3369" i="1"/>
  <c r="Y3370" i="1"/>
  <c r="Y3371" i="1"/>
  <c r="Y3231" i="1"/>
  <c r="Y3373" i="1"/>
  <c r="Y385" i="1"/>
  <c r="Y3375" i="1"/>
  <c r="Y3329" i="1"/>
  <c r="Y3345" i="1"/>
  <c r="Y3378" i="1"/>
  <c r="Y3379" i="1"/>
  <c r="Y3464" i="1"/>
  <c r="Y3460" i="1"/>
  <c r="Y3469" i="1"/>
  <c r="Y1861" i="1"/>
  <c r="Y1855" i="1"/>
  <c r="Y3385" i="1"/>
  <c r="Y3386" i="1"/>
  <c r="Y3277" i="1"/>
  <c r="Y3388" i="1"/>
  <c r="Y1034" i="1"/>
  <c r="Y2223" i="1"/>
  <c r="Y3327" i="1"/>
  <c r="Y3296" i="1"/>
  <c r="Y3295" i="1"/>
  <c r="Y3303" i="1"/>
  <c r="Y3298" i="1"/>
  <c r="Y3087" i="1"/>
  <c r="Y2268" i="1"/>
  <c r="Y3398" i="1"/>
  <c r="Y3399" i="1"/>
  <c r="Y27" i="1"/>
  <c r="Y2892" i="1"/>
  <c r="Y1545" i="1"/>
  <c r="Y41" i="1"/>
  <c r="Y2935" i="1"/>
  <c r="Y3405" i="1"/>
  <c r="Y3406" i="1"/>
  <c r="Y1939" i="1"/>
  <c r="Y2178" i="1"/>
  <c r="Y2901" i="1"/>
  <c r="Y1549" i="1"/>
  <c r="Y678" i="1"/>
  <c r="Y897" i="1"/>
  <c r="Y2891" i="1"/>
  <c r="Y1976" i="1"/>
  <c r="Y139" i="1"/>
  <c r="Y1157" i="1"/>
  <c r="Y3417" i="1"/>
  <c r="Y2529" i="1"/>
  <c r="Y2878" i="1"/>
  <c r="Y3420" i="1"/>
  <c r="Y872" i="1"/>
  <c r="Y2850" i="1"/>
  <c r="Y3423" i="1"/>
  <c r="Y3424" i="1"/>
  <c r="Y3425" i="1"/>
  <c r="Y453" i="1"/>
  <c r="Y3427" i="1"/>
  <c r="Y3498" i="1"/>
  <c r="Y1268" i="1"/>
  <c r="Y3430" i="1"/>
  <c r="Y3501" i="1"/>
  <c r="Y3432" i="1"/>
  <c r="Y1288" i="1"/>
  <c r="Y560" i="1"/>
  <c r="Y1285" i="1"/>
  <c r="Y1289" i="1"/>
  <c r="Y3437" i="1"/>
  <c r="Y3438" i="1"/>
  <c r="Y3077" i="1"/>
  <c r="Y3480" i="1"/>
  <c r="Y3441" i="1"/>
  <c r="Y3390" i="1"/>
  <c r="Y3449" i="1"/>
  <c r="Y631" i="1"/>
  <c r="Y2562" i="1"/>
  <c r="Y3446" i="1"/>
  <c r="Y3447" i="1"/>
  <c r="Y3455" i="1"/>
  <c r="Y3097" i="1"/>
  <c r="Y3084" i="1"/>
  <c r="Y2944" i="1"/>
  <c r="Y1696" i="1"/>
  <c r="Y2886" i="1"/>
  <c r="Y2502" i="1"/>
  <c r="Y15" i="1"/>
  <c r="Y2528" i="1"/>
  <c r="Y2496" i="1"/>
  <c r="Y2588" i="1"/>
  <c r="Y324" i="1"/>
  <c r="Y2804" i="1"/>
  <c r="Y2720" i="1"/>
  <c r="Y31" i="1"/>
  <c r="Y898" i="1"/>
  <c r="Y26" i="1"/>
  <c r="Y2505" i="1"/>
  <c r="Y1075" i="1"/>
  <c r="Y1482" i="1"/>
  <c r="Y2566" i="1"/>
  <c r="Y2597" i="1"/>
  <c r="Y25" i="1"/>
  <c r="Y371" i="1"/>
  <c r="Y3458" i="1"/>
  <c r="Y1683" i="1"/>
  <c r="Y422" i="1"/>
  <c r="Y526" i="1"/>
  <c r="Y2060" i="1"/>
  <c r="Y3477" i="1"/>
  <c r="Y2184" i="1"/>
  <c r="Y3479" i="1"/>
  <c r="Y2748" i="1"/>
  <c r="Y2216" i="1"/>
  <c r="Y3482" i="1"/>
  <c r="Y217" i="1"/>
  <c r="Y3484" i="1"/>
  <c r="Y3485" i="1"/>
  <c r="Y3500" i="1"/>
  <c r="Y3488" i="1"/>
  <c r="Y1265" i="1"/>
  <c r="Y3489" i="1"/>
  <c r="Y3490" i="1"/>
  <c r="Y3491" i="1"/>
  <c r="Y596" i="1"/>
  <c r="Y2736" i="1"/>
  <c r="Y401" i="1"/>
  <c r="Y441" i="1"/>
  <c r="Y1321" i="1"/>
  <c r="Y1961" i="1"/>
  <c r="Y1540" i="1"/>
  <c r="Y3499" i="1"/>
  <c r="Y1639" i="1"/>
  <c r="Y495" i="1"/>
  <c r="Y1937" i="1"/>
  <c r="Y3326" i="1"/>
  <c r="Y2298" i="1"/>
  <c r="Y277" i="1"/>
  <c r="Y2919" i="1"/>
  <c r="Y3507" i="1"/>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C9996" i="3"/>
  <c r="C9997" i="3"/>
  <c r="C9998" i="3"/>
  <c r="C9999" i="3"/>
  <c r="C10000" i="3"/>
  <c r="C10001" i="3"/>
  <c r="C10002" i="3"/>
  <c r="C10003" i="3"/>
  <c r="C10004" i="3"/>
  <c r="C10005" i="3"/>
  <c r="C10006" i="3"/>
  <c r="C10007" i="3"/>
  <c r="C10008" i="3"/>
  <c r="C10009" i="3"/>
  <c r="C10010" i="3"/>
  <c r="C10011" i="3"/>
  <c r="C10012" i="3"/>
  <c r="C10013" i="3"/>
  <c r="C10014" i="3"/>
  <c r="C10015" i="3"/>
  <c r="C10016" i="3"/>
  <c r="C10017" i="3"/>
  <c r="C10018" i="3"/>
  <c r="C10019" i="3"/>
  <c r="C10020" i="3"/>
  <c r="C10021" i="3"/>
  <c r="C10022" i="3"/>
  <c r="C10023" i="3"/>
  <c r="C10024" i="3"/>
  <c r="C10025" i="3"/>
  <c r="C10026" i="3"/>
  <c r="C10027" i="3"/>
  <c r="C10028" i="3"/>
  <c r="C10029" i="3"/>
  <c r="C10030" i="3"/>
  <c r="C10031" i="3"/>
  <c r="C10032" i="3"/>
  <c r="C10033" i="3"/>
  <c r="C10034" i="3"/>
  <c r="C10035" i="3"/>
  <c r="C10036" i="3"/>
  <c r="C10037" i="3"/>
  <c r="C10038" i="3"/>
  <c r="C10039" i="3"/>
  <c r="C10040" i="3"/>
  <c r="C10041" i="3"/>
  <c r="C10042" i="3"/>
  <c r="C10043" i="3"/>
  <c r="C10044" i="3"/>
  <c r="C10045" i="3"/>
  <c r="C10046" i="3"/>
  <c r="C10047" i="3"/>
  <c r="C10048" i="3"/>
  <c r="C10049" i="3"/>
  <c r="C10050" i="3"/>
  <c r="C10051" i="3"/>
  <c r="C10052" i="3"/>
  <c r="C10053" i="3"/>
  <c r="C10054" i="3"/>
  <c r="C10055" i="3"/>
  <c r="C10056" i="3"/>
  <c r="C10057" i="3"/>
  <c r="C10058" i="3"/>
  <c r="C10059" i="3"/>
  <c r="C10060" i="3"/>
  <c r="C10061" i="3"/>
  <c r="C10062" i="3"/>
  <c r="C10063" i="3"/>
  <c r="C10064" i="3"/>
  <c r="C10065" i="3"/>
  <c r="C10066" i="3"/>
  <c r="C10067" i="3"/>
  <c r="C10068" i="3"/>
  <c r="C10069" i="3"/>
  <c r="C10070" i="3"/>
  <c r="C10071" i="3"/>
  <c r="C10072" i="3"/>
  <c r="C10073" i="3"/>
  <c r="C10074" i="3"/>
  <c r="C10075" i="3"/>
  <c r="C10076" i="3"/>
  <c r="C10077" i="3"/>
  <c r="C10078" i="3"/>
  <c r="C10079" i="3"/>
  <c r="C10080" i="3"/>
  <c r="C10081" i="3"/>
  <c r="C10082" i="3"/>
  <c r="C10083" i="3"/>
  <c r="C10084" i="3"/>
  <c r="C10085" i="3"/>
  <c r="C10086" i="3"/>
  <c r="C10087" i="3"/>
  <c r="C10088" i="3"/>
  <c r="C10089" i="3"/>
  <c r="C10090" i="3"/>
  <c r="C10091" i="3"/>
  <c r="C10092" i="3"/>
  <c r="C10093" i="3"/>
  <c r="C10094" i="3"/>
  <c r="C10095" i="3"/>
  <c r="C10096" i="3"/>
  <c r="C10097" i="3"/>
  <c r="C10098" i="3"/>
  <c r="C10099" i="3"/>
  <c r="C10100" i="3"/>
  <c r="C10101" i="3"/>
  <c r="C10102" i="3"/>
  <c r="C10103" i="3"/>
  <c r="C10104" i="3"/>
  <c r="C10105" i="3"/>
  <c r="C10106" i="3"/>
  <c r="C10107" i="3"/>
  <c r="C10108" i="3"/>
  <c r="C10109" i="3"/>
  <c r="C10110" i="3"/>
  <c r="C10111" i="3"/>
  <c r="C10112" i="3"/>
  <c r="C10113" i="3"/>
  <c r="C10114" i="3"/>
  <c r="C10115" i="3"/>
  <c r="C10116" i="3"/>
  <c r="C10117" i="3"/>
  <c r="C10118" i="3"/>
  <c r="C10119" i="3"/>
  <c r="C10120" i="3"/>
  <c r="C10121" i="3"/>
  <c r="C10122" i="3"/>
  <c r="C10123" i="3"/>
  <c r="C10124" i="3"/>
  <c r="C10125" i="3"/>
  <c r="C10126" i="3"/>
  <c r="C10127" i="3"/>
  <c r="C10128" i="3"/>
  <c r="C10129" i="3"/>
  <c r="C10130" i="3"/>
  <c r="C10131" i="3"/>
  <c r="C10132" i="3"/>
  <c r="C10133" i="3"/>
  <c r="C10134" i="3"/>
  <c r="C10135" i="3"/>
  <c r="C10136" i="3"/>
  <c r="C10137" i="3"/>
  <c r="C10138" i="3"/>
  <c r="C10139" i="3"/>
  <c r="C10140" i="3"/>
  <c r="C10141" i="3"/>
  <c r="C10142" i="3"/>
  <c r="C10143" i="3"/>
  <c r="C10144" i="3"/>
  <c r="C10145" i="3"/>
  <c r="C10146" i="3"/>
  <c r="C10147" i="3"/>
  <c r="C10148" i="3"/>
  <c r="C10149" i="3"/>
  <c r="C10150" i="3"/>
  <c r="C10151" i="3"/>
  <c r="C10152" i="3"/>
  <c r="C10153" i="3"/>
  <c r="C10154" i="3"/>
  <c r="C10155" i="3"/>
  <c r="C10156" i="3"/>
  <c r="C10157" i="3"/>
  <c r="C10158" i="3"/>
  <c r="C10159" i="3"/>
  <c r="C10160" i="3"/>
  <c r="C10161" i="3"/>
  <c r="C10162" i="3"/>
  <c r="C10163" i="3"/>
  <c r="C10164" i="3"/>
  <c r="C10165" i="3"/>
  <c r="C10166" i="3"/>
  <c r="C10167" i="3"/>
  <c r="C10168" i="3"/>
  <c r="C10169" i="3"/>
  <c r="C10170" i="3"/>
  <c r="C10171" i="3"/>
  <c r="C10172" i="3"/>
  <c r="C10173" i="3"/>
  <c r="C10174" i="3"/>
  <c r="C10175" i="3"/>
  <c r="C10176" i="3"/>
  <c r="C10177" i="3"/>
  <c r="C10178" i="3"/>
  <c r="C10179" i="3"/>
  <c r="C10180" i="3"/>
  <c r="C10181" i="3"/>
  <c r="C10182" i="3"/>
  <c r="C10183" i="3"/>
  <c r="C10184" i="3"/>
  <c r="C10185" i="3"/>
  <c r="C10186" i="3"/>
  <c r="C10187" i="3"/>
  <c r="C10188" i="3"/>
  <c r="C10189" i="3"/>
  <c r="C10190" i="3"/>
  <c r="C10191" i="3"/>
  <c r="C10192" i="3"/>
  <c r="C10193" i="3"/>
  <c r="C10194" i="3"/>
  <c r="C10195" i="3"/>
  <c r="C10196" i="3"/>
  <c r="C10197" i="3"/>
  <c r="C10198" i="3"/>
  <c r="C10199" i="3"/>
  <c r="C10200" i="3"/>
  <c r="C10201" i="3"/>
  <c r="C10202" i="3"/>
  <c r="C10203" i="3"/>
  <c r="C10204" i="3"/>
  <c r="C10205" i="3"/>
  <c r="C10206" i="3"/>
  <c r="C10207" i="3"/>
  <c r="C10208" i="3"/>
  <c r="C10209" i="3"/>
  <c r="C10210" i="3"/>
  <c r="C10211" i="3"/>
  <c r="C10212" i="3"/>
  <c r="C10213" i="3"/>
  <c r="C10214" i="3"/>
  <c r="C10215" i="3"/>
  <c r="C10216" i="3"/>
  <c r="C10217" i="3"/>
  <c r="C10218" i="3"/>
  <c r="C10219" i="3"/>
  <c r="C10220" i="3"/>
  <c r="C10221" i="3"/>
  <c r="C10222" i="3"/>
  <c r="C10223" i="3"/>
  <c r="C10224" i="3"/>
  <c r="C10225" i="3"/>
  <c r="C10226" i="3"/>
  <c r="C10227" i="3"/>
  <c r="C10228" i="3"/>
  <c r="C10229" i="3"/>
  <c r="C10230" i="3"/>
  <c r="C10231" i="3"/>
  <c r="C10232" i="3"/>
  <c r="C10233" i="3"/>
  <c r="C10234" i="3"/>
  <c r="C10235" i="3"/>
  <c r="C10236" i="3"/>
  <c r="C10237" i="3"/>
  <c r="C10238" i="3"/>
  <c r="C10239" i="3"/>
  <c r="C10240" i="3"/>
  <c r="C10241" i="3"/>
  <c r="C10242" i="3"/>
  <c r="C10243" i="3"/>
  <c r="C10244" i="3"/>
  <c r="C10245" i="3"/>
  <c r="C10246" i="3"/>
  <c r="C10247" i="3"/>
  <c r="C10248" i="3"/>
  <c r="C10249" i="3"/>
  <c r="C10250" i="3"/>
  <c r="C10251" i="3"/>
  <c r="C10252" i="3"/>
  <c r="C10253" i="3"/>
  <c r="C10254" i="3"/>
  <c r="C10255" i="3"/>
  <c r="C10256" i="3"/>
  <c r="C10257" i="3"/>
  <c r="C10258" i="3"/>
  <c r="C10259" i="3"/>
  <c r="C10260" i="3"/>
  <c r="C10261" i="3"/>
  <c r="C10262" i="3"/>
  <c r="C10263" i="3"/>
  <c r="C10264" i="3"/>
  <c r="C10265" i="3"/>
  <c r="C10266" i="3"/>
  <c r="C10267" i="3"/>
  <c r="C10268" i="3"/>
  <c r="C10269" i="3"/>
  <c r="C10270" i="3"/>
  <c r="C10271" i="3"/>
  <c r="C10272" i="3"/>
  <c r="C10273" i="3"/>
  <c r="C10274" i="3"/>
  <c r="C10275" i="3"/>
  <c r="C10276" i="3"/>
  <c r="C10277" i="3"/>
  <c r="C10278" i="3"/>
  <c r="C10279" i="3"/>
  <c r="C10280" i="3"/>
  <c r="C10281" i="3"/>
  <c r="C10282" i="3"/>
  <c r="C10283" i="3"/>
  <c r="C10284" i="3"/>
  <c r="C10285" i="3"/>
  <c r="C10286" i="3"/>
  <c r="C10287" i="3"/>
  <c r="C10288" i="3"/>
  <c r="C10289" i="3"/>
  <c r="C10290" i="3"/>
  <c r="C10291" i="3"/>
  <c r="C10292" i="3"/>
  <c r="C10293" i="3"/>
  <c r="C10294" i="3"/>
  <c r="C10295" i="3"/>
  <c r="C10296" i="3"/>
  <c r="C10297" i="3"/>
  <c r="C10298" i="3"/>
  <c r="C10299" i="3"/>
  <c r="C10300" i="3"/>
  <c r="C10301" i="3"/>
  <c r="C10302" i="3"/>
  <c r="C10303" i="3"/>
  <c r="C10304" i="3"/>
  <c r="C10305" i="3"/>
  <c r="C10306" i="3"/>
  <c r="C10307" i="3"/>
  <c r="C10308" i="3"/>
  <c r="C10309" i="3"/>
  <c r="C10310" i="3"/>
  <c r="C10311" i="3"/>
  <c r="C10312" i="3"/>
  <c r="C10313" i="3"/>
  <c r="C10314" i="3"/>
  <c r="C10315" i="3"/>
  <c r="C10316" i="3"/>
  <c r="C10317" i="3"/>
  <c r="C10318" i="3"/>
  <c r="C10319" i="3"/>
  <c r="C10320" i="3"/>
  <c r="C10321" i="3"/>
  <c r="C10322" i="3"/>
  <c r="C10323" i="3"/>
  <c r="C10324" i="3"/>
  <c r="C10325" i="3"/>
  <c r="C10326" i="3"/>
  <c r="C10327" i="3"/>
  <c r="C10328" i="3"/>
  <c r="C10329" i="3"/>
  <c r="C10330" i="3"/>
  <c r="C10331" i="3"/>
  <c r="C10332" i="3"/>
  <c r="C10333" i="3"/>
  <c r="C10334" i="3"/>
  <c r="C10335" i="3"/>
  <c r="C10336" i="3"/>
  <c r="C10337" i="3"/>
  <c r="C10338" i="3"/>
  <c r="C10339" i="3"/>
  <c r="C10340" i="3"/>
  <c r="C10341" i="3"/>
  <c r="C10342" i="3"/>
  <c r="C10343" i="3"/>
  <c r="C10344" i="3"/>
  <c r="C10345" i="3"/>
  <c r="C10346" i="3"/>
  <c r="C10347" i="3"/>
  <c r="C10348" i="3"/>
  <c r="C10349" i="3"/>
  <c r="C10350" i="3"/>
  <c r="C10351" i="3"/>
  <c r="C10352" i="3"/>
  <c r="C10353" i="3"/>
  <c r="C10354" i="3"/>
  <c r="C10355" i="3"/>
  <c r="C10356" i="3"/>
  <c r="C10357" i="3"/>
  <c r="C10358" i="3"/>
  <c r="C10359" i="3"/>
  <c r="C10360" i="3"/>
  <c r="C10361" i="3"/>
  <c r="C10362" i="3"/>
  <c r="C10363" i="3"/>
  <c r="C10364" i="3"/>
  <c r="C10365" i="3"/>
  <c r="C10366" i="3"/>
  <c r="C10367" i="3"/>
  <c r="C10368" i="3"/>
  <c r="C10369" i="3"/>
  <c r="C10370" i="3"/>
  <c r="C10371" i="3"/>
  <c r="C10372" i="3"/>
  <c r="C10373" i="3"/>
  <c r="C10374" i="3"/>
  <c r="C10375" i="3"/>
  <c r="C10376" i="3"/>
  <c r="C10377" i="3"/>
  <c r="C10378" i="3"/>
  <c r="C10379" i="3"/>
  <c r="C10380" i="3"/>
  <c r="C10381" i="3"/>
  <c r="C10382" i="3"/>
  <c r="C10383" i="3"/>
  <c r="C10384" i="3"/>
  <c r="C10385" i="3"/>
  <c r="C10386" i="3"/>
  <c r="C10387" i="3"/>
  <c r="C10388" i="3"/>
  <c r="C10389" i="3"/>
  <c r="C10390" i="3"/>
  <c r="C10391" i="3"/>
  <c r="C10392" i="3"/>
  <c r="C10393" i="3"/>
  <c r="C10394" i="3"/>
  <c r="C10395" i="3"/>
  <c r="C10396" i="3"/>
  <c r="C10397" i="3"/>
  <c r="C10398" i="3"/>
  <c r="C10399" i="3"/>
  <c r="C10400" i="3"/>
  <c r="C10401" i="3"/>
  <c r="C10402" i="3"/>
  <c r="C10403" i="3"/>
  <c r="C10404" i="3"/>
  <c r="C10405" i="3"/>
  <c r="C10406" i="3"/>
  <c r="C10407" i="3"/>
  <c r="C10408" i="3"/>
  <c r="C10409" i="3"/>
  <c r="C10410" i="3"/>
  <c r="C10411" i="3"/>
  <c r="C10412" i="3"/>
  <c r="C10413" i="3"/>
  <c r="C10414" i="3"/>
  <c r="C10415" i="3"/>
  <c r="C10416" i="3"/>
  <c r="C10417" i="3"/>
  <c r="C10418" i="3"/>
  <c r="C10419" i="3"/>
  <c r="C10420" i="3"/>
  <c r="C10421" i="3"/>
  <c r="C10422" i="3"/>
  <c r="C10423" i="3"/>
  <c r="C10424" i="3"/>
  <c r="C10425" i="3"/>
  <c r="C10426" i="3"/>
  <c r="C10427" i="3"/>
  <c r="C10428" i="3"/>
  <c r="C10429" i="3"/>
  <c r="C10430" i="3"/>
  <c r="C10431" i="3"/>
  <c r="C10432" i="3"/>
  <c r="C10433" i="3"/>
  <c r="C10434" i="3"/>
  <c r="C10435" i="3"/>
  <c r="C10436" i="3"/>
  <c r="C10437" i="3"/>
  <c r="C10438" i="3"/>
  <c r="C10439" i="3"/>
  <c r="C10440" i="3"/>
  <c r="C10441" i="3"/>
  <c r="C10442" i="3"/>
  <c r="C10443" i="3"/>
  <c r="C10444" i="3"/>
  <c r="C10445" i="3"/>
  <c r="C10446" i="3"/>
  <c r="C10447" i="3"/>
  <c r="C10448" i="3"/>
  <c r="C10449" i="3"/>
  <c r="C10450" i="3"/>
  <c r="C10451" i="3"/>
  <c r="C10452" i="3"/>
  <c r="C10453" i="3"/>
  <c r="C10454" i="3"/>
  <c r="C10455" i="3"/>
  <c r="C10456" i="3"/>
  <c r="C10457" i="3"/>
  <c r="C10458" i="3"/>
  <c r="C10459" i="3"/>
  <c r="C10460" i="3"/>
  <c r="C10461" i="3"/>
  <c r="C10462" i="3"/>
  <c r="C10463" i="3"/>
  <c r="C10464" i="3"/>
  <c r="C10465" i="3"/>
  <c r="C10466" i="3"/>
  <c r="C10467" i="3"/>
  <c r="C10468" i="3"/>
  <c r="C10469" i="3"/>
  <c r="C10470" i="3"/>
  <c r="C10471" i="3"/>
  <c r="C10472" i="3"/>
  <c r="C10473" i="3"/>
  <c r="C10474" i="3"/>
  <c r="C10475" i="3"/>
  <c r="C10476" i="3"/>
  <c r="C10477" i="3"/>
  <c r="C10478" i="3"/>
  <c r="C10479" i="3"/>
  <c r="C10480" i="3"/>
  <c r="C10481" i="3"/>
  <c r="C10482" i="3"/>
  <c r="C10483" i="3"/>
  <c r="C10484" i="3"/>
  <c r="C10485" i="3"/>
  <c r="C10486" i="3"/>
  <c r="C10487" i="3"/>
  <c r="C10488" i="3"/>
  <c r="C10489" i="3"/>
  <c r="C10490" i="3"/>
  <c r="C10491" i="3"/>
  <c r="C10492" i="3"/>
  <c r="C10493" i="3"/>
  <c r="C10494" i="3"/>
  <c r="C10495" i="3"/>
  <c r="C10496" i="3"/>
  <c r="C10497" i="3"/>
  <c r="C10498" i="3"/>
  <c r="C10499" i="3"/>
  <c r="C10500" i="3"/>
  <c r="C10501" i="3"/>
  <c r="C10502" i="3"/>
  <c r="C10503" i="3"/>
  <c r="C10504" i="3"/>
  <c r="C10505" i="3"/>
  <c r="C10506" i="3"/>
  <c r="C10507" i="3"/>
  <c r="C10508" i="3"/>
  <c r="C10509" i="3"/>
  <c r="C10510" i="3"/>
  <c r="C10511" i="3"/>
  <c r="C10512" i="3"/>
  <c r="C10513" i="3"/>
  <c r="C10514" i="3"/>
  <c r="C10515" i="3"/>
  <c r="C10516" i="3"/>
  <c r="C10517" i="3"/>
  <c r="C10518" i="3"/>
  <c r="C10519" i="3"/>
  <c r="C10520" i="3"/>
  <c r="C10521" i="3"/>
  <c r="C10522" i="3"/>
  <c r="C10523" i="3"/>
  <c r="C10524" i="3"/>
  <c r="C10525" i="3"/>
  <c r="C10526" i="3"/>
  <c r="C10527" i="3"/>
  <c r="C10528" i="3"/>
  <c r="C10529" i="3"/>
  <c r="C10530" i="3"/>
  <c r="C10531" i="3"/>
  <c r="C10532" i="3"/>
  <c r="C10533" i="3"/>
  <c r="C10534" i="3"/>
  <c r="C10535" i="3"/>
  <c r="C10536" i="3"/>
  <c r="C10537" i="3"/>
  <c r="C10538" i="3"/>
  <c r="C10539" i="3"/>
  <c r="C10540" i="3"/>
  <c r="C10541" i="3"/>
  <c r="C10542" i="3"/>
  <c r="C10543" i="3"/>
  <c r="C10544" i="3"/>
  <c r="C10545" i="3"/>
  <c r="C10546" i="3"/>
  <c r="C10547" i="3"/>
  <c r="C10548" i="3"/>
  <c r="C10549" i="3"/>
  <c r="C10550" i="3"/>
  <c r="C10551" i="3"/>
  <c r="C10552" i="3"/>
  <c r="C10553" i="3"/>
  <c r="C10554" i="3"/>
  <c r="C10555" i="3"/>
  <c r="C10556" i="3"/>
  <c r="C10557" i="3"/>
  <c r="C10558" i="3"/>
  <c r="C10559" i="3"/>
  <c r="C10560" i="3"/>
  <c r="C10561" i="3"/>
  <c r="C10562" i="3"/>
  <c r="C10563" i="3"/>
  <c r="C10564" i="3"/>
  <c r="C10565" i="3"/>
  <c r="C10566" i="3"/>
  <c r="C10567" i="3"/>
  <c r="C10568" i="3"/>
  <c r="C10569" i="3"/>
  <c r="C10570" i="3"/>
  <c r="C10571" i="3"/>
  <c r="C10572" i="3"/>
  <c r="C10573" i="3"/>
  <c r="C10574" i="3"/>
  <c r="C10575" i="3"/>
  <c r="C10576" i="3"/>
  <c r="C10577" i="3"/>
  <c r="C10578" i="3"/>
  <c r="C10579" i="3"/>
  <c r="C10580" i="3"/>
  <c r="C10581" i="3"/>
  <c r="C10582" i="3"/>
  <c r="C10583" i="3"/>
  <c r="C10584" i="3"/>
  <c r="C10585" i="3"/>
  <c r="C10586" i="3"/>
  <c r="C10587" i="3"/>
  <c r="C10588" i="3"/>
  <c r="C10589" i="3"/>
  <c r="C10590" i="3"/>
  <c r="C10591" i="3"/>
  <c r="C10592" i="3"/>
  <c r="C10593" i="3"/>
  <c r="C10594" i="3"/>
  <c r="C10595" i="3"/>
  <c r="C10596" i="3"/>
  <c r="C10597" i="3"/>
  <c r="C10598" i="3"/>
  <c r="C10599" i="3"/>
  <c r="C10600" i="3"/>
  <c r="C10601" i="3"/>
  <c r="C10602" i="3"/>
  <c r="C10603" i="3"/>
  <c r="C10604" i="3"/>
  <c r="C10605" i="3"/>
  <c r="C10606" i="3"/>
  <c r="C10607" i="3"/>
  <c r="C10608" i="3"/>
  <c r="C10609" i="3"/>
  <c r="C10610" i="3"/>
  <c r="C10611" i="3"/>
  <c r="C10612" i="3"/>
  <c r="C10613" i="3"/>
  <c r="C10614" i="3"/>
  <c r="C10615" i="3"/>
  <c r="C10616" i="3"/>
  <c r="C10617" i="3"/>
  <c r="C10618" i="3"/>
  <c r="C10619" i="3"/>
  <c r="C10620" i="3"/>
  <c r="C10621" i="3"/>
  <c r="C10622" i="3"/>
  <c r="C10623" i="3"/>
  <c r="C10624" i="3"/>
  <c r="C10625" i="3"/>
  <c r="C10626" i="3"/>
  <c r="C10627" i="3"/>
  <c r="C10628" i="3"/>
  <c r="C10629" i="3"/>
  <c r="C10630" i="3"/>
  <c r="C10631" i="3"/>
  <c r="C10632" i="3"/>
  <c r="C10633" i="3"/>
  <c r="C10634" i="3"/>
  <c r="C10635" i="3"/>
  <c r="C10636" i="3"/>
  <c r="C10637" i="3"/>
  <c r="C10638" i="3"/>
  <c r="C10639" i="3"/>
  <c r="C10640" i="3"/>
  <c r="C10641" i="3"/>
  <c r="C10642" i="3"/>
  <c r="C10643" i="3"/>
  <c r="C10644" i="3"/>
  <c r="C10645" i="3"/>
  <c r="C10646" i="3"/>
  <c r="C10647" i="3"/>
  <c r="C10648" i="3"/>
  <c r="C10649" i="3"/>
  <c r="C10650" i="3"/>
  <c r="C10651" i="3"/>
  <c r="C10652" i="3"/>
  <c r="C10653" i="3"/>
  <c r="C10654" i="3"/>
  <c r="C10655" i="3"/>
  <c r="C10656" i="3"/>
  <c r="C10657" i="3"/>
  <c r="C10658" i="3"/>
  <c r="C10659" i="3"/>
  <c r="C10660" i="3"/>
  <c r="C10661" i="3"/>
  <c r="C10662" i="3"/>
  <c r="C10663" i="3"/>
  <c r="C10664" i="3"/>
  <c r="C10665" i="3"/>
  <c r="C10666" i="3"/>
  <c r="C10667" i="3"/>
  <c r="C10668" i="3"/>
  <c r="C10669" i="3"/>
  <c r="C10670" i="3"/>
  <c r="C10671" i="3"/>
  <c r="C10672" i="3"/>
  <c r="C10673" i="3"/>
  <c r="C10674" i="3"/>
  <c r="C10675" i="3"/>
  <c r="C10676" i="3"/>
  <c r="C10677" i="3"/>
  <c r="C10678" i="3"/>
  <c r="C10679" i="3"/>
  <c r="C10680" i="3"/>
  <c r="C10681" i="3"/>
  <c r="C10682" i="3"/>
  <c r="C10683" i="3"/>
  <c r="C10684" i="3"/>
  <c r="C10685" i="3"/>
  <c r="C10686" i="3"/>
  <c r="C10687" i="3"/>
  <c r="C10688" i="3"/>
  <c r="C10689" i="3"/>
  <c r="C10690" i="3"/>
  <c r="C10691" i="3"/>
  <c r="C10692" i="3"/>
  <c r="C10693" i="3"/>
  <c r="C10694" i="3"/>
  <c r="C10695" i="3"/>
  <c r="C10696" i="3"/>
  <c r="C10697" i="3"/>
  <c r="C10698" i="3"/>
  <c r="C10699" i="3"/>
  <c r="C10700" i="3"/>
  <c r="C10701" i="3"/>
  <c r="C10702" i="3"/>
  <c r="C10703" i="3"/>
  <c r="C10704" i="3"/>
  <c r="C10705" i="3"/>
  <c r="C10706" i="3"/>
  <c r="C10707" i="3"/>
  <c r="C10708" i="3"/>
  <c r="C10709" i="3"/>
  <c r="C10710" i="3"/>
  <c r="C10711" i="3"/>
  <c r="C10712" i="3"/>
  <c r="C10713" i="3"/>
  <c r="C10714" i="3"/>
  <c r="C10715" i="3"/>
  <c r="C10716" i="3"/>
  <c r="C10717" i="3"/>
  <c r="C10718" i="3"/>
  <c r="C10719" i="3"/>
  <c r="C10720" i="3"/>
  <c r="C10721" i="3"/>
  <c r="C10722" i="3"/>
  <c r="C10723" i="3"/>
  <c r="C10724" i="3"/>
  <c r="C10725" i="3"/>
  <c r="C10726" i="3"/>
  <c r="C10727" i="3"/>
  <c r="C10728" i="3"/>
  <c r="C10729" i="3"/>
  <c r="C10730" i="3"/>
  <c r="C10731" i="3"/>
  <c r="C10732" i="3"/>
  <c r="C10733" i="3"/>
  <c r="C10734" i="3"/>
  <c r="C10735" i="3"/>
  <c r="C10736" i="3"/>
  <c r="C10737" i="3"/>
  <c r="C10738" i="3"/>
  <c r="C10739" i="3"/>
  <c r="C10740" i="3"/>
  <c r="C10741" i="3"/>
  <c r="C10742" i="3"/>
  <c r="C10743" i="3"/>
  <c r="C10744" i="3"/>
  <c r="C10745" i="3"/>
  <c r="C10746" i="3"/>
  <c r="C10747" i="3"/>
  <c r="C10748" i="3"/>
  <c r="C10749" i="3"/>
  <c r="C10750" i="3"/>
  <c r="C10751" i="3"/>
  <c r="C10752" i="3"/>
  <c r="C10753" i="3"/>
  <c r="C10754" i="3"/>
  <c r="C10755" i="3"/>
  <c r="C10756" i="3"/>
  <c r="C10757" i="3"/>
  <c r="C10758" i="3"/>
  <c r="C10759" i="3"/>
  <c r="C10760" i="3"/>
  <c r="C10761" i="3"/>
  <c r="C10762" i="3"/>
  <c r="C10763" i="3"/>
  <c r="C10764" i="3"/>
  <c r="C10765" i="3"/>
  <c r="C10766" i="3"/>
  <c r="C10767" i="3"/>
  <c r="C10768" i="3"/>
  <c r="C10769" i="3"/>
  <c r="C10770" i="3"/>
  <c r="C10771" i="3"/>
  <c r="C10772" i="3"/>
  <c r="C10773" i="3"/>
  <c r="C10774" i="3"/>
  <c r="C10775" i="3"/>
  <c r="C10776" i="3"/>
  <c r="C10777" i="3"/>
  <c r="C10778" i="3"/>
  <c r="C10779" i="3"/>
  <c r="C10780" i="3"/>
  <c r="C10781" i="3"/>
  <c r="C10782" i="3"/>
  <c r="C10783" i="3"/>
  <c r="C10784" i="3"/>
  <c r="C10785" i="3"/>
  <c r="C10786" i="3"/>
  <c r="C10787" i="3"/>
  <c r="C10788" i="3"/>
  <c r="C10789" i="3"/>
  <c r="C10790" i="3"/>
  <c r="C10791" i="3"/>
  <c r="C10792" i="3"/>
  <c r="C10793" i="3"/>
  <c r="C10794" i="3"/>
  <c r="C10795" i="3"/>
  <c r="C10796" i="3"/>
  <c r="C10797" i="3"/>
  <c r="C10798" i="3"/>
  <c r="C10799" i="3"/>
  <c r="C10800" i="3"/>
  <c r="C10801" i="3"/>
  <c r="C10802" i="3"/>
  <c r="C10803" i="3"/>
  <c r="C10804" i="3"/>
  <c r="C10805" i="3"/>
  <c r="C10806" i="3"/>
  <c r="C10807" i="3"/>
  <c r="C10808" i="3"/>
  <c r="C10809" i="3"/>
  <c r="C10810" i="3"/>
  <c r="C10811" i="3"/>
  <c r="C10812" i="3"/>
  <c r="C10813" i="3"/>
  <c r="C10814" i="3"/>
  <c r="C10815" i="3"/>
  <c r="C10816" i="3"/>
  <c r="C10817" i="3"/>
  <c r="C10818" i="3"/>
  <c r="C10819" i="3"/>
  <c r="C10820" i="3"/>
  <c r="C10821" i="3"/>
  <c r="C10822" i="3"/>
  <c r="C10823" i="3"/>
  <c r="C10824" i="3"/>
  <c r="C10825" i="3"/>
  <c r="C10826" i="3"/>
  <c r="C10827" i="3"/>
  <c r="C10828" i="3"/>
  <c r="C10829" i="3"/>
  <c r="C10830" i="3"/>
  <c r="C10831" i="3"/>
  <c r="C10832" i="3"/>
  <c r="C10833" i="3"/>
  <c r="C10834" i="3"/>
  <c r="C10835" i="3"/>
  <c r="C10836" i="3"/>
  <c r="C10837" i="3"/>
  <c r="C10838" i="3"/>
  <c r="C10839" i="3"/>
  <c r="C10840" i="3"/>
  <c r="C10841" i="3"/>
  <c r="C10842" i="3"/>
  <c r="C10843" i="3"/>
  <c r="C10844" i="3"/>
  <c r="C10845" i="3"/>
  <c r="C10846" i="3"/>
  <c r="C10847" i="3"/>
  <c r="C10848" i="3"/>
  <c r="C10849" i="3"/>
  <c r="C10850" i="3"/>
  <c r="C10851" i="3"/>
  <c r="C10852" i="3"/>
  <c r="C10853" i="3"/>
  <c r="C10854" i="3"/>
  <c r="C10855" i="3"/>
  <c r="C10856" i="3"/>
  <c r="C10857" i="3"/>
  <c r="C10858" i="3"/>
  <c r="C10859" i="3"/>
  <c r="C10860" i="3"/>
  <c r="C10861" i="3"/>
  <c r="C10862" i="3"/>
  <c r="C10863" i="3"/>
  <c r="C10864" i="3"/>
  <c r="C10865" i="3"/>
  <c r="C10866" i="3"/>
  <c r="C10867" i="3"/>
  <c r="C10868" i="3"/>
  <c r="C10869" i="3"/>
  <c r="C10870" i="3"/>
  <c r="C10871" i="3"/>
  <c r="C10872" i="3"/>
  <c r="C10873" i="3"/>
  <c r="C10874" i="3"/>
  <c r="C10875" i="3"/>
  <c r="C10876" i="3"/>
  <c r="C10877" i="3"/>
  <c r="C10878" i="3"/>
  <c r="C10879" i="3"/>
  <c r="C10880" i="3"/>
  <c r="C10881" i="3"/>
  <c r="C10882" i="3"/>
  <c r="C10883" i="3"/>
  <c r="C10884" i="3"/>
  <c r="C10885" i="3"/>
  <c r="C10886" i="3"/>
  <c r="C10887" i="3"/>
  <c r="C10888" i="3"/>
  <c r="C10889" i="3"/>
  <c r="C10890" i="3"/>
  <c r="C10891" i="3"/>
  <c r="C10892" i="3"/>
  <c r="C10893" i="3"/>
  <c r="C10894" i="3"/>
  <c r="C10895" i="3"/>
  <c r="C10896" i="3"/>
  <c r="C10897" i="3"/>
  <c r="C10898" i="3"/>
  <c r="C10899" i="3"/>
  <c r="C10900" i="3"/>
  <c r="C10901" i="3"/>
  <c r="C10902" i="3"/>
  <c r="C10903" i="3"/>
  <c r="C10904" i="3"/>
  <c r="C10905" i="3"/>
  <c r="C10906" i="3"/>
  <c r="C10907" i="3"/>
  <c r="C10908" i="3"/>
  <c r="C10909" i="3"/>
  <c r="C10910" i="3"/>
  <c r="C10911" i="3"/>
  <c r="C10912" i="3"/>
  <c r="C10913" i="3"/>
  <c r="C10914" i="3"/>
  <c r="C10915" i="3"/>
  <c r="C10916" i="3"/>
  <c r="C10917" i="3"/>
  <c r="C10918" i="3"/>
  <c r="C10919" i="3"/>
  <c r="C10920" i="3"/>
  <c r="C10921" i="3"/>
  <c r="C10922" i="3"/>
  <c r="C10923" i="3"/>
  <c r="C10924" i="3"/>
  <c r="C10925" i="3"/>
  <c r="C10926" i="3"/>
  <c r="C10927" i="3"/>
  <c r="C10928" i="3"/>
  <c r="C10929" i="3"/>
  <c r="C10930" i="3"/>
  <c r="C10931" i="3"/>
  <c r="C10932" i="3"/>
  <c r="C10933" i="3"/>
  <c r="C10934" i="3"/>
  <c r="C10935" i="3"/>
  <c r="C10936" i="3"/>
  <c r="C10937" i="3"/>
  <c r="C10938" i="3"/>
  <c r="C10939" i="3"/>
  <c r="C10940" i="3"/>
  <c r="C10941" i="3"/>
  <c r="C10942" i="3"/>
  <c r="C10943" i="3"/>
  <c r="C10944" i="3"/>
  <c r="C10945" i="3"/>
  <c r="C10946" i="3"/>
  <c r="C10947" i="3"/>
  <c r="C10948" i="3"/>
  <c r="C10949" i="3"/>
  <c r="C10950" i="3"/>
  <c r="C10951" i="3"/>
  <c r="C10952" i="3"/>
  <c r="C10953" i="3"/>
  <c r="C10954" i="3"/>
  <c r="C10955" i="3"/>
  <c r="C10956" i="3"/>
  <c r="C10957" i="3"/>
  <c r="C10958" i="3"/>
  <c r="C10959" i="3"/>
  <c r="C10960" i="3"/>
  <c r="C10961" i="3"/>
  <c r="C10962" i="3"/>
  <c r="C10963" i="3"/>
  <c r="C10964" i="3"/>
  <c r="C10965" i="3"/>
  <c r="C10966" i="3"/>
  <c r="C10967" i="3"/>
  <c r="C10968" i="3"/>
  <c r="C10969" i="3"/>
  <c r="C10970" i="3"/>
  <c r="C10971" i="3"/>
  <c r="C10972" i="3"/>
  <c r="C10973" i="3"/>
  <c r="C10974" i="3"/>
  <c r="C10975" i="3"/>
  <c r="C10976" i="3"/>
  <c r="C10977" i="3"/>
  <c r="C10978" i="3"/>
  <c r="C10979" i="3"/>
  <c r="C10980" i="3"/>
  <c r="C10981" i="3"/>
  <c r="C10982" i="3"/>
  <c r="C10983" i="3"/>
  <c r="C10984" i="3"/>
  <c r="C10985" i="3"/>
  <c r="C10986" i="3"/>
  <c r="C10987" i="3"/>
  <c r="C10988" i="3"/>
  <c r="C10989" i="3"/>
  <c r="C10990" i="3"/>
  <c r="C10991" i="3"/>
  <c r="C10992" i="3"/>
  <c r="C10993" i="3"/>
  <c r="C10994" i="3"/>
  <c r="C10995" i="3"/>
  <c r="C10996" i="3"/>
  <c r="C10997" i="3"/>
  <c r="C10998" i="3"/>
  <c r="C10999" i="3"/>
  <c r="C11000" i="3"/>
  <c r="C11001" i="3"/>
  <c r="C11002" i="3"/>
  <c r="C11003" i="3"/>
  <c r="C11004" i="3"/>
  <c r="C11005" i="3"/>
  <c r="C11006" i="3"/>
  <c r="C11007" i="3"/>
  <c r="C11008" i="3"/>
  <c r="C11009" i="3"/>
  <c r="C11010" i="3"/>
  <c r="C11011" i="3"/>
  <c r="C11012" i="3"/>
  <c r="C11013" i="3"/>
  <c r="C11014" i="3"/>
  <c r="C11015" i="3"/>
  <c r="C11016" i="3"/>
  <c r="C11017" i="3"/>
  <c r="C11018" i="3"/>
  <c r="C11019" i="3"/>
  <c r="C11020" i="3"/>
  <c r="C11021" i="3"/>
  <c r="C11022" i="3"/>
  <c r="C11023" i="3"/>
  <c r="C11024" i="3"/>
  <c r="C11025" i="3"/>
  <c r="C11026" i="3"/>
  <c r="C11027" i="3"/>
  <c r="C11028" i="3"/>
  <c r="C11029" i="3"/>
  <c r="C11030" i="3"/>
  <c r="C11031" i="3"/>
  <c r="C11032" i="3"/>
  <c r="C11033" i="3"/>
  <c r="C11034" i="3"/>
  <c r="C11035" i="3"/>
  <c r="C11036" i="3"/>
  <c r="C11037" i="3"/>
  <c r="C11038" i="3"/>
  <c r="C11039" i="3"/>
  <c r="C11040" i="3"/>
  <c r="C11041" i="3"/>
  <c r="C11042" i="3"/>
  <c r="C11043" i="3"/>
  <c r="C11044" i="3"/>
  <c r="C11045" i="3"/>
  <c r="C11046" i="3"/>
  <c r="C11047" i="3"/>
  <c r="C11048" i="3"/>
  <c r="C11049" i="3"/>
  <c r="C11050" i="3"/>
  <c r="C11051" i="3"/>
  <c r="C11052" i="3"/>
  <c r="C11053" i="3"/>
  <c r="C11054" i="3"/>
  <c r="C11055" i="3"/>
  <c r="C11056" i="3"/>
  <c r="C11057" i="3"/>
  <c r="C11058" i="3"/>
  <c r="C11059" i="3"/>
  <c r="C11060" i="3"/>
  <c r="C11061" i="3"/>
  <c r="C11062" i="3"/>
  <c r="C11063" i="3"/>
  <c r="C11064" i="3"/>
  <c r="C11065" i="3"/>
  <c r="C11066" i="3"/>
  <c r="C11067" i="3"/>
  <c r="C11068" i="3"/>
  <c r="C11069" i="3"/>
  <c r="C11070" i="3"/>
  <c r="C11071" i="3"/>
  <c r="C11072" i="3"/>
  <c r="C11073" i="3"/>
  <c r="C11074" i="3"/>
  <c r="C11075" i="3"/>
  <c r="C11076" i="3"/>
  <c r="C11077" i="3"/>
  <c r="C11078" i="3"/>
  <c r="C11079" i="3"/>
  <c r="C11080" i="3"/>
  <c r="C11081" i="3"/>
  <c r="C11082" i="3"/>
  <c r="C11083" i="3"/>
  <c r="C11084" i="3"/>
  <c r="C11085" i="3"/>
  <c r="C11086" i="3"/>
  <c r="C11087" i="3"/>
  <c r="C11088" i="3"/>
  <c r="C11089" i="3"/>
  <c r="C11090" i="3"/>
  <c r="C11091" i="3"/>
  <c r="C11092" i="3"/>
  <c r="C11093" i="3"/>
  <c r="C11094" i="3"/>
  <c r="C11095" i="3"/>
  <c r="C11096" i="3"/>
  <c r="C11097" i="3"/>
  <c r="C11098" i="3"/>
  <c r="C11099" i="3"/>
  <c r="C11100" i="3"/>
  <c r="C11101" i="3"/>
  <c r="C11102" i="3"/>
  <c r="C11103" i="3"/>
  <c r="C11104" i="3"/>
  <c r="C11105" i="3"/>
  <c r="C11106" i="3"/>
  <c r="C11107" i="3"/>
  <c r="C11108" i="3"/>
  <c r="C11109" i="3"/>
  <c r="C11110" i="3"/>
  <c r="C11111" i="3"/>
  <c r="C11112" i="3"/>
  <c r="C11113" i="3"/>
  <c r="C11114" i="3"/>
  <c r="C11115" i="3"/>
  <c r="C11116" i="3"/>
  <c r="C11117" i="3"/>
  <c r="C11118" i="3"/>
  <c r="C11119" i="3"/>
  <c r="C11120" i="3"/>
  <c r="C11121" i="3"/>
  <c r="C11122" i="3"/>
  <c r="C11123" i="3"/>
  <c r="C11124" i="3"/>
  <c r="C11125" i="3"/>
  <c r="C11126" i="3"/>
  <c r="C11127" i="3"/>
  <c r="C11128" i="3"/>
  <c r="C11129" i="3"/>
  <c r="C11130" i="3"/>
  <c r="C11131" i="3"/>
  <c r="C11132" i="3"/>
  <c r="C11133" i="3"/>
  <c r="C11134" i="3"/>
  <c r="C11135" i="3"/>
  <c r="C11136" i="3"/>
  <c r="C11137" i="3"/>
  <c r="C11138" i="3"/>
  <c r="C11139" i="3"/>
  <c r="C11140" i="3"/>
  <c r="C11141" i="3"/>
  <c r="C11142" i="3"/>
  <c r="C11143" i="3"/>
  <c r="C11144" i="3"/>
  <c r="C11145" i="3"/>
  <c r="C11146" i="3"/>
  <c r="C11147" i="3"/>
  <c r="C11148" i="3"/>
  <c r="C11149" i="3"/>
  <c r="C11150" i="3"/>
  <c r="C11151" i="3"/>
  <c r="C11152" i="3"/>
  <c r="C11153" i="3"/>
  <c r="C11154" i="3"/>
  <c r="C11155" i="3"/>
  <c r="C11156" i="3"/>
  <c r="C11157" i="3"/>
  <c r="C11158" i="3"/>
  <c r="C11159" i="3"/>
  <c r="C11160" i="3"/>
  <c r="C11161" i="3"/>
  <c r="C11162" i="3"/>
  <c r="C11163" i="3"/>
  <c r="C11164" i="3"/>
  <c r="C11165" i="3"/>
  <c r="C11166" i="3"/>
  <c r="C11167" i="3"/>
  <c r="C11168" i="3"/>
  <c r="C11169" i="3"/>
  <c r="C11170" i="3"/>
  <c r="C11171" i="3"/>
  <c r="C11172" i="3"/>
  <c r="C11173" i="3"/>
  <c r="C11174" i="3"/>
  <c r="C11175" i="3"/>
  <c r="C11176" i="3"/>
  <c r="C11177" i="3"/>
  <c r="C11178" i="3"/>
  <c r="C11179" i="3"/>
  <c r="C11180" i="3"/>
  <c r="C11181" i="3"/>
  <c r="C11182" i="3"/>
  <c r="C11183" i="3"/>
  <c r="C11184" i="3"/>
  <c r="C11185" i="3"/>
  <c r="C11186" i="3"/>
  <c r="C11187" i="3"/>
  <c r="C11188" i="3"/>
  <c r="C11189" i="3"/>
  <c r="C11190" i="3"/>
  <c r="C11191" i="3"/>
  <c r="C11192" i="3"/>
  <c r="C11193" i="3"/>
  <c r="C11194" i="3"/>
  <c r="C11195" i="3"/>
  <c r="C11196" i="3"/>
  <c r="C11197" i="3"/>
  <c r="C11198" i="3"/>
  <c r="C11199" i="3"/>
  <c r="C11200" i="3"/>
  <c r="C11201" i="3"/>
  <c r="C11202" i="3"/>
  <c r="C11203" i="3"/>
  <c r="C11204" i="3"/>
  <c r="C11205" i="3"/>
  <c r="C11206" i="3"/>
  <c r="C11207" i="3"/>
  <c r="C11208" i="3"/>
  <c r="C11209" i="3"/>
  <c r="C11210" i="3"/>
  <c r="C11211" i="3"/>
  <c r="C11212" i="3"/>
  <c r="C11213" i="3"/>
  <c r="C11214" i="3"/>
  <c r="C11215" i="3"/>
  <c r="C11216" i="3"/>
  <c r="C11217" i="3"/>
  <c r="C11218" i="3"/>
  <c r="C11219" i="3"/>
  <c r="C11220" i="3"/>
  <c r="C11221" i="3"/>
  <c r="C11222" i="3"/>
  <c r="C11223" i="3"/>
  <c r="C11224" i="3"/>
  <c r="C11225" i="3"/>
  <c r="C11226" i="3"/>
  <c r="C11227" i="3"/>
  <c r="C11228" i="3"/>
  <c r="C11229" i="3"/>
  <c r="C11230" i="3"/>
  <c r="C11231" i="3"/>
  <c r="C11232" i="3"/>
  <c r="C11233" i="3"/>
  <c r="C11234" i="3"/>
  <c r="C11235" i="3"/>
  <c r="C11236" i="3"/>
  <c r="C11237" i="3"/>
  <c r="C11238" i="3"/>
  <c r="C11239" i="3"/>
  <c r="C11240" i="3"/>
  <c r="C11241" i="3"/>
  <c r="C11242" i="3"/>
  <c r="C11243" i="3"/>
  <c r="C11244" i="3"/>
  <c r="C11245" i="3"/>
  <c r="C11246" i="3"/>
  <c r="C11247" i="3"/>
  <c r="C11248" i="3"/>
  <c r="C11249" i="3"/>
  <c r="C11250" i="3"/>
  <c r="C11251" i="3"/>
  <c r="C11252" i="3"/>
  <c r="C11253" i="3"/>
  <c r="C11254" i="3"/>
  <c r="C11255" i="3"/>
  <c r="C11256" i="3"/>
  <c r="C11257" i="3"/>
  <c r="C11258" i="3"/>
  <c r="C11259" i="3"/>
  <c r="C11260" i="3"/>
  <c r="C11261" i="3"/>
  <c r="C11262" i="3"/>
  <c r="C11263" i="3"/>
  <c r="C11264" i="3"/>
  <c r="C11265" i="3"/>
  <c r="C11266" i="3"/>
  <c r="C11267" i="3"/>
  <c r="C11268" i="3"/>
  <c r="C11269" i="3"/>
  <c r="C11270" i="3"/>
  <c r="C11271" i="3"/>
  <c r="C11272" i="3"/>
  <c r="C11273" i="3"/>
  <c r="C11274" i="3"/>
  <c r="C11275" i="3"/>
  <c r="C11276" i="3"/>
  <c r="C11277" i="3"/>
  <c r="C11278" i="3"/>
  <c r="C11279" i="3"/>
  <c r="C11280" i="3"/>
  <c r="C11281" i="3"/>
  <c r="C11282" i="3"/>
  <c r="C11283" i="3"/>
  <c r="C11284" i="3"/>
  <c r="C11285" i="3"/>
  <c r="C11286" i="3"/>
  <c r="C11287" i="3"/>
  <c r="C11288" i="3"/>
  <c r="C11289" i="3"/>
  <c r="C11290" i="3"/>
  <c r="C11291" i="3"/>
  <c r="C11292" i="3"/>
  <c r="C11293" i="3"/>
  <c r="C11294" i="3"/>
  <c r="C11295" i="3"/>
  <c r="C11296" i="3"/>
  <c r="C11297" i="3"/>
  <c r="C11298" i="3"/>
  <c r="C11299" i="3"/>
  <c r="C11300" i="3"/>
  <c r="C11301" i="3"/>
  <c r="C11302" i="3"/>
  <c r="C11303" i="3"/>
  <c r="C11304" i="3"/>
  <c r="C11305" i="3"/>
  <c r="C11306" i="3"/>
  <c r="C11307" i="3"/>
  <c r="C11308" i="3"/>
  <c r="C11309" i="3"/>
  <c r="C11310" i="3"/>
  <c r="C11311" i="3"/>
  <c r="C11312" i="3"/>
  <c r="C11313" i="3"/>
  <c r="C11314" i="3"/>
  <c r="C11315" i="3"/>
  <c r="C11316" i="3"/>
  <c r="C11317" i="3"/>
  <c r="C11318" i="3"/>
  <c r="C11319" i="3"/>
  <c r="C11320" i="3"/>
  <c r="C11321" i="3"/>
  <c r="C11322" i="3"/>
  <c r="C11323" i="3"/>
  <c r="C11324" i="3"/>
  <c r="C11325" i="3"/>
  <c r="C11326" i="3"/>
  <c r="C11327" i="3"/>
  <c r="C11328" i="3"/>
  <c r="C11329" i="3"/>
  <c r="C11330" i="3"/>
  <c r="C11331" i="3"/>
  <c r="C11332" i="3"/>
  <c r="C11333" i="3"/>
  <c r="C11334" i="3"/>
  <c r="C11335" i="3"/>
  <c r="C11336" i="3"/>
  <c r="C11337" i="3"/>
  <c r="C11338" i="3"/>
  <c r="C11339" i="3"/>
  <c r="C11340" i="3"/>
  <c r="C11341" i="3"/>
  <c r="C11342" i="3"/>
  <c r="C11343" i="3"/>
  <c r="C11344" i="3"/>
  <c r="C11345" i="3"/>
  <c r="C11346" i="3"/>
  <c r="C11347" i="3"/>
  <c r="C11348" i="3"/>
  <c r="C11349" i="3"/>
  <c r="C11350" i="3"/>
  <c r="C11351" i="3"/>
  <c r="C11352" i="3"/>
  <c r="C11353" i="3"/>
  <c r="C11354" i="3"/>
  <c r="C11355" i="3"/>
  <c r="C11356" i="3"/>
  <c r="C11357" i="3"/>
  <c r="C11358" i="3"/>
  <c r="C11359" i="3"/>
  <c r="C11360" i="3"/>
  <c r="C11361" i="3"/>
  <c r="C11362" i="3"/>
  <c r="C11363" i="3"/>
  <c r="C11364" i="3"/>
  <c r="C11365" i="3"/>
  <c r="C11366" i="3"/>
  <c r="C11367" i="3"/>
  <c r="C11368" i="3"/>
  <c r="C11369" i="3"/>
  <c r="C11370" i="3"/>
  <c r="C11371" i="3"/>
  <c r="C11372" i="3"/>
  <c r="C11373" i="3"/>
  <c r="C11374" i="3"/>
  <c r="C11375" i="3"/>
  <c r="C11376" i="3"/>
  <c r="C11377" i="3"/>
  <c r="C11378" i="3"/>
  <c r="C11379" i="3"/>
  <c r="C11380" i="3"/>
  <c r="C11381" i="3"/>
  <c r="C11382" i="3"/>
  <c r="C11383" i="3"/>
  <c r="C11384" i="3"/>
  <c r="C11385" i="3"/>
  <c r="C11386" i="3"/>
  <c r="C11387" i="3"/>
  <c r="C11388" i="3"/>
  <c r="C11389" i="3"/>
  <c r="C11390" i="3"/>
  <c r="C11391" i="3"/>
  <c r="C11392" i="3"/>
  <c r="C11393" i="3"/>
  <c r="C11394" i="3"/>
  <c r="C11395" i="3"/>
  <c r="C11396" i="3"/>
  <c r="C11397" i="3"/>
  <c r="C11398" i="3"/>
  <c r="C11399" i="3"/>
  <c r="C11400" i="3"/>
  <c r="C11401" i="3"/>
  <c r="C11402" i="3"/>
  <c r="C11403" i="3"/>
  <c r="C11404" i="3"/>
  <c r="C11405" i="3"/>
  <c r="C11406" i="3"/>
  <c r="C11407" i="3"/>
  <c r="C11408" i="3"/>
  <c r="C11409" i="3"/>
  <c r="C11410" i="3"/>
  <c r="C11411" i="3"/>
  <c r="C11412" i="3"/>
  <c r="C11413" i="3"/>
  <c r="C11414" i="3"/>
  <c r="C11415" i="3"/>
  <c r="C11416" i="3"/>
  <c r="C11417" i="3"/>
  <c r="C11418" i="3"/>
  <c r="C11419" i="3"/>
  <c r="C11420" i="3"/>
  <c r="C11421" i="3"/>
  <c r="C11422" i="3"/>
  <c r="C11423" i="3"/>
  <c r="C11424" i="3"/>
  <c r="C11425" i="3"/>
  <c r="C11426" i="3"/>
  <c r="C11427" i="3"/>
  <c r="C11428" i="3"/>
  <c r="C11429" i="3"/>
  <c r="C11430" i="3"/>
  <c r="C11431" i="3"/>
  <c r="C11432" i="3"/>
  <c r="C11433" i="3"/>
  <c r="C11434" i="3"/>
  <c r="C11435" i="3"/>
  <c r="C11436" i="3"/>
  <c r="C11437" i="3"/>
  <c r="C11438" i="3"/>
  <c r="C11439" i="3"/>
  <c r="C11440" i="3"/>
  <c r="C11441" i="3"/>
  <c r="C11442" i="3"/>
  <c r="C11443" i="3"/>
  <c r="C11444" i="3"/>
  <c r="C11445" i="3"/>
  <c r="C11446" i="3"/>
  <c r="C11447" i="3"/>
  <c r="C11448" i="3"/>
  <c r="C11449" i="3"/>
  <c r="C11450" i="3"/>
  <c r="C11451" i="3"/>
  <c r="C11452" i="3"/>
  <c r="C11453" i="3"/>
  <c r="C11454" i="3"/>
  <c r="C11455" i="3"/>
  <c r="C11456" i="3"/>
  <c r="C11457" i="3"/>
  <c r="C11458" i="3"/>
  <c r="C11459" i="3"/>
  <c r="C11460" i="3"/>
  <c r="C11461" i="3"/>
  <c r="C11462" i="3"/>
  <c r="C11463" i="3"/>
  <c r="C11464" i="3"/>
  <c r="C11465" i="3"/>
  <c r="C11466" i="3"/>
  <c r="C11467" i="3"/>
  <c r="C11468" i="3"/>
  <c r="C11469" i="3"/>
  <c r="C11470" i="3"/>
  <c r="C11471" i="3"/>
  <c r="C11472" i="3"/>
  <c r="C11473" i="3"/>
  <c r="C11474" i="3"/>
  <c r="C11475" i="3"/>
  <c r="C11476" i="3"/>
  <c r="C11477" i="3"/>
  <c r="C11478" i="3"/>
  <c r="C11479" i="3"/>
  <c r="C11480" i="3"/>
  <c r="C11481" i="3"/>
  <c r="C11482" i="3"/>
  <c r="C11483" i="3"/>
  <c r="C11484" i="3"/>
  <c r="C11485" i="3"/>
  <c r="C11486" i="3"/>
  <c r="C11487" i="3"/>
  <c r="C11488" i="3"/>
  <c r="C11489" i="3"/>
  <c r="C11490" i="3"/>
  <c r="C11491" i="3"/>
  <c r="C11492" i="3"/>
  <c r="C11493" i="3"/>
  <c r="C11494" i="3"/>
  <c r="C11495" i="3"/>
  <c r="C11496" i="3"/>
  <c r="C11497" i="3"/>
  <c r="C11498" i="3"/>
  <c r="C11499" i="3"/>
  <c r="C11500" i="3"/>
  <c r="C11501" i="3"/>
  <c r="C11502" i="3"/>
  <c r="C11503" i="3"/>
  <c r="C11504" i="3"/>
  <c r="C11505" i="3"/>
  <c r="C11506" i="3"/>
  <c r="C11507" i="3"/>
  <c r="C11508" i="3"/>
  <c r="C11509" i="3"/>
  <c r="C11510" i="3"/>
  <c r="C11511" i="3"/>
  <c r="C11512" i="3"/>
  <c r="C11513" i="3"/>
  <c r="C11514" i="3"/>
  <c r="C11515" i="3"/>
  <c r="C11516" i="3"/>
  <c r="C11517" i="3"/>
  <c r="C11518" i="3"/>
  <c r="C11519" i="3"/>
  <c r="C11520" i="3"/>
  <c r="C11521" i="3"/>
  <c r="C11522" i="3"/>
  <c r="C11523" i="3"/>
  <c r="C11524" i="3"/>
  <c r="C11525" i="3"/>
  <c r="C11526" i="3"/>
  <c r="C11527" i="3"/>
  <c r="C11528" i="3"/>
  <c r="C11529" i="3"/>
  <c r="C11530" i="3"/>
  <c r="C11531" i="3"/>
  <c r="C11532" i="3"/>
  <c r="C11533" i="3"/>
  <c r="C11534" i="3"/>
  <c r="C11535" i="3"/>
  <c r="C11536" i="3"/>
  <c r="C11537" i="3"/>
  <c r="C11538" i="3"/>
  <c r="C11539" i="3"/>
  <c r="C11540" i="3"/>
  <c r="C11541" i="3"/>
  <c r="C11542" i="3"/>
  <c r="C11543" i="3"/>
  <c r="C11544" i="3"/>
  <c r="C11545" i="3"/>
  <c r="C11546" i="3"/>
  <c r="C11547" i="3"/>
  <c r="C11548" i="3"/>
  <c r="C11549" i="3"/>
  <c r="C11550" i="3"/>
  <c r="C11551" i="3"/>
  <c r="C11552" i="3"/>
  <c r="C11553" i="3"/>
  <c r="C11554" i="3"/>
  <c r="C11555" i="3"/>
  <c r="C11556" i="3"/>
  <c r="C11557" i="3"/>
  <c r="C11558" i="3"/>
  <c r="C11559" i="3"/>
  <c r="C11560" i="3"/>
  <c r="C11561" i="3"/>
  <c r="C11562" i="3"/>
  <c r="C11563" i="3"/>
  <c r="C11564" i="3"/>
  <c r="C11565" i="3"/>
  <c r="C11566" i="3"/>
  <c r="C11567" i="3"/>
  <c r="C11568" i="3"/>
  <c r="C11569" i="3"/>
  <c r="C11570" i="3"/>
  <c r="C11571" i="3"/>
  <c r="C11572" i="3"/>
  <c r="C11573" i="3"/>
  <c r="C11574" i="3"/>
  <c r="C11575" i="3"/>
  <c r="C11576" i="3"/>
  <c r="C11577" i="3"/>
  <c r="C11578" i="3"/>
  <c r="C11579" i="3"/>
  <c r="C11580" i="3"/>
  <c r="C11581" i="3"/>
  <c r="C11582" i="3"/>
  <c r="C11583" i="3"/>
  <c r="C11584" i="3"/>
  <c r="C11585" i="3"/>
  <c r="C11586" i="3"/>
  <c r="C11587" i="3"/>
  <c r="C11588" i="3"/>
  <c r="C11589" i="3"/>
  <c r="C11590" i="3"/>
  <c r="C11591" i="3"/>
  <c r="C11592" i="3"/>
  <c r="C11593" i="3"/>
  <c r="C11594" i="3"/>
  <c r="C11595" i="3"/>
  <c r="C11596" i="3"/>
  <c r="C11597" i="3"/>
  <c r="C11598" i="3"/>
  <c r="C11599" i="3"/>
  <c r="C11600" i="3"/>
  <c r="C11601" i="3"/>
  <c r="C11602" i="3"/>
  <c r="C11603" i="3"/>
  <c r="C11604" i="3"/>
  <c r="C11605" i="3"/>
  <c r="C11606" i="3"/>
  <c r="C11607" i="3"/>
  <c r="C11608" i="3"/>
  <c r="C11609" i="3"/>
  <c r="C11610" i="3"/>
  <c r="C11611" i="3"/>
  <c r="C11612" i="3"/>
  <c r="C11613" i="3"/>
  <c r="C11614" i="3"/>
  <c r="C11615" i="3"/>
  <c r="C11616" i="3"/>
  <c r="C11617" i="3"/>
  <c r="C11618" i="3"/>
  <c r="C11619" i="3"/>
  <c r="C11620" i="3"/>
  <c r="C11621" i="3"/>
  <c r="C11622" i="3"/>
  <c r="C11623" i="3"/>
  <c r="C11624" i="3"/>
  <c r="C11625" i="3"/>
  <c r="C11626" i="3"/>
  <c r="C11627" i="3"/>
  <c r="C11628" i="3"/>
  <c r="C11629" i="3"/>
  <c r="C11630" i="3"/>
  <c r="C11631" i="3"/>
  <c r="C11632" i="3"/>
  <c r="C11633" i="3"/>
  <c r="C11634" i="3"/>
  <c r="C11635" i="3"/>
  <c r="C11636" i="3"/>
  <c r="C11637" i="3"/>
  <c r="C11638" i="3"/>
  <c r="C11639" i="3"/>
  <c r="C11640" i="3"/>
  <c r="C11641" i="3"/>
  <c r="C11642" i="3"/>
  <c r="C11643" i="3"/>
  <c r="C11644" i="3"/>
  <c r="C11645" i="3"/>
  <c r="C11646" i="3"/>
  <c r="C11647" i="3"/>
  <c r="C11648" i="3"/>
  <c r="C11649" i="3"/>
  <c r="C11650" i="3"/>
  <c r="C11651" i="3"/>
  <c r="C11652" i="3"/>
  <c r="C11653" i="3"/>
  <c r="C11654" i="3"/>
  <c r="C11655" i="3"/>
  <c r="C11656" i="3"/>
  <c r="C11657" i="3"/>
  <c r="C11658" i="3"/>
  <c r="C11659" i="3"/>
  <c r="C11660" i="3"/>
  <c r="C11661" i="3"/>
  <c r="C11662" i="3"/>
  <c r="C11663" i="3"/>
  <c r="C11664" i="3"/>
  <c r="C11665" i="3"/>
  <c r="C11666" i="3"/>
  <c r="C11667" i="3"/>
  <c r="C11668" i="3"/>
  <c r="C11669" i="3"/>
  <c r="C11670" i="3"/>
  <c r="C11671" i="3"/>
  <c r="C11672" i="3"/>
  <c r="C11673" i="3"/>
  <c r="C11674" i="3"/>
  <c r="C11675" i="3"/>
  <c r="C11676" i="3"/>
  <c r="C11677" i="3"/>
  <c r="C11678" i="3"/>
  <c r="C11679" i="3"/>
  <c r="C11680" i="3"/>
  <c r="C11681" i="3"/>
  <c r="C11682" i="3"/>
  <c r="C11683" i="3"/>
  <c r="C11684" i="3"/>
  <c r="C11685" i="3"/>
  <c r="C11686" i="3"/>
  <c r="C11687" i="3"/>
  <c r="C11688" i="3"/>
  <c r="C11689" i="3"/>
  <c r="C11690" i="3"/>
  <c r="C11691" i="3"/>
  <c r="C11692" i="3"/>
  <c r="C11693" i="3"/>
  <c r="C11694" i="3"/>
  <c r="C11695" i="3"/>
  <c r="C11696" i="3"/>
  <c r="C11697" i="3"/>
  <c r="C11698" i="3"/>
  <c r="C11699" i="3"/>
  <c r="C11700" i="3"/>
  <c r="C11701" i="3"/>
  <c r="C11702" i="3"/>
  <c r="C11703" i="3"/>
  <c r="C11704" i="3"/>
  <c r="C11705" i="3"/>
  <c r="C11706" i="3"/>
  <c r="C11707" i="3"/>
  <c r="C11708" i="3"/>
  <c r="C11709" i="3"/>
  <c r="C11710" i="3"/>
  <c r="C11711" i="3"/>
  <c r="C11712" i="3"/>
  <c r="C11713" i="3"/>
  <c r="C11714" i="3"/>
  <c r="C11715" i="3"/>
  <c r="C11716" i="3"/>
  <c r="C11717" i="3"/>
  <c r="C11718" i="3"/>
  <c r="C11719" i="3"/>
  <c r="C11720" i="3"/>
  <c r="C11721" i="3"/>
  <c r="C11722" i="3"/>
  <c r="C11723" i="3"/>
  <c r="C11724" i="3"/>
  <c r="C11725" i="3"/>
  <c r="C11726" i="3"/>
  <c r="C11727" i="3"/>
  <c r="C11728" i="3"/>
  <c r="C11729" i="3"/>
  <c r="C11730" i="3"/>
  <c r="C11731" i="3"/>
  <c r="C11732" i="3"/>
  <c r="C11733" i="3"/>
  <c r="C11734" i="3"/>
  <c r="C11735" i="3"/>
  <c r="C11736" i="3"/>
  <c r="C11737" i="3"/>
  <c r="C11738" i="3"/>
  <c r="C11739" i="3"/>
  <c r="C11740" i="3"/>
  <c r="C11741" i="3"/>
  <c r="C11742" i="3"/>
  <c r="C11743" i="3"/>
  <c r="C11744" i="3"/>
  <c r="C11745" i="3"/>
  <c r="C11746" i="3"/>
  <c r="C11747" i="3"/>
  <c r="C11748" i="3"/>
  <c r="C11749" i="3"/>
  <c r="C11750" i="3"/>
  <c r="C11751" i="3"/>
  <c r="C11752" i="3"/>
  <c r="C11753" i="3"/>
  <c r="C11754" i="3"/>
  <c r="C11755" i="3"/>
  <c r="C11756" i="3"/>
  <c r="C11757" i="3"/>
  <c r="C11758" i="3"/>
  <c r="C11759" i="3"/>
  <c r="C11760" i="3"/>
  <c r="C11761" i="3"/>
  <c r="C11762" i="3"/>
  <c r="C11763" i="3"/>
  <c r="C11764" i="3"/>
  <c r="C11765" i="3"/>
  <c r="C11766" i="3"/>
  <c r="C11767" i="3"/>
  <c r="C11768" i="3"/>
  <c r="C11769" i="3"/>
  <c r="C11770" i="3"/>
  <c r="C11771" i="3"/>
  <c r="C11772" i="3"/>
  <c r="C11773" i="3"/>
  <c r="C11774" i="3"/>
  <c r="C11775" i="3"/>
  <c r="C11776" i="3"/>
  <c r="C11777" i="3"/>
  <c r="C11778" i="3"/>
  <c r="C11779" i="3"/>
  <c r="C11780" i="3"/>
  <c r="C11781" i="3"/>
  <c r="C11782" i="3"/>
  <c r="C11783" i="3"/>
  <c r="C11784" i="3"/>
  <c r="C11785" i="3"/>
  <c r="C11786" i="3"/>
  <c r="C11787" i="3"/>
  <c r="C11788" i="3"/>
  <c r="C11789" i="3"/>
  <c r="C11790" i="3"/>
  <c r="C11791" i="3"/>
  <c r="C11792" i="3"/>
  <c r="C11793" i="3"/>
  <c r="C11794" i="3"/>
  <c r="C11795" i="3"/>
  <c r="C11796" i="3"/>
  <c r="C11797" i="3"/>
  <c r="C11798" i="3"/>
  <c r="C11799" i="3"/>
  <c r="C11800" i="3"/>
  <c r="C11801" i="3"/>
  <c r="C11802" i="3"/>
  <c r="C11803" i="3"/>
  <c r="C11804" i="3"/>
  <c r="C11805" i="3"/>
  <c r="C11806" i="3"/>
  <c r="C11807" i="3"/>
  <c r="C11808" i="3"/>
  <c r="C11809" i="3"/>
  <c r="C11810" i="3"/>
  <c r="C11811" i="3"/>
  <c r="C11812" i="3"/>
  <c r="C11813" i="3"/>
  <c r="C11814" i="3"/>
  <c r="C11815" i="3"/>
  <c r="C11816" i="3"/>
  <c r="C11817" i="3"/>
  <c r="C11818" i="3"/>
  <c r="C11819" i="3"/>
  <c r="C11820" i="3"/>
  <c r="C11821" i="3"/>
  <c r="C11822" i="3"/>
  <c r="C11823" i="3"/>
  <c r="C11824" i="3"/>
  <c r="C11825" i="3"/>
  <c r="C11826" i="3"/>
  <c r="C11827" i="3"/>
  <c r="C11828" i="3"/>
  <c r="C11829" i="3"/>
  <c r="C11830" i="3"/>
  <c r="C11831" i="3"/>
  <c r="C11832" i="3"/>
  <c r="C11833" i="3"/>
  <c r="C11834" i="3"/>
  <c r="C11835" i="3"/>
  <c r="C11836" i="3"/>
  <c r="C11837" i="3"/>
  <c r="C11838" i="3"/>
  <c r="C11839" i="3"/>
  <c r="C11840" i="3"/>
  <c r="C11841" i="3"/>
  <c r="C11842" i="3"/>
  <c r="C11843" i="3"/>
  <c r="C11844" i="3"/>
  <c r="C11845" i="3"/>
  <c r="C11846" i="3"/>
  <c r="C11847" i="3"/>
  <c r="C11848" i="3"/>
  <c r="C11849" i="3"/>
  <c r="C11850" i="3"/>
  <c r="C11851" i="3"/>
  <c r="C11852" i="3"/>
  <c r="C11853" i="3"/>
  <c r="C11854" i="3"/>
  <c r="C11855" i="3"/>
  <c r="C11856" i="3"/>
  <c r="C11857" i="3"/>
  <c r="C11858" i="3"/>
  <c r="C11859" i="3"/>
  <c r="C11860" i="3"/>
  <c r="C11861" i="3"/>
  <c r="C11862" i="3"/>
  <c r="C11863" i="3"/>
  <c r="C11864" i="3"/>
  <c r="C11865" i="3"/>
  <c r="C11866" i="3"/>
  <c r="C11867" i="3"/>
  <c r="C11868" i="3"/>
  <c r="C11869" i="3"/>
  <c r="C11870" i="3"/>
  <c r="C11871" i="3"/>
  <c r="C11872" i="3"/>
  <c r="C11873" i="3"/>
  <c r="C11874" i="3"/>
  <c r="C11875" i="3"/>
  <c r="C11876" i="3"/>
  <c r="C11877" i="3"/>
  <c r="C11878" i="3"/>
  <c r="C11879" i="3"/>
  <c r="C11880" i="3"/>
  <c r="C11881" i="3"/>
  <c r="C11882" i="3"/>
  <c r="C11883" i="3"/>
  <c r="C11884" i="3"/>
  <c r="C11885" i="3"/>
  <c r="C11886" i="3"/>
  <c r="C11887" i="3"/>
  <c r="C11888" i="3"/>
  <c r="C11889" i="3"/>
  <c r="C11890" i="3"/>
  <c r="C11891" i="3"/>
  <c r="C11892" i="3"/>
  <c r="C11893" i="3"/>
  <c r="C11894" i="3"/>
  <c r="C11895" i="3"/>
  <c r="C11896" i="3"/>
  <c r="C11897" i="3"/>
  <c r="C11898" i="3"/>
  <c r="C11899" i="3"/>
  <c r="C11900" i="3"/>
  <c r="C11901" i="3"/>
  <c r="C11902" i="3"/>
  <c r="C11903" i="3"/>
  <c r="C11904" i="3"/>
  <c r="C11905" i="3"/>
  <c r="C11906" i="3"/>
  <c r="C11907" i="3"/>
  <c r="C11908" i="3"/>
  <c r="C11909" i="3"/>
  <c r="C11910" i="3"/>
  <c r="C11911" i="3"/>
  <c r="C11912" i="3"/>
  <c r="C11913" i="3"/>
  <c r="C11914" i="3"/>
  <c r="C11915" i="3"/>
  <c r="C11916" i="3"/>
  <c r="C11917" i="3"/>
  <c r="C11918" i="3"/>
  <c r="C11919" i="3"/>
  <c r="C11920" i="3"/>
  <c r="C11921" i="3"/>
  <c r="C11922" i="3"/>
  <c r="C11923" i="3"/>
  <c r="C11924" i="3"/>
  <c r="C11925" i="3"/>
  <c r="C11926" i="3"/>
  <c r="C11927" i="3"/>
  <c r="C11928" i="3"/>
  <c r="C11929" i="3"/>
  <c r="C11930" i="3"/>
  <c r="C11931" i="3"/>
  <c r="C11932" i="3"/>
  <c r="C11933" i="3"/>
  <c r="C11934" i="3"/>
  <c r="C11935" i="3"/>
  <c r="C11936" i="3"/>
  <c r="C11937" i="3"/>
  <c r="C11938" i="3"/>
  <c r="C11939" i="3"/>
  <c r="C11940" i="3"/>
  <c r="C11941" i="3"/>
  <c r="C11942" i="3"/>
  <c r="C11943" i="3"/>
  <c r="C11944" i="3"/>
  <c r="C11945" i="3"/>
  <c r="C11946" i="3"/>
  <c r="C11947" i="3"/>
  <c r="C11948" i="3"/>
  <c r="C11949" i="3"/>
  <c r="C11950" i="3"/>
  <c r="C11951" i="3"/>
  <c r="C11952" i="3"/>
  <c r="C11953" i="3"/>
  <c r="C11954" i="3"/>
  <c r="C11955" i="3"/>
  <c r="C11956" i="3"/>
  <c r="C11957" i="3"/>
  <c r="C11958" i="3"/>
  <c r="C11959" i="3"/>
  <c r="C11960" i="3"/>
  <c r="C11961" i="3"/>
  <c r="C11962" i="3"/>
  <c r="C11963" i="3"/>
  <c r="C11964" i="3"/>
  <c r="C11965" i="3"/>
  <c r="C11966" i="3"/>
  <c r="C11967" i="3"/>
  <c r="C11968" i="3"/>
  <c r="C11969" i="3"/>
  <c r="C11970" i="3"/>
  <c r="C11971" i="3"/>
  <c r="C11972" i="3"/>
  <c r="C11973" i="3"/>
  <c r="C11974" i="3"/>
  <c r="C11975" i="3"/>
  <c r="C11976" i="3"/>
  <c r="C11977" i="3"/>
  <c r="C11978" i="3"/>
  <c r="C11979" i="3"/>
  <c r="C11980" i="3"/>
  <c r="C11981" i="3"/>
  <c r="C11982" i="3"/>
  <c r="C11983" i="3"/>
  <c r="C11984" i="3"/>
  <c r="C11985" i="3"/>
  <c r="C11986" i="3"/>
  <c r="C11987" i="3"/>
  <c r="C11988" i="3"/>
  <c r="C11989" i="3"/>
  <c r="C11990" i="3"/>
  <c r="C11991" i="3"/>
  <c r="C11992" i="3"/>
  <c r="C11993" i="3"/>
  <c r="C11994" i="3"/>
  <c r="C11995" i="3"/>
  <c r="C11996" i="3"/>
  <c r="C11997" i="3"/>
  <c r="C11998" i="3"/>
  <c r="C11999" i="3"/>
  <c r="C12000" i="3"/>
  <c r="C12001" i="3"/>
  <c r="C12002" i="3"/>
  <c r="C12003" i="3"/>
  <c r="C12004" i="3"/>
  <c r="C12005" i="3"/>
  <c r="C12006" i="3"/>
  <c r="C12007" i="3"/>
  <c r="C12008" i="3"/>
  <c r="C12009" i="3"/>
  <c r="C12010" i="3"/>
  <c r="C12011" i="3"/>
  <c r="C12012" i="3"/>
  <c r="C12013" i="3"/>
  <c r="C12014" i="3"/>
  <c r="C12015" i="3"/>
  <c r="C12016" i="3"/>
  <c r="C12017" i="3"/>
  <c r="C12018" i="3"/>
  <c r="C12019" i="3"/>
  <c r="C12020" i="3"/>
  <c r="C12021" i="3"/>
  <c r="C12022" i="3"/>
  <c r="C12023" i="3"/>
  <c r="C12024" i="3"/>
  <c r="C12025" i="3"/>
  <c r="C12026" i="3"/>
  <c r="C12027" i="3"/>
  <c r="C12028" i="3"/>
  <c r="C12029" i="3"/>
  <c r="C12030" i="3"/>
  <c r="C12031" i="3"/>
  <c r="C12032" i="3"/>
  <c r="C12033" i="3"/>
  <c r="C12034" i="3"/>
  <c r="C12035" i="3"/>
  <c r="C12036" i="3"/>
  <c r="C12037" i="3"/>
  <c r="C12038" i="3"/>
  <c r="C12039" i="3"/>
  <c r="C12040" i="3"/>
  <c r="C12041" i="3"/>
  <c r="C12042" i="3"/>
  <c r="C12043" i="3"/>
  <c r="C12044" i="3"/>
  <c r="C12045" i="3"/>
  <c r="C12046" i="3"/>
  <c r="C12047" i="3"/>
  <c r="C12048" i="3"/>
  <c r="C12049" i="3"/>
  <c r="C12050" i="3"/>
  <c r="C12051" i="3"/>
  <c r="C12052" i="3"/>
  <c r="C12053" i="3"/>
  <c r="C12054" i="3"/>
  <c r="C12055" i="3"/>
  <c r="C12056" i="3"/>
  <c r="C12057" i="3"/>
  <c r="C12058" i="3"/>
  <c r="C12059" i="3"/>
  <c r="C12060" i="3"/>
  <c r="C12061" i="3"/>
  <c r="C12062" i="3"/>
  <c r="C12063" i="3"/>
  <c r="C12064" i="3"/>
  <c r="C12065" i="3"/>
  <c r="C12066" i="3"/>
  <c r="C12067" i="3"/>
  <c r="C12068" i="3"/>
  <c r="C12069" i="3"/>
  <c r="C12070" i="3"/>
  <c r="C12071" i="3"/>
  <c r="C12072" i="3"/>
  <c r="C12073" i="3"/>
  <c r="C12074" i="3"/>
  <c r="C12075" i="3"/>
  <c r="C12076" i="3"/>
  <c r="C12077" i="3"/>
  <c r="C12078" i="3"/>
  <c r="C12079" i="3"/>
  <c r="C12080" i="3"/>
  <c r="C12081" i="3"/>
  <c r="C12082" i="3"/>
  <c r="C12083" i="3"/>
  <c r="C12084" i="3"/>
  <c r="C12085" i="3"/>
  <c r="C12086" i="3"/>
  <c r="C12087" i="3"/>
  <c r="C12088" i="3"/>
  <c r="C12089" i="3"/>
  <c r="C12090" i="3"/>
  <c r="C12091" i="3"/>
  <c r="C12092" i="3"/>
  <c r="C12093" i="3"/>
  <c r="C12094" i="3"/>
  <c r="C12095" i="3"/>
  <c r="C12096" i="3"/>
  <c r="C12097" i="3"/>
  <c r="C12098" i="3"/>
  <c r="C12099" i="3"/>
  <c r="C12100" i="3"/>
  <c r="C12101" i="3"/>
  <c r="C12102" i="3"/>
  <c r="C12103" i="3"/>
  <c r="C12104" i="3"/>
  <c r="C12105" i="3"/>
  <c r="C12106" i="3"/>
  <c r="C12107" i="3"/>
  <c r="C12108" i="3"/>
  <c r="C12109" i="3"/>
  <c r="C12110" i="3"/>
  <c r="C12111" i="3"/>
  <c r="C12112" i="3"/>
  <c r="C12113" i="3"/>
  <c r="C12114" i="3"/>
  <c r="C12115" i="3"/>
  <c r="C12116" i="3"/>
  <c r="C12117" i="3"/>
  <c r="C12118" i="3"/>
  <c r="C12119" i="3"/>
  <c r="C12120" i="3"/>
  <c r="C12121" i="3"/>
  <c r="C12122" i="3"/>
  <c r="C12123" i="3"/>
  <c r="C12124" i="3"/>
  <c r="C12125" i="3"/>
  <c r="C12126" i="3"/>
  <c r="C12127" i="3"/>
  <c r="C12128" i="3"/>
  <c r="C12129" i="3"/>
  <c r="C12130" i="3"/>
  <c r="C12131" i="3"/>
  <c r="C12132" i="3"/>
  <c r="C12133" i="3"/>
  <c r="C12134" i="3"/>
  <c r="C12135" i="3"/>
  <c r="C12136" i="3"/>
  <c r="C12137" i="3"/>
  <c r="C12138" i="3"/>
  <c r="C12139" i="3"/>
  <c r="C12140" i="3"/>
  <c r="C12141" i="3"/>
  <c r="C12142" i="3"/>
  <c r="C12143" i="3"/>
  <c r="C12144" i="3"/>
  <c r="C12145" i="3"/>
  <c r="C12146" i="3"/>
  <c r="C12147" i="3"/>
  <c r="C12148" i="3"/>
  <c r="C12149" i="3"/>
  <c r="C12150" i="3"/>
  <c r="C12151" i="3"/>
  <c r="C12152" i="3"/>
  <c r="C12153" i="3"/>
  <c r="C12154" i="3"/>
  <c r="C12155" i="3"/>
  <c r="C12156" i="3"/>
  <c r="C12157" i="3"/>
  <c r="C12158" i="3"/>
  <c r="C12159" i="3"/>
  <c r="C12160" i="3"/>
  <c r="C12161" i="3"/>
  <c r="C12162" i="3"/>
  <c r="C12163" i="3"/>
  <c r="C12164" i="3"/>
  <c r="C12165" i="3"/>
  <c r="C12166" i="3"/>
  <c r="C12167" i="3"/>
  <c r="C12168" i="3"/>
  <c r="C12169" i="3"/>
  <c r="C12170" i="3"/>
  <c r="C12171" i="3"/>
  <c r="C12172" i="3"/>
  <c r="C12173" i="3"/>
  <c r="C12174" i="3"/>
  <c r="C12175" i="3"/>
  <c r="C12176" i="3"/>
  <c r="C12177" i="3"/>
  <c r="C12178" i="3"/>
  <c r="C12179" i="3"/>
  <c r="C12180" i="3"/>
  <c r="C12181" i="3"/>
  <c r="C12182" i="3"/>
  <c r="C12183" i="3"/>
  <c r="C12184" i="3"/>
  <c r="C12185" i="3"/>
  <c r="C12186" i="3"/>
  <c r="C12187" i="3"/>
  <c r="C12188" i="3"/>
  <c r="C12189" i="3"/>
  <c r="C12190" i="3"/>
  <c r="C12191" i="3"/>
  <c r="C12192" i="3"/>
  <c r="C12193" i="3"/>
  <c r="C12194" i="3"/>
  <c r="C12195" i="3"/>
  <c r="C12196" i="3"/>
  <c r="C12197" i="3"/>
  <c r="C12198" i="3"/>
  <c r="C12199" i="3"/>
  <c r="C12200" i="3"/>
  <c r="C12201" i="3"/>
  <c r="C12202" i="3"/>
  <c r="C12203" i="3"/>
  <c r="C12204" i="3"/>
  <c r="C12205" i="3"/>
  <c r="C12206" i="3"/>
  <c r="C12207" i="3"/>
  <c r="C12208" i="3"/>
  <c r="C12209" i="3"/>
  <c r="C12210" i="3"/>
  <c r="C12211" i="3"/>
  <c r="C12212" i="3"/>
  <c r="C12213" i="3"/>
  <c r="C12214" i="3"/>
  <c r="C12215" i="3"/>
  <c r="C12216" i="3"/>
  <c r="C12217" i="3"/>
  <c r="C12218" i="3"/>
  <c r="C12219" i="3"/>
  <c r="C12220" i="3"/>
  <c r="C12221" i="3"/>
  <c r="C12222" i="3"/>
  <c r="C12223" i="3"/>
  <c r="C12224" i="3"/>
  <c r="C12225" i="3"/>
  <c r="C12226" i="3"/>
  <c r="C12227" i="3"/>
  <c r="C12228" i="3"/>
  <c r="C12229" i="3"/>
  <c r="C12230" i="3"/>
  <c r="C12231" i="3"/>
  <c r="C12232" i="3"/>
  <c r="C12233" i="3"/>
  <c r="C12234" i="3"/>
  <c r="C12235" i="3"/>
  <c r="C12236" i="3"/>
  <c r="C12237" i="3"/>
  <c r="C12238" i="3"/>
  <c r="C12239" i="3"/>
  <c r="C12240" i="3"/>
  <c r="C12241" i="3"/>
  <c r="C12242" i="3"/>
  <c r="C12243" i="3"/>
  <c r="C12244" i="3"/>
  <c r="C12245" i="3"/>
  <c r="C12246" i="3"/>
  <c r="C12247" i="3"/>
  <c r="C12248" i="3"/>
  <c r="C12249" i="3"/>
  <c r="C12250" i="3"/>
  <c r="C12251" i="3"/>
  <c r="C12252" i="3"/>
  <c r="C12253" i="3"/>
  <c r="C12254" i="3"/>
  <c r="C12255" i="3"/>
  <c r="C12256" i="3"/>
  <c r="C12257" i="3"/>
  <c r="C12258" i="3"/>
  <c r="C12259" i="3"/>
  <c r="C12260" i="3"/>
  <c r="C12261" i="3"/>
  <c r="C12262" i="3"/>
  <c r="C12263" i="3"/>
  <c r="C12264" i="3"/>
  <c r="C12265" i="3"/>
  <c r="C12266" i="3"/>
  <c r="C12267" i="3"/>
  <c r="C12268" i="3"/>
  <c r="C12269" i="3"/>
  <c r="C12270" i="3"/>
  <c r="C12271" i="3"/>
  <c r="C12272" i="3"/>
  <c r="C12273" i="3"/>
  <c r="C12274" i="3"/>
  <c r="C12275" i="3"/>
  <c r="C12276" i="3"/>
  <c r="C12277" i="3"/>
  <c r="C12278" i="3"/>
  <c r="C12279" i="3"/>
  <c r="C12280" i="3"/>
  <c r="C12281" i="3"/>
  <c r="C12282" i="3"/>
  <c r="C12283" i="3"/>
  <c r="C12284" i="3"/>
  <c r="C12285" i="3"/>
  <c r="C12286" i="3"/>
  <c r="C12287" i="3"/>
  <c r="C12288" i="3"/>
  <c r="C12289" i="3"/>
  <c r="C12290" i="3"/>
  <c r="C12291" i="3"/>
  <c r="C12292" i="3"/>
  <c r="C12293" i="3"/>
  <c r="C12294" i="3"/>
  <c r="C12295" i="3"/>
  <c r="C12296" i="3"/>
  <c r="C12297" i="3"/>
  <c r="C12298" i="3"/>
  <c r="C12299" i="3"/>
  <c r="C12300" i="3"/>
  <c r="C12301" i="3"/>
  <c r="C12302" i="3"/>
  <c r="C12303" i="3"/>
  <c r="C12304" i="3"/>
  <c r="C12305" i="3"/>
  <c r="C12306" i="3"/>
  <c r="C12307" i="3"/>
  <c r="C12308" i="3"/>
  <c r="C12309" i="3"/>
  <c r="C12310" i="3"/>
  <c r="C12311" i="3"/>
  <c r="C12312" i="3"/>
  <c r="C12313" i="3"/>
  <c r="C12314" i="3"/>
  <c r="C12315" i="3"/>
  <c r="C12316" i="3"/>
  <c r="C12317" i="3"/>
  <c r="C12318" i="3"/>
  <c r="C12319" i="3"/>
  <c r="C12320" i="3"/>
  <c r="C12321" i="3"/>
  <c r="C12322" i="3"/>
  <c r="C12323" i="3"/>
  <c r="C12324" i="3"/>
  <c r="C12325" i="3"/>
  <c r="C12326" i="3"/>
  <c r="C12327" i="3"/>
  <c r="C12328" i="3"/>
  <c r="C12329" i="3"/>
  <c r="C12330" i="3"/>
  <c r="C12331" i="3"/>
  <c r="C12332" i="3"/>
  <c r="C12333" i="3"/>
  <c r="C12334" i="3"/>
  <c r="C12335" i="3"/>
  <c r="C12336" i="3"/>
  <c r="C12337" i="3"/>
  <c r="C12338" i="3"/>
  <c r="C12339" i="3"/>
  <c r="C12340" i="3"/>
  <c r="C12341" i="3"/>
  <c r="C12342" i="3"/>
  <c r="C12343" i="3"/>
  <c r="C12344" i="3"/>
  <c r="C12345" i="3"/>
  <c r="C12346" i="3"/>
  <c r="C12347" i="3"/>
  <c r="C12348" i="3"/>
  <c r="C12349" i="3"/>
  <c r="C12350" i="3"/>
  <c r="C12351" i="3"/>
  <c r="C12352" i="3"/>
  <c r="C12353" i="3"/>
  <c r="C12354" i="3"/>
  <c r="C12355" i="3"/>
  <c r="C12356" i="3"/>
  <c r="C12357" i="3"/>
  <c r="C12358" i="3"/>
  <c r="C12359" i="3"/>
  <c r="C12360" i="3"/>
  <c r="C12361" i="3"/>
  <c r="C12362" i="3"/>
  <c r="C12363" i="3"/>
  <c r="C12364" i="3"/>
  <c r="C12365" i="3"/>
  <c r="C12366" i="3"/>
  <c r="C12367" i="3"/>
  <c r="C12368" i="3"/>
  <c r="C12369" i="3"/>
  <c r="C12370" i="3"/>
  <c r="C12371" i="3"/>
  <c r="C12372" i="3"/>
  <c r="C12373" i="3"/>
  <c r="C12374" i="3"/>
  <c r="C12375" i="3"/>
  <c r="C12376" i="3"/>
  <c r="C12377" i="3"/>
  <c r="C12378" i="3"/>
  <c r="C12379" i="3"/>
  <c r="C12380" i="3"/>
  <c r="C12381" i="3"/>
  <c r="C12382" i="3"/>
  <c r="C12383" i="3"/>
  <c r="C12384" i="3"/>
  <c r="C12385" i="3"/>
  <c r="C12386" i="3"/>
  <c r="C12387" i="3"/>
  <c r="C12388" i="3"/>
  <c r="C12389" i="3"/>
  <c r="C12390" i="3"/>
  <c r="C12391" i="3"/>
  <c r="C12392" i="3"/>
  <c r="C12393" i="3"/>
  <c r="C12394" i="3"/>
  <c r="C12395" i="3"/>
  <c r="C12396" i="3"/>
  <c r="C12397" i="3"/>
  <c r="C12398" i="3"/>
  <c r="C12399" i="3"/>
  <c r="C12400" i="3"/>
  <c r="C12401" i="3"/>
  <c r="C12402" i="3"/>
  <c r="C12403" i="3"/>
  <c r="C12404" i="3"/>
  <c r="C12405" i="3"/>
  <c r="C12406" i="3"/>
  <c r="C12407" i="3"/>
  <c r="C12408" i="3"/>
  <c r="C12409" i="3"/>
  <c r="C12410" i="3"/>
  <c r="C12411" i="3"/>
  <c r="C12412" i="3"/>
  <c r="C12413" i="3"/>
  <c r="C12414" i="3"/>
  <c r="C12415" i="3"/>
  <c r="C12416" i="3"/>
  <c r="C12417" i="3"/>
  <c r="C12418" i="3"/>
  <c r="C12419" i="3"/>
  <c r="C12420" i="3"/>
  <c r="C12421" i="3"/>
  <c r="C12422" i="3"/>
  <c r="C12423" i="3"/>
  <c r="C12424" i="3"/>
  <c r="C12425" i="3"/>
  <c r="C12426" i="3"/>
  <c r="C12427" i="3"/>
  <c r="C12428" i="3"/>
  <c r="C12429" i="3"/>
  <c r="C12430" i="3"/>
  <c r="C12431" i="3"/>
  <c r="C12432" i="3"/>
  <c r="C12433" i="3"/>
  <c r="C12434" i="3"/>
  <c r="C12435" i="3"/>
  <c r="C12436" i="3"/>
  <c r="C12437" i="3"/>
  <c r="C12438" i="3"/>
  <c r="C12439" i="3"/>
  <c r="C12440" i="3"/>
  <c r="C12441" i="3"/>
  <c r="C12442" i="3"/>
  <c r="C12443" i="3"/>
  <c r="C12444" i="3"/>
  <c r="C12445" i="3"/>
  <c r="C12446" i="3"/>
  <c r="C12447" i="3"/>
  <c r="C12448" i="3"/>
  <c r="C12449" i="3"/>
  <c r="C12450" i="3"/>
  <c r="C12451" i="3"/>
  <c r="C12452" i="3"/>
  <c r="C12453" i="3"/>
  <c r="C12454" i="3"/>
  <c r="C12455" i="3"/>
  <c r="C12456" i="3"/>
  <c r="C12457" i="3"/>
  <c r="C12458" i="3"/>
  <c r="C12459" i="3"/>
  <c r="C12460" i="3"/>
  <c r="C12461" i="3"/>
  <c r="C12462" i="3"/>
  <c r="C12463" i="3"/>
  <c r="C12464" i="3"/>
  <c r="C12465" i="3"/>
  <c r="C12466" i="3"/>
  <c r="C12467" i="3"/>
  <c r="C12468" i="3"/>
  <c r="C12469" i="3"/>
  <c r="C12470" i="3"/>
  <c r="C12471" i="3"/>
  <c r="C12472" i="3"/>
  <c r="C12473" i="3"/>
  <c r="C12474" i="3"/>
  <c r="C12475" i="3"/>
  <c r="C12476" i="3"/>
  <c r="C12477" i="3"/>
  <c r="C12478" i="3"/>
  <c r="C12479" i="3"/>
  <c r="C12480" i="3"/>
  <c r="C12481" i="3"/>
  <c r="C12482" i="3"/>
  <c r="C12483" i="3"/>
  <c r="C12484" i="3"/>
  <c r="C12485" i="3"/>
  <c r="C12486" i="3"/>
  <c r="C12487" i="3"/>
  <c r="C12488" i="3"/>
  <c r="C12489" i="3"/>
  <c r="C12490" i="3"/>
  <c r="C12491" i="3"/>
  <c r="C12492" i="3"/>
  <c r="C12493" i="3"/>
  <c r="C12494" i="3"/>
  <c r="C12495" i="3"/>
  <c r="C12496" i="3"/>
  <c r="C12497" i="3"/>
  <c r="C12498" i="3"/>
  <c r="C12499" i="3"/>
  <c r="C12500" i="3"/>
  <c r="C12501" i="3"/>
  <c r="C12502" i="3"/>
  <c r="C12503" i="3"/>
  <c r="C12504" i="3"/>
  <c r="C12505" i="3"/>
  <c r="C12506" i="3"/>
  <c r="C12507" i="3"/>
  <c r="C12508" i="3"/>
  <c r="C12509" i="3"/>
  <c r="C12510" i="3"/>
  <c r="C12511" i="3"/>
  <c r="C12512" i="3"/>
  <c r="C12513" i="3"/>
  <c r="C12514" i="3"/>
  <c r="C12515" i="3"/>
  <c r="C12516" i="3"/>
  <c r="C12517" i="3"/>
  <c r="C12518" i="3"/>
  <c r="C12519" i="3"/>
  <c r="C12520" i="3"/>
  <c r="C12521" i="3"/>
  <c r="C12522" i="3"/>
  <c r="C12523" i="3"/>
  <c r="C12524" i="3"/>
  <c r="C12525" i="3"/>
  <c r="C12526" i="3"/>
  <c r="C12527" i="3"/>
  <c r="C12528" i="3"/>
  <c r="C12529" i="3"/>
  <c r="C12530" i="3"/>
  <c r="C12531" i="3"/>
  <c r="C12532" i="3"/>
  <c r="C12533" i="3"/>
  <c r="C12534" i="3"/>
  <c r="C12535" i="3"/>
  <c r="C12536" i="3"/>
  <c r="C12537" i="3"/>
  <c r="C12538" i="3"/>
  <c r="C12539" i="3"/>
  <c r="C12540" i="3"/>
  <c r="C12541" i="3"/>
  <c r="C12542" i="3"/>
  <c r="C12543" i="3"/>
  <c r="C12544" i="3"/>
  <c r="C12545" i="3"/>
  <c r="C12546" i="3"/>
  <c r="C12547" i="3"/>
  <c r="C12548" i="3"/>
  <c r="C12549" i="3"/>
  <c r="C12550" i="3"/>
  <c r="C12551" i="3"/>
  <c r="C12552" i="3"/>
  <c r="C12553" i="3"/>
  <c r="C12554" i="3"/>
  <c r="C12555" i="3"/>
  <c r="C12556" i="3"/>
  <c r="C12557" i="3"/>
  <c r="C12558" i="3"/>
  <c r="C12559" i="3"/>
  <c r="C12560" i="3"/>
  <c r="C12561" i="3"/>
  <c r="C12562" i="3"/>
  <c r="C12563" i="3"/>
  <c r="C12564" i="3"/>
  <c r="C12565" i="3"/>
  <c r="C12566" i="3"/>
  <c r="C12567" i="3"/>
  <c r="C12568" i="3"/>
  <c r="C12569" i="3"/>
  <c r="C12570" i="3"/>
  <c r="C12571" i="3"/>
  <c r="C12572" i="3"/>
  <c r="C12573" i="3"/>
  <c r="C12574" i="3"/>
  <c r="C12575" i="3"/>
  <c r="C12576" i="3"/>
  <c r="C12577" i="3"/>
  <c r="C12578" i="3"/>
  <c r="C12579" i="3"/>
  <c r="C12580" i="3"/>
  <c r="C12581" i="3"/>
  <c r="C12582" i="3"/>
  <c r="C12583" i="3"/>
  <c r="C12584" i="3"/>
  <c r="C12585" i="3"/>
  <c r="C12586" i="3"/>
  <c r="C12587" i="3"/>
  <c r="C12588" i="3"/>
  <c r="C12589" i="3"/>
  <c r="B30" i="6" l="1"/>
  <c r="B26" i="6"/>
  <c r="E26" i="6"/>
  <c r="A2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ADA68B-49C7-4831-978B-3E04B00D1F36}" keepAlive="1" name="ModelConnection_ExternalData_1" description="Data Model" type="5" refreshedVersion="8" minRefreshableVersion="5" saveData="1">
    <dbPr connection="Data Model Connection" command="DRILLTHROUGH MAXROWS 1000 SELECT FROM [Model] WHERE (([Measures].[Sum of Contents Coverage Value],[StateCode].[State_Description].&amp;[Rhode Island])) RETURN [$Exposure_Information].[Peril],[$Exposure_Information].[Inception date],[$Exposure_Information].[Expiration date],[$Exposure_Information].[Policy#],[$Exposure_Information].[Policy Line of business],[$Exposure_Information].[Layer#],[$Exposure_Information].[Policy Premium],[$Exposure_Information].[Policy Deductible],[$Exposure_Information].[Total Policy Cost],[$Exposure_Information].[Site#],[$Exposure_Information].[Number of Locations at this site],[$Exposure_Information].[Address Number],[$Exposure_Information].[Street Name],[$Exposure_Information].[Zip],[$Exposure_Information].[City],[$Exposure_Information].[County],[$Exposure_Information].[County Code],[$Exposure_Information].[State],[$Exposure_Information].[State Code],[$Exposure_Information].[Country],[$Exposure_Information].[Latitude],[$Exposure_Information].[Longitude],[$Exposure_Information].[Building Construction Code],[$Exposure_Information].[Type of building construction],[$Exposure_Information].[Construction_ID],[$Exposure_Information].[Number of Stories],[$Exposure_Information].[Year Built of building],[$Exposure_Information].[Occupany Code],[$Exposure_Information].[Type of building occupancy],[$Exposure_Information].[Occupancy_ID],[$Exposure_Information].[Building Coverage Value],[$Exposure_Information].[Contents Coverage Value],[$Exposure_Information].[Business interruption value],[$Exposure_Information].[Total  Insured Value],[$Exposure_Information].[Total Building Value]" commandType="4"/>
    <extLst>
      <ext xmlns:x15="http://schemas.microsoft.com/office/spreadsheetml/2010/11/main" uri="{DE250136-89BD-433C-8126-D09CA5730AF9}">
        <x15:connection id="" model="1"/>
      </ext>
    </extLst>
  </connection>
  <connection id="2" xr16:uid="{A44B990B-9E1C-4964-AB9B-1B43490BF7A8}" keepAlive="1" name="Query - StateCode" description="Connection to the 'StateCode' query in the workbook." type="5" refreshedVersion="8" background="1" saveData="1">
    <dbPr connection="Provider=Microsoft.Mashup.OleDb.1;Data Source=$Workbook$;Location=StateCode;Extended Properties=&quot;&quot;" command="SELECT * FROM [StateCode]"/>
  </connection>
  <connection id="3" xr16:uid="{188DB30D-E5AC-4624-9013-BD8245158D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E630625C-A8DD-413B-90D7-6824E41EDA65}" name="WorksheetConnection_Nicola Sagay - New Analyst Quiz Reinsurance with Charts 2023-12.xlsx!Cat_Results" type="102" refreshedVersion="8" minRefreshableVersion="5">
    <extLst>
      <ext xmlns:x15="http://schemas.microsoft.com/office/spreadsheetml/2010/11/main" uri="{DE250136-89BD-433C-8126-D09CA5730AF9}">
        <x15:connection id="Cat_Results">
          <x15:rangePr sourceName="_xlcn.WorksheetConnection_NicolaSagayNewAnalystQuizReinsurancewithCharts202312.xlsxCat_Results1"/>
        </x15:connection>
      </ext>
    </extLst>
  </connection>
  <connection id="5" xr16:uid="{88A2EE2E-1302-40AB-8F84-AD7CE8992C79}" name="WorksheetConnection_Nicola Sagay - New Analyst Quiz Reinsurance with Charts 2023-12.xlsx!Construction_Mappings" type="102" refreshedVersion="8" minRefreshableVersion="5">
    <extLst>
      <ext xmlns:x15="http://schemas.microsoft.com/office/spreadsheetml/2010/11/main" uri="{DE250136-89BD-433C-8126-D09CA5730AF9}">
        <x15:connection id="Construction_Mappings">
          <x15:rangePr sourceName="_xlcn.WorksheetConnection_NicolaSagayNewAnalystQuizReinsurancewithCharts202312.xlsxConstruction_Mappings1"/>
        </x15:connection>
      </ext>
    </extLst>
  </connection>
  <connection id="6" xr16:uid="{5BCDCBE4-2547-49BB-BABD-93D80C9094A0}" name="WorksheetConnection_Nicola Sagay - New Analyst Quiz Reinsurance with Charts 2023-12.xlsx!Exposure_Information" type="102" refreshedVersion="8" minRefreshableVersion="5">
    <extLst>
      <ext xmlns:x15="http://schemas.microsoft.com/office/spreadsheetml/2010/11/main" uri="{DE250136-89BD-433C-8126-D09CA5730AF9}">
        <x15:connection id="Exposure_Information">
          <x15:rangePr sourceName="_xlcn.WorksheetConnection_NicolaSagayNewAnalystQuizReinsurancewithCharts202312.xlsxExposure_Information1"/>
        </x15:connection>
      </ext>
    </extLst>
  </connection>
  <connection id="7" xr16:uid="{125BAA94-D7E8-4EE0-931D-DE6C93E64918}" name="WorksheetConnection_Nicola Sagay - New Analyst Quiz Reinsurance with Charts 2023-12.xlsx!Occupancy_Mappings" type="102" refreshedVersion="8" minRefreshableVersion="5">
    <extLst>
      <ext xmlns:x15="http://schemas.microsoft.com/office/spreadsheetml/2010/11/main" uri="{DE250136-89BD-433C-8126-D09CA5730AF9}">
        <x15:connection id="Occupancy_Mappings">
          <x15:rangePr sourceName="_xlcn.WorksheetConnection_NicolaSagayNewAnalystQuizReinsurancewithCharts202312.xlsxOccupancy_Mappings1"/>
        </x15:connection>
      </ext>
    </extLst>
  </connection>
  <connection id="8" xr16:uid="{39995D27-5567-4045-8A2A-CFA095400251}" name="WorksheetConnection_Nicola Sagay - New Analyst Quiz Reinsurance with Charts 2023-12.xlsx!StateCode" type="102" refreshedVersion="8" minRefreshableVersion="5">
    <extLst>
      <ext xmlns:x15="http://schemas.microsoft.com/office/spreadsheetml/2010/11/main" uri="{DE250136-89BD-433C-8126-D09CA5730AF9}">
        <x15:connection id="StateCode">
          <x15:rangePr sourceName="_xlcn.WorksheetConnection_NicolaSagayNewAnalystQuizReinsurancewithCharts202312.xlsxStateCode1"/>
        </x15:connection>
      </ext>
    </extLst>
  </connection>
  <connection id="9" xr16:uid="{241B0D4A-9715-45BF-9A26-055156CC973B}" name="WorksheetConnection_Nicola Sagay - New Analyst Quiz Reinsurance with Charts 2023-12.xlsx!Table5" type="102" refreshedVersion="8" minRefreshableVersion="5">
    <extLst>
      <ext xmlns:x15="http://schemas.microsoft.com/office/spreadsheetml/2010/11/main" uri="{DE250136-89BD-433C-8126-D09CA5730AF9}">
        <x15:connection id="Table5">
          <x15:rangePr sourceName="_xlcn.WorksheetConnection_NicolaSagayNewAnalystQuizReinsurancewithCharts202312.xlsxTable5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Exposure_Information].[State].[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<sst xmlns="http://schemas.openxmlformats.org/spreadsheetml/2006/main" count="66436" uniqueCount="11199">
  <si>
    <t>Peril</t>
  </si>
  <si>
    <t>Zip</t>
  </si>
  <si>
    <t>City</t>
  </si>
  <si>
    <t>County</t>
  </si>
  <si>
    <t>State</t>
  </si>
  <si>
    <t>Country</t>
  </si>
  <si>
    <t>Latitude</t>
  </si>
  <si>
    <t>Longitude</t>
  </si>
  <si>
    <t>Currency</t>
  </si>
  <si>
    <t/>
  </si>
  <si>
    <t>US</t>
  </si>
  <si>
    <t>ATC</t>
  </si>
  <si>
    <t>Delaware</t>
  </si>
  <si>
    <t>PLAINFIELD</t>
  </si>
  <si>
    <t>PRINCETON</t>
  </si>
  <si>
    <t>Columbia</t>
  </si>
  <si>
    <t>SALEM</t>
  </si>
  <si>
    <t>Franklin</t>
  </si>
  <si>
    <t>Carroll</t>
  </si>
  <si>
    <t>Greene</t>
  </si>
  <si>
    <t>Washington</t>
  </si>
  <si>
    <t>FITCHBURG</t>
  </si>
  <si>
    <t>SPRINGFIELD</t>
  </si>
  <si>
    <t>YONKERS</t>
  </si>
  <si>
    <t>Westchester</t>
  </si>
  <si>
    <t>NY</t>
  </si>
  <si>
    <t>York</t>
  </si>
  <si>
    <t>JACKSON HEIGHTS</t>
  </si>
  <si>
    <t>Queens</t>
  </si>
  <si>
    <t>Knox</t>
  </si>
  <si>
    <t>MEDFORD</t>
  </si>
  <si>
    <t>EVERETT</t>
  </si>
  <si>
    <t>Putnam</t>
  </si>
  <si>
    <t>MALDEN</t>
  </si>
  <si>
    <t>NH</t>
  </si>
  <si>
    <t>FALMOUTH</t>
  </si>
  <si>
    <t>ROCHESTER</t>
  </si>
  <si>
    <t>ESSEX</t>
  </si>
  <si>
    <t>BRIGHTON</t>
  </si>
  <si>
    <t>CORINTH</t>
  </si>
  <si>
    <t>AUBURN</t>
  </si>
  <si>
    <t>PALMER</t>
  </si>
  <si>
    <t>TRENTON</t>
  </si>
  <si>
    <t>BRIDGEPORT</t>
  </si>
  <si>
    <t>LEBANON</t>
  </si>
  <si>
    <t>FAIRFIELD</t>
  </si>
  <si>
    <t>COLUMBIA</t>
  </si>
  <si>
    <t>LEXINGTON</t>
  </si>
  <si>
    <t>MIDDLETOWN</t>
  </si>
  <si>
    <t>RICHMOND</t>
  </si>
  <si>
    <t>ALBANY</t>
  </si>
  <si>
    <t>Cumberland</t>
  </si>
  <si>
    <t>MADISON</t>
  </si>
  <si>
    <t>WILMINGTON</t>
  </si>
  <si>
    <t>WASHINGTON</t>
  </si>
  <si>
    <t>Lincoln</t>
  </si>
  <si>
    <t>11385</t>
  </si>
  <si>
    <t>OXFORD</t>
  </si>
  <si>
    <t>NEWPORT</t>
  </si>
  <si>
    <t>New York County</t>
  </si>
  <si>
    <t>DEXTER</t>
  </si>
  <si>
    <t>Nassau</t>
  </si>
  <si>
    <t>STERLING</t>
  </si>
  <si>
    <t>Windham</t>
  </si>
  <si>
    <t>Rockland</t>
  </si>
  <si>
    <t>ARLINGTON</t>
  </si>
  <si>
    <t>LITTLETON</t>
  </si>
  <si>
    <t>FARMINGTON</t>
  </si>
  <si>
    <t>Grafton</t>
  </si>
  <si>
    <t>Hartford</t>
  </si>
  <si>
    <t>CT</t>
  </si>
  <si>
    <t>BURLINGTON</t>
  </si>
  <si>
    <t>Suffolk</t>
  </si>
  <si>
    <t>SOUTHAMPTON</t>
  </si>
  <si>
    <t>Essex</t>
  </si>
  <si>
    <t>CANTON</t>
  </si>
  <si>
    <t>CHATHAM</t>
  </si>
  <si>
    <t>FRANKLIN</t>
  </si>
  <si>
    <t>YORK</t>
  </si>
  <si>
    <t>11210</t>
  </si>
  <si>
    <t>Kings</t>
  </si>
  <si>
    <t>AVON</t>
  </si>
  <si>
    <t>Hancock</t>
  </si>
  <si>
    <t>DALTON</t>
  </si>
  <si>
    <t>CARLISLE</t>
  </si>
  <si>
    <t>04401</t>
  </si>
  <si>
    <t>Penobscot</t>
  </si>
  <si>
    <t>ME</t>
  </si>
  <si>
    <t>FRESH MEADOWS</t>
  </si>
  <si>
    <t>READING</t>
  </si>
  <si>
    <t>Middlesex</t>
  </si>
  <si>
    <t>Sullivan</t>
  </si>
  <si>
    <t>SULLIVAN</t>
  </si>
  <si>
    <t>CLINTON</t>
  </si>
  <si>
    <t>10024</t>
  </si>
  <si>
    <t>11206</t>
  </si>
  <si>
    <t>BROOKLYN</t>
  </si>
  <si>
    <t>NORFOLK</t>
  </si>
  <si>
    <t>WOODBRIDGE</t>
  </si>
  <si>
    <t>GEORGETOWN</t>
  </si>
  <si>
    <t>MIDDLESEX</t>
  </si>
  <si>
    <t>WHITE PLAINS</t>
  </si>
  <si>
    <t>ASHLAND</t>
  </si>
  <si>
    <t>RIDGEWOOD</t>
  </si>
  <si>
    <t>BELLINGHAM</t>
  </si>
  <si>
    <t>HEBRON</t>
  </si>
  <si>
    <t>WARWICK</t>
  </si>
  <si>
    <t>Orange</t>
  </si>
  <si>
    <t>FLORENCE</t>
  </si>
  <si>
    <t>SHIRLEY</t>
  </si>
  <si>
    <t>ELLSWORTH</t>
  </si>
  <si>
    <t>Aroostook</t>
  </si>
  <si>
    <t>CONWAY</t>
  </si>
  <si>
    <t>03079</t>
  </si>
  <si>
    <t>Rockingham</t>
  </si>
  <si>
    <t>WEBSTER</t>
  </si>
  <si>
    <t>FLUSHING</t>
  </si>
  <si>
    <t>04079</t>
  </si>
  <si>
    <t>New London</t>
  </si>
  <si>
    <t>Dutchess</t>
  </si>
  <si>
    <t>NEWBURGH</t>
  </si>
  <si>
    <t>KENT</t>
  </si>
  <si>
    <t>PERU</t>
  </si>
  <si>
    <t>WOODSTOCK</t>
  </si>
  <si>
    <t>Ulster</t>
  </si>
  <si>
    <t>01821</t>
  </si>
  <si>
    <t>BILLERICA</t>
  </si>
  <si>
    <t>MA</t>
  </si>
  <si>
    <t>WINCHESTER</t>
  </si>
  <si>
    <t>LITCHFIELD</t>
  </si>
  <si>
    <t>FRAMINGHAM</t>
  </si>
  <si>
    <t>Somerset</t>
  </si>
  <si>
    <t>MARSHFIELD</t>
  </si>
  <si>
    <t>Kent</t>
  </si>
  <si>
    <t>DOVER</t>
  </si>
  <si>
    <t>MANCHESTER</t>
  </si>
  <si>
    <t>NEWTON</t>
  </si>
  <si>
    <t>MONROE</t>
  </si>
  <si>
    <t>06515</t>
  </si>
  <si>
    <t>New Haven</t>
  </si>
  <si>
    <t>Oxford</t>
  </si>
  <si>
    <t>Cheshire</t>
  </si>
  <si>
    <t>11702</t>
  </si>
  <si>
    <t>BLOOMFIELD</t>
  </si>
  <si>
    <t>SOMERVILLE</t>
  </si>
  <si>
    <t>GARDNER</t>
  </si>
  <si>
    <t>11235</t>
  </si>
  <si>
    <t>VAN BUREN</t>
  </si>
  <si>
    <t>hu</t>
  </si>
  <si>
    <t>RMS</t>
  </si>
  <si>
    <t>01960</t>
  </si>
  <si>
    <t>PEABODY</t>
  </si>
  <si>
    <t>BEDFORD</t>
  </si>
  <si>
    <t>06830</t>
  </si>
  <si>
    <t>GREENWICH</t>
  </si>
  <si>
    <t>Fairfield</t>
  </si>
  <si>
    <t>2011/01/01</t>
  </si>
  <si>
    <t>06606</t>
  </si>
  <si>
    <t>10954</t>
  </si>
  <si>
    <t>Hillsborough</t>
  </si>
  <si>
    <t>STRATHAM</t>
  </si>
  <si>
    <t>SUFFOLK</t>
  </si>
  <si>
    <t>SMITHFIELD</t>
  </si>
  <si>
    <t>02132</t>
  </si>
  <si>
    <t>WEST ROXBURY</t>
  </si>
  <si>
    <t>EASTON</t>
  </si>
  <si>
    <t>10011</t>
  </si>
  <si>
    <t>01749</t>
  </si>
  <si>
    <t>HUDSON</t>
  </si>
  <si>
    <t>GLOUCESTER</t>
  </si>
  <si>
    <t>01331</t>
  </si>
  <si>
    <t>Worcester</t>
  </si>
  <si>
    <t>02703</t>
  </si>
  <si>
    <t>ATTLEBORO</t>
  </si>
  <si>
    <t>Bristol</t>
  </si>
  <si>
    <t>MARLBOROUGH</t>
  </si>
  <si>
    <t>LINWOOD</t>
  </si>
  <si>
    <t>HEMPSTEAD</t>
  </si>
  <si>
    <t>SWAMPSCOTT</t>
  </si>
  <si>
    <t>FALL RIVER</t>
  </si>
  <si>
    <t>GROTON</t>
  </si>
  <si>
    <t>WINDSOR</t>
  </si>
  <si>
    <t>MANSFIELD</t>
  </si>
  <si>
    <t>OLD ORCHARD BEACH</t>
  </si>
  <si>
    <t>NORTHFORD</t>
  </si>
  <si>
    <t>01201</t>
  </si>
  <si>
    <t>PITTSFIELD</t>
  </si>
  <si>
    <t>Berkshire</t>
  </si>
  <si>
    <t>LANCASTER</t>
  </si>
  <si>
    <t>JEFFERSON</t>
  </si>
  <si>
    <t>GOULDSBORO</t>
  </si>
  <si>
    <t>GARLAND</t>
  </si>
  <si>
    <t>MONTGOMERY</t>
  </si>
  <si>
    <t>02767</t>
  </si>
  <si>
    <t>RAYNHAM</t>
  </si>
  <si>
    <t>WESTBROOK</t>
  </si>
  <si>
    <t>HULL</t>
  </si>
  <si>
    <t>Schoharie</t>
  </si>
  <si>
    <t>ORANGE</t>
  </si>
  <si>
    <t>GUILFORD</t>
  </si>
  <si>
    <t>NEW PALTZ</t>
  </si>
  <si>
    <t>DEERFIELD</t>
  </si>
  <si>
    <t>BERNARDSTON</t>
  </si>
  <si>
    <t>WILTON</t>
  </si>
  <si>
    <t>Androscoggin</t>
  </si>
  <si>
    <t>ADDISON</t>
  </si>
  <si>
    <t>10952</t>
  </si>
  <si>
    <t>WILLIAMSTOWN</t>
  </si>
  <si>
    <t>Litchfield</t>
  </si>
  <si>
    <t>06484</t>
  </si>
  <si>
    <t>SHELTON</t>
  </si>
  <si>
    <t>ATHENS</t>
  </si>
  <si>
    <t>BETHLEHEM</t>
  </si>
  <si>
    <t>WATERBURY</t>
  </si>
  <si>
    <t>06611</t>
  </si>
  <si>
    <t>TRUMBULL</t>
  </si>
  <si>
    <t>SOUTH HAMPTON</t>
  </si>
  <si>
    <t>WEST HAVEN</t>
  </si>
  <si>
    <t>MERIDEN</t>
  </si>
  <si>
    <t>BOOTHBAY</t>
  </si>
  <si>
    <t>HALIFAX</t>
  </si>
  <si>
    <t>Plymouth</t>
  </si>
  <si>
    <t>NORRIDGEWOCK</t>
  </si>
  <si>
    <t>MEDWAY</t>
  </si>
  <si>
    <t>Norfolk</t>
  </si>
  <si>
    <t>SIDNEY</t>
  </si>
  <si>
    <t>HARMONY</t>
  </si>
  <si>
    <t>GRAFTON</t>
  </si>
  <si>
    <t>Richmond</t>
  </si>
  <si>
    <t>BATH</t>
  </si>
  <si>
    <t>Sagadahoc</t>
  </si>
  <si>
    <t>Hampden</t>
  </si>
  <si>
    <t>PRESTON</t>
  </si>
  <si>
    <t>E ANDOVER</t>
  </si>
  <si>
    <t>10960</t>
  </si>
  <si>
    <t>Waldo</t>
  </si>
  <si>
    <t>04076</t>
  </si>
  <si>
    <t>SHAPLEIGH</t>
  </si>
  <si>
    <t>BEVERLY</t>
  </si>
  <si>
    <t>04938</t>
  </si>
  <si>
    <t>CARIBOU</t>
  </si>
  <si>
    <t>NEW MILFORD</t>
  </si>
  <si>
    <t>04426</t>
  </si>
  <si>
    <t>DOVER FOXCROFT</t>
  </si>
  <si>
    <t>Piscataquis</t>
  </si>
  <si>
    <t>04730</t>
  </si>
  <si>
    <t>02818</t>
  </si>
  <si>
    <t>EAST GREENWICH</t>
  </si>
  <si>
    <t>RI</t>
  </si>
  <si>
    <t>THOMASTON</t>
  </si>
  <si>
    <t>EAST BERLIN</t>
  </si>
  <si>
    <t>ROCKPORT</t>
  </si>
  <si>
    <t>02886</t>
  </si>
  <si>
    <t>HAMDEN</t>
  </si>
  <si>
    <t>03223</t>
  </si>
  <si>
    <t>NORWOOD</t>
  </si>
  <si>
    <t>Barnstable</t>
  </si>
  <si>
    <t>Providence</t>
  </si>
  <si>
    <t>02360</t>
  </si>
  <si>
    <t>PLYMOUTH</t>
  </si>
  <si>
    <t>02169</t>
  </si>
  <si>
    <t>QUINCY</t>
  </si>
  <si>
    <t>10022</t>
  </si>
  <si>
    <t>ALLSTON</t>
  </si>
  <si>
    <t>CHARLESTOWN</t>
  </si>
  <si>
    <t>02780</t>
  </si>
  <si>
    <t>TAUNTON</t>
  </si>
  <si>
    <t>CONCORD</t>
  </si>
  <si>
    <t>06351</t>
  </si>
  <si>
    <t>JEWETT CITY</t>
  </si>
  <si>
    <t>DANBURY</t>
  </si>
  <si>
    <t>04074</t>
  </si>
  <si>
    <t>SCARBOROUGH</t>
  </si>
  <si>
    <t>STAMFORD</t>
  </si>
  <si>
    <t>LEE</t>
  </si>
  <si>
    <t>02540</t>
  </si>
  <si>
    <t>Belknap</t>
  </si>
  <si>
    <t>WALTHAM</t>
  </si>
  <si>
    <t>NORTH BROOKFIELD</t>
  </si>
  <si>
    <t>ALLAGASH</t>
  </si>
  <si>
    <t>SOUTHBURY</t>
  </si>
  <si>
    <t>HARTFORD</t>
  </si>
  <si>
    <t>BELMONT</t>
  </si>
  <si>
    <t>WATERTOWN</t>
  </si>
  <si>
    <t>02021</t>
  </si>
  <si>
    <t>01085</t>
  </si>
  <si>
    <t>WESTFIELD</t>
  </si>
  <si>
    <t>BARRE</t>
  </si>
  <si>
    <t>DOUGLAS</t>
  </si>
  <si>
    <t>BRIMFIELD</t>
  </si>
  <si>
    <t>BLACKSTONE</t>
  </si>
  <si>
    <t>04275</t>
  </si>
  <si>
    <t>ROXBURY</t>
  </si>
  <si>
    <t>NORTH</t>
  </si>
  <si>
    <t>ROSEDALE</t>
  </si>
  <si>
    <t>CANTERBURY</t>
  </si>
  <si>
    <t>OAKLAND</t>
  </si>
  <si>
    <t>SOUTHINGTON</t>
  </si>
  <si>
    <t>WALES</t>
  </si>
  <si>
    <t>LEOMINSTER</t>
  </si>
  <si>
    <t>LINCOLN</t>
  </si>
  <si>
    <t>NORWICH</t>
  </si>
  <si>
    <t>04605</t>
  </si>
  <si>
    <t>Kennebec</t>
  </si>
  <si>
    <t>WESTON</t>
  </si>
  <si>
    <t>STONINGTON</t>
  </si>
  <si>
    <t>CUSHING</t>
  </si>
  <si>
    <t>06492</t>
  </si>
  <si>
    <t>WALLINGFORD</t>
  </si>
  <si>
    <t>VOLUNTOWN</t>
  </si>
  <si>
    <t>02748</t>
  </si>
  <si>
    <t>SOUTH DARTMOUTH</t>
  </si>
  <si>
    <t>MILLBURY</t>
  </si>
  <si>
    <t>WESTMINSTER</t>
  </si>
  <si>
    <t>CRANSTON</t>
  </si>
  <si>
    <t>NOBLEBORO</t>
  </si>
  <si>
    <t>04953</t>
  </si>
  <si>
    <t>GILFORD</t>
  </si>
  <si>
    <t>02474</t>
  </si>
  <si>
    <t>HOLBROOK</t>
  </si>
  <si>
    <t>USD</t>
  </si>
  <si>
    <t>GBP</t>
  </si>
  <si>
    <t>EUR</t>
  </si>
  <si>
    <t>YEN</t>
  </si>
  <si>
    <t>CAD</t>
  </si>
  <si>
    <t>2012/12/31</t>
  </si>
  <si>
    <t>BO</t>
  </si>
  <si>
    <t>BO088119</t>
  </si>
  <si>
    <t>SAINT ANTHONY ST</t>
  </si>
  <si>
    <t>01013-2142</t>
  </si>
  <si>
    <t>CHICOPEE</t>
  </si>
  <si>
    <t>BO108770</t>
  </si>
  <si>
    <t>121 GREAT RD</t>
  </si>
  <si>
    <t>01720-5639</t>
  </si>
  <si>
    <t>ACTON</t>
  </si>
  <si>
    <t>CF</t>
  </si>
  <si>
    <t>CF058000</t>
  </si>
  <si>
    <t>01720</t>
  </si>
  <si>
    <t>BO109055</t>
  </si>
  <si>
    <t>273 MOODY ST</t>
  </si>
  <si>
    <t>02453-5205</t>
  </si>
  <si>
    <t>BO109062</t>
  </si>
  <si>
    <t>27 SAMOSET ST</t>
  </si>
  <si>
    <t>02360-4554</t>
  </si>
  <si>
    <t>BO109048</t>
  </si>
  <si>
    <t>24 SPRING BARS RD</t>
  </si>
  <si>
    <t>02540-3902</t>
  </si>
  <si>
    <t>BO086590</t>
  </si>
  <si>
    <t>3 GARDEN CT</t>
  </si>
  <si>
    <t>02138-1359</t>
  </si>
  <si>
    <t>CAMBRIDGE</t>
  </si>
  <si>
    <t>BO108721</t>
  </si>
  <si>
    <t>185 CHESTNUT ST</t>
  </si>
  <si>
    <t>01902-2941</t>
  </si>
  <si>
    <t>LYNN</t>
  </si>
  <si>
    <t>BO109045</t>
  </si>
  <si>
    <t>1 SYLVAN LN</t>
  </si>
  <si>
    <t>06880-4612</t>
  </si>
  <si>
    <t>WESTPORT</t>
  </si>
  <si>
    <t>BO108798</t>
  </si>
  <si>
    <t>3860 MENDON RD</t>
  </si>
  <si>
    <t>02864-1811</t>
  </si>
  <si>
    <t>CUMBERLAND</t>
  </si>
  <si>
    <t>BO108608</t>
  </si>
  <si>
    <t>9 PLAZA DR</t>
  </si>
  <si>
    <t>02915-1814</t>
  </si>
  <si>
    <t>RIVERSIDE</t>
  </si>
  <si>
    <t>DF</t>
  </si>
  <si>
    <t>FP053893</t>
  </si>
  <si>
    <t>200 SWANTON ST</t>
  </si>
  <si>
    <t>01890-1962</t>
  </si>
  <si>
    <t>11104</t>
  </si>
  <si>
    <t>FP010004</t>
  </si>
  <si>
    <t>TARA GDN</t>
  </si>
  <si>
    <t>02188</t>
  </si>
  <si>
    <t>WEYMOUTH</t>
  </si>
  <si>
    <t>FP009183</t>
  </si>
  <si>
    <t>10-12 DALE AVE</t>
  </si>
  <si>
    <t>02169-7916</t>
  </si>
  <si>
    <t>FP008463</t>
  </si>
  <si>
    <t>AND 28 WOODLEIGH RD</t>
  </si>
  <si>
    <t>02472</t>
  </si>
  <si>
    <t>CM</t>
  </si>
  <si>
    <t>CPP053024</t>
  </si>
  <si>
    <t>11219</t>
  </si>
  <si>
    <t>KINGS</t>
  </si>
  <si>
    <t>FP020230</t>
  </si>
  <si>
    <t>29 WINTHROP AVE</t>
  </si>
  <si>
    <t>01851-4110</t>
  </si>
  <si>
    <t>LOWELL</t>
  </si>
  <si>
    <t>FP013225</t>
  </si>
  <si>
    <t>23 WELD AVE</t>
  </si>
  <si>
    <t>02062-4111</t>
  </si>
  <si>
    <t>BO097462</t>
  </si>
  <si>
    <t>2145 DIAMOND HILL RD UNIT 4</t>
  </si>
  <si>
    <t>02864-5100</t>
  </si>
  <si>
    <t>CPP056206</t>
  </si>
  <si>
    <t>12790</t>
  </si>
  <si>
    <t>FP053186</t>
  </si>
  <si>
    <t>270 BOYLSTON ST</t>
  </si>
  <si>
    <t>01545-1511</t>
  </si>
  <si>
    <t>SHREWSBURY</t>
  </si>
  <si>
    <t>FP001891</t>
  </si>
  <si>
    <t>51 VINTON ST</t>
  </si>
  <si>
    <t>01104-3710</t>
  </si>
  <si>
    <t>DWL612301</t>
  </si>
  <si>
    <t>822 STILLWATER AVE</t>
  </si>
  <si>
    <t>04468-2158</t>
  </si>
  <si>
    <t>OLD TOWN</t>
  </si>
  <si>
    <t>BO073496</t>
  </si>
  <si>
    <t>WASHINGTON ST</t>
  </si>
  <si>
    <t>02465-2185</t>
  </si>
  <si>
    <t>WEST NEWTON</t>
  </si>
  <si>
    <t>BO088174</t>
  </si>
  <si>
    <t>25-27 WESLEY ST</t>
  </si>
  <si>
    <t>02458-1915</t>
  </si>
  <si>
    <t>CPP055272</t>
  </si>
  <si>
    <t>BO108887</t>
  </si>
  <si>
    <t>24 CHARTER ST</t>
  </si>
  <si>
    <t>02113-1318</t>
  </si>
  <si>
    <t>BOSTON</t>
  </si>
  <si>
    <t>BO108260</t>
  </si>
  <si>
    <t>144 YORKSHIRE ST</t>
  </si>
  <si>
    <t>02908-1767</t>
  </si>
  <si>
    <t>PROVIDENCE</t>
  </si>
  <si>
    <t>BO089265</t>
  </si>
  <si>
    <t>901 BERNON ST</t>
  </si>
  <si>
    <t>02895-5592</t>
  </si>
  <si>
    <t>WOONSOCKET</t>
  </si>
  <si>
    <t>BO108910</t>
  </si>
  <si>
    <t>670 EAST AVE</t>
  </si>
  <si>
    <t>02860-6161</t>
  </si>
  <si>
    <t>PAWTUCKET</t>
  </si>
  <si>
    <t>BO107245</t>
  </si>
  <si>
    <t>34 SPOFFORD ST</t>
  </si>
  <si>
    <t>01950-1732</t>
  </si>
  <si>
    <t>NEWBURYPORT</t>
  </si>
  <si>
    <t>BO075452</t>
  </si>
  <si>
    <t>SUITE 328A</t>
  </si>
  <si>
    <t>01915</t>
  </si>
  <si>
    <t>BO109080</t>
  </si>
  <si>
    <t>46 WALTHAM ST STE 202</t>
  </si>
  <si>
    <t>02118-2176</t>
  </si>
  <si>
    <t>BO108189</t>
  </si>
  <si>
    <t>41 NATE WHIPPLE HWY</t>
  </si>
  <si>
    <t>02864-1430</t>
  </si>
  <si>
    <t>BO107595</t>
  </si>
  <si>
    <t>10 W COTTAGE ST</t>
  </si>
  <si>
    <t>01945-3033</t>
  </si>
  <si>
    <t>MARBLEHEAD</t>
  </si>
  <si>
    <t>BO107252</t>
  </si>
  <si>
    <t>- 17 28TH AVE</t>
  </si>
  <si>
    <t>11103</t>
  </si>
  <si>
    <t>ASTORIA</t>
  </si>
  <si>
    <t>BO107706</t>
  </si>
  <si>
    <t>136-140 FRANKLIN ST</t>
  </si>
  <si>
    <t>01902-4139</t>
  </si>
  <si>
    <t>BO107954</t>
  </si>
  <si>
    <t>2127 COUNTY ROUTE 21</t>
  </si>
  <si>
    <t>12184-3116</t>
  </si>
  <si>
    <t>VALATIE</t>
  </si>
  <si>
    <t>FP056373</t>
  </si>
  <si>
    <t>358 DOUGLAS AVE</t>
  </si>
  <si>
    <t>02908-2518</t>
  </si>
  <si>
    <t>FP002313</t>
  </si>
  <si>
    <t>246-248 PEARL ST</t>
  </si>
  <si>
    <t>02458-1345</t>
  </si>
  <si>
    <t>FP007480</t>
  </si>
  <si>
    <t>137 HIGH ST APT 123N</t>
  </si>
  <si>
    <t>01062-1454</t>
  </si>
  <si>
    <t>Hampshire</t>
  </si>
  <si>
    <t>FP005287</t>
  </si>
  <si>
    <t>2 BENJAMIN RD</t>
  </si>
  <si>
    <t>01602-4155</t>
  </si>
  <si>
    <t>WORCESTER</t>
  </si>
  <si>
    <t>BO109289</t>
  </si>
  <si>
    <t>324 COMMERCIAL ST</t>
  </si>
  <si>
    <t>02382-2449</t>
  </si>
  <si>
    <t>WHITMAN</t>
  </si>
  <si>
    <t>BO088606</t>
  </si>
  <si>
    <t>98 TAYLOR ST</t>
  </si>
  <si>
    <t>10310-1208</t>
  </si>
  <si>
    <t>STATEN ISLAND</t>
  </si>
  <si>
    <t>CPP057726</t>
  </si>
  <si>
    <t>02492</t>
  </si>
  <si>
    <t>BO109015</t>
  </si>
  <si>
    <t>75 VAN DEENE AVE</t>
  </si>
  <si>
    <t>01089-3258</t>
  </si>
  <si>
    <t>WEST SPRINGFIELD</t>
  </si>
  <si>
    <t>BO107203</t>
  </si>
  <si>
    <t>290 BEDFORD ST</t>
  </si>
  <si>
    <t>02347-1522</t>
  </si>
  <si>
    <t>LAKEVILLE</t>
  </si>
  <si>
    <t>BO086861</t>
  </si>
  <si>
    <t>5 CLAREMON ST</t>
  </si>
  <si>
    <t>02144-2405</t>
  </si>
  <si>
    <t>BO108759</t>
  </si>
  <si>
    <t>30 N MUNROE TER</t>
  </si>
  <si>
    <t>02122-2508</t>
  </si>
  <si>
    <t>DORCHESTER</t>
  </si>
  <si>
    <t>BO109118</t>
  </si>
  <si>
    <t>540 WESTGATE DR</t>
  </si>
  <si>
    <t>02301-1816</t>
  </si>
  <si>
    <t>BROCKTON</t>
  </si>
  <si>
    <t>4A</t>
  </si>
  <si>
    <t>BO108332</t>
  </si>
  <si>
    <t>116 PLEASANT ST STE 251</t>
  </si>
  <si>
    <t>01027-2755</t>
  </si>
  <si>
    <t>EASTHAMPTON</t>
  </si>
  <si>
    <t>BO108606</t>
  </si>
  <si>
    <t>SAINT JAMES AVE</t>
  </si>
  <si>
    <t>01104-1315</t>
  </si>
  <si>
    <t>BO089385</t>
  </si>
  <si>
    <t>46 HERITAGE WAY</t>
  </si>
  <si>
    <t>01945-2332</t>
  </si>
  <si>
    <t>13-14 HINES WAY</t>
  </si>
  <si>
    <t>01945-2514</t>
  </si>
  <si>
    <t>BO107355</t>
  </si>
  <si>
    <t>45 HIGHLAND AVE</t>
  </si>
  <si>
    <t>01830-4159</t>
  </si>
  <si>
    <t>HAVERHILL</t>
  </si>
  <si>
    <t>BO108423</t>
  </si>
  <si>
    <t>804 SMITHFIELD AVE</t>
  </si>
  <si>
    <t>02865-3329</t>
  </si>
  <si>
    <t>BO108660</t>
  </si>
  <si>
    <t>MYSTIC AVE # R</t>
  </si>
  <si>
    <t>02155-4629</t>
  </si>
  <si>
    <t>BO089413</t>
  </si>
  <si>
    <t>9 HOLYOKE RD</t>
  </si>
  <si>
    <t>02144-3231</t>
  </si>
  <si>
    <t>CPP057915</t>
  </si>
  <si>
    <t>01949</t>
  </si>
  <si>
    <t>DWL610708</t>
  </si>
  <si>
    <t>28 LONG BEACH AVE UNIT 2</t>
  </si>
  <si>
    <t>03909-6547</t>
  </si>
  <si>
    <t>DWL612721</t>
  </si>
  <si>
    <t>8 SCHOOL ST</t>
  </si>
  <si>
    <t>04970-4132</t>
  </si>
  <si>
    <t>RANGELEY</t>
  </si>
  <si>
    <t>CPP058208</t>
  </si>
  <si>
    <t>02809</t>
  </si>
  <si>
    <t>BRISTOL</t>
  </si>
  <si>
    <t>CPP058007</t>
  </si>
  <si>
    <t>06902</t>
  </si>
  <si>
    <t>CPP055904</t>
  </si>
  <si>
    <t>NEW YORK COUNTY NEW YORK COU</t>
  </si>
  <si>
    <t>CPP058298</t>
  </si>
  <si>
    <t>01966</t>
  </si>
  <si>
    <t>DWL611238</t>
  </si>
  <si>
    <t>WEBSTER LN</t>
  </si>
  <si>
    <t>04612-3666</t>
  </si>
  <si>
    <t>BERNARD</t>
  </si>
  <si>
    <t>BO108143</t>
  </si>
  <si>
    <t>4719 34TH ST</t>
  </si>
  <si>
    <t>11101-2411</t>
  </si>
  <si>
    <t>LONG ISLAND CITY</t>
  </si>
  <si>
    <t>BO108613</t>
  </si>
  <si>
    <t>A-B-C MARC DRIVE</t>
  </si>
  <si>
    <t>CPP056813</t>
  </si>
  <si>
    <t>10965</t>
  </si>
  <si>
    <t>ROCKLAND</t>
  </si>
  <si>
    <t>BO088754</t>
  </si>
  <si>
    <t>63-65 MORSE ST</t>
  </si>
  <si>
    <t>02472-2552</t>
  </si>
  <si>
    <t>WHARF ST # A</t>
  </si>
  <si>
    <t>01970-5138</t>
  </si>
  <si>
    <t>DERBY ST UNIT A</t>
  </si>
  <si>
    <t>01970-5161</t>
  </si>
  <si>
    <t>BO107590</t>
  </si>
  <si>
    <t>635 WASHINGTON ST</t>
  </si>
  <si>
    <t>02062-2212</t>
  </si>
  <si>
    <t>BO109104</t>
  </si>
  <si>
    <t>67 HALL RD</t>
  </si>
  <si>
    <t>01566-1261</t>
  </si>
  <si>
    <t>STURBRIDGE</t>
  </si>
  <si>
    <t>BO108646</t>
  </si>
  <si>
    <t>261-267 ASH ST</t>
  </si>
  <si>
    <t>02453-5802</t>
  </si>
  <si>
    <t>BO089009</t>
  </si>
  <si>
    <t>233 N MAIN ST</t>
  </si>
  <si>
    <t>02368-4101</t>
  </si>
  <si>
    <t>RANDOLPH</t>
  </si>
  <si>
    <t>BO087265</t>
  </si>
  <si>
    <t>844 FRANKLIN ST UNIT 8</t>
  </si>
  <si>
    <t>02093-1223</t>
  </si>
  <si>
    <t>WRENTHAM</t>
  </si>
  <si>
    <t>CPP056385</t>
  </si>
  <si>
    <t>02027</t>
  </si>
  <si>
    <t>FP004159</t>
  </si>
  <si>
    <t>3 FOREST ST</t>
  </si>
  <si>
    <t>01588-2203</t>
  </si>
  <si>
    <t>WHITINSVILLE</t>
  </si>
  <si>
    <t>DWL613860</t>
  </si>
  <si>
    <t>220 WILEY RD</t>
  </si>
  <si>
    <t>04268-4316</t>
  </si>
  <si>
    <t>NORWAY</t>
  </si>
  <si>
    <t>CPP058110</t>
  </si>
  <si>
    <t>FP002539</t>
  </si>
  <si>
    <t>16-18 CHESTNUT ST</t>
  </si>
  <si>
    <t>01950-3106</t>
  </si>
  <si>
    <t>BO108938</t>
  </si>
  <si>
    <t>28-30 MOUNT HOPE ST</t>
  </si>
  <si>
    <t>02131-3835</t>
  </si>
  <si>
    <t>ROSLINDALE</t>
  </si>
  <si>
    <t>CPP057832</t>
  </si>
  <si>
    <t>10977</t>
  </si>
  <si>
    <t>BO089222</t>
  </si>
  <si>
    <t>1090-1092 SALEM ST</t>
  </si>
  <si>
    <t>02148-4649</t>
  </si>
  <si>
    <t>CPP056530</t>
  </si>
  <si>
    <t>CPP056394</t>
  </si>
  <si>
    <t>BO109196</t>
  </si>
  <si>
    <t>1350 DORCHESTER AVE</t>
  </si>
  <si>
    <t>02122-2912</t>
  </si>
  <si>
    <t>CPP058275</t>
  </si>
  <si>
    <t>CPP058099</t>
  </si>
  <si>
    <t>BO108102</t>
  </si>
  <si>
    <t>198 IVES ST</t>
  </si>
  <si>
    <t>02906-3939</t>
  </si>
  <si>
    <t>BO109261</t>
  </si>
  <si>
    <t>237 WESTON RD</t>
  </si>
  <si>
    <t>02482-5720</t>
  </si>
  <si>
    <t>WELLESLEY</t>
  </si>
  <si>
    <t>CPP055471</t>
  </si>
  <si>
    <t>10509</t>
  </si>
  <si>
    <t>PUTNAM</t>
  </si>
  <si>
    <t>BO089353</t>
  </si>
  <si>
    <t>579-581 SOUTH AVE</t>
  </si>
  <si>
    <t>02382-2224</t>
  </si>
  <si>
    <t>BO107958</t>
  </si>
  <si>
    <t>281 AUBURN ST</t>
  </si>
  <si>
    <t>02466-1915</t>
  </si>
  <si>
    <t>AUBURNDALE</t>
  </si>
  <si>
    <t>BO086204</t>
  </si>
  <si>
    <t>184 NEWPORT AVE</t>
  </si>
  <si>
    <t>02861-4151</t>
  </si>
  <si>
    <t>BO108519</t>
  </si>
  <si>
    <t>25 LAUNDRY ST</t>
  </si>
  <si>
    <t>02895-1209</t>
  </si>
  <si>
    <t>BO109179</t>
  </si>
  <si>
    <t>204 RUSSELL RD</t>
  </si>
  <si>
    <t>01085-2109</t>
  </si>
  <si>
    <t>FP015684</t>
  </si>
  <si>
    <t>FAIRWAY OAKS CONDOMINIUMS</t>
  </si>
  <si>
    <t>02303</t>
  </si>
  <si>
    <t>CF057101</t>
  </si>
  <si>
    <t>02343</t>
  </si>
  <si>
    <t>DWL612563</t>
  </si>
  <si>
    <t>7 NASON ST</t>
  </si>
  <si>
    <t>04073-3806</t>
  </si>
  <si>
    <t>SANFORD</t>
  </si>
  <si>
    <t>CPP057879</t>
  </si>
  <si>
    <t>10309</t>
  </si>
  <si>
    <t>11024</t>
  </si>
  <si>
    <t>NASSAU</t>
  </si>
  <si>
    <t>FP050388</t>
  </si>
  <si>
    <t>6 CURRIER DR</t>
  </si>
  <si>
    <t>03053-3210</t>
  </si>
  <si>
    <t>LONDONDERRY</t>
  </si>
  <si>
    <t>CPP058330</t>
  </si>
  <si>
    <t>02917</t>
  </si>
  <si>
    <t>FP052428</t>
  </si>
  <si>
    <t>79 YUILL CIR</t>
  </si>
  <si>
    <t>02136-2421</t>
  </si>
  <si>
    <t>HYDE PARK</t>
  </si>
  <si>
    <t>FP006727</t>
  </si>
  <si>
    <t>81 HATHAWAY ST</t>
  </si>
  <si>
    <t>01247-2342</t>
  </si>
  <si>
    <t>NORTH ADAMS</t>
  </si>
  <si>
    <t>BO088663</t>
  </si>
  <si>
    <t>120-122 OVERLAND RD</t>
  </si>
  <si>
    <t>02451-1721</t>
  </si>
  <si>
    <t>CPP058327</t>
  </si>
  <si>
    <t>02494</t>
  </si>
  <si>
    <t>FP011113</t>
  </si>
  <si>
    <t>72 ROBERT ST</t>
  </si>
  <si>
    <t>02861-2805</t>
  </si>
  <si>
    <t>DWL611318</t>
  </si>
  <si>
    <t>43 MAPLERIDGE RD</t>
  </si>
  <si>
    <t>04555-9451</t>
  </si>
  <si>
    <t>CPP058122</t>
  </si>
  <si>
    <t>10541</t>
  </si>
  <si>
    <t>FP004070</t>
  </si>
  <si>
    <t>47 FAIRMOUNT AVE</t>
  </si>
  <si>
    <t>02184-2108</t>
  </si>
  <si>
    <t>BRAINTREE</t>
  </si>
  <si>
    <t>FP011520</t>
  </si>
  <si>
    <t>149 OLD WESTFORD RD</t>
  </si>
  <si>
    <t>01824-1254</t>
  </si>
  <si>
    <t>CHELMSFORD</t>
  </si>
  <si>
    <t>DWL612900</t>
  </si>
  <si>
    <t>29 GILES RD</t>
  </si>
  <si>
    <t>04634-3314</t>
  </si>
  <si>
    <t>BO109279</t>
  </si>
  <si>
    <t>324 LAGRANGE ST</t>
  </si>
  <si>
    <t>02132-3433</t>
  </si>
  <si>
    <t>BO088469</t>
  </si>
  <si>
    <t>8 IRVING TER</t>
  </si>
  <si>
    <t>02138-3011</t>
  </si>
  <si>
    <t>BO108983</t>
  </si>
  <si>
    <t>12 FOREST ST</t>
  </si>
  <si>
    <t>01922-1226</t>
  </si>
  <si>
    <t>BYFIELD</t>
  </si>
  <si>
    <t>BO108270</t>
  </si>
  <si>
    <t>1400 LONSDALE AVE</t>
  </si>
  <si>
    <t>02865-1849</t>
  </si>
  <si>
    <t>BO088805</t>
  </si>
  <si>
    <t>248 FRANKLIN ST</t>
  </si>
  <si>
    <t>02139-3914</t>
  </si>
  <si>
    <t>551 E BROADWAY</t>
  </si>
  <si>
    <t>02127-4415</t>
  </si>
  <si>
    <t>BO109133</t>
  </si>
  <si>
    <t>91 SUMMER ST</t>
  </si>
  <si>
    <t>02143-2737</t>
  </si>
  <si>
    <t>BO108602</t>
  </si>
  <si>
    <t>GARAGE</t>
  </si>
  <si>
    <t>02863</t>
  </si>
  <si>
    <t>CENTRAL FALLS</t>
  </si>
  <si>
    <t>FP002625</t>
  </si>
  <si>
    <t>182 CONWAY ST</t>
  </si>
  <si>
    <t>01301-2312</t>
  </si>
  <si>
    <t>GREENFIELD</t>
  </si>
  <si>
    <t>FP052308</t>
  </si>
  <si>
    <t>UNIT 9P</t>
  </si>
  <si>
    <t>06905</t>
  </si>
  <si>
    <t>FP010321</t>
  </si>
  <si>
    <t>33 GREENLEAF ST</t>
  </si>
  <si>
    <t>01108-2042</t>
  </si>
  <si>
    <t>BO088607</t>
  </si>
  <si>
    <t>48 CASSIDY PL</t>
  </si>
  <si>
    <t>10301-1264</t>
  </si>
  <si>
    <t>FP018779</t>
  </si>
  <si>
    <t>240 SYCAMORE ST</t>
  </si>
  <si>
    <t>02472-1061</t>
  </si>
  <si>
    <t>FP004144</t>
  </si>
  <si>
    <t>FP059795</t>
  </si>
  <si>
    <t>12 COOK ST</t>
  </si>
  <si>
    <t>02458-1312</t>
  </si>
  <si>
    <t>FP050682</t>
  </si>
  <si>
    <t>326 BISHOP ST</t>
  </si>
  <si>
    <t>01702-6508</t>
  </si>
  <si>
    <t>BO108643</t>
  </si>
  <si>
    <t>97-99 NAHATAN ST</t>
  </si>
  <si>
    <t>02062-5705</t>
  </si>
  <si>
    <t>BO088851</t>
  </si>
  <si>
    <t>45 BARTLETT CRES</t>
  </si>
  <si>
    <t>02446-2220</t>
  </si>
  <si>
    <t>BROOKLINE</t>
  </si>
  <si>
    <t>CPP058250</t>
  </si>
  <si>
    <t>02066</t>
  </si>
  <si>
    <t>FP053938</t>
  </si>
  <si>
    <t>8809 51ST AVE</t>
  </si>
  <si>
    <t>11373-3935</t>
  </si>
  <si>
    <t>ELMHURST</t>
  </si>
  <si>
    <t>BO108346</t>
  </si>
  <si>
    <t>104-106 MAIN ST</t>
  </si>
  <si>
    <t>01570-2207</t>
  </si>
  <si>
    <t>BO108939</t>
  </si>
  <si>
    <t>569 MOUNT AUBURN ST</t>
  </si>
  <si>
    <t>02472-4102</t>
  </si>
  <si>
    <t>BO107556</t>
  </si>
  <si>
    <t>106 ROBINSON ST</t>
  </si>
  <si>
    <t>02895-2124</t>
  </si>
  <si>
    <t>BO108884</t>
  </si>
  <si>
    <t>9 SUMMER ST</t>
  </si>
  <si>
    <t>01915-3317</t>
  </si>
  <si>
    <t>400 HIGHLAND AVE</t>
  </si>
  <si>
    <t>01970-7003</t>
  </si>
  <si>
    <t>52 WASHINGTON ST</t>
  </si>
  <si>
    <t>01945-3580</t>
  </si>
  <si>
    <t>BO087803</t>
  </si>
  <si>
    <t>40 WESTMINSTER AVE</t>
  </si>
  <si>
    <t>02474-2733</t>
  </si>
  <si>
    <t>CF051610</t>
  </si>
  <si>
    <t>01810</t>
  </si>
  <si>
    <t>BO108259</t>
  </si>
  <si>
    <t>59 MORNINGSIDE DR</t>
  </si>
  <si>
    <t>02474-1938</t>
  </si>
  <si>
    <t>BO108366</t>
  </si>
  <si>
    <t>1415 BEACON ST</t>
  </si>
  <si>
    <t>02446-4816</t>
  </si>
  <si>
    <t>BO108378</t>
  </si>
  <si>
    <t>INDUSTRIAL PARK RD # R</t>
  </si>
  <si>
    <t>02360-4881</t>
  </si>
  <si>
    <t>FP000294</t>
  </si>
  <si>
    <t>158-160 HERSEY ST</t>
  </si>
  <si>
    <t>02043-2736</t>
  </si>
  <si>
    <t>HINGHAM</t>
  </si>
  <si>
    <t>FP023017</t>
  </si>
  <si>
    <t>110 RESERVOIR RD</t>
  </si>
  <si>
    <t>02170-3611</t>
  </si>
  <si>
    <t>FP011871</t>
  </si>
  <si>
    <t>64 CLEVELAND ST</t>
  </si>
  <si>
    <t>02176-3722</t>
  </si>
  <si>
    <t>MELROSE</t>
  </si>
  <si>
    <t>FP053400</t>
  </si>
  <si>
    <t>445 NEW BRITAIN RD</t>
  </si>
  <si>
    <t>06037-1322</t>
  </si>
  <si>
    <t>BERLIN</t>
  </si>
  <si>
    <t>FP000987</t>
  </si>
  <si>
    <t>98-100 UNDINE RD</t>
  </si>
  <si>
    <t>02135-3812</t>
  </si>
  <si>
    <t>19 BASSETT ST</t>
  </si>
  <si>
    <t>01945-3387</t>
  </si>
  <si>
    <t>78 PLEASANT ST</t>
  </si>
  <si>
    <t>01945-3344</t>
  </si>
  <si>
    <t>15 HINES CT UNIT 20</t>
  </si>
  <si>
    <t>01945-2582</t>
  </si>
  <si>
    <t>BO109219</t>
  </si>
  <si>
    <t>629 DOUGLAS AVE</t>
  </si>
  <si>
    <t>02908-1604</t>
  </si>
  <si>
    <t>FP055747</t>
  </si>
  <si>
    <t>25-27 HIGH ST</t>
  </si>
  <si>
    <t>01966-1644</t>
  </si>
  <si>
    <t>DWL608800</t>
  </si>
  <si>
    <t>2177 W RIVER RD</t>
  </si>
  <si>
    <t>04330-2708</t>
  </si>
  <si>
    <t>5A</t>
  </si>
  <si>
    <t>DWL611633</t>
  </si>
  <si>
    <t>85 EGYPT MOUNTAIN RD</t>
  </si>
  <si>
    <t>04217-5104</t>
  </si>
  <si>
    <t>BETHEL</t>
  </si>
  <si>
    <t>BO098010</t>
  </si>
  <si>
    <t>26-28 GEORGE ST</t>
  </si>
  <si>
    <t>02458-2309</t>
  </si>
  <si>
    <t>BO108575</t>
  </si>
  <si>
    <t>CRESCENT AVE # 210</t>
  </si>
  <si>
    <t>02151-4243</t>
  </si>
  <si>
    <t>REVERE</t>
  </si>
  <si>
    <t>BO088735</t>
  </si>
  <si>
    <t>269 ATLANTIC AVE</t>
  </si>
  <si>
    <t>02025-1414</t>
  </si>
  <si>
    <t>COHASSET</t>
  </si>
  <si>
    <t>BO108203</t>
  </si>
  <si>
    <t>GATEHOUSE LN</t>
  </si>
  <si>
    <t>02038-6300</t>
  </si>
  <si>
    <t>BO087546</t>
  </si>
  <si>
    <t>92 HIGHLAND ST</t>
  </si>
  <si>
    <t>02186-3800</t>
  </si>
  <si>
    <t>MILTON</t>
  </si>
  <si>
    <t>BO076354</t>
  </si>
  <si>
    <t>8 WASHINGTON PL</t>
  </si>
  <si>
    <t>02184-3258</t>
  </si>
  <si>
    <t>FP001893</t>
  </si>
  <si>
    <t>WEST ST</t>
  </si>
  <si>
    <t>01255</t>
  </si>
  <si>
    <t>SANDISFIELD</t>
  </si>
  <si>
    <t>FP008433</t>
  </si>
  <si>
    <t>55 MAPLE ST</t>
  </si>
  <si>
    <t>01904-2414</t>
  </si>
  <si>
    <t>FP055782</t>
  </si>
  <si>
    <t>61 FRANKLIN ST</t>
  </si>
  <si>
    <t>02445-6759</t>
  </si>
  <si>
    <t>BO107945</t>
  </si>
  <si>
    <t>1755 W SHORE RD</t>
  </si>
  <si>
    <t>02889-4928</t>
  </si>
  <si>
    <t>DWL605535</t>
  </si>
  <si>
    <t>803 COLONELS RD</t>
  </si>
  <si>
    <t>04481-3074</t>
  </si>
  <si>
    <t>SEBEC</t>
  </si>
  <si>
    <t>DWL611817</t>
  </si>
  <si>
    <t>COOKS HILL RD</t>
  </si>
  <si>
    <t>04983</t>
  </si>
  <si>
    <t>FREEMAN</t>
  </si>
  <si>
    <t>FP004019</t>
  </si>
  <si>
    <t>34-36 CEDRUS AVE</t>
  </si>
  <si>
    <t>02131-4135</t>
  </si>
  <si>
    <t>BO108456</t>
  </si>
  <si>
    <t>434 BROADWAY</t>
  </si>
  <si>
    <t>02909-1622</t>
  </si>
  <si>
    <t>CPP057664</t>
  </si>
  <si>
    <t>BO107820</t>
  </si>
  <si>
    <t>45 CRESCENT AVE</t>
  </si>
  <si>
    <t>02151-5512</t>
  </si>
  <si>
    <t>BO107763</t>
  </si>
  <si>
    <t>REAR</t>
  </si>
  <si>
    <t>06443</t>
  </si>
  <si>
    <t>BO108400</t>
  </si>
  <si>
    <t>45-51 RIVER ST</t>
  </si>
  <si>
    <t>02108-1124</t>
  </si>
  <si>
    <t>BO106697</t>
  </si>
  <si>
    <t>440 WASHINGTON ST</t>
  </si>
  <si>
    <t>02188-2945</t>
  </si>
  <si>
    <t>BO108775</t>
  </si>
  <si>
    <t>839 WASHINGTON ST</t>
  </si>
  <si>
    <t>02072-2941</t>
  </si>
  <si>
    <t>STOUGHTON</t>
  </si>
  <si>
    <t>BO109331</t>
  </si>
  <si>
    <t>99-105 NORTH ST</t>
  </si>
  <si>
    <t>02043-1840</t>
  </si>
  <si>
    <t>FP055959</t>
  </si>
  <si>
    <t>BRUCE ST # A</t>
  </si>
  <si>
    <t>01119-1802</t>
  </si>
  <si>
    <t>FP000808</t>
  </si>
  <si>
    <t>DEDHAM</t>
  </si>
  <si>
    <t>BO087924</t>
  </si>
  <si>
    <t>6 CHURCH ST</t>
  </si>
  <si>
    <t>01532-1832</t>
  </si>
  <si>
    <t>NORTHBOROUGH</t>
  </si>
  <si>
    <t>BO076369</t>
  </si>
  <si>
    <t>02062-3409</t>
  </si>
  <si>
    <t>FP008081</t>
  </si>
  <si>
    <t>514 WATER ST</t>
  </si>
  <si>
    <t>01880-3542</t>
  </si>
  <si>
    <t>WAKEFIELD</t>
  </si>
  <si>
    <t>FP053253</t>
  </si>
  <si>
    <t>170 THAYER RD</t>
  </si>
  <si>
    <t>06441-4025</t>
  </si>
  <si>
    <t>HIGGANUM</t>
  </si>
  <si>
    <t>FP060275</t>
  </si>
  <si>
    <t>46 WALTHAM ST</t>
  </si>
  <si>
    <t>01754-2434</t>
  </si>
  <si>
    <t>MAYNARD</t>
  </si>
  <si>
    <t>BO099325</t>
  </si>
  <si>
    <t>9 WINONA ST</t>
  </si>
  <si>
    <t>02911-3158</t>
  </si>
  <si>
    <t>CPP056234</t>
  </si>
  <si>
    <t>02149</t>
  </si>
  <si>
    <t>BO088116</t>
  </si>
  <si>
    <t>719 HIGH ST</t>
  </si>
  <si>
    <t>02090-2502</t>
  </si>
  <si>
    <t>WESTWOOD</t>
  </si>
  <si>
    <t>BO109208</t>
  </si>
  <si>
    <t>372 WASHINGTON ST</t>
  </si>
  <si>
    <t>02481-6202</t>
  </si>
  <si>
    <t>WELLESLEY HILLS</t>
  </si>
  <si>
    <t>CPP058230</t>
  </si>
  <si>
    <t>01566</t>
  </si>
  <si>
    <t>BO108028</t>
  </si>
  <si>
    <t>3550 MAIN ST</t>
  </si>
  <si>
    <t>06614-4100</t>
  </si>
  <si>
    <t>STRATFORD</t>
  </si>
  <si>
    <t>BO108031</t>
  </si>
  <si>
    <t>12 HILLCREST RD APT 2</t>
  </si>
  <si>
    <t>02035-2552</t>
  </si>
  <si>
    <t>FOXBORO</t>
  </si>
  <si>
    <t>BO107379</t>
  </si>
  <si>
    <t>22 PROSPECT ST</t>
  </si>
  <si>
    <t>01801-4371</t>
  </si>
  <si>
    <t>WOBURN</t>
  </si>
  <si>
    <t>BO086241</t>
  </si>
  <si>
    <t>132 OLD RIVER RD STE 201</t>
  </si>
  <si>
    <t>02865-1158</t>
  </si>
  <si>
    <t>DWL606360</t>
  </si>
  <si>
    <t>36 MAIN ST</t>
  </si>
  <si>
    <t>04963-4949</t>
  </si>
  <si>
    <t>CPP055844</t>
  </si>
  <si>
    <t>02633</t>
  </si>
  <si>
    <t>BARNSTABLE</t>
  </si>
  <si>
    <t>CPP058288</t>
  </si>
  <si>
    <t>01801</t>
  </si>
  <si>
    <t>BO087981</t>
  </si>
  <si>
    <t>156 HARWOOD AVE</t>
  </si>
  <si>
    <t>01460-1545</t>
  </si>
  <si>
    <t>FP009585</t>
  </si>
  <si>
    <t>17 A ST</t>
  </si>
  <si>
    <t>01588-1821</t>
  </si>
  <si>
    <t>FP023997</t>
  </si>
  <si>
    <t>183 BEEKMAN AVE</t>
  </si>
  <si>
    <t>10591-7400</t>
  </si>
  <si>
    <t>SLEEPY HOLLOW</t>
  </si>
  <si>
    <t>CPP057553</t>
  </si>
  <si>
    <t>02190</t>
  </si>
  <si>
    <t>BO089242</t>
  </si>
  <si>
    <t>35 BROAD ST</t>
  </si>
  <si>
    <t>01950-2119</t>
  </si>
  <si>
    <t>DWL609154</t>
  </si>
  <si>
    <t>428 EASTERN RD</t>
  </si>
  <si>
    <t>04864-4567</t>
  </si>
  <si>
    <t>WARREN</t>
  </si>
  <si>
    <t>DWL611734</t>
  </si>
  <si>
    <t>188 SEAWALL RD</t>
  </si>
  <si>
    <t>04679-4029</t>
  </si>
  <si>
    <t>SOUTHWEST HARBOR</t>
  </si>
  <si>
    <t>BO089314</t>
  </si>
  <si>
    <t>64-66 PARK ST</t>
  </si>
  <si>
    <t>02458-2008</t>
  </si>
  <si>
    <t>BO108815</t>
  </si>
  <si>
    <t>15-17 ATWOOD AVE</t>
  </si>
  <si>
    <t>02062-4101</t>
  </si>
  <si>
    <t>BO087931</t>
  </si>
  <si>
    <t>151 MERRIMAC ST</t>
  </si>
  <si>
    <t>02114-4714</t>
  </si>
  <si>
    <t>CPP048618</t>
  </si>
  <si>
    <t>10038</t>
  </si>
  <si>
    <t>CPP053786</t>
  </si>
  <si>
    <t>01056</t>
  </si>
  <si>
    <t>HAMPDEN</t>
  </si>
  <si>
    <t>BO088847</t>
  </si>
  <si>
    <t>SUITE 309</t>
  </si>
  <si>
    <t>FP004900</t>
  </si>
  <si>
    <t>30 GREENVIEW CIR</t>
  </si>
  <si>
    <t>02563-2705</t>
  </si>
  <si>
    <t>SANDWICH</t>
  </si>
  <si>
    <t>FP007296</t>
  </si>
  <si>
    <t>NORTHAMPTON</t>
  </si>
  <si>
    <t>FP014258</t>
  </si>
  <si>
    <t>214 WILLIAMSVILLE RD</t>
  </si>
  <si>
    <t>01005-9542</t>
  </si>
  <si>
    <t>FP053663</t>
  </si>
  <si>
    <t>72-74 AMSDEN ST</t>
  </si>
  <si>
    <t>02474-5502</t>
  </si>
  <si>
    <t>BO108941</t>
  </si>
  <si>
    <t>25 DONNA DR UNIT B5</t>
  </si>
  <si>
    <t>06513-1417</t>
  </si>
  <si>
    <t>CPP056768</t>
  </si>
  <si>
    <t>02920</t>
  </si>
  <si>
    <t>CPP057386</t>
  </si>
  <si>
    <t>02375</t>
  </si>
  <si>
    <t>BO089396</t>
  </si>
  <si>
    <t>16-18 PLEASANT ST</t>
  </si>
  <si>
    <t>02152-2623</t>
  </si>
  <si>
    <t>WINTHROP</t>
  </si>
  <si>
    <t>BO087945</t>
  </si>
  <si>
    <t>706 TEATICKET HWY</t>
  </si>
  <si>
    <t>02536-5846</t>
  </si>
  <si>
    <t>TEATICKET</t>
  </si>
  <si>
    <t>FP011719</t>
  </si>
  <si>
    <t>7 CARTER RD</t>
  </si>
  <si>
    <t>02184-6907</t>
  </si>
  <si>
    <t>FP022676</t>
  </si>
  <si>
    <t>1029 PLEASANT ST APT 8</t>
  </si>
  <si>
    <t>01602-1355</t>
  </si>
  <si>
    <t>FP018095</t>
  </si>
  <si>
    <t>4081 DENMAN ST</t>
  </si>
  <si>
    <t>11373-1608</t>
  </si>
  <si>
    <t>CPP049425</t>
  </si>
  <si>
    <t>02093</t>
  </si>
  <si>
    <t>BO109267</t>
  </si>
  <si>
    <t>23- 18 21ST AVENUE</t>
  </si>
  <si>
    <t>11105</t>
  </si>
  <si>
    <t>BO109019</t>
  </si>
  <si>
    <t>90 HAMILTON ST</t>
  </si>
  <si>
    <t>01604-2210</t>
  </si>
  <si>
    <t>DWL613249</t>
  </si>
  <si>
    <t>BAYVIEW DR</t>
  </si>
  <si>
    <t>04611</t>
  </si>
  <si>
    <t>BEALS</t>
  </si>
  <si>
    <t>FP063642</t>
  </si>
  <si>
    <t>428 COLD SPRING AVE</t>
  </si>
  <si>
    <t>01089-3712</t>
  </si>
  <si>
    <t>FP058659</t>
  </si>
  <si>
    <t>28 HARVARD ST</t>
  </si>
  <si>
    <t>01760-3537</t>
  </si>
  <si>
    <t>NATICK</t>
  </si>
  <si>
    <t>FP009372</t>
  </si>
  <si>
    <t>17 HOLLY ST</t>
  </si>
  <si>
    <t>01930-1726</t>
  </si>
  <si>
    <t>CPP054827</t>
  </si>
  <si>
    <t>CF056948</t>
  </si>
  <si>
    <t>BO088002</t>
  </si>
  <si>
    <t>INCL 311-313 BELGRADE AVE</t>
  </si>
  <si>
    <t>FP003080</t>
  </si>
  <si>
    <t>34 FIELDSTONE DR</t>
  </si>
  <si>
    <t>01803-4213</t>
  </si>
  <si>
    <t>BO108946</t>
  </si>
  <si>
    <t>2469 MAIN ST STE 1A</t>
  </si>
  <si>
    <t>02659-1356</t>
  </si>
  <si>
    <t>SOUTH CHATHAM</t>
  </si>
  <si>
    <t>BO108995</t>
  </si>
  <si>
    <t>1347-1349 CHALKSTONE AVE</t>
  </si>
  <si>
    <t>02909-3909</t>
  </si>
  <si>
    <t>BO109280</t>
  </si>
  <si>
    <t>5331 OLD POST RD</t>
  </si>
  <si>
    <t>02813-1713</t>
  </si>
  <si>
    <t>FP059162</t>
  </si>
  <si>
    <t>219 W NEWTON ST APT 2</t>
  </si>
  <si>
    <t>02116-5837</t>
  </si>
  <si>
    <t>BO099042</t>
  </si>
  <si>
    <t>68 MARSHAL ST</t>
  </si>
  <si>
    <t>02446-5423</t>
  </si>
  <si>
    <t>BO108912</t>
  </si>
  <si>
    <t>2743 CRANBERRY HWY</t>
  </si>
  <si>
    <t>02571-1069</t>
  </si>
  <si>
    <t>WAREHAM</t>
  </si>
  <si>
    <t>BO109274</t>
  </si>
  <si>
    <t>HIGH ST # 20</t>
  </si>
  <si>
    <t>06902-4976</t>
  </si>
  <si>
    <t>FP055930</t>
  </si>
  <si>
    <t>12 REGENCY PARK DR</t>
  </si>
  <si>
    <t>01001-2242</t>
  </si>
  <si>
    <t>AGAWAM</t>
  </si>
  <si>
    <t>BO097873</t>
  </si>
  <si>
    <t>1808 ELMWOOD AVE</t>
  </si>
  <si>
    <t>02888-1702</t>
  </si>
  <si>
    <t>FP053857</t>
  </si>
  <si>
    <t>411-413 FURNACE BROOK PKWY</t>
  </si>
  <si>
    <t>02170-3807</t>
  </si>
  <si>
    <t>BO089392</t>
  </si>
  <si>
    <t>21-27 EVERETT ST</t>
  </si>
  <si>
    <t>02453-1717</t>
  </si>
  <si>
    <t>CPP056698</t>
  </si>
  <si>
    <t>11787</t>
  </si>
  <si>
    <t>CPP058257</t>
  </si>
  <si>
    <t>QUEENS</t>
  </si>
  <si>
    <t>CPP058321</t>
  </si>
  <si>
    <t>01349</t>
  </si>
  <si>
    <t>CPP055266</t>
  </si>
  <si>
    <t>CPP053949</t>
  </si>
  <si>
    <t>11228</t>
  </si>
  <si>
    <t>CPP046910</t>
  </si>
  <si>
    <t>01610</t>
  </si>
  <si>
    <t>BO089055</t>
  </si>
  <si>
    <t>121 DUKE ST</t>
  </si>
  <si>
    <t>02818-3836</t>
  </si>
  <si>
    <t>BO088819</t>
  </si>
  <si>
    <t>14 JOY ST</t>
  </si>
  <si>
    <t>02114-4140</t>
  </si>
  <si>
    <t>FP059115</t>
  </si>
  <si>
    <t>18 ROGERS ST</t>
  </si>
  <si>
    <t>02458-2436</t>
  </si>
  <si>
    <t>FP009219</t>
  </si>
  <si>
    <t>93 BURNCOAT LN</t>
  </si>
  <si>
    <t>01524-2009</t>
  </si>
  <si>
    <t>LEICESTER</t>
  </si>
  <si>
    <t>BO100352</t>
  </si>
  <si>
    <t>71 MOUNT VERNON ST</t>
  </si>
  <si>
    <t>02108-1330</t>
  </si>
  <si>
    <t>BO099706</t>
  </si>
  <si>
    <t>567 N BEDFORD ST</t>
  </si>
  <si>
    <t>02333-1123</t>
  </si>
  <si>
    <t>EAST BRIDGEWATER</t>
  </si>
  <si>
    <t>BO109244</t>
  </si>
  <si>
    <t>14 MECHANIC ST</t>
  </si>
  <si>
    <t>02035-2028</t>
  </si>
  <si>
    <t>CF056015</t>
  </si>
  <si>
    <t>02116</t>
  </si>
  <si>
    <t>DWL611276</t>
  </si>
  <si>
    <t>161 SACO AVE UNIT 113</t>
  </si>
  <si>
    <t>04064-1656</t>
  </si>
  <si>
    <t>DWL611571</t>
  </si>
  <si>
    <t>HERBEST LANDING</t>
  </si>
  <si>
    <t>04476</t>
  </si>
  <si>
    <t>ORNEVILLE PLANTATION</t>
  </si>
  <si>
    <t>FP017900</t>
  </si>
  <si>
    <t>MOUNT VERNON ST</t>
  </si>
  <si>
    <t>02145-3314</t>
  </si>
  <si>
    <t>FP058119</t>
  </si>
  <si>
    <t>1268 E MAIN ST</t>
  </si>
  <si>
    <t>06450-4806</t>
  </si>
  <si>
    <t>FP055856</t>
  </si>
  <si>
    <t>7 LYONS ST</t>
  </si>
  <si>
    <t>01852-4115</t>
  </si>
  <si>
    <t>FP060947</t>
  </si>
  <si>
    <t>73 TRUMAN RD</t>
  </si>
  <si>
    <t>02459-2639</t>
  </si>
  <si>
    <t>NEWTON CENTER</t>
  </si>
  <si>
    <t>BO087772</t>
  </si>
  <si>
    <t>10 CHIPMAN AVE</t>
  </si>
  <si>
    <t>02176-1200</t>
  </si>
  <si>
    <t>BO075558</t>
  </si>
  <si>
    <t>1683 BEACON ST</t>
  </si>
  <si>
    <t>02445-4495</t>
  </si>
  <si>
    <t>CPP055294</t>
  </si>
  <si>
    <t>CPP052720</t>
  </si>
  <si>
    <t>11230</t>
  </si>
  <si>
    <t>CF057673</t>
  </si>
  <si>
    <t>01880</t>
  </si>
  <si>
    <t>BO087620</t>
  </si>
  <si>
    <t>SUITE 300A</t>
  </si>
  <si>
    <t>02062</t>
  </si>
  <si>
    <t>DWL606342</t>
  </si>
  <si>
    <t>396 UNION RD</t>
  </si>
  <si>
    <t>04862-6639</t>
  </si>
  <si>
    <t>APPLETON</t>
  </si>
  <si>
    <t>DWL607266</t>
  </si>
  <si>
    <t>SER2723F</t>
  </si>
  <si>
    <t>156B WESTON RD</t>
  </si>
  <si>
    <t>04579</t>
  </si>
  <si>
    <t>WOOLWICH</t>
  </si>
  <si>
    <t>CPP056996</t>
  </si>
  <si>
    <t>BO109210</t>
  </si>
  <si>
    <t>42 MAIN ST</t>
  </si>
  <si>
    <t>01550-2521</t>
  </si>
  <si>
    <t>SOUTHBRIDGE</t>
  </si>
  <si>
    <t>CPP058350</t>
  </si>
  <si>
    <t>10014</t>
  </si>
  <si>
    <t>FP057872</t>
  </si>
  <si>
    <t>1404 AVENUE Y</t>
  </si>
  <si>
    <t>11235-3907</t>
  </si>
  <si>
    <t>DWL610810</t>
  </si>
  <si>
    <t>58 ESTATES DR UNIT 1</t>
  </si>
  <si>
    <t>04351-3647</t>
  </si>
  <si>
    <t>CPP056920</t>
  </si>
  <si>
    <t>02061</t>
  </si>
  <si>
    <t>FP002930</t>
  </si>
  <si>
    <t>142 WEST ST</t>
  </si>
  <si>
    <t>01609-2218</t>
  </si>
  <si>
    <t>FP053783</t>
  </si>
  <si>
    <t>A-10 NABBY R</t>
  </si>
  <si>
    <t>06811</t>
  </si>
  <si>
    <t>FP064445</t>
  </si>
  <si>
    <t>22-24 WOODLAND ST</t>
  </si>
  <si>
    <t>06070-2437</t>
  </si>
  <si>
    <t>SIMSBURY</t>
  </si>
  <si>
    <t>FP068126</t>
  </si>
  <si>
    <t>46 GREENTREE LN APT 32</t>
  </si>
  <si>
    <t>02190-2023</t>
  </si>
  <si>
    <t>SOUTH WEYMOUTH</t>
  </si>
  <si>
    <t>FP060697</t>
  </si>
  <si>
    <t>89 JEWETT ST</t>
  </si>
  <si>
    <t>02458-1544</t>
  </si>
  <si>
    <t>CPP058326</t>
  </si>
  <si>
    <t>CPP049584</t>
  </si>
  <si>
    <t>01108</t>
  </si>
  <si>
    <t>DWL613178</t>
  </si>
  <si>
    <t>LOBSTER LN</t>
  </si>
  <si>
    <t>04974</t>
  </si>
  <si>
    <t>SEARSPORT</t>
  </si>
  <si>
    <t>CPP058213</t>
  </si>
  <si>
    <t>11050</t>
  </si>
  <si>
    <t>CPP056320</t>
  </si>
  <si>
    <t>10901</t>
  </si>
  <si>
    <t>CPP057538</t>
  </si>
  <si>
    <t>CPP058312</t>
  </si>
  <si>
    <t>06525</t>
  </si>
  <si>
    <t>BO088919</t>
  </si>
  <si>
    <t>123 COMMONWEALTH AVE</t>
  </si>
  <si>
    <t>02116-2341</t>
  </si>
  <si>
    <t>DWL609342</t>
  </si>
  <si>
    <t>477 MIDDLE ST</t>
  </si>
  <si>
    <t>04530-1833</t>
  </si>
  <si>
    <t>FP022294</t>
  </si>
  <si>
    <t>84 CRESCENT AVE</t>
  </si>
  <si>
    <t>02176-4510</t>
  </si>
  <si>
    <t>FP050084</t>
  </si>
  <si>
    <t>103 BEAVER ST</t>
  </si>
  <si>
    <t>01702-7017</t>
  </si>
  <si>
    <t>FP052320</t>
  </si>
  <si>
    <t>42 RIVERVIEW AVE</t>
  </si>
  <si>
    <t>02453-3820</t>
  </si>
  <si>
    <t>FP052505</t>
  </si>
  <si>
    <t>904 AVENUE M</t>
  </si>
  <si>
    <t>11230-4721</t>
  </si>
  <si>
    <t>FP060271</t>
  </si>
  <si>
    <t>152 FOSTER ST</t>
  </si>
  <si>
    <t>06511-2654</t>
  </si>
  <si>
    <t>FP007605</t>
  </si>
  <si>
    <t>43 GEORGE ST</t>
  </si>
  <si>
    <t>02062-2332</t>
  </si>
  <si>
    <t>BO098199</t>
  </si>
  <si>
    <t>7411 88TH RD</t>
  </si>
  <si>
    <t>11421-2327</t>
  </si>
  <si>
    <t>WOODHAVEN</t>
  </si>
  <si>
    <t>BO108891</t>
  </si>
  <si>
    <t>1189 N MAIN ST</t>
  </si>
  <si>
    <t>02368-2135</t>
  </si>
  <si>
    <t>FP058460</t>
  </si>
  <si>
    <t>856 49TH ST</t>
  </si>
  <si>
    <t>11220-2422</t>
  </si>
  <si>
    <t>FP051125</t>
  </si>
  <si>
    <t>JUDGE ST</t>
  </si>
  <si>
    <t>02120-3359</t>
  </si>
  <si>
    <t>ROXBURY CROSSING</t>
  </si>
  <si>
    <t>FP053664</t>
  </si>
  <si>
    <t>69 N MARGIN ST APT 1</t>
  </si>
  <si>
    <t>02113-1526</t>
  </si>
  <si>
    <t>FP059732</t>
  </si>
  <si>
    <t>6 POWDER HORN WAY</t>
  </si>
  <si>
    <t>10591-6506</t>
  </si>
  <si>
    <t>TARRYTOWN</t>
  </si>
  <si>
    <t>FP022428</t>
  </si>
  <si>
    <t>820 E 6TH ST</t>
  </si>
  <si>
    <t>02127-4358</t>
  </si>
  <si>
    <t>FP011596</t>
  </si>
  <si>
    <t>19 DAVIS ST</t>
  </si>
  <si>
    <t>02360-3925</t>
  </si>
  <si>
    <t>FP020470</t>
  </si>
  <si>
    <t>788 DENNISON DR</t>
  </si>
  <si>
    <t>01550-3804</t>
  </si>
  <si>
    <t>FP064639</t>
  </si>
  <si>
    <t>7 LINDA ST</t>
  </si>
  <si>
    <t>01080-1032</t>
  </si>
  <si>
    <t>THREE RIVERS</t>
  </si>
  <si>
    <t>FP062776</t>
  </si>
  <si>
    <t>66 OLD TOWNE RD</t>
  </si>
  <si>
    <t>03457-5135</t>
  </si>
  <si>
    <t>NELSON</t>
  </si>
  <si>
    <t>FP054219</t>
  </si>
  <si>
    <t>COUNTY ST UNIT 226B</t>
  </si>
  <si>
    <t>ATTLEBOROUGH</t>
  </si>
  <si>
    <t>FP058470</t>
  </si>
  <si>
    <t>22 IRMA AVE</t>
  </si>
  <si>
    <t>02472-3531</t>
  </si>
  <si>
    <t>FP058664</t>
  </si>
  <si>
    <t>125 REDLANDS RD</t>
  </si>
  <si>
    <t>02132-1508</t>
  </si>
  <si>
    <t>CF054397</t>
  </si>
  <si>
    <t>02460</t>
  </si>
  <si>
    <t>BO108720</t>
  </si>
  <si>
    <t>26 BLYNMAN AVE</t>
  </si>
  <si>
    <t>01930-2561</t>
  </si>
  <si>
    <t>CPP058024</t>
  </si>
  <si>
    <t>11211</t>
  </si>
  <si>
    <t>BO108164</t>
  </si>
  <si>
    <t>660-670 SALEM ST</t>
  </si>
  <si>
    <t>02148-4363</t>
  </si>
  <si>
    <t>BO108927</t>
  </si>
  <si>
    <t>765 BROADWAY</t>
  </si>
  <si>
    <t>02151-4455</t>
  </si>
  <si>
    <t>CPP056454</t>
  </si>
  <si>
    <t>BO088152</t>
  </si>
  <si>
    <t>MARKET ST # C</t>
  </si>
  <si>
    <t>01938-2212</t>
  </si>
  <si>
    <t>IPSWICH</t>
  </si>
  <si>
    <t>CPP055685</t>
  </si>
  <si>
    <t>11356</t>
  </si>
  <si>
    <t>DWL606962</t>
  </si>
  <si>
    <t>15 MEAGANS WAY</t>
  </si>
  <si>
    <t>04062-6921</t>
  </si>
  <si>
    <t>WINDHAM</t>
  </si>
  <si>
    <t>CPP057724</t>
  </si>
  <si>
    <t>CPP057807</t>
  </si>
  <si>
    <t>FP054591</t>
  </si>
  <si>
    <t>312 AIKEN AVE</t>
  </si>
  <si>
    <t>01850-1280</t>
  </si>
  <si>
    <t>BO102153</t>
  </si>
  <si>
    <t>216 E 36TH ST</t>
  </si>
  <si>
    <t>10016-3746</t>
  </si>
  <si>
    <t>FP065318</t>
  </si>
  <si>
    <t>13 PURINGTON AVE</t>
  </si>
  <si>
    <t>01760-2531</t>
  </si>
  <si>
    <t>DWL606166</t>
  </si>
  <si>
    <t>115 CLARK POINT RD</t>
  </si>
  <si>
    <t>04679-4420</t>
  </si>
  <si>
    <t>FP005142</t>
  </si>
  <si>
    <t>50 OAK RD</t>
  </si>
  <si>
    <t>02021-2630</t>
  </si>
  <si>
    <t>FP024385</t>
  </si>
  <si>
    <t>19 BREWER ST</t>
  </si>
  <si>
    <t>06118-2102</t>
  </si>
  <si>
    <t>EAST</t>
  </si>
  <si>
    <t>FP012041</t>
  </si>
  <si>
    <t>6 TATUM RD</t>
  </si>
  <si>
    <t>01545-3751</t>
  </si>
  <si>
    <t>BO087399</t>
  </si>
  <si>
    <t>1361 SOUTH ST</t>
  </si>
  <si>
    <t>02492-2732</t>
  </si>
  <si>
    <t>NEEDHAM</t>
  </si>
  <si>
    <t>BO107965</t>
  </si>
  <si>
    <t>1116 GREAT PLAIN AVE</t>
  </si>
  <si>
    <t>02492-2300</t>
  </si>
  <si>
    <t>BO107818</t>
  </si>
  <si>
    <t>74 STATE RD</t>
  </si>
  <si>
    <t>02747-2920</t>
  </si>
  <si>
    <t>NORTH DARTMOUTH</t>
  </si>
  <si>
    <t>BO108890</t>
  </si>
  <si>
    <t>174 UNION ST</t>
  </si>
  <si>
    <t>02149-5333</t>
  </si>
  <si>
    <t>BO108385</t>
  </si>
  <si>
    <t>1081 MAIN ST</t>
  </si>
  <si>
    <t>02631-1250</t>
  </si>
  <si>
    <t>BREWSTER</t>
  </si>
  <si>
    <t>BO108307</t>
  </si>
  <si>
    <t>PECK ST # 69</t>
  </si>
  <si>
    <t>02703-2367</t>
  </si>
  <si>
    <t>BO076489</t>
  </si>
  <si>
    <t>48 HUBBARD PARK RD</t>
  </si>
  <si>
    <t>02138-4731</t>
  </si>
  <si>
    <t>BO108792</t>
  </si>
  <si>
    <t>FEDERAL ST 2 BECK ST</t>
  </si>
  <si>
    <t>01950</t>
  </si>
  <si>
    <t>BO109195</t>
  </si>
  <si>
    <t>17 LINWOOD ST</t>
  </si>
  <si>
    <t>01851-4605</t>
  </si>
  <si>
    <t>303-309 MAIN ST</t>
  </si>
  <si>
    <t>02043-2845</t>
  </si>
  <si>
    <t>BO108714</t>
  </si>
  <si>
    <t>83 PLEASANT ST</t>
  </si>
  <si>
    <t>02421-6116</t>
  </si>
  <si>
    <t>BO108622</t>
  </si>
  <si>
    <t>312 COURT ST</t>
  </si>
  <si>
    <t>02360-4381</t>
  </si>
  <si>
    <t>BO075518</t>
  </si>
  <si>
    <t>WINTER ST # 3</t>
  </si>
  <si>
    <t>02188-3367</t>
  </si>
  <si>
    <t>BO108218</t>
  </si>
  <si>
    <t>4-6-8  ORVIS ROAD</t>
  </si>
  <si>
    <t>BO108249</t>
  </si>
  <si>
    <t>637 BUSHWICK AVE</t>
  </si>
  <si>
    <t>11206-6032</t>
  </si>
  <si>
    <t>BO108175</t>
  </si>
  <si>
    <t>12418 METROPOLITAN AVE</t>
  </si>
  <si>
    <t>11415-2712</t>
  </si>
  <si>
    <t>KEW GARDENS</t>
  </si>
  <si>
    <t>BO108559</t>
  </si>
  <si>
    <t>25 ATLANTIC AVE</t>
  </si>
  <si>
    <t>01915-5254</t>
  </si>
  <si>
    <t>BO088429</t>
  </si>
  <si>
    <t>149 HILLSIDE AVE</t>
  </si>
  <si>
    <t>02476-7419</t>
  </si>
  <si>
    <t>CPP057973</t>
  </si>
  <si>
    <t>02919</t>
  </si>
  <si>
    <t>BO109283</t>
  </si>
  <si>
    <t>17 ARCOLA ST</t>
  </si>
  <si>
    <t>02130-1104</t>
  </si>
  <si>
    <t>JAMAICA PLAIN</t>
  </si>
  <si>
    <t>BO108184</t>
  </si>
  <si>
    <t>735 MIDDLESEX ST</t>
  </si>
  <si>
    <t>01851-1410</t>
  </si>
  <si>
    <t>70 WALL ST</t>
  </si>
  <si>
    <t>06443-3118</t>
  </si>
  <si>
    <t>BO107681</t>
  </si>
  <si>
    <t>76 HANOVER ST</t>
  </si>
  <si>
    <t>01902-4018</t>
  </si>
  <si>
    <t>BO109218</t>
  </si>
  <si>
    <t>1298 HARTFORD TPKE</t>
  </si>
  <si>
    <t>06473-2175</t>
  </si>
  <si>
    <t>NORTH HAVEN</t>
  </si>
  <si>
    <t>BO108836</t>
  </si>
  <si>
    <t>121-123 BELGRADE AVE</t>
  </si>
  <si>
    <t>02131-2416</t>
  </si>
  <si>
    <t>CPP058279</t>
  </si>
  <si>
    <t>11423</t>
  </si>
  <si>
    <t>DWL611955</t>
  </si>
  <si>
    <t>1941 EASTERN RD</t>
  </si>
  <si>
    <t>04864-4580</t>
  </si>
  <si>
    <t>BO088850</t>
  </si>
  <si>
    <t>INCLUDING 60 YALE TERRACE</t>
  </si>
  <si>
    <t>02130</t>
  </si>
  <si>
    <t>CPP056452</t>
  </si>
  <si>
    <t>01238</t>
  </si>
  <si>
    <t>BERKSHIRE</t>
  </si>
  <si>
    <t>BO088400</t>
  </si>
  <si>
    <t>195 WHITING ST</t>
  </si>
  <si>
    <t>02043-3717</t>
  </si>
  <si>
    <t>CPP055997</t>
  </si>
  <si>
    <t>11204</t>
  </si>
  <si>
    <t>BO108862</t>
  </si>
  <si>
    <t>57 GRANT ST</t>
  </si>
  <si>
    <t>02451-4439</t>
  </si>
  <si>
    <t>CPP058373</t>
  </si>
  <si>
    <t>10950</t>
  </si>
  <si>
    <t>CPP055396</t>
  </si>
  <si>
    <t>06405</t>
  </si>
  <si>
    <t>27 HIGH ST</t>
  </si>
  <si>
    <t>06902-4980</t>
  </si>
  <si>
    <t>BO087016</t>
  </si>
  <si>
    <t>109 ELM ST</t>
  </si>
  <si>
    <t>02169-5426</t>
  </si>
  <si>
    <t>CPP056375</t>
  </si>
  <si>
    <t>BO088924</t>
  </si>
  <si>
    <t>116-118 CEDAR ST</t>
  </si>
  <si>
    <t>02148-3626</t>
  </si>
  <si>
    <t>CPP046500</t>
  </si>
  <si>
    <t>BO100734</t>
  </si>
  <si>
    <t>14425 33RD AVE</t>
  </si>
  <si>
    <t>11354-3157</t>
  </si>
  <si>
    <t>FP052515</t>
  </si>
  <si>
    <t>1537 49TH ST</t>
  </si>
  <si>
    <t>11219-3212</t>
  </si>
  <si>
    <t>FP055209</t>
  </si>
  <si>
    <t>106 LOCKLAND AVE</t>
  </si>
  <si>
    <t>01701-7930</t>
  </si>
  <si>
    <t>BO105190</t>
  </si>
  <si>
    <t>21 SPRING ST</t>
  </si>
  <si>
    <t>02838-1382</t>
  </si>
  <si>
    <t>MANVILLE</t>
  </si>
  <si>
    <t>FP065956</t>
  </si>
  <si>
    <t>11 KLAUSEN RD</t>
  </si>
  <si>
    <t>03849-5235</t>
  </si>
  <si>
    <t>FP051180</t>
  </si>
  <si>
    <t>HOMER AVE UNIT 33</t>
  </si>
  <si>
    <t>01773</t>
  </si>
  <si>
    <t>153-165 PLEASANT ST</t>
  </si>
  <si>
    <t>01945-2336</t>
  </si>
  <si>
    <t>WHARF ST UNIT C</t>
  </si>
  <si>
    <t>01970-5122</t>
  </si>
  <si>
    <t>BO109083</t>
  </si>
  <si>
    <t>69 DARTMOUTH ST</t>
  </si>
  <si>
    <t>02478-3643</t>
  </si>
  <si>
    <t>CF046399</t>
  </si>
  <si>
    <t>01701</t>
  </si>
  <si>
    <t>BO087586</t>
  </si>
  <si>
    <t>272-274-276  CONCORD AVENUE</t>
  </si>
  <si>
    <t>02138</t>
  </si>
  <si>
    <t>BO088213</t>
  </si>
  <si>
    <t>THAYER ST</t>
  </si>
  <si>
    <t>02118-2483</t>
  </si>
  <si>
    <t>BO107626</t>
  </si>
  <si>
    <t>6354 FRESH POND RD</t>
  </si>
  <si>
    <t>11385-2604</t>
  </si>
  <si>
    <t>BO108216</t>
  </si>
  <si>
    <t>SUITE 300-A</t>
  </si>
  <si>
    <t>01890</t>
  </si>
  <si>
    <t>BO108145</t>
  </si>
  <si>
    <t>171 MAIN ST</t>
  </si>
  <si>
    <t>01085-3484</t>
  </si>
  <si>
    <t>BO107190</t>
  </si>
  <si>
    <t>46 RUTLAND SQ</t>
  </si>
  <si>
    <t>02118-3116</t>
  </si>
  <si>
    <t>FP061720</t>
  </si>
  <si>
    <t>10 LONGWOOD DR APT 2</t>
  </si>
  <si>
    <t>01810-1522</t>
  </si>
  <si>
    <t>ANDOVER</t>
  </si>
  <si>
    <t>BO107525</t>
  </si>
  <si>
    <t>80 8TH AVE STE 1402</t>
  </si>
  <si>
    <t>10011-7161</t>
  </si>
  <si>
    <t>BO088089</t>
  </si>
  <si>
    <t>A B CHRISTIE DR</t>
  </si>
  <si>
    <t>BO108296</t>
  </si>
  <si>
    <t>HUNNEWELL ST # R</t>
  </si>
  <si>
    <t>02494-1340</t>
  </si>
  <si>
    <t>NEEDHAM HEIGHTS</t>
  </si>
  <si>
    <t>11 S CENTRAL AVE</t>
  </si>
  <si>
    <t>02170-4000</t>
  </si>
  <si>
    <t>BO109023</t>
  </si>
  <si>
    <t>85 SAMOSET ST</t>
  </si>
  <si>
    <t>02360-4521</t>
  </si>
  <si>
    <t>BO107995</t>
  </si>
  <si>
    <t>15 COURT SQ</t>
  </si>
  <si>
    <t>02108-2503</t>
  </si>
  <si>
    <t>BO107541</t>
  </si>
  <si>
    <t>50 DINSMORE AVE</t>
  </si>
  <si>
    <t>01702-6011</t>
  </si>
  <si>
    <t>23 CONGRESS ST</t>
  </si>
  <si>
    <t>01970-5125</t>
  </si>
  <si>
    <t>BO109226</t>
  </si>
  <si>
    <t>14 JACLYN LN</t>
  </si>
  <si>
    <t>02359-3754</t>
  </si>
  <si>
    <t>PEMBROKE</t>
  </si>
  <si>
    <t>BO088203</t>
  </si>
  <si>
    <t>78 RESERVOIR ST</t>
  </si>
  <si>
    <t>02138-6836</t>
  </si>
  <si>
    <t>DWL607679</t>
  </si>
  <si>
    <t>FR 607 CLARY LAKE</t>
  </si>
  <si>
    <t>04348</t>
  </si>
  <si>
    <t>FP061549</t>
  </si>
  <si>
    <t>433 SEWALL ST</t>
  </si>
  <si>
    <t>01505-2122</t>
  </si>
  <si>
    <t>BOYLSTON</t>
  </si>
  <si>
    <t>FP051415</t>
  </si>
  <si>
    <t>20 NICKERSON RD</t>
  </si>
  <si>
    <t>02642-3117</t>
  </si>
  <si>
    <t>EASTHAM</t>
  </si>
  <si>
    <t>CPP056028</t>
  </si>
  <si>
    <t>10924</t>
  </si>
  <si>
    <t>BO108727</t>
  </si>
  <si>
    <t>39 OLD AMHERST RD</t>
  </si>
  <si>
    <t>01375-9591</t>
  </si>
  <si>
    <t>SUNDERLAND</t>
  </si>
  <si>
    <t>BO088371</t>
  </si>
  <si>
    <t>27-29 EGERTON RD</t>
  </si>
  <si>
    <t>02474-8518</t>
  </si>
  <si>
    <t>CPP057156</t>
  </si>
  <si>
    <t>DWL608715</t>
  </si>
  <si>
    <t>8 DIXIE DR</t>
  </si>
  <si>
    <t>04270</t>
  </si>
  <si>
    <t>BO087687</t>
  </si>
  <si>
    <t>1245 WORCESTER ST</t>
  </si>
  <si>
    <t>01760-1515</t>
  </si>
  <si>
    <t>100 CAMBRIDGESIDE PL</t>
  </si>
  <si>
    <t>02141-2218</t>
  </si>
  <si>
    <t>BO108967</t>
  </si>
  <si>
    <t>141 ESSEX ST</t>
  </si>
  <si>
    <t>01906-4281</t>
  </si>
  <si>
    <t>SAUGUS</t>
  </si>
  <si>
    <t>CF057874</t>
  </si>
  <si>
    <t>CPP056524</t>
  </si>
  <si>
    <t>02171</t>
  </si>
  <si>
    <t>CPP057200</t>
  </si>
  <si>
    <t>CPP057341</t>
  </si>
  <si>
    <t>02915</t>
  </si>
  <si>
    <t>DWL611968</t>
  </si>
  <si>
    <t>HOUND BROOK LAKE</t>
  </si>
  <si>
    <t>04492</t>
  </si>
  <si>
    <t>DYER TOWNSHIP</t>
  </si>
  <si>
    <t>BO088923</t>
  </si>
  <si>
    <t>9 CENTRE ST</t>
  </si>
  <si>
    <t>02139-2104</t>
  </si>
  <si>
    <t>BO108579</t>
  </si>
  <si>
    <t>CLARK ST # 119</t>
  </si>
  <si>
    <t>02459-2426</t>
  </si>
  <si>
    <t>BO108069</t>
  </si>
  <si>
    <t>46 NICKERSON ST</t>
  </si>
  <si>
    <t>02860-1938</t>
  </si>
  <si>
    <t>BO106567</t>
  </si>
  <si>
    <t>113 SUMMER ST REAR</t>
  </si>
  <si>
    <t>01754-2215</t>
  </si>
  <si>
    <t>CPP057585</t>
  </si>
  <si>
    <t>CPP057022</t>
  </si>
  <si>
    <t>02382</t>
  </si>
  <si>
    <t>CPP054016</t>
  </si>
  <si>
    <t>02368</t>
  </si>
  <si>
    <t>CPP058226</t>
  </si>
  <si>
    <t>FP059859</t>
  </si>
  <si>
    <t>11 MIDDLESEX RD</t>
  </si>
  <si>
    <t>02472-4712</t>
  </si>
  <si>
    <t>DWL613493</t>
  </si>
  <si>
    <t>74 BACK SHORE RD</t>
  </si>
  <si>
    <t>04421-3225</t>
  </si>
  <si>
    <t>CASTINE</t>
  </si>
  <si>
    <t>FP051158</t>
  </si>
  <si>
    <t>CARVER</t>
  </si>
  <si>
    <t>BO097637</t>
  </si>
  <si>
    <t>20 GATEHOUSE RD</t>
  </si>
  <si>
    <t>01002-2879</t>
  </si>
  <si>
    <t>AMHERST</t>
  </si>
  <si>
    <t>DWL609254</t>
  </si>
  <si>
    <t>HARBOR LN</t>
  </si>
  <si>
    <t>04563-3700</t>
  </si>
  <si>
    <t>CF056612</t>
  </si>
  <si>
    <t>11201</t>
  </si>
  <si>
    <t>CPP058052</t>
  </si>
  <si>
    <t>02481</t>
  </si>
  <si>
    <t>CPP057775</t>
  </si>
  <si>
    <t>CPP058261</t>
  </si>
  <si>
    <t>BO109278</t>
  </si>
  <si>
    <t>59 HILL AVE</t>
  </si>
  <si>
    <t>01027-1113</t>
  </si>
  <si>
    <t>FP050552</t>
  </si>
  <si>
    <t>4 BOYES AVE</t>
  </si>
  <si>
    <t>01506-1842</t>
  </si>
  <si>
    <t>BROOKFIELD</t>
  </si>
  <si>
    <t>CPP050425</t>
  </si>
  <si>
    <t>02154</t>
  </si>
  <si>
    <t>DWL610936</t>
  </si>
  <si>
    <t>MISSY WAY</t>
  </si>
  <si>
    <t>04680</t>
  </si>
  <si>
    <t>STEUBEN</t>
  </si>
  <si>
    <t>CPP052816</t>
  </si>
  <si>
    <t>02822</t>
  </si>
  <si>
    <t>DWL613463</t>
  </si>
  <si>
    <t>ROUTE 201 A</t>
  </si>
  <si>
    <t>04979</t>
  </si>
  <si>
    <t>SOLON</t>
  </si>
  <si>
    <t>BO107124</t>
  </si>
  <si>
    <t>2450-2454 MAIN ST</t>
  </si>
  <si>
    <t>02631-1964</t>
  </si>
  <si>
    <t>CF057294</t>
  </si>
  <si>
    <t>06853</t>
  </si>
  <si>
    <t>CPP058109</t>
  </si>
  <si>
    <t>10536</t>
  </si>
  <si>
    <t>WESTCHESTER</t>
  </si>
  <si>
    <t>CPP058353</t>
  </si>
  <si>
    <t>11357</t>
  </si>
  <si>
    <t>CPP058105</t>
  </si>
  <si>
    <t>BO107777</t>
  </si>
  <si>
    <t>8 BYRON ST</t>
  </si>
  <si>
    <t>02108-3401</t>
  </si>
  <si>
    <t>BO108774</t>
  </si>
  <si>
    <t>32 CENTRAL SQ</t>
  </si>
  <si>
    <t>02324-2546</t>
  </si>
  <si>
    <t>BRIDGEWATER</t>
  </si>
  <si>
    <t>BO107491</t>
  </si>
  <si>
    <t>253 WASHINGTON AVE</t>
  </si>
  <si>
    <t>02152-1347</t>
  </si>
  <si>
    <t>BO087859</t>
  </si>
  <si>
    <t>94 SHORE DR</t>
  </si>
  <si>
    <t>01742-5739</t>
  </si>
  <si>
    <t>BO108986</t>
  </si>
  <si>
    <t>332 NEWBURY ST</t>
  </si>
  <si>
    <t>02115-2703</t>
  </si>
  <si>
    <t>DWL611468</t>
  </si>
  <si>
    <t>118 N MAIN ST</t>
  </si>
  <si>
    <t>04958-7627</t>
  </si>
  <si>
    <t>NORTH ANSON</t>
  </si>
  <si>
    <t>BO088931</t>
  </si>
  <si>
    <t>UNITS 1 AND 2</t>
  </si>
  <si>
    <t>BO101007</t>
  </si>
  <si>
    <t>381 STURBRIDGE RD</t>
  </si>
  <si>
    <t>01010-9640</t>
  </si>
  <si>
    <t>CPP049823</t>
  </si>
  <si>
    <t>02052</t>
  </si>
  <si>
    <t>CPP058159</t>
  </si>
  <si>
    <t>12788</t>
  </si>
  <si>
    <t>BO088683</t>
  </si>
  <si>
    <t>FORMER ROAD</t>
  </si>
  <si>
    <t>01073</t>
  </si>
  <si>
    <t>BO108464</t>
  </si>
  <si>
    <t>3089 43RD ST</t>
  </si>
  <si>
    <t>11103-2622</t>
  </si>
  <si>
    <t>BO088698</t>
  </si>
  <si>
    <t>WASHINGTON AVE APT 3</t>
  </si>
  <si>
    <t>02150-3666</t>
  </si>
  <si>
    <t>CHELSEA</t>
  </si>
  <si>
    <t>BO109113</t>
  </si>
  <si>
    <t>225 GROTON RD</t>
  </si>
  <si>
    <t>01886-6809</t>
  </si>
  <si>
    <t>WESTFORD</t>
  </si>
  <si>
    <t>BO106318</t>
  </si>
  <si>
    <t>WATER ST # R</t>
  </si>
  <si>
    <t>01913-2937</t>
  </si>
  <si>
    <t>AMESBURY</t>
  </si>
  <si>
    <t>BO107470</t>
  </si>
  <si>
    <t>418 MAIN ST</t>
  </si>
  <si>
    <t>02155-6231</t>
  </si>
  <si>
    <t>BO107728</t>
  </si>
  <si>
    <t>767 SUMMER ST</t>
  </si>
  <si>
    <t>01905-1979</t>
  </si>
  <si>
    <t>BO107901</t>
  </si>
  <si>
    <t>467 FAIRFIELD AVE</t>
  </si>
  <si>
    <t>06902-7507</t>
  </si>
  <si>
    <t>BO108773</t>
  </si>
  <si>
    <t>484-486 MAIN ST</t>
  </si>
  <si>
    <t>02633-2239</t>
  </si>
  <si>
    <t>BO108227</t>
  </si>
  <si>
    <t>245 1ST ST</t>
  </si>
  <si>
    <t>02142-1200</t>
  </si>
  <si>
    <t>BO109082</t>
  </si>
  <si>
    <t>266 ATWELLS AVE</t>
  </si>
  <si>
    <t>02903-1529</t>
  </si>
  <si>
    <t>BO108213</t>
  </si>
  <si>
    <t>48 7TH ST</t>
  </si>
  <si>
    <t>02740-4996</t>
  </si>
  <si>
    <t>NEW BEDFORD</t>
  </si>
  <si>
    <t>BO109247</t>
  </si>
  <si>
    <t>15-17</t>
  </si>
  <si>
    <t>TITCOMB ST # R</t>
  </si>
  <si>
    <t>01950-2507</t>
  </si>
  <si>
    <t>CPP056733</t>
  </si>
  <si>
    <t>01151</t>
  </si>
  <si>
    <t>FP050358</t>
  </si>
  <si>
    <t>24 ELLIOTT PL</t>
  </si>
  <si>
    <t>01960-5502</t>
  </si>
  <si>
    <t>FP059749</t>
  </si>
  <si>
    <t>21 WHEELER AVE</t>
  </si>
  <si>
    <t>10314-4015</t>
  </si>
  <si>
    <t>BO108569</t>
  </si>
  <si>
    <t>10 PULLMAN ST</t>
  </si>
  <si>
    <t>01606-3311</t>
  </si>
  <si>
    <t>BO089211</t>
  </si>
  <si>
    <t>418-422 PLEASANT ST</t>
  </si>
  <si>
    <t>02176-4521</t>
  </si>
  <si>
    <t>9 WINE ST</t>
  </si>
  <si>
    <t>02818-3905</t>
  </si>
  <si>
    <t>BO086720</t>
  </si>
  <si>
    <t>STATE RD # D</t>
  </si>
  <si>
    <t>01373-9654</t>
  </si>
  <si>
    <t>SOUTH DEERFIELD</t>
  </si>
  <si>
    <t>DWL606177</t>
  </si>
  <si>
    <t>247 PEMAQUID HARBOR RD</t>
  </si>
  <si>
    <t>04558-4311</t>
  </si>
  <si>
    <t>PEMAQUID</t>
  </si>
  <si>
    <t>CF057790</t>
  </si>
  <si>
    <t>02358</t>
  </si>
  <si>
    <t>BO088975</t>
  </si>
  <si>
    <t>3 MOSSLAND ST</t>
  </si>
  <si>
    <t>02144-3206</t>
  </si>
  <si>
    <t>CPP057472</t>
  </si>
  <si>
    <t>CPP057836</t>
  </si>
  <si>
    <t>06785</t>
  </si>
  <si>
    <t>CPP057400</t>
  </si>
  <si>
    <t>02115</t>
  </si>
  <si>
    <t>CPP053291</t>
  </si>
  <si>
    <t>01605</t>
  </si>
  <si>
    <t>BO088801</t>
  </si>
  <si>
    <t>77 HILLSIDE RD</t>
  </si>
  <si>
    <t>02026-7115</t>
  </si>
  <si>
    <t>FP061239</t>
  </si>
  <si>
    <t>33-33</t>
  </si>
  <si>
    <t>1/2 KELLOGG ST</t>
  </si>
  <si>
    <t>FP055956</t>
  </si>
  <si>
    <t>409 SOUTHWICK ST</t>
  </si>
  <si>
    <t>01030-1080</t>
  </si>
  <si>
    <t>FEEDING HILLS</t>
  </si>
  <si>
    <t>FP018814</t>
  </si>
  <si>
    <t>618-620 MAIN ST</t>
  </si>
  <si>
    <t>02472-2129</t>
  </si>
  <si>
    <t>BO108893</t>
  </si>
  <si>
    <t>108-110 TAPPAN ST</t>
  </si>
  <si>
    <t>02445-6103</t>
  </si>
  <si>
    <t>CPP057829</t>
  </si>
  <si>
    <t>DWL608755</t>
  </si>
  <si>
    <t>PORTER NADEAU RD</t>
  </si>
  <si>
    <t>04936</t>
  </si>
  <si>
    <t>EUSTIS</t>
  </si>
  <si>
    <t>DWL611275</t>
  </si>
  <si>
    <t>71 BROKEN YOKE FARM RD</t>
  </si>
  <si>
    <t>04047-6443</t>
  </si>
  <si>
    <t>PARSONSFIELD</t>
  </si>
  <si>
    <t>DWL611918</t>
  </si>
  <si>
    <t>W SIDE RD</t>
  </si>
  <si>
    <t>04606-3020</t>
  </si>
  <si>
    <t>CPP056479</t>
  </si>
  <si>
    <t>BO088999</t>
  </si>
  <si>
    <t>9-15 FAIRBANKS ST</t>
  </si>
  <si>
    <t>02446-4625</t>
  </si>
  <si>
    <t>FP064559</t>
  </si>
  <si>
    <t>AKA 6 CENTRAL ST</t>
  </si>
  <si>
    <t>02152</t>
  </si>
  <si>
    <t>FP066310</t>
  </si>
  <si>
    <t>31 ELM ST</t>
  </si>
  <si>
    <t>01057-1209</t>
  </si>
  <si>
    <t>MONSON</t>
  </si>
  <si>
    <t>FP061034</t>
  </si>
  <si>
    <t>24 FORREST RD</t>
  </si>
  <si>
    <t>01886-1575</t>
  </si>
  <si>
    <t>BO088476</t>
  </si>
  <si>
    <t>315-319 SCHOOL ST</t>
  </si>
  <si>
    <t>02451-4326</t>
  </si>
  <si>
    <t>CF057712</t>
  </si>
  <si>
    <t>DWL609318</t>
  </si>
  <si>
    <t>100 QUARRY AVE</t>
  </si>
  <si>
    <t>04414-3122</t>
  </si>
  <si>
    <t>BROWNVILLE</t>
  </si>
  <si>
    <t>DWL607113</t>
  </si>
  <si>
    <t>STEVENS RD</t>
  </si>
  <si>
    <t>04964</t>
  </si>
  <si>
    <t>RANGELEY PLNT</t>
  </si>
  <si>
    <t>CPP058152</t>
  </si>
  <si>
    <t>DWL613419</t>
  </si>
  <si>
    <t>64 WILD WOODS DR</t>
  </si>
  <si>
    <t>04292-3474</t>
  </si>
  <si>
    <t>SUMNER</t>
  </si>
  <si>
    <t>DWL613279</t>
  </si>
  <si>
    <t>326 STILLWATER AVE UNIT 14</t>
  </si>
  <si>
    <t>04468-2203</t>
  </si>
  <si>
    <t>DWL607102</t>
  </si>
  <si>
    <t>302 CARDS RIDGE RD</t>
  </si>
  <si>
    <t>04418-3307</t>
  </si>
  <si>
    <t>GREENBUSH</t>
  </si>
  <si>
    <t>FP065151</t>
  </si>
  <si>
    <t>453 CUSHMAN RD</t>
  </si>
  <si>
    <t>02760-4365</t>
  </si>
  <si>
    <t>NORTH ATTLEBORO</t>
  </si>
  <si>
    <t>BO109194</t>
  </si>
  <si>
    <t>139 FRANKLIN ST</t>
  </si>
  <si>
    <t>02180-1511</t>
  </si>
  <si>
    <t>STONEHAM</t>
  </si>
  <si>
    <t>BO088617</t>
  </si>
  <si>
    <t>438 3RD AVE</t>
  </si>
  <si>
    <t>10016-6040</t>
  </si>
  <si>
    <t>BO108198</t>
  </si>
  <si>
    <t>700 W CENTER ST STE 4</t>
  </si>
  <si>
    <t>02379-1525</t>
  </si>
  <si>
    <t>WEST BRIDGEWATER</t>
  </si>
  <si>
    <t>BO108503</t>
  </si>
  <si>
    <t>521 NANTASKET AVE</t>
  </si>
  <si>
    <t>02045-2535</t>
  </si>
  <si>
    <t>CPP056895</t>
  </si>
  <si>
    <t>02186</t>
  </si>
  <si>
    <t>BO108038</t>
  </si>
  <si>
    <t>275 VARNUM AVE</t>
  </si>
  <si>
    <t>01854-2141</t>
  </si>
  <si>
    <t>BO087392</t>
  </si>
  <si>
    <t>BEACON ST # 1386</t>
  </si>
  <si>
    <t>02446-2834</t>
  </si>
  <si>
    <t>BO108536</t>
  </si>
  <si>
    <t>32 BRANCH ST UNIT 1</t>
  </si>
  <si>
    <t>01851-1877</t>
  </si>
  <si>
    <t>BO108463</t>
  </si>
  <si>
    <t>47 SANDWICH RD</t>
  </si>
  <si>
    <t>02571-1627</t>
  </si>
  <si>
    <t>BO087720</t>
  </si>
  <si>
    <t>170 BROADWAY</t>
  </si>
  <si>
    <t>02780-2548</t>
  </si>
  <si>
    <t>CPP055674</t>
  </si>
  <si>
    <t>02659</t>
  </si>
  <si>
    <t>BO087756</t>
  </si>
  <si>
    <t>A AND B MERRILL STREET</t>
  </si>
  <si>
    <t>FP006329</t>
  </si>
  <si>
    <t>DOUGLAS RD</t>
  </si>
  <si>
    <t>01569</t>
  </si>
  <si>
    <t>UXBRIDGE</t>
  </si>
  <si>
    <t>FP002366</t>
  </si>
  <si>
    <t>02451-3663</t>
  </si>
  <si>
    <t>CPP058061</t>
  </si>
  <si>
    <t>CPP053687</t>
  </si>
  <si>
    <t>BO108123</t>
  </si>
  <si>
    <t>276 CAMBRIDGE ST</t>
  </si>
  <si>
    <t>01803-2541</t>
  </si>
  <si>
    <t>BO108432</t>
  </si>
  <si>
    <t>248 COLE AVE</t>
  </si>
  <si>
    <t>01267-3253</t>
  </si>
  <si>
    <t>BO109040</t>
  </si>
  <si>
    <t>235 ADAMS ST</t>
  </si>
  <si>
    <t>02458-1246</t>
  </si>
  <si>
    <t>BO102105</t>
  </si>
  <si>
    <t>400 HILLSIDE AVE STE 1</t>
  </si>
  <si>
    <t>02494-1226</t>
  </si>
  <si>
    <t>BO108065</t>
  </si>
  <si>
    <t>99 CENTRAL ST</t>
  </si>
  <si>
    <t>01960-4315</t>
  </si>
  <si>
    <t>BO089049</t>
  </si>
  <si>
    <t>39 KEEFE AVE</t>
  </si>
  <si>
    <t>02464-1316</t>
  </si>
  <si>
    <t>NEWTON UPPER FALLS</t>
  </si>
  <si>
    <t>CF058252</t>
  </si>
  <si>
    <t>FP006506</t>
  </si>
  <si>
    <t>RD LOT 2 BOOK 121 PG 47</t>
  </si>
  <si>
    <t>03274</t>
  </si>
  <si>
    <t>DWL612102</t>
  </si>
  <si>
    <t>RICHARDSON RD</t>
  </si>
  <si>
    <t>04653-3228</t>
  </si>
  <si>
    <t>BASS HARBOR</t>
  </si>
  <si>
    <t>DWL607021</t>
  </si>
  <si>
    <t>225 WELLINGTON RD</t>
  </si>
  <si>
    <t>04942-7612</t>
  </si>
  <si>
    <t>DWL605561</t>
  </si>
  <si>
    <t>29 PARKSIDE DR</t>
  </si>
  <si>
    <t>04005-9011</t>
  </si>
  <si>
    <t>BIDDEFORD</t>
  </si>
  <si>
    <t>BO088736</t>
  </si>
  <si>
    <t>481 BOYLSTON ST</t>
  </si>
  <si>
    <t>02445-6000</t>
  </si>
  <si>
    <t>BO089306</t>
  </si>
  <si>
    <t>(SHED)</t>
  </si>
  <si>
    <t>02155</t>
  </si>
  <si>
    <t>10707</t>
  </si>
  <si>
    <t>FP002688</t>
  </si>
  <si>
    <t>8 GROVER ST</t>
  </si>
  <si>
    <t>01040-5806</t>
  </si>
  <si>
    <t>HOLYOKE</t>
  </si>
  <si>
    <t>CPP057566</t>
  </si>
  <si>
    <t>06831</t>
  </si>
  <si>
    <t>CPP058342</t>
  </si>
  <si>
    <t>DWL612333</t>
  </si>
  <si>
    <t>215 HUNT RD</t>
  </si>
  <si>
    <t>04363-3853</t>
  </si>
  <si>
    <t>DWL611042</t>
  </si>
  <si>
    <t>SOUTH COVE RD</t>
  </si>
  <si>
    <t>04443</t>
  </si>
  <si>
    <t>WILLIMANTIC</t>
  </si>
  <si>
    <t>FP022048</t>
  </si>
  <si>
    <t>N MAIN ST</t>
  </si>
  <si>
    <t>01538</t>
  </si>
  <si>
    <t>N UXBRIDGE</t>
  </si>
  <si>
    <t>CPP056178</t>
  </si>
  <si>
    <t>01746</t>
  </si>
  <si>
    <t>CF057733</t>
  </si>
  <si>
    <t>BO088976</t>
  </si>
  <si>
    <t>59 CREST AVE</t>
  </si>
  <si>
    <t>02152-1052</t>
  </si>
  <si>
    <t>FP054760</t>
  </si>
  <si>
    <t>24-26 HILL AVE</t>
  </si>
  <si>
    <t>02026-2841</t>
  </si>
  <si>
    <t>BO088624</t>
  </si>
  <si>
    <t>2147 27TH ST</t>
  </si>
  <si>
    <t>11105-3076</t>
  </si>
  <si>
    <t>BO087051</t>
  </si>
  <si>
    <t>26 N MAIN ST</t>
  </si>
  <si>
    <t>01760-3462</t>
  </si>
  <si>
    <t>BO108486</t>
  </si>
  <si>
    <t>30-34 BOW AVE</t>
  </si>
  <si>
    <t>02026-1611</t>
  </si>
  <si>
    <t>CPP056143</t>
  </si>
  <si>
    <t>CF058114</t>
  </si>
  <si>
    <t>02025</t>
  </si>
  <si>
    <t>CPP056317</t>
  </si>
  <si>
    <t>11379</t>
  </si>
  <si>
    <t>CPP054928</t>
  </si>
  <si>
    <t>06226</t>
  </si>
  <si>
    <t>CPP057534</t>
  </si>
  <si>
    <t>11223</t>
  </si>
  <si>
    <t>DWL607931</t>
  </si>
  <si>
    <t>20 GLEN MARY RD</t>
  </si>
  <si>
    <t>04609-1320</t>
  </si>
  <si>
    <t>BAR HARBOR</t>
  </si>
  <si>
    <t>BO108466</t>
  </si>
  <si>
    <t>495 CABOT ST</t>
  </si>
  <si>
    <t>01915-2515</t>
  </si>
  <si>
    <t>CF055703</t>
  </si>
  <si>
    <t>01969</t>
  </si>
  <si>
    <t>DWL608869</t>
  </si>
  <si>
    <t>ROUTE 150</t>
  </si>
  <si>
    <t>04942</t>
  </si>
  <si>
    <t>CPP056165</t>
  </si>
  <si>
    <t>CPP057275</t>
  </si>
  <si>
    <t>DWL613361</t>
  </si>
  <si>
    <t>25 ROBBINS RD</t>
  </si>
  <si>
    <t>04915-7306</t>
  </si>
  <si>
    <t>BELFAST</t>
  </si>
  <si>
    <t>CPP057218</t>
  </si>
  <si>
    <t>CPP055334</t>
  </si>
  <si>
    <t>BO108933</t>
  </si>
  <si>
    <t>354 PROVIDENCE ST</t>
  </si>
  <si>
    <t>02895-8632</t>
  </si>
  <si>
    <t>CPP058154</t>
  </si>
  <si>
    <t>11364</t>
  </si>
  <si>
    <t>DWL608928</t>
  </si>
  <si>
    <t>TAHOLE RD</t>
  </si>
  <si>
    <t>04219</t>
  </si>
  <si>
    <t>CPP058314</t>
  </si>
  <si>
    <t>DWL608017</t>
  </si>
  <si>
    <t>62 CEDAR ST</t>
  </si>
  <si>
    <t>04841-3146</t>
  </si>
  <si>
    <t>BO108035</t>
  </si>
  <si>
    <t>16 CURRIER DR</t>
  </si>
  <si>
    <t>01701-3654</t>
  </si>
  <si>
    <t>FP064853</t>
  </si>
  <si>
    <t>130 ENDICOTT ST N UNIT 103</t>
  </si>
  <si>
    <t>03246-1730</t>
  </si>
  <si>
    <t>LACONIA</t>
  </si>
  <si>
    <t>6 CUMBERLAND RD UNIT 11</t>
  </si>
  <si>
    <t>03249-6781</t>
  </si>
  <si>
    <t>CPP055416</t>
  </si>
  <si>
    <t>11417</t>
  </si>
  <si>
    <t>149 CEDAR ST</t>
  </si>
  <si>
    <t>02481-5504</t>
  </si>
  <si>
    <t>CPP049638</t>
  </si>
  <si>
    <t>02806</t>
  </si>
  <si>
    <t>CPP057748</t>
  </si>
  <si>
    <t>10314</t>
  </si>
  <si>
    <t>FP002188</t>
  </si>
  <si>
    <t>9-11 GRANITE ST</t>
  </si>
  <si>
    <t>02062-2303</t>
  </si>
  <si>
    <t>DERBY ST # 36</t>
  </si>
  <si>
    <t>02190-1549</t>
  </si>
  <si>
    <t>FP059384</t>
  </si>
  <si>
    <t>17 E MILTON RD</t>
  </si>
  <si>
    <t>02445-6738</t>
  </si>
  <si>
    <t>FP063879</t>
  </si>
  <si>
    <t>50 SHERMAN AVE</t>
  </si>
  <si>
    <t>02865-3809</t>
  </si>
  <si>
    <t>BO099676</t>
  </si>
  <si>
    <t>1/2-136 BOSTON STREET</t>
  </si>
  <si>
    <t>01970</t>
  </si>
  <si>
    <t>BO102812</t>
  </si>
  <si>
    <t>80 MAIN ST</t>
  </si>
  <si>
    <t>01532-1961</t>
  </si>
  <si>
    <t>BO106604</t>
  </si>
  <si>
    <t>UNIT 225</t>
  </si>
  <si>
    <t>BO107592</t>
  </si>
  <si>
    <t>1 HAWTHORNE PL STE 105</t>
  </si>
  <si>
    <t>02114-2333</t>
  </si>
  <si>
    <t>BO108635</t>
  </si>
  <si>
    <t>49 UNION ST</t>
  </si>
  <si>
    <t>06360-4416</t>
  </si>
  <si>
    <t>BO108401</t>
  </si>
  <si>
    <t>12 MAGNOLIA ST</t>
  </si>
  <si>
    <t>02860-1405</t>
  </si>
  <si>
    <t>CPP056140</t>
  </si>
  <si>
    <t>02911</t>
  </si>
  <si>
    <t>CPP058205</t>
  </si>
  <si>
    <t>BO108985</t>
  </si>
  <si>
    <t>57 WENDELL ST</t>
  </si>
  <si>
    <t>02909-1727</t>
  </si>
  <si>
    <t>FP066279</t>
  </si>
  <si>
    <t>49 BYRON ST</t>
  </si>
  <si>
    <t>02128-1501</t>
  </si>
  <si>
    <t>FP058932</t>
  </si>
  <si>
    <t>212 N MAIN ST</t>
  </si>
  <si>
    <t>06405-3021</t>
  </si>
  <si>
    <t>BRANFORD</t>
  </si>
  <si>
    <t>FP062387</t>
  </si>
  <si>
    <t>7 GRENVILLE RD</t>
  </si>
  <si>
    <t>02472-4917</t>
  </si>
  <si>
    <t>BO101689</t>
  </si>
  <si>
    <t>8784 BAY 16TH ST</t>
  </si>
  <si>
    <t>11214-5865</t>
  </si>
  <si>
    <t>BO108656</t>
  </si>
  <si>
    <t>1877 CENTRE ST</t>
  </si>
  <si>
    <t>02132-1947</t>
  </si>
  <si>
    <t>1421 QUINNIPIAC AVE APT C</t>
  </si>
  <si>
    <t>06513-1734</t>
  </si>
  <si>
    <t>FP002064</t>
  </si>
  <si>
    <t>135 E MAIN ST APT H1</t>
  </si>
  <si>
    <t>01581-2715</t>
  </si>
  <si>
    <t>WESTBOROUGH</t>
  </si>
  <si>
    <t>FP008864</t>
  </si>
  <si>
    <t>451 NAUGATUCK AVE</t>
  </si>
  <si>
    <t>06460-5048</t>
  </si>
  <si>
    <t>MILFORD</t>
  </si>
  <si>
    <t>BO109121</t>
  </si>
  <si>
    <t>137 HIGHLAND AVE</t>
  </si>
  <si>
    <t>02143-1670</t>
  </si>
  <si>
    <t>CPP049035</t>
  </si>
  <si>
    <t>DWL610971</t>
  </si>
  <si>
    <t>4 PINE COVE LN</t>
  </si>
  <si>
    <t>04660</t>
  </si>
  <si>
    <t>MOUNT DESERT</t>
  </si>
  <si>
    <t>CPP057231</t>
  </si>
  <si>
    <t>01772</t>
  </si>
  <si>
    <t>02136</t>
  </si>
  <si>
    <t>CPP051990</t>
  </si>
  <si>
    <t>FP061538</t>
  </si>
  <si>
    <t>10-12 PUFFER AVE</t>
  </si>
  <si>
    <t>01850-2031</t>
  </si>
  <si>
    <t>FP059466</t>
  </si>
  <si>
    <t>84 WALKER ST</t>
  </si>
  <si>
    <t>01247-2862</t>
  </si>
  <si>
    <t>FP059904</t>
  </si>
  <si>
    <t>221-223 SHAW ST</t>
  </si>
  <si>
    <t>02745-5344</t>
  </si>
  <si>
    <t>FP063317</t>
  </si>
  <si>
    <t>27 PINE HILL ST</t>
  </si>
  <si>
    <t>06042-3111</t>
  </si>
  <si>
    <t>DWL608070</t>
  </si>
  <si>
    <t>102 NORWAY DR</t>
  </si>
  <si>
    <t>04609-7347</t>
  </si>
  <si>
    <t>CPP057576</t>
  </si>
  <si>
    <t>01545</t>
  </si>
  <si>
    <t>CPP057122</t>
  </si>
  <si>
    <t>02871</t>
  </si>
  <si>
    <t>Newport</t>
  </si>
  <si>
    <t>CPP056012</t>
  </si>
  <si>
    <t>02888</t>
  </si>
  <si>
    <t>BO088317</t>
  </si>
  <si>
    <t>12 SCHOFIELD RD</t>
  </si>
  <si>
    <t>02364-2134</t>
  </si>
  <si>
    <t>KINGSTON</t>
  </si>
  <si>
    <t>CF056838</t>
  </si>
  <si>
    <t>06518</t>
  </si>
  <si>
    <t>BO089241</t>
  </si>
  <si>
    <t>60 HARVARD AVE</t>
  </si>
  <si>
    <t>02446-6202</t>
  </si>
  <si>
    <t>DWL613866</t>
  </si>
  <si>
    <t>PICKEREL POINT RD</t>
  </si>
  <si>
    <t>04901</t>
  </si>
  <si>
    <t>WATERVILLE</t>
  </si>
  <si>
    <t>CPP058337</t>
  </si>
  <si>
    <t>CPP058106</t>
  </si>
  <si>
    <t>06483</t>
  </si>
  <si>
    <t>BO088212</t>
  </si>
  <si>
    <t>67 PLEASANT ST</t>
  </si>
  <si>
    <t>02139-3824</t>
  </si>
  <si>
    <t>DWL613420</t>
  </si>
  <si>
    <t>04945</t>
  </si>
  <si>
    <t>JACKMAN</t>
  </si>
  <si>
    <t>BO086670</t>
  </si>
  <si>
    <t>16 MARTHA LN</t>
  </si>
  <si>
    <t>01240-2117</t>
  </si>
  <si>
    <t>LENOX</t>
  </si>
  <si>
    <t>BO088039</t>
  </si>
  <si>
    <t>347 LITTLETON RD</t>
  </si>
  <si>
    <t>01886-4008</t>
  </si>
  <si>
    <t>FP016043</t>
  </si>
  <si>
    <t>109 SUMMER ST</t>
  </si>
  <si>
    <t>02180-1843</t>
  </si>
  <si>
    <t>BO108505</t>
  </si>
  <si>
    <t>2 ANNABERRY LN</t>
  </si>
  <si>
    <t>01501-1942</t>
  </si>
  <si>
    <t>BO087351</t>
  </si>
  <si>
    <t>224 CLARENDON ST STE 21</t>
  </si>
  <si>
    <t>02116-3795</t>
  </si>
  <si>
    <t>FP055927</t>
  </si>
  <si>
    <t>736 BELMONT AVE</t>
  </si>
  <si>
    <t>01108-2489</t>
  </si>
  <si>
    <t>FP065925</t>
  </si>
  <si>
    <t>370 CONCORD AVE</t>
  </si>
  <si>
    <t>02138-1212</t>
  </si>
  <si>
    <t>FP052803</t>
  </si>
  <si>
    <t>26 INTERVALE RD</t>
  </si>
  <si>
    <t>06611-5302</t>
  </si>
  <si>
    <t>FP008919</t>
  </si>
  <si>
    <t>18 RIVERSIDE RD</t>
  </si>
  <si>
    <t>01930-1725</t>
  </si>
  <si>
    <t>FP005456</t>
  </si>
  <si>
    <t>200-202 RIVER ST</t>
  </si>
  <si>
    <t>02465-1430</t>
  </si>
  <si>
    <t>BO109156</t>
  </si>
  <si>
    <t>3 TAPPAN ST</t>
  </si>
  <si>
    <t>02908-1718</t>
  </si>
  <si>
    <t>CPP054738</t>
  </si>
  <si>
    <t>CPP056792</t>
  </si>
  <si>
    <t>DWL612465</t>
  </si>
  <si>
    <t>REARDON RD</t>
  </si>
  <si>
    <t>04463-1514</t>
  </si>
  <si>
    <t>MILO</t>
  </si>
  <si>
    <t>FP002959</t>
  </si>
  <si>
    <t>99-101 CRESTHILL RD</t>
  </si>
  <si>
    <t>02135-1859</t>
  </si>
  <si>
    <t>DWL606723</t>
  </si>
  <si>
    <t>POND RD</t>
  </si>
  <si>
    <t>04481</t>
  </si>
  <si>
    <t>ATKINSON</t>
  </si>
  <si>
    <t>BO109058</t>
  </si>
  <si>
    <t>UNITS A  B</t>
  </si>
  <si>
    <t>01930</t>
  </si>
  <si>
    <t>BO089360</t>
  </si>
  <si>
    <t>INDEPENDENCE MALL</t>
  </si>
  <si>
    <t>02364</t>
  </si>
  <si>
    <t>BO109141</t>
  </si>
  <si>
    <t>(GARAGE)</t>
  </si>
  <si>
    <t>01083</t>
  </si>
  <si>
    <t>BO108858</t>
  </si>
  <si>
    <t>446 UNION ST</t>
  </si>
  <si>
    <t>02050-6256</t>
  </si>
  <si>
    <t>BO089011</t>
  </si>
  <si>
    <t>1299-1303 COMMERCIAL ST</t>
  </si>
  <si>
    <t>02189-2215</t>
  </si>
  <si>
    <t>EAST WEYMOUTH</t>
  </si>
  <si>
    <t>FP001245</t>
  </si>
  <si>
    <t>1409 RIVER ST APT 26</t>
  </si>
  <si>
    <t>02136-2148</t>
  </si>
  <si>
    <t>BO109160</t>
  </si>
  <si>
    <t>26 W WYOMING AVE</t>
  </si>
  <si>
    <t>02176-4652</t>
  </si>
  <si>
    <t>AND CONDITIONS</t>
  </si>
  <si>
    <t>CPP058067</t>
  </si>
  <si>
    <t>01002</t>
  </si>
  <si>
    <t>HAMPSHIRE</t>
  </si>
  <si>
    <t>BO087472</t>
  </si>
  <si>
    <t>177 FAIRVIEW AVE</t>
  </si>
  <si>
    <t>02769-1918</t>
  </si>
  <si>
    <t>REHOBOTH</t>
  </si>
  <si>
    <t>BO108234</t>
  </si>
  <si>
    <t>14 RODMAN ST</t>
  </si>
  <si>
    <t>02740-6348</t>
  </si>
  <si>
    <t>BO107907</t>
  </si>
  <si>
    <t>70 GREEN LODGE ST</t>
  </si>
  <si>
    <t>02021-1100</t>
  </si>
  <si>
    <t>BO108424</t>
  </si>
  <si>
    <t>RIVERSIDE AVE # 637</t>
  </si>
  <si>
    <t>01830-6775</t>
  </si>
  <si>
    <t>DWL608471</t>
  </si>
  <si>
    <t>72 CAMERONS POINT RD</t>
  </si>
  <si>
    <t>04576-3043</t>
  </si>
  <si>
    <t>SOUTHPORT</t>
  </si>
  <si>
    <t>BO108517</t>
  </si>
  <si>
    <t>25 SOMERSET AVE</t>
  </si>
  <si>
    <t>02152-2946</t>
  </si>
  <si>
    <t>BO108785</t>
  </si>
  <si>
    <t>70-72 TUCKER ST</t>
  </si>
  <si>
    <t>02865-2100</t>
  </si>
  <si>
    <t>BO108857</t>
  </si>
  <si>
    <t>1 POND ST</t>
  </si>
  <si>
    <t>01950-3915</t>
  </si>
  <si>
    <t>BO088796</t>
  </si>
  <si>
    <t>6 MARATHON ST</t>
  </si>
  <si>
    <t>02474-6918</t>
  </si>
  <si>
    <t>BO108323</t>
  </si>
  <si>
    <t>190 CENTRAL ST</t>
  </si>
  <si>
    <t>02062-3554</t>
  </si>
  <si>
    <t>1089 LONSDALE AVE</t>
  </si>
  <si>
    <t>02863-1232</t>
  </si>
  <si>
    <t>01007</t>
  </si>
  <si>
    <t>CPP052426</t>
  </si>
  <si>
    <t>CPP056090</t>
  </si>
  <si>
    <t>CPP055110</t>
  </si>
  <si>
    <t>DWL606026</t>
  </si>
  <si>
    <t>WILDERNESS TRAIL</t>
  </si>
  <si>
    <t>04970</t>
  </si>
  <si>
    <t>DALLAS PLANTATION</t>
  </si>
  <si>
    <t>BO087094</t>
  </si>
  <si>
    <t>24 SCHOOL ST</t>
  </si>
  <si>
    <t>01085-2808</t>
  </si>
  <si>
    <t>CF050489</t>
  </si>
  <si>
    <t>02081</t>
  </si>
  <si>
    <t>BO108921</t>
  </si>
  <si>
    <t>A 7 13B REGINA ROAD</t>
  </si>
  <si>
    <t>BO076422</t>
  </si>
  <si>
    <t>16 N MAIN ST</t>
  </si>
  <si>
    <t>01588-1833</t>
  </si>
  <si>
    <t>BO107671</t>
  </si>
  <si>
    <t>5 WASHINGTON ST</t>
  </si>
  <si>
    <t>01770-1058</t>
  </si>
  <si>
    <t>SHERBORN</t>
  </si>
  <si>
    <t>BO108738</t>
  </si>
  <si>
    <t>41-43 GENEVA ST</t>
  </si>
  <si>
    <t>02908-4614</t>
  </si>
  <si>
    <t>CPP057958</t>
  </si>
  <si>
    <t>02862</t>
  </si>
  <si>
    <t>174 MORRISON AVE</t>
  </si>
  <si>
    <t>02144-2031</t>
  </si>
  <si>
    <t>BO108813</t>
  </si>
  <si>
    <t>424 E CENTRAL ST</t>
  </si>
  <si>
    <t>02038-1305</t>
  </si>
  <si>
    <t>BO108623</t>
  </si>
  <si>
    <t>110 LONG POND RD STE 120</t>
  </si>
  <si>
    <t>02360-2642</t>
  </si>
  <si>
    <t>BO107746</t>
  </si>
  <si>
    <t>52 BOYLSTON ST</t>
  </si>
  <si>
    <t>02445-7601</t>
  </si>
  <si>
    <t>CPP053499</t>
  </si>
  <si>
    <t>01944</t>
  </si>
  <si>
    <t>DWL613058</t>
  </si>
  <si>
    <t>EATON LN</t>
  </si>
  <si>
    <t>04617-3666</t>
  </si>
  <si>
    <t>BROOKSVILLE</t>
  </si>
  <si>
    <t>BO109131</t>
  </si>
  <si>
    <t>122 CHESTER ST</t>
  </si>
  <si>
    <t>02895-1338</t>
  </si>
  <si>
    <t>BO107546</t>
  </si>
  <si>
    <t>394 ANGELL ST</t>
  </si>
  <si>
    <t>02906-4005</t>
  </si>
  <si>
    <t>CPP057806</t>
  </si>
  <si>
    <t>CPP057809</t>
  </si>
  <si>
    <t>FP022759</t>
  </si>
  <si>
    <t>60 TREMONT ST</t>
  </si>
  <si>
    <t>02780-3080</t>
  </si>
  <si>
    <t>BO108821</t>
  </si>
  <si>
    <t>4812 DITMARS BLVD</t>
  </si>
  <si>
    <t>11105-1324</t>
  </si>
  <si>
    <t>BO108726</t>
  </si>
  <si>
    <t>501 EASTERN AVE</t>
  </si>
  <si>
    <t>02148-4271</t>
  </si>
  <si>
    <t>BO109007</t>
  </si>
  <si>
    <t>150-152 WASHINGTON ST</t>
  </si>
  <si>
    <t>02458-2250</t>
  </si>
  <si>
    <t>3862 MENDON RD</t>
  </si>
  <si>
    <t>BO087324</t>
  </si>
  <si>
    <t>270 NORTH AVE</t>
  </si>
  <si>
    <t>02351-1815</t>
  </si>
  <si>
    <t>ABINGTON</t>
  </si>
  <si>
    <t>BO108678</t>
  </si>
  <si>
    <t>38-40 IVY ST</t>
  </si>
  <si>
    <t>01013-3920</t>
  </si>
  <si>
    <t>BO108692</t>
  </si>
  <si>
    <t>161 STARR ST</t>
  </si>
  <si>
    <t>11237-2815</t>
  </si>
  <si>
    <t>BO108868</t>
  </si>
  <si>
    <t>23 GREYBIRCH RD</t>
  </si>
  <si>
    <t>01810-3271</t>
  </si>
  <si>
    <t>BO108873</t>
  </si>
  <si>
    <t>MAIN ST # 435</t>
  </si>
  <si>
    <t>01331-1983</t>
  </si>
  <si>
    <t>ATHOL</t>
  </si>
  <si>
    <t>BO107780</t>
  </si>
  <si>
    <t>121 MAIN ST</t>
  </si>
  <si>
    <t>01752-3803</t>
  </si>
  <si>
    <t>BO109108</t>
  </si>
  <si>
    <t>88 PARK AVE APT 402</t>
  </si>
  <si>
    <t>02476-5905</t>
  </si>
  <si>
    <t>BO108073</t>
  </si>
  <si>
    <t>217 KILLEY AVE</t>
  </si>
  <si>
    <t>02889-3125</t>
  </si>
  <si>
    <t>BO109140</t>
  </si>
  <si>
    <t>555 WASHINGTON ST</t>
  </si>
  <si>
    <t>02482-5996</t>
  </si>
  <si>
    <t>BO108768</t>
  </si>
  <si>
    <t>148 MAIN ST</t>
  </si>
  <si>
    <t>02053-1572</t>
  </si>
  <si>
    <t>BO108530</t>
  </si>
  <si>
    <t>61 PINE ST</t>
  </si>
  <si>
    <t>02703-3980</t>
  </si>
  <si>
    <t>BO109112</t>
  </si>
  <si>
    <t>430 TRAPELO RD</t>
  </si>
  <si>
    <t>02478-1420</t>
  </si>
  <si>
    <t>CPP055572</t>
  </si>
  <si>
    <t>750 VALLEY ST</t>
  </si>
  <si>
    <t>02908-4856</t>
  </si>
  <si>
    <t>BO109216</t>
  </si>
  <si>
    <t>381 PRIVILEGE ST</t>
  </si>
  <si>
    <t>02895-1754</t>
  </si>
  <si>
    <t>BO108091</t>
  </si>
  <si>
    <t>75 MYSTIC ST</t>
  </si>
  <si>
    <t>02474-1128</t>
  </si>
  <si>
    <t>BO087930</t>
  </si>
  <si>
    <t>MCGRATH HGWY</t>
  </si>
  <si>
    <t>CPP058014</t>
  </si>
  <si>
    <t>BO089293</t>
  </si>
  <si>
    <t>629 WATERTOWN ST</t>
  </si>
  <si>
    <t>02460-1351</t>
  </si>
  <si>
    <t>NEWTONVILLE</t>
  </si>
  <si>
    <t>CPP058155</t>
  </si>
  <si>
    <t>02905</t>
  </si>
  <si>
    <t>BO107453</t>
  </si>
  <si>
    <t>930 MAIN ST</t>
  </si>
  <si>
    <t>01720-5885</t>
  </si>
  <si>
    <t>BO108707</t>
  </si>
  <si>
    <t>65 HAZELWOOD ST</t>
  </si>
  <si>
    <t>02910-4445</t>
  </si>
  <si>
    <t>BO088545</t>
  </si>
  <si>
    <t>A AND B ANJO LN</t>
  </si>
  <si>
    <t>01906</t>
  </si>
  <si>
    <t>BO088655</t>
  </si>
  <si>
    <t>121-123 LOCUST ST</t>
  </si>
  <si>
    <t>02152-1116</t>
  </si>
  <si>
    <t>BO108553</t>
  </si>
  <si>
    <t>698 WESTFIELD ST</t>
  </si>
  <si>
    <t>01089-3891</t>
  </si>
  <si>
    <t>631 BUSHWICK AVE</t>
  </si>
  <si>
    <t>11206-6030</t>
  </si>
  <si>
    <t>BO107928</t>
  </si>
  <si>
    <t>1824 MINERAL SPRING AVE</t>
  </si>
  <si>
    <t>02904-8938</t>
  </si>
  <si>
    <t>1 STATION ST</t>
  </si>
  <si>
    <t>02043-2229</t>
  </si>
  <si>
    <t>DWL613250</t>
  </si>
  <si>
    <t>WHETSTONE POND</t>
  </si>
  <si>
    <t>04406</t>
  </si>
  <si>
    <t>KINGSBURY</t>
  </si>
  <si>
    <t>FP050882</t>
  </si>
  <si>
    <t>80 SIMPSON ST</t>
  </si>
  <si>
    <t>02760-3123</t>
  </si>
  <si>
    <t>FP060034</t>
  </si>
  <si>
    <t>159 SOUTH ST APT 3</t>
  </si>
  <si>
    <t>02360-2963</t>
  </si>
  <si>
    <t>BO109277</t>
  </si>
  <si>
    <t>57-59 PARSONS ST</t>
  </si>
  <si>
    <t>02465-2137</t>
  </si>
  <si>
    <t>BO108802</t>
  </si>
  <si>
    <t>FAUNCE CORNER MALL RD UNIT B</t>
  </si>
  <si>
    <t>02747-6226</t>
  </si>
  <si>
    <t>CPP056251</t>
  </si>
  <si>
    <t>02635</t>
  </si>
  <si>
    <t>CPP047580</t>
  </si>
  <si>
    <t>02840</t>
  </si>
  <si>
    <t>FP019760</t>
  </si>
  <si>
    <t>FP050866</t>
  </si>
  <si>
    <t>48 RIVER ST</t>
  </si>
  <si>
    <t>02760-1806</t>
  </si>
  <si>
    <t>CF047356</t>
  </si>
  <si>
    <t>BO109291</t>
  </si>
  <si>
    <t>12-20 COMMON ST</t>
  </si>
  <si>
    <t>02472-3458</t>
  </si>
  <si>
    <t>128-130 MOUNT AUBURN ST</t>
  </si>
  <si>
    <t>02472-3932</t>
  </si>
  <si>
    <t>BO088773</t>
  </si>
  <si>
    <t>62 PRENTISS ST</t>
  </si>
  <si>
    <t>02140-2242</t>
  </si>
  <si>
    <t>CF056879</t>
  </si>
  <si>
    <t>CPP055182</t>
  </si>
  <si>
    <t>10001</t>
  </si>
  <si>
    <t>DWL605186</t>
  </si>
  <si>
    <t>17 RODICK ST</t>
  </si>
  <si>
    <t>04609-1823</t>
  </si>
  <si>
    <t>CPP057781</t>
  </si>
  <si>
    <t>CPP057923</t>
  </si>
  <si>
    <t>BO089094</t>
  </si>
  <si>
    <t>292 BOSTON POST RD</t>
  </si>
  <si>
    <t>01778-1823</t>
  </si>
  <si>
    <t>WAYLAND</t>
  </si>
  <si>
    <t>FP058104</t>
  </si>
  <si>
    <t>1061 COUNTY ST</t>
  </si>
  <si>
    <t>02746-1604</t>
  </si>
  <si>
    <t>FP004861</t>
  </si>
  <si>
    <t>68-70 ROCK ST</t>
  </si>
  <si>
    <t>02062-4244</t>
  </si>
  <si>
    <t>FP053360</t>
  </si>
  <si>
    <t>NOTRE DAME ST # A</t>
  </si>
  <si>
    <t>01085-1923</t>
  </si>
  <si>
    <t>FP002643</t>
  </si>
  <si>
    <t>GREENWICH RD</t>
  </si>
  <si>
    <t>01082</t>
  </si>
  <si>
    <t>WARE</t>
  </si>
  <si>
    <t>FP010559</t>
  </si>
  <si>
    <t>43 PROSPECT ST</t>
  </si>
  <si>
    <t>01085-1554</t>
  </si>
  <si>
    <t>CPP056501</t>
  </si>
  <si>
    <t>FP001743</t>
  </si>
  <si>
    <t>49 MAD BROOK RD</t>
  </si>
  <si>
    <t>01535-2041</t>
  </si>
  <si>
    <t>CPP057613</t>
  </si>
  <si>
    <t>CPP053902</t>
  </si>
  <si>
    <t>10005</t>
  </si>
  <si>
    <t>DWL608738</t>
  </si>
  <si>
    <t>15 SUGAR HILL RD</t>
  </si>
  <si>
    <t>04073-5051</t>
  </si>
  <si>
    <t>BO088950</t>
  </si>
  <si>
    <t>432 BROADWAY</t>
  </si>
  <si>
    <t>02138-4226</t>
  </si>
  <si>
    <t>344 PROVIDENCE ST</t>
  </si>
  <si>
    <t>02895-5151</t>
  </si>
  <si>
    <t>BO108863</t>
  </si>
  <si>
    <t>27 LIBERTY ST</t>
  </si>
  <si>
    <t>02360-4136</t>
  </si>
  <si>
    <t>CPP058051</t>
  </si>
  <si>
    <t>CF057281</t>
  </si>
  <si>
    <t>CF057941</t>
  </si>
  <si>
    <t>BO109215</t>
  </si>
  <si>
    <t>66 JOYCE ST</t>
  </si>
  <si>
    <t>02885-3247</t>
  </si>
  <si>
    <t>BO088353</t>
  </si>
  <si>
    <t>186 CRESCENT RD</t>
  </si>
  <si>
    <t>02494-1453</t>
  </si>
  <si>
    <t>CPP056077</t>
  </si>
  <si>
    <t>BO109213</t>
  </si>
  <si>
    <t>9-11 PURCELL RD</t>
  </si>
  <si>
    <t>02474-3505</t>
  </si>
  <si>
    <t>CPP055311</t>
  </si>
  <si>
    <t>BO108926</t>
  </si>
  <si>
    <t>65 INDUSTRIAL WAY</t>
  </si>
  <si>
    <t>01887-3499</t>
  </si>
  <si>
    <t>BO088405</t>
  </si>
  <si>
    <t>33 CLARK RD</t>
  </si>
  <si>
    <t>02445-6029</t>
  </si>
  <si>
    <t>BO108940</t>
  </si>
  <si>
    <t>46 TIMSBURY TER</t>
  </si>
  <si>
    <t>01902-3217</t>
  </si>
  <si>
    <t>BO108308</t>
  </si>
  <si>
    <t>14 UNION ST</t>
  </si>
  <si>
    <t>02139-1511</t>
  </si>
  <si>
    <t>FP016705</t>
  </si>
  <si>
    <t>12-14 COYNE RD</t>
  </si>
  <si>
    <t>02468-1039</t>
  </si>
  <si>
    <t>WABAN</t>
  </si>
  <si>
    <t>DWL613584</t>
  </si>
  <si>
    <t>317 ALFRED ST UNIT 1</t>
  </si>
  <si>
    <t>04005-3127</t>
  </si>
  <si>
    <t>DWL607897</t>
  </si>
  <si>
    <t>IRA MOUNTAIN RD</t>
  </si>
  <si>
    <t>04947-4538</t>
  </si>
  <si>
    <t>KINGFIELD</t>
  </si>
  <si>
    <t>FP007607</t>
  </si>
  <si>
    <t>147-149 VERNON ST</t>
  </si>
  <si>
    <t>02062-2107</t>
  </si>
  <si>
    <t>FP008608</t>
  </si>
  <si>
    <t>31 POWDER MILL RD</t>
  </si>
  <si>
    <t>01754-1471</t>
  </si>
  <si>
    <t>FP004220</t>
  </si>
  <si>
    <t>64 MILLER ST</t>
  </si>
  <si>
    <t>02346-3216</t>
  </si>
  <si>
    <t>MIDDLEBORO</t>
  </si>
  <si>
    <t>DWL613494</t>
  </si>
  <si>
    <t>NORTH RD # A</t>
  </si>
  <si>
    <t>04929-3233</t>
  </si>
  <si>
    <t>DETROIT</t>
  </si>
  <si>
    <t>DWL610916</t>
  </si>
  <si>
    <t>36 HOLMAN RD</t>
  </si>
  <si>
    <t>04290-3421</t>
  </si>
  <si>
    <t>BO087053</t>
  </si>
  <si>
    <t>VILLAGE RD</t>
  </si>
  <si>
    <t>03875-5462</t>
  </si>
  <si>
    <t>SILVER LAKE</t>
  </si>
  <si>
    <t>CPP057288</t>
  </si>
  <si>
    <t>02131</t>
  </si>
  <si>
    <t>DWL612710</t>
  </si>
  <si>
    <t>43 FOREST AVE</t>
  </si>
  <si>
    <t>04364-1225</t>
  </si>
  <si>
    <t>FP016586</t>
  </si>
  <si>
    <t>BOSTON POST RD</t>
  </si>
  <si>
    <t>DWL606090</t>
  </si>
  <si>
    <t>LOT 5 NARRAGUAGUS NORTH HALF</t>
  </si>
  <si>
    <t>04622</t>
  </si>
  <si>
    <t>CHERRYFIELD</t>
  </si>
  <si>
    <t>CF056495</t>
  </si>
  <si>
    <t>CPP058290</t>
  </si>
  <si>
    <t>BO088377</t>
  </si>
  <si>
    <t>REAR 10-12 NOTRE DAME AVENUE</t>
  </si>
  <si>
    <t>02140</t>
  </si>
  <si>
    <t>CPP056325</t>
  </si>
  <si>
    <t>CPP056498</t>
  </si>
  <si>
    <t>BO108837</t>
  </si>
  <si>
    <t>25-27 TROWBRIDGE ST</t>
  </si>
  <si>
    <t>02478-4001</t>
  </si>
  <si>
    <t>102 WHARF ST STE 1-8</t>
  </si>
  <si>
    <t>01970-5121</t>
  </si>
  <si>
    <t>CPP050149</t>
  </si>
  <si>
    <t>02639</t>
  </si>
  <si>
    <t>BO109109</t>
  </si>
  <si>
    <t>SAVAGE ST</t>
  </si>
  <si>
    <t>02151-2802</t>
  </si>
  <si>
    <t>CPP054381</t>
  </si>
  <si>
    <t>02178</t>
  </si>
  <si>
    <t>FP060720</t>
  </si>
  <si>
    <t>86 INGLESIDE AVE</t>
  </si>
  <si>
    <t>01604-3039</t>
  </si>
  <si>
    <t>FP005181</t>
  </si>
  <si>
    <t>31-33 COLUMBIA AVE</t>
  </si>
  <si>
    <t>02464-1226</t>
  </si>
  <si>
    <t>FP056591</t>
  </si>
  <si>
    <t>7501 68TH AVE</t>
  </si>
  <si>
    <t>11379-2814</t>
  </si>
  <si>
    <t>MIDDLE VILLAGE</t>
  </si>
  <si>
    <t>FP067628</t>
  </si>
  <si>
    <t>34 BURRILL AVE</t>
  </si>
  <si>
    <t>02324-2728</t>
  </si>
  <si>
    <t>BO109047</t>
  </si>
  <si>
    <t>263 RIVERSIDE AVE</t>
  </si>
  <si>
    <t>06880-4806</t>
  </si>
  <si>
    <t>FP098285</t>
  </si>
  <si>
    <t>102-104 ELLIOTT ST</t>
  </si>
  <si>
    <t>01915-3207</t>
  </si>
  <si>
    <t>FP263611</t>
  </si>
  <si>
    <t>84 PENDEXTER AVE</t>
  </si>
  <si>
    <t>01013-2124</t>
  </si>
  <si>
    <t>FP096338</t>
  </si>
  <si>
    <t>273 W MAIN ST APT C10</t>
  </si>
  <si>
    <t>01752-3839</t>
  </si>
  <si>
    <t>FP084653</t>
  </si>
  <si>
    <t>243 BOSTON POST RD E APT 8</t>
  </si>
  <si>
    <t>01752-3506</t>
  </si>
  <si>
    <t>FP095257</t>
  </si>
  <si>
    <t>CPP056752</t>
  </si>
  <si>
    <t>FP095533</t>
  </si>
  <si>
    <t>2 WATER ST</t>
  </si>
  <si>
    <t>01562-2417</t>
  </si>
  <si>
    <t>SPENCER</t>
  </si>
  <si>
    <t>FP096562</t>
  </si>
  <si>
    <t>139 WASHINGTON ST</t>
  </si>
  <si>
    <t>01749-2729</t>
  </si>
  <si>
    <t>FP294020</t>
  </si>
  <si>
    <t>11 SELWYN RD</t>
  </si>
  <si>
    <t>02184-8618</t>
  </si>
  <si>
    <t>FP312746</t>
  </si>
  <si>
    <t>3506 TUCKERS LN</t>
  </si>
  <si>
    <t>02043-1570</t>
  </si>
  <si>
    <t>FP098103</t>
  </si>
  <si>
    <t>108 HIGH ST</t>
  </si>
  <si>
    <t>02780-3902</t>
  </si>
  <si>
    <t>FP096588</t>
  </si>
  <si>
    <t>42 CASSANDRA BLVD</t>
  </si>
  <si>
    <t>06107-3139</t>
  </si>
  <si>
    <t>WEST</t>
  </si>
  <si>
    <t>FP021453</t>
  </si>
  <si>
    <t>90 LANTERN RD</t>
  </si>
  <si>
    <t>02151-2012</t>
  </si>
  <si>
    <t>FP287391</t>
  </si>
  <si>
    <t>5 HIGH ST</t>
  </si>
  <si>
    <t>01966-1606</t>
  </si>
  <si>
    <t>FP096630</t>
  </si>
  <si>
    <t>150 CARLTON ST</t>
  </si>
  <si>
    <t>06053-3106</t>
  </si>
  <si>
    <t>NEW BRITAIN</t>
  </si>
  <si>
    <t>FP267795</t>
  </si>
  <si>
    <t>265-267 NOTRE DAME ST</t>
  </si>
  <si>
    <t>01085-1147</t>
  </si>
  <si>
    <t>FP284142</t>
  </si>
  <si>
    <t>87 STANTON ST</t>
  </si>
  <si>
    <t>01605-2862</t>
  </si>
  <si>
    <t>FP331164</t>
  </si>
  <si>
    <t>121 KENDALL AVE</t>
  </si>
  <si>
    <t>01702-7441</t>
  </si>
  <si>
    <t>FP098132</t>
  </si>
  <si>
    <t>360 STILL RIVER RD</t>
  </si>
  <si>
    <t>01740-1075</t>
  </si>
  <si>
    <t>BOLTON</t>
  </si>
  <si>
    <t>CPP058214</t>
  </si>
  <si>
    <t>FP095440</t>
  </si>
  <si>
    <t>12-14 OCONNELL AVE</t>
  </si>
  <si>
    <t>02169-1130</t>
  </si>
  <si>
    <t>CPP058206</t>
  </si>
  <si>
    <t>11205</t>
  </si>
  <si>
    <t>FP097832</t>
  </si>
  <si>
    <t>21-23 ATWATER ST</t>
  </si>
  <si>
    <t>01013-1503</t>
  </si>
  <si>
    <t>FP096620</t>
  </si>
  <si>
    <t>187 MORTON ST</t>
  </si>
  <si>
    <t>01089-2365</t>
  </si>
  <si>
    <t>CPP058228</t>
  </si>
  <si>
    <t>FP326711</t>
  </si>
  <si>
    <t>21 PINE ST</t>
  </si>
  <si>
    <t>01930-3520</t>
  </si>
  <si>
    <t>FP098044</t>
  </si>
  <si>
    <t>354-356 WHITE ST</t>
  </si>
  <si>
    <t>01108-2153</t>
  </si>
  <si>
    <t>FP079784</t>
  </si>
  <si>
    <t>111 LOCUST ST</t>
  </si>
  <si>
    <t>FP078009</t>
  </si>
  <si>
    <t>630 1ST AVE APT 10C</t>
  </si>
  <si>
    <t>10016-3788</t>
  </si>
  <si>
    <t>FP080837</t>
  </si>
  <si>
    <t>681 BROAD ST</t>
  </si>
  <si>
    <t>02189-2003</t>
  </si>
  <si>
    <t>FP081630</t>
  </si>
  <si>
    <t>100-104 MEADOW RD</t>
  </si>
  <si>
    <t>02895-1946</t>
  </si>
  <si>
    <t>FP059184</t>
  </si>
  <si>
    <t>148 SUNRISE RD</t>
  </si>
  <si>
    <t>02090-3314</t>
  </si>
  <si>
    <t>FP077867</t>
  </si>
  <si>
    <t>624-626 MAIN ST</t>
  </si>
  <si>
    <t>01036-9203</t>
  </si>
  <si>
    <t>FP082754</t>
  </si>
  <si>
    <t>51 BROOK ST</t>
  </si>
  <si>
    <t>01944-1135</t>
  </si>
  <si>
    <t>FP076189</t>
  </si>
  <si>
    <t>707 MAIN ST</t>
  </si>
  <si>
    <t>01801-2367</t>
  </si>
  <si>
    <t>FP097006</t>
  </si>
  <si>
    <t>49 BAY VIEW DR</t>
  </si>
  <si>
    <t>01545-4507</t>
  </si>
  <si>
    <t>FP078040</t>
  </si>
  <si>
    <t>24 BARROWS ST</t>
  </si>
  <si>
    <t>02760-2268</t>
  </si>
  <si>
    <t>FP083282</t>
  </si>
  <si>
    <t>ALPINE TRL BLDG 1 UNIT C</t>
  </si>
  <si>
    <t>01201-8844</t>
  </si>
  <si>
    <t>FP077576</t>
  </si>
  <si>
    <t>320-322 RIVER ST</t>
  </si>
  <si>
    <t>02465-1438</t>
  </si>
  <si>
    <t>FP070494</t>
  </si>
  <si>
    <t>238 SUMMER ST</t>
  </si>
  <si>
    <t>02370-2712</t>
  </si>
  <si>
    <t>FP076895</t>
  </si>
  <si>
    <t>78 CHANDLER DR</t>
  </si>
  <si>
    <t>02050-4737</t>
  </si>
  <si>
    <t>BO108255</t>
  </si>
  <si>
    <t>108 W MAIN ST</t>
  </si>
  <si>
    <t>02766-1248</t>
  </si>
  <si>
    <t>NORTON</t>
  </si>
  <si>
    <t>FP072803</t>
  </si>
  <si>
    <t>60-62 BOYD ST</t>
  </si>
  <si>
    <t>02458-1502</t>
  </si>
  <si>
    <t>FP076553</t>
  </si>
  <si>
    <t>AIKEN ST # B</t>
  </si>
  <si>
    <t>06851-2045</t>
  </si>
  <si>
    <t>NORWALK</t>
  </si>
  <si>
    <t>FP084594</t>
  </si>
  <si>
    <t>FP096925</t>
  </si>
  <si>
    <t>5 COLCHESTER ST</t>
  </si>
  <si>
    <t>02136-2403</t>
  </si>
  <si>
    <t>FP095599</t>
  </si>
  <si>
    <t>124 OLD WASHINGTON ST</t>
  </si>
  <si>
    <t>02359-2709</t>
  </si>
  <si>
    <t>FP078180</t>
  </si>
  <si>
    <t>26 WHITTLESEY AVE</t>
  </si>
  <si>
    <t>06706-1923</t>
  </si>
  <si>
    <t>FP083151</t>
  </si>
  <si>
    <t>5 WINTHROP ST</t>
  </si>
  <si>
    <t>01970-3031</t>
  </si>
  <si>
    <t>FP069802</t>
  </si>
  <si>
    <t>51-53 STERLING ST</t>
  </si>
  <si>
    <t>02148-5439</t>
  </si>
  <si>
    <t>FP081632</t>
  </si>
  <si>
    <t>26-28 WIGHTMAN ST</t>
  </si>
  <si>
    <t>02893-3426</t>
  </si>
  <si>
    <t>WEST WARWICK</t>
  </si>
  <si>
    <t>FP078987</t>
  </si>
  <si>
    <t>37 HIGH ST UNIT 2B</t>
  </si>
  <si>
    <t>01923-3004</t>
  </si>
  <si>
    <t>DANVERS</t>
  </si>
  <si>
    <t>FP076999</t>
  </si>
  <si>
    <t>6 BAYVIEW RD</t>
  </si>
  <si>
    <t>06357-2002</t>
  </si>
  <si>
    <t>NIANTIC</t>
  </si>
  <si>
    <t>FP076613</t>
  </si>
  <si>
    <t>79 E MAIN ST</t>
  </si>
  <si>
    <t>01757-2707</t>
  </si>
  <si>
    <t>FP080998</t>
  </si>
  <si>
    <t>274 BROAD ST</t>
  </si>
  <si>
    <t>06360-4523</t>
  </si>
  <si>
    <t>FP080268</t>
  </si>
  <si>
    <t>1366 DIXWELL AVE</t>
  </si>
  <si>
    <t>06514-4122</t>
  </si>
  <si>
    <t>FP082361</t>
  </si>
  <si>
    <t>25 COMMONWEALTH AVE</t>
  </si>
  <si>
    <t>02379-1209</t>
  </si>
  <si>
    <t>FP080226</t>
  </si>
  <si>
    <t>5 WHITEHALL ST</t>
  </si>
  <si>
    <t>02026-2206</t>
  </si>
  <si>
    <t>FP077932</t>
  </si>
  <si>
    <t>37 SYLVAN ST</t>
  </si>
  <si>
    <t>01603-1504</t>
  </si>
  <si>
    <t>FP333059</t>
  </si>
  <si>
    <t>140 AMES ST</t>
  </si>
  <si>
    <t>02067-2217</t>
  </si>
  <si>
    <t>SHARON</t>
  </si>
  <si>
    <t>FP307707</t>
  </si>
  <si>
    <t>991 BAY ST</t>
  </si>
  <si>
    <t>02780-1322</t>
  </si>
  <si>
    <t>CPP058319</t>
  </si>
  <si>
    <t>01519</t>
  </si>
  <si>
    <t>FP077072</t>
  </si>
  <si>
    <t>21 1/2 SHORT ST</t>
  </si>
  <si>
    <t>01757-1709</t>
  </si>
  <si>
    <t>FP097048</t>
  </si>
  <si>
    <t>5 DIEHL RD</t>
  </si>
  <si>
    <t>02420-1805</t>
  </si>
  <si>
    <t>FP097239</t>
  </si>
  <si>
    <t>4 WARWICK RD</t>
  </si>
  <si>
    <t>02465-1724</t>
  </si>
  <si>
    <t>FP097766</t>
  </si>
  <si>
    <t>16 HARDIE ST</t>
  </si>
  <si>
    <t>10596</t>
  </si>
  <si>
    <t>VERPLANCK</t>
  </si>
  <si>
    <t>FP097223</t>
  </si>
  <si>
    <t>95 AUTUMN DR</t>
  </si>
  <si>
    <t>01062-9720</t>
  </si>
  <si>
    <t>FP096759</t>
  </si>
  <si>
    <t>100 EDGEMARK ACRES</t>
  </si>
  <si>
    <t>06451-3690</t>
  </si>
  <si>
    <t>FP096233</t>
  </si>
  <si>
    <t>128-130 BLACK ROCK AVE</t>
  </si>
  <si>
    <t>06052-1235</t>
  </si>
  <si>
    <t>FP095923</t>
  </si>
  <si>
    <t>10 EUCLID AVE</t>
  </si>
  <si>
    <t>01610-2102</t>
  </si>
  <si>
    <t>FP083926</t>
  </si>
  <si>
    <t>67 CARROLL ST</t>
  </si>
  <si>
    <t>06513-4109</t>
  </si>
  <si>
    <t>FP097159</t>
  </si>
  <si>
    <t>8 9TH ST APT 214</t>
  </si>
  <si>
    <t>02155-5185</t>
  </si>
  <si>
    <t>CPP056440</t>
  </si>
  <si>
    <t>FP096377</t>
  </si>
  <si>
    <t>32-32</t>
  </si>
  <si>
    <t>LAMBERT ST # A</t>
  </si>
  <si>
    <t>02155-2737</t>
  </si>
  <si>
    <t>FP097714</t>
  </si>
  <si>
    <t>171 MANCHESTER ST</t>
  </si>
  <si>
    <t>06112-1346</t>
  </si>
  <si>
    <t>FP323475</t>
  </si>
  <si>
    <t>42 E MAIN ST</t>
  </si>
  <si>
    <t>01757-2702</t>
  </si>
  <si>
    <t>FP004194</t>
  </si>
  <si>
    <t>89 MONADNOCK RD</t>
  </si>
  <si>
    <t>02481-1335</t>
  </si>
  <si>
    <t>FP007417</t>
  </si>
  <si>
    <t>74 LINCOLN AVE</t>
  </si>
  <si>
    <t>02170-3345</t>
  </si>
  <si>
    <t>FP098215</t>
  </si>
  <si>
    <t>14 DEPOT ST</t>
  </si>
  <si>
    <t>06016-9630</t>
  </si>
  <si>
    <t>BROAD BROOK</t>
  </si>
  <si>
    <t>FP076375</t>
  </si>
  <si>
    <t>58 SHERIDAN ST</t>
  </si>
  <si>
    <t>06810-6938</t>
  </si>
  <si>
    <t>FP287469</t>
  </si>
  <si>
    <t>100 BRONSON TER</t>
  </si>
  <si>
    <t>01108-2667</t>
  </si>
  <si>
    <t>FP097175</t>
  </si>
  <si>
    <t>37 KINNICUTT RD</t>
  </si>
  <si>
    <t>01602-1547</t>
  </si>
  <si>
    <t>FP001991</t>
  </si>
  <si>
    <t>330-332 LENOX ST</t>
  </si>
  <si>
    <t>02062-3420</t>
  </si>
  <si>
    <t>FP084289</t>
  </si>
  <si>
    <t>3 OAKWOOD AVE APT A1</t>
  </si>
  <si>
    <t>06850-1334</t>
  </si>
  <si>
    <t>BO109077</t>
  </si>
  <si>
    <t>CUTLER ST # 28</t>
  </si>
  <si>
    <t>01570-2406</t>
  </si>
  <si>
    <t>FP095843</t>
  </si>
  <si>
    <t>5 YARMOUTH ST</t>
  </si>
  <si>
    <t>01201-1635</t>
  </si>
  <si>
    <t>FP095814</t>
  </si>
  <si>
    <t>18 RICHARD ST</t>
  </si>
  <si>
    <t>01905-2804</t>
  </si>
  <si>
    <t>CF058286</t>
  </si>
  <si>
    <t>01452</t>
  </si>
  <si>
    <t>FP316860</t>
  </si>
  <si>
    <t>140 WELLES AVE</t>
  </si>
  <si>
    <t>02124-2447</t>
  </si>
  <si>
    <t>DORCHESTER CENTER</t>
  </si>
  <si>
    <t>FP097549</t>
  </si>
  <si>
    <t>23 CARY PL</t>
  </si>
  <si>
    <t>02129-2424</t>
  </si>
  <si>
    <t>FP098512</t>
  </si>
  <si>
    <t>152 ORCHARD RD</t>
  </si>
  <si>
    <t>01226-1360</t>
  </si>
  <si>
    <t>FP097685</t>
  </si>
  <si>
    <t>323 HIGH ROCK ST</t>
  </si>
  <si>
    <t>02492-2143</t>
  </si>
  <si>
    <t>FP098274</t>
  </si>
  <si>
    <t>49 PLEASANT ST</t>
  </si>
  <si>
    <t>02359-2302</t>
  </si>
  <si>
    <t>FP095351</t>
  </si>
  <si>
    <t>52 APPLE D OR RD</t>
  </si>
  <si>
    <t>01701-3155</t>
  </si>
  <si>
    <t>FP095202</t>
  </si>
  <si>
    <t>65 ASH ST</t>
  </si>
  <si>
    <t>02865-3205</t>
  </si>
  <si>
    <t>FP315405</t>
  </si>
  <si>
    <t>42-44 ASHLAND ST</t>
  </si>
  <si>
    <t>02155-3250</t>
  </si>
  <si>
    <t>FP098039</t>
  </si>
  <si>
    <t>52-54 BOWDEN ST</t>
  </si>
  <si>
    <t>01852-5604</t>
  </si>
  <si>
    <t>FP311519</t>
  </si>
  <si>
    <t>FANEUIL ST/ 144 BROOK ST</t>
  </si>
  <si>
    <t>02135</t>
  </si>
  <si>
    <t>FP098134</t>
  </si>
  <si>
    <t>159 COREY ST</t>
  </si>
  <si>
    <t>02132-2339</t>
  </si>
  <si>
    <t>FP084882</t>
  </si>
  <si>
    <t>59 BRETTON RD</t>
  </si>
  <si>
    <t>06457-4109</t>
  </si>
  <si>
    <t>FP095547</t>
  </si>
  <si>
    <t>373 COMMONWEALTH AVE</t>
  </si>
  <si>
    <t>02115-1815</t>
  </si>
  <si>
    <t>FP096819</t>
  </si>
  <si>
    <t>564 COLUMBIAN ST</t>
  </si>
  <si>
    <t>02190-1132</t>
  </si>
  <si>
    <t>FP097182</t>
  </si>
  <si>
    <t>64-66 STRATFORD AVE</t>
  </si>
  <si>
    <t>01201-7033</t>
  </si>
  <si>
    <t>FP078955</t>
  </si>
  <si>
    <t>68 WHEATLAND ST</t>
  </si>
  <si>
    <t>01970-2938</t>
  </si>
  <si>
    <t>FP076562</t>
  </si>
  <si>
    <t>73-75 PROSPECT ST</t>
  </si>
  <si>
    <t>01757-3028</t>
  </si>
  <si>
    <t>FP096593</t>
  </si>
  <si>
    <t>60 FOREST ST</t>
  </si>
  <si>
    <t>02421-4924</t>
  </si>
  <si>
    <t>FP080401</t>
  </si>
  <si>
    <t>925 PROVIDENCE ST</t>
  </si>
  <si>
    <t>02893-1117</t>
  </si>
  <si>
    <t>BO089329</t>
  </si>
  <si>
    <t>169 FOREST ST</t>
  </si>
  <si>
    <t>01770-1615</t>
  </si>
  <si>
    <t>CPP057649</t>
  </si>
  <si>
    <t>FP083882</t>
  </si>
  <si>
    <t>480 HAZARD AVE</t>
  </si>
  <si>
    <t>06082-4751</t>
  </si>
  <si>
    <t>ENFIELD</t>
  </si>
  <si>
    <t>FP097262</t>
  </si>
  <si>
    <t>43 QUINCY ST</t>
  </si>
  <si>
    <t>02143-1719</t>
  </si>
  <si>
    <t>FP316633</t>
  </si>
  <si>
    <t>30 EMORY ST</t>
  </si>
  <si>
    <t>02703-3037</t>
  </si>
  <si>
    <t>DWL607596</t>
  </si>
  <si>
    <t>717 DALLAS HILL RD</t>
  </si>
  <si>
    <t>FP096286</t>
  </si>
  <si>
    <t>42 SCHOOL ST</t>
  </si>
  <si>
    <t>06040-6116</t>
  </si>
  <si>
    <t>CPP058219</t>
  </si>
  <si>
    <t>06614</t>
  </si>
  <si>
    <t>FP096940</t>
  </si>
  <si>
    <t>48 HARVARD ST</t>
  </si>
  <si>
    <t>01752-3223</t>
  </si>
  <si>
    <t>FP097077</t>
  </si>
  <si>
    <t>12 EASY ST</t>
  </si>
  <si>
    <t>01776-3382</t>
  </si>
  <si>
    <t>SUDBURY</t>
  </si>
  <si>
    <t>FP344381</t>
  </si>
  <si>
    <t>19-21 COTTAGE AVE</t>
  </si>
  <si>
    <t>01095-1847</t>
  </si>
  <si>
    <t>WILBRAHAM</t>
  </si>
  <si>
    <t>BO107604</t>
  </si>
  <si>
    <t>43 SALEM ST</t>
  </si>
  <si>
    <t>02155-3205</t>
  </si>
  <si>
    <t>FP084432</t>
  </si>
  <si>
    <t>24 DRISCOLL ST</t>
  </si>
  <si>
    <t>01960-1916</t>
  </si>
  <si>
    <t>FP075549</t>
  </si>
  <si>
    <t>30 BATCHELLOR RD</t>
  </si>
  <si>
    <t>01588-1044</t>
  </si>
  <si>
    <t>FP081134</t>
  </si>
  <si>
    <t>236 WARD ST</t>
  </si>
  <si>
    <t>02043-4855</t>
  </si>
  <si>
    <t>FP083670</t>
  </si>
  <si>
    <t>354 ELLSWORTH AVE</t>
  </si>
  <si>
    <t>06511-7103</t>
  </si>
  <si>
    <t>FP082776</t>
  </si>
  <si>
    <t>4 POND ST</t>
  </si>
  <si>
    <t>01757-3420</t>
  </si>
  <si>
    <t>BO108578</t>
  </si>
  <si>
    <t>44-46 OAKWOOD AVE</t>
  </si>
  <si>
    <t>06119-2175</t>
  </si>
  <si>
    <t>CPP055710</t>
  </si>
  <si>
    <t>02816</t>
  </si>
  <si>
    <t>BO108833</t>
  </si>
  <si>
    <t>BOWENS WHARF</t>
  </si>
  <si>
    <t>FP082681</t>
  </si>
  <si>
    <t>4 POST LN</t>
  </si>
  <si>
    <t>02026-2400</t>
  </si>
  <si>
    <t>FP083631</t>
  </si>
  <si>
    <t>70 DONNA AVE</t>
  </si>
  <si>
    <t>01201-7262</t>
  </si>
  <si>
    <t>FP084621</t>
  </si>
  <si>
    <t>35 KNOLLWOOD DR</t>
  </si>
  <si>
    <t>06405-3913</t>
  </si>
  <si>
    <t>FP096918</t>
  </si>
  <si>
    <t>14-16 STEVENS ST</t>
  </si>
  <si>
    <t>02155-4219</t>
  </si>
  <si>
    <t>FP097138</t>
  </si>
  <si>
    <t>745 MONPONSETT ST</t>
  </si>
  <si>
    <t>02341-2055</t>
  </si>
  <si>
    <t>HANSON</t>
  </si>
  <si>
    <t>FP257810</t>
  </si>
  <si>
    <t>10 SPRUCE CIR</t>
  </si>
  <si>
    <t>01747-1420</t>
  </si>
  <si>
    <t>HOPEDALE</t>
  </si>
  <si>
    <t>FP006427</t>
  </si>
  <si>
    <t>22 BROOK ST</t>
  </si>
  <si>
    <t>01027-2521</t>
  </si>
  <si>
    <t>FP095698</t>
  </si>
  <si>
    <t>20 CONSTITUTION AVE</t>
  </si>
  <si>
    <t>02190-2812</t>
  </si>
  <si>
    <t>FP022674</t>
  </si>
  <si>
    <t>48 STRATHMORE RD APT 2</t>
  </si>
  <si>
    <t>02445</t>
  </si>
  <si>
    <t>FP329518</t>
  </si>
  <si>
    <t>E HARTFORD AVE</t>
  </si>
  <si>
    <t>FP333239</t>
  </si>
  <si>
    <t>24 ILIAD ST</t>
  </si>
  <si>
    <t>01453-2734</t>
  </si>
  <si>
    <t>FP310076</t>
  </si>
  <si>
    <t>51-53 HARRINGTON ST</t>
  </si>
  <si>
    <t>02472-1015</t>
  </si>
  <si>
    <t>FP284200</t>
  </si>
  <si>
    <t>41 28TH AVE</t>
  </si>
  <si>
    <t>11214-5517</t>
  </si>
  <si>
    <t>FP290851</t>
  </si>
  <si>
    <t>70 POPLAR ST</t>
  </si>
  <si>
    <t>02472-1234</t>
  </si>
  <si>
    <t>FP098020</t>
  </si>
  <si>
    <t>1 MIAMI ST</t>
  </si>
  <si>
    <t>01605-1613</t>
  </si>
  <si>
    <t>FP331738</t>
  </si>
  <si>
    <t>196-198 WASHINGTON ST</t>
  </si>
  <si>
    <t>01930-2647</t>
  </si>
  <si>
    <t>FP076873</t>
  </si>
  <si>
    <t>184-186 MEDFORD ST</t>
  </si>
  <si>
    <t>02474-3114</t>
  </si>
  <si>
    <t>FP077506</t>
  </si>
  <si>
    <t>149-151 VERGE ST</t>
  </si>
  <si>
    <t>01129-1138</t>
  </si>
  <si>
    <t>FP082538</t>
  </si>
  <si>
    <t>31 CHESTNUT ST</t>
  </si>
  <si>
    <t>02703-4716</t>
  </si>
  <si>
    <t>BO108633</t>
  </si>
  <si>
    <t>50 WEST ST</t>
  </si>
  <si>
    <t>06416-2173</t>
  </si>
  <si>
    <t>CROMWELL</t>
  </si>
  <si>
    <t>CPP058241</t>
  </si>
  <si>
    <t>02812</t>
  </si>
  <si>
    <t>FP095467</t>
  </si>
  <si>
    <t>233 N AIRLINE RD</t>
  </si>
  <si>
    <t>06492-2678</t>
  </si>
  <si>
    <t>DWL605909</t>
  </si>
  <si>
    <t>18 MOOSEHORN LN</t>
  </si>
  <si>
    <t>04654</t>
  </si>
  <si>
    <t>NORTHFIELD</t>
  </si>
  <si>
    <t>FP082214</t>
  </si>
  <si>
    <t>104 MAPLEWOOD AVE</t>
  </si>
  <si>
    <t>01930-2732</t>
  </si>
  <si>
    <t>BO106919</t>
  </si>
  <si>
    <t>427 BAY RIDGE AVE</t>
  </si>
  <si>
    <t>11220-5912</t>
  </si>
  <si>
    <t>FP080545</t>
  </si>
  <si>
    <t>4 JODIE RD</t>
  </si>
  <si>
    <t>01702-6118</t>
  </si>
  <si>
    <t>FP079777</t>
  </si>
  <si>
    <t>42 LYMAN ST</t>
  </si>
  <si>
    <t>01915-3134</t>
  </si>
  <si>
    <t>FP077722</t>
  </si>
  <si>
    <t>242 WHITMAN ST</t>
  </si>
  <si>
    <t>02745-5244</t>
  </si>
  <si>
    <t>FP096977</t>
  </si>
  <si>
    <t>42 OREGON RD</t>
  </si>
  <si>
    <t>01772-2015</t>
  </si>
  <si>
    <t>SOUTHBOROUGH</t>
  </si>
  <si>
    <t>FP082246</t>
  </si>
  <si>
    <t>32-34 SHAMROCK ST</t>
  </si>
  <si>
    <t>01108-1221</t>
  </si>
  <si>
    <t>FP097617</t>
  </si>
  <si>
    <t>12 CADWELL PL</t>
  </si>
  <si>
    <t>06405-3101</t>
  </si>
  <si>
    <t>DWL606003</t>
  </si>
  <si>
    <t>CHAPMAN RIDGE RD</t>
  </si>
  <si>
    <t>04912-4302</t>
  </si>
  <si>
    <t>BO108688</t>
  </si>
  <si>
    <t>2117 WASHINGTON ST</t>
  </si>
  <si>
    <t>02339-1676</t>
  </si>
  <si>
    <t>HANOVER</t>
  </si>
  <si>
    <t>FP080295</t>
  </si>
  <si>
    <t>40-42 WHITNEY LN</t>
  </si>
  <si>
    <t>06037-4019</t>
  </si>
  <si>
    <t>BO108973</t>
  </si>
  <si>
    <t>239-241 N WORCESTER ST</t>
  </si>
  <si>
    <t>02766-1013</t>
  </si>
  <si>
    <t>FP082237</t>
  </si>
  <si>
    <t>145 BELLECLAIRE AVE</t>
  </si>
  <si>
    <t>01106-1417</t>
  </si>
  <si>
    <t>LONGMEADOW</t>
  </si>
  <si>
    <t>FP084803</t>
  </si>
  <si>
    <t>48 BEECHER ST</t>
  </si>
  <si>
    <t>06489-3009</t>
  </si>
  <si>
    <t>FP096853</t>
  </si>
  <si>
    <t>484-486 SUMMIT ST</t>
  </si>
  <si>
    <t>06606-4749</t>
  </si>
  <si>
    <t>FP095744</t>
  </si>
  <si>
    <t>OTIS RD</t>
  </si>
  <si>
    <t>01223-9810</t>
  </si>
  <si>
    <t>BECKET</t>
  </si>
  <si>
    <t>FP083242</t>
  </si>
  <si>
    <t>67-69 DUNLAP ST</t>
  </si>
  <si>
    <t>01970-2362</t>
  </si>
  <si>
    <t>FP057650</t>
  </si>
  <si>
    <t>338 AIKEN AVE</t>
  </si>
  <si>
    <t>01850-1257</t>
  </si>
  <si>
    <t>FP299116</t>
  </si>
  <si>
    <t>69 MAIN ST</t>
  </si>
  <si>
    <t>02030-2031</t>
  </si>
  <si>
    <t>FP097045</t>
  </si>
  <si>
    <t>18 LELAND ST</t>
  </si>
  <si>
    <t>02143-3716</t>
  </si>
  <si>
    <t>DWL502960</t>
  </si>
  <si>
    <t>JORDAN POND RD</t>
  </si>
  <si>
    <t>04675</t>
  </si>
  <si>
    <t>SEAL HARBOR</t>
  </si>
  <si>
    <t>FP096540</t>
  </si>
  <si>
    <t>203-205 BOYLSTON ST</t>
  </si>
  <si>
    <t>02472-4141</t>
  </si>
  <si>
    <t>FP096686</t>
  </si>
  <si>
    <t>37 HASTINGS ST APT 305</t>
  </si>
  <si>
    <t>02132-2343</t>
  </si>
  <si>
    <t>FP095559</t>
  </si>
  <si>
    <t>23 MAGNOLIA AVE</t>
  </si>
  <si>
    <t>01944-1609</t>
  </si>
  <si>
    <t>FP097638</t>
  </si>
  <si>
    <t>95-97 SUMMER ST</t>
  </si>
  <si>
    <t>02136-1547</t>
  </si>
  <si>
    <t>FP098018</t>
  </si>
  <si>
    <t>35 SHEEHAN RD</t>
  </si>
  <si>
    <t>01451-1234</t>
  </si>
  <si>
    <t>HARVARD</t>
  </si>
  <si>
    <t>FP097712</t>
  </si>
  <si>
    <t>VILLAGE WALK</t>
  </si>
  <si>
    <t>06897-4032</t>
  </si>
  <si>
    <t>FP097831</t>
  </si>
  <si>
    <t>75 BENJAMIN ST</t>
  </si>
  <si>
    <t>02861-2919</t>
  </si>
  <si>
    <t>FP352999</t>
  </si>
  <si>
    <t>237 PLEASANT ST</t>
  </si>
  <si>
    <t>02370-1270</t>
  </si>
  <si>
    <t>BO087537</t>
  </si>
  <si>
    <t>187 PELHAM ISLAND RD</t>
  </si>
  <si>
    <t>01778-2509</t>
  </si>
  <si>
    <t>FP097008</t>
  </si>
  <si>
    <t>COMMON LN</t>
  </si>
  <si>
    <t>01915-2014</t>
  </si>
  <si>
    <t>FP023968</t>
  </si>
  <si>
    <t>18-20 EDNA ST</t>
  </si>
  <si>
    <t>02745-5639</t>
  </si>
  <si>
    <t>FP001866</t>
  </si>
  <si>
    <t>34 PUTNAM AVE</t>
  </si>
  <si>
    <t>01201-7225</t>
  </si>
  <si>
    <t>FP082068</t>
  </si>
  <si>
    <t>84 JUNE ST</t>
  </si>
  <si>
    <t>01602-2949</t>
  </si>
  <si>
    <t>FP083693</t>
  </si>
  <si>
    <t>238 WEAVER ST</t>
  </si>
  <si>
    <t>06831-4256</t>
  </si>
  <si>
    <t>FP082791</t>
  </si>
  <si>
    <t>3 MALDEN ST</t>
  </si>
  <si>
    <t>01606-1004</t>
  </si>
  <si>
    <t>FP083396</t>
  </si>
  <si>
    <t>68 WALNUT HILL RD</t>
  </si>
  <si>
    <t>02459-2670</t>
  </si>
  <si>
    <t>FP084080</t>
  </si>
  <si>
    <t>244 STEVENS ST</t>
  </si>
  <si>
    <t>01851-3024</t>
  </si>
  <si>
    <t>FP084375</t>
  </si>
  <si>
    <t>2179 E 3RD ST</t>
  </si>
  <si>
    <t>11223-4820</t>
  </si>
  <si>
    <t>FP097501</t>
  </si>
  <si>
    <t>26 CHESTNUT ST</t>
  </si>
  <si>
    <t>01757-3322</t>
  </si>
  <si>
    <t>FP097440</t>
  </si>
  <si>
    <t>779 FARMINGTON AVE</t>
  </si>
  <si>
    <t>06037-1302</t>
  </si>
  <si>
    <t>FP307220</t>
  </si>
  <si>
    <t>335 WHITING ST</t>
  </si>
  <si>
    <t>02339-1315</t>
  </si>
  <si>
    <t>BO109225</t>
  </si>
  <si>
    <t>228 16TH ST</t>
  </si>
  <si>
    <t>11215-6190</t>
  </si>
  <si>
    <t>CPP057771</t>
  </si>
  <si>
    <t>10974</t>
  </si>
  <si>
    <t>FP096815</t>
  </si>
  <si>
    <t>35 LYNN ST</t>
  </si>
  <si>
    <t>01960-5713</t>
  </si>
  <si>
    <t>FP097598</t>
  </si>
  <si>
    <t>188 BEACON ST APT 5</t>
  </si>
  <si>
    <t>02116-1338</t>
  </si>
  <si>
    <t>FP097224</t>
  </si>
  <si>
    <t>51-53 FOSTER RD</t>
  </si>
  <si>
    <t>02478-3737</t>
  </si>
  <si>
    <t>FP095285</t>
  </si>
  <si>
    <t>12 FRIEND ST</t>
  </si>
  <si>
    <t>01944-1330</t>
  </si>
  <si>
    <t>MANCHESTER BY THE SEA</t>
  </si>
  <si>
    <t>FP095111</t>
  </si>
  <si>
    <t>20 CHAPEL ST APT BPH07</t>
  </si>
  <si>
    <t>02446-7434</t>
  </si>
  <si>
    <t>DWL536683</t>
  </si>
  <si>
    <t>HIGH ST</t>
  </si>
  <si>
    <t>04414</t>
  </si>
  <si>
    <t>BROWNFIELD</t>
  </si>
  <si>
    <t>FP084213</t>
  </si>
  <si>
    <t>54 DUTCH ST</t>
  </si>
  <si>
    <t>10548-1513</t>
  </si>
  <si>
    <t>MONTROSE</t>
  </si>
  <si>
    <t>FP084649</t>
  </si>
  <si>
    <t>79 MORRIS ST</t>
  </si>
  <si>
    <t>01550-2721</t>
  </si>
  <si>
    <t>FP096856</t>
  </si>
  <si>
    <t>9 LOUDS AVE</t>
  </si>
  <si>
    <t>02188-2315</t>
  </si>
  <si>
    <t>FP333232</t>
  </si>
  <si>
    <t>NORWOOD AVE</t>
  </si>
  <si>
    <t>01966-1715</t>
  </si>
  <si>
    <t>DWL083770</t>
  </si>
  <si>
    <t>184 GOOSE ROCKS RD</t>
  </si>
  <si>
    <t>04046-5240</t>
  </si>
  <si>
    <t>KENNEBUNKPORT</t>
  </si>
  <si>
    <t>FP095044</t>
  </si>
  <si>
    <t>31 STANDISH ST</t>
  </si>
  <si>
    <t>01604-3248</t>
  </si>
  <si>
    <t>FP096881</t>
  </si>
  <si>
    <t>142-144 W CENTER ST</t>
  </si>
  <si>
    <t>06040-4962</t>
  </si>
  <si>
    <t>FP293778</t>
  </si>
  <si>
    <t>86 WINTHROP ST</t>
  </si>
  <si>
    <t>02780-4245</t>
  </si>
  <si>
    <t>FP095288</t>
  </si>
  <si>
    <t>18 PRINCETON AVE</t>
  </si>
  <si>
    <t>01027-1532</t>
  </si>
  <si>
    <t>FP098024</t>
  </si>
  <si>
    <t>22-24 EAST ST</t>
  </si>
  <si>
    <t>01702-7014</t>
  </si>
  <si>
    <t>FP096369</t>
  </si>
  <si>
    <t>5 LOWELL DR</t>
  </si>
  <si>
    <t>01748-2356</t>
  </si>
  <si>
    <t>HOPKINTON</t>
  </si>
  <si>
    <t>FP305325</t>
  </si>
  <si>
    <t>17-19 CRAFTS ST</t>
  </si>
  <si>
    <t>02458-1250</t>
  </si>
  <si>
    <t>FP096894</t>
  </si>
  <si>
    <t>343 MACK RD</t>
  </si>
  <si>
    <t>06249-1718</t>
  </si>
  <si>
    <t>FP096805</t>
  </si>
  <si>
    <t>AKA 2111 58TH ST</t>
  </si>
  <si>
    <t>CPP055304</t>
  </si>
  <si>
    <t>FP076948</t>
  </si>
  <si>
    <t>45 NORTHEND ST</t>
  </si>
  <si>
    <t>01960-3259</t>
  </si>
  <si>
    <t>FP083973</t>
  </si>
  <si>
    <t>668 ROBBINS AVE APT 19</t>
  </si>
  <si>
    <t>01826-5158</t>
  </si>
  <si>
    <t>DRACUT</t>
  </si>
  <si>
    <t>FP096126</t>
  </si>
  <si>
    <t>48 MOWRY ST</t>
  </si>
  <si>
    <t>01756-1228</t>
  </si>
  <si>
    <t>MENDON</t>
  </si>
  <si>
    <t>FP095789</t>
  </si>
  <si>
    <t>100 HARDING AVE</t>
  </si>
  <si>
    <t>02188-3611</t>
  </si>
  <si>
    <t>FP097742</t>
  </si>
  <si>
    <t>16 PINE ORCHARD RD APT 32</t>
  </si>
  <si>
    <t>06405-3959</t>
  </si>
  <si>
    <t>FP097780</t>
  </si>
  <si>
    <t>15 DIVISION ST</t>
  </si>
  <si>
    <t>06810-7710</t>
  </si>
  <si>
    <t>FP096117</t>
  </si>
  <si>
    <t>76 SHANNON WAY</t>
  </si>
  <si>
    <t>01523-2953</t>
  </si>
  <si>
    <t>FP096232</t>
  </si>
  <si>
    <t>27 CHERRY HILL DR</t>
  </si>
  <si>
    <t>06010-2516</t>
  </si>
  <si>
    <t>FP332238</t>
  </si>
  <si>
    <t>CAPE HORN RD</t>
  </si>
  <si>
    <t>12076</t>
  </si>
  <si>
    <t>GILBOA</t>
  </si>
  <si>
    <t>FP098524</t>
  </si>
  <si>
    <t>19 VIRGINIA LN</t>
  </si>
  <si>
    <t>01028-1240</t>
  </si>
  <si>
    <t>EAST LONGMEADOW</t>
  </si>
  <si>
    <t>FP095974</t>
  </si>
  <si>
    <t>285 MERRITT ST</t>
  </si>
  <si>
    <t>06606-3434</t>
  </si>
  <si>
    <t>FP097674</t>
  </si>
  <si>
    <t>23 PLEASANT ST</t>
  </si>
  <si>
    <t>10506-1500</t>
  </si>
  <si>
    <t>CPP056224</t>
  </si>
  <si>
    <t>FP285084</t>
  </si>
  <si>
    <t>87 BROOKS ST</t>
  </si>
  <si>
    <t>02135-1715</t>
  </si>
  <si>
    <t>DWL613234</t>
  </si>
  <si>
    <t>PLEASANT RIVER</t>
  </si>
  <si>
    <t>04623</t>
  </si>
  <si>
    <t>BO095504</t>
  </si>
  <si>
    <t>22-24 HEWS ST</t>
  </si>
  <si>
    <t>02139-2908</t>
  </si>
  <si>
    <t>BO094908</t>
  </si>
  <si>
    <t>HARVARD AVE # 229</t>
  </si>
  <si>
    <t>02134-4645</t>
  </si>
  <si>
    <t>BO094836</t>
  </si>
  <si>
    <t>231 CONCORD AVE</t>
  </si>
  <si>
    <t>02138-1334</t>
  </si>
  <si>
    <t>FP096988</t>
  </si>
  <si>
    <t>85 BRADFORD RD</t>
  </si>
  <si>
    <t>02472-1215</t>
  </si>
  <si>
    <t>FP096639</t>
  </si>
  <si>
    <t>475 N MAIN ST</t>
  </si>
  <si>
    <t>06360-3923</t>
  </si>
  <si>
    <t>FP097167</t>
  </si>
  <si>
    <t>1 WINN ST</t>
  </si>
  <si>
    <t>01803-4724</t>
  </si>
  <si>
    <t>FP081551</t>
  </si>
  <si>
    <t>62 HOUGHTON ST</t>
  </si>
  <si>
    <t>02122-3351</t>
  </si>
  <si>
    <t>FP083562</t>
  </si>
  <si>
    <t>30 GAGE ST</t>
  </si>
  <si>
    <t>01605-3087</t>
  </si>
  <si>
    <t>FP083773</t>
  </si>
  <si>
    <t>63 BLOOMFIELD ST</t>
  </si>
  <si>
    <t>02124-1305</t>
  </si>
  <si>
    <t>FP095217</t>
  </si>
  <si>
    <t>1 MARAVISTA RD</t>
  </si>
  <si>
    <t>01606-2901</t>
  </si>
  <si>
    <t>FP095902</t>
  </si>
  <si>
    <t>6 BACON ST</t>
  </si>
  <si>
    <t>01473-1545</t>
  </si>
  <si>
    <t>FP096840</t>
  </si>
  <si>
    <t>7 CHURCH ST</t>
  </si>
  <si>
    <t>06016-9314</t>
  </si>
  <si>
    <t>FP096619</t>
  </si>
  <si>
    <t>27 FISKE ST</t>
  </si>
  <si>
    <t>01741-1023</t>
  </si>
  <si>
    <t>FP095280</t>
  </si>
  <si>
    <t>37 PARK ST</t>
  </si>
  <si>
    <t>02052-2508</t>
  </si>
  <si>
    <t>MEDFIELD</t>
  </si>
  <si>
    <t>FP077141</t>
  </si>
  <si>
    <t>PROVIDENCE RD APT K</t>
  </si>
  <si>
    <t>01519-1522</t>
  </si>
  <si>
    <t>FP316014</t>
  </si>
  <si>
    <t>60 ELLSWORTH RD</t>
  </si>
  <si>
    <t>01960-4239</t>
  </si>
  <si>
    <t>DWL083985</t>
  </si>
  <si>
    <t>GUN PT RD</t>
  </si>
  <si>
    <t>HARPSWELL</t>
  </si>
  <si>
    <t>FP316545</t>
  </si>
  <si>
    <t>1 TOGAN WAY</t>
  </si>
  <si>
    <t>01945-2519</t>
  </si>
  <si>
    <t>FP257814</t>
  </si>
  <si>
    <t>79 MILL ST</t>
  </si>
  <si>
    <t>01532-1905</t>
  </si>
  <si>
    <t>BO099616</t>
  </si>
  <si>
    <t>308 HANOVER ST</t>
  </si>
  <si>
    <t>02113-1801</t>
  </si>
  <si>
    <t>BO093614</t>
  </si>
  <si>
    <t>266-268 NEWBURY ST</t>
  </si>
  <si>
    <t>02116-2403</t>
  </si>
  <si>
    <t>FP080417</t>
  </si>
  <si>
    <t>76 FISHER ST</t>
  </si>
  <si>
    <t>02760-1824</t>
  </si>
  <si>
    <t>FP081051</t>
  </si>
  <si>
    <t>1 HALE PL</t>
  </si>
  <si>
    <t>02052-2643</t>
  </si>
  <si>
    <t>FP097511</t>
  </si>
  <si>
    <t>652 WEBSTER ST</t>
  </si>
  <si>
    <t>02492-3128</t>
  </si>
  <si>
    <t>FP097482</t>
  </si>
  <si>
    <t>1856 BEACON ST APT 2A</t>
  </si>
  <si>
    <t>02445-1946</t>
  </si>
  <si>
    <t>DWL613805</t>
  </si>
  <si>
    <t>14 CROSS ST</t>
  </si>
  <si>
    <t>FP096788</t>
  </si>
  <si>
    <t>16 MILK ST</t>
  </si>
  <si>
    <t>01950-2929</t>
  </si>
  <si>
    <t>FP095516</t>
  </si>
  <si>
    <t>18 LINDEN ST</t>
  </si>
  <si>
    <t>01970-4665</t>
  </si>
  <si>
    <t>DWL608405</t>
  </si>
  <si>
    <t>INN RD</t>
  </si>
  <si>
    <t>04774-4157</t>
  </si>
  <si>
    <t>FP096730</t>
  </si>
  <si>
    <t>400 WESTHAMPTON RD</t>
  </si>
  <si>
    <t>01062-9788</t>
  </si>
  <si>
    <t>FP095947</t>
  </si>
  <si>
    <t>14 BLANCHE ST</t>
  </si>
  <si>
    <t>01604-4304</t>
  </si>
  <si>
    <t>FP080017</t>
  </si>
  <si>
    <t>476 OLD CONNECTICUT PATH</t>
  </si>
  <si>
    <t>01778-4049</t>
  </si>
  <si>
    <t>FP082920</t>
  </si>
  <si>
    <t>14 JACOBS ST</t>
  </si>
  <si>
    <t>01960-4310</t>
  </si>
  <si>
    <t>FP095511</t>
  </si>
  <si>
    <t>21 ELLIOT ST</t>
  </si>
  <si>
    <t>02461-1604</t>
  </si>
  <si>
    <t>NEWTON HIGHLANDS</t>
  </si>
  <si>
    <t>DWL086644</t>
  </si>
  <si>
    <t>113 WILSON ST</t>
  </si>
  <si>
    <t>04785-1441</t>
  </si>
  <si>
    <t>FP080403</t>
  </si>
  <si>
    <t>42 BRIGHTON ST</t>
  </si>
  <si>
    <t>02909-1424</t>
  </si>
  <si>
    <t>FP077213</t>
  </si>
  <si>
    <t>50 PLUMTREE RD</t>
  </si>
  <si>
    <t>01375-9468</t>
  </si>
  <si>
    <t>FP082399</t>
  </si>
  <si>
    <t>EDGELL RD REAR</t>
  </si>
  <si>
    <t>01701-3917</t>
  </si>
  <si>
    <t>BO108398</t>
  </si>
  <si>
    <t>748 HARRIS AVE</t>
  </si>
  <si>
    <t>02895-1811</t>
  </si>
  <si>
    <t>FP096431</t>
  </si>
  <si>
    <t>53 MURRAY LN</t>
  </si>
  <si>
    <t>01451-1842</t>
  </si>
  <si>
    <t>FP084570</t>
  </si>
  <si>
    <t>133 CHESTNUT ST</t>
  </si>
  <si>
    <t>02035-1545</t>
  </si>
  <si>
    <t>FP070513</t>
  </si>
  <si>
    <t>RIVERSIDE TERR UNIT 1E</t>
  </si>
  <si>
    <t>03251</t>
  </si>
  <si>
    <t>FP082858</t>
  </si>
  <si>
    <t>65-67 EMERALD PL</t>
  </si>
  <si>
    <t>01027-1535</t>
  </si>
  <si>
    <t>DWL085819</t>
  </si>
  <si>
    <t>SUNKN NORTH HILL RD</t>
  </si>
  <si>
    <t>04220</t>
  </si>
  <si>
    <t>BUCKFIELD</t>
  </si>
  <si>
    <t>FP247166</t>
  </si>
  <si>
    <t>BANK ST REAR OF</t>
  </si>
  <si>
    <t>10516-2216</t>
  </si>
  <si>
    <t>COLD SPRING</t>
  </si>
  <si>
    <t>FP060104</t>
  </si>
  <si>
    <t>13 LONSDALE SCHOOL ST</t>
  </si>
  <si>
    <t>02865-1713</t>
  </si>
  <si>
    <t>DWL087621</t>
  </si>
  <si>
    <t>W/S RTE 5</t>
  </si>
  <si>
    <t>04217</t>
  </si>
  <si>
    <t>BO108473</t>
  </si>
  <si>
    <t>163 E MERRIMACK ST</t>
  </si>
  <si>
    <t>01852-2403</t>
  </si>
  <si>
    <t>BO108811</t>
  </si>
  <si>
    <t>160 OLD DERBY ST</t>
  </si>
  <si>
    <t>02043-4005</t>
  </si>
  <si>
    <t>FP095620</t>
  </si>
  <si>
    <t>97 GLENELLEN RD</t>
  </si>
  <si>
    <t>02132-5107</t>
  </si>
  <si>
    <t>FP081277</t>
  </si>
  <si>
    <t>71 TAINTER ST</t>
  </si>
  <si>
    <t>02155-2671</t>
  </si>
  <si>
    <t>BO108736</t>
  </si>
  <si>
    <t>TITUS ST # 39</t>
  </si>
  <si>
    <t>02864-8378</t>
  </si>
  <si>
    <t>FP084231</t>
  </si>
  <si>
    <t>10 PARKWAY ST</t>
  </si>
  <si>
    <t>01301-2604</t>
  </si>
  <si>
    <t>FP076979</t>
  </si>
  <si>
    <t>22 SHEAFE ST APT 3</t>
  </si>
  <si>
    <t>02113-1264</t>
  </si>
  <si>
    <t>FP079507</t>
  </si>
  <si>
    <t>UNIT 426</t>
  </si>
  <si>
    <t>FP084620</t>
  </si>
  <si>
    <t>31 WESTFIELD RD</t>
  </si>
  <si>
    <t>06461-2361</t>
  </si>
  <si>
    <t>FP097702</t>
  </si>
  <si>
    <t>459 WELLS ST</t>
  </si>
  <si>
    <t>06606-5429</t>
  </si>
  <si>
    <t>FP096876</t>
  </si>
  <si>
    <t>182 BISSELL ST</t>
  </si>
  <si>
    <t>06040-5349</t>
  </si>
  <si>
    <t>FP353695</t>
  </si>
  <si>
    <t>212 NEPONSET VALLEY PKWY</t>
  </si>
  <si>
    <t>02136-2412</t>
  </si>
  <si>
    <t>FP097882</t>
  </si>
  <si>
    <t>12 CHERRY OCA LN</t>
  </si>
  <si>
    <t>01702-5601</t>
  </si>
  <si>
    <t>FP097946</t>
  </si>
  <si>
    <t>1010 WILLIAMS ST</t>
  </si>
  <si>
    <t>01201-7412</t>
  </si>
  <si>
    <t>CPP057581</t>
  </si>
  <si>
    <t>FP095903</t>
  </si>
  <si>
    <t>220 WEST ST</t>
  </si>
  <si>
    <t>01503-1418</t>
  </si>
  <si>
    <t>FP096998</t>
  </si>
  <si>
    <t>68 S MAIN ST</t>
  </si>
  <si>
    <t>01569-1840</t>
  </si>
  <si>
    <t>FP082861</t>
  </si>
  <si>
    <t>15 WILLIAMS ST</t>
  </si>
  <si>
    <t>01060-3385</t>
  </si>
  <si>
    <t>FP095210</t>
  </si>
  <si>
    <t>HOUSE A</t>
  </si>
  <si>
    <t>NORTH PROVIDENCE</t>
  </si>
  <si>
    <t>FP098278</t>
  </si>
  <si>
    <t>44 JOHNSON ST</t>
  </si>
  <si>
    <t>01701-4140</t>
  </si>
  <si>
    <t>FP097730</t>
  </si>
  <si>
    <t>24 STEWART ST</t>
  </si>
  <si>
    <t>06053-3230</t>
  </si>
  <si>
    <t>DWL612482</t>
  </si>
  <si>
    <t>976 GARDNER CREEK RD</t>
  </si>
  <si>
    <t>04786-4119</t>
  </si>
  <si>
    <t>WADE</t>
  </si>
  <si>
    <t>FP096803</t>
  </si>
  <si>
    <t>30-32 MADISON RD</t>
  </si>
  <si>
    <t>06033-1125</t>
  </si>
  <si>
    <t>GLASTONBURY</t>
  </si>
  <si>
    <t>FP096682</t>
  </si>
  <si>
    <t>ROCK ST APT H6</t>
  </si>
  <si>
    <t>02062-4926</t>
  </si>
  <si>
    <t>FP078214</t>
  </si>
  <si>
    <t>86 FARMINGDALE RD</t>
  </si>
  <si>
    <t>06109-2614</t>
  </si>
  <si>
    <t>WETHERSFIELD</t>
  </si>
  <si>
    <t>FP078221</t>
  </si>
  <si>
    <t>795 NOTT ST</t>
  </si>
  <si>
    <t>06109-1403</t>
  </si>
  <si>
    <t>FP075998</t>
  </si>
  <si>
    <t>41 REVERE ST APT 8</t>
  </si>
  <si>
    <t>02114-4327</t>
  </si>
  <si>
    <t>FP079797</t>
  </si>
  <si>
    <t>6 WINIFRED RD</t>
  </si>
  <si>
    <t>01701-3928</t>
  </si>
  <si>
    <t>FP082082</t>
  </si>
  <si>
    <t>16 HOPKINS RD</t>
  </si>
  <si>
    <t>02360-3547</t>
  </si>
  <si>
    <t>FP095276</t>
  </si>
  <si>
    <t>51 LONGFELLOW RD</t>
  </si>
  <si>
    <t>02494-1105</t>
  </si>
  <si>
    <t>FP084028</t>
  </si>
  <si>
    <t>219 MARLBORO ST</t>
  </si>
  <si>
    <t>02170-3907</t>
  </si>
  <si>
    <t>FP095885</t>
  </si>
  <si>
    <t>56 MUTTON LN</t>
  </si>
  <si>
    <t>02189-2328</t>
  </si>
  <si>
    <t>FP329353</t>
  </si>
  <si>
    <t>91 MAYNARD ST</t>
  </si>
  <si>
    <t>01030-1439</t>
  </si>
  <si>
    <t>DWL587614</t>
  </si>
  <si>
    <t>WATSONS WAY</t>
  </si>
  <si>
    <t>FP054217</t>
  </si>
  <si>
    <t>193 PIKE AVE</t>
  </si>
  <si>
    <t>02703-2519</t>
  </si>
  <si>
    <t>DWL514391</t>
  </si>
  <si>
    <t>THORN RD FIRE RD 34A2</t>
  </si>
  <si>
    <t>04607</t>
  </si>
  <si>
    <t>FP096913</t>
  </si>
  <si>
    <t>18 NEVADA ST</t>
  </si>
  <si>
    <t>01602-2637</t>
  </si>
  <si>
    <t>FP084160</t>
  </si>
  <si>
    <t>103 STODDARD AVE</t>
  </si>
  <si>
    <t>06111-1913</t>
  </si>
  <si>
    <t>NEWINGTON</t>
  </si>
  <si>
    <t>FP096067</t>
  </si>
  <si>
    <t>125 SACHEM RD</t>
  </si>
  <si>
    <t>02494-2136</t>
  </si>
  <si>
    <t>FP081730</t>
  </si>
  <si>
    <t>22-24 GREENWOOD AVE</t>
  </si>
  <si>
    <t>02170-2603</t>
  </si>
  <si>
    <t>FP084863</t>
  </si>
  <si>
    <t>100 PUTTER DR UNIT 514</t>
  </si>
  <si>
    <t>06492-5048</t>
  </si>
  <si>
    <t>FP097727</t>
  </si>
  <si>
    <t>310 ROUTE 164</t>
  </si>
  <si>
    <t>06365-8731</t>
  </si>
  <si>
    <t>FP096867</t>
  </si>
  <si>
    <t>630 SAW MILL RD</t>
  </si>
  <si>
    <t>06516-4043</t>
  </si>
  <si>
    <t>FP083525</t>
  </si>
  <si>
    <t>86 WEBSTER ST</t>
  </si>
  <si>
    <t>06085-1056</t>
  </si>
  <si>
    <t>UNIONVILLE</t>
  </si>
  <si>
    <t>FP095617</t>
  </si>
  <si>
    <t>224-226 PINE ST</t>
  </si>
  <si>
    <t>01851-3128</t>
  </si>
  <si>
    <t>FP051743</t>
  </si>
  <si>
    <t>43-45 PRENTISS ST</t>
  </si>
  <si>
    <t>02472-2916</t>
  </si>
  <si>
    <t>FP080987</t>
  </si>
  <si>
    <t>1293 E 21ST ST</t>
  </si>
  <si>
    <t>11210-4510</t>
  </si>
  <si>
    <t>FP082128</t>
  </si>
  <si>
    <t>29-31 PROSPECT ST</t>
  </si>
  <si>
    <t>01420-2236</t>
  </si>
  <si>
    <t>BO107682</t>
  </si>
  <si>
    <t>304 VICTORY RD</t>
  </si>
  <si>
    <t>02171-3122</t>
  </si>
  <si>
    <t>FP083350</t>
  </si>
  <si>
    <t>27 MILLER ST</t>
  </si>
  <si>
    <t>01504-2035</t>
  </si>
  <si>
    <t>FP078176</t>
  </si>
  <si>
    <t>44 SANDY LN</t>
  </si>
  <si>
    <t>06716-1019</t>
  </si>
  <si>
    <t>WOLCOTT</t>
  </si>
  <si>
    <t>FP080518</t>
  </si>
  <si>
    <t>148 INGLESIDE AVE</t>
  </si>
  <si>
    <t>01604-4733</t>
  </si>
  <si>
    <t>FP079025</t>
  </si>
  <si>
    <t>17 BOND ST</t>
  </si>
  <si>
    <t>01930-4933</t>
  </si>
  <si>
    <t>FP080637</t>
  </si>
  <si>
    <t>2 SAINT PAUL ST</t>
  </si>
  <si>
    <t>01504-2211</t>
  </si>
  <si>
    <t>FP079174</t>
  </si>
  <si>
    <t>CRESCENT ST # 16</t>
  </si>
  <si>
    <t>01588-1843</t>
  </si>
  <si>
    <t>FP071856</t>
  </si>
  <si>
    <t>146 HUCKINS AVE</t>
  </si>
  <si>
    <t>02171-1347</t>
  </si>
  <si>
    <t>FP050037</t>
  </si>
  <si>
    <t>17 FRESH RIVER AVE</t>
  </si>
  <si>
    <t>02043-2616</t>
  </si>
  <si>
    <t>DWL083933</t>
  </si>
  <si>
    <t>207 FOXCROFT CIR</t>
  </si>
  <si>
    <t>04074-8736</t>
  </si>
  <si>
    <t>FP018086</t>
  </si>
  <si>
    <t>1431 55TH ST</t>
  </si>
  <si>
    <t>11219-4242</t>
  </si>
  <si>
    <t>DWL560824</t>
  </si>
  <si>
    <t>LOT 7A SANDY RIVER RD</t>
  </si>
  <si>
    <t>04911</t>
  </si>
  <si>
    <t>STARKS</t>
  </si>
  <si>
    <t>FP084422</t>
  </si>
  <si>
    <t>61 LINDEN ST</t>
  </si>
  <si>
    <t>02861-1943</t>
  </si>
  <si>
    <t>FP095818</t>
  </si>
  <si>
    <t>207 POQUANTICUT AVE</t>
  </si>
  <si>
    <t>02356-2685</t>
  </si>
  <si>
    <t>NORTH EASTON</t>
  </si>
  <si>
    <t>FP003058</t>
  </si>
  <si>
    <t>180 FRONT ST</t>
  </si>
  <si>
    <t>01089-3167</t>
  </si>
  <si>
    <t>FP257468</t>
  </si>
  <si>
    <t>FP095958</t>
  </si>
  <si>
    <t>183-185 METHUEN ST</t>
  </si>
  <si>
    <t>01850-2109</t>
  </si>
  <si>
    <t>FP080432</t>
  </si>
  <si>
    <t>165 METROPOLITAN AVE</t>
  </si>
  <si>
    <t>02131-4221</t>
  </si>
  <si>
    <t>FP097827</t>
  </si>
  <si>
    <t>3186 ACUSHNET AVE</t>
  </si>
  <si>
    <t>02745-3628</t>
  </si>
  <si>
    <t>FP325642</t>
  </si>
  <si>
    <t>249 BIGELOW RD</t>
  </si>
  <si>
    <t>01331-9754</t>
  </si>
  <si>
    <t>FP058443</t>
  </si>
  <si>
    <t>2534 BATH AVE</t>
  </si>
  <si>
    <t>11214-5422</t>
  </si>
  <si>
    <t>FP076849</t>
  </si>
  <si>
    <t>45 MASON ST</t>
  </si>
  <si>
    <t>02144-1607</t>
  </si>
  <si>
    <t>FP078829</t>
  </si>
  <si>
    <t>91-93 FOSTER ST</t>
  </si>
  <si>
    <t>06040-5330</t>
  </si>
  <si>
    <t>FP084153</t>
  </si>
  <si>
    <t>46 MUNCHAUSEN AVE</t>
  </si>
  <si>
    <t>06010-6340</t>
  </si>
  <si>
    <t>FP096822</t>
  </si>
  <si>
    <t>5 ALTON CT APT 2</t>
  </si>
  <si>
    <t>02446-6511</t>
  </si>
  <si>
    <t>FP299565</t>
  </si>
  <si>
    <t>2113 73RD ST</t>
  </si>
  <si>
    <t>11204-5917</t>
  </si>
  <si>
    <t>FP098532</t>
  </si>
  <si>
    <t>70-72 ATWATER ST</t>
  </si>
  <si>
    <t>06516-5308</t>
  </si>
  <si>
    <t>FP296074</t>
  </si>
  <si>
    <t>23 TRAVIS AVE</t>
  </si>
  <si>
    <t>10548-1409</t>
  </si>
  <si>
    <t>BO108193</t>
  </si>
  <si>
    <t>630 METROPOLITAN AVE</t>
  </si>
  <si>
    <t>11211-3666</t>
  </si>
  <si>
    <t>FP084693</t>
  </si>
  <si>
    <t>15-17 WHITE ST</t>
  </si>
  <si>
    <t>06082-2811</t>
  </si>
  <si>
    <t>FP098542</t>
  </si>
  <si>
    <t>4 THORNTON ST</t>
  </si>
  <si>
    <t>01756-1032</t>
  </si>
  <si>
    <t>FP097662</t>
  </si>
  <si>
    <t>WASHINGTON SQ N # 4</t>
  </si>
  <si>
    <t>FP097879</t>
  </si>
  <si>
    <t>13 LAVELLE AVE</t>
  </si>
  <si>
    <t>06812-2301</t>
  </si>
  <si>
    <t>NEW</t>
  </si>
  <si>
    <t>FP098256</t>
  </si>
  <si>
    <t>639 WASHINGTON ST</t>
  </si>
  <si>
    <t>02026-4428</t>
  </si>
  <si>
    <t>FP096963</t>
  </si>
  <si>
    <t>23 FAYETTE ST</t>
  </si>
  <si>
    <t>01757-2038</t>
  </si>
  <si>
    <t>FP061933</t>
  </si>
  <si>
    <t>7 MORSE CT</t>
  </si>
  <si>
    <t>01944-1317</t>
  </si>
  <si>
    <t>FP342886</t>
  </si>
  <si>
    <t>34 LORETTA RD</t>
  </si>
  <si>
    <t>02451-2241</t>
  </si>
  <si>
    <t>DWL083236</t>
  </si>
  <si>
    <t>RAPID STREAM</t>
  </si>
  <si>
    <t>04947</t>
  </si>
  <si>
    <t>FP098229</t>
  </si>
  <si>
    <t>6 SMITH ST</t>
  </si>
  <si>
    <t>06053-4023</t>
  </si>
  <si>
    <t>DWL543655</t>
  </si>
  <si>
    <t>LOOKOUT WAY/SUMMIT RD</t>
  </si>
  <si>
    <t>04662</t>
  </si>
  <si>
    <t>NORTHEAST HARBOR</t>
  </si>
  <si>
    <t>FP082592</t>
  </si>
  <si>
    <t>1833 HYDE PARK AVE</t>
  </si>
  <si>
    <t>02136-2433</t>
  </si>
  <si>
    <t>FP095221</t>
  </si>
  <si>
    <t>15 HOUGHTON ST APT 1</t>
  </si>
  <si>
    <t>01604-3858</t>
  </si>
  <si>
    <t>BO107795</t>
  </si>
  <si>
    <t>7226 AUSTIN ST</t>
  </si>
  <si>
    <t>11375-5355</t>
  </si>
  <si>
    <t>FOREST HILLS</t>
  </si>
  <si>
    <t>FP082394</t>
  </si>
  <si>
    <t>20 BAY COLONY DR</t>
  </si>
  <si>
    <t>02360-2044</t>
  </si>
  <si>
    <t>FP079274</t>
  </si>
  <si>
    <t>156 PORTER ST</t>
  </si>
  <si>
    <t>02128-2122</t>
  </si>
  <si>
    <t>FP079570</t>
  </si>
  <si>
    <t>48 STODDARD RD</t>
  </si>
  <si>
    <t>06708-1815</t>
  </si>
  <si>
    <t>FP084330</t>
  </si>
  <si>
    <t>279-281 AUBURNDALE AVE</t>
  </si>
  <si>
    <t>02466-1603</t>
  </si>
  <si>
    <t>FP083865</t>
  </si>
  <si>
    <t>100 ROSEMARY WAY APT 330</t>
  </si>
  <si>
    <t>02494-1222</t>
  </si>
  <si>
    <t>DWL088784</t>
  </si>
  <si>
    <t>RAY PEASE RD</t>
  </si>
  <si>
    <t>04961</t>
  </si>
  <si>
    <t>N NEW PORTLAND</t>
  </si>
  <si>
    <t>FP097562</t>
  </si>
  <si>
    <t>2 SCHOOL ST</t>
  </si>
  <si>
    <t>01013-1262</t>
  </si>
  <si>
    <t>DWL088796</t>
  </si>
  <si>
    <t>3 SEA BREEZE AVE</t>
  </si>
  <si>
    <t>04005-9549</t>
  </si>
  <si>
    <t>DWL087531</t>
  </si>
  <si>
    <t>DUNHAM POINT RD</t>
  </si>
  <si>
    <t>04627-3826</t>
  </si>
  <si>
    <t>DEER ISLE</t>
  </si>
  <si>
    <t>FP095780</t>
  </si>
  <si>
    <t>45 ROOSEVELT BLVD</t>
  </si>
  <si>
    <t>06082-2043</t>
  </si>
  <si>
    <t>FP080507</t>
  </si>
  <si>
    <t>19 REDGATE RD</t>
  </si>
  <si>
    <t>02703-6840</t>
  </si>
  <si>
    <t>FP084132</t>
  </si>
  <si>
    <t>18-20 MYSTIC ST</t>
  </si>
  <si>
    <t>01104-1919</t>
  </si>
  <si>
    <t>FP318455</t>
  </si>
  <si>
    <t>32 HIGHLAND ST</t>
  </si>
  <si>
    <t>01082-1147</t>
  </si>
  <si>
    <t>DWL088269</t>
  </si>
  <si>
    <t>BRETTUNS POND</t>
  </si>
  <si>
    <t>04253</t>
  </si>
  <si>
    <t>LIVERMORE</t>
  </si>
  <si>
    <t>FP347129</t>
  </si>
  <si>
    <t>9-11 DAISLEY PL</t>
  </si>
  <si>
    <t>01702-7218</t>
  </si>
  <si>
    <t>DWL531851</t>
  </si>
  <si>
    <t>ST BUTTERMILK POND</t>
  </si>
  <si>
    <t>BOWERBANK</t>
  </si>
  <si>
    <t>DWL533594</t>
  </si>
  <si>
    <t>17 KING ST</t>
  </si>
  <si>
    <t>04901-6319</t>
  </si>
  <si>
    <t>FP084261</t>
  </si>
  <si>
    <t>221 KING ST</t>
  </si>
  <si>
    <t>02038-2307</t>
  </si>
  <si>
    <t>BO108252</t>
  </si>
  <si>
    <t>41-43 JOHN ST</t>
  </si>
  <si>
    <t>02861-1055</t>
  </si>
  <si>
    <t>BO107474</t>
  </si>
  <si>
    <t>35 WEBSTER SQUARE RD</t>
  </si>
  <si>
    <t>06037-2326</t>
  </si>
  <si>
    <t>FP098190</t>
  </si>
  <si>
    <t>18 LILLIBRIDGE RD</t>
  </si>
  <si>
    <t>06360-9464</t>
  </si>
  <si>
    <t>FP084051</t>
  </si>
  <si>
    <t>22 KILMER AVE</t>
  </si>
  <si>
    <t>02780-4031</t>
  </si>
  <si>
    <t>FP079540</t>
  </si>
  <si>
    <t>16 BALMORAL ST UNIT 319</t>
  </si>
  <si>
    <t>01810-3056</t>
  </si>
  <si>
    <t>FP076763</t>
  </si>
  <si>
    <t>97 CHESTER ST UNIT A</t>
  </si>
  <si>
    <t>02134-2253</t>
  </si>
  <si>
    <t>FP083215</t>
  </si>
  <si>
    <t>165 WEBSTER ST</t>
  </si>
  <si>
    <t>02148-4421</t>
  </si>
  <si>
    <t>FP081072</t>
  </si>
  <si>
    <t>139 HILDRETH ST</t>
  </si>
  <si>
    <t>01850-1662</t>
  </si>
  <si>
    <t>BO108820</t>
  </si>
  <si>
    <t>19 GLEN GARY RD</t>
  </si>
  <si>
    <t>02494-1310</t>
  </si>
  <si>
    <t>FP084893</t>
  </si>
  <si>
    <t>702 BELCHERTOWN RD</t>
  </si>
  <si>
    <t>01082-9429</t>
  </si>
  <si>
    <t>BO108404</t>
  </si>
  <si>
    <t>111-113 CHAPMAN ST</t>
  </si>
  <si>
    <t>02472-1778</t>
  </si>
  <si>
    <t>FP098296</t>
  </si>
  <si>
    <t>1219 WASHINGTON ST</t>
  </si>
  <si>
    <t>02184-7421</t>
  </si>
  <si>
    <t>DWL533892</t>
  </si>
  <si>
    <t>11 EXETER RD</t>
  </si>
  <si>
    <t>04427-3032</t>
  </si>
  <si>
    <t>FP072316</t>
  </si>
  <si>
    <t>365 MATHER ST APT 143</t>
  </si>
  <si>
    <t>06514-3133</t>
  </si>
  <si>
    <t>FP098762</t>
  </si>
  <si>
    <t>3710-3712 MAIN ST</t>
  </si>
  <si>
    <t>06614-4246</t>
  </si>
  <si>
    <t>BO108568</t>
  </si>
  <si>
    <t>520 PUTNAM AVE</t>
  </si>
  <si>
    <t>02139</t>
  </si>
  <si>
    <t>BO108687</t>
  </si>
  <si>
    <t>117 COURT ST</t>
  </si>
  <si>
    <t>02360-3805</t>
  </si>
  <si>
    <t>BO086548</t>
  </si>
  <si>
    <t>1 FRIENDSHIP ST</t>
  </si>
  <si>
    <t>02840-2209</t>
  </si>
  <si>
    <t>DWL525605</t>
  </si>
  <si>
    <t>HUDSON AVE</t>
  </si>
  <si>
    <t>DWL088348</t>
  </si>
  <si>
    <t>248 BOG RD</t>
  </si>
  <si>
    <t>04989-3033</t>
  </si>
  <si>
    <t>VASSALBORO</t>
  </si>
  <si>
    <t>FP059530</t>
  </si>
  <si>
    <t>15 CLEVELAND ST</t>
  </si>
  <si>
    <t>02474-6915</t>
  </si>
  <si>
    <t>FP098154</t>
  </si>
  <si>
    <t>165 AUBURN ST UNIT 1</t>
  </si>
  <si>
    <t>02139-3943</t>
  </si>
  <si>
    <t>FP018780</t>
  </si>
  <si>
    <t>1129 50TH ST</t>
  </si>
  <si>
    <t>11219-3415</t>
  </si>
  <si>
    <t>FP262386</t>
  </si>
  <si>
    <t>75 WORTHINGTON AVE</t>
  </si>
  <si>
    <t>01545-4237</t>
  </si>
  <si>
    <t>DWL087212</t>
  </si>
  <si>
    <t>N/S MOUNTAIN RD</t>
  </si>
  <si>
    <t>BLANCHARD</t>
  </si>
  <si>
    <t>FP250884</t>
  </si>
  <si>
    <t>87 N MAIN ST</t>
  </si>
  <si>
    <t>10965-1897</t>
  </si>
  <si>
    <t>PEARL RIVER</t>
  </si>
  <si>
    <t>FP347775</t>
  </si>
  <si>
    <t>1335 BLUE HILL AVE UNIT 215</t>
  </si>
  <si>
    <t>02186-2347</t>
  </si>
  <si>
    <t>FP051431</t>
  </si>
  <si>
    <t>51 ANNETTE RD</t>
  </si>
  <si>
    <t>02302-1948</t>
  </si>
  <si>
    <t>DWL086449</t>
  </si>
  <si>
    <t>MAIN RD</t>
  </si>
  <si>
    <t>04444</t>
  </si>
  <si>
    <t>DWL552592</t>
  </si>
  <si>
    <t>BRYANT POND</t>
  </si>
  <si>
    <t>FP060183</t>
  </si>
  <si>
    <t>1214 MAIN ST</t>
  </si>
  <si>
    <t>02451-1739</t>
  </si>
  <si>
    <t>FP078867</t>
  </si>
  <si>
    <t>90 PURCHASE ST</t>
  </si>
  <si>
    <t>01757-1177</t>
  </si>
  <si>
    <t>CF046204</t>
  </si>
  <si>
    <t>02172</t>
  </si>
  <si>
    <t>FP080836</t>
  </si>
  <si>
    <t>30 FAIRMOUNT AVE</t>
  </si>
  <si>
    <t>02189-2064</t>
  </si>
  <si>
    <t>FP081061</t>
  </si>
  <si>
    <t>140 APPLETON ST</t>
  </si>
  <si>
    <t>01845-3138</t>
  </si>
  <si>
    <t>NORTH ANDOVER</t>
  </si>
  <si>
    <t>FP084464</t>
  </si>
  <si>
    <t>64-66 DEMING ST</t>
  </si>
  <si>
    <t>01201-6438</t>
  </si>
  <si>
    <t>BO109176</t>
  </si>
  <si>
    <t>324 GROVE ST</t>
  </si>
  <si>
    <t>01605-3936</t>
  </si>
  <si>
    <t>FP084605</t>
  </si>
  <si>
    <t>64-66 CORAL ST</t>
  </si>
  <si>
    <t>01851-2512</t>
  </si>
  <si>
    <t>FP079628</t>
  </si>
  <si>
    <t>BAILEY RD</t>
  </si>
  <si>
    <t>01237</t>
  </si>
  <si>
    <t>LANESBOROUGH</t>
  </si>
  <si>
    <t>FP319551</t>
  </si>
  <si>
    <t>576 PROSPECT AVE</t>
  </si>
  <si>
    <t>11215-6012</t>
  </si>
  <si>
    <t>DWL083345</t>
  </si>
  <si>
    <t>SOHM256 RIDGE RD</t>
  </si>
  <si>
    <t>04937</t>
  </si>
  <si>
    <t>FP337442</t>
  </si>
  <si>
    <t>33 CIRCLE RD</t>
  </si>
  <si>
    <t>02148-1004</t>
  </si>
  <si>
    <t>FP340953</t>
  </si>
  <si>
    <t>32 ACKER AVE</t>
  </si>
  <si>
    <t>10562-5713</t>
  </si>
  <si>
    <t>OSSINING</t>
  </si>
  <si>
    <t>FP078217</t>
  </si>
  <si>
    <t>19 DAGGETT DR</t>
  </si>
  <si>
    <t>06450-2507</t>
  </si>
  <si>
    <t>FP082576</t>
  </si>
  <si>
    <t>147-149 SUMMIT AVE</t>
  </si>
  <si>
    <t>01020-1628</t>
  </si>
  <si>
    <t>BO109130</t>
  </si>
  <si>
    <t>405-409 CORAM AVE</t>
  </si>
  <si>
    <t>06484-3134</t>
  </si>
  <si>
    <t>FP095064</t>
  </si>
  <si>
    <t>15 HODGES AVE</t>
  </si>
  <si>
    <t>02780-3028</t>
  </si>
  <si>
    <t>DWL085020</t>
  </si>
  <si>
    <t>W/S US ROUTE 15</t>
  </si>
  <si>
    <t>FP083880</t>
  </si>
  <si>
    <t>205 MONCRIEF ST</t>
  </si>
  <si>
    <t>02302-2457</t>
  </si>
  <si>
    <t>FP080653</t>
  </si>
  <si>
    <t>19 PROSPECT ST</t>
  </si>
  <si>
    <t>01860-1422</t>
  </si>
  <si>
    <t>MERRIMAC</t>
  </si>
  <si>
    <t>FP084017</t>
  </si>
  <si>
    <t>55 ROLAND ST</t>
  </si>
  <si>
    <t>02895-1250</t>
  </si>
  <si>
    <t>FP080343</t>
  </si>
  <si>
    <t>UNIT 325</t>
  </si>
  <si>
    <t>03247</t>
  </si>
  <si>
    <t>FP072859</t>
  </si>
  <si>
    <t>HEBERT ST</t>
  </si>
  <si>
    <t>BO108908</t>
  </si>
  <si>
    <t>2065 MENDON RD</t>
  </si>
  <si>
    <t>02864-4307</t>
  </si>
  <si>
    <t>BO108755</t>
  </si>
  <si>
    <t>62 LASALLE RD</t>
  </si>
  <si>
    <t>06107-2371</t>
  </si>
  <si>
    <t>FP096897</t>
  </si>
  <si>
    <t>214 STOCKBRIDGE RD</t>
  </si>
  <si>
    <t>02066-4537</t>
  </si>
  <si>
    <t>SCITUATE</t>
  </si>
  <si>
    <t>FP098263</t>
  </si>
  <si>
    <t>13 BROADWAY UNIT 1</t>
  </si>
  <si>
    <t>01966-1503</t>
  </si>
  <si>
    <t>DWL610807</t>
  </si>
  <si>
    <t>MCCOMB RD</t>
  </si>
  <si>
    <t>04939</t>
  </si>
  <si>
    <t>FP098171</t>
  </si>
  <si>
    <t>12 BRADLEY ST</t>
  </si>
  <si>
    <t>06405-3515</t>
  </si>
  <si>
    <t>FP077862</t>
  </si>
  <si>
    <t>113 MILLER ST</t>
  </si>
  <si>
    <t>01056-3354</t>
  </si>
  <si>
    <t>LUDLOW</t>
  </si>
  <si>
    <t>FP334646</t>
  </si>
  <si>
    <t>33 HILLMAN ST</t>
  </si>
  <si>
    <t>01020-3550</t>
  </si>
  <si>
    <t>FP320645</t>
  </si>
  <si>
    <t>33 BALTIC ST</t>
  </si>
  <si>
    <t>02703-7507</t>
  </si>
  <si>
    <t>DWL519820</t>
  </si>
  <si>
    <t>S 1270 652 EAST RIVER RD</t>
  </si>
  <si>
    <t>04353</t>
  </si>
  <si>
    <t>WHITEFIELD</t>
  </si>
  <si>
    <t>FP350252</t>
  </si>
  <si>
    <t>554 NORTH ST</t>
  </si>
  <si>
    <t>01833-1219</t>
  </si>
  <si>
    <t>DWL083409</t>
  </si>
  <si>
    <t>E/S ROCKWOOD RD</t>
  </si>
  <si>
    <t>04478</t>
  </si>
  <si>
    <t>TAUNTON &amp; RAYNHAM</t>
  </si>
  <si>
    <t>DWL546554</t>
  </si>
  <si>
    <t>56 NUMBER 6 RD</t>
  </si>
  <si>
    <t>04966-4313</t>
  </si>
  <si>
    <t>PHILLIPS</t>
  </si>
  <si>
    <t>DWL598173</t>
  </si>
  <si>
    <t>39 SMITHWHEEL RD</t>
  </si>
  <si>
    <t>04064-1039</t>
  </si>
  <si>
    <t>FP084260</t>
  </si>
  <si>
    <t>77 OAK ST</t>
  </si>
  <si>
    <t>02368-3600</t>
  </si>
  <si>
    <t>FP336115</t>
  </si>
  <si>
    <t>22 ANDERSON AVE</t>
  </si>
  <si>
    <t>10591-1946</t>
  </si>
  <si>
    <t>DWL511691</t>
  </si>
  <si>
    <t>834 W BAY RD</t>
  </si>
  <si>
    <t>04607-3317</t>
  </si>
  <si>
    <t>DWL528036</t>
  </si>
  <si>
    <t>1000 HARPSWELL ISLAND RD</t>
  </si>
  <si>
    <t>04079-2261</t>
  </si>
  <si>
    <t>FP097949</t>
  </si>
  <si>
    <t>25-27 PEARL ST</t>
  </si>
  <si>
    <t>06483-3312</t>
  </si>
  <si>
    <t>SEYMOUR</t>
  </si>
  <si>
    <t>FP021657</t>
  </si>
  <si>
    <t>4 BANCROFT ST</t>
  </si>
  <si>
    <t>01754-1702</t>
  </si>
  <si>
    <t>DWL086969</t>
  </si>
  <si>
    <t>91 SCHOOL ST</t>
  </si>
  <si>
    <t>04930-1124</t>
  </si>
  <si>
    <t>FP345484</t>
  </si>
  <si>
    <t>1632 CANTON AVE</t>
  </si>
  <si>
    <t>02186-2350</t>
  </si>
  <si>
    <t>DWL084280</t>
  </si>
  <si>
    <t>SOUTH SHORE RD</t>
  </si>
  <si>
    <t>ROXBURY POND</t>
  </si>
  <si>
    <t>FP062534</t>
  </si>
  <si>
    <t>425 MAIN ST UNIT 25D</t>
  </si>
  <si>
    <t>01749-1843</t>
  </si>
  <si>
    <t>FP097808</t>
  </si>
  <si>
    <t>52 HARRINGTON FARMS WAY</t>
  </si>
  <si>
    <t>01545-4045</t>
  </si>
  <si>
    <t>FP098026</t>
  </si>
  <si>
    <t>3 CHARLES ST</t>
  </si>
  <si>
    <t>01915-3105</t>
  </si>
  <si>
    <t>FP055104</t>
  </si>
  <si>
    <t>498 HIGHLAND AVE</t>
  </si>
  <si>
    <t>02148-3611</t>
  </si>
  <si>
    <t>FP292580</t>
  </si>
  <si>
    <t>107-109 BOWDOIN ST</t>
  </si>
  <si>
    <t>02152-3103</t>
  </si>
  <si>
    <t>FP098764</t>
  </si>
  <si>
    <t>36 CENTER ST</t>
  </si>
  <si>
    <t>06787-1405</t>
  </si>
  <si>
    <t>FP097936</t>
  </si>
  <si>
    <t>94 CONWELL AVE</t>
  </si>
  <si>
    <t>02144-1221</t>
  </si>
  <si>
    <t>FP098204</t>
  </si>
  <si>
    <t>23 COURTLAND ST</t>
  </si>
  <si>
    <t>01602-4324</t>
  </si>
  <si>
    <t>FP098319</t>
  </si>
  <si>
    <t>8 CROWNINSHIELD ST UNIT 407</t>
  </si>
  <si>
    <t>01960-8206</t>
  </si>
  <si>
    <t>DWL084550</t>
  </si>
  <si>
    <t>SL7608 RTE 221</t>
  </si>
  <si>
    <t>GLENBURN</t>
  </si>
  <si>
    <t>FP080504</t>
  </si>
  <si>
    <t>30 STANLEY ST</t>
  </si>
  <si>
    <t>02861-1242</t>
  </si>
  <si>
    <t>FP098523</t>
  </si>
  <si>
    <t>293 AMES ST</t>
  </si>
  <si>
    <t>02302-2034</t>
  </si>
  <si>
    <t>FP060699</t>
  </si>
  <si>
    <t>53-55 CHASKE AVE</t>
  </si>
  <si>
    <t>02466-1116</t>
  </si>
  <si>
    <t>FP346560</t>
  </si>
  <si>
    <t>154 MONTGOMERY ST</t>
  </si>
  <si>
    <t>01020-1909</t>
  </si>
  <si>
    <t>FP075375</t>
  </si>
  <si>
    <t>119 LATIMER POINT RD</t>
  </si>
  <si>
    <t>06378-2617</t>
  </si>
  <si>
    <t>FP079775</t>
  </si>
  <si>
    <t>20 DIX ST</t>
  </si>
  <si>
    <t>02152-2014</t>
  </si>
  <si>
    <t>BO107990</t>
  </si>
  <si>
    <t>156 5TH AVE STE 820</t>
  </si>
  <si>
    <t>10010-7767</t>
  </si>
  <si>
    <t>FP083268</t>
  </si>
  <si>
    <t>20 WAVEWAY AVE</t>
  </si>
  <si>
    <t>02152-1235</t>
  </si>
  <si>
    <t>BO088687</t>
  </si>
  <si>
    <t>3 70TH ST UNIT 1</t>
  </si>
  <si>
    <t>01950-4213</t>
  </si>
  <si>
    <t>DWL521005</t>
  </si>
  <si>
    <t>S 12236254AB    S MONMOUTH RD</t>
  </si>
  <si>
    <t>04259</t>
  </si>
  <si>
    <t>MONMOUTH</t>
  </si>
  <si>
    <t>FP352287</t>
  </si>
  <si>
    <t>497-497</t>
  </si>
  <si>
    <t>MILL ST # A</t>
  </si>
  <si>
    <t>01602-2427</t>
  </si>
  <si>
    <t>FP303684</t>
  </si>
  <si>
    <t>67 BROOK ST</t>
  </si>
  <si>
    <t>02170-1615</t>
  </si>
  <si>
    <t>FP020527</t>
  </si>
  <si>
    <t>191 WESTON ST</t>
  </si>
  <si>
    <t>02453-1709</t>
  </si>
  <si>
    <t>FP058654</t>
  </si>
  <si>
    <t>392 PLEASANT ST</t>
  </si>
  <si>
    <t>02062-4234</t>
  </si>
  <si>
    <t>FP344181</t>
  </si>
  <si>
    <t>426 GREAT RD</t>
  </si>
  <si>
    <t>01720-4133</t>
  </si>
  <si>
    <t>FP323214</t>
  </si>
  <si>
    <t>40 PENDEXTER AVE</t>
  </si>
  <si>
    <t>FP096675</t>
  </si>
  <si>
    <t>661 CONCORD ST</t>
  </si>
  <si>
    <t>01702-6078</t>
  </si>
  <si>
    <t>FP276730</t>
  </si>
  <si>
    <t>4 HAMMOND ST</t>
  </si>
  <si>
    <t>02368-1720</t>
  </si>
  <si>
    <t>FP097649</t>
  </si>
  <si>
    <t>A-63B CALDWELL RD</t>
  </si>
  <si>
    <t>03062</t>
  </si>
  <si>
    <t>NASHUA</t>
  </si>
  <si>
    <t>FP082339</t>
  </si>
  <si>
    <t>FP096147</t>
  </si>
  <si>
    <t>23 HATHERLY RD</t>
  </si>
  <si>
    <t>02170-3606</t>
  </si>
  <si>
    <t>FP077544</t>
  </si>
  <si>
    <t>16-18 LUCRETIA AVE</t>
  </si>
  <si>
    <t>01013-4112</t>
  </si>
  <si>
    <t>FP076982</t>
  </si>
  <si>
    <t>30-32 HAMILTON RD</t>
  </si>
  <si>
    <t>02144-1532</t>
  </si>
  <si>
    <t>FP079338</t>
  </si>
  <si>
    <t>61-63 HILDRETH ST</t>
  </si>
  <si>
    <t>01850-1625</t>
  </si>
  <si>
    <t>FP081197</t>
  </si>
  <si>
    <t>170 CLEWS ST</t>
  </si>
  <si>
    <t>02861-1406</t>
  </si>
  <si>
    <t>FP280712</t>
  </si>
  <si>
    <t>28-30 ELIZABETH ST</t>
  </si>
  <si>
    <t>01060-2320</t>
  </si>
  <si>
    <t>FP097814</t>
  </si>
  <si>
    <t>124 FRONTENAC ST</t>
  </si>
  <si>
    <t>01020-3326</t>
  </si>
  <si>
    <t>FP097432</t>
  </si>
  <si>
    <t>124 MAYFLOWER ST</t>
  </si>
  <si>
    <t>06110-1422</t>
  </si>
  <si>
    <t>FP096523</t>
  </si>
  <si>
    <t>13 MALLORY HILL RD</t>
  </si>
  <si>
    <t>06877-6302</t>
  </si>
  <si>
    <t>RIDGEFIELD</t>
  </si>
  <si>
    <t>FP096774</t>
  </si>
  <si>
    <t>36-38 WARE ST</t>
  </si>
  <si>
    <t>02144-1527</t>
  </si>
  <si>
    <t>BO108669</t>
  </si>
  <si>
    <t>339 ROUTE 202</t>
  </si>
  <si>
    <t>10589-3206</t>
  </si>
  <si>
    <t>SOMERS</t>
  </si>
  <si>
    <t>FP095955</t>
  </si>
  <si>
    <t>9 MASON ST</t>
  </si>
  <si>
    <t>01970-2235</t>
  </si>
  <si>
    <t>FP097032</t>
  </si>
  <si>
    <t>141 LEYDEN RD</t>
  </si>
  <si>
    <t>01301-9514</t>
  </si>
  <si>
    <t>FP075031</t>
  </si>
  <si>
    <t>FP075926</t>
  </si>
  <si>
    <t>34 WINCHESTER ST</t>
  </si>
  <si>
    <t>02446-2860</t>
  </si>
  <si>
    <t>FP078182</t>
  </si>
  <si>
    <t>32 BUELL ST</t>
  </si>
  <si>
    <t>06051-3402</t>
  </si>
  <si>
    <t>FP084218</t>
  </si>
  <si>
    <t>350 WASHINGTON ST</t>
  </si>
  <si>
    <t>02188-2931</t>
  </si>
  <si>
    <t>FP096817</t>
  </si>
  <si>
    <t>190 STANDISH AVE</t>
  </si>
  <si>
    <t>02360-4162</t>
  </si>
  <si>
    <t>FP095307</t>
  </si>
  <si>
    <t>10 CANNA DR</t>
  </si>
  <si>
    <t>01545-4515</t>
  </si>
  <si>
    <t>FP097515</t>
  </si>
  <si>
    <t>56 UXBRIDGE RD</t>
  </si>
  <si>
    <t>01756-1021</t>
  </si>
  <si>
    <t>FP097139</t>
  </si>
  <si>
    <t>22 PINE ST</t>
  </si>
  <si>
    <t>01571-3224</t>
  </si>
  <si>
    <t>DUDLEY</t>
  </si>
  <si>
    <t>FP268194</t>
  </si>
  <si>
    <t>810 WORCESTER ST</t>
  </si>
  <si>
    <t>02482-4536</t>
  </si>
  <si>
    <t>FP301213</t>
  </si>
  <si>
    <t>9-11 GRANT ST</t>
  </si>
  <si>
    <t>02492-2915</t>
  </si>
  <si>
    <t>FP097937</t>
  </si>
  <si>
    <t>41 WESTCHESTER CIR</t>
  </si>
  <si>
    <t>02026-5227</t>
  </si>
  <si>
    <t>FP097067</t>
  </si>
  <si>
    <t>240 SOUTH ST</t>
  </si>
  <si>
    <t>02169-7034</t>
  </si>
  <si>
    <t>BO108493</t>
  </si>
  <si>
    <t>418-426 MAIN ST</t>
  </si>
  <si>
    <t>01801-4235</t>
  </si>
  <si>
    <t>FP082357</t>
  </si>
  <si>
    <t>366 GROVE ST</t>
  </si>
  <si>
    <t>01020-1844</t>
  </si>
  <si>
    <t>FP082041</t>
  </si>
  <si>
    <t>10 N OGDEN ST</t>
  </si>
  <si>
    <t>02723-3516</t>
  </si>
  <si>
    <t>FP096300</t>
  </si>
  <si>
    <t>79 HAMILTON RD</t>
  </si>
  <si>
    <t>02144</t>
  </si>
  <si>
    <t>FP098198</t>
  </si>
  <si>
    <t>470 CENTRE AVE</t>
  </si>
  <si>
    <t>02351-2212</t>
  </si>
  <si>
    <t>FP098290</t>
  </si>
  <si>
    <t>10 KENSINGTON CT</t>
  </si>
  <si>
    <t>02019-1879</t>
  </si>
  <si>
    <t>DWL606866</t>
  </si>
  <si>
    <t>136 BURRILL HILL RD</t>
  </si>
  <si>
    <t>04957-3339</t>
  </si>
  <si>
    <t>DWL088875</t>
  </si>
  <si>
    <t>T 7 R 11</t>
  </si>
  <si>
    <t>04442</t>
  </si>
  <si>
    <t>TOWNSHIP 7 R 11</t>
  </si>
  <si>
    <t>DWL540945</t>
  </si>
  <si>
    <t>W BEDDINGTON LAKE RD</t>
  </si>
  <si>
    <t>W BEDDINGTON</t>
  </si>
  <si>
    <t>DWL529755</t>
  </si>
  <si>
    <t>MILES NORTH OF ROCKWOOD</t>
  </si>
  <si>
    <t>ROCKWOOD</t>
  </si>
  <si>
    <t>FP098555</t>
  </si>
  <si>
    <t>154 WORCESTER ST APT 1</t>
  </si>
  <si>
    <t>02118-3401</t>
  </si>
  <si>
    <t>FP098561</t>
  </si>
  <si>
    <t>430 MAIN ST</t>
  </si>
  <si>
    <t>06330-1212</t>
  </si>
  <si>
    <t>BALTIC</t>
  </si>
  <si>
    <t>FP083115</t>
  </si>
  <si>
    <t>198 SHADOWLAND COVE RD</t>
  </si>
  <si>
    <t>01225-9596</t>
  </si>
  <si>
    <t>CHESHIRE</t>
  </si>
  <si>
    <t>FP000671</t>
  </si>
  <si>
    <t>51 NORTH AVE</t>
  </si>
  <si>
    <t>02180-4338</t>
  </si>
  <si>
    <t>FP097932</t>
  </si>
  <si>
    <t>FP096198</t>
  </si>
  <si>
    <t>24 ROSEMERE RD</t>
  </si>
  <si>
    <t>02861-3526</t>
  </si>
  <si>
    <t>DWL529981</t>
  </si>
  <si>
    <t>PENNY LN</t>
  </si>
  <si>
    <t>DWL600602</t>
  </si>
  <si>
    <t>36 LOW HILL LN</t>
  </si>
  <si>
    <t>04605-4807</t>
  </si>
  <si>
    <t>FLETCHERS LANDING TWP</t>
  </si>
  <si>
    <t>DWL604249</t>
  </si>
  <si>
    <t>29 CURLEY RD</t>
  </si>
  <si>
    <t>FP348020</t>
  </si>
  <si>
    <t>75 CHEEVER ST</t>
  </si>
  <si>
    <t>02186-1126</t>
  </si>
  <si>
    <t>FP098016</t>
  </si>
  <si>
    <t>17-17</t>
  </si>
  <si>
    <t>1/2 GOODELL ST</t>
  </si>
  <si>
    <t>DWL569937</t>
  </si>
  <si>
    <t>RTE 5</t>
  </si>
  <si>
    <t>04231</t>
  </si>
  <si>
    <t>FP097736</t>
  </si>
  <si>
    <t>906 AVENUE L</t>
  </si>
  <si>
    <t>11230-4708</t>
  </si>
  <si>
    <t>FP095140</t>
  </si>
  <si>
    <t>388 LIBERTY ST</t>
  </si>
  <si>
    <t>02184-6024</t>
  </si>
  <si>
    <t>FP097023</t>
  </si>
  <si>
    <t>50 WHITE ST</t>
  </si>
  <si>
    <t>02190-2730</t>
  </si>
  <si>
    <t>FP096896</t>
  </si>
  <si>
    <t>70 PEARL ST</t>
  </si>
  <si>
    <t>06457-3373</t>
  </si>
  <si>
    <t>FP095237</t>
  </si>
  <si>
    <t>46 GREENTREE LN APT 44</t>
  </si>
  <si>
    <t>02190-2025</t>
  </si>
  <si>
    <t>FP098541</t>
  </si>
  <si>
    <t>CAMBRIDGE ST # 507</t>
  </si>
  <si>
    <t>02141-1402</t>
  </si>
  <si>
    <t>FP097197</t>
  </si>
  <si>
    <t>101 PARSONS ST</t>
  </si>
  <si>
    <t>02135-2112</t>
  </si>
  <si>
    <t>FP095703</t>
  </si>
  <si>
    <t>116 DEANVILLE RD</t>
  </si>
  <si>
    <t>02703-1911</t>
  </si>
  <si>
    <t>FP095727</t>
  </si>
  <si>
    <t>16 ELWELL ST</t>
  </si>
  <si>
    <t>01930-6601</t>
  </si>
  <si>
    <t>CPP057034</t>
  </si>
  <si>
    <t>01824</t>
  </si>
  <si>
    <t>FP080991</t>
  </si>
  <si>
    <t>3109 AVENUE K</t>
  </si>
  <si>
    <t>11210-4134</t>
  </si>
  <si>
    <t>FP096131</t>
  </si>
  <si>
    <t>7 WELD ST</t>
  </si>
  <si>
    <t>01702-7459</t>
  </si>
  <si>
    <t>FP079720</t>
  </si>
  <si>
    <t>119 PLEASANT VALLEY ST</t>
  </si>
  <si>
    <t>01844-7208</t>
  </si>
  <si>
    <t>METHUEN</t>
  </si>
  <si>
    <t>FP081926</t>
  </si>
  <si>
    <t>6 LEBEL AVE</t>
  </si>
  <si>
    <t>01095-1823</t>
  </si>
  <si>
    <t>FP083096</t>
  </si>
  <si>
    <t>53 CHESTNUT ST</t>
  </si>
  <si>
    <t>01880-2236</t>
  </si>
  <si>
    <t>FP096108</t>
  </si>
  <si>
    <t>13 ORCHARD HTS</t>
  </si>
  <si>
    <t>12561-1530</t>
  </si>
  <si>
    <t>FP097164</t>
  </si>
  <si>
    <t>13 SHREWSBURY ST</t>
  </si>
  <si>
    <t>01536-1525</t>
  </si>
  <si>
    <t>NORTH GRAFTON</t>
  </si>
  <si>
    <t>FP096764</t>
  </si>
  <si>
    <t>16 WALKER ST</t>
  </si>
  <si>
    <t>06040-4364</t>
  </si>
  <si>
    <t>FP081758</t>
  </si>
  <si>
    <t>4 CHARLESGATE E APT 106</t>
  </si>
  <si>
    <t>02215-2372</t>
  </si>
  <si>
    <t>FP095461</t>
  </si>
  <si>
    <t>74 RENEE ST</t>
  </si>
  <si>
    <t>06010-5579</t>
  </si>
  <si>
    <t>FP098167</t>
  </si>
  <si>
    <t>63 HOMESTEAD RD</t>
  </si>
  <si>
    <t>06339-1403</t>
  </si>
  <si>
    <t>LEDYARD</t>
  </si>
  <si>
    <t>FP279619</t>
  </si>
  <si>
    <t>22-24 APPLETON ST</t>
  </si>
  <si>
    <t>01906-2102</t>
  </si>
  <si>
    <t>FP004803</t>
  </si>
  <si>
    <t>FP096575</t>
  </si>
  <si>
    <t>24 JUNIPER DR</t>
  </si>
  <si>
    <t>01906-3140</t>
  </si>
  <si>
    <t>FP280717</t>
  </si>
  <si>
    <t>26-28 ROSSMERE ST</t>
  </si>
  <si>
    <t>02460-1528</t>
  </si>
  <si>
    <t>DWL564475</t>
  </si>
  <si>
    <t>RTE 7</t>
  </si>
  <si>
    <t>04930</t>
  </si>
  <si>
    <t>FP096687</t>
  </si>
  <si>
    <t>180 MAIN ST</t>
  </si>
  <si>
    <t>01516-2149</t>
  </si>
  <si>
    <t>FP097554</t>
  </si>
  <si>
    <t>21 VESTRY ST</t>
  </si>
  <si>
    <t>01915-4940</t>
  </si>
  <si>
    <t>SUITE 304</t>
  </si>
  <si>
    <t>FP082768</t>
  </si>
  <si>
    <t>122 RUTLAND AVE</t>
  </si>
  <si>
    <t>06825-5534</t>
  </si>
  <si>
    <t>FP081936</t>
  </si>
  <si>
    <t>141 E HILL RD</t>
  </si>
  <si>
    <t>01057-9203</t>
  </si>
  <si>
    <t>FP299803</t>
  </si>
  <si>
    <t>233 WASHINGTON ST</t>
  </si>
  <si>
    <t>02169-5519</t>
  </si>
  <si>
    <t>FP279100</t>
  </si>
  <si>
    <t>31 SPRING HILL AVE</t>
  </si>
  <si>
    <t>01534-1104</t>
  </si>
  <si>
    <t>NORTHBRIDGE</t>
  </si>
  <si>
    <t>FP053906</t>
  </si>
  <si>
    <t>67-69 EMORY ST</t>
  </si>
  <si>
    <t>02703-3130</t>
  </si>
  <si>
    <t>FP298454</t>
  </si>
  <si>
    <t>AND 32 BEECH ST</t>
  </si>
  <si>
    <t>02478</t>
  </si>
  <si>
    <t>FP322757</t>
  </si>
  <si>
    <t>123 W SPRUCE ST</t>
  </si>
  <si>
    <t>01757-2418</t>
  </si>
  <si>
    <t>FP097243</t>
  </si>
  <si>
    <t>50 HIGHLAND AVE</t>
  </si>
  <si>
    <t>02139-1016</t>
  </si>
  <si>
    <t>FP096786</t>
  </si>
  <si>
    <t>121 LEONARD ST</t>
  </si>
  <si>
    <t>02760-1139</t>
  </si>
  <si>
    <t>FP337746</t>
  </si>
  <si>
    <t>11 JEANNE DARC ST</t>
  </si>
  <si>
    <t>01854-2221</t>
  </si>
  <si>
    <t>FP062429</t>
  </si>
  <si>
    <t>66 TAYLOR ST</t>
  </si>
  <si>
    <t>01020-2731</t>
  </si>
  <si>
    <t>DWL087649</t>
  </si>
  <si>
    <t>EAST ANDOVER RD</t>
  </si>
  <si>
    <t>04226</t>
  </si>
  <si>
    <t>FP082795</t>
  </si>
  <si>
    <t>145 PINCKNEY ST APT 316</t>
  </si>
  <si>
    <t>02114-3230</t>
  </si>
  <si>
    <t>FP082113</t>
  </si>
  <si>
    <t>130 MYRTLE ST</t>
  </si>
  <si>
    <t>01151-1424</t>
  </si>
  <si>
    <t>INDIAN ORCHARD</t>
  </si>
  <si>
    <t>FP095844</t>
  </si>
  <si>
    <t>70 OVERLOOK RD</t>
  </si>
  <si>
    <t>02189-1908</t>
  </si>
  <si>
    <t>FP097060</t>
  </si>
  <si>
    <t>FP098123</t>
  </si>
  <si>
    <t>234 STANLEY RD</t>
  </si>
  <si>
    <t>06468-1046</t>
  </si>
  <si>
    <t>DWL532263</t>
  </si>
  <si>
    <t>46 CREST AVE</t>
  </si>
  <si>
    <t>04210-9029</t>
  </si>
  <si>
    <t>DWL529548</t>
  </si>
  <si>
    <t>2 BREAKWATER AVE</t>
  </si>
  <si>
    <t>04005-9237</t>
  </si>
  <si>
    <t>DWL086013</t>
  </si>
  <si>
    <t>S6032CK5036 497 MAIN RD</t>
  </si>
  <si>
    <t>04461</t>
  </si>
  <si>
    <t>FP095659</t>
  </si>
  <si>
    <t>79-81 ROYAL OAK DR</t>
  </si>
  <si>
    <t>06708-3634</t>
  </si>
  <si>
    <t>DWL566377</t>
  </si>
  <si>
    <t>MILLS ROAD/BOAT LANDING RD</t>
  </si>
  <si>
    <t>04958</t>
  </si>
  <si>
    <t>EMBDEN</t>
  </si>
  <si>
    <t>FP098005</t>
  </si>
  <si>
    <t>38 MONROE ST E</t>
  </si>
  <si>
    <t>02062-3640</t>
  </si>
  <si>
    <t>FP098036</t>
  </si>
  <si>
    <t>313 ALLSTON ST APT 8</t>
  </si>
  <si>
    <t>02135-7627</t>
  </si>
  <si>
    <t>FP096773</t>
  </si>
  <si>
    <t>232 N MAIN ST</t>
  </si>
  <si>
    <t>06351-1825</t>
  </si>
  <si>
    <t>FP084971</t>
  </si>
  <si>
    <t>18 KELLEY ST</t>
  </si>
  <si>
    <t>06010-5703</t>
  </si>
  <si>
    <t>FP083692</t>
  </si>
  <si>
    <t>9 CURTIS ST</t>
  </si>
  <si>
    <t>01844-5056</t>
  </si>
  <si>
    <t>FP097037</t>
  </si>
  <si>
    <t>310 ORCHARD ST</t>
  </si>
  <si>
    <t>02472-3235</t>
  </si>
  <si>
    <t>FP081741</t>
  </si>
  <si>
    <t>42 ROUNDWOOD RD</t>
  </si>
  <si>
    <t>02464-1217</t>
  </si>
  <si>
    <t>FP096535</t>
  </si>
  <si>
    <t>6 MAIN ST</t>
  </si>
  <si>
    <t>01756-1101</t>
  </si>
  <si>
    <t>FP095888</t>
  </si>
  <si>
    <t>87 MOUNTAIN GATE RD</t>
  </si>
  <si>
    <t>01721-2339</t>
  </si>
  <si>
    <t>FP096708</t>
  </si>
  <si>
    <t>4 SPRUCE ST</t>
  </si>
  <si>
    <t>01752-3204</t>
  </si>
  <si>
    <t>BO088060</t>
  </si>
  <si>
    <t>210 BROADWAY STE 101</t>
  </si>
  <si>
    <t>01940-2351</t>
  </si>
  <si>
    <t>LYNNFIELD</t>
  </si>
  <si>
    <t>FP079672</t>
  </si>
  <si>
    <t>42 W DUDLEY RD</t>
  </si>
  <si>
    <t>01571-6915</t>
  </si>
  <si>
    <t>FP084082</t>
  </si>
  <si>
    <t>13 BELANGER RD</t>
  </si>
  <si>
    <t>01073-9566</t>
  </si>
  <si>
    <t>FP096457</t>
  </si>
  <si>
    <t>HERMITAGE LN # A</t>
  </si>
  <si>
    <t>01605-2833</t>
  </si>
  <si>
    <t>FP096747</t>
  </si>
  <si>
    <t>141 WINTER ST</t>
  </si>
  <si>
    <t>02341-1159</t>
  </si>
  <si>
    <t>BO109070</t>
  </si>
  <si>
    <t>36 HOLLIS AVE</t>
  </si>
  <si>
    <t>02171-2328</t>
  </si>
  <si>
    <t>FP083679</t>
  </si>
  <si>
    <t>184-190 CORTHELL ST</t>
  </si>
  <si>
    <t>01151-1558</t>
  </si>
  <si>
    <t>FP095074</t>
  </si>
  <si>
    <t>418 EDGEBROOK DR</t>
  </si>
  <si>
    <t>01505-1737</t>
  </si>
  <si>
    <t>FP082454</t>
  </si>
  <si>
    <t>11 LIBERTY ST</t>
  </si>
  <si>
    <t>01938-1824</t>
  </si>
  <si>
    <t>CPP058323</t>
  </si>
  <si>
    <t>FP096804</t>
  </si>
  <si>
    <t>SILVER LN # 1272</t>
  </si>
  <si>
    <t>06118-1333</t>
  </si>
  <si>
    <t>FP097998</t>
  </si>
  <si>
    <t>52 ASYLUM ST</t>
  </si>
  <si>
    <t>01756-1229</t>
  </si>
  <si>
    <t>BO088200</t>
  </si>
  <si>
    <t>51-53 MORAINE ST</t>
  </si>
  <si>
    <t>02478-5041</t>
  </si>
  <si>
    <t>FP082486</t>
  </si>
  <si>
    <t>54 UNCATENA AVE</t>
  </si>
  <si>
    <t>01606-1663</t>
  </si>
  <si>
    <t>BO088367</t>
  </si>
  <si>
    <t>TREMONT ST # 85</t>
  </si>
  <si>
    <t>02149-1143</t>
  </si>
  <si>
    <t>BO088969</t>
  </si>
  <si>
    <t>700 DEPOT ST</t>
  </si>
  <si>
    <t>02356-2704</t>
  </si>
  <si>
    <t>BO089033</t>
  </si>
  <si>
    <t>31 SHERMAN ST</t>
  </si>
  <si>
    <t>02138-6730</t>
  </si>
  <si>
    <t>FP084646</t>
  </si>
  <si>
    <t>75-77 LINDEN ST</t>
  </si>
  <si>
    <t>02370-2320</t>
  </si>
  <si>
    <t>FP096236</t>
  </si>
  <si>
    <t>81 TUNNEL RD</t>
  </si>
  <si>
    <t>06786-6507</t>
  </si>
  <si>
    <t>TERRYVILLE</t>
  </si>
  <si>
    <t>FP084101</t>
  </si>
  <si>
    <t>42 PROSPECT ST</t>
  </si>
  <si>
    <t>01331-2315</t>
  </si>
  <si>
    <t>FP095430</t>
  </si>
  <si>
    <t>72 BOYCE AVE</t>
  </si>
  <si>
    <t>02861-2818</t>
  </si>
  <si>
    <t>FP097251</t>
  </si>
  <si>
    <t>COVE HILL LN # A</t>
  </si>
  <si>
    <t>01966-1722</t>
  </si>
  <si>
    <t>FP084899</t>
  </si>
  <si>
    <t>60 NORTH ST</t>
  </si>
  <si>
    <t>01082-1032</t>
  </si>
  <si>
    <t>FP095428</t>
  </si>
  <si>
    <t>61 LEGRIS AVE</t>
  </si>
  <si>
    <t>02861-2840</t>
  </si>
  <si>
    <t>FP095892</t>
  </si>
  <si>
    <t>152 RIVIERA DR</t>
  </si>
  <si>
    <t>01001-2873</t>
  </si>
  <si>
    <t>FP095039</t>
  </si>
  <si>
    <t>2 ALVIN RD</t>
  </si>
  <si>
    <t>01907-1202</t>
  </si>
  <si>
    <t>FP080990</t>
  </si>
  <si>
    <t>13 WARREN ST</t>
  </si>
  <si>
    <t>06040-6534</t>
  </si>
  <si>
    <t>FP096462</t>
  </si>
  <si>
    <t>65 CULLINANE DR</t>
  </si>
  <si>
    <t>01752-1306</t>
  </si>
  <si>
    <t>FP096118</t>
  </si>
  <si>
    <t>774 E 7TH ST UNIT 2</t>
  </si>
  <si>
    <t>02127-4316</t>
  </si>
  <si>
    <t>FP082401</t>
  </si>
  <si>
    <t>88 PROSPECT AVE FRNT</t>
  </si>
  <si>
    <t>06239-2734</t>
  </si>
  <si>
    <t>DANIELSON</t>
  </si>
  <si>
    <t>FP095089</t>
  </si>
  <si>
    <t>2 CHASE ST</t>
  </si>
  <si>
    <t>01970-4723</t>
  </si>
  <si>
    <t>FP084574</t>
  </si>
  <si>
    <t>264 MAIN ST</t>
  </si>
  <si>
    <t>02035-1305</t>
  </si>
  <si>
    <t>FP096419</t>
  </si>
  <si>
    <t>COMMONWEALTH AVE</t>
  </si>
  <si>
    <t>02134-3535</t>
  </si>
  <si>
    <t>BO088382</t>
  </si>
  <si>
    <t>157 SUMMER ST</t>
  </si>
  <si>
    <t>02364-1224</t>
  </si>
  <si>
    <t>CF048076</t>
  </si>
  <si>
    <t>02055</t>
  </si>
  <si>
    <t>FP084450</t>
  </si>
  <si>
    <t>FP096260</t>
  </si>
  <si>
    <t>19 ERICK RD APT 5B</t>
  </si>
  <si>
    <t>02048-3014</t>
  </si>
  <si>
    <t>FP096437</t>
  </si>
  <si>
    <t>12 HARRISON AVE</t>
  </si>
  <si>
    <t>01970-4904</t>
  </si>
  <si>
    <t>FP080839</t>
  </si>
  <si>
    <t>67-69 GODDARD ST</t>
  </si>
  <si>
    <t>02169-7805</t>
  </si>
  <si>
    <t>FP095175</t>
  </si>
  <si>
    <t>3 ATKINSON ST</t>
  </si>
  <si>
    <t>01950-2402</t>
  </si>
  <si>
    <t>DWL088148</t>
  </si>
  <si>
    <t>04455</t>
  </si>
  <si>
    <t>FP098226</t>
  </si>
  <si>
    <t>281 AUGUR ST</t>
  </si>
  <si>
    <t>06517-3356</t>
  </si>
  <si>
    <t>FP097150</t>
  </si>
  <si>
    <t>605 ALDER WAY UNIT 605</t>
  </si>
  <si>
    <t>01845-6375</t>
  </si>
  <si>
    <t>FP097502</t>
  </si>
  <si>
    <t>26 BAILEY ST</t>
  </si>
  <si>
    <t>02144-1216</t>
  </si>
  <si>
    <t>FP097618</t>
  </si>
  <si>
    <t>305-307 WAYNE ST</t>
  </si>
  <si>
    <t>06606-4649</t>
  </si>
  <si>
    <t>FP095114</t>
  </si>
  <si>
    <t>39 LEXINGTON AVE</t>
  </si>
  <si>
    <t>02136-3155</t>
  </si>
  <si>
    <t>FP095839</t>
  </si>
  <si>
    <t>WOODLAWN AVE</t>
  </si>
  <si>
    <t>FP096829</t>
  </si>
  <si>
    <t>9 BALSAM DR</t>
  </si>
  <si>
    <t>01453-7007</t>
  </si>
  <si>
    <t>FP083929</t>
  </si>
  <si>
    <t>14 INGALL ST APT B5</t>
  </si>
  <si>
    <t>06902-6055</t>
  </si>
  <si>
    <t>BO108889</t>
  </si>
  <si>
    <t>318 WASHINGTON ST</t>
  </si>
  <si>
    <t>11550-1657</t>
  </si>
  <si>
    <t>FP080377</t>
  </si>
  <si>
    <t>673 WOLCOTT HILL RD</t>
  </si>
  <si>
    <t>06109-2947</t>
  </si>
  <si>
    <t>FP082721</t>
  </si>
  <si>
    <t>25 JOPPA RD</t>
  </si>
  <si>
    <t>01602-2230</t>
  </si>
  <si>
    <t>BO109119</t>
  </si>
  <si>
    <t>FLEET ST # A</t>
  </si>
  <si>
    <t>02109-1220</t>
  </si>
  <si>
    <t>FP096212</t>
  </si>
  <si>
    <t>BROOK LN</t>
  </si>
  <si>
    <t>02893-5815</t>
  </si>
  <si>
    <t>FP095868</t>
  </si>
  <si>
    <t>42 CIRCLE RD</t>
  </si>
  <si>
    <t>02420-2926</t>
  </si>
  <si>
    <t>FP097415</t>
  </si>
  <si>
    <t>FP096127</t>
  </si>
  <si>
    <t>5 BRIGGS ST</t>
  </si>
  <si>
    <t>01588-1903</t>
  </si>
  <si>
    <t>FP084037</t>
  </si>
  <si>
    <t>11 ELM ST</t>
  </si>
  <si>
    <t>01588-2305</t>
  </si>
  <si>
    <t>FP081658</t>
  </si>
  <si>
    <t>01504-1111</t>
  </si>
  <si>
    <t>FP096252</t>
  </si>
  <si>
    <t>13 FOSTER ST</t>
  </si>
  <si>
    <t>02135-2616</t>
  </si>
  <si>
    <t>80 CHATHAM ST</t>
  </si>
  <si>
    <t>01609-2099</t>
  </si>
  <si>
    <t>DWL526565</t>
  </si>
  <si>
    <t>LILY LANE</t>
  </si>
  <si>
    <t>04003</t>
  </si>
  <si>
    <t>BAILEY ISLAND</t>
  </si>
  <si>
    <t>DWL086154</t>
  </si>
  <si>
    <t>S2147483647</t>
  </si>
  <si>
    <t>S3160215783 MECHANICS ST</t>
  </si>
  <si>
    <t>DWL086503</t>
  </si>
  <si>
    <t>9 RYAN RD</t>
  </si>
  <si>
    <t>04694-3219</t>
  </si>
  <si>
    <t>BAILEYVILLE</t>
  </si>
  <si>
    <t>DWL521865</t>
  </si>
  <si>
    <t>SO OAKFIELD RD</t>
  </si>
  <si>
    <t>LINNEUS</t>
  </si>
  <si>
    <t>FP095267</t>
  </si>
  <si>
    <t>163 WRENTHAM RD</t>
  </si>
  <si>
    <t>01119-1834</t>
  </si>
  <si>
    <t>FP095585</t>
  </si>
  <si>
    <t>220 CHARTER RD</t>
  </si>
  <si>
    <t>06084-2634</t>
  </si>
  <si>
    <t>TOLLAND</t>
  </si>
  <si>
    <t>Tolland</t>
  </si>
  <si>
    <t>FP081933</t>
  </si>
  <si>
    <t>70 CIRCLEVIEW DR</t>
  </si>
  <si>
    <t>01036-9735</t>
  </si>
  <si>
    <t>FP082055</t>
  </si>
  <si>
    <t>93 HART ST</t>
  </si>
  <si>
    <t>01915-2162</t>
  </si>
  <si>
    <t>FP330634</t>
  </si>
  <si>
    <t>109 CHILD ST</t>
  </si>
  <si>
    <t>02130-3249</t>
  </si>
  <si>
    <t>FP081160</t>
  </si>
  <si>
    <t>1 SHEPARD RD</t>
  </si>
  <si>
    <t>06810-5008</t>
  </si>
  <si>
    <t>FP079102</t>
  </si>
  <si>
    <t>863 MONPONSETT ST</t>
  </si>
  <si>
    <t>FP084787</t>
  </si>
  <si>
    <t>1075 N MAIN ST</t>
  </si>
  <si>
    <t>02368-2120</t>
  </si>
  <si>
    <t>FP078947</t>
  </si>
  <si>
    <t>26 VOLUSIA RD</t>
  </si>
  <si>
    <t>02043-3042</t>
  </si>
  <si>
    <t>FP079371</t>
  </si>
  <si>
    <t>45 ROLLINSON RD</t>
  </si>
  <si>
    <t>01606-1517</t>
  </si>
  <si>
    <t>FP095281</t>
  </si>
  <si>
    <t>40 GLENDALE ST</t>
  </si>
  <si>
    <t>02125-2106</t>
  </si>
  <si>
    <t>FP096567</t>
  </si>
  <si>
    <t>91 FORT AVE UNIT 1</t>
  </si>
  <si>
    <t>02119-1463</t>
  </si>
  <si>
    <t>BO109200</t>
  </si>
  <si>
    <t>45 NEWBURY ST STE 208</t>
  </si>
  <si>
    <t>02116-3146</t>
  </si>
  <si>
    <t>FP096807</t>
  </si>
  <si>
    <t>424 MAIN ST</t>
  </si>
  <si>
    <t>06475-2320</t>
  </si>
  <si>
    <t>OLD SAYBROOK</t>
  </si>
  <si>
    <t>FP095075</t>
  </si>
  <si>
    <t>899 TIOGUE AVE</t>
  </si>
  <si>
    <t>02816-6300</t>
  </si>
  <si>
    <t>COVENTRY</t>
  </si>
  <si>
    <t>FP084898</t>
  </si>
  <si>
    <t>16 ASPEN ST</t>
  </si>
  <si>
    <t>01082-1008</t>
  </si>
  <si>
    <t>FP095116</t>
  </si>
  <si>
    <t>89 GLEN RD UNIT 6</t>
  </si>
  <si>
    <t>02445-7763</t>
  </si>
  <si>
    <t>CPP057533</t>
  </si>
  <si>
    <t>CPP046311</t>
  </si>
  <si>
    <t>02050</t>
  </si>
  <si>
    <t>FP095713</t>
  </si>
  <si>
    <t>51 HALE RD</t>
  </si>
  <si>
    <t>01775-1597</t>
  </si>
  <si>
    <t>STOW</t>
  </si>
  <si>
    <t>BO109328</t>
  </si>
  <si>
    <t>168-170 UNION ST</t>
  </si>
  <si>
    <t>FP018041</t>
  </si>
  <si>
    <t>149-151 WARREN AVE</t>
  </si>
  <si>
    <t>02186-2009</t>
  </si>
  <si>
    <t>FP098530</t>
  </si>
  <si>
    <t>54 MARJORIE ST</t>
  </si>
  <si>
    <t>01082-1713</t>
  </si>
  <si>
    <t>FP084556</t>
  </si>
  <si>
    <t>70 AUBURN ST</t>
  </si>
  <si>
    <t>01906-2318</t>
  </si>
  <si>
    <t>FP095379</t>
  </si>
  <si>
    <t>7 ABERDEEN ST APT 2</t>
  </si>
  <si>
    <t>02215-3869</t>
  </si>
  <si>
    <t>FP345419</t>
  </si>
  <si>
    <t>13 BARBIERI RD</t>
  </si>
  <si>
    <t>01702-7212</t>
  </si>
  <si>
    <t>DWL559403</t>
  </si>
  <si>
    <t>FREEMAN DR</t>
  </si>
  <si>
    <t>04739</t>
  </si>
  <si>
    <t>EAGLE LAKE</t>
  </si>
  <si>
    <t>FP096485</t>
  </si>
  <si>
    <t>7 GROVE ST</t>
  </si>
  <si>
    <t>01745-1007</t>
  </si>
  <si>
    <t>FAYVILLE</t>
  </si>
  <si>
    <t>FP084214</t>
  </si>
  <si>
    <t>2246-2248 PROVIDENCE RD</t>
  </si>
  <si>
    <t>01534-1255</t>
  </si>
  <si>
    <t>FP083481</t>
  </si>
  <si>
    <t>304 MALDEN ST</t>
  </si>
  <si>
    <t>02151-5636</t>
  </si>
  <si>
    <t>CPP057181</t>
  </si>
  <si>
    <t>FP078184</t>
  </si>
  <si>
    <t>22 BRADLEY AVE</t>
  </si>
  <si>
    <t>06708-4503</t>
  </si>
  <si>
    <t>FP095611</t>
  </si>
  <si>
    <t>5 PRATT ST</t>
  </si>
  <si>
    <t>02134-1808</t>
  </si>
  <si>
    <t>FP095702</t>
  </si>
  <si>
    <t>1315 WASHINGTON ST</t>
  </si>
  <si>
    <t>02189-2333</t>
  </si>
  <si>
    <t>FP306200</t>
  </si>
  <si>
    <t>1 WHEELER AVE</t>
  </si>
  <si>
    <t>01545-5107</t>
  </si>
  <si>
    <t>DWL088484</t>
  </si>
  <si>
    <t>MADAGASCAL LAKE</t>
  </si>
  <si>
    <t>DWL544804</t>
  </si>
  <si>
    <t>GOODWIN RD</t>
  </si>
  <si>
    <t>04939-4826</t>
  </si>
  <si>
    <t>DWL086516</t>
  </si>
  <si>
    <t>S/S NORTH RD WEST OF RT 69</t>
  </si>
  <si>
    <t>04419</t>
  </si>
  <si>
    <t>DWL530010</t>
  </si>
  <si>
    <t>04463</t>
  </si>
  <si>
    <t>LAKEVIEW PLANTATION PISCATAQ</t>
  </si>
  <si>
    <t>FP343784</t>
  </si>
  <si>
    <t>81 BRADWOOD ST</t>
  </si>
  <si>
    <t>02131-2721</t>
  </si>
  <si>
    <t>FP317150</t>
  </si>
  <si>
    <t>34-36 REED AVE</t>
  </si>
  <si>
    <t>02149-3920</t>
  </si>
  <si>
    <t>FP097225</t>
  </si>
  <si>
    <t>580 S MAIN ST BLDG 2</t>
  </si>
  <si>
    <t>01237-9726</t>
  </si>
  <si>
    <t>LANESBORO</t>
  </si>
  <si>
    <t>FP081610</t>
  </si>
  <si>
    <t>24 MILL ST</t>
  </si>
  <si>
    <t>01571-3377</t>
  </si>
  <si>
    <t>FP082686</t>
  </si>
  <si>
    <t>9-11 CHASKE AVE</t>
  </si>
  <si>
    <t>02466-1103</t>
  </si>
  <si>
    <t>FP095366</t>
  </si>
  <si>
    <t>107 COLLEGE AVE</t>
  </si>
  <si>
    <t>02144-1956</t>
  </si>
  <si>
    <t>FP084610</t>
  </si>
  <si>
    <t>28 POWER ST</t>
  </si>
  <si>
    <t>02766-3107</t>
  </si>
  <si>
    <t>FP328443</t>
  </si>
  <si>
    <t>88 WESTFIELD AVE</t>
  </si>
  <si>
    <t>06401-1121</t>
  </si>
  <si>
    <t>ANSONIA</t>
  </si>
  <si>
    <t>HO</t>
  </si>
  <si>
    <t>HP634621</t>
  </si>
  <si>
    <t>61 LAKE ST</t>
  </si>
  <si>
    <t>02184-6807</t>
  </si>
  <si>
    <t>DWL569036</t>
  </si>
  <si>
    <t>19 SUNNY ACRES LN</t>
  </si>
  <si>
    <t>04537-4244</t>
  </si>
  <si>
    <t>FP060716</t>
  </si>
  <si>
    <t>9 HITCHCOCK RD</t>
  </si>
  <si>
    <t>01603-2612</t>
  </si>
  <si>
    <t>FP096591</t>
  </si>
  <si>
    <t>25 CARVER ST</t>
  </si>
  <si>
    <t>02138-1969</t>
  </si>
  <si>
    <t>CPP057632</t>
  </si>
  <si>
    <t>DWL611912</t>
  </si>
  <si>
    <t>FP097151</t>
  </si>
  <si>
    <t>19 CORNELL ST</t>
  </si>
  <si>
    <t>01020-1713</t>
  </si>
  <si>
    <t>FP096557</t>
  </si>
  <si>
    <t>14 MYRTLE AVE</t>
  </si>
  <si>
    <t>06810-5348</t>
  </si>
  <si>
    <t>FP095787</t>
  </si>
  <si>
    <t>4 SUNSET CT</t>
  </si>
  <si>
    <t>01002-1908</t>
  </si>
  <si>
    <t>FP096290</t>
  </si>
  <si>
    <t>42-44 FERRY LN</t>
  </si>
  <si>
    <t>01850-1936</t>
  </si>
  <si>
    <t>FP081093</t>
  </si>
  <si>
    <t>16 PACIFIC ST UNIT 2</t>
  </si>
  <si>
    <t>02127-2929</t>
  </si>
  <si>
    <t>FP096766</t>
  </si>
  <si>
    <t>396-398 HARTFORD RD</t>
  </si>
  <si>
    <t>06040-5724</t>
  </si>
  <si>
    <t>CPP057042</t>
  </si>
  <si>
    <t>CPP055813</t>
  </si>
  <si>
    <t>FP097635</t>
  </si>
  <si>
    <t>36 ESSEX ST</t>
  </si>
  <si>
    <t>01970-5210</t>
  </si>
  <si>
    <t>FP084615</t>
  </si>
  <si>
    <t>16 PEGGY LN</t>
  </si>
  <si>
    <t>06082-5928</t>
  </si>
  <si>
    <t>FP084851</t>
  </si>
  <si>
    <t>17 CLEVELAND AVE</t>
  </si>
  <si>
    <t>01085-4411</t>
  </si>
  <si>
    <t>FP084755</t>
  </si>
  <si>
    <t>225 ELIOT ST UNIT 225</t>
  </si>
  <si>
    <t>01721-2332</t>
  </si>
  <si>
    <t>FP096560</t>
  </si>
  <si>
    <t>42 MARION AVE</t>
  </si>
  <si>
    <t>02062-2116</t>
  </si>
  <si>
    <t>FP082635</t>
  </si>
  <si>
    <t>153 BIRCH MOUNTAIN RD</t>
  </si>
  <si>
    <t>06033-1901</t>
  </si>
  <si>
    <t>FP083199</t>
  </si>
  <si>
    <t>285 MORGAN RD</t>
  </si>
  <si>
    <t>01089-1418</t>
  </si>
  <si>
    <t>FP096911</t>
  </si>
  <si>
    <t>111 FLORENCE RD UNIT 1B</t>
  </si>
  <si>
    <t>06405-4226</t>
  </si>
  <si>
    <t>BO108670</t>
  </si>
  <si>
    <t>16 CHESTNUT ST</t>
  </si>
  <si>
    <t>02035-1472</t>
  </si>
  <si>
    <t>FP084120</t>
  </si>
  <si>
    <t>121 BILLINGS ST</t>
  </si>
  <si>
    <t>02067-2143</t>
  </si>
  <si>
    <t>FP096311</t>
  </si>
  <si>
    <t>50 PARK ST</t>
  </si>
  <si>
    <t>01905-2242</t>
  </si>
  <si>
    <t>FP096412</t>
  </si>
  <si>
    <t>40 EAMES ST</t>
  </si>
  <si>
    <t>01702-8729</t>
  </si>
  <si>
    <t>BO088791</t>
  </si>
  <si>
    <t>163 GRANITE ST</t>
  </si>
  <si>
    <t>01966-1356</t>
  </si>
  <si>
    <t>FP097596</t>
  </si>
  <si>
    <t>10 BECKET ST</t>
  </si>
  <si>
    <t>01970-5238</t>
  </si>
  <si>
    <t>FP097874</t>
  </si>
  <si>
    <t>10 ROBERT CIR</t>
  </si>
  <si>
    <t>01876-3904</t>
  </si>
  <si>
    <t>TEWKSBURY</t>
  </si>
  <si>
    <t>FP078899</t>
  </si>
  <si>
    <t>17 CYRUS ST</t>
  </si>
  <si>
    <t>01880-3311</t>
  </si>
  <si>
    <t>FP097532</t>
  </si>
  <si>
    <t>346 WOBURN ST</t>
  </si>
  <si>
    <t>01887-2108</t>
  </si>
  <si>
    <t>FP095734</t>
  </si>
  <si>
    <t>52 PEMBROKE AVE</t>
  </si>
  <si>
    <t>01201-5504</t>
  </si>
  <si>
    <t>CPP057924</t>
  </si>
  <si>
    <t>01106</t>
  </si>
  <si>
    <t>FP270500</t>
  </si>
  <si>
    <t>21 BEALS COVE RD UNIT 22D</t>
  </si>
  <si>
    <t>02043-2359</t>
  </si>
  <si>
    <t>FP077413</t>
  </si>
  <si>
    <t>176 BREWER ST</t>
  </si>
  <si>
    <t>06118-2177</t>
  </si>
  <si>
    <t>FP073284</t>
  </si>
  <si>
    <t>317 ELM ST</t>
  </si>
  <si>
    <t>06450-5807</t>
  </si>
  <si>
    <t>FP083774</t>
  </si>
  <si>
    <t>17 STRATTON TER</t>
  </si>
  <si>
    <t>02453-4249</t>
  </si>
  <si>
    <t>BO108468</t>
  </si>
  <si>
    <t>28 NORTH ST</t>
  </si>
  <si>
    <t>02043-2234</t>
  </si>
  <si>
    <t>BO108075</t>
  </si>
  <si>
    <t>362 N FALMOUTH HWY</t>
  </si>
  <si>
    <t>02556-2801</t>
  </si>
  <si>
    <t>NORTH FALMOUTH</t>
  </si>
  <si>
    <t>FP097890</t>
  </si>
  <si>
    <t>150 BEACHVIEW AVE UNIT 292</t>
  </si>
  <si>
    <t>06605-3234</t>
  </si>
  <si>
    <t>FP009813</t>
  </si>
  <si>
    <t>3 PIERCE ST</t>
  </si>
  <si>
    <t>02035-1312</t>
  </si>
  <si>
    <t>FP082767</t>
  </si>
  <si>
    <t>1911 LONGVUE ST</t>
  </si>
  <si>
    <t>10598-4314</t>
  </si>
  <si>
    <t>YORKTOWN HEIGHTS</t>
  </si>
  <si>
    <t>FP096863</t>
  </si>
  <si>
    <t>40 MERCER ST</t>
  </si>
  <si>
    <t>06614-3955</t>
  </si>
  <si>
    <t>FP098327</t>
  </si>
  <si>
    <t>16 STEVENS PL</t>
  </si>
  <si>
    <t>02176-3919</t>
  </si>
  <si>
    <t>DWL086793</t>
  </si>
  <si>
    <t>FIRE RD 5</t>
  </si>
  <si>
    <t>04971</t>
  </si>
  <si>
    <t>ST ALBANS</t>
  </si>
  <si>
    <t>FP022094</t>
  </si>
  <si>
    <t>11-13 CRESCENT RD</t>
  </si>
  <si>
    <t>02861-2603</t>
  </si>
  <si>
    <t>FP001315</t>
  </si>
  <si>
    <t>58 UNION ST</t>
  </si>
  <si>
    <t>02190-2306</t>
  </si>
  <si>
    <t>FP306199</t>
  </si>
  <si>
    <t>42 DEWEY RD</t>
  </si>
  <si>
    <t>01545-5130</t>
  </si>
  <si>
    <t>BO087607</t>
  </si>
  <si>
    <t>BEACON ST 8 EAST</t>
  </si>
  <si>
    <t>02446</t>
  </si>
  <si>
    <t>FP083094</t>
  </si>
  <si>
    <t>28 OTIS ST</t>
  </si>
  <si>
    <t>02176-2630</t>
  </si>
  <si>
    <t>FP010155</t>
  </si>
  <si>
    <t>90 FISHER ST</t>
  </si>
  <si>
    <t>02081-3829</t>
  </si>
  <si>
    <t>WALPOLE</t>
  </si>
  <si>
    <t>HP751173</t>
  </si>
  <si>
    <t>130 GOULD RD</t>
  </si>
  <si>
    <t>01507-1606</t>
  </si>
  <si>
    <t>CHARLTON</t>
  </si>
  <si>
    <t>HP732953</t>
  </si>
  <si>
    <t>155 MAIN ST</t>
  </si>
  <si>
    <t>01057-1366</t>
  </si>
  <si>
    <t>HP746867</t>
  </si>
  <si>
    <t>8 N MEADOW RD</t>
  </si>
  <si>
    <t>06475-4125</t>
  </si>
  <si>
    <t>HP752420</t>
  </si>
  <si>
    <t>105 OAKMERE ST</t>
  </si>
  <si>
    <t>02132-5529</t>
  </si>
  <si>
    <t>HP753049</t>
  </si>
  <si>
    <t>144 LOCKLAND AVE</t>
  </si>
  <si>
    <t>01056-2820</t>
  </si>
  <si>
    <t>HP750560</t>
  </si>
  <si>
    <t>2316 80TH ST</t>
  </si>
  <si>
    <t>11214-2017</t>
  </si>
  <si>
    <t>HP752129</t>
  </si>
  <si>
    <t>80 LAMPLIGHT DR</t>
  </si>
  <si>
    <t>06037-1806</t>
  </si>
  <si>
    <t>FP296144</t>
  </si>
  <si>
    <t>932 MAIN ST</t>
  </si>
  <si>
    <t>02190-1657</t>
  </si>
  <si>
    <t>FP097748</t>
  </si>
  <si>
    <t>93 S MADISON AVE</t>
  </si>
  <si>
    <t>10977-5403</t>
  </si>
  <si>
    <t>SPRING VALLEY</t>
  </si>
  <si>
    <t>FP095991</t>
  </si>
  <si>
    <t>73 PERKINS ST</t>
  </si>
  <si>
    <t>02180-4212</t>
  </si>
  <si>
    <t>HP752912</t>
  </si>
  <si>
    <t>15 KARL RD</t>
  </si>
  <si>
    <t>01880-2724</t>
  </si>
  <si>
    <t>HP754443</t>
  </si>
  <si>
    <t>16 KENWOOD ST</t>
  </si>
  <si>
    <t>01201-5661</t>
  </si>
  <si>
    <t>HP745495</t>
  </si>
  <si>
    <t>132 EVERGREEN TER</t>
  </si>
  <si>
    <t>06415-1514</t>
  </si>
  <si>
    <t>COLCHESTER</t>
  </si>
  <si>
    <t>HP744752</t>
  </si>
  <si>
    <t>315 WHITE OAKS RD</t>
  </si>
  <si>
    <t>01267-2223</t>
  </si>
  <si>
    <t>HP676090</t>
  </si>
  <si>
    <t>196 PARK LN</t>
  </si>
  <si>
    <t>01742-1620</t>
  </si>
  <si>
    <t>HP673068</t>
  </si>
  <si>
    <t>10 BLANCHARD RD</t>
  </si>
  <si>
    <t>02050-6622</t>
  </si>
  <si>
    <t>HP688151</t>
  </si>
  <si>
    <t>141 LEALAND AVE</t>
  </si>
  <si>
    <t>01001-2413</t>
  </si>
  <si>
    <t>HP687226</t>
  </si>
  <si>
    <t>63 DORIS DR</t>
  </si>
  <si>
    <t>02191-2044</t>
  </si>
  <si>
    <t>NORTH WEYMOUTH</t>
  </si>
  <si>
    <t>HP752095</t>
  </si>
  <si>
    <t>618 WASHINGTON ST</t>
  </si>
  <si>
    <t>02351-2018</t>
  </si>
  <si>
    <t>HP749747</t>
  </si>
  <si>
    <t>10 HIGHLAND AVE</t>
  </si>
  <si>
    <t>06614-3217</t>
  </si>
  <si>
    <t>HP747373</t>
  </si>
  <si>
    <t>74 BAILEY CIR</t>
  </si>
  <si>
    <t>06074-1040</t>
  </si>
  <si>
    <t>SOUTH WINDSOR</t>
  </si>
  <si>
    <t>HP749357</t>
  </si>
  <si>
    <t>53 LINDEN ST</t>
  </si>
  <si>
    <t>06516-5621</t>
  </si>
  <si>
    <t>HP756547</t>
  </si>
  <si>
    <t>110 NEW SALEM ST</t>
  </si>
  <si>
    <t>01880-1906</t>
  </si>
  <si>
    <t>HP760911</t>
  </si>
  <si>
    <t>305 WESTON RD</t>
  </si>
  <si>
    <t>02482-4532</t>
  </si>
  <si>
    <t>HP757511</t>
  </si>
  <si>
    <t>2 PATRICIA TER</t>
  </si>
  <si>
    <t>01960-3421</t>
  </si>
  <si>
    <t>HP762900</t>
  </si>
  <si>
    <t>MCKAY CT</t>
  </si>
  <si>
    <t>02889-3293</t>
  </si>
  <si>
    <t>HP757971</t>
  </si>
  <si>
    <t>45 ASHTON ST</t>
  </si>
  <si>
    <t>01915-4013</t>
  </si>
  <si>
    <t>HP762584</t>
  </si>
  <si>
    <t>7 TERN DR</t>
  </si>
  <si>
    <t>01545-8116</t>
  </si>
  <si>
    <t>HP752046</t>
  </si>
  <si>
    <t>21 CABOT ST</t>
  </si>
  <si>
    <t>02186-4218</t>
  </si>
  <si>
    <t>HP744385</t>
  </si>
  <si>
    <t>GRANT ST # 1FL</t>
  </si>
  <si>
    <t>01535-1811</t>
  </si>
  <si>
    <t>DWL088592</t>
  </si>
  <si>
    <t>VALLEY RD RTE 4</t>
  </si>
  <si>
    <t>04496</t>
  </si>
  <si>
    <t>HP751448</t>
  </si>
  <si>
    <t>13 ARDMORE DR</t>
  </si>
  <si>
    <t>01923-3401</t>
  </si>
  <si>
    <t>HP762051</t>
  </si>
  <si>
    <t>47 SUMMIT ST</t>
  </si>
  <si>
    <t>01970-1251</t>
  </si>
  <si>
    <t>HP753884</t>
  </si>
  <si>
    <t>1430 DUNHAMTOWN BRIMFIELD RD</t>
  </si>
  <si>
    <t>01010-2126</t>
  </si>
  <si>
    <t>FP096583</t>
  </si>
  <si>
    <t>16 ADDISON ST</t>
  </si>
  <si>
    <t>02150-2413</t>
  </si>
  <si>
    <t>HP746777</t>
  </si>
  <si>
    <t>114 WEBB AVE</t>
  </si>
  <si>
    <t>06902-4438</t>
  </si>
  <si>
    <t>HP754466</t>
  </si>
  <si>
    <t>187 SPARK ST</t>
  </si>
  <si>
    <t>02302-1622</t>
  </si>
  <si>
    <t>HP656053</t>
  </si>
  <si>
    <t>27 MANOR ESTATES DR</t>
  </si>
  <si>
    <t>03222-3648</t>
  </si>
  <si>
    <t>FP347667</t>
  </si>
  <si>
    <t>1399 BLUE HILL AVE UNIT 110</t>
  </si>
  <si>
    <t>02186-2363</t>
  </si>
  <si>
    <t>HP762067</t>
  </si>
  <si>
    <t>8 RAYLEN AVE</t>
  </si>
  <si>
    <t>01960-2607</t>
  </si>
  <si>
    <t>HP762410</t>
  </si>
  <si>
    <t>19 LEBANON ST</t>
  </si>
  <si>
    <t>02176-6310</t>
  </si>
  <si>
    <t>HP754827</t>
  </si>
  <si>
    <t>7 EAST ST</t>
  </si>
  <si>
    <t>02180-1412</t>
  </si>
  <si>
    <t>HP766789</t>
  </si>
  <si>
    <t>25 COONEY RD</t>
  </si>
  <si>
    <t>01876-1067</t>
  </si>
  <si>
    <t>HP754497</t>
  </si>
  <si>
    <t>66 HALCYON RD</t>
  </si>
  <si>
    <t>02459-2432</t>
  </si>
  <si>
    <t>HP753028</t>
  </si>
  <si>
    <t>150 MAPLE AVE</t>
  </si>
  <si>
    <t>01543-1525</t>
  </si>
  <si>
    <t>RUTLAND</t>
  </si>
  <si>
    <t>DWL546947</t>
  </si>
  <si>
    <t>20 SEABURY COVE RD</t>
  </si>
  <si>
    <t>03909</t>
  </si>
  <si>
    <t>HP756303</t>
  </si>
  <si>
    <t>23 DOUGLAS RD</t>
  </si>
  <si>
    <t>02478-3910</t>
  </si>
  <si>
    <t>HP753921</t>
  </si>
  <si>
    <t>7 BLANCHARD RD</t>
  </si>
  <si>
    <t>01757-2420</t>
  </si>
  <si>
    <t>HP756203</t>
  </si>
  <si>
    <t>43 FIELDSTONE LN</t>
  </si>
  <si>
    <t>02189-1265</t>
  </si>
  <si>
    <t>HP756663</t>
  </si>
  <si>
    <t>5 CHERRY ST</t>
  </si>
  <si>
    <t>02048-3402</t>
  </si>
  <si>
    <t>HP754110</t>
  </si>
  <si>
    <t>63 UNDERHILL RD</t>
  </si>
  <si>
    <t>06460-6346</t>
  </si>
  <si>
    <t>HP731088</t>
  </si>
  <si>
    <t>12-14 ALBERTINA ST</t>
  </si>
  <si>
    <t>02169-6312</t>
  </si>
  <si>
    <t>HP748964</t>
  </si>
  <si>
    <t>57 COOLEY DR</t>
  </si>
  <si>
    <t>01106-1303</t>
  </si>
  <si>
    <t>HP746745</t>
  </si>
  <si>
    <t>26 WICKERTREE</t>
  </si>
  <si>
    <t>02360-2548</t>
  </si>
  <si>
    <t>HP754378</t>
  </si>
  <si>
    <t>27-29 HARDY AVE</t>
  </si>
  <si>
    <t>02472-1228</t>
  </si>
  <si>
    <t>HP759326</t>
  </si>
  <si>
    <t>286 WILDERMERE ST</t>
  </si>
  <si>
    <t>01020-4150</t>
  </si>
  <si>
    <t>HP756714</t>
  </si>
  <si>
    <t>6 WYMAN ST</t>
  </si>
  <si>
    <t>01570-3562</t>
  </si>
  <si>
    <t>HP758669</t>
  </si>
  <si>
    <t>14 1/2 FAYETTE ST APT 3</t>
  </si>
  <si>
    <t>02116-5549</t>
  </si>
  <si>
    <t>HP752026</t>
  </si>
  <si>
    <t>50 CONNELL ST</t>
  </si>
  <si>
    <t>02184-1017</t>
  </si>
  <si>
    <t>HP759621</t>
  </si>
  <si>
    <t>53 PERSEVERANCE PATH</t>
  </si>
  <si>
    <t>02360-6894</t>
  </si>
  <si>
    <t>HP758147</t>
  </si>
  <si>
    <t>26 WEST AVE</t>
  </si>
  <si>
    <t>01970-5454</t>
  </si>
  <si>
    <t>HP753880</t>
  </si>
  <si>
    <t>50 GRAY TER</t>
  </si>
  <si>
    <t>02184-8253</t>
  </si>
  <si>
    <t>HP757655</t>
  </si>
  <si>
    <t>153 BAKER POND RD</t>
  </si>
  <si>
    <t>01571-6219</t>
  </si>
  <si>
    <t>HP754030</t>
  </si>
  <si>
    <t>2 DAWES AVE</t>
  </si>
  <si>
    <t>01890-3374</t>
  </si>
  <si>
    <t>HP754489</t>
  </si>
  <si>
    <t>250 CENTRAL ST</t>
  </si>
  <si>
    <t>02190-2858</t>
  </si>
  <si>
    <t>HP761597</t>
  </si>
  <si>
    <t>71 HARDY DR</t>
  </si>
  <si>
    <t>01453-5121</t>
  </si>
  <si>
    <t>HP711924</t>
  </si>
  <si>
    <t>6 FAXON RD</t>
  </si>
  <si>
    <t>02171-2211</t>
  </si>
  <si>
    <t>HP746547</t>
  </si>
  <si>
    <t>117 WHITNEY RD</t>
  </si>
  <si>
    <t>02155-2428</t>
  </si>
  <si>
    <t>HP704735</t>
  </si>
  <si>
    <t>23 CENTRAL AVE</t>
  </si>
  <si>
    <t>02360-2306</t>
  </si>
  <si>
    <t>HP746909</t>
  </si>
  <si>
    <t>25 SHERWIN LN</t>
  </si>
  <si>
    <t>06096-2419</t>
  </si>
  <si>
    <t>WINDSOR LOCKS</t>
  </si>
  <si>
    <t>HP761846</t>
  </si>
  <si>
    <t>11 ESSEX ST</t>
  </si>
  <si>
    <t>01913-1503</t>
  </si>
  <si>
    <t>HP758959</t>
  </si>
  <si>
    <t>246 ROMANOCK RD</t>
  </si>
  <si>
    <t>06825-7234</t>
  </si>
  <si>
    <t>HP760920</t>
  </si>
  <si>
    <t>1655 84TH ST</t>
  </si>
  <si>
    <t>11214-2811</t>
  </si>
  <si>
    <t>HP753807</t>
  </si>
  <si>
    <t>42 FERN RD</t>
  </si>
  <si>
    <t>06268-2706</t>
  </si>
  <si>
    <t>STORRS MANSFIELD</t>
  </si>
  <si>
    <t>HP763365</t>
  </si>
  <si>
    <t>77-79 LANCASTER ST</t>
  </si>
  <si>
    <t>02169-6915</t>
  </si>
  <si>
    <t>HP757909</t>
  </si>
  <si>
    <t>20 EASY RUDDER LN</t>
  </si>
  <si>
    <t>06516-7123</t>
  </si>
  <si>
    <t>DWL590615</t>
  </si>
  <si>
    <t>MORRELL POND RD</t>
  </si>
  <si>
    <t>04943</t>
  </si>
  <si>
    <t>HARTLAND</t>
  </si>
  <si>
    <t>DWL603857</t>
  </si>
  <si>
    <t>46 CALDERWOOD LOOP</t>
  </si>
  <si>
    <t>04853-3152</t>
  </si>
  <si>
    <t>HP743712</t>
  </si>
  <si>
    <t>34 OAK DR</t>
  </si>
  <si>
    <t>01568-1441</t>
  </si>
  <si>
    <t>UPTON</t>
  </si>
  <si>
    <t>HP744054</t>
  </si>
  <si>
    <t>16 SPINNING WHEEL RD</t>
  </si>
  <si>
    <t>06468-3327</t>
  </si>
  <si>
    <t>HP749157</t>
  </si>
  <si>
    <t>135 DEL DR</t>
  </si>
  <si>
    <t>06614-2161</t>
  </si>
  <si>
    <t>HP749836</t>
  </si>
  <si>
    <t>65 WELLINGTON LN</t>
  </si>
  <si>
    <t>02332-4251</t>
  </si>
  <si>
    <t>DUXBURY</t>
  </si>
  <si>
    <t>HP756493</t>
  </si>
  <si>
    <t>15 PINECREST DR</t>
  </si>
  <si>
    <t>01581-3805</t>
  </si>
  <si>
    <t>HP749674</t>
  </si>
  <si>
    <t>13 MORNINGSTAR DR</t>
  </si>
  <si>
    <t>06483-3014</t>
  </si>
  <si>
    <t>HP757735</t>
  </si>
  <si>
    <t>146 MOUNTAIN RD</t>
  </si>
  <si>
    <t>01301-3019</t>
  </si>
  <si>
    <t>HP752999</t>
  </si>
  <si>
    <t>27 WASHINGTON PARK</t>
  </si>
  <si>
    <t>02460-1915</t>
  </si>
  <si>
    <t>HP759127</t>
  </si>
  <si>
    <t>8 CENTENNIAL ST</t>
  </si>
  <si>
    <t>02816-7616</t>
  </si>
  <si>
    <t>HP756264</t>
  </si>
  <si>
    <t>234 CONCORD RD</t>
  </si>
  <si>
    <t>01778-1208</t>
  </si>
  <si>
    <t>HP757307</t>
  </si>
  <si>
    <t>16 RIVERVIEW ST</t>
  </si>
  <si>
    <t>02026-1410</t>
  </si>
  <si>
    <t>HP760421</t>
  </si>
  <si>
    <t>32 SHEPPARD LN</t>
  </si>
  <si>
    <t>01824-2200</t>
  </si>
  <si>
    <t>HP732593</t>
  </si>
  <si>
    <t>34 HILLSIDE DR</t>
  </si>
  <si>
    <t>01778-3814</t>
  </si>
  <si>
    <t>HP762016</t>
  </si>
  <si>
    <t>1 WELLS RD</t>
  </si>
  <si>
    <t>01867-1361</t>
  </si>
  <si>
    <t>DWL594636</t>
  </si>
  <si>
    <t>DEER RUN RD LOT 4</t>
  </si>
  <si>
    <t>04443-4350</t>
  </si>
  <si>
    <t>HP762830</t>
  </si>
  <si>
    <t>12 WINTHROP ST</t>
  </si>
  <si>
    <t>06081-9623</t>
  </si>
  <si>
    <t>TARIFFVILLE</t>
  </si>
  <si>
    <t>HP755705</t>
  </si>
  <si>
    <t>11 LAKE ST APT 126</t>
  </si>
  <si>
    <t>01880-3176</t>
  </si>
  <si>
    <t>BO102052</t>
  </si>
  <si>
    <t>73 OAK RIDGE ST</t>
  </si>
  <si>
    <t>06830-5224</t>
  </si>
  <si>
    <t>BO098920</t>
  </si>
  <si>
    <t>800 HOPE ST</t>
  </si>
  <si>
    <t>02906-3633</t>
  </si>
  <si>
    <t>BO102403</t>
  </si>
  <si>
    <t>47-53 TRANSIT ST</t>
  </si>
  <si>
    <t>02895-5859</t>
  </si>
  <si>
    <t>HP756038</t>
  </si>
  <si>
    <t>138 HILLCREST RD</t>
  </si>
  <si>
    <t>06606-3123</t>
  </si>
  <si>
    <t>HP755728</t>
  </si>
  <si>
    <t>86 DEERFIELD DR</t>
  </si>
  <si>
    <t>02893-3240</t>
  </si>
  <si>
    <t>HP757525</t>
  </si>
  <si>
    <t>979 GROVE ST</t>
  </si>
  <si>
    <t>01701-3701</t>
  </si>
  <si>
    <t>HP726346</t>
  </si>
  <si>
    <t>50 BRAE RD</t>
  </si>
  <si>
    <t>02191-2026</t>
  </si>
  <si>
    <t>HP757917</t>
  </si>
  <si>
    <t>6 WADDELL ST</t>
  </si>
  <si>
    <t>02155-1133</t>
  </si>
  <si>
    <t>HP751318</t>
  </si>
  <si>
    <t>146 POSNER CIR</t>
  </si>
  <si>
    <t>01056-3246</t>
  </si>
  <si>
    <t>HP757690</t>
  </si>
  <si>
    <t>199 BEECH ST</t>
  </si>
  <si>
    <t>02131-3301</t>
  </si>
  <si>
    <t>HP754015</t>
  </si>
  <si>
    <t>3 W FOUNTAIN ST</t>
  </si>
  <si>
    <t>01757-4015</t>
  </si>
  <si>
    <t>HP760676</t>
  </si>
  <si>
    <t>62 SPRING ST</t>
  </si>
  <si>
    <t>02860-3021</t>
  </si>
  <si>
    <t>BO074358</t>
  </si>
  <si>
    <t>17 COCASSET ST</t>
  </si>
  <si>
    <t>02035-2948</t>
  </si>
  <si>
    <t>BO099711</t>
  </si>
  <si>
    <t>63 SAWYER AVE</t>
  </si>
  <si>
    <t>02125-2040</t>
  </si>
  <si>
    <t>BO101799</t>
  </si>
  <si>
    <t>372 7TH AVE</t>
  </si>
  <si>
    <t>11215-8116</t>
  </si>
  <si>
    <t>HP762191</t>
  </si>
  <si>
    <t>25 SUMMERHILL ST</t>
  </si>
  <si>
    <t>02180-1937</t>
  </si>
  <si>
    <t>HP793160</t>
  </si>
  <si>
    <t>16 PARKER ST</t>
  </si>
  <si>
    <t>02090-1215</t>
  </si>
  <si>
    <t>HP757663</t>
  </si>
  <si>
    <t>23 CUSHING RD</t>
  </si>
  <si>
    <t>01570-2901</t>
  </si>
  <si>
    <t>HP760435</t>
  </si>
  <si>
    <t>125 LITCHFIELD AVE</t>
  </si>
  <si>
    <t>01826-2565</t>
  </si>
  <si>
    <t>HP756605</t>
  </si>
  <si>
    <t>2 FAWN RD</t>
  </si>
  <si>
    <t>02053-2207</t>
  </si>
  <si>
    <t>HP711432</t>
  </si>
  <si>
    <t>58 RINALDO RD</t>
  </si>
  <si>
    <t>02191-1732</t>
  </si>
  <si>
    <t>HP746948</t>
  </si>
  <si>
    <t>104 JOHNSON AVE</t>
  </si>
  <si>
    <t>02152-2836</t>
  </si>
  <si>
    <t>HP678175</t>
  </si>
  <si>
    <t>31 DUNBARTON RD</t>
  </si>
  <si>
    <t>02478-2458</t>
  </si>
  <si>
    <t>DWL566297</t>
  </si>
  <si>
    <t>278 WEST ST</t>
  </si>
  <si>
    <t>04005-9746</t>
  </si>
  <si>
    <t>BO096664</t>
  </si>
  <si>
    <t>14 NEEDHAM ST</t>
  </si>
  <si>
    <t>02461-1616</t>
  </si>
  <si>
    <t>BO101094</t>
  </si>
  <si>
    <t>632 WESTFIELD ST</t>
  </si>
  <si>
    <t>01089-3887</t>
  </si>
  <si>
    <t>BO083280</t>
  </si>
  <si>
    <t>ND FLOOR</t>
  </si>
  <si>
    <t>02465</t>
  </si>
  <si>
    <t>BO100742</t>
  </si>
  <si>
    <t>73-75 QUINCY ST</t>
  </si>
  <si>
    <t>02169-4919</t>
  </si>
  <si>
    <t>BO100608</t>
  </si>
  <si>
    <t>113 SALEM ST</t>
  </si>
  <si>
    <t>02113-2254</t>
  </si>
  <si>
    <t>BO103139</t>
  </si>
  <si>
    <t>87 SLATER AVE</t>
  </si>
  <si>
    <t>06351-2408</t>
  </si>
  <si>
    <t>BO104266</t>
  </si>
  <si>
    <t>158 LOWELL ST</t>
  </si>
  <si>
    <t>02143-1417</t>
  </si>
  <si>
    <t>BO104384</t>
  </si>
  <si>
    <t>271 CLARK ST</t>
  </si>
  <si>
    <t>06051-1102</t>
  </si>
  <si>
    <t>151 LASALLE ST</t>
  </si>
  <si>
    <t>06051-1126</t>
  </si>
  <si>
    <t>HP716012</t>
  </si>
  <si>
    <t>84 PARTRIDGE AVE</t>
  </si>
  <si>
    <t>02145-2628</t>
  </si>
  <si>
    <t>HP680544</t>
  </si>
  <si>
    <t>78 S ATHOL RD</t>
  </si>
  <si>
    <t>01331-2722</t>
  </si>
  <si>
    <t>HP758060</t>
  </si>
  <si>
    <t>THETFORD LN</t>
  </si>
  <si>
    <t>03818</t>
  </si>
  <si>
    <t>HP755290</t>
  </si>
  <si>
    <t>11 VINE ST</t>
  </si>
  <si>
    <t>01945-2222</t>
  </si>
  <si>
    <t>HP751322</t>
  </si>
  <si>
    <t>77 MAPLE RD</t>
  </si>
  <si>
    <t>01106-3101</t>
  </si>
  <si>
    <t>HP761330</t>
  </si>
  <si>
    <t>2 PLANTATION RD</t>
  </si>
  <si>
    <t>01540-1232</t>
  </si>
  <si>
    <t>HP744057</t>
  </si>
  <si>
    <t>265 HOLLAND RD</t>
  </si>
  <si>
    <t>06610-1006</t>
  </si>
  <si>
    <t>HP744154</t>
  </si>
  <si>
    <t>34 RUSSELL RD</t>
  </si>
  <si>
    <t>02339-2424</t>
  </si>
  <si>
    <t>HP761323</t>
  </si>
  <si>
    <t>324 WASHINGTON ST APT 308</t>
  </si>
  <si>
    <t>02481-4941</t>
  </si>
  <si>
    <t>FP345708</t>
  </si>
  <si>
    <t>26 FOREST AVE</t>
  </si>
  <si>
    <t>01970-4548</t>
  </si>
  <si>
    <t>HP750600</t>
  </si>
  <si>
    <t>8207 7TH AVE</t>
  </si>
  <si>
    <t>11228-2806</t>
  </si>
  <si>
    <t>HP746731</t>
  </si>
  <si>
    <t>21 DEIRDRA DR</t>
  </si>
  <si>
    <t>02360-5294</t>
  </si>
  <si>
    <t>HP732257</t>
  </si>
  <si>
    <t>22 SYCAMORE LN</t>
  </si>
  <si>
    <t>02043-1728</t>
  </si>
  <si>
    <t>HP720702</t>
  </si>
  <si>
    <t>1 COLLEGE POND RD</t>
  </si>
  <si>
    <t>02360-3104</t>
  </si>
  <si>
    <t>HP756930</t>
  </si>
  <si>
    <t>27 ALLEN ST</t>
  </si>
  <si>
    <t>02359-2209</t>
  </si>
  <si>
    <t>HP753610</t>
  </si>
  <si>
    <t>23 VIEW ST</t>
  </si>
  <si>
    <t>01510-1807</t>
  </si>
  <si>
    <t>HP753008</t>
  </si>
  <si>
    <t>SARAH J CIR</t>
  </si>
  <si>
    <t>01832-1296</t>
  </si>
  <si>
    <t>DWL592813</t>
  </si>
  <si>
    <t>BUCKS BROOK LN</t>
  </si>
  <si>
    <t>BO100076</t>
  </si>
  <si>
    <t>50 BOYLSTON ST</t>
  </si>
  <si>
    <t>BO104969</t>
  </si>
  <si>
    <t>142 JORALEMON ST</t>
  </si>
  <si>
    <t>11201-4747</t>
  </si>
  <si>
    <t>HP689966</t>
  </si>
  <si>
    <t>2 OTIS ST</t>
  </si>
  <si>
    <t>01801-5342</t>
  </si>
  <si>
    <t>HP744111</t>
  </si>
  <si>
    <t>35 CLEVELAND RD</t>
  </si>
  <si>
    <t>02481-2403</t>
  </si>
  <si>
    <t>FP078924</t>
  </si>
  <si>
    <t>1000 PLYMOUTH ST</t>
  </si>
  <si>
    <t>02333-2132</t>
  </si>
  <si>
    <t>HP675989</t>
  </si>
  <si>
    <t>5 PAIGE HILL RD</t>
  </si>
  <si>
    <t>01010-9776</t>
  </si>
  <si>
    <t>HP717416</t>
  </si>
  <si>
    <t>57 WOODSIDE DR</t>
  </si>
  <si>
    <t>01001-2334</t>
  </si>
  <si>
    <t>DWL538991</t>
  </si>
  <si>
    <t>49 FIR DR</t>
  </si>
  <si>
    <t>04030-5630</t>
  </si>
  <si>
    <t>EAST WATERBORO</t>
  </si>
  <si>
    <t>FP075403</t>
  </si>
  <si>
    <t>48 KENT ST APT 3</t>
  </si>
  <si>
    <t>02445-7930</t>
  </si>
  <si>
    <t>HP730342</t>
  </si>
  <si>
    <t>26 BEAGLE CLUB RD</t>
  </si>
  <si>
    <t>02703-3302</t>
  </si>
  <si>
    <t>HP679603</t>
  </si>
  <si>
    <t>16 VICTORY RD</t>
  </si>
  <si>
    <t>01970-5628</t>
  </si>
  <si>
    <t>HP745477</t>
  </si>
  <si>
    <t>81 OAK AVE</t>
  </si>
  <si>
    <t>06790-6538</t>
  </si>
  <si>
    <t>TORRINGTON</t>
  </si>
  <si>
    <t>HP755198</t>
  </si>
  <si>
    <t>334 PLAIN ST</t>
  </si>
  <si>
    <t>02050-2716</t>
  </si>
  <si>
    <t>HP758150</t>
  </si>
  <si>
    <t>19 ONTARIO DR</t>
  </si>
  <si>
    <t>01749-3122</t>
  </si>
  <si>
    <t>HP757863</t>
  </si>
  <si>
    <t>258 NORTH ST APT 2</t>
  </si>
  <si>
    <t>02113-2157</t>
  </si>
  <si>
    <t>BO102438</t>
  </si>
  <si>
    <t>133 WASHINGTON ST</t>
  </si>
  <si>
    <t>02188-1702</t>
  </si>
  <si>
    <t>HP689964</t>
  </si>
  <si>
    <t>19 SPARHAWK DR</t>
  </si>
  <si>
    <t>01803-3106</t>
  </si>
  <si>
    <t>HP762158</t>
  </si>
  <si>
    <t>143 WAVERLEY ST</t>
  </si>
  <si>
    <t>02476-7352</t>
  </si>
  <si>
    <t>HP763032</t>
  </si>
  <si>
    <t>664 CUMBERLAND HILL RD</t>
  </si>
  <si>
    <t>02895-5610</t>
  </si>
  <si>
    <t>HP676030</t>
  </si>
  <si>
    <t>43 RED BRIDGE RD</t>
  </si>
  <si>
    <t>01095-1229</t>
  </si>
  <si>
    <t>DWL557465</t>
  </si>
  <si>
    <t>MILL ST</t>
  </si>
  <si>
    <t>04668</t>
  </si>
  <si>
    <t>DWL582098</t>
  </si>
  <si>
    <t>15 TAMI TRL</t>
  </si>
  <si>
    <t>04039-9655</t>
  </si>
  <si>
    <t>GRAY</t>
  </si>
  <si>
    <t>HP762176</t>
  </si>
  <si>
    <t>30 RUSSELL RD</t>
  </si>
  <si>
    <t>02482-4316</t>
  </si>
  <si>
    <t>DWL571996</t>
  </si>
  <si>
    <t>101 BARKER RD</t>
  </si>
  <si>
    <t>04217-3226</t>
  </si>
  <si>
    <t>HP690001</t>
  </si>
  <si>
    <t>8 PROSPECT AVE</t>
  </si>
  <si>
    <t>02476-7306</t>
  </si>
  <si>
    <t>HP667726</t>
  </si>
  <si>
    <t>14 HIGH MEADOW DR</t>
  </si>
  <si>
    <t>01089-1663</t>
  </si>
  <si>
    <t>HP655694</t>
  </si>
  <si>
    <t>7 SONREL ST</t>
  </si>
  <si>
    <t>01801-5250</t>
  </si>
  <si>
    <t>HP761398</t>
  </si>
  <si>
    <t>755 BARRE RD</t>
  </si>
  <si>
    <t>01531-1811</t>
  </si>
  <si>
    <t>NEW BRAINTREE</t>
  </si>
  <si>
    <t>HP760708</t>
  </si>
  <si>
    <t>18 RESERVOIR RD</t>
  </si>
  <si>
    <t>02814-1254</t>
  </si>
  <si>
    <t>CHEPACHET</t>
  </si>
  <si>
    <t>HP756613</t>
  </si>
  <si>
    <t>16 MAITLAND AVE</t>
  </si>
  <si>
    <t>01851-4715</t>
  </si>
  <si>
    <t>HP758427</t>
  </si>
  <si>
    <t>1594 HARTFORD TPKE</t>
  </si>
  <si>
    <t>06473-1270</t>
  </si>
  <si>
    <t>DWL563958</t>
  </si>
  <si>
    <t>33 HARDISON AVE E</t>
  </si>
  <si>
    <t>04736-1629</t>
  </si>
  <si>
    <t>BO074371</t>
  </si>
  <si>
    <t>34 ASHLAND ST</t>
  </si>
  <si>
    <t>01247-4508</t>
  </si>
  <si>
    <t>BO104584</t>
  </si>
  <si>
    <t>784 BROADWAY</t>
  </si>
  <si>
    <t>02861-1029</t>
  </si>
  <si>
    <t>BO103065</t>
  </si>
  <si>
    <t>SAINT PAUL ST REAR</t>
  </si>
  <si>
    <t>BO104327</t>
  </si>
  <si>
    <t>114 NEWPORT AVE</t>
  </si>
  <si>
    <t>02861-4108</t>
  </si>
  <si>
    <t>HP745500</t>
  </si>
  <si>
    <t>18 FERN HOLLOW DR</t>
  </si>
  <si>
    <t>06035-1013</t>
  </si>
  <si>
    <t>GRANBY</t>
  </si>
  <si>
    <t>BO099426</t>
  </si>
  <si>
    <t>61 2ND PL</t>
  </si>
  <si>
    <t>11231-4933</t>
  </si>
  <si>
    <t>BO103266</t>
  </si>
  <si>
    <t>117 NEW LONDON TPKE</t>
  </si>
  <si>
    <t>06033-2184</t>
  </si>
  <si>
    <t>BO100935</t>
  </si>
  <si>
    <t>115-121 2ND ST</t>
  </si>
  <si>
    <t>02141-2116</t>
  </si>
  <si>
    <t>HP757698</t>
  </si>
  <si>
    <t>807 N BROOKFIELD RD</t>
  </si>
  <si>
    <t>01068-9753</t>
  </si>
  <si>
    <t>OAKHAM</t>
  </si>
  <si>
    <t>HP704992</t>
  </si>
  <si>
    <t>4 ELIZABETH ST</t>
  </si>
  <si>
    <t>01089-1012</t>
  </si>
  <si>
    <t>HP673881</t>
  </si>
  <si>
    <t>6 FEENER CIR</t>
  </si>
  <si>
    <t>02368-3408</t>
  </si>
  <si>
    <t>DWL604660</t>
  </si>
  <si>
    <t>UPTON RD</t>
  </si>
  <si>
    <t>04216</t>
  </si>
  <si>
    <t>BO103112</t>
  </si>
  <si>
    <t>SUITE 212</t>
  </si>
  <si>
    <t>02118</t>
  </si>
  <si>
    <t>BO100346</t>
  </si>
  <si>
    <t>14 HOLLIS ST</t>
  </si>
  <si>
    <t>02458-2010</t>
  </si>
  <si>
    <t>BO102862</t>
  </si>
  <si>
    <t>32 STEPHEN ST</t>
  </si>
  <si>
    <t>06902-4859</t>
  </si>
  <si>
    <t>BO102376</t>
  </si>
  <si>
    <t>511 TREMONT ST</t>
  </si>
  <si>
    <t>02116-6306</t>
  </si>
  <si>
    <t>HP711391</t>
  </si>
  <si>
    <t>51 S HAMPTON RD</t>
  </si>
  <si>
    <t>01913-5733</t>
  </si>
  <si>
    <t>HP759611</t>
  </si>
  <si>
    <t>139 CHAPEL ST</t>
  </si>
  <si>
    <t>02359-3812</t>
  </si>
  <si>
    <t>HP760802</t>
  </si>
  <si>
    <t>190 PLYMOUTH ST</t>
  </si>
  <si>
    <t>02359-3523</t>
  </si>
  <si>
    <t>HP828847</t>
  </si>
  <si>
    <t>42 BRAND AVE</t>
  </si>
  <si>
    <t>01887-2011</t>
  </si>
  <si>
    <t>BO102582</t>
  </si>
  <si>
    <t>149 PINE ST</t>
  </si>
  <si>
    <t>02478-2733</t>
  </si>
  <si>
    <t>258-260 PARK PL</t>
  </si>
  <si>
    <t>02895-4426</t>
  </si>
  <si>
    <t>129 SPRING ST</t>
  </si>
  <si>
    <t>02895-1960</t>
  </si>
  <si>
    <t>BO100240</t>
  </si>
  <si>
    <t>131-133 ROUNDS AVE</t>
  </si>
  <si>
    <t>02915-1737</t>
  </si>
  <si>
    <t>BO099946</t>
  </si>
  <si>
    <t>26 GARFIELD ST</t>
  </si>
  <si>
    <t>02863-2110</t>
  </si>
  <si>
    <t>61 HEDLEY AVE</t>
  </si>
  <si>
    <t>02863-1928</t>
  </si>
  <si>
    <t>BO104736</t>
  </si>
  <si>
    <t>02860</t>
  </si>
  <si>
    <t>BO104595</t>
  </si>
  <si>
    <t>10 DAY AVE</t>
  </si>
  <si>
    <t>01085-3797</t>
  </si>
  <si>
    <t>HP759682</t>
  </si>
  <si>
    <t>98 METACOMET RD</t>
  </si>
  <si>
    <t>06062-1425</t>
  </si>
  <si>
    <t>PLAINVILLE</t>
  </si>
  <si>
    <t>HP711916</t>
  </si>
  <si>
    <t>537 UNION ST</t>
  </si>
  <si>
    <t>02370-1773</t>
  </si>
  <si>
    <t>HP762801</t>
  </si>
  <si>
    <t>130 MASSACHUSETTS AVE</t>
  </si>
  <si>
    <t>06824-5328</t>
  </si>
  <si>
    <t>HP769651</t>
  </si>
  <si>
    <t>23 MADAWASKA ST</t>
  </si>
  <si>
    <t>01730-1911</t>
  </si>
  <si>
    <t>BO103358</t>
  </si>
  <si>
    <t>51 FOWLE ST</t>
  </si>
  <si>
    <t>01801-5725</t>
  </si>
  <si>
    <t>HP707686</t>
  </si>
  <si>
    <t>44 SOUTH ST</t>
  </si>
  <si>
    <t>01075-2954</t>
  </si>
  <si>
    <t>SOUTH HADLEY</t>
  </si>
  <si>
    <t>HP670102</t>
  </si>
  <si>
    <t>34 CHESTNUT ST</t>
  </si>
  <si>
    <t>01742-2609</t>
  </si>
  <si>
    <t>FP078162</t>
  </si>
  <si>
    <t>26 MARKER RD BLDG 2</t>
  </si>
  <si>
    <t>139-141 ROUNDS AVE</t>
  </si>
  <si>
    <t>BO100074</t>
  </si>
  <si>
    <t>SUITE 22B</t>
  </si>
  <si>
    <t>BO103960</t>
  </si>
  <si>
    <t>432 N MAIN ST</t>
  </si>
  <si>
    <t>01569-1759</t>
  </si>
  <si>
    <t>BO103509</t>
  </si>
  <si>
    <t>450 HARRISON AVE STE 316A</t>
  </si>
  <si>
    <t>02118-2545</t>
  </si>
  <si>
    <t>BO103546</t>
  </si>
  <si>
    <t>1945 BAY RIDGE AVE</t>
  </si>
  <si>
    <t>11204-4548</t>
  </si>
  <si>
    <t>BO100704</t>
  </si>
  <si>
    <t>126 PROSPECT ST</t>
  </si>
  <si>
    <t>02139-2536</t>
  </si>
  <si>
    <t>BO100636</t>
  </si>
  <si>
    <t>490 METACOM AVE</t>
  </si>
  <si>
    <t>02809-5221</t>
  </si>
  <si>
    <t>BO073220</t>
  </si>
  <si>
    <t>354 TURNPIKE ST STE 304B</t>
  </si>
  <si>
    <t>02021-2703</t>
  </si>
  <si>
    <t>HP667110</t>
  </si>
  <si>
    <t>10 NANTASKET AVE</t>
  </si>
  <si>
    <t>02045-3266</t>
  </si>
  <si>
    <t>HP702673</t>
  </si>
  <si>
    <t>102 JEFFERSON ST</t>
  </si>
  <si>
    <t>02026-3614</t>
  </si>
  <si>
    <t>BO104098</t>
  </si>
  <si>
    <t>500 WASHINGTON ST</t>
  </si>
  <si>
    <t>02062-2200</t>
  </si>
  <si>
    <t>BO105082</t>
  </si>
  <si>
    <t>165 CRESCENT ST</t>
  </si>
  <si>
    <t>02302-3105</t>
  </si>
  <si>
    <t>BO081335</t>
  </si>
  <si>
    <t>60 MUNSON MEETING WAY</t>
  </si>
  <si>
    <t>02633-1992</t>
  </si>
  <si>
    <t>BO104213</t>
  </si>
  <si>
    <t>51-55 ELDRIDGE ST</t>
  </si>
  <si>
    <t>06040-6109</t>
  </si>
  <si>
    <t>BO103899</t>
  </si>
  <si>
    <t>59-63 BROOK ST</t>
  </si>
  <si>
    <t>02170</t>
  </si>
  <si>
    <t>BO101249</t>
  </si>
  <si>
    <t>32 SHAFFNER ST</t>
  </si>
  <si>
    <t>01605-3602</t>
  </si>
  <si>
    <t>PAINE ST # A</t>
  </si>
  <si>
    <t>01605-3336</t>
  </si>
  <si>
    <t>BO101202</t>
  </si>
  <si>
    <t>33 VILLAGE LNDG</t>
  </si>
  <si>
    <t>02633-2727</t>
  </si>
  <si>
    <t>BO104401</t>
  </si>
  <si>
    <t>1433 CONEY ISLAND AVE</t>
  </si>
  <si>
    <t>11230-4137</t>
  </si>
  <si>
    <t>DWL603752</t>
  </si>
  <si>
    <t>SPAFL722AB55026</t>
  </si>
  <si>
    <t>04236</t>
  </si>
  <si>
    <t>GREENE</t>
  </si>
  <si>
    <t>DWL578856</t>
  </si>
  <si>
    <t>506 SUNFLOWER LN E</t>
  </si>
  <si>
    <t>04330-2349</t>
  </si>
  <si>
    <t>FP083718</t>
  </si>
  <si>
    <t>187 FAYETTE ST</t>
  </si>
  <si>
    <t>02170-1608</t>
  </si>
  <si>
    <t>HP667199</t>
  </si>
  <si>
    <t>216 NORTH ST</t>
  </si>
  <si>
    <t>02043-1872</t>
  </si>
  <si>
    <t>HP755605</t>
  </si>
  <si>
    <t>14 ATLANTIC RD UNIT 4</t>
  </si>
  <si>
    <t>01930-3208</t>
  </si>
  <si>
    <t>HP755865</t>
  </si>
  <si>
    <t>98 MANATEE RD</t>
  </si>
  <si>
    <t>02043-3063</t>
  </si>
  <si>
    <t>HP757831</t>
  </si>
  <si>
    <t>312 S MAIN ST</t>
  </si>
  <si>
    <t>01747-1511</t>
  </si>
  <si>
    <t>DWL085729</t>
  </si>
  <si>
    <t>PINE ST PINE PT</t>
  </si>
  <si>
    <t>HP752119</t>
  </si>
  <si>
    <t>31 BELCHER HOLW</t>
  </si>
  <si>
    <t>06037-4089</t>
  </si>
  <si>
    <t>HP751462</t>
  </si>
  <si>
    <t>15 OAK VIEW AVE</t>
  </si>
  <si>
    <t>01970-4337</t>
  </si>
  <si>
    <t>HP751371</t>
  </si>
  <si>
    <t>10 1/2 MALL ST</t>
  </si>
  <si>
    <t>01970-3884</t>
  </si>
  <si>
    <t>FP097807</t>
  </si>
  <si>
    <t>14 CURRAN TER</t>
  </si>
  <si>
    <t>02368-5010</t>
  </si>
  <si>
    <t>FP269547</t>
  </si>
  <si>
    <t>35 LITTLE FARMS RD</t>
  </si>
  <si>
    <t>01701-3420</t>
  </si>
  <si>
    <t>HP751455</t>
  </si>
  <si>
    <t>19 COLLEGE POND DR</t>
  </si>
  <si>
    <t>01923-1573</t>
  </si>
  <si>
    <t>HP756005</t>
  </si>
  <si>
    <t>273 DERBY AVE</t>
  </si>
  <si>
    <t>06418-2080</t>
  </si>
  <si>
    <t>DERBY</t>
  </si>
  <si>
    <t>HP753130</t>
  </si>
  <si>
    <t>18 WYMAN RD</t>
  </si>
  <si>
    <t>02420-3236</t>
  </si>
  <si>
    <t>HP760945</t>
  </si>
  <si>
    <t>126 BAY 11TH ST</t>
  </si>
  <si>
    <t>11228-3736</t>
  </si>
  <si>
    <t>HP757665</t>
  </si>
  <si>
    <t>10 VALLEY VIEW CIR</t>
  </si>
  <si>
    <t>01543-1373</t>
  </si>
  <si>
    <t>DWL537502</t>
  </si>
  <si>
    <t>T3ND AND STRIP NORTH 44S</t>
  </si>
  <si>
    <t>04640</t>
  </si>
  <si>
    <t>HANCOCK</t>
  </si>
  <si>
    <t>HP756746</t>
  </si>
  <si>
    <t>381 FIELDS HILL RD</t>
  </si>
  <si>
    <t>01341-9773</t>
  </si>
  <si>
    <t>HP759674</t>
  </si>
  <si>
    <t>28 MUZZY ST FL 2</t>
  </si>
  <si>
    <t>06010-5608</t>
  </si>
  <si>
    <t>HP757044</t>
  </si>
  <si>
    <t>85 MORNINGSIDE DR</t>
  </si>
  <si>
    <t>10520-2824</t>
  </si>
  <si>
    <t>CROTON ON HUDSON</t>
  </si>
  <si>
    <t>HP798496</t>
  </si>
  <si>
    <t>9 BOXWOOD LN</t>
  </si>
  <si>
    <t>02332-3223</t>
  </si>
  <si>
    <t>HP761868</t>
  </si>
  <si>
    <t>34 UNIVERSITY AVE</t>
  </si>
  <si>
    <t>02359-3804</t>
  </si>
  <si>
    <t>HP749041</t>
  </si>
  <si>
    <t>61 CROSS RD</t>
  </si>
  <si>
    <t>01360-9631</t>
  </si>
  <si>
    <t>HP748225</t>
  </si>
  <si>
    <t>122 MAPLE AVE</t>
  </si>
  <si>
    <t>06902-4041</t>
  </si>
  <si>
    <t>HP712563</t>
  </si>
  <si>
    <t>233 S PLEASANT ST</t>
  </si>
  <si>
    <t>02043-4425</t>
  </si>
  <si>
    <t>FP097199</t>
  </si>
  <si>
    <t>6 JUNIPER RD</t>
  </si>
  <si>
    <t>02067-3220</t>
  </si>
  <si>
    <t>HP748334</t>
  </si>
  <si>
    <t>I1 FRANKLIN SQ</t>
  </si>
  <si>
    <t>02368-6006</t>
  </si>
  <si>
    <t>HP754954</t>
  </si>
  <si>
    <t>165 SUNRIDGE DR</t>
  </si>
  <si>
    <t>01118-2440</t>
  </si>
  <si>
    <t>HP745474</t>
  </si>
  <si>
    <t>105 MONTOWESE TRL</t>
  </si>
  <si>
    <t>06492-5713</t>
  </si>
  <si>
    <t>HP754266</t>
  </si>
  <si>
    <t>102 MILLER ST</t>
  </si>
  <si>
    <t>01056-3315</t>
  </si>
  <si>
    <t>HP754262</t>
  </si>
  <si>
    <t>31 CORCORAN BLVD</t>
  </si>
  <si>
    <t>01118-2405</t>
  </si>
  <si>
    <t>HP752202</t>
  </si>
  <si>
    <t>2039 E 56TH ST</t>
  </si>
  <si>
    <t>11234-4720</t>
  </si>
  <si>
    <t>FP079631</t>
  </si>
  <si>
    <t>54 SILVER ST</t>
  </si>
  <si>
    <t>02368-4013</t>
  </si>
  <si>
    <t>HP704898</t>
  </si>
  <si>
    <t>24 WATSON ST</t>
  </si>
  <si>
    <t>01247-3161</t>
  </si>
  <si>
    <t>HP689985</t>
  </si>
  <si>
    <t>103 WESTMINSTER AVE</t>
  </si>
  <si>
    <t>02474-2708</t>
  </si>
  <si>
    <t>HP652106</t>
  </si>
  <si>
    <t>65 RIDGEVIEW RD</t>
  </si>
  <si>
    <t>01089-2419</t>
  </si>
  <si>
    <t>HP744090</t>
  </si>
  <si>
    <t>25 ROGERS ST</t>
  </si>
  <si>
    <t>02169-1524</t>
  </si>
  <si>
    <t>HP755233</t>
  </si>
  <si>
    <t>140 PARKER HILL RD</t>
  </si>
  <si>
    <t>06419-2335</t>
  </si>
  <si>
    <t>KILLINGWORTH</t>
  </si>
  <si>
    <t>HP715822</t>
  </si>
  <si>
    <t>96 CHAPIN ST</t>
  </si>
  <si>
    <t>01040-3052</t>
  </si>
  <si>
    <t>FP079525</t>
  </si>
  <si>
    <t>2 HAWTHORNE PL APT 9P</t>
  </si>
  <si>
    <t>02114-2310</t>
  </si>
  <si>
    <t>HP747801</t>
  </si>
  <si>
    <t>157 CENTER ST</t>
  </si>
  <si>
    <t>02356-1903</t>
  </si>
  <si>
    <t>HP747203</t>
  </si>
  <si>
    <t>69 COACHLIGHT SQ</t>
  </si>
  <si>
    <t>10548-1245</t>
  </si>
  <si>
    <t>BO104120</t>
  </si>
  <si>
    <t>182 ELM ST</t>
  </si>
  <si>
    <t>02139-1406</t>
  </si>
  <si>
    <t>BO084477</t>
  </si>
  <si>
    <t>HURON AVE # R</t>
  </si>
  <si>
    <t>02138-6831</t>
  </si>
  <si>
    <t>BO102697</t>
  </si>
  <si>
    <t>565-567 FRANKLIN ST</t>
  </si>
  <si>
    <t>02139-2923</t>
  </si>
  <si>
    <t>BO105643</t>
  </si>
  <si>
    <t>10610 OTIS AVE</t>
  </si>
  <si>
    <t>11368-3918</t>
  </si>
  <si>
    <t>CORONA</t>
  </si>
  <si>
    <t>7 LEONARD AVE</t>
  </si>
  <si>
    <t>01085-4221</t>
  </si>
  <si>
    <t>BO104681</t>
  </si>
  <si>
    <t>3121 42ND ST</t>
  </si>
  <si>
    <t>11103-3187</t>
  </si>
  <si>
    <t>BO103968</t>
  </si>
  <si>
    <t>2105 CENTRE ST</t>
  </si>
  <si>
    <t>02132-3317</t>
  </si>
  <si>
    <t>HP745490</t>
  </si>
  <si>
    <t>16 PALANGA RD</t>
  </si>
  <si>
    <t>06472-1311</t>
  </si>
  <si>
    <t>HP746805</t>
  </si>
  <si>
    <t>25 OAKWOOD DR</t>
  </si>
  <si>
    <t>02920-2014</t>
  </si>
  <si>
    <t>HP750233</t>
  </si>
  <si>
    <t>18 TUTTLE CT</t>
  </si>
  <si>
    <t>06524-3027</t>
  </si>
  <si>
    <t>BETHANY</t>
  </si>
  <si>
    <t>HP749146</t>
  </si>
  <si>
    <t>SPYGLASS CT</t>
  </si>
  <si>
    <t>06790-3067</t>
  </si>
  <si>
    <t>HP752512</t>
  </si>
  <si>
    <t>204 OLD MONSON RD</t>
  </si>
  <si>
    <t>06076-3321</t>
  </si>
  <si>
    <t>STAFFORD SPRINGS</t>
  </si>
  <si>
    <t>HP754485</t>
  </si>
  <si>
    <t>19-21 AVALON RD</t>
  </si>
  <si>
    <t>02186-1725</t>
  </si>
  <si>
    <t>HP749170</t>
  </si>
  <si>
    <t>26 ROSE LN UNIT 15</t>
  </si>
  <si>
    <t>06811-3775</t>
  </si>
  <si>
    <t>HP751291</t>
  </si>
  <si>
    <t>SEMINARY AVE # A</t>
  </si>
  <si>
    <t>02466-2652</t>
  </si>
  <si>
    <t>HP752909</t>
  </si>
  <si>
    <t>9 N PINE ST UNIT 3</t>
  </si>
  <si>
    <t>01970-3218</t>
  </si>
  <si>
    <t>BO104106</t>
  </si>
  <si>
    <t>562 CASS AVE</t>
  </si>
  <si>
    <t>02895-4727</t>
  </si>
  <si>
    <t>BO104645</t>
  </si>
  <si>
    <t>163-165 BROAD ST</t>
  </si>
  <si>
    <t>02860-2054</t>
  </si>
  <si>
    <t>BO104080</t>
  </si>
  <si>
    <t>113 BELLINGHAM ST</t>
  </si>
  <si>
    <t>02895-1963</t>
  </si>
  <si>
    <t>HP749716</t>
  </si>
  <si>
    <t>62 RANCH RD</t>
  </si>
  <si>
    <t>06517-2120</t>
  </si>
  <si>
    <t>BO105248</t>
  </si>
  <si>
    <t>20-22 PLAIN ST</t>
  </si>
  <si>
    <t>01757-3512</t>
  </si>
  <si>
    <t>BO103097</t>
  </si>
  <si>
    <t>4406-4408 WASHINGTON ST</t>
  </si>
  <si>
    <t>02131-3423</t>
  </si>
  <si>
    <t>HP719500</t>
  </si>
  <si>
    <t>44 RUNESTONE RD</t>
  </si>
  <si>
    <t>02664-1325</t>
  </si>
  <si>
    <t>SOUTH YARMOUTH</t>
  </si>
  <si>
    <t>HP747462</t>
  </si>
  <si>
    <t>107 TRUESDALE DR</t>
  </si>
  <si>
    <t>10520-2417</t>
  </si>
  <si>
    <t>HP746981</t>
  </si>
  <si>
    <t>41 CHESTNUT ST</t>
  </si>
  <si>
    <t>01902-3040</t>
  </si>
  <si>
    <t>HP752510</t>
  </si>
  <si>
    <t>21 WARE DR</t>
  </si>
  <si>
    <t>01436-1357</t>
  </si>
  <si>
    <t>BALDWINVILLE</t>
  </si>
  <si>
    <t>FP084238</t>
  </si>
  <si>
    <t>4 WHITING AVE</t>
  </si>
  <si>
    <t>01040-3323</t>
  </si>
  <si>
    <t>FP098181</t>
  </si>
  <si>
    <t>109 N TAYLOR AVE</t>
  </si>
  <si>
    <t>06854-1120</t>
  </si>
  <si>
    <t>HP751444</t>
  </si>
  <si>
    <t>15 BARNARD ST</t>
  </si>
  <si>
    <t>01945-3144</t>
  </si>
  <si>
    <t>HP754225</t>
  </si>
  <si>
    <t>69 BREER CIR</t>
  </si>
  <si>
    <t>02301-5756</t>
  </si>
  <si>
    <t>HP754809</t>
  </si>
  <si>
    <t>1359 EASTERN AVE</t>
  </si>
  <si>
    <t>02148-6113</t>
  </si>
  <si>
    <t>FP325698</t>
  </si>
  <si>
    <t>16 ASHMONT AVE</t>
  </si>
  <si>
    <t>01610-1804</t>
  </si>
  <si>
    <t>HP762471</t>
  </si>
  <si>
    <t>3 LAFAYETTE ST</t>
  </si>
  <si>
    <t>01950-3813</t>
  </si>
  <si>
    <t>HP666761</t>
  </si>
  <si>
    <t>14 GOLDFINCH LN</t>
  </si>
  <si>
    <t>02360-4242</t>
  </si>
  <si>
    <t>DWL087177</t>
  </si>
  <si>
    <t>GUZZLE RD</t>
  </si>
  <si>
    <t>DWL549031</t>
  </si>
  <si>
    <t>45 NELSON RD</t>
  </si>
  <si>
    <t>04930-2514</t>
  </si>
  <si>
    <t>HP753060</t>
  </si>
  <si>
    <t>31 WATERFORD MEADOW DR</t>
  </si>
  <si>
    <t>01876-1093</t>
  </si>
  <si>
    <t>HP747868</t>
  </si>
  <si>
    <t>16 HILLSIDE VILLAGE DR</t>
  </si>
  <si>
    <t>01583-2457</t>
  </si>
  <si>
    <t>WEST BOYLSTON</t>
  </si>
  <si>
    <t>FP084467</t>
  </si>
  <si>
    <t>12 PLASTICS AVE</t>
  </si>
  <si>
    <t>01201-3631</t>
  </si>
  <si>
    <t>HP746730</t>
  </si>
  <si>
    <t>7 HALLICK RD</t>
  </si>
  <si>
    <t>02360-4205</t>
  </si>
  <si>
    <t>HP744781</t>
  </si>
  <si>
    <t>76 S GATE ISLAND RD</t>
  </si>
  <si>
    <t>01253</t>
  </si>
  <si>
    <t>OTIS</t>
  </si>
  <si>
    <t>HP744913</t>
  </si>
  <si>
    <t>1043 E 101ST ST</t>
  </si>
  <si>
    <t>11236-4417</t>
  </si>
  <si>
    <t>FP095336</t>
  </si>
  <si>
    <t>182-184 WEBSTER ST</t>
  </si>
  <si>
    <t>02370-1739</t>
  </si>
  <si>
    <t>HP744919</t>
  </si>
  <si>
    <t>419 WINCHESTER AVE</t>
  </si>
  <si>
    <t>10312-5108</t>
  </si>
  <si>
    <t>BO103087</t>
  </si>
  <si>
    <t>27-29 HILTON ST</t>
  </si>
  <si>
    <t>02860-3604</t>
  </si>
  <si>
    <t>BO105277</t>
  </si>
  <si>
    <t>9002 5TH AVE</t>
  </si>
  <si>
    <t>11209-5908</t>
  </si>
  <si>
    <t>HP750271</t>
  </si>
  <si>
    <t>55 GRAY RD</t>
  </si>
  <si>
    <t>06074-3038</t>
  </si>
  <si>
    <t>HP754426</t>
  </si>
  <si>
    <t>194 WEST ST</t>
  </si>
  <si>
    <t>02301-4131</t>
  </si>
  <si>
    <t>HP752211</t>
  </si>
  <si>
    <t>151 WEBSTER AVE</t>
  </si>
  <si>
    <t>11230-1105</t>
  </si>
  <si>
    <t>HP721107</t>
  </si>
  <si>
    <t>107 TANGLEWOOD DR</t>
  </si>
  <si>
    <t>01028-2660</t>
  </si>
  <si>
    <t>HP726433</t>
  </si>
  <si>
    <t>149 LAURIE LN</t>
  </si>
  <si>
    <t>02339-2714</t>
  </si>
  <si>
    <t>HP758294</t>
  </si>
  <si>
    <t>68 3RD ST</t>
  </si>
  <si>
    <t>06374-1123</t>
  </si>
  <si>
    <t>HP715245</t>
  </si>
  <si>
    <t>3 REUBEN RD</t>
  </si>
  <si>
    <t>03038-4811</t>
  </si>
  <si>
    <t>DERRY</t>
  </si>
  <si>
    <t>HP759470</t>
  </si>
  <si>
    <t>15 W PINE WAY UNIT 24</t>
  </si>
  <si>
    <t>06062-1343</t>
  </si>
  <si>
    <t>HP775370</t>
  </si>
  <si>
    <t>SCHOOL ST BOX 432</t>
  </si>
  <si>
    <t>HP760295</t>
  </si>
  <si>
    <t>45 HARRISON AVE</t>
  </si>
  <si>
    <t>01801-4105</t>
  </si>
  <si>
    <t>FP331857</t>
  </si>
  <si>
    <t>47 MYSTIC ST</t>
  </si>
  <si>
    <t>02129-1915</t>
  </si>
  <si>
    <t>HP753288</t>
  </si>
  <si>
    <t>6 TRINITY DR</t>
  </si>
  <si>
    <t>01757-1822</t>
  </si>
  <si>
    <t>HP752109</t>
  </si>
  <si>
    <t>72 FLANDERS RIVER RD</t>
  </si>
  <si>
    <t>06238-3413</t>
  </si>
  <si>
    <t>HP752543</t>
  </si>
  <si>
    <t>168 WINTER ST</t>
  </si>
  <si>
    <t>02048-1682</t>
  </si>
  <si>
    <t>HP758053</t>
  </si>
  <si>
    <t>31 SCHOFIELD DR</t>
  </si>
  <si>
    <t>02460-1126</t>
  </si>
  <si>
    <t>DWL580102</t>
  </si>
  <si>
    <t>182 GOOSE COVE RD</t>
  </si>
  <si>
    <t>04605-6531</t>
  </si>
  <si>
    <t>HP760670</t>
  </si>
  <si>
    <t>156 BEAR HILL RD APT 206</t>
  </si>
  <si>
    <t>02864-6042</t>
  </si>
  <si>
    <t>HP761583</t>
  </si>
  <si>
    <t>45 JERICHO RD</t>
  </si>
  <si>
    <t>02493-1209</t>
  </si>
  <si>
    <t>HP749305</t>
  </si>
  <si>
    <t>137 OLD BLACK ROCK TPKE</t>
  </si>
  <si>
    <t>06824-7224</t>
  </si>
  <si>
    <t>HP752989</t>
  </si>
  <si>
    <t>23 FAIRWAY DR</t>
  </si>
  <si>
    <t>01056-3508</t>
  </si>
  <si>
    <t>HP753393</t>
  </si>
  <si>
    <t>1317 NORTH ST</t>
  </si>
  <si>
    <t>01201-1534</t>
  </si>
  <si>
    <t>HP754720</t>
  </si>
  <si>
    <t>368 WATCHAUG RD</t>
  </si>
  <si>
    <t>06071-1122</t>
  </si>
  <si>
    <t>HP755662</t>
  </si>
  <si>
    <t>8 BITTERSWEET DR</t>
  </si>
  <si>
    <t>06811-2940</t>
  </si>
  <si>
    <t>HP756341</t>
  </si>
  <si>
    <t>532 WASHINGTON ST</t>
  </si>
  <si>
    <t>02032-1329</t>
  </si>
  <si>
    <t>EAST WALPOLE</t>
  </si>
  <si>
    <t>HP761235</t>
  </si>
  <si>
    <t>262 BROADWAY</t>
  </si>
  <si>
    <t>02339-2766</t>
  </si>
  <si>
    <t>DWL557891</t>
  </si>
  <si>
    <t>ALLEN POND</t>
  </si>
  <si>
    <t>HP753674</t>
  </si>
  <si>
    <t>250 EAST ST</t>
  </si>
  <si>
    <t>01104-2252</t>
  </si>
  <si>
    <t>HP755894</t>
  </si>
  <si>
    <t>54 BURGET AVE</t>
  </si>
  <si>
    <t>02155-5423</t>
  </si>
  <si>
    <t>HP758708</t>
  </si>
  <si>
    <t>BILTMORE PARK</t>
  </si>
  <si>
    <t>06002-2141</t>
  </si>
  <si>
    <t>FP096995</t>
  </si>
  <si>
    <t>8 EAST AVE</t>
  </si>
  <si>
    <t>01562-2938</t>
  </si>
  <si>
    <t>HP756726</t>
  </si>
  <si>
    <t>18 LINCOLN AVE</t>
  </si>
  <si>
    <t>06810-7909</t>
  </si>
  <si>
    <t>HP755571</t>
  </si>
  <si>
    <t>29 WESTWOOD GLEN RD</t>
  </si>
  <si>
    <t>02090-1610</t>
  </si>
  <si>
    <t>HP753695</t>
  </si>
  <si>
    <t>5 STIRRUP LN</t>
  </si>
  <si>
    <t>01095-2361</t>
  </si>
  <si>
    <t>HP753699</t>
  </si>
  <si>
    <t>20 RUSS ST</t>
  </si>
  <si>
    <t>02368-1737</t>
  </si>
  <si>
    <t>HP747382</t>
  </si>
  <si>
    <t>2 DANIEL TER</t>
  </si>
  <si>
    <t>02379-1757</t>
  </si>
  <si>
    <t>HP747421</t>
  </si>
  <si>
    <t>78 GODDARD ST</t>
  </si>
  <si>
    <t>02169-7806</t>
  </si>
  <si>
    <t>HP719205</t>
  </si>
  <si>
    <t>35 OLD MEETINGHOUSE GRN</t>
  </si>
  <si>
    <t>02766-1723</t>
  </si>
  <si>
    <t>HP729913</t>
  </si>
  <si>
    <t>33 WILLOW ST</t>
  </si>
  <si>
    <t>01588-2340</t>
  </si>
  <si>
    <t>HP813487</t>
  </si>
  <si>
    <t>64 PARKHURST ST</t>
  </si>
  <si>
    <t>02169-3028</t>
  </si>
  <si>
    <t>HP759728</t>
  </si>
  <si>
    <t>6 FARMHOUSE LN</t>
  </si>
  <si>
    <t>02050-2031</t>
  </si>
  <si>
    <t>HP754318</t>
  </si>
  <si>
    <t>28 BUBIER RD</t>
  </si>
  <si>
    <t>01945-3631</t>
  </si>
  <si>
    <t>HP752077</t>
  </si>
  <si>
    <t>1210 GREENDALE AVE APT 321</t>
  </si>
  <si>
    <t>02492-4625</t>
  </si>
  <si>
    <t>HP812397</t>
  </si>
  <si>
    <t>23 CAMELOT CT</t>
  </si>
  <si>
    <t>02072-1043</t>
  </si>
  <si>
    <t>HP759106</t>
  </si>
  <si>
    <t>26 BIRCH ST</t>
  </si>
  <si>
    <t>02026-2502</t>
  </si>
  <si>
    <t>HP755641</t>
  </si>
  <si>
    <t>174 ASPETUCK RIDGE RD</t>
  </si>
  <si>
    <t>06776-5614</t>
  </si>
  <si>
    <t>HP760949</t>
  </si>
  <si>
    <t>2036 W 5TH ST</t>
  </si>
  <si>
    <t>11223-3835</t>
  </si>
  <si>
    <t>HP756277</t>
  </si>
  <si>
    <t>486 QUINOBEQUIN RD</t>
  </si>
  <si>
    <t>02468-2127</t>
  </si>
  <si>
    <t>HP754393</t>
  </si>
  <si>
    <t>16 BURDETT RD</t>
  </si>
  <si>
    <t>02302-4127</t>
  </si>
  <si>
    <t>DWL089117</t>
  </si>
  <si>
    <t>S/S NORTH HOWLAND RD</t>
  </si>
  <si>
    <t>MAXFIELD</t>
  </si>
  <si>
    <t>DWL504000</t>
  </si>
  <si>
    <t>HP751952</t>
  </si>
  <si>
    <t>37 OAKLAND ST</t>
  </si>
  <si>
    <t>02184-3405</t>
  </si>
  <si>
    <t>HP753274</t>
  </si>
  <si>
    <t>40 GRANITE ST</t>
  </si>
  <si>
    <t>02053-2213</t>
  </si>
  <si>
    <t>HP758409</t>
  </si>
  <si>
    <t>953 GRASSY HILL RD</t>
  </si>
  <si>
    <t>06477-1101</t>
  </si>
  <si>
    <t>HP759385</t>
  </si>
  <si>
    <t>63 HASTINGS ST</t>
  </si>
  <si>
    <t>01851-3711</t>
  </si>
  <si>
    <t>HP741947</t>
  </si>
  <si>
    <t>7 RUTH DR</t>
  </si>
  <si>
    <t>01095-2610</t>
  </si>
  <si>
    <t>HP745486</t>
  </si>
  <si>
    <t>44 ALPS RD</t>
  </si>
  <si>
    <t>06405-4204</t>
  </si>
  <si>
    <t>FP096312</t>
  </si>
  <si>
    <t>9-11 TAYLOR ST</t>
  </si>
  <si>
    <t>02184-6405</t>
  </si>
  <si>
    <t>HP761050</t>
  </si>
  <si>
    <t>47 GOVERNOR WINTHROP LN</t>
  </si>
  <si>
    <t>02190-1313</t>
  </si>
  <si>
    <t>DWL088767</t>
  </si>
  <si>
    <t>GRAHAM LAKE LOT 91-92</t>
  </si>
  <si>
    <t>04634</t>
  </si>
  <si>
    <t>MARIAVILLE</t>
  </si>
  <si>
    <t>HP754395</t>
  </si>
  <si>
    <t>487 W ELM ST</t>
  </si>
  <si>
    <t>02301-4157</t>
  </si>
  <si>
    <t>HP752047</t>
  </si>
  <si>
    <t>9 GRENADIER RD</t>
  </si>
  <si>
    <t>02043-3514</t>
  </si>
  <si>
    <t>HP761549</t>
  </si>
  <si>
    <t>8440 57TH AVE</t>
  </si>
  <si>
    <t>11373-4834</t>
  </si>
  <si>
    <t>HP762866</t>
  </si>
  <si>
    <t>235 LAUREL ST</t>
  </si>
  <si>
    <t>06615-7619</t>
  </si>
  <si>
    <t>HP759274</t>
  </si>
  <si>
    <t>22 NASH RD</t>
  </si>
  <si>
    <t>02190-1824</t>
  </si>
  <si>
    <t>DWL085183</t>
  </si>
  <si>
    <t>W/S BOYD LAKE</t>
  </si>
  <si>
    <t>04453</t>
  </si>
  <si>
    <t>ORNEVILLE</t>
  </si>
  <si>
    <t>HP754328</t>
  </si>
  <si>
    <t>58 MICHAEL RD</t>
  </si>
  <si>
    <t>02324-1652</t>
  </si>
  <si>
    <t>HP755859</t>
  </si>
  <si>
    <t>59 FOTTLER RD</t>
  </si>
  <si>
    <t>02043-1537</t>
  </si>
  <si>
    <t>HP753853</t>
  </si>
  <si>
    <t>47 CLAFLIN ST</t>
  </si>
  <si>
    <t>01757-3381</t>
  </si>
  <si>
    <t>DWL505096</t>
  </si>
  <si>
    <t>SOMES POND</t>
  </si>
  <si>
    <t>MT DESERT</t>
  </si>
  <si>
    <t>HP747821</t>
  </si>
  <si>
    <t>66 JEFFERSON ST</t>
  </si>
  <si>
    <t>01830-6855</t>
  </si>
  <si>
    <t>HP752419</t>
  </si>
  <si>
    <t>5 MAGEE ST</t>
  </si>
  <si>
    <t>02136-1835</t>
  </si>
  <si>
    <t>HP754491</t>
  </si>
  <si>
    <t>50 KINGS COVE WAY</t>
  </si>
  <si>
    <t>02191-1024</t>
  </si>
  <si>
    <t>HP755047</t>
  </si>
  <si>
    <t>120 PARK AVE</t>
  </si>
  <si>
    <t>06415-1121</t>
  </si>
  <si>
    <t>HP756172</t>
  </si>
  <si>
    <t>100 BULLOUGH PARK</t>
  </si>
  <si>
    <t>02460-2440</t>
  </si>
  <si>
    <t>HP751866</t>
  </si>
  <si>
    <t>691 PLYMOUTH ST</t>
  </si>
  <si>
    <t>02382-1634</t>
  </si>
  <si>
    <t>FP098049</t>
  </si>
  <si>
    <t>52 SMITH PL</t>
  </si>
  <si>
    <t>02025-1741</t>
  </si>
  <si>
    <t>HP754914</t>
  </si>
  <si>
    <t>213 OLD LYMAN RD</t>
  </si>
  <si>
    <t>01020-4441</t>
  </si>
  <si>
    <t>HP759063</t>
  </si>
  <si>
    <t>117 SHERMAN ST</t>
  </si>
  <si>
    <t>02170-1235</t>
  </si>
  <si>
    <t>HP747989</t>
  </si>
  <si>
    <t>SMITH BLVD</t>
  </si>
  <si>
    <t>12202-1067</t>
  </si>
  <si>
    <t>HP747343</t>
  </si>
  <si>
    <t>43 COUNTRYSIDE RD</t>
  </si>
  <si>
    <t>01536-1632</t>
  </si>
  <si>
    <t>HP755211</t>
  </si>
  <si>
    <t>142 GLEN HILLS RD</t>
  </si>
  <si>
    <t>06451-3832</t>
  </si>
  <si>
    <t>HP751921</t>
  </si>
  <si>
    <t>745 SEA ST APT 3</t>
  </si>
  <si>
    <t>02169-2843</t>
  </si>
  <si>
    <t>HP757445</t>
  </si>
  <si>
    <t>39-41 MAIN ST</t>
  </si>
  <si>
    <t>01702-2923</t>
  </si>
  <si>
    <t>HP753935</t>
  </si>
  <si>
    <t>11 HUNTOON SLIP</t>
  </si>
  <si>
    <t>01757-3102</t>
  </si>
  <si>
    <t>HP757004</t>
  </si>
  <si>
    <t>COUNTRY CLUB LN # A</t>
  </si>
  <si>
    <t>01757</t>
  </si>
  <si>
    <t>HP687576</t>
  </si>
  <si>
    <t>53 HARRINGTON CIR APT A</t>
  </si>
  <si>
    <t>02188-4343</t>
  </si>
  <si>
    <t>HP750148</t>
  </si>
  <si>
    <t>111 S BROAD ST</t>
  </si>
  <si>
    <t>10566-3912</t>
  </si>
  <si>
    <t>PEEKSKILL</t>
  </si>
  <si>
    <t>HP755164</t>
  </si>
  <si>
    <t>7 RUTH RD</t>
  </si>
  <si>
    <t>02359-2480</t>
  </si>
  <si>
    <t>HP755284</t>
  </si>
  <si>
    <t>123 RUSSELL ST</t>
  </si>
  <si>
    <t>01960-1036</t>
  </si>
  <si>
    <t>HP752193</t>
  </si>
  <si>
    <t>24 CARLTON PL</t>
  </si>
  <si>
    <t>10301-4607</t>
  </si>
  <si>
    <t>HP690131</t>
  </si>
  <si>
    <t>235 BEACON ST</t>
  </si>
  <si>
    <t>01331-2408</t>
  </si>
  <si>
    <t>HP748576</t>
  </si>
  <si>
    <t>24 CURTIS ST</t>
  </si>
  <si>
    <t>01880-5110</t>
  </si>
  <si>
    <t>HP744888</t>
  </si>
  <si>
    <t>514 TOMPKINS AVE</t>
  </si>
  <si>
    <t>10305-1744</t>
  </si>
  <si>
    <t>HP744530</t>
  </si>
  <si>
    <t>15-1 PILGRIM TRL</t>
  </si>
  <si>
    <t>06798-2021</t>
  </si>
  <si>
    <t>WOODBURY</t>
  </si>
  <si>
    <t>HP757195</t>
  </si>
  <si>
    <t>AVALON DR</t>
  </si>
  <si>
    <t>01720-3446</t>
  </si>
  <si>
    <t>HP755700</t>
  </si>
  <si>
    <t>40 LANEWOOD AVE</t>
  </si>
  <si>
    <t>01701-3656</t>
  </si>
  <si>
    <t>HP756173</t>
  </si>
  <si>
    <t>45 MARTIN RD</t>
  </si>
  <si>
    <t>02186-4419</t>
  </si>
  <si>
    <t>HP756495</t>
  </si>
  <si>
    <t>189 RIVER ST</t>
  </si>
  <si>
    <t>02465-1431</t>
  </si>
  <si>
    <t>HP747892</t>
  </si>
  <si>
    <t>13 DARTMOOR DR</t>
  </si>
  <si>
    <t>01545-1617</t>
  </si>
  <si>
    <t>HP788726</t>
  </si>
  <si>
    <t>1527 WASHINGTON ST</t>
  </si>
  <si>
    <t>10567-7027</t>
  </si>
  <si>
    <t>CORTLANDT MANOR</t>
  </si>
  <si>
    <t>HP761967</t>
  </si>
  <si>
    <t>248 CENTRAL ST</t>
  </si>
  <si>
    <t>02370-2422</t>
  </si>
  <si>
    <t>HP756186</t>
  </si>
  <si>
    <t>58 RESERVOIR RD</t>
  </si>
  <si>
    <t>02453-1454</t>
  </si>
  <si>
    <t>HP675634</t>
  </si>
  <si>
    <t>33 POND AVE BLDG B</t>
  </si>
  <si>
    <t>02445-7163</t>
  </si>
  <si>
    <t>HP702987</t>
  </si>
  <si>
    <t>15 AUBURN ST</t>
  </si>
  <si>
    <t>02176-1806</t>
  </si>
  <si>
    <t>HP744826</t>
  </si>
  <si>
    <t>55-57 WHITING RD</t>
  </si>
  <si>
    <t>06118-1550</t>
  </si>
  <si>
    <t>HP652820</t>
  </si>
  <si>
    <t>511 UNION ST</t>
  </si>
  <si>
    <t>01247-3563</t>
  </si>
  <si>
    <t>HP761616</t>
  </si>
  <si>
    <t>118 WASHINGTON RD</t>
  </si>
  <si>
    <t>01108-2524</t>
  </si>
  <si>
    <t>HP763723</t>
  </si>
  <si>
    <t>7 SPRING ST</t>
  </si>
  <si>
    <t>02188-3515</t>
  </si>
  <si>
    <t>HP758430</t>
  </si>
  <si>
    <t>137 MITCHELL ST</t>
  </si>
  <si>
    <t>06053-3521</t>
  </si>
  <si>
    <t>HP762202</t>
  </si>
  <si>
    <t>12 CONGRESS ST</t>
  </si>
  <si>
    <t>02180-2557</t>
  </si>
  <si>
    <t>HP761882</t>
  </si>
  <si>
    <t>59 STICKNEY RD</t>
  </si>
  <si>
    <t>02155-1633</t>
  </si>
  <si>
    <t>HP755454</t>
  </si>
  <si>
    <t>49 BERKELEY RD</t>
  </si>
  <si>
    <t>01845-5203</t>
  </si>
  <si>
    <t>HP755406</t>
  </si>
  <si>
    <t>8 HIGH ST</t>
  </si>
  <si>
    <t>01890-3312</t>
  </si>
  <si>
    <t>HP760940</t>
  </si>
  <si>
    <t>314 AVENUE M</t>
  </si>
  <si>
    <t>11230-4610</t>
  </si>
  <si>
    <t>HP752273</t>
  </si>
  <si>
    <t>1446 E 23RD ST</t>
  </si>
  <si>
    <t>11210-5129</t>
  </si>
  <si>
    <t>HP751872</t>
  </si>
  <si>
    <t>14 MERRITT ST</t>
  </si>
  <si>
    <t>02379-1138</t>
  </si>
  <si>
    <t>HP758115</t>
  </si>
  <si>
    <t>22 BUTTERNUT HOLLOW RD</t>
  </si>
  <si>
    <t>01089-2131</t>
  </si>
  <si>
    <t>HP754843</t>
  </si>
  <si>
    <t>WINDGATE CIR # D</t>
  </si>
  <si>
    <t>06468</t>
  </si>
  <si>
    <t>HP755322</t>
  </si>
  <si>
    <t>75 STRATHMORE RD</t>
  </si>
  <si>
    <t>02135-7738</t>
  </si>
  <si>
    <t>HP753586</t>
  </si>
  <si>
    <t>78 CONGRESS ST</t>
  </si>
  <si>
    <t>01757-2074</t>
  </si>
  <si>
    <t>DWL547182</t>
  </si>
  <si>
    <t>FLANDERS POND</t>
  </si>
  <si>
    <t>HP756939</t>
  </si>
  <si>
    <t>1 CLIFTON AVE</t>
  </si>
  <si>
    <t>01915-5611</t>
  </si>
  <si>
    <t>HP757102</t>
  </si>
  <si>
    <t>26 BRIARWOOD DR</t>
  </si>
  <si>
    <t>06477-1850</t>
  </si>
  <si>
    <t>HP755533</t>
  </si>
  <si>
    <t>45 LAUREL DR</t>
  </si>
  <si>
    <t>06612-1754</t>
  </si>
  <si>
    <t>HP755981</t>
  </si>
  <si>
    <t>71 LINDEN LN</t>
  </si>
  <si>
    <t>02339-1392</t>
  </si>
  <si>
    <t>DWL082842</t>
  </si>
  <si>
    <t>W/S SATURDAY POND</t>
  </si>
  <si>
    <t>OTISFIELD</t>
  </si>
  <si>
    <t>HP760718</t>
  </si>
  <si>
    <t>274 CREST DR</t>
  </si>
  <si>
    <t>12474-1730</t>
  </si>
  <si>
    <t>HP755175</t>
  </si>
  <si>
    <t>714 PEARL ST</t>
  </si>
  <si>
    <t>01867-1146</t>
  </si>
  <si>
    <t>HP750158</t>
  </si>
  <si>
    <t>46 CALVIN CIR</t>
  </si>
  <si>
    <t>01089-2851</t>
  </si>
  <si>
    <t>HP744637</t>
  </si>
  <si>
    <t>121 WOODRIDGE RD</t>
  </si>
  <si>
    <t>01520-2472</t>
  </si>
  <si>
    <t>HOLDEN</t>
  </si>
  <si>
    <t>HP744786</t>
  </si>
  <si>
    <t>30 PINE RIDGE DR</t>
  </si>
  <si>
    <t>01238-9584</t>
  </si>
  <si>
    <t>HP741951</t>
  </si>
  <si>
    <t>5 SPRINGMEADOW LN</t>
  </si>
  <si>
    <t>01036-9702</t>
  </si>
  <si>
    <t>HP728363</t>
  </si>
  <si>
    <t>400 HOMESTEAD AVE</t>
  </si>
  <si>
    <t>01040-1009</t>
  </si>
  <si>
    <t>HP754958</t>
  </si>
  <si>
    <t>192 CLARENDON AVE</t>
  </si>
  <si>
    <t>01013-1842</t>
  </si>
  <si>
    <t>HP763398</t>
  </si>
  <si>
    <t>34 MEADOW ST</t>
  </si>
  <si>
    <t>02171-1310</t>
  </si>
  <si>
    <t>HP757362</t>
  </si>
  <si>
    <t>34 BRENTWOOD DR</t>
  </si>
  <si>
    <t>01095-2554</t>
  </si>
  <si>
    <t>HP754029</t>
  </si>
  <si>
    <t>22 CENTRAL AVE</t>
  </si>
  <si>
    <t>01923-2918</t>
  </si>
  <si>
    <t>HP761363</t>
  </si>
  <si>
    <t>35 WING RD</t>
  </si>
  <si>
    <t>01940-1104</t>
  </si>
  <si>
    <t>HP756715</t>
  </si>
  <si>
    <t>HOWES RD</t>
  </si>
  <si>
    <t>01338</t>
  </si>
  <si>
    <t>BUCKLAND</t>
  </si>
  <si>
    <t>HP752288</t>
  </si>
  <si>
    <t>12 RETFORD AVE</t>
  </si>
  <si>
    <t>10312-5011</t>
  </si>
  <si>
    <t>HP753587</t>
  </si>
  <si>
    <t>50 HIGHLAND ST</t>
  </si>
  <si>
    <t>01757-2334</t>
  </si>
  <si>
    <t>HP755559</t>
  </si>
  <si>
    <t>64 ELDER ST</t>
  </si>
  <si>
    <t>06460-6419</t>
  </si>
  <si>
    <t>HP756798</t>
  </si>
  <si>
    <t>01982-2525</t>
  </si>
  <si>
    <t>SOUTH HAMILTON</t>
  </si>
  <si>
    <t>HP762107</t>
  </si>
  <si>
    <t>20 AMBER RD</t>
  </si>
  <si>
    <t>02043-3460</t>
  </si>
  <si>
    <t>HP759956</t>
  </si>
  <si>
    <t>521 JOHN ST</t>
  </si>
  <si>
    <t>02740-1455</t>
  </si>
  <si>
    <t>HP686270</t>
  </si>
  <si>
    <t>150 SUMMER ST</t>
  </si>
  <si>
    <t>01701-4414</t>
  </si>
  <si>
    <t>HP773011</t>
  </si>
  <si>
    <t>36 HOLMES AVE</t>
  </si>
  <si>
    <t>02330-1194</t>
  </si>
  <si>
    <t>HP758702</t>
  </si>
  <si>
    <t>92 EAST ST</t>
  </si>
  <si>
    <t>06076-4331</t>
  </si>
  <si>
    <t>FP079074</t>
  </si>
  <si>
    <t>383 HIGHLAND AVE</t>
  </si>
  <si>
    <t>02144-2505</t>
  </si>
  <si>
    <t>HP698339</t>
  </si>
  <si>
    <t>9 SOUTH ST</t>
  </si>
  <si>
    <t>01080-1219</t>
  </si>
  <si>
    <t>HP743981</t>
  </si>
  <si>
    <t>26 DEXTER RD</t>
  </si>
  <si>
    <t>02460-2318</t>
  </si>
  <si>
    <t>HP634949</t>
  </si>
  <si>
    <t>56-58 DALTON RD</t>
  </si>
  <si>
    <t>02478-3726</t>
  </si>
  <si>
    <t>HP745223</t>
  </si>
  <si>
    <t>179 LOEHR RD</t>
  </si>
  <si>
    <t>06084-3236</t>
  </si>
  <si>
    <t>BO100722</t>
  </si>
  <si>
    <t>371 SCHOOL ST</t>
  </si>
  <si>
    <t>01570-4379</t>
  </si>
  <si>
    <t>HP762675</t>
  </si>
  <si>
    <t>117 MYLOD ST UNIT 1</t>
  </si>
  <si>
    <t>02062-4033</t>
  </si>
  <si>
    <t>HP758975</t>
  </si>
  <si>
    <t>339 OAKLAWN AVE</t>
  </si>
  <si>
    <t>02920-3801</t>
  </si>
  <si>
    <t>HP633597</t>
  </si>
  <si>
    <t>26 WOODS LN</t>
  </si>
  <si>
    <t>01938-2340</t>
  </si>
  <si>
    <t>HP759542</t>
  </si>
  <si>
    <t>16 LOOMIS ST</t>
  </si>
  <si>
    <t>02760-4321</t>
  </si>
  <si>
    <t>HP762748</t>
  </si>
  <si>
    <t>6 CHAMPA RD</t>
  </si>
  <si>
    <t>01821-2915</t>
  </si>
  <si>
    <t>HP755706</t>
  </si>
  <si>
    <t>79 OAK AVE</t>
  </si>
  <si>
    <t>02478-2714</t>
  </si>
  <si>
    <t>HP756548</t>
  </si>
  <si>
    <t>109 MECHANIC ST</t>
  </si>
  <si>
    <t>01746-2615</t>
  </si>
  <si>
    <t>HOLLISTON</t>
  </si>
  <si>
    <t>HP730522</t>
  </si>
  <si>
    <t>60 STOUGHTON ST</t>
  </si>
  <si>
    <t>02169-2917</t>
  </si>
  <si>
    <t>HP759114</t>
  </si>
  <si>
    <t>430 CHESTNUT ST</t>
  </si>
  <si>
    <t>02093-1752</t>
  </si>
  <si>
    <t>HP759386</t>
  </si>
  <si>
    <t>30 NICHOLS ST</t>
  </si>
  <si>
    <t>01851-1841</t>
  </si>
  <si>
    <t>HP759502</t>
  </si>
  <si>
    <t>CLEAR BROOK</t>
  </si>
  <si>
    <t>HP755990</t>
  </si>
  <si>
    <t>4 EMERSON PL APT 502</t>
  </si>
  <si>
    <t>02114-2278</t>
  </si>
  <si>
    <t>DWL083901</t>
  </si>
  <si>
    <t>OFF RTE 188</t>
  </si>
  <si>
    <t>04433</t>
  </si>
  <si>
    <t>HP756335</t>
  </si>
  <si>
    <t>64 MEDWAY ST</t>
  </si>
  <si>
    <t>02056-1364</t>
  </si>
  <si>
    <t>HP759733</t>
  </si>
  <si>
    <t>1289 PLEASANT ST</t>
  </si>
  <si>
    <t>02189-2707</t>
  </si>
  <si>
    <t>HP754402</t>
  </si>
  <si>
    <t>1576 PLYMOUTH ST</t>
  </si>
  <si>
    <t>02324-2022</t>
  </si>
  <si>
    <t>HP761640</t>
  </si>
  <si>
    <t>128 MONTAGUE CITY RD</t>
  </si>
  <si>
    <t>01376-1804</t>
  </si>
  <si>
    <t>TURNERS FALLS</t>
  </si>
  <si>
    <t>HP652625</t>
  </si>
  <si>
    <t>19 LAFAYETTE DR</t>
  </si>
  <si>
    <t>02032-1344</t>
  </si>
  <si>
    <t>HP757287</t>
  </si>
  <si>
    <t>128 WALNUT ST</t>
  </si>
  <si>
    <t>06468-2536</t>
  </si>
  <si>
    <t>DWL561463</t>
  </si>
  <si>
    <t>SPECTACLE POND</t>
  </si>
  <si>
    <t>OSBORN</t>
  </si>
  <si>
    <t>DWL570865</t>
  </si>
  <si>
    <t>CLIFF LN</t>
  </si>
  <si>
    <t>04274</t>
  </si>
  <si>
    <t>POLAND</t>
  </si>
  <si>
    <t>HP757296</t>
  </si>
  <si>
    <t>113 RADDIN RD</t>
  </si>
  <si>
    <t>01450-1413</t>
  </si>
  <si>
    <t>HP750810</t>
  </si>
  <si>
    <t>1 LENOX ST APT 108</t>
  </si>
  <si>
    <t>02062-4283</t>
  </si>
  <si>
    <t>HP754240</t>
  </si>
  <si>
    <t>13 PINE DR</t>
  </si>
  <si>
    <t>01095-1215</t>
  </si>
  <si>
    <t>HP756363</t>
  </si>
  <si>
    <t>49 STANIFORD ST</t>
  </si>
  <si>
    <t>02466-1108</t>
  </si>
  <si>
    <t>HP754121</t>
  </si>
  <si>
    <t>10 S COVE RD</t>
  </si>
  <si>
    <t>01452-1411</t>
  </si>
  <si>
    <t>HUBBARDSTON</t>
  </si>
  <si>
    <t>HP752033</t>
  </si>
  <si>
    <t>44 MARION RD</t>
  </si>
  <si>
    <t>02472-4737</t>
  </si>
  <si>
    <t>FP097760</t>
  </si>
  <si>
    <t>DE FRANCESCO CIR</t>
  </si>
  <si>
    <t>HP747854</t>
  </si>
  <si>
    <t>105 YEOMAN AVE</t>
  </si>
  <si>
    <t>01085-1066</t>
  </si>
  <si>
    <t>HP745124</t>
  </si>
  <si>
    <t>246 QUARRY BROOK DR</t>
  </si>
  <si>
    <t>06074-6503</t>
  </si>
  <si>
    <t>HP746888</t>
  </si>
  <si>
    <t>15 HICKORY RD</t>
  </si>
  <si>
    <t>06415-2703</t>
  </si>
  <si>
    <t>FP096145</t>
  </si>
  <si>
    <t>35 TUTTLE ST</t>
  </si>
  <si>
    <t>02151-2415</t>
  </si>
  <si>
    <t>HP634342</t>
  </si>
  <si>
    <t>108 VASSALL ST</t>
  </si>
  <si>
    <t>02170-2104</t>
  </si>
  <si>
    <t>HP747023</t>
  </si>
  <si>
    <t>4 WASHINGTON ST</t>
  </si>
  <si>
    <t>01950-2510</t>
  </si>
  <si>
    <t>HP667421</t>
  </si>
  <si>
    <t>49 ROCKWOOD ST</t>
  </si>
  <si>
    <t>02343-1347</t>
  </si>
  <si>
    <t>HP733973</t>
  </si>
  <si>
    <t>636 SPRINGFIELD ST</t>
  </si>
  <si>
    <t>01095-2015</t>
  </si>
  <si>
    <t>HP762272</t>
  </si>
  <si>
    <t>649 SUMMER AVE</t>
  </si>
  <si>
    <t>01867-4028</t>
  </si>
  <si>
    <t>DWL550573</t>
  </si>
  <si>
    <t>ACCT 70536 LICME0902837SL</t>
  </si>
  <si>
    <t>04637</t>
  </si>
  <si>
    <t>GRAND LAKE STREAM</t>
  </si>
  <si>
    <t>HP755434</t>
  </si>
  <si>
    <t>88 CAMBRIDGE RD</t>
  </si>
  <si>
    <t>01801-4714</t>
  </si>
  <si>
    <t>HP755632</t>
  </si>
  <si>
    <t>61 TAYLOR AVE APT D</t>
  </si>
  <si>
    <t>06801-2426</t>
  </si>
  <si>
    <t>HP760701</t>
  </si>
  <si>
    <t>21 MAPLE FARMS RD</t>
  </si>
  <si>
    <t>02921-2918</t>
  </si>
  <si>
    <t>HP762145</t>
  </si>
  <si>
    <t>14 AUSTIN CT APT 14C</t>
  </si>
  <si>
    <t>01906-3562</t>
  </si>
  <si>
    <t>HP847393</t>
  </si>
  <si>
    <t>63 HEGGIE DR</t>
  </si>
  <si>
    <t>01085-4123</t>
  </si>
  <si>
    <t>HP809896</t>
  </si>
  <si>
    <t>548 BAY RD</t>
  </si>
  <si>
    <t>02375-1415</t>
  </si>
  <si>
    <t>SOUTH EASTON</t>
  </si>
  <si>
    <t>HP761832</t>
  </si>
  <si>
    <t>8 GLOUCESTER ST APT 11</t>
  </si>
  <si>
    <t>02115-1708</t>
  </si>
  <si>
    <t>HP762507</t>
  </si>
  <si>
    <t>117 PERKINS ROW</t>
  </si>
  <si>
    <t>01983-1909</t>
  </si>
  <si>
    <t>TOPSFIELD</t>
  </si>
  <si>
    <t>HP758832</t>
  </si>
  <si>
    <t>2 CHALK HILL RD</t>
  </si>
  <si>
    <t>06468-1246</t>
  </si>
  <si>
    <t>HP793147</t>
  </si>
  <si>
    <t>94 WHITFORD ST</t>
  </si>
  <si>
    <t>02131-4231</t>
  </si>
  <si>
    <t>HP753489</t>
  </si>
  <si>
    <t>91 S MAIN ST</t>
  </si>
  <si>
    <t>01770-1418</t>
  </si>
  <si>
    <t>HP755189</t>
  </si>
  <si>
    <t>1 HILLTOP TER</t>
  </si>
  <si>
    <t>01801-3629</t>
  </si>
  <si>
    <t>HP761453</t>
  </si>
  <si>
    <t>5 COURT FARM LN</t>
  </si>
  <si>
    <t>01950-3700</t>
  </si>
  <si>
    <t>HP752478</t>
  </si>
  <si>
    <t>107 HIGHLAND RD</t>
  </si>
  <si>
    <t>02144-2214</t>
  </si>
  <si>
    <t>HP746283</t>
  </si>
  <si>
    <t>17 BRIDLE PATH WAY</t>
  </si>
  <si>
    <t>01879-2134</t>
  </si>
  <si>
    <t>TYNGSBORO</t>
  </si>
  <si>
    <t>HP747388</t>
  </si>
  <si>
    <t>35 HAZELMERE RD</t>
  </si>
  <si>
    <t>02131-1433</t>
  </si>
  <si>
    <t>HP744072</t>
  </si>
  <si>
    <t>40 RAYO DR</t>
  </si>
  <si>
    <t>06484-2458</t>
  </si>
  <si>
    <t>HP752056</t>
  </si>
  <si>
    <t>72 LAKEVIEW BLVD</t>
  </si>
  <si>
    <t>02360-2822</t>
  </si>
  <si>
    <t>FP284720</t>
  </si>
  <si>
    <t>67 DAVID ST</t>
  </si>
  <si>
    <t>06516-1237</t>
  </si>
  <si>
    <t>FP285934</t>
  </si>
  <si>
    <t>OCEAN AVE</t>
  </si>
  <si>
    <t>02066-1135</t>
  </si>
  <si>
    <t>HP746940</t>
  </si>
  <si>
    <t>122 WASHINGTON AVE</t>
  </si>
  <si>
    <t>02152-1709</t>
  </si>
  <si>
    <t>HP666857</t>
  </si>
  <si>
    <t>2 CORDWOOD PATH</t>
  </si>
  <si>
    <t>02332-3242</t>
  </si>
  <si>
    <t>HP656395</t>
  </si>
  <si>
    <t>47 MOHAWK DR</t>
  </si>
  <si>
    <t>01720-2342</t>
  </si>
  <si>
    <t>HP804919</t>
  </si>
  <si>
    <t>17 WINSLOW ST</t>
  </si>
  <si>
    <t>02136-1730</t>
  </si>
  <si>
    <t>HP761951</t>
  </si>
  <si>
    <t>MOUNT IDA ST # 40</t>
  </si>
  <si>
    <t>01801-3845</t>
  </si>
  <si>
    <t>HP876951</t>
  </si>
  <si>
    <t>179 MAIN ST</t>
  </si>
  <si>
    <t>01360-1012</t>
  </si>
  <si>
    <t>HP762160</t>
  </si>
  <si>
    <t>53 HILLTOP DR</t>
  </si>
  <si>
    <t>02054-1763</t>
  </si>
  <si>
    <t>MILLIS</t>
  </si>
  <si>
    <t>HP808555</t>
  </si>
  <si>
    <t>465 FISHER ST</t>
  </si>
  <si>
    <t>02081-2231</t>
  </si>
  <si>
    <t>HP761952</t>
  </si>
  <si>
    <t>22 CROSS ST</t>
  </si>
  <si>
    <t>02043-3137</t>
  </si>
  <si>
    <t>HP754045</t>
  </si>
  <si>
    <t>96 PLANTATION DR</t>
  </si>
  <si>
    <t>02332-3127</t>
  </si>
  <si>
    <t>HP763518</t>
  </si>
  <si>
    <t>2 CARRIAGE HOUSE LN</t>
  </si>
  <si>
    <t>02359-1900</t>
  </si>
  <si>
    <t>HP747141</t>
  </si>
  <si>
    <t>11 EAGLE ROCK RD</t>
  </si>
  <si>
    <t>02368-3515</t>
  </si>
  <si>
    <t>HP744386</t>
  </si>
  <si>
    <t>173 SAUNDERSDALE RD</t>
  </si>
  <si>
    <t>01507-5107</t>
  </si>
  <si>
    <t>FP261657</t>
  </si>
  <si>
    <t>72 DARLING ST</t>
  </si>
  <si>
    <t>01151-1517</t>
  </si>
  <si>
    <t>HP754430</t>
  </si>
  <si>
    <t>126 CHATHAM RD</t>
  </si>
  <si>
    <t>02301-3625</t>
  </si>
  <si>
    <t>HP752670</t>
  </si>
  <si>
    <t>595 SOUTHAMPTON RD 2ND FL</t>
  </si>
  <si>
    <t>01085-1329</t>
  </si>
  <si>
    <t>HP752742</t>
  </si>
  <si>
    <t>74 WEST ST</t>
  </si>
  <si>
    <t>01516-2123</t>
  </si>
  <si>
    <t>HP754941</t>
  </si>
  <si>
    <t>32 CORA AVE</t>
  </si>
  <si>
    <t>01013-1916</t>
  </si>
  <si>
    <t>HP755574</t>
  </si>
  <si>
    <t>281R</t>
  </si>
  <si>
    <t>GRANITE ST</t>
  </si>
  <si>
    <t>01966-1005</t>
  </si>
  <si>
    <t>HP756952</t>
  </si>
  <si>
    <t>8 MEADOWVIEW RD</t>
  </si>
  <si>
    <t>01778-2902</t>
  </si>
  <si>
    <t>HP745162</t>
  </si>
  <si>
    <t>06066-2444</t>
  </si>
  <si>
    <t>VERNON ROCKVILLE</t>
  </si>
  <si>
    <t>HP721227</t>
  </si>
  <si>
    <t>430 E MAIN ST</t>
  </si>
  <si>
    <t>02322-1824</t>
  </si>
  <si>
    <t>HP681628</t>
  </si>
  <si>
    <t>239 PLAYSTEAD RD</t>
  </si>
  <si>
    <t>02155-1560</t>
  </si>
  <si>
    <t>HP755187</t>
  </si>
  <si>
    <t>835 LINCOLN ST</t>
  </si>
  <si>
    <t>02038-1008</t>
  </si>
  <si>
    <t>HP753994</t>
  </si>
  <si>
    <t>ARIS WAY</t>
  </si>
  <si>
    <t>01757-2925</t>
  </si>
  <si>
    <t>HP755889</t>
  </si>
  <si>
    <t>79 FORD RD</t>
  </si>
  <si>
    <t>01776-1211</t>
  </si>
  <si>
    <t>HP758662</t>
  </si>
  <si>
    <t>63 PLEASANT ST</t>
  </si>
  <si>
    <t>01944-1104</t>
  </si>
  <si>
    <t>HP754256</t>
  </si>
  <si>
    <t>37 WESTON ST</t>
  </si>
  <si>
    <t>01095-1033</t>
  </si>
  <si>
    <t>FP354106</t>
  </si>
  <si>
    <t>26-28</t>
  </si>
  <si>
    <t>LOCKLAND AVE</t>
  </si>
  <si>
    <t>HP659118</t>
  </si>
  <si>
    <t>8 BRADLEE PARK</t>
  </si>
  <si>
    <t>02136-3245</t>
  </si>
  <si>
    <t>HP730310</t>
  </si>
  <si>
    <t>489 HIGHLAND AVE</t>
  </si>
  <si>
    <t>02703-6810</t>
  </si>
  <si>
    <t>HP743709</t>
  </si>
  <si>
    <t>104 MANZELLA CT</t>
  </si>
  <si>
    <t>02370-1438</t>
  </si>
  <si>
    <t>FP080287</t>
  </si>
  <si>
    <t>20-22 WILCOX CT</t>
  </si>
  <si>
    <t>06023-1013</t>
  </si>
  <si>
    <t>FP095513</t>
  </si>
  <si>
    <t>HEMINGTON ST UNIT 201</t>
  </si>
  <si>
    <t>HP753898</t>
  </si>
  <si>
    <t>216 BRAGG HILL RD</t>
  </si>
  <si>
    <t>01473-1116</t>
  </si>
  <si>
    <t>HP760411</t>
  </si>
  <si>
    <t>34-36 LINDEN ST</t>
  </si>
  <si>
    <t>01852-2668</t>
  </si>
  <si>
    <t>HP763182</t>
  </si>
  <si>
    <t>47 BROOKSIDE ST</t>
  </si>
  <si>
    <t>01854-2503</t>
  </si>
  <si>
    <t>HP760965</t>
  </si>
  <si>
    <t>74 HAMPTON DR</t>
  </si>
  <si>
    <t>06040-6765</t>
  </si>
  <si>
    <t>HP751936</t>
  </si>
  <si>
    <t>501 COMMERCE DR UNIT 4211</t>
  </si>
  <si>
    <t>02184-7163</t>
  </si>
  <si>
    <t>HP730315</t>
  </si>
  <si>
    <t>79 WEST ST</t>
  </si>
  <si>
    <t>02760-1108</t>
  </si>
  <si>
    <t>HP744352</t>
  </si>
  <si>
    <t>12 HOLMES ST</t>
  </si>
  <si>
    <t>01562-2358</t>
  </si>
  <si>
    <t>DWL600296</t>
  </si>
  <si>
    <t>393 PRETTY MARSH RD</t>
  </si>
  <si>
    <t>04660-6107</t>
  </si>
  <si>
    <t>HP751410</t>
  </si>
  <si>
    <t>18 LYNN AVE</t>
  </si>
  <si>
    <t>06786-5021</t>
  </si>
  <si>
    <t>HP746655</t>
  </si>
  <si>
    <t>62 DUBOIS ST</t>
  </si>
  <si>
    <t>01151-1944</t>
  </si>
  <si>
    <t>HP762481</t>
  </si>
  <si>
    <t>6 GARRISON RD</t>
  </si>
  <si>
    <t>01950-3604</t>
  </si>
  <si>
    <t>DWL534540</t>
  </si>
  <si>
    <t>ROHR RD</t>
  </si>
  <si>
    <t>04048</t>
  </si>
  <si>
    <t>LIMERICK</t>
  </si>
  <si>
    <t>HP767528</t>
  </si>
  <si>
    <t>262 MUNSING ST</t>
  </si>
  <si>
    <t>01056-1155</t>
  </si>
  <si>
    <t>HP754498</t>
  </si>
  <si>
    <t>38 S STATION ST</t>
  </si>
  <si>
    <t>02332-4535</t>
  </si>
  <si>
    <t>HP761655</t>
  </si>
  <si>
    <t>1838 W 8TH ST</t>
  </si>
  <si>
    <t>11223-2501</t>
  </si>
  <si>
    <t>HP759377</t>
  </si>
  <si>
    <t>50 GROVE ST</t>
  </si>
  <si>
    <t>01851-2509</t>
  </si>
  <si>
    <t>HP750050</t>
  </si>
  <si>
    <t>5 OLD POST RD</t>
  </si>
  <si>
    <t>06084-3337</t>
  </si>
  <si>
    <t>HP752249</t>
  </si>
  <si>
    <t>243 72ND ST</t>
  </si>
  <si>
    <t>11209-2102</t>
  </si>
  <si>
    <t>HP745703</t>
  </si>
  <si>
    <t>21 WALLACE RD</t>
  </si>
  <si>
    <t>10560-2225</t>
  </si>
  <si>
    <t>NORTH SALEM</t>
  </si>
  <si>
    <t>HP750751</t>
  </si>
  <si>
    <t>15 SHEPARD AVE</t>
  </si>
  <si>
    <t>06512-4439</t>
  </si>
  <si>
    <t>HP758567</t>
  </si>
  <si>
    <t>111 WARREN ST</t>
  </si>
  <si>
    <t>06450-3325</t>
  </si>
  <si>
    <t>HP755640</t>
  </si>
  <si>
    <t>38 SLEEPY HOLLOW DR</t>
  </si>
  <si>
    <t>06810-5361</t>
  </si>
  <si>
    <t>HP751142</t>
  </si>
  <si>
    <t>36 MAPLE ST</t>
  </si>
  <si>
    <t>01564-1448</t>
  </si>
  <si>
    <t>HP744877</t>
  </si>
  <si>
    <t>19 RIVER RD</t>
  </si>
  <si>
    <t>06438-1303</t>
  </si>
  <si>
    <t>HADDAM</t>
  </si>
  <si>
    <t>HP745086</t>
  </si>
  <si>
    <t>59 KELTON ST</t>
  </si>
  <si>
    <t>02745-1642</t>
  </si>
  <si>
    <t>HP744622</t>
  </si>
  <si>
    <t>32-34 ANDOVER ST</t>
  </si>
  <si>
    <t>06112-1401</t>
  </si>
  <si>
    <t>HP730237</t>
  </si>
  <si>
    <t>14 CROMPTON ST</t>
  </si>
  <si>
    <t>02743-2124</t>
  </si>
  <si>
    <t>ACUSHNET</t>
  </si>
  <si>
    <t>HP744467</t>
  </si>
  <si>
    <t>1 BELLA WOODS DR</t>
  </si>
  <si>
    <t>02769-1941</t>
  </si>
  <si>
    <t>HP827997</t>
  </si>
  <si>
    <t>36 LOWELL ST</t>
  </si>
  <si>
    <t>01810-2930</t>
  </si>
  <si>
    <t>HP758019</t>
  </si>
  <si>
    <t>32 FORSYTHIA DR</t>
  </si>
  <si>
    <t>03062-3083</t>
  </si>
  <si>
    <t>HP730400</t>
  </si>
  <si>
    <t>6 ACACIA ST</t>
  </si>
  <si>
    <t>02138-4819</t>
  </si>
  <si>
    <t>HP763696</t>
  </si>
  <si>
    <t>52 TILL ROCK LN</t>
  </si>
  <si>
    <t>02061-2808</t>
  </si>
  <si>
    <t>NORWELL</t>
  </si>
  <si>
    <t>HP757673</t>
  </si>
  <si>
    <t>23 WILLARD AVE</t>
  </si>
  <si>
    <t>02155-6335</t>
  </si>
  <si>
    <t>HP791261</t>
  </si>
  <si>
    <t>46 PEIRCE AVE</t>
  </si>
  <si>
    <t>02149-1114</t>
  </si>
  <si>
    <t>HP654718</t>
  </si>
  <si>
    <t>227 CROSS ST</t>
  </si>
  <si>
    <t>02061-1344</t>
  </si>
  <si>
    <t>HP744051</t>
  </si>
  <si>
    <t>34 CLARK HILL RD</t>
  </si>
  <si>
    <t>06460-6700</t>
  </si>
  <si>
    <t>HP762056</t>
  </si>
  <si>
    <t>50 DONALD RD</t>
  </si>
  <si>
    <t>01803-1521</t>
  </si>
  <si>
    <t>HP754654</t>
  </si>
  <si>
    <t>OLD COLDBROOK RD # 20</t>
  </si>
  <si>
    <t>01005-9430</t>
  </si>
  <si>
    <t>HP761865</t>
  </si>
  <si>
    <t>82 RING RD</t>
  </si>
  <si>
    <t>02364-1803</t>
  </si>
  <si>
    <t>HP749821</t>
  </si>
  <si>
    <t>43 HARVARD AVE</t>
  </si>
  <si>
    <t>01844-1515</t>
  </si>
  <si>
    <t>FP341982</t>
  </si>
  <si>
    <t>27-29 BURNETT RD</t>
  </si>
  <si>
    <t>02151-4912</t>
  </si>
  <si>
    <t>DWL541855</t>
  </si>
  <si>
    <t>SZZP21334</t>
  </si>
  <si>
    <t>65 WEEKS MILLS RD</t>
  </si>
  <si>
    <t>04358</t>
  </si>
  <si>
    <t>CHINA</t>
  </si>
  <si>
    <t>HP756388</t>
  </si>
  <si>
    <t>188 CABOT ST</t>
  </si>
  <si>
    <t>02458-2536</t>
  </si>
  <si>
    <t>HP752406</t>
  </si>
  <si>
    <t>16 ALLEN RD</t>
  </si>
  <si>
    <t>01890-4002</t>
  </si>
  <si>
    <t>HP745393</t>
  </si>
  <si>
    <t>294 MAIN ST</t>
  </si>
  <si>
    <t>06840-5836</t>
  </si>
  <si>
    <t>NEW CANAAN</t>
  </si>
  <si>
    <t>HP750620</t>
  </si>
  <si>
    <t>1462 E 21ST ST</t>
  </si>
  <si>
    <t>11210-5034</t>
  </si>
  <si>
    <t>HP752206</t>
  </si>
  <si>
    <t>1409 E 52ND ST</t>
  </si>
  <si>
    <t>11234-3205</t>
  </si>
  <si>
    <t>HP746272</t>
  </si>
  <si>
    <t>85 CONSTANCE DR</t>
  </si>
  <si>
    <t>01854-1003</t>
  </si>
  <si>
    <t>HP750359</t>
  </si>
  <si>
    <t>571-573 3RD AVE</t>
  </si>
  <si>
    <t>06516-4523</t>
  </si>
  <si>
    <t>HP751200</t>
  </si>
  <si>
    <t>60 POSNER CIR</t>
  </si>
  <si>
    <t>01056-3221</t>
  </si>
  <si>
    <t>HP745513</t>
  </si>
  <si>
    <t>125 SEEMANS LN APT 9</t>
  </si>
  <si>
    <t>06460-4372</t>
  </si>
  <si>
    <t>HP747696</t>
  </si>
  <si>
    <t>195 SYLVAN ST</t>
  </si>
  <si>
    <t>06606-2516</t>
  </si>
  <si>
    <t>FP096434</t>
  </si>
  <si>
    <t>270 LOVELL ST</t>
  </si>
  <si>
    <t>01602-4319</t>
  </si>
  <si>
    <t>HP756783</t>
  </si>
  <si>
    <t>37 WEST ST</t>
  </si>
  <si>
    <t>01516-2118</t>
  </si>
  <si>
    <t>HP760132</t>
  </si>
  <si>
    <t>11 HADDAD DR</t>
  </si>
  <si>
    <t>06810-6312</t>
  </si>
  <si>
    <t>DWL588559</t>
  </si>
  <si>
    <t>SSS05923A</t>
  </si>
  <si>
    <t>DREW PLANTATION</t>
  </si>
  <si>
    <t>04497</t>
  </si>
  <si>
    <t>WYTOPITLOCK</t>
  </si>
  <si>
    <t>HP761934</t>
  </si>
  <si>
    <t>28 WILBUR AVE</t>
  </si>
  <si>
    <t>02476-7128</t>
  </si>
  <si>
    <t>HP759496</t>
  </si>
  <si>
    <t>SAINT ANDREW AVE</t>
  </si>
  <si>
    <t>06512-2713</t>
  </si>
  <si>
    <t>EAST HAVEN</t>
  </si>
  <si>
    <t>HP759643</t>
  </si>
  <si>
    <t>2716 E 64TH ST</t>
  </si>
  <si>
    <t>11234-6822</t>
  </si>
  <si>
    <t>HP774674</t>
  </si>
  <si>
    <t>121 LAWNDALE RD</t>
  </si>
  <si>
    <t>02048-1676</t>
  </si>
  <si>
    <t>FP098131</t>
  </si>
  <si>
    <t>42 BEECH ST</t>
  </si>
  <si>
    <t>02026-3702</t>
  </si>
  <si>
    <t>HP753280</t>
  </si>
  <si>
    <t>HALE AVE # AE</t>
  </si>
  <si>
    <t>01757-2466</t>
  </si>
  <si>
    <t>HP754372</t>
  </si>
  <si>
    <t>7 NEW BEDFORD ST</t>
  </si>
  <si>
    <t>02136-3620</t>
  </si>
  <si>
    <t>HP752792</t>
  </si>
  <si>
    <t>4 CHRISTINA RD</t>
  </si>
  <si>
    <t>01757-3692</t>
  </si>
  <si>
    <t>HP761459</t>
  </si>
  <si>
    <t>270 HARDWICK RD</t>
  </si>
  <si>
    <t>01005-9216</t>
  </si>
  <si>
    <t>HP759463</t>
  </si>
  <si>
    <t>105 WHITE ST</t>
  </si>
  <si>
    <t>06516-5418</t>
  </si>
  <si>
    <t>HP756179</t>
  </si>
  <si>
    <t>5 PINECREST TER</t>
  </si>
  <si>
    <t>01754-1455</t>
  </si>
  <si>
    <t>HP760548</t>
  </si>
  <si>
    <t>8 CROSS ST</t>
  </si>
  <si>
    <t>01420-7758</t>
  </si>
  <si>
    <t>HP757142</t>
  </si>
  <si>
    <t>4 HITCHINGS RD</t>
  </si>
  <si>
    <t>01536-1008</t>
  </si>
  <si>
    <t>HP752661</t>
  </si>
  <si>
    <t>70 COLONY RD</t>
  </si>
  <si>
    <t>02420-2019</t>
  </si>
  <si>
    <t>HP746995</t>
  </si>
  <si>
    <t>57 ENOCH POND LN</t>
  </si>
  <si>
    <t>02093-1391</t>
  </si>
  <si>
    <t>HP747618</t>
  </si>
  <si>
    <t>154 S QUINSIGAMOND AVE</t>
  </si>
  <si>
    <t>01545-4222</t>
  </si>
  <si>
    <t>FP097198</t>
  </si>
  <si>
    <t>146 PINE ST</t>
  </si>
  <si>
    <t>02703-3975</t>
  </si>
  <si>
    <t>HP754800</t>
  </si>
  <si>
    <t>50 CLARISSA RD</t>
  </si>
  <si>
    <t>01824-4739</t>
  </si>
  <si>
    <t>HP755997</t>
  </si>
  <si>
    <t>199 CONCORD RD</t>
  </si>
  <si>
    <t>01778-1205</t>
  </si>
  <si>
    <t>FP310690</t>
  </si>
  <si>
    <t>33 JACKSON RD</t>
  </si>
  <si>
    <t>02481-6801</t>
  </si>
  <si>
    <t>HP680935</t>
  </si>
  <si>
    <t>MAGNOLIA ST # A</t>
  </si>
  <si>
    <t>02474-8726</t>
  </si>
  <si>
    <t>HP715575</t>
  </si>
  <si>
    <t>14 CHIPMAN ST</t>
  </si>
  <si>
    <t>02155-4057</t>
  </si>
  <si>
    <t>HP719516</t>
  </si>
  <si>
    <t>LOT 10 PENDEXTER WOODS</t>
  </si>
  <si>
    <t>03812</t>
  </si>
  <si>
    <t>BARTLETT</t>
  </si>
  <si>
    <t>HP675852</t>
  </si>
  <si>
    <t>22 KIRKWOOD DR</t>
  </si>
  <si>
    <t>01201-1410</t>
  </si>
  <si>
    <t>HP761563</t>
  </si>
  <si>
    <t>55 CONCERTO CT</t>
  </si>
  <si>
    <t>02356-2761</t>
  </si>
  <si>
    <t>HP758415</t>
  </si>
  <si>
    <t>30 SKYLARK DR</t>
  </si>
  <si>
    <t>06472-1233</t>
  </si>
  <si>
    <t>HP749826</t>
  </si>
  <si>
    <t>6 MADISON AVE</t>
  </si>
  <si>
    <t>02368-5416</t>
  </si>
  <si>
    <t>FP098015</t>
  </si>
  <si>
    <t>159 COMMON ST</t>
  </si>
  <si>
    <t>02169-1643</t>
  </si>
  <si>
    <t>DWL601941</t>
  </si>
  <si>
    <t>KELLYTOWN RD</t>
  </si>
  <si>
    <t>04690</t>
  </si>
  <si>
    <t>WEST TREMONT</t>
  </si>
  <si>
    <t>HP762692</t>
  </si>
  <si>
    <t>203 NORTH ST</t>
  </si>
  <si>
    <t>01970-1640</t>
  </si>
  <si>
    <t>HP759227</t>
  </si>
  <si>
    <t>736 BIRDSEYE ST</t>
  </si>
  <si>
    <t>06615-6829</t>
  </si>
  <si>
    <t>FP305849</t>
  </si>
  <si>
    <t>13 GRANITE ST</t>
  </si>
  <si>
    <t>01570-2410</t>
  </si>
  <si>
    <t>HP748303</t>
  </si>
  <si>
    <t>9 CYPRESS PL</t>
  </si>
  <si>
    <t>01902-2311</t>
  </si>
  <si>
    <t>FP082465</t>
  </si>
  <si>
    <t>283 S LONGYARD RD</t>
  </si>
  <si>
    <t>01077-9334</t>
  </si>
  <si>
    <t>SOUTHWICK</t>
  </si>
  <si>
    <t>HP744080</t>
  </si>
  <si>
    <t>20 ELIZABETH ST</t>
  </si>
  <si>
    <t>06484-5813</t>
  </si>
  <si>
    <t>HP750035</t>
  </si>
  <si>
    <t>640 FOREST ST</t>
  </si>
  <si>
    <t>06118-2040</t>
  </si>
  <si>
    <t>HP671858</t>
  </si>
  <si>
    <t>102 TURTLEBACK RD</t>
  </si>
  <si>
    <t>02648-1094</t>
  </si>
  <si>
    <t>MARSTONS MILLS</t>
  </si>
  <si>
    <t>HP676132</t>
  </si>
  <si>
    <t>3 PROSPECT ST</t>
  </si>
  <si>
    <t>01770-1302</t>
  </si>
  <si>
    <t>HP748751</t>
  </si>
  <si>
    <t>549 PINE ST</t>
  </si>
  <si>
    <t>02190-3225</t>
  </si>
  <si>
    <t>HP714500</t>
  </si>
  <si>
    <t>5 WALSH RD</t>
  </si>
  <si>
    <t>02343-1644</t>
  </si>
  <si>
    <t>HP751640</t>
  </si>
  <si>
    <t>42 BRADWAY RD</t>
  </si>
  <si>
    <t>01057-9710</t>
  </si>
  <si>
    <t>FP311330</t>
  </si>
  <si>
    <t>CHELMSFORD VILLAGE</t>
  </si>
  <si>
    <t>HP757537</t>
  </si>
  <si>
    <t>24 MANHAN RD</t>
  </si>
  <si>
    <t>01073-9509</t>
  </si>
  <si>
    <t>HP763467</t>
  </si>
  <si>
    <t>160 CONNELL ST</t>
  </si>
  <si>
    <t>02169-1443</t>
  </si>
  <si>
    <t>HP749614</t>
  </si>
  <si>
    <t>74 PARKWOOD DR</t>
  </si>
  <si>
    <t>06118-2911</t>
  </si>
  <si>
    <t>HP749581</t>
  </si>
  <si>
    <t>24 THORNBUSH RD</t>
  </si>
  <si>
    <t>06250-1449</t>
  </si>
  <si>
    <t>MANSFIELD CENTER</t>
  </si>
  <si>
    <t>HP729039</t>
  </si>
  <si>
    <t>78 CLEVELAND ST</t>
  </si>
  <si>
    <t>02176-3736</t>
  </si>
  <si>
    <t>HP676430</t>
  </si>
  <si>
    <t>72 LYNDE AVE</t>
  </si>
  <si>
    <t>02176-4336</t>
  </si>
  <si>
    <t>FP097981</t>
  </si>
  <si>
    <t>106 SHAW RD</t>
  </si>
  <si>
    <t>02478-4522</t>
  </si>
  <si>
    <t>HP752856</t>
  </si>
  <si>
    <t>5 QUINCY ST</t>
  </si>
  <si>
    <t>01056-2364</t>
  </si>
  <si>
    <t>HP753056</t>
  </si>
  <si>
    <t>501 SOUTH ST</t>
  </si>
  <si>
    <t>01876-3042</t>
  </si>
  <si>
    <t>HP757002</t>
  </si>
  <si>
    <t>50 FOREST AVE</t>
  </si>
  <si>
    <t>02025-1334</t>
  </si>
  <si>
    <t>FP310831</t>
  </si>
  <si>
    <t>95-97 SARGENT ST</t>
  </si>
  <si>
    <t>02176-1234</t>
  </si>
  <si>
    <t>DWL530922</t>
  </si>
  <si>
    <t>HP755459</t>
  </si>
  <si>
    <t>17 FOX HOLW</t>
  </si>
  <si>
    <t>02360-7737</t>
  </si>
  <si>
    <t>HP653223</t>
  </si>
  <si>
    <t>48 THERESA CIR</t>
  </si>
  <si>
    <t>01588-1740</t>
  </si>
  <si>
    <t>HP752947</t>
  </si>
  <si>
    <t>2100 STANLEY ST APT 204</t>
  </si>
  <si>
    <t>06053-1549</t>
  </si>
  <si>
    <t>HP753672</t>
  </si>
  <si>
    <t>47 COOPER ST</t>
  </si>
  <si>
    <t>01001-2149</t>
  </si>
  <si>
    <t>DWL528742</t>
  </si>
  <si>
    <t>PARSONS LANDING</t>
  </si>
  <si>
    <t>FP082044</t>
  </si>
  <si>
    <t>90-94 MELLEN ST</t>
  </si>
  <si>
    <t>01702-8525</t>
  </si>
  <si>
    <t>HP760479</t>
  </si>
  <si>
    <t>HICKORY CLIFF RD</t>
  </si>
  <si>
    <t>02464-1209</t>
  </si>
  <si>
    <t>HP760888</t>
  </si>
  <si>
    <t>73 SIMSBURY RD</t>
  </si>
  <si>
    <t>06090-1400</t>
  </si>
  <si>
    <t>WEST GRANBY</t>
  </si>
  <si>
    <t>HP755622</t>
  </si>
  <si>
    <t>243 RIDGEWAY RD</t>
  </si>
  <si>
    <t>02493-2703</t>
  </si>
  <si>
    <t>HP749934</t>
  </si>
  <si>
    <t>27 HOMESTEAD RD</t>
  </si>
  <si>
    <t>06831-4222</t>
  </si>
  <si>
    <t>HP704742</t>
  </si>
  <si>
    <t>PLEASANT ST</t>
  </si>
  <si>
    <t>02189-3202</t>
  </si>
  <si>
    <t>HP715599</t>
  </si>
  <si>
    <t>81 BIANCA RD</t>
  </si>
  <si>
    <t>02332-3507</t>
  </si>
  <si>
    <t>HP746199</t>
  </si>
  <si>
    <t>1145 OLD SANDWICH RD</t>
  </si>
  <si>
    <t>02360-2539</t>
  </si>
  <si>
    <t>HP759660</t>
  </si>
  <si>
    <t>48 JOSEPH ST</t>
  </si>
  <si>
    <t>06010-7523</t>
  </si>
  <si>
    <t>HP720435</t>
  </si>
  <si>
    <t>25 HOLLY LN</t>
  </si>
  <si>
    <t>02467-2156</t>
  </si>
  <si>
    <t>CHESTNUT HILL</t>
  </si>
  <si>
    <t>HP762561</t>
  </si>
  <si>
    <t>88 KING ST</t>
  </si>
  <si>
    <t>02056-1766</t>
  </si>
  <si>
    <t>DWL590716</t>
  </si>
  <si>
    <t>COURTESY CONDO</t>
  </si>
  <si>
    <t>03910</t>
  </si>
  <si>
    <t>YORK BEACH</t>
  </si>
  <si>
    <t>HP877828</t>
  </si>
  <si>
    <t>114 GULLIVER ST</t>
  </si>
  <si>
    <t>02186-3115</t>
  </si>
  <si>
    <t>HP751301</t>
  </si>
  <si>
    <t>155 BEACON ST APT 4</t>
  </si>
  <si>
    <t>02116-1438</t>
  </si>
  <si>
    <t>HP752226</t>
  </si>
  <si>
    <t>1361 71ST ST</t>
  </si>
  <si>
    <t>11228-1609</t>
  </si>
  <si>
    <t>HP752978</t>
  </si>
  <si>
    <t>32 SUNSET PATH</t>
  </si>
  <si>
    <t>01776-1369</t>
  </si>
  <si>
    <t>HP758679</t>
  </si>
  <si>
    <t>100 PINE ST</t>
  </si>
  <si>
    <t>01944-1021</t>
  </si>
  <si>
    <t>FP294438</t>
  </si>
  <si>
    <t>12 DEER ST</t>
  </si>
  <si>
    <t>02125-1541</t>
  </si>
  <si>
    <t>HP752864</t>
  </si>
  <si>
    <t>77 MERIAM ST</t>
  </si>
  <si>
    <t>02420-3513</t>
  </si>
  <si>
    <t>HP752051</t>
  </si>
  <si>
    <t>246 LISLE ST</t>
  </si>
  <si>
    <t>02184-5011</t>
  </si>
  <si>
    <t>DWL083756</t>
  </si>
  <si>
    <t>CONCORD POND</t>
  </si>
  <si>
    <t>HP746649</t>
  </si>
  <si>
    <t>112 PENROSE ST</t>
  </si>
  <si>
    <t>01109-1914</t>
  </si>
  <si>
    <t>FP080525</t>
  </si>
  <si>
    <t>8 WAMPUM PATH</t>
  </si>
  <si>
    <t>01778-4112</t>
  </si>
  <si>
    <t>FP096955</t>
  </si>
  <si>
    <t>25 MAPLETON ST</t>
  </si>
  <si>
    <t>02135-2821</t>
  </si>
  <si>
    <t>HP747441</t>
  </si>
  <si>
    <t>70 MOWRY ST</t>
  </si>
  <si>
    <t>01756-1232</t>
  </si>
  <si>
    <t>HP753683</t>
  </si>
  <si>
    <t>29 RANCH RD</t>
  </si>
  <si>
    <t>06460-7249</t>
  </si>
  <si>
    <t>HP751860</t>
  </si>
  <si>
    <t>133 ELM ST</t>
  </si>
  <si>
    <t>02066-4034</t>
  </si>
  <si>
    <t>FP097840</t>
  </si>
  <si>
    <t>74 ALVIN AVE</t>
  </si>
  <si>
    <t>02171-2703</t>
  </si>
  <si>
    <t>HP748046</t>
  </si>
  <si>
    <t>227 WINTER ST</t>
  </si>
  <si>
    <t>02382-2524</t>
  </si>
  <si>
    <t>HP668188</t>
  </si>
  <si>
    <t>67 FEDERAL ST</t>
  </si>
  <si>
    <t>01504-1327</t>
  </si>
  <si>
    <t>HP745521</t>
  </si>
  <si>
    <t>51 SACHEM ST</t>
  </si>
  <si>
    <t>06461-3924</t>
  </si>
  <si>
    <t>FP082242</t>
  </si>
  <si>
    <t>74 BROMFIELD RD</t>
  </si>
  <si>
    <t>02144-1312</t>
  </si>
  <si>
    <t>HP746920</t>
  </si>
  <si>
    <t>132-134 MAIN ST</t>
  </si>
  <si>
    <t>06330-1326</t>
  </si>
  <si>
    <t>HP666688</t>
  </si>
  <si>
    <t>14-16 GROSSMAN ST</t>
  </si>
  <si>
    <t>02169-6409</t>
  </si>
  <si>
    <t>HP797238</t>
  </si>
  <si>
    <t>11 WORDSWORTH ST</t>
  </si>
  <si>
    <t>02368-2115</t>
  </si>
  <si>
    <t>HP754813</t>
  </si>
  <si>
    <t>3 WHEELER ST</t>
  </si>
  <si>
    <t>01940-2529</t>
  </si>
  <si>
    <t>HP760317</t>
  </si>
  <si>
    <t>976 WALNUT ST</t>
  </si>
  <si>
    <t>02461-1135</t>
  </si>
  <si>
    <t>HP744736</t>
  </si>
  <si>
    <t>51 VISTA ST</t>
  </si>
  <si>
    <t>01201-8507</t>
  </si>
  <si>
    <t>HP746985</t>
  </si>
  <si>
    <t>472 PLEASANT ST</t>
  </si>
  <si>
    <t>02152-2754</t>
  </si>
  <si>
    <t>HP744152</t>
  </si>
  <si>
    <t>3 CROSS ST</t>
  </si>
  <si>
    <t>02364-1424</t>
  </si>
  <si>
    <t>HP727791</t>
  </si>
  <si>
    <t>20 BARRY ST</t>
  </si>
  <si>
    <t>02368-1502</t>
  </si>
  <si>
    <t>HP757290</t>
  </si>
  <si>
    <t>22 SHERWOOD ST</t>
  </si>
  <si>
    <t>01013-3518</t>
  </si>
  <si>
    <t>HP667042</t>
  </si>
  <si>
    <t>119 TOURAINE AVE</t>
  </si>
  <si>
    <t>02045-2268</t>
  </si>
  <si>
    <t>HP751204</t>
  </si>
  <si>
    <t>116 ALDRICH ST</t>
  </si>
  <si>
    <t>01033-9517</t>
  </si>
  <si>
    <t>HP756368</t>
  </si>
  <si>
    <t>56 CREEK ST APT 219</t>
  </si>
  <si>
    <t>02093-1246</t>
  </si>
  <si>
    <t>HP719268</t>
  </si>
  <si>
    <t>17 PARADISE RD</t>
  </si>
  <si>
    <t>01938-1221</t>
  </si>
  <si>
    <t>HP747654</t>
  </si>
  <si>
    <t>16 RIVERVIEW TER</t>
  </si>
  <si>
    <t>01013-3114</t>
  </si>
  <si>
    <t>FP080144</t>
  </si>
  <si>
    <t>325 FLANDERS RD</t>
  </si>
  <si>
    <t>06751-2210</t>
  </si>
  <si>
    <t>FP083092</t>
  </si>
  <si>
    <t>21 INGLESIDE RD</t>
  </si>
  <si>
    <t>02420-2521</t>
  </si>
  <si>
    <t>HP773023</t>
  </si>
  <si>
    <t>20 MAPLE AVE</t>
  </si>
  <si>
    <t>02364-1913</t>
  </si>
  <si>
    <t>HP760703</t>
  </si>
  <si>
    <t>4 LISA LN</t>
  </si>
  <si>
    <t>02832-1240</t>
  </si>
  <si>
    <t>HOPE VALLEY</t>
  </si>
  <si>
    <t>HP815018</t>
  </si>
  <si>
    <t>3240 PHELPS RD</t>
  </si>
  <si>
    <t>06093-3022</t>
  </si>
  <si>
    <t>WEST SUFFIELD</t>
  </si>
  <si>
    <t>DWL568764</t>
  </si>
  <si>
    <t>BEALS ST</t>
  </si>
  <si>
    <t>04649</t>
  </si>
  <si>
    <t>JONESPORT</t>
  </si>
  <si>
    <t>HP755631</t>
  </si>
  <si>
    <t>12 GLENDALE DR</t>
  </si>
  <si>
    <t>06811-3203</t>
  </si>
  <si>
    <t>HP772363</t>
  </si>
  <si>
    <t>84 NORLEN PARK</t>
  </si>
  <si>
    <t>02324-2231</t>
  </si>
  <si>
    <t>HP759536</t>
  </si>
  <si>
    <t>24 IRONWOOD RD</t>
  </si>
  <si>
    <t>02648-1846</t>
  </si>
  <si>
    <t>HP803104</t>
  </si>
  <si>
    <t>233 WOLF SWAMP RD</t>
  </si>
  <si>
    <t>01106-3200</t>
  </si>
  <si>
    <t>HP747377</t>
  </si>
  <si>
    <t>144 OLD MAIN ST</t>
  </si>
  <si>
    <t>01342-5005</t>
  </si>
  <si>
    <t>FP096980</t>
  </si>
  <si>
    <t>357 NW MAIN ST</t>
  </si>
  <si>
    <t>01516-2210</t>
  </si>
  <si>
    <t>FP098002</t>
  </si>
  <si>
    <t>365 OAKLAND ST</t>
  </si>
  <si>
    <t>01108-1361</t>
  </si>
  <si>
    <t>HP782322</t>
  </si>
  <si>
    <t>19-21 ASH ST</t>
  </si>
  <si>
    <t>02026-3409</t>
  </si>
  <si>
    <t>HP753931</t>
  </si>
  <si>
    <t>43 CAMP ST</t>
  </si>
  <si>
    <t>01757-1066</t>
  </si>
  <si>
    <t>HP759016</t>
  </si>
  <si>
    <t>350 BILLINGTON ST</t>
  </si>
  <si>
    <t>02360-3536</t>
  </si>
  <si>
    <t>HP762933</t>
  </si>
  <si>
    <t>32 W SCHOOL ST</t>
  </si>
  <si>
    <t>01085-2833</t>
  </si>
  <si>
    <t>HP676810</t>
  </si>
  <si>
    <t>1 AMY RD</t>
  </si>
  <si>
    <t>01960-4701</t>
  </si>
  <si>
    <t>HP757656</t>
  </si>
  <si>
    <t>36 LYNDON LN</t>
  </si>
  <si>
    <t>01721-2254</t>
  </si>
  <si>
    <t>DWL085142</t>
  </si>
  <si>
    <t>CHURCH ST</t>
  </si>
  <si>
    <t>HP761170</t>
  </si>
  <si>
    <t>848 W RIVER ST</t>
  </si>
  <si>
    <t>06461-1953</t>
  </si>
  <si>
    <t>HP752990</t>
  </si>
  <si>
    <t>188 WEST ST</t>
  </si>
  <si>
    <t>01757-2236</t>
  </si>
  <si>
    <t>HP708916</t>
  </si>
  <si>
    <t>1265 PLEASANT ST</t>
  </si>
  <si>
    <t>HP760477</t>
  </si>
  <si>
    <t>3 AUCIELLO DR</t>
  </si>
  <si>
    <t>01748-2768</t>
  </si>
  <si>
    <t>HP758068</t>
  </si>
  <si>
    <t>152 STORMVILLE MOUNTAIN RD</t>
  </si>
  <si>
    <t>12582-5212</t>
  </si>
  <si>
    <t>STORMVILLE</t>
  </si>
  <si>
    <t>HP761638</t>
  </si>
  <si>
    <t>9 WINTER ST</t>
  </si>
  <si>
    <t>01468-1603</t>
  </si>
  <si>
    <t>TEMPLETON</t>
  </si>
  <si>
    <t>FP096073</t>
  </si>
  <si>
    <t>43 TREMONT ST</t>
  </si>
  <si>
    <t>02062-4115</t>
  </si>
  <si>
    <t>HP749346</t>
  </si>
  <si>
    <t>211 ROCKWELL AVE</t>
  </si>
  <si>
    <t>06002-3221</t>
  </si>
  <si>
    <t>HP749156</t>
  </si>
  <si>
    <t>170 STONY MILL LN</t>
  </si>
  <si>
    <t>06023-1042</t>
  </si>
  <si>
    <t>HP751984</t>
  </si>
  <si>
    <t>81 WALNUT ST</t>
  </si>
  <si>
    <t>02171-1730</t>
  </si>
  <si>
    <t>HP756562</t>
  </si>
  <si>
    <t>43 ROBERT BEST RD</t>
  </si>
  <si>
    <t>01776-2817</t>
  </si>
  <si>
    <t>DWL566428</t>
  </si>
  <si>
    <t>51 LANTERN LN</t>
  </si>
  <si>
    <t>04062-4415</t>
  </si>
  <si>
    <t>HP755949</t>
  </si>
  <si>
    <t>55 INGELL ST</t>
  </si>
  <si>
    <t>02780-3506</t>
  </si>
  <si>
    <t>HP756284</t>
  </si>
  <si>
    <t>26 HOBART RD</t>
  </si>
  <si>
    <t>02482-6603</t>
  </si>
  <si>
    <t>HP761909</t>
  </si>
  <si>
    <t>185 BOSTON POST RD BYP</t>
  </si>
  <si>
    <t>02493-1519</t>
  </si>
  <si>
    <t>HP761943</t>
  </si>
  <si>
    <t>8 HALL RD</t>
  </si>
  <si>
    <t>02180-1318</t>
  </si>
  <si>
    <t>HP880111</t>
  </si>
  <si>
    <t>2146 59TH ST</t>
  </si>
  <si>
    <t>11204-2502</t>
  </si>
  <si>
    <t>HP880390</t>
  </si>
  <si>
    <t>01226-2216</t>
  </si>
  <si>
    <t>HP877578</t>
  </si>
  <si>
    <t>54 BEVIER ST</t>
  </si>
  <si>
    <t>01107-1317</t>
  </si>
  <si>
    <t>HP877942</t>
  </si>
  <si>
    <t>47-49 IRVING ST</t>
  </si>
  <si>
    <t>02459-1611</t>
  </si>
  <si>
    <t>HP808652</t>
  </si>
  <si>
    <t>19 CHRISTOPHER ST</t>
  </si>
  <si>
    <t>01020-1022</t>
  </si>
  <si>
    <t>HP807110</t>
  </si>
  <si>
    <t>147 WESTMINSTER AVE</t>
  </si>
  <si>
    <t>02474-2736</t>
  </si>
  <si>
    <t>HP885321</t>
  </si>
  <si>
    <t>82 ALFRED CIR</t>
  </si>
  <si>
    <t>01001-3552</t>
  </si>
  <si>
    <t>HP881910</t>
  </si>
  <si>
    <t>31 FERRY RD</t>
  </si>
  <si>
    <t>01952-2606</t>
  </si>
  <si>
    <t>SALISBURY BEACH</t>
  </si>
  <si>
    <t>HP895377</t>
  </si>
  <si>
    <t>COTTAGE CV</t>
  </si>
  <si>
    <t>02360-6603</t>
  </si>
  <si>
    <t>HP897348</t>
  </si>
  <si>
    <t>234 CHESTNUT HILL RD</t>
  </si>
  <si>
    <t>06415-2007</t>
  </si>
  <si>
    <t>HP808670</t>
  </si>
  <si>
    <t>19 FAIRWAY DR</t>
  </si>
  <si>
    <t>01020-4908</t>
  </si>
  <si>
    <t>HP895745</t>
  </si>
  <si>
    <t>164 HARDING ST</t>
  </si>
  <si>
    <t>02052-1012</t>
  </si>
  <si>
    <t>HP897151</t>
  </si>
  <si>
    <t>205 CASTLE RD</t>
  </si>
  <si>
    <t>06010-4494</t>
  </si>
  <si>
    <t>HP882432</t>
  </si>
  <si>
    <t>3521 GLENWOOD RD</t>
  </si>
  <si>
    <t>11210-2729</t>
  </si>
  <si>
    <t>HP882179</t>
  </si>
  <si>
    <t>30 JERUSALEM RD</t>
  </si>
  <si>
    <t>02025-1408</t>
  </si>
  <si>
    <t>HP891076</t>
  </si>
  <si>
    <t>100-102 WOODWARD RD</t>
  </si>
  <si>
    <t>02904-1720</t>
  </si>
  <si>
    <t>HP894547</t>
  </si>
  <si>
    <t>7 GLEASON CT</t>
  </si>
  <si>
    <t>02081-3201</t>
  </si>
  <si>
    <t>HP893821</t>
  </si>
  <si>
    <t>114 FROMAN ST</t>
  </si>
  <si>
    <t>01331-9608</t>
  </si>
  <si>
    <t>HP881587</t>
  </si>
  <si>
    <t>115 PUDDON ST</t>
  </si>
  <si>
    <t>01534-1224</t>
  </si>
  <si>
    <t>HP882798</t>
  </si>
  <si>
    <t>37 KAECHELE PL</t>
  </si>
  <si>
    <t>06606-1811</t>
  </si>
  <si>
    <t>HP881754</t>
  </si>
  <si>
    <t>44 OLD CLINTON RD</t>
  </si>
  <si>
    <t>06498-1611</t>
  </si>
  <si>
    <t>HP884693</t>
  </si>
  <si>
    <t>47 GLENDOWER ST</t>
  </si>
  <si>
    <t>02322-1853</t>
  </si>
  <si>
    <t>HP890743</t>
  </si>
  <si>
    <t>80 TACONIC AVE APT 7</t>
  </si>
  <si>
    <t>01230-1726</t>
  </si>
  <si>
    <t>GREAT BARRINGTON</t>
  </si>
  <si>
    <t>HP897488</t>
  </si>
  <si>
    <t>28 SHAWMUT AVE</t>
  </si>
  <si>
    <t>01749-1410</t>
  </si>
  <si>
    <t>HP888457</t>
  </si>
  <si>
    <t>269 WEBSTER ST</t>
  </si>
  <si>
    <t>02050-5525</t>
  </si>
  <si>
    <t>HP887415</t>
  </si>
  <si>
    <t>31 SOUTH ST</t>
  </si>
  <si>
    <t>01519-1148</t>
  </si>
  <si>
    <t>HP886680</t>
  </si>
  <si>
    <t>5 BIRCH RD</t>
  </si>
  <si>
    <t>01760-1603</t>
  </si>
  <si>
    <t>HP757651</t>
  </si>
  <si>
    <t>156 WILMINGTON RD REAR</t>
  </si>
  <si>
    <t>01803-1126</t>
  </si>
  <si>
    <t>HP753945</t>
  </si>
  <si>
    <t>43 DEPOT ST</t>
  </si>
  <si>
    <t>01757-3612</t>
  </si>
  <si>
    <t>HP878259</t>
  </si>
  <si>
    <t>21 PLEASANT ST</t>
  </si>
  <si>
    <t>01944-1153</t>
  </si>
  <si>
    <t>HP879868</t>
  </si>
  <si>
    <t>58 VILLAGE RD</t>
  </si>
  <si>
    <t>02333-1445</t>
  </si>
  <si>
    <t>HP877893</t>
  </si>
  <si>
    <t>13 SPRUCE ST</t>
  </si>
  <si>
    <t>02346-3413</t>
  </si>
  <si>
    <t>HP711873</t>
  </si>
  <si>
    <t>49 PARKVIEW RD</t>
  </si>
  <si>
    <t>01867-2123</t>
  </si>
  <si>
    <t>HP881914</t>
  </si>
  <si>
    <t>9 VIRGINIA LN</t>
  </si>
  <si>
    <t>01950-3470</t>
  </si>
  <si>
    <t>HP897993</t>
  </si>
  <si>
    <t>40 S CEDAR PARK</t>
  </si>
  <si>
    <t>02176-3006</t>
  </si>
  <si>
    <t>HP895429</t>
  </si>
  <si>
    <t>50 ENDICOTT ST UNIT 3335</t>
  </si>
  <si>
    <t>01923-4822</t>
  </si>
  <si>
    <t>HP896403</t>
  </si>
  <si>
    <t>119 SUNNYSIDE DR</t>
  </si>
  <si>
    <t>01226-1045</t>
  </si>
  <si>
    <t>HP893722</t>
  </si>
  <si>
    <t>37 CLARK ST</t>
  </si>
  <si>
    <t>02368-3611</t>
  </si>
  <si>
    <t>HP897870</t>
  </si>
  <si>
    <t>33 ADAMS ST</t>
  </si>
  <si>
    <t>01364-1702</t>
  </si>
  <si>
    <t>HP889797</t>
  </si>
  <si>
    <t>11 ASH ST</t>
  </si>
  <si>
    <t>01852-2401</t>
  </si>
  <si>
    <t>HP890048</t>
  </si>
  <si>
    <t>102 COW HILL RD</t>
  </si>
  <si>
    <t>06419-2402</t>
  </si>
  <si>
    <t>HP895640</t>
  </si>
  <si>
    <t>172 WINTER ST</t>
  </si>
  <si>
    <t>02090-2923</t>
  </si>
  <si>
    <t>HP885424</t>
  </si>
  <si>
    <t>BRUCE PORN RD</t>
  </si>
  <si>
    <t>HP882939</t>
  </si>
  <si>
    <t>1 DEVENS RD</t>
  </si>
  <si>
    <t>01907-2013</t>
  </si>
  <si>
    <t>HP892657</t>
  </si>
  <si>
    <t>1528 58TH ST</t>
  </si>
  <si>
    <t>11219-4747</t>
  </si>
  <si>
    <t>HP887840</t>
  </si>
  <si>
    <t>133 POND ST</t>
  </si>
  <si>
    <t>02090-3717</t>
  </si>
  <si>
    <t>HP795860</t>
  </si>
  <si>
    <t>1 OSAGE RD</t>
  </si>
  <si>
    <t>02021-1207</t>
  </si>
  <si>
    <t>HP760964</t>
  </si>
  <si>
    <t>810 THOMPSON ST</t>
  </si>
  <si>
    <t>06033-4003</t>
  </si>
  <si>
    <t>HP880147</t>
  </si>
  <si>
    <t>1439 GORHAM ST</t>
  </si>
  <si>
    <t>01852-5213</t>
  </si>
  <si>
    <t>HP885282</t>
  </si>
  <si>
    <t>1 PIERCE RD</t>
  </si>
  <si>
    <t>01902-2009</t>
  </si>
  <si>
    <t>HP894542</t>
  </si>
  <si>
    <t>83 WRIGHT RD</t>
  </si>
  <si>
    <t>01742-2066</t>
  </si>
  <si>
    <t>HP894079</t>
  </si>
  <si>
    <t>499 OLD TOWN WAY</t>
  </si>
  <si>
    <t>02339-1527</t>
  </si>
  <si>
    <t>HP892445</t>
  </si>
  <si>
    <t>614 POND ST UNIT 1308</t>
  </si>
  <si>
    <t>02184-6860</t>
  </si>
  <si>
    <t>HP894075</t>
  </si>
  <si>
    <t>21 WOODBINE RD</t>
  </si>
  <si>
    <t>02189-1935</t>
  </si>
  <si>
    <t>HP755484</t>
  </si>
  <si>
    <t>2 GREENBRIAR DR APT 201</t>
  </si>
  <si>
    <t>01864-3128</t>
  </si>
  <si>
    <t>NORTH READING</t>
  </si>
  <si>
    <t>HP891684</t>
  </si>
  <si>
    <t>33 MAPLEWOOD AVE APT 10</t>
  </si>
  <si>
    <t>01930-6200</t>
  </si>
  <si>
    <t>HP759647</t>
  </si>
  <si>
    <t>177 KATAN AVE</t>
  </si>
  <si>
    <t>10308-2212</t>
  </si>
  <si>
    <t>HP883033</t>
  </si>
  <si>
    <t>125 MAPLEWOOD DR</t>
  </si>
  <si>
    <t>02339-1928</t>
  </si>
  <si>
    <t>HP897069</t>
  </si>
  <si>
    <t>71 HASKELL RD</t>
  </si>
  <si>
    <t>02360-1909</t>
  </si>
  <si>
    <t>HP890667</t>
  </si>
  <si>
    <t>69 MALLARDS LNDG</t>
  </si>
  <si>
    <t>03220-3422</t>
  </si>
  <si>
    <t>HP880233</t>
  </si>
  <si>
    <t>94 LINCOLN ST UNIT 3</t>
  </si>
  <si>
    <t>02152-2175</t>
  </si>
  <si>
    <t>HP798197</t>
  </si>
  <si>
    <t>94 ELMER RD</t>
  </si>
  <si>
    <t>02190-1202</t>
  </si>
  <si>
    <t>HP838323</t>
  </si>
  <si>
    <t>85 MONTGOMERY ST</t>
  </si>
  <si>
    <t>01085-1049</t>
  </si>
  <si>
    <t>HP882962</t>
  </si>
  <si>
    <t>46 OLD MILL RD</t>
  </si>
  <si>
    <t>01590-1128</t>
  </si>
  <si>
    <t>SUTTON</t>
  </si>
  <si>
    <t>HP884324</t>
  </si>
  <si>
    <t>919 MAIN ST</t>
  </si>
  <si>
    <t>02043-3549</t>
  </si>
  <si>
    <t>HP881449</t>
  </si>
  <si>
    <t>121 SHAWMUT AVE</t>
  </si>
  <si>
    <t>01752-2912</t>
  </si>
  <si>
    <t>HP893380</t>
  </si>
  <si>
    <t>288 LEETES ISLAND RD</t>
  </si>
  <si>
    <t>06405-3313</t>
  </si>
  <si>
    <t>HP891127</t>
  </si>
  <si>
    <t>140 S RIVER RD</t>
  </si>
  <si>
    <t>06238-1509</t>
  </si>
  <si>
    <t>HP893363</t>
  </si>
  <si>
    <t>29 ALDER RD</t>
  </si>
  <si>
    <t>02766-1633</t>
  </si>
  <si>
    <t>HP762022</t>
  </si>
  <si>
    <t>19-21 WARE ST</t>
  </si>
  <si>
    <t>02144-1526</t>
  </si>
  <si>
    <t>HP882299</t>
  </si>
  <si>
    <t>29 SHEFFIELD RD</t>
  </si>
  <si>
    <t>01880-2145</t>
  </si>
  <si>
    <t>HP882547</t>
  </si>
  <si>
    <t>1 MANSFIELD GROVE RD APT 105</t>
  </si>
  <si>
    <t>06512-4841</t>
  </si>
  <si>
    <t>HP889293</t>
  </si>
  <si>
    <t>23 HARVEST AVE</t>
  </si>
  <si>
    <t>02747-5313</t>
  </si>
  <si>
    <t>HP887232</t>
  </si>
  <si>
    <t>273 N PLAIN RD</t>
  </si>
  <si>
    <t>01236-9723</t>
  </si>
  <si>
    <t>HOUSATONIC</t>
  </si>
  <si>
    <t>HP887873</t>
  </si>
  <si>
    <t>69 MILL ST</t>
  </si>
  <si>
    <t>01085-4254</t>
  </si>
  <si>
    <t>HP887185</t>
  </si>
  <si>
    <t>3 DONNA RD</t>
  </si>
  <si>
    <t>01810-6209</t>
  </si>
  <si>
    <t>HP892079</t>
  </si>
  <si>
    <t>92 BREWSTER AVE</t>
  </si>
  <si>
    <t>02184-8435</t>
  </si>
  <si>
    <t>HP893299</t>
  </si>
  <si>
    <t>88 MONTAGUE RD</t>
  </si>
  <si>
    <t>01027-9502</t>
  </si>
  <si>
    <t>WESTHAMPTON</t>
  </si>
  <si>
    <t>HP877356</t>
  </si>
  <si>
    <t>54 HUNTINGTON RD</t>
  </si>
  <si>
    <t>01035-9653</t>
  </si>
  <si>
    <t>HADLEY</t>
  </si>
  <si>
    <t>HP877600</t>
  </si>
  <si>
    <t>415 BROAD ST</t>
  </si>
  <si>
    <t>06095-3031</t>
  </si>
  <si>
    <t>HP745398</t>
  </si>
  <si>
    <t>211 WHITE HOLLOW RD</t>
  </si>
  <si>
    <t>06472-1221</t>
  </si>
  <si>
    <t>HP895427</t>
  </si>
  <si>
    <t>26 NEAL GATE ST</t>
  </si>
  <si>
    <t>02066-4427</t>
  </si>
  <si>
    <t>HP883786</t>
  </si>
  <si>
    <t>15 UNION ST</t>
  </si>
  <si>
    <t>06417-2009</t>
  </si>
  <si>
    <t>DEEP RIVER</t>
  </si>
  <si>
    <t>HP881184</t>
  </si>
  <si>
    <t>222 KING PHILIP ST</t>
  </si>
  <si>
    <t>02767-1426</t>
  </si>
  <si>
    <t>HP884590</t>
  </si>
  <si>
    <t>10 FOX RD</t>
  </si>
  <si>
    <t>01880-2625</t>
  </si>
  <si>
    <t>HP887069</t>
  </si>
  <si>
    <t>24 ESSEX ST</t>
  </si>
  <si>
    <t>01850-1128</t>
  </si>
  <si>
    <t>HP884336</t>
  </si>
  <si>
    <t>346 HIGH ST</t>
  </si>
  <si>
    <t>02359-2716</t>
  </si>
  <si>
    <t>HP887302</t>
  </si>
  <si>
    <t>20 LEWIS FARM RD</t>
  </si>
  <si>
    <t>02332-3566</t>
  </si>
  <si>
    <t>HP887707</t>
  </si>
  <si>
    <t>13 FORD ST</t>
  </si>
  <si>
    <t>02771-4106</t>
  </si>
  <si>
    <t>SEEKONK</t>
  </si>
  <si>
    <t>HP894241</t>
  </si>
  <si>
    <t>23-25 WILDE AVE</t>
  </si>
  <si>
    <t>01702-6850</t>
  </si>
  <si>
    <t>HP891374</t>
  </si>
  <si>
    <t>15 BELLEAU RD</t>
  </si>
  <si>
    <t>01970-5409</t>
  </si>
  <si>
    <t>HP897034</t>
  </si>
  <si>
    <t>54 HARWINTON AVE</t>
  </si>
  <si>
    <t>06786-4607</t>
  </si>
  <si>
    <t>HP890731</t>
  </si>
  <si>
    <t>41 HILLVIEW RD</t>
  </si>
  <si>
    <t>02090-1413</t>
  </si>
  <si>
    <t>HP895325</t>
  </si>
  <si>
    <t>HP889216</t>
  </si>
  <si>
    <t>172 HAYWARD ST</t>
  </si>
  <si>
    <t>02184-1602</t>
  </si>
  <si>
    <t>HP757830</t>
  </si>
  <si>
    <t>51 KILDEER LN</t>
  </si>
  <si>
    <t>01852-1607</t>
  </si>
  <si>
    <t>HP890267</t>
  </si>
  <si>
    <t>15 STIRLING DR</t>
  </si>
  <si>
    <t>01095-1941</t>
  </si>
  <si>
    <t>HP889179</t>
  </si>
  <si>
    <t>73 POINT ST</t>
  </si>
  <si>
    <t>02779-1910</t>
  </si>
  <si>
    <t>BERKLEY</t>
  </si>
  <si>
    <t>HP884665</t>
  </si>
  <si>
    <t>411 CAPTAIN EAMES CIR</t>
  </si>
  <si>
    <t>01721-3919</t>
  </si>
  <si>
    <t>HP890251</t>
  </si>
  <si>
    <t>51 LEE AVE</t>
  </si>
  <si>
    <t>10579-2140</t>
  </si>
  <si>
    <t>PUTNAM VALLEY</t>
  </si>
  <si>
    <t>HP756081</t>
  </si>
  <si>
    <t>96 WASHINGTON PARK</t>
  </si>
  <si>
    <t>02460-1919</t>
  </si>
  <si>
    <t>HP750536</t>
  </si>
  <si>
    <t>111 OLD ZOAR RD</t>
  </si>
  <si>
    <t>06468-1435</t>
  </si>
  <si>
    <t>HP877266</t>
  </si>
  <si>
    <t>30 BRYAN DR</t>
  </si>
  <si>
    <t>02780-7719</t>
  </si>
  <si>
    <t>HP893260</t>
  </si>
  <si>
    <t>88 HASTINGS DR</t>
  </si>
  <si>
    <t>01588-2044</t>
  </si>
  <si>
    <t>HP879133</t>
  </si>
  <si>
    <t>45 MARTHA PL</t>
  </si>
  <si>
    <t>06606-2639</t>
  </si>
  <si>
    <t>HP895838</t>
  </si>
  <si>
    <t>90 SEELEY ST</t>
  </si>
  <si>
    <t>11218-1012</t>
  </si>
  <si>
    <t>HP891856</t>
  </si>
  <si>
    <t>29 BRIARWOOD LN</t>
  </si>
  <si>
    <t>06118-1606</t>
  </si>
  <si>
    <t>HP885740</t>
  </si>
  <si>
    <t>25 HIGHRIDGE RD</t>
  </si>
  <si>
    <t>06489-2821</t>
  </si>
  <si>
    <t>HP885757</t>
  </si>
  <si>
    <t>34 STOWE RD</t>
  </si>
  <si>
    <t>02563-2501</t>
  </si>
  <si>
    <t>HP877079</t>
  </si>
  <si>
    <t>62 ENDICOTT ST</t>
  </si>
  <si>
    <t>01118-2322</t>
  </si>
  <si>
    <t>HP885286</t>
  </si>
  <si>
    <t>59 DEPOT ST</t>
  </si>
  <si>
    <t>01516-2323</t>
  </si>
  <si>
    <t>HP886768</t>
  </si>
  <si>
    <t>63 OLDFIELD DR</t>
  </si>
  <si>
    <t>01770-1111</t>
  </si>
  <si>
    <t>HP890136</t>
  </si>
  <si>
    <t>97 HAVENHURST RD</t>
  </si>
  <si>
    <t>01089-2160</t>
  </si>
  <si>
    <t>HP882738</t>
  </si>
  <si>
    <t>10 FAXON AVE APT 819</t>
  </si>
  <si>
    <t>02169-4687</t>
  </si>
  <si>
    <t>HP896027</t>
  </si>
  <si>
    <t>702 CONGRESS ST</t>
  </si>
  <si>
    <t>02332-3010</t>
  </si>
  <si>
    <t>HP898375</t>
  </si>
  <si>
    <t>453 SNIPATUIT RD</t>
  </si>
  <si>
    <t>02770-1820</t>
  </si>
  <si>
    <t>HP896699</t>
  </si>
  <si>
    <t>100 EVERGREEN HILL RD</t>
  </si>
  <si>
    <t>06824-1732</t>
  </si>
  <si>
    <t>HP769669</t>
  </si>
  <si>
    <t>61 THOMPSON ST</t>
  </si>
  <si>
    <t>02026-4910</t>
  </si>
  <si>
    <t>HP882853</t>
  </si>
  <si>
    <t>698 BERKLEY ST</t>
  </si>
  <si>
    <t>02779-1404</t>
  </si>
  <si>
    <t>HP882081</t>
  </si>
  <si>
    <t>35 HATFIELD ST</t>
  </si>
  <si>
    <t>02861-2432</t>
  </si>
  <si>
    <t>HP753353</t>
  </si>
  <si>
    <t>336 ALDEN ST</t>
  </si>
  <si>
    <t>01056-1611</t>
  </si>
  <si>
    <t>HP887090</t>
  </si>
  <si>
    <t>145 CANTERBURY WAY</t>
  </si>
  <si>
    <t>01089-4202</t>
  </si>
  <si>
    <t>HP760076</t>
  </si>
  <si>
    <t>67 BLACKSTONE ST</t>
  </si>
  <si>
    <t>01504-1671</t>
  </si>
  <si>
    <t>HP884201</t>
  </si>
  <si>
    <t>16 LAIRD RD</t>
  </si>
  <si>
    <t>02155-2126</t>
  </si>
  <si>
    <t>HP885766</t>
  </si>
  <si>
    <t>50 BOWDITCH ST</t>
  </si>
  <si>
    <t>02184-3413</t>
  </si>
  <si>
    <t>HP880532</t>
  </si>
  <si>
    <t>8 GARFIELD ST</t>
  </si>
  <si>
    <t>02081-1733</t>
  </si>
  <si>
    <t>HP880040</t>
  </si>
  <si>
    <t>47 GRANT ST</t>
  </si>
  <si>
    <t>02780-3135</t>
  </si>
  <si>
    <t>HP886617</t>
  </si>
  <si>
    <t>PARK RD UNIT 11-7</t>
  </si>
  <si>
    <t>06708-2360</t>
  </si>
  <si>
    <t>HP886548</t>
  </si>
  <si>
    <t>10 LEXINGTON AVE</t>
  </si>
  <si>
    <t>02703-3752</t>
  </si>
  <si>
    <t>HP890618</t>
  </si>
  <si>
    <t>74 MOUNT VERNON ST APT 3</t>
  </si>
  <si>
    <t>02108-1319</t>
  </si>
  <si>
    <t>HP877324</t>
  </si>
  <si>
    <t>118 WINFIELD ST</t>
  </si>
  <si>
    <t>01602-3461</t>
  </si>
  <si>
    <t>HP832979</t>
  </si>
  <si>
    <t>352 BEULAH ST</t>
  </si>
  <si>
    <t>02382-1208</t>
  </si>
  <si>
    <t>HP878206</t>
  </si>
  <si>
    <t>5 HICKORY RD</t>
  </si>
  <si>
    <t>02904-3803</t>
  </si>
  <si>
    <t>HP877326</t>
  </si>
  <si>
    <t>75 ENDEAN DR</t>
  </si>
  <si>
    <t>02032-1060</t>
  </si>
  <si>
    <t>HP889902</t>
  </si>
  <si>
    <t>67 OLD POST RD</t>
  </si>
  <si>
    <t>02032-1417</t>
  </si>
  <si>
    <t>HP876817</t>
  </si>
  <si>
    <t>109 NEWBRIDGE RD</t>
  </si>
  <si>
    <t>01776-1830</t>
  </si>
  <si>
    <t>HP792878</t>
  </si>
  <si>
    <t>488 BAKER ST</t>
  </si>
  <si>
    <t>02132-4236</t>
  </si>
  <si>
    <t>HP893536</t>
  </si>
  <si>
    <t>95 APPLE HL</t>
  </si>
  <si>
    <t>06111-5327</t>
  </si>
  <si>
    <t>HP898605</t>
  </si>
  <si>
    <t>108 KINGS GRANT RD</t>
  </si>
  <si>
    <t>01752-2320</t>
  </si>
  <si>
    <t>HP898112</t>
  </si>
  <si>
    <t>16 MCKENNA DR UNIT 11</t>
  </si>
  <si>
    <t>01862-1731</t>
  </si>
  <si>
    <t>NORTH BILLERICA</t>
  </si>
  <si>
    <t>HP750806</t>
  </si>
  <si>
    <t>33 CROSS ST</t>
  </si>
  <si>
    <t>02189-1937</t>
  </si>
  <si>
    <t>HP886739</t>
  </si>
  <si>
    <t>12 NORUMBEGA CIR</t>
  </si>
  <si>
    <t>02038-4309</t>
  </si>
  <si>
    <t>HP892185</t>
  </si>
  <si>
    <t>21 ALBERT AVE</t>
  </si>
  <si>
    <t>02151-3504</t>
  </si>
  <si>
    <t>HP896393</t>
  </si>
  <si>
    <t>34 LOT PHILLIPS RD</t>
  </si>
  <si>
    <t>02364-1389</t>
  </si>
  <si>
    <t>HP759511</t>
  </si>
  <si>
    <t>1046 HIGH ST</t>
  </si>
  <si>
    <t>02090-2744</t>
  </si>
  <si>
    <t>HP897429</t>
  </si>
  <si>
    <t>HOPEDALE ST # A</t>
  </si>
  <si>
    <t>01756-1014</t>
  </si>
  <si>
    <t>HP884335</t>
  </si>
  <si>
    <t>4 G AND S DR</t>
  </si>
  <si>
    <t>01571-6133</t>
  </si>
  <si>
    <t>HP885762</t>
  </si>
  <si>
    <t>326 QUARRY ST</t>
  </si>
  <si>
    <t>02169-4129</t>
  </si>
  <si>
    <t>HP887490</t>
  </si>
  <si>
    <t>48 COBURN RD</t>
  </si>
  <si>
    <t>06040-4463</t>
  </si>
  <si>
    <t>HP883561</t>
  </si>
  <si>
    <t>1361 E 13TH ST</t>
  </si>
  <si>
    <t>11230-5957</t>
  </si>
  <si>
    <t>HP758436</t>
  </si>
  <si>
    <t>59 FOREST DR</t>
  </si>
  <si>
    <t>06420-3725</t>
  </si>
  <si>
    <t>HP880675</t>
  </si>
  <si>
    <t>67 DEWSON RD</t>
  </si>
  <si>
    <t>02169-1761</t>
  </si>
  <si>
    <t>HP886492</t>
  </si>
  <si>
    <t>10 NORFOLK ST</t>
  </si>
  <si>
    <t>02492-3211</t>
  </si>
  <si>
    <t>HP760050</t>
  </si>
  <si>
    <t>131 BUCKNAM ST</t>
  </si>
  <si>
    <t>02149-1233</t>
  </si>
  <si>
    <t>HP877786</t>
  </si>
  <si>
    <t>75 W LONG POND RD</t>
  </si>
  <si>
    <t>02360-3257</t>
  </si>
  <si>
    <t>HP878527</t>
  </si>
  <si>
    <t>130 OAK RIDGE LN</t>
  </si>
  <si>
    <t>02324-2340</t>
  </si>
  <si>
    <t>HP894322</t>
  </si>
  <si>
    <t>382 REVERE ST</t>
  </si>
  <si>
    <t>02152-1524</t>
  </si>
  <si>
    <t>HP887763</t>
  </si>
  <si>
    <t>55 CHRISTOPHER RD</t>
  </si>
  <si>
    <t>06424-1916</t>
  </si>
  <si>
    <t>EAST HAMPTON</t>
  </si>
  <si>
    <t>HP890773</t>
  </si>
  <si>
    <t>21 SANDISFIELD RD</t>
  </si>
  <si>
    <t>01255-9621</t>
  </si>
  <si>
    <t>HP887730</t>
  </si>
  <si>
    <t>209 YORK ST</t>
  </si>
  <si>
    <t>02021-2465</t>
  </si>
  <si>
    <t>HP889833</t>
  </si>
  <si>
    <t>540 HANCOCK ST APT 613</t>
  </si>
  <si>
    <t>02170-1933</t>
  </si>
  <si>
    <t>HP890952</t>
  </si>
  <si>
    <t>56-58 PORTER ST</t>
  </si>
  <si>
    <t>06606-5440</t>
  </si>
  <si>
    <t>HP883729</t>
  </si>
  <si>
    <t>42 KINGMAN AVE</t>
  </si>
  <si>
    <t>02151-2323</t>
  </si>
  <si>
    <t>HP882307</t>
  </si>
  <si>
    <t>92-94 KIMBALL AVE</t>
  </si>
  <si>
    <t>02151-2621</t>
  </si>
  <si>
    <t>HP883022</t>
  </si>
  <si>
    <t>110 SCHOOL ST</t>
  </si>
  <si>
    <t>02151-3013</t>
  </si>
  <si>
    <t>HP887293</t>
  </si>
  <si>
    <t>9 BRIARWOOD TRL</t>
  </si>
  <si>
    <t>02188-1401</t>
  </si>
  <si>
    <t>HP889234</t>
  </si>
  <si>
    <t>400 ADAMS ST</t>
  </si>
  <si>
    <t>02169-1704</t>
  </si>
  <si>
    <t>HP802000</t>
  </si>
  <si>
    <t>105 CEDAR ST</t>
  </si>
  <si>
    <t>02184-1803</t>
  </si>
  <si>
    <t>HP878374</t>
  </si>
  <si>
    <t>100 COLBERG AVE</t>
  </si>
  <si>
    <t>02131-2728</t>
  </si>
  <si>
    <t>HP880485</t>
  </si>
  <si>
    <t>153 W MAIN ST</t>
  </si>
  <si>
    <t>01581-3406</t>
  </si>
  <si>
    <t>HP883531</t>
  </si>
  <si>
    <t>2020 STUART ST</t>
  </si>
  <si>
    <t>11229-3706</t>
  </si>
  <si>
    <t>HP882497</t>
  </si>
  <si>
    <t>3 SHERWOOD LN</t>
  </si>
  <si>
    <t>01915-1484</t>
  </si>
  <si>
    <t>HP879866</t>
  </si>
  <si>
    <t>44 PALMER ST</t>
  </si>
  <si>
    <t>02301-3165</t>
  </si>
  <si>
    <t>HP876998</t>
  </si>
  <si>
    <t>60 COUNTRY CLUB DR</t>
  </si>
  <si>
    <t>01876-1633</t>
  </si>
  <si>
    <t>HP887144</t>
  </si>
  <si>
    <t>174 SPRING ST</t>
  </si>
  <si>
    <t>02048-2731</t>
  </si>
  <si>
    <t>HP888030</t>
  </si>
  <si>
    <t>01907-2320</t>
  </si>
  <si>
    <t>HP894951</t>
  </si>
  <si>
    <t>600 CANTON AVE BLDG 4</t>
  </si>
  <si>
    <t>02186-3161</t>
  </si>
  <si>
    <t>HP831519</t>
  </si>
  <si>
    <t>67 HENRY DR</t>
  </si>
  <si>
    <t>01235-9102</t>
  </si>
  <si>
    <t>HINSDALE</t>
  </si>
  <si>
    <t>HP894978</t>
  </si>
  <si>
    <t>49 DUFTON RD</t>
  </si>
  <si>
    <t>01810-2730</t>
  </si>
  <si>
    <t>HP759636</t>
  </si>
  <si>
    <t>212 BEACON AVE</t>
  </si>
  <si>
    <t>10306-1369</t>
  </si>
  <si>
    <t>HP885914</t>
  </si>
  <si>
    <t>14 LEE ST</t>
  </si>
  <si>
    <t>01970-2422</t>
  </si>
  <si>
    <t>HP888190</t>
  </si>
  <si>
    <t>22 EVERETT ST</t>
  </si>
  <si>
    <t>02322-1803</t>
  </si>
  <si>
    <t>HP891569</t>
  </si>
  <si>
    <t>50 CLAUDINE DR</t>
  </si>
  <si>
    <t>01852-3702</t>
  </si>
  <si>
    <t>HP884536</t>
  </si>
  <si>
    <t>221 COLUMBUS AVE APT 604</t>
  </si>
  <si>
    <t>02116-4896</t>
  </si>
  <si>
    <t>HP884105</t>
  </si>
  <si>
    <t>9 ROSEBAY DR</t>
  </si>
  <si>
    <t>01721-2241</t>
  </si>
  <si>
    <t>HP887035</t>
  </si>
  <si>
    <t>16 MARION RD</t>
  </si>
  <si>
    <t>01970-4427</t>
  </si>
  <si>
    <t>HP885239</t>
  </si>
  <si>
    <t>228 CORDAVILLE RD</t>
  </si>
  <si>
    <t>01721-1029</t>
  </si>
  <si>
    <t>HP885911</t>
  </si>
  <si>
    <t>32 SEVINOR RD</t>
  </si>
  <si>
    <t>01945-2035</t>
  </si>
  <si>
    <t>HP879491</t>
  </si>
  <si>
    <t>2632 FORD ST</t>
  </si>
  <si>
    <t>11235-1307</t>
  </si>
  <si>
    <t>HP886546</t>
  </si>
  <si>
    <t>41 OLD MAIN ST</t>
  </si>
  <si>
    <t>01342-5011</t>
  </si>
  <si>
    <t>HP808095</t>
  </si>
  <si>
    <t>5 THORNAPPLE CIR</t>
  </si>
  <si>
    <t>01543-1700</t>
  </si>
  <si>
    <t>HP876712</t>
  </si>
  <si>
    <t>2 WOODBERRY RD</t>
  </si>
  <si>
    <t>01776-2244</t>
  </si>
  <si>
    <t>HP896587</t>
  </si>
  <si>
    <t>135 N 12TH ST</t>
  </si>
  <si>
    <t>11040-4264</t>
  </si>
  <si>
    <t>NEW HYDE PARK</t>
  </si>
  <si>
    <t>HP892191</t>
  </si>
  <si>
    <t>65 LAKEVIEW RD</t>
  </si>
  <si>
    <t>02035-1732</t>
  </si>
  <si>
    <t>HP878336</t>
  </si>
  <si>
    <t>1876 E 13TH ST</t>
  </si>
  <si>
    <t>11229-2808</t>
  </si>
  <si>
    <t>HP876933</t>
  </si>
  <si>
    <t>222 BOSTON POST RD</t>
  </si>
  <si>
    <t>02493-2531</t>
  </si>
  <si>
    <t>HP887675</t>
  </si>
  <si>
    <t>57 N MAIN ST</t>
  </si>
  <si>
    <t>06405-3012</t>
  </si>
  <si>
    <t>HP892891</t>
  </si>
  <si>
    <t>132 RIVER RD</t>
  </si>
  <si>
    <t>01095-1023</t>
  </si>
  <si>
    <t>HP758015</t>
  </si>
  <si>
    <t>19 BELMORE RD</t>
  </si>
  <si>
    <t>01760-3313</t>
  </si>
  <si>
    <t>HP881147</t>
  </si>
  <si>
    <t>24 NUGENT LN</t>
  </si>
  <si>
    <t>01867-1112</t>
  </si>
  <si>
    <t>HP751983</t>
  </si>
  <si>
    <t>77 PUTNAM ST</t>
  </si>
  <si>
    <t>02050-5420</t>
  </si>
  <si>
    <t>HP882918</t>
  </si>
  <si>
    <t>UNION ST</t>
  </si>
  <si>
    <t>01525</t>
  </si>
  <si>
    <t>HP890524</t>
  </si>
  <si>
    <t>68-70 BELLEVUE ST</t>
  </si>
  <si>
    <t>01851-2603</t>
  </si>
  <si>
    <t>HP884410</t>
  </si>
  <si>
    <t>282 LAWRENCE RD</t>
  </si>
  <si>
    <t>02155-2443</t>
  </si>
  <si>
    <t>HP882135</t>
  </si>
  <si>
    <t>32 CHURCHILL RD</t>
  </si>
  <si>
    <t>02169-1708</t>
  </si>
  <si>
    <t>HP892087</t>
  </si>
  <si>
    <t>12 MERRYMOUNT RD</t>
  </si>
  <si>
    <t>02190-3220</t>
  </si>
  <si>
    <t>HP888460</t>
  </si>
  <si>
    <t>15 LODGE AVE</t>
  </si>
  <si>
    <t>02176-5219</t>
  </si>
  <si>
    <t>HP890796</t>
  </si>
  <si>
    <t>225 SCHOOL ST</t>
  </si>
  <si>
    <t>02359-3400</t>
  </si>
  <si>
    <t>HP892439</t>
  </si>
  <si>
    <t>879 NOOSENECK HILL RD</t>
  </si>
  <si>
    <t>02817-2354</t>
  </si>
  <si>
    <t>WEST GREENWICH</t>
  </si>
  <si>
    <t>HP884382</t>
  </si>
  <si>
    <t>21 GARFIELD AVE</t>
  </si>
  <si>
    <t>02155-4025</t>
  </si>
  <si>
    <t>HP892970</t>
  </si>
  <si>
    <t>KNOX TRAIL RD</t>
  </si>
  <si>
    <t>HP894389</t>
  </si>
  <si>
    <t>30 SOUTH ST</t>
  </si>
  <si>
    <t>02035-2327</t>
  </si>
  <si>
    <t>HP898178</t>
  </si>
  <si>
    <t>44 BOARDMAN ST</t>
  </si>
  <si>
    <t>01606-2737</t>
  </si>
  <si>
    <t>HP882148</t>
  </si>
  <si>
    <t>49 BROOK ST</t>
  </si>
  <si>
    <t>02301-5148</t>
  </si>
  <si>
    <t>HP812387</t>
  </si>
  <si>
    <t>23 LEDGEWOOD DR</t>
  </si>
  <si>
    <t>02021-2406</t>
  </si>
  <si>
    <t>HP897155</t>
  </si>
  <si>
    <t>5 LOVELAND LN</t>
  </si>
  <si>
    <t>06010-3150</t>
  </si>
  <si>
    <t>HP893420</t>
  </si>
  <si>
    <t>6 TRAILWOOD DR</t>
  </si>
  <si>
    <t>02324-2062</t>
  </si>
  <si>
    <t>HP759456</t>
  </si>
  <si>
    <t>189 KILLINGLY RD</t>
  </si>
  <si>
    <t>06259-2238</t>
  </si>
  <si>
    <t>POMFRET CENTER</t>
  </si>
  <si>
    <t>HP882290</t>
  </si>
  <si>
    <t>18 BROOKHOUSE DR</t>
  </si>
  <si>
    <t>01945-1611</t>
  </si>
  <si>
    <t>HP883357</t>
  </si>
  <si>
    <t>68 WESTLAND RD</t>
  </si>
  <si>
    <t>02493-1341</t>
  </si>
  <si>
    <t>HP831390</t>
  </si>
  <si>
    <t>351 MARSHALL ST</t>
  </si>
  <si>
    <t>01524-1866</t>
  </si>
  <si>
    <t>HP889345</t>
  </si>
  <si>
    <t>33 NEW STATE RD</t>
  </si>
  <si>
    <t>01085-9534</t>
  </si>
  <si>
    <t>HP893453</t>
  </si>
  <si>
    <t>66 BIRCH ST</t>
  </si>
  <si>
    <t>02026-2619</t>
  </si>
  <si>
    <t>HP896008</t>
  </si>
  <si>
    <t>22 OCEAN VIEW DR</t>
  </si>
  <si>
    <t>02043-1232</t>
  </si>
  <si>
    <t>HP893379</t>
  </si>
  <si>
    <t>100 LAUREL RD</t>
  </si>
  <si>
    <t>06052-1530</t>
  </si>
  <si>
    <t>HP896046</t>
  </si>
  <si>
    <t>4 EDEN RD</t>
  </si>
  <si>
    <t>01778-5104</t>
  </si>
  <si>
    <t>HP762869</t>
  </si>
  <si>
    <t>514 CLEVELAND AVE</t>
  </si>
  <si>
    <t>06604-1603</t>
  </si>
  <si>
    <t>HP893122</t>
  </si>
  <si>
    <t>14 DIVISION ST</t>
  </si>
  <si>
    <t>02171-2502</t>
  </si>
  <si>
    <t>HP895729</t>
  </si>
  <si>
    <t>172 LEXINGTON AVE APT 1</t>
  </si>
  <si>
    <t>02138-3368</t>
  </si>
  <si>
    <t>HP880562</t>
  </si>
  <si>
    <t>128 W MILLBURY RD</t>
  </si>
  <si>
    <t>01590-1320</t>
  </si>
  <si>
    <t>HP883741</t>
  </si>
  <si>
    <t>395 TORREY ST</t>
  </si>
  <si>
    <t>02301-4617</t>
  </si>
  <si>
    <t>HP881443</t>
  </si>
  <si>
    <t>134 BAY RD</t>
  </si>
  <si>
    <t>02356-2526</t>
  </si>
  <si>
    <t>HP884648</t>
  </si>
  <si>
    <t>69 POSTGATE RD</t>
  </si>
  <si>
    <t>01982-2416</t>
  </si>
  <si>
    <t>HP886837</t>
  </si>
  <si>
    <t>22 ARMAND RD</t>
  </si>
  <si>
    <t>06877-3035</t>
  </si>
  <si>
    <t>HP882739</t>
  </si>
  <si>
    <t>HAMPTON WAY</t>
  </si>
  <si>
    <t>02351-4011</t>
  </si>
  <si>
    <t>HP772202</t>
  </si>
  <si>
    <t>176 PROSPECT HILL RD</t>
  </si>
  <si>
    <t>HP887101</t>
  </si>
  <si>
    <t>39 LAKEMANS LN</t>
  </si>
  <si>
    <t>01938-2538</t>
  </si>
  <si>
    <t>HP890330</t>
  </si>
  <si>
    <t>46 DORSET RD</t>
  </si>
  <si>
    <t>01746-1107</t>
  </si>
  <si>
    <t>HP755226</t>
  </si>
  <si>
    <t>HOME PL # A</t>
  </si>
  <si>
    <t>06405-3519</t>
  </si>
  <si>
    <t>HP770431</t>
  </si>
  <si>
    <t>7 STUART RD</t>
  </si>
  <si>
    <t>02770-1202</t>
  </si>
  <si>
    <t>HP889682</t>
  </si>
  <si>
    <t>189 REVERE ST APT 1</t>
  </si>
  <si>
    <t>02151-4639</t>
  </si>
  <si>
    <t>HP883540</t>
  </si>
  <si>
    <t>1880 E 26TH ST</t>
  </si>
  <si>
    <t>11229-2438</t>
  </si>
  <si>
    <t>HP890754</t>
  </si>
  <si>
    <t>78 CAMPBELL ST</t>
  </si>
  <si>
    <t>01543-1627</t>
  </si>
  <si>
    <t>HP889191</t>
  </si>
  <si>
    <t>31 EMERALD ST</t>
  </si>
  <si>
    <t>02043-2401</t>
  </si>
  <si>
    <t>HP886712</t>
  </si>
  <si>
    <t>103 BROOKVIEW RD</t>
  </si>
  <si>
    <t>06095-2632</t>
  </si>
  <si>
    <t>HP885579</t>
  </si>
  <si>
    <t>15 KERI ANNE DR</t>
  </si>
  <si>
    <t>02302-4179</t>
  </si>
  <si>
    <t>HP896074</t>
  </si>
  <si>
    <t>47 CHRISTOPHER DR</t>
  </si>
  <si>
    <t>01085-1851</t>
  </si>
  <si>
    <t>HP896949</t>
  </si>
  <si>
    <t>17 KYLE HUNTER CIR</t>
  </si>
  <si>
    <t>01543-1476</t>
  </si>
  <si>
    <t>HP895999</t>
  </si>
  <si>
    <t>198 OLD BILLERICA RD</t>
  </si>
  <si>
    <t>01730-1225</t>
  </si>
  <si>
    <t>HP896454</t>
  </si>
  <si>
    <t>15 COLLEGE POND RD</t>
  </si>
  <si>
    <t>HP897937</t>
  </si>
  <si>
    <t>232 LOWELL ST</t>
  </si>
  <si>
    <t>01887-3017</t>
  </si>
  <si>
    <t>HP877473</t>
  </si>
  <si>
    <t>31 BULLARD LN</t>
  </si>
  <si>
    <t>02054-1001</t>
  </si>
  <si>
    <t>HP885844</t>
  </si>
  <si>
    <t>258 80TH ST</t>
  </si>
  <si>
    <t>11209-3612</t>
  </si>
  <si>
    <t>HP887970</t>
  </si>
  <si>
    <t>6 IRESON ST</t>
  </si>
  <si>
    <t>01906-1465</t>
  </si>
  <si>
    <t>HP887669</t>
  </si>
  <si>
    <t>37 LOCUST ST</t>
  </si>
  <si>
    <t>02152-1115</t>
  </si>
  <si>
    <t>HP884071</t>
  </si>
  <si>
    <t>15 JACKSON ST</t>
  </si>
  <si>
    <t>02302-4028</t>
  </si>
  <si>
    <t>HP886303</t>
  </si>
  <si>
    <t>112 FOREST ST</t>
  </si>
  <si>
    <t>02332-2954</t>
  </si>
  <si>
    <t>HP882438</t>
  </si>
  <si>
    <t>1 DALEMERE RD</t>
  </si>
  <si>
    <t>10304-3035</t>
  </si>
  <si>
    <t>HP894463</t>
  </si>
  <si>
    <t>PAULA RD</t>
  </si>
  <si>
    <t>06260-2534</t>
  </si>
  <si>
    <t>HP892140</t>
  </si>
  <si>
    <t>23 BERKSHIRE DR</t>
  </si>
  <si>
    <t>06032-2505</t>
  </si>
  <si>
    <t>HP894400</t>
  </si>
  <si>
    <t>595 MAPLETON AVE</t>
  </si>
  <si>
    <t>06078-1708</t>
  </si>
  <si>
    <t>SUFFIELD</t>
  </si>
  <si>
    <t>HP804137</t>
  </si>
  <si>
    <t>60 ELLEN RD</t>
  </si>
  <si>
    <t>02302-2527</t>
  </si>
  <si>
    <t>HP884478</t>
  </si>
  <si>
    <t>31 GREENOCK ST</t>
  </si>
  <si>
    <t>01030-1809</t>
  </si>
  <si>
    <t>HP895525</t>
  </si>
  <si>
    <t>50 CRESCENT ST</t>
  </si>
  <si>
    <t>02152-1674</t>
  </si>
  <si>
    <t>HP889920</t>
  </si>
  <si>
    <t>18 MARGARET ST</t>
  </si>
  <si>
    <t>02062-3923</t>
  </si>
  <si>
    <t>HP891594</t>
  </si>
  <si>
    <t>40 MALDEN ST</t>
  </si>
  <si>
    <t>02169-6143</t>
  </si>
  <si>
    <t>HP884651</t>
  </si>
  <si>
    <t>DEERPATH TRL</t>
  </si>
  <si>
    <t>02332</t>
  </si>
  <si>
    <t>HP886807</t>
  </si>
  <si>
    <t>12 TAYLOR RD</t>
  </si>
  <si>
    <t>01776-2350</t>
  </si>
  <si>
    <t>HP889958</t>
  </si>
  <si>
    <t>18 KILMER AVE</t>
  </si>
  <si>
    <t>HP829118</t>
  </si>
  <si>
    <t>183 MAIN ST</t>
  </si>
  <si>
    <t>01913-3634</t>
  </si>
  <si>
    <t>HP886624</t>
  </si>
  <si>
    <t>384 BETHEL RIDGE RD</t>
  </si>
  <si>
    <t>12414-6579</t>
  </si>
  <si>
    <t>CATSKILL</t>
  </si>
  <si>
    <t>HP877569</t>
  </si>
  <si>
    <t>2 LINWOOD DR</t>
  </si>
  <si>
    <t>01095-1410</t>
  </si>
  <si>
    <t>HP882720</t>
  </si>
  <si>
    <t>1000 SOUTHERN ARTERY APT 3406</t>
  </si>
  <si>
    <t>02169-8512</t>
  </si>
  <si>
    <t>HP750563</t>
  </si>
  <si>
    <t>2023 59TH ST</t>
  </si>
  <si>
    <t>11204-2413</t>
  </si>
  <si>
    <t>HP881836</t>
  </si>
  <si>
    <t>10 PINEVALE AVE</t>
  </si>
  <si>
    <t>01867-3827</t>
  </si>
  <si>
    <t>HP883065</t>
  </si>
  <si>
    <t>20 CLAREMON ST</t>
  </si>
  <si>
    <t>02144-2406</t>
  </si>
  <si>
    <t>HP876941</t>
  </si>
  <si>
    <t>6 BAYBERRY CIR</t>
  </si>
  <si>
    <t>01475-2270</t>
  </si>
  <si>
    <t>WINCHENDON</t>
  </si>
  <si>
    <t>HP831830</t>
  </si>
  <si>
    <t>55 ADELAIDE ST</t>
  </si>
  <si>
    <t>02368-2104</t>
  </si>
  <si>
    <t>HP877605</t>
  </si>
  <si>
    <t>128 ETON RD</t>
  </si>
  <si>
    <t>01106-1552</t>
  </si>
  <si>
    <t>HP876443</t>
  </si>
  <si>
    <t>39 TIFFANY RD</t>
  </si>
  <si>
    <t>02061-2725</t>
  </si>
  <si>
    <t>HP893327</t>
  </si>
  <si>
    <t>24 BLUERIDGE DR</t>
  </si>
  <si>
    <t>06704-1679</t>
  </si>
  <si>
    <t>HP890843</t>
  </si>
  <si>
    <t>37 CHERITON RD</t>
  </si>
  <si>
    <t>02170-1934</t>
  </si>
  <si>
    <t>HP762486</t>
  </si>
  <si>
    <t>6 WOODMAN WAY UNIT 303</t>
  </si>
  <si>
    <t>01950-3576</t>
  </si>
  <si>
    <t>HP763264</t>
  </si>
  <si>
    <t>36 LINCOLN ST</t>
  </si>
  <si>
    <t>06473-1806</t>
  </si>
  <si>
    <t>HP896610</t>
  </si>
  <si>
    <t>29 SUMMIT AVE</t>
  </si>
  <si>
    <t>02062-2225</t>
  </si>
  <si>
    <t>HP897320</t>
  </si>
  <si>
    <t>280 PLACE LN</t>
  </si>
  <si>
    <t>01801-2974</t>
  </si>
  <si>
    <t>HP891821</t>
  </si>
  <si>
    <t>93 PROVIDENCE RD</t>
  </si>
  <si>
    <t>01519-1111</t>
  </si>
  <si>
    <t>HP761389</t>
  </si>
  <si>
    <t>4 WINSLOW ST</t>
  </si>
  <si>
    <t>01440-1914</t>
  </si>
  <si>
    <t>HP887711</t>
  </si>
  <si>
    <t>129 LOCUST VALLEY RD</t>
  </si>
  <si>
    <t>02822-3204</t>
  </si>
  <si>
    <t>EXETER</t>
  </si>
  <si>
    <t>HP888888</t>
  </si>
  <si>
    <t>395 PORTER LAKE DR APT 310</t>
  </si>
  <si>
    <t>01106-1270</t>
  </si>
  <si>
    <t>HP893501</t>
  </si>
  <si>
    <t>23 GRAY ST UNIT A</t>
  </si>
  <si>
    <t>02138-1509</t>
  </si>
  <si>
    <t>HP763278</t>
  </si>
  <si>
    <t>131 WHITNEY RIDGE TER</t>
  </si>
  <si>
    <t>06473-4365</t>
  </si>
  <si>
    <t>HP877960</t>
  </si>
  <si>
    <t>54 SHORT ST</t>
  </si>
  <si>
    <t>06484-1917</t>
  </si>
  <si>
    <t>HP878260</t>
  </si>
  <si>
    <t>101 CRICKET LN</t>
  </si>
  <si>
    <t>01845-4837</t>
  </si>
  <si>
    <t>HP762203</t>
  </si>
  <si>
    <t>16 BUNTON ST</t>
  </si>
  <si>
    <t>02186-5735</t>
  </si>
  <si>
    <t>HP763060</t>
  </si>
  <si>
    <t>23 OLD CONNECTICUT PATH</t>
  </si>
  <si>
    <t>01778-2810</t>
  </si>
  <si>
    <t>HP893062</t>
  </si>
  <si>
    <t>80 WASHINGTON ST</t>
  </si>
  <si>
    <t>01545-3167</t>
  </si>
  <si>
    <t>HP890560</t>
  </si>
  <si>
    <t>124 LEAVITT ST</t>
  </si>
  <si>
    <t>02043-2924</t>
  </si>
  <si>
    <t>HP876796</t>
  </si>
  <si>
    <t>8 BEYER DR</t>
  </si>
  <si>
    <t>01027-2702</t>
  </si>
  <si>
    <t>HP878516</t>
  </si>
  <si>
    <t>128 DARREN DR</t>
  </si>
  <si>
    <t>02301-1020</t>
  </si>
  <si>
    <t>HP878819</t>
  </si>
  <si>
    <t>150 YOULE ST</t>
  </si>
  <si>
    <t>02176-2619</t>
  </si>
  <si>
    <t>HP754397</t>
  </si>
  <si>
    <t>49 BELLEVUE AVE</t>
  </si>
  <si>
    <t>02302-1722</t>
  </si>
  <si>
    <t>HP895549</t>
  </si>
  <si>
    <t>4 DONOVAN DR</t>
  </si>
  <si>
    <t>01730-1150</t>
  </si>
  <si>
    <t>HP889510</t>
  </si>
  <si>
    <t>13 S MAPLE ST</t>
  </si>
  <si>
    <t>01506-1600</t>
  </si>
  <si>
    <t>HP890522</t>
  </si>
  <si>
    <t>37 C ST</t>
  </si>
  <si>
    <t>01851-4209</t>
  </si>
  <si>
    <t>HP774630</t>
  </si>
  <si>
    <t>4 WHOLAN PARK</t>
  </si>
  <si>
    <t>02346-2809</t>
  </si>
  <si>
    <t>HP883997</t>
  </si>
  <si>
    <t>104 COURT RD</t>
  </si>
  <si>
    <t>02152-2312</t>
  </si>
  <si>
    <t>HP886607</t>
  </si>
  <si>
    <t>208 DUTCHER ST</t>
  </si>
  <si>
    <t>01747-1027</t>
  </si>
  <si>
    <t>HP885279</t>
  </si>
  <si>
    <t>92 GENEVA ST</t>
  </si>
  <si>
    <t>02151-2129</t>
  </si>
  <si>
    <t>HP887372</t>
  </si>
  <si>
    <t>32 RICHFIELD ST</t>
  </si>
  <si>
    <t>02171-1312</t>
  </si>
  <si>
    <t>HP884698</t>
  </si>
  <si>
    <t>4 LINDSEY LN</t>
  </si>
  <si>
    <t>01507-6736</t>
  </si>
  <si>
    <t>HP882678</t>
  </si>
  <si>
    <t>409 COLUMBUS BLVD</t>
  </si>
  <si>
    <t>06051-3173</t>
  </si>
  <si>
    <t>HP750711</t>
  </si>
  <si>
    <t>24 FARMINGTON CHASE CRES</t>
  </si>
  <si>
    <t>06032-3133</t>
  </si>
  <si>
    <t>HP885410</t>
  </si>
  <si>
    <t>58 MERRIMAC ST APT 3-4</t>
  </si>
  <si>
    <t>01950-2579</t>
  </si>
  <si>
    <t>HP893502</t>
  </si>
  <si>
    <t>25 CAMPBELL ST</t>
  </si>
  <si>
    <t>02056-1440</t>
  </si>
  <si>
    <t>HP897364</t>
  </si>
  <si>
    <t>1069 MAIN ST</t>
  </si>
  <si>
    <t>02061-1444</t>
  </si>
  <si>
    <t>HP895502</t>
  </si>
  <si>
    <t>112 NORTH ST</t>
  </si>
  <si>
    <t>02035-1307</t>
  </si>
  <si>
    <t>HP896585</t>
  </si>
  <si>
    <t>27 PARK CIR</t>
  </si>
  <si>
    <t>11516-1024</t>
  </si>
  <si>
    <t>CEDARHURST</t>
  </si>
  <si>
    <t>HP882343</t>
  </si>
  <si>
    <t>33 LAWRENCE ST</t>
  </si>
  <si>
    <t>02780-1777</t>
  </si>
  <si>
    <t>HP888121</t>
  </si>
  <si>
    <t>6 JUDY RD</t>
  </si>
  <si>
    <t>02066-3317</t>
  </si>
  <si>
    <t>HP880426</t>
  </si>
  <si>
    <t>02067-3506</t>
  </si>
  <si>
    <t>HP880796</t>
  </si>
  <si>
    <t>620 GLENDALE RD</t>
  </si>
  <si>
    <t>01095-2353</t>
  </si>
  <si>
    <t>HP895446</t>
  </si>
  <si>
    <t>198 EDGEWOOD RD</t>
  </si>
  <si>
    <t>06037-3407</t>
  </si>
  <si>
    <t>HP895616</t>
  </si>
  <si>
    <t>67 ARLINGTON RD</t>
  </si>
  <si>
    <t>02176-1422</t>
  </si>
  <si>
    <t>HP881470</t>
  </si>
  <si>
    <t>191 OVERLOOK DR</t>
  </si>
  <si>
    <t>01118-1121</t>
  </si>
  <si>
    <t>HP756317</t>
  </si>
  <si>
    <t>47 WHITEWOOD RD</t>
  </si>
  <si>
    <t>02090-2146</t>
  </si>
  <si>
    <t>HP756416</t>
  </si>
  <si>
    <t>82 JOAN DR</t>
  </si>
  <si>
    <t>01201-8417</t>
  </si>
  <si>
    <t>HP878376</t>
  </si>
  <si>
    <t>128 TREMONT ST</t>
  </si>
  <si>
    <t>02184-6319</t>
  </si>
  <si>
    <t>HP890164</t>
  </si>
  <si>
    <t>122 CHACE ST</t>
  </si>
  <si>
    <t>01510-3204</t>
  </si>
  <si>
    <t>HP895489</t>
  </si>
  <si>
    <t>72 W ALLEN RIDGE RD</t>
  </si>
  <si>
    <t>01118-2348</t>
  </si>
  <si>
    <t>HP895611</t>
  </si>
  <si>
    <t>21 S OLIVER ST</t>
  </si>
  <si>
    <t>01876-3222</t>
  </si>
  <si>
    <t>HP897448</t>
  </si>
  <si>
    <t>200 WINCHESTER ST UNIT 1</t>
  </si>
  <si>
    <t>02446-2763</t>
  </si>
  <si>
    <t>HP894862</t>
  </si>
  <si>
    <t>77 PINE ISLAND RD</t>
  </si>
  <si>
    <t>01951-1804</t>
  </si>
  <si>
    <t>NEWBURY</t>
  </si>
  <si>
    <t>HP893147</t>
  </si>
  <si>
    <t>35 MOUNTAIN VIEW RD</t>
  </si>
  <si>
    <t>02189-1903</t>
  </si>
  <si>
    <t>HP889294</t>
  </si>
  <si>
    <t>20 CALVIN RD</t>
  </si>
  <si>
    <t>02130-3415</t>
  </si>
  <si>
    <t>HP895260</t>
  </si>
  <si>
    <t>16 COVE PT</t>
  </si>
  <si>
    <t>01534</t>
  </si>
  <si>
    <t>HP891277</t>
  </si>
  <si>
    <t>637 80TH ST</t>
  </si>
  <si>
    <t>11209-4014</t>
  </si>
  <si>
    <t>HP898014</t>
  </si>
  <si>
    <t>15 ARNOLD RD</t>
  </si>
  <si>
    <t>02180-3032</t>
  </si>
  <si>
    <t>HP898713</t>
  </si>
  <si>
    <t>34 MCQUARRIE DR</t>
  </si>
  <si>
    <t>01752-1842</t>
  </si>
  <si>
    <t>HP885246</t>
  </si>
  <si>
    <t>517 SOUTH ST</t>
  </si>
  <si>
    <t>02492-2723</t>
  </si>
  <si>
    <t>HP885902</t>
  </si>
  <si>
    <t>112 ESSEX ST</t>
  </si>
  <si>
    <t>01907-1784</t>
  </si>
  <si>
    <t>HP889576</t>
  </si>
  <si>
    <t>17 PORTER ST</t>
  </si>
  <si>
    <t>01923-3061</t>
  </si>
  <si>
    <t>HP888254</t>
  </si>
  <si>
    <t>33 OVERLOOK DR</t>
  </si>
  <si>
    <t>01453-5178</t>
  </si>
  <si>
    <t>HP885427</t>
  </si>
  <si>
    <t>916 COLD SPRING RD</t>
  </si>
  <si>
    <t>12474-1421</t>
  </si>
  <si>
    <t>HP883802</t>
  </si>
  <si>
    <t>59 KIMBALL DR</t>
  </si>
  <si>
    <t>06051-3336</t>
  </si>
  <si>
    <t>HP889447</t>
  </si>
  <si>
    <t>137 FISKDALE RD</t>
  </si>
  <si>
    <t>01506-1700</t>
  </si>
  <si>
    <t>HP884399</t>
  </si>
  <si>
    <t>5 JUNIPER CIR</t>
  </si>
  <si>
    <t>02370-2840</t>
  </si>
  <si>
    <t>HP832977</t>
  </si>
  <si>
    <t>66 PLYMOUTH AVE</t>
  </si>
  <si>
    <t>02184-8033</t>
  </si>
  <si>
    <t>HP745693</t>
  </si>
  <si>
    <t>7912 69TH AVE</t>
  </si>
  <si>
    <t>11379-2917</t>
  </si>
  <si>
    <t>HP879252</t>
  </si>
  <si>
    <t>4 WARE ST</t>
  </si>
  <si>
    <t>01880-4021</t>
  </si>
  <si>
    <t>HP880115</t>
  </si>
  <si>
    <t>99 HAROLD ST</t>
  </si>
  <si>
    <t>10314-5261</t>
  </si>
  <si>
    <t>HP881947</t>
  </si>
  <si>
    <t>796 TREMONT ST APT 1</t>
  </si>
  <si>
    <t>02118-1028</t>
  </si>
  <si>
    <t>HP887717</t>
  </si>
  <si>
    <t>42 IVANHOE ST</t>
  </si>
  <si>
    <t>02910-4409</t>
  </si>
  <si>
    <t>HP890605</t>
  </si>
  <si>
    <t>3 WILDFLOWER LN</t>
  </si>
  <si>
    <t>02360-7757</t>
  </si>
  <si>
    <t>HP895015</t>
  </si>
  <si>
    <t>125 STALLION HILL RD</t>
  </si>
  <si>
    <t>01518-1225</t>
  </si>
  <si>
    <t>FISKDALE</t>
  </si>
  <si>
    <t>HP880981</t>
  </si>
  <si>
    <t>8 CHAREST LN</t>
  </si>
  <si>
    <t>01001-3670</t>
  </si>
  <si>
    <t>HP858333</t>
  </si>
  <si>
    <t>15 GUNNAR DR</t>
  </si>
  <si>
    <t>06234-1708</t>
  </si>
  <si>
    <t>HP878983</t>
  </si>
  <si>
    <t>156 3RD ST</t>
  </si>
  <si>
    <t>02072-3641</t>
  </si>
  <si>
    <t>HP887370</t>
  </si>
  <si>
    <t>11 STARLIT RD</t>
  </si>
  <si>
    <t>02878-2041</t>
  </si>
  <si>
    <t>TIVERTON</t>
  </si>
  <si>
    <t>HP757815</t>
  </si>
  <si>
    <t>9 CLARK ST</t>
  </si>
  <si>
    <t>01501-1743</t>
  </si>
  <si>
    <t>HP824661</t>
  </si>
  <si>
    <t>70 ALFRED RD</t>
  </si>
  <si>
    <t>02184-3032</t>
  </si>
  <si>
    <t>HP834204</t>
  </si>
  <si>
    <t>27 DUBOIS ST</t>
  </si>
  <si>
    <t>01085-3103</t>
  </si>
  <si>
    <t>HP894065</t>
  </si>
  <si>
    <t>42 JEROME AVE</t>
  </si>
  <si>
    <t>01501-2655</t>
  </si>
  <si>
    <t>HP896433</t>
  </si>
  <si>
    <t>6 SUTHERLAND RD APT 43</t>
  </si>
  <si>
    <t>02135-7014</t>
  </si>
  <si>
    <t>HP897943</t>
  </si>
  <si>
    <t>196 HOBART ST</t>
  </si>
  <si>
    <t>02043-3046</t>
  </si>
  <si>
    <t>HP895661</t>
  </si>
  <si>
    <t>2083 61ST ST</t>
  </si>
  <si>
    <t>11204-2406</t>
  </si>
  <si>
    <t>HP885305</t>
  </si>
  <si>
    <t>616 ADAMS ST</t>
  </si>
  <si>
    <t>02169-1330</t>
  </si>
  <si>
    <t>HP892203</t>
  </si>
  <si>
    <t>24 ROOSEVELT TER</t>
  </si>
  <si>
    <t>01109-2421</t>
  </si>
  <si>
    <t>HP761558</t>
  </si>
  <si>
    <t>6 OLD STONE WAY APT 6</t>
  </si>
  <si>
    <t>02189-2531</t>
  </si>
  <si>
    <t>HP896221</t>
  </si>
  <si>
    <t>18 WOLLASTON AVE</t>
  </si>
  <si>
    <t>02170-2710</t>
  </si>
  <si>
    <t>HP756309</t>
  </si>
  <si>
    <t>2 BAILEY AVE</t>
  </si>
  <si>
    <t>02186-4502</t>
  </si>
  <si>
    <t>HP887996</t>
  </si>
  <si>
    <t>11 FREMONT ST</t>
  </si>
  <si>
    <t>02474-3601</t>
  </si>
  <si>
    <t>HP885683</t>
  </si>
  <si>
    <t>507 WEBSTER ST</t>
  </si>
  <si>
    <t>02050-4946</t>
  </si>
  <si>
    <t>HP898571</t>
  </si>
  <si>
    <t>107 BRIDGE ST</t>
  </si>
  <si>
    <t>06226-3201</t>
  </si>
  <si>
    <t>HP898451</t>
  </si>
  <si>
    <t>194 MARLBOROUGH ST APT 2A</t>
  </si>
  <si>
    <t>02116-1848</t>
  </si>
  <si>
    <t>HP880286</t>
  </si>
  <si>
    <t>158 GREENWICH PLNS RD</t>
  </si>
  <si>
    <t>01082-9773</t>
  </si>
  <si>
    <t>HP893577</t>
  </si>
  <si>
    <t>26 LEONARD ST</t>
  </si>
  <si>
    <t>02035-2918</t>
  </si>
  <si>
    <t>HP880994</t>
  </si>
  <si>
    <t>88 BARBARA ST</t>
  </si>
  <si>
    <t>01085-1251</t>
  </si>
  <si>
    <t>HP878089</t>
  </si>
  <si>
    <t>1391 NORTH AVE</t>
  </si>
  <si>
    <t>06604-2675</t>
  </si>
  <si>
    <t>HP879759</t>
  </si>
  <si>
    <t>16 GLEN ST</t>
  </si>
  <si>
    <t>02703-5508</t>
  </si>
  <si>
    <t>HP890512</t>
  </si>
  <si>
    <t>56-58 BOWDEN ST</t>
  </si>
  <si>
    <t>HP897560</t>
  </si>
  <si>
    <t>90 W MYRTLE ST</t>
  </si>
  <si>
    <t>01364-1916</t>
  </si>
  <si>
    <t>HP894917</t>
  </si>
  <si>
    <t>1 OAK TER</t>
  </si>
  <si>
    <t>01085-4332</t>
  </si>
  <si>
    <t>HP758651</t>
  </si>
  <si>
    <t>2 STRAWBERRY HILL RD</t>
  </si>
  <si>
    <t>02360-3144</t>
  </si>
  <si>
    <t>HP759721</t>
  </si>
  <si>
    <t>1301 BLUEBERRY CIR</t>
  </si>
  <si>
    <t>02346-5317</t>
  </si>
  <si>
    <t>HP755431</t>
  </si>
  <si>
    <t>51 BRUNSWICK PARK</t>
  </si>
  <si>
    <t>02176-1747</t>
  </si>
  <si>
    <t>HP896710</t>
  </si>
  <si>
    <t>128 UNION ST</t>
  </si>
  <si>
    <t>02038-2024</t>
  </si>
  <si>
    <t>HP895858</t>
  </si>
  <si>
    <t>127 ATLANTIC ST</t>
  </si>
  <si>
    <t>02171-1606</t>
  </si>
  <si>
    <t>HP880146</t>
  </si>
  <si>
    <t>40 MORNINGSIDE DR</t>
  </si>
  <si>
    <t>01852-3105</t>
  </si>
  <si>
    <t>HP884595</t>
  </si>
  <si>
    <t>559 BRADLEY ST</t>
  </si>
  <si>
    <t>06512-1470</t>
  </si>
  <si>
    <t>HP891804</t>
  </si>
  <si>
    <t>100 BLUEBERRY HILL ST</t>
  </si>
  <si>
    <t>01128-1044</t>
  </si>
  <si>
    <t>HP894070</t>
  </si>
  <si>
    <t>67 CRAWFORD ST</t>
  </si>
  <si>
    <t>02472-2819</t>
  </si>
  <si>
    <t>HP894310</t>
  </si>
  <si>
    <t>30 SAGAMORE AVE</t>
  </si>
  <si>
    <t>02152-1032</t>
  </si>
  <si>
    <t>HP894776</t>
  </si>
  <si>
    <t>18 JEREMIAH DR</t>
  </si>
  <si>
    <t>02332-3247</t>
  </si>
  <si>
    <t>HP897225</t>
  </si>
  <si>
    <t>3251 92ND ST</t>
  </si>
  <si>
    <t>11369-2441</t>
  </si>
  <si>
    <t>EAST ELMHURST</t>
  </si>
  <si>
    <t>HP878574</t>
  </si>
  <si>
    <t>585 SOUTH ST</t>
  </si>
  <si>
    <t>02131-1117</t>
  </si>
  <si>
    <t>HP896052</t>
  </si>
  <si>
    <t>9 ARNOLD RD</t>
  </si>
  <si>
    <t>01518-1145</t>
  </si>
  <si>
    <t>HP894773</t>
  </si>
  <si>
    <t>12 WILBEN CT</t>
  </si>
  <si>
    <t>11040-1929</t>
  </si>
  <si>
    <t>HP895930</t>
  </si>
  <si>
    <t>643 TURNPIKE ST</t>
  </si>
  <si>
    <t>02375-1792</t>
  </si>
  <si>
    <t>HP895391</t>
  </si>
  <si>
    <t>7 SYCAMORE ST</t>
  </si>
  <si>
    <t>02026-3813</t>
  </si>
  <si>
    <t>HP897784</t>
  </si>
  <si>
    <t>46 GARDNER ST</t>
  </si>
  <si>
    <t>02043-3744</t>
  </si>
  <si>
    <t>HP898158</t>
  </si>
  <si>
    <t>218 MILL ST</t>
  </si>
  <si>
    <t>01569-2023</t>
  </si>
  <si>
    <t>HP881057</t>
  </si>
  <si>
    <t>65 FRUIT ST</t>
  </si>
  <si>
    <t>02048-2812</t>
  </si>
  <si>
    <t>HP879093</t>
  </si>
  <si>
    <t>4 COBBLESTONE WAY</t>
  </si>
  <si>
    <t>01862-2915</t>
  </si>
  <si>
    <t>HP883382</t>
  </si>
  <si>
    <t>24 PARK ST</t>
  </si>
  <si>
    <t>02170-3339</t>
  </si>
  <si>
    <t>HP888052</t>
  </si>
  <si>
    <t>225 BARTHOLOMEW ST</t>
  </si>
  <si>
    <t>01960-4927</t>
  </si>
  <si>
    <t>HP761040</t>
  </si>
  <si>
    <t>204 TUCKERS LN</t>
  </si>
  <si>
    <t>02043-1514</t>
  </si>
  <si>
    <t>HP762535</t>
  </si>
  <si>
    <t>126 SIMPSON RD</t>
  </si>
  <si>
    <t>01752-6505</t>
  </si>
  <si>
    <t>HP899031</t>
  </si>
  <si>
    <t>399 ASHPOHTAG RD</t>
  </si>
  <si>
    <t>06058-1150</t>
  </si>
  <si>
    <t>HP898711</t>
  </si>
  <si>
    <t>19 HIGH OAKS PATH</t>
  </si>
  <si>
    <t>01450-1037</t>
  </si>
  <si>
    <t>HP801208</t>
  </si>
  <si>
    <t>28 RIVER GLEN RD</t>
  </si>
  <si>
    <t>02481-1640</t>
  </si>
  <si>
    <t>HP748543</t>
  </si>
  <si>
    <t>28 CHILSON ST</t>
  </si>
  <si>
    <t>01118-2124</t>
  </si>
  <si>
    <t>HP702994</t>
  </si>
  <si>
    <t>46 SYLVESTER ST</t>
  </si>
  <si>
    <t>02302-2760</t>
  </si>
  <si>
    <t>HP882165</t>
  </si>
  <si>
    <t>343 WAREHAM ST</t>
  </si>
  <si>
    <t>02346-3221</t>
  </si>
  <si>
    <t>HP759586</t>
  </si>
  <si>
    <t>935 LIBERTY ST</t>
  </si>
  <si>
    <t>02184-7360</t>
  </si>
  <si>
    <t>HP888046</t>
  </si>
  <si>
    <t>11 HAVEN HILL RD</t>
  </si>
  <si>
    <t>01543-1938</t>
  </si>
  <si>
    <t>HP891596</t>
  </si>
  <si>
    <t>287 BOLTON ST</t>
  </si>
  <si>
    <t>02127-1303</t>
  </si>
  <si>
    <t>HP885694</t>
  </si>
  <si>
    <t>132 W ELM ST</t>
  </si>
  <si>
    <t>02359-2111</t>
  </si>
  <si>
    <t>HP807125</t>
  </si>
  <si>
    <t>5 HEATHER LN</t>
  </si>
  <si>
    <t>02180-1966</t>
  </si>
  <si>
    <t>HP877146</t>
  </si>
  <si>
    <t>499 FRUIT ST</t>
  </si>
  <si>
    <t>02048-3119</t>
  </si>
  <si>
    <t>HP883042</t>
  </si>
  <si>
    <t>144 BRANCH ST</t>
  </si>
  <si>
    <t>02066-2554</t>
  </si>
  <si>
    <t>HP883598</t>
  </si>
  <si>
    <t>17 TENNEY RD</t>
  </si>
  <si>
    <t>01969-2520</t>
  </si>
  <si>
    <t>ROWLEY</t>
  </si>
  <si>
    <t>HP763084</t>
  </si>
  <si>
    <t>108 PEARL ST</t>
  </si>
  <si>
    <t>02176-1510</t>
  </si>
  <si>
    <t>HP885761</t>
  </si>
  <si>
    <t>40 MILFORD DR</t>
  </si>
  <si>
    <t>02359-1734</t>
  </si>
  <si>
    <t>HP892135</t>
  </si>
  <si>
    <t>90 ARTHUR PL</t>
  </si>
  <si>
    <t>10701-1703</t>
  </si>
  <si>
    <t>HP886542</t>
  </si>
  <si>
    <t>74 KEELER AVE</t>
  </si>
  <si>
    <t>06606-3544</t>
  </si>
  <si>
    <t>HP886576</t>
  </si>
  <si>
    <t>15 KESTREL LN</t>
  </si>
  <si>
    <t>02338-1638</t>
  </si>
  <si>
    <t>HP882978</t>
  </si>
  <si>
    <t>30 PEMBROKE RD</t>
  </si>
  <si>
    <t>02482-7442</t>
  </si>
  <si>
    <t>HP888466</t>
  </si>
  <si>
    <t>112 JEANNETTE ST</t>
  </si>
  <si>
    <t>06010-7036</t>
  </si>
  <si>
    <t>HP886968</t>
  </si>
  <si>
    <t>32 CROSBY ST</t>
  </si>
  <si>
    <t>01852-4154</t>
  </si>
  <si>
    <t>HP896224</t>
  </si>
  <si>
    <t>103 GERALD RD</t>
  </si>
  <si>
    <t>02186-4754</t>
  </si>
  <si>
    <t>HP898786</t>
  </si>
  <si>
    <t>16 MOUNT PLEASANT AVE</t>
  </si>
  <si>
    <t>01880-3419</t>
  </si>
  <si>
    <t>HP894145</t>
  </si>
  <si>
    <t>1733 OCEAN ST APT E</t>
  </si>
  <si>
    <t>02050-4962</t>
  </si>
  <si>
    <t>HP888951</t>
  </si>
  <si>
    <t>20 GROTTO AVE</t>
  </si>
  <si>
    <t>02888-3916</t>
  </si>
  <si>
    <t>HP880584</t>
  </si>
  <si>
    <t>DRIFTWOOD LN</t>
  </si>
  <si>
    <t>02370-7236</t>
  </si>
  <si>
    <t>HP753530</t>
  </si>
  <si>
    <t>390 JAMES ST</t>
  </si>
  <si>
    <t>01005-8874</t>
  </si>
  <si>
    <t>HP884303</t>
  </si>
  <si>
    <t>52 LAWRENCE DR APT 417</t>
  </si>
  <si>
    <t>01854-3648</t>
  </si>
  <si>
    <t>HP884750</t>
  </si>
  <si>
    <t>436 W 2ND ST UNIT 2</t>
  </si>
  <si>
    <t>02127-1314</t>
  </si>
  <si>
    <t>HP754576</t>
  </si>
  <si>
    <t>64 HANSON RD</t>
  </si>
  <si>
    <t>01507-1532</t>
  </si>
  <si>
    <t>HP886351</t>
  </si>
  <si>
    <t>21 FAYS AVE</t>
  </si>
  <si>
    <t>01904-2111</t>
  </si>
  <si>
    <t>HP885784</t>
  </si>
  <si>
    <t>33 POND AVE APT 716</t>
  </si>
  <si>
    <t>02445-7157</t>
  </si>
  <si>
    <t>HP762612</t>
  </si>
  <si>
    <t>21 MULBERRY RD</t>
  </si>
  <si>
    <t>02186-1430</t>
  </si>
  <si>
    <t>HP894956</t>
  </si>
  <si>
    <t>11 REGENT DR</t>
  </si>
  <si>
    <t>01923-1616</t>
  </si>
  <si>
    <t>HP798480</t>
  </si>
  <si>
    <t>633 ADAMS ST</t>
  </si>
  <si>
    <t>02186-5602</t>
  </si>
  <si>
    <t>HP878037</t>
  </si>
  <si>
    <t>15 WITHINGTON ST</t>
  </si>
  <si>
    <t>01951-1232</t>
  </si>
  <si>
    <t>HP831827</t>
  </si>
  <si>
    <t>681 MAYFLOWER ST</t>
  </si>
  <si>
    <t>02332-3616</t>
  </si>
  <si>
    <t>HP887344</t>
  </si>
  <si>
    <t>88 SW MAIN ST</t>
  </si>
  <si>
    <t>01516-2503</t>
  </si>
  <si>
    <t>HP887832</t>
  </si>
  <si>
    <t>72 BAYLEY ST</t>
  </si>
  <si>
    <t>02090-3612</t>
  </si>
  <si>
    <t>HP894496</t>
  </si>
  <si>
    <t>221 MECHANIC ST</t>
  </si>
  <si>
    <t>02035-1217</t>
  </si>
  <si>
    <t>HP889174</t>
  </si>
  <si>
    <t>20 STANLEY CIR</t>
  </si>
  <si>
    <t>02169-6633</t>
  </si>
  <si>
    <t>HP827898</t>
  </si>
  <si>
    <t>12 W BARE HILL RD</t>
  </si>
  <si>
    <t>01451-1617</t>
  </si>
  <si>
    <t>HP881178</t>
  </si>
  <si>
    <t>163 TUCKAHOE DR</t>
  </si>
  <si>
    <t>06484-2738</t>
  </si>
  <si>
    <t>HP880205</t>
  </si>
  <si>
    <t>76 FOWLER RD</t>
  </si>
  <si>
    <t>01854-1102</t>
  </si>
  <si>
    <t>HP879369</t>
  </si>
  <si>
    <t>37 HUNTINGTON RD</t>
  </si>
  <si>
    <t>02474-2450</t>
  </si>
  <si>
    <t>HP886058</t>
  </si>
  <si>
    <t>89 CHANDLER AVE</t>
  </si>
  <si>
    <t>10314-2924</t>
  </si>
  <si>
    <t>HP891772</t>
  </si>
  <si>
    <t>15 BROOKRIDGE DR</t>
  </si>
  <si>
    <t>06001-4011</t>
  </si>
  <si>
    <t>HP886446</t>
  </si>
  <si>
    <t>174 MOUNTAIN RD</t>
  </si>
  <si>
    <t>06877-1624</t>
  </si>
  <si>
    <t>HP894388</t>
  </si>
  <si>
    <t>44 SLEEPY HOLLOW LN</t>
  </si>
  <si>
    <t>02093-1314</t>
  </si>
  <si>
    <t>HP884079</t>
  </si>
  <si>
    <t>377 PROSPECT ST</t>
  </si>
  <si>
    <t>02072-3014</t>
  </si>
  <si>
    <t>HP884284</t>
  </si>
  <si>
    <t>13 STONE DOCK RD</t>
  </si>
  <si>
    <t>12440-5513</t>
  </si>
  <si>
    <t>HIGH FALLS</t>
  </si>
  <si>
    <t>HP886578</t>
  </si>
  <si>
    <t>94 WYMAN RD</t>
  </si>
  <si>
    <t>02351-1221</t>
  </si>
  <si>
    <t>HP890744</t>
  </si>
  <si>
    <t>9 LYMAN ST</t>
  </si>
  <si>
    <t>01360-9658</t>
  </si>
  <si>
    <t>HP890768</t>
  </si>
  <si>
    <t>108 CHESTNUT ST</t>
  </si>
  <si>
    <t>06405-3752</t>
  </si>
  <si>
    <t>HP885650</t>
  </si>
  <si>
    <t>49 FARWELL AVE</t>
  </si>
  <si>
    <t>02176-1923</t>
  </si>
  <si>
    <t>HP888138</t>
  </si>
  <si>
    <t>138 HIGH ST</t>
  </si>
  <si>
    <t>02043-3341</t>
  </si>
  <si>
    <t>HP886420</t>
  </si>
  <si>
    <t>38 W RIVER ST APT 204</t>
  </si>
  <si>
    <t>06460-3385</t>
  </si>
  <si>
    <t>HP881554</t>
  </si>
  <si>
    <t>750 SALEM ST</t>
  </si>
  <si>
    <t>01835-8236</t>
  </si>
  <si>
    <t>HP878634</t>
  </si>
  <si>
    <t>553 HOGG MEMORIAL DR</t>
  </si>
  <si>
    <t>02382-1830</t>
  </si>
  <si>
    <t>HP885655</t>
  </si>
  <si>
    <t>66 POTTER POND</t>
  </si>
  <si>
    <t>02421-8242</t>
  </si>
  <si>
    <t>HP886985</t>
  </si>
  <si>
    <t>32 W HUBBARD RD</t>
  </si>
  <si>
    <t>01255-9754</t>
  </si>
  <si>
    <t>HP893355</t>
  </si>
  <si>
    <t>201 WESTERLY CIR</t>
  </si>
  <si>
    <t>01056-1623</t>
  </si>
  <si>
    <t>HP746820</t>
  </si>
  <si>
    <t>420 ACADEMY AVE</t>
  </si>
  <si>
    <t>02908-4100</t>
  </si>
  <si>
    <t>HP882097</t>
  </si>
  <si>
    <t>154 HOLIDAY HILLS DR</t>
  </si>
  <si>
    <t>03222-3709</t>
  </si>
  <si>
    <t>HP878502</t>
  </si>
  <si>
    <t>1 HAY RD</t>
  </si>
  <si>
    <t>02478-1507</t>
  </si>
  <si>
    <t>HP891393</t>
  </si>
  <si>
    <t>LINDEN PONDS WAY UNIT 132</t>
  </si>
  <si>
    <t>02043-3789</t>
  </si>
  <si>
    <t>HP887022</t>
  </si>
  <si>
    <t>10 MARSH ST</t>
  </si>
  <si>
    <t>02914-1107</t>
  </si>
  <si>
    <t>HP889370</t>
  </si>
  <si>
    <t>611 ANDREWS ST</t>
  </si>
  <si>
    <t>06489-2905</t>
  </si>
  <si>
    <t>HP888283</t>
  </si>
  <si>
    <t>40 APPONYI ST</t>
  </si>
  <si>
    <t>06824-4103</t>
  </si>
  <si>
    <t>HP753717</t>
  </si>
  <si>
    <t>65 HOWITT RD</t>
  </si>
  <si>
    <t>02132-3427</t>
  </si>
  <si>
    <t>HP880764</t>
  </si>
  <si>
    <t>110 1ST AVE APT 601</t>
  </si>
  <si>
    <t>02129-2028</t>
  </si>
  <si>
    <t>HP880348</t>
  </si>
  <si>
    <t>215 WOOD AVE</t>
  </si>
  <si>
    <t>02895-3441</t>
  </si>
  <si>
    <t>HP878510</t>
  </si>
  <si>
    <t>180 FOWLER RD</t>
  </si>
  <si>
    <t>01534-1122</t>
  </si>
  <si>
    <t>HP882567</t>
  </si>
  <si>
    <t>12 CHAPMAN ST</t>
  </si>
  <si>
    <t>02472-1779</t>
  </si>
  <si>
    <t>HP877615</t>
  </si>
  <si>
    <t>8 GREENWOOD CIR</t>
  </si>
  <si>
    <t>06483-2458</t>
  </si>
  <si>
    <t>HP763091</t>
  </si>
  <si>
    <t>6 TOWNE RD</t>
  </si>
  <si>
    <t>01949-1100</t>
  </si>
  <si>
    <t>MIDDLETON</t>
  </si>
  <si>
    <t>HP887953</t>
  </si>
  <si>
    <t>7 WEST TER</t>
  </si>
  <si>
    <t>01970-5431</t>
  </si>
  <si>
    <t>HP885626</t>
  </si>
  <si>
    <t>86 GLENWAY AVE</t>
  </si>
  <si>
    <t>01960-6209</t>
  </si>
  <si>
    <t>HP887672</t>
  </si>
  <si>
    <t>17 CIRCUIT RD</t>
  </si>
  <si>
    <t>02152-2304</t>
  </si>
  <si>
    <t>HP890482</t>
  </si>
  <si>
    <t>14 ARUNDEL AVE</t>
  </si>
  <si>
    <t>01880-4363</t>
  </si>
  <si>
    <t>HP887943</t>
  </si>
  <si>
    <t>12 HUDSON AVE</t>
  </si>
  <si>
    <t>01519-1123</t>
  </si>
  <si>
    <t>HP878407</t>
  </si>
  <si>
    <t>516 SPRINGS RD</t>
  </si>
  <si>
    <t>01730-1199</t>
  </si>
  <si>
    <t>HP826262</t>
  </si>
  <si>
    <t>15 HANOVER CT</t>
  </si>
  <si>
    <t>02747-1551</t>
  </si>
  <si>
    <t>HP896845</t>
  </si>
  <si>
    <t>7 GAVIN CIR</t>
  </si>
  <si>
    <t>01810-4262</t>
  </si>
  <si>
    <t>HP899292</t>
  </si>
  <si>
    <t>24 OLD BOLTON RD</t>
  </si>
  <si>
    <t>01749-1222</t>
  </si>
  <si>
    <t>HP894902</t>
  </si>
  <si>
    <t>37 SPRINGFIELD ST</t>
  </si>
  <si>
    <t>01080-1227</t>
  </si>
  <si>
    <t>HP884227</t>
  </si>
  <si>
    <t>16 STONEYBROOK RD</t>
  </si>
  <si>
    <t>01507-1809</t>
  </si>
  <si>
    <t>HP883030</t>
  </si>
  <si>
    <t>50 STEPHANIE LN</t>
  </si>
  <si>
    <t>02324-2325</t>
  </si>
  <si>
    <t>HP889434</t>
  </si>
  <si>
    <t>154 VINAL ST</t>
  </si>
  <si>
    <t>02151-3922</t>
  </si>
  <si>
    <t>HP883764</t>
  </si>
  <si>
    <t>11 EARLEY RD</t>
  </si>
  <si>
    <t>01960-1217</t>
  </si>
  <si>
    <t>HP884769</t>
  </si>
  <si>
    <t>104 STERLING ST</t>
  </si>
  <si>
    <t>01107-1359</t>
  </si>
  <si>
    <t>HP812355</t>
  </si>
  <si>
    <t>41 WINFORD WAY</t>
  </si>
  <si>
    <t>02155-1554</t>
  </si>
  <si>
    <t>HP879057</t>
  </si>
  <si>
    <t>16 ROSLIN ST</t>
  </si>
  <si>
    <t>02124-3629</t>
  </si>
  <si>
    <t>HP894127</t>
  </si>
  <si>
    <t>67 BLUEJAY WAY</t>
  </si>
  <si>
    <t>02359-3340</t>
  </si>
  <si>
    <t>HP895051</t>
  </si>
  <si>
    <t>1 BLUEBERRY LN</t>
  </si>
  <si>
    <t>01532-1699</t>
  </si>
  <si>
    <t>HP895901</t>
  </si>
  <si>
    <t>1 MARSHALL ST</t>
  </si>
  <si>
    <t>01864-3012</t>
  </si>
  <si>
    <t>HP895623</t>
  </si>
  <si>
    <t>41 NORTH AVE</t>
  </si>
  <si>
    <t>02176-1601</t>
  </si>
  <si>
    <t>HP895191</t>
  </si>
  <si>
    <t>202 HAMILTON ST</t>
  </si>
  <si>
    <t>02139-3924</t>
  </si>
  <si>
    <t>HP893281</t>
  </si>
  <si>
    <t>44 CROSBY ST</t>
  </si>
  <si>
    <t>01570-2806</t>
  </si>
  <si>
    <t>HP894082</t>
  </si>
  <si>
    <t>6 ALLISON CIR</t>
  </si>
  <si>
    <t>02360-5001</t>
  </si>
  <si>
    <t>HP894924</t>
  </si>
  <si>
    <t>103 WEATHERVANE DR</t>
  </si>
  <si>
    <t>01453-5958</t>
  </si>
  <si>
    <t>HP886698</t>
  </si>
  <si>
    <t>45 GLENNON AVE</t>
  </si>
  <si>
    <t>01826-4406</t>
  </si>
  <si>
    <t>HP881489</t>
  </si>
  <si>
    <t>135 PARTRIDGE RD</t>
  </si>
  <si>
    <t>01201-1718</t>
  </si>
  <si>
    <t>HP884344</t>
  </si>
  <si>
    <t>23 JACKSON ST</t>
  </si>
  <si>
    <t>01020-2738</t>
  </si>
  <si>
    <t>HP886814</t>
  </si>
  <si>
    <t>144 MAIN ST</t>
  </si>
  <si>
    <t>02081-4021</t>
  </si>
  <si>
    <t>HP754239</t>
  </si>
  <si>
    <t>41 CORCORAN BLVD</t>
  </si>
  <si>
    <t>HP891825</t>
  </si>
  <si>
    <t>54 MAPLE ST</t>
  </si>
  <si>
    <t>01070-9763</t>
  </si>
  <si>
    <t>HP890417</t>
  </si>
  <si>
    <t>1118 S BRITAIN RD</t>
  </si>
  <si>
    <t>06488-1137</t>
  </si>
  <si>
    <t>HP895573</t>
  </si>
  <si>
    <t>96 WEST ST</t>
  </si>
  <si>
    <t>06051-1408</t>
  </si>
  <si>
    <t>HP745310</t>
  </si>
  <si>
    <t>17 HAMMICK RD</t>
  </si>
  <si>
    <t>06107-1222</t>
  </si>
  <si>
    <t>HP893534</t>
  </si>
  <si>
    <t>27 PONDSIDE DR</t>
  </si>
  <si>
    <t>06037-3039</t>
  </si>
  <si>
    <t>HP895379</t>
  </si>
  <si>
    <t>500 PARSONAGE ST</t>
  </si>
  <si>
    <t>02050-5735</t>
  </si>
  <si>
    <t>HP895825</t>
  </si>
  <si>
    <t>1545 E 29TH ST</t>
  </si>
  <si>
    <t>11229-1846</t>
  </si>
  <si>
    <t>HP896594</t>
  </si>
  <si>
    <t>28 PALMER RD</t>
  </si>
  <si>
    <t>02035-1221</t>
  </si>
  <si>
    <t>HP890252</t>
  </si>
  <si>
    <t>30 TAYLOR ST</t>
  </si>
  <si>
    <t>01757-3147</t>
  </si>
  <si>
    <t>HP880010</t>
  </si>
  <si>
    <t>12 BURR ST</t>
  </si>
  <si>
    <t>02043-2841</t>
  </si>
  <si>
    <t>HP880245</t>
  </si>
  <si>
    <t>207 PLEASANT ST</t>
  </si>
  <si>
    <t>02152-2224</t>
  </si>
  <si>
    <t>HP880804</t>
  </si>
  <si>
    <t>539 STONY HILL RD</t>
  </si>
  <si>
    <t>01095-1519</t>
  </si>
  <si>
    <t>HP880152</t>
  </si>
  <si>
    <t>175 CROSS ST</t>
  </si>
  <si>
    <t>01854-4140</t>
  </si>
  <si>
    <t>HP882120</t>
  </si>
  <si>
    <t>301 PROVIDENCE RD</t>
  </si>
  <si>
    <t>01560-1365</t>
  </si>
  <si>
    <t>SOUTH GRAFTON</t>
  </si>
  <si>
    <t>HP879596</t>
  </si>
  <si>
    <t>18 FERREN DR</t>
  </si>
  <si>
    <t>01821-3214</t>
  </si>
  <si>
    <t>HP884860</t>
  </si>
  <si>
    <t>34 WOODLAWN ST</t>
  </si>
  <si>
    <t>06516-5634</t>
  </si>
  <si>
    <t>HP886016</t>
  </si>
  <si>
    <t>332 PROSPECT ST</t>
  </si>
  <si>
    <t>02301-3366</t>
  </si>
  <si>
    <t>HP756069</t>
  </si>
  <si>
    <t>285 CENTER ST</t>
  </si>
  <si>
    <t>01834-1715</t>
  </si>
  <si>
    <t>GROVELAND</t>
  </si>
  <si>
    <t>HP884995</t>
  </si>
  <si>
    <t>269 SOUTH ST</t>
  </si>
  <si>
    <t>01532-2716</t>
  </si>
  <si>
    <t>HP884476</t>
  </si>
  <si>
    <t>225 BIRCH BLUFFS DR</t>
  </si>
  <si>
    <t>01085-4810</t>
  </si>
  <si>
    <t>HP883420</t>
  </si>
  <si>
    <t>19 PINE ST UNIT G</t>
  </si>
  <si>
    <t>02021-3351</t>
  </si>
  <si>
    <t>HP762042</t>
  </si>
  <si>
    <t>44 NORTHRIDGE DR UNIT 406</t>
  </si>
  <si>
    <t>01864-3167</t>
  </si>
  <si>
    <t>HP890409</t>
  </si>
  <si>
    <t>790 THORME ST</t>
  </si>
  <si>
    <t>06606-4024</t>
  </si>
  <si>
    <t>HP885869</t>
  </si>
  <si>
    <t>37 S DRUM ST</t>
  </si>
  <si>
    <t>10309-2727</t>
  </si>
  <si>
    <t>HP883502</t>
  </si>
  <si>
    <t>9 LOTHROP ST</t>
  </si>
  <si>
    <t>02356-1803</t>
  </si>
  <si>
    <t>HP884627</t>
  </si>
  <si>
    <t>127 WALNUT PLAIN RD</t>
  </si>
  <si>
    <t>02770-4007</t>
  </si>
  <si>
    <t>HP891201</t>
  </si>
  <si>
    <t>345 PLAIN ST</t>
  </si>
  <si>
    <t>02184-7225</t>
  </si>
  <si>
    <t>HP894502</t>
  </si>
  <si>
    <t>40 PRISCILLA AVE</t>
  </si>
  <si>
    <t>02056-1255</t>
  </si>
  <si>
    <t>HP895128</t>
  </si>
  <si>
    <t>756 WASHINGTON ST UNIT C</t>
  </si>
  <si>
    <t>02021-3043</t>
  </si>
  <si>
    <t>HP896150</t>
  </si>
  <si>
    <t>111 WARREN RD</t>
  </si>
  <si>
    <t>01776-3452</t>
  </si>
  <si>
    <t>HP896201</t>
  </si>
  <si>
    <t>66 LAKE DR</t>
  </si>
  <si>
    <t>01151-1839</t>
  </si>
  <si>
    <t>HP896671</t>
  </si>
  <si>
    <t>244 MOUNTAIN VIEW RD</t>
  </si>
  <si>
    <t>06071-2228</t>
  </si>
  <si>
    <t>HP897309</t>
  </si>
  <si>
    <t>82 HILLSIDE AVE</t>
  </si>
  <si>
    <t>02176-3218</t>
  </si>
  <si>
    <t>HP894097</t>
  </si>
  <si>
    <t>108 WATERFORD DR</t>
  </si>
  <si>
    <t>02339-2579</t>
  </si>
  <si>
    <t>HP895965</t>
  </si>
  <si>
    <t>26 MILLBURY AVE</t>
  </si>
  <si>
    <t>01527-4121</t>
  </si>
  <si>
    <t>HP894507</t>
  </si>
  <si>
    <t>111 EAST ST</t>
  </si>
  <si>
    <t>02038-2140</t>
  </si>
  <si>
    <t>HP896781</t>
  </si>
  <si>
    <t>32 FAIRVIEW ST</t>
  </si>
  <si>
    <t>02043-4722</t>
  </si>
  <si>
    <t>HP895084</t>
  </si>
  <si>
    <t>136 HIGH ST</t>
  </si>
  <si>
    <t>02052-3100</t>
  </si>
  <si>
    <t>HP897423</t>
  </si>
  <si>
    <t>62 MILLVILLE RD</t>
  </si>
  <si>
    <t>01756-1231</t>
  </si>
  <si>
    <t>HP882974</t>
  </si>
  <si>
    <t>25 KEMPTON RD</t>
  </si>
  <si>
    <t>01569-1983</t>
  </si>
  <si>
    <t>HP882502</t>
  </si>
  <si>
    <t>83 MEAD ST</t>
  </si>
  <si>
    <t>06051-3867</t>
  </si>
  <si>
    <t>HP884055</t>
  </si>
  <si>
    <t>186 CENTRAL ST</t>
  </si>
  <si>
    <t>01969-1317</t>
  </si>
  <si>
    <t>HP895636</t>
  </si>
  <si>
    <t>49 TALL TIMBERS LN</t>
  </si>
  <si>
    <t>02364-1856</t>
  </si>
  <si>
    <t>HP896654</t>
  </si>
  <si>
    <t>9 BIRCH RD</t>
  </si>
  <si>
    <t>06002-2103</t>
  </si>
  <si>
    <t>HP898552</t>
  </si>
  <si>
    <t>95 VINEYARD RD</t>
  </si>
  <si>
    <t>06517-1637</t>
  </si>
  <si>
    <t>HP896308</t>
  </si>
  <si>
    <t>101 INDIAN POND RD</t>
  </si>
  <si>
    <t>02364-2014</t>
  </si>
  <si>
    <t>HP893558</t>
  </si>
  <si>
    <t>115 SUMMER ST</t>
  </si>
  <si>
    <t>02038-1440</t>
  </si>
  <si>
    <t>HP879654</t>
  </si>
  <si>
    <t>9 HARNDEN RD</t>
  </si>
  <si>
    <t>02148-3826</t>
  </si>
  <si>
    <t>HP882942</t>
  </si>
  <si>
    <t>26 JUNE ELAINE DR</t>
  </si>
  <si>
    <t>02341-1358</t>
  </si>
  <si>
    <t>HP879070</t>
  </si>
  <si>
    <t>4 HOWE LN</t>
  </si>
  <si>
    <t>02035-2296</t>
  </si>
  <si>
    <t>HP809901</t>
  </si>
  <si>
    <t>146 FREMONT AVE</t>
  </si>
  <si>
    <t>02149-5037</t>
  </si>
  <si>
    <t>HP898960</t>
  </si>
  <si>
    <t>722 LOWELL ST</t>
  </si>
  <si>
    <t>01940-1643</t>
  </si>
  <si>
    <t>HP899286</t>
  </si>
  <si>
    <t>3 LAKE ST</t>
  </si>
  <si>
    <t>03246-2128</t>
  </si>
  <si>
    <t>HP879991</t>
  </si>
  <si>
    <t>12 RUBY RD</t>
  </si>
  <si>
    <t>01906-3922</t>
  </si>
  <si>
    <t>HP896249</t>
  </si>
  <si>
    <t>212 HARWICH ST</t>
  </si>
  <si>
    <t>02745-6341</t>
  </si>
  <si>
    <t>HP896740</t>
  </si>
  <si>
    <t>119 HILLSIDE AVE</t>
  </si>
  <si>
    <t>02476-7268</t>
  </si>
  <si>
    <t>HP894514</t>
  </si>
  <si>
    <t>460 WEST ST APT 108</t>
  </si>
  <si>
    <t>01056-1012</t>
  </si>
  <si>
    <t>HP892143</t>
  </si>
  <si>
    <t>35 WILTON RD</t>
  </si>
  <si>
    <t>06489-2836</t>
  </si>
  <si>
    <t>HP897696</t>
  </si>
  <si>
    <t>2159 64TH ST</t>
  </si>
  <si>
    <t>11204-3063</t>
  </si>
  <si>
    <t>HP888927</t>
  </si>
  <si>
    <t>309 RIDGEWAY</t>
  </si>
  <si>
    <t>10605-4114</t>
  </si>
  <si>
    <t>HP882897</t>
  </si>
  <si>
    <t>13 DALLAS DR APT 210</t>
  </si>
  <si>
    <t>01826-3247</t>
  </si>
  <si>
    <t>HP887968</t>
  </si>
  <si>
    <t>15 ELAINE AVE</t>
  </si>
  <si>
    <t>01906-2958</t>
  </si>
  <si>
    <t>HP898280</t>
  </si>
  <si>
    <t>88 OLD ANDOVER RD</t>
  </si>
  <si>
    <t>06248-1323</t>
  </si>
  <si>
    <t>HP896687</t>
  </si>
  <si>
    <t>15 CROWLEY ST</t>
  </si>
  <si>
    <t>06401-1503</t>
  </si>
  <si>
    <t>HP876895</t>
  </si>
  <si>
    <t>11 WILSON AVE</t>
  </si>
  <si>
    <t>01880-5115</t>
  </si>
  <si>
    <t>HP883067</t>
  </si>
  <si>
    <t>14-16 MICHIGAN AVE</t>
  </si>
  <si>
    <t>02145-2228</t>
  </si>
  <si>
    <t>HP887152</t>
  </si>
  <si>
    <t>20 PINE HOLLOW RD</t>
  </si>
  <si>
    <t>06405-2412</t>
  </si>
  <si>
    <t>HP812709</t>
  </si>
  <si>
    <t>COLORADO ST UNIT 608</t>
  </si>
  <si>
    <t>02126-1424</t>
  </si>
  <si>
    <t>MATTAPAN</t>
  </si>
  <si>
    <t>HP759087</t>
  </si>
  <si>
    <t>38 DAVID RD</t>
  </si>
  <si>
    <t>02494-2104</t>
  </si>
  <si>
    <t>HP887758</t>
  </si>
  <si>
    <t>135 WEBSTER RDG</t>
  </si>
  <si>
    <t>06037-2438</t>
  </si>
  <si>
    <t>HP888029</t>
  </si>
  <si>
    <t>11 ESTABROOK RD</t>
  </si>
  <si>
    <t>01545-5909</t>
  </si>
  <si>
    <t>HP893258</t>
  </si>
  <si>
    <t>78 W BROOKFIELD RD</t>
  </si>
  <si>
    <t>01535-1350</t>
  </si>
  <si>
    <t>HP881607</t>
  </si>
  <si>
    <t>52 ARLENE RD</t>
  </si>
  <si>
    <t>01851-1312</t>
  </si>
  <si>
    <t>HP886083</t>
  </si>
  <si>
    <t>1366 E 36TH ST</t>
  </si>
  <si>
    <t>11234-2704</t>
  </si>
  <si>
    <t>HP887885</t>
  </si>
  <si>
    <t>518 LAKE AVE</t>
  </si>
  <si>
    <t>01604-1339</t>
  </si>
  <si>
    <t>HP898437</t>
  </si>
  <si>
    <t>73 WOODBRIDGE RD</t>
  </si>
  <si>
    <t>06010-2372</t>
  </si>
  <si>
    <t>HP896448</t>
  </si>
  <si>
    <t>68 DICTUM CT</t>
  </si>
  <si>
    <t>11229-6533</t>
  </si>
  <si>
    <t>HP896418</t>
  </si>
  <si>
    <t>189 HARRIS AVE</t>
  </si>
  <si>
    <t>02492-3328</t>
  </si>
  <si>
    <t>HP894251</t>
  </si>
  <si>
    <t>15 W COLONY RD</t>
  </si>
  <si>
    <t>01902-2607</t>
  </si>
  <si>
    <t>HP879175</t>
  </si>
  <si>
    <t>15 CURTIS ST</t>
  </si>
  <si>
    <t>01945-2401</t>
  </si>
  <si>
    <t>HP880016</t>
  </si>
  <si>
    <t>636 AUBURN ST</t>
  </si>
  <si>
    <t>02324-3435</t>
  </si>
  <si>
    <t>HP878603</t>
  </si>
  <si>
    <t>44 STEVEN DR</t>
  </si>
  <si>
    <t>11557-1009</t>
  </si>
  <si>
    <t>HEWLETT</t>
  </si>
  <si>
    <t>HP897553</t>
  </si>
  <si>
    <t>16 HARVEST RD</t>
  </si>
  <si>
    <t>01569-1425</t>
  </si>
  <si>
    <t>HP895268</t>
  </si>
  <si>
    <t>3 INGLEWOOD ST</t>
  </si>
  <si>
    <t>02184-2317</t>
  </si>
  <si>
    <t>HP891999</t>
  </si>
  <si>
    <t>91 GARLAND ST</t>
  </si>
  <si>
    <t>01020-2926</t>
  </si>
  <si>
    <t>HP885453</t>
  </si>
  <si>
    <t>4 WALNUT ST</t>
  </si>
  <si>
    <t>01075-2512</t>
  </si>
  <si>
    <t>HP891520</t>
  </si>
  <si>
    <t>149 WILLIAM ST</t>
  </si>
  <si>
    <t>06516-6055</t>
  </si>
  <si>
    <t>HP829639</t>
  </si>
  <si>
    <t>589 BURNETT RD</t>
  </si>
  <si>
    <t>01020-4603</t>
  </si>
  <si>
    <t>HP890278</t>
  </si>
  <si>
    <t>54 FOREST ST</t>
  </si>
  <si>
    <t>01108-2004</t>
  </si>
  <si>
    <t>HP897260</t>
  </si>
  <si>
    <t>369 DARLINGTON AVE</t>
  </si>
  <si>
    <t>10312-2511</t>
  </si>
  <si>
    <t>HP877340</t>
  </si>
  <si>
    <t>31 STATION ST</t>
  </si>
  <si>
    <t>02364-1064</t>
  </si>
  <si>
    <t>HP893249</t>
  </si>
  <si>
    <t>65 APPLETON RD</t>
  </si>
  <si>
    <t>01501-3328</t>
  </si>
  <si>
    <t>HP897973</t>
  </si>
  <si>
    <t>103 BROOKINGS ST</t>
  </si>
  <si>
    <t>02155-5446</t>
  </si>
  <si>
    <t>HP898435</t>
  </si>
  <si>
    <t>143 CUMPSTONE RD</t>
  </si>
  <si>
    <t>06518-2424</t>
  </si>
  <si>
    <t>HP895855</t>
  </si>
  <si>
    <t>21 HILLS ST</t>
  </si>
  <si>
    <t>02368-1922</t>
  </si>
  <si>
    <t>HP883178</t>
  </si>
  <si>
    <t>28 FITZGERALD ST</t>
  </si>
  <si>
    <t>02368-2206</t>
  </si>
  <si>
    <t>HP893334</t>
  </si>
  <si>
    <t>23 WHITTIER RD</t>
  </si>
  <si>
    <t>02492-4522</t>
  </si>
  <si>
    <t>HP895986</t>
  </si>
  <si>
    <t>01360-1129</t>
  </si>
  <si>
    <t>HP894071</t>
  </si>
  <si>
    <t>83 VIRGINIA ST</t>
  </si>
  <si>
    <t>01108-2622</t>
  </si>
  <si>
    <t>HP890242</t>
  </si>
  <si>
    <t>44 WILLIAM ST</t>
  </si>
  <si>
    <t>01810-2549</t>
  </si>
  <si>
    <t>HP890601</t>
  </si>
  <si>
    <t>LINKSIDE DR OWLS NEST GOLF</t>
  </si>
  <si>
    <t>03285</t>
  </si>
  <si>
    <t>THORNTON</t>
  </si>
  <si>
    <t>HP889818</t>
  </si>
  <si>
    <t>90 WHITMAN ST</t>
  </si>
  <si>
    <t>02148-6316</t>
  </si>
  <si>
    <t>HP886979</t>
  </si>
  <si>
    <t>18 CRESCENT AVE APT 4</t>
  </si>
  <si>
    <t>01585</t>
  </si>
  <si>
    <t>WEST BROOKFIELD</t>
  </si>
  <si>
    <t>HP895577</t>
  </si>
  <si>
    <t>35 STREAMVIEW CIR</t>
  </si>
  <si>
    <t>06437-1607</t>
  </si>
  <si>
    <t>HP898528</t>
  </si>
  <si>
    <t>7 CEDARWOOD LN</t>
  </si>
  <si>
    <t>02176-4232</t>
  </si>
  <si>
    <t>HP896617</t>
  </si>
  <si>
    <t>43 EMERSON ST</t>
  </si>
  <si>
    <t>02189-1709</t>
  </si>
  <si>
    <t>HP899252</t>
  </si>
  <si>
    <t>291 COX ST</t>
  </si>
  <si>
    <t>01749-1821</t>
  </si>
  <si>
    <t>HP758997</t>
  </si>
  <si>
    <t>10 INGRAHAM ST</t>
  </si>
  <si>
    <t>02703-5006</t>
  </si>
  <si>
    <t>HP890672</t>
  </si>
  <si>
    <t>97 BAXTER ST</t>
  </si>
  <si>
    <t>02169-6936</t>
  </si>
  <si>
    <t>HP882923</t>
  </si>
  <si>
    <t>160 ALDRICH ST</t>
  </si>
  <si>
    <t>01569-2102</t>
  </si>
  <si>
    <t>HP890654</t>
  </si>
  <si>
    <t>247 4TH AVE</t>
  </si>
  <si>
    <t>01854-2442</t>
  </si>
  <si>
    <t>HP770528</t>
  </si>
  <si>
    <t>62 ACORN ST</t>
  </si>
  <si>
    <t>02332-2921</t>
  </si>
  <si>
    <t>HP893853</t>
  </si>
  <si>
    <t>18 FULLER FARM RD</t>
  </si>
  <si>
    <t>02360-3112</t>
  </si>
  <si>
    <t>HP892976</t>
  </si>
  <si>
    <t>658 WHITING ST</t>
  </si>
  <si>
    <t>02339-1118</t>
  </si>
  <si>
    <t>HP895819</t>
  </si>
  <si>
    <t>2558 82ND ST</t>
  </si>
  <si>
    <t>11370-1629</t>
  </si>
  <si>
    <t>HP895736</t>
  </si>
  <si>
    <t>39 FRONT ST</t>
  </si>
  <si>
    <t>01945-3261</t>
  </si>
  <si>
    <t>HP896841</t>
  </si>
  <si>
    <t>375 OLD STAFFORD RD</t>
  </si>
  <si>
    <t>06084-2542</t>
  </si>
  <si>
    <t>HP898129</t>
  </si>
  <si>
    <t>57 JAY ST</t>
  </si>
  <si>
    <t>01440-2748</t>
  </si>
  <si>
    <t>HP895621</t>
  </si>
  <si>
    <t>96 DAMON AVE</t>
  </si>
  <si>
    <t>02176-1439</t>
  </si>
  <si>
    <t>HP891521</t>
  </si>
  <si>
    <t>102 MICHAEL RD</t>
  </si>
  <si>
    <t>06514-4507</t>
  </si>
  <si>
    <t>HP897235</t>
  </si>
  <si>
    <t>8557 212TH ST</t>
  </si>
  <si>
    <t>11427-1340</t>
  </si>
  <si>
    <t>QUEENS VILLAGE</t>
  </si>
  <si>
    <t>HP809315</t>
  </si>
  <si>
    <t>14 GOLFVIEW DR</t>
  </si>
  <si>
    <t>02043-2618</t>
  </si>
  <si>
    <t>HP894396</t>
  </si>
  <si>
    <t>115 SYCAMORE LN APT B</t>
  </si>
  <si>
    <t>06040-6246</t>
  </si>
  <si>
    <t>HP895119</t>
  </si>
  <si>
    <t>270 CORDAVILLE RD</t>
  </si>
  <si>
    <t>HP893201</t>
  </si>
  <si>
    <t>15 METACOMETT RD</t>
  </si>
  <si>
    <t>02066-3754</t>
  </si>
  <si>
    <t>HP896304</t>
  </si>
  <si>
    <t>2 W WOODS DR</t>
  </si>
  <si>
    <t>06413-1852</t>
  </si>
  <si>
    <t>HP893441</t>
  </si>
  <si>
    <t>36 BALTIMORE ST</t>
  </si>
  <si>
    <t>01902-3277</t>
  </si>
  <si>
    <t>HP890826</t>
  </si>
  <si>
    <t>144 GROVE ST</t>
  </si>
  <si>
    <t>02364-1316</t>
  </si>
  <si>
    <t>HP898511</t>
  </si>
  <si>
    <t>26 GROVE CIR</t>
  </si>
  <si>
    <t>02184-7624</t>
  </si>
  <si>
    <t>HP772787</t>
  </si>
  <si>
    <t>44 OAKWOOD ST</t>
  </si>
  <si>
    <t>01020-2910</t>
  </si>
  <si>
    <t>HP895560</t>
  </si>
  <si>
    <t>6 OLD MEETING HOUSE RD</t>
  </si>
  <si>
    <t>01906-3415</t>
  </si>
  <si>
    <t>HP898157</t>
  </si>
  <si>
    <t>57 HOLLIS ST</t>
  </si>
  <si>
    <t>01463-1429</t>
  </si>
  <si>
    <t>PEPPERELL</t>
  </si>
  <si>
    <t>HP895754</t>
  </si>
  <si>
    <t>107 ARBUTUS AVE</t>
  </si>
  <si>
    <t>02184-8012</t>
  </si>
  <si>
    <t>HP890102</t>
  </si>
  <si>
    <t>505 HUCKLE HILL RD</t>
  </si>
  <si>
    <t>01337-9424</t>
  </si>
  <si>
    <t>HP891176</t>
  </si>
  <si>
    <t>HP877806</t>
  </si>
  <si>
    <t>31 WILLOW BEND BLVD</t>
  </si>
  <si>
    <t>02360-4697</t>
  </si>
  <si>
    <t>HP895532</t>
  </si>
  <si>
    <t>390 WINTHROP ST</t>
  </si>
  <si>
    <t>02152-3133</t>
  </si>
  <si>
    <t>HP895866</t>
  </si>
  <si>
    <t>145 PINE AVE</t>
  </si>
  <si>
    <t>01247-4602</t>
  </si>
  <si>
    <t>CLARKSBURG</t>
  </si>
  <si>
    <t>HP753152</t>
  </si>
  <si>
    <t>37 WINTHROP RD</t>
  </si>
  <si>
    <t>02421-5528</t>
  </si>
  <si>
    <t>HP897793</t>
  </si>
  <si>
    <t>71 SHAW AVE APT J7</t>
  </si>
  <si>
    <t>02351-1645</t>
  </si>
  <si>
    <t>HP755643</t>
  </si>
  <si>
    <t>114 STODDARD RD</t>
  </si>
  <si>
    <t>06708-1846</t>
  </si>
  <si>
    <t>HP890429</t>
  </si>
  <si>
    <t>49 LINWOOD ST</t>
  </si>
  <si>
    <t>02301-5619</t>
  </si>
  <si>
    <t>HP762861</t>
  </si>
  <si>
    <t>1107 NORMAN ST</t>
  </si>
  <si>
    <t>06604-2233</t>
  </si>
  <si>
    <t>HP882178</t>
  </si>
  <si>
    <t>9 WICKLOW DR</t>
  </si>
  <si>
    <t>02090-2625</t>
  </si>
  <si>
    <t>HP897760</t>
  </si>
  <si>
    <t>17 TERRANE AVE</t>
  </si>
  <si>
    <t>01760-1706</t>
  </si>
  <si>
    <t>HP898801</t>
  </si>
  <si>
    <t>9 WALCOTT ST</t>
  </si>
  <si>
    <t>01749-1219</t>
  </si>
  <si>
    <t>HP899147</t>
  </si>
  <si>
    <t>155 PARKER RD</t>
  </si>
  <si>
    <t>01523-1912</t>
  </si>
  <si>
    <t>HP884267</t>
  </si>
  <si>
    <t>710 NEPONSET ST</t>
  </si>
  <si>
    <t>02062-5603</t>
  </si>
  <si>
    <t>HP882320</t>
  </si>
  <si>
    <t>79 OAKLAND AVE</t>
  </si>
  <si>
    <t>02170-3738</t>
  </si>
  <si>
    <t>HP881261</t>
  </si>
  <si>
    <t>76 ADENA RD</t>
  </si>
  <si>
    <t>02465-1221</t>
  </si>
  <si>
    <t>HP759785</t>
  </si>
  <si>
    <t>CORPORAL CHARLES MCMAHON DR</t>
  </si>
  <si>
    <t>HP890271</t>
  </si>
  <si>
    <t>31 CHURCHILL CRST</t>
  </si>
  <si>
    <t>01201-1222</t>
  </si>
  <si>
    <t>HP758302</t>
  </si>
  <si>
    <t>17 MOUNT VERNON ST</t>
  </si>
  <si>
    <t>01970-3009</t>
  </si>
  <si>
    <t>HP882664</t>
  </si>
  <si>
    <t>35-37 JERRY RD</t>
  </si>
  <si>
    <t>06118-3119</t>
  </si>
  <si>
    <t>HP882758</t>
  </si>
  <si>
    <t>13 SHELDON RD</t>
  </si>
  <si>
    <t>01945-2024</t>
  </si>
  <si>
    <t>HP891795</t>
  </si>
  <si>
    <t>SEMINARY AVE # C</t>
  </si>
  <si>
    <t>02466-2653</t>
  </si>
  <si>
    <t>HP888165</t>
  </si>
  <si>
    <t>92 CHARLES ST APT 42</t>
  </si>
  <si>
    <t>02114-4625</t>
  </si>
  <si>
    <t>HP895448</t>
  </si>
  <si>
    <t>150 WHITE ST</t>
  </si>
  <si>
    <t>02190-2736</t>
  </si>
  <si>
    <t>HP896639</t>
  </si>
  <si>
    <t>169 BAY 44TH ST</t>
  </si>
  <si>
    <t>11214-5527</t>
  </si>
  <si>
    <t>HP890316</t>
  </si>
  <si>
    <t>391 PLAIN ST</t>
  </si>
  <si>
    <t>02050-2711</t>
  </si>
  <si>
    <t>HP821772</t>
  </si>
  <si>
    <t>20 MONTAGUE ST</t>
  </si>
  <si>
    <t>01603-3125</t>
  </si>
  <si>
    <t>HP894642</t>
  </si>
  <si>
    <t>90 STEMWAY RD</t>
  </si>
  <si>
    <t>06611-1837</t>
  </si>
  <si>
    <t>HP877323</t>
  </si>
  <si>
    <t>149 HERMITAGE DR</t>
  </si>
  <si>
    <t>01129-1337</t>
  </si>
  <si>
    <t>HP885872</t>
  </si>
  <si>
    <t>3241 BEDFORD AVE</t>
  </si>
  <si>
    <t>11210-4508</t>
  </si>
  <si>
    <t>HP890042</t>
  </si>
  <si>
    <t>20 OAK ST</t>
  </si>
  <si>
    <t>02035-1235</t>
  </si>
  <si>
    <t>HP889652</t>
  </si>
  <si>
    <t>11 WILLOW AVE</t>
  </si>
  <si>
    <t>02170-3723</t>
  </si>
  <si>
    <t>HP888209</t>
  </si>
  <si>
    <t>11 BISHOP RD</t>
  </si>
  <si>
    <t>02148-3126</t>
  </si>
  <si>
    <t>HP895680</t>
  </si>
  <si>
    <t>8901 31ST AVE</t>
  </si>
  <si>
    <t>11369-1749</t>
  </si>
  <si>
    <t>HP894632</t>
  </si>
  <si>
    <t>318 SPORT HILL RD</t>
  </si>
  <si>
    <t>06612-1712</t>
  </si>
  <si>
    <t>HP881765</t>
  </si>
  <si>
    <t>18 HAYDEN DR</t>
  </si>
  <si>
    <t>02035-1127</t>
  </si>
  <si>
    <t>HP894368</t>
  </si>
  <si>
    <t>657 ATKINS ST</t>
  </si>
  <si>
    <t>06457-1504</t>
  </si>
  <si>
    <t>HP897043</t>
  </si>
  <si>
    <t>60 SHIRLEY ST</t>
  </si>
  <si>
    <t>02050-5450</t>
  </si>
  <si>
    <t>HP896432</t>
  </si>
  <si>
    <t>116 GARDEN ST</t>
  </si>
  <si>
    <t>01089-2714</t>
  </si>
  <si>
    <t>HP896156</t>
  </si>
  <si>
    <t>42 GLENWOOD ST</t>
  </si>
  <si>
    <t>01056-2208</t>
  </si>
  <si>
    <t>HP898395</t>
  </si>
  <si>
    <t>449 BROOK ST</t>
  </si>
  <si>
    <t>01701-4331</t>
  </si>
  <si>
    <t>HP890876</t>
  </si>
  <si>
    <t>25 SUNSET DR</t>
  </si>
  <si>
    <t>01915-2319</t>
  </si>
  <si>
    <t>HP898169</t>
  </si>
  <si>
    <t>14 PINEWOOD AVE</t>
  </si>
  <si>
    <t>01776-1540</t>
  </si>
  <si>
    <t>HP898210</t>
  </si>
  <si>
    <t>2190 N BENSON RD</t>
  </si>
  <si>
    <t>06824-3134</t>
  </si>
  <si>
    <t>HP895732</t>
  </si>
  <si>
    <t>65 WOODLAND ST</t>
  </si>
  <si>
    <t>01770-1407</t>
  </si>
  <si>
    <t>HP896276</t>
  </si>
  <si>
    <t>869 BEACH POND RD</t>
  </si>
  <si>
    <t>06384-2009</t>
  </si>
  <si>
    <t>HP892226</t>
  </si>
  <si>
    <t>42 HATHORNE ST</t>
  </si>
  <si>
    <t>01970-3061</t>
  </si>
  <si>
    <t>HP766704</t>
  </si>
  <si>
    <t>86 BROADWAY</t>
  </si>
  <si>
    <t>01085-3435</t>
  </si>
  <si>
    <t>HP898387</t>
  </si>
  <si>
    <t>41 SPEAR ST</t>
  </si>
  <si>
    <t>02176-5615</t>
  </si>
  <si>
    <t>HP888277</t>
  </si>
  <si>
    <t>22 GUYER RD</t>
  </si>
  <si>
    <t>06880-5103</t>
  </si>
  <si>
    <t>HP882527</t>
  </si>
  <si>
    <t>38 FREEMONT AVE</t>
  </si>
  <si>
    <t>06460-6913</t>
  </si>
  <si>
    <t>HP887958</t>
  </si>
  <si>
    <t>28 FRANKLIN PL</t>
  </si>
  <si>
    <t>02151-5112</t>
  </si>
  <si>
    <t>HP887723</t>
  </si>
  <si>
    <t>89 PAYSON ST</t>
  </si>
  <si>
    <t>02703-1643</t>
  </si>
  <si>
    <t>HP895198</t>
  </si>
  <si>
    <t>67 WHITTIER RD</t>
  </si>
  <si>
    <t>02481-5235</t>
  </si>
  <si>
    <t>HP894535</t>
  </si>
  <si>
    <t>150 N MAIN ST</t>
  </si>
  <si>
    <t>01949-1652</t>
  </si>
  <si>
    <t>HP895512</t>
  </si>
  <si>
    <t>7 LAWRENCE ST</t>
  </si>
  <si>
    <t>01923-3021</t>
  </si>
  <si>
    <t>HP898850</t>
  </si>
  <si>
    <t>34 RUSSETT LN</t>
  </si>
  <si>
    <t>02176-2925</t>
  </si>
  <si>
    <t>HP882954</t>
  </si>
  <si>
    <t>12 ELMWOOD ST</t>
  </si>
  <si>
    <t>01560-1114</t>
  </si>
  <si>
    <t>HP883055</t>
  </si>
  <si>
    <t>41 ALLEN ST</t>
  </si>
  <si>
    <t>01801-5213</t>
  </si>
  <si>
    <t>HP890146</t>
  </si>
  <si>
    <t>WANDA DR # B</t>
  </si>
  <si>
    <t>06010-7846</t>
  </si>
  <si>
    <t>HP886229</t>
  </si>
  <si>
    <t>161 SOUTH ST</t>
  </si>
  <si>
    <t>01568-1404</t>
  </si>
  <si>
    <t>HP898876</t>
  </si>
  <si>
    <t>29 SAWIN ST</t>
  </si>
  <si>
    <t>01760-2133</t>
  </si>
  <si>
    <t>HP895767</t>
  </si>
  <si>
    <t>105 ROBERTS AVE</t>
  </si>
  <si>
    <t>02343-1027</t>
  </si>
  <si>
    <t>HP891607</t>
  </si>
  <si>
    <t>1092 TOBEY ST</t>
  </si>
  <si>
    <t>02745-4322</t>
  </si>
  <si>
    <t>HP885188</t>
  </si>
  <si>
    <t>97 COCHRANE ST</t>
  </si>
  <si>
    <t>02176-1515</t>
  </si>
  <si>
    <t>HP892769</t>
  </si>
  <si>
    <t>11 GROVE ST APT 304</t>
  </si>
  <si>
    <t>06787-1460</t>
  </si>
  <si>
    <t>HP895762</t>
  </si>
  <si>
    <t>140 HOLMES ST</t>
  </si>
  <si>
    <t>02184-1437</t>
  </si>
  <si>
    <t>HP878435</t>
  </si>
  <si>
    <t>267 HOWARD ST</t>
  </si>
  <si>
    <t>02370-1817</t>
  </si>
  <si>
    <t>HP895101</t>
  </si>
  <si>
    <t>26 CHARLES ST</t>
  </si>
  <si>
    <t>01923-1911</t>
  </si>
  <si>
    <t>HP889412</t>
  </si>
  <si>
    <t>3 SHADY LN</t>
  </si>
  <si>
    <t>02703-1023</t>
  </si>
  <si>
    <t>HP890218</t>
  </si>
  <si>
    <t>158 HIGH ST</t>
  </si>
  <si>
    <t>02368-2307</t>
  </si>
  <si>
    <t>HP883852</t>
  </si>
  <si>
    <t>6 ANDREA TER</t>
  </si>
  <si>
    <t>01464-2219</t>
  </si>
  <si>
    <t>HP884673</t>
  </si>
  <si>
    <t>126 LAKE ST</t>
  </si>
  <si>
    <t>02135-3824</t>
  </si>
  <si>
    <t>HP884468</t>
  </si>
  <si>
    <t>39 WALTON ST</t>
  </si>
  <si>
    <t>01851-5007</t>
  </si>
  <si>
    <t>HP895534</t>
  </si>
  <si>
    <t>957 SHIRLEY ST</t>
  </si>
  <si>
    <t>02152-2533</t>
  </si>
  <si>
    <t>HP897495</t>
  </si>
  <si>
    <t>123 CLINTON ST</t>
  </si>
  <si>
    <t>01752-7301</t>
  </si>
  <si>
    <t>HP896701</t>
  </si>
  <si>
    <t>145 BEACH ST</t>
  </si>
  <si>
    <t>02067-2504</t>
  </si>
  <si>
    <t>HP886871</t>
  </si>
  <si>
    <t>91 MAMMOTH RD</t>
  </si>
  <si>
    <t>03087-1706</t>
  </si>
  <si>
    <t>HP761893</t>
  </si>
  <si>
    <t>6 GLEASON ST</t>
  </si>
  <si>
    <t>02155-2223</t>
  </si>
  <si>
    <t>HP890845</t>
  </si>
  <si>
    <t>2 FOSTER RD</t>
  </si>
  <si>
    <t>01907-1021</t>
  </si>
  <si>
    <t>HP892180</t>
  </si>
  <si>
    <t>106 TAFT ST</t>
  </si>
  <si>
    <t>02151-5325</t>
  </si>
  <si>
    <t>HP895452</t>
  </si>
  <si>
    <t>161 FOX HILL RD</t>
  </si>
  <si>
    <t>02632-2874</t>
  </si>
  <si>
    <t>CENTERVILLE</t>
  </si>
  <si>
    <t>HP893554</t>
  </si>
  <si>
    <t>185 LINDSEY ST</t>
  </si>
  <si>
    <t>02703-1117</t>
  </si>
  <si>
    <t>HP899091</t>
  </si>
  <si>
    <t>22 CHESTNUT AVE</t>
  </si>
  <si>
    <t>02130-1970</t>
  </si>
  <si>
    <t>HP898712</t>
  </si>
  <si>
    <t>8 BANCROFT PARK</t>
  </si>
  <si>
    <t>01747-1810</t>
  </si>
  <si>
    <t>HP881476</t>
  </si>
  <si>
    <t>18 LAKEVIEW RD</t>
  </si>
  <si>
    <t>02360-6910</t>
  </si>
  <si>
    <t>HP891950</t>
  </si>
  <si>
    <t>27 GOSHEN RD</t>
  </si>
  <si>
    <t>02026-5405</t>
  </si>
  <si>
    <t>HP899064</t>
  </si>
  <si>
    <t>29 MYSTIC ST</t>
  </si>
  <si>
    <t>HP877182</t>
  </si>
  <si>
    <t>165 HAVERHILL ST</t>
  </si>
  <si>
    <t>01864-2426</t>
  </si>
  <si>
    <t>HP893975</t>
  </si>
  <si>
    <t>76 ROBIN RD</t>
  </si>
  <si>
    <t>06033-3264</t>
  </si>
  <si>
    <t>HP894823</t>
  </si>
  <si>
    <t>4 SQUIRE LN</t>
  </si>
  <si>
    <t>02019-2125</t>
  </si>
  <si>
    <t>HP880239</t>
  </si>
  <si>
    <t>78 CENTRE ST</t>
  </si>
  <si>
    <t>02152-3021</t>
  </si>
  <si>
    <t>HP878124</t>
  </si>
  <si>
    <t>26 PICKMAN RD</t>
  </si>
  <si>
    <t>01970-4360</t>
  </si>
  <si>
    <t>HP877977</t>
  </si>
  <si>
    <t>6 WINTHROP ST</t>
  </si>
  <si>
    <t>02356-3641</t>
  </si>
  <si>
    <t>HP773621</t>
  </si>
  <si>
    <t>34 RICHMOND RD</t>
  </si>
  <si>
    <t>01056-1436</t>
  </si>
  <si>
    <t>HP745662</t>
  </si>
  <si>
    <t>16 BRIDLE RD</t>
  </si>
  <si>
    <t>01821-1707</t>
  </si>
  <si>
    <t>HP759013</t>
  </si>
  <si>
    <t>15 REMINGTON LN</t>
  </si>
  <si>
    <t>02360-1423</t>
  </si>
  <si>
    <t>HP887095</t>
  </si>
  <si>
    <t>110 SACHEM ROCK AVE</t>
  </si>
  <si>
    <t>02333-1985</t>
  </si>
  <si>
    <t>HP889775</t>
  </si>
  <si>
    <t>508-510 LAKEVIEW AVE</t>
  </si>
  <si>
    <t>01850-1914</t>
  </si>
  <si>
    <t>HP888299</t>
  </si>
  <si>
    <t>23 BUTTERNUT LN</t>
  </si>
  <si>
    <t>06461-2783</t>
  </si>
  <si>
    <t>HP891484</t>
  </si>
  <si>
    <t>335 HARRIS AVE</t>
  </si>
  <si>
    <t>02492-3055</t>
  </si>
  <si>
    <t>HP890034</t>
  </si>
  <si>
    <t>88 GEORGE ALLEN RD</t>
  </si>
  <si>
    <t>01585-2925</t>
  </si>
  <si>
    <t>HP888907</t>
  </si>
  <si>
    <t>2983 AVENUE R</t>
  </si>
  <si>
    <t>11229-2642</t>
  </si>
  <si>
    <t>HP754566</t>
  </si>
  <si>
    <t>44 KNOWLES RD</t>
  </si>
  <si>
    <t>01602-3260</t>
  </si>
  <si>
    <t>HP755186</t>
  </si>
  <si>
    <t>36 BAY STATE AVE</t>
  </si>
  <si>
    <t>01876-3306</t>
  </si>
  <si>
    <t>HP897057</t>
  </si>
  <si>
    <t>879 LEXINGTON ST APT 8C</t>
  </si>
  <si>
    <t>02452-4851</t>
  </si>
  <si>
    <t>HP893620</t>
  </si>
  <si>
    <t>1726 E 22ND ST</t>
  </si>
  <si>
    <t>11229-1517</t>
  </si>
  <si>
    <t>HP897478</t>
  </si>
  <si>
    <t>55 OAK TRL</t>
  </si>
  <si>
    <t>01740-1271</t>
  </si>
  <si>
    <t>HP889868</t>
  </si>
  <si>
    <t>45 MACY ST APT 307C</t>
  </si>
  <si>
    <t>01913-3742</t>
  </si>
  <si>
    <t>HP895617</t>
  </si>
  <si>
    <t>693 FULTON ST</t>
  </si>
  <si>
    <t>02155-1013</t>
  </si>
  <si>
    <t>HP884473</t>
  </si>
  <si>
    <t>LINDEN PONDS WAY UNIT 208</t>
  </si>
  <si>
    <t>02043-3776</t>
  </si>
  <si>
    <t>HP763330</t>
  </si>
  <si>
    <t>11 MOUND ST</t>
  </si>
  <si>
    <t>02169-5819</t>
  </si>
  <si>
    <t>HP885537</t>
  </si>
  <si>
    <t>GOODWIN ROAD 2</t>
  </si>
  <si>
    <t>06331-1329</t>
  </si>
  <si>
    <t>HP889801</t>
  </si>
  <si>
    <t>20 SANDY BROOK DR</t>
  </si>
  <si>
    <t>01775-1442</t>
  </si>
  <si>
    <t>HP886082</t>
  </si>
  <si>
    <t>1776 W 13TH ST</t>
  </si>
  <si>
    <t>11223-1021</t>
  </si>
  <si>
    <t>HP888002</t>
  </si>
  <si>
    <t>39-41 MAYBERRY AVE</t>
  </si>
  <si>
    <t>02155-6201</t>
  </si>
  <si>
    <t>HP888279</t>
  </si>
  <si>
    <t>20 SUNRISE DR</t>
  </si>
  <si>
    <t>06001-2924</t>
  </si>
  <si>
    <t>HP884159</t>
  </si>
  <si>
    <t>37 LIBERTY ST</t>
  </si>
  <si>
    <t>HP885539</t>
  </si>
  <si>
    <t>102 BLOOMINGDALE RD</t>
  </si>
  <si>
    <t>06375-1336</t>
  </si>
  <si>
    <t>QUAKER HILL</t>
  </si>
  <si>
    <t>HP913881</t>
  </si>
  <si>
    <t>23 RICHARD ST</t>
  </si>
  <si>
    <t>02169-6715</t>
  </si>
  <si>
    <t>HP939156</t>
  </si>
  <si>
    <t>160-162 CRAWFORD ST</t>
  </si>
  <si>
    <t>01854-1633</t>
  </si>
  <si>
    <t>HP934005</t>
  </si>
  <si>
    <t>238 MITCHELL G DR</t>
  </si>
  <si>
    <t>01876-2182</t>
  </si>
  <si>
    <t>HP920016</t>
  </si>
  <si>
    <t>95 CONCORD ST</t>
  </si>
  <si>
    <t>01754-1237</t>
  </si>
  <si>
    <t>HP937388</t>
  </si>
  <si>
    <t>40 BAY 11TH ST</t>
  </si>
  <si>
    <t>11228-3423</t>
  </si>
  <si>
    <t>HP921382</t>
  </si>
  <si>
    <t>2 BROOK RD</t>
  </si>
  <si>
    <t>01921-1015</t>
  </si>
  <si>
    <t>BOXFORD</t>
  </si>
  <si>
    <t>HP911027</t>
  </si>
  <si>
    <t>469 ROUTE 148</t>
  </si>
  <si>
    <t>06419-1111</t>
  </si>
  <si>
    <t>HP920533</t>
  </si>
  <si>
    <t>1681 W 7TH ST</t>
  </si>
  <si>
    <t>11223-1342</t>
  </si>
  <si>
    <t>HP947488</t>
  </si>
  <si>
    <t>44 WALNUT RD</t>
  </si>
  <si>
    <t>01036-9639</t>
  </si>
  <si>
    <t>HP952059</t>
  </si>
  <si>
    <t>152 SWART ST</t>
  </si>
  <si>
    <t>12455</t>
  </si>
  <si>
    <t>MARGARETVILLE</t>
  </si>
  <si>
    <t>HP925695</t>
  </si>
  <si>
    <t>2402 154TH ST</t>
  </si>
  <si>
    <t>11357-3735</t>
  </si>
  <si>
    <t>WHITESTONE</t>
  </si>
  <si>
    <t>HP890727</t>
  </si>
  <si>
    <t>35 CURVE ST</t>
  </si>
  <si>
    <t>01760-4929</t>
  </si>
  <si>
    <t>HP898884</t>
  </si>
  <si>
    <t>989 MAIN ST</t>
  </si>
  <si>
    <t>01226-2211</t>
  </si>
  <si>
    <t>HP952923</t>
  </si>
  <si>
    <t>59 BROADVIEW AVE</t>
  </si>
  <si>
    <t>02864-4630</t>
  </si>
  <si>
    <t>HP943650</t>
  </si>
  <si>
    <t>44 KITTREDGE ST</t>
  </si>
  <si>
    <t>02131-3503</t>
  </si>
  <si>
    <t>HP892898</t>
  </si>
  <si>
    <t>34 OLD KILN RD</t>
  </si>
  <si>
    <t>06473-2424</t>
  </si>
  <si>
    <t>HP899282</t>
  </si>
  <si>
    <t>396 GRAFTON ST</t>
  </si>
  <si>
    <t>01545-4013</t>
  </si>
  <si>
    <t>HP897381</t>
  </si>
  <si>
    <t>30 HEATHER ST</t>
  </si>
  <si>
    <t>01915-2738</t>
  </si>
  <si>
    <t>HP945783</t>
  </si>
  <si>
    <t>34 EGYPT LN</t>
  </si>
  <si>
    <t>06413-2513</t>
  </si>
  <si>
    <t>HP944761</t>
  </si>
  <si>
    <t>1 KATHY LN</t>
  </si>
  <si>
    <t>01880-4914</t>
  </si>
  <si>
    <t>HP953822</t>
  </si>
  <si>
    <t>123 BRETTON RD</t>
  </si>
  <si>
    <t>01089-2109</t>
  </si>
  <si>
    <t>HP935389</t>
  </si>
  <si>
    <t>151 RIDGE ST</t>
  </si>
  <si>
    <t>02474-1733</t>
  </si>
  <si>
    <t>HP949435</t>
  </si>
  <si>
    <t>59 MAPLEWOOD RD</t>
  </si>
  <si>
    <t>01904-2044</t>
  </si>
  <si>
    <t>HP953106</t>
  </si>
  <si>
    <t>16 VISTA DR</t>
  </si>
  <si>
    <t>06512-3433</t>
  </si>
  <si>
    <t>HP956012</t>
  </si>
  <si>
    <t>321 UNION ST</t>
  </si>
  <si>
    <t>02190-2856</t>
  </si>
  <si>
    <t>HP943470</t>
  </si>
  <si>
    <t>17 LONGWOOD TER</t>
  </si>
  <si>
    <t>02062-5137</t>
  </si>
  <si>
    <t>HP936179</t>
  </si>
  <si>
    <t>12 ELMIRA AVE</t>
  </si>
  <si>
    <t>10314-2311</t>
  </si>
  <si>
    <t>HP895218</t>
  </si>
  <si>
    <t>1 DRIFTWAY ST</t>
  </si>
  <si>
    <t>01747-1003</t>
  </si>
  <si>
    <t>HP899765</t>
  </si>
  <si>
    <t>10 JACOB GATES RD</t>
  </si>
  <si>
    <t>01451-1823</t>
  </si>
  <si>
    <t>HP896601</t>
  </si>
  <si>
    <t>457 WASHINGTON ST</t>
  </si>
  <si>
    <t>02062-2330</t>
  </si>
  <si>
    <t>HP956259</t>
  </si>
  <si>
    <t>39-41 LUKE RD</t>
  </si>
  <si>
    <t>02149-4817</t>
  </si>
  <si>
    <t>HP915997</t>
  </si>
  <si>
    <t>7118 NARROWS AVE</t>
  </si>
  <si>
    <t>11209-1806</t>
  </si>
  <si>
    <t>HP906642</t>
  </si>
  <si>
    <t>44 WESTVIEW TER</t>
  </si>
  <si>
    <t>02090-2827</t>
  </si>
  <si>
    <t>HP899316</t>
  </si>
  <si>
    <t>308 APPLEBRIAR LN</t>
  </si>
  <si>
    <t>01752-4675</t>
  </si>
  <si>
    <t>HP900544</t>
  </si>
  <si>
    <t>43 CHESTNUT ST</t>
  </si>
  <si>
    <t>02332-4419</t>
  </si>
  <si>
    <t>HP896702</t>
  </si>
  <si>
    <t>64 ROBINSWOOD RD</t>
  </si>
  <si>
    <t>02190-1425</t>
  </si>
  <si>
    <t>HP898534</t>
  </si>
  <si>
    <t>200 ABBE RD</t>
  </si>
  <si>
    <t>06082-5203</t>
  </si>
  <si>
    <t>HP929051</t>
  </si>
  <si>
    <t>1415 E 3RD ST</t>
  </si>
  <si>
    <t>11230-5572</t>
  </si>
  <si>
    <t>HP898753</t>
  </si>
  <si>
    <t>8 GROVE ST</t>
  </si>
  <si>
    <t>01752-2955</t>
  </si>
  <si>
    <t>HP899830</t>
  </si>
  <si>
    <t>3111 SHARPS LOT RD</t>
  </si>
  <si>
    <t>02715-1416</t>
  </si>
  <si>
    <t>DIGHTON</t>
  </si>
  <si>
    <t>HP937843</t>
  </si>
  <si>
    <t>42 IRETA RD</t>
  </si>
  <si>
    <t>01545-1713</t>
  </si>
  <si>
    <t>HP955146</t>
  </si>
  <si>
    <t>BEECH ST</t>
  </si>
  <si>
    <t>HP905963</t>
  </si>
  <si>
    <t>45 COLBY ST</t>
  </si>
  <si>
    <t>02370-1001</t>
  </si>
  <si>
    <t>HP912445</t>
  </si>
  <si>
    <t>6 SUMMIT RD APT 3</t>
  </si>
  <si>
    <t>02482-4640</t>
  </si>
  <si>
    <t>HP933719</t>
  </si>
  <si>
    <t>778 MAPLE ST</t>
  </si>
  <si>
    <t>06067-1252</t>
  </si>
  <si>
    <t>ROCKY HILL</t>
  </si>
  <si>
    <t>HP909632</t>
  </si>
  <si>
    <t>20 LAKE AVE</t>
  </si>
  <si>
    <t>06516-4811</t>
  </si>
  <si>
    <t>HP883259</t>
  </si>
  <si>
    <t>418 JONES RD</t>
  </si>
  <si>
    <t>06770-1533</t>
  </si>
  <si>
    <t>NAUGATUCK</t>
  </si>
  <si>
    <t>HP896595</t>
  </si>
  <si>
    <t>78 CROSS ST</t>
  </si>
  <si>
    <t>02035-1346</t>
  </si>
  <si>
    <t>HP898486</t>
  </si>
  <si>
    <t>34 DARTMOUTH ST</t>
  </si>
  <si>
    <t>01915-1633</t>
  </si>
  <si>
    <t>HP878969</t>
  </si>
  <si>
    <t>15 E GROVE ST</t>
  </si>
  <si>
    <t>02346-1826</t>
  </si>
  <si>
    <t>HP903701</t>
  </si>
  <si>
    <t>5 MATTHEW CIR</t>
  </si>
  <si>
    <t>01540-2469</t>
  </si>
  <si>
    <t>HP908635</t>
  </si>
  <si>
    <t>35 COUNTRY SIDE RD</t>
  </si>
  <si>
    <t>02019-1596</t>
  </si>
  <si>
    <t>HP895699</t>
  </si>
  <si>
    <t>1536 E 22ND ST</t>
  </si>
  <si>
    <t>11210-5123</t>
  </si>
  <si>
    <t>HP911802</t>
  </si>
  <si>
    <t>236 LAKESIDE DR</t>
  </si>
  <si>
    <t>10590-2405</t>
  </si>
  <si>
    <t>SOUTH SALEM</t>
  </si>
  <si>
    <t>HP921670</t>
  </si>
  <si>
    <t>108 RUSSELLS MILLS RD</t>
  </si>
  <si>
    <t>02748-1783</t>
  </si>
  <si>
    <t>HP935375</t>
  </si>
  <si>
    <t>4 CRESTVIEW TER</t>
  </si>
  <si>
    <t>03885-4208</t>
  </si>
  <si>
    <t>HP906378</t>
  </si>
  <si>
    <t>54 LANTERN LN</t>
  </si>
  <si>
    <t>02474-1821</t>
  </si>
  <si>
    <t>HP935350</t>
  </si>
  <si>
    <t>26 PELICAN AVE</t>
  </si>
  <si>
    <t>01605-1124</t>
  </si>
  <si>
    <t>HP899870</t>
  </si>
  <si>
    <t>OLD HARVARD RD</t>
  </si>
  <si>
    <t>01740</t>
  </si>
  <si>
    <t>HP941243</t>
  </si>
  <si>
    <t>1827 CHAMBERLAIN HWY</t>
  </si>
  <si>
    <t>06037-3904</t>
  </si>
  <si>
    <t>HP961867</t>
  </si>
  <si>
    <t>WASHINGTON DR</t>
  </si>
  <si>
    <t>12516</t>
  </si>
  <si>
    <t>COPAKE LAKE</t>
  </si>
  <si>
    <t>HP899297</t>
  </si>
  <si>
    <t>18 PARSONS HILL DR</t>
  </si>
  <si>
    <t>01603-1242</t>
  </si>
  <si>
    <t>HP937355</t>
  </si>
  <si>
    <t>936 46TH ST</t>
  </si>
  <si>
    <t>11219-2331</t>
  </si>
  <si>
    <t>HP905383</t>
  </si>
  <si>
    <t>27 OAKRIDGE ST</t>
  </si>
  <si>
    <t>01056-3520</t>
  </si>
  <si>
    <t>HP917718</t>
  </si>
  <si>
    <t>43 AMHERST ST</t>
  </si>
  <si>
    <t>01602-2009</t>
  </si>
  <si>
    <t>HP925349</t>
  </si>
  <si>
    <t>48 NEWTON ST</t>
  </si>
  <si>
    <t>02703-7515</t>
  </si>
  <si>
    <t>HP905673</t>
  </si>
  <si>
    <t>POND ST APT A5</t>
  </si>
  <si>
    <t>02184-6837</t>
  </si>
  <si>
    <t>HP929555</t>
  </si>
  <si>
    <t>300 LAUREL ST</t>
  </si>
  <si>
    <t>02176-4231</t>
  </si>
  <si>
    <t>HP929176</t>
  </si>
  <si>
    <t>4214 205TH ST</t>
  </si>
  <si>
    <t>11361-2635</t>
  </si>
  <si>
    <t>BAYSIDE</t>
  </si>
  <si>
    <t>HP933288</t>
  </si>
  <si>
    <t>41 BERLIN AVE</t>
  </si>
  <si>
    <t>02186-5103</t>
  </si>
  <si>
    <t>HP936914</t>
  </si>
  <si>
    <t>1244 GUERNSEYTOWN RD</t>
  </si>
  <si>
    <t>06795-1222</t>
  </si>
  <si>
    <t>HP953142</t>
  </si>
  <si>
    <t>25-27 ROYAL AVE</t>
  </si>
  <si>
    <t>02138-1301</t>
  </si>
  <si>
    <t>HP910014</t>
  </si>
  <si>
    <t>48 NORWOOD AVE</t>
  </si>
  <si>
    <t>01453-6726</t>
  </si>
  <si>
    <t>HP949739</t>
  </si>
  <si>
    <t>2062 E 28TH ST</t>
  </si>
  <si>
    <t>11229-5048</t>
  </si>
  <si>
    <t>HP942082</t>
  </si>
  <si>
    <t>24 MYRICK ST</t>
  </si>
  <si>
    <t>01585-2877</t>
  </si>
  <si>
    <t>HP960430</t>
  </si>
  <si>
    <t>81 SARATOGA AVE</t>
  </si>
  <si>
    <t>01013-2931</t>
  </si>
  <si>
    <t>HP937139</t>
  </si>
  <si>
    <t>1547 E 91ST ST</t>
  </si>
  <si>
    <t>11236-5215</t>
  </si>
  <si>
    <t>HP948388</t>
  </si>
  <si>
    <t>3 STANTON RD</t>
  </si>
  <si>
    <t>02180-1130</t>
  </si>
  <si>
    <t>HP949706</t>
  </si>
  <si>
    <t>2546 MILL AVE</t>
  </si>
  <si>
    <t>11234-6419</t>
  </si>
  <si>
    <t>HP971056</t>
  </si>
  <si>
    <t>33 WALNUT ST</t>
  </si>
  <si>
    <t>02478-1826</t>
  </si>
  <si>
    <t>HP970695</t>
  </si>
  <si>
    <t>10 ORCHARD ST</t>
  </si>
  <si>
    <t>01220-2326</t>
  </si>
  <si>
    <t>ADAMS</t>
  </si>
  <si>
    <t>HP971889</t>
  </si>
  <si>
    <t>128 BRYN MAWR AVE</t>
  </si>
  <si>
    <t>01501-1606</t>
  </si>
  <si>
    <t>HP920949</t>
  </si>
  <si>
    <t>24 CLEAVES ST</t>
  </si>
  <si>
    <t>01966-1529</t>
  </si>
  <si>
    <t>HP923885</t>
  </si>
  <si>
    <t>17 WOODFALL RD</t>
  </si>
  <si>
    <t>02052-1011</t>
  </si>
  <si>
    <t>HP935588</t>
  </si>
  <si>
    <t>E HILL RD</t>
  </si>
  <si>
    <t>01010-9799</t>
  </si>
  <si>
    <t>HP897719</t>
  </si>
  <si>
    <t>14 WILEY PL</t>
  </si>
  <si>
    <t>10306-2044</t>
  </si>
  <si>
    <t>HP951331</t>
  </si>
  <si>
    <t>163 CHAPIN TER</t>
  </si>
  <si>
    <t>01104-1834</t>
  </si>
  <si>
    <t>HP952566</t>
  </si>
  <si>
    <t>6 PALMER DR</t>
  </si>
  <si>
    <t>06074-2817</t>
  </si>
  <si>
    <t>HP953761</t>
  </si>
  <si>
    <t>58-60 ORLANDO AVE</t>
  </si>
  <si>
    <t>02152-2248</t>
  </si>
  <si>
    <t>HP956176</t>
  </si>
  <si>
    <t>209 N MAIN ST</t>
  </si>
  <si>
    <t>02067-1230</t>
  </si>
  <si>
    <t>HP949376</t>
  </si>
  <si>
    <t>35 RALEIGH RD</t>
  </si>
  <si>
    <t>02189-2640</t>
  </si>
  <si>
    <t>HP897670</t>
  </si>
  <si>
    <t>65 S WALPOLE ST</t>
  </si>
  <si>
    <t>02067-1601</t>
  </si>
  <si>
    <t>HP897178</t>
  </si>
  <si>
    <t>917 FRONT ST</t>
  </si>
  <si>
    <t>02190-1849</t>
  </si>
  <si>
    <t>HP896718</t>
  </si>
  <si>
    <t>54 PEQUOT LN</t>
  </si>
  <si>
    <t>06840-2020</t>
  </si>
  <si>
    <t>HP937336</t>
  </si>
  <si>
    <t>2615 211TH ST</t>
  </si>
  <si>
    <t>11360-2520</t>
  </si>
  <si>
    <t>HP971815</t>
  </si>
  <si>
    <t>17 BISHOP DR</t>
  </si>
  <si>
    <t>06042-2215</t>
  </si>
  <si>
    <t>HP908691</t>
  </si>
  <si>
    <t>42 WINSLOW RD</t>
  </si>
  <si>
    <t>02478-2264</t>
  </si>
  <si>
    <t>HP964216</t>
  </si>
  <si>
    <t>4 BRACKETT ST</t>
  </si>
  <si>
    <t>02186-5703</t>
  </si>
  <si>
    <t>HP943518</t>
  </si>
  <si>
    <t>48 HOLMAN RD</t>
  </si>
  <si>
    <t>02466-2911</t>
  </si>
  <si>
    <t>HP948637</t>
  </si>
  <si>
    <t>740 PINE HILL DR</t>
  </si>
  <si>
    <t>02745-1933</t>
  </si>
  <si>
    <t>HP900683</t>
  </si>
  <si>
    <t>100 OLD STONE WAY APT 203</t>
  </si>
  <si>
    <t>02189-2525</t>
  </si>
  <si>
    <t>HP900979</t>
  </si>
  <si>
    <t>235 FALLEY DR</t>
  </si>
  <si>
    <t>01085-4913</t>
  </si>
  <si>
    <t>HP941929</t>
  </si>
  <si>
    <t>88 BJORKLUND AVE</t>
  </si>
  <si>
    <t>01605-1071</t>
  </si>
  <si>
    <t>HP956465</t>
  </si>
  <si>
    <t>66 ASHTON ST</t>
  </si>
  <si>
    <t>02149-1633</t>
  </si>
  <si>
    <t>HP938087</t>
  </si>
  <si>
    <t>124 TAYLOR ST</t>
  </si>
  <si>
    <t>02359-2841</t>
  </si>
  <si>
    <t>HP953411</t>
  </si>
  <si>
    <t>211 PECK ST</t>
  </si>
  <si>
    <t>02038-2219</t>
  </si>
  <si>
    <t>HP896972</t>
  </si>
  <si>
    <t>57 GLADSTONE ST</t>
  </si>
  <si>
    <t>01880-4029</t>
  </si>
  <si>
    <t>HP885395</t>
  </si>
  <si>
    <t>CHRISTIE DR # B</t>
  </si>
  <si>
    <t>01950-1758</t>
  </si>
  <si>
    <t>HP896446</t>
  </si>
  <si>
    <t>71 GARY ST</t>
  </si>
  <si>
    <t>10312-1309</t>
  </si>
  <si>
    <t>HP931289</t>
  </si>
  <si>
    <t>131 PODUNK RD</t>
  </si>
  <si>
    <t>01566-1045</t>
  </si>
  <si>
    <t>HP902627</t>
  </si>
  <si>
    <t>188 WINDSOR AVE</t>
  </si>
  <si>
    <t>01201-2824</t>
  </si>
  <si>
    <t>HP882850</t>
  </si>
  <si>
    <t>9 WESTON ST</t>
  </si>
  <si>
    <t>02330-1232</t>
  </si>
  <si>
    <t>HP878972</t>
  </si>
  <si>
    <t>112 HILLSIDE AVE</t>
  </si>
  <si>
    <t>02302-4026</t>
  </si>
  <si>
    <t>HP900392</t>
  </si>
  <si>
    <t>SOUTHERN ARTERY # UNIT3808</t>
  </si>
  <si>
    <t>02169-8550</t>
  </si>
  <si>
    <t>HP961810</t>
  </si>
  <si>
    <t>76 CRESCENT ST</t>
  </si>
  <si>
    <t>02379-1422</t>
  </si>
  <si>
    <t>HP949414</t>
  </si>
  <si>
    <t>31 BELTRAN ST</t>
  </si>
  <si>
    <t>02148-2501</t>
  </si>
  <si>
    <t>HP939458</t>
  </si>
  <si>
    <t>114 BOWER RD</t>
  </si>
  <si>
    <t>02169-8114</t>
  </si>
  <si>
    <t>HP926311</t>
  </si>
  <si>
    <t>76 DEVON DR</t>
  </si>
  <si>
    <t>06040-3810</t>
  </si>
  <si>
    <t>HP934861</t>
  </si>
  <si>
    <t>HUDLEY LN</t>
  </si>
  <si>
    <t>HP936153</t>
  </si>
  <si>
    <t>7108 17TH AVE</t>
  </si>
  <si>
    <t>11204-5155</t>
  </si>
  <si>
    <t>HP890595</t>
  </si>
  <si>
    <t>02180-2438</t>
  </si>
  <si>
    <t>HP891196</t>
  </si>
  <si>
    <t>14 SARGENT ST</t>
  </si>
  <si>
    <t>02152-2806</t>
  </si>
  <si>
    <t>HP926478</t>
  </si>
  <si>
    <t>170 OLD CANTERBURY TPKE</t>
  </si>
  <si>
    <t>06360-1757</t>
  </si>
  <si>
    <t>HP950221</t>
  </si>
  <si>
    <t>143 PINE HILL RD UNIT 12B</t>
  </si>
  <si>
    <t>06787-1948</t>
  </si>
  <si>
    <t>HP899322</t>
  </si>
  <si>
    <t>128 HIGHLAND ST</t>
  </si>
  <si>
    <t>01503-1111</t>
  </si>
  <si>
    <t>HP944340</t>
  </si>
  <si>
    <t>133 SPRING ST</t>
  </si>
  <si>
    <t>02359-2003</t>
  </si>
  <si>
    <t>HP935474</t>
  </si>
  <si>
    <t>19 BEECH ST</t>
  </si>
  <si>
    <t>02494-2603</t>
  </si>
  <si>
    <t>HP921910</t>
  </si>
  <si>
    <t>4 UPPER GORE RD</t>
  </si>
  <si>
    <t>01570-3220</t>
  </si>
  <si>
    <t>HP933434</t>
  </si>
  <si>
    <t>MASCONOMO ST LOBSTER COVE</t>
  </si>
  <si>
    <t>HP898570</t>
  </si>
  <si>
    <t>20 CLAUDIA DR</t>
  </si>
  <si>
    <t>06460-2808</t>
  </si>
  <si>
    <t>HP938554</t>
  </si>
  <si>
    <t>46 SCHOFIELD DR</t>
  </si>
  <si>
    <t>02460-1127</t>
  </si>
  <si>
    <t>HP953797</t>
  </si>
  <si>
    <t>55 COOPER ST</t>
  </si>
  <si>
    <t>01089-2807</t>
  </si>
  <si>
    <t>HP953107</t>
  </si>
  <si>
    <t>130 ROYDON RD</t>
  </si>
  <si>
    <t>06511-2859</t>
  </si>
  <si>
    <t>HP959090</t>
  </si>
  <si>
    <t>124 WHEELER RD</t>
  </si>
  <si>
    <t>03049-5928</t>
  </si>
  <si>
    <t>HOLLIS</t>
  </si>
  <si>
    <t>HP947772</t>
  </si>
  <si>
    <t>4 LOUISE ANN DR</t>
  </si>
  <si>
    <t>02917-3210</t>
  </si>
  <si>
    <t>HP961298</t>
  </si>
  <si>
    <t>1104 HIGH RD</t>
  </si>
  <si>
    <t>06037-1911</t>
  </si>
  <si>
    <t>HP959486</t>
  </si>
  <si>
    <t>97 WEBSTER AVE</t>
  </si>
  <si>
    <t>11230-1015</t>
  </si>
  <si>
    <t>HP902284</t>
  </si>
  <si>
    <t>53 SAGAMORE ST</t>
  </si>
  <si>
    <t>02184-7137</t>
  </si>
  <si>
    <t>HP896564</t>
  </si>
  <si>
    <t>235 CENTRE ST</t>
  </si>
  <si>
    <t>02124-2332</t>
  </si>
  <si>
    <t>HP903283</t>
  </si>
  <si>
    <t>226 PONDVIEW DR</t>
  </si>
  <si>
    <t>01020-2141</t>
  </si>
  <si>
    <t>HP897250</t>
  </si>
  <si>
    <t>103 SYLVIA ST</t>
  </si>
  <si>
    <t>10312-3724</t>
  </si>
  <si>
    <t>HP899832</t>
  </si>
  <si>
    <t>6 LARK DR</t>
  </si>
  <si>
    <t>01749-1713</t>
  </si>
  <si>
    <t>HP958762</t>
  </si>
  <si>
    <t>8 OAK AVE</t>
  </si>
  <si>
    <t>01880-3920</t>
  </si>
  <si>
    <t>HP898741</t>
  </si>
  <si>
    <t>82 S BOW ST</t>
  </si>
  <si>
    <t>01757-3306</t>
  </si>
  <si>
    <t>HP898291</t>
  </si>
  <si>
    <t>23 TANGLEWOOD AVE</t>
  </si>
  <si>
    <t>06082-2621</t>
  </si>
  <si>
    <t>HP898434</t>
  </si>
  <si>
    <t>28 CHESTERFIELD AVE</t>
  </si>
  <si>
    <t>06716-3210</t>
  </si>
  <si>
    <t>HP949730</t>
  </si>
  <si>
    <t>1527 W 4TH ST</t>
  </si>
  <si>
    <t>11204-4936</t>
  </si>
  <si>
    <t>HP898773</t>
  </si>
  <si>
    <t>17 CORNISH DR</t>
  </si>
  <si>
    <t>01749-3245</t>
  </si>
  <si>
    <t>HP949141</t>
  </si>
  <si>
    <t>151 HAYES ST</t>
  </si>
  <si>
    <t>06053-2855</t>
  </si>
  <si>
    <t>HP897550</t>
  </si>
  <si>
    <t>12 WASHINGTON ST</t>
  </si>
  <si>
    <t>01756-1031</t>
  </si>
  <si>
    <t>HP901562</t>
  </si>
  <si>
    <t>342 BROOK ST</t>
  </si>
  <si>
    <t>01701-4369</t>
  </si>
  <si>
    <t>HP905273</t>
  </si>
  <si>
    <t>53-55 PENN ST</t>
  </si>
  <si>
    <t>02169-7505</t>
  </si>
  <si>
    <t>HP964330</t>
  </si>
  <si>
    <t>274 N MAIN ST</t>
  </si>
  <si>
    <t>01237-9752</t>
  </si>
  <si>
    <t>HP898492</t>
  </si>
  <si>
    <t>6 DESMOND TER</t>
  </si>
  <si>
    <t>01970-5418</t>
  </si>
  <si>
    <t>HP949122</t>
  </si>
  <si>
    <t>14 JOHN GILBERT RD</t>
  </si>
  <si>
    <t>01585-2536</t>
  </si>
  <si>
    <t>HP941363</t>
  </si>
  <si>
    <t>300 CENTRAL ST</t>
  </si>
  <si>
    <t>02830-1549</t>
  </si>
  <si>
    <t>HARRISVILLE</t>
  </si>
  <si>
    <t>HP964114</t>
  </si>
  <si>
    <t>23 ACCORD POND DR</t>
  </si>
  <si>
    <t>02043-3802</t>
  </si>
  <si>
    <t>HP938393</t>
  </si>
  <si>
    <t>23 LAPORTE DR</t>
  </si>
  <si>
    <t>06360-2005</t>
  </si>
  <si>
    <t>HP897492</t>
  </si>
  <si>
    <t>25 BOUNDARY ST</t>
  </si>
  <si>
    <t>01752-1089</t>
  </si>
  <si>
    <t>HP897846</t>
  </si>
  <si>
    <t>HIGHLAND AVE # 1</t>
  </si>
  <si>
    <t>02494-1130</t>
  </si>
  <si>
    <t>HP899917</t>
  </si>
  <si>
    <t>12 LANCASTER RD</t>
  </si>
  <si>
    <t>01503-1019</t>
  </si>
  <si>
    <t>HP897952</t>
  </si>
  <si>
    <t>21 MARCELLA ST APT 3</t>
  </si>
  <si>
    <t>02141-1419</t>
  </si>
  <si>
    <t>HP883939</t>
  </si>
  <si>
    <t>791 PINE ST</t>
  </si>
  <si>
    <t>02771-1321</t>
  </si>
  <si>
    <t>HP927753</t>
  </si>
  <si>
    <t>40 LOMBARD ST</t>
  </si>
  <si>
    <t>HP956901</t>
  </si>
  <si>
    <t>174 MANSFIELD AVE</t>
  </si>
  <si>
    <t>06051-3744</t>
  </si>
  <si>
    <t>HP942036</t>
  </si>
  <si>
    <t>69 HASTINGS ST</t>
  </si>
  <si>
    <t>HP970554</t>
  </si>
  <si>
    <t>76 EDINBORO RD</t>
  </si>
  <si>
    <t>02169-7019</t>
  </si>
  <si>
    <t>HP968541</t>
  </si>
  <si>
    <t>14 HARVEY ST</t>
  </si>
  <si>
    <t>01027-1223</t>
  </si>
  <si>
    <t>HP949757</t>
  </si>
  <si>
    <t>1270 46TH ST</t>
  </si>
  <si>
    <t>11219-2026</t>
  </si>
  <si>
    <t>HP957966</t>
  </si>
  <si>
    <t>13 HOMELAND AVE</t>
  </si>
  <si>
    <t>01906-1918</t>
  </si>
  <si>
    <t>HP958272</t>
  </si>
  <si>
    <t>HP897559</t>
  </si>
  <si>
    <t>411 HILL RD</t>
  </si>
  <si>
    <t>01719-1016</t>
  </si>
  <si>
    <t>BOXBOROUGH</t>
  </si>
  <si>
    <t>HP921224</t>
  </si>
  <si>
    <t>15 ESTA RD</t>
  </si>
  <si>
    <t>02360-4908</t>
  </si>
  <si>
    <t>HP921491</t>
  </si>
  <si>
    <t>8 LOWE DR</t>
  </si>
  <si>
    <t>01930-5220</t>
  </si>
  <si>
    <t>HP937138</t>
  </si>
  <si>
    <t>680 STEWART AVE</t>
  </si>
  <si>
    <t>10314-4219</t>
  </si>
  <si>
    <t>HP888874</t>
  </si>
  <si>
    <t>27 DOVERBROOK RD</t>
  </si>
  <si>
    <t>01022-1135</t>
  </si>
  <si>
    <t>HP922819</t>
  </si>
  <si>
    <t>RIVERLAKE ST</t>
  </si>
  <si>
    <t>03810-4446</t>
  </si>
  <si>
    <t>ALTON BAY</t>
  </si>
  <si>
    <t>HP939290</t>
  </si>
  <si>
    <t>AINSWORTH ST</t>
  </si>
  <si>
    <t>02131-1942</t>
  </si>
  <si>
    <t>HP908779</t>
  </si>
  <si>
    <t>58 MOUNT VERNON RD E</t>
  </si>
  <si>
    <t>02189-1756</t>
  </si>
  <si>
    <t>HP951891</t>
  </si>
  <si>
    <t>204 GREENWICH RD</t>
  </si>
  <si>
    <t>01082-9218</t>
  </si>
  <si>
    <t>HP952912</t>
  </si>
  <si>
    <t>96 EDGEHILL RD</t>
  </si>
  <si>
    <t>02906-1929</t>
  </si>
  <si>
    <t>HP956028</t>
  </si>
  <si>
    <t>133 CONSODINE RD</t>
  </si>
  <si>
    <t>02631-1874</t>
  </si>
  <si>
    <t>HP961782</t>
  </si>
  <si>
    <t>30 ADDINGTON CIR</t>
  </si>
  <si>
    <t>02189-3002</t>
  </si>
  <si>
    <t>HP952092</t>
  </si>
  <si>
    <t>LORD TER</t>
  </si>
  <si>
    <t>01020-4966</t>
  </si>
  <si>
    <t>HP950401</t>
  </si>
  <si>
    <t>34 MARION LN</t>
  </si>
  <si>
    <t>06331-1924</t>
  </si>
  <si>
    <t>HP955403</t>
  </si>
  <si>
    <t>20 SCHUBERT RD</t>
  </si>
  <si>
    <t>02360-3540</t>
  </si>
  <si>
    <t>HP949890</t>
  </si>
  <si>
    <t>1904 W 13TH ST</t>
  </si>
  <si>
    <t>11223-2436</t>
  </si>
  <si>
    <t>HP948708</t>
  </si>
  <si>
    <t>14 PACKARD ST</t>
  </si>
  <si>
    <t>02360-5657</t>
  </si>
  <si>
    <t>HP908703</t>
  </si>
  <si>
    <t>15 ACORN LN</t>
  </si>
  <si>
    <t>01773-1505</t>
  </si>
  <si>
    <t>HP960420</t>
  </si>
  <si>
    <t>31 WEAVER RD</t>
  </si>
  <si>
    <t>01107-1237</t>
  </si>
  <si>
    <t>HP950407</t>
  </si>
  <si>
    <t>16 BOSTON HOLLOW RD</t>
  </si>
  <si>
    <t>06278-2400</t>
  </si>
  <si>
    <t>ASHFORD</t>
  </si>
  <si>
    <t>HP945936</t>
  </si>
  <si>
    <t>63 WAGON WHEEL RD</t>
  </si>
  <si>
    <t>02360-3482</t>
  </si>
  <si>
    <t>HP948376</t>
  </si>
  <si>
    <t>95 COPPERMINE RD</t>
  </si>
  <si>
    <t>01742-5216</t>
  </si>
  <si>
    <t>HP897517</t>
  </si>
  <si>
    <t>3 SHADY BROOK LN</t>
  </si>
  <si>
    <t>06484-4827</t>
  </si>
  <si>
    <t>HP896660</t>
  </si>
  <si>
    <t>169 MOUNTAIN AVE</t>
  </si>
  <si>
    <t>02359-2639</t>
  </si>
  <si>
    <t>HP897543</t>
  </si>
  <si>
    <t>15 CODMAN HILL RD</t>
  </si>
  <si>
    <t>01719-1738</t>
  </si>
  <si>
    <t>HP899816</t>
  </si>
  <si>
    <t>39 BLAISWOOD AVE</t>
  </si>
  <si>
    <t>01752-3910</t>
  </si>
  <si>
    <t>HP944021</t>
  </si>
  <si>
    <t>506 N WESTFIELD ST</t>
  </si>
  <si>
    <t>01030-1209</t>
  </si>
  <si>
    <t>HP944075</t>
  </si>
  <si>
    <t>72 COLTON PL</t>
  </si>
  <si>
    <t>01106-2302</t>
  </si>
  <si>
    <t>HP915755</t>
  </si>
  <si>
    <t>3148 84TH ST</t>
  </si>
  <si>
    <t>11370-1925</t>
  </si>
  <si>
    <t>HP917413</t>
  </si>
  <si>
    <t>63 SPRING ST</t>
  </si>
  <si>
    <t>06417-1810</t>
  </si>
  <si>
    <t>HP948365</t>
  </si>
  <si>
    <t>200 PARKER ST</t>
  </si>
  <si>
    <t>02459-2551</t>
  </si>
  <si>
    <t>HP957822</t>
  </si>
  <si>
    <t>42 BEACON DR</t>
  </si>
  <si>
    <t>01069-1177</t>
  </si>
  <si>
    <t>HP962347</t>
  </si>
  <si>
    <t>27 LANCASTER RD</t>
  </si>
  <si>
    <t>02492-4520</t>
  </si>
  <si>
    <t>HP947785</t>
  </si>
  <si>
    <t>UNIT 56 MTN RVR E RTE 175 E</t>
  </si>
  <si>
    <t>HP956092</t>
  </si>
  <si>
    <t>1006 MAIN ST</t>
  </si>
  <si>
    <t>02043-3949</t>
  </si>
  <si>
    <t>HP921673</t>
  </si>
  <si>
    <t>19 FORESTVIEW DR</t>
  </si>
  <si>
    <t>02719-5544</t>
  </si>
  <si>
    <t>FAIRHAVEN</t>
  </si>
  <si>
    <t>HP935434</t>
  </si>
  <si>
    <t>564 N WOODSTOCK RD</t>
  </si>
  <si>
    <t>01550-2921</t>
  </si>
  <si>
    <t>HP937082</t>
  </si>
  <si>
    <t>35 OLD FARM RD</t>
  </si>
  <si>
    <t>01069-2246</t>
  </si>
  <si>
    <t>HP931360</t>
  </si>
  <si>
    <t>5 YALE RD</t>
  </si>
  <si>
    <t>02359-3817</t>
  </si>
  <si>
    <t>HP952362</t>
  </si>
  <si>
    <t>41 EDWARD DR</t>
  </si>
  <si>
    <t>01890-3606</t>
  </si>
  <si>
    <t>HP945695</t>
  </si>
  <si>
    <t>90 CHERRY HILL DR</t>
  </si>
  <si>
    <t>02771-2225</t>
  </si>
  <si>
    <t>HP957795</t>
  </si>
  <si>
    <t>16 STAFFORD RD</t>
  </si>
  <si>
    <t>01081-9769</t>
  </si>
  <si>
    <t>HP937074</t>
  </si>
  <si>
    <t>142 FLYNT ST</t>
  </si>
  <si>
    <t>01069-1682</t>
  </si>
  <si>
    <t>HP896303</t>
  </si>
  <si>
    <t>5 CENTRAL ST UNIT 2</t>
  </si>
  <si>
    <t>01944-1309</t>
  </si>
  <si>
    <t>HP958767</t>
  </si>
  <si>
    <t>55 CALDWELL ST</t>
  </si>
  <si>
    <t>02191-2112</t>
  </si>
  <si>
    <t>HP935792</t>
  </si>
  <si>
    <t>27 ARGILLA RD</t>
  </si>
  <si>
    <t>01938-2334</t>
  </si>
  <si>
    <t>HP961432</t>
  </si>
  <si>
    <t>60 ALBEE DR</t>
  </si>
  <si>
    <t>02184-8252</t>
  </si>
  <si>
    <t>HP949402</t>
  </si>
  <si>
    <t>WYMAND RD</t>
  </si>
  <si>
    <t>HP934098</t>
  </si>
  <si>
    <t>1632 42ND ST</t>
  </si>
  <si>
    <t>11204-1026</t>
  </si>
  <si>
    <t>HP925990</t>
  </si>
  <si>
    <t>8 LAKEMONT RD</t>
  </si>
  <si>
    <t>01570-2000</t>
  </si>
  <si>
    <t>HP929042</t>
  </si>
  <si>
    <t>-19 21 AVE</t>
  </si>
  <si>
    <t>11370</t>
  </si>
  <si>
    <t>HP971365</t>
  </si>
  <si>
    <t>3 TINA AVE</t>
  </si>
  <si>
    <t>02136-3815</t>
  </si>
  <si>
    <t>HP942677</t>
  </si>
  <si>
    <t>14 HARTFORD ST</t>
  </si>
  <si>
    <t>02052-1412</t>
  </si>
  <si>
    <t>HP899781</t>
  </si>
  <si>
    <t>RIDGEFIELD CIR # A</t>
  </si>
  <si>
    <t>01510-1457</t>
  </si>
  <si>
    <t>HP955709</t>
  </si>
  <si>
    <t>26 FAIRFAX ST</t>
  </si>
  <si>
    <t>02465-2607</t>
  </si>
  <si>
    <t>HP949833</t>
  </si>
  <si>
    <t>2136 BAY RIDGE AVE</t>
  </si>
  <si>
    <t>11204-5419</t>
  </si>
  <si>
    <t>HP960270</t>
  </si>
  <si>
    <t>51 MELROSE ST APT 5G</t>
  </si>
  <si>
    <t>02176-2228</t>
  </si>
  <si>
    <t>HP906992</t>
  </si>
  <si>
    <t>13 ISABELLA ST</t>
  </si>
  <si>
    <t>01603-2122</t>
  </si>
  <si>
    <t>HP936307</t>
  </si>
  <si>
    <t>1720 E 15TH ST</t>
  </si>
  <si>
    <t>11229-2085</t>
  </si>
  <si>
    <t>HP967841</t>
  </si>
  <si>
    <t>194 MAPLE AVE</t>
  </si>
  <si>
    <t>01543-1534</t>
  </si>
  <si>
    <t>HP941049</t>
  </si>
  <si>
    <t>34 LAKEWOOD RD</t>
  </si>
  <si>
    <t>02747-1514</t>
  </si>
  <si>
    <t>HP920613</t>
  </si>
  <si>
    <t>4810 11TH AVE</t>
  </si>
  <si>
    <t>11219-2931</t>
  </si>
  <si>
    <t>HP940115</t>
  </si>
  <si>
    <t>352 PINEHURST DR</t>
  </si>
  <si>
    <t>01028-3068</t>
  </si>
  <si>
    <t>HP905960</t>
  </si>
  <si>
    <t>1785 PROVIDENCE RD</t>
  </si>
  <si>
    <t>01534-1204</t>
  </si>
  <si>
    <t>HP896944</t>
  </si>
  <si>
    <t>78 HOLLISTER WAY S</t>
  </si>
  <si>
    <t>06033-3120</t>
  </si>
  <si>
    <t>HP899872</t>
  </si>
  <si>
    <t>10 RAILROAD AVE</t>
  </si>
  <si>
    <t>01775-1515</t>
  </si>
  <si>
    <t>HP878224</t>
  </si>
  <si>
    <t>1 WHIPPLE RD</t>
  </si>
  <si>
    <t>02420-2712</t>
  </si>
  <si>
    <t>HP899703</t>
  </si>
  <si>
    <t>41 FRUIT ST</t>
  </si>
  <si>
    <t>01757-3232</t>
  </si>
  <si>
    <t>HP968722</t>
  </si>
  <si>
    <t>3 DEEPWOODS DR</t>
  </si>
  <si>
    <t>01760-5554</t>
  </si>
  <si>
    <t>HP970395</t>
  </si>
  <si>
    <t>34 CLEVELAND ST</t>
  </si>
  <si>
    <t>01201-5646</t>
  </si>
  <si>
    <t>HP970894</t>
  </si>
  <si>
    <t>35 TUDOR ST</t>
  </si>
  <si>
    <t>02451-2324</t>
  </si>
  <si>
    <t>HP949471</t>
  </si>
  <si>
    <t>5 GREENTREE LN</t>
  </si>
  <si>
    <t>01922-2807</t>
  </si>
  <si>
    <t>HP950200</t>
  </si>
  <si>
    <t>298 RESERVOIR ST</t>
  </si>
  <si>
    <t>02766-1650</t>
  </si>
  <si>
    <t>HP915015</t>
  </si>
  <si>
    <t>20506 33RD AVE</t>
  </si>
  <si>
    <t>11361-1030</t>
  </si>
  <si>
    <t>HP938531</t>
  </si>
  <si>
    <t>88 CENTRAL ST</t>
  </si>
  <si>
    <t>02466-2410</t>
  </si>
  <si>
    <t>HP948605</t>
  </si>
  <si>
    <t>38 FOREST EDGE</t>
  </si>
  <si>
    <t>02360-8220</t>
  </si>
  <si>
    <t>HP924512</t>
  </si>
  <si>
    <t>42 JOHN J GRIMALDI DR</t>
  </si>
  <si>
    <t>02760-1069</t>
  </si>
  <si>
    <t>HP945090</t>
  </si>
  <si>
    <t>136 POPLAR AVE</t>
  </si>
  <si>
    <t>01089-2927</t>
  </si>
  <si>
    <t>HP936448</t>
  </si>
  <si>
    <t>46 BETHANY RD</t>
  </si>
  <si>
    <t>01057-9554</t>
  </si>
  <si>
    <t>HP923883</t>
  </si>
  <si>
    <t>668 NEWTON ST</t>
  </si>
  <si>
    <t>02467-3187</t>
  </si>
  <si>
    <t>HP887863</t>
  </si>
  <si>
    <t>73 TANNER ST</t>
  </si>
  <si>
    <t>01201-3443</t>
  </si>
  <si>
    <t>HP920602</t>
  </si>
  <si>
    <t>143 LARCH DR</t>
  </si>
  <si>
    <t>11040-2329</t>
  </si>
  <si>
    <t>HP925274</t>
  </si>
  <si>
    <t>27 CARRIAGE RD</t>
  </si>
  <si>
    <t>02341-1210</t>
  </si>
  <si>
    <t>HP945064</t>
  </si>
  <si>
    <t>36 ORCHARDVIEW ST</t>
  </si>
  <si>
    <t>01089-2923</t>
  </si>
  <si>
    <t>HP951439</t>
  </si>
  <si>
    <t>26 TROUT FARM LN</t>
  </si>
  <si>
    <t>02332-4609</t>
  </si>
  <si>
    <t>HP947711</t>
  </si>
  <si>
    <t>176 HIGH ST</t>
  </si>
  <si>
    <t>02061-1835</t>
  </si>
  <si>
    <t>HP933583</t>
  </si>
  <si>
    <t>7 RAINTREE LN APT M</t>
  </si>
  <si>
    <t>02302-1914</t>
  </si>
  <si>
    <t>HP899222</t>
  </si>
  <si>
    <t>31 PINEWOOD RD</t>
  </si>
  <si>
    <t>01740-1057</t>
  </si>
  <si>
    <t>HP937358</t>
  </si>
  <si>
    <t>2723 AVENUE J</t>
  </si>
  <si>
    <t>11210-3733</t>
  </si>
  <si>
    <t>HP938405</t>
  </si>
  <si>
    <t>14 SILVIN RD</t>
  </si>
  <si>
    <t>01013-3728</t>
  </si>
  <si>
    <t>HP944414</t>
  </si>
  <si>
    <t>801 HIXVILLE RD</t>
  </si>
  <si>
    <t>02747-1547</t>
  </si>
  <si>
    <t>HP948604</t>
  </si>
  <si>
    <t>60 TURNER RD</t>
  </si>
  <si>
    <t>02370-1038</t>
  </si>
  <si>
    <t>HP934676</t>
  </si>
  <si>
    <t>122 VICTOR ST</t>
  </si>
  <si>
    <t>06512-3760</t>
  </si>
  <si>
    <t>HP940701</t>
  </si>
  <si>
    <t>15 DEVONSHIRE DR</t>
  </si>
  <si>
    <t>10598-1029</t>
  </si>
  <si>
    <t>HP956269</t>
  </si>
  <si>
    <t>71 LINWOOD ST</t>
  </si>
  <si>
    <t>02148-7126</t>
  </si>
  <si>
    <t>HP968985</t>
  </si>
  <si>
    <t>7 SHAW DR</t>
  </si>
  <si>
    <t>01778-3213</t>
  </si>
  <si>
    <t>HP961044</t>
  </si>
  <si>
    <t>52 COUNTRYSIDE DR</t>
  </si>
  <si>
    <t>02864-2617</t>
  </si>
  <si>
    <t>HP898718</t>
  </si>
  <si>
    <t>249 MAIN ST</t>
  </si>
  <si>
    <t>01516-2170</t>
  </si>
  <si>
    <t>HP941116</t>
  </si>
  <si>
    <t>228 ROLLING MEADOW DR</t>
  </si>
  <si>
    <t>01746-2631</t>
  </si>
  <si>
    <t>HP941578</t>
  </si>
  <si>
    <t>10 KAREN DR</t>
  </si>
  <si>
    <t>06787-1028</t>
  </si>
  <si>
    <t>HP921812</t>
  </si>
  <si>
    <t>105 A ST</t>
  </si>
  <si>
    <t>01851-4116</t>
  </si>
  <si>
    <t>HP948969</t>
  </si>
  <si>
    <t>239 CENTRAL AVE</t>
  </si>
  <si>
    <t>02914-3533</t>
  </si>
  <si>
    <t>HP950568</t>
  </si>
  <si>
    <t>5 STATION RD</t>
  </si>
  <si>
    <t>06256-1124</t>
  </si>
  <si>
    <t>HP952714</t>
  </si>
  <si>
    <t>54 WOOD RD</t>
  </si>
  <si>
    <t>02664-4141</t>
  </si>
  <si>
    <t>HP921733</t>
  </si>
  <si>
    <t>18 OAK ST</t>
  </si>
  <si>
    <t>01867-3403</t>
  </si>
  <si>
    <t>HP944917</t>
  </si>
  <si>
    <t>5 GOTT ST</t>
  </si>
  <si>
    <t>01966-1605</t>
  </si>
  <si>
    <t>HP956076</t>
  </si>
  <si>
    <t>33 CHARLES AVE</t>
  </si>
  <si>
    <t>02072-1806</t>
  </si>
  <si>
    <t>HP935206</t>
  </si>
  <si>
    <t>02338-1216</t>
  </si>
  <si>
    <t>HP942513</t>
  </si>
  <si>
    <t>220 BOYLSTON ST UNIT 112</t>
  </si>
  <si>
    <t>02130-4517</t>
  </si>
  <si>
    <t>HP924658</t>
  </si>
  <si>
    <t>458 APPLETON ST</t>
  </si>
  <si>
    <t>02476-7039</t>
  </si>
  <si>
    <t>HP895768</t>
  </si>
  <si>
    <t>LINDEN PONDS WAY APT OW316</t>
  </si>
  <si>
    <t>02043-3787</t>
  </si>
  <si>
    <t>HP956736</t>
  </si>
  <si>
    <t>12 LITTLE LN</t>
  </si>
  <si>
    <t>06117-1920</t>
  </si>
  <si>
    <t>HP932761</t>
  </si>
  <si>
    <t>233 CLEWS ST</t>
  </si>
  <si>
    <t>02861-1478</t>
  </si>
  <si>
    <t>HP966445</t>
  </si>
  <si>
    <t>46 FLAGG ST</t>
  </si>
  <si>
    <t>01602-1447</t>
  </si>
  <si>
    <t>HP913703</t>
  </si>
  <si>
    <t>59 LOCUST ST</t>
  </si>
  <si>
    <t>01867-2154</t>
  </si>
  <si>
    <t>HP963207</t>
  </si>
  <si>
    <t>62 DUCK POND RD</t>
  </si>
  <si>
    <t>01450-2213</t>
  </si>
  <si>
    <t>HP923291</t>
  </si>
  <si>
    <t>92 HILLCREST AVE</t>
  </si>
  <si>
    <t>02301-1462</t>
  </si>
  <si>
    <t>HP929583</t>
  </si>
  <si>
    <t>11 NEWTON ST</t>
  </si>
  <si>
    <t>01545-2611</t>
  </si>
  <si>
    <t>HP895698</t>
  </si>
  <si>
    <t>13553 234TH ST</t>
  </si>
  <si>
    <t>11422-1506</t>
  </si>
  <si>
    <t>HP949152</t>
  </si>
  <si>
    <t>28 AFTON TER</t>
  </si>
  <si>
    <t>06457-1621</t>
  </si>
  <si>
    <t>HP927142</t>
  </si>
  <si>
    <t>202 ELM ST</t>
  </si>
  <si>
    <t>02359-2017</t>
  </si>
  <si>
    <t>HP925957</t>
  </si>
  <si>
    <t>870 FAUNCE CORNER RD</t>
  </si>
  <si>
    <t>02747-1309</t>
  </si>
  <si>
    <t>HP924504</t>
  </si>
  <si>
    <t>671 EAST ST</t>
  </si>
  <si>
    <t>02093-1132</t>
  </si>
  <si>
    <t>HP898357</t>
  </si>
  <si>
    <t>146 NOURSE RD</t>
  </si>
  <si>
    <t>01740-1019</t>
  </si>
  <si>
    <t>HP941005</t>
  </si>
  <si>
    <t>7 NEVADA RD</t>
  </si>
  <si>
    <t>01803-2315</t>
  </si>
  <si>
    <t>HP969856</t>
  </si>
  <si>
    <t>1 BELLI DR</t>
  </si>
  <si>
    <t>01095-1307</t>
  </si>
  <si>
    <t>HP959604</t>
  </si>
  <si>
    <t>1961 60TH ST</t>
  </si>
  <si>
    <t>11204-2346</t>
  </si>
  <si>
    <t>HP897845</t>
  </si>
  <si>
    <t>338-340 WEST ST</t>
  </si>
  <si>
    <t>02494-1328</t>
  </si>
  <si>
    <t>HP944461</t>
  </si>
  <si>
    <t>88 GOODENOUGH ST</t>
  </si>
  <si>
    <t>02135-2106</t>
  </si>
  <si>
    <t>HP937210</t>
  </si>
  <si>
    <t>19911 50TH AVE</t>
  </si>
  <si>
    <t>11365-1309</t>
  </si>
  <si>
    <t>HP955060</t>
  </si>
  <si>
    <t>27 SIGNORE TER</t>
  </si>
  <si>
    <t>02151-2262</t>
  </si>
  <si>
    <t>HP952706</t>
  </si>
  <si>
    <t>46 A ST</t>
  </si>
  <si>
    <t>01867-1903</t>
  </si>
  <si>
    <t>HP938920</t>
  </si>
  <si>
    <t>98 CANTERBURY TPKE</t>
  </si>
  <si>
    <t>06360-1811</t>
  </si>
  <si>
    <t>HP920465</t>
  </si>
  <si>
    <t>1451 E 19TH ST</t>
  </si>
  <si>
    <t>11230-6715</t>
  </si>
  <si>
    <t>HP920917</t>
  </si>
  <si>
    <t>44 EVERETT ST</t>
  </si>
  <si>
    <t>02351-1917</t>
  </si>
  <si>
    <t>HP913794</t>
  </si>
  <si>
    <t>7 GARDEN DR</t>
  </si>
  <si>
    <t>02330-1202</t>
  </si>
  <si>
    <t>HP893290</t>
  </si>
  <si>
    <t>02453-6627</t>
  </si>
  <si>
    <t>HP949219</t>
  </si>
  <si>
    <t>126 ELM ST</t>
  </si>
  <si>
    <t>01568-1125</t>
  </si>
  <si>
    <t>HP910191</t>
  </si>
  <si>
    <t>2 YORK RD</t>
  </si>
  <si>
    <t>01890-3832</t>
  </si>
  <si>
    <t>HP946112</t>
  </si>
  <si>
    <t>11 FRENCH DR</t>
  </si>
  <si>
    <t>02771-4514</t>
  </si>
  <si>
    <t>HP923487</t>
  </si>
  <si>
    <t>93 PETER RD</t>
  </si>
  <si>
    <t>06798-1908</t>
  </si>
  <si>
    <t>HP919373</t>
  </si>
  <si>
    <t>444 MIDDLE RD</t>
  </si>
  <si>
    <t>01719-1112</t>
  </si>
  <si>
    <t>HP898556</t>
  </si>
  <si>
    <t>309 S MAIN ST</t>
  </si>
  <si>
    <t>06492-4604</t>
  </si>
  <si>
    <t>HP974953</t>
  </si>
  <si>
    <t>11 BERRY DR</t>
  </si>
  <si>
    <t>02364-3014</t>
  </si>
  <si>
    <t>HP947514</t>
  </si>
  <si>
    <t>22 ROSARIO DR</t>
  </si>
  <si>
    <t>06708-4522</t>
  </si>
  <si>
    <t>HP974968</t>
  </si>
  <si>
    <t>14 AUDUBON LN</t>
  </si>
  <si>
    <t>02341-1374</t>
  </si>
  <si>
    <t>HP968564</t>
  </si>
  <si>
    <t>10 EMPIRE CIR</t>
  </si>
  <si>
    <t>01721-1456</t>
  </si>
  <si>
    <t>HP938348</t>
  </si>
  <si>
    <t>36 CEDAR SWAMP RD</t>
  </si>
  <si>
    <t>06084-3608</t>
  </si>
  <si>
    <t>HP892323</t>
  </si>
  <si>
    <t>54 HAMPTON CLOSE</t>
  </si>
  <si>
    <t>06477-1933</t>
  </si>
  <si>
    <t>HP914065</t>
  </si>
  <si>
    <t>21 JONES ST</t>
  </si>
  <si>
    <t>02043-2001</t>
  </si>
  <si>
    <t>HP907373</t>
  </si>
  <si>
    <t>13 BROOKDALE RD</t>
  </si>
  <si>
    <t>01760-3144</t>
  </si>
  <si>
    <t>HP911174</t>
  </si>
  <si>
    <t>2 BRANCH BRIDGE RD</t>
  </si>
  <si>
    <t>01364-2052</t>
  </si>
  <si>
    <t>HP895649</t>
  </si>
  <si>
    <t>7 CAPTAIN THOMSON LN</t>
  </si>
  <si>
    <t>02043-3459</t>
  </si>
  <si>
    <t>HP896124</t>
  </si>
  <si>
    <t>10 BONAVESTA ST</t>
  </si>
  <si>
    <t>01905-1304</t>
  </si>
  <si>
    <t>HP928585</t>
  </si>
  <si>
    <t>95 PINNACLE PARK RD</t>
  </si>
  <si>
    <t>03253-6738</t>
  </si>
  <si>
    <t>MEREDITH</t>
  </si>
  <si>
    <t>HP941494</t>
  </si>
  <si>
    <t>4 LINCOLN ST</t>
  </si>
  <si>
    <t>01950-3204</t>
  </si>
  <si>
    <t>HP945031</t>
  </si>
  <si>
    <t>PLEASANT VIEW</t>
  </si>
  <si>
    <t>GRISWOLD</t>
  </si>
  <si>
    <t>HP947208</t>
  </si>
  <si>
    <t>271 ELMWOOD AVE</t>
  </si>
  <si>
    <t>02170-2511</t>
  </si>
  <si>
    <t>HP969474</t>
  </si>
  <si>
    <t>59 HUMPHREY ST</t>
  </si>
  <si>
    <t>02745-2814</t>
  </si>
  <si>
    <t>HP928602</t>
  </si>
  <si>
    <t>30 GIBBENS ST</t>
  </si>
  <si>
    <t>02143-1505</t>
  </si>
  <si>
    <t>HP938089</t>
  </si>
  <si>
    <t>51 TANGLEWOOD TRL</t>
  </si>
  <si>
    <t>02332-2910</t>
  </si>
  <si>
    <t>HP924990</t>
  </si>
  <si>
    <t>909 LONG POND RD</t>
  </si>
  <si>
    <t>02360-2620</t>
  </si>
  <si>
    <t>HP925078</t>
  </si>
  <si>
    <t>25 BRADLEY AVE</t>
  </si>
  <si>
    <t>06405-3802</t>
  </si>
  <si>
    <t>HP963649</t>
  </si>
  <si>
    <t>HILL TOP RD</t>
  </si>
  <si>
    <t>06057</t>
  </si>
  <si>
    <t>NEW HARTFORD</t>
  </si>
  <si>
    <t>HP956221</t>
  </si>
  <si>
    <t>52 MARJORIE RD</t>
  </si>
  <si>
    <t>02184-7718</t>
  </si>
  <si>
    <t>HP969935</t>
  </si>
  <si>
    <t>901 BRIMFIELD RD</t>
  </si>
  <si>
    <t>01092</t>
  </si>
  <si>
    <t>WEST WARREN</t>
  </si>
  <si>
    <t>HP951192</t>
  </si>
  <si>
    <t>117 PROUTY ST</t>
  </si>
  <si>
    <t>01119-2524</t>
  </si>
  <si>
    <t>HP922160</t>
  </si>
  <si>
    <t>58 CAMPERDOWN LN</t>
  </si>
  <si>
    <t>01776-1688</t>
  </si>
  <si>
    <t>HP891564</t>
  </si>
  <si>
    <t>289 METCALF RD</t>
  </si>
  <si>
    <t>06084-3761</t>
  </si>
  <si>
    <t>HP914150</t>
  </si>
  <si>
    <t>101 WEBSTER ST</t>
  </si>
  <si>
    <t>02472-3158</t>
  </si>
  <si>
    <t>HP910974</t>
  </si>
  <si>
    <t>95 TYLER ST</t>
  </si>
  <si>
    <t>06512-3028</t>
  </si>
  <si>
    <t>HP962032</t>
  </si>
  <si>
    <t>14 ASHWOOD DR</t>
  </si>
  <si>
    <t>01864-3002</t>
  </si>
  <si>
    <t>HP949282</t>
  </si>
  <si>
    <t>329 KING ST</t>
  </si>
  <si>
    <t>02767-1350</t>
  </si>
  <si>
    <t>HP919694</t>
  </si>
  <si>
    <t>115 CATALINA DR</t>
  </si>
  <si>
    <t>01128-1105</t>
  </si>
  <si>
    <t>HP944906</t>
  </si>
  <si>
    <t>9 HIGHLAND RD</t>
  </si>
  <si>
    <t>01966-1231</t>
  </si>
  <si>
    <t>HP947120</t>
  </si>
  <si>
    <t>37 GRANT ST</t>
  </si>
  <si>
    <t>02189-3023</t>
  </si>
  <si>
    <t>HP941958</t>
  </si>
  <si>
    <t>15 OTTER ROCK RD</t>
  </si>
  <si>
    <t>02332-3542</t>
  </si>
  <si>
    <t>HP891387</t>
  </si>
  <si>
    <t>88 HENDERSON ST</t>
  </si>
  <si>
    <t>02492-2221</t>
  </si>
  <si>
    <t>HP897241</t>
  </si>
  <si>
    <t>117 N PINE TER</t>
  </si>
  <si>
    <t>10312-4053</t>
  </si>
  <si>
    <t>HP923982</t>
  </si>
  <si>
    <t>56 COLD SPRING DR</t>
  </si>
  <si>
    <t>02893-3337</t>
  </si>
  <si>
    <t>HP923504</t>
  </si>
  <si>
    <t>246 OAK DR</t>
  </si>
  <si>
    <t>06795-3117</t>
  </si>
  <si>
    <t>HP917631</t>
  </si>
  <si>
    <t>127 LOXWOOD ST</t>
  </si>
  <si>
    <t>01604-4572</t>
  </si>
  <si>
    <t>HP921341</t>
  </si>
  <si>
    <t>31 HIGHLAND DR</t>
  </si>
  <si>
    <t>02359-2703</t>
  </si>
  <si>
    <t>HP958554</t>
  </si>
  <si>
    <t>74 SIMON RD</t>
  </si>
  <si>
    <t>06082-6225</t>
  </si>
  <si>
    <t>HP922867</t>
  </si>
  <si>
    <t>42 PENTUCKET AVE</t>
  </si>
  <si>
    <t>01852-2912</t>
  </si>
  <si>
    <t>HP931990</t>
  </si>
  <si>
    <t>CADY ST</t>
  </si>
  <si>
    <t>02919-1487</t>
  </si>
  <si>
    <t>JOHNSTON</t>
  </si>
  <si>
    <t>HP923541</t>
  </si>
  <si>
    <t>95 WESTRIDGE DR</t>
  </si>
  <si>
    <t>06708-3336</t>
  </si>
  <si>
    <t>HP962295</t>
  </si>
  <si>
    <t>71 FURNACE HILL RD</t>
  </si>
  <si>
    <t>01225-9760</t>
  </si>
  <si>
    <t>HP899577</t>
  </si>
  <si>
    <t>195 GATES POND RD</t>
  </si>
  <si>
    <t>01503-1306</t>
  </si>
  <si>
    <t>HP954986</t>
  </si>
  <si>
    <t>11 KIRK ST</t>
  </si>
  <si>
    <t>01890-1613</t>
  </si>
  <si>
    <t>HP959555</t>
  </si>
  <si>
    <t>331 LEONARD AVE</t>
  </si>
  <si>
    <t>10302-2430</t>
  </si>
  <si>
    <t>HP921880</t>
  </si>
  <si>
    <t>104 SAYLES ST APT 2</t>
  </si>
  <si>
    <t>01550-1700</t>
  </si>
  <si>
    <t>HP921089</t>
  </si>
  <si>
    <t>94 ELM ST</t>
  </si>
  <si>
    <t>01810-3607</t>
  </si>
  <si>
    <t>HP957984</t>
  </si>
  <si>
    <t>149 SOMERSET AVE</t>
  </si>
  <si>
    <t>02152-2810</t>
  </si>
  <si>
    <t>HP895939</t>
  </si>
  <si>
    <t>13 SPRING GARDEN ST UNIT 1</t>
  </si>
  <si>
    <t>02125-1226</t>
  </si>
  <si>
    <t>HP961060</t>
  </si>
  <si>
    <t>70 OAK ST</t>
  </si>
  <si>
    <t>02771-5213</t>
  </si>
  <si>
    <t>HP949103</t>
  </si>
  <si>
    <t>41 DUNGEON AVE</t>
  </si>
  <si>
    <t>01905-1110</t>
  </si>
  <si>
    <t>HP956881</t>
  </si>
  <si>
    <t>50 LABELLE DR</t>
  </si>
  <si>
    <t>01020-4707</t>
  </si>
  <si>
    <t>HP951507</t>
  </si>
  <si>
    <t>53 QUADDICK RD</t>
  </si>
  <si>
    <t>06277-2209</t>
  </si>
  <si>
    <t>THOMPSON</t>
  </si>
  <si>
    <t>HP948387</t>
  </si>
  <si>
    <t>42 HAVERHILL ST</t>
  </si>
  <si>
    <t>01864-2719</t>
  </si>
  <si>
    <t>HP943766</t>
  </si>
  <si>
    <t>40 DWINELL ST</t>
  </si>
  <si>
    <t>02132-1707</t>
  </si>
  <si>
    <t>HP941153</t>
  </si>
  <si>
    <t>66 CRYSTAL WATER DR</t>
  </si>
  <si>
    <t>02333-2188</t>
  </si>
  <si>
    <t>HP954933</t>
  </si>
  <si>
    <t>5 SIAMESE AVE</t>
  </si>
  <si>
    <t>02743-2533</t>
  </si>
  <si>
    <t>HP898412</t>
  </si>
  <si>
    <t>195 FOREST ST</t>
  </si>
  <si>
    <t>02474-8922</t>
  </si>
  <si>
    <t>HP904751</t>
  </si>
  <si>
    <t>43 ATWOOD ST</t>
  </si>
  <si>
    <t>02151-4627</t>
  </si>
  <si>
    <t>HP949844</t>
  </si>
  <si>
    <t>2436 WEST ST</t>
  </si>
  <si>
    <t>11223-5918</t>
  </si>
  <si>
    <t>HP951060</t>
  </si>
  <si>
    <t>39 HITCHCOCK LN</t>
  </si>
  <si>
    <t>02703-5418</t>
  </si>
  <si>
    <t>HP968170</t>
  </si>
  <si>
    <t>167 FIVE FIELDS RD</t>
  </si>
  <si>
    <t>06443-2532</t>
  </si>
  <si>
    <t>HP899014</t>
  </si>
  <si>
    <t>OLD MAPLE RD</t>
  </si>
  <si>
    <t>06082-2137</t>
  </si>
  <si>
    <t>HP968895</t>
  </si>
  <si>
    <t>36 STRONG ST</t>
  </si>
  <si>
    <t>01104-1230</t>
  </si>
  <si>
    <t>HP898315</t>
  </si>
  <si>
    <t>3 ROBIN CIR</t>
  </si>
  <si>
    <t>06084-2938</t>
  </si>
  <si>
    <t>HP927413</t>
  </si>
  <si>
    <t>K/A LOT 1285 113 GARRETT PL</t>
  </si>
  <si>
    <t>HP923855</t>
  </si>
  <si>
    <t>56 HOMEWARD LN</t>
  </si>
  <si>
    <t>02081-2210</t>
  </si>
  <si>
    <t>HP942882</t>
  </si>
  <si>
    <t>26 STONYBROOK LN</t>
  </si>
  <si>
    <t>01545-5477</t>
  </si>
  <si>
    <t>HP913557</t>
  </si>
  <si>
    <t>89 ARLMONT ST</t>
  </si>
  <si>
    <t>02476-7938</t>
  </si>
  <si>
    <t>HP920508</t>
  </si>
  <si>
    <t>1858 67TH ST</t>
  </si>
  <si>
    <t>11204-4410</t>
  </si>
  <si>
    <t>HP960055</t>
  </si>
  <si>
    <t>162 SCHOOL ST</t>
  </si>
  <si>
    <t>02478-3516</t>
  </si>
  <si>
    <t>HP958747</t>
  </si>
  <si>
    <t>41 CLEMENT TER</t>
  </si>
  <si>
    <t>02171-2733</t>
  </si>
  <si>
    <t>HP954158</t>
  </si>
  <si>
    <t>10 APPIAN WAY</t>
  </si>
  <si>
    <t>02138-3704</t>
  </si>
  <si>
    <t>HP949440</t>
  </si>
  <si>
    <t>PROVINCE LAKE RD</t>
  </si>
  <si>
    <t>03830</t>
  </si>
  <si>
    <t>E WAKEFIELD</t>
  </si>
  <si>
    <t>HP914198</t>
  </si>
  <si>
    <t>110-112 S LORING ST</t>
  </si>
  <si>
    <t>01851-4300</t>
  </si>
  <si>
    <t>HP952969</t>
  </si>
  <si>
    <t>386 BURNHAM ST</t>
  </si>
  <si>
    <t>06042-1614</t>
  </si>
  <si>
    <t>HP959511</t>
  </si>
  <si>
    <t>6919 223RD ST</t>
  </si>
  <si>
    <t>11364-2621</t>
  </si>
  <si>
    <t>OAKLAND GARDENS</t>
  </si>
  <si>
    <t>HP896877</t>
  </si>
  <si>
    <t>35 VERNON RD</t>
  </si>
  <si>
    <t>06108-1540</t>
  </si>
  <si>
    <t>1 Yemen Road</t>
  </si>
  <si>
    <t>RMS - 0</t>
  </si>
  <si>
    <t>Unknown</t>
  </si>
  <si>
    <t>RMS - 1</t>
  </si>
  <si>
    <t>Wood Frame</t>
  </si>
  <si>
    <t>RMS - 2</t>
  </si>
  <si>
    <t>Masonry</t>
  </si>
  <si>
    <t>RMS - 3</t>
  </si>
  <si>
    <t>RC (Reinforced Concrete)</t>
  </si>
  <si>
    <t>RMS - 4A</t>
  </si>
  <si>
    <t>Steel Frame</t>
  </si>
  <si>
    <t>RMS - 5A</t>
  </si>
  <si>
    <t>Mobile Home without Tie-Downs</t>
  </si>
  <si>
    <t>ATC - 1</t>
  </si>
  <si>
    <t>Permanent Dwelling - Single Family</t>
  </si>
  <si>
    <t>ATC - 2</t>
  </si>
  <si>
    <t>ATC - 37</t>
  </si>
  <si>
    <t>General Commercial</t>
  </si>
  <si>
    <t>Construction Mappings</t>
  </si>
  <si>
    <t>Occupancy Mappings</t>
  </si>
  <si>
    <t>BMC Insurance Company Schedule of Values</t>
  </si>
  <si>
    <t>Scenario</t>
  </si>
  <si>
    <t>DayOfYear</t>
  </si>
  <si>
    <t>TotalLossInOriginalCurrency</t>
  </si>
  <si>
    <t>Modeled Results for BMC Insurance Company</t>
  </si>
  <si>
    <t>Background information</t>
  </si>
  <si>
    <t>$5m deductible</t>
  </si>
  <si>
    <t>Unlimited</t>
  </si>
  <si>
    <t>Individual catastrophic loss in US Dollars</t>
  </si>
  <si>
    <t>$10m</t>
  </si>
  <si>
    <t>$5m</t>
  </si>
  <si>
    <t>$5m insurance layer</t>
  </si>
  <si>
    <t>Proposed BMC reinsurance layer</t>
  </si>
  <si>
    <t xml:space="preserve">BMC Insurance Company is looking to purchase a reinsurance (insurance for insurance companies) contract on their portfolio. </t>
  </si>
  <si>
    <t>Policy Premium</t>
  </si>
  <si>
    <t>Inception date</t>
  </si>
  <si>
    <t>Expiration date</t>
  </si>
  <si>
    <t>Policy Line of business</t>
  </si>
  <si>
    <t>Policy#</t>
  </si>
  <si>
    <t>Layer#</t>
  </si>
  <si>
    <t>Site#</t>
  </si>
  <si>
    <t>Number of Locations at this site</t>
  </si>
  <si>
    <t>Address Number</t>
  </si>
  <si>
    <t>Street Name</t>
  </si>
  <si>
    <t>County Code</t>
  </si>
  <si>
    <t>State Code</t>
  </si>
  <si>
    <t>Please look at the following Policies and list the questions you would put to the underwriter or BMC Company</t>
  </si>
  <si>
    <t>Type of building construction</t>
  </si>
  <si>
    <t>Building Construction Code</t>
  </si>
  <si>
    <t>Number of Stories</t>
  </si>
  <si>
    <t>Year Built of building</t>
  </si>
  <si>
    <t>Occupany Code</t>
  </si>
  <si>
    <t>Type of building occupancy</t>
  </si>
  <si>
    <t>Building Coverage Value</t>
  </si>
  <si>
    <t>Contents Coverage Value</t>
  </si>
  <si>
    <t>Business interruption value</t>
  </si>
  <si>
    <t>Exchange Rates</t>
  </si>
  <si>
    <t>1A</t>
  </si>
  <si>
    <t>Exchange Rate</t>
  </si>
  <si>
    <t xml:space="preserve">The results of the vendor model were provided in multiple currencies and will need to be converted to US dollars.   </t>
  </si>
  <si>
    <t>Annual Probability of Scenario occurring</t>
  </si>
  <si>
    <t xml:space="preserve">We understand most of this information and some of the terminology may be new to you. </t>
  </si>
  <si>
    <t>Make assumptions where it is needed and comment on the assumptions you made.</t>
  </si>
  <si>
    <t>Candidate:</t>
  </si>
  <si>
    <t>Instructions</t>
  </si>
  <si>
    <t>When saving, please include your name in the filename.</t>
  </si>
  <si>
    <t>Permanent Dwelling - Multi Family</t>
  </si>
  <si>
    <t>BMC Insurance Company insure a variety of commercial and residential property.</t>
  </si>
  <si>
    <t>Questions:</t>
  </si>
  <si>
    <t>Each policy covers some of building and contents value, and or business interruption costs.</t>
  </si>
  <si>
    <t>Each policy also has a deductible on a loss, which is retained by the policy holder.</t>
  </si>
  <si>
    <t>We will be reviewing the results to look at your thought process just as much as the answers themselves.</t>
  </si>
  <si>
    <t>Please document any question where the help function, or other websites, were used and write down the title of the topic that was helpful. We fully expect you to use help and search features where needed.</t>
  </si>
  <si>
    <t xml:space="preserve">BMC Insurance Company has also analyzed their portfolio of insurance policies in a probabilistic catastrophe model.  This particular catastrophe model has simulated hurricanes over a period of 50,000 years.  </t>
  </si>
  <si>
    <r>
      <t xml:space="preserve">BMC Insurance Company has provided the details of the insurance policies they insure in the </t>
    </r>
    <r>
      <rPr>
        <sz val="12"/>
        <color rgb="FFFF0000"/>
        <rFont val="Calibri"/>
        <family val="2"/>
        <scheme val="minor"/>
      </rPr>
      <t>ExposureInformation</t>
    </r>
    <r>
      <rPr>
        <sz val="12"/>
        <color theme="1"/>
        <rFont val="Calibri"/>
        <family val="2"/>
        <scheme val="minor"/>
      </rPr>
      <t xml:space="preserve"> tab.</t>
    </r>
  </si>
  <si>
    <r>
      <t xml:space="preserve">The exchange rates can be found in the </t>
    </r>
    <r>
      <rPr>
        <sz val="12"/>
        <color rgb="FFFF0000"/>
        <rFont val="Calibri"/>
        <family val="2"/>
        <scheme val="minor"/>
      </rPr>
      <t>CurrencyDetails</t>
    </r>
    <r>
      <rPr>
        <sz val="12"/>
        <color theme="1"/>
        <rFont val="Calibri"/>
        <family val="2"/>
        <scheme val="minor"/>
      </rPr>
      <t xml:space="preserve"> tab.</t>
    </r>
  </si>
  <si>
    <r>
      <t xml:space="preserve">The reinsurance contract would have a $5m US dollar limit excess of a $5m US dollar deductible as shown in the </t>
    </r>
    <r>
      <rPr>
        <sz val="12"/>
        <color rgb="FFFF0000"/>
        <rFont val="Calibri"/>
        <family val="2"/>
        <scheme val="minor"/>
      </rPr>
      <t>Layerdiagram</t>
    </r>
    <r>
      <rPr>
        <sz val="12"/>
        <color theme="1"/>
        <rFont val="Calibri"/>
        <family val="2"/>
        <scheme val="minor"/>
      </rPr>
      <t xml:space="preserve"> tab.  This limit and deductible would apply to each and every individual catastrophic event.  </t>
    </r>
  </si>
  <si>
    <r>
      <t xml:space="preserve">They have provided the output for this simulation in the </t>
    </r>
    <r>
      <rPr>
        <sz val="12"/>
        <color rgb="FFFF0000"/>
        <rFont val="Calibri"/>
        <family val="2"/>
        <scheme val="minor"/>
      </rPr>
      <t>Results</t>
    </r>
    <r>
      <rPr>
        <sz val="12"/>
        <color theme="1"/>
        <rFont val="Calibri"/>
        <family val="2"/>
        <scheme val="minor"/>
      </rPr>
      <t xml:space="preserve"> tab.  The output provides you with the simulated hurricane loss for each hurricane where the company's loss exceeded $0.</t>
    </r>
  </si>
  <si>
    <t>6) Using the information in the 'Exposure Information' tab, please review the policy level information and list the questions you would put to the underwriter or BMC Company</t>
  </si>
  <si>
    <t>a)</t>
  </si>
  <si>
    <t>Build a Stacked Column Chart that shows Building Coverage Value, Contents Coverage Value and Business Interruption Value by State (x axis); include title, labels and legend</t>
  </si>
  <si>
    <t>b)</t>
  </si>
  <si>
    <t>Build a Treemap Chart that shows Total Policy Value by State; include title, labels and legend</t>
  </si>
  <si>
    <t>c)</t>
  </si>
  <si>
    <t>8) Bonus Question - What is the expected loss to the $5m contract?</t>
  </si>
  <si>
    <t>1) How many General Commercial Locations does BMC Insurance Company insure based on the exposure information provided?</t>
  </si>
  <si>
    <t>3) What is the average building value for RC (Reinforced Concrete), General Commercial buildings written by BMC Insurance Company based on the exposure information provided?</t>
  </si>
  <si>
    <t>4) What is the percentage of the total building values written by BMC Insurance Company that are Wood Frame?</t>
  </si>
  <si>
    <t>5) How many policies exceed $1.5m in total values?  What is the total and average premium for these policies?</t>
  </si>
  <si>
    <t>Create a PowerPoint slide to showcase one of the data charts</t>
  </si>
  <si>
    <r>
      <t xml:space="preserve">7) Chart Exercise on </t>
    </r>
    <r>
      <rPr>
        <sz val="12"/>
        <color rgb="FFFF0000"/>
        <rFont val="Calibri"/>
        <family val="2"/>
        <scheme val="minor"/>
      </rPr>
      <t>ExposureInformation</t>
    </r>
  </si>
  <si>
    <t>2) What is the building value and address of the largest General Commercial site underwritten by BMC Insurance Company?</t>
  </si>
  <si>
    <t>Nicola Sagay</t>
  </si>
  <si>
    <t>Occupancy_ID</t>
  </si>
  <si>
    <t>Construction_ID</t>
  </si>
  <si>
    <t>Construction_Description</t>
  </si>
  <si>
    <t>Occupancy_Description</t>
  </si>
  <si>
    <t>Building Value</t>
  </si>
  <si>
    <t>Address</t>
  </si>
  <si>
    <t>Total Building Value</t>
  </si>
  <si>
    <t>Average Building Value</t>
  </si>
  <si>
    <t>Percentage of Total Building Values that are wood frame</t>
  </si>
  <si>
    <t>Total Premium</t>
  </si>
  <si>
    <t>Number of Policies Exceed $1.5m</t>
  </si>
  <si>
    <t>Average Premium</t>
  </si>
  <si>
    <t>TotalLossInUSACurrency</t>
  </si>
  <si>
    <t>Sum of Policy Premium</t>
  </si>
  <si>
    <t>Grand Total</t>
  </si>
  <si>
    <t>Sum of Policy Dedeductible</t>
  </si>
  <si>
    <t>Sum of Total Building Value</t>
  </si>
  <si>
    <t>Policy</t>
  </si>
  <si>
    <t>Total  Insured Value</t>
  </si>
  <si>
    <t>Sum of Total  Insured Value</t>
  </si>
  <si>
    <t>Sum of Total Insured Value</t>
  </si>
  <si>
    <t>Business interruption</t>
  </si>
  <si>
    <t>Contents Coverage</t>
  </si>
  <si>
    <t>Building Coverage</t>
  </si>
  <si>
    <t>New York</t>
  </si>
  <si>
    <t>Massachusetts</t>
  </si>
  <si>
    <t>Rhode Island</t>
  </si>
  <si>
    <t>Connecticut</t>
  </si>
  <si>
    <t>New Hampshire</t>
  </si>
  <si>
    <t>Not Specified</t>
  </si>
  <si>
    <t>Maine</t>
  </si>
  <si>
    <t>State_ID</t>
  </si>
  <si>
    <t>State_Description</t>
  </si>
  <si>
    <t>AL</t>
  </si>
  <si>
    <t>Alabama</t>
  </si>
  <si>
    <t>AK</t>
  </si>
  <si>
    <t>Alaska</t>
  </si>
  <si>
    <t>AZ</t>
  </si>
  <si>
    <t>Arizona</t>
  </si>
  <si>
    <t>AR</t>
  </si>
  <si>
    <t>Arkansas</t>
  </si>
  <si>
    <t>CA</t>
  </si>
  <si>
    <t>California</t>
  </si>
  <si>
    <t>CO</t>
  </si>
  <si>
    <t>Colorado</t>
  </si>
  <si>
    <t>DE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</si>
  <si>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</si>
  <si>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</si>
  <si>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</si>
  <si>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</si>
  <si>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</si>
  <si>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</si>
  <si>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</si>
  <si>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</si>
  <si>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</si>
  <si>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</si>
  <si>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</si>
  <si>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</si>
  <si>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</si>
  <si>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</si>
  <si>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</si>
  <si>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</si>
  <si>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</si>
  <si>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</si>
  <si>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</si>
  <si>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</si>
  <si>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</si>
  <si>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</si>
  <si>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MD</t>
  </si>
  <si>
    <t>Maryland</t>
  </si>
  <si>
    <t>MI</t>
  </si>
  <si>
    <t>Michigan</t>
  </si>
  <si>
    <t>MN</t>
  </si>
  <si>
    <t>Minnesota</t>
  </si>
  <si>
    <t>MS</t>
  </si>
  <si>
    <t>Mississippi</t>
  </si>
  <si>
    <t>MO</t>
  </si>
  <si>
    <t>Missouri</t>
  </si>
  <si>
    <t>MT</t>
  </si>
  <si>
    <t>Montana</t>
  </si>
  <si>
    <t>NE</t>
  </si>
  <si>
    <t>Nebraska</t>
  </si>
  <si>
    <t>NV</t>
  </si>
  <si>
    <t>Nevada</t>
  </si>
  <si>
    <t>NJ</t>
  </si>
  <si>
    <t>New Jersey</t>
  </si>
  <si>
    <t>NM</t>
  </si>
  <si>
    <t>New Mexico</t>
  </si>
  <si>
    <t>NC</t>
  </si>
  <si>
    <t>North Carolina</t>
  </si>
  <si>
    <t>ND</t>
  </si>
  <si>
    <t>North Dakota</t>
  </si>
  <si>
    <t>OH</t>
  </si>
  <si>
    <t>Ohio</t>
  </si>
  <si>
    <t>OK</t>
  </si>
  <si>
    <t>Oklahoma</t>
  </si>
  <si>
    <t>OR</t>
  </si>
  <si>
    <t>Oregon</t>
  </si>
  <si>
    <t>PA</t>
  </si>
  <si>
    <t>Pennsylvania</t>
  </si>
  <si>
    <t>SC</t>
  </si>
  <si>
    <t>South Carolina</t>
  </si>
  <si>
    <t>SD</t>
  </si>
  <si>
    <t>South Dakota</t>
  </si>
  <si>
    <t>TN</t>
  </si>
  <si>
    <t>Tennessee</t>
  </si>
  <si>
    <t>TX</t>
  </si>
  <si>
    <t>Texas</t>
  </si>
  <si>
    <t>UT</t>
  </si>
  <si>
    <t>Utah</t>
  </si>
  <si>
    <t>VT</t>
  </si>
  <si>
    <t>Vermont</t>
  </si>
  <si>
    <t>VA</t>
  </si>
  <si>
    <t>Virginia</t>
  </si>
  <si>
    <t>WA</t>
  </si>
  <si>
    <t>WV</t>
  </si>
  <si>
    <t>West Virginia</t>
  </si>
  <si>
    <t>WI</t>
  </si>
  <si>
    <t>Wisconsin</t>
  </si>
  <si>
    <t>WY</t>
  </si>
  <si>
    <t>Wyoming</t>
  </si>
  <si>
    <t>AS</t>
  </si>
  <si>
    <t>American Samoa</t>
  </si>
  <si>
    <t>-</t>
  </si>
  <si>
    <t>Policy Deductible</t>
  </si>
  <si>
    <t>All</t>
  </si>
  <si>
    <t>Total Policy Cost</t>
  </si>
  <si>
    <t>1}</t>
  </si>
  <si>
    <t>2)</t>
  </si>
  <si>
    <t>3)</t>
  </si>
  <si>
    <t>4)</t>
  </si>
  <si>
    <t>Row Labels</t>
  </si>
  <si>
    <t>(blank)</t>
  </si>
  <si>
    <t>Count of Policy#</t>
  </si>
  <si>
    <t>87% of policy properties are woodframe, What are the potential risk exposures of this?</t>
  </si>
  <si>
    <t>At  policy level, there are blank values for some occupancy codes, why is this?</t>
  </si>
  <si>
    <t>For Mobile Homes without Tie-Downs, which are presumably at a higher risk, how does the policy pricing reflect the risk mitigation measures that are (or are not) in place?</t>
  </si>
  <si>
    <t>5)</t>
  </si>
  <si>
    <t xml:space="preserve"> How does the company's underwriting strategy align with the distribution of these construction types? Are there any efforts to balance the portfolio across different construction types?</t>
  </si>
  <si>
    <t>6)</t>
  </si>
  <si>
    <t>Masonry has a relatively high count of policies and a high insured value, but its premiums are not the highest. How do underwriters determine the premiums, and do they consider factors other than the total insured value?</t>
  </si>
  <si>
    <t>General Commercial represents the highest amount of Policy Premium but is only 21% of policies, is there any scope to increase general commercial contracts?</t>
  </si>
  <si>
    <t>Sum of Building Coverage Value</t>
  </si>
  <si>
    <t>Sum of Contents Coverage Value</t>
  </si>
  <si>
    <t>Sum of Business interruption value</t>
  </si>
  <si>
    <t>Exposure_Information[Peril]</t>
  </si>
  <si>
    <t>Exposure_Information[Inception date]</t>
  </si>
  <si>
    <t>Exposure_Information[Expiration date]</t>
  </si>
  <si>
    <t>Exposure_Information[Policy#]</t>
  </si>
  <si>
    <t>Exposure_Information[Policy Line of business]</t>
  </si>
  <si>
    <t>Exposure_Information[Layer#]</t>
  </si>
  <si>
    <t>Exposure_Information[Policy Premium]</t>
  </si>
  <si>
    <t>Exposure_Information[Policy Deductible]</t>
  </si>
  <si>
    <t>Exposure_Information[Total Policy Cost]</t>
  </si>
  <si>
    <t>Exposure_Information[Site#]</t>
  </si>
  <si>
    <t>Exposure_Information[Number of Locations at this site]</t>
  </si>
  <si>
    <t>Exposure_Information[Address Number]</t>
  </si>
  <si>
    <t>Exposure_Information[Street Name]</t>
  </si>
  <si>
    <t>Exposure_Information[Zip]</t>
  </si>
  <si>
    <t>Exposure_Information[City]</t>
  </si>
  <si>
    <t>Exposure_Information[County]</t>
  </si>
  <si>
    <t>Exposure_Information[County Code]</t>
  </si>
  <si>
    <t>Exposure_Information[State]</t>
  </si>
  <si>
    <t>Exposure_Information[State Code]</t>
  </si>
  <si>
    <t>Exposure_Information[Country]</t>
  </si>
  <si>
    <t>Exposure_Information[Latitude]</t>
  </si>
  <si>
    <t>Exposure_Information[Longitude]</t>
  </si>
  <si>
    <t>Exposure_Information[Building Construction Code]</t>
  </si>
  <si>
    <t>Exposure_Information[Type of building construction]</t>
  </si>
  <si>
    <t>Exposure_Information[Construction_ID]</t>
  </si>
  <si>
    <t>Exposure_Information[Number of Stories]</t>
  </si>
  <si>
    <t>Exposure_Information[Year Built of building]</t>
  </si>
  <si>
    <t>Exposure_Information[Occupany Code]</t>
  </si>
  <si>
    <t>Exposure_Information[Type of building occupancy]</t>
  </si>
  <si>
    <t>Exposure_Information[Occupancy_ID]</t>
  </si>
  <si>
    <t>Exposure_Information[Building Coverage Value]</t>
  </si>
  <si>
    <t>Exposure_Information[Contents Coverage Value]</t>
  </si>
  <si>
    <t>Exposure_Information[Business interruption value]</t>
  </si>
  <si>
    <t>Exposure_Information[Total  Insured Value]</t>
  </si>
  <si>
    <t>Exposure_Information[Total Building Value]</t>
  </si>
  <si>
    <t>7</t>
  </si>
  <si>
    <t>44</t>
  </si>
  <si>
    <t>41.863489</t>
  </si>
  <si>
    <t>-71.354632</t>
  </si>
  <si>
    <t>1</t>
  </si>
  <si>
    <t>41.937542</t>
  </si>
  <si>
    <t>-71.453427</t>
  </si>
  <si>
    <t>2</t>
  </si>
  <si>
    <t>5</t>
  </si>
  <si>
    <t>41.498029</t>
  </si>
  <si>
    <t>-71.307231</t>
  </si>
  <si>
    <t>3</t>
  </si>
  <si>
    <t>41.660359</t>
  </si>
  <si>
    <t>-71.448263</t>
  </si>
  <si>
    <t>41.662869</t>
  </si>
  <si>
    <t>-71.447777</t>
  </si>
  <si>
    <t>41.998026</t>
  </si>
  <si>
    <t>-71.50066</t>
  </si>
  <si>
    <t>41.946987</t>
  </si>
  <si>
    <t>-71.40333</t>
  </si>
  <si>
    <t>41.758271</t>
  </si>
  <si>
    <t>-71.424183</t>
  </si>
  <si>
    <t>41.84891</t>
  </si>
  <si>
    <t>-71.39528</t>
  </si>
  <si>
    <t>41.839782</t>
  </si>
  <si>
    <t>-71.471389</t>
  </si>
  <si>
    <t>41.887226</t>
  </si>
  <si>
    <t>-71.392964</t>
  </si>
  <si>
    <t>41.890018</t>
  </si>
  <si>
    <t>-71.39463</t>
  </si>
  <si>
    <t>41.768198</t>
  </si>
  <si>
    <t>-71.342955</t>
  </si>
  <si>
    <t>41.768184</t>
  </si>
  <si>
    <t>-71.342448</t>
  </si>
  <si>
    <t>41.685869</t>
  </si>
  <si>
    <t>-71.261542</t>
  </si>
  <si>
    <t>42.004044</t>
  </si>
  <si>
    <t>-71.504082</t>
  </si>
  <si>
    <t>41.995033</t>
  </si>
  <si>
    <t>-71.517807</t>
  </si>
  <si>
    <t>42.008289</t>
  </si>
  <si>
    <t>-71.516495</t>
  </si>
  <si>
    <t>41.869882</t>
  </si>
  <si>
    <t>-71.394425</t>
  </si>
  <si>
    <t>42.017136</t>
  </si>
  <si>
    <t>-71.497467</t>
  </si>
  <si>
    <t>42.006077</t>
  </si>
  <si>
    <t>-71.488731</t>
  </si>
  <si>
    <t>41.861886</t>
  </si>
  <si>
    <t>-71.354654</t>
  </si>
  <si>
    <t>41.947477</t>
  </si>
  <si>
    <t>-71.390608</t>
  </si>
  <si>
    <t>41.894229</t>
  </si>
  <si>
    <t>-71.371561</t>
  </si>
  <si>
    <t>41.881702</t>
  </si>
  <si>
    <t>-71.386391</t>
  </si>
  <si>
    <t>41.874619</t>
  </si>
  <si>
    <t>-71.387307</t>
  </si>
  <si>
    <t>41.970466</t>
  </si>
  <si>
    <t>-71.47246</t>
  </si>
  <si>
    <t>41.829571</t>
  </si>
  <si>
    <t>-71.391856</t>
  </si>
  <si>
    <t>42.009525</t>
  </si>
  <si>
    <t>-71.499641</t>
  </si>
  <si>
    <t>41.87708</t>
  </si>
  <si>
    <t>-71.362603</t>
  </si>
  <si>
    <t>41.880383</t>
  </si>
  <si>
    <t>-71.410542</t>
  </si>
  <si>
    <t>41.861463</t>
  </si>
  <si>
    <t>-71.461358</t>
  </si>
  <si>
    <t>41.701572</t>
  </si>
  <si>
    <t>-71.386999</t>
  </si>
  <si>
    <t>4</t>
  </si>
  <si>
    <t>41.704876</t>
  </si>
  <si>
    <t>-71.518015</t>
  </si>
  <si>
    <t>41.879159</t>
  </si>
  <si>
    <t>-71.360791</t>
  </si>
  <si>
    <t>41.869807</t>
  </si>
  <si>
    <t>-71.358809</t>
  </si>
  <si>
    <t>41.895365</t>
  </si>
  <si>
    <t>-71.358111</t>
  </si>
  <si>
    <t>41.877861</t>
  </si>
  <si>
    <t>-71.361005</t>
  </si>
  <si>
    <t>41.882486</t>
  </si>
  <si>
    <t>-71.388211</t>
  </si>
  <si>
    <t>41.71864</t>
  </si>
  <si>
    <t>-71.399401</t>
  </si>
  <si>
    <t>41.823803</t>
  </si>
  <si>
    <t>-71.392494</t>
  </si>
  <si>
    <t>41.87613</t>
  </si>
  <si>
    <t>-71.353503</t>
  </si>
  <si>
    <t>41.895388</t>
  </si>
  <si>
    <t>-71.347458</t>
  </si>
  <si>
    <t>41.976905</t>
  </si>
  <si>
    <t>-71.455057</t>
  </si>
  <si>
    <t>41.891707</t>
  </si>
  <si>
    <t>41.848338</t>
  </si>
  <si>
    <t>41.680801</t>
  </si>
  <si>
    <t>41.901239</t>
  </si>
  <si>
    <t>41.818911</t>
  </si>
  <si>
    <t>42.013313</t>
  </si>
  <si>
    <t>41.888826</t>
  </si>
  <si>
    <t>41.840059</t>
  </si>
  <si>
    <t>41.881642</t>
  </si>
  <si>
    <t>41.818934</t>
  </si>
  <si>
    <t>42.011303</t>
  </si>
  <si>
    <t>41.739956</t>
  </si>
  <si>
    <t>41.914942</t>
  </si>
  <si>
    <t>41.888348</t>
  </si>
  <si>
    <t>41.777832</t>
  </si>
  <si>
    <t>41.893726</t>
  </si>
  <si>
    <t>41.762743</t>
  </si>
  <si>
    <t>41.8538</t>
  </si>
  <si>
    <t>41.778179</t>
  </si>
  <si>
    <t>41.879714</t>
  </si>
  <si>
    <t>41.728912</t>
  </si>
  <si>
    <t>37</t>
  </si>
  <si>
    <t>41.901143</t>
  </si>
  <si>
    <t>41.831606</t>
  </si>
  <si>
    <t>41.899622</t>
  </si>
  <si>
    <t>41.982959</t>
  </si>
  <si>
    <t>41.982843</t>
  </si>
  <si>
    <t>41.675747</t>
  </si>
  <si>
    <t>340</t>
  </si>
  <si>
    <t>41.488195</t>
  </si>
  <si>
    <t>42.009916</t>
  </si>
  <si>
    <t>41.886894</t>
  </si>
  <si>
    <t>41.997116</t>
  </si>
  <si>
    <t>41.951021</t>
  </si>
  <si>
    <t>41.859431</t>
  </si>
  <si>
    <t>41.882702</t>
  </si>
  <si>
    <t>41.991924</t>
  </si>
  <si>
    <t>41.991798</t>
  </si>
  <si>
    <t>41.823923</t>
  </si>
  <si>
    <t>41.9529</t>
  </si>
  <si>
    <t>41.960911</t>
  </si>
  <si>
    <t>41.811297</t>
  </si>
  <si>
    <t>41.832556</t>
  </si>
  <si>
    <t>41.832487</t>
  </si>
  <si>
    <t>42.014915</t>
  </si>
  <si>
    <t>41.7341</t>
  </si>
  <si>
    <t>41.711338</t>
  </si>
  <si>
    <t>41.823453</t>
  </si>
  <si>
    <t>41.718769</t>
  </si>
  <si>
    <t>42.012733</t>
  </si>
  <si>
    <t>41.845794</t>
  </si>
  <si>
    <t>41.908346</t>
  </si>
  <si>
    <t>21</t>
  </si>
  <si>
    <t>41.711992</t>
  </si>
  <si>
    <t>41.729488</t>
  </si>
  <si>
    <t>42.013996</t>
  </si>
  <si>
    <t>41.847318</t>
  </si>
  <si>
    <t>41.84821</t>
  </si>
  <si>
    <t>9</t>
  </si>
  <si>
    <t>41.352921</t>
  </si>
  <si>
    <t>41.896546</t>
  </si>
  <si>
    <t>41.529003</t>
  </si>
  <si>
    <t>41.680992</t>
  </si>
  <si>
    <t>41.765785</t>
  </si>
  <si>
    <t>41.827185</t>
  </si>
  <si>
    <t>41.920888</t>
  </si>
  <si>
    <t>41.88003</t>
  </si>
  <si>
    <t>41.879481</t>
  </si>
  <si>
    <t>41.855248</t>
  </si>
  <si>
    <t>41.74652</t>
  </si>
  <si>
    <t>41.57935</t>
  </si>
  <si>
    <t>41.811655</t>
  </si>
  <si>
    <t>-71.342388</t>
  </si>
  <si>
    <t>41.975424</t>
  </si>
  <si>
    <t>-71.44747</t>
  </si>
  <si>
    <t>41.691708</t>
  </si>
  <si>
    <t>-71.577913</t>
  </si>
  <si>
    <t>41.750198</t>
  </si>
  <si>
    <t>-71.404032</t>
  </si>
  <si>
    <t>41.572469</t>
  </si>
  <si>
    <t>-71.563727</t>
  </si>
  <si>
    <t>-71.472088</t>
  </si>
  <si>
    <t>41.867754</t>
  </si>
  <si>
    <t>-71.464417</t>
  </si>
  <si>
    <t>41.613627</t>
  </si>
  <si>
    <t>-71.635954</t>
  </si>
  <si>
    <t>41.768992</t>
  </si>
  <si>
    <t>-71.467028</t>
  </si>
  <si>
    <t>41.588676</t>
  </si>
  <si>
    <t>-71.24869</t>
  </si>
  <si>
    <t>-71.49995</t>
  </si>
  <si>
    <t>41.74155</t>
  </si>
  <si>
    <t>-71.509438</t>
  </si>
  <si>
    <t>42.008156</t>
  </si>
  <si>
    <t>-71.497589</t>
  </si>
  <si>
    <t>41.650411</t>
  </si>
  <si>
    <t>-71.47826</t>
  </si>
  <si>
    <t>41.770875</t>
  </si>
  <si>
    <t>-71.352383</t>
  </si>
  <si>
    <t>41.836208</t>
  </si>
  <si>
    <t>-71.444758</t>
  </si>
  <si>
    <t>41.880765</t>
  </si>
  <si>
    <t>-71.385542</t>
  </si>
  <si>
    <t>41.656017</t>
  </si>
  <si>
    <t>-71.20267</t>
  </si>
  <si>
    <t>41.791529</t>
  </si>
  <si>
    <t>-71.40348</t>
  </si>
  <si>
    <t>41.680874</t>
  </si>
  <si>
    <t>-71.269788</t>
  </si>
  <si>
    <t>41.477299</t>
  </si>
  <si>
    <t>-71.663407</t>
  </si>
  <si>
    <t>41.704643</t>
  </si>
  <si>
    <t>-71.462463</t>
  </si>
  <si>
    <t>41.892836</t>
  </si>
  <si>
    <t>-71.517668</t>
  </si>
  <si>
    <t>Data returned for Sum of Contents Coverage Value, Rhode Island (First 1000 rows).</t>
  </si>
  <si>
    <t>Business Interruption</t>
  </si>
  <si>
    <t>Total Insured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</si>
</sst>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quot;$&quot;#,##0_);[Red]\(&quot;$&quot;#,##0\)"/>
    <numFmt numFmtId="165" formatCode="_-* #,##0_-;\-* #,##0_-;_-* &quot;-&quot;??_-;_-@_-"/>
    <numFmt numFmtId="166" formatCode="_-[$$-409]* #,##0.00_ ;_-[$$-409]* \-#,##0.00\ ;_-[$$-409]* &quot;-&quot;??_ ;_-@_ "/>
    <numFmt numFmtId="167" formatCode="@\ &quot;*&quot;"/>
  </numFmts>
  <fonts count="18" x14ac:knownFonts="1">
    <font>
      <sz val="11"/>
      <color theme="1"/>
      <name val="Calibri"/>
      <family val="2"/>
      <scheme val="minor"/>
    </font>
    <font>
      <sz val="11"/>
      <color theme="1"/>
      <name val="Calibri"/>
      <family val="2"/>
      <scheme val="minor"/>
    </font>
    <font>
      <sz val="10"/>
      <color indexed="8"/>
      <name val="Calibri"/>
      <family val="2"/>
      <scheme val="minor"/>
    </font>
    <font>
      <sz val="10"/>
      <color theme="1"/>
      <name val="Calibri"/>
      <family val="2"/>
      <scheme val="minor"/>
    </font>
    <font>
      <sz val="10"/>
      <color indexed="8"/>
      <name val="Arial"/>
      <family val="2"/>
    </font>
    <font>
      <b/>
      <sz val="10"/>
      <color theme="1"/>
      <name val="Calibri"/>
      <family val="2"/>
      <scheme val="minor"/>
    </font>
    <font>
      <b/>
      <sz val="10"/>
      <color rgb="FFFF0000"/>
      <name val="Calibri"/>
      <family val="2"/>
      <scheme val="minor"/>
    </font>
    <font>
      <u/>
      <sz val="10"/>
      <color rgb="FFFF0000"/>
      <name val="Calibri"/>
      <family val="2"/>
      <scheme val="minor"/>
    </font>
    <font>
      <i/>
      <sz val="11"/>
      <color theme="1"/>
      <name val="Calibri"/>
      <family val="2"/>
      <scheme val="minor"/>
    </font>
    <font>
      <i/>
      <u/>
      <sz val="11"/>
      <color rgb="FFFF0000"/>
      <name val="Calibri"/>
      <family val="2"/>
      <scheme val="minor"/>
    </font>
    <font>
      <b/>
      <sz val="11"/>
      <color theme="1"/>
      <name val="Calibri"/>
      <family val="2"/>
      <scheme val="minor"/>
    </font>
    <font>
      <b/>
      <sz val="14"/>
      <color theme="1"/>
      <name val="Calibri"/>
      <family val="2"/>
      <scheme val="minor"/>
    </font>
    <font>
      <sz val="10"/>
      <color theme="0"/>
      <name val="Calibri"/>
      <family val="2"/>
      <scheme val="minor"/>
    </font>
    <font>
      <b/>
      <sz val="16"/>
      <color rgb="FFFF0000"/>
      <name val="Calibri"/>
      <family val="2"/>
      <scheme val="minor"/>
    </font>
    <font>
      <sz val="12"/>
      <color theme="1"/>
      <name val="Calibri"/>
      <family val="2"/>
      <scheme val="minor"/>
    </font>
    <font>
      <sz val="12"/>
      <color rgb="FFFF0000"/>
      <name val="Calibri"/>
      <family val="2"/>
      <scheme val="minor"/>
    </font>
    <font>
      <i/>
      <sz val="12"/>
      <color theme="1"/>
      <name val="Calibri"/>
      <family val="2"/>
      <scheme val="minor"/>
    </font>
    <font>
      <b/>
      <sz val="10"/>
      <color theme="0"/>
      <name val="Calibri"/>
      <family val="2"/>
      <scheme val="minor"/>
    </font>
  </fonts>
  <fills count="12">
    <fill>
      <patternFill patternType="none"/>
    </fill>
    <fill>
      <patternFill patternType="gray125"/>
    </fill>
    <fill>
      <patternFill patternType="solid">
        <fgColor indexed="22"/>
        <bgColor indexed="0"/>
      </patternFill>
    </fill>
    <fill>
      <patternFill patternType="solid">
        <fgColor theme="6" tint="0.39997558519241921"/>
        <bgColor indexed="0"/>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theme="0" tint="-0.14999847407452621"/>
        <bgColor theme="0" tint="-0.14999847407452621"/>
      </patternFill>
    </fill>
  </fills>
  <borders count="20">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8"/>
      </left>
      <right style="thin">
        <color indexed="8"/>
      </right>
      <top/>
      <bottom style="thin">
        <color indexed="8"/>
      </bottom>
      <diagonal/>
    </border>
    <border>
      <left style="thin">
        <color indexed="22"/>
      </left>
      <right style="thin">
        <color indexed="22"/>
      </right>
      <top style="thin">
        <color indexed="22"/>
      </top>
      <bottom/>
      <diagonal/>
    </border>
    <border>
      <left style="thin">
        <color indexed="64"/>
      </left>
      <right/>
      <top style="thin">
        <color indexed="64"/>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thin">
        <color indexed="22"/>
      </left>
      <right style="thin">
        <color indexed="22"/>
      </right>
      <top/>
      <bottom style="thin">
        <color indexed="22"/>
      </bottom>
      <diagonal/>
    </border>
    <border>
      <left style="thin">
        <color indexed="64"/>
      </left>
      <right/>
      <top style="thin">
        <color theme="4" tint="0.39997558519241921"/>
      </top>
      <bottom/>
      <diagonal/>
    </border>
    <border>
      <left/>
      <right/>
      <top style="thin">
        <color indexed="64"/>
      </top>
      <bottom/>
      <diagonal/>
    </border>
    <border>
      <left/>
      <right/>
      <top style="thin">
        <color theme="4" tint="0.39997558519241921"/>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n">
        <color theme="4" tint="0.39997558519241921"/>
      </bottom>
      <diagonal/>
    </border>
  </borders>
  <cellStyleXfs count="5">
    <xf numFmtId="0" fontId="0" fillId="0" borderId="0"/>
    <xf numFmtId="43" fontId="1" fillId="0" borderId="0" applyFont="0" applyFill="0" applyBorder="0" applyAlignment="0" applyProtection="0"/>
    <xf numFmtId="0" fontId="4" fillId="0" borderId="0"/>
    <xf numFmtId="0" fontId="4" fillId="0" borderId="0"/>
    <xf numFmtId="9" fontId="1" fillId="0" borderId="0" applyFont="0" applyFill="0" applyBorder="0" applyAlignment="0" applyProtection="0"/>
  </cellStyleXfs>
  <cellXfs count="88">
    <xf numFmtId="0" fontId="0" fillId="0" borderId="0" xfId="0"/>
    <xf numFmtId="0" fontId="3" fillId="0" borderId="0" xfId="0" applyFont="1"/>
    <xf numFmtId="0" fontId="2" fillId="0" borderId="1" xfId="2" applyFont="1" applyBorder="1" applyAlignment="1">
      <alignment wrapText="1"/>
    </xf>
    <xf numFmtId="0" fontId="2" fillId="0" borderId="1" xfId="2" applyFont="1" applyBorder="1" applyAlignment="1">
      <alignment horizontal="right" wrapText="1"/>
    </xf>
    <xf numFmtId="43" fontId="3" fillId="0" borderId="0" xfId="1" applyFont="1"/>
    <xf numFmtId="165" fontId="2" fillId="0" borderId="1" xfId="1" applyNumberFormat="1" applyFont="1" applyFill="1" applyBorder="1" applyAlignment="1">
      <alignment horizontal="right" wrapText="1"/>
    </xf>
    <xf numFmtId="0" fontId="2" fillId="0" borderId="1" xfId="3" applyFont="1" applyBorder="1" applyAlignment="1">
      <alignment wrapText="1"/>
    </xf>
    <xf numFmtId="0" fontId="2" fillId="0" borderId="1" xfId="3" applyFont="1" applyBorder="1" applyAlignment="1">
      <alignment horizontal="left" wrapText="1"/>
    </xf>
    <xf numFmtId="0" fontId="6" fillId="4" borderId="2" xfId="0" applyFont="1" applyFill="1" applyBorder="1" applyAlignment="1">
      <alignment horizontal="center"/>
    </xf>
    <xf numFmtId="0" fontId="7" fillId="0" borderId="0" xfId="0" applyFont="1"/>
    <xf numFmtId="0" fontId="5" fillId="0" borderId="0" xfId="0" applyFont="1" applyAlignment="1">
      <alignment horizontal="center"/>
    </xf>
    <xf numFmtId="0" fontId="3" fillId="0" borderId="0" xfId="0" applyFont="1" applyAlignment="1">
      <alignment horizontal="center" vertical="center" wrapText="1"/>
    </xf>
    <xf numFmtId="0" fontId="10" fillId="0" borderId="0" xfId="0" applyFont="1"/>
    <xf numFmtId="0" fontId="3" fillId="0" borderId="3" xfId="0" applyFont="1" applyBorder="1"/>
    <xf numFmtId="0" fontId="3" fillId="0" borderId="4" xfId="0" applyFont="1" applyBorder="1"/>
    <xf numFmtId="0" fontId="3" fillId="0" borderId="4" xfId="0" applyFont="1" applyBorder="1" applyAlignment="1">
      <alignment horizontal="center" vertical="center" wrapText="1"/>
    </xf>
    <xf numFmtId="0" fontId="3" fillId="5" borderId="4" xfId="0" applyFont="1" applyFill="1" applyBorder="1"/>
    <xf numFmtId="0" fontId="3" fillId="5" borderId="5" xfId="0" applyFont="1" applyFill="1" applyBorder="1"/>
    <xf numFmtId="0" fontId="3" fillId="6" borderId="4" xfId="0" applyFont="1" applyFill="1" applyBorder="1" applyAlignment="1">
      <alignment horizontal="center" vertical="center" wrapText="1"/>
    </xf>
    <xf numFmtId="0" fontId="3" fillId="6" borderId="4" xfId="0" applyFont="1" applyFill="1" applyBorder="1"/>
    <xf numFmtId="0" fontId="3" fillId="0" borderId="0" xfId="0" applyFont="1" applyAlignment="1">
      <alignment horizontal="right"/>
    </xf>
    <xf numFmtId="0" fontId="5" fillId="0" borderId="0" xfId="0" applyFont="1"/>
    <xf numFmtId="0" fontId="11" fillId="0" borderId="0" xfId="0" applyFont="1"/>
    <xf numFmtId="0" fontId="3" fillId="5" borderId="4" xfId="0" applyFont="1" applyFill="1" applyBorder="1" applyAlignment="1">
      <alignment horizontal="center"/>
    </xf>
    <xf numFmtId="0" fontId="12" fillId="6" borderId="4" xfId="0" applyFont="1" applyFill="1" applyBorder="1" applyAlignment="1">
      <alignment horizontal="center"/>
    </xf>
    <xf numFmtId="0" fontId="5" fillId="0" borderId="0" xfId="0" applyFont="1" applyAlignment="1">
      <alignment horizontal="right" wrapText="1"/>
    </xf>
    <xf numFmtId="165" fontId="3" fillId="0" borderId="0" xfId="0" applyNumberFormat="1" applyFont="1"/>
    <xf numFmtId="0" fontId="9" fillId="0" borderId="0" xfId="0" applyFont="1" applyAlignment="1">
      <alignment horizontal="center"/>
    </xf>
    <xf numFmtId="0" fontId="8" fillId="0" borderId="0" xfId="0" applyFont="1" applyAlignment="1">
      <alignment horizontal="center"/>
    </xf>
    <xf numFmtId="0" fontId="3" fillId="0" borderId="0" xfId="0" applyFont="1" applyAlignment="1">
      <alignment horizontal="center"/>
    </xf>
    <xf numFmtId="0" fontId="5" fillId="0" borderId="0" xfId="0" applyFont="1" applyAlignment="1">
      <alignment horizontal="center" wrapText="1"/>
    </xf>
    <xf numFmtId="0" fontId="13" fillId="0" borderId="0" xfId="0" applyFont="1"/>
    <xf numFmtId="0" fontId="10" fillId="7" borderId="2" xfId="0" applyFont="1" applyFill="1" applyBorder="1"/>
    <xf numFmtId="0" fontId="14" fillId="0" borderId="0" xfId="0" applyFont="1"/>
    <xf numFmtId="0" fontId="3" fillId="5" borderId="3" xfId="0" applyFont="1" applyFill="1" applyBorder="1"/>
    <xf numFmtId="0" fontId="2" fillId="0" borderId="1" xfId="2" quotePrefix="1" applyFont="1" applyBorder="1" applyAlignment="1">
      <alignment horizontal="right" wrapText="1"/>
    </xf>
    <xf numFmtId="3" fontId="0" fillId="0" borderId="0" xfId="0" applyNumberFormat="1" applyAlignment="1">
      <alignment horizontal="center"/>
    </xf>
    <xf numFmtId="3" fontId="3" fillId="0" borderId="0" xfId="0" applyNumberFormat="1" applyFont="1" applyAlignment="1">
      <alignment horizontal="center" vertical="center" wrapText="1"/>
    </xf>
    <xf numFmtId="0" fontId="14" fillId="0" borderId="0" xfId="0" applyFont="1" applyAlignment="1">
      <alignment horizontal="center"/>
    </xf>
    <xf numFmtId="3" fontId="14" fillId="0" borderId="0" xfId="0" applyNumberFormat="1" applyFont="1" applyAlignment="1">
      <alignment horizontal="center"/>
    </xf>
    <xf numFmtId="3" fontId="14" fillId="0" borderId="0" xfId="0" applyNumberFormat="1" applyFont="1" applyAlignment="1">
      <alignment horizontal="left"/>
    </xf>
    <xf numFmtId="0" fontId="16" fillId="0" borderId="0" xfId="0" applyFont="1"/>
    <xf numFmtId="0" fontId="2" fillId="3" borderId="7" xfId="2" applyFont="1" applyFill="1" applyBorder="1" applyAlignment="1">
      <alignment horizontal="center" wrapText="1"/>
    </xf>
    <xf numFmtId="0" fontId="2" fillId="0" borderId="8" xfId="2" applyFont="1" applyBorder="1" applyAlignment="1">
      <alignment wrapText="1"/>
    </xf>
    <xf numFmtId="0" fontId="2" fillId="0" borderId="8" xfId="2" applyFont="1" applyBorder="1" applyAlignment="1">
      <alignment horizontal="right" wrapText="1"/>
    </xf>
    <xf numFmtId="165" fontId="2" fillId="0" borderId="8" xfId="1" applyNumberFormat="1" applyFont="1" applyFill="1" applyBorder="1" applyAlignment="1">
      <alignment horizontal="right" wrapText="1"/>
    </xf>
    <xf numFmtId="0" fontId="2" fillId="2" borderId="7" xfId="3" applyFont="1" applyFill="1" applyBorder="1" applyAlignment="1">
      <alignment horizontal="center"/>
    </xf>
    <xf numFmtId="0" fontId="2" fillId="0" borderId="8" xfId="3" applyFont="1" applyBorder="1" applyAlignment="1">
      <alignment wrapText="1"/>
    </xf>
    <xf numFmtId="0" fontId="2" fillId="0" borderId="8" xfId="3" applyFont="1" applyBorder="1" applyAlignment="1">
      <alignment horizontal="left" wrapText="1"/>
    </xf>
    <xf numFmtId="0" fontId="14" fillId="10" borderId="11" xfId="0" applyFont="1" applyFill="1" applyBorder="1"/>
    <xf numFmtId="165" fontId="2" fillId="0" borderId="12" xfId="1" applyNumberFormat="1" applyFont="1" applyFill="1" applyBorder="1" applyAlignment="1">
      <alignment horizontal="right" wrapText="1"/>
    </xf>
    <xf numFmtId="0" fontId="14" fillId="0" borderId="0" xfId="0" applyFont="1" applyAlignment="1">
      <alignment wrapText="1"/>
    </xf>
    <xf numFmtId="0" fontId="0" fillId="0" borderId="0" xfId="0" applyAlignment="1">
      <alignment wrapText="1"/>
    </xf>
    <xf numFmtId="166" fontId="14" fillId="10" borderId="11" xfId="0" applyNumberFormat="1" applyFont="1" applyFill="1" applyBorder="1" applyAlignment="1">
      <alignment wrapText="1"/>
    </xf>
    <xf numFmtId="166" fontId="14" fillId="10" borderId="11" xfId="0" applyNumberFormat="1" applyFont="1" applyFill="1" applyBorder="1"/>
    <xf numFmtId="9" fontId="14" fillId="0" borderId="0" xfId="0" applyNumberFormat="1" applyFont="1" applyAlignment="1">
      <alignment horizontal="center" wrapText="1"/>
    </xf>
    <xf numFmtId="9" fontId="14" fillId="10" borderId="11" xfId="4" applyFont="1" applyFill="1" applyBorder="1"/>
    <xf numFmtId="0" fontId="3" fillId="8" borderId="14" xfId="0" applyFont="1" applyFill="1" applyBorder="1" applyAlignment="1">
      <alignment horizontal="center"/>
    </xf>
    <xf numFmtId="0" fontId="3" fillId="0" borderId="15" xfId="0" applyFont="1" applyBorder="1" applyAlignment="1">
      <alignment horizontal="center"/>
    </xf>
    <xf numFmtId="0" fontId="3" fillId="8" borderId="15" xfId="0" applyFont="1" applyFill="1" applyBorder="1" applyAlignment="1">
      <alignment horizontal="center"/>
    </xf>
    <xf numFmtId="0" fontId="3" fillId="8" borderId="9" xfId="0" applyFont="1" applyFill="1" applyBorder="1"/>
    <xf numFmtId="0" fontId="3" fillId="0" borderId="13" xfId="0" applyFont="1" applyBorder="1"/>
    <xf numFmtId="0" fontId="3" fillId="8" borderId="13" xfId="0" applyFont="1" applyFill="1" applyBorder="1"/>
    <xf numFmtId="0" fontId="17" fillId="9" borderId="0" xfId="0" applyFont="1" applyFill="1" applyAlignment="1">
      <alignment horizontal="center"/>
    </xf>
    <xf numFmtId="0" fontId="17" fillId="9" borderId="10" xfId="0" applyFont="1" applyFill="1" applyBorder="1" applyAlignment="1">
      <alignment horizontal="center"/>
    </xf>
    <xf numFmtId="166" fontId="5" fillId="0" borderId="0" xfId="0" applyNumberFormat="1" applyFont="1" applyAlignment="1">
      <alignment horizontal="center"/>
    </xf>
    <xf numFmtId="166" fontId="3" fillId="0" borderId="0" xfId="1" applyNumberFormat="1" applyFont="1"/>
    <xf numFmtId="0" fontId="0" fillId="0" borderId="0" xfId="0" pivotButton="1"/>
    <xf numFmtId="0" fontId="0" fillId="0" borderId="0" xfId="0" applyAlignment="1">
      <alignment horizontal="left"/>
    </xf>
    <xf numFmtId="43" fontId="0" fillId="0" borderId="0" xfId="1" applyFont="1"/>
    <xf numFmtId="166" fontId="14" fillId="10" borderId="11" xfId="0" applyNumberFormat="1" applyFont="1" applyFill="1" applyBorder="1" applyAlignment="1">
      <alignment horizontal="center"/>
    </xf>
    <xf numFmtId="165" fontId="2" fillId="0" borderId="1" xfId="2" applyNumberFormat="1" applyFont="1" applyBorder="1" applyAlignment="1">
      <alignment horizontal="right" wrapText="1"/>
    </xf>
    <xf numFmtId="165" fontId="2" fillId="0" borderId="8" xfId="2" applyNumberFormat="1" applyFont="1" applyBorder="1" applyAlignment="1">
      <alignment horizontal="right" wrapText="1"/>
    </xf>
    <xf numFmtId="166" fontId="0" fillId="0" borderId="0" xfId="0" applyNumberFormat="1"/>
    <xf numFmtId="166" fontId="0" fillId="10" borderId="11" xfId="0" applyNumberFormat="1" applyFill="1" applyBorder="1"/>
    <xf numFmtId="0" fontId="0" fillId="10" borderId="16" xfId="0" applyFill="1" applyBorder="1"/>
    <xf numFmtId="0" fontId="0" fillId="10" borderId="17" xfId="0" applyFill="1" applyBorder="1"/>
    <xf numFmtId="0" fontId="0" fillId="10" borderId="18" xfId="0" applyFill="1" applyBorder="1"/>
    <xf numFmtId="0" fontId="10" fillId="8" borderId="19" xfId="0" applyFont="1" applyFill="1" applyBorder="1"/>
    <xf numFmtId="0" fontId="14" fillId="10" borderId="11" xfId="0" applyFont="1" applyFill="1" applyBorder="1" applyAlignment="1">
      <alignment horizontal="center"/>
    </xf>
    <xf numFmtId="167" fontId="0" fillId="0" borderId="0" xfId="0" applyNumberFormat="1"/>
    <xf numFmtId="0" fontId="0" fillId="11" borderId="0" xfId="0" applyFill="1"/>
    <xf numFmtId="166" fontId="0" fillId="11" borderId="0" xfId="0" applyNumberFormat="1" applyFill="1"/>
    <xf numFmtId="166" fontId="10" fillId="0" borderId="0" xfId="0" applyNumberFormat="1" applyFont="1"/>
    <xf numFmtId="0" fontId="13" fillId="0" borderId="0" xfId="0" applyFont="1" applyAlignment="1">
      <alignment horizontal="left" wrapText="1"/>
    </xf>
    <xf numFmtId="164" fontId="3" fillId="0" borderId="6" xfId="0" applyNumberFormat="1" applyFont="1" applyBorder="1" applyAlignment="1">
      <alignment horizontal="right" vertical="center"/>
    </xf>
    <xf numFmtId="0" fontId="3" fillId="0" borderId="0" xfId="0" applyFont="1" applyAlignment="1">
      <alignment horizontal="right" vertical="center"/>
    </xf>
    <xf numFmtId="0" fontId="3" fillId="0" borderId="6" xfId="0" applyFont="1" applyBorder="1" applyAlignment="1">
      <alignment horizontal="right" vertical="center"/>
    </xf>
  </cellXfs>
  <cellStyles count="5">
    <cellStyle name="Comma" xfId="1" builtinId="3"/>
    <cellStyle name="Normal" xfId="0" builtinId="0"/>
    <cellStyle name="Normal_ConstructionOccupancyMappings" xfId="3" xr:uid="{00000000-0005-0000-0000-000002000000}"/>
    <cellStyle name="Normal_ExposureInformation_1" xfId="2" xr:uid="{00000000-0005-0000-0000-000003000000}"/>
    <cellStyle name="Percent" xfId="4" builtinId="5"/>
  </cellStyles>
  <dxfs count="72">
    <dxf>
      <numFmt numFmtId="0" formatCode="General"/>
    </dxf>
    <dxf>
      <numFmt numFmtId="166" formatCode="_-[$$-409]* #,##0.00_ ;_-[$$-409]* \-#,##0.00\ ;_-[$$-409]* &quot;-&quot;??_ ;_-@_ "/>
    </dxf>
    <dxf>
      <numFmt numFmtId="168" formatCode="_-[$$-409]* #,##0_ ;_-[$$-409]* \-#,##0\ ;_-[$$-409]* &quot;-&quot;??_ ;_-@_ "/>
    </dxf>
    <dxf>
      <numFmt numFmtId="168" formatCode="_-[$$-409]* #,##0_ ;_-[$$-409]* \-#,##0\ ;_-[$$-409]* &quot;-&quot;??_ ;_-@_ "/>
    </dxf>
    <dxf>
      <numFmt numFmtId="168" formatCode="_-[$$-409]* #,##0_ ;_-[$$-409]* \-#,##0\ ;_-[$$-409]* &quot;-&quot;??_ ;_-@_ "/>
    </dxf>
    <dxf>
      <numFmt numFmtId="166" formatCode="_-[$$-409]* #,##0.00_ ;_-[$$-409]* \-#,##0.00\ ;_-[$$-409]* &quot;-&quot;??_ ;_-@_ "/>
    </dxf>
    <dxf>
      <numFmt numFmtId="0" formatCode="General"/>
    </dxf>
    <dxf>
      <numFmt numFmtId="0" formatCode="General"/>
    </dxf>
    <dxf>
      <font>
        <b val="0"/>
        <i val="0"/>
        <strike val="0"/>
        <condense val="0"/>
        <extend val="0"/>
        <outline val="0"/>
        <shadow val="0"/>
        <u val="none"/>
        <vertAlign val="baseline"/>
        <sz val="10"/>
        <color theme="1"/>
        <name val="Calibri"/>
        <family val="2"/>
        <scheme val="minor"/>
      </font>
      <fill>
        <patternFill patternType="solid">
          <fgColor theme="4" tint="0.79998168889431442"/>
          <bgColor theme="4" tint="0.79998168889431442"/>
        </patternFill>
      </fill>
      <border diagonalUp="0" diagonalDown="0">
        <left style="thin">
          <color indexed="64"/>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bottom" textRotation="0" wrapText="0" indent="0" justifyLastLine="0" shrinkToFit="0" readingOrder="0"/>
    </dxf>
    <dxf>
      <font>
        <b val="0"/>
        <i val="0"/>
        <strike val="0"/>
        <condense val="0"/>
        <extend val="0"/>
        <outline val="0"/>
        <shadow val="0"/>
        <u val="none"/>
        <vertAlign val="baseline"/>
        <sz val="10"/>
        <color indexed="8"/>
        <name val="Calibri"/>
        <family val="2"/>
        <scheme val="minor"/>
      </font>
      <alignment horizontal="lef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0"/>
        <color indexed="8"/>
        <name val="Calibri"/>
        <family val="2"/>
        <scheme val="minor"/>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indexed="8"/>
        <name val="Calibri"/>
        <family val="2"/>
        <scheme val="minor"/>
      </font>
      <alignment horizontal="lef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0"/>
        <color indexed="8"/>
        <name val="Calibri"/>
        <family val="2"/>
        <scheme val="minor"/>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theme="1"/>
        <name val="Calibri"/>
        <family val="2"/>
        <scheme val="minor"/>
      </font>
      <numFmt numFmtId="166" formatCode="_-[$$-409]* #,##0.00_ ;_-[$$-409]* \-#,##0.00\ ;_-[$$-409]* &quot;-&quot;??_ ;_-@_ "/>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indexed="8"/>
        <name val="Calibri"/>
        <family val="2"/>
        <scheme val="minor"/>
      </font>
      <numFmt numFmtId="165" formatCode="_-* #,##0_-;\-* #,##0_-;_-* &quot;-&quot;??_-;_-@_-"/>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numFmt numFmtId="165" formatCode="_-* #,##0_-;\-* #,##0_-;_-* &quot;-&quot;??_-;_-@_-"/>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numFmt numFmtId="165" formatCode="_-* #,##0_-;\-* #,##0_-;_-* &quot;-&quot;??_-;_-@_-"/>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numFmt numFmtId="165" formatCode="_-* #,##0_-;\-* #,##0_-;_-* &quot;-&quot;??_-;_-@_-"/>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numFmt numFmtId="165" formatCode="_-* #,##0_-;\-* #,##0_-;_-* &quot;-&quot;??_-;_-@_-"/>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numFmt numFmtId="0" formatCode="Genera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numFmt numFmtId="0" formatCode="Genera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numFmt numFmtId="165" formatCode="_-* #,##0_-;\-* #,##0_-;_-* &quot;-&quot;??_-;_-@_-"/>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0"/>
        <color indexed="8"/>
        <name val="Calibri"/>
        <family val="2"/>
        <scheme val="minor"/>
      </font>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22"/>
        </top>
      </border>
    </dxf>
    <dxf>
      <border outline="0">
        <top style="thin">
          <color indexed="8"/>
        </top>
        <bottom style="thin">
          <color indexed="22"/>
        </bottom>
      </border>
    </dxf>
    <dxf>
      <font>
        <b val="0"/>
        <i val="0"/>
        <strike val="0"/>
        <condense val="0"/>
        <extend val="0"/>
        <outline val="0"/>
        <shadow val="0"/>
        <u val="none"/>
        <vertAlign val="baseline"/>
        <sz val="10"/>
        <color indexed="8"/>
        <name val="Calibri"/>
        <family val="2"/>
        <scheme val="minor"/>
      </font>
      <fill>
        <patternFill patternType="none">
          <fgColor indexed="64"/>
          <bgColor indexed="65"/>
        </patternFill>
      </fill>
      <alignment horizontal="right" vertical="bottom" textRotation="0" wrapText="1" indent="0" justifyLastLine="0" shrinkToFit="0" readingOrder="0"/>
    </dxf>
    <dxf>
      <border outline="0">
        <bottom style="thin">
          <color indexed="8"/>
        </bottom>
      </border>
    </dxf>
    <dxf>
      <font>
        <b val="0"/>
        <i val="0"/>
        <strike val="0"/>
        <condense val="0"/>
        <extend val="0"/>
        <outline val="0"/>
        <shadow val="0"/>
        <u val="none"/>
        <vertAlign val="baseline"/>
        <sz val="10"/>
        <color indexed="8"/>
        <name val="Calibri"/>
        <family val="2"/>
        <scheme val="minor"/>
      </font>
      <fill>
        <patternFill patternType="solid">
          <fgColor indexed="0"/>
          <bgColor theme="6" tint="0.39997558519241921"/>
        </patternFill>
      </fill>
      <alignment horizontal="center" vertical="bottom" textRotation="0" wrapText="1" indent="0" justifyLastLine="0" shrinkToFit="0" readingOrder="0"/>
      <border diagonalUp="0" diagonalDown="0" outline="0">
        <left style="thin">
          <color indexed="8"/>
        </left>
        <right style="thin">
          <color indexed="8"/>
        </right>
        <top/>
        <bottom/>
      </border>
    </dxf>
  </dxfs>
  <tableStyles count="0" defaultTableStyle="TableStyleMedium2" defaultPivotStyle="PivotStyleLight16"/>
  <colors>
    <mruColors>
      <color rgb="FF7BDDED"/>
      <color rgb="FF137D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worksheet" Target="worksheets/sheet8.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heetMetadata" Target="metadata.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dirty="0">
                <a:solidFill>
                  <a:prstClr val="black">
                    <a:lumMod val="65000"/>
                    <a:lumOff val="35000"/>
                  </a:prstClr>
                </a:solidFill>
              </a:rPr>
              <a:t>TIV by State, broken down by Business Interruption, Building Coverage and Contents Coverage in USD (2011 - 2012)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PivotTables!$N$18</c:f>
              <c:strCache>
                <c:ptCount val="1"/>
                <c:pt idx="0">
                  <c:v>Building Coverage</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6F4F-44F4-9CC2-3ECF34088C43}"/>
              </c:ext>
            </c:extLst>
          </c:dPt>
          <c:cat>
            <c:strRef>
              <c:f>PivotTables!$M$19:$M$24</c:f>
              <c:strCache>
                <c:ptCount val="6"/>
                <c:pt idx="0">
                  <c:v>Massachusetts</c:v>
                </c:pt>
                <c:pt idx="1">
                  <c:v>Connecticut</c:v>
                </c:pt>
                <c:pt idx="2">
                  <c:v>New York</c:v>
                </c:pt>
                <c:pt idx="3">
                  <c:v>Rhode Island</c:v>
                </c:pt>
                <c:pt idx="4">
                  <c:v>Maine</c:v>
                </c:pt>
                <c:pt idx="5">
                  <c:v>New Hampshire</c:v>
                </c:pt>
              </c:strCache>
            </c:strRef>
          </c:cat>
          <c:val>
            <c:numRef>
              <c:f>PivotTables!$N$19:$N$24</c:f>
              <c:numCache>
                <c:formatCode>General</c:formatCode>
                <c:ptCount val="6"/>
                <c:pt idx="0">
                  <c:v>835092108</c:v>
                </c:pt>
                <c:pt idx="1">
                  <c:v>119405092</c:v>
                </c:pt>
                <c:pt idx="2">
                  <c:v>128074500</c:v>
                </c:pt>
                <c:pt idx="3">
                  <c:v>46839371</c:v>
                </c:pt>
                <c:pt idx="4">
                  <c:v>18687000</c:v>
                </c:pt>
                <c:pt idx="5">
                  <c:v>4880767</c:v>
                </c:pt>
              </c:numCache>
            </c:numRef>
          </c:val>
          <c:extLst>
            <c:ext xmlns:c16="http://schemas.microsoft.com/office/drawing/2014/chart" uri="{C3380CC4-5D6E-409C-BE32-E72D297353CC}">
              <c16:uniqueId val="{00000002-6F4F-44F4-9CC2-3ECF34088C43}"/>
            </c:ext>
          </c:extLst>
        </c:ser>
        <c:ser>
          <c:idx val="1"/>
          <c:order val="1"/>
          <c:tx>
            <c:strRef>
              <c:f>PivotTables!$O$18</c:f>
              <c:strCache>
                <c:ptCount val="1"/>
                <c:pt idx="0">
                  <c:v>Contents Coverage</c:v>
                </c:pt>
              </c:strCache>
            </c:strRef>
          </c:tx>
          <c:spPr>
            <a:solidFill>
              <a:srgbClr val="137D8F"/>
            </a:solidFill>
            <a:ln>
              <a:noFill/>
            </a:ln>
            <a:effectLst/>
          </c:spPr>
          <c:invertIfNegative val="0"/>
          <c:cat>
            <c:strRef>
              <c:f>PivotTables!$M$19:$M$24</c:f>
              <c:strCache>
                <c:ptCount val="6"/>
                <c:pt idx="0">
                  <c:v>Massachusetts</c:v>
                </c:pt>
                <c:pt idx="1">
                  <c:v>Connecticut</c:v>
                </c:pt>
                <c:pt idx="2">
                  <c:v>New York</c:v>
                </c:pt>
                <c:pt idx="3">
                  <c:v>Rhode Island</c:v>
                </c:pt>
                <c:pt idx="4">
                  <c:v>Maine</c:v>
                </c:pt>
                <c:pt idx="5">
                  <c:v>New Hampshire</c:v>
                </c:pt>
              </c:strCache>
            </c:strRef>
          </c:cat>
          <c:val>
            <c:numRef>
              <c:f>PivotTables!$O$19:$O$24</c:f>
              <c:numCache>
                <c:formatCode>General</c:formatCode>
                <c:ptCount val="6"/>
                <c:pt idx="0">
                  <c:v>312823398</c:v>
                </c:pt>
                <c:pt idx="1">
                  <c:v>52406168</c:v>
                </c:pt>
                <c:pt idx="2">
                  <c:v>35849812</c:v>
                </c:pt>
                <c:pt idx="3">
                  <c:v>6617442</c:v>
                </c:pt>
                <c:pt idx="4">
                  <c:v>1748800</c:v>
                </c:pt>
                <c:pt idx="5">
                  <c:v>2324000</c:v>
                </c:pt>
              </c:numCache>
            </c:numRef>
          </c:val>
          <c:extLst>
            <c:ext xmlns:c16="http://schemas.microsoft.com/office/drawing/2014/chart" uri="{C3380CC4-5D6E-409C-BE32-E72D297353CC}">
              <c16:uniqueId val="{00000003-6F4F-44F4-9CC2-3ECF34088C43}"/>
            </c:ext>
          </c:extLst>
        </c:ser>
        <c:ser>
          <c:idx val="2"/>
          <c:order val="2"/>
          <c:tx>
            <c:strRef>
              <c:f>PivotTables!$P$18</c:f>
              <c:strCache>
                <c:ptCount val="1"/>
                <c:pt idx="0">
                  <c:v>Business Interruption</c:v>
                </c:pt>
              </c:strCache>
            </c:strRef>
          </c:tx>
          <c:spPr>
            <a:solidFill>
              <a:schemeClr val="tx1"/>
            </a:solidFill>
            <a:ln>
              <a:noFill/>
            </a:ln>
            <a:effectLst/>
          </c:spPr>
          <c:invertIfNegative val="0"/>
          <c:cat>
            <c:strRef>
              <c:f>PivotTables!$M$19:$M$24</c:f>
              <c:strCache>
                <c:ptCount val="6"/>
                <c:pt idx="0">
                  <c:v>Massachusetts</c:v>
                </c:pt>
                <c:pt idx="1">
                  <c:v>Connecticut</c:v>
                </c:pt>
                <c:pt idx="2">
                  <c:v>New York</c:v>
                </c:pt>
                <c:pt idx="3">
                  <c:v>Rhode Island</c:v>
                </c:pt>
                <c:pt idx="4">
                  <c:v>Maine</c:v>
                </c:pt>
                <c:pt idx="5">
                  <c:v>New Hampshire</c:v>
                </c:pt>
              </c:strCache>
            </c:strRef>
          </c:cat>
          <c:val>
            <c:numRef>
              <c:f>PivotTables!$P$19:$P$24</c:f>
              <c:numCache>
                <c:formatCode>General</c:formatCode>
                <c:ptCount val="6"/>
                <c:pt idx="0">
                  <c:v>92676413</c:v>
                </c:pt>
                <c:pt idx="1">
                  <c:v>15757560</c:v>
                </c:pt>
                <c:pt idx="2">
                  <c:v>12844200</c:v>
                </c:pt>
                <c:pt idx="3">
                  <c:v>2310500</c:v>
                </c:pt>
                <c:pt idx="4">
                  <c:v>168200</c:v>
                </c:pt>
                <c:pt idx="5">
                  <c:v>806400</c:v>
                </c:pt>
              </c:numCache>
            </c:numRef>
          </c:val>
          <c:extLst>
            <c:ext xmlns:c16="http://schemas.microsoft.com/office/drawing/2014/chart" uri="{C3380CC4-5D6E-409C-BE32-E72D297353CC}">
              <c16:uniqueId val="{00000004-6F4F-44F4-9CC2-3ECF34088C43}"/>
            </c:ext>
          </c:extLst>
        </c:ser>
        <c:dLbls>
          <c:showLegendKey val="0"/>
          <c:showVal val="0"/>
          <c:showCatName val="0"/>
          <c:showSerName val="0"/>
          <c:showPercent val="0"/>
          <c:showBubbleSize val="0"/>
        </c:dLbls>
        <c:gapWidth val="55"/>
        <c:overlap val="100"/>
        <c:axId val="1639871104"/>
        <c:axId val="753707023"/>
      </c:barChart>
      <c:scatterChart>
        <c:scatterStyle val="lineMarker"/>
        <c:varyColors val="0"/>
        <c:ser>
          <c:idx val="3"/>
          <c:order val="3"/>
          <c:tx>
            <c:strRef>
              <c:f>PivotTables!$Q$18</c:f>
              <c:strCache>
                <c:ptCount val="1"/>
                <c:pt idx="0">
                  <c:v>Sum of Total  Insured Value</c:v>
                </c:pt>
              </c:strCache>
            </c:strRef>
          </c:tx>
          <c:spPr>
            <a:ln w="25400" cap="rnd">
              <a:noFill/>
              <a:round/>
            </a:ln>
            <a:effectLst/>
          </c:spPr>
          <c:marker>
            <c:symbol val="circle"/>
            <c:size val="5"/>
            <c:spPr>
              <a:noFill/>
              <a:ln w="9525">
                <a:noFill/>
              </a:ln>
              <a:effectLst/>
            </c:spPr>
          </c:marker>
          <c:dLbls>
            <c:dLbl>
              <c:idx val="0"/>
              <c:numFmt formatCode="0.0,,,&quot;B&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5-6F4F-44F4-9CC2-3ECF34088C43}"/>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PivotTables!$M$19:$M$24</c:f>
              <c:strCache>
                <c:ptCount val="6"/>
                <c:pt idx="0">
                  <c:v>Massachusetts</c:v>
                </c:pt>
                <c:pt idx="1">
                  <c:v>Connecticut</c:v>
                </c:pt>
                <c:pt idx="2">
                  <c:v>New York</c:v>
                </c:pt>
                <c:pt idx="3">
                  <c:v>Rhode Island</c:v>
                </c:pt>
                <c:pt idx="4">
                  <c:v>Maine</c:v>
                </c:pt>
                <c:pt idx="5">
                  <c:v>New Hampshire</c:v>
                </c:pt>
              </c:strCache>
            </c:strRef>
          </c:xVal>
          <c:yVal>
            <c:numRef>
              <c:f>PivotTables!$Q$19:$Q$24</c:f>
              <c:numCache>
                <c:formatCode>General</c:formatCode>
                <c:ptCount val="6"/>
                <c:pt idx="0">
                  <c:v>1240591919</c:v>
                </c:pt>
                <c:pt idx="1">
                  <c:v>187568820</c:v>
                </c:pt>
                <c:pt idx="2">
                  <c:v>176768512</c:v>
                </c:pt>
                <c:pt idx="3">
                  <c:v>55767313</c:v>
                </c:pt>
                <c:pt idx="4">
                  <c:v>20604000</c:v>
                </c:pt>
                <c:pt idx="5">
                  <c:v>8011167</c:v>
                </c:pt>
              </c:numCache>
            </c:numRef>
          </c:yVal>
          <c:smooth val="0"/>
          <c:extLst>
            <c:ext xmlns:c16="http://schemas.microsoft.com/office/drawing/2014/chart" uri="{C3380CC4-5D6E-409C-BE32-E72D297353CC}">
              <c16:uniqueId val="{00000006-6F4F-44F4-9CC2-3ECF34088C43}"/>
            </c:ext>
          </c:extLst>
        </c:ser>
        <c:dLbls>
          <c:showLegendKey val="0"/>
          <c:showVal val="0"/>
          <c:showCatName val="0"/>
          <c:showSerName val="0"/>
          <c:showPercent val="0"/>
          <c:showBubbleSize val="0"/>
        </c:dLbls>
        <c:axId val="1639871104"/>
        <c:axId val="753707023"/>
      </c:scatterChart>
      <c:catAx>
        <c:axId val="1639871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07023"/>
        <c:crosses val="autoZero"/>
        <c:auto val="1"/>
        <c:lblAlgn val="ctr"/>
        <c:lblOffset val="100"/>
        <c:noMultiLvlLbl val="0"/>
      </c:catAx>
      <c:valAx>
        <c:axId val="753707023"/>
        <c:scaling>
          <c:orientation val="minMax"/>
        </c:scaling>
        <c:delete val="1"/>
        <c:axPos val="l"/>
        <c:numFmt formatCode="0,,&quot;M&quot;" sourceLinked="0"/>
        <c:majorTickMark val="out"/>
        <c:minorTickMark val="none"/>
        <c:tickLblPos val="nextTo"/>
        <c:crossAx val="1639871104"/>
        <c:crosses val="autoZero"/>
        <c:crossBetween val="between"/>
      </c:valAx>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PivotTables!$B$53</c:f>
              <c:strCache>
                <c:ptCount val="1"/>
                <c:pt idx="0">
                  <c:v>Sum of Building Coverage Value</c:v>
                </c:pt>
              </c:strCache>
            </c:strRef>
          </c:tx>
          <c:spPr>
            <a:solidFill>
              <a:schemeClr val="accent5">
                <a:tint val="58000"/>
              </a:schemeClr>
            </a:solidFill>
            <a:ln>
              <a:noFill/>
            </a:ln>
            <a:effectLst/>
          </c:spPr>
          <c:invertIfNegative val="0"/>
          <c:dLbls>
            <c:delete val="1"/>
          </c:dLbls>
          <c:cat>
            <c:strRef>
              <c:extLst>
                <c:ext xmlns:c15="http://schemas.microsoft.com/office/drawing/2012/chart" uri="{02D57815-91ED-43cb-92C2-25804820EDAC}">
                  <c15:fullRef>
                    <c15:sqref>PivotTables!$A$54:$A$60</c15:sqref>
                  </c15:fullRef>
                </c:ext>
              </c:extLst>
              <c:f>(PivotTables!$A$54:$A$58,PivotTables!$A$60)</c:f>
              <c:strCache>
                <c:ptCount val="6"/>
                <c:pt idx="0">
                  <c:v>Connecticut</c:v>
                </c:pt>
                <c:pt idx="1">
                  <c:v>Maine</c:v>
                </c:pt>
                <c:pt idx="2">
                  <c:v>Massachusetts</c:v>
                </c:pt>
                <c:pt idx="3">
                  <c:v>New Hampshire</c:v>
                </c:pt>
                <c:pt idx="4">
                  <c:v>New York</c:v>
                </c:pt>
                <c:pt idx="5">
                  <c:v>Rhode Island</c:v>
                </c:pt>
              </c:strCache>
            </c:strRef>
          </c:cat>
          <c:val>
            <c:numRef>
              <c:extLst>
                <c:ext xmlns:c15="http://schemas.microsoft.com/office/drawing/2012/chart" uri="{02D57815-91ED-43cb-92C2-25804820EDAC}">
                  <c15:fullRef>
                    <c15:sqref>PivotTables!$B$54:$B$60</c15:sqref>
                  </c15:fullRef>
                </c:ext>
              </c:extLst>
              <c:f>(PivotTables!$B$54:$B$58,PivotTables!$B$60)</c:f>
              <c:numCache>
                <c:formatCode>General</c:formatCode>
                <c:ptCount val="6"/>
                <c:pt idx="0">
                  <c:v>119405092</c:v>
                </c:pt>
                <c:pt idx="1">
                  <c:v>18687000</c:v>
                </c:pt>
                <c:pt idx="2">
                  <c:v>835092108</c:v>
                </c:pt>
                <c:pt idx="3">
                  <c:v>4880767</c:v>
                </c:pt>
                <c:pt idx="4">
                  <c:v>128074500</c:v>
                </c:pt>
                <c:pt idx="5">
                  <c:v>46839371</c:v>
                </c:pt>
              </c:numCache>
            </c:numRef>
          </c:val>
          <c:extLst>
            <c:ext xmlns:c16="http://schemas.microsoft.com/office/drawing/2014/chart" uri="{C3380CC4-5D6E-409C-BE32-E72D297353CC}">
              <c16:uniqueId val="{00000000-0D0B-4808-82AE-4EB4DE83CE6F}"/>
            </c:ext>
          </c:extLst>
        </c:ser>
        <c:ser>
          <c:idx val="1"/>
          <c:order val="1"/>
          <c:tx>
            <c:strRef>
              <c:f>PivotTables!$C$53</c:f>
              <c:strCache>
                <c:ptCount val="1"/>
                <c:pt idx="0">
                  <c:v>Sum of Contents Coverage Value</c:v>
                </c:pt>
              </c:strCache>
            </c:strRef>
          </c:tx>
          <c:spPr>
            <a:solidFill>
              <a:schemeClr val="accent5">
                <a:tint val="86000"/>
              </a:schemeClr>
            </a:solidFill>
            <a:ln>
              <a:noFill/>
            </a:ln>
            <a:effectLst/>
          </c:spPr>
          <c:invertIfNegative val="0"/>
          <c:dLbls>
            <c:delete val="1"/>
          </c:dLbls>
          <c:cat>
            <c:strRef>
              <c:extLst>
                <c:ext xmlns:c15="http://schemas.microsoft.com/office/drawing/2012/chart" uri="{02D57815-91ED-43cb-92C2-25804820EDAC}">
                  <c15:fullRef>
                    <c15:sqref>PivotTables!$A$54:$A$60</c15:sqref>
                  </c15:fullRef>
                </c:ext>
              </c:extLst>
              <c:f>(PivotTables!$A$54:$A$58,PivotTables!$A$60)</c:f>
              <c:strCache>
                <c:ptCount val="6"/>
                <c:pt idx="0">
                  <c:v>Connecticut</c:v>
                </c:pt>
                <c:pt idx="1">
                  <c:v>Maine</c:v>
                </c:pt>
                <c:pt idx="2">
                  <c:v>Massachusetts</c:v>
                </c:pt>
                <c:pt idx="3">
                  <c:v>New Hampshire</c:v>
                </c:pt>
                <c:pt idx="4">
                  <c:v>New York</c:v>
                </c:pt>
                <c:pt idx="5">
                  <c:v>Rhode Island</c:v>
                </c:pt>
              </c:strCache>
            </c:strRef>
          </c:cat>
          <c:val>
            <c:numRef>
              <c:extLst>
                <c:ext xmlns:c15="http://schemas.microsoft.com/office/drawing/2012/chart" uri="{02D57815-91ED-43cb-92C2-25804820EDAC}">
                  <c15:fullRef>
                    <c15:sqref>PivotTables!$C$54:$C$60</c15:sqref>
                  </c15:fullRef>
                </c:ext>
              </c:extLst>
              <c:f>(PivotTables!$C$54:$C$58,PivotTables!$C$60)</c:f>
              <c:numCache>
                <c:formatCode>General</c:formatCode>
                <c:ptCount val="6"/>
                <c:pt idx="0">
                  <c:v>52406168</c:v>
                </c:pt>
                <c:pt idx="1">
                  <c:v>1748800</c:v>
                </c:pt>
                <c:pt idx="2">
                  <c:v>312823398</c:v>
                </c:pt>
                <c:pt idx="3">
                  <c:v>2324000</c:v>
                </c:pt>
                <c:pt idx="4">
                  <c:v>35849812</c:v>
                </c:pt>
                <c:pt idx="5">
                  <c:v>6617442</c:v>
                </c:pt>
              </c:numCache>
            </c:numRef>
          </c:val>
          <c:extLst>
            <c:ext xmlns:c16="http://schemas.microsoft.com/office/drawing/2014/chart" uri="{C3380CC4-5D6E-409C-BE32-E72D297353CC}">
              <c16:uniqueId val="{00000001-0D0B-4808-82AE-4EB4DE83CE6F}"/>
            </c:ext>
          </c:extLst>
        </c:ser>
        <c:ser>
          <c:idx val="2"/>
          <c:order val="2"/>
          <c:tx>
            <c:strRef>
              <c:f>PivotTables!$D$53</c:f>
              <c:strCache>
                <c:ptCount val="1"/>
                <c:pt idx="0">
                  <c:v>Sum of Business interruption value</c:v>
                </c:pt>
              </c:strCache>
            </c:strRef>
          </c:tx>
          <c:spPr>
            <a:solidFill>
              <a:schemeClr val="accent5">
                <a:shade val="86000"/>
              </a:schemeClr>
            </a:solidFill>
            <a:ln>
              <a:noFill/>
            </a:ln>
            <a:effectLst/>
          </c:spPr>
          <c:invertIfNegative val="0"/>
          <c:dLbls>
            <c:delete val="1"/>
          </c:dLbls>
          <c:cat>
            <c:strRef>
              <c:extLst>
                <c:ext xmlns:c15="http://schemas.microsoft.com/office/drawing/2012/chart" uri="{02D57815-91ED-43cb-92C2-25804820EDAC}">
                  <c15:fullRef>
                    <c15:sqref>PivotTables!$A$54:$A$60</c15:sqref>
                  </c15:fullRef>
                </c:ext>
              </c:extLst>
              <c:f>(PivotTables!$A$54:$A$58,PivotTables!$A$60)</c:f>
              <c:strCache>
                <c:ptCount val="6"/>
                <c:pt idx="0">
                  <c:v>Connecticut</c:v>
                </c:pt>
                <c:pt idx="1">
                  <c:v>Maine</c:v>
                </c:pt>
                <c:pt idx="2">
                  <c:v>Massachusetts</c:v>
                </c:pt>
                <c:pt idx="3">
                  <c:v>New Hampshire</c:v>
                </c:pt>
                <c:pt idx="4">
                  <c:v>New York</c:v>
                </c:pt>
                <c:pt idx="5">
                  <c:v>Rhode Island</c:v>
                </c:pt>
              </c:strCache>
            </c:strRef>
          </c:cat>
          <c:val>
            <c:numRef>
              <c:extLst>
                <c:ext xmlns:c15="http://schemas.microsoft.com/office/drawing/2012/chart" uri="{02D57815-91ED-43cb-92C2-25804820EDAC}">
                  <c15:fullRef>
                    <c15:sqref>PivotTables!$D$54:$D$60</c15:sqref>
                  </c15:fullRef>
                </c:ext>
              </c:extLst>
              <c:f>(PivotTables!$D$54:$D$58,PivotTables!$D$60)</c:f>
              <c:numCache>
                <c:formatCode>General</c:formatCode>
                <c:ptCount val="6"/>
                <c:pt idx="0">
                  <c:v>15757560</c:v>
                </c:pt>
                <c:pt idx="1">
                  <c:v>168200</c:v>
                </c:pt>
                <c:pt idx="2">
                  <c:v>92676413</c:v>
                </c:pt>
                <c:pt idx="3">
                  <c:v>806400</c:v>
                </c:pt>
                <c:pt idx="4">
                  <c:v>12844200</c:v>
                </c:pt>
                <c:pt idx="5">
                  <c:v>2310500</c:v>
                </c:pt>
              </c:numCache>
            </c:numRef>
          </c:val>
          <c:extLst>
            <c:ext xmlns:c16="http://schemas.microsoft.com/office/drawing/2014/chart" uri="{C3380CC4-5D6E-409C-BE32-E72D297353CC}">
              <c16:uniqueId val="{00000002-0D0B-4808-82AE-4EB4DE83CE6F}"/>
            </c:ext>
          </c:extLst>
        </c:ser>
        <c:dLbls>
          <c:showLegendKey val="0"/>
          <c:showVal val="1"/>
          <c:showCatName val="0"/>
          <c:showSerName val="0"/>
          <c:showPercent val="0"/>
          <c:showBubbleSize val="0"/>
        </c:dLbls>
        <c:gapWidth val="55"/>
        <c:overlap val="100"/>
        <c:axId val="1625429792"/>
        <c:axId val="1620732464"/>
        <c:extLst>
          <c:ext xmlns:c15="http://schemas.microsoft.com/office/drawing/2012/chart" uri="{02D57815-91ED-43cb-92C2-25804820EDAC}">
            <c15:filteredBarSeries>
              <c15:ser>
                <c:idx val="3"/>
                <c:order val="3"/>
                <c:tx>
                  <c:strRef>
                    <c:extLst>
                      <c:ext uri="{02D57815-91ED-43cb-92C2-25804820EDAC}">
                        <c15:formulaRef>
                          <c15:sqref>PivotTables!$E$53</c15:sqref>
                        </c15:formulaRef>
                      </c:ext>
                    </c:extLst>
                    <c:strCache>
                      <c:ptCount val="1"/>
                      <c:pt idx="0">
                        <c:v>Sum of Total  Insured Value</c:v>
                      </c:pt>
                    </c:strCache>
                  </c:strRef>
                </c:tx>
                <c:spPr>
                  <a:solidFill>
                    <a:schemeClr val="accent5">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PivotTables!$A$54:$A$60</c15:sqref>
                        </c15:fullRef>
                        <c15:formulaRef>
                          <c15:sqref>(PivotTables!$A$54:$A$58,PivotTables!$A$60)</c15:sqref>
                        </c15:formulaRef>
                      </c:ext>
                    </c:extLst>
                    <c:strCache>
                      <c:ptCount val="6"/>
                      <c:pt idx="0">
                        <c:v>Connecticut</c:v>
                      </c:pt>
                      <c:pt idx="1">
                        <c:v>Maine</c:v>
                      </c:pt>
                      <c:pt idx="2">
                        <c:v>Massachusetts</c:v>
                      </c:pt>
                      <c:pt idx="3">
                        <c:v>New Hampshire</c:v>
                      </c:pt>
                      <c:pt idx="4">
                        <c:v>New York</c:v>
                      </c:pt>
                      <c:pt idx="5">
                        <c:v>Rhode Island</c:v>
                      </c:pt>
                    </c:strCache>
                  </c:strRef>
                </c:cat>
                <c:val>
                  <c:numRef>
                    <c:extLst>
                      <c:ext uri="{02D57815-91ED-43cb-92C2-25804820EDAC}">
                        <c15:fullRef>
                          <c15:sqref>PivotTables!$E$54:$E$60</c15:sqref>
                        </c15:fullRef>
                        <c15:formulaRef>
                          <c15:sqref>(PivotTables!$E$54:$E$58,PivotTables!$E$60)</c15:sqref>
                        </c15:formulaRef>
                      </c:ext>
                    </c:extLst>
                    <c:numCache>
                      <c:formatCode>General</c:formatCode>
                      <c:ptCount val="6"/>
                      <c:pt idx="0">
                        <c:v>187568820</c:v>
                      </c:pt>
                      <c:pt idx="1">
                        <c:v>20604000</c:v>
                      </c:pt>
                      <c:pt idx="2">
                        <c:v>1240591919</c:v>
                      </c:pt>
                      <c:pt idx="3">
                        <c:v>8011167</c:v>
                      </c:pt>
                      <c:pt idx="4">
                        <c:v>176768512</c:v>
                      </c:pt>
                      <c:pt idx="5">
                        <c:v>55767313</c:v>
                      </c:pt>
                    </c:numCache>
                  </c:numRef>
                </c:val>
                <c:extLst>
                  <c:ext xmlns:c16="http://schemas.microsoft.com/office/drawing/2014/chart" uri="{C3380CC4-5D6E-409C-BE32-E72D297353CC}">
                    <c16:uniqueId val="{00000003-0D0B-4808-82AE-4EB4DE83CE6F}"/>
                  </c:ext>
                </c:extLst>
              </c15:ser>
            </c15:filteredBarSeries>
          </c:ext>
        </c:extLst>
      </c:barChart>
      <c:catAx>
        <c:axId val="162542979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32464"/>
        <c:crosses val="autoZero"/>
        <c:auto val="1"/>
        <c:lblAlgn val="ctr"/>
        <c:lblOffset val="100"/>
        <c:noMultiLvlLbl val="0"/>
      </c:catAx>
      <c:valAx>
        <c:axId val="162073246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42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dirty="0">
                <a:solidFill>
                  <a:prstClr val="black">
                    <a:lumMod val="65000"/>
                    <a:lumOff val="35000"/>
                  </a:prstClr>
                </a:solidFill>
              </a:rPr>
              <a:t>TIV by State, broken down by Business Interruption, Building Coverage and Contents Coverage in USD (2011 - 2012)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spPr>
            <a:solidFill>
              <a:schemeClr val="accent5">
                <a:lumMod val="60000"/>
                <a:lumOff val="40000"/>
              </a:schemeClr>
            </a:solidFill>
            <a:ln>
              <a:noFill/>
            </a:ln>
            <a:effectLst/>
          </c:spPr>
          <c:invertIfNegative val="0"/>
          <c:cat>
            <c:strRef>
              <c:f>PivotTables!$X$6:$AC$6</c:f>
              <c:strCache>
                <c:ptCount val="6"/>
                <c:pt idx="0">
                  <c:v>Connecticut</c:v>
                </c:pt>
                <c:pt idx="1">
                  <c:v>Maine</c:v>
                </c:pt>
                <c:pt idx="2">
                  <c:v>Massachusetts</c:v>
                </c:pt>
                <c:pt idx="3">
                  <c:v>New Hampshire</c:v>
                </c:pt>
                <c:pt idx="4">
                  <c:v>New York</c:v>
                </c:pt>
                <c:pt idx="5">
                  <c:v>Rhode Island</c:v>
                </c:pt>
              </c:strCache>
            </c:strRef>
          </c:cat>
          <c:val>
            <c:numRef>
              <c:f>PivotTables!$X$8:$AC$8</c:f>
              <c:numCache>
                <c:formatCode>_-[$$-409]* #,##0.00_ ;_-[$$-409]* \-#,##0.00\ ;_-[$$-409]* "-"??_ ;_-@_ </c:formatCode>
                <c:ptCount val="6"/>
                <c:pt idx="0">
                  <c:v>119405092</c:v>
                </c:pt>
                <c:pt idx="1">
                  <c:v>18687000</c:v>
                </c:pt>
                <c:pt idx="2">
                  <c:v>835092108</c:v>
                </c:pt>
                <c:pt idx="3">
                  <c:v>4880767</c:v>
                </c:pt>
                <c:pt idx="4">
                  <c:v>128074500</c:v>
                </c:pt>
                <c:pt idx="5">
                  <c:v>46839371</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01CD-4F5A-ADF8-044C1463EC1C}"/>
            </c:ext>
          </c:extLst>
        </c:ser>
        <c:ser>
          <c:idx val="2"/>
          <c:order val="1"/>
          <c:spPr>
            <a:solidFill>
              <a:schemeClr val="accent5">
                <a:lumMod val="75000"/>
              </a:schemeClr>
            </a:solidFill>
            <a:ln>
              <a:noFill/>
            </a:ln>
            <a:effectLst/>
          </c:spPr>
          <c:invertIfNegative val="0"/>
          <c:cat>
            <c:strRef>
              <c:f>PivotTables!$X$6:$AC$6</c:f>
              <c:strCache>
                <c:ptCount val="6"/>
                <c:pt idx="0">
                  <c:v>Connecticut</c:v>
                </c:pt>
                <c:pt idx="1">
                  <c:v>Maine</c:v>
                </c:pt>
                <c:pt idx="2">
                  <c:v>Massachusetts</c:v>
                </c:pt>
                <c:pt idx="3">
                  <c:v>New Hampshire</c:v>
                </c:pt>
                <c:pt idx="4">
                  <c:v>New York</c:v>
                </c:pt>
                <c:pt idx="5">
                  <c:v>Rhode Island</c:v>
                </c:pt>
              </c:strCache>
            </c:strRef>
          </c:cat>
          <c:val>
            <c:numRef>
              <c:f>PivotTables!$X$9:$AC$9</c:f>
              <c:numCache>
                <c:formatCode>_-[$$-409]* #,##0.00_ ;_-[$$-409]* \-#,##0.00\ ;_-[$$-409]* "-"??_ ;_-@_ </c:formatCode>
                <c:ptCount val="6"/>
                <c:pt idx="0">
                  <c:v>52406168</c:v>
                </c:pt>
                <c:pt idx="1">
                  <c:v>1748800</c:v>
                </c:pt>
                <c:pt idx="2">
                  <c:v>312823398</c:v>
                </c:pt>
                <c:pt idx="3">
                  <c:v>2324000</c:v>
                </c:pt>
                <c:pt idx="4">
                  <c:v>35849812</c:v>
                </c:pt>
                <c:pt idx="5">
                  <c:v>6617442</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01CD-4F5A-ADF8-044C1463EC1C}"/>
            </c:ext>
          </c:extLst>
        </c:ser>
        <c:ser>
          <c:idx val="0"/>
          <c:order val="2"/>
          <c:spPr>
            <a:solidFill>
              <a:schemeClr val="accent5">
                <a:lumMod val="50000"/>
              </a:schemeClr>
            </a:solidFill>
            <a:ln>
              <a:noFill/>
            </a:ln>
            <a:effectLst/>
          </c:spPr>
          <c:invertIfNegative val="0"/>
          <c:cat>
            <c:strRef>
              <c:f>PivotTables!$X$6:$AC$6</c:f>
              <c:strCache>
                <c:ptCount val="6"/>
                <c:pt idx="0">
                  <c:v>Connecticut</c:v>
                </c:pt>
                <c:pt idx="1">
                  <c:v>Maine</c:v>
                </c:pt>
                <c:pt idx="2">
                  <c:v>Massachusetts</c:v>
                </c:pt>
                <c:pt idx="3">
                  <c:v>New Hampshire</c:v>
                </c:pt>
                <c:pt idx="4">
                  <c:v>New York</c:v>
                </c:pt>
                <c:pt idx="5">
                  <c:v>Rhode Island</c:v>
                </c:pt>
              </c:strCache>
            </c:strRef>
          </c:cat>
          <c:val>
            <c:numRef>
              <c:f>PivotTables!$X$7:$AC$7</c:f>
              <c:numCache>
                <c:formatCode>_-[$$-409]* #,##0.00_ ;_-[$$-409]* \-#,##0.00\ ;_-[$$-409]* "-"??_ ;_-@_ </c:formatCode>
                <c:ptCount val="6"/>
                <c:pt idx="0">
                  <c:v>15757560</c:v>
                </c:pt>
                <c:pt idx="1">
                  <c:v>168200</c:v>
                </c:pt>
                <c:pt idx="2">
                  <c:v>92676413</c:v>
                </c:pt>
                <c:pt idx="3">
                  <c:v>806400</c:v>
                </c:pt>
                <c:pt idx="4">
                  <c:v>12844200</c:v>
                </c:pt>
                <c:pt idx="5">
                  <c:v>2310500</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01CD-4F5A-ADF8-044C1463EC1C}"/>
            </c:ext>
          </c:extLst>
        </c:ser>
        <c:dLbls>
          <c:showLegendKey val="0"/>
          <c:showVal val="0"/>
          <c:showCatName val="0"/>
          <c:showSerName val="0"/>
          <c:showPercent val="0"/>
          <c:showBubbleSize val="0"/>
        </c:dLbls>
        <c:gapWidth val="25"/>
        <c:overlap val="100"/>
        <c:axId val="1627393360"/>
        <c:axId val="214487807"/>
      </c:barChart>
      <c:catAx>
        <c:axId val="1627393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87807"/>
        <c:crosses val="autoZero"/>
        <c:auto val="1"/>
        <c:lblAlgn val="ctr"/>
        <c:lblOffset val="100"/>
        <c:noMultiLvlLbl val="0"/>
      </c:catAx>
      <c:valAx>
        <c:axId val="2144878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Insured Value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39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dirty="0">
                <a:solidFill>
                  <a:prstClr val="black">
                    <a:lumMod val="65000"/>
                    <a:lumOff val="35000"/>
                  </a:prstClr>
                </a:solidFill>
              </a:rPr>
              <a:t>TIV by State, broken down by Business Interruption, Building Coverage and Contents Coverage in USD (2011 - 2012)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PivotTables!$N$18</c:f>
              <c:strCache>
                <c:ptCount val="1"/>
                <c:pt idx="0">
                  <c:v>Building Coverage</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2C64-4CAA-812F-9FCE9E36F9CC}"/>
              </c:ext>
            </c:extLst>
          </c:dPt>
          <c:cat>
            <c:strRef>
              <c:f>PivotTables!$M$19:$M$24</c:f>
              <c:strCache>
                <c:ptCount val="6"/>
                <c:pt idx="0">
                  <c:v>Massachusetts</c:v>
                </c:pt>
                <c:pt idx="1">
                  <c:v>Connecticut</c:v>
                </c:pt>
                <c:pt idx="2">
                  <c:v>New York</c:v>
                </c:pt>
                <c:pt idx="3">
                  <c:v>Rhode Island</c:v>
                </c:pt>
                <c:pt idx="4">
                  <c:v>Maine</c:v>
                </c:pt>
                <c:pt idx="5">
                  <c:v>New Hampshire</c:v>
                </c:pt>
              </c:strCache>
            </c:strRef>
          </c:cat>
          <c:val>
            <c:numRef>
              <c:f>PivotTables!$N$19:$N$24</c:f>
              <c:numCache>
                <c:formatCode>General</c:formatCode>
                <c:ptCount val="6"/>
                <c:pt idx="0">
                  <c:v>835092108</c:v>
                </c:pt>
                <c:pt idx="1">
                  <c:v>119405092</c:v>
                </c:pt>
                <c:pt idx="2">
                  <c:v>128074500</c:v>
                </c:pt>
                <c:pt idx="3">
                  <c:v>46839371</c:v>
                </c:pt>
                <c:pt idx="4">
                  <c:v>18687000</c:v>
                </c:pt>
                <c:pt idx="5">
                  <c:v>4880767</c:v>
                </c:pt>
              </c:numCache>
            </c:numRef>
          </c:val>
          <c:extLst>
            <c:ext xmlns:c16="http://schemas.microsoft.com/office/drawing/2014/chart" uri="{C3380CC4-5D6E-409C-BE32-E72D297353CC}">
              <c16:uniqueId val="{00000000-2C64-4CAA-812F-9FCE9E36F9CC}"/>
            </c:ext>
          </c:extLst>
        </c:ser>
        <c:ser>
          <c:idx val="1"/>
          <c:order val="1"/>
          <c:tx>
            <c:strRef>
              <c:f>PivotTables!$O$18</c:f>
              <c:strCache>
                <c:ptCount val="1"/>
                <c:pt idx="0">
                  <c:v>Contents Coverage</c:v>
                </c:pt>
              </c:strCache>
            </c:strRef>
          </c:tx>
          <c:spPr>
            <a:solidFill>
              <a:srgbClr val="137D8F"/>
            </a:solidFill>
            <a:ln>
              <a:noFill/>
            </a:ln>
            <a:effectLst/>
          </c:spPr>
          <c:invertIfNegative val="0"/>
          <c:cat>
            <c:strRef>
              <c:f>PivotTables!$M$19:$M$24</c:f>
              <c:strCache>
                <c:ptCount val="6"/>
                <c:pt idx="0">
                  <c:v>Massachusetts</c:v>
                </c:pt>
                <c:pt idx="1">
                  <c:v>Connecticut</c:v>
                </c:pt>
                <c:pt idx="2">
                  <c:v>New York</c:v>
                </c:pt>
                <c:pt idx="3">
                  <c:v>Rhode Island</c:v>
                </c:pt>
                <c:pt idx="4">
                  <c:v>Maine</c:v>
                </c:pt>
                <c:pt idx="5">
                  <c:v>New Hampshire</c:v>
                </c:pt>
              </c:strCache>
            </c:strRef>
          </c:cat>
          <c:val>
            <c:numRef>
              <c:f>PivotTables!$O$19:$O$24</c:f>
              <c:numCache>
                <c:formatCode>General</c:formatCode>
                <c:ptCount val="6"/>
                <c:pt idx="0">
                  <c:v>312823398</c:v>
                </c:pt>
                <c:pt idx="1">
                  <c:v>52406168</c:v>
                </c:pt>
                <c:pt idx="2">
                  <c:v>35849812</c:v>
                </c:pt>
                <c:pt idx="3">
                  <c:v>6617442</c:v>
                </c:pt>
                <c:pt idx="4">
                  <c:v>1748800</c:v>
                </c:pt>
                <c:pt idx="5">
                  <c:v>2324000</c:v>
                </c:pt>
              </c:numCache>
            </c:numRef>
          </c:val>
          <c:extLst>
            <c:ext xmlns:c16="http://schemas.microsoft.com/office/drawing/2014/chart" uri="{C3380CC4-5D6E-409C-BE32-E72D297353CC}">
              <c16:uniqueId val="{00000001-2C64-4CAA-812F-9FCE9E36F9CC}"/>
            </c:ext>
          </c:extLst>
        </c:ser>
        <c:ser>
          <c:idx val="2"/>
          <c:order val="2"/>
          <c:tx>
            <c:strRef>
              <c:f>PivotTables!$P$18</c:f>
              <c:strCache>
                <c:ptCount val="1"/>
                <c:pt idx="0">
                  <c:v>Business Interruption</c:v>
                </c:pt>
              </c:strCache>
            </c:strRef>
          </c:tx>
          <c:spPr>
            <a:solidFill>
              <a:schemeClr val="tx1"/>
            </a:solidFill>
            <a:ln>
              <a:noFill/>
            </a:ln>
            <a:effectLst/>
          </c:spPr>
          <c:invertIfNegative val="0"/>
          <c:cat>
            <c:strRef>
              <c:f>PivotTables!$M$19:$M$24</c:f>
              <c:strCache>
                <c:ptCount val="6"/>
                <c:pt idx="0">
                  <c:v>Massachusetts</c:v>
                </c:pt>
                <c:pt idx="1">
                  <c:v>Connecticut</c:v>
                </c:pt>
                <c:pt idx="2">
                  <c:v>New York</c:v>
                </c:pt>
                <c:pt idx="3">
                  <c:v>Rhode Island</c:v>
                </c:pt>
                <c:pt idx="4">
                  <c:v>Maine</c:v>
                </c:pt>
                <c:pt idx="5">
                  <c:v>New Hampshire</c:v>
                </c:pt>
              </c:strCache>
            </c:strRef>
          </c:cat>
          <c:val>
            <c:numRef>
              <c:f>PivotTables!$P$19:$P$24</c:f>
              <c:numCache>
                <c:formatCode>General</c:formatCode>
                <c:ptCount val="6"/>
                <c:pt idx="0">
                  <c:v>92676413</c:v>
                </c:pt>
                <c:pt idx="1">
                  <c:v>15757560</c:v>
                </c:pt>
                <c:pt idx="2">
                  <c:v>12844200</c:v>
                </c:pt>
                <c:pt idx="3">
                  <c:v>2310500</c:v>
                </c:pt>
                <c:pt idx="4">
                  <c:v>168200</c:v>
                </c:pt>
                <c:pt idx="5">
                  <c:v>806400</c:v>
                </c:pt>
              </c:numCache>
            </c:numRef>
          </c:val>
          <c:extLst>
            <c:ext xmlns:c16="http://schemas.microsoft.com/office/drawing/2014/chart" uri="{C3380CC4-5D6E-409C-BE32-E72D297353CC}">
              <c16:uniqueId val="{00000002-2C64-4CAA-812F-9FCE9E36F9CC}"/>
            </c:ext>
          </c:extLst>
        </c:ser>
        <c:dLbls>
          <c:showLegendKey val="0"/>
          <c:showVal val="0"/>
          <c:showCatName val="0"/>
          <c:showSerName val="0"/>
          <c:showPercent val="0"/>
          <c:showBubbleSize val="0"/>
        </c:dLbls>
        <c:gapWidth val="55"/>
        <c:overlap val="100"/>
        <c:axId val="1639871104"/>
        <c:axId val="753707023"/>
      </c:barChart>
      <c:scatterChart>
        <c:scatterStyle val="lineMarker"/>
        <c:varyColors val="0"/>
        <c:ser>
          <c:idx val="3"/>
          <c:order val="3"/>
          <c:tx>
            <c:strRef>
              <c:f>PivotTables!$Q$18</c:f>
              <c:strCache>
                <c:ptCount val="1"/>
                <c:pt idx="0">
                  <c:v>Sum of Total  Insured Value</c:v>
                </c:pt>
              </c:strCache>
            </c:strRef>
          </c:tx>
          <c:spPr>
            <a:ln w="25400" cap="rnd">
              <a:noFill/>
              <a:round/>
            </a:ln>
            <a:effectLst/>
          </c:spPr>
          <c:marker>
            <c:symbol val="circle"/>
            <c:size val="5"/>
            <c:spPr>
              <a:noFill/>
              <a:ln w="9525">
                <a:noFill/>
              </a:ln>
              <a:effectLst/>
            </c:spPr>
          </c:marker>
          <c:dLbls>
            <c:dLbl>
              <c:idx val="0"/>
              <c:numFmt formatCode="0.0,,,&quot;B&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4-2C64-4CAA-812F-9FCE9E36F9CC}"/>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PivotTables!$M$19:$M$24</c:f>
              <c:strCache>
                <c:ptCount val="6"/>
                <c:pt idx="0">
                  <c:v>Massachusetts</c:v>
                </c:pt>
                <c:pt idx="1">
                  <c:v>Connecticut</c:v>
                </c:pt>
                <c:pt idx="2">
                  <c:v>New York</c:v>
                </c:pt>
                <c:pt idx="3">
                  <c:v>Rhode Island</c:v>
                </c:pt>
                <c:pt idx="4">
                  <c:v>Maine</c:v>
                </c:pt>
                <c:pt idx="5">
                  <c:v>New Hampshire</c:v>
                </c:pt>
              </c:strCache>
            </c:strRef>
          </c:xVal>
          <c:yVal>
            <c:numRef>
              <c:f>PivotTables!$Q$19:$Q$24</c:f>
              <c:numCache>
                <c:formatCode>General</c:formatCode>
                <c:ptCount val="6"/>
                <c:pt idx="0">
                  <c:v>1240591919</c:v>
                </c:pt>
                <c:pt idx="1">
                  <c:v>187568820</c:v>
                </c:pt>
                <c:pt idx="2">
                  <c:v>176768512</c:v>
                </c:pt>
                <c:pt idx="3">
                  <c:v>55767313</c:v>
                </c:pt>
                <c:pt idx="4">
                  <c:v>20604000</c:v>
                </c:pt>
                <c:pt idx="5">
                  <c:v>8011167</c:v>
                </c:pt>
              </c:numCache>
            </c:numRef>
          </c:yVal>
          <c:smooth val="0"/>
          <c:extLst>
            <c:ext xmlns:c16="http://schemas.microsoft.com/office/drawing/2014/chart" uri="{C3380CC4-5D6E-409C-BE32-E72D297353CC}">
              <c16:uniqueId val="{00000003-2C64-4CAA-812F-9FCE9E36F9CC}"/>
            </c:ext>
          </c:extLst>
        </c:ser>
        <c:dLbls>
          <c:showLegendKey val="0"/>
          <c:showVal val="0"/>
          <c:showCatName val="0"/>
          <c:showSerName val="0"/>
          <c:showPercent val="0"/>
          <c:showBubbleSize val="0"/>
        </c:dLbls>
        <c:axId val="1639871104"/>
        <c:axId val="753707023"/>
      </c:scatterChart>
      <c:catAx>
        <c:axId val="1639871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07023"/>
        <c:crosses val="autoZero"/>
        <c:auto val="1"/>
        <c:lblAlgn val="ctr"/>
        <c:lblOffset val="100"/>
        <c:noMultiLvlLbl val="0"/>
      </c:catAx>
      <c:valAx>
        <c:axId val="753707023"/>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sz="1000" b="0" i="0" u="none" strike="noStrike" kern="1200" baseline="0">
                    <a:solidFill>
                      <a:sysClr val="windowText" lastClr="000000">
                        <a:lumMod val="65000"/>
                        <a:lumOff val="35000"/>
                      </a:sysClr>
                    </a:solidFill>
                  </a:rPr>
                  <a:t>Total Insured Value</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871104"/>
        <c:crosses val="autoZero"/>
        <c:crossBetween val="between"/>
      </c:valAx>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Total Insured Value By State in USD (2011 - 2012)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Total Insured Value By State in USD (2011 - 2012)</a:t>
          </a:r>
        </a:p>
      </cx:txPr>
    </cx:title>
    <cx:plotArea>
      <cx:plotAreaRegion>
        <cx:series layoutId="treemap" uniqueId="{EA3AB0DB-2701-4261-B42A-9372C28F9219}" formatIdx="0">
          <cx:tx>
            <cx:txData>
              <cx:f>_xlchart.v1.1</cx:f>
              <cx:v>Sum of Total  Insured Value</cx:v>
            </cx:txData>
          </cx:tx>
          <cx:dataPt idx="0">
            <cx:spPr>
              <a:solidFill>
                <a:sysClr val="windowText" lastClr="000000"/>
              </a:solidFill>
            </cx:spPr>
          </cx:dataPt>
          <cx:dataPt idx="1">
            <cx:spPr>
              <a:solidFill>
                <a:srgbClr val="8064A2">
                  <a:lumMod val="50000"/>
                </a:srgbClr>
              </a:solidFill>
            </cx:spPr>
          </cx:dataPt>
          <cx:dataPt idx="2">
            <cx:spPr>
              <a:solidFill>
                <a:srgbClr val="8064A2">
                  <a:lumMod val="75000"/>
                </a:srgbClr>
              </a:solidFill>
            </cx:spPr>
          </cx:dataPt>
          <cx:dataPt idx="5">
            <cx:spPr>
              <a:solidFill>
                <a:srgbClr val="8064A2">
                  <a:lumMod val="20000"/>
                  <a:lumOff val="80000"/>
                </a:srgbClr>
              </a:solidFill>
            </cx:spPr>
          </cx:dataPt>
          <cx:dataPt idx="6">
            <cx:spPr>
              <a:solidFill>
                <a:sysClr val="window" lastClr="FFFFFF">
                  <a:lumMod val="85000"/>
                </a:sysClr>
              </a:solidFill>
            </cx:spPr>
          </cx:dataPt>
          <cx:dataLabels pos="inEnd">
            <cx:numFmt formatCode="_-[$$-en-US]* #,##0_ ;_-[$$-en-US]* -#,##0 ;_-[$$-en-US]* &quot;-&quot;_ ;_-@_ " sourceLinked="0"/>
            <cx:visibility seriesName="0" categoryName="1" value="1"/>
            <cx:separator>
</cx:separator>
          </cx:dataLabels>
          <cx:dataId val="0"/>
          <cx:layoutPr>
            <cx:parentLabelLayout val="banner"/>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1107947</xdr:colOff>
      <xdr:row>54</xdr:row>
      <xdr:rowOff>5586</xdr:rowOff>
    </xdr:from>
    <xdr:to>
      <xdr:col>2</xdr:col>
      <xdr:colOff>4637424</xdr:colOff>
      <xdr:row>78</xdr:row>
      <xdr:rowOff>96212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179B0C0-F70A-F333-C4D2-16E8D14B4C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40068" y="12718414"/>
              <a:ext cx="6390184" cy="456128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5493714</xdr:colOff>
      <xdr:row>53</xdr:row>
      <xdr:rowOff>166767</xdr:rowOff>
    </xdr:from>
    <xdr:to>
      <xdr:col>6</xdr:col>
      <xdr:colOff>2004420</xdr:colOff>
      <xdr:row>89</xdr:row>
      <xdr:rowOff>160875</xdr:rowOff>
    </xdr:to>
    <xdr:graphicFrame macro="">
      <xdr:nvGraphicFramePr>
        <xdr:cNvPr id="2" name="Chart 1">
          <a:extLst>
            <a:ext uri="{FF2B5EF4-FFF2-40B4-BE49-F238E27FC236}">
              <a16:creationId xmlns:a16="http://schemas.microsoft.com/office/drawing/2014/main" id="{00580F65-3CE1-4835-8C57-7BB628D4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547075</xdr:colOff>
      <xdr:row>57</xdr:row>
      <xdr:rowOff>72849</xdr:rowOff>
    </xdr:from>
    <xdr:to>
      <xdr:col>5</xdr:col>
      <xdr:colOff>1995712</xdr:colOff>
      <xdr:row>80</xdr:row>
      <xdr:rowOff>132581</xdr:rowOff>
    </xdr:to>
    <xdr:graphicFrame macro="">
      <xdr:nvGraphicFramePr>
        <xdr:cNvPr id="3" name="Chart 2">
          <a:extLst>
            <a:ext uri="{FF2B5EF4-FFF2-40B4-BE49-F238E27FC236}">
              <a16:creationId xmlns:a16="http://schemas.microsoft.com/office/drawing/2014/main" id="{387040CA-E431-77F0-4446-506971959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33029</xdr:colOff>
      <xdr:row>22</xdr:row>
      <xdr:rowOff>110066</xdr:rowOff>
    </xdr:from>
    <xdr:to>
      <xdr:col>23</xdr:col>
      <xdr:colOff>1939890</xdr:colOff>
      <xdr:row>50</xdr:row>
      <xdr:rowOff>11630</xdr:rowOff>
    </xdr:to>
    <xdr:graphicFrame macro="">
      <xdr:nvGraphicFramePr>
        <xdr:cNvPr id="4" name="Chart 3">
          <a:extLst>
            <a:ext uri="{FF2B5EF4-FFF2-40B4-BE49-F238E27FC236}">
              <a16:creationId xmlns:a16="http://schemas.microsoft.com/office/drawing/2014/main" id="{92CA70B4-8C21-D5F1-3136-A98968F7DE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1434449</xdr:colOff>
      <xdr:row>30</xdr:row>
      <xdr:rowOff>158913</xdr:rowOff>
    </xdr:from>
    <xdr:to>
      <xdr:col>17</xdr:col>
      <xdr:colOff>1260522</xdr:colOff>
      <xdr:row>67</xdr:row>
      <xdr:rowOff>85299</xdr:rowOff>
    </xdr:to>
    <xdr:graphicFrame macro="">
      <xdr:nvGraphicFramePr>
        <xdr:cNvPr id="7" name="Chart 6">
          <a:extLst>
            <a:ext uri="{FF2B5EF4-FFF2-40B4-BE49-F238E27FC236}">
              <a16:creationId xmlns:a16="http://schemas.microsoft.com/office/drawing/2014/main" id="{2A7E0715-E436-EB05-D18B-FE7B364F9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 S" refreshedDate="45271.899704513889" backgroundQuery="1" createdVersion="8" refreshedVersion="8" minRefreshableVersion="3" recordCount="0" supportSubquery="1" supportAdvancedDrill="1" xr:uid="{07A63EC8-1449-4537-993B-2DEB01D7B45F}">
  <cacheSource type="external" connectionId="3"/>
  <cacheFields count="4">
    <cacheField name="[StateCode].[State_Description].[State_Description]" caption="State_Description" numFmtId="0" hierarchy="48" level="1">
      <sharedItems count="7">
        <s v="Connecticut"/>
        <s v="Maine"/>
        <s v="Massachusetts"/>
        <s v="New Hampshire"/>
        <s v="New York"/>
        <s v="Not Specified"/>
        <s v="Rhode Island"/>
      </sharedItems>
    </cacheField>
    <cacheField name="[Exposure_Information].[State].[State]" caption="State" numFmtId="0" hierarchy="27" level="1">
      <sharedItems containsSemiMixedTypes="0" containsNonDate="0" containsString="0"/>
    </cacheField>
    <cacheField name="[Measures].[Sum of Total  Insured Value]" caption="Sum of Total  Insured Value" numFmtId="0" hierarchy="61" level="32767"/>
    <cacheField name="[Measures].[Sum of Total Building Value]" caption="Sum of Total Building Value" numFmtId="0" hierarchy="60" level="32767"/>
  </cacheFields>
  <cacheHierarchies count="66">
    <cacheHierarchy uniqueName="[Cat_Results].[Scenario]" caption="Scenario" attribute="1" defaultMemberUniqueName="[Cat_Results].[Scenario].[All]" allUniqueName="[Cat_Results].[Scenario].[All]" dimensionUniqueName="[Cat_Results]" displayFolder="" count="0" memberValueDatatype="20" unbalanced="0"/>
    <cacheHierarchy uniqueName="[Cat_Results].[DayOfYear]" caption="DayOfYear" attribute="1" defaultMemberUniqueName="[Cat_Results].[DayOfYear].[All]" allUniqueName="[Cat_Results].[DayOfYear].[All]" dimensionUniqueName="[Cat_Results]" displayFolder="" count="0" memberValueDatatype="20" unbalanced="0"/>
    <cacheHierarchy uniqueName="[Cat_Results].[Annual Probability of Scenario occurring]" caption="Annual Probability of Scenario occurring" attribute="1" defaultMemberUniqueName="[Cat_Results].[Annual Probability of Scenario occurring].[All]" allUniqueName="[Cat_Results].[Annual Probability of Scenario occurring].[All]" dimensionUniqueName="[Cat_Results]" displayFolder="" count="0" memberValueDatatype="5" unbalanced="0"/>
    <cacheHierarchy uniqueName="[Cat_Results].[Currency]" caption="Currency" attribute="1" defaultMemberUniqueName="[Cat_Results].[Currency].[All]" allUniqueName="[Cat_Results].[Currency].[All]" dimensionUniqueName="[Cat_Results]" displayFolder="" count="0" memberValueDatatype="130" unbalanced="0"/>
    <cacheHierarchy uniqueName="[Cat_Results].[TotalLossInOriginalCurrency]" caption="TotalLossInOriginalCurrency" attribute="1" defaultMemberUniqueName="[Cat_Results].[TotalLossInOriginalCurrency].[All]" allUniqueName="[Cat_Results].[TotalLossInOriginalCurrency].[All]" dimensionUniqueName="[Cat_Results]" displayFolder="" count="0" memberValueDatatype="5" unbalanced="0"/>
    <cacheHierarchy uniqueName="[Cat_Results].[TotalLossInUSACurrency]" caption="TotalLossInUSACurrency" attribute="1" defaultMemberUniqueName="[Cat_Results].[TotalLossInUSACurrency].[All]" allUniqueName="[Cat_Results].[TotalLossInUSACurrency].[All]" dimensionUniqueName="[Cat_Results]" displayFolder="" count="0" memberValueDatatype="5" unbalanced="0"/>
    <cacheHierarchy uniqueName="[Construction_Mappings].[Construction_ID]" caption="Construction_ID" attribute="1" defaultMemberUniqueName="[Construction_Mappings].[Construction_ID].[All]" allUniqueName="[Construction_Mappings].[Construction_ID].[All]" dimensionUniqueName="[Construction_Mappings]" displayFolder="" count="0" memberValueDatatype="130" unbalanced="0"/>
    <cacheHierarchy uniqueName="[Construction_Mappings].[Construction_Description]" caption="Construction_Description" attribute="1" defaultMemberUniqueName="[Construction_Mappings].[Construction_Description].[All]" allUniqueName="[Construction_Mappings].[Construction_Description].[All]" dimensionUniqueName="[Construction_Mappings]" displayFolder="" count="0" memberValueDatatype="130" unbalanced="0"/>
    <cacheHierarchy uniqueName="[Exchange_Rates].[Currency]" caption="Currency" attribute="1" defaultMemberUniqueName="[Exchange_Rates].[Currency].[All]" allUniqueName="[Exchange_Rates].[Currency].[All]" dimensionUniqueName="[Exchange_Rates]" displayFolder="" count="0" memberValueDatatype="130" unbalanced="0"/>
    <cacheHierarchy uniqueName="[Exchange_Rates].[Exchange Rate]" caption="Exchange Rate" attribute="1" defaultMemberUniqueName="[Exchange_Rates].[Exchange Rate].[All]" allUniqueName="[Exchange_Rates].[Exchange Rate].[All]" dimensionUniqueName="[Exchange_Rates]" displayFolder="" count="0" memberValueDatatype="5" unbalanced="0"/>
    <cacheHierarchy uniqueName="[Exposure_Information].[Peril]" caption="Peril" attribute="1" defaultMemberUniqueName="[Exposure_Information].[Peril].[All]" allUniqueName="[Exposure_Information].[Peril].[All]" dimensionUniqueName="[Exposure_Information]" displayFolder="" count="0" memberValueDatatype="130" unbalanced="0"/>
    <cacheHierarchy uniqueName="[Exposure_Information].[Inception date]" caption="Inception date" attribute="1" defaultMemberUniqueName="[Exposure_Information].[Inception date].[All]" allUniqueName="[Exposure_Information].[Inception date].[All]" dimensionUniqueName="[Exposure_Information]" displayFolder="" count="0" memberValueDatatype="130" unbalanced="0"/>
    <cacheHierarchy uniqueName="[Exposure_Information].[Expiration date]" caption="Expiration date" attribute="1" defaultMemberUniqueName="[Exposure_Information].[Expiration date].[All]" allUniqueName="[Exposure_Information].[Expiration date].[All]" dimensionUniqueName="[Exposure_Information]" displayFolder="" count="0" memberValueDatatype="130" unbalanced="0"/>
    <cacheHierarchy uniqueName="[Exposure_Information].[Policy#]" caption="Policy#" attribute="1" defaultMemberUniqueName="[Exposure_Information].[Policy#].[All]" allUniqueName="[Exposure_Information].[Policy#].[All]" dimensionUniqueName="[Exposure_Information]" displayFolder="" count="0" memberValueDatatype="20" unbalanced="0"/>
    <cacheHierarchy uniqueName="[Exposure_Information].[Policy Line of business]" caption="Policy Line of business" attribute="1" defaultMemberUniqueName="[Exposure_Information].[Policy Line of business].[All]" allUniqueName="[Exposure_Information].[Policy Line of business].[All]" dimensionUniqueName="[Exposure_Information]" displayFolder="" count="0" memberValueDatatype="130" unbalanced="0"/>
    <cacheHierarchy uniqueName="[Exposure_Information].[Layer#]" caption="Layer#" attribute="1" defaultMemberUniqueName="[Exposure_Information].[Layer#].[All]" allUniqueName="[Exposure_Information].[Layer#].[All]" dimensionUniqueName="[Exposure_Information]" displayFolder="" count="0" memberValueDatatype="130" unbalanced="0"/>
    <cacheHierarchy uniqueName="[Exposure_Information].[Policy Premium]" caption="Policy Premium" attribute="1" defaultMemberUniqueName="[Exposure_Information].[Policy Premium].[All]" allUniqueName="[Exposure_Information].[Policy Premium].[All]" dimensionUniqueName="[Exposure_Information]" displayFolder="" count="0" memberValueDatatype="5" unbalanced="0"/>
    <cacheHierarchy uniqueName="[Exposure_Information].[Policy Deductible]" caption="Policy Deductible" attribute="1" defaultMemberUniqueName="[Exposure_Information].[Policy Deductible].[All]" allUniqueName="[Exposure_Information].[Policy Deductible].[All]" dimensionUniqueName="[Exposure_Information]" displayFolder="" count="0" memberValueDatatype="20" unbalanced="0"/>
    <cacheHierarchy uniqueName="[Exposure_Information].[Total Policy Cost]" caption="Total Policy Cost" attribute="1" defaultMemberUniqueName="[Exposure_Information].[Total Policy Cost].[All]" allUniqueName="[Exposure_Information].[Total Policy Cost].[All]" dimensionUniqueName="[Exposure_Information]" displayFolder="" count="0" memberValueDatatype="20" unbalanced="0"/>
    <cacheHierarchy uniqueName="[Exposure_Information].[Site#]" caption="Site#" attribute="1" defaultMemberUniqueName="[Exposure_Information].[Site#].[All]" allUniqueName="[Exposure_Information].[Site#].[All]" dimensionUniqueName="[Exposure_Information]" displayFolder="" count="0" memberValueDatatype="20" unbalanced="0"/>
    <cacheHierarchy uniqueName="[Exposure_Information].[Number of Locations at this site]" caption="Number of Locations at this site" attribute="1" defaultMemberUniqueName="[Exposure_Information].[Number of Locations at this site].[All]" allUniqueName="[Exposure_Information].[Number of Locations at this site].[All]" dimensionUniqueName="[Exposure_Information]" displayFolder="" count="0" memberValueDatatype="20" unbalanced="0"/>
    <cacheHierarchy uniqueName="[Exposure_Information].[Address Number]" caption="Address Number" attribute="1" defaultMemberUniqueName="[Exposure_Information].[Address Number].[All]" allUniqueName="[Exposure_Information].[Address Number].[All]" dimensionUniqueName="[Exposure_Information]" displayFolder="" count="0" memberValueDatatype="130" unbalanced="0"/>
    <cacheHierarchy uniqueName="[Exposure_Information].[Street Name]" caption="Street Name" attribute="1" defaultMemberUniqueName="[Exposure_Information].[Street Name].[All]" allUniqueName="[Exposure_Information].[Street Name].[All]" dimensionUniqueName="[Exposure_Information]" displayFolder="" count="0" memberValueDatatype="130" unbalanced="0"/>
    <cacheHierarchy uniqueName="[Exposure_Information].[Zip]" caption="Zip" attribute="1" defaultMemberUniqueName="[Exposure_Information].[Zip].[All]" allUniqueName="[Exposure_Information].[Zip].[All]" dimensionUniqueName="[Exposure_Information]" displayFolder="" count="0" memberValueDatatype="130" unbalanced="0"/>
    <cacheHierarchy uniqueName="[Exposure_Information].[City]" caption="City" attribute="1" defaultMemberUniqueName="[Exposure_Information].[City].[All]" allUniqueName="[Exposure_Information].[City].[All]" dimensionUniqueName="[Exposure_Information]" displayFolder="" count="0" memberValueDatatype="130" unbalanced="0"/>
    <cacheHierarchy uniqueName="[Exposure_Information].[County]" caption="County" attribute="1" defaultMemberUniqueName="[Exposure_Information].[County].[All]" allUniqueName="[Exposure_Information].[County].[All]" dimensionUniqueName="[Exposure_Information]" displayFolder="" count="0" memberValueDatatype="130" unbalanced="0"/>
    <cacheHierarchy uniqueName="[Exposure_Information].[County Code]" caption="County Code" attribute="1" defaultMemberUniqueName="[Exposure_Information].[County Code].[All]" allUniqueName="[Exposure_Information].[County Code].[All]" dimensionUniqueName="[Exposure_Information]" displayFolder="" count="0" memberValueDatatype="130" unbalanced="0"/>
    <cacheHierarchy uniqueName="[Exposure_Information].[State]" caption="State" attribute="1" defaultMemberUniqueName="[Exposure_Information].[State].[All]" allUniqueName="[Exposure_Information].[State].[All]" dimensionUniqueName="[Exposure_Information]" displayFolder="" count="2" memberValueDatatype="130" unbalanced="0">
      <fieldsUsage count="2">
        <fieldUsage x="-1"/>
        <fieldUsage x="1"/>
      </fieldsUsage>
    </cacheHierarchy>
    <cacheHierarchy uniqueName="[Exposure_Information].[State Code]" caption="State Code" attribute="1" defaultMemberUniqueName="[Exposure_Information].[State Code].[All]" allUniqueName="[Exposure_Information].[State Code].[All]" dimensionUniqueName="[Exposure_Information]" displayFolder="" count="0" memberValueDatatype="130" unbalanced="0"/>
    <cacheHierarchy uniqueName="[Exposure_Information].[Country]" caption="Country" attribute="1" defaultMemberUniqueName="[Exposure_Information].[Country].[All]" allUniqueName="[Exposure_Information].[Country].[All]" dimensionUniqueName="[Exposure_Information]" displayFolder="" count="0" memberValueDatatype="130" unbalanced="0"/>
    <cacheHierarchy uniqueName="[Exposure_Information].[Latitude]" caption="Latitude" attribute="1" defaultMemberUniqueName="[Exposure_Information].[Latitude].[All]" allUniqueName="[Exposure_Information].[Latitude].[All]" dimensionUniqueName="[Exposure_Information]" displayFolder="" count="0" memberValueDatatype="130" unbalanced="0"/>
    <cacheHierarchy uniqueName="[Exposure_Information].[Longitude]" caption="Longitude" attribute="1" defaultMemberUniqueName="[Exposure_Information].[Longitude].[All]" allUniqueName="[Exposure_Information].[Longitude].[All]" dimensionUniqueName="[Exposure_Information]" displayFolder="" count="0" memberValueDatatype="130" unbalanced="0"/>
    <cacheHierarchy uniqueName="[Exposure_Information].[Building Construction Code]" caption="Building Construction Code" attribute="1" defaultMemberUniqueName="[Exposure_Information].[Building Construction Code].[All]" allUniqueName="[Exposure_Information].[Building Construction Code].[All]" dimensionUniqueName="[Exposure_Information]" displayFolder="" count="0" memberValueDatatype="130" unbalanced="0"/>
    <cacheHierarchy uniqueName="[Exposure_Information].[Type of building construction]" caption="Type of building construction" attribute="1" defaultMemberUniqueName="[Exposure_Information].[Type of building construction].[All]" allUniqueName="[Exposure_Information].[Type of building construction].[All]" dimensionUniqueName="[Exposure_Information]" displayFolder="" count="0" memberValueDatatype="130" unbalanced="0"/>
    <cacheHierarchy uniqueName="[Exposure_Information].[Construction_ID]" caption="Construction_ID" attribute="1" defaultMemberUniqueName="[Exposure_Information].[Construction_ID].[All]" allUniqueName="[Exposure_Information].[Construction_ID].[All]" dimensionUniqueName="[Exposure_Information]" displayFolder="" count="0" memberValueDatatype="130" unbalanced="0"/>
    <cacheHierarchy uniqueName="[Exposure_Information].[Number of Stories]" caption="Number of Stories" attribute="1" defaultMemberUniqueName="[Exposure_Information].[Number of Stories].[All]" allUniqueName="[Exposure_Information].[Number of Stories].[All]" dimensionUniqueName="[Exposure_Information]" displayFolder="" count="0" memberValueDatatype="20" unbalanced="0"/>
    <cacheHierarchy uniqueName="[Exposure_Information].[Year Built of building]" caption="Year Built of building" attribute="1" defaultMemberUniqueName="[Exposure_Information].[Year Built of building].[All]" allUniqueName="[Exposure_Information].[Year Built of building].[All]" dimensionUniqueName="[Exposure_Information]" displayFolder="" count="0" memberValueDatatype="20" unbalanced="0"/>
    <cacheHierarchy uniqueName="[Exposure_Information].[Occupany Code]" caption="Occupany Code" attribute="1" defaultMemberUniqueName="[Exposure_Information].[Occupany Code].[All]" allUniqueName="[Exposure_Information].[Occupany Code].[All]" dimensionUniqueName="[Exposure_Information]" displayFolder="" count="0" memberValueDatatype="130" unbalanced="0"/>
    <cacheHierarchy uniqueName="[Exposure_Information].[Type of building occupancy]" caption="Type of building occupancy" attribute="1" defaultMemberUniqueName="[Exposure_Information].[Type of building occupancy].[All]" allUniqueName="[Exposure_Information].[Type of building occupancy].[All]" dimensionUniqueName="[Exposure_Information]" displayFolder="" count="0" memberValueDatatype="20" unbalanced="0"/>
    <cacheHierarchy uniqueName="[Exposure_Information].[Occupancy_ID]" caption="Occupancy_ID" attribute="1" defaultMemberUniqueName="[Exposure_Information].[Occupancy_ID].[All]" allUniqueName="[Exposure_Information].[Occupancy_ID].[All]" dimensionUniqueName="[Exposure_Information]" displayFolder="" count="0" memberValueDatatype="130" unbalanced="0"/>
    <cacheHierarchy uniqueName="[Exposure_Information].[Building Coverage Value]" caption="Building Coverage Value" attribute="1" defaultMemberUniqueName="[Exposure_Information].[Building Coverage Value].[All]" allUniqueName="[Exposure_Information].[Building Coverage Value].[All]" dimensionUniqueName="[Exposure_Information]" displayFolder="" count="0" memberValueDatatype="20" unbalanced="0"/>
    <cacheHierarchy uniqueName="[Exposure_Information].[Contents Coverage Value]" caption="Contents Coverage Value" attribute="1" defaultMemberUniqueName="[Exposure_Information].[Contents Coverage Value].[All]" allUniqueName="[Exposure_Information].[Contents Coverage Value].[All]" dimensionUniqueName="[Exposure_Information]" displayFolder="" count="0" memberValueDatatype="20" unbalanced="0"/>
    <cacheHierarchy uniqueName="[Exposure_Information].[Business interruption value]" caption="Business interruption value" attribute="1" defaultMemberUniqueName="[Exposure_Information].[Business interruption value].[All]" allUniqueName="[Exposure_Information].[Business interruption value].[All]" dimensionUniqueName="[Exposure_Information]" displayFolder="" count="0" memberValueDatatype="20" unbalanced="0"/>
    <cacheHierarchy uniqueName="[Exposure_Information].[Total  Insured Value]" caption="Total  Insured Value" attribute="1" defaultMemberUniqueName="[Exposure_Information].[Total  Insured Value].[All]" allUniqueName="[Exposure_Information].[Total  Insured Value].[All]" dimensionUniqueName="[Exposure_Information]" displayFolder="" count="0" memberValueDatatype="20" unbalanced="0"/>
    <cacheHierarchy uniqueName="[Exposure_Information].[Total Building Value]" caption="Total Building Value" attribute="1" defaultMemberUniqueName="[Exposure_Information].[Total Building Value].[All]" allUniqueName="[Exposure_Information].[Total Building Value].[All]" dimensionUniqueName="[Exposure_Information]" displayFolder="" count="0" memberValueDatatype="20" unbalanced="0"/>
    <cacheHierarchy uniqueName="[Occupancy_Mappings].[Occupancy_ID]" caption="Occupancy_ID" attribute="1" defaultMemberUniqueName="[Occupancy_Mappings].[Occupancy_ID].[All]" allUniqueName="[Occupancy_Mappings].[Occupancy_ID].[All]" dimensionUniqueName="[Occupancy_Mappings]" displayFolder="" count="0" memberValueDatatype="130" unbalanced="0"/>
    <cacheHierarchy uniqueName="[Occupancy_Mappings].[Occupancy_Description]" caption="Occupancy_Description" attribute="1" defaultMemberUniqueName="[Occupancy_Mappings].[Occupancy_Description].[All]" allUniqueName="[Occupancy_Mappings].[Occupancy_Description].[All]" dimensionUniqueName="[Occupancy_Mappings]" displayFolder="" count="0" memberValueDatatype="130" unbalanced="0"/>
    <cacheHierarchy uniqueName="[StateCode].[State_ID]" caption="State_ID" attribute="1" defaultMemberUniqueName="[StateCode].[State_ID].[All]" allUniqueName="[StateCode].[State_ID].[All]" dimensionUniqueName="[StateCode]" displayFolder="" count="0" memberValueDatatype="130" unbalanced="0"/>
    <cacheHierarchy uniqueName="[StateCode].[State_Description]" caption="State_Description" attribute="1" defaultMemberUniqueName="[StateCode].[State_Description].[All]" allUniqueName="[StateCode].[State_Description].[All]" dimensionUniqueName="[StateCode]" displayFolder="" count="2" memberValueDatatype="130" unbalanced="0">
      <fieldsUsage count="2">
        <fieldUsage x="-1"/>
        <fieldUsage x="0"/>
      </fieldsUsage>
    </cacheHierarchy>
    <cacheHierarchy uniqueName="[Measures].[__XL_Count Exposure_Information]" caption="__XL_Count Exposure_Information" measure="1" displayFolder="" measureGroup="Exposure_Information" count="0" hidden="1"/>
    <cacheHierarchy uniqueName="[Measures].[__XL_Count Cat_Results]" caption="__XL_Count Cat_Results" measure="1" displayFolder="" measureGroup="Cat_Results" count="0" hidden="1"/>
    <cacheHierarchy uniqueName="[Measures].[__XL_Count Construction_Mappings]" caption="__XL_Count Construction_Mappings" measure="1" displayFolder="" measureGroup="Construction_Mappings" count="0" hidden="1"/>
    <cacheHierarchy uniqueName="[Measures].[__XL_Count Occupancy_Mappings]" caption="__XL_Count Occupancy_Mappings" measure="1" displayFolder="" measureGroup="Occupancy_Mappings" count="0" hidden="1"/>
    <cacheHierarchy uniqueName="[Measures].[__XL_Count Table5]" caption="__XL_Count Table5" measure="1" displayFolder="" measureGroup="Exchange_Rates" count="0" hidden="1"/>
    <cacheHierarchy uniqueName="[Measures].[__XL_Count StateCode]" caption="__XL_Count StateCode" measure="1" displayFolder="" measureGroup="StateCode" count="0" hidden="1"/>
    <cacheHierarchy uniqueName="[Measures].[__No measures defined]" caption="__No measures defined" measure="1" displayFolder="" count="0" hidden="1"/>
    <cacheHierarchy uniqueName="[Measures].[Sum of Policy#]" caption="Sum of Policy#" measure="1" displayFolder="" measureGroup="Exposure_Information" count="0" hidden="1">
      <extLst>
        <ext xmlns:x15="http://schemas.microsoft.com/office/spreadsheetml/2010/11/main" uri="{B97F6D7D-B522-45F9-BDA1-12C45D357490}">
          <x15:cacheHierarchy aggregatedColumn="13"/>
        </ext>
      </extLst>
    </cacheHierarchy>
    <cacheHierarchy uniqueName="[Measures].[Sum of Policy Premium]" caption="Sum of Policy Premium" measure="1" displayFolder="" measureGroup="Exposure_Information" count="0" hidden="1">
      <extLst>
        <ext xmlns:x15="http://schemas.microsoft.com/office/spreadsheetml/2010/11/main" uri="{B97F6D7D-B522-45F9-BDA1-12C45D357490}">
          <x15:cacheHierarchy aggregatedColumn="16"/>
        </ext>
      </extLst>
    </cacheHierarchy>
    <cacheHierarchy uniqueName="[Measures].[Sum of Business interruption value]" caption="Sum of Business interruption value" measure="1" displayFolder="" measureGroup="Exposure_Information" count="0" hidden="1">
      <extLst>
        <ext xmlns:x15="http://schemas.microsoft.com/office/spreadsheetml/2010/11/main" uri="{B97F6D7D-B522-45F9-BDA1-12C45D357490}">
          <x15:cacheHierarchy aggregatedColumn="42"/>
        </ext>
      </extLst>
    </cacheHierarchy>
    <cacheHierarchy uniqueName="[Measures].[Sum of Policy Deductible]" caption="Sum of Policy Deductible" measure="1" displayFolder="" measureGroup="Exposure_Information" count="0" hidden="1">
      <extLst>
        <ext xmlns:x15="http://schemas.microsoft.com/office/spreadsheetml/2010/11/main" uri="{B97F6D7D-B522-45F9-BDA1-12C45D357490}">
          <x15:cacheHierarchy aggregatedColumn="17"/>
        </ext>
      </extLst>
    </cacheHierarchy>
    <cacheHierarchy uniqueName="[Measures].[Sum of Total Building Value]" caption="Sum of Total Building Value" measure="1" displayFolder="" measureGroup="Exposure_Information" count="0" oneField="1" hidden="1">
      <fieldsUsage count="1">
        <fieldUsage x="3"/>
      </fieldsUsage>
      <extLst>
        <ext xmlns:x15="http://schemas.microsoft.com/office/spreadsheetml/2010/11/main" uri="{B97F6D7D-B522-45F9-BDA1-12C45D357490}">
          <x15:cacheHierarchy aggregatedColumn="44"/>
        </ext>
      </extLst>
    </cacheHierarchy>
    <cacheHierarchy uniqueName="[Measures].[Sum of Total  Insured Value]" caption="Sum of Total  Insured Value" measure="1" displayFolder="" measureGroup="Exposure_Information"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Building Coverage Value]" caption="Sum of Building Coverage Value" measure="1" displayFolder="" measureGroup="Exposure_Information" count="0" hidden="1">
      <extLst>
        <ext xmlns:x15="http://schemas.microsoft.com/office/spreadsheetml/2010/11/main" uri="{B97F6D7D-B522-45F9-BDA1-12C45D357490}">
          <x15:cacheHierarchy aggregatedColumn="40"/>
        </ext>
      </extLst>
    </cacheHierarchy>
    <cacheHierarchy uniqueName="[Measures].[Sum of Contents Coverage Value]" caption="Sum of Contents Coverage Value" measure="1" displayFolder="" measureGroup="Exposure_Information" count="0" hidden="1">
      <extLst>
        <ext xmlns:x15="http://schemas.microsoft.com/office/spreadsheetml/2010/11/main" uri="{B97F6D7D-B522-45F9-BDA1-12C45D357490}">
          <x15:cacheHierarchy aggregatedColumn="41"/>
        </ext>
      </extLst>
    </cacheHierarchy>
    <cacheHierarchy uniqueName="[Measures].[Sum of Total Policy Cost]" caption="Sum of Total Policy Cost" measure="1" displayFolder="" measureGroup="Exposure_Information" count="0" hidden="1">
      <extLst>
        <ext xmlns:x15="http://schemas.microsoft.com/office/spreadsheetml/2010/11/main" uri="{B97F6D7D-B522-45F9-BDA1-12C45D357490}">
          <x15:cacheHierarchy aggregatedColumn="18"/>
        </ext>
      </extLst>
    </cacheHierarchy>
    <cacheHierarchy uniqueName="[Measures].[Count of Policy#]" caption="Count of Policy#" measure="1" displayFolder="" measureGroup="Exposure_Information" count="0" hidden="1">
      <extLst>
        <ext xmlns:x15="http://schemas.microsoft.com/office/spreadsheetml/2010/11/main" uri="{B97F6D7D-B522-45F9-BDA1-12C45D357490}">
          <x15:cacheHierarchy aggregatedColumn="13"/>
        </ext>
      </extLst>
    </cacheHierarchy>
  </cacheHierarchies>
  <kpis count="0"/>
  <calculatedMembers count="1">
    <calculatedMember name="[Sum of Policy Value]" mdx="{([Measures].[Sum of Policy Premium]),([Measures].[Sum of Policy Dedeductible])}" set="1">
      <extLst>
        <ext xmlns:x14="http://schemas.microsoft.com/office/spreadsheetml/2009/9/main" uri="{0C70D0D5-359C-4a49-802D-23BBF952B5CE}">
          <x14:calculatedMember flattenHierarchies="0" hierarchizeDistinct="0">
            <x14:tupleSet rowCount="2">
              <x14:headers>
                <x14:header/>
              </x14:headers>
              <x14:rows>
                <x14:row>
                  <x14:rowItem u="[Measures].[Sum of Policy Premium]" d="Sum of Policy Premium"/>
                </x14:row>
                <x14:row>
                  <x14:rowItem u="[Measures].[Sum of Policy Dedeductible]" d="Sum of Policy Dedeductible"/>
                </x14:row>
              </x14:rows>
            </x14:tupleSet>
          </x14:calculatedMember>
        </ext>
      </extLst>
    </calculatedMember>
  </calculatedMembers>
  <dimensions count="7">
    <dimension name="Cat_Results" uniqueName="[Cat_Results]" caption="Cat_Results"/>
    <dimension name="Construction_Mappings" uniqueName="[Construction_Mappings]" caption="Construction_Mappings"/>
    <dimension name="Exchange_Rates" uniqueName="[Exchange_Rates]" caption="Exchange_Rates"/>
    <dimension name="Exposure_Information" uniqueName="[Exposure_Information]" caption="Exposure_Information"/>
    <dimension measure="1" name="Measures" uniqueName="[Measures]" caption="Measures"/>
    <dimension name="Occupancy_Mappings" uniqueName="[Occupancy_Mappings]" caption="Occupancy_Mappings"/>
    <dimension name="StateCode" uniqueName="[StateCode]" caption="StateCode"/>
  </dimensions>
  <measureGroups count="6">
    <measureGroup name="Cat_Results" caption="Cat_Results"/>
    <measureGroup name="Construction_Mappings" caption="Construction_Mappings"/>
    <measureGroup name="Exchange_Rates" caption="Exchange_Rates"/>
    <measureGroup name="Exposure_Information" caption="Exposure_Information"/>
    <measureGroup name="Occupancy_Mappings" caption="Occupancy_Mappings"/>
    <measureGroup name="StateCode" caption="StateCode"/>
  </measureGroups>
  <maps count="10">
    <map measureGroup="0" dimension="0"/>
    <map measureGroup="0" dimension="2"/>
    <map measureGroup="1" dimension="1"/>
    <map measureGroup="2" dimension="2"/>
    <map measureGroup="3" dimension="1"/>
    <map measureGroup="3" dimension="3"/>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 S" refreshedDate="45271.904504513892" backgroundQuery="1" createdVersion="8" refreshedVersion="8" minRefreshableVersion="3" recordCount="0" supportSubquery="1" supportAdvancedDrill="1" xr:uid="{F15A91D3-9369-4D75-A3FE-EC9156930D43}">
  <cacheSource type="external" connectionId="3"/>
  <cacheFields count="5">
    <cacheField name="[Exposure_Information].[State].[State]" caption="State" numFmtId="0" hierarchy="27" level="1">
      <sharedItems containsSemiMixedTypes="0" containsNonDate="0" containsString="0"/>
    </cacheField>
    <cacheField name="[Measures].[Sum of Building Coverage Value]" caption="Sum of Building Coverage Value" numFmtId="0" hierarchy="62" level="32767"/>
    <cacheField name="[Measures].[Sum of Contents Coverage Value]" caption="Sum of Contents Coverage Value" numFmtId="0" hierarchy="63" level="32767"/>
    <cacheField name="[Measures].[Sum of Business interruption value]" caption="Sum of Business interruption value" numFmtId="0" hierarchy="58" level="32767"/>
    <cacheField name="[StateCode].[State_Description].[State_Description]" caption="State_Description" numFmtId="0" hierarchy="48" level="1">
      <sharedItems count="6">
        <s v="Connecticut"/>
        <s v="Maine"/>
        <s v="Massachusetts"/>
        <s v="New Hampshire"/>
        <s v="New York"/>
        <s v="Rhode Island"/>
      </sharedItems>
    </cacheField>
  </cacheFields>
  <cacheHierarchies count="66">
    <cacheHierarchy uniqueName="[Cat_Results].[Scenario]" caption="Scenario" attribute="1" defaultMemberUniqueName="[Cat_Results].[Scenario].[All]" allUniqueName="[Cat_Results].[Scenario].[All]" dimensionUniqueName="[Cat_Results]" displayFolder="" count="0" memberValueDatatype="20" unbalanced="0"/>
    <cacheHierarchy uniqueName="[Cat_Results].[DayOfYear]" caption="DayOfYear" attribute="1" defaultMemberUniqueName="[Cat_Results].[DayOfYear].[All]" allUniqueName="[Cat_Results].[DayOfYear].[All]" dimensionUniqueName="[Cat_Results]" displayFolder="" count="0" memberValueDatatype="20" unbalanced="0"/>
    <cacheHierarchy uniqueName="[Cat_Results].[Annual Probability of Scenario occurring]" caption="Annual Probability of Scenario occurring" attribute="1" defaultMemberUniqueName="[Cat_Results].[Annual Probability of Scenario occurring].[All]" allUniqueName="[Cat_Results].[Annual Probability of Scenario occurring].[All]" dimensionUniqueName="[Cat_Results]" displayFolder="" count="0" memberValueDatatype="5" unbalanced="0"/>
    <cacheHierarchy uniqueName="[Cat_Results].[Currency]" caption="Currency" attribute="1" defaultMemberUniqueName="[Cat_Results].[Currency].[All]" allUniqueName="[Cat_Results].[Currency].[All]" dimensionUniqueName="[Cat_Results]" displayFolder="" count="0" memberValueDatatype="130" unbalanced="0"/>
    <cacheHierarchy uniqueName="[Cat_Results].[TotalLossInOriginalCurrency]" caption="TotalLossInOriginalCurrency" attribute="1" defaultMemberUniqueName="[Cat_Results].[TotalLossInOriginalCurrency].[All]" allUniqueName="[Cat_Results].[TotalLossInOriginalCurrency].[All]" dimensionUniqueName="[Cat_Results]" displayFolder="" count="0" memberValueDatatype="5" unbalanced="0"/>
    <cacheHierarchy uniqueName="[Cat_Results].[TotalLossInUSACurrency]" caption="TotalLossInUSACurrency" attribute="1" defaultMemberUniqueName="[Cat_Results].[TotalLossInUSACurrency].[All]" allUniqueName="[Cat_Results].[TotalLossInUSACurrency].[All]" dimensionUniqueName="[Cat_Results]" displayFolder="" count="0" memberValueDatatype="5" unbalanced="0"/>
    <cacheHierarchy uniqueName="[Construction_Mappings].[Construction_ID]" caption="Construction_ID" attribute="1" defaultMemberUniqueName="[Construction_Mappings].[Construction_ID].[All]" allUniqueName="[Construction_Mappings].[Construction_ID].[All]" dimensionUniqueName="[Construction_Mappings]" displayFolder="" count="0" memberValueDatatype="130" unbalanced="0"/>
    <cacheHierarchy uniqueName="[Construction_Mappings].[Construction_Description]" caption="Construction_Description" attribute="1" defaultMemberUniqueName="[Construction_Mappings].[Construction_Description].[All]" allUniqueName="[Construction_Mappings].[Construction_Description].[All]" dimensionUniqueName="[Construction_Mappings]" displayFolder="" count="0" memberValueDatatype="130" unbalanced="0"/>
    <cacheHierarchy uniqueName="[Exchange_Rates].[Currency]" caption="Currency" attribute="1" defaultMemberUniqueName="[Exchange_Rates].[Currency].[All]" allUniqueName="[Exchange_Rates].[Currency].[All]" dimensionUniqueName="[Exchange_Rates]" displayFolder="" count="0" memberValueDatatype="130" unbalanced="0"/>
    <cacheHierarchy uniqueName="[Exchange_Rates].[Exchange Rate]" caption="Exchange Rate" attribute="1" defaultMemberUniqueName="[Exchange_Rates].[Exchange Rate].[All]" allUniqueName="[Exchange_Rates].[Exchange Rate].[All]" dimensionUniqueName="[Exchange_Rates]" displayFolder="" count="0" memberValueDatatype="5" unbalanced="0"/>
    <cacheHierarchy uniqueName="[Exposure_Information].[Peril]" caption="Peril" attribute="1" defaultMemberUniqueName="[Exposure_Information].[Peril].[All]" allUniqueName="[Exposure_Information].[Peril].[All]" dimensionUniqueName="[Exposure_Information]" displayFolder="" count="0" memberValueDatatype="130" unbalanced="0"/>
    <cacheHierarchy uniqueName="[Exposure_Information].[Inception date]" caption="Inception date" attribute="1" defaultMemberUniqueName="[Exposure_Information].[Inception date].[All]" allUniqueName="[Exposure_Information].[Inception date].[All]" dimensionUniqueName="[Exposure_Information]" displayFolder="" count="0" memberValueDatatype="130" unbalanced="0"/>
    <cacheHierarchy uniqueName="[Exposure_Information].[Expiration date]" caption="Expiration date" attribute="1" defaultMemberUniqueName="[Exposure_Information].[Expiration date].[All]" allUniqueName="[Exposure_Information].[Expiration date].[All]" dimensionUniqueName="[Exposure_Information]" displayFolder="" count="0" memberValueDatatype="130" unbalanced="0"/>
    <cacheHierarchy uniqueName="[Exposure_Information].[Policy#]" caption="Policy#" attribute="1" defaultMemberUniqueName="[Exposure_Information].[Policy#].[All]" allUniqueName="[Exposure_Information].[Policy#].[All]" dimensionUniqueName="[Exposure_Information]" displayFolder="" count="0" memberValueDatatype="20" unbalanced="0"/>
    <cacheHierarchy uniqueName="[Exposure_Information].[Policy Line of business]" caption="Policy Line of business" attribute="1" defaultMemberUniqueName="[Exposure_Information].[Policy Line of business].[All]" allUniqueName="[Exposure_Information].[Policy Line of business].[All]" dimensionUniqueName="[Exposure_Information]" displayFolder="" count="0" memberValueDatatype="130" unbalanced="0"/>
    <cacheHierarchy uniqueName="[Exposure_Information].[Layer#]" caption="Layer#" attribute="1" defaultMemberUniqueName="[Exposure_Information].[Layer#].[All]" allUniqueName="[Exposure_Information].[Layer#].[All]" dimensionUniqueName="[Exposure_Information]" displayFolder="" count="0" memberValueDatatype="130" unbalanced="0"/>
    <cacheHierarchy uniqueName="[Exposure_Information].[Policy Premium]" caption="Policy Premium" attribute="1" defaultMemberUniqueName="[Exposure_Information].[Policy Premium].[All]" allUniqueName="[Exposure_Information].[Policy Premium].[All]" dimensionUniqueName="[Exposure_Information]" displayFolder="" count="0" memberValueDatatype="5" unbalanced="0"/>
    <cacheHierarchy uniqueName="[Exposure_Information].[Policy Deductible]" caption="Policy Deductible" attribute="1" defaultMemberUniqueName="[Exposure_Information].[Policy Deductible].[All]" allUniqueName="[Exposure_Information].[Policy Deductible].[All]" dimensionUniqueName="[Exposure_Information]" displayFolder="" count="0" memberValueDatatype="20" unbalanced="0"/>
    <cacheHierarchy uniqueName="[Exposure_Information].[Total Policy Cost]" caption="Total Policy Cost" attribute="1" defaultMemberUniqueName="[Exposure_Information].[Total Policy Cost].[All]" allUniqueName="[Exposure_Information].[Total Policy Cost].[All]" dimensionUniqueName="[Exposure_Information]" displayFolder="" count="0" memberValueDatatype="20" unbalanced="0"/>
    <cacheHierarchy uniqueName="[Exposure_Information].[Site#]" caption="Site#" attribute="1" defaultMemberUniqueName="[Exposure_Information].[Site#].[All]" allUniqueName="[Exposure_Information].[Site#].[All]" dimensionUniqueName="[Exposure_Information]" displayFolder="" count="0" memberValueDatatype="20" unbalanced="0"/>
    <cacheHierarchy uniqueName="[Exposure_Information].[Number of Locations at this site]" caption="Number of Locations at this site" attribute="1" defaultMemberUniqueName="[Exposure_Information].[Number of Locations at this site].[All]" allUniqueName="[Exposure_Information].[Number of Locations at this site].[All]" dimensionUniqueName="[Exposure_Information]" displayFolder="" count="0" memberValueDatatype="20" unbalanced="0"/>
    <cacheHierarchy uniqueName="[Exposure_Information].[Address Number]" caption="Address Number" attribute="1" defaultMemberUniqueName="[Exposure_Information].[Address Number].[All]" allUniqueName="[Exposure_Information].[Address Number].[All]" dimensionUniqueName="[Exposure_Information]" displayFolder="" count="0" memberValueDatatype="130" unbalanced="0"/>
    <cacheHierarchy uniqueName="[Exposure_Information].[Street Name]" caption="Street Name" attribute="1" defaultMemberUniqueName="[Exposure_Information].[Street Name].[All]" allUniqueName="[Exposure_Information].[Street Name].[All]" dimensionUniqueName="[Exposure_Information]" displayFolder="" count="0" memberValueDatatype="130" unbalanced="0"/>
    <cacheHierarchy uniqueName="[Exposure_Information].[Zip]" caption="Zip" attribute="1" defaultMemberUniqueName="[Exposure_Information].[Zip].[All]" allUniqueName="[Exposure_Information].[Zip].[All]" dimensionUniqueName="[Exposure_Information]" displayFolder="" count="0" memberValueDatatype="130" unbalanced="0"/>
    <cacheHierarchy uniqueName="[Exposure_Information].[City]" caption="City" attribute="1" defaultMemberUniqueName="[Exposure_Information].[City].[All]" allUniqueName="[Exposure_Information].[City].[All]" dimensionUniqueName="[Exposure_Information]" displayFolder="" count="0" memberValueDatatype="130" unbalanced="0"/>
    <cacheHierarchy uniqueName="[Exposure_Information].[County]" caption="County" attribute="1" defaultMemberUniqueName="[Exposure_Information].[County].[All]" allUniqueName="[Exposure_Information].[County].[All]" dimensionUniqueName="[Exposure_Information]" displayFolder="" count="0" memberValueDatatype="130" unbalanced="0"/>
    <cacheHierarchy uniqueName="[Exposure_Information].[County Code]" caption="County Code" attribute="1" defaultMemberUniqueName="[Exposure_Information].[County Code].[All]" allUniqueName="[Exposure_Information].[County Code].[All]" dimensionUniqueName="[Exposure_Information]" displayFolder="" count="0" memberValueDatatype="130" unbalanced="0"/>
    <cacheHierarchy uniqueName="[Exposure_Information].[State]" caption="State" attribute="1" defaultMemberUniqueName="[Exposure_Information].[State].[All]" allUniqueName="[Exposure_Information].[State].[All]" dimensionUniqueName="[Exposure_Information]" displayFolder="" count="2" memberValueDatatype="130" unbalanced="0">
      <fieldsUsage count="2">
        <fieldUsage x="-1"/>
        <fieldUsage x="0"/>
      </fieldsUsage>
    </cacheHierarchy>
    <cacheHierarchy uniqueName="[Exposure_Information].[State Code]" caption="State Code" attribute="1" defaultMemberUniqueName="[Exposure_Information].[State Code].[All]" allUniqueName="[Exposure_Information].[State Code].[All]" dimensionUniqueName="[Exposure_Information]" displayFolder="" count="0" memberValueDatatype="130" unbalanced="0"/>
    <cacheHierarchy uniqueName="[Exposure_Information].[Country]" caption="Country" attribute="1" defaultMemberUniqueName="[Exposure_Information].[Country].[All]" allUniqueName="[Exposure_Information].[Country].[All]" dimensionUniqueName="[Exposure_Information]" displayFolder="" count="0" memberValueDatatype="130" unbalanced="0"/>
    <cacheHierarchy uniqueName="[Exposure_Information].[Latitude]" caption="Latitude" attribute="1" defaultMemberUniqueName="[Exposure_Information].[Latitude].[All]" allUniqueName="[Exposure_Information].[Latitude].[All]" dimensionUniqueName="[Exposure_Information]" displayFolder="" count="0" memberValueDatatype="130" unbalanced="0"/>
    <cacheHierarchy uniqueName="[Exposure_Information].[Longitude]" caption="Longitude" attribute="1" defaultMemberUniqueName="[Exposure_Information].[Longitude].[All]" allUniqueName="[Exposure_Information].[Longitude].[All]" dimensionUniqueName="[Exposure_Information]" displayFolder="" count="0" memberValueDatatype="130" unbalanced="0"/>
    <cacheHierarchy uniqueName="[Exposure_Information].[Building Construction Code]" caption="Building Construction Code" attribute="1" defaultMemberUniqueName="[Exposure_Information].[Building Construction Code].[All]" allUniqueName="[Exposure_Information].[Building Construction Code].[All]" dimensionUniqueName="[Exposure_Information]" displayFolder="" count="0" memberValueDatatype="130" unbalanced="0"/>
    <cacheHierarchy uniqueName="[Exposure_Information].[Type of building construction]" caption="Type of building construction" attribute="1" defaultMemberUniqueName="[Exposure_Information].[Type of building construction].[All]" allUniqueName="[Exposure_Information].[Type of building construction].[All]" dimensionUniqueName="[Exposure_Information]" displayFolder="" count="0" memberValueDatatype="130" unbalanced="0"/>
    <cacheHierarchy uniqueName="[Exposure_Information].[Construction_ID]" caption="Construction_ID" attribute="1" defaultMemberUniqueName="[Exposure_Information].[Construction_ID].[All]" allUniqueName="[Exposure_Information].[Construction_ID].[All]" dimensionUniqueName="[Exposure_Information]" displayFolder="" count="0" memberValueDatatype="130" unbalanced="0"/>
    <cacheHierarchy uniqueName="[Exposure_Information].[Number of Stories]" caption="Number of Stories" attribute="1" defaultMemberUniqueName="[Exposure_Information].[Number of Stories].[All]" allUniqueName="[Exposure_Information].[Number of Stories].[All]" dimensionUniqueName="[Exposure_Information]" displayFolder="" count="0" memberValueDatatype="20" unbalanced="0"/>
    <cacheHierarchy uniqueName="[Exposure_Information].[Year Built of building]" caption="Year Built of building" attribute="1" defaultMemberUniqueName="[Exposure_Information].[Year Built of building].[All]" allUniqueName="[Exposure_Information].[Year Built of building].[All]" dimensionUniqueName="[Exposure_Information]" displayFolder="" count="0" memberValueDatatype="20" unbalanced="0"/>
    <cacheHierarchy uniqueName="[Exposure_Information].[Occupany Code]" caption="Occupany Code" attribute="1" defaultMemberUniqueName="[Exposure_Information].[Occupany Code].[All]" allUniqueName="[Exposure_Information].[Occupany Code].[All]" dimensionUniqueName="[Exposure_Information]" displayFolder="" count="0" memberValueDatatype="130" unbalanced="0"/>
    <cacheHierarchy uniqueName="[Exposure_Information].[Type of building occupancy]" caption="Type of building occupancy" attribute="1" defaultMemberUniqueName="[Exposure_Information].[Type of building occupancy].[All]" allUniqueName="[Exposure_Information].[Type of building occupancy].[All]" dimensionUniqueName="[Exposure_Information]" displayFolder="" count="0" memberValueDatatype="20" unbalanced="0"/>
    <cacheHierarchy uniqueName="[Exposure_Information].[Occupancy_ID]" caption="Occupancy_ID" attribute="1" defaultMemberUniqueName="[Exposure_Information].[Occupancy_ID].[All]" allUniqueName="[Exposure_Information].[Occupancy_ID].[All]" dimensionUniqueName="[Exposure_Information]" displayFolder="" count="0" memberValueDatatype="130" unbalanced="0"/>
    <cacheHierarchy uniqueName="[Exposure_Information].[Building Coverage Value]" caption="Building Coverage Value" attribute="1" defaultMemberUniqueName="[Exposure_Information].[Building Coverage Value].[All]" allUniqueName="[Exposure_Information].[Building Coverage Value].[All]" dimensionUniqueName="[Exposure_Information]" displayFolder="" count="0" memberValueDatatype="20" unbalanced="0"/>
    <cacheHierarchy uniqueName="[Exposure_Information].[Contents Coverage Value]" caption="Contents Coverage Value" attribute="1" defaultMemberUniqueName="[Exposure_Information].[Contents Coverage Value].[All]" allUniqueName="[Exposure_Information].[Contents Coverage Value].[All]" dimensionUniqueName="[Exposure_Information]" displayFolder="" count="0" memberValueDatatype="20" unbalanced="0"/>
    <cacheHierarchy uniqueName="[Exposure_Information].[Business interruption value]" caption="Business interruption value" attribute="1" defaultMemberUniqueName="[Exposure_Information].[Business interruption value].[All]" allUniqueName="[Exposure_Information].[Business interruption value].[All]" dimensionUniqueName="[Exposure_Information]" displayFolder="" count="0" memberValueDatatype="20" unbalanced="0"/>
    <cacheHierarchy uniqueName="[Exposure_Information].[Total  Insured Value]" caption="Total  Insured Value" attribute="1" defaultMemberUniqueName="[Exposure_Information].[Total  Insured Value].[All]" allUniqueName="[Exposure_Information].[Total  Insured Value].[All]" dimensionUniqueName="[Exposure_Information]" displayFolder="" count="0" memberValueDatatype="20" unbalanced="0"/>
    <cacheHierarchy uniqueName="[Exposure_Information].[Total Building Value]" caption="Total Building Value" attribute="1" defaultMemberUniqueName="[Exposure_Information].[Total Building Value].[All]" allUniqueName="[Exposure_Information].[Total Building Value].[All]" dimensionUniqueName="[Exposure_Information]" displayFolder="" count="0" memberValueDatatype="20" unbalanced="0"/>
    <cacheHierarchy uniqueName="[Occupancy_Mappings].[Occupancy_ID]" caption="Occupancy_ID" attribute="1" defaultMemberUniqueName="[Occupancy_Mappings].[Occupancy_ID].[All]" allUniqueName="[Occupancy_Mappings].[Occupancy_ID].[All]" dimensionUniqueName="[Occupancy_Mappings]" displayFolder="" count="0" memberValueDatatype="130" unbalanced="0"/>
    <cacheHierarchy uniqueName="[Occupancy_Mappings].[Occupancy_Description]" caption="Occupancy_Description" attribute="1" defaultMemberUniqueName="[Occupancy_Mappings].[Occupancy_Description].[All]" allUniqueName="[Occupancy_Mappings].[Occupancy_Description].[All]" dimensionUniqueName="[Occupancy_Mappings]" displayFolder="" count="0" memberValueDatatype="130" unbalanced="0"/>
    <cacheHierarchy uniqueName="[StateCode].[State_ID]" caption="State_ID" attribute="1" defaultMemberUniqueName="[StateCode].[State_ID].[All]" allUniqueName="[StateCode].[State_ID].[All]" dimensionUniqueName="[StateCode]" displayFolder="" count="0" memberValueDatatype="130" unbalanced="0"/>
    <cacheHierarchy uniqueName="[StateCode].[State_Description]" caption="State_Description" attribute="1" defaultMemberUniqueName="[StateCode].[State_Description].[All]" allUniqueName="[StateCode].[State_Description].[All]" dimensionUniqueName="[StateCode]" displayFolder="" count="2" memberValueDatatype="130" unbalanced="0">
      <fieldsUsage count="2">
        <fieldUsage x="-1"/>
        <fieldUsage x="4"/>
      </fieldsUsage>
    </cacheHierarchy>
    <cacheHierarchy uniqueName="[Measures].[__XL_Count Exposure_Information]" caption="__XL_Count Exposure_Information" measure="1" displayFolder="" measureGroup="Exposure_Information" count="0" hidden="1"/>
    <cacheHierarchy uniqueName="[Measures].[__XL_Count Cat_Results]" caption="__XL_Count Cat_Results" measure="1" displayFolder="" measureGroup="Cat_Results" count="0" hidden="1"/>
    <cacheHierarchy uniqueName="[Measures].[__XL_Count Construction_Mappings]" caption="__XL_Count Construction_Mappings" measure="1" displayFolder="" measureGroup="Construction_Mappings" count="0" hidden="1"/>
    <cacheHierarchy uniqueName="[Measures].[__XL_Count Occupancy_Mappings]" caption="__XL_Count Occupancy_Mappings" measure="1" displayFolder="" measureGroup="Occupancy_Mappings" count="0" hidden="1"/>
    <cacheHierarchy uniqueName="[Measures].[__XL_Count Table5]" caption="__XL_Count Table5" measure="1" displayFolder="" measureGroup="Exchange_Rates" count="0" hidden="1"/>
    <cacheHierarchy uniqueName="[Measures].[__XL_Count StateCode]" caption="__XL_Count StateCode" measure="1" displayFolder="" measureGroup="StateCode" count="0" hidden="1"/>
    <cacheHierarchy uniqueName="[Measures].[__No measures defined]" caption="__No measures defined" measure="1" displayFolder="" count="0" hidden="1"/>
    <cacheHierarchy uniqueName="[Measures].[Sum of Policy#]" caption="Sum of Policy#" measure="1" displayFolder="" measureGroup="Exposure_Information" count="0" hidden="1">
      <extLst>
        <ext xmlns:x15="http://schemas.microsoft.com/office/spreadsheetml/2010/11/main" uri="{B97F6D7D-B522-45F9-BDA1-12C45D357490}">
          <x15:cacheHierarchy aggregatedColumn="13"/>
        </ext>
      </extLst>
    </cacheHierarchy>
    <cacheHierarchy uniqueName="[Measures].[Sum of Policy Premium]" caption="Sum of Policy Premium" measure="1" displayFolder="" measureGroup="Exposure_Information" count="0" hidden="1">
      <extLst>
        <ext xmlns:x15="http://schemas.microsoft.com/office/spreadsheetml/2010/11/main" uri="{B97F6D7D-B522-45F9-BDA1-12C45D357490}">
          <x15:cacheHierarchy aggregatedColumn="16"/>
        </ext>
      </extLst>
    </cacheHierarchy>
    <cacheHierarchy uniqueName="[Measures].[Sum of Business interruption value]" caption="Sum of Business interruption value" measure="1" displayFolder="" measureGroup="Exposure_Information" count="0" oneField="1" hidden="1">
      <fieldsUsage count="1">
        <fieldUsage x="3"/>
      </fieldsUsage>
      <extLst>
        <ext xmlns:x15="http://schemas.microsoft.com/office/spreadsheetml/2010/11/main" uri="{B97F6D7D-B522-45F9-BDA1-12C45D357490}">
          <x15:cacheHierarchy aggregatedColumn="42"/>
        </ext>
      </extLst>
    </cacheHierarchy>
    <cacheHierarchy uniqueName="[Measures].[Sum of Policy Deductible]" caption="Sum of Policy Deductible" measure="1" displayFolder="" measureGroup="Exposure_Information" count="0" hidden="1">
      <extLst>
        <ext xmlns:x15="http://schemas.microsoft.com/office/spreadsheetml/2010/11/main" uri="{B97F6D7D-B522-45F9-BDA1-12C45D357490}">
          <x15:cacheHierarchy aggregatedColumn="17"/>
        </ext>
      </extLst>
    </cacheHierarchy>
    <cacheHierarchy uniqueName="[Measures].[Sum of Total Building Value]" caption="Sum of Total Building Value" measure="1" displayFolder="" measureGroup="Exposure_Information" count="0" hidden="1">
      <extLst>
        <ext xmlns:x15="http://schemas.microsoft.com/office/spreadsheetml/2010/11/main" uri="{B97F6D7D-B522-45F9-BDA1-12C45D357490}">
          <x15:cacheHierarchy aggregatedColumn="44"/>
        </ext>
      </extLst>
    </cacheHierarchy>
    <cacheHierarchy uniqueName="[Measures].[Sum of Total  Insured Value]" caption="Sum of Total  Insured Value" measure="1" displayFolder="" measureGroup="Exposure_Information" count="0" hidden="1">
      <extLst>
        <ext xmlns:x15="http://schemas.microsoft.com/office/spreadsheetml/2010/11/main" uri="{B97F6D7D-B522-45F9-BDA1-12C45D357490}">
          <x15:cacheHierarchy aggregatedColumn="43"/>
        </ext>
      </extLst>
    </cacheHierarchy>
    <cacheHierarchy uniqueName="[Measures].[Sum of Building Coverage Value]" caption="Sum of Building Coverage Value" measure="1" displayFolder="" measureGroup="Exposure_Information"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Contents Coverage Value]" caption="Sum of Contents Coverage Value" measure="1" displayFolder="" measureGroup="Exposure_Information"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Total Policy Cost]" caption="Sum of Total Policy Cost" measure="1" displayFolder="" measureGroup="Exposure_Information" count="0" hidden="1">
      <extLst>
        <ext xmlns:x15="http://schemas.microsoft.com/office/spreadsheetml/2010/11/main" uri="{B97F6D7D-B522-45F9-BDA1-12C45D357490}">
          <x15:cacheHierarchy aggregatedColumn="18"/>
        </ext>
      </extLst>
    </cacheHierarchy>
    <cacheHierarchy uniqueName="[Measures].[Count of Policy#]" caption="Count of Policy#" measure="1" displayFolder="" measureGroup="Exposure_Information" count="0" hidden="1">
      <extLst>
        <ext xmlns:x15="http://schemas.microsoft.com/office/spreadsheetml/2010/11/main" uri="{B97F6D7D-B522-45F9-BDA1-12C45D357490}">
          <x15:cacheHierarchy aggregatedColumn="13"/>
        </ext>
      </extLst>
    </cacheHierarchy>
  </cacheHierarchies>
  <kpis count="0"/>
  <calculatedMembers count="1">
    <calculatedMember name="[Sum of Policy Value]" mdx="{([Measures].[Sum of Policy Premium]),([Measures].[Sum of Policy Dedeductible])}" set="1">
      <extLst>
        <ext xmlns:x14="http://schemas.microsoft.com/office/spreadsheetml/2009/9/main" uri="{0C70D0D5-359C-4a49-802D-23BBF952B5CE}">
          <x14:calculatedMember flattenHierarchies="0" hierarchizeDistinct="0">
            <x14:tupleSet rowCount="2">
              <x14:headers>
                <x14:header/>
              </x14:headers>
              <x14:rows>
                <x14:row>
                  <x14:rowItem u="[Measures].[Sum of Policy Premium]" d="Sum of Policy Premium"/>
                </x14:row>
                <x14:row>
                  <x14:rowItem u="[Measures].[Sum of Policy Dedeductible]" d="Sum of Policy Dedeductible"/>
                </x14:row>
              </x14:rows>
            </x14:tupleSet>
          </x14:calculatedMember>
        </ext>
      </extLst>
    </calculatedMember>
  </calculatedMembers>
  <dimensions count="7">
    <dimension name="Cat_Results" uniqueName="[Cat_Results]" caption="Cat_Results"/>
    <dimension name="Construction_Mappings" uniqueName="[Construction_Mappings]" caption="Construction_Mappings"/>
    <dimension name="Exchange_Rates" uniqueName="[Exchange_Rates]" caption="Exchange_Rates"/>
    <dimension name="Exposure_Information" uniqueName="[Exposure_Information]" caption="Exposure_Information"/>
    <dimension measure="1" name="Measures" uniqueName="[Measures]" caption="Measures"/>
    <dimension name="Occupancy_Mappings" uniqueName="[Occupancy_Mappings]" caption="Occupancy_Mappings"/>
    <dimension name="StateCode" uniqueName="[StateCode]" caption="StateCode"/>
  </dimensions>
  <measureGroups count="6">
    <measureGroup name="Cat_Results" caption="Cat_Results"/>
    <measureGroup name="Construction_Mappings" caption="Construction_Mappings"/>
    <measureGroup name="Exchange_Rates" caption="Exchange_Rates"/>
    <measureGroup name="Exposure_Information" caption="Exposure_Information"/>
    <measureGroup name="Occupancy_Mappings" caption="Occupancy_Mappings"/>
    <measureGroup name="StateCode" caption="StateCode"/>
  </measureGroups>
  <maps count="10">
    <map measureGroup="0" dimension="0"/>
    <map measureGroup="0" dimension="2"/>
    <map measureGroup="1" dimension="1"/>
    <map measureGroup="2" dimension="2"/>
    <map measureGroup="3" dimension="1"/>
    <map measureGroup="3" dimension="3"/>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 S" refreshedDate="45271.991690740739" backgroundQuery="1" createdVersion="8" refreshedVersion="8" minRefreshableVersion="3" recordCount="0" supportSubquery="1" supportAdvancedDrill="1" xr:uid="{0CB6D248-B040-4FA7-A406-24356E9053A6}">
  <cacheSource type="external" connectionId="3"/>
  <cacheFields count="5">
    <cacheField name="[Occupancy_Mappings].[Occupancy_Description].[Occupancy_Description]" caption="Occupancy_Description" numFmtId="0" hierarchy="46" level="1">
      <sharedItems count="3">
        <s v="General Commercial"/>
        <s v="Permanent Dwelling - Multi Family"/>
        <s v="Permanent Dwelling - Single Family"/>
      </sharedItems>
    </cacheField>
    <cacheField name="[Construction_Mappings].[Construction_Description].[Construction_Description]" caption="Construction_Description" numFmtId="0" hierarchy="7" level="1">
      <sharedItems containsBlank="1" count="6">
        <s v="Masonry"/>
        <s v="Mobile Home without Tie-Downs"/>
        <s v="RC (Reinforced Concrete)"/>
        <s v="Steel Frame"/>
        <s v="Wood Frame"/>
        <m/>
      </sharedItems>
    </cacheField>
    <cacheField name="[Measures].[Sum of Total  Insured Value]" caption="Sum of Total  Insured Value" numFmtId="0" hierarchy="61" level="32767"/>
    <cacheField name="[Measures].[Sum of Policy Premium]" caption="Sum of Policy Premium" numFmtId="0" hierarchy="57" level="32767"/>
    <cacheField name="[Measures].[Count of Policy#]" caption="Count of Policy#" numFmtId="0" hierarchy="65" level="32767"/>
  </cacheFields>
  <cacheHierarchies count="66">
    <cacheHierarchy uniqueName="[Cat_Results].[Scenario]" caption="Scenario" attribute="1" defaultMemberUniqueName="[Cat_Results].[Scenario].[All]" allUniqueName="[Cat_Results].[Scenario].[All]" dimensionUniqueName="[Cat_Results]" displayFolder="" count="0" memberValueDatatype="20" unbalanced="0"/>
    <cacheHierarchy uniqueName="[Cat_Results].[DayOfYear]" caption="DayOfYear" attribute="1" defaultMemberUniqueName="[Cat_Results].[DayOfYear].[All]" allUniqueName="[Cat_Results].[DayOfYear].[All]" dimensionUniqueName="[Cat_Results]" displayFolder="" count="0" memberValueDatatype="20" unbalanced="0"/>
    <cacheHierarchy uniqueName="[Cat_Results].[Annual Probability of Scenario occurring]" caption="Annual Probability of Scenario occurring" attribute="1" defaultMemberUniqueName="[Cat_Results].[Annual Probability of Scenario occurring].[All]" allUniqueName="[Cat_Results].[Annual Probability of Scenario occurring].[All]" dimensionUniqueName="[Cat_Results]" displayFolder="" count="0" memberValueDatatype="5" unbalanced="0"/>
    <cacheHierarchy uniqueName="[Cat_Results].[Currency]" caption="Currency" attribute="1" defaultMemberUniqueName="[Cat_Results].[Currency].[All]" allUniqueName="[Cat_Results].[Currency].[All]" dimensionUniqueName="[Cat_Results]" displayFolder="" count="0" memberValueDatatype="130" unbalanced="0"/>
    <cacheHierarchy uniqueName="[Cat_Results].[TotalLossInOriginalCurrency]" caption="TotalLossInOriginalCurrency" attribute="1" defaultMemberUniqueName="[Cat_Results].[TotalLossInOriginalCurrency].[All]" allUniqueName="[Cat_Results].[TotalLossInOriginalCurrency].[All]" dimensionUniqueName="[Cat_Results]" displayFolder="" count="0" memberValueDatatype="5" unbalanced="0"/>
    <cacheHierarchy uniqueName="[Cat_Results].[TotalLossInUSACurrency]" caption="TotalLossInUSACurrency" attribute="1" defaultMemberUniqueName="[Cat_Results].[TotalLossInUSACurrency].[All]" allUniqueName="[Cat_Results].[TotalLossInUSACurrency].[All]" dimensionUniqueName="[Cat_Results]" displayFolder="" count="0" memberValueDatatype="5" unbalanced="0"/>
    <cacheHierarchy uniqueName="[Construction_Mappings].[Construction_ID]" caption="Construction_ID" attribute="1" defaultMemberUniqueName="[Construction_Mappings].[Construction_ID].[All]" allUniqueName="[Construction_Mappings].[Construction_ID].[All]" dimensionUniqueName="[Construction_Mappings]" displayFolder="" count="0" memberValueDatatype="130" unbalanced="0"/>
    <cacheHierarchy uniqueName="[Construction_Mappings].[Construction_Description]" caption="Construction_Description" attribute="1" defaultMemberUniqueName="[Construction_Mappings].[Construction_Description].[All]" allUniqueName="[Construction_Mappings].[Construction_Description].[All]" dimensionUniqueName="[Construction_Mappings]" displayFolder="" count="2" memberValueDatatype="130" unbalanced="0">
      <fieldsUsage count="2">
        <fieldUsage x="-1"/>
        <fieldUsage x="1"/>
      </fieldsUsage>
    </cacheHierarchy>
    <cacheHierarchy uniqueName="[Exchange_Rates].[Currency]" caption="Currency" attribute="1" defaultMemberUniqueName="[Exchange_Rates].[Currency].[All]" allUniqueName="[Exchange_Rates].[Currency].[All]" dimensionUniqueName="[Exchange_Rates]" displayFolder="" count="0" memberValueDatatype="130" unbalanced="0"/>
    <cacheHierarchy uniqueName="[Exchange_Rates].[Exchange Rate]" caption="Exchange Rate" attribute="1" defaultMemberUniqueName="[Exchange_Rates].[Exchange Rate].[All]" allUniqueName="[Exchange_Rates].[Exchange Rate].[All]" dimensionUniqueName="[Exchange_Rates]" displayFolder="" count="0" memberValueDatatype="5" unbalanced="0"/>
    <cacheHierarchy uniqueName="[Exposure_Information].[Peril]" caption="Peril" attribute="1" defaultMemberUniqueName="[Exposure_Information].[Peril].[All]" allUniqueName="[Exposure_Information].[Peril].[All]" dimensionUniqueName="[Exposure_Information]" displayFolder="" count="0" memberValueDatatype="130" unbalanced="0"/>
    <cacheHierarchy uniqueName="[Exposure_Information].[Inception date]" caption="Inception date" attribute="1" defaultMemberUniqueName="[Exposure_Information].[Inception date].[All]" allUniqueName="[Exposure_Information].[Inception date].[All]" dimensionUniqueName="[Exposure_Information]" displayFolder="" count="0" memberValueDatatype="130" unbalanced="0"/>
    <cacheHierarchy uniqueName="[Exposure_Information].[Expiration date]" caption="Expiration date" attribute="1" defaultMemberUniqueName="[Exposure_Information].[Expiration date].[All]" allUniqueName="[Exposure_Information].[Expiration date].[All]" dimensionUniqueName="[Exposure_Information]" displayFolder="" count="0" memberValueDatatype="130" unbalanced="0"/>
    <cacheHierarchy uniqueName="[Exposure_Information].[Policy#]" caption="Policy#" attribute="1" defaultMemberUniqueName="[Exposure_Information].[Policy#].[All]" allUniqueName="[Exposure_Information].[Policy#].[All]" dimensionUniqueName="[Exposure_Information]" displayFolder="" count="0" memberValueDatatype="20" unbalanced="0"/>
    <cacheHierarchy uniqueName="[Exposure_Information].[Policy Line of business]" caption="Policy Line of business" attribute="1" defaultMemberUniqueName="[Exposure_Information].[Policy Line of business].[All]" allUniqueName="[Exposure_Information].[Policy Line of business].[All]" dimensionUniqueName="[Exposure_Information]" displayFolder="" count="0" memberValueDatatype="130" unbalanced="0"/>
    <cacheHierarchy uniqueName="[Exposure_Information].[Layer#]" caption="Layer#" attribute="1" defaultMemberUniqueName="[Exposure_Information].[Layer#].[All]" allUniqueName="[Exposure_Information].[Layer#].[All]" dimensionUniqueName="[Exposure_Information]" displayFolder="" count="0" memberValueDatatype="130" unbalanced="0"/>
    <cacheHierarchy uniqueName="[Exposure_Information].[Policy Premium]" caption="Policy Premium" attribute="1" defaultMemberUniqueName="[Exposure_Information].[Policy Premium].[All]" allUniqueName="[Exposure_Information].[Policy Premium].[All]" dimensionUniqueName="[Exposure_Information]" displayFolder="" count="0" memberValueDatatype="5" unbalanced="0"/>
    <cacheHierarchy uniqueName="[Exposure_Information].[Policy Deductible]" caption="Policy Deductible" attribute="1" defaultMemberUniqueName="[Exposure_Information].[Policy Deductible].[All]" allUniqueName="[Exposure_Information].[Policy Deductible].[All]" dimensionUniqueName="[Exposure_Information]" displayFolder="" count="0" memberValueDatatype="20" unbalanced="0"/>
    <cacheHierarchy uniqueName="[Exposure_Information].[Total Policy Cost]" caption="Total Policy Cost" attribute="1" defaultMemberUniqueName="[Exposure_Information].[Total Policy Cost].[All]" allUniqueName="[Exposure_Information].[Total Policy Cost].[All]" dimensionUniqueName="[Exposure_Information]" displayFolder="" count="0" memberValueDatatype="20" unbalanced="0"/>
    <cacheHierarchy uniqueName="[Exposure_Information].[Site#]" caption="Site#" attribute="1" defaultMemberUniqueName="[Exposure_Information].[Site#].[All]" allUniqueName="[Exposure_Information].[Site#].[All]" dimensionUniqueName="[Exposure_Information]" displayFolder="" count="0" memberValueDatatype="20" unbalanced="0"/>
    <cacheHierarchy uniqueName="[Exposure_Information].[Number of Locations at this site]" caption="Number of Locations at this site" attribute="1" defaultMemberUniqueName="[Exposure_Information].[Number of Locations at this site].[All]" allUniqueName="[Exposure_Information].[Number of Locations at this site].[All]" dimensionUniqueName="[Exposure_Information]" displayFolder="" count="0" memberValueDatatype="20" unbalanced="0"/>
    <cacheHierarchy uniqueName="[Exposure_Information].[Address Number]" caption="Address Number" attribute="1" defaultMemberUniqueName="[Exposure_Information].[Address Number].[All]" allUniqueName="[Exposure_Information].[Address Number].[All]" dimensionUniqueName="[Exposure_Information]" displayFolder="" count="0" memberValueDatatype="130" unbalanced="0"/>
    <cacheHierarchy uniqueName="[Exposure_Information].[Street Name]" caption="Street Name" attribute="1" defaultMemberUniqueName="[Exposure_Information].[Street Name].[All]" allUniqueName="[Exposure_Information].[Street Name].[All]" dimensionUniqueName="[Exposure_Information]" displayFolder="" count="0" memberValueDatatype="130" unbalanced="0"/>
    <cacheHierarchy uniqueName="[Exposure_Information].[Zip]" caption="Zip" attribute="1" defaultMemberUniqueName="[Exposure_Information].[Zip].[All]" allUniqueName="[Exposure_Information].[Zip].[All]" dimensionUniqueName="[Exposure_Information]" displayFolder="" count="0" memberValueDatatype="130" unbalanced="0"/>
    <cacheHierarchy uniqueName="[Exposure_Information].[City]" caption="City" attribute="1" defaultMemberUniqueName="[Exposure_Information].[City].[All]" allUniqueName="[Exposure_Information].[City].[All]" dimensionUniqueName="[Exposure_Information]" displayFolder="" count="0" memberValueDatatype="130" unbalanced="0"/>
    <cacheHierarchy uniqueName="[Exposure_Information].[County]" caption="County" attribute="1" defaultMemberUniqueName="[Exposure_Information].[County].[All]" allUniqueName="[Exposure_Information].[County].[All]" dimensionUniqueName="[Exposure_Information]" displayFolder="" count="0" memberValueDatatype="130" unbalanced="0"/>
    <cacheHierarchy uniqueName="[Exposure_Information].[County Code]" caption="County Code" attribute="1" defaultMemberUniqueName="[Exposure_Information].[County Code].[All]" allUniqueName="[Exposure_Information].[County Code].[All]" dimensionUniqueName="[Exposure_Information]" displayFolder="" count="0" memberValueDatatype="130" unbalanced="0"/>
    <cacheHierarchy uniqueName="[Exposure_Information].[State]" caption="State" attribute="1" defaultMemberUniqueName="[Exposure_Information].[State].[All]" allUniqueName="[Exposure_Information].[State].[All]" dimensionUniqueName="[Exposure_Information]" displayFolder="" count="0" memberValueDatatype="130" unbalanced="0"/>
    <cacheHierarchy uniqueName="[Exposure_Information].[State Code]" caption="State Code" attribute="1" defaultMemberUniqueName="[Exposure_Information].[State Code].[All]" allUniqueName="[Exposure_Information].[State Code].[All]" dimensionUniqueName="[Exposure_Information]" displayFolder="" count="0" memberValueDatatype="130" unbalanced="0"/>
    <cacheHierarchy uniqueName="[Exposure_Information].[Country]" caption="Country" attribute="1" defaultMemberUniqueName="[Exposure_Information].[Country].[All]" allUniqueName="[Exposure_Information].[Country].[All]" dimensionUniqueName="[Exposure_Information]" displayFolder="" count="0" memberValueDatatype="130" unbalanced="0"/>
    <cacheHierarchy uniqueName="[Exposure_Information].[Latitude]" caption="Latitude" attribute="1" defaultMemberUniqueName="[Exposure_Information].[Latitude].[All]" allUniqueName="[Exposure_Information].[Latitude].[All]" dimensionUniqueName="[Exposure_Information]" displayFolder="" count="0" memberValueDatatype="130" unbalanced="0"/>
    <cacheHierarchy uniqueName="[Exposure_Information].[Longitude]" caption="Longitude" attribute="1" defaultMemberUniqueName="[Exposure_Information].[Longitude].[All]" allUniqueName="[Exposure_Information].[Longitude].[All]" dimensionUniqueName="[Exposure_Information]" displayFolder="" count="0" memberValueDatatype="130" unbalanced="0"/>
    <cacheHierarchy uniqueName="[Exposure_Information].[Building Construction Code]" caption="Building Construction Code" attribute="1" defaultMemberUniqueName="[Exposure_Information].[Building Construction Code].[All]" allUniqueName="[Exposure_Information].[Building Construction Code].[All]" dimensionUniqueName="[Exposure_Information]" displayFolder="" count="0" memberValueDatatype="130" unbalanced="0"/>
    <cacheHierarchy uniqueName="[Exposure_Information].[Type of building construction]" caption="Type of building construction" attribute="1" defaultMemberUniqueName="[Exposure_Information].[Type of building construction].[All]" allUniqueName="[Exposure_Information].[Type of building construction].[All]" dimensionUniqueName="[Exposure_Information]" displayFolder="" count="0" memberValueDatatype="130" unbalanced="0"/>
    <cacheHierarchy uniqueName="[Exposure_Information].[Construction_ID]" caption="Construction_ID" attribute="1" defaultMemberUniqueName="[Exposure_Information].[Construction_ID].[All]" allUniqueName="[Exposure_Information].[Construction_ID].[All]" dimensionUniqueName="[Exposure_Information]" displayFolder="" count="0" memberValueDatatype="130" unbalanced="0"/>
    <cacheHierarchy uniqueName="[Exposure_Information].[Number of Stories]" caption="Number of Stories" attribute="1" defaultMemberUniqueName="[Exposure_Information].[Number of Stories].[All]" allUniqueName="[Exposure_Information].[Number of Stories].[All]" dimensionUniqueName="[Exposure_Information]" displayFolder="" count="0" memberValueDatatype="20" unbalanced="0"/>
    <cacheHierarchy uniqueName="[Exposure_Information].[Year Built of building]" caption="Year Built of building" attribute="1" defaultMemberUniqueName="[Exposure_Information].[Year Built of building].[All]" allUniqueName="[Exposure_Information].[Year Built of building].[All]" dimensionUniqueName="[Exposure_Information]" displayFolder="" count="0" memberValueDatatype="20" unbalanced="0"/>
    <cacheHierarchy uniqueName="[Exposure_Information].[Occupany Code]" caption="Occupany Code" attribute="1" defaultMemberUniqueName="[Exposure_Information].[Occupany Code].[All]" allUniqueName="[Exposure_Information].[Occupany Code].[All]" dimensionUniqueName="[Exposure_Information]" displayFolder="" count="0" memberValueDatatype="130" unbalanced="0"/>
    <cacheHierarchy uniqueName="[Exposure_Information].[Type of building occupancy]" caption="Type of building occupancy" attribute="1" defaultMemberUniqueName="[Exposure_Information].[Type of building occupancy].[All]" allUniqueName="[Exposure_Information].[Type of building occupancy].[All]" dimensionUniqueName="[Exposure_Information]" displayFolder="" count="0" memberValueDatatype="20" unbalanced="0"/>
    <cacheHierarchy uniqueName="[Exposure_Information].[Occupancy_ID]" caption="Occupancy_ID" attribute="1" defaultMemberUniqueName="[Exposure_Information].[Occupancy_ID].[All]" allUniqueName="[Exposure_Information].[Occupancy_ID].[All]" dimensionUniqueName="[Exposure_Information]" displayFolder="" count="0" memberValueDatatype="130" unbalanced="0"/>
    <cacheHierarchy uniqueName="[Exposure_Information].[Building Coverage Value]" caption="Building Coverage Value" attribute="1" defaultMemberUniqueName="[Exposure_Information].[Building Coverage Value].[All]" allUniqueName="[Exposure_Information].[Building Coverage Value].[All]" dimensionUniqueName="[Exposure_Information]" displayFolder="" count="0" memberValueDatatype="20" unbalanced="0"/>
    <cacheHierarchy uniqueName="[Exposure_Information].[Contents Coverage Value]" caption="Contents Coverage Value" attribute="1" defaultMemberUniqueName="[Exposure_Information].[Contents Coverage Value].[All]" allUniqueName="[Exposure_Information].[Contents Coverage Value].[All]" dimensionUniqueName="[Exposure_Information]" displayFolder="" count="0" memberValueDatatype="20" unbalanced="0"/>
    <cacheHierarchy uniqueName="[Exposure_Information].[Business interruption value]" caption="Business interruption value" attribute="1" defaultMemberUniqueName="[Exposure_Information].[Business interruption value].[All]" allUniqueName="[Exposure_Information].[Business interruption value].[All]" dimensionUniqueName="[Exposure_Information]" displayFolder="" count="0" memberValueDatatype="20" unbalanced="0"/>
    <cacheHierarchy uniqueName="[Exposure_Information].[Total  Insured Value]" caption="Total  Insured Value" attribute="1" defaultMemberUniqueName="[Exposure_Information].[Total  Insured Value].[All]" allUniqueName="[Exposure_Information].[Total  Insured Value].[All]" dimensionUniqueName="[Exposure_Information]" displayFolder="" count="0" memberValueDatatype="20" unbalanced="0"/>
    <cacheHierarchy uniqueName="[Exposure_Information].[Total Building Value]" caption="Total Building Value" attribute="1" defaultMemberUniqueName="[Exposure_Information].[Total Building Value].[All]" allUniqueName="[Exposure_Information].[Total Building Value].[All]" dimensionUniqueName="[Exposure_Information]" displayFolder="" count="0" memberValueDatatype="20" unbalanced="0"/>
    <cacheHierarchy uniqueName="[Occupancy_Mappings].[Occupancy_ID]" caption="Occupancy_ID" attribute="1" defaultMemberUniqueName="[Occupancy_Mappings].[Occupancy_ID].[All]" allUniqueName="[Occupancy_Mappings].[Occupancy_ID].[All]" dimensionUniqueName="[Occupancy_Mappings]" displayFolder="" count="0" memberValueDatatype="130" unbalanced="0"/>
    <cacheHierarchy uniqueName="[Occupancy_Mappings].[Occupancy_Description]" caption="Occupancy_Description" attribute="1" defaultMemberUniqueName="[Occupancy_Mappings].[Occupancy_Description].[All]" allUniqueName="[Occupancy_Mappings].[Occupancy_Description].[All]" dimensionUniqueName="[Occupancy_Mappings]" displayFolder="" count="2" memberValueDatatype="130" unbalanced="0">
      <fieldsUsage count="2">
        <fieldUsage x="-1"/>
        <fieldUsage x="0"/>
      </fieldsUsage>
    </cacheHierarchy>
    <cacheHierarchy uniqueName="[StateCode].[State_ID]" caption="State_ID" attribute="1" defaultMemberUniqueName="[StateCode].[State_ID].[All]" allUniqueName="[StateCode].[State_ID].[All]" dimensionUniqueName="[StateCode]" displayFolder="" count="0" memberValueDatatype="130" unbalanced="0"/>
    <cacheHierarchy uniqueName="[StateCode].[State_Description]" caption="State_Description" attribute="1" defaultMemberUniqueName="[StateCode].[State_Description].[All]" allUniqueName="[StateCode].[State_Description].[All]" dimensionUniqueName="[StateCode]" displayFolder="" count="0" memberValueDatatype="130" unbalanced="0"/>
    <cacheHierarchy uniqueName="[Measures].[__XL_Count Exposure_Information]" caption="__XL_Count Exposure_Information" measure="1" displayFolder="" measureGroup="Exposure_Information" count="0" hidden="1"/>
    <cacheHierarchy uniqueName="[Measures].[__XL_Count Cat_Results]" caption="__XL_Count Cat_Results" measure="1" displayFolder="" measureGroup="Cat_Results" count="0" hidden="1"/>
    <cacheHierarchy uniqueName="[Measures].[__XL_Count Construction_Mappings]" caption="__XL_Count Construction_Mappings" measure="1" displayFolder="" measureGroup="Construction_Mappings" count="0" hidden="1"/>
    <cacheHierarchy uniqueName="[Measures].[__XL_Count Occupancy_Mappings]" caption="__XL_Count Occupancy_Mappings" measure="1" displayFolder="" measureGroup="Occupancy_Mappings" count="0" hidden="1"/>
    <cacheHierarchy uniqueName="[Measures].[__XL_Count Table5]" caption="__XL_Count Table5" measure="1" displayFolder="" measureGroup="Exchange_Rates" count="0" hidden="1"/>
    <cacheHierarchy uniqueName="[Measures].[__XL_Count StateCode]" caption="__XL_Count StateCode" measure="1" displayFolder="" measureGroup="StateCode" count="0" hidden="1"/>
    <cacheHierarchy uniqueName="[Measures].[__No measures defined]" caption="__No measures defined" measure="1" displayFolder="" count="0" hidden="1"/>
    <cacheHierarchy uniqueName="[Measures].[Sum of Policy#]" caption="Sum of Policy#" measure="1" displayFolder="" measureGroup="Exposure_Information" count="0" hidden="1">
      <extLst>
        <ext xmlns:x15="http://schemas.microsoft.com/office/spreadsheetml/2010/11/main" uri="{B97F6D7D-B522-45F9-BDA1-12C45D357490}">
          <x15:cacheHierarchy aggregatedColumn="13"/>
        </ext>
      </extLst>
    </cacheHierarchy>
    <cacheHierarchy uniqueName="[Measures].[Sum of Policy Premium]" caption="Sum of Policy Premium" measure="1" displayFolder="" measureGroup="Exposure_Information"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Business interruption value]" caption="Sum of Business interruption value" measure="1" displayFolder="" measureGroup="Exposure_Information" count="0" hidden="1">
      <extLst>
        <ext xmlns:x15="http://schemas.microsoft.com/office/spreadsheetml/2010/11/main" uri="{B97F6D7D-B522-45F9-BDA1-12C45D357490}">
          <x15:cacheHierarchy aggregatedColumn="42"/>
        </ext>
      </extLst>
    </cacheHierarchy>
    <cacheHierarchy uniqueName="[Measures].[Sum of Policy Deductible]" caption="Sum of Policy Deductible" measure="1" displayFolder="" measureGroup="Exposure_Information" count="0" hidden="1">
      <extLst>
        <ext xmlns:x15="http://schemas.microsoft.com/office/spreadsheetml/2010/11/main" uri="{B97F6D7D-B522-45F9-BDA1-12C45D357490}">
          <x15:cacheHierarchy aggregatedColumn="17"/>
        </ext>
      </extLst>
    </cacheHierarchy>
    <cacheHierarchy uniqueName="[Measures].[Sum of Total Building Value]" caption="Sum of Total Building Value" measure="1" displayFolder="" measureGroup="Exposure_Information" count="0" hidden="1">
      <extLst>
        <ext xmlns:x15="http://schemas.microsoft.com/office/spreadsheetml/2010/11/main" uri="{B97F6D7D-B522-45F9-BDA1-12C45D357490}">
          <x15:cacheHierarchy aggregatedColumn="44"/>
        </ext>
      </extLst>
    </cacheHierarchy>
    <cacheHierarchy uniqueName="[Measures].[Sum of Total  Insured Value]" caption="Sum of Total  Insured Value" measure="1" displayFolder="" measureGroup="Exposure_Information"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Building Coverage Value]" caption="Sum of Building Coverage Value" measure="1" displayFolder="" measureGroup="Exposure_Information" count="0" hidden="1">
      <extLst>
        <ext xmlns:x15="http://schemas.microsoft.com/office/spreadsheetml/2010/11/main" uri="{B97F6D7D-B522-45F9-BDA1-12C45D357490}">
          <x15:cacheHierarchy aggregatedColumn="40"/>
        </ext>
      </extLst>
    </cacheHierarchy>
    <cacheHierarchy uniqueName="[Measures].[Sum of Contents Coverage Value]" caption="Sum of Contents Coverage Value" measure="1" displayFolder="" measureGroup="Exposure_Information" count="0" hidden="1">
      <extLst>
        <ext xmlns:x15="http://schemas.microsoft.com/office/spreadsheetml/2010/11/main" uri="{B97F6D7D-B522-45F9-BDA1-12C45D357490}">
          <x15:cacheHierarchy aggregatedColumn="41"/>
        </ext>
      </extLst>
    </cacheHierarchy>
    <cacheHierarchy uniqueName="[Measures].[Sum of Total Policy Cost]" caption="Sum of Total Policy Cost" measure="1" displayFolder="" measureGroup="Exposure_Information" count="0" hidden="1">
      <extLst>
        <ext xmlns:x15="http://schemas.microsoft.com/office/spreadsheetml/2010/11/main" uri="{B97F6D7D-B522-45F9-BDA1-12C45D357490}">
          <x15:cacheHierarchy aggregatedColumn="18"/>
        </ext>
      </extLst>
    </cacheHierarchy>
    <cacheHierarchy uniqueName="[Measures].[Count of Policy#]" caption="Count of Policy#" measure="1" displayFolder="" measureGroup="Exposure_Information" count="0" oneField="1" hidden="1">
      <fieldsUsage count="1">
        <fieldUsage x="4"/>
      </fieldsUsage>
      <extLst>
        <ext xmlns:x15="http://schemas.microsoft.com/office/spreadsheetml/2010/11/main" uri="{B97F6D7D-B522-45F9-BDA1-12C45D357490}">
          <x15:cacheHierarchy aggregatedColumn="13"/>
        </ext>
      </extLst>
    </cacheHierarchy>
  </cacheHierarchies>
  <kpis count="0"/>
  <calculatedMembers count="1">
    <calculatedMember name="[Sum of Policy Value]" mdx="{([Measures].[Sum of Policy Premium]),([Measures].[Sum of Policy Dedeductible])}" set="1">
      <extLst>
        <ext xmlns:x14="http://schemas.microsoft.com/office/spreadsheetml/2009/9/main" uri="{0C70D0D5-359C-4a49-802D-23BBF952B5CE}">
          <x14:calculatedMember flattenHierarchies="0" hierarchizeDistinct="0">
            <x14:tupleSet rowCount="2">
              <x14:headers>
                <x14:header/>
              </x14:headers>
              <x14:rows>
                <x14:row>
                  <x14:rowItem u="[Measures].[Sum of Policy Premium]" d="Sum of Policy Premium"/>
                </x14:row>
                <x14:row>
                  <x14:rowItem u="[Measures].[Sum of Policy Dedeductible]" d="Sum of Policy Dedeductible"/>
                </x14:row>
              </x14:rows>
            </x14:tupleSet>
          </x14:calculatedMember>
        </ext>
      </extLst>
    </calculatedMember>
  </calculatedMembers>
  <dimensions count="7">
    <dimension name="Cat_Results" uniqueName="[Cat_Results]" caption="Cat_Results"/>
    <dimension name="Construction_Mappings" uniqueName="[Construction_Mappings]" caption="Construction_Mappings"/>
    <dimension name="Exchange_Rates" uniqueName="[Exchange_Rates]" caption="Exchange_Rates"/>
    <dimension name="Exposure_Information" uniqueName="[Exposure_Information]" caption="Exposure_Information"/>
    <dimension measure="1" name="Measures" uniqueName="[Measures]" caption="Measures"/>
    <dimension name="Occupancy_Mappings" uniqueName="[Occupancy_Mappings]" caption="Occupancy_Mappings"/>
    <dimension name="StateCode" uniqueName="[StateCode]" caption="StateCode"/>
  </dimensions>
  <measureGroups count="6">
    <measureGroup name="Cat_Results" caption="Cat_Results"/>
    <measureGroup name="Construction_Mappings" caption="Construction_Mappings"/>
    <measureGroup name="Exchange_Rates" caption="Exchange_Rates"/>
    <measureGroup name="Exposure_Information" caption="Exposure_Information"/>
    <measureGroup name="Occupancy_Mappings" caption="Occupancy_Mappings"/>
    <measureGroup name="StateCode" caption="StateCode"/>
  </measureGroups>
  <maps count="10">
    <map measureGroup="0" dimension="0"/>
    <map measureGroup="0" dimension="2"/>
    <map measureGroup="1" dimension="1"/>
    <map measureGroup="2" dimension="2"/>
    <map measureGroup="3" dimension="1"/>
    <map measureGroup="3" dimension="3"/>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 S" refreshedDate="45272.573085185184" backgroundQuery="1" createdVersion="8" refreshedVersion="8" minRefreshableVersion="3" recordCount="0" supportSubquery="1" supportAdvancedDrill="1" xr:uid="{1E1EE815-7123-4258-9973-55232697FEC7}">
  <cacheSource type="external" connectionId="3"/>
  <cacheFields count="5">
    <cacheField name="[StateCode].[State_Description].[State_Description]" caption="State_Description" numFmtId="0" hierarchy="48" level="1">
      <sharedItems count="7">
        <s v="Connecticut"/>
        <s v="Maine"/>
        <s v="Massachusetts"/>
        <s v="New Hampshire"/>
        <s v="New York"/>
        <s v="Not Specified"/>
        <s v="Rhode Island"/>
      </sharedItems>
    </cacheField>
    <cacheField name="[Measures].[Sum of Building Coverage Value]" caption="Sum of Building Coverage Value" numFmtId="0" hierarchy="62" level="32767"/>
    <cacheField name="[Measures].[Sum of Contents Coverage Value]" caption="Sum of Contents Coverage Value" numFmtId="0" hierarchy="63" level="32767"/>
    <cacheField name="[Measures].[Sum of Business interruption value]" caption="Sum of Business interruption value" numFmtId="0" hierarchy="58" level="32767"/>
    <cacheField name="[Measures].[Sum of Total  Insured Value]" caption="Sum of Total  Insured Value" numFmtId="0" hierarchy="61" level="32767"/>
  </cacheFields>
  <cacheHierarchies count="66">
    <cacheHierarchy uniqueName="[Cat_Results].[Scenario]" caption="Scenario" attribute="1" defaultMemberUniqueName="[Cat_Results].[Scenario].[All]" allUniqueName="[Cat_Results].[Scenario].[All]" dimensionUniqueName="[Cat_Results]" displayFolder="" count="0" memberValueDatatype="20" unbalanced="0"/>
    <cacheHierarchy uniqueName="[Cat_Results].[DayOfYear]" caption="DayOfYear" attribute="1" defaultMemberUniqueName="[Cat_Results].[DayOfYear].[All]" allUniqueName="[Cat_Results].[DayOfYear].[All]" dimensionUniqueName="[Cat_Results]" displayFolder="" count="0" memberValueDatatype="20" unbalanced="0"/>
    <cacheHierarchy uniqueName="[Cat_Results].[Annual Probability of Scenario occurring]" caption="Annual Probability of Scenario occurring" attribute="1" defaultMemberUniqueName="[Cat_Results].[Annual Probability of Scenario occurring].[All]" allUniqueName="[Cat_Results].[Annual Probability of Scenario occurring].[All]" dimensionUniqueName="[Cat_Results]" displayFolder="" count="0" memberValueDatatype="5" unbalanced="0"/>
    <cacheHierarchy uniqueName="[Cat_Results].[Currency]" caption="Currency" attribute="1" defaultMemberUniqueName="[Cat_Results].[Currency].[All]" allUniqueName="[Cat_Results].[Currency].[All]" dimensionUniqueName="[Cat_Results]" displayFolder="" count="0" memberValueDatatype="130" unbalanced="0"/>
    <cacheHierarchy uniqueName="[Cat_Results].[TotalLossInOriginalCurrency]" caption="TotalLossInOriginalCurrency" attribute="1" defaultMemberUniqueName="[Cat_Results].[TotalLossInOriginalCurrency].[All]" allUniqueName="[Cat_Results].[TotalLossInOriginalCurrency].[All]" dimensionUniqueName="[Cat_Results]" displayFolder="" count="0" memberValueDatatype="5" unbalanced="0"/>
    <cacheHierarchy uniqueName="[Cat_Results].[TotalLossInUSACurrency]" caption="TotalLossInUSACurrency" attribute="1" defaultMemberUniqueName="[Cat_Results].[TotalLossInUSACurrency].[All]" allUniqueName="[Cat_Results].[TotalLossInUSACurrency].[All]" dimensionUniqueName="[Cat_Results]" displayFolder="" count="0" memberValueDatatype="5" unbalanced="0"/>
    <cacheHierarchy uniqueName="[Construction_Mappings].[Construction_ID]" caption="Construction_ID" attribute="1" defaultMemberUniqueName="[Construction_Mappings].[Construction_ID].[All]" allUniqueName="[Construction_Mappings].[Construction_ID].[All]" dimensionUniqueName="[Construction_Mappings]" displayFolder="" count="0" memberValueDatatype="130" unbalanced="0"/>
    <cacheHierarchy uniqueName="[Construction_Mappings].[Construction_Description]" caption="Construction_Description" attribute="1" defaultMemberUniqueName="[Construction_Mappings].[Construction_Description].[All]" allUniqueName="[Construction_Mappings].[Construction_Description].[All]" dimensionUniqueName="[Construction_Mappings]" displayFolder="" count="0" memberValueDatatype="130" unbalanced="0"/>
    <cacheHierarchy uniqueName="[Exchange_Rates].[Currency]" caption="Currency" attribute="1" defaultMemberUniqueName="[Exchange_Rates].[Currency].[All]" allUniqueName="[Exchange_Rates].[Currency].[All]" dimensionUniqueName="[Exchange_Rates]" displayFolder="" count="0" memberValueDatatype="130" unbalanced="0"/>
    <cacheHierarchy uniqueName="[Exchange_Rates].[Exchange Rate]" caption="Exchange Rate" attribute="1" defaultMemberUniqueName="[Exchange_Rates].[Exchange Rate].[All]" allUniqueName="[Exchange_Rates].[Exchange Rate].[All]" dimensionUniqueName="[Exchange_Rates]" displayFolder="" count="0" memberValueDatatype="5" unbalanced="0"/>
    <cacheHierarchy uniqueName="[Exposure_Information].[Peril]" caption="Peril" attribute="1" defaultMemberUniqueName="[Exposure_Information].[Peril].[All]" allUniqueName="[Exposure_Information].[Peril].[All]" dimensionUniqueName="[Exposure_Information]" displayFolder="" count="0" memberValueDatatype="130" unbalanced="0"/>
    <cacheHierarchy uniqueName="[Exposure_Information].[Inception date]" caption="Inception date" attribute="1" defaultMemberUniqueName="[Exposure_Information].[Inception date].[All]" allUniqueName="[Exposure_Information].[Inception date].[All]" dimensionUniqueName="[Exposure_Information]" displayFolder="" count="0" memberValueDatatype="130" unbalanced="0"/>
    <cacheHierarchy uniqueName="[Exposure_Information].[Expiration date]" caption="Expiration date" attribute="1" defaultMemberUniqueName="[Exposure_Information].[Expiration date].[All]" allUniqueName="[Exposure_Information].[Expiration date].[All]" dimensionUniqueName="[Exposure_Information]" displayFolder="" count="0" memberValueDatatype="130" unbalanced="0"/>
    <cacheHierarchy uniqueName="[Exposure_Information].[Policy#]" caption="Policy#" attribute="1" defaultMemberUniqueName="[Exposure_Information].[Policy#].[All]" allUniqueName="[Exposure_Information].[Policy#].[All]" dimensionUniqueName="[Exposure_Information]" displayFolder="" count="0" memberValueDatatype="20" unbalanced="0"/>
    <cacheHierarchy uniqueName="[Exposure_Information].[Policy Line of business]" caption="Policy Line of business" attribute="1" defaultMemberUniqueName="[Exposure_Information].[Policy Line of business].[All]" allUniqueName="[Exposure_Information].[Policy Line of business].[All]" dimensionUniqueName="[Exposure_Information]" displayFolder="" count="0" memberValueDatatype="130" unbalanced="0"/>
    <cacheHierarchy uniqueName="[Exposure_Information].[Layer#]" caption="Layer#" attribute="1" defaultMemberUniqueName="[Exposure_Information].[Layer#].[All]" allUniqueName="[Exposure_Information].[Layer#].[All]" dimensionUniqueName="[Exposure_Information]" displayFolder="" count="0" memberValueDatatype="130" unbalanced="0"/>
    <cacheHierarchy uniqueName="[Exposure_Information].[Policy Premium]" caption="Policy Premium" attribute="1" defaultMemberUniqueName="[Exposure_Information].[Policy Premium].[All]" allUniqueName="[Exposure_Information].[Policy Premium].[All]" dimensionUniqueName="[Exposure_Information]" displayFolder="" count="0" memberValueDatatype="5" unbalanced="0"/>
    <cacheHierarchy uniqueName="[Exposure_Information].[Policy Deductible]" caption="Policy Deductible" attribute="1" defaultMemberUniqueName="[Exposure_Information].[Policy Deductible].[All]" allUniqueName="[Exposure_Information].[Policy Deductible].[All]" dimensionUniqueName="[Exposure_Information]" displayFolder="" count="0" memberValueDatatype="20" unbalanced="0"/>
    <cacheHierarchy uniqueName="[Exposure_Information].[Total Policy Cost]" caption="Total Policy Cost" attribute="1" defaultMemberUniqueName="[Exposure_Information].[Total Policy Cost].[All]" allUniqueName="[Exposure_Information].[Total Policy Cost].[All]" dimensionUniqueName="[Exposure_Information]" displayFolder="" count="0" memberValueDatatype="20" unbalanced="0"/>
    <cacheHierarchy uniqueName="[Exposure_Information].[Site#]" caption="Site#" attribute="1" defaultMemberUniqueName="[Exposure_Information].[Site#].[All]" allUniqueName="[Exposure_Information].[Site#].[All]" dimensionUniqueName="[Exposure_Information]" displayFolder="" count="0" memberValueDatatype="20" unbalanced="0"/>
    <cacheHierarchy uniqueName="[Exposure_Information].[Number of Locations at this site]" caption="Number of Locations at this site" attribute="1" defaultMemberUniqueName="[Exposure_Information].[Number of Locations at this site].[All]" allUniqueName="[Exposure_Information].[Number of Locations at this site].[All]" dimensionUniqueName="[Exposure_Information]" displayFolder="" count="0" memberValueDatatype="20" unbalanced="0"/>
    <cacheHierarchy uniqueName="[Exposure_Information].[Address Number]" caption="Address Number" attribute="1" defaultMemberUniqueName="[Exposure_Information].[Address Number].[All]" allUniqueName="[Exposure_Information].[Address Number].[All]" dimensionUniqueName="[Exposure_Information]" displayFolder="" count="0" memberValueDatatype="130" unbalanced="0"/>
    <cacheHierarchy uniqueName="[Exposure_Information].[Street Name]" caption="Street Name" attribute="1" defaultMemberUniqueName="[Exposure_Information].[Street Name].[All]" allUniqueName="[Exposure_Information].[Street Name].[All]" dimensionUniqueName="[Exposure_Information]" displayFolder="" count="0" memberValueDatatype="130" unbalanced="0"/>
    <cacheHierarchy uniqueName="[Exposure_Information].[Zip]" caption="Zip" attribute="1" defaultMemberUniqueName="[Exposure_Information].[Zip].[All]" allUniqueName="[Exposure_Information].[Zip].[All]" dimensionUniqueName="[Exposure_Information]" displayFolder="" count="0" memberValueDatatype="130" unbalanced="0"/>
    <cacheHierarchy uniqueName="[Exposure_Information].[City]" caption="City" attribute="1" defaultMemberUniqueName="[Exposure_Information].[City].[All]" allUniqueName="[Exposure_Information].[City].[All]" dimensionUniqueName="[Exposure_Information]" displayFolder="" count="0" memberValueDatatype="130" unbalanced="0"/>
    <cacheHierarchy uniqueName="[Exposure_Information].[County]" caption="County" attribute="1" defaultMemberUniqueName="[Exposure_Information].[County].[All]" allUniqueName="[Exposure_Information].[County].[All]" dimensionUniqueName="[Exposure_Information]" displayFolder="" count="0" memberValueDatatype="130" unbalanced="0"/>
    <cacheHierarchy uniqueName="[Exposure_Information].[County Code]" caption="County Code" attribute="1" defaultMemberUniqueName="[Exposure_Information].[County Code].[All]" allUniqueName="[Exposure_Information].[County Code].[All]" dimensionUniqueName="[Exposure_Information]" displayFolder="" count="0" memberValueDatatype="130" unbalanced="0"/>
    <cacheHierarchy uniqueName="[Exposure_Information].[State]" caption="State" attribute="1" defaultMemberUniqueName="[Exposure_Information].[State].[All]" allUniqueName="[Exposure_Information].[State].[All]" dimensionUniqueName="[Exposure_Information]" displayFolder="" count="0" memberValueDatatype="130" unbalanced="0"/>
    <cacheHierarchy uniqueName="[Exposure_Information].[State Code]" caption="State Code" attribute="1" defaultMemberUniqueName="[Exposure_Information].[State Code].[All]" allUniqueName="[Exposure_Information].[State Code].[All]" dimensionUniqueName="[Exposure_Information]" displayFolder="" count="0" memberValueDatatype="130" unbalanced="0"/>
    <cacheHierarchy uniqueName="[Exposure_Information].[Country]" caption="Country" attribute="1" defaultMemberUniqueName="[Exposure_Information].[Country].[All]" allUniqueName="[Exposure_Information].[Country].[All]" dimensionUniqueName="[Exposure_Information]" displayFolder="" count="0" memberValueDatatype="130" unbalanced="0"/>
    <cacheHierarchy uniqueName="[Exposure_Information].[Latitude]" caption="Latitude" attribute="1" defaultMemberUniqueName="[Exposure_Information].[Latitude].[All]" allUniqueName="[Exposure_Information].[Latitude].[All]" dimensionUniqueName="[Exposure_Information]" displayFolder="" count="0" memberValueDatatype="130" unbalanced="0"/>
    <cacheHierarchy uniqueName="[Exposure_Information].[Longitude]" caption="Longitude" attribute="1" defaultMemberUniqueName="[Exposure_Information].[Longitude].[All]" allUniqueName="[Exposure_Information].[Longitude].[All]" dimensionUniqueName="[Exposure_Information]" displayFolder="" count="0" memberValueDatatype="130" unbalanced="0"/>
    <cacheHierarchy uniqueName="[Exposure_Information].[Building Construction Code]" caption="Building Construction Code" attribute="1" defaultMemberUniqueName="[Exposure_Information].[Building Construction Code].[All]" allUniqueName="[Exposure_Information].[Building Construction Code].[All]" dimensionUniqueName="[Exposure_Information]" displayFolder="" count="0" memberValueDatatype="130" unbalanced="0"/>
    <cacheHierarchy uniqueName="[Exposure_Information].[Type of building construction]" caption="Type of building construction" attribute="1" defaultMemberUniqueName="[Exposure_Information].[Type of building construction].[All]" allUniqueName="[Exposure_Information].[Type of building construction].[All]" dimensionUniqueName="[Exposure_Information]" displayFolder="" count="0" memberValueDatatype="130" unbalanced="0"/>
    <cacheHierarchy uniqueName="[Exposure_Information].[Construction_ID]" caption="Construction_ID" attribute="1" defaultMemberUniqueName="[Exposure_Information].[Construction_ID].[All]" allUniqueName="[Exposure_Information].[Construction_ID].[All]" dimensionUniqueName="[Exposure_Information]" displayFolder="" count="0" memberValueDatatype="130" unbalanced="0"/>
    <cacheHierarchy uniqueName="[Exposure_Information].[Number of Stories]" caption="Number of Stories" attribute="1" defaultMemberUniqueName="[Exposure_Information].[Number of Stories].[All]" allUniqueName="[Exposure_Information].[Number of Stories].[All]" dimensionUniqueName="[Exposure_Information]" displayFolder="" count="0" memberValueDatatype="20" unbalanced="0"/>
    <cacheHierarchy uniqueName="[Exposure_Information].[Year Built of building]" caption="Year Built of building" attribute="1" defaultMemberUniqueName="[Exposure_Information].[Year Built of building].[All]" allUniqueName="[Exposure_Information].[Year Built of building].[All]" dimensionUniqueName="[Exposure_Information]" displayFolder="" count="0" memberValueDatatype="20" unbalanced="0"/>
    <cacheHierarchy uniqueName="[Exposure_Information].[Occupany Code]" caption="Occupany Code" attribute="1" defaultMemberUniqueName="[Exposure_Information].[Occupany Code].[All]" allUniqueName="[Exposure_Information].[Occupany Code].[All]" dimensionUniqueName="[Exposure_Information]" displayFolder="" count="0" memberValueDatatype="130" unbalanced="0"/>
    <cacheHierarchy uniqueName="[Exposure_Information].[Type of building occupancy]" caption="Type of building occupancy" attribute="1" defaultMemberUniqueName="[Exposure_Information].[Type of building occupancy].[All]" allUniqueName="[Exposure_Information].[Type of building occupancy].[All]" dimensionUniqueName="[Exposure_Information]" displayFolder="" count="0" memberValueDatatype="20" unbalanced="0"/>
    <cacheHierarchy uniqueName="[Exposure_Information].[Occupancy_ID]" caption="Occupancy_ID" attribute="1" defaultMemberUniqueName="[Exposure_Information].[Occupancy_ID].[All]" allUniqueName="[Exposure_Information].[Occupancy_ID].[All]" dimensionUniqueName="[Exposure_Information]" displayFolder="" count="0" memberValueDatatype="130" unbalanced="0"/>
    <cacheHierarchy uniqueName="[Exposure_Information].[Building Coverage Value]" caption="Building Coverage Value" attribute="1" defaultMemberUniqueName="[Exposure_Information].[Building Coverage Value].[All]" allUniqueName="[Exposure_Information].[Building Coverage Value].[All]" dimensionUniqueName="[Exposure_Information]" displayFolder="" count="2" memberValueDatatype="20" unbalanced="0"/>
    <cacheHierarchy uniqueName="[Exposure_Information].[Contents Coverage Value]" caption="Contents Coverage Value" attribute="1" defaultMemberUniqueName="[Exposure_Information].[Contents Coverage Value].[All]" allUniqueName="[Exposure_Information].[Contents Coverage Value].[All]" dimensionUniqueName="[Exposure_Information]" displayFolder="" count="2" memberValueDatatype="20" unbalanced="0"/>
    <cacheHierarchy uniqueName="[Exposure_Information].[Business interruption value]" caption="Business interruption value" attribute="1" defaultMemberUniqueName="[Exposure_Information].[Business interruption value].[All]" allUniqueName="[Exposure_Information].[Business interruption value].[All]" dimensionUniqueName="[Exposure_Information]" displayFolder="" count="0" memberValueDatatype="20" unbalanced="0"/>
    <cacheHierarchy uniqueName="[Exposure_Information].[Total  Insured Value]" caption="Total  Insured Value" attribute="1" defaultMemberUniqueName="[Exposure_Information].[Total  Insured Value].[All]" allUniqueName="[Exposure_Information].[Total  Insured Value].[All]" dimensionUniqueName="[Exposure_Information]" displayFolder="" count="0" memberValueDatatype="20" unbalanced="0"/>
    <cacheHierarchy uniqueName="[Exposure_Information].[Total Building Value]" caption="Total Building Value" attribute="1" defaultMemberUniqueName="[Exposure_Information].[Total Building Value].[All]" allUniqueName="[Exposure_Information].[Total Building Value].[All]" dimensionUniqueName="[Exposure_Information]" displayFolder="" count="0" memberValueDatatype="20" unbalanced="0"/>
    <cacheHierarchy uniqueName="[Occupancy_Mappings].[Occupancy_ID]" caption="Occupancy_ID" attribute="1" defaultMemberUniqueName="[Occupancy_Mappings].[Occupancy_ID].[All]" allUniqueName="[Occupancy_Mappings].[Occupancy_ID].[All]" dimensionUniqueName="[Occupancy_Mappings]" displayFolder="" count="0" memberValueDatatype="130" unbalanced="0"/>
    <cacheHierarchy uniqueName="[Occupancy_Mappings].[Occupancy_Description]" caption="Occupancy_Description" attribute="1" defaultMemberUniqueName="[Occupancy_Mappings].[Occupancy_Description].[All]" allUniqueName="[Occupancy_Mappings].[Occupancy_Description].[All]" dimensionUniqueName="[Occupancy_Mappings]" displayFolder="" count="0" memberValueDatatype="130" unbalanced="0"/>
    <cacheHierarchy uniqueName="[StateCode].[State_ID]" caption="State_ID" attribute="1" defaultMemberUniqueName="[StateCode].[State_ID].[All]" allUniqueName="[StateCode].[State_ID].[All]" dimensionUniqueName="[StateCode]" displayFolder="" count="0" memberValueDatatype="130" unbalanced="0"/>
    <cacheHierarchy uniqueName="[StateCode].[State_Description]" caption="State_Description" attribute="1" defaultMemberUniqueName="[StateCode].[State_Description].[All]" allUniqueName="[StateCode].[State_Description].[All]" dimensionUniqueName="[StateCode]" displayFolder="" count="2" memberValueDatatype="130" unbalanced="0">
      <fieldsUsage count="2">
        <fieldUsage x="-1"/>
        <fieldUsage x="0"/>
      </fieldsUsage>
    </cacheHierarchy>
    <cacheHierarchy uniqueName="[Measures].[__XL_Count Exposure_Information]" caption="__XL_Count Exposure_Information" measure="1" displayFolder="" measureGroup="Exposure_Information" count="0" hidden="1"/>
    <cacheHierarchy uniqueName="[Measures].[__XL_Count Cat_Results]" caption="__XL_Count Cat_Results" measure="1" displayFolder="" measureGroup="Cat_Results" count="0" hidden="1"/>
    <cacheHierarchy uniqueName="[Measures].[__XL_Count Construction_Mappings]" caption="__XL_Count Construction_Mappings" measure="1" displayFolder="" measureGroup="Construction_Mappings" count="0" hidden="1"/>
    <cacheHierarchy uniqueName="[Measures].[__XL_Count Occupancy_Mappings]" caption="__XL_Count Occupancy_Mappings" measure="1" displayFolder="" measureGroup="Occupancy_Mappings" count="0" hidden="1"/>
    <cacheHierarchy uniqueName="[Measures].[__XL_Count Table5]" caption="__XL_Count Table5" measure="1" displayFolder="" measureGroup="Exchange_Rates" count="0" hidden="1"/>
    <cacheHierarchy uniqueName="[Measures].[__XL_Count StateCode]" caption="__XL_Count StateCode" measure="1" displayFolder="" measureGroup="StateCode" count="0" hidden="1"/>
    <cacheHierarchy uniqueName="[Measures].[__No measures defined]" caption="__No measures defined" measure="1" displayFolder="" count="0" hidden="1"/>
    <cacheHierarchy uniqueName="[Measures].[Sum of Policy#]" caption="Sum of Policy#" measure="1" displayFolder="" measureGroup="Exposure_Information" count="0" hidden="1">
      <extLst>
        <ext xmlns:x15="http://schemas.microsoft.com/office/spreadsheetml/2010/11/main" uri="{B97F6D7D-B522-45F9-BDA1-12C45D357490}">
          <x15:cacheHierarchy aggregatedColumn="13"/>
        </ext>
      </extLst>
    </cacheHierarchy>
    <cacheHierarchy uniqueName="[Measures].[Sum of Policy Premium]" caption="Sum of Policy Premium" measure="1" displayFolder="" measureGroup="Exposure_Information" count="0" hidden="1">
      <extLst>
        <ext xmlns:x15="http://schemas.microsoft.com/office/spreadsheetml/2010/11/main" uri="{B97F6D7D-B522-45F9-BDA1-12C45D357490}">
          <x15:cacheHierarchy aggregatedColumn="16"/>
        </ext>
      </extLst>
    </cacheHierarchy>
    <cacheHierarchy uniqueName="[Measures].[Sum of Business interruption value]" caption="Sum of Business interruption value" measure="1" displayFolder="" measureGroup="Exposure_Information" count="0" oneField="1" hidden="1">
      <fieldsUsage count="1">
        <fieldUsage x="3"/>
      </fieldsUsage>
      <extLst>
        <ext xmlns:x15="http://schemas.microsoft.com/office/spreadsheetml/2010/11/main" uri="{B97F6D7D-B522-45F9-BDA1-12C45D357490}">
          <x15:cacheHierarchy aggregatedColumn="42"/>
        </ext>
      </extLst>
    </cacheHierarchy>
    <cacheHierarchy uniqueName="[Measures].[Sum of Policy Deductible]" caption="Sum of Policy Deductible" measure="1" displayFolder="" measureGroup="Exposure_Information" count="0" hidden="1">
      <extLst>
        <ext xmlns:x15="http://schemas.microsoft.com/office/spreadsheetml/2010/11/main" uri="{B97F6D7D-B522-45F9-BDA1-12C45D357490}">
          <x15:cacheHierarchy aggregatedColumn="17"/>
        </ext>
      </extLst>
    </cacheHierarchy>
    <cacheHierarchy uniqueName="[Measures].[Sum of Total Building Value]" caption="Sum of Total Building Value" measure="1" displayFolder="" measureGroup="Exposure_Information" count="0" hidden="1">
      <extLst>
        <ext xmlns:x15="http://schemas.microsoft.com/office/spreadsheetml/2010/11/main" uri="{B97F6D7D-B522-45F9-BDA1-12C45D357490}">
          <x15:cacheHierarchy aggregatedColumn="44"/>
        </ext>
      </extLst>
    </cacheHierarchy>
    <cacheHierarchy uniqueName="[Measures].[Sum of Total  Insured Value]" caption="Sum of Total  Insured Value" measure="1" displayFolder="" measureGroup="Exposure_Information" count="0" oneField="1" hidden="1">
      <fieldsUsage count="1">
        <fieldUsage x="4"/>
      </fieldsUsage>
      <extLst>
        <ext xmlns:x15="http://schemas.microsoft.com/office/spreadsheetml/2010/11/main" uri="{B97F6D7D-B522-45F9-BDA1-12C45D357490}">
          <x15:cacheHierarchy aggregatedColumn="43"/>
        </ext>
      </extLst>
    </cacheHierarchy>
    <cacheHierarchy uniqueName="[Measures].[Sum of Building Coverage Value]" caption="Sum of Building Coverage Value" measure="1" displayFolder="" measureGroup="Exposure_Information"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Contents Coverage Value]" caption="Sum of Contents Coverage Value" measure="1" displayFolder="" measureGroup="Exposure_Information"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Total Policy Cost]" caption="Sum of Total Policy Cost" measure="1" displayFolder="" measureGroup="Exposure_Information" count="0" hidden="1">
      <extLst>
        <ext xmlns:x15="http://schemas.microsoft.com/office/spreadsheetml/2010/11/main" uri="{B97F6D7D-B522-45F9-BDA1-12C45D357490}">
          <x15:cacheHierarchy aggregatedColumn="18"/>
        </ext>
      </extLst>
    </cacheHierarchy>
    <cacheHierarchy uniqueName="[Measures].[Count of Policy#]" caption="Count of Policy#" measure="1" displayFolder="" measureGroup="Exposure_Information" count="0" hidden="1">
      <extLst>
        <ext xmlns:x15="http://schemas.microsoft.com/office/spreadsheetml/2010/11/main" uri="{B97F6D7D-B522-45F9-BDA1-12C45D357490}">
          <x15:cacheHierarchy aggregatedColumn="13"/>
        </ext>
      </extLst>
    </cacheHierarchy>
  </cacheHierarchies>
  <kpis count="0"/>
  <calculatedMembers count="1">
    <calculatedMember name="[Sum of Policy Value]" mdx="{([Measures].[Sum of Policy Premium]),([Measures].[Sum of Policy Dedeductible])}" set="1">
      <extLst>
        <ext xmlns:x14="http://schemas.microsoft.com/office/spreadsheetml/2009/9/main" uri="{0C70D0D5-359C-4a49-802D-23BBF952B5CE}">
          <x14:calculatedMember flattenHierarchies="0" hierarchizeDistinct="0">
            <x14:tupleSet rowCount="2">
              <x14:headers>
                <x14:header/>
              </x14:headers>
              <x14:rows>
                <x14:row>
                  <x14:rowItem u="[Measures].[Sum of Policy Premium]" d="Sum of Policy Premium"/>
                </x14:row>
                <x14:row>
                  <x14:rowItem u="[Measures].[Sum of Policy Dedeductible]" d="Sum of Policy Dedeductible"/>
                </x14:row>
              </x14:rows>
            </x14:tupleSet>
          </x14:calculatedMember>
        </ext>
      </extLst>
    </calculatedMember>
  </calculatedMembers>
  <dimensions count="7">
    <dimension name="Cat_Results" uniqueName="[Cat_Results]" caption="Cat_Results"/>
    <dimension name="Construction_Mappings" uniqueName="[Construction_Mappings]" caption="Construction_Mappings"/>
    <dimension name="Exchange_Rates" uniqueName="[Exchange_Rates]" caption="Exchange_Rates"/>
    <dimension name="Exposure_Information" uniqueName="[Exposure_Information]" caption="Exposure_Information"/>
    <dimension measure="1" name="Measures" uniqueName="[Measures]" caption="Measures"/>
    <dimension name="Occupancy_Mappings" uniqueName="[Occupancy_Mappings]" caption="Occupancy_Mappings"/>
    <dimension name="StateCode" uniqueName="[StateCode]" caption="StateCode"/>
  </dimensions>
  <measureGroups count="6">
    <measureGroup name="Cat_Results" caption="Cat_Results"/>
    <measureGroup name="Construction_Mappings" caption="Construction_Mappings"/>
    <measureGroup name="Exchange_Rates" caption="Exchange_Rates"/>
    <measureGroup name="Exposure_Information" caption="Exposure_Information"/>
    <measureGroup name="Occupancy_Mappings" caption="Occupancy_Mappings"/>
    <measureGroup name="StateCode" caption="StateCode"/>
  </measureGroups>
  <maps count="10">
    <map measureGroup="0" dimension="0"/>
    <map measureGroup="0" dimension="2"/>
    <map measureGroup="1" dimension="1"/>
    <map measureGroup="2" dimension="2"/>
    <map measureGroup="3" dimension="1"/>
    <map measureGroup="3" dimension="3"/>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cola S" refreshedDate="45272.745770949077" backgroundQuery="1" createdVersion="8" refreshedVersion="8" minRefreshableVersion="3" recordCount="0" supportSubquery="1" supportAdvancedDrill="1" xr:uid="{783D72DC-692A-4C47-B12B-0122B89CEA43}">
  <cacheSource type="external" connectionId="3"/>
  <cacheFields count="5">
    <cacheField name="[StateCode].[State_Description].[State_Description]" caption="State_Description" numFmtId="0" hierarchy="48" level="1">
      <sharedItems count="52">
        <s v="Connecticut"/>
        <s v="Maine"/>
        <s v="Massachusetts"/>
        <s v="New Hampshire"/>
        <s v="New York"/>
        <s v="Rhode Island"/>
        <s v="Alabama" u="1"/>
        <s v="Alaska" u="1"/>
        <s v="American Samoa" u="1"/>
        <s v="Arizona" u="1"/>
        <s v="Arkansas" u="1"/>
        <s v="California" u="1"/>
        <s v="Colorado" u="1"/>
        <s v="Delaware" u="1"/>
        <s v="District of Columbia" u="1"/>
        <s v="Florida" u="1"/>
        <s v="Georgia" u="1"/>
        <s v="Hawaii" u="1"/>
        <s v="Idaho" u="1"/>
        <s v="Illinois" u="1"/>
        <s v="Indiana" u="1"/>
        <s v="Iowa" u="1"/>
        <s v="Kansas" u="1"/>
        <s v="Kentucky" u="1"/>
        <s v="Louisiana" u="1"/>
        <s v="Maryland" u="1"/>
        <s v="Michigan" u="1"/>
        <s v="Minnesota" u="1"/>
        <s v="Mississippi" u="1"/>
        <s v="Missouri" u="1"/>
        <s v="Montana" u="1"/>
        <s v="Nebraska" u="1"/>
        <s v="Nevada" u="1"/>
        <s v="New Jersey" u="1"/>
        <s v="New Mexico" u="1"/>
        <s v="North Carolina" u="1"/>
        <s v="North Dakota" u="1"/>
        <s v="Ohio" u="1"/>
        <s v="Oklahoma" u="1"/>
        <s v="Oregon" u="1"/>
        <s v="Pennsylvania" u="1"/>
        <s v="South Carolina" u="1"/>
        <s v="South Dakota" u="1"/>
        <s v="Tennessee" u="1"/>
        <s v="Texas" u="1"/>
        <s v="Utah" u="1"/>
        <s v="Vermont" u="1"/>
        <s v="Virginia" u="1"/>
        <s v="Washington" u="1"/>
        <s v="West Virginia" u="1"/>
        <s v="Wisconsin" u="1"/>
        <s v="Wyoming" u="1"/>
      </sharedItems>
    </cacheField>
    <cacheField name="[Measures].[Sum of Total  Insured Value]" caption="Sum of Total  Insured Value" numFmtId="0" hierarchy="61" level="32767"/>
    <cacheField name="[Measures].[Sum of Business interruption value]" caption="Sum of Business interruption value" numFmtId="0" hierarchy="58" level="32767"/>
    <cacheField name="[Measures].[Sum of Contents Coverage Value]" caption="Sum of Contents Coverage Value" numFmtId="0" hierarchy="63" level="32767"/>
    <cacheField name="[Measures].[Sum of Building Coverage Value]" caption="Sum of Building Coverage Value" numFmtId="0" hierarchy="62" level="32767"/>
  </cacheFields>
  <cacheHierarchies count="66">
    <cacheHierarchy uniqueName="[Cat_Results].[Scenario]" caption="Scenario" attribute="1" defaultMemberUniqueName="[Cat_Results].[Scenario].[All]" allUniqueName="[Cat_Results].[Scenario].[All]" dimensionUniqueName="[Cat_Results]" displayFolder="" count="0" memberValueDatatype="20" unbalanced="0"/>
    <cacheHierarchy uniqueName="[Cat_Results].[DayOfYear]" caption="DayOfYear" attribute="1" defaultMemberUniqueName="[Cat_Results].[DayOfYear].[All]" allUniqueName="[Cat_Results].[DayOfYear].[All]" dimensionUniqueName="[Cat_Results]" displayFolder="" count="0" memberValueDatatype="20" unbalanced="0"/>
    <cacheHierarchy uniqueName="[Cat_Results].[Annual Probability of Scenario occurring]" caption="Annual Probability of Scenario occurring" attribute="1" defaultMemberUniqueName="[Cat_Results].[Annual Probability of Scenario occurring].[All]" allUniqueName="[Cat_Results].[Annual Probability of Scenario occurring].[All]" dimensionUniqueName="[Cat_Results]" displayFolder="" count="0" memberValueDatatype="5" unbalanced="0"/>
    <cacheHierarchy uniqueName="[Cat_Results].[Currency]" caption="Currency" attribute="1" defaultMemberUniqueName="[Cat_Results].[Currency].[All]" allUniqueName="[Cat_Results].[Currency].[All]" dimensionUniqueName="[Cat_Results]" displayFolder="" count="0" memberValueDatatype="130" unbalanced="0"/>
    <cacheHierarchy uniqueName="[Cat_Results].[TotalLossInOriginalCurrency]" caption="TotalLossInOriginalCurrency" attribute="1" defaultMemberUniqueName="[Cat_Results].[TotalLossInOriginalCurrency].[All]" allUniqueName="[Cat_Results].[TotalLossInOriginalCurrency].[All]" dimensionUniqueName="[Cat_Results]" displayFolder="" count="0" memberValueDatatype="5" unbalanced="0"/>
    <cacheHierarchy uniqueName="[Cat_Results].[TotalLossInUSACurrency]" caption="TotalLossInUSACurrency" attribute="1" defaultMemberUniqueName="[Cat_Results].[TotalLossInUSACurrency].[All]" allUniqueName="[Cat_Results].[TotalLossInUSACurrency].[All]" dimensionUniqueName="[Cat_Results]" displayFolder="" count="0" memberValueDatatype="5" unbalanced="0"/>
    <cacheHierarchy uniqueName="[Construction_Mappings].[Construction_ID]" caption="Construction_ID" attribute="1" defaultMemberUniqueName="[Construction_Mappings].[Construction_ID].[All]" allUniqueName="[Construction_Mappings].[Construction_ID].[All]" dimensionUniqueName="[Construction_Mappings]" displayFolder="" count="0" memberValueDatatype="130" unbalanced="0"/>
    <cacheHierarchy uniqueName="[Construction_Mappings].[Construction_Description]" caption="Construction_Description" attribute="1" defaultMemberUniqueName="[Construction_Mappings].[Construction_Description].[All]" allUniqueName="[Construction_Mappings].[Construction_Description].[All]" dimensionUniqueName="[Construction_Mappings]" displayFolder="" count="0" memberValueDatatype="130" unbalanced="0"/>
    <cacheHierarchy uniqueName="[Exchange_Rates].[Currency]" caption="Currency" attribute="1" defaultMemberUniqueName="[Exchange_Rates].[Currency].[All]" allUniqueName="[Exchange_Rates].[Currency].[All]" dimensionUniqueName="[Exchange_Rates]" displayFolder="" count="0" memberValueDatatype="130" unbalanced="0"/>
    <cacheHierarchy uniqueName="[Exchange_Rates].[Exchange Rate]" caption="Exchange Rate" attribute="1" defaultMemberUniqueName="[Exchange_Rates].[Exchange Rate].[All]" allUniqueName="[Exchange_Rates].[Exchange Rate].[All]" dimensionUniqueName="[Exchange_Rates]" displayFolder="" count="0" memberValueDatatype="5" unbalanced="0"/>
    <cacheHierarchy uniqueName="[Exposure_Information].[Peril]" caption="Peril" attribute="1" defaultMemberUniqueName="[Exposure_Information].[Peril].[All]" allUniqueName="[Exposure_Information].[Peril].[All]" dimensionUniqueName="[Exposure_Information]" displayFolder="" count="0" memberValueDatatype="130" unbalanced="0"/>
    <cacheHierarchy uniqueName="[Exposure_Information].[Inception date]" caption="Inception date" attribute="1" defaultMemberUniqueName="[Exposure_Information].[Inception date].[All]" allUniqueName="[Exposure_Information].[Inception date].[All]" dimensionUniqueName="[Exposure_Information]" displayFolder="" count="0" memberValueDatatype="130" unbalanced="0"/>
    <cacheHierarchy uniqueName="[Exposure_Information].[Expiration date]" caption="Expiration date" attribute="1" defaultMemberUniqueName="[Exposure_Information].[Expiration date].[All]" allUniqueName="[Exposure_Information].[Expiration date].[All]" dimensionUniqueName="[Exposure_Information]" displayFolder="" count="0" memberValueDatatype="130" unbalanced="0"/>
    <cacheHierarchy uniqueName="[Exposure_Information].[Policy#]" caption="Policy#" attribute="1" defaultMemberUniqueName="[Exposure_Information].[Policy#].[All]" allUniqueName="[Exposure_Information].[Policy#].[All]" dimensionUniqueName="[Exposure_Information]" displayFolder="" count="0" memberValueDatatype="20" unbalanced="0"/>
    <cacheHierarchy uniqueName="[Exposure_Information].[Policy Line of business]" caption="Policy Line of business" attribute="1" defaultMemberUniqueName="[Exposure_Information].[Policy Line of business].[All]" allUniqueName="[Exposure_Information].[Policy Line of business].[All]" dimensionUniqueName="[Exposure_Information]" displayFolder="" count="0" memberValueDatatype="130" unbalanced="0"/>
    <cacheHierarchy uniqueName="[Exposure_Information].[Layer#]" caption="Layer#" attribute="1" defaultMemberUniqueName="[Exposure_Information].[Layer#].[All]" allUniqueName="[Exposure_Information].[Layer#].[All]" dimensionUniqueName="[Exposure_Information]" displayFolder="" count="0" memberValueDatatype="130" unbalanced="0"/>
    <cacheHierarchy uniqueName="[Exposure_Information].[Policy Premium]" caption="Policy Premium" attribute="1" defaultMemberUniqueName="[Exposure_Information].[Policy Premium].[All]" allUniqueName="[Exposure_Information].[Policy Premium].[All]" dimensionUniqueName="[Exposure_Information]" displayFolder="" count="0" memberValueDatatype="5" unbalanced="0"/>
    <cacheHierarchy uniqueName="[Exposure_Information].[Policy Deductible]" caption="Policy Deductible" attribute="1" defaultMemberUniqueName="[Exposure_Information].[Policy Deductible].[All]" allUniqueName="[Exposure_Information].[Policy Deductible].[All]" dimensionUniqueName="[Exposure_Information]" displayFolder="" count="0" memberValueDatatype="20" unbalanced="0"/>
    <cacheHierarchy uniqueName="[Exposure_Information].[Total Policy Cost]" caption="Total Policy Cost" attribute="1" defaultMemberUniqueName="[Exposure_Information].[Total Policy Cost].[All]" allUniqueName="[Exposure_Information].[Total Policy Cost].[All]" dimensionUniqueName="[Exposure_Information]" displayFolder="" count="0" memberValueDatatype="20" unbalanced="0"/>
    <cacheHierarchy uniqueName="[Exposure_Information].[Site#]" caption="Site#" attribute="1" defaultMemberUniqueName="[Exposure_Information].[Site#].[All]" allUniqueName="[Exposure_Information].[Site#].[All]" dimensionUniqueName="[Exposure_Information]" displayFolder="" count="0" memberValueDatatype="20" unbalanced="0"/>
    <cacheHierarchy uniqueName="[Exposure_Information].[Number of Locations at this site]" caption="Number of Locations at this site" attribute="1" defaultMemberUniqueName="[Exposure_Information].[Number of Locations at this site].[All]" allUniqueName="[Exposure_Information].[Number of Locations at this site].[All]" dimensionUniqueName="[Exposure_Information]" displayFolder="" count="0" memberValueDatatype="20" unbalanced="0"/>
    <cacheHierarchy uniqueName="[Exposure_Information].[Address Number]" caption="Address Number" attribute="1" defaultMemberUniqueName="[Exposure_Information].[Address Number].[All]" allUniqueName="[Exposure_Information].[Address Number].[All]" dimensionUniqueName="[Exposure_Information]" displayFolder="" count="0" memberValueDatatype="130" unbalanced="0"/>
    <cacheHierarchy uniqueName="[Exposure_Information].[Street Name]" caption="Street Name" attribute="1" defaultMemberUniqueName="[Exposure_Information].[Street Name].[All]" allUniqueName="[Exposure_Information].[Street Name].[All]" dimensionUniqueName="[Exposure_Information]" displayFolder="" count="0" memberValueDatatype="130" unbalanced="0"/>
    <cacheHierarchy uniqueName="[Exposure_Information].[Zip]" caption="Zip" attribute="1" defaultMemberUniqueName="[Exposure_Information].[Zip].[All]" allUniqueName="[Exposure_Information].[Zip].[All]" dimensionUniqueName="[Exposure_Information]" displayFolder="" count="0" memberValueDatatype="130" unbalanced="0"/>
    <cacheHierarchy uniqueName="[Exposure_Information].[City]" caption="City" attribute="1" defaultMemberUniqueName="[Exposure_Information].[City].[All]" allUniqueName="[Exposure_Information].[City].[All]" dimensionUniqueName="[Exposure_Information]" displayFolder="" count="0" memberValueDatatype="130" unbalanced="0"/>
    <cacheHierarchy uniqueName="[Exposure_Information].[County]" caption="County" attribute="1" defaultMemberUniqueName="[Exposure_Information].[County].[All]" allUniqueName="[Exposure_Information].[County].[All]" dimensionUniqueName="[Exposure_Information]" displayFolder="" count="0" memberValueDatatype="130" unbalanced="0"/>
    <cacheHierarchy uniqueName="[Exposure_Information].[County Code]" caption="County Code" attribute="1" defaultMemberUniqueName="[Exposure_Information].[County Code].[All]" allUniqueName="[Exposure_Information].[County Code].[All]" dimensionUniqueName="[Exposure_Information]" displayFolder="" count="0" memberValueDatatype="130" unbalanced="0"/>
    <cacheHierarchy uniqueName="[Exposure_Information].[State]" caption="State" attribute="1" defaultMemberUniqueName="[Exposure_Information].[State].[All]" allUniqueName="[Exposure_Information].[State].[All]" dimensionUniqueName="[Exposure_Information]" displayFolder="" count="0" memberValueDatatype="130" unbalanced="0"/>
    <cacheHierarchy uniqueName="[Exposure_Information].[State Code]" caption="State Code" attribute="1" defaultMemberUniqueName="[Exposure_Information].[State Code].[All]" allUniqueName="[Exposure_Information].[State Code].[All]" dimensionUniqueName="[Exposure_Information]" displayFolder="" count="0" memberValueDatatype="130" unbalanced="0"/>
    <cacheHierarchy uniqueName="[Exposure_Information].[Country]" caption="Country" attribute="1" defaultMemberUniqueName="[Exposure_Information].[Country].[All]" allUniqueName="[Exposure_Information].[Country].[All]" dimensionUniqueName="[Exposure_Information]" displayFolder="" count="0" memberValueDatatype="130" unbalanced="0"/>
    <cacheHierarchy uniqueName="[Exposure_Information].[Latitude]" caption="Latitude" attribute="1" defaultMemberUniqueName="[Exposure_Information].[Latitude].[All]" allUniqueName="[Exposure_Information].[Latitude].[All]" dimensionUniqueName="[Exposure_Information]" displayFolder="" count="0" memberValueDatatype="130" unbalanced="0"/>
    <cacheHierarchy uniqueName="[Exposure_Information].[Longitude]" caption="Longitude" attribute="1" defaultMemberUniqueName="[Exposure_Information].[Longitude].[All]" allUniqueName="[Exposure_Information].[Longitude].[All]" dimensionUniqueName="[Exposure_Information]" displayFolder="" count="0" memberValueDatatype="130" unbalanced="0"/>
    <cacheHierarchy uniqueName="[Exposure_Information].[Building Construction Code]" caption="Building Construction Code" attribute="1" defaultMemberUniqueName="[Exposure_Information].[Building Construction Code].[All]" allUniqueName="[Exposure_Information].[Building Construction Code].[All]" dimensionUniqueName="[Exposure_Information]" displayFolder="" count="0" memberValueDatatype="130" unbalanced="0"/>
    <cacheHierarchy uniqueName="[Exposure_Information].[Type of building construction]" caption="Type of building construction" attribute="1" defaultMemberUniqueName="[Exposure_Information].[Type of building construction].[All]" allUniqueName="[Exposure_Information].[Type of building construction].[All]" dimensionUniqueName="[Exposure_Information]" displayFolder="" count="0" memberValueDatatype="130" unbalanced="0"/>
    <cacheHierarchy uniqueName="[Exposure_Information].[Construction_ID]" caption="Construction_ID" attribute="1" defaultMemberUniqueName="[Exposure_Information].[Construction_ID].[All]" allUniqueName="[Exposure_Information].[Construction_ID].[All]" dimensionUniqueName="[Exposure_Information]" displayFolder="" count="0" memberValueDatatype="130" unbalanced="0"/>
    <cacheHierarchy uniqueName="[Exposure_Information].[Number of Stories]" caption="Number of Stories" attribute="1" defaultMemberUniqueName="[Exposure_Information].[Number of Stories].[All]" allUniqueName="[Exposure_Information].[Number of Stories].[All]" dimensionUniqueName="[Exposure_Information]" displayFolder="" count="0" memberValueDatatype="20" unbalanced="0"/>
    <cacheHierarchy uniqueName="[Exposure_Information].[Year Built of building]" caption="Year Built of building" attribute="1" defaultMemberUniqueName="[Exposure_Information].[Year Built of building].[All]" allUniqueName="[Exposure_Information].[Year Built of building].[All]" dimensionUniqueName="[Exposure_Information]" displayFolder="" count="0" memberValueDatatype="20" unbalanced="0"/>
    <cacheHierarchy uniqueName="[Exposure_Information].[Occupany Code]" caption="Occupany Code" attribute="1" defaultMemberUniqueName="[Exposure_Information].[Occupany Code].[All]" allUniqueName="[Exposure_Information].[Occupany Code].[All]" dimensionUniqueName="[Exposure_Information]" displayFolder="" count="0" memberValueDatatype="130" unbalanced="0"/>
    <cacheHierarchy uniqueName="[Exposure_Information].[Type of building occupancy]" caption="Type of building occupancy" attribute="1" defaultMemberUniqueName="[Exposure_Information].[Type of building occupancy].[All]" allUniqueName="[Exposure_Information].[Type of building occupancy].[All]" dimensionUniqueName="[Exposure_Information]" displayFolder="" count="0" memberValueDatatype="20" unbalanced="0"/>
    <cacheHierarchy uniqueName="[Exposure_Information].[Occupancy_ID]" caption="Occupancy_ID" attribute="1" defaultMemberUniqueName="[Exposure_Information].[Occupancy_ID].[All]" allUniqueName="[Exposure_Information].[Occupancy_ID].[All]" dimensionUniqueName="[Exposure_Information]" displayFolder="" count="0" memberValueDatatype="130" unbalanced="0"/>
    <cacheHierarchy uniqueName="[Exposure_Information].[Building Coverage Value]" caption="Building Coverage Value" attribute="1" defaultMemberUniqueName="[Exposure_Information].[Building Coverage Value].[All]" allUniqueName="[Exposure_Information].[Building Coverage Value].[All]" dimensionUniqueName="[Exposure_Information]" displayFolder="" count="2" memberValueDatatype="20" unbalanced="0"/>
    <cacheHierarchy uniqueName="[Exposure_Information].[Contents Coverage Value]" caption="Contents Coverage Value" attribute="1" defaultMemberUniqueName="[Exposure_Information].[Contents Coverage Value].[All]" allUniqueName="[Exposure_Information].[Contents Coverage Value].[All]" dimensionUniqueName="[Exposure_Information]" displayFolder="" count="2" memberValueDatatype="20" unbalanced="0"/>
    <cacheHierarchy uniqueName="[Exposure_Information].[Business interruption value]" caption="Business interruption value" attribute="1" defaultMemberUniqueName="[Exposure_Information].[Business interruption value].[All]" allUniqueName="[Exposure_Information].[Business interruption value].[All]" dimensionUniqueName="[Exposure_Information]" displayFolder="" count="2" memberValueDatatype="20" unbalanced="0"/>
    <cacheHierarchy uniqueName="[Exposure_Information].[Total  Insured Value]" caption="Total  Insured Value" attribute="1" defaultMemberUniqueName="[Exposure_Information].[Total  Insured Value].[All]" allUniqueName="[Exposure_Information].[Total  Insured Value].[All]" dimensionUniqueName="[Exposure_Information]" displayFolder="" count="2" memberValueDatatype="20" unbalanced="0"/>
    <cacheHierarchy uniqueName="[Exposure_Information].[Total Building Value]" caption="Total Building Value" attribute="1" defaultMemberUniqueName="[Exposure_Information].[Total Building Value].[All]" allUniqueName="[Exposure_Information].[Total Building Value].[All]" dimensionUniqueName="[Exposure_Information]" displayFolder="" count="0" memberValueDatatype="20" unbalanced="0"/>
    <cacheHierarchy uniqueName="[Occupancy_Mappings].[Occupancy_ID]" caption="Occupancy_ID" attribute="1" defaultMemberUniqueName="[Occupancy_Mappings].[Occupancy_ID].[All]" allUniqueName="[Occupancy_Mappings].[Occupancy_ID].[All]" dimensionUniqueName="[Occupancy_Mappings]" displayFolder="" count="0" memberValueDatatype="130" unbalanced="0"/>
    <cacheHierarchy uniqueName="[Occupancy_Mappings].[Occupancy_Description]" caption="Occupancy_Description" attribute="1" defaultMemberUniqueName="[Occupancy_Mappings].[Occupancy_Description].[All]" allUniqueName="[Occupancy_Mappings].[Occupancy_Description].[All]" dimensionUniqueName="[Occupancy_Mappings]" displayFolder="" count="0" memberValueDatatype="130" unbalanced="0"/>
    <cacheHierarchy uniqueName="[StateCode].[State_ID]" caption="State_ID" attribute="1" defaultMemberUniqueName="[StateCode].[State_ID].[All]" allUniqueName="[StateCode].[State_ID].[All]" dimensionUniqueName="[StateCode]" displayFolder="" count="0" memberValueDatatype="130" unbalanced="0"/>
    <cacheHierarchy uniqueName="[StateCode].[State_Description]" caption="State_Description" attribute="1" defaultMemberUniqueName="[StateCode].[State_Description].[All]" allUniqueName="[StateCode].[State_Description].[All]" dimensionUniqueName="[StateCode]" displayFolder="" count="2" memberValueDatatype="130" unbalanced="0">
      <fieldsUsage count="2">
        <fieldUsage x="-1"/>
        <fieldUsage x="0"/>
      </fieldsUsage>
    </cacheHierarchy>
    <cacheHierarchy uniqueName="[Measures].[__XL_Count Exposure_Information]" caption="__XL_Count Exposure_Information" measure="1" displayFolder="" measureGroup="Exposure_Information" count="0" hidden="1"/>
    <cacheHierarchy uniqueName="[Measures].[__XL_Count Cat_Results]" caption="__XL_Count Cat_Results" measure="1" displayFolder="" measureGroup="Cat_Results" count="0" hidden="1"/>
    <cacheHierarchy uniqueName="[Measures].[__XL_Count Construction_Mappings]" caption="__XL_Count Construction_Mappings" measure="1" displayFolder="" measureGroup="Construction_Mappings" count="0" hidden="1"/>
    <cacheHierarchy uniqueName="[Measures].[__XL_Count Occupancy_Mappings]" caption="__XL_Count Occupancy_Mappings" measure="1" displayFolder="" measureGroup="Occupancy_Mappings" count="0" hidden="1"/>
    <cacheHierarchy uniqueName="[Measures].[__XL_Count Table5]" caption="__XL_Count Table5" measure="1" displayFolder="" measureGroup="Exchange_Rates" count="0" hidden="1"/>
    <cacheHierarchy uniqueName="[Measures].[__XL_Count StateCode]" caption="__XL_Count StateCode" measure="1" displayFolder="" measureGroup="StateCode" count="0" hidden="1"/>
    <cacheHierarchy uniqueName="[Measures].[__No measures defined]" caption="__No measures defined" measure="1" displayFolder="" count="0" hidden="1"/>
    <cacheHierarchy uniqueName="[Measures].[Sum of Policy#]" caption="Sum of Policy#" measure="1" displayFolder="" measureGroup="Exposure_Information" count="0" hidden="1">
      <extLst>
        <ext xmlns:x15="http://schemas.microsoft.com/office/spreadsheetml/2010/11/main" uri="{B97F6D7D-B522-45F9-BDA1-12C45D357490}">
          <x15:cacheHierarchy aggregatedColumn="13"/>
        </ext>
      </extLst>
    </cacheHierarchy>
    <cacheHierarchy uniqueName="[Measures].[Sum of Policy Premium]" caption="Sum of Policy Premium" measure="1" displayFolder="" measureGroup="Exposure_Information" count="0" hidden="1">
      <extLst>
        <ext xmlns:x15="http://schemas.microsoft.com/office/spreadsheetml/2010/11/main" uri="{B97F6D7D-B522-45F9-BDA1-12C45D357490}">
          <x15:cacheHierarchy aggregatedColumn="16"/>
        </ext>
      </extLst>
    </cacheHierarchy>
    <cacheHierarchy uniqueName="[Measures].[Sum of Business interruption value]" caption="Sum of Business interruption value" measure="1" displayFolder="" measureGroup="Exposure_Information"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Policy Deductible]" caption="Sum of Policy Deductible" measure="1" displayFolder="" measureGroup="Exposure_Information" count="0" hidden="1">
      <extLst>
        <ext xmlns:x15="http://schemas.microsoft.com/office/spreadsheetml/2010/11/main" uri="{B97F6D7D-B522-45F9-BDA1-12C45D357490}">
          <x15:cacheHierarchy aggregatedColumn="17"/>
        </ext>
      </extLst>
    </cacheHierarchy>
    <cacheHierarchy uniqueName="[Measures].[Sum of Total Building Value]" caption="Sum of Total Building Value" measure="1" displayFolder="" measureGroup="Exposure_Information" count="0" hidden="1">
      <extLst>
        <ext xmlns:x15="http://schemas.microsoft.com/office/spreadsheetml/2010/11/main" uri="{B97F6D7D-B522-45F9-BDA1-12C45D357490}">
          <x15:cacheHierarchy aggregatedColumn="44"/>
        </ext>
      </extLst>
    </cacheHierarchy>
    <cacheHierarchy uniqueName="[Measures].[Sum of Total  Insured Value]" caption="Sum of Total  Insured Value" measure="1" displayFolder="" measureGroup="Exposure_Information"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Building Coverage Value]" caption="Sum of Building Coverage Value" measure="1" displayFolder="" measureGroup="Exposure_Information" count="0" oneField="1" hidden="1">
      <fieldsUsage count="1">
        <fieldUsage x="4"/>
      </fieldsUsage>
      <extLst>
        <ext xmlns:x15="http://schemas.microsoft.com/office/spreadsheetml/2010/11/main" uri="{B97F6D7D-B522-45F9-BDA1-12C45D357490}">
          <x15:cacheHierarchy aggregatedColumn="40"/>
        </ext>
      </extLst>
    </cacheHierarchy>
    <cacheHierarchy uniqueName="[Measures].[Sum of Contents Coverage Value]" caption="Sum of Contents Coverage Value" measure="1" displayFolder="" measureGroup="Exposure_Information" count="0" oneField="1" hidden="1">
      <fieldsUsage count="1">
        <fieldUsage x="3"/>
      </fieldsUsage>
      <extLst>
        <ext xmlns:x15="http://schemas.microsoft.com/office/spreadsheetml/2010/11/main" uri="{B97F6D7D-B522-45F9-BDA1-12C45D357490}">
          <x15:cacheHierarchy aggregatedColumn="41"/>
        </ext>
      </extLst>
    </cacheHierarchy>
    <cacheHierarchy uniqueName="[Measures].[Sum of Total Policy Cost]" caption="Sum of Total Policy Cost" measure="1" displayFolder="" measureGroup="Exposure_Information" count="0" hidden="1">
      <extLst>
        <ext xmlns:x15="http://schemas.microsoft.com/office/spreadsheetml/2010/11/main" uri="{B97F6D7D-B522-45F9-BDA1-12C45D357490}">
          <x15:cacheHierarchy aggregatedColumn="18"/>
        </ext>
      </extLst>
    </cacheHierarchy>
    <cacheHierarchy uniqueName="[Measures].[Count of Policy#]" caption="Count of Policy#" measure="1" displayFolder="" measureGroup="Exposure_Information" count="0" hidden="1">
      <extLst>
        <ext xmlns:x15="http://schemas.microsoft.com/office/spreadsheetml/2010/11/main" uri="{B97F6D7D-B522-45F9-BDA1-12C45D357490}">
          <x15:cacheHierarchy aggregatedColumn="13"/>
        </ext>
      </extLst>
    </cacheHierarchy>
  </cacheHierarchies>
  <kpis count="0"/>
  <calculatedMembers count="1">
    <calculatedMember name="[Sum of Policy Value]" mdx="{([Measures].[Sum of Policy Premium]),([Measures].[Sum of Policy Dedeductible])}" set="1">
      <extLst>
        <ext xmlns:x14="http://schemas.microsoft.com/office/spreadsheetml/2009/9/main" uri="{0C70D0D5-359C-4a49-802D-23BBF952B5CE}">
          <x14:calculatedMember flattenHierarchies="0" hierarchizeDistinct="0">
            <x14:tupleSet rowCount="2">
              <x14:headers>
                <x14:header/>
              </x14:headers>
              <x14:rows>
                <x14:row>
                  <x14:rowItem u="[Measures].[Sum of Policy Premium]" d="Sum of Policy Premium"/>
                </x14:row>
                <x14:row>
                  <x14:rowItem u="[Measures].[Sum of Policy Dedeductible]" d="Sum of Policy Dedeductible"/>
                </x14:row>
              </x14:rows>
            </x14:tupleSet>
          </x14:calculatedMember>
        </ext>
      </extLst>
    </calculatedMember>
  </calculatedMembers>
  <dimensions count="7">
    <dimension name="Cat_Results" uniqueName="[Cat_Results]" caption="Cat_Results"/>
    <dimension name="Construction_Mappings" uniqueName="[Construction_Mappings]" caption="Construction_Mappings"/>
    <dimension name="Exchange_Rates" uniqueName="[Exchange_Rates]" caption="Exchange_Rates"/>
    <dimension name="Exposure_Information" uniqueName="[Exposure_Information]" caption="Exposure_Information"/>
    <dimension measure="1" name="Measures" uniqueName="[Measures]" caption="Measures"/>
    <dimension name="Occupancy_Mappings" uniqueName="[Occupancy_Mappings]" caption="Occupancy_Mappings"/>
    <dimension name="StateCode" uniqueName="[StateCode]" caption="StateCode"/>
  </dimensions>
  <measureGroups count="6">
    <measureGroup name="Cat_Results" caption="Cat_Results"/>
    <measureGroup name="Construction_Mappings" caption="Construction_Mappings"/>
    <measureGroup name="Exchange_Rates" caption="Exchange_Rates"/>
    <measureGroup name="Exposure_Information" caption="Exposure_Information"/>
    <measureGroup name="Occupancy_Mappings" caption="Occupancy_Mappings"/>
    <measureGroup name="StateCode" caption="StateCode"/>
  </measureGroups>
  <maps count="10">
    <map measureGroup="0" dimension="0"/>
    <map measureGroup="0" dimension="2"/>
    <map measureGroup="1" dimension="1"/>
    <map measureGroup="2" dimension="2"/>
    <map measureGroup="3" dimension="1"/>
    <map measureGroup="3" dimension="3"/>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1ADCB4-B438-4FD2-A43D-7CFF00C32B77}"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26:D33" firstHeaderRow="0" firstDataRow="1" firstDataCol="1"/>
  <pivotFields count="5">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6">
        <item x="0" e="0"/>
        <item x="1" e="0"/>
        <item x="2" e="0"/>
        <item x="3" e="0"/>
        <item x="4" e="0"/>
        <item x="5" e="0"/>
      </items>
    </pivotField>
    <pivotField dataField="1" subtotalTop="0" showAll="0" defaultSubtotal="0"/>
    <pivotField dataField="1" subtotalTop="0" showAll="0" defaultSubtotal="0"/>
    <pivotField dataField="1" subtotalTop="0" showAll="0" defaultSubtotal="0"/>
  </pivotFields>
  <rowFields count="2">
    <field x="1"/>
    <field x="0"/>
  </rowFields>
  <rowItems count="7">
    <i>
      <x/>
    </i>
    <i>
      <x v="1"/>
    </i>
    <i>
      <x v="2"/>
    </i>
    <i>
      <x v="3"/>
    </i>
    <i>
      <x v="4"/>
    </i>
    <i>
      <x v="5"/>
    </i>
    <i t="grand">
      <x/>
    </i>
  </rowItems>
  <colFields count="1">
    <field x="-2"/>
  </colFields>
  <colItems count="3">
    <i>
      <x/>
    </i>
    <i i="1">
      <x v="1"/>
    </i>
    <i i="2">
      <x v="2"/>
    </i>
  </colItems>
  <dataFields count="3">
    <dataField name="Sum of Total  Insured Value" fld="2" baseField="0" baseItem="0"/>
    <dataField name="Sum of Policy Premium" fld="3" baseField="0" baseItem="0"/>
    <dataField name="Count of Policy#" fld="4" subtotal="count" baseField="0" baseItem="0"/>
  </dataFields>
  <formats count="5">
    <format dxfId="4">
      <pivotArea collapsedLevelsAreSubtotals="1" fieldPosition="0">
        <references count="1">
          <reference field="0" count="1">
            <x v="0"/>
          </reference>
        </references>
      </pivotArea>
    </format>
    <format dxfId="3">
      <pivotArea collapsedLevelsAreSubtotals="1" fieldPosition="0">
        <references count="1">
          <reference field="0" count="1">
            <x v="1"/>
          </reference>
        </references>
      </pivotArea>
    </format>
    <format dxfId="2">
      <pivotArea collapsedLevelsAreSubtotals="1" fieldPosition="0">
        <references count="1">
          <reference field="0" count="1">
            <x v="2"/>
          </reference>
        </references>
      </pivotArea>
    </format>
    <format dxfId="1">
      <pivotArea outline="0" collapsedLevelsAreSubtotals="1" fieldPosition="0"/>
    </format>
    <format dxfId="0">
      <pivotArea outline="0" collapsedLevelsAreSubtotals="1" fieldPosition="0">
        <references count="1">
          <reference field="4294967294" count="1" selected="0">
            <x v="2"/>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olicy#"/>
  </pivotHierarchies>
  <pivotTableStyleInfo name="PivotStyleLight16" showRowHeaders="1" showColHeaders="1" showRowStripes="0" showColStripes="0" showLastColumn="1"/>
  <rowHierarchiesUsage count="2">
    <rowHierarchyUsage hierarchyUsage="7"/>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ccupancy_Mappings]"/>
        <x15:activeTabTopLevelEntity name="[Construction_Mappings]"/>
        <x15:activeTabTopLevelEntity name="[Exposure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4D48F8-6F58-4E9B-AFD7-3B639B2B4D8F}" name="Policy Value" cacheId="0" applyNumberFormats="0" applyBorderFormats="0" applyFontFormats="0" applyPatternFormats="0" applyAlignmentFormats="0" applyWidthHeightFormats="1" dataCaption="Values" tag="2e574c0b-1182-4c8b-8d69-e6d7bf13e999" updatedVersion="8" minRefreshableVersion="3" useAutoFormatting="1" itemPrintTitles="1" createdVersion="8" indent="0" outline="1" outlineData="1" multipleFieldFilters="0" rowHeaderCaption="State">
  <location ref="A15:C23" firstHeaderRow="0" firstDataRow="1" firstDataCol="1" rowPageCount="1" colPageCount="1"/>
  <pivotFields count="4">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8">
    <i>
      <x v="2"/>
    </i>
    <i>
      <x/>
    </i>
    <i>
      <x v="4"/>
    </i>
    <i>
      <x v="6"/>
    </i>
    <i>
      <x v="1"/>
    </i>
    <i>
      <x v="3"/>
    </i>
    <i>
      <x v="5"/>
    </i>
    <i t="grand">
      <x/>
    </i>
  </rowItems>
  <colFields count="1">
    <field x="-2"/>
  </colFields>
  <colItems count="2">
    <i>
      <x/>
    </i>
    <i i="1">
      <x v="1"/>
    </i>
  </colItems>
  <pageFields count="1">
    <pageField fld="1" hier="27" name="[Exposure_Information].[State].[All]" cap="All"/>
  </pageFields>
  <dataFields count="2">
    <dataField name="Sum of Total  Insured Value" fld="2" baseField="0" baseItem="0"/>
    <dataField name="Sum of Total Building Value" fld="3"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eCode]"/>
        <x15:activeTabTopLevelEntity name="[Exposure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5AEC3B-0A55-4162-9DF8-C15294754B70}" name="Policy_Total" cacheId="1" applyNumberFormats="0" applyBorderFormats="0" applyFontFormats="0" applyPatternFormats="0" applyAlignmentFormats="0" applyWidthHeightFormats="1" dataCaption="Values" tag="e7564b4c-dfe2-4b8e-a19c-c0d5affa0f0f" updatedVersion="8" minRefreshableVersion="3" useAutoFormatting="1" subtotalHiddenItems="1" itemPrintTitles="1" createdVersion="8" indent="0" outline="1" outlineData="1" multipleFieldFilters="0" chartFormat="27" rowHeaderCaption="Policy">
  <location ref="A5:D12" firstHeaderRow="0" firstDataRow="1" firstDataCol="1"/>
  <pivotFields count="5">
    <pivotField allDrilled="1" subtotalTop="0" showAll="0" includeNewItemsInFilter="1" dataSourceSort="1"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2"/>
            </reference>
          </references>
        </pivotArea>
      </autoSortScope>
    </pivotField>
  </pivotFields>
  <rowFields count="1">
    <field x="4"/>
  </rowFields>
  <rowItems count="7">
    <i>
      <x v="2"/>
    </i>
    <i>
      <x/>
    </i>
    <i>
      <x v="4"/>
    </i>
    <i>
      <x v="5"/>
    </i>
    <i>
      <x v="3"/>
    </i>
    <i>
      <x v="1"/>
    </i>
    <i t="grand">
      <x/>
    </i>
  </rowItems>
  <colFields count="1">
    <field x="-2"/>
  </colFields>
  <colItems count="3">
    <i>
      <x/>
    </i>
    <i i="1">
      <x v="1"/>
    </i>
    <i i="2">
      <x v="2"/>
    </i>
  </colItems>
  <dataFields count="3">
    <dataField name="Building Coverage" fld="1" baseField="0" baseItem="1012554192"/>
    <dataField name="Contents Coverage" fld="2" baseField="0" baseItem="0"/>
    <dataField name="Business interruption" fld="3" baseField="0" baseItem="0"/>
  </dataFields>
  <chartFormats count="8">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4">
      <pivotArea type="data" outline="0" fieldPosition="0">
        <references count="2">
          <reference field="4294967294" count="1" selected="0">
            <x v="2"/>
          </reference>
          <reference field="4" count="1" selected="0">
            <x v="2"/>
          </reference>
        </references>
      </pivotArea>
    </chartFormat>
    <chartFormat chart="6" format="15">
      <pivotArea type="data" outline="0" fieldPosition="0">
        <references count="2">
          <reference field="4294967294" count="1" selected="0">
            <x v="1"/>
          </reference>
          <reference field="4" count="1" selected="0">
            <x v="2"/>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2"/>
          </reference>
          <reference field="4" count="1" selected="0">
            <x v="0"/>
          </reference>
        </references>
      </pivotArea>
    </chartFormat>
    <chartFormat chart="6" format="18">
      <pivotArea type="data" outline="0" fieldPosition="0">
        <references count="2">
          <reference field="4294967294" count="1" selected="0">
            <x v="2"/>
          </reference>
          <reference field="4" count="1" selected="0">
            <x v="4"/>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includeNewItemsInFilter="1">
      <members count="1" level="1">
        <member name="[Exposure_Information].[State].&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Business interruption"/>
    <pivotHierarchy dragToData="1"/>
    <pivotHierarchy dragToData="1"/>
    <pivotHierarchy dragToData="1"/>
    <pivotHierarchy dragToData="1" caption="Building Coverage"/>
    <pivotHierarchy dragToData="1" caption="Contents Coverage"/>
    <pivotHierarchy dragToData="1"/>
    <pivotHierarchy dragToData="1"/>
  </pivotHierarchies>
  <pivotTableStyleInfo name="PivotStyleLight16" showRowHeaders="1" showColHeaders="1" showRowStripes="0" showColStripes="0" showLastColumn="1"/>
  <filters count="1">
    <filter fld="4" type="captionNotEqual" evalOrder="-1" id="1" stringValue1="Not Specified">
      <autoFilter ref="A1">
        <filterColumn colId="0">
          <customFilters>
            <customFilter operator="notEqual" val="Not Specified"/>
          </customFilters>
        </filterColumn>
      </autoFilter>
    </filter>
  </filters>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xposure_Information]"/>
        <x15:activeTabTopLevelEntity name="[Construction_Mappings]"/>
        <x15:activeTabTopLevelEntity name="[Occupancy_Mappings]"/>
        <x15:activeTabTopLevelEntity name="[State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39F763-EE5F-4C87-B0B3-61024D1B4D33}" name="PivotTable3" cacheId="4" applyNumberFormats="0" applyBorderFormats="0" applyFontFormats="0" applyPatternFormats="0" applyAlignmentFormats="0" applyWidthHeightFormats="1" dataCaption="Values" updatedVersion="8" minRefreshableVersion="3" visualTotals="0" useAutoFormatting="1" subtotalHiddenItems="1" itemPrintTitles="1" createdVersion="8" indent="0" compact="0" compactData="0" multipleFieldFilters="0">
  <location ref="M5:Q12" firstHeaderRow="0" firstDataRow="1" firstDataCol="1"/>
  <pivotFields count="5">
    <pivotField axis="axisRow" compact="0" allDrilled="1" outline="0" showAll="0" sortType="descending" defaultAttributeDrillState="1">
      <items count="5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t="default"/>
      </items>
      <autoSortScope>
        <pivotArea dataOnly="0" outline="0" fieldPosition="0">
          <references count="1">
            <reference field="4294967294" count="1" selected="0">
              <x v="3"/>
            </reference>
          </references>
        </pivotArea>
      </autoSortScope>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s>
  <rowFields count="1">
    <field x="0"/>
  </rowFields>
  <rowItems count="7">
    <i>
      <x v="2"/>
    </i>
    <i>
      <x/>
    </i>
    <i>
      <x v="4"/>
    </i>
    <i>
      <x v="5"/>
    </i>
    <i>
      <x v="1"/>
    </i>
    <i>
      <x v="3"/>
    </i>
    <i t="grand">
      <x/>
    </i>
  </rowItems>
  <colFields count="1">
    <field x="-2"/>
  </colFields>
  <colItems count="4">
    <i>
      <x/>
    </i>
    <i i="1">
      <x v="1"/>
    </i>
    <i i="2">
      <x v="2"/>
    </i>
    <i i="3">
      <x v="3"/>
    </i>
  </colItems>
  <dataFields count="4">
    <dataField name="Sum of Building Coverage Value" fld="4" baseField="0" baseItem="0"/>
    <dataField name="Sum of Contents Coverage Value" fld="3" baseField="0" baseItem="0"/>
    <dataField name="Sum of Business interruption value" fld="2" baseField="0" baseItem="0"/>
    <dataField name="Sum of Total  Insured Value" fld="1" baseField="0" baseItem="0"/>
  </dataFields>
  <formats count="1">
    <format dxfId="5">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tateCode]"/>
        <x15:activeTabTopLevelEntity name="[Exposure_Information]"/>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E91B74-F3B9-4EE0-B071-07647D4A7D19}"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0:E48"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8">
    <i>
      <x/>
    </i>
    <i>
      <x v="1"/>
    </i>
    <i>
      <x v="2"/>
    </i>
    <i>
      <x v="3"/>
    </i>
    <i>
      <x v="4"/>
    </i>
    <i>
      <x v="5"/>
    </i>
    <i>
      <x v="6"/>
    </i>
    <i t="grand">
      <x/>
    </i>
  </rowItems>
  <colFields count="1">
    <field x="-2"/>
  </colFields>
  <colItems count="4">
    <i>
      <x/>
    </i>
    <i i="1">
      <x v="1"/>
    </i>
    <i i="2">
      <x v="2"/>
    </i>
    <i i="3">
      <x v="3"/>
    </i>
  </colItems>
  <dataFields count="4">
    <dataField name="Sum of Building Coverage Value" fld="1" baseField="0" baseItem="0"/>
    <dataField name="Sum of Contents Coverage Value" fld="2" baseField="0" baseItem="0"/>
    <dataField name="Sum of Business interruption value" fld="3" baseField="0" baseItem="0"/>
    <dataField name="Sum of Total  Insured Value" fld="4"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eCode]"/>
        <x15:activeTabTopLevelEntity name="[Exposure_Informati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D492EA2-A423-402A-B332-B531A394BE2C}" autoFormatId="16" applyNumberFormats="0" applyBorderFormats="0" applyFontFormats="0" applyPatternFormats="0" applyAlignmentFormats="0" applyWidthHeightFormats="0">
  <queryTableRefresh nextId="3">
    <queryTableFields count="2">
      <queryTableField id="1" name="State_ID" tableColumnId="1"/>
      <queryTableField id="2" name="State_Descript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2D6E3EE-56FB-474F-BD81-2C7B99A99E29}" autoFormatId="16" applyNumberFormats="0" applyBorderFormats="0" applyFontFormats="0" applyPatternFormats="0" applyAlignmentFormats="0" applyWidthHeightFormats="0">
  <queryTableRefresh nextId="36">
    <queryTableFields count="35">
      <queryTableField id="1" name="Exposure_Information[Peril]" tableColumnId="1"/>
      <queryTableField id="2" name="Exposure_Information[Inception date]" tableColumnId="2"/>
      <queryTableField id="3" name="Exposure_Information[Expiration date]" tableColumnId="3"/>
      <queryTableField id="4" name="Exposure_Information[Policy#]" tableColumnId="4"/>
      <queryTableField id="5" name="Exposure_Information[Policy Line of business]" tableColumnId="5"/>
      <queryTableField id="6" name="Exposure_Information[Layer#]" tableColumnId="6"/>
      <queryTableField id="7" name="Exposure_Information[Policy Premium]" tableColumnId="7"/>
      <queryTableField id="8" name="Exposure_Information[Policy Deductible]" tableColumnId="8"/>
      <queryTableField id="9" name="Exposure_Information[Total Policy Cost]" tableColumnId="9"/>
      <queryTableField id="10" name="Exposure_Information[Site#]" tableColumnId="10"/>
      <queryTableField id="11" name="Exposure_Information[Number of Locations at this site]" tableColumnId="11"/>
      <queryTableField id="12" name="Exposure_Information[Address Number]" tableColumnId="12"/>
      <queryTableField id="13" name="Exposure_Information[Street Name]" tableColumnId="13"/>
      <queryTableField id="14" name="Exposure_Information[Zip]" tableColumnId="14"/>
      <queryTableField id="15" name="Exposure_Information[City]" tableColumnId="15"/>
      <queryTableField id="16" name="Exposure_Information[County]" tableColumnId="16"/>
      <queryTableField id="17" name="Exposure_Information[County Code]" tableColumnId="17"/>
      <queryTableField id="18" name="Exposure_Information[State]" tableColumnId="18"/>
      <queryTableField id="19" name="Exposure_Information[State Code]" tableColumnId="19"/>
      <queryTableField id="20" name="Exposure_Information[Country]" tableColumnId="20"/>
      <queryTableField id="21" name="Exposure_Information[Latitude]" tableColumnId="21"/>
      <queryTableField id="22" name="Exposure_Information[Longitude]" tableColumnId="22"/>
      <queryTableField id="23" name="Exposure_Information[Building Construction Code]" tableColumnId="23"/>
      <queryTableField id="24" name="Exposure_Information[Type of building construction]" tableColumnId="24"/>
      <queryTableField id="25" name="Exposure_Information[Construction_ID]" tableColumnId="25"/>
      <queryTableField id="26" name="Exposure_Information[Number of Stories]" tableColumnId="26"/>
      <queryTableField id="27" name="Exposure_Information[Year Built of building]" tableColumnId="27"/>
      <queryTableField id="28" name="Exposure_Information[Occupany Code]" tableColumnId="28"/>
      <queryTableField id="29" name="Exposure_Information[Type of building occupancy]" tableColumnId="29"/>
      <queryTableField id="30" name="Exposure_Information[Occupancy_ID]" tableColumnId="30"/>
      <queryTableField id="31" name="Exposure_Information[Building Coverage Value]" tableColumnId="31"/>
      <queryTableField id="32" name="Exposure_Information[Contents Coverage Value]" tableColumnId="32"/>
      <queryTableField id="33" name="Exposure_Information[Business interruption value]" tableColumnId="33"/>
      <queryTableField id="34" name="Exposure_Information[Total  Insured Value]" tableColumnId="34"/>
      <queryTableField id="35" name="Exposure_Information[Total Building Value]" tableColumnId="35"/>
    </queryTableFields>
  </queryTableRefresh>
  <extLst>
    <ext xmlns:x15="http://schemas.microsoft.com/office/spreadsheetml/2010/11/main" uri="{883FBD77-0823-4a55-B5E3-86C4891E6966}">
      <x15:queryTable drillThrough="1"/>
    </ext>
  </extLst>
</queryTable>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F386C4-1820-474D-80FC-7D1051D802FA}" name="Exposure_Information" displayName="Exposure_Information" ref="A7:AI3507" totalsRowShown="0" headerRowDxfId="71" dataDxfId="69" headerRowBorderDxfId="70" tableBorderDxfId="68" totalsRowBorderDxfId="67" headerRowCellStyle="Normal_ExposureInformation_1" dataCellStyle="Comma">
  <autoFilter ref="A7:AI3507" xr:uid="{F0F386C4-1820-474D-80FC-7D1051D802FA}"/>
  <sortState xmlns:xlrd2="http://schemas.microsoft.com/office/spreadsheetml/2017/richdata2" ref="A8:AG3506">
    <sortCondition descending="1" ref="J7:J3507"/>
  </sortState>
  <tableColumns count="35">
    <tableColumn id="1" xr3:uid="{9178F1F0-A53D-4E84-9258-CDF276DE0A6A}" name="Peril" dataDxfId="66" dataCellStyle="Normal_ExposureInformation_1"/>
    <tableColumn id="2" xr3:uid="{B4599D0B-4108-402D-9B05-77CFB90FA07D}" name="Inception date" dataDxfId="65" dataCellStyle="Normal_ExposureInformation_1"/>
    <tableColumn id="3" xr3:uid="{56C7CCE4-C6F7-4038-A073-C64E80DF458C}" name="Expiration date" dataDxfId="64" dataCellStyle="Normal_ExposureInformation_1"/>
    <tableColumn id="4" xr3:uid="{249A3397-DE43-4C89-B247-FDF62E18134D}" name="Policy#" dataDxfId="63" dataCellStyle="Normal_ExposureInformation_1"/>
    <tableColumn id="5" xr3:uid="{A0FC79CD-2011-4F2B-8228-9343AF4CE510}" name="Policy Line of business" dataDxfId="62" dataCellStyle="Normal_ExposureInformation_1"/>
    <tableColumn id="6" xr3:uid="{F9854812-0403-438F-9F84-EFF89388370E}" name="Layer#" dataDxfId="61" dataCellStyle="Normal_ExposureInformation_1"/>
    <tableColumn id="7" xr3:uid="{E1227A0E-559A-4DC7-A372-1289614C0FC5}" name="Policy Premium" dataDxfId="60" dataCellStyle="Normal_ExposureInformation_1"/>
    <tableColumn id="8" xr3:uid="{24F9B7FE-1E2D-4C22-99EB-FA316F3DE270}" name="Policy Deductible" dataDxfId="59" dataCellStyle="Normal_ExposureInformation_1"/>
    <tableColumn id="39" xr3:uid="{9525652C-1CA4-4B2A-A1C3-1CC8BF2BEE0F}" name="Total Policy Cost" dataDxfId="58" dataCellStyle="Normal_ExposureInformation_1">
      <calculatedColumnFormula>Exposure_Information[[#This Row],[Total  Insured Value]]+Exposure_Information[[#This Row],[Policy Deductible]]</calculatedColumnFormula>
    </tableColumn>
    <tableColumn id="9" xr3:uid="{1EC460B3-7FC3-4A16-A58D-971D4D813657}" name="Site#" dataDxfId="57" dataCellStyle="Normal_ExposureInformation_1"/>
    <tableColumn id="10" xr3:uid="{7B432170-9690-4A9D-A02E-A90161C79835}" name="Number of Locations at this site" dataDxfId="56" dataCellStyle="Normal_ExposureInformation_1"/>
    <tableColumn id="11" xr3:uid="{D16AB753-879A-445C-A086-FC1C2CDD5B17}" name="Address Number" dataDxfId="55" dataCellStyle="Normal_ExposureInformation_1"/>
    <tableColumn id="12" xr3:uid="{FB5C6E6B-9A21-414B-A494-CE2932B6E9E6}" name="Street Name" dataDxfId="54" dataCellStyle="Normal_ExposureInformation_1"/>
    <tableColumn id="13" xr3:uid="{1D75CB52-0F11-4503-8051-CCE6DB325CB0}" name="Zip" dataDxfId="53" dataCellStyle="Normal_ExposureInformation_1"/>
    <tableColumn id="14" xr3:uid="{E7D0F615-AF38-494D-8D5D-8CDAC793A136}" name="City" dataDxfId="52" dataCellStyle="Normal_ExposureInformation_1"/>
    <tableColumn id="15" xr3:uid="{D1860DBC-8E18-441F-889E-35990C9505FC}" name="County" dataDxfId="51" dataCellStyle="Normal_ExposureInformation_1"/>
    <tableColumn id="16" xr3:uid="{E8DBD02B-2E32-4593-9647-7AA7E613886A}" name="County Code" dataDxfId="50" dataCellStyle="Normal_ExposureInformation_1"/>
    <tableColumn id="17" xr3:uid="{FB459C32-C06E-4278-9B84-7F905A7502E5}" name="State" dataDxfId="49" dataCellStyle="Normal_ExposureInformation_1"/>
    <tableColumn id="18" xr3:uid="{91E9DD22-282B-455B-B19A-082DA0F14F48}" name="State Code" dataDxfId="48" dataCellStyle="Normal_ExposureInformation_1"/>
    <tableColumn id="19" xr3:uid="{B835710E-D4B9-4EA0-AC97-545E94675AC1}" name="Country" dataDxfId="47" dataCellStyle="Normal_ExposureInformation_1"/>
    <tableColumn id="20" xr3:uid="{6A3EA421-6800-453A-A542-00D3267CCF1D}" name="Latitude" dataDxfId="46" dataCellStyle="Normal_ExposureInformation_1"/>
    <tableColumn id="21" xr3:uid="{B19AC187-308F-432F-89AB-260BC380ADF8}" name="Longitude" dataDxfId="45" dataCellStyle="Normal_ExposureInformation_1"/>
    <tableColumn id="22" xr3:uid="{000CF522-E4B4-4432-9363-FF3652BE5DC9}" name="Building Construction Code" dataDxfId="44" dataCellStyle="Normal_ExposureInformation_1"/>
    <tableColumn id="23" xr3:uid="{EEEFDC0D-77FE-4D85-A0DE-86A5AAD78085}" name="Type of building construction" dataDxfId="43" dataCellStyle="Normal_ExposureInformation_1"/>
    <tableColumn id="32" xr3:uid="{5096A99C-F46F-4E60-81CC-1B2607B732EF}" name="Construction_ID" dataDxfId="42" dataCellStyle="Normal_ExposureInformation_1">
      <calculatedColumnFormula>_xlfn.CONCAT(Exposure_Information[[#This Row],[Building Construction Code]]," - ",Exposure_Information[[#This Row],[Type of building construction]])</calculatedColumnFormula>
    </tableColumn>
    <tableColumn id="24" xr3:uid="{2F8BD0BE-D48E-41DC-A871-311D9F0F799F}" name="Number of Stories" dataDxfId="41" dataCellStyle="Normal_ExposureInformation_1"/>
    <tableColumn id="25" xr3:uid="{4C5BE5E4-D753-455B-A1FF-3190957CD451}" name="Year Built of building" dataDxfId="40" dataCellStyle="Normal_ExposureInformation_1"/>
    <tableColumn id="26" xr3:uid="{FC069095-43DA-4C89-81EC-9850EEFED522}" name="Occupany Code" dataDxfId="39" dataCellStyle="Normal_ExposureInformation_1"/>
    <tableColumn id="27" xr3:uid="{34F6F829-B55A-44AC-B26F-CC7001D58F1B}" name="Type of building occupancy" dataDxfId="38" dataCellStyle="Normal_ExposureInformation_1"/>
    <tableColumn id="33" xr3:uid="{7B0CA43D-FD3E-42A3-8ACE-11E2EF6BF059}" name="Occupancy_ID" dataDxfId="37" dataCellStyle="Normal_ExposureInformation_1">
      <calculatedColumnFormula>_xlfn.CONCAT(Exposure_Information[[#This Row],[Occupany Code]]," - ",Exposure_Information[[#This Row],[Type of building occupancy]])</calculatedColumnFormula>
    </tableColumn>
    <tableColumn id="28" xr3:uid="{47C6704D-FD12-46B7-B61A-65EEDE70A963}" name="Building Coverage Value" dataDxfId="36" dataCellStyle="Comma"/>
    <tableColumn id="29" xr3:uid="{E38B0D05-C1B7-4D5D-9D4E-24E9BBC921FE}" name="Contents Coverage Value" dataDxfId="35" dataCellStyle="Comma"/>
    <tableColumn id="30" xr3:uid="{EA659C34-0397-4513-A0B9-DFDFCE65967C}" name="Business interruption value" dataDxfId="34" dataCellStyle="Comma"/>
    <tableColumn id="35" xr3:uid="{4A8FB397-5DAA-4CB2-8D1A-D5DEC61B4AF1}" name="Total  Insured Value" dataDxfId="33" dataCellStyle="Comma">
      <calculatedColumnFormula>SUM(Exposure_Information[[#This Row],[Building Coverage Value]:[Business interruption value]])</calculatedColumnFormula>
    </tableColumn>
    <tableColumn id="37" xr3:uid="{C566089B-8E9A-4EF3-9215-15A3B75FF82B}" name="Total Building Value" dataDxfId="32" dataCellStyle="Comma">
      <calculatedColumnFormula>SUM(Exposure_Information[[#This Row],[Building Coverage Value]:[Contents Coverage Value]])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BA5455-01A8-4F2B-96A3-81D2B173A292}" name="Cat_Results" displayName="Cat_Results" ref="A4:F12589" totalsRowShown="0" headerRowDxfId="31" dataDxfId="30">
  <autoFilter ref="A4:F12589" xr:uid="{70BA5455-01A8-4F2B-96A3-81D2B173A292}"/>
  <tableColumns count="6">
    <tableColumn id="1" xr3:uid="{FC1799FE-C8A8-460E-AA87-1C65B27D73B5}" name="Scenario" dataDxfId="29"/>
    <tableColumn id="2" xr3:uid="{D465419C-BE89-461F-A4D3-0C747420240B}" name="DayOfYear" dataDxfId="28"/>
    <tableColumn id="3" xr3:uid="{8059A6DB-FA85-4DC9-B052-BF4316B78E69}" name="Annual Probability of Scenario occurring" dataDxfId="27">
      <calculatedColumnFormula>1/50000</calculatedColumnFormula>
    </tableColumn>
    <tableColumn id="4" xr3:uid="{63F66163-0909-48C7-B014-E5ACE7EB4FC4}" name="Currency" dataDxfId="26"/>
    <tableColumn id="5" xr3:uid="{F720F98E-C54B-4A1F-841D-BA6FAB15882B}" name="TotalLossInOriginalCurrency" dataDxfId="25" dataCellStyle="Comma"/>
    <tableColumn id="7" xr3:uid="{F85C7673-1A90-466D-8CDA-69629F6993BC}" name="TotalLossInUSACurrency" dataDxfId="24">
      <calculatedColumnFormula>Cat_Results[[#This Row],[TotalLossInOriginalCurrency]] / INDEX(Exchange_Rate[Exchange Rate], MATCH(Cat_Results[[#This Row],[Currency]], Exchange_Rate[Currency], 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09F902-EEEE-45B9-9615-E22CBE5DC044}" name="Construction_Mappings" displayName="Construction_Mappings" ref="A4:B10" totalsRowShown="0" headerRowDxfId="23" headerRowBorderDxfId="22" tableBorderDxfId="21" totalsRowBorderDxfId="20" headerRowCellStyle="Normal_ConstructionOccupancyMappings">
  <autoFilter ref="A4:B10" xr:uid="{4E09F902-EEEE-45B9-9615-E22CBE5DC044}"/>
  <tableColumns count="2">
    <tableColumn id="1" xr3:uid="{11FBBBBF-B16B-4000-A849-00CA893F2862}" name="Construction_ID" dataDxfId="19" dataCellStyle="Normal_ConstructionOccupancyMappings"/>
    <tableColumn id="2" xr3:uid="{69791F72-D38E-4B11-AE14-91D239F55A04}" name="Construction_Description" dataDxfId="18" dataCellStyle="Normal_ConstructionOccupancyMapping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5E85155-A781-4F81-AF08-31255A565E48}" name="Occupancy_Mappings" displayName="Occupancy_Mappings" ref="A15:B18" totalsRowShown="0" headerRowDxfId="17" headerRowBorderDxfId="16" tableBorderDxfId="15" totalsRowBorderDxfId="14" headerRowCellStyle="Normal_ConstructionOccupancyMappings">
  <autoFilter ref="A15:B18" xr:uid="{E5E85155-A781-4F81-AF08-31255A565E48}"/>
  <tableColumns count="2">
    <tableColumn id="1" xr3:uid="{FB9F2275-86FD-494C-9B95-131CCEAEB6E6}" name="Occupancy_ID" dataDxfId="13" dataCellStyle="Normal_ConstructionOccupancyMappings"/>
    <tableColumn id="2" xr3:uid="{96508476-8D9F-495C-A0C5-232353488DFE}" name="Occupancy_Description" dataDxfId="12" dataCellStyle="Normal_ConstructionOccupancyMapping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97092E-CBA7-453D-A58D-905BBD4BD2E0}" name="Exchange_Rate" displayName="Exchange_Rate" ref="A4:B9" totalsRowShown="0" headerRowDxfId="11" tableBorderDxfId="10">
  <autoFilter ref="A4:B9" xr:uid="{4897092E-CBA7-453D-A58D-905BBD4BD2E0}"/>
  <tableColumns count="2">
    <tableColumn id="1" xr3:uid="{2F420B36-2A94-4588-A052-2A9908BEF960}" name="Currency" dataDxfId="9"/>
    <tableColumn id="2" xr3:uid="{23D3F502-49DF-4A73-8D49-C3D3933B7E69}" name="Exchange Rate" dataDxfId="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6630A2-30DB-4B62-AB12-1D20C91D11FA}" name="StateCode" displayName="StateCode" ref="A1:B54" tableType="queryTable" totalsRowShown="0">
  <autoFilter ref="A1:B54" xr:uid="{756630A2-30DB-4B62-AB12-1D20C91D11FA}"/>
  <tableColumns count="2">
    <tableColumn id="1" xr3:uid="{9F7DA343-F642-479F-A200-0EF3F4E46900}" uniqueName="1" name="State_ID" queryTableFieldId="1" dataDxfId="7"/>
    <tableColumn id="2" xr3:uid="{F8DF87BA-F1C7-4C22-B0A2-5E7A8544C7A2}" uniqueName="2" name="State_Description" queryTableFieldId="2" dataDxf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59F1FC-05B2-4030-8576-DE0C21F926AB}" name="Table_ExternalData_1" displayName="Table_ExternalData_1" ref="A3:AI143" tableType="queryTable" totalsRowShown="0">
  <autoFilter ref="A3:AI143" xr:uid="{5459F1FC-05B2-4030-8576-DE0C21F926AB}"/>
  <tableColumns count="35">
    <tableColumn id="1" xr3:uid="{76E4EE61-A2BD-4486-A3BA-5603F08CD67C}" uniqueName="1" name="Exposure_Information[Peril]" queryTableFieldId="1"/>
    <tableColumn id="2" xr3:uid="{BB952F0F-A14C-45CE-9D34-9E0B4C460B38}" uniqueName="2" name="Exposure_Information[Inception date]" queryTableFieldId="2"/>
    <tableColumn id="3" xr3:uid="{7D31F1A5-6AD4-4E00-82F2-C37CDAA87454}" uniqueName="3" name="Exposure_Information[Expiration date]" queryTableFieldId="3"/>
    <tableColumn id="4" xr3:uid="{806EF04E-C7B7-431F-8622-3E41AA50F444}" uniqueName="4" name="Exposure_Information[Policy#]" queryTableFieldId="4"/>
    <tableColumn id="5" xr3:uid="{5F336200-F2BD-4C7D-A30E-63C6D43222D1}" uniqueName="5" name="Exposure_Information[Policy Line of business]" queryTableFieldId="5"/>
    <tableColumn id="6" xr3:uid="{8E5E1318-6552-4048-8111-5F0DA89EDA71}" uniqueName="6" name="Exposure_Information[Layer#]" queryTableFieldId="6"/>
    <tableColumn id="7" xr3:uid="{FDF3D0CD-ABA5-416F-96CE-68F83AD49437}" uniqueName="7" name="Exposure_Information[Policy Premium]" queryTableFieldId="7"/>
    <tableColumn id="8" xr3:uid="{452E2212-0825-4C17-B6A8-015C948F769C}" uniqueName="8" name="Exposure_Information[Policy Deductible]" queryTableFieldId="8"/>
    <tableColumn id="9" xr3:uid="{9E69763C-D492-4143-85E2-1F02F32928E8}" uniqueName="9" name="Exposure_Information[Total Policy Cost]" queryTableFieldId="9"/>
    <tableColumn id="10" xr3:uid="{106049D9-9B09-47EE-ABE2-6282B96EBC96}" uniqueName="10" name="Exposure_Information[Site#]" queryTableFieldId="10"/>
    <tableColumn id="11" xr3:uid="{573139A6-F4DD-4202-8CDA-F7F7E70D6AB7}" uniqueName="11" name="Exposure_Information[Number of Locations at this site]" queryTableFieldId="11"/>
    <tableColumn id="12" xr3:uid="{A7319A40-53B5-45BE-BCDA-324FBD12E0DA}" uniqueName="12" name="Exposure_Information[Address Number]" queryTableFieldId="12"/>
    <tableColumn id="13" xr3:uid="{80935D7A-6A37-4CB3-8957-DEA87EABED62}" uniqueName="13" name="Exposure_Information[Street Name]" queryTableFieldId="13"/>
    <tableColumn id="14" xr3:uid="{09E47CB5-BEA0-4B75-B9DA-43336BB26C9C}" uniqueName="14" name="Exposure_Information[Zip]" queryTableFieldId="14"/>
    <tableColumn id="15" xr3:uid="{FC383FF2-83F7-4D50-87F1-2D046C7775AA}" uniqueName="15" name="Exposure_Information[City]" queryTableFieldId="15"/>
    <tableColumn id="16" xr3:uid="{EE32812C-0E20-485F-B513-1D1E928168CE}" uniqueName="16" name="Exposure_Information[County]" queryTableFieldId="16"/>
    <tableColumn id="17" xr3:uid="{273F9465-B8D2-429B-BB69-650233A8BDEE}" uniqueName="17" name="Exposure_Information[County Code]" queryTableFieldId="17"/>
    <tableColumn id="18" xr3:uid="{ED00DD6B-85F9-4986-9FFB-6CF9080B5B66}" uniqueName="18" name="Exposure_Information[State]" queryTableFieldId="18"/>
    <tableColumn id="19" xr3:uid="{94BFCB85-5B19-4EDA-B0CD-8E7B24D5BB6E}" uniqueName="19" name="Exposure_Information[State Code]" queryTableFieldId="19"/>
    <tableColumn id="20" xr3:uid="{E23734A4-F958-406E-9035-E1F90C131EE1}" uniqueName="20" name="Exposure_Information[Country]" queryTableFieldId="20"/>
    <tableColumn id="21" xr3:uid="{F580F11B-43FB-4266-BBD5-F682FED8025E}" uniqueName="21" name="Exposure_Information[Latitude]" queryTableFieldId="21"/>
    <tableColumn id="22" xr3:uid="{21CDD1A0-6EDD-4004-B300-8AF1EB887268}" uniqueName="22" name="Exposure_Information[Longitude]" queryTableFieldId="22"/>
    <tableColumn id="23" xr3:uid="{924BBF3C-B3A8-4E79-B21F-F94BF3341D49}" uniqueName="23" name="Exposure_Information[Building Construction Code]" queryTableFieldId="23"/>
    <tableColumn id="24" xr3:uid="{F0AE7BD8-CB8F-4C1A-B744-2A8448BCD0EC}" uniqueName="24" name="Exposure_Information[Type of building construction]" queryTableFieldId="24"/>
    <tableColumn id="25" xr3:uid="{82630ED9-6A56-4896-BB59-354EE0A54410}" uniqueName="25" name="Exposure_Information[Construction_ID]" queryTableFieldId="25"/>
    <tableColumn id="26" xr3:uid="{1922B399-94AB-4BD0-8CA0-8B7E28C8B439}" uniqueName="26" name="Exposure_Information[Number of Stories]" queryTableFieldId="26"/>
    <tableColumn id="27" xr3:uid="{AEDE968F-8D3B-4FC1-91AC-EC9F7A632F88}" uniqueName="27" name="Exposure_Information[Year Built of building]" queryTableFieldId="27"/>
    <tableColumn id="28" xr3:uid="{1FB80BB9-C8E6-4B99-8220-AED0CC123325}" uniqueName="28" name="Exposure_Information[Occupany Code]" queryTableFieldId="28"/>
    <tableColumn id="29" xr3:uid="{164BD262-834D-4DAA-B979-A3736A5CAA41}" uniqueName="29" name="Exposure_Information[Type of building occupancy]" queryTableFieldId="29"/>
    <tableColumn id="30" xr3:uid="{AA3ABD0C-2C54-41E8-8E7B-C23E073F2261}" uniqueName="30" name="Exposure_Information[Occupancy_ID]" queryTableFieldId="30"/>
    <tableColumn id="31" xr3:uid="{E65B4698-2595-4835-93E7-4A7474EF8DDD}" uniqueName="31" name="Exposure_Information[Building Coverage Value]" queryTableFieldId="31"/>
    <tableColumn id="32" xr3:uid="{D29002EA-A693-4159-8435-297C0C490498}" uniqueName="32" name="Exposure_Information[Contents Coverage Value]" queryTableFieldId="32"/>
    <tableColumn id="33" xr3:uid="{FEA424A1-CBE8-4917-B5BF-C6F3954F29BD}" uniqueName="33" name="Exposure_Information[Business interruption value]" queryTableFieldId="33"/>
    <tableColumn id="34" xr3:uid="{061B0C20-B6C9-4CAC-A05F-776AF14C386B}" uniqueName="34" name="Exposure_Information[Total  Insured Value]" queryTableFieldId="34"/>
    <tableColumn id="35" xr3:uid="{1BC7E88E-6A36-4253-A4D1-D658A6741E07}" uniqueName="35" name="Exposure_Information[Total Building Value]" queryTableFieldId="3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5158FDC-7F94-4E46-82B5-24644B5B31F4}" name="Policy_PivotTable" displayName="Policy_PivotTable" ref="G5:J3433" totalsRowShown="0">
  <autoFilter ref="G5:J3433" xr:uid="{45158FDC-7F94-4E46-82B5-24644B5B31F4}"/>
  <sortState xmlns:xlrd2="http://schemas.microsoft.com/office/spreadsheetml/2017/richdata2" ref="G6:J3433">
    <sortCondition ref="G5:G3433"/>
  </sortState>
  <tableColumns count="4">
    <tableColumn id="1" xr3:uid="{B7513651-8E74-4C19-9E1C-9CC57DFB6C7F}" name="Policy"/>
    <tableColumn id="2" xr3:uid="{E68D77AD-2A3E-4F87-858A-DBBAD90AFD2B}" name="Sum of Policy Premium" dataCellStyle="Comma"/>
    <tableColumn id="3" xr3:uid="{6900B07C-BB07-498F-9D24-0148735D1A39}" name="Sum of Policy Dedeductible" dataCellStyle="Comma"/>
    <tableColumn id="4" xr3:uid="{CD91CD67-05E5-4DF4-9B72-F1ED6D82F142}" name="Sum of Total Insured Value"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8.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1"/>
  <sheetViews>
    <sheetView tabSelected="1" zoomScale="99" zoomScaleNormal="110" workbookViewId="0">
      <selection activeCell="C81" sqref="C81"/>
    </sheetView>
  </sheetViews>
  <sheetFormatPr defaultRowHeight="14.5" x14ac:dyDescent="0.35"/>
  <cols>
    <col min="1" max="1" width="32" customWidth="1"/>
    <col min="2" max="2" width="41" customWidth="1"/>
    <col min="3" max="3" width="115" customWidth="1"/>
    <col min="5" max="5" width="17.54296875" bestFit="1" customWidth="1"/>
    <col min="6" max="6" width="12.08984375" customWidth="1"/>
    <col min="7" max="7" width="40.6328125" bestFit="1" customWidth="1"/>
    <col min="8" max="8" width="5.81640625" bestFit="1" customWidth="1"/>
    <col min="9" max="9" width="7.1796875" bestFit="1" customWidth="1"/>
    <col min="10" max="15" width="5.81640625" bestFit="1" customWidth="1"/>
    <col min="16" max="16" width="7.1796875" bestFit="1" customWidth="1"/>
    <col min="17" max="19" width="5.81640625" bestFit="1" customWidth="1"/>
    <col min="20" max="20" width="7.1796875" bestFit="1" customWidth="1"/>
    <col min="21" max="21" width="5.81640625" bestFit="1" customWidth="1"/>
    <col min="22" max="22" width="7.1796875" bestFit="1" customWidth="1"/>
    <col min="23" max="23" width="8.54296875" bestFit="1" customWidth="1"/>
    <col min="24" max="24" width="5.81640625" bestFit="1" customWidth="1"/>
    <col min="25" max="25" width="7.1796875" bestFit="1" customWidth="1"/>
    <col min="26" max="26" width="8.54296875" bestFit="1" customWidth="1"/>
    <col min="27" max="27" width="9.90625" bestFit="1" customWidth="1"/>
    <col min="28" max="29" width="7.1796875" bestFit="1" customWidth="1"/>
    <col min="30" max="31" width="5.81640625" bestFit="1" customWidth="1"/>
    <col min="32" max="32" width="7.1796875" bestFit="1" customWidth="1"/>
    <col min="33" max="33" width="5.81640625" bestFit="1" customWidth="1"/>
    <col min="34" max="34" width="8.54296875" bestFit="1" customWidth="1"/>
    <col min="35" max="35" width="7.1796875" bestFit="1" customWidth="1"/>
    <col min="36" max="38" width="5.81640625" bestFit="1" customWidth="1"/>
    <col min="39" max="39" width="7.1796875" bestFit="1" customWidth="1"/>
    <col min="40" max="41" width="5.81640625" bestFit="1" customWidth="1"/>
    <col min="42" max="42" width="9.90625" bestFit="1" customWidth="1"/>
    <col min="43" max="43" width="5.81640625" bestFit="1" customWidth="1"/>
    <col min="44" max="46" width="7.1796875" bestFit="1" customWidth="1"/>
    <col min="47" max="47" width="8.54296875" bestFit="1" customWidth="1"/>
    <col min="48" max="48" width="7.1796875" bestFit="1" customWidth="1"/>
    <col min="49" max="51" width="5.81640625" bestFit="1" customWidth="1"/>
    <col min="52" max="54" width="7.1796875" bestFit="1" customWidth="1"/>
    <col min="55" max="55" width="5.81640625" bestFit="1" customWidth="1"/>
    <col min="56" max="56" width="7.1796875" bestFit="1" customWidth="1"/>
    <col min="57" max="57" width="5.81640625" bestFit="1" customWidth="1"/>
    <col min="58" max="58" width="7.1796875" bestFit="1" customWidth="1"/>
    <col min="59" max="59" width="5.81640625" bestFit="1" customWidth="1"/>
    <col min="60" max="63" width="7.1796875" bestFit="1" customWidth="1"/>
    <col min="64" max="64" width="5.81640625" bestFit="1" customWidth="1"/>
    <col min="65" max="65" width="7.1796875" bestFit="1" customWidth="1"/>
    <col min="66" max="66" width="5.81640625" bestFit="1" customWidth="1"/>
    <col min="67" max="74" width="7.1796875" bestFit="1" customWidth="1"/>
    <col min="75" max="75" width="8.54296875" bestFit="1" customWidth="1"/>
    <col min="76" max="76" width="7.1796875" bestFit="1" customWidth="1"/>
    <col min="77" max="77" width="17.1796875" bestFit="1" customWidth="1"/>
    <col min="78" max="79" width="15.54296875" bestFit="1" customWidth="1"/>
    <col min="80" max="80" width="17.1796875" bestFit="1" customWidth="1"/>
    <col min="81" max="81" width="7.1796875" bestFit="1" customWidth="1"/>
    <col min="82" max="82" width="8.54296875" bestFit="1" customWidth="1"/>
    <col min="83" max="84" width="5.81640625" bestFit="1" customWidth="1"/>
    <col min="85" max="85" width="7.1796875" bestFit="1" customWidth="1"/>
    <col min="86" max="86" width="5.81640625" bestFit="1" customWidth="1"/>
    <col min="87" max="91" width="7.1796875" bestFit="1" customWidth="1"/>
    <col min="92" max="92" width="5.81640625" bestFit="1" customWidth="1"/>
    <col min="93" max="94" width="7.1796875" bestFit="1" customWidth="1"/>
    <col min="95" max="95" width="5.81640625" bestFit="1" customWidth="1"/>
    <col min="96" max="97" width="7.1796875" bestFit="1" customWidth="1"/>
    <col min="98" max="98" width="8.54296875" bestFit="1" customWidth="1"/>
    <col min="99" max="99" width="7.1796875" bestFit="1" customWidth="1"/>
    <col min="100" max="100" width="8.54296875" bestFit="1" customWidth="1"/>
    <col min="101" max="103" width="7.1796875" bestFit="1" customWidth="1"/>
    <col min="104" max="104" width="8.54296875" bestFit="1" customWidth="1"/>
    <col min="105" max="110" width="7.1796875" bestFit="1" customWidth="1"/>
    <col min="111" max="111" width="8.54296875" bestFit="1" customWidth="1"/>
    <col min="112" max="116" width="7.1796875" bestFit="1" customWidth="1"/>
    <col min="117" max="117" width="8.54296875" bestFit="1" customWidth="1"/>
    <col min="118" max="120" width="7.1796875" bestFit="1" customWidth="1"/>
    <col min="121" max="121" width="5.81640625" bestFit="1" customWidth="1"/>
    <col min="122" max="123" width="7.1796875" bestFit="1" customWidth="1"/>
    <col min="124" max="124" width="11.453125" bestFit="1" customWidth="1"/>
    <col min="125" max="127" width="7.1796875" bestFit="1" customWidth="1"/>
    <col min="128" max="128" width="8.54296875" bestFit="1" customWidth="1"/>
    <col min="129" max="129" width="7.1796875" bestFit="1" customWidth="1"/>
    <col min="130" max="130" width="8.54296875" bestFit="1" customWidth="1"/>
    <col min="131" max="136" width="7.1796875" bestFit="1" customWidth="1"/>
    <col min="137" max="137" width="17.1796875" bestFit="1" customWidth="1"/>
    <col min="138" max="140" width="7.1796875" bestFit="1" customWidth="1"/>
    <col min="141" max="141" width="17.1796875" bestFit="1" customWidth="1"/>
    <col min="142" max="145" width="7.1796875" bestFit="1" customWidth="1"/>
    <col min="146" max="146" width="8.54296875" bestFit="1" customWidth="1"/>
    <col min="147" max="148" width="7.1796875" bestFit="1" customWidth="1"/>
    <col min="149" max="149" width="8.54296875" bestFit="1" customWidth="1"/>
    <col min="150" max="155" width="7.1796875" bestFit="1" customWidth="1"/>
    <col min="156" max="156" width="17.1796875" bestFit="1" customWidth="1"/>
    <col min="157" max="161" width="7.1796875" bestFit="1" customWidth="1"/>
    <col min="162" max="162" width="8.54296875" bestFit="1" customWidth="1"/>
    <col min="163" max="164" width="17.1796875" bestFit="1" customWidth="1"/>
    <col min="165" max="166" width="7.1796875" bestFit="1" customWidth="1"/>
    <col min="167" max="167" width="17.1796875" bestFit="1" customWidth="1"/>
    <col min="168" max="168" width="7.1796875" bestFit="1" customWidth="1"/>
    <col min="169" max="170" width="8.54296875" bestFit="1" customWidth="1"/>
    <col min="171" max="172" width="7.1796875" bestFit="1" customWidth="1"/>
    <col min="173" max="173" width="8.54296875" bestFit="1" customWidth="1"/>
    <col min="174" max="180" width="7.1796875" bestFit="1" customWidth="1"/>
    <col min="181" max="181" width="8.54296875" bestFit="1" customWidth="1"/>
    <col min="182" max="182" width="7.1796875" bestFit="1" customWidth="1"/>
    <col min="183" max="183" width="17.1796875" bestFit="1" customWidth="1"/>
    <col min="184" max="184" width="8.54296875" bestFit="1" customWidth="1"/>
    <col min="185" max="193" width="7.1796875" bestFit="1" customWidth="1"/>
    <col min="194" max="194" width="8.54296875" bestFit="1" customWidth="1"/>
    <col min="195" max="195" width="17.1796875" bestFit="1" customWidth="1"/>
    <col min="196" max="196" width="7.1796875" bestFit="1" customWidth="1"/>
    <col min="197" max="197" width="8.54296875" bestFit="1" customWidth="1"/>
    <col min="198" max="198" width="7.1796875" bestFit="1" customWidth="1"/>
    <col min="199" max="199" width="17.1796875" bestFit="1" customWidth="1"/>
    <col min="200" max="200" width="7.1796875" bestFit="1" customWidth="1"/>
    <col min="201" max="201" width="17.1796875" bestFit="1" customWidth="1"/>
    <col min="202" max="202" width="7.1796875" bestFit="1" customWidth="1"/>
    <col min="203" max="203" width="8.54296875" bestFit="1" customWidth="1"/>
    <col min="204" max="204" width="7.1796875" bestFit="1" customWidth="1"/>
    <col min="205" max="206" width="17.1796875" bestFit="1" customWidth="1"/>
    <col min="207" max="207" width="7.1796875" bestFit="1" customWidth="1"/>
    <col min="208" max="208" width="8.54296875" bestFit="1" customWidth="1"/>
    <col min="209" max="210" width="7.1796875" bestFit="1" customWidth="1"/>
    <col min="211" max="211" width="11.453125" bestFit="1" customWidth="1"/>
    <col min="212" max="213" width="7.1796875" bestFit="1" customWidth="1"/>
    <col min="214" max="214" width="8.54296875" bestFit="1" customWidth="1"/>
    <col min="215" max="215" width="7.1796875" bestFit="1" customWidth="1"/>
    <col min="216" max="216" width="17.1796875" bestFit="1" customWidth="1"/>
    <col min="217" max="222" width="7.1796875" bestFit="1" customWidth="1"/>
    <col min="223" max="223" width="17.1796875" bestFit="1" customWidth="1"/>
    <col min="224" max="230" width="7.1796875" bestFit="1" customWidth="1"/>
    <col min="231" max="231" width="11.453125" bestFit="1" customWidth="1"/>
    <col min="232" max="237" width="7.1796875" bestFit="1" customWidth="1"/>
    <col min="238" max="238" width="8.54296875" bestFit="1" customWidth="1"/>
    <col min="239" max="240" width="7.1796875" bestFit="1" customWidth="1"/>
    <col min="241" max="241" width="17.1796875" bestFit="1" customWidth="1"/>
    <col min="242" max="247" width="7.1796875" bestFit="1" customWidth="1"/>
    <col min="248" max="248" width="17.1796875" bestFit="1" customWidth="1"/>
    <col min="249" max="250" width="7.1796875" bestFit="1" customWidth="1"/>
    <col min="251" max="251" width="17.1796875" bestFit="1" customWidth="1"/>
    <col min="252" max="257" width="7.1796875" bestFit="1" customWidth="1"/>
    <col min="258" max="258" width="8.54296875" bestFit="1" customWidth="1"/>
    <col min="259" max="260" width="7.1796875" bestFit="1" customWidth="1"/>
    <col min="261" max="261" width="8.54296875" bestFit="1" customWidth="1"/>
    <col min="262" max="263" width="7.1796875" bestFit="1" customWidth="1"/>
    <col min="264" max="264" width="15.54296875" bestFit="1" customWidth="1"/>
    <col min="265" max="265" width="7.1796875" bestFit="1" customWidth="1"/>
    <col min="266" max="266" width="8.54296875" bestFit="1" customWidth="1"/>
    <col min="267" max="267" width="11.453125" bestFit="1" customWidth="1"/>
    <col min="268" max="269" width="7.1796875" bestFit="1" customWidth="1"/>
    <col min="270" max="270" width="17.1796875" bestFit="1" customWidth="1"/>
    <col min="271" max="277" width="7.1796875" bestFit="1" customWidth="1"/>
    <col min="278" max="278" width="17.1796875" bestFit="1" customWidth="1"/>
    <col min="279" max="293" width="7.1796875" bestFit="1" customWidth="1"/>
    <col min="294" max="294" width="8.54296875" bestFit="1" customWidth="1"/>
    <col min="295" max="301" width="7.1796875" bestFit="1" customWidth="1"/>
    <col min="302" max="302" width="17.1796875" bestFit="1" customWidth="1"/>
    <col min="303" max="320" width="7.1796875" bestFit="1" customWidth="1"/>
    <col min="321" max="321" width="8.54296875" bestFit="1" customWidth="1"/>
    <col min="322" max="323" width="7.1796875" bestFit="1" customWidth="1"/>
    <col min="324" max="324" width="8.54296875" bestFit="1" customWidth="1"/>
    <col min="325" max="327" width="7.1796875" bestFit="1" customWidth="1"/>
    <col min="328" max="328" width="8.54296875" bestFit="1" customWidth="1"/>
    <col min="329" max="329" width="7.1796875" bestFit="1" customWidth="1"/>
    <col min="330" max="330" width="8.54296875" bestFit="1" customWidth="1"/>
    <col min="331" max="332" width="7.1796875" bestFit="1" customWidth="1"/>
    <col min="333" max="333" width="17.1796875" bestFit="1" customWidth="1"/>
    <col min="334" max="334" width="7.1796875" bestFit="1" customWidth="1"/>
    <col min="335" max="335" width="8.54296875" bestFit="1" customWidth="1"/>
    <col min="336" max="337" width="7.1796875" bestFit="1" customWidth="1"/>
    <col min="338" max="338" width="17.1796875" bestFit="1" customWidth="1"/>
    <col min="339" max="343" width="7.1796875" bestFit="1" customWidth="1"/>
    <col min="344" max="344" width="8.54296875" bestFit="1" customWidth="1"/>
    <col min="345" max="361" width="7.1796875" bestFit="1" customWidth="1"/>
    <col min="362" max="362" width="17.1796875" bestFit="1" customWidth="1"/>
    <col min="363" max="373" width="7.1796875" bestFit="1" customWidth="1"/>
    <col min="374" max="374" width="17.1796875" bestFit="1" customWidth="1"/>
    <col min="375" max="379" width="7.1796875" bestFit="1" customWidth="1"/>
    <col min="380" max="380" width="8.54296875" bestFit="1" customWidth="1"/>
    <col min="381" max="389" width="7.1796875" bestFit="1" customWidth="1"/>
    <col min="390" max="390" width="8.54296875" bestFit="1" customWidth="1"/>
    <col min="391" max="394" width="7.1796875" bestFit="1" customWidth="1"/>
    <col min="395" max="395" width="8.54296875" bestFit="1" customWidth="1"/>
    <col min="396" max="402" width="7.1796875" bestFit="1" customWidth="1"/>
    <col min="403" max="403" width="8.54296875" bestFit="1" customWidth="1"/>
    <col min="404" max="436" width="7.1796875" bestFit="1" customWidth="1"/>
    <col min="437" max="438" width="8.54296875" bestFit="1" customWidth="1"/>
    <col min="439" max="439" width="7.1796875" bestFit="1" customWidth="1"/>
    <col min="440" max="440" width="17.1796875" bestFit="1" customWidth="1"/>
    <col min="441" max="443" width="7.1796875" bestFit="1" customWidth="1"/>
    <col min="444" max="444" width="8.54296875" bestFit="1" customWidth="1"/>
    <col min="445" max="445" width="11.453125" bestFit="1" customWidth="1"/>
    <col min="446" max="446" width="8.54296875" bestFit="1" customWidth="1"/>
    <col min="447" max="452" width="7.1796875" bestFit="1" customWidth="1"/>
    <col min="453" max="453" width="8.54296875" bestFit="1" customWidth="1"/>
    <col min="454" max="454" width="7.1796875" bestFit="1" customWidth="1"/>
    <col min="455" max="455" width="8.54296875" bestFit="1" customWidth="1"/>
    <col min="456" max="458" width="7.1796875" bestFit="1" customWidth="1"/>
    <col min="459" max="459" width="8.54296875" bestFit="1" customWidth="1"/>
    <col min="460" max="465" width="7.1796875" bestFit="1" customWidth="1"/>
    <col min="466" max="466" width="17.1796875" bestFit="1" customWidth="1"/>
    <col min="467" max="469" width="7.1796875" bestFit="1" customWidth="1"/>
    <col min="470" max="470" width="8.54296875" bestFit="1" customWidth="1"/>
    <col min="471" max="473" width="7.1796875" bestFit="1" customWidth="1"/>
    <col min="474" max="474" width="17.1796875" bestFit="1" customWidth="1"/>
    <col min="475" max="476" width="7.1796875" bestFit="1" customWidth="1"/>
    <col min="477" max="478" width="17.1796875" bestFit="1" customWidth="1"/>
    <col min="479" max="481" width="7.1796875" bestFit="1" customWidth="1"/>
    <col min="482" max="483" width="8.54296875" bestFit="1" customWidth="1"/>
    <col min="484" max="486" width="7.1796875" bestFit="1" customWidth="1"/>
    <col min="487" max="487" width="17.1796875" bestFit="1" customWidth="1"/>
    <col min="488" max="496" width="7.1796875" bestFit="1" customWidth="1"/>
    <col min="497" max="497" width="17.1796875" bestFit="1" customWidth="1"/>
    <col min="498" max="498" width="7.1796875" bestFit="1" customWidth="1"/>
    <col min="499" max="499" width="17.1796875" bestFit="1" customWidth="1"/>
    <col min="500" max="502" width="7.1796875" bestFit="1" customWidth="1"/>
    <col min="503" max="503" width="8.54296875" bestFit="1" customWidth="1"/>
    <col min="504" max="505" width="17.1796875" bestFit="1" customWidth="1"/>
    <col min="506" max="512" width="7.1796875" bestFit="1" customWidth="1"/>
    <col min="513" max="513" width="15.54296875" bestFit="1" customWidth="1"/>
    <col min="514" max="515" width="7.1796875" bestFit="1" customWidth="1"/>
    <col min="516" max="518" width="17.1796875" bestFit="1" customWidth="1"/>
    <col min="519" max="519" width="7.1796875" bestFit="1" customWidth="1"/>
    <col min="520" max="521" width="17.1796875" bestFit="1" customWidth="1"/>
    <col min="522" max="522" width="8.54296875" bestFit="1" customWidth="1"/>
    <col min="523" max="527" width="7.1796875" bestFit="1" customWidth="1"/>
    <col min="528" max="528" width="11.453125" bestFit="1" customWidth="1"/>
    <col min="529" max="529" width="17.1796875" bestFit="1" customWidth="1"/>
    <col min="530" max="530" width="7.1796875" bestFit="1" customWidth="1"/>
    <col min="531" max="531" width="17.1796875" bestFit="1" customWidth="1"/>
    <col min="532" max="532" width="7.1796875" bestFit="1" customWidth="1"/>
    <col min="533" max="533" width="17.1796875" bestFit="1" customWidth="1"/>
    <col min="534" max="534" width="7.1796875" bestFit="1" customWidth="1"/>
    <col min="535" max="535" width="17.1796875" bestFit="1" customWidth="1"/>
    <col min="536" max="537" width="7.1796875" bestFit="1" customWidth="1"/>
    <col min="538" max="538" width="8.54296875" bestFit="1" customWidth="1"/>
    <col min="539" max="542" width="7.1796875" bestFit="1" customWidth="1"/>
    <col min="543" max="544" width="17.1796875" bestFit="1" customWidth="1"/>
    <col min="545" max="545" width="15.54296875" bestFit="1" customWidth="1"/>
    <col min="546" max="546" width="7.1796875" bestFit="1" customWidth="1"/>
    <col min="547" max="547" width="17.1796875" bestFit="1" customWidth="1"/>
    <col min="548" max="549" width="7.1796875" bestFit="1" customWidth="1"/>
    <col min="550" max="552" width="17.1796875" bestFit="1" customWidth="1"/>
    <col min="553" max="555" width="7.1796875" bestFit="1" customWidth="1"/>
    <col min="556" max="556" width="15.54296875" bestFit="1" customWidth="1"/>
    <col min="557" max="557" width="7.1796875" bestFit="1" customWidth="1"/>
    <col min="558" max="558" width="17.1796875" bestFit="1" customWidth="1"/>
    <col min="559" max="559" width="7.1796875" bestFit="1" customWidth="1"/>
    <col min="560" max="560" width="8.54296875" bestFit="1" customWidth="1"/>
    <col min="561" max="561" width="17.1796875" bestFit="1" customWidth="1"/>
    <col min="562" max="563" width="7.1796875" bestFit="1" customWidth="1"/>
    <col min="564" max="564" width="17.1796875" bestFit="1" customWidth="1"/>
    <col min="565" max="566" width="7.1796875" bestFit="1" customWidth="1"/>
    <col min="567" max="567" width="15.54296875" bestFit="1" customWidth="1"/>
    <col min="568" max="570" width="7.1796875" bestFit="1" customWidth="1"/>
    <col min="571" max="571" width="17.1796875" bestFit="1" customWidth="1"/>
    <col min="572" max="580" width="7.1796875" bestFit="1" customWidth="1"/>
    <col min="581" max="582" width="17.1796875" bestFit="1" customWidth="1"/>
    <col min="583" max="587" width="7.1796875" bestFit="1" customWidth="1"/>
    <col min="588" max="589" width="17.1796875" bestFit="1" customWidth="1"/>
    <col min="590" max="594" width="7.1796875" bestFit="1" customWidth="1"/>
    <col min="595" max="595" width="17.1796875" bestFit="1" customWidth="1"/>
    <col min="596" max="601" width="7.1796875" bestFit="1" customWidth="1"/>
    <col min="602" max="602" width="17.1796875" bestFit="1" customWidth="1"/>
    <col min="603" max="611" width="7.1796875" bestFit="1" customWidth="1"/>
    <col min="612" max="612" width="15.54296875" bestFit="1" customWidth="1"/>
    <col min="613" max="619" width="7.1796875" bestFit="1" customWidth="1"/>
    <col min="620" max="620" width="17.1796875" bestFit="1" customWidth="1"/>
    <col min="621" max="633" width="7.1796875" bestFit="1" customWidth="1"/>
    <col min="634" max="634" width="17.1796875" bestFit="1" customWidth="1"/>
    <col min="635" max="640" width="7.1796875" bestFit="1" customWidth="1"/>
    <col min="641" max="641" width="17.1796875" bestFit="1" customWidth="1"/>
    <col min="642" max="654" width="7.1796875" bestFit="1" customWidth="1"/>
    <col min="655" max="655" width="17.1796875" bestFit="1" customWidth="1"/>
    <col min="656" max="656" width="7.1796875" bestFit="1" customWidth="1"/>
    <col min="657" max="657" width="17.1796875" bestFit="1" customWidth="1"/>
    <col min="658" max="763" width="7.1796875" bestFit="1" customWidth="1"/>
    <col min="764" max="918" width="8.54296875" bestFit="1" customWidth="1"/>
    <col min="919" max="919" width="17.1796875" bestFit="1" customWidth="1"/>
    <col min="920" max="938" width="8.54296875" bestFit="1" customWidth="1"/>
    <col min="939" max="939" width="17.1796875" bestFit="1" customWidth="1"/>
    <col min="940" max="958" width="8.54296875" bestFit="1" customWidth="1"/>
    <col min="959" max="959" width="17.1796875" bestFit="1" customWidth="1"/>
    <col min="960" max="970" width="8.54296875" bestFit="1" customWidth="1"/>
    <col min="971" max="971" width="17.1796875" bestFit="1" customWidth="1"/>
    <col min="972" max="985" width="8.54296875" bestFit="1" customWidth="1"/>
    <col min="986" max="986" width="15.54296875" bestFit="1" customWidth="1"/>
    <col min="987" max="987" width="8.54296875" bestFit="1" customWidth="1"/>
    <col min="988" max="988" width="17.1796875" bestFit="1" customWidth="1"/>
    <col min="989" max="991" width="8.54296875" bestFit="1" customWidth="1"/>
    <col min="992" max="992" width="17.1796875" bestFit="1" customWidth="1"/>
    <col min="993" max="1247" width="8.54296875" bestFit="1" customWidth="1"/>
    <col min="1248" max="1248" width="17.1796875" bestFit="1" customWidth="1"/>
    <col min="1249" max="1570" width="8.54296875" bestFit="1" customWidth="1"/>
    <col min="1571" max="1571" width="15.54296875" bestFit="1" customWidth="1"/>
    <col min="1572" max="1667" width="8.54296875" bestFit="1" customWidth="1"/>
    <col min="1668" max="3429" width="9.90625" bestFit="1" customWidth="1"/>
    <col min="3430" max="3430" width="40.6328125" bestFit="1" customWidth="1"/>
    <col min="3431" max="3431" width="3.08984375" bestFit="1" customWidth="1"/>
    <col min="3432" max="3440" width="4.453125" bestFit="1" customWidth="1"/>
    <col min="3441" max="3551" width="5.81640625" bestFit="1" customWidth="1"/>
    <col min="3552" max="3897" width="7.1796875" bestFit="1" customWidth="1"/>
    <col min="3898" max="3898" width="8.54296875" bestFit="1" customWidth="1"/>
    <col min="3899" max="3899" width="7.1796875" bestFit="1" customWidth="1"/>
    <col min="3900" max="3901" width="8.54296875" bestFit="1" customWidth="1"/>
    <col min="3902" max="3902" width="7.1796875" bestFit="1" customWidth="1"/>
    <col min="3903" max="3903" width="9.90625" bestFit="1" customWidth="1"/>
    <col min="3904" max="3906" width="7.1796875" bestFit="1" customWidth="1"/>
    <col min="3907" max="3907" width="8.54296875" bestFit="1" customWidth="1"/>
    <col min="3908" max="3908" width="7.1796875" bestFit="1" customWidth="1"/>
    <col min="3909" max="3909" width="8.54296875" bestFit="1" customWidth="1"/>
    <col min="3910" max="3911" width="7.1796875" bestFit="1" customWidth="1"/>
    <col min="3912" max="3913" width="8.54296875" bestFit="1" customWidth="1"/>
    <col min="3914" max="3925" width="7.1796875" bestFit="1" customWidth="1"/>
    <col min="3926" max="3927" width="8.54296875" bestFit="1" customWidth="1"/>
    <col min="3928" max="3928" width="7.1796875" bestFit="1" customWidth="1"/>
    <col min="3929" max="3929" width="8.54296875" bestFit="1" customWidth="1"/>
    <col min="3930" max="3936" width="7.1796875" bestFit="1" customWidth="1"/>
    <col min="3937" max="3938" width="8.54296875" bestFit="1" customWidth="1"/>
    <col min="3939" max="3941" width="7.1796875" bestFit="1" customWidth="1"/>
    <col min="3942" max="3944" width="8.54296875" bestFit="1" customWidth="1"/>
    <col min="3945" max="3946" width="7.1796875" bestFit="1" customWidth="1"/>
    <col min="3947" max="3948" width="8.54296875" bestFit="1" customWidth="1"/>
    <col min="3949" max="3949" width="7.1796875" bestFit="1" customWidth="1"/>
    <col min="3950" max="3951" width="8.54296875" bestFit="1" customWidth="1"/>
    <col min="3952" max="3952" width="9.90625" bestFit="1" customWidth="1"/>
    <col min="3953" max="3954" width="8.54296875" bestFit="1" customWidth="1"/>
    <col min="3955" max="3955" width="9.90625" bestFit="1" customWidth="1"/>
    <col min="3956" max="3957" width="7.1796875" bestFit="1" customWidth="1"/>
    <col min="3958" max="3958" width="8.54296875" bestFit="1" customWidth="1"/>
    <col min="3959" max="3959" width="7.1796875" bestFit="1" customWidth="1"/>
    <col min="3960" max="3960" width="9.90625" bestFit="1" customWidth="1"/>
    <col min="3961" max="3961" width="7.1796875" bestFit="1" customWidth="1"/>
    <col min="3962" max="3963" width="8.54296875" bestFit="1" customWidth="1"/>
    <col min="3964" max="3965" width="7.1796875" bestFit="1" customWidth="1"/>
    <col min="3966" max="3966" width="9.90625" bestFit="1" customWidth="1"/>
    <col min="3967" max="3972" width="8.54296875" bestFit="1" customWidth="1"/>
    <col min="3973" max="3973" width="7.1796875" bestFit="1" customWidth="1"/>
    <col min="3974" max="3976" width="8.54296875" bestFit="1" customWidth="1"/>
    <col min="3977" max="3980" width="7.1796875" bestFit="1" customWidth="1"/>
    <col min="3981" max="3981" width="8.54296875" bestFit="1" customWidth="1"/>
    <col min="3982" max="3982" width="7.1796875" bestFit="1" customWidth="1"/>
    <col min="3983" max="3985" width="8.54296875" bestFit="1" customWidth="1"/>
    <col min="3986" max="3987" width="7.1796875" bestFit="1" customWidth="1"/>
    <col min="3988" max="3988" width="9.90625" bestFit="1" customWidth="1"/>
    <col min="3989" max="3989" width="8.54296875" bestFit="1" customWidth="1"/>
    <col min="3990" max="3991" width="7.1796875" bestFit="1" customWidth="1"/>
    <col min="3992" max="3992" width="8.54296875" bestFit="1" customWidth="1"/>
    <col min="3993" max="3993" width="9.90625" bestFit="1" customWidth="1"/>
    <col min="3994" max="3997" width="7.1796875" bestFit="1" customWidth="1"/>
    <col min="3998" max="3998" width="8.54296875" bestFit="1" customWidth="1"/>
    <col min="3999" max="3999" width="7.1796875" bestFit="1" customWidth="1"/>
    <col min="4000" max="4002" width="8.54296875" bestFit="1" customWidth="1"/>
    <col min="4003" max="4004" width="7.1796875" bestFit="1" customWidth="1"/>
    <col min="4005" max="4006" width="8.54296875" bestFit="1" customWidth="1"/>
    <col min="4007" max="4007" width="7.1796875" bestFit="1" customWidth="1"/>
    <col min="4008" max="4008" width="8.54296875" bestFit="1" customWidth="1"/>
    <col min="4009" max="4011" width="7.1796875" bestFit="1" customWidth="1"/>
    <col min="4012" max="4012" width="9.90625" bestFit="1" customWidth="1"/>
    <col min="4013" max="4014" width="8.54296875" bestFit="1" customWidth="1"/>
    <col min="4015" max="4015" width="7.1796875" bestFit="1" customWidth="1"/>
    <col min="4016" max="4017" width="8.54296875" bestFit="1" customWidth="1"/>
    <col min="4018" max="4018" width="7.1796875" bestFit="1" customWidth="1"/>
    <col min="4019" max="4019" width="8.54296875" bestFit="1" customWidth="1"/>
    <col min="4020" max="4020" width="7.1796875" bestFit="1" customWidth="1"/>
    <col min="4021" max="4021" width="8.54296875" bestFit="1" customWidth="1"/>
    <col min="4022" max="4023" width="7.1796875" bestFit="1" customWidth="1"/>
    <col min="4024" max="4024" width="9.90625" bestFit="1" customWidth="1"/>
    <col min="4025" max="4026" width="7.1796875" bestFit="1" customWidth="1"/>
    <col min="4027" max="4028" width="8.54296875" bestFit="1" customWidth="1"/>
    <col min="4029" max="4031" width="7.1796875" bestFit="1" customWidth="1"/>
    <col min="4032" max="4034" width="8.54296875" bestFit="1" customWidth="1"/>
    <col min="4035" max="4038" width="7.1796875" bestFit="1" customWidth="1"/>
    <col min="4039" max="4039" width="8.54296875" bestFit="1" customWidth="1"/>
    <col min="4040" max="4040" width="7.1796875" bestFit="1" customWidth="1"/>
    <col min="4041" max="4042" width="8.54296875" bestFit="1" customWidth="1"/>
    <col min="4043" max="4043" width="7.1796875" bestFit="1" customWidth="1"/>
    <col min="4044" max="4044" width="8.54296875" bestFit="1" customWidth="1"/>
    <col min="4045" max="4045" width="7.1796875" bestFit="1" customWidth="1"/>
    <col min="4046" max="4049" width="8.54296875" bestFit="1" customWidth="1"/>
    <col min="4050" max="4050" width="7.1796875" bestFit="1" customWidth="1"/>
    <col min="4051" max="4051" width="8.54296875" bestFit="1" customWidth="1"/>
    <col min="4052" max="4053" width="7.1796875" bestFit="1" customWidth="1"/>
    <col min="4054" max="4055" width="8.54296875" bestFit="1" customWidth="1"/>
    <col min="4056" max="4057" width="7.1796875" bestFit="1" customWidth="1"/>
    <col min="4058" max="4058" width="8.54296875" bestFit="1" customWidth="1"/>
    <col min="4059" max="4059" width="7.1796875" bestFit="1" customWidth="1"/>
    <col min="4060" max="4060" width="8.54296875" bestFit="1" customWidth="1"/>
    <col min="4061" max="4063" width="7.1796875" bestFit="1" customWidth="1"/>
    <col min="4064" max="4065" width="8.54296875" bestFit="1" customWidth="1"/>
    <col min="4066" max="4072" width="7.1796875" bestFit="1" customWidth="1"/>
    <col min="4073" max="4073" width="8.54296875" bestFit="1" customWidth="1"/>
    <col min="4074" max="4075" width="7.1796875" bestFit="1" customWidth="1"/>
    <col min="4076" max="4076" width="8.54296875" bestFit="1" customWidth="1"/>
    <col min="4077" max="4078" width="7.1796875" bestFit="1" customWidth="1"/>
    <col min="4079" max="4080" width="8.54296875" bestFit="1" customWidth="1"/>
    <col min="4081" max="4172" width="7.1796875" bestFit="1" customWidth="1"/>
    <col min="4173" max="4173" width="8.54296875" bestFit="1" customWidth="1"/>
    <col min="4174" max="4179" width="7.1796875" bestFit="1" customWidth="1"/>
    <col min="4180" max="4180" width="8.54296875" bestFit="1" customWidth="1"/>
    <col min="4181" max="4187" width="7.1796875" bestFit="1" customWidth="1"/>
    <col min="4188" max="5091" width="8.54296875" bestFit="1" customWidth="1"/>
    <col min="5092" max="6853" width="9.90625" bestFit="1" customWidth="1"/>
    <col min="6854" max="6854" width="33.26953125" bestFit="1" customWidth="1"/>
    <col min="6855" max="6855" width="46.90625" bestFit="1" customWidth="1"/>
  </cols>
  <sheetData>
    <row r="1" spans="1:3" ht="21" x14ac:dyDescent="0.5">
      <c r="A1" s="31" t="s">
        <v>10776</v>
      </c>
      <c r="B1" s="32" t="s">
        <v>10805</v>
      </c>
    </row>
    <row r="3" spans="1:3" ht="21" x14ac:dyDescent="0.5">
      <c r="A3" s="31" t="s">
        <v>10777</v>
      </c>
    </row>
    <row r="4" spans="1:3" ht="15.5" x14ac:dyDescent="0.35">
      <c r="A4" s="33" t="s">
        <v>10774</v>
      </c>
    </row>
    <row r="5" spans="1:3" ht="15.5" x14ac:dyDescent="0.35">
      <c r="A5" s="33" t="s">
        <v>10775</v>
      </c>
    </row>
    <row r="6" spans="1:3" ht="15.5" x14ac:dyDescent="0.35">
      <c r="A6" s="33" t="s">
        <v>10784</v>
      </c>
    </row>
    <row r="7" spans="1:3" ht="15.5" x14ac:dyDescent="0.35">
      <c r="A7" s="33" t="s">
        <v>10778</v>
      </c>
    </row>
    <row r="8" spans="1:3" ht="15.5" x14ac:dyDescent="0.35">
      <c r="A8" s="33" t="s">
        <v>10785</v>
      </c>
    </row>
    <row r="10" spans="1:3" ht="21" x14ac:dyDescent="0.5">
      <c r="A10" s="31" t="s">
        <v>10738</v>
      </c>
    </row>
    <row r="11" spans="1:3" ht="15.5" x14ac:dyDescent="0.35">
      <c r="A11" s="33" t="s">
        <v>10780</v>
      </c>
      <c r="B11" s="33"/>
      <c r="C11" s="33"/>
    </row>
    <row r="12" spans="1:3" ht="15.5" x14ac:dyDescent="0.35">
      <c r="A12" s="33" t="s">
        <v>10782</v>
      </c>
      <c r="B12" s="33"/>
      <c r="C12" s="33"/>
    </row>
    <row r="13" spans="1:3" ht="15.5" x14ac:dyDescent="0.35">
      <c r="A13" s="33" t="s">
        <v>10783</v>
      </c>
      <c r="B13" s="33"/>
      <c r="C13" s="33"/>
    </row>
    <row r="14" spans="1:3" ht="15.5" x14ac:dyDescent="0.35">
      <c r="A14" s="33" t="s">
        <v>10746</v>
      </c>
      <c r="B14" s="33"/>
      <c r="C14" s="33"/>
    </row>
    <row r="15" spans="1:3" ht="15.5" x14ac:dyDescent="0.35">
      <c r="A15" s="33" t="s">
        <v>10789</v>
      </c>
      <c r="B15" s="33"/>
      <c r="C15" s="33"/>
    </row>
    <row r="16" spans="1:3" ht="15.5" x14ac:dyDescent="0.35">
      <c r="A16" s="33" t="s">
        <v>10787</v>
      </c>
      <c r="B16" s="33"/>
      <c r="C16" s="33"/>
    </row>
    <row r="17" spans="1:19" ht="15.5" x14ac:dyDescent="0.35">
      <c r="A17" s="33" t="s">
        <v>10786</v>
      </c>
      <c r="B17" s="33"/>
      <c r="C17" s="33"/>
    </row>
    <row r="18" spans="1:19" ht="15.5" x14ac:dyDescent="0.35">
      <c r="A18" s="33"/>
      <c r="B18" s="33" t="s">
        <v>10790</v>
      </c>
      <c r="C18" s="33"/>
    </row>
    <row r="19" spans="1:19" ht="15.5" x14ac:dyDescent="0.35">
      <c r="A19" s="33"/>
      <c r="B19" s="33" t="s">
        <v>10772</v>
      </c>
      <c r="C19" s="33"/>
    </row>
    <row r="20" spans="1:19" ht="15.5" x14ac:dyDescent="0.35">
      <c r="A20" s="33"/>
      <c r="B20" s="33" t="s">
        <v>10788</v>
      </c>
      <c r="C20" s="33"/>
    </row>
    <row r="21" spans="1:19" ht="15.5" x14ac:dyDescent="0.35">
      <c r="A21" s="33"/>
      <c r="B21" s="33"/>
      <c r="C21" s="33"/>
    </row>
    <row r="22" spans="1:19" ht="21" x14ac:dyDescent="0.5">
      <c r="A22" s="84" t="s">
        <v>10781</v>
      </c>
      <c r="B22" s="84"/>
      <c r="C22" s="84"/>
    </row>
    <row r="23" spans="1:19" ht="16" thickBot="1" x14ac:dyDescent="0.4">
      <c r="A23" s="33" t="s">
        <v>10798</v>
      </c>
      <c r="B23" s="33"/>
    </row>
    <row r="24" spans="1:19" ht="16" thickBot="1" x14ac:dyDescent="0.4">
      <c r="B24" s="79">
        <f>COUNTIF(Exposure_Information[Occupancy_ID],"ATC - 37")</f>
        <v>724</v>
      </c>
    </row>
    <row r="25" spans="1:19" ht="16" thickBot="1" x14ac:dyDescent="0.4">
      <c r="A25" s="33" t="s">
        <v>10804</v>
      </c>
      <c r="B25" s="33"/>
    </row>
    <row r="26" spans="1:19" ht="32" customHeight="1" thickBot="1" x14ac:dyDescent="0.4">
      <c r="A26" s="33" t="s">
        <v>10810</v>
      </c>
      <c r="B26" s="54">
        <f>INDEX(Exposure_Information[Total Building Value],MATCH(_xlfn.MAXIFS(Exposure_Information[Site'#],Exposure_Information[Occupancy_ID],"ATC - 37"),Exposure_Information[Site'#],0))</f>
        <v>935000</v>
      </c>
      <c r="D26" t="s">
        <v>10811</v>
      </c>
      <c r="E26" s="77" t="str">
        <f>INDEX(Exposure_Information[Street Name],MATCH(_xlfn.MAXIFS(Exposure_Information[Site'#],Exposure_Information[Occupancy_ID],"ATC - 37"),Exposure_Information[Site'#],0))</f>
        <v>1 Yemen Road</v>
      </c>
      <c r="F26" s="75" t="str">
        <f>INDEX(Exposure_Information[State],MATCH(_xlfn.MAXIFS(Exposure_Information[Site'#],Exposure_Information[Occupancy_ID],"ATC - 37"),Exposure_Information[Site'#],0))</f>
        <v>NY</v>
      </c>
      <c r="G26" s="75" t="str">
        <f>_xlfn.CONCAT(INDEX(Exposure_Information[County],MATCH(_xlfn.MAXIFS(Exposure_Information[Site'#],Exposure_Information[Occupancy_ID],"ATC - 37"),Exposure_Information[Site'#],0))," County")</f>
        <v>Orange County</v>
      </c>
      <c r="H26" s="76" t="str">
        <f>INDEX(Exposure_Information[Zip],MATCH(_xlfn.MAXIFS(Exposure_Information[Site'#],Exposure_Information[Occupancy_ID],"ATC - 37"),Exposure_Information[Site'#],0))</f>
        <v>10950</v>
      </c>
    </row>
    <row r="27" spans="1:19" ht="15.5" x14ac:dyDescent="0.35">
      <c r="A27" s="39">
        <f>_xlfn.MAXIFS(Exposure_Information[Site'#],Exposure_Information[Occupancy_ID],"ATC - 37")</f>
        <v>10733</v>
      </c>
      <c r="B27" s="33"/>
    </row>
    <row r="28" spans="1:19" ht="15.5" x14ac:dyDescent="0.35">
      <c r="A28" s="33" t="s">
        <v>10799</v>
      </c>
      <c r="B28" s="33"/>
    </row>
    <row r="29" spans="1:19" ht="16" thickBot="1" x14ac:dyDescent="0.4">
      <c r="A29" s="33"/>
      <c r="B29" s="33"/>
    </row>
    <row r="30" spans="1:19" s="52" customFormat="1" ht="25.5" customHeight="1" thickBot="1" x14ac:dyDescent="0.4">
      <c r="A30" s="51" t="s">
        <v>10813</v>
      </c>
      <c r="B30" s="53">
        <f>AVERAGEIFS(Exposure_Information[Total Building Value],Exposure_Information[Construction_ID],"RMS - 3",Exposure_Information[Occupancy_ID], "ATC - 37")</f>
        <v>359300</v>
      </c>
    </row>
    <row r="31" spans="1:19" ht="15.5" x14ac:dyDescent="0.35">
      <c r="A31" s="38"/>
      <c r="B31" s="33"/>
    </row>
    <row r="32" spans="1:19" ht="28.5" customHeight="1" x14ac:dyDescent="0.35">
      <c r="A32" s="33" t="s">
        <v>10800</v>
      </c>
      <c r="B32" s="33"/>
      <c r="S32" s="27"/>
    </row>
    <row r="33" spans="1:19" ht="28.5" customHeight="1" thickBot="1" x14ac:dyDescent="0.4">
      <c r="A33" s="33"/>
      <c r="B33" s="33"/>
      <c r="S33" s="27"/>
    </row>
    <row r="34" spans="1:19" ht="31" customHeight="1" thickBot="1" x14ac:dyDescent="0.4">
      <c r="A34" s="55" t="s">
        <v>10814</v>
      </c>
      <c r="B34" s="56">
        <f>SUMIF(Exposure_Information[Construction_ID], "RMS - 1", Exposure_Information[Total Building Value]) / SUM(Exposure_Information[Total Building Value])</f>
        <v>0.87100107720168285</v>
      </c>
      <c r="S34" s="28"/>
    </row>
    <row r="35" spans="1:19" ht="15.5" x14ac:dyDescent="0.35">
      <c r="A35" s="33" t="s">
        <v>10801</v>
      </c>
      <c r="B35" s="33"/>
      <c r="S35" s="28"/>
    </row>
    <row r="36" spans="1:19" ht="16" thickBot="1" x14ac:dyDescent="0.4">
      <c r="A36" s="33"/>
      <c r="B36" s="33"/>
      <c r="S36" s="28"/>
    </row>
    <row r="37" spans="1:19" ht="32.5" customHeight="1" thickBot="1" x14ac:dyDescent="0.4">
      <c r="A37" s="33" t="s">
        <v>10816</v>
      </c>
      <c r="B37" s="49">
        <f>COUNTIFS(Policy_PivotTable[Sum of Total Insured Value], "&gt;1500000")</f>
        <v>64</v>
      </c>
    </row>
    <row r="38" spans="1:19" ht="37.5" customHeight="1" thickBot="1" x14ac:dyDescent="0.4">
      <c r="A38" s="33" t="s">
        <v>10815</v>
      </c>
      <c r="B38" s="54">
        <f>SUMIF(Policy_PivotTable[Sum of Total Insured Value], "&gt;1500000",Policy_PivotTable[Sum of Policy Premium])</f>
        <v>1867300.6926269531</v>
      </c>
    </row>
    <row r="39" spans="1:19" ht="44.5" customHeight="1" thickBot="1" x14ac:dyDescent="0.4">
      <c r="A39" s="40" t="s">
        <v>10817</v>
      </c>
      <c r="B39" s="70">
        <f>AVERAGEIF(Policy_PivotTable[Sum of Total Insured Value], "&gt;1500000",Policy_PivotTable[Sum of Policy Premium])</f>
        <v>29176.573322296143</v>
      </c>
      <c r="C39" s="36"/>
    </row>
    <row r="40" spans="1:19" ht="15.5" x14ac:dyDescent="0.35">
      <c r="A40" s="33" t="s">
        <v>10791</v>
      </c>
      <c r="B40" s="33"/>
    </row>
    <row r="41" spans="1:19" ht="15.5" x14ac:dyDescent="0.35">
      <c r="A41" s="33"/>
      <c r="B41" s="33"/>
    </row>
    <row r="42" spans="1:19" ht="15.5" x14ac:dyDescent="0.35">
      <c r="A42" s="38" t="s">
        <v>10933</v>
      </c>
      <c r="B42" s="33" t="s">
        <v>10947</v>
      </c>
    </row>
    <row r="43" spans="1:19" ht="15.5" x14ac:dyDescent="0.35">
      <c r="A43" s="38" t="s">
        <v>10934</v>
      </c>
      <c r="B43" s="33" t="s">
        <v>10940</v>
      </c>
    </row>
    <row r="44" spans="1:19" ht="15.5" x14ac:dyDescent="0.35">
      <c r="A44" s="38" t="s">
        <v>10935</v>
      </c>
      <c r="B44" s="33" t="s">
        <v>10941</v>
      </c>
    </row>
    <row r="45" spans="1:19" ht="15.5" x14ac:dyDescent="0.35">
      <c r="A45" s="38" t="s">
        <v>10936</v>
      </c>
      <c r="B45" s="33" t="s">
        <v>10942</v>
      </c>
    </row>
    <row r="46" spans="1:19" ht="15.5" x14ac:dyDescent="0.35">
      <c r="A46" s="38" t="s">
        <v>10943</v>
      </c>
      <c r="B46" s="33" t="s">
        <v>10944</v>
      </c>
    </row>
    <row r="47" spans="1:19" ht="15.5" x14ac:dyDescent="0.35">
      <c r="A47" s="39" t="s">
        <v>10945</v>
      </c>
      <c r="B47" s="33" t="s">
        <v>10946</v>
      </c>
    </row>
    <row r="48" spans="1:19" ht="15.5" x14ac:dyDescent="0.35">
      <c r="A48" s="40" t="s">
        <v>10803</v>
      </c>
      <c r="B48" s="33"/>
    </row>
    <row r="49" spans="1:2" ht="15.5" x14ac:dyDescent="0.35">
      <c r="A49" s="39" t="s">
        <v>10792</v>
      </c>
      <c r="B49" s="33" t="s">
        <v>10793</v>
      </c>
    </row>
    <row r="50" spans="1:2" ht="15.5" x14ac:dyDescent="0.35">
      <c r="A50" s="39" t="s">
        <v>10794</v>
      </c>
      <c r="B50" s="33" t="s">
        <v>10795</v>
      </c>
    </row>
    <row r="51" spans="1:2" ht="15.5" x14ac:dyDescent="0.35">
      <c r="A51" s="39" t="s">
        <v>10796</v>
      </c>
      <c r="B51" s="33" t="s">
        <v>10802</v>
      </c>
    </row>
    <row r="52" spans="1:2" ht="15.5" x14ac:dyDescent="0.35">
      <c r="A52" s="39"/>
      <c r="B52" s="33"/>
    </row>
    <row r="53" spans="1:2" ht="15.5" x14ac:dyDescent="0.35">
      <c r="A53" s="41" t="s">
        <v>10797</v>
      </c>
      <c r="B53" s="33"/>
    </row>
    <row r="54" spans="1:2" ht="15" thickBot="1" x14ac:dyDescent="0.4"/>
    <row r="55" spans="1:2" ht="15" thickBot="1" x14ac:dyDescent="0.4">
      <c r="A55" s="74" cm="1">
        <f t="array" ref="A55">SUM(Cat_Results[Annual Probability of Scenario occurring]*Cat_Results[TotalLossInUSACurrency])</f>
        <v>481588.55964293698</v>
      </c>
    </row>
    <row r="61" spans="1:2" x14ac:dyDescent="0.35">
      <c r="A61" s="12"/>
    </row>
  </sheetData>
  <mergeCells count="1">
    <mergeCell ref="A22:C2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B20"/>
  <sheetViews>
    <sheetView workbookViewId="0">
      <selection activeCell="B13" sqref="B13"/>
    </sheetView>
  </sheetViews>
  <sheetFormatPr defaultColWidth="9.1796875" defaultRowHeight="13" x14ac:dyDescent="0.3"/>
  <cols>
    <col min="1" max="1" width="18.54296875" style="1" customWidth="1"/>
    <col min="2" max="2" width="26.26953125" style="1" customWidth="1"/>
    <col min="3" max="16384" width="9.1796875" style="1"/>
  </cols>
  <sheetData>
    <row r="1" spans="1:2" ht="18.5" x14ac:dyDescent="0.45">
      <c r="A1" s="22" t="s">
        <v>10745</v>
      </c>
    </row>
    <row r="3" spans="1:2" ht="26" x14ac:dyDescent="0.3">
      <c r="A3" s="25" t="s">
        <v>10741</v>
      </c>
    </row>
    <row r="4" spans="1:2" x14ac:dyDescent="0.3">
      <c r="A4" s="20" t="s">
        <v>10740</v>
      </c>
      <c r="B4" s="13"/>
    </row>
    <row r="5" spans="1:2" x14ac:dyDescent="0.3">
      <c r="B5" s="14"/>
    </row>
    <row r="6" spans="1:2" ht="13" customHeight="1" x14ac:dyDescent="0.3">
      <c r="B6" s="15"/>
    </row>
    <row r="7" spans="1:2" x14ac:dyDescent="0.3">
      <c r="B7" s="15"/>
    </row>
    <row r="8" spans="1:2" x14ac:dyDescent="0.3">
      <c r="B8" s="15"/>
    </row>
    <row r="9" spans="1:2" x14ac:dyDescent="0.3">
      <c r="A9" s="87" t="s">
        <v>10742</v>
      </c>
      <c r="B9" s="15"/>
    </row>
    <row r="10" spans="1:2" x14ac:dyDescent="0.3">
      <c r="A10" s="87"/>
      <c r="B10" s="18"/>
    </row>
    <row r="11" spans="1:2" x14ac:dyDescent="0.3">
      <c r="B11" s="19"/>
    </row>
    <row r="12" spans="1:2" x14ac:dyDescent="0.3">
      <c r="B12" s="24" t="s">
        <v>10744</v>
      </c>
    </row>
    <row r="13" spans="1:2" x14ac:dyDescent="0.3">
      <c r="B13" s="19"/>
    </row>
    <row r="14" spans="1:2" x14ac:dyDescent="0.3">
      <c r="A14" s="87" t="s">
        <v>10743</v>
      </c>
      <c r="B14" s="19"/>
    </row>
    <row r="15" spans="1:2" x14ac:dyDescent="0.3">
      <c r="A15" s="87"/>
      <c r="B15" s="34"/>
    </row>
    <row r="16" spans="1:2" x14ac:dyDescent="0.3">
      <c r="B16" s="16"/>
    </row>
    <row r="17" spans="1:2" x14ac:dyDescent="0.3">
      <c r="B17" s="23" t="s">
        <v>10739</v>
      </c>
    </row>
    <row r="18" spans="1:2" x14ac:dyDescent="0.3">
      <c r="B18" s="16"/>
    </row>
    <row r="19" spans="1:2" x14ac:dyDescent="0.3">
      <c r="A19" s="85">
        <v>0</v>
      </c>
      <c r="B19" s="17"/>
    </row>
    <row r="20" spans="1:2" x14ac:dyDescent="0.3">
      <c r="A20" s="86"/>
    </row>
  </sheetData>
  <mergeCells count="3">
    <mergeCell ref="A19:A20"/>
    <mergeCell ref="A9:A10"/>
    <mergeCell ref="A14:A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sheetPr>
  <dimension ref="A1:AJ3507"/>
  <sheetViews>
    <sheetView topLeftCell="P17" zoomScale="54" workbookViewId="0">
      <selection activeCell="C5" sqref="C5"/>
    </sheetView>
  </sheetViews>
  <sheetFormatPr defaultColWidth="113.81640625" defaultRowHeight="13" x14ac:dyDescent="0.3"/>
  <cols>
    <col min="1" max="1" width="7.453125" style="1" customWidth="1"/>
    <col min="2" max="2" width="13.6328125" style="1" customWidth="1"/>
    <col min="3" max="3" width="14.1796875" style="1" customWidth="1"/>
    <col min="4" max="4" width="7.90625" style="1" customWidth="1"/>
    <col min="5" max="5" width="19.26953125" style="1" customWidth="1"/>
    <col min="6" max="6" width="10.54296875" style="1" bestFit="1" customWidth="1"/>
    <col min="7" max="7" width="14.453125" style="1" customWidth="1"/>
    <col min="8" max="8" width="17.453125" style="1" customWidth="1"/>
    <col min="9" max="9" width="11.26953125" style="1" bestFit="1" customWidth="1"/>
    <col min="10" max="10" width="26.6328125" style="1" customWidth="1"/>
    <col min="11" max="11" width="15.54296875" style="1" customWidth="1"/>
    <col min="12" max="12" width="29.453125" style="1" bestFit="1" customWidth="1"/>
    <col min="13" max="13" width="10.54296875" style="1" bestFit="1" customWidth="1"/>
    <col min="14" max="14" width="29.1796875" style="1" bestFit="1" customWidth="1"/>
    <col min="15" max="15" width="14.1796875" style="1" bestFit="1" customWidth="1"/>
    <col min="16" max="16" width="12.453125" style="1" customWidth="1"/>
    <col min="17" max="17" width="6.81640625" style="1" customWidth="1"/>
    <col min="18" max="18" width="11.08984375" style="1" customWidth="1"/>
    <col min="19" max="19" width="8.90625" style="1" customWidth="1"/>
    <col min="20" max="20" width="11.453125" style="1" bestFit="1" customWidth="1"/>
    <col min="21" max="21" width="12" style="1" bestFit="1" customWidth="1"/>
    <col min="22" max="22" width="22.90625" style="1" customWidth="1"/>
    <col min="23" max="23" width="24.26953125" style="1" customWidth="1"/>
    <col min="24" max="24" width="16.6328125" style="1" customWidth="1"/>
    <col min="25" max="25" width="18.26953125" style="1" customWidth="1"/>
    <col min="26" max="26" width="14.1796875" style="1" customWidth="1"/>
    <col min="27" max="27" width="22.54296875" style="1" customWidth="1"/>
    <col min="28" max="28" width="20.7265625" style="1" customWidth="1"/>
    <col min="29" max="29" width="21.7265625" style="1" customWidth="1"/>
    <col min="30" max="30" width="23.1796875" style="1" customWidth="1"/>
    <col min="31" max="31" width="10" style="1" bestFit="1" customWidth="1"/>
    <col min="32" max="32" width="25.453125" style="1" customWidth="1"/>
    <col min="33" max="33" width="27.453125" style="1" customWidth="1"/>
    <col min="34" max="34" width="21.453125" style="1" customWidth="1"/>
    <col min="35" max="35" width="26.81640625" style="1" customWidth="1"/>
    <col min="36" max="16382" width="113.81640625" style="1"/>
    <col min="16383" max="16383" width="219.54296875" style="1" customWidth="1"/>
    <col min="16384" max="16384" width="113.81640625" style="1"/>
  </cols>
  <sheetData>
    <row r="1" spans="1:36" x14ac:dyDescent="0.3">
      <c r="A1" s="9" t="s">
        <v>10733</v>
      </c>
    </row>
    <row r="3" spans="1:36" x14ac:dyDescent="0.3">
      <c r="A3" s="1" t="s">
        <v>10759</v>
      </c>
    </row>
    <row r="7" spans="1:36" ht="39" x14ac:dyDescent="0.3">
      <c r="A7" s="42" t="s">
        <v>0</v>
      </c>
      <c r="B7" s="42" t="s">
        <v>10748</v>
      </c>
      <c r="C7" s="42" t="s">
        <v>10749</v>
      </c>
      <c r="D7" s="42" t="s">
        <v>10751</v>
      </c>
      <c r="E7" s="42" t="s">
        <v>10750</v>
      </c>
      <c r="F7" s="42" t="s">
        <v>10752</v>
      </c>
      <c r="G7" s="42" t="s">
        <v>10747</v>
      </c>
      <c r="H7" s="42" t="s">
        <v>10930</v>
      </c>
      <c r="I7" s="42" t="s">
        <v>10932</v>
      </c>
      <c r="J7" s="42" t="s">
        <v>10753</v>
      </c>
      <c r="K7" s="42" t="s">
        <v>10754</v>
      </c>
      <c r="L7" s="42" t="s">
        <v>10755</v>
      </c>
      <c r="M7" s="42" t="s">
        <v>10756</v>
      </c>
      <c r="N7" s="42" t="s">
        <v>1</v>
      </c>
      <c r="O7" s="42" t="s">
        <v>2</v>
      </c>
      <c r="P7" s="42" t="s">
        <v>3</v>
      </c>
      <c r="Q7" s="42" t="s">
        <v>10757</v>
      </c>
      <c r="R7" s="42" t="s">
        <v>4</v>
      </c>
      <c r="S7" s="42" t="s">
        <v>10758</v>
      </c>
      <c r="T7" s="42" t="s">
        <v>5</v>
      </c>
      <c r="U7" s="42" t="s">
        <v>6</v>
      </c>
      <c r="V7" s="42" t="s">
        <v>7</v>
      </c>
      <c r="W7" s="42" t="s">
        <v>10761</v>
      </c>
      <c r="X7" s="42" t="s">
        <v>10760</v>
      </c>
      <c r="Y7" s="42" t="s">
        <v>10807</v>
      </c>
      <c r="Z7" s="42" t="s">
        <v>10762</v>
      </c>
      <c r="AA7" s="42" t="s">
        <v>10763</v>
      </c>
      <c r="AB7" s="42" t="s">
        <v>10764</v>
      </c>
      <c r="AC7" s="42" t="s">
        <v>10765</v>
      </c>
      <c r="AD7" s="42" t="s">
        <v>10806</v>
      </c>
      <c r="AE7" s="42" t="s">
        <v>10766</v>
      </c>
      <c r="AF7" s="42" t="s">
        <v>10767</v>
      </c>
      <c r="AG7" s="42" t="s">
        <v>10768</v>
      </c>
      <c r="AH7" s="42" t="s">
        <v>10824</v>
      </c>
      <c r="AI7" s="42" t="s">
        <v>10812</v>
      </c>
      <c r="AJ7" s="29"/>
    </row>
    <row r="8" spans="1:36" ht="26" x14ac:dyDescent="0.3">
      <c r="A8" s="2" t="s">
        <v>148</v>
      </c>
      <c r="B8" s="2" t="s">
        <v>156</v>
      </c>
      <c r="C8" s="2" t="s">
        <v>325</v>
      </c>
      <c r="D8" s="2">
        <v>7908</v>
      </c>
      <c r="E8" s="2" t="s">
        <v>382</v>
      </c>
      <c r="F8" s="2" t="s">
        <v>1431</v>
      </c>
      <c r="G8" s="3">
        <v>2774.610107421875</v>
      </c>
      <c r="H8" s="3">
        <v>1000</v>
      </c>
      <c r="I8" s="71">
        <f>Exposure_Information[[#This Row],[Total  Insured Value]]+Exposure_Information[[#This Row],[Policy Deductible]]</f>
        <v>936000</v>
      </c>
      <c r="J8" s="2">
        <v>10733</v>
      </c>
      <c r="K8" s="3">
        <v>1</v>
      </c>
      <c r="L8" s="2" t="s">
        <v>9</v>
      </c>
      <c r="M8" s="2" t="s">
        <v>10713</v>
      </c>
      <c r="N8" s="3" t="s">
        <v>1432</v>
      </c>
      <c r="O8" s="2" t="s">
        <v>198</v>
      </c>
      <c r="P8" s="2" t="s">
        <v>107</v>
      </c>
      <c r="Q8" s="3">
        <v>71</v>
      </c>
      <c r="R8" s="2" t="s">
        <v>25</v>
      </c>
      <c r="S8" s="3">
        <v>36</v>
      </c>
      <c r="T8" s="2" t="s">
        <v>10</v>
      </c>
      <c r="U8" s="3">
        <v>41.325015999999998</v>
      </c>
      <c r="V8" s="3">
        <v>-74.187396000000007</v>
      </c>
      <c r="W8" s="2" t="s">
        <v>149</v>
      </c>
      <c r="X8" s="3">
        <v>1</v>
      </c>
      <c r="Y8" s="3" t="str">
        <f>_xlfn.CONCAT(Exposure_Information[[#This Row],[Building Construction Code]]," - ",Exposure_Information[[#This Row],[Type of building construction]])</f>
        <v>RMS - 1</v>
      </c>
      <c r="Z8" s="3">
        <v>0</v>
      </c>
      <c r="AA8" s="2">
        <v>9999</v>
      </c>
      <c r="AB8" s="2" t="s">
        <v>11</v>
      </c>
      <c r="AC8" s="2">
        <v>37</v>
      </c>
      <c r="AD8" s="2" t="str">
        <f>_xlfn.CONCAT(Exposure_Information[[#This Row],[Occupany Code]]," - ",Exposure_Information[[#This Row],[Type of building occupancy]])</f>
        <v>ATC - 37</v>
      </c>
      <c r="AE8" s="5">
        <v>935000</v>
      </c>
      <c r="AF8" s="5">
        <v>0</v>
      </c>
      <c r="AG8" s="5">
        <v>0</v>
      </c>
      <c r="AH8" s="50">
        <f>SUM(Exposure_Information[[#This Row],[Building Coverage Value]:[Business interruption value]])</f>
        <v>935000</v>
      </c>
      <c r="AI8" s="50">
        <f>SUM(Exposure_Information[[#This Row],[Building Coverage Value]:[Contents Coverage Value]])</f>
        <v>935000</v>
      </c>
      <c r="AJ8" s="26"/>
    </row>
    <row r="9" spans="1:36" ht="26" x14ac:dyDescent="0.3">
      <c r="A9" s="2" t="s">
        <v>148</v>
      </c>
      <c r="B9" s="2" t="s">
        <v>156</v>
      </c>
      <c r="C9" s="2" t="s">
        <v>325</v>
      </c>
      <c r="D9" s="2">
        <v>7889</v>
      </c>
      <c r="E9" s="2" t="s">
        <v>382</v>
      </c>
      <c r="F9" s="2" t="s">
        <v>1634</v>
      </c>
      <c r="G9" s="3">
        <v>4069</v>
      </c>
      <c r="H9" s="3">
        <v>1000</v>
      </c>
      <c r="I9" s="71">
        <f>Exposure_Information[[#This Row],[Total  Insured Value]]+Exposure_Information[[#This Row],[Policy Deductible]]</f>
        <v>467000</v>
      </c>
      <c r="J9" s="2">
        <v>10700</v>
      </c>
      <c r="K9" s="3">
        <v>1</v>
      </c>
      <c r="L9" s="2" t="s">
        <v>9</v>
      </c>
      <c r="M9" s="2" t="s">
        <v>10713</v>
      </c>
      <c r="N9" s="3" t="s">
        <v>1635</v>
      </c>
      <c r="O9" s="2" t="s">
        <v>1094</v>
      </c>
      <c r="P9" s="2" t="s">
        <v>28</v>
      </c>
      <c r="Q9" s="3">
        <v>81</v>
      </c>
      <c r="R9" s="2" t="s">
        <v>25</v>
      </c>
      <c r="S9" s="3">
        <v>36</v>
      </c>
      <c r="T9" s="2" t="s">
        <v>10</v>
      </c>
      <c r="U9" s="3">
        <v>40.785082000000003</v>
      </c>
      <c r="V9" s="3">
        <v>-73.810775000000007</v>
      </c>
      <c r="W9" s="2" t="s">
        <v>149</v>
      </c>
      <c r="X9" s="3">
        <v>1</v>
      </c>
      <c r="Y9" s="3" t="str">
        <f>_xlfn.CONCAT(Exposure_Information[[#This Row],[Building Construction Code]]," - ",Exposure_Information[[#This Row],[Type of building construction]])</f>
        <v>RMS - 1</v>
      </c>
      <c r="Z9" s="3">
        <v>0</v>
      </c>
      <c r="AA9" s="2">
        <v>9999</v>
      </c>
      <c r="AB9" s="2" t="s">
        <v>11</v>
      </c>
      <c r="AC9" s="2">
        <v>37</v>
      </c>
      <c r="AD9" s="2" t="str">
        <f>_xlfn.CONCAT(Exposure_Information[[#This Row],[Occupany Code]]," - ",Exposure_Information[[#This Row],[Type of building occupancy]])</f>
        <v>ATC - 37</v>
      </c>
      <c r="AE9" s="5">
        <v>436000</v>
      </c>
      <c r="AF9" s="5">
        <v>0</v>
      </c>
      <c r="AG9" s="5">
        <v>30000</v>
      </c>
      <c r="AH9" s="5">
        <f>SUM(Exposure_Information[[#This Row],[Building Coverage Value]:[Business interruption value]])</f>
        <v>466000</v>
      </c>
      <c r="AI9" s="5">
        <f>SUM(Exposure_Information[[#This Row],[Building Coverage Value]:[Contents Coverage Value]])</f>
        <v>436000</v>
      </c>
      <c r="AJ9" s="26"/>
    </row>
    <row r="10" spans="1:36" ht="39" x14ac:dyDescent="0.3">
      <c r="A10" s="2" t="s">
        <v>148</v>
      </c>
      <c r="B10" s="2" t="s">
        <v>156</v>
      </c>
      <c r="C10" s="2" t="s">
        <v>325</v>
      </c>
      <c r="D10" s="2">
        <v>7886</v>
      </c>
      <c r="E10" s="2" t="s">
        <v>382</v>
      </c>
      <c r="F10" s="2" t="s">
        <v>1175</v>
      </c>
      <c r="G10" s="3">
        <v>1593.8599853515625</v>
      </c>
      <c r="H10" s="3">
        <v>5000</v>
      </c>
      <c r="I10" s="71">
        <f>Exposure_Information[[#This Row],[Total  Insured Value]]+Exposure_Information[[#This Row],[Policy Deductible]]</f>
        <v>69000</v>
      </c>
      <c r="J10" s="2">
        <v>10692</v>
      </c>
      <c r="K10" s="3">
        <v>1</v>
      </c>
      <c r="L10" s="2" t="s">
        <v>9</v>
      </c>
      <c r="M10" s="2" t="s">
        <v>10713</v>
      </c>
      <c r="N10" s="2" t="s">
        <v>1176</v>
      </c>
      <c r="O10" s="2" t="s">
        <v>545</v>
      </c>
      <c r="P10" s="2" t="s">
        <v>59</v>
      </c>
      <c r="Q10" s="3">
        <v>61</v>
      </c>
      <c r="R10" s="2" t="s">
        <v>25</v>
      </c>
      <c r="S10" s="3">
        <v>36</v>
      </c>
      <c r="T10" s="2" t="s">
        <v>10</v>
      </c>
      <c r="U10" s="3">
        <v>40.734009999999998</v>
      </c>
      <c r="V10" s="3">
        <v>-74.004553000000001</v>
      </c>
      <c r="W10" s="2" t="s">
        <v>149</v>
      </c>
      <c r="X10" s="3">
        <v>2</v>
      </c>
      <c r="Y10" s="3" t="str">
        <f>_xlfn.CONCAT(Exposure_Information[[#This Row],[Building Construction Code]]," - ",Exposure_Information[[#This Row],[Type of building construction]])</f>
        <v>RMS - 2</v>
      </c>
      <c r="Z10" s="3">
        <v>0</v>
      </c>
      <c r="AA10" s="2">
        <v>9999</v>
      </c>
      <c r="AB10" s="2" t="s">
        <v>11</v>
      </c>
      <c r="AC10" s="2">
        <v>37</v>
      </c>
      <c r="AD10" s="2" t="str">
        <f>_xlfn.CONCAT(Exposure_Information[[#This Row],[Occupany Code]]," - ",Exposure_Information[[#This Row],[Type of building occupancy]])</f>
        <v>ATC - 37</v>
      </c>
      <c r="AE10" s="5">
        <v>0</v>
      </c>
      <c r="AF10" s="5">
        <v>50000</v>
      </c>
      <c r="AG10" s="5">
        <v>14000</v>
      </c>
      <c r="AH10" s="5">
        <f>SUM(Exposure_Information[[#This Row],[Building Coverage Value]:[Business interruption value]])</f>
        <v>64000</v>
      </c>
      <c r="AI10" s="5">
        <f>SUM(Exposure_Information[[#This Row],[Building Coverage Value]:[Contents Coverage Value]])</f>
        <v>50000</v>
      </c>
      <c r="AJ10" s="26"/>
    </row>
    <row r="11" spans="1:36" ht="26" x14ac:dyDescent="0.3">
      <c r="A11" s="2" t="s">
        <v>148</v>
      </c>
      <c r="B11" s="2" t="s">
        <v>156</v>
      </c>
      <c r="C11" s="2" t="s">
        <v>325</v>
      </c>
      <c r="D11" s="2">
        <v>7879</v>
      </c>
      <c r="E11" s="2" t="s">
        <v>382</v>
      </c>
      <c r="F11" s="2" t="s">
        <v>1906</v>
      </c>
      <c r="G11" s="3">
        <v>400</v>
      </c>
      <c r="H11" s="3">
        <v>500</v>
      </c>
      <c r="I11" s="71">
        <f>Exposure_Information[[#This Row],[Total  Insured Value]]+Exposure_Information[[#This Row],[Policy Deductible]]</f>
        <v>20500</v>
      </c>
      <c r="J11" s="2">
        <v>10680</v>
      </c>
      <c r="K11" s="3">
        <v>1</v>
      </c>
      <c r="L11" s="2" t="s">
        <v>9</v>
      </c>
      <c r="M11" s="2" t="s">
        <v>10713</v>
      </c>
      <c r="N11" s="2" t="s">
        <v>749</v>
      </c>
      <c r="O11" s="2" t="s">
        <v>259</v>
      </c>
      <c r="P11" s="2" t="s">
        <v>221</v>
      </c>
      <c r="Q11" s="3">
        <v>23</v>
      </c>
      <c r="R11" s="2" t="s">
        <v>127</v>
      </c>
      <c r="S11" s="3">
        <v>25</v>
      </c>
      <c r="T11" s="2" t="s">
        <v>10</v>
      </c>
      <c r="U11" s="3">
        <v>42.202736999999999</v>
      </c>
      <c r="V11" s="3">
        <v>-70.755195999999998</v>
      </c>
      <c r="W11" s="2" t="s">
        <v>149</v>
      </c>
      <c r="X11" s="3">
        <v>1</v>
      </c>
      <c r="Y11" s="3" t="str">
        <f>_xlfn.CONCAT(Exposure_Information[[#This Row],[Building Construction Code]]," - ",Exposure_Information[[#This Row],[Type of building construction]])</f>
        <v>RMS - 1</v>
      </c>
      <c r="Z11" s="3">
        <v>0</v>
      </c>
      <c r="AA11" s="2">
        <v>9999</v>
      </c>
      <c r="AB11" s="2" t="s">
        <v>11</v>
      </c>
      <c r="AC11" s="2">
        <v>37</v>
      </c>
      <c r="AD11" s="2" t="str">
        <f>_xlfn.CONCAT(Exposure_Information[[#This Row],[Occupany Code]]," - ",Exposure_Information[[#This Row],[Type of building occupancy]])</f>
        <v>ATC - 37</v>
      </c>
      <c r="AE11" s="5">
        <v>0</v>
      </c>
      <c r="AF11" s="5">
        <v>20000</v>
      </c>
      <c r="AG11" s="5">
        <v>0</v>
      </c>
      <c r="AH11" s="5">
        <f>SUM(Exposure_Information[[#This Row],[Building Coverage Value]:[Business interruption value]])</f>
        <v>20000</v>
      </c>
      <c r="AI11" s="5">
        <f>SUM(Exposure_Information[[#This Row],[Building Coverage Value]:[Contents Coverage Value]])</f>
        <v>20000</v>
      </c>
      <c r="AJ11" s="26"/>
    </row>
    <row r="12" spans="1:36" ht="26" x14ac:dyDescent="0.3">
      <c r="A12" s="2" t="s">
        <v>148</v>
      </c>
      <c r="B12" s="2" t="s">
        <v>156</v>
      </c>
      <c r="C12" s="2" t="s">
        <v>325</v>
      </c>
      <c r="D12" s="2">
        <v>7874</v>
      </c>
      <c r="E12" s="2" t="s">
        <v>382</v>
      </c>
      <c r="F12" s="2" t="s">
        <v>2101</v>
      </c>
      <c r="G12" s="3">
        <v>538</v>
      </c>
      <c r="H12" s="3">
        <v>1000</v>
      </c>
      <c r="I12" s="71">
        <f>Exposure_Information[[#This Row],[Total  Insured Value]]+Exposure_Information[[#This Row],[Policy Deductible]]</f>
        <v>124000</v>
      </c>
      <c r="J12" s="2">
        <v>10675</v>
      </c>
      <c r="K12" s="3">
        <v>1</v>
      </c>
      <c r="L12" s="2" t="s">
        <v>9</v>
      </c>
      <c r="M12" s="2" t="s">
        <v>10713</v>
      </c>
      <c r="N12" s="2" t="s">
        <v>1427</v>
      </c>
      <c r="O12" s="2" t="s">
        <v>385</v>
      </c>
      <c r="P12" s="2" t="s">
        <v>80</v>
      </c>
      <c r="Q12" s="3">
        <v>47</v>
      </c>
      <c r="R12" s="2" t="s">
        <v>25</v>
      </c>
      <c r="S12" s="3">
        <v>36</v>
      </c>
      <c r="T12" s="2" t="s">
        <v>10</v>
      </c>
      <c r="U12" s="3">
        <v>40.617167999999999</v>
      </c>
      <c r="V12" s="3">
        <v>-73.986923000000004</v>
      </c>
      <c r="W12" s="2" t="s">
        <v>149</v>
      </c>
      <c r="X12" s="3">
        <v>2</v>
      </c>
      <c r="Y12" s="3" t="str">
        <f>_xlfn.CONCAT(Exposure_Information[[#This Row],[Building Construction Code]]," - ",Exposure_Information[[#This Row],[Type of building construction]])</f>
        <v>RMS - 2</v>
      </c>
      <c r="Z12" s="3">
        <v>0</v>
      </c>
      <c r="AA12" s="2">
        <v>9999</v>
      </c>
      <c r="AB12" s="2" t="s">
        <v>11</v>
      </c>
      <c r="AC12" s="2">
        <v>37</v>
      </c>
      <c r="AD12" s="2" t="str">
        <f>_xlfn.CONCAT(Exposure_Information[[#This Row],[Occupany Code]]," - ",Exposure_Information[[#This Row],[Type of building occupancy]])</f>
        <v>ATC - 37</v>
      </c>
      <c r="AE12" s="5">
        <v>0</v>
      </c>
      <c r="AF12" s="5">
        <v>123000</v>
      </c>
      <c r="AG12" s="5">
        <v>0</v>
      </c>
      <c r="AH12" s="5">
        <f>SUM(Exposure_Information[[#This Row],[Building Coverage Value]:[Business interruption value]])</f>
        <v>123000</v>
      </c>
      <c r="AI12" s="5">
        <f>SUM(Exposure_Information[[#This Row],[Building Coverage Value]:[Contents Coverage Value]])</f>
        <v>123000</v>
      </c>
      <c r="AJ12" s="26"/>
    </row>
    <row r="13" spans="1:36" ht="26" x14ac:dyDescent="0.3">
      <c r="A13" s="2" t="s">
        <v>148</v>
      </c>
      <c r="B13" s="2" t="s">
        <v>156</v>
      </c>
      <c r="C13" s="2" t="s">
        <v>325</v>
      </c>
      <c r="D13" s="2">
        <v>7869</v>
      </c>
      <c r="E13" s="2" t="s">
        <v>382</v>
      </c>
      <c r="F13" s="2" t="s">
        <v>659</v>
      </c>
      <c r="G13" s="3">
        <v>884</v>
      </c>
      <c r="H13" s="3">
        <v>1000</v>
      </c>
      <c r="I13" s="71">
        <f>Exposure_Information[[#This Row],[Total  Insured Value]]+Exposure_Information[[#This Row],[Policy Deductible]]</f>
        <v>21000</v>
      </c>
      <c r="J13" s="2">
        <v>10668</v>
      </c>
      <c r="K13" s="3">
        <v>1</v>
      </c>
      <c r="L13" s="2" t="s">
        <v>9</v>
      </c>
      <c r="M13" s="2" t="s">
        <v>10713</v>
      </c>
      <c r="N13" s="2" t="s">
        <v>660</v>
      </c>
      <c r="O13" s="2" t="s">
        <v>424</v>
      </c>
      <c r="P13" s="2" t="s">
        <v>257</v>
      </c>
      <c r="Q13" s="3">
        <v>7</v>
      </c>
      <c r="R13" s="2" t="s">
        <v>248</v>
      </c>
      <c r="S13" s="3">
        <v>44</v>
      </c>
      <c r="T13" s="2" t="s">
        <v>10</v>
      </c>
      <c r="U13" s="3">
        <v>41.892836000000003</v>
      </c>
      <c r="V13" s="3">
        <v>-71.517668</v>
      </c>
      <c r="W13" s="2" t="s">
        <v>149</v>
      </c>
      <c r="X13" s="3">
        <v>1</v>
      </c>
      <c r="Y13" s="3" t="str">
        <f>_xlfn.CONCAT(Exposure_Information[[#This Row],[Building Construction Code]]," - ",Exposure_Information[[#This Row],[Type of building construction]])</f>
        <v>RMS - 1</v>
      </c>
      <c r="Z13" s="3">
        <v>0</v>
      </c>
      <c r="AA13" s="2">
        <v>9999</v>
      </c>
      <c r="AB13" s="2" t="s">
        <v>11</v>
      </c>
      <c r="AC13" s="2">
        <v>37</v>
      </c>
      <c r="AD13" s="2" t="str">
        <f>_xlfn.CONCAT(Exposure_Information[[#This Row],[Occupany Code]]," - ",Exposure_Information[[#This Row],[Type of building occupancy]])</f>
        <v>ATC - 37</v>
      </c>
      <c r="AE13" s="5">
        <v>20000</v>
      </c>
      <c r="AF13" s="5">
        <v>0</v>
      </c>
      <c r="AG13" s="5">
        <v>0</v>
      </c>
      <c r="AH13" s="5">
        <f>SUM(Exposure_Information[[#This Row],[Building Coverage Value]:[Business interruption value]])</f>
        <v>20000</v>
      </c>
      <c r="AI13" s="5">
        <f>SUM(Exposure_Information[[#This Row],[Building Coverage Value]:[Contents Coverage Value]])</f>
        <v>20000</v>
      </c>
      <c r="AJ13" s="26"/>
    </row>
    <row r="14" spans="1:36" ht="26" x14ac:dyDescent="0.3">
      <c r="A14" s="2" t="s">
        <v>148</v>
      </c>
      <c r="B14" s="2" t="s">
        <v>156</v>
      </c>
      <c r="C14" s="2" t="s">
        <v>325</v>
      </c>
      <c r="D14" s="2">
        <v>7869</v>
      </c>
      <c r="E14" s="2" t="s">
        <v>382</v>
      </c>
      <c r="F14" s="2" t="s">
        <v>659</v>
      </c>
      <c r="G14" s="3">
        <v>884</v>
      </c>
      <c r="H14" s="3">
        <v>1000</v>
      </c>
      <c r="I14" s="71">
        <f>Exposure_Information[[#This Row],[Total  Insured Value]]+Exposure_Information[[#This Row],[Policy Deductible]]</f>
        <v>169000</v>
      </c>
      <c r="J14" s="2">
        <v>10667</v>
      </c>
      <c r="K14" s="3">
        <v>1</v>
      </c>
      <c r="L14" s="2" t="s">
        <v>9</v>
      </c>
      <c r="M14" s="2" t="s">
        <v>10713</v>
      </c>
      <c r="N14" s="2" t="s">
        <v>660</v>
      </c>
      <c r="O14" s="2" t="s">
        <v>424</v>
      </c>
      <c r="P14" s="2" t="s">
        <v>257</v>
      </c>
      <c r="Q14" s="3">
        <v>7</v>
      </c>
      <c r="R14" s="2" t="s">
        <v>248</v>
      </c>
      <c r="S14" s="3">
        <v>44</v>
      </c>
      <c r="T14" s="2" t="s">
        <v>10</v>
      </c>
      <c r="U14" s="3">
        <v>41.892836000000003</v>
      </c>
      <c r="V14" s="3">
        <v>-71.517668</v>
      </c>
      <c r="W14" s="2" t="s">
        <v>149</v>
      </c>
      <c r="X14" s="3">
        <v>1</v>
      </c>
      <c r="Y14" s="3" t="str">
        <f>_xlfn.CONCAT(Exposure_Information[[#This Row],[Building Construction Code]]," - ",Exposure_Information[[#This Row],[Type of building construction]])</f>
        <v>RMS - 1</v>
      </c>
      <c r="Z14" s="3">
        <v>0</v>
      </c>
      <c r="AA14" s="2">
        <v>9999</v>
      </c>
      <c r="AB14" s="2" t="s">
        <v>11</v>
      </c>
      <c r="AC14" s="2">
        <v>37</v>
      </c>
      <c r="AD14" s="2" t="str">
        <f>_xlfn.CONCAT(Exposure_Information[[#This Row],[Occupany Code]]," - ",Exposure_Information[[#This Row],[Type of building occupancy]])</f>
        <v>ATC - 37</v>
      </c>
      <c r="AE14" s="5">
        <v>156000</v>
      </c>
      <c r="AF14" s="5">
        <v>0</v>
      </c>
      <c r="AG14" s="5">
        <v>12000</v>
      </c>
      <c r="AH14" s="5">
        <f>SUM(Exposure_Information[[#This Row],[Building Coverage Value]:[Business interruption value]])</f>
        <v>168000</v>
      </c>
      <c r="AI14" s="5">
        <f>SUM(Exposure_Information[[#This Row],[Building Coverage Value]:[Contents Coverage Value]])</f>
        <v>156000</v>
      </c>
      <c r="AJ14" s="26"/>
    </row>
    <row r="15" spans="1:36" ht="26" x14ac:dyDescent="0.3">
      <c r="A15" s="2" t="s">
        <v>148</v>
      </c>
      <c r="B15" s="2" t="s">
        <v>156</v>
      </c>
      <c r="C15" s="2" t="s">
        <v>325</v>
      </c>
      <c r="D15" s="2">
        <v>7866</v>
      </c>
      <c r="E15" s="2" t="s">
        <v>382</v>
      </c>
      <c r="F15" s="2" t="s">
        <v>672</v>
      </c>
      <c r="G15" s="3">
        <v>400</v>
      </c>
      <c r="H15" s="3">
        <v>500</v>
      </c>
      <c r="I15" s="71">
        <f>Exposure_Information[[#This Row],[Total  Insured Value]]+Exposure_Information[[#This Row],[Policy Deductible]]</f>
        <v>5500</v>
      </c>
      <c r="J15" s="2">
        <v>10664</v>
      </c>
      <c r="K15" s="3">
        <v>1</v>
      </c>
      <c r="L15" s="2" t="s">
        <v>9</v>
      </c>
      <c r="M15" s="2" t="s">
        <v>10713</v>
      </c>
      <c r="N15" s="2" t="s">
        <v>673</v>
      </c>
      <c r="O15" s="2" t="s">
        <v>97</v>
      </c>
      <c r="P15" s="2" t="s">
        <v>224</v>
      </c>
      <c r="Q15" s="3">
        <v>21</v>
      </c>
      <c r="R15" s="2" t="s">
        <v>127</v>
      </c>
      <c r="S15" s="3">
        <v>25</v>
      </c>
      <c r="T15" s="2" t="s">
        <v>10</v>
      </c>
      <c r="U15" s="3">
        <v>42.298949</v>
      </c>
      <c r="V15" s="3">
        <v>-71.236289999999997</v>
      </c>
      <c r="W15" s="2" t="s">
        <v>149</v>
      </c>
      <c r="X15" s="3">
        <v>1</v>
      </c>
      <c r="Y15" s="3" t="str">
        <f>_xlfn.CONCAT(Exposure_Information[[#This Row],[Building Construction Code]]," - ",Exposure_Information[[#This Row],[Type of building construction]])</f>
        <v>RMS - 1</v>
      </c>
      <c r="Z15" s="3">
        <v>0</v>
      </c>
      <c r="AA15" s="2">
        <v>9999</v>
      </c>
      <c r="AB15" s="2" t="s">
        <v>11</v>
      </c>
      <c r="AC15" s="2">
        <v>37</v>
      </c>
      <c r="AD15" s="2" t="str">
        <f>_xlfn.CONCAT(Exposure_Information[[#This Row],[Occupany Code]]," - ",Exposure_Information[[#This Row],[Type of building occupancy]])</f>
        <v>ATC - 37</v>
      </c>
      <c r="AE15" s="5">
        <v>0</v>
      </c>
      <c r="AF15" s="5">
        <v>5000</v>
      </c>
      <c r="AG15" s="5">
        <v>0</v>
      </c>
      <c r="AH15" s="5">
        <f>SUM(Exposure_Information[[#This Row],[Building Coverage Value]:[Business interruption value]])</f>
        <v>5000</v>
      </c>
      <c r="AI15" s="5">
        <f>SUM(Exposure_Information[[#This Row],[Building Coverage Value]:[Contents Coverage Value]])</f>
        <v>5000</v>
      </c>
      <c r="AJ15" s="26"/>
    </row>
    <row r="16" spans="1:36" ht="26" x14ac:dyDescent="0.3">
      <c r="A16" s="2" t="s">
        <v>148</v>
      </c>
      <c r="B16" s="2" t="s">
        <v>156</v>
      </c>
      <c r="C16" s="2" t="s">
        <v>325</v>
      </c>
      <c r="D16" s="2">
        <v>7865</v>
      </c>
      <c r="E16" s="2" t="s">
        <v>382</v>
      </c>
      <c r="F16" s="2" t="s">
        <v>1202</v>
      </c>
      <c r="G16" s="3">
        <v>400</v>
      </c>
      <c r="H16" s="3">
        <v>1000</v>
      </c>
      <c r="I16" s="71">
        <f>Exposure_Information[[#This Row],[Total  Insured Value]]+Exposure_Information[[#This Row],[Policy Deductible]]</f>
        <v>76000</v>
      </c>
      <c r="J16" s="2">
        <v>10663</v>
      </c>
      <c r="K16" s="3">
        <v>1</v>
      </c>
      <c r="L16" s="2" t="s">
        <v>9</v>
      </c>
      <c r="M16" s="2" t="s">
        <v>10713</v>
      </c>
      <c r="N16" s="2" t="s">
        <v>95</v>
      </c>
      <c r="O16" s="2" t="s">
        <v>385</v>
      </c>
      <c r="P16" s="2" t="s">
        <v>80</v>
      </c>
      <c r="Q16" s="3">
        <v>47</v>
      </c>
      <c r="R16" s="2" t="s">
        <v>25</v>
      </c>
      <c r="S16" s="3">
        <v>36</v>
      </c>
      <c r="T16" s="2" t="s">
        <v>10</v>
      </c>
      <c r="U16" s="3">
        <v>40.702744000000003</v>
      </c>
      <c r="V16" s="3">
        <v>-73.945412000000005</v>
      </c>
      <c r="W16" s="2" t="s">
        <v>149</v>
      </c>
      <c r="X16" s="3">
        <v>3</v>
      </c>
      <c r="Y16" s="3" t="str">
        <f>_xlfn.CONCAT(Exposure_Information[[#This Row],[Building Construction Code]]," - ",Exposure_Information[[#This Row],[Type of building construction]])</f>
        <v>RMS - 3</v>
      </c>
      <c r="Z16" s="3">
        <v>0</v>
      </c>
      <c r="AA16" s="2">
        <v>9999</v>
      </c>
      <c r="AB16" s="2" t="s">
        <v>11</v>
      </c>
      <c r="AC16" s="2">
        <v>37</v>
      </c>
      <c r="AD16" s="2" t="str">
        <f>_xlfn.CONCAT(Exposure_Information[[#This Row],[Occupany Code]]," - ",Exposure_Information[[#This Row],[Type of building occupancy]])</f>
        <v>ATC - 37</v>
      </c>
      <c r="AE16" s="5">
        <v>0</v>
      </c>
      <c r="AF16" s="5">
        <v>75000</v>
      </c>
      <c r="AG16" s="5">
        <v>0</v>
      </c>
      <c r="AH16" s="5">
        <f>SUM(Exposure_Information[[#This Row],[Building Coverage Value]:[Business interruption value]])</f>
        <v>75000</v>
      </c>
      <c r="AI16" s="5">
        <f>SUM(Exposure_Information[[#This Row],[Building Coverage Value]:[Contents Coverage Value]])</f>
        <v>75000</v>
      </c>
      <c r="AJ16" s="26"/>
    </row>
    <row r="17" spans="1:36" ht="26" x14ac:dyDescent="0.3">
      <c r="A17" s="2" t="s">
        <v>148</v>
      </c>
      <c r="B17" s="2" t="s">
        <v>156</v>
      </c>
      <c r="C17" s="2" t="s">
        <v>325</v>
      </c>
      <c r="D17" s="2">
        <v>102728</v>
      </c>
      <c r="E17" s="2" t="s">
        <v>4697</v>
      </c>
      <c r="F17" s="2" t="s">
        <v>6460</v>
      </c>
      <c r="G17" s="3">
        <v>2380</v>
      </c>
      <c r="H17" s="3">
        <v>500</v>
      </c>
      <c r="I17" s="71">
        <f>Exposure_Information[[#This Row],[Total  Insured Value]]+Exposure_Information[[#This Row],[Policy Deductible]]</f>
        <v>2866650</v>
      </c>
      <c r="J17" s="2">
        <v>105858</v>
      </c>
      <c r="K17" s="3">
        <v>1</v>
      </c>
      <c r="L17" s="2" t="s">
        <v>9</v>
      </c>
      <c r="M17" s="2" t="s">
        <v>6461</v>
      </c>
      <c r="N17" s="3" t="s">
        <v>6462</v>
      </c>
      <c r="O17" s="2" t="s">
        <v>6463</v>
      </c>
      <c r="P17" s="2" t="s">
        <v>90</v>
      </c>
      <c r="Q17" s="3">
        <v>17</v>
      </c>
      <c r="R17" s="2" t="s">
        <v>127</v>
      </c>
      <c r="S17" s="3">
        <v>25</v>
      </c>
      <c r="T17" s="2" t="s">
        <v>10</v>
      </c>
      <c r="U17" s="3">
        <v>42.663497999999997</v>
      </c>
      <c r="V17" s="3">
        <v>-71.390017999999998</v>
      </c>
      <c r="W17" s="2" t="s">
        <v>149</v>
      </c>
      <c r="X17" s="3">
        <v>1</v>
      </c>
      <c r="Y17" s="3" t="str">
        <f>_xlfn.CONCAT(Exposure_Information[[#This Row],[Building Construction Code]]," - ",Exposure_Information[[#This Row],[Type of building construction]])</f>
        <v>RMS - 1</v>
      </c>
      <c r="Z17" s="3">
        <v>0</v>
      </c>
      <c r="AA17" s="2">
        <v>1997</v>
      </c>
      <c r="AB17" s="2" t="s">
        <v>11</v>
      </c>
      <c r="AC17" s="2">
        <v>1</v>
      </c>
      <c r="AD17" s="2" t="str">
        <f>_xlfn.CONCAT(Exposure_Information[[#This Row],[Occupany Code]]," - ",Exposure_Information[[#This Row],[Type of building occupancy]])</f>
        <v>ATC - 1</v>
      </c>
      <c r="AE17" s="5">
        <v>1508500</v>
      </c>
      <c r="AF17" s="5">
        <v>1055950</v>
      </c>
      <c r="AG17" s="5">
        <v>301700</v>
      </c>
      <c r="AH17" s="5">
        <f>SUM(Exposure_Information[[#This Row],[Building Coverage Value]:[Business interruption value]])</f>
        <v>2866150</v>
      </c>
      <c r="AI17" s="5">
        <f>SUM(Exposure_Information[[#This Row],[Building Coverage Value]:[Contents Coverage Value]])</f>
        <v>2564450</v>
      </c>
      <c r="AJ17" s="26"/>
    </row>
    <row r="18" spans="1:36" ht="26" x14ac:dyDescent="0.3">
      <c r="A18" s="2" t="s">
        <v>148</v>
      </c>
      <c r="B18" s="2" t="s">
        <v>156</v>
      </c>
      <c r="C18" s="2" t="s">
        <v>325</v>
      </c>
      <c r="D18" s="2">
        <v>108312</v>
      </c>
      <c r="E18" s="2" t="s">
        <v>4697</v>
      </c>
      <c r="F18" s="2" t="s">
        <v>8462</v>
      </c>
      <c r="G18" s="3">
        <v>3084</v>
      </c>
      <c r="H18" s="3">
        <v>1000</v>
      </c>
      <c r="I18" s="71">
        <f>Exposure_Information[[#This Row],[Total  Insured Value]]+Exposure_Information[[#This Row],[Policy Deductible]]</f>
        <v>2724650</v>
      </c>
      <c r="J18" s="2">
        <v>111442</v>
      </c>
      <c r="K18" s="3">
        <v>1</v>
      </c>
      <c r="L18" s="2" t="s">
        <v>9</v>
      </c>
      <c r="M18" s="2" t="s">
        <v>8463</v>
      </c>
      <c r="N18" s="3" t="s">
        <v>8464</v>
      </c>
      <c r="O18" s="2" t="s">
        <v>1819</v>
      </c>
      <c r="P18" s="2" t="s">
        <v>90</v>
      </c>
      <c r="Q18" s="3">
        <v>17</v>
      </c>
      <c r="R18" s="2" t="s">
        <v>127</v>
      </c>
      <c r="S18" s="3">
        <v>25</v>
      </c>
      <c r="T18" s="2" t="s">
        <v>10</v>
      </c>
      <c r="U18" s="3">
        <v>42.469926999999998</v>
      </c>
      <c r="V18" s="3">
        <v>-71.095288999999994</v>
      </c>
      <c r="W18" s="2" t="s">
        <v>149</v>
      </c>
      <c r="X18" s="3">
        <v>2</v>
      </c>
      <c r="Y18" s="3" t="str">
        <f>_xlfn.CONCAT(Exposure_Information[[#This Row],[Building Construction Code]]," - ",Exposure_Information[[#This Row],[Type of building construction]])</f>
        <v>RMS - 2</v>
      </c>
      <c r="Z18" s="3">
        <v>0</v>
      </c>
      <c r="AA18" s="2">
        <v>1986</v>
      </c>
      <c r="AB18" s="2" t="s">
        <v>11</v>
      </c>
      <c r="AC18" s="2">
        <v>1</v>
      </c>
      <c r="AD18" s="2" t="str">
        <f>_xlfn.CONCAT(Exposure_Information[[#This Row],[Occupany Code]]," - ",Exposure_Information[[#This Row],[Type of building occupancy]])</f>
        <v>ATC - 1</v>
      </c>
      <c r="AE18" s="5">
        <v>1433500</v>
      </c>
      <c r="AF18" s="5">
        <v>1003450</v>
      </c>
      <c r="AG18" s="5">
        <v>286700</v>
      </c>
      <c r="AH18" s="5">
        <f>SUM(Exposure_Information[[#This Row],[Building Coverage Value]:[Business interruption value]])</f>
        <v>2723650</v>
      </c>
      <c r="AI18" s="5">
        <f>SUM(Exposure_Information[[#This Row],[Building Coverage Value]:[Contents Coverage Value]])</f>
        <v>2436950</v>
      </c>
      <c r="AJ18" s="26"/>
    </row>
    <row r="19" spans="1:36" ht="26" x14ac:dyDescent="0.3">
      <c r="A19" s="2" t="s">
        <v>148</v>
      </c>
      <c r="B19" s="2" t="s">
        <v>156</v>
      </c>
      <c r="C19" s="2" t="s">
        <v>325</v>
      </c>
      <c r="D19" s="2">
        <v>7862</v>
      </c>
      <c r="E19" s="2" t="s">
        <v>382</v>
      </c>
      <c r="F19" s="2" t="s">
        <v>4394</v>
      </c>
      <c r="G19" s="3">
        <v>1784</v>
      </c>
      <c r="H19" s="3">
        <v>1000</v>
      </c>
      <c r="I19" s="71">
        <f>Exposure_Information[[#This Row],[Total  Insured Value]]+Exposure_Information[[#This Row],[Policy Deductible]]</f>
        <v>387000</v>
      </c>
      <c r="J19" s="2">
        <v>10660</v>
      </c>
      <c r="K19" s="3">
        <v>1</v>
      </c>
      <c r="L19" s="2" t="s">
        <v>9</v>
      </c>
      <c r="M19" s="2" t="s">
        <v>10713</v>
      </c>
      <c r="N19" s="3" t="s">
        <v>543</v>
      </c>
      <c r="O19" s="2" t="s">
        <v>45</v>
      </c>
      <c r="P19" s="2" t="s">
        <v>155</v>
      </c>
      <c r="Q19" s="3">
        <v>1</v>
      </c>
      <c r="R19" s="2" t="s">
        <v>70</v>
      </c>
      <c r="S19" s="3">
        <v>9</v>
      </c>
      <c r="T19" s="2" t="s">
        <v>10</v>
      </c>
      <c r="U19" s="3">
        <v>41.059038000000001</v>
      </c>
      <c r="V19" s="3">
        <v>-73.533036999999993</v>
      </c>
      <c r="W19" s="2" t="s">
        <v>149</v>
      </c>
      <c r="X19" s="3">
        <v>1</v>
      </c>
      <c r="Y19" s="3" t="str">
        <f>_xlfn.CONCAT(Exposure_Information[[#This Row],[Building Construction Code]]," - ",Exposure_Information[[#This Row],[Type of building construction]])</f>
        <v>RMS - 1</v>
      </c>
      <c r="Z19" s="3">
        <v>0</v>
      </c>
      <c r="AA19" s="2">
        <v>9999</v>
      </c>
      <c r="AB19" s="2" t="s">
        <v>11</v>
      </c>
      <c r="AC19" s="2">
        <v>37</v>
      </c>
      <c r="AD19" s="2" t="str">
        <f>_xlfn.CONCAT(Exposure_Information[[#This Row],[Occupany Code]]," - ",Exposure_Information[[#This Row],[Type of building occupancy]])</f>
        <v>ATC - 37</v>
      </c>
      <c r="AE19" s="5">
        <v>350000</v>
      </c>
      <c r="AF19" s="5">
        <v>0</v>
      </c>
      <c r="AG19" s="5">
        <v>36000</v>
      </c>
      <c r="AH19" s="5">
        <f>SUM(Exposure_Information[[#This Row],[Building Coverage Value]:[Business interruption value]])</f>
        <v>386000</v>
      </c>
      <c r="AI19" s="5">
        <f>SUM(Exposure_Information[[#This Row],[Building Coverage Value]:[Contents Coverage Value]])</f>
        <v>350000</v>
      </c>
      <c r="AJ19" s="26"/>
    </row>
    <row r="20" spans="1:36" ht="39" x14ac:dyDescent="0.3">
      <c r="A20" s="2" t="s">
        <v>148</v>
      </c>
      <c r="B20" s="2" t="s">
        <v>156</v>
      </c>
      <c r="C20" s="2" t="s">
        <v>325</v>
      </c>
      <c r="D20" s="2">
        <v>105328</v>
      </c>
      <c r="E20" s="2" t="s">
        <v>4697</v>
      </c>
      <c r="F20" s="2" t="s">
        <v>6949</v>
      </c>
      <c r="G20" s="3">
        <v>3683</v>
      </c>
      <c r="H20" s="3">
        <v>2500</v>
      </c>
      <c r="I20" s="71">
        <f>Exposure_Information[[#This Row],[Total  Insured Value]]+Exposure_Information[[#This Row],[Policy Deductible]]</f>
        <v>2668200</v>
      </c>
      <c r="J20" s="2">
        <v>108458</v>
      </c>
      <c r="K20" s="3">
        <v>1</v>
      </c>
      <c r="L20" s="2" t="s">
        <v>9</v>
      </c>
      <c r="M20" s="2" t="s">
        <v>6950</v>
      </c>
      <c r="N20" s="3" t="s">
        <v>6951</v>
      </c>
      <c r="O20" s="2" t="s">
        <v>304</v>
      </c>
      <c r="P20" s="2" t="s">
        <v>90</v>
      </c>
      <c r="Q20" s="3">
        <v>17</v>
      </c>
      <c r="R20" s="2" t="s">
        <v>127</v>
      </c>
      <c r="S20" s="3">
        <v>25</v>
      </c>
      <c r="T20" s="2" t="s">
        <v>10</v>
      </c>
      <c r="U20" s="3">
        <v>42.326644999999999</v>
      </c>
      <c r="V20" s="3">
        <v>-71.278808999999995</v>
      </c>
      <c r="W20" s="2" t="s">
        <v>149</v>
      </c>
      <c r="X20" s="3">
        <v>1</v>
      </c>
      <c r="Y20" s="3" t="str">
        <f>_xlfn.CONCAT(Exposure_Information[[#This Row],[Building Construction Code]]," - ",Exposure_Information[[#This Row],[Type of building construction]])</f>
        <v>RMS - 1</v>
      </c>
      <c r="Z20" s="3">
        <v>0</v>
      </c>
      <c r="AA20" s="2">
        <v>1941</v>
      </c>
      <c r="AB20" s="2" t="s">
        <v>11</v>
      </c>
      <c r="AC20" s="2">
        <v>1</v>
      </c>
      <c r="AD20" s="2" t="str">
        <f>_xlfn.CONCAT(Exposure_Information[[#This Row],[Occupany Code]]," - ",Exposure_Information[[#This Row],[Type of building occupancy]])</f>
        <v>ATC - 1</v>
      </c>
      <c r="AE20" s="5">
        <v>1403000</v>
      </c>
      <c r="AF20" s="5">
        <v>982100</v>
      </c>
      <c r="AG20" s="5">
        <v>280600</v>
      </c>
      <c r="AH20" s="5">
        <f>SUM(Exposure_Information[[#This Row],[Building Coverage Value]:[Business interruption value]])</f>
        <v>2665700</v>
      </c>
      <c r="AI20" s="5">
        <f>SUM(Exposure_Information[[#This Row],[Building Coverage Value]:[Contents Coverage Value]])</f>
        <v>2385100</v>
      </c>
      <c r="AJ20" s="26"/>
    </row>
    <row r="21" spans="1:36" ht="26" x14ac:dyDescent="0.3">
      <c r="A21" s="2" t="s">
        <v>148</v>
      </c>
      <c r="B21" s="2" t="s">
        <v>156</v>
      </c>
      <c r="C21" s="2" t="s">
        <v>325</v>
      </c>
      <c r="D21" s="2">
        <v>113380</v>
      </c>
      <c r="E21" s="2" t="s">
        <v>4697</v>
      </c>
      <c r="F21" s="2" t="s">
        <v>7727</v>
      </c>
      <c r="G21" s="3">
        <v>2500</v>
      </c>
      <c r="H21" s="3">
        <v>2500</v>
      </c>
      <c r="I21" s="71">
        <f>Exposure_Information[[#This Row],[Total  Insured Value]]+Exposure_Information[[#This Row],[Policy Deductible]]</f>
        <v>2465850</v>
      </c>
      <c r="J21" s="2">
        <v>116510</v>
      </c>
      <c r="K21" s="3">
        <v>1</v>
      </c>
      <c r="L21" s="2" t="s">
        <v>9</v>
      </c>
      <c r="M21" s="2" t="s">
        <v>2500</v>
      </c>
      <c r="N21" s="3" t="s">
        <v>7728</v>
      </c>
      <c r="O21" s="2" t="s">
        <v>178</v>
      </c>
      <c r="P21" s="2" t="s">
        <v>74</v>
      </c>
      <c r="Q21" s="3">
        <v>9</v>
      </c>
      <c r="R21" s="2" t="s">
        <v>127</v>
      </c>
      <c r="S21" s="3">
        <v>25</v>
      </c>
      <c r="T21" s="2" t="s">
        <v>10</v>
      </c>
      <c r="U21" s="3">
        <v>42.472025000000002</v>
      </c>
      <c r="V21" s="3">
        <v>-70.909901000000005</v>
      </c>
      <c r="W21" s="2" t="s">
        <v>149</v>
      </c>
      <c r="X21" s="3">
        <v>1</v>
      </c>
      <c r="Y21" s="3" t="str">
        <f>_xlfn.CONCAT(Exposure_Information[[#This Row],[Building Construction Code]]," - ",Exposure_Information[[#This Row],[Type of building construction]])</f>
        <v>RMS - 1</v>
      </c>
      <c r="Z21" s="3">
        <v>0</v>
      </c>
      <c r="AA21" s="2">
        <v>1990</v>
      </c>
      <c r="AB21" s="2" t="s">
        <v>11</v>
      </c>
      <c r="AC21" s="2">
        <v>1</v>
      </c>
      <c r="AD21" s="2" t="str">
        <f>_xlfn.CONCAT(Exposure_Information[[#This Row],[Occupany Code]]," - ",Exposure_Information[[#This Row],[Type of building occupancy]])</f>
        <v>ATC - 1</v>
      </c>
      <c r="AE21" s="5">
        <v>1296500</v>
      </c>
      <c r="AF21" s="5">
        <v>907550</v>
      </c>
      <c r="AG21" s="5">
        <v>259300</v>
      </c>
      <c r="AH21" s="5">
        <f>SUM(Exposure_Information[[#This Row],[Building Coverage Value]:[Business interruption value]])</f>
        <v>2463350</v>
      </c>
      <c r="AI21" s="5">
        <f>SUM(Exposure_Information[[#This Row],[Building Coverage Value]:[Contents Coverage Value]])</f>
        <v>2204050</v>
      </c>
      <c r="AJ21" s="26"/>
    </row>
    <row r="22" spans="1:36" x14ac:dyDescent="0.3">
      <c r="A22" s="2" t="s">
        <v>148</v>
      </c>
      <c r="B22" s="2" t="s">
        <v>156</v>
      </c>
      <c r="C22" s="2" t="s">
        <v>325</v>
      </c>
      <c r="D22" s="2">
        <v>116910</v>
      </c>
      <c r="E22" s="2" t="s">
        <v>4697</v>
      </c>
      <c r="F22" s="2" t="s">
        <v>9482</v>
      </c>
      <c r="G22" s="3">
        <v>1945</v>
      </c>
      <c r="H22" s="3">
        <v>1000</v>
      </c>
      <c r="I22" s="71">
        <f>Exposure_Information[[#This Row],[Total  Insured Value]]+Exposure_Information[[#This Row],[Policy Deductible]]</f>
        <v>2205950</v>
      </c>
      <c r="J22" s="2">
        <v>120040</v>
      </c>
      <c r="K22" s="3">
        <v>1</v>
      </c>
      <c r="L22" s="2" t="s">
        <v>9</v>
      </c>
      <c r="M22" s="2" t="s">
        <v>9483</v>
      </c>
      <c r="N22" s="3" t="s">
        <v>9484</v>
      </c>
      <c r="O22" s="2" t="s">
        <v>2599</v>
      </c>
      <c r="P22" s="2" t="s">
        <v>171</v>
      </c>
      <c r="Q22" s="3">
        <v>27</v>
      </c>
      <c r="R22" s="2" t="s">
        <v>127</v>
      </c>
      <c r="S22" s="3">
        <v>25</v>
      </c>
      <c r="T22" s="2" t="s">
        <v>10</v>
      </c>
      <c r="U22" s="3">
        <v>42.433411</v>
      </c>
      <c r="V22" s="3">
        <v>-71.638542000000001</v>
      </c>
      <c r="W22" s="2" t="s">
        <v>149</v>
      </c>
      <c r="X22" s="3">
        <v>1</v>
      </c>
      <c r="Y22" s="3" t="str">
        <f>_xlfn.CONCAT(Exposure_Information[[#This Row],[Building Construction Code]]," - ",Exposure_Information[[#This Row],[Type of building construction]])</f>
        <v>RMS - 1</v>
      </c>
      <c r="Z22" s="3">
        <v>0</v>
      </c>
      <c r="AA22" s="2">
        <v>2005</v>
      </c>
      <c r="AB22" s="2" t="s">
        <v>11</v>
      </c>
      <c r="AC22" s="2">
        <v>1</v>
      </c>
      <c r="AD22" s="2" t="str">
        <f>_xlfn.CONCAT(Exposure_Information[[#This Row],[Occupany Code]]," - ",Exposure_Information[[#This Row],[Type of building occupancy]])</f>
        <v>ATC - 1</v>
      </c>
      <c r="AE22" s="5">
        <v>1160500</v>
      </c>
      <c r="AF22" s="5">
        <v>812350</v>
      </c>
      <c r="AG22" s="5">
        <v>232100</v>
      </c>
      <c r="AH22" s="5">
        <f>SUM(Exposure_Information[[#This Row],[Building Coverage Value]:[Business interruption value]])</f>
        <v>2204950</v>
      </c>
      <c r="AI22" s="5">
        <f>SUM(Exposure_Information[[#This Row],[Building Coverage Value]:[Contents Coverage Value]])</f>
        <v>1972850</v>
      </c>
      <c r="AJ22" s="26"/>
    </row>
    <row r="23" spans="1:36" ht="26" x14ac:dyDescent="0.3">
      <c r="A23" s="2" t="s">
        <v>148</v>
      </c>
      <c r="B23" s="2" t="s">
        <v>156</v>
      </c>
      <c r="C23" s="2" t="s">
        <v>325</v>
      </c>
      <c r="D23" s="2">
        <v>7860</v>
      </c>
      <c r="E23" s="2" t="s">
        <v>382</v>
      </c>
      <c r="F23" s="2" t="s">
        <v>1095</v>
      </c>
      <c r="G23" s="3">
        <v>1061</v>
      </c>
      <c r="H23" s="3">
        <v>500</v>
      </c>
      <c r="I23" s="71">
        <f>Exposure_Information[[#This Row],[Total  Insured Value]]+Exposure_Information[[#This Row],[Policy Deductible]]</f>
        <v>125500</v>
      </c>
      <c r="J23" s="2">
        <v>10658</v>
      </c>
      <c r="K23" s="3">
        <v>1</v>
      </c>
      <c r="L23" s="2" t="s">
        <v>9</v>
      </c>
      <c r="M23" s="2" t="s">
        <v>10713</v>
      </c>
      <c r="N23" s="2" t="s">
        <v>1096</v>
      </c>
      <c r="O23" s="2" t="s">
        <v>77</v>
      </c>
      <c r="P23" s="2" t="s">
        <v>17</v>
      </c>
      <c r="Q23" s="3">
        <v>11</v>
      </c>
      <c r="R23" s="2" t="s">
        <v>127</v>
      </c>
      <c r="S23" s="3">
        <v>25</v>
      </c>
      <c r="T23" s="2" t="s">
        <v>10</v>
      </c>
      <c r="U23" s="3">
        <v>42.569918000000001</v>
      </c>
      <c r="V23" s="3">
        <v>-72.470800999999994</v>
      </c>
      <c r="W23" s="2" t="s">
        <v>149</v>
      </c>
      <c r="X23" s="3">
        <v>1</v>
      </c>
      <c r="Y23" s="3" t="str">
        <f>_xlfn.CONCAT(Exposure_Information[[#This Row],[Building Construction Code]]," - ",Exposure_Information[[#This Row],[Type of building construction]])</f>
        <v>RMS - 1</v>
      </c>
      <c r="Z23" s="3">
        <v>0</v>
      </c>
      <c r="AA23" s="2">
        <v>9999</v>
      </c>
      <c r="AB23" s="2" t="s">
        <v>11</v>
      </c>
      <c r="AC23" s="2">
        <v>37</v>
      </c>
      <c r="AD23" s="2" t="str">
        <f>_xlfn.CONCAT(Exposure_Information[[#This Row],[Occupany Code]]," - ",Exposure_Information[[#This Row],[Type of building occupancy]])</f>
        <v>ATC - 37</v>
      </c>
      <c r="AE23" s="5">
        <v>125000</v>
      </c>
      <c r="AF23" s="5">
        <v>0</v>
      </c>
      <c r="AG23" s="5">
        <v>0</v>
      </c>
      <c r="AH23" s="5">
        <f>SUM(Exposure_Information[[#This Row],[Building Coverage Value]:[Business interruption value]])</f>
        <v>125000</v>
      </c>
      <c r="AI23" s="5">
        <f>SUM(Exposure_Information[[#This Row],[Building Coverage Value]:[Contents Coverage Value]])</f>
        <v>125000</v>
      </c>
      <c r="AJ23" s="26"/>
    </row>
    <row r="24" spans="1:36" ht="26" x14ac:dyDescent="0.3">
      <c r="A24" s="2" t="s">
        <v>148</v>
      </c>
      <c r="B24" s="2" t="s">
        <v>156</v>
      </c>
      <c r="C24" s="2" t="s">
        <v>325</v>
      </c>
      <c r="D24" s="2">
        <v>7858</v>
      </c>
      <c r="E24" s="2" t="s">
        <v>382</v>
      </c>
      <c r="F24" s="2" t="s">
        <v>2724</v>
      </c>
      <c r="G24" s="3">
        <v>1764</v>
      </c>
      <c r="H24" s="3">
        <v>250</v>
      </c>
      <c r="I24" s="71">
        <f>Exposure_Information[[#This Row],[Total  Insured Value]]+Exposure_Information[[#This Row],[Policy Deductible]]</f>
        <v>80250</v>
      </c>
      <c r="J24" s="2">
        <v>10656</v>
      </c>
      <c r="K24" s="3">
        <v>1</v>
      </c>
      <c r="L24" s="2" t="s">
        <v>9</v>
      </c>
      <c r="M24" s="2" t="s">
        <v>10713</v>
      </c>
      <c r="N24" s="2" t="s">
        <v>2725</v>
      </c>
      <c r="O24" s="2" t="s">
        <v>474</v>
      </c>
      <c r="P24" s="2" t="s">
        <v>171</v>
      </c>
      <c r="Q24" s="3">
        <v>27</v>
      </c>
      <c r="R24" s="2" t="s">
        <v>127</v>
      </c>
      <c r="S24" s="3">
        <v>25</v>
      </c>
      <c r="T24" s="2" t="s">
        <v>10</v>
      </c>
      <c r="U24" s="3">
        <v>42.206356</v>
      </c>
      <c r="V24" s="3">
        <v>-71.678369000000004</v>
      </c>
      <c r="W24" s="2" t="s">
        <v>149</v>
      </c>
      <c r="X24" s="3">
        <v>1</v>
      </c>
      <c r="Y24" s="3" t="str">
        <f>_xlfn.CONCAT(Exposure_Information[[#This Row],[Building Construction Code]]," - ",Exposure_Information[[#This Row],[Type of building construction]])</f>
        <v>RMS - 1</v>
      </c>
      <c r="Z24" s="3">
        <v>0</v>
      </c>
      <c r="AA24" s="2">
        <v>9999</v>
      </c>
      <c r="AB24" s="2" t="s">
        <v>11</v>
      </c>
      <c r="AC24" s="2">
        <v>37</v>
      </c>
      <c r="AD24" s="2" t="str">
        <f>_xlfn.CONCAT(Exposure_Information[[#This Row],[Occupany Code]]," - ",Exposure_Information[[#This Row],[Type of building occupancy]])</f>
        <v>ATC - 37</v>
      </c>
      <c r="AE24" s="5">
        <v>0</v>
      </c>
      <c r="AF24" s="5">
        <v>80000</v>
      </c>
      <c r="AG24" s="5">
        <v>0</v>
      </c>
      <c r="AH24" s="5">
        <f>SUM(Exposure_Information[[#This Row],[Building Coverage Value]:[Business interruption value]])</f>
        <v>80000</v>
      </c>
      <c r="AI24" s="5">
        <f>SUM(Exposure_Information[[#This Row],[Building Coverage Value]:[Contents Coverage Value]])</f>
        <v>80000</v>
      </c>
      <c r="AJ24" s="26"/>
    </row>
    <row r="25" spans="1:36" ht="26" x14ac:dyDescent="0.3">
      <c r="A25" s="2" t="s">
        <v>148</v>
      </c>
      <c r="B25" s="2" t="s">
        <v>156</v>
      </c>
      <c r="C25" s="2" t="s">
        <v>325</v>
      </c>
      <c r="D25" s="2">
        <v>7854</v>
      </c>
      <c r="E25" s="2" t="s">
        <v>382</v>
      </c>
      <c r="F25" s="2" t="s">
        <v>1973</v>
      </c>
      <c r="G25" s="3">
        <v>550</v>
      </c>
      <c r="H25" s="3">
        <v>250</v>
      </c>
      <c r="I25" s="71">
        <f>Exposure_Information[[#This Row],[Total  Insured Value]]+Exposure_Information[[#This Row],[Policy Deductible]]</f>
        <v>5250</v>
      </c>
      <c r="J25" s="2">
        <v>10652</v>
      </c>
      <c r="K25" s="3">
        <v>1</v>
      </c>
      <c r="L25" s="2" t="s">
        <v>9</v>
      </c>
      <c r="M25" s="2" t="s">
        <v>10713</v>
      </c>
      <c r="N25" s="2" t="s">
        <v>531</v>
      </c>
      <c r="O25" s="2" t="s">
        <v>37</v>
      </c>
      <c r="P25" s="2" t="s">
        <v>74</v>
      </c>
      <c r="Q25" s="3">
        <v>9</v>
      </c>
      <c r="R25" s="2" t="s">
        <v>127</v>
      </c>
      <c r="S25" s="3">
        <v>25</v>
      </c>
      <c r="T25" s="2" t="s">
        <v>10</v>
      </c>
      <c r="U25" s="3">
        <v>42.592001000000003</v>
      </c>
      <c r="V25" s="3">
        <v>-71.020561999999998</v>
      </c>
      <c r="W25" s="2" t="s">
        <v>149</v>
      </c>
      <c r="X25" s="3">
        <v>1</v>
      </c>
      <c r="Y25" s="3" t="str">
        <f>_xlfn.CONCAT(Exposure_Information[[#This Row],[Building Construction Code]]," - ",Exposure_Information[[#This Row],[Type of building construction]])</f>
        <v>RMS - 1</v>
      </c>
      <c r="Z25" s="3">
        <v>0</v>
      </c>
      <c r="AA25" s="2">
        <v>9999</v>
      </c>
      <c r="AB25" s="2" t="s">
        <v>11</v>
      </c>
      <c r="AC25" s="2">
        <v>37</v>
      </c>
      <c r="AD25" s="2" t="str">
        <f>_xlfn.CONCAT(Exposure_Information[[#This Row],[Occupany Code]]," - ",Exposure_Information[[#This Row],[Type of building occupancy]])</f>
        <v>ATC - 37</v>
      </c>
      <c r="AE25" s="5">
        <v>0</v>
      </c>
      <c r="AF25" s="5">
        <v>5000</v>
      </c>
      <c r="AG25" s="5">
        <v>0</v>
      </c>
      <c r="AH25" s="5">
        <f>SUM(Exposure_Information[[#This Row],[Building Coverage Value]:[Business interruption value]])</f>
        <v>5000</v>
      </c>
      <c r="AI25" s="5">
        <f>SUM(Exposure_Information[[#This Row],[Building Coverage Value]:[Contents Coverage Value]])</f>
        <v>5000</v>
      </c>
      <c r="AJ25" s="26"/>
    </row>
    <row r="26" spans="1:36" ht="26" x14ac:dyDescent="0.3">
      <c r="A26" s="2" t="s">
        <v>148</v>
      </c>
      <c r="B26" s="2" t="s">
        <v>156</v>
      </c>
      <c r="C26" s="2" t="s">
        <v>325</v>
      </c>
      <c r="D26" s="2">
        <v>7852</v>
      </c>
      <c r="E26" s="2" t="s">
        <v>382</v>
      </c>
      <c r="F26" s="2" t="s">
        <v>1214</v>
      </c>
      <c r="G26" s="3">
        <v>400</v>
      </c>
      <c r="H26" s="3">
        <v>500</v>
      </c>
      <c r="I26" s="71">
        <f>Exposure_Information[[#This Row],[Total  Insured Value]]+Exposure_Information[[#This Row],[Policy Deductible]]</f>
        <v>5500</v>
      </c>
      <c r="J26" s="2">
        <v>10650</v>
      </c>
      <c r="K26" s="3">
        <v>1</v>
      </c>
      <c r="L26" s="2" t="s">
        <v>9</v>
      </c>
      <c r="M26" s="2" t="s">
        <v>10713</v>
      </c>
      <c r="N26" s="2" t="s">
        <v>1215</v>
      </c>
      <c r="O26" s="2" t="s">
        <v>98</v>
      </c>
      <c r="P26" s="2" t="s">
        <v>139</v>
      </c>
      <c r="Q26" s="3">
        <v>9</v>
      </c>
      <c r="R26" s="2" t="s">
        <v>70</v>
      </c>
      <c r="S26" s="3">
        <v>9</v>
      </c>
      <c r="T26" s="2" t="s">
        <v>10</v>
      </c>
      <c r="U26" s="3">
        <v>0</v>
      </c>
      <c r="V26" s="3">
        <v>0</v>
      </c>
      <c r="W26" s="2" t="s">
        <v>149</v>
      </c>
      <c r="X26" s="3">
        <v>2</v>
      </c>
      <c r="Y26" s="3" t="str">
        <f>_xlfn.CONCAT(Exposure_Information[[#This Row],[Building Construction Code]]," - ",Exposure_Information[[#This Row],[Type of building construction]])</f>
        <v>RMS - 2</v>
      </c>
      <c r="Z26" s="3">
        <v>0</v>
      </c>
      <c r="AA26" s="2">
        <v>9999</v>
      </c>
      <c r="AB26" s="2" t="s">
        <v>11</v>
      </c>
      <c r="AC26" s="2">
        <v>37</v>
      </c>
      <c r="AD26" s="2" t="str">
        <f>_xlfn.CONCAT(Exposure_Information[[#This Row],[Occupany Code]]," - ",Exposure_Information[[#This Row],[Type of building occupancy]])</f>
        <v>ATC - 37</v>
      </c>
      <c r="AE26" s="5">
        <v>0</v>
      </c>
      <c r="AF26" s="5">
        <v>5000</v>
      </c>
      <c r="AG26" s="5">
        <v>0</v>
      </c>
      <c r="AH26" s="5">
        <f>SUM(Exposure_Information[[#This Row],[Building Coverage Value]:[Business interruption value]])</f>
        <v>5000</v>
      </c>
      <c r="AI26" s="5">
        <f>SUM(Exposure_Information[[#This Row],[Building Coverage Value]:[Contents Coverage Value]])</f>
        <v>5000</v>
      </c>
      <c r="AJ26" s="26"/>
    </row>
    <row r="27" spans="1:36" x14ac:dyDescent="0.3">
      <c r="A27" s="2" t="s">
        <v>148</v>
      </c>
      <c r="B27" s="2" t="s">
        <v>156</v>
      </c>
      <c r="C27" s="2" t="s">
        <v>325</v>
      </c>
      <c r="D27" s="2">
        <v>7842</v>
      </c>
      <c r="E27" s="2" t="s">
        <v>382</v>
      </c>
      <c r="F27" s="2" t="s">
        <v>546</v>
      </c>
      <c r="G27" s="3">
        <v>400</v>
      </c>
      <c r="H27" s="3">
        <v>500</v>
      </c>
      <c r="I27" s="71">
        <f>Exposure_Information[[#This Row],[Total  Insured Value]]+Exposure_Information[[#This Row],[Policy Deductible]]</f>
        <v>10500</v>
      </c>
      <c r="J27" s="2">
        <v>10638</v>
      </c>
      <c r="K27" s="3">
        <v>1</v>
      </c>
      <c r="L27" s="2" t="s">
        <v>9</v>
      </c>
      <c r="M27" s="2" t="s">
        <v>536</v>
      </c>
      <c r="N27" s="2" t="s">
        <v>547</v>
      </c>
      <c r="O27" s="2" t="s">
        <v>37</v>
      </c>
      <c r="P27" s="2" t="s">
        <v>74</v>
      </c>
      <c r="Q27" s="3">
        <v>9</v>
      </c>
      <c r="R27" s="2" t="s">
        <v>127</v>
      </c>
      <c r="S27" s="3">
        <v>25</v>
      </c>
      <c r="T27" s="2" t="s">
        <v>10</v>
      </c>
      <c r="U27" s="3">
        <v>42.656452000000002</v>
      </c>
      <c r="V27" s="3">
        <v>-70.619578000000004</v>
      </c>
      <c r="W27" s="2" t="s">
        <v>149</v>
      </c>
      <c r="X27" s="3">
        <v>1</v>
      </c>
      <c r="Y27" s="3" t="str">
        <f>_xlfn.CONCAT(Exposure_Information[[#This Row],[Building Construction Code]]," - ",Exposure_Information[[#This Row],[Type of building construction]])</f>
        <v>RMS - 1</v>
      </c>
      <c r="Z27" s="3">
        <v>0</v>
      </c>
      <c r="AA27" s="2">
        <v>9999</v>
      </c>
      <c r="AB27" s="2" t="s">
        <v>11</v>
      </c>
      <c r="AC27" s="2">
        <v>37</v>
      </c>
      <c r="AD27" s="2" t="str">
        <f>_xlfn.CONCAT(Exposure_Information[[#This Row],[Occupany Code]]," - ",Exposure_Information[[#This Row],[Type of building occupancy]])</f>
        <v>ATC - 37</v>
      </c>
      <c r="AE27" s="5">
        <v>0</v>
      </c>
      <c r="AF27" s="5">
        <v>10000</v>
      </c>
      <c r="AG27" s="5">
        <v>0</v>
      </c>
      <c r="AH27" s="5">
        <f>SUM(Exposure_Information[[#This Row],[Building Coverage Value]:[Business interruption value]])</f>
        <v>10000</v>
      </c>
      <c r="AI27" s="5">
        <f>SUM(Exposure_Information[[#This Row],[Building Coverage Value]:[Contents Coverage Value]])</f>
        <v>10000</v>
      </c>
      <c r="AJ27" s="26"/>
    </row>
    <row r="28" spans="1:36" ht="39" x14ac:dyDescent="0.3">
      <c r="A28" s="2" t="s">
        <v>148</v>
      </c>
      <c r="B28" s="2" t="s">
        <v>156</v>
      </c>
      <c r="C28" s="2" t="s">
        <v>325</v>
      </c>
      <c r="D28" s="2">
        <v>115623</v>
      </c>
      <c r="E28" s="2" t="s">
        <v>4697</v>
      </c>
      <c r="F28" s="2" t="s">
        <v>9320</v>
      </c>
      <c r="G28" s="3">
        <v>3874</v>
      </c>
      <c r="H28" s="3">
        <v>1000</v>
      </c>
      <c r="I28" s="71">
        <f>Exposure_Information[[#This Row],[Total  Insured Value]]+Exposure_Information[[#This Row],[Policy Deductible]]</f>
        <v>2018800</v>
      </c>
      <c r="J28" s="2">
        <v>118753</v>
      </c>
      <c r="K28" s="3">
        <v>1</v>
      </c>
      <c r="L28" s="2" t="s">
        <v>9</v>
      </c>
      <c r="M28" s="2" t="s">
        <v>9321</v>
      </c>
      <c r="N28" s="3" t="s">
        <v>9322</v>
      </c>
      <c r="O28" s="2" t="s">
        <v>925</v>
      </c>
      <c r="P28" s="2" t="s">
        <v>224</v>
      </c>
      <c r="Q28" s="3">
        <v>21</v>
      </c>
      <c r="R28" s="2" t="s">
        <v>127</v>
      </c>
      <c r="S28" s="3">
        <v>25</v>
      </c>
      <c r="T28" s="2" t="s">
        <v>10</v>
      </c>
      <c r="U28" s="3">
        <v>42.316811000000001</v>
      </c>
      <c r="V28" s="3">
        <v>-71.258667000000003</v>
      </c>
      <c r="W28" s="2" t="s">
        <v>149</v>
      </c>
      <c r="X28" s="3">
        <v>1</v>
      </c>
      <c r="Y28" s="3" t="str">
        <f>_xlfn.CONCAT(Exposure_Information[[#This Row],[Building Construction Code]]," - ",Exposure_Information[[#This Row],[Type of building construction]])</f>
        <v>RMS - 1</v>
      </c>
      <c r="Z28" s="3">
        <v>0</v>
      </c>
      <c r="AA28" s="2">
        <v>1933</v>
      </c>
      <c r="AB28" s="2" t="s">
        <v>11</v>
      </c>
      <c r="AC28" s="2">
        <v>1</v>
      </c>
      <c r="AD28" s="2" t="str">
        <f>_xlfn.CONCAT(Exposure_Information[[#This Row],[Occupany Code]]," - ",Exposure_Information[[#This Row],[Type of building occupancy]])</f>
        <v>ATC - 1</v>
      </c>
      <c r="AE28" s="5">
        <v>1062000</v>
      </c>
      <c r="AF28" s="5">
        <v>743400</v>
      </c>
      <c r="AG28" s="5">
        <v>212400</v>
      </c>
      <c r="AH28" s="5">
        <f>SUM(Exposure_Information[[#This Row],[Building Coverage Value]:[Business interruption value]])</f>
        <v>2017800</v>
      </c>
      <c r="AI28" s="5">
        <f>SUM(Exposure_Information[[#This Row],[Building Coverage Value]:[Contents Coverage Value]])</f>
        <v>1805400</v>
      </c>
      <c r="AJ28" s="26"/>
    </row>
    <row r="29" spans="1:36" ht="26" x14ac:dyDescent="0.3">
      <c r="A29" s="2" t="s">
        <v>148</v>
      </c>
      <c r="B29" s="2" t="s">
        <v>156</v>
      </c>
      <c r="C29" s="2" t="s">
        <v>325</v>
      </c>
      <c r="D29" s="2">
        <v>105001</v>
      </c>
      <c r="E29" s="2" t="s">
        <v>4697</v>
      </c>
      <c r="F29" s="2" t="s">
        <v>4981</v>
      </c>
      <c r="G29" s="3">
        <v>2323</v>
      </c>
      <c r="H29" s="3">
        <v>1000</v>
      </c>
      <c r="I29" s="71">
        <f>Exposure_Information[[#This Row],[Total  Insured Value]]+Exposure_Information[[#This Row],[Policy Deductible]]</f>
        <v>2015000</v>
      </c>
      <c r="J29" s="2">
        <v>108131</v>
      </c>
      <c r="K29" s="3">
        <v>1</v>
      </c>
      <c r="L29" s="2" t="s">
        <v>9</v>
      </c>
      <c r="M29" s="2" t="s">
        <v>4982</v>
      </c>
      <c r="N29" s="3" t="s">
        <v>4983</v>
      </c>
      <c r="O29" s="2" t="s">
        <v>1146</v>
      </c>
      <c r="P29" s="2" t="s">
        <v>90</v>
      </c>
      <c r="Q29" s="3">
        <v>17</v>
      </c>
      <c r="R29" s="2" t="s">
        <v>127</v>
      </c>
      <c r="S29" s="3">
        <v>25</v>
      </c>
      <c r="T29" s="2" t="s">
        <v>10</v>
      </c>
      <c r="U29" s="3">
        <v>42.321185999999997</v>
      </c>
      <c r="V29" s="3">
        <v>-71.197113000000002</v>
      </c>
      <c r="W29" s="2" t="s">
        <v>149</v>
      </c>
      <c r="X29" s="3">
        <v>1</v>
      </c>
      <c r="Y29" s="3" t="str">
        <f>_xlfn.CONCAT(Exposure_Information[[#This Row],[Building Construction Code]]," - ",Exposure_Information[[#This Row],[Type of building construction]])</f>
        <v>RMS - 1</v>
      </c>
      <c r="Z29" s="3">
        <v>0</v>
      </c>
      <c r="AA29" s="2">
        <v>1930</v>
      </c>
      <c r="AB29" s="2" t="s">
        <v>11</v>
      </c>
      <c r="AC29" s="2">
        <v>1</v>
      </c>
      <c r="AD29" s="2" t="str">
        <f>_xlfn.CONCAT(Exposure_Information[[#This Row],[Occupany Code]]," - ",Exposure_Information[[#This Row],[Type of building occupancy]])</f>
        <v>ATC - 1</v>
      </c>
      <c r="AE29" s="5">
        <v>1060000</v>
      </c>
      <c r="AF29" s="5">
        <v>742000</v>
      </c>
      <c r="AG29" s="5">
        <v>212000</v>
      </c>
      <c r="AH29" s="5">
        <f>SUM(Exposure_Information[[#This Row],[Building Coverage Value]:[Business interruption value]])</f>
        <v>2014000</v>
      </c>
      <c r="AI29" s="5">
        <f>SUM(Exposure_Information[[#This Row],[Building Coverage Value]:[Contents Coverage Value]])</f>
        <v>1802000</v>
      </c>
      <c r="AJ29" s="26"/>
    </row>
    <row r="30" spans="1:36" ht="26" x14ac:dyDescent="0.3">
      <c r="A30" s="2" t="s">
        <v>148</v>
      </c>
      <c r="B30" s="2" t="s">
        <v>156</v>
      </c>
      <c r="C30" s="2" t="s">
        <v>325</v>
      </c>
      <c r="D30" s="2">
        <v>7837</v>
      </c>
      <c r="E30" s="2" t="s">
        <v>382</v>
      </c>
      <c r="F30" s="2" t="s">
        <v>2509</v>
      </c>
      <c r="G30" s="3">
        <v>3276</v>
      </c>
      <c r="H30" s="3">
        <v>1000</v>
      </c>
      <c r="I30" s="71">
        <f>Exposure_Information[[#This Row],[Total  Insured Value]]+Exposure_Information[[#This Row],[Policy Deductible]]</f>
        <v>776000</v>
      </c>
      <c r="J30" s="2">
        <v>10632</v>
      </c>
      <c r="K30" s="3">
        <v>1</v>
      </c>
      <c r="L30" s="2" t="s">
        <v>9</v>
      </c>
      <c r="M30" s="2" t="s">
        <v>10713</v>
      </c>
      <c r="N30" s="3" t="s">
        <v>1853</v>
      </c>
      <c r="O30" s="2" t="s">
        <v>474</v>
      </c>
      <c r="P30" s="2" t="s">
        <v>171</v>
      </c>
      <c r="Q30" s="3">
        <v>27</v>
      </c>
      <c r="R30" s="2" t="s">
        <v>127</v>
      </c>
      <c r="S30" s="3">
        <v>25</v>
      </c>
      <c r="T30" s="2" t="s">
        <v>10</v>
      </c>
      <c r="U30" s="3">
        <v>42.078190999999997</v>
      </c>
      <c r="V30" s="3">
        <v>-71.635800000000003</v>
      </c>
      <c r="W30" s="2" t="s">
        <v>149</v>
      </c>
      <c r="X30" s="3">
        <v>2</v>
      </c>
      <c r="Y30" s="3" t="str">
        <f>_xlfn.CONCAT(Exposure_Information[[#This Row],[Building Construction Code]]," - ",Exposure_Information[[#This Row],[Type of building construction]])</f>
        <v>RMS - 2</v>
      </c>
      <c r="Z30" s="3">
        <v>0</v>
      </c>
      <c r="AA30" s="2">
        <v>9999</v>
      </c>
      <c r="AB30" s="2" t="s">
        <v>11</v>
      </c>
      <c r="AC30" s="2">
        <v>37</v>
      </c>
      <c r="AD30" s="2" t="str">
        <f>_xlfn.CONCAT(Exposure_Information[[#This Row],[Occupany Code]]," - ",Exposure_Information[[#This Row],[Type of building occupancy]])</f>
        <v>ATC - 37</v>
      </c>
      <c r="AE30" s="5">
        <v>735000</v>
      </c>
      <c r="AF30" s="5">
        <v>40000</v>
      </c>
      <c r="AG30" s="5">
        <v>0</v>
      </c>
      <c r="AH30" s="5">
        <f>SUM(Exposure_Information[[#This Row],[Building Coverage Value]:[Business interruption value]])</f>
        <v>775000</v>
      </c>
      <c r="AI30" s="5">
        <f>SUM(Exposure_Information[[#This Row],[Building Coverage Value]:[Contents Coverage Value]])</f>
        <v>775000</v>
      </c>
      <c r="AJ30" s="26"/>
    </row>
    <row r="31" spans="1:36" ht="26" x14ac:dyDescent="0.3">
      <c r="A31" s="2" t="s">
        <v>148</v>
      </c>
      <c r="B31" s="2" t="s">
        <v>156</v>
      </c>
      <c r="C31" s="2" t="s">
        <v>325</v>
      </c>
      <c r="D31" s="2">
        <v>7835</v>
      </c>
      <c r="E31" s="2" t="s">
        <v>382</v>
      </c>
      <c r="F31" s="2" t="s">
        <v>949</v>
      </c>
      <c r="G31" s="3">
        <v>400</v>
      </c>
      <c r="H31" s="3">
        <v>500</v>
      </c>
      <c r="I31" s="71">
        <f>Exposure_Information[[#This Row],[Total  Insured Value]]+Exposure_Information[[#This Row],[Policy Deductible]]</f>
        <v>5500</v>
      </c>
      <c r="J31" s="2">
        <v>10630</v>
      </c>
      <c r="K31" s="3">
        <v>1</v>
      </c>
      <c r="L31" s="2" t="s">
        <v>9</v>
      </c>
      <c r="M31" s="2" t="s">
        <v>10713</v>
      </c>
      <c r="N31" s="2" t="s">
        <v>950</v>
      </c>
      <c r="O31" s="2" t="s">
        <v>100</v>
      </c>
      <c r="P31" s="2" t="s">
        <v>90</v>
      </c>
      <c r="Q31" s="3">
        <v>17</v>
      </c>
      <c r="R31" s="2" t="s">
        <v>127</v>
      </c>
      <c r="S31" s="3">
        <v>25</v>
      </c>
      <c r="T31" s="2" t="s">
        <v>10</v>
      </c>
      <c r="U31" s="3">
        <v>42.484428999999999</v>
      </c>
      <c r="V31" s="3">
        <v>-71.151602999999994</v>
      </c>
      <c r="W31" s="2" t="s">
        <v>149</v>
      </c>
      <c r="X31" s="3">
        <v>1</v>
      </c>
      <c r="Y31" s="3" t="str">
        <f>_xlfn.CONCAT(Exposure_Information[[#This Row],[Building Construction Code]]," - ",Exposure_Information[[#This Row],[Type of building construction]])</f>
        <v>RMS - 1</v>
      </c>
      <c r="Z31" s="3">
        <v>0</v>
      </c>
      <c r="AA31" s="2">
        <v>9999</v>
      </c>
      <c r="AB31" s="2" t="s">
        <v>11</v>
      </c>
      <c r="AC31" s="2">
        <v>37</v>
      </c>
      <c r="AD31" s="2" t="str">
        <f>_xlfn.CONCAT(Exposure_Information[[#This Row],[Occupany Code]]," - ",Exposure_Information[[#This Row],[Type of building occupancy]])</f>
        <v>ATC - 37</v>
      </c>
      <c r="AE31" s="5">
        <v>0</v>
      </c>
      <c r="AF31" s="5">
        <v>5000</v>
      </c>
      <c r="AG31" s="5">
        <v>0</v>
      </c>
      <c r="AH31" s="5">
        <f>SUM(Exposure_Information[[#This Row],[Building Coverage Value]:[Business interruption value]])</f>
        <v>5000</v>
      </c>
      <c r="AI31" s="5">
        <f>SUM(Exposure_Information[[#This Row],[Building Coverage Value]:[Contents Coverage Value]])</f>
        <v>5000</v>
      </c>
      <c r="AJ31" s="26"/>
    </row>
    <row r="32" spans="1:36" ht="26" x14ac:dyDescent="0.3">
      <c r="A32" s="2" t="s">
        <v>148</v>
      </c>
      <c r="B32" s="2" t="s">
        <v>156</v>
      </c>
      <c r="C32" s="2" t="s">
        <v>325</v>
      </c>
      <c r="D32" s="2">
        <v>7828</v>
      </c>
      <c r="E32" s="2" t="s">
        <v>382</v>
      </c>
      <c r="F32" s="2" t="s">
        <v>1412</v>
      </c>
      <c r="G32" s="3">
        <v>2824.6201171875</v>
      </c>
      <c r="H32" s="3">
        <v>2500</v>
      </c>
      <c r="I32" s="71">
        <f>Exposure_Information[[#This Row],[Total  Insured Value]]+Exposure_Information[[#This Row],[Policy Deductible]]</f>
        <v>367500</v>
      </c>
      <c r="J32" s="2">
        <v>10620</v>
      </c>
      <c r="K32" s="3">
        <v>1</v>
      </c>
      <c r="L32" s="2" t="s">
        <v>9</v>
      </c>
      <c r="M32" s="2" t="s">
        <v>10713</v>
      </c>
      <c r="N32" s="3" t="s">
        <v>1413</v>
      </c>
      <c r="O32" s="2" t="s">
        <v>1094</v>
      </c>
      <c r="P32" s="2" t="s">
        <v>28</v>
      </c>
      <c r="Q32" s="3">
        <v>81</v>
      </c>
      <c r="R32" s="2" t="s">
        <v>25</v>
      </c>
      <c r="S32" s="3">
        <v>36</v>
      </c>
      <c r="T32" s="2" t="s">
        <v>10</v>
      </c>
      <c r="U32" s="3">
        <v>40.714801999999999</v>
      </c>
      <c r="V32" s="3">
        <v>-73.765839</v>
      </c>
      <c r="W32" s="2" t="s">
        <v>149</v>
      </c>
      <c r="X32" s="3">
        <v>2</v>
      </c>
      <c r="Y32" s="3" t="str">
        <f>_xlfn.CONCAT(Exposure_Information[[#This Row],[Building Construction Code]]," - ",Exposure_Information[[#This Row],[Type of building construction]])</f>
        <v>RMS - 2</v>
      </c>
      <c r="Z32" s="3">
        <v>0</v>
      </c>
      <c r="AA32" s="2">
        <v>9999</v>
      </c>
      <c r="AB32" s="2" t="s">
        <v>11</v>
      </c>
      <c r="AC32" s="2">
        <v>37</v>
      </c>
      <c r="AD32" s="2" t="str">
        <f>_xlfn.CONCAT(Exposure_Information[[#This Row],[Occupany Code]]," - ",Exposure_Information[[#This Row],[Type of building occupancy]])</f>
        <v>ATC - 37</v>
      </c>
      <c r="AE32" s="5">
        <v>350000</v>
      </c>
      <c r="AF32" s="5">
        <v>0</v>
      </c>
      <c r="AG32" s="5">
        <v>15000</v>
      </c>
      <c r="AH32" s="5">
        <f>SUM(Exposure_Information[[#This Row],[Building Coverage Value]:[Business interruption value]])</f>
        <v>365000</v>
      </c>
      <c r="AI32" s="5">
        <f>SUM(Exposure_Information[[#This Row],[Building Coverage Value]:[Contents Coverage Value]])</f>
        <v>350000</v>
      </c>
      <c r="AJ32" s="26"/>
    </row>
    <row r="33" spans="1:36" ht="26" x14ac:dyDescent="0.3">
      <c r="A33" s="2" t="s">
        <v>148</v>
      </c>
      <c r="B33" s="2" t="s">
        <v>156</v>
      </c>
      <c r="C33" s="2" t="s">
        <v>325</v>
      </c>
      <c r="D33" s="2">
        <v>112283</v>
      </c>
      <c r="E33" s="2" t="s">
        <v>4697</v>
      </c>
      <c r="F33" s="2" t="s">
        <v>8223</v>
      </c>
      <c r="G33" s="3">
        <v>2242</v>
      </c>
      <c r="H33" s="3">
        <v>500</v>
      </c>
      <c r="I33" s="71">
        <f>Exposure_Information[[#This Row],[Total  Insured Value]]+Exposure_Information[[#This Row],[Policy Deductible]]</f>
        <v>1910000</v>
      </c>
      <c r="J33" s="2">
        <v>115413</v>
      </c>
      <c r="K33" s="3">
        <v>1</v>
      </c>
      <c r="L33" s="2" t="s">
        <v>9</v>
      </c>
      <c r="M33" s="2" t="s">
        <v>8224</v>
      </c>
      <c r="N33" s="3" t="s">
        <v>8225</v>
      </c>
      <c r="O33" s="2" t="s">
        <v>1338</v>
      </c>
      <c r="P33" s="2" t="s">
        <v>224</v>
      </c>
      <c r="Q33" s="3">
        <v>21</v>
      </c>
      <c r="R33" s="2" t="s">
        <v>127</v>
      </c>
      <c r="S33" s="3">
        <v>25</v>
      </c>
      <c r="T33" s="2" t="s">
        <v>10</v>
      </c>
      <c r="U33" s="3">
        <v>42.268962999999999</v>
      </c>
      <c r="V33" s="3">
        <v>-71.228188000000003</v>
      </c>
      <c r="W33" s="2" t="s">
        <v>149</v>
      </c>
      <c r="X33" s="3">
        <v>1</v>
      </c>
      <c r="Y33" s="3" t="str">
        <f>_xlfn.CONCAT(Exposure_Information[[#This Row],[Building Construction Code]]," - ",Exposure_Information[[#This Row],[Type of building construction]])</f>
        <v>RMS - 1</v>
      </c>
      <c r="Z33" s="3">
        <v>0</v>
      </c>
      <c r="AA33" s="2">
        <v>1997</v>
      </c>
      <c r="AB33" s="2" t="s">
        <v>11</v>
      </c>
      <c r="AC33" s="2">
        <v>1</v>
      </c>
      <c r="AD33" s="2" t="str">
        <f>_xlfn.CONCAT(Exposure_Information[[#This Row],[Occupany Code]]," - ",Exposure_Information[[#This Row],[Type of building occupancy]])</f>
        <v>ATC - 1</v>
      </c>
      <c r="AE33" s="5">
        <v>1005000</v>
      </c>
      <c r="AF33" s="5">
        <v>703500</v>
      </c>
      <c r="AG33" s="5">
        <v>201000</v>
      </c>
      <c r="AH33" s="5">
        <f>SUM(Exposure_Information[[#This Row],[Building Coverage Value]:[Business interruption value]])</f>
        <v>1909500</v>
      </c>
      <c r="AI33" s="5">
        <f>SUM(Exposure_Information[[#This Row],[Building Coverage Value]:[Contents Coverage Value]])</f>
        <v>1708500</v>
      </c>
      <c r="AJ33" s="26"/>
    </row>
    <row r="34" spans="1:36" ht="26" x14ac:dyDescent="0.3">
      <c r="A34" s="2" t="s">
        <v>148</v>
      </c>
      <c r="B34" s="2" t="s">
        <v>156</v>
      </c>
      <c r="C34" s="2" t="s">
        <v>325</v>
      </c>
      <c r="D34" s="2">
        <v>112874</v>
      </c>
      <c r="E34" s="2" t="s">
        <v>4697</v>
      </c>
      <c r="F34" s="2" t="s">
        <v>7903</v>
      </c>
      <c r="G34" s="3">
        <v>2355</v>
      </c>
      <c r="H34" s="3">
        <v>1000</v>
      </c>
      <c r="I34" s="71">
        <f>Exposure_Information[[#This Row],[Total  Insured Value]]+Exposure_Information[[#This Row],[Policy Deductible]]</f>
        <v>1888650</v>
      </c>
      <c r="J34" s="2">
        <v>116004</v>
      </c>
      <c r="K34" s="3">
        <v>1</v>
      </c>
      <c r="L34" s="2" t="s">
        <v>9</v>
      </c>
      <c r="M34" s="2" t="s">
        <v>7904</v>
      </c>
      <c r="N34" s="3" t="s">
        <v>7905</v>
      </c>
      <c r="O34" s="2" t="s">
        <v>4069</v>
      </c>
      <c r="P34" s="2" t="s">
        <v>155</v>
      </c>
      <c r="Q34" s="3">
        <v>1</v>
      </c>
      <c r="R34" s="2" t="s">
        <v>70</v>
      </c>
      <c r="S34" s="3">
        <v>9</v>
      </c>
      <c r="T34" s="2" t="s">
        <v>10</v>
      </c>
      <c r="U34" s="3">
        <v>41.304597000000001</v>
      </c>
      <c r="V34" s="3">
        <v>-73.520826999999997</v>
      </c>
      <c r="W34" s="2" t="s">
        <v>149</v>
      </c>
      <c r="X34" s="3">
        <v>1</v>
      </c>
      <c r="Y34" s="3" t="str">
        <f>_xlfn.CONCAT(Exposure_Information[[#This Row],[Building Construction Code]]," - ",Exposure_Information[[#This Row],[Type of building construction]])</f>
        <v>RMS - 1</v>
      </c>
      <c r="Z34" s="3">
        <v>0</v>
      </c>
      <c r="AA34" s="2">
        <v>1985</v>
      </c>
      <c r="AB34" s="2" t="s">
        <v>11</v>
      </c>
      <c r="AC34" s="2">
        <v>1</v>
      </c>
      <c r="AD34" s="2" t="str">
        <f>_xlfn.CONCAT(Exposure_Information[[#This Row],[Occupany Code]]," - ",Exposure_Information[[#This Row],[Type of building occupancy]])</f>
        <v>ATC - 1</v>
      </c>
      <c r="AE34" s="5">
        <v>993500</v>
      </c>
      <c r="AF34" s="5">
        <v>695450</v>
      </c>
      <c r="AG34" s="5">
        <v>198700</v>
      </c>
      <c r="AH34" s="5">
        <f>SUM(Exposure_Information[[#This Row],[Building Coverage Value]:[Business interruption value]])</f>
        <v>1887650</v>
      </c>
      <c r="AI34" s="5">
        <f>SUM(Exposure_Information[[#This Row],[Building Coverage Value]:[Contents Coverage Value]])</f>
        <v>1688950</v>
      </c>
      <c r="AJ34" s="26"/>
    </row>
    <row r="35" spans="1:36" ht="26" x14ac:dyDescent="0.3">
      <c r="A35" s="2" t="s">
        <v>148</v>
      </c>
      <c r="B35" s="2" t="s">
        <v>156</v>
      </c>
      <c r="C35" s="2" t="s">
        <v>325</v>
      </c>
      <c r="D35" s="2">
        <v>7824</v>
      </c>
      <c r="E35" s="2" t="s">
        <v>382</v>
      </c>
      <c r="F35" s="2" t="s">
        <v>614</v>
      </c>
      <c r="G35" s="3">
        <v>691</v>
      </c>
      <c r="H35" s="3">
        <v>500</v>
      </c>
      <c r="I35" s="71">
        <f>Exposure_Information[[#This Row],[Total  Insured Value]]+Exposure_Information[[#This Row],[Policy Deductible]]</f>
        <v>214500</v>
      </c>
      <c r="J35" s="2">
        <v>10613</v>
      </c>
      <c r="K35" s="3">
        <v>1</v>
      </c>
      <c r="L35" s="2" t="s">
        <v>9</v>
      </c>
      <c r="M35" s="2" t="s">
        <v>10713</v>
      </c>
      <c r="N35" s="2" t="s">
        <v>252</v>
      </c>
      <c r="O35" s="2" t="s">
        <v>121</v>
      </c>
      <c r="P35" s="2" t="s">
        <v>133</v>
      </c>
      <c r="Q35" s="3">
        <v>3</v>
      </c>
      <c r="R35" s="2" t="s">
        <v>248</v>
      </c>
      <c r="S35" s="3">
        <v>44</v>
      </c>
      <c r="T35" s="2" t="s">
        <v>10</v>
      </c>
      <c r="U35" s="3">
        <v>41.704642999999997</v>
      </c>
      <c r="V35" s="3">
        <v>-71.462463</v>
      </c>
      <c r="W35" s="2" t="s">
        <v>149</v>
      </c>
      <c r="X35" s="3">
        <v>1</v>
      </c>
      <c r="Y35" s="3" t="str">
        <f>_xlfn.CONCAT(Exposure_Information[[#This Row],[Building Construction Code]]," - ",Exposure_Information[[#This Row],[Type of building construction]])</f>
        <v>RMS - 1</v>
      </c>
      <c r="Z35" s="3">
        <v>0</v>
      </c>
      <c r="AA35" s="2">
        <v>9999</v>
      </c>
      <c r="AB35" s="2" t="s">
        <v>11</v>
      </c>
      <c r="AC35" s="2">
        <v>37</v>
      </c>
      <c r="AD35" s="2" t="str">
        <f>_xlfn.CONCAT(Exposure_Information[[#This Row],[Occupany Code]]," - ",Exposure_Information[[#This Row],[Type of building occupancy]])</f>
        <v>ATC - 37</v>
      </c>
      <c r="AE35" s="5">
        <v>190000</v>
      </c>
      <c r="AF35" s="5">
        <v>0</v>
      </c>
      <c r="AG35" s="5">
        <v>24000</v>
      </c>
      <c r="AH35" s="5">
        <f>SUM(Exposure_Information[[#This Row],[Building Coverage Value]:[Business interruption value]])</f>
        <v>214000</v>
      </c>
      <c r="AI35" s="5">
        <f>SUM(Exposure_Information[[#This Row],[Building Coverage Value]:[Contents Coverage Value]])</f>
        <v>190000</v>
      </c>
      <c r="AJ35" s="26"/>
    </row>
    <row r="36" spans="1:36" x14ac:dyDescent="0.3">
      <c r="A36" s="2" t="s">
        <v>148</v>
      </c>
      <c r="B36" s="2" t="s">
        <v>156</v>
      </c>
      <c r="C36" s="2" t="s">
        <v>325</v>
      </c>
      <c r="D36" s="2">
        <v>105228</v>
      </c>
      <c r="E36" s="2" t="s">
        <v>4697</v>
      </c>
      <c r="F36" s="2" t="s">
        <v>6172</v>
      </c>
      <c r="G36" s="3">
        <v>1832</v>
      </c>
      <c r="H36" s="3">
        <v>1000</v>
      </c>
      <c r="I36" s="71">
        <f>Exposure_Information[[#This Row],[Total  Insured Value]]+Exposure_Information[[#This Row],[Policy Deductible]]</f>
        <v>1884850</v>
      </c>
      <c r="J36" s="2">
        <v>108358</v>
      </c>
      <c r="K36" s="3">
        <v>1</v>
      </c>
      <c r="L36" s="2" t="s">
        <v>9</v>
      </c>
      <c r="M36" s="2" t="s">
        <v>6173</v>
      </c>
      <c r="N36" s="3" t="s">
        <v>6174</v>
      </c>
      <c r="O36" s="2" t="s">
        <v>128</v>
      </c>
      <c r="P36" s="2" t="s">
        <v>90</v>
      </c>
      <c r="Q36" s="3">
        <v>17</v>
      </c>
      <c r="R36" s="2" t="s">
        <v>127</v>
      </c>
      <c r="S36" s="3">
        <v>25</v>
      </c>
      <c r="T36" s="2" t="s">
        <v>10</v>
      </c>
      <c r="U36" s="3">
        <v>42.446061999999998</v>
      </c>
      <c r="V36" s="3">
        <v>-71.153692000000007</v>
      </c>
      <c r="W36" s="2" t="s">
        <v>149</v>
      </c>
      <c r="X36" s="3">
        <v>1</v>
      </c>
      <c r="Y36" s="3" t="str">
        <f>_xlfn.CONCAT(Exposure_Information[[#This Row],[Building Construction Code]]," - ",Exposure_Information[[#This Row],[Type of building construction]])</f>
        <v>RMS - 1</v>
      </c>
      <c r="Z36" s="3">
        <v>0</v>
      </c>
      <c r="AA36" s="2">
        <v>1960</v>
      </c>
      <c r="AB36" s="2" t="s">
        <v>11</v>
      </c>
      <c r="AC36" s="2">
        <v>1</v>
      </c>
      <c r="AD36" s="2" t="str">
        <f>_xlfn.CONCAT(Exposure_Information[[#This Row],[Occupany Code]]," - ",Exposure_Information[[#This Row],[Type of building occupancy]])</f>
        <v>ATC - 1</v>
      </c>
      <c r="AE36" s="5">
        <v>991500</v>
      </c>
      <c r="AF36" s="5">
        <v>694050</v>
      </c>
      <c r="AG36" s="5">
        <v>198300</v>
      </c>
      <c r="AH36" s="5">
        <f>SUM(Exposure_Information[[#This Row],[Building Coverage Value]:[Business interruption value]])</f>
        <v>1883850</v>
      </c>
      <c r="AI36" s="5">
        <f>SUM(Exposure_Information[[#This Row],[Building Coverage Value]:[Contents Coverage Value]])</f>
        <v>1685550</v>
      </c>
      <c r="AJ36" s="26"/>
    </row>
    <row r="37" spans="1:36" ht="26" x14ac:dyDescent="0.3">
      <c r="A37" s="2" t="s">
        <v>148</v>
      </c>
      <c r="B37" s="2" t="s">
        <v>156</v>
      </c>
      <c r="C37" s="2" t="s">
        <v>325</v>
      </c>
      <c r="D37" s="2">
        <v>7812</v>
      </c>
      <c r="E37" s="2" t="s">
        <v>382</v>
      </c>
      <c r="F37" s="2" t="s">
        <v>1606</v>
      </c>
      <c r="G37" s="3">
        <v>1593</v>
      </c>
      <c r="H37" s="3">
        <v>500</v>
      </c>
      <c r="I37" s="71">
        <f>Exposure_Information[[#This Row],[Total  Insured Value]]+Exposure_Information[[#This Row],[Policy Deductible]]</f>
        <v>70500</v>
      </c>
      <c r="J37" s="2">
        <v>10593</v>
      </c>
      <c r="K37" s="3">
        <v>1</v>
      </c>
      <c r="L37" s="2" t="s">
        <v>9</v>
      </c>
      <c r="M37" s="2" t="s">
        <v>10713</v>
      </c>
      <c r="N37" s="2" t="s">
        <v>146</v>
      </c>
      <c r="O37" s="2" t="s">
        <v>385</v>
      </c>
      <c r="P37" s="2" t="s">
        <v>80</v>
      </c>
      <c r="Q37" s="3">
        <v>47</v>
      </c>
      <c r="R37" s="2" t="s">
        <v>25</v>
      </c>
      <c r="S37" s="3">
        <v>36</v>
      </c>
      <c r="T37" s="2" t="s">
        <v>10</v>
      </c>
      <c r="U37" s="3">
        <v>40.583441000000001</v>
      </c>
      <c r="V37" s="3">
        <v>-73.955281999999997</v>
      </c>
      <c r="W37" s="2" t="s">
        <v>149</v>
      </c>
      <c r="X37" s="3">
        <v>2</v>
      </c>
      <c r="Y37" s="3" t="str">
        <f>_xlfn.CONCAT(Exposure_Information[[#This Row],[Building Construction Code]]," - ",Exposure_Information[[#This Row],[Type of building construction]])</f>
        <v>RMS - 2</v>
      </c>
      <c r="Z37" s="3">
        <v>0</v>
      </c>
      <c r="AA37" s="2">
        <v>9999</v>
      </c>
      <c r="AB37" s="2" t="s">
        <v>11</v>
      </c>
      <c r="AC37" s="2">
        <v>37</v>
      </c>
      <c r="AD37" s="2" t="str">
        <f>_xlfn.CONCAT(Exposure_Information[[#This Row],[Occupany Code]]," - ",Exposure_Information[[#This Row],[Type of building occupancy]])</f>
        <v>ATC - 37</v>
      </c>
      <c r="AE37" s="5">
        <v>0</v>
      </c>
      <c r="AF37" s="5">
        <v>70000</v>
      </c>
      <c r="AG37" s="5">
        <v>0</v>
      </c>
      <c r="AH37" s="5">
        <f>SUM(Exposure_Information[[#This Row],[Building Coverage Value]:[Business interruption value]])</f>
        <v>70000</v>
      </c>
      <c r="AI37" s="5">
        <f>SUM(Exposure_Information[[#This Row],[Building Coverage Value]:[Contents Coverage Value]])</f>
        <v>70000</v>
      </c>
      <c r="AJ37" s="26"/>
    </row>
    <row r="38" spans="1:36" ht="26" x14ac:dyDescent="0.3">
      <c r="A38" s="2" t="s">
        <v>148</v>
      </c>
      <c r="B38" s="2" t="s">
        <v>156</v>
      </c>
      <c r="C38" s="2" t="s">
        <v>325</v>
      </c>
      <c r="D38" s="2">
        <v>114823</v>
      </c>
      <c r="E38" s="2" t="s">
        <v>4697</v>
      </c>
      <c r="F38" s="2" t="s">
        <v>9099</v>
      </c>
      <c r="G38" s="3">
        <v>1851</v>
      </c>
      <c r="H38" s="3">
        <v>2500</v>
      </c>
      <c r="I38" s="71">
        <f>Exposure_Information[[#This Row],[Total  Insured Value]]+Exposure_Information[[#This Row],[Policy Deductible]]</f>
        <v>1823650</v>
      </c>
      <c r="J38" s="2">
        <v>117953</v>
      </c>
      <c r="K38" s="3">
        <v>1</v>
      </c>
      <c r="L38" s="2" t="s">
        <v>9</v>
      </c>
      <c r="M38" s="2" t="s">
        <v>9100</v>
      </c>
      <c r="N38" s="3" t="s">
        <v>9101</v>
      </c>
      <c r="O38" s="2" t="s">
        <v>3021</v>
      </c>
      <c r="P38" s="2" t="s">
        <v>221</v>
      </c>
      <c r="Q38" s="3">
        <v>23</v>
      </c>
      <c r="R38" s="2" t="s">
        <v>127</v>
      </c>
      <c r="S38" s="3">
        <v>25</v>
      </c>
      <c r="T38" s="2" t="s">
        <v>10</v>
      </c>
      <c r="U38" s="3">
        <v>42.149985999999998</v>
      </c>
      <c r="V38" s="3">
        <v>-70.890738999999996</v>
      </c>
      <c r="W38" s="2" t="s">
        <v>149</v>
      </c>
      <c r="X38" s="3">
        <v>1</v>
      </c>
      <c r="Y38" s="3" t="str">
        <f>_xlfn.CONCAT(Exposure_Information[[#This Row],[Building Construction Code]]," - ",Exposure_Information[[#This Row],[Type of building construction]])</f>
        <v>RMS - 1</v>
      </c>
      <c r="Z38" s="3">
        <v>0</v>
      </c>
      <c r="AA38" s="2">
        <v>1991</v>
      </c>
      <c r="AB38" s="2" t="s">
        <v>11</v>
      </c>
      <c r="AC38" s="2">
        <v>1</v>
      </c>
      <c r="AD38" s="2" t="str">
        <f>_xlfn.CONCAT(Exposure_Information[[#This Row],[Occupany Code]]," - ",Exposure_Information[[#This Row],[Type of building occupancy]])</f>
        <v>ATC - 1</v>
      </c>
      <c r="AE38" s="5">
        <v>958500</v>
      </c>
      <c r="AF38" s="5">
        <v>670950</v>
      </c>
      <c r="AG38" s="5">
        <v>191700</v>
      </c>
      <c r="AH38" s="5">
        <f>SUM(Exposure_Information[[#This Row],[Building Coverage Value]:[Business interruption value]])</f>
        <v>1821150</v>
      </c>
      <c r="AI38" s="5">
        <f>SUM(Exposure_Information[[#This Row],[Building Coverage Value]:[Contents Coverage Value]])</f>
        <v>1629450</v>
      </c>
      <c r="AJ38" s="26"/>
    </row>
    <row r="39" spans="1:36" ht="26" x14ac:dyDescent="0.3">
      <c r="A39" s="2" t="s">
        <v>148</v>
      </c>
      <c r="B39" s="2" t="s">
        <v>156</v>
      </c>
      <c r="C39" s="2" t="s">
        <v>325</v>
      </c>
      <c r="D39" s="2">
        <v>7812</v>
      </c>
      <c r="E39" s="2" t="s">
        <v>382</v>
      </c>
      <c r="F39" s="2" t="s">
        <v>1606</v>
      </c>
      <c r="G39" s="3">
        <v>1593</v>
      </c>
      <c r="H39" s="3">
        <v>500</v>
      </c>
      <c r="I39" s="71">
        <f>Exposure_Information[[#This Row],[Total  Insured Value]]+Exposure_Information[[#This Row],[Policy Deductible]]</f>
        <v>70500</v>
      </c>
      <c r="J39" s="2">
        <v>10592</v>
      </c>
      <c r="K39" s="3">
        <v>1</v>
      </c>
      <c r="L39" s="2" t="s">
        <v>9</v>
      </c>
      <c r="M39" s="2" t="s">
        <v>10713</v>
      </c>
      <c r="N39" s="2" t="s">
        <v>146</v>
      </c>
      <c r="O39" s="2" t="s">
        <v>385</v>
      </c>
      <c r="P39" s="2" t="s">
        <v>80</v>
      </c>
      <c r="Q39" s="3">
        <v>47</v>
      </c>
      <c r="R39" s="2" t="s">
        <v>25</v>
      </c>
      <c r="S39" s="3">
        <v>36</v>
      </c>
      <c r="T39" s="2" t="s">
        <v>10</v>
      </c>
      <c r="U39" s="3">
        <v>40.583441000000001</v>
      </c>
      <c r="V39" s="3">
        <v>-73.955281999999997</v>
      </c>
      <c r="W39" s="2" t="s">
        <v>149</v>
      </c>
      <c r="X39" s="3">
        <v>2</v>
      </c>
      <c r="Y39" s="3" t="str">
        <f>_xlfn.CONCAT(Exposure_Information[[#This Row],[Building Construction Code]]," - ",Exposure_Information[[#This Row],[Type of building construction]])</f>
        <v>RMS - 2</v>
      </c>
      <c r="Z39" s="3">
        <v>0</v>
      </c>
      <c r="AA39" s="2">
        <v>9999</v>
      </c>
      <c r="AB39" s="2" t="s">
        <v>11</v>
      </c>
      <c r="AC39" s="2">
        <v>37</v>
      </c>
      <c r="AD39" s="2" t="str">
        <f>_xlfn.CONCAT(Exposure_Information[[#This Row],[Occupany Code]]," - ",Exposure_Information[[#This Row],[Type of building occupancy]])</f>
        <v>ATC - 37</v>
      </c>
      <c r="AE39" s="5">
        <v>0</v>
      </c>
      <c r="AF39" s="5">
        <v>70000</v>
      </c>
      <c r="AG39" s="5">
        <v>0</v>
      </c>
      <c r="AH39" s="5">
        <f>SUM(Exposure_Information[[#This Row],[Building Coverage Value]:[Business interruption value]])</f>
        <v>70000</v>
      </c>
      <c r="AI39" s="5">
        <f>SUM(Exposure_Information[[#This Row],[Building Coverage Value]:[Contents Coverage Value]])</f>
        <v>70000</v>
      </c>
      <c r="AJ39" s="26"/>
    </row>
    <row r="40" spans="1:36" ht="26" x14ac:dyDescent="0.3">
      <c r="A40" s="2" t="s">
        <v>148</v>
      </c>
      <c r="B40" s="2" t="s">
        <v>156</v>
      </c>
      <c r="C40" s="2" t="s">
        <v>325</v>
      </c>
      <c r="D40" s="2">
        <v>7808</v>
      </c>
      <c r="E40" s="2" t="s">
        <v>382</v>
      </c>
      <c r="F40" s="2" t="s">
        <v>1093</v>
      </c>
      <c r="G40" s="3">
        <v>1772</v>
      </c>
      <c r="H40" s="3">
        <v>500</v>
      </c>
      <c r="I40" s="71">
        <f>Exposure_Information[[#This Row],[Total  Insured Value]]+Exposure_Information[[#This Row],[Policy Deductible]]</f>
        <v>70500</v>
      </c>
      <c r="J40" s="2">
        <v>10583</v>
      </c>
      <c r="K40" s="3">
        <v>1</v>
      </c>
      <c r="L40" s="2" t="s">
        <v>9</v>
      </c>
      <c r="M40" s="2" t="s">
        <v>10713</v>
      </c>
      <c r="N40" s="2" t="s">
        <v>452</v>
      </c>
      <c r="O40" s="2" t="s">
        <v>1094</v>
      </c>
      <c r="P40" s="2" t="s">
        <v>28</v>
      </c>
      <c r="Q40" s="3">
        <v>81</v>
      </c>
      <c r="R40" s="2" t="s">
        <v>25</v>
      </c>
      <c r="S40" s="3">
        <v>36</v>
      </c>
      <c r="T40" s="2" t="s">
        <v>10</v>
      </c>
      <c r="U40" s="3">
        <v>40.762408999999998</v>
      </c>
      <c r="V40" s="3">
        <v>-73.912887999999995</v>
      </c>
      <c r="W40" s="2" t="s">
        <v>149</v>
      </c>
      <c r="X40" s="3">
        <v>2</v>
      </c>
      <c r="Y40" s="3" t="str">
        <f>_xlfn.CONCAT(Exposure_Information[[#This Row],[Building Construction Code]]," - ",Exposure_Information[[#This Row],[Type of building construction]])</f>
        <v>RMS - 2</v>
      </c>
      <c r="Z40" s="3">
        <v>0</v>
      </c>
      <c r="AA40" s="2">
        <v>9999</v>
      </c>
      <c r="AB40" s="2" t="s">
        <v>11</v>
      </c>
      <c r="AC40" s="2">
        <v>37</v>
      </c>
      <c r="AD40" s="2" t="str">
        <f>_xlfn.CONCAT(Exposure_Information[[#This Row],[Occupany Code]]," - ",Exposure_Information[[#This Row],[Type of building occupancy]])</f>
        <v>ATC - 37</v>
      </c>
      <c r="AE40" s="5">
        <v>70000</v>
      </c>
      <c r="AF40" s="5">
        <v>0</v>
      </c>
      <c r="AG40" s="5">
        <v>0</v>
      </c>
      <c r="AH40" s="5">
        <f>SUM(Exposure_Information[[#This Row],[Building Coverage Value]:[Business interruption value]])</f>
        <v>70000</v>
      </c>
      <c r="AI40" s="5">
        <f>SUM(Exposure_Information[[#This Row],[Building Coverage Value]:[Contents Coverage Value]])</f>
        <v>70000</v>
      </c>
      <c r="AJ40" s="26"/>
    </row>
    <row r="41" spans="1:36" ht="26" x14ac:dyDescent="0.3">
      <c r="A41" s="2" t="s">
        <v>148</v>
      </c>
      <c r="B41" s="2" t="s">
        <v>156</v>
      </c>
      <c r="C41" s="2" t="s">
        <v>325</v>
      </c>
      <c r="D41" s="2">
        <v>7802</v>
      </c>
      <c r="E41" s="2" t="s">
        <v>382</v>
      </c>
      <c r="F41" s="2" t="s">
        <v>748</v>
      </c>
      <c r="G41" s="3">
        <v>400</v>
      </c>
      <c r="H41" s="3">
        <v>250</v>
      </c>
      <c r="I41" s="71">
        <f>Exposure_Information[[#This Row],[Total  Insured Value]]+Exposure_Information[[#This Row],[Policy Deductible]]</f>
        <v>10250</v>
      </c>
      <c r="J41" s="2">
        <v>10568</v>
      </c>
      <c r="K41" s="3">
        <v>1</v>
      </c>
      <c r="L41" s="2" t="s">
        <v>9</v>
      </c>
      <c r="M41" s="2" t="s">
        <v>10713</v>
      </c>
      <c r="N41" s="2" t="s">
        <v>749</v>
      </c>
      <c r="O41" s="2" t="s">
        <v>259</v>
      </c>
      <c r="P41" s="2" t="s">
        <v>221</v>
      </c>
      <c r="Q41" s="3">
        <v>23</v>
      </c>
      <c r="R41" s="2" t="s">
        <v>127</v>
      </c>
      <c r="S41" s="3">
        <v>25</v>
      </c>
      <c r="T41" s="2" t="s">
        <v>10</v>
      </c>
      <c r="U41" s="3">
        <v>42.202736999999999</v>
      </c>
      <c r="V41" s="3">
        <v>-70.755195999999998</v>
      </c>
      <c r="W41" s="2" t="s">
        <v>149</v>
      </c>
      <c r="X41" s="3">
        <v>1</v>
      </c>
      <c r="Y41" s="3" t="str">
        <f>_xlfn.CONCAT(Exposure_Information[[#This Row],[Building Construction Code]]," - ",Exposure_Information[[#This Row],[Type of building construction]])</f>
        <v>RMS - 1</v>
      </c>
      <c r="Z41" s="3">
        <v>0</v>
      </c>
      <c r="AA41" s="2">
        <v>9999</v>
      </c>
      <c r="AB41" s="2" t="s">
        <v>11</v>
      </c>
      <c r="AC41" s="2">
        <v>37</v>
      </c>
      <c r="AD41" s="2" t="str">
        <f>_xlfn.CONCAT(Exposure_Information[[#This Row],[Occupany Code]]," - ",Exposure_Information[[#This Row],[Type of building occupancy]])</f>
        <v>ATC - 37</v>
      </c>
      <c r="AE41" s="5">
        <v>0</v>
      </c>
      <c r="AF41" s="5">
        <v>10000</v>
      </c>
      <c r="AG41" s="5">
        <v>0</v>
      </c>
      <c r="AH41" s="5">
        <f>SUM(Exposure_Information[[#This Row],[Building Coverage Value]:[Business interruption value]])</f>
        <v>10000</v>
      </c>
      <c r="AI41" s="5">
        <f>SUM(Exposure_Information[[#This Row],[Building Coverage Value]:[Contents Coverage Value]])</f>
        <v>10000</v>
      </c>
      <c r="AJ41" s="26"/>
    </row>
    <row r="42" spans="1:36" ht="39" x14ac:dyDescent="0.3">
      <c r="A42" s="2" t="s">
        <v>148</v>
      </c>
      <c r="B42" s="2" t="s">
        <v>156</v>
      </c>
      <c r="C42" s="2" t="s">
        <v>325</v>
      </c>
      <c r="D42" s="2">
        <v>105435</v>
      </c>
      <c r="E42" s="2" t="s">
        <v>4697</v>
      </c>
      <c r="F42" s="2" t="s">
        <v>6815</v>
      </c>
      <c r="G42" s="3">
        <v>2501</v>
      </c>
      <c r="H42" s="3">
        <v>1000</v>
      </c>
      <c r="I42" s="71">
        <f>Exposure_Information[[#This Row],[Total  Insured Value]]+Exposure_Information[[#This Row],[Policy Deductible]]</f>
        <v>1789850</v>
      </c>
      <c r="J42" s="2">
        <v>108565</v>
      </c>
      <c r="K42" s="3">
        <v>1</v>
      </c>
      <c r="L42" s="2" t="s">
        <v>9</v>
      </c>
      <c r="M42" s="2" t="s">
        <v>6816</v>
      </c>
      <c r="N42" s="3" t="s">
        <v>6817</v>
      </c>
      <c r="O42" s="2" t="s">
        <v>2404</v>
      </c>
      <c r="P42" s="2" t="s">
        <v>90</v>
      </c>
      <c r="Q42" s="3">
        <v>17</v>
      </c>
      <c r="R42" s="2" t="s">
        <v>127</v>
      </c>
      <c r="S42" s="3">
        <v>25</v>
      </c>
      <c r="T42" s="2" t="s">
        <v>10</v>
      </c>
      <c r="U42" s="3">
        <v>42.389449999999997</v>
      </c>
      <c r="V42" s="3">
        <v>-71.351348999999999</v>
      </c>
      <c r="W42" s="2" t="s">
        <v>149</v>
      </c>
      <c r="X42" s="3">
        <v>1</v>
      </c>
      <c r="Y42" s="3" t="str">
        <f>_xlfn.CONCAT(Exposure_Information[[#This Row],[Building Construction Code]]," - ",Exposure_Information[[#This Row],[Type of building construction]])</f>
        <v>RMS - 1</v>
      </c>
      <c r="Z42" s="3">
        <v>0</v>
      </c>
      <c r="AA42" s="2">
        <v>1993</v>
      </c>
      <c r="AB42" s="2" t="s">
        <v>11</v>
      </c>
      <c r="AC42" s="2">
        <v>1</v>
      </c>
      <c r="AD42" s="2" t="str">
        <f>_xlfn.CONCAT(Exposure_Information[[#This Row],[Occupany Code]]," - ",Exposure_Information[[#This Row],[Type of building occupancy]])</f>
        <v>ATC - 1</v>
      </c>
      <c r="AE42" s="5">
        <v>941500</v>
      </c>
      <c r="AF42" s="5">
        <v>659050</v>
      </c>
      <c r="AG42" s="5">
        <v>188300</v>
      </c>
      <c r="AH42" s="5">
        <f>SUM(Exposure_Information[[#This Row],[Building Coverage Value]:[Business interruption value]])</f>
        <v>1788850</v>
      </c>
      <c r="AI42" s="5">
        <f>SUM(Exposure_Information[[#This Row],[Building Coverage Value]:[Contents Coverage Value]])</f>
        <v>1600550</v>
      </c>
      <c r="AJ42" s="26"/>
    </row>
    <row r="43" spans="1:36" ht="26" x14ac:dyDescent="0.3">
      <c r="A43" s="2" t="s">
        <v>148</v>
      </c>
      <c r="B43" s="2" t="s">
        <v>156</v>
      </c>
      <c r="C43" s="2" t="s">
        <v>325</v>
      </c>
      <c r="D43" s="2">
        <v>107615</v>
      </c>
      <c r="E43" s="2" t="s">
        <v>4697</v>
      </c>
      <c r="F43" s="2" t="s">
        <v>6679</v>
      </c>
      <c r="G43" s="3">
        <v>2975</v>
      </c>
      <c r="H43" s="3">
        <v>1000</v>
      </c>
      <c r="I43" s="71">
        <f>Exposure_Information[[#This Row],[Total  Insured Value]]+Exposure_Information[[#This Row],[Policy Deductible]]</f>
        <v>1778450</v>
      </c>
      <c r="J43" s="2">
        <v>110745</v>
      </c>
      <c r="K43" s="3">
        <v>1</v>
      </c>
      <c r="L43" s="2" t="s">
        <v>9</v>
      </c>
      <c r="M43" s="2" t="s">
        <v>6680</v>
      </c>
      <c r="N43" s="3" t="s">
        <v>6681</v>
      </c>
      <c r="O43" s="2" t="s">
        <v>6682</v>
      </c>
      <c r="P43" s="2" t="s">
        <v>221</v>
      </c>
      <c r="Q43" s="3">
        <v>23</v>
      </c>
      <c r="R43" s="2" t="s">
        <v>127</v>
      </c>
      <c r="S43" s="3">
        <v>25</v>
      </c>
      <c r="T43" s="2" t="s">
        <v>10</v>
      </c>
      <c r="U43" s="3">
        <v>42.117221999999998</v>
      </c>
      <c r="V43" s="3">
        <v>-70.791466</v>
      </c>
      <c r="W43" s="2" t="s">
        <v>149</v>
      </c>
      <c r="X43" s="3">
        <v>1</v>
      </c>
      <c r="Y43" s="3" t="str">
        <f>_xlfn.CONCAT(Exposure_Information[[#This Row],[Building Construction Code]]," - ",Exposure_Information[[#This Row],[Type of building construction]])</f>
        <v>RMS - 1</v>
      </c>
      <c r="Z43" s="3">
        <v>0</v>
      </c>
      <c r="AA43" s="2">
        <v>1964</v>
      </c>
      <c r="AB43" s="2" t="s">
        <v>11</v>
      </c>
      <c r="AC43" s="2">
        <v>1</v>
      </c>
      <c r="AD43" s="2" t="str">
        <f>_xlfn.CONCAT(Exposure_Information[[#This Row],[Occupany Code]]," - ",Exposure_Information[[#This Row],[Type of building occupancy]])</f>
        <v>ATC - 1</v>
      </c>
      <c r="AE43" s="5">
        <v>935500</v>
      </c>
      <c r="AF43" s="5">
        <v>654850</v>
      </c>
      <c r="AG43" s="5">
        <v>187100</v>
      </c>
      <c r="AH43" s="5">
        <f>SUM(Exposure_Information[[#This Row],[Building Coverage Value]:[Business interruption value]])</f>
        <v>1777450</v>
      </c>
      <c r="AI43" s="5">
        <f>SUM(Exposure_Information[[#This Row],[Building Coverage Value]:[Contents Coverage Value]])</f>
        <v>1590350</v>
      </c>
      <c r="AJ43" s="26"/>
    </row>
    <row r="44" spans="1:36" ht="26" x14ac:dyDescent="0.3">
      <c r="A44" s="2" t="s">
        <v>148</v>
      </c>
      <c r="B44" s="2" t="s">
        <v>156</v>
      </c>
      <c r="C44" s="2" t="s">
        <v>325</v>
      </c>
      <c r="D44" s="2">
        <v>110533</v>
      </c>
      <c r="E44" s="2" t="s">
        <v>4697</v>
      </c>
      <c r="F44" s="2" t="s">
        <v>7654</v>
      </c>
      <c r="G44" s="3">
        <v>2186</v>
      </c>
      <c r="H44" s="3">
        <v>500</v>
      </c>
      <c r="I44" s="71">
        <f>Exposure_Information[[#This Row],[Total  Insured Value]]+Exposure_Information[[#This Row],[Policy Deductible]]</f>
        <v>1777950</v>
      </c>
      <c r="J44" s="2">
        <v>113663</v>
      </c>
      <c r="K44" s="3">
        <v>1</v>
      </c>
      <c r="L44" s="2" t="s">
        <v>9</v>
      </c>
      <c r="M44" s="2" t="s">
        <v>7655</v>
      </c>
      <c r="N44" s="3" t="s">
        <v>7656</v>
      </c>
      <c r="O44" s="2" t="s">
        <v>261</v>
      </c>
      <c r="P44" s="2" t="s">
        <v>224</v>
      </c>
      <c r="Q44" s="3">
        <v>21</v>
      </c>
      <c r="R44" s="2" t="s">
        <v>127</v>
      </c>
      <c r="S44" s="3">
        <v>25</v>
      </c>
      <c r="T44" s="2" t="s">
        <v>10</v>
      </c>
      <c r="U44" s="3">
        <v>42.255844000000003</v>
      </c>
      <c r="V44" s="3">
        <v>-71.017814999999999</v>
      </c>
      <c r="W44" s="2" t="s">
        <v>149</v>
      </c>
      <c r="X44" s="3">
        <v>2</v>
      </c>
      <c r="Y44" s="3" t="str">
        <f>_xlfn.CONCAT(Exposure_Information[[#This Row],[Building Construction Code]]," - ",Exposure_Information[[#This Row],[Type of building construction]])</f>
        <v>RMS - 2</v>
      </c>
      <c r="Z44" s="3">
        <v>0</v>
      </c>
      <c r="AA44" s="2">
        <v>1935</v>
      </c>
      <c r="AB44" s="2" t="s">
        <v>11</v>
      </c>
      <c r="AC44" s="2">
        <v>1</v>
      </c>
      <c r="AD44" s="2" t="str">
        <f>_xlfn.CONCAT(Exposure_Information[[#This Row],[Occupany Code]]," - ",Exposure_Information[[#This Row],[Type of building occupancy]])</f>
        <v>ATC - 1</v>
      </c>
      <c r="AE44" s="5">
        <v>935500</v>
      </c>
      <c r="AF44" s="5">
        <v>654850</v>
      </c>
      <c r="AG44" s="5">
        <v>187100</v>
      </c>
      <c r="AH44" s="5">
        <f>SUM(Exposure_Information[[#This Row],[Building Coverage Value]:[Business interruption value]])</f>
        <v>1777450</v>
      </c>
      <c r="AI44" s="5">
        <f>SUM(Exposure_Information[[#This Row],[Building Coverage Value]:[Contents Coverage Value]])</f>
        <v>1590350</v>
      </c>
      <c r="AJ44" s="26"/>
    </row>
    <row r="45" spans="1:36" ht="39" x14ac:dyDescent="0.3">
      <c r="A45" s="2" t="s">
        <v>148</v>
      </c>
      <c r="B45" s="2" t="s">
        <v>156</v>
      </c>
      <c r="C45" s="2" t="s">
        <v>325</v>
      </c>
      <c r="D45" s="2">
        <v>108040</v>
      </c>
      <c r="E45" s="2" t="s">
        <v>4697</v>
      </c>
      <c r="F45" s="2" t="s">
        <v>6132</v>
      </c>
      <c r="G45" s="3">
        <v>2006</v>
      </c>
      <c r="H45" s="3">
        <v>500</v>
      </c>
      <c r="I45" s="71">
        <f>Exposure_Information[[#This Row],[Total  Insured Value]]+Exposure_Information[[#This Row],[Policy Deductible]]</f>
        <v>1744700</v>
      </c>
      <c r="J45" s="2">
        <v>111170</v>
      </c>
      <c r="K45" s="3">
        <v>1</v>
      </c>
      <c r="L45" s="2" t="s">
        <v>9</v>
      </c>
      <c r="M45" s="2" t="s">
        <v>6133</v>
      </c>
      <c r="N45" s="3" t="s">
        <v>6134</v>
      </c>
      <c r="O45" s="2" t="s">
        <v>6135</v>
      </c>
      <c r="P45" s="2" t="s">
        <v>24</v>
      </c>
      <c r="Q45" s="3">
        <v>119</v>
      </c>
      <c r="R45" s="2" t="s">
        <v>25</v>
      </c>
      <c r="S45" s="3">
        <v>36</v>
      </c>
      <c r="T45" s="2" t="s">
        <v>10</v>
      </c>
      <c r="U45" s="3">
        <v>41.241672999999999</v>
      </c>
      <c r="V45" s="3">
        <v>-73.904533000000001</v>
      </c>
      <c r="W45" s="2" t="s">
        <v>149</v>
      </c>
      <c r="X45" s="3">
        <v>1</v>
      </c>
      <c r="Y45" s="3" t="str">
        <f>_xlfn.CONCAT(Exposure_Information[[#This Row],[Building Construction Code]]," - ",Exposure_Information[[#This Row],[Type of building construction]])</f>
        <v>RMS - 1</v>
      </c>
      <c r="Z45" s="3">
        <v>0</v>
      </c>
      <c r="AA45" s="2">
        <v>1980</v>
      </c>
      <c r="AB45" s="2" t="s">
        <v>11</v>
      </c>
      <c r="AC45" s="2">
        <v>1</v>
      </c>
      <c r="AD45" s="2" t="str">
        <f>_xlfn.CONCAT(Exposure_Information[[#This Row],[Occupany Code]]," - ",Exposure_Information[[#This Row],[Type of building occupancy]])</f>
        <v>ATC - 1</v>
      </c>
      <c r="AE45" s="5">
        <v>918000</v>
      </c>
      <c r="AF45" s="5">
        <v>642600</v>
      </c>
      <c r="AG45" s="5">
        <v>183600</v>
      </c>
      <c r="AH45" s="5">
        <f>SUM(Exposure_Information[[#This Row],[Building Coverage Value]:[Business interruption value]])</f>
        <v>1744200</v>
      </c>
      <c r="AI45" s="5">
        <f>SUM(Exposure_Information[[#This Row],[Building Coverage Value]:[Contents Coverage Value]])</f>
        <v>1560600</v>
      </c>
      <c r="AJ45" s="26"/>
    </row>
    <row r="46" spans="1:36" ht="26" x14ac:dyDescent="0.3">
      <c r="A46" s="2" t="s">
        <v>148</v>
      </c>
      <c r="B46" s="2" t="s">
        <v>156</v>
      </c>
      <c r="C46" s="2" t="s">
        <v>325</v>
      </c>
      <c r="D46" s="2">
        <v>116459</v>
      </c>
      <c r="E46" s="2" t="s">
        <v>4697</v>
      </c>
      <c r="F46" s="2" t="s">
        <v>9806</v>
      </c>
      <c r="G46" s="3">
        <v>1857</v>
      </c>
      <c r="H46" s="3">
        <v>1000</v>
      </c>
      <c r="I46" s="71">
        <f>Exposure_Information[[#This Row],[Total  Insured Value]]+Exposure_Information[[#This Row],[Policy Deductible]]</f>
        <v>1735700</v>
      </c>
      <c r="J46" s="2">
        <v>119589</v>
      </c>
      <c r="K46" s="3">
        <v>1</v>
      </c>
      <c r="L46" s="2" t="s">
        <v>9</v>
      </c>
      <c r="M46" s="2" t="s">
        <v>9807</v>
      </c>
      <c r="N46" s="3" t="s">
        <v>9808</v>
      </c>
      <c r="O46" s="2" t="s">
        <v>6724</v>
      </c>
      <c r="P46" s="2" t="s">
        <v>155</v>
      </c>
      <c r="Q46" s="3">
        <v>1</v>
      </c>
      <c r="R46" s="2" t="s">
        <v>70</v>
      </c>
      <c r="S46" s="3">
        <v>9</v>
      </c>
      <c r="T46" s="2" t="s">
        <v>10</v>
      </c>
      <c r="U46" s="3">
        <v>41.181486</v>
      </c>
      <c r="V46" s="3">
        <v>-73.543216000000001</v>
      </c>
      <c r="W46" s="2" t="s">
        <v>149</v>
      </c>
      <c r="X46" s="3">
        <v>1</v>
      </c>
      <c r="Y46" s="3" t="str">
        <f>_xlfn.CONCAT(Exposure_Information[[#This Row],[Building Construction Code]]," - ",Exposure_Information[[#This Row],[Type of building construction]])</f>
        <v>RMS - 1</v>
      </c>
      <c r="Z46" s="3">
        <v>0</v>
      </c>
      <c r="AA46" s="2">
        <v>1973</v>
      </c>
      <c r="AB46" s="2" t="s">
        <v>11</v>
      </c>
      <c r="AC46" s="2">
        <v>1</v>
      </c>
      <c r="AD46" s="2" t="str">
        <f>_xlfn.CONCAT(Exposure_Information[[#This Row],[Occupany Code]]," - ",Exposure_Information[[#This Row],[Type of building occupancy]])</f>
        <v>ATC - 1</v>
      </c>
      <c r="AE46" s="5">
        <v>913000</v>
      </c>
      <c r="AF46" s="5">
        <v>639100</v>
      </c>
      <c r="AG46" s="5">
        <v>182600</v>
      </c>
      <c r="AH46" s="5">
        <f>SUM(Exposure_Information[[#This Row],[Building Coverage Value]:[Business interruption value]])</f>
        <v>1734700</v>
      </c>
      <c r="AI46" s="5">
        <f>SUM(Exposure_Information[[#This Row],[Building Coverage Value]:[Contents Coverage Value]])</f>
        <v>1552100</v>
      </c>
      <c r="AJ46" s="26"/>
    </row>
    <row r="47" spans="1:36" ht="26" x14ac:dyDescent="0.3">
      <c r="A47" s="2" t="s">
        <v>148</v>
      </c>
      <c r="B47" s="2" t="s">
        <v>156</v>
      </c>
      <c r="C47" s="2" t="s">
        <v>325</v>
      </c>
      <c r="D47" s="2">
        <v>7795</v>
      </c>
      <c r="E47" s="2" t="s">
        <v>382</v>
      </c>
      <c r="F47" s="2" t="s">
        <v>2981</v>
      </c>
      <c r="G47" s="3">
        <v>888</v>
      </c>
      <c r="H47" s="3">
        <v>500</v>
      </c>
      <c r="I47" s="71">
        <f>Exposure_Information[[#This Row],[Total  Insured Value]]+Exposure_Information[[#This Row],[Policy Deductible]]</f>
        <v>229500</v>
      </c>
      <c r="J47" s="2">
        <v>10559</v>
      </c>
      <c r="K47" s="3">
        <v>1</v>
      </c>
      <c r="L47" s="2" t="s">
        <v>9</v>
      </c>
      <c r="M47" s="2" t="s">
        <v>10713</v>
      </c>
      <c r="N47" s="2" t="s">
        <v>2982</v>
      </c>
      <c r="O47" s="2" t="s">
        <v>54</v>
      </c>
      <c r="P47" s="2" t="s">
        <v>20</v>
      </c>
      <c r="Q47" s="3">
        <v>9</v>
      </c>
      <c r="R47" s="2" t="s">
        <v>248</v>
      </c>
      <c r="S47" s="3">
        <v>44</v>
      </c>
      <c r="T47" s="2" t="s">
        <v>10</v>
      </c>
      <c r="U47" s="3">
        <v>41.477299000000002</v>
      </c>
      <c r="V47" s="3">
        <v>-71.663407000000007</v>
      </c>
      <c r="W47" s="2" t="s">
        <v>149</v>
      </c>
      <c r="X47" s="3">
        <v>1</v>
      </c>
      <c r="Y47" s="3" t="str">
        <f>_xlfn.CONCAT(Exposure_Information[[#This Row],[Building Construction Code]]," - ",Exposure_Information[[#This Row],[Type of building construction]])</f>
        <v>RMS - 1</v>
      </c>
      <c r="Z47" s="3">
        <v>0</v>
      </c>
      <c r="AA47" s="2">
        <v>9999</v>
      </c>
      <c r="AB47" s="2" t="s">
        <v>11</v>
      </c>
      <c r="AC47" s="2">
        <v>37</v>
      </c>
      <c r="AD47" s="2" t="str">
        <f>_xlfn.CONCAT(Exposure_Information[[#This Row],[Occupany Code]]," - ",Exposure_Information[[#This Row],[Type of building occupancy]])</f>
        <v>ATC - 37</v>
      </c>
      <c r="AE47" s="5">
        <v>204000</v>
      </c>
      <c r="AF47" s="5">
        <v>0</v>
      </c>
      <c r="AG47" s="5">
        <v>25000</v>
      </c>
      <c r="AH47" s="5">
        <f>SUM(Exposure_Information[[#This Row],[Building Coverage Value]:[Business interruption value]])</f>
        <v>229000</v>
      </c>
      <c r="AI47" s="5">
        <f>SUM(Exposure_Information[[#This Row],[Building Coverage Value]:[Contents Coverage Value]])</f>
        <v>204000</v>
      </c>
      <c r="AJ47" s="26"/>
    </row>
    <row r="48" spans="1:36" x14ac:dyDescent="0.3">
      <c r="A48" s="2" t="s">
        <v>148</v>
      </c>
      <c r="B48" s="2" t="s">
        <v>156</v>
      </c>
      <c r="C48" s="2" t="s">
        <v>325</v>
      </c>
      <c r="D48" s="2">
        <v>125963</v>
      </c>
      <c r="E48" s="2" t="s">
        <v>4697</v>
      </c>
      <c r="F48" s="2" t="s">
        <v>10176</v>
      </c>
      <c r="G48" s="3">
        <v>1916</v>
      </c>
      <c r="H48" s="3">
        <v>500</v>
      </c>
      <c r="I48" s="71">
        <f>Exposure_Information[[#This Row],[Total  Insured Value]]+Exposure_Information[[#This Row],[Policy Deductible]]</f>
        <v>1721900</v>
      </c>
      <c r="J48" s="2">
        <v>129093</v>
      </c>
      <c r="K48" s="3">
        <v>1</v>
      </c>
      <c r="L48" s="2" t="s">
        <v>9</v>
      </c>
      <c r="M48" s="2" t="s">
        <v>10177</v>
      </c>
      <c r="N48" s="3" t="s">
        <v>10178</v>
      </c>
      <c r="O48" s="2" t="s">
        <v>685</v>
      </c>
      <c r="P48" s="2" t="s">
        <v>224</v>
      </c>
      <c r="Q48" s="3">
        <v>21</v>
      </c>
      <c r="R48" s="2" t="s">
        <v>127</v>
      </c>
      <c r="S48" s="3">
        <v>25</v>
      </c>
      <c r="T48" s="2" t="s">
        <v>10</v>
      </c>
      <c r="U48" s="3">
        <v>42.171059</v>
      </c>
      <c r="V48" s="3">
        <v>-70.999465999999998</v>
      </c>
      <c r="W48" s="2" t="s">
        <v>149</v>
      </c>
      <c r="X48" s="3">
        <v>1</v>
      </c>
      <c r="Y48" s="3" t="str">
        <f>_xlfn.CONCAT(Exposure_Information[[#This Row],[Building Construction Code]]," - ",Exposure_Information[[#This Row],[Type of building construction]])</f>
        <v>RMS - 1</v>
      </c>
      <c r="Z48" s="3">
        <v>0</v>
      </c>
      <c r="AA48" s="2">
        <v>1988</v>
      </c>
      <c r="AB48" s="2" t="s">
        <v>11</v>
      </c>
      <c r="AC48" s="2">
        <v>1</v>
      </c>
      <c r="AD48" s="2" t="str">
        <f>_xlfn.CONCAT(Exposure_Information[[#This Row],[Occupany Code]]," - ",Exposure_Information[[#This Row],[Type of building occupancy]])</f>
        <v>ATC - 1</v>
      </c>
      <c r="AE48" s="5">
        <v>906000</v>
      </c>
      <c r="AF48" s="5">
        <v>634200</v>
      </c>
      <c r="AG48" s="5">
        <v>181200</v>
      </c>
      <c r="AH48" s="5">
        <f>SUM(Exposure_Information[[#This Row],[Building Coverage Value]:[Business interruption value]])</f>
        <v>1721400</v>
      </c>
      <c r="AI48" s="5">
        <f>SUM(Exposure_Information[[#This Row],[Building Coverage Value]:[Contents Coverage Value]])</f>
        <v>1540200</v>
      </c>
      <c r="AJ48" s="26"/>
    </row>
    <row r="49" spans="1:36" ht="26" x14ac:dyDescent="0.3">
      <c r="A49" s="2" t="s">
        <v>148</v>
      </c>
      <c r="B49" s="2" t="s">
        <v>156</v>
      </c>
      <c r="C49" s="2" t="s">
        <v>325</v>
      </c>
      <c r="D49" s="2">
        <v>109169</v>
      </c>
      <c r="E49" s="2" t="s">
        <v>4697</v>
      </c>
      <c r="F49" s="2" t="s">
        <v>7599</v>
      </c>
      <c r="G49" s="3">
        <v>1538</v>
      </c>
      <c r="H49" s="3">
        <v>1000</v>
      </c>
      <c r="I49" s="71">
        <f>Exposure_Information[[#This Row],[Total  Insured Value]]+Exposure_Information[[#This Row],[Policy Deductible]]</f>
        <v>1719550</v>
      </c>
      <c r="J49" s="2">
        <v>112299</v>
      </c>
      <c r="K49" s="3">
        <v>1</v>
      </c>
      <c r="L49" s="2" t="s">
        <v>9</v>
      </c>
      <c r="M49" s="2" t="s">
        <v>7600</v>
      </c>
      <c r="N49" s="3" t="s">
        <v>7601</v>
      </c>
      <c r="O49" s="2" t="s">
        <v>5905</v>
      </c>
      <c r="P49" s="2" t="s">
        <v>224</v>
      </c>
      <c r="Q49" s="3">
        <v>21</v>
      </c>
      <c r="R49" s="2" t="s">
        <v>127</v>
      </c>
      <c r="S49" s="3">
        <v>25</v>
      </c>
      <c r="T49" s="2" t="s">
        <v>10</v>
      </c>
      <c r="U49" s="3">
        <v>42.164915999999998</v>
      </c>
      <c r="V49" s="3">
        <v>-71.216925000000003</v>
      </c>
      <c r="W49" s="2" t="s">
        <v>149</v>
      </c>
      <c r="X49" s="3">
        <v>2</v>
      </c>
      <c r="Y49" s="3" t="str">
        <f>_xlfn.CONCAT(Exposure_Information[[#This Row],[Building Construction Code]]," - ",Exposure_Information[[#This Row],[Type of building construction]])</f>
        <v>RMS - 2</v>
      </c>
      <c r="Z49" s="3">
        <v>0</v>
      </c>
      <c r="AA49" s="2">
        <v>2006</v>
      </c>
      <c r="AB49" s="2" t="s">
        <v>11</v>
      </c>
      <c r="AC49" s="2">
        <v>1</v>
      </c>
      <c r="AD49" s="2" t="str">
        <f>_xlfn.CONCAT(Exposure_Information[[#This Row],[Occupany Code]]," - ",Exposure_Information[[#This Row],[Type of building occupancy]])</f>
        <v>ATC - 1</v>
      </c>
      <c r="AE49" s="5">
        <v>904500</v>
      </c>
      <c r="AF49" s="5">
        <v>633150</v>
      </c>
      <c r="AG49" s="5">
        <v>180900</v>
      </c>
      <c r="AH49" s="5">
        <f>SUM(Exposure_Information[[#This Row],[Building Coverage Value]:[Business interruption value]])</f>
        <v>1718550</v>
      </c>
      <c r="AI49" s="5">
        <f>SUM(Exposure_Information[[#This Row],[Building Coverage Value]:[Contents Coverage Value]])</f>
        <v>1537650</v>
      </c>
      <c r="AJ49" s="26"/>
    </row>
    <row r="50" spans="1:36" ht="26" x14ac:dyDescent="0.3">
      <c r="A50" s="2" t="s">
        <v>148</v>
      </c>
      <c r="B50" s="2" t="s">
        <v>156</v>
      </c>
      <c r="C50" s="2" t="s">
        <v>325</v>
      </c>
      <c r="D50" s="2">
        <v>7787</v>
      </c>
      <c r="E50" s="2" t="s">
        <v>382</v>
      </c>
      <c r="F50" s="2" t="s">
        <v>926</v>
      </c>
      <c r="G50" s="3">
        <v>1844</v>
      </c>
      <c r="H50" s="3">
        <v>2500</v>
      </c>
      <c r="I50" s="71">
        <f>Exposure_Information[[#This Row],[Total  Insured Value]]+Exposure_Information[[#This Row],[Policy Deductible]]</f>
        <v>352500</v>
      </c>
      <c r="J50" s="2">
        <v>10549</v>
      </c>
      <c r="K50" s="3">
        <v>1</v>
      </c>
      <c r="L50" s="2" t="s">
        <v>9</v>
      </c>
      <c r="M50" s="2" t="s">
        <v>10713</v>
      </c>
      <c r="N50" s="3" t="s">
        <v>927</v>
      </c>
      <c r="O50" s="2" t="s">
        <v>474</v>
      </c>
      <c r="P50" s="2" t="s">
        <v>171</v>
      </c>
      <c r="Q50" s="3">
        <v>27</v>
      </c>
      <c r="R50" s="2" t="s">
        <v>127</v>
      </c>
      <c r="S50" s="3">
        <v>25</v>
      </c>
      <c r="T50" s="2" t="s">
        <v>10</v>
      </c>
      <c r="U50" s="3">
        <v>42.111697999999997</v>
      </c>
      <c r="V50" s="3">
        <v>-72.079307</v>
      </c>
      <c r="W50" s="2" t="s">
        <v>149</v>
      </c>
      <c r="X50" s="3">
        <v>1</v>
      </c>
      <c r="Y50" s="3" t="str">
        <f>_xlfn.CONCAT(Exposure_Information[[#This Row],[Building Construction Code]]," - ",Exposure_Information[[#This Row],[Type of building construction]])</f>
        <v>RMS - 1</v>
      </c>
      <c r="Z50" s="3">
        <v>0</v>
      </c>
      <c r="AA50" s="2">
        <v>9999</v>
      </c>
      <c r="AB50" s="2" t="s">
        <v>11</v>
      </c>
      <c r="AC50" s="2">
        <v>37</v>
      </c>
      <c r="AD50" s="2" t="str">
        <f>_xlfn.CONCAT(Exposure_Information[[#This Row],[Occupany Code]]," - ",Exposure_Information[[#This Row],[Type of building occupancy]])</f>
        <v>ATC - 37</v>
      </c>
      <c r="AE50" s="5">
        <v>350000</v>
      </c>
      <c r="AF50" s="5">
        <v>0</v>
      </c>
      <c r="AG50" s="5">
        <v>0</v>
      </c>
      <c r="AH50" s="5">
        <f>SUM(Exposure_Information[[#This Row],[Building Coverage Value]:[Business interruption value]])</f>
        <v>350000</v>
      </c>
      <c r="AI50" s="5">
        <f>SUM(Exposure_Information[[#This Row],[Building Coverage Value]:[Contents Coverage Value]])</f>
        <v>350000</v>
      </c>
      <c r="AJ50" s="26"/>
    </row>
    <row r="51" spans="1:36" ht="26" x14ac:dyDescent="0.3">
      <c r="A51" s="2" t="s">
        <v>148</v>
      </c>
      <c r="B51" s="2" t="s">
        <v>156</v>
      </c>
      <c r="C51" s="2" t="s">
        <v>325</v>
      </c>
      <c r="D51" s="2">
        <v>7786</v>
      </c>
      <c r="E51" s="2" t="s">
        <v>382</v>
      </c>
      <c r="F51" s="2" t="s">
        <v>2612</v>
      </c>
      <c r="G51" s="3">
        <v>1620.8399658203125</v>
      </c>
      <c r="H51" s="3">
        <v>1000</v>
      </c>
      <c r="I51" s="71">
        <f>Exposure_Information[[#This Row],[Total  Insured Value]]+Exposure_Information[[#This Row],[Policy Deductible]]</f>
        <v>421000</v>
      </c>
      <c r="J51" s="2">
        <v>10548</v>
      </c>
      <c r="K51" s="3">
        <v>1</v>
      </c>
      <c r="L51" s="2" t="s">
        <v>9</v>
      </c>
      <c r="M51" s="2" t="s">
        <v>10713</v>
      </c>
      <c r="N51" s="3" t="s">
        <v>559</v>
      </c>
      <c r="O51" s="2" t="s">
        <v>560</v>
      </c>
      <c r="P51" s="2" t="s">
        <v>64</v>
      </c>
      <c r="Q51" s="3">
        <v>87</v>
      </c>
      <c r="R51" s="2" t="s">
        <v>25</v>
      </c>
      <c r="S51" s="3">
        <v>36</v>
      </c>
      <c r="T51" s="2" t="s">
        <v>10</v>
      </c>
      <c r="U51" s="3">
        <v>41.064431999999996</v>
      </c>
      <c r="V51" s="3">
        <v>-74.018483000000003</v>
      </c>
      <c r="W51" s="2" t="s">
        <v>149</v>
      </c>
      <c r="X51" s="3">
        <v>1</v>
      </c>
      <c r="Y51" s="3" t="str">
        <f>_xlfn.CONCAT(Exposure_Information[[#This Row],[Building Construction Code]]," - ",Exposure_Information[[#This Row],[Type of building construction]])</f>
        <v>RMS - 1</v>
      </c>
      <c r="Z51" s="3">
        <v>0</v>
      </c>
      <c r="AA51" s="2">
        <v>9999</v>
      </c>
      <c r="AB51" s="2" t="s">
        <v>11</v>
      </c>
      <c r="AC51" s="2">
        <v>37</v>
      </c>
      <c r="AD51" s="2" t="str">
        <f>_xlfn.CONCAT(Exposure_Information[[#This Row],[Occupany Code]]," - ",Exposure_Information[[#This Row],[Type of building occupancy]])</f>
        <v>ATC - 37</v>
      </c>
      <c r="AE51" s="5">
        <v>400000</v>
      </c>
      <c r="AF51" s="5">
        <v>0</v>
      </c>
      <c r="AG51" s="5">
        <v>20000</v>
      </c>
      <c r="AH51" s="5">
        <f>SUM(Exposure_Information[[#This Row],[Building Coverage Value]:[Business interruption value]])</f>
        <v>420000</v>
      </c>
      <c r="AI51" s="5">
        <f>SUM(Exposure_Information[[#This Row],[Building Coverage Value]:[Contents Coverage Value]])</f>
        <v>400000</v>
      </c>
      <c r="AJ51" s="26"/>
    </row>
    <row r="52" spans="1:36" ht="39" x14ac:dyDescent="0.3">
      <c r="A52" s="2" t="s">
        <v>148</v>
      </c>
      <c r="B52" s="2" t="s">
        <v>156</v>
      </c>
      <c r="C52" s="2" t="s">
        <v>325</v>
      </c>
      <c r="D52" s="2">
        <v>111106</v>
      </c>
      <c r="E52" s="2" t="s">
        <v>4697</v>
      </c>
      <c r="F52" s="2" t="s">
        <v>7235</v>
      </c>
      <c r="G52" s="3">
        <v>3017</v>
      </c>
      <c r="H52" s="3">
        <v>1000</v>
      </c>
      <c r="I52" s="71">
        <f>Exposure_Information[[#This Row],[Total  Insured Value]]+Exposure_Information[[#This Row],[Policy Deductible]]</f>
        <v>1651150</v>
      </c>
      <c r="J52" s="2">
        <v>114236</v>
      </c>
      <c r="K52" s="3">
        <v>1</v>
      </c>
      <c r="L52" s="2" t="s">
        <v>9</v>
      </c>
      <c r="M52" s="2" t="s">
        <v>7236</v>
      </c>
      <c r="N52" s="3" t="s">
        <v>7237</v>
      </c>
      <c r="O52" s="2" t="s">
        <v>832</v>
      </c>
      <c r="P52" s="2" t="s">
        <v>224</v>
      </c>
      <c r="Q52" s="3">
        <v>21</v>
      </c>
      <c r="R52" s="2" t="s">
        <v>127</v>
      </c>
      <c r="S52" s="3">
        <v>25</v>
      </c>
      <c r="T52" s="2" t="s">
        <v>10</v>
      </c>
      <c r="U52" s="3">
        <v>42.245041000000001</v>
      </c>
      <c r="V52" s="3">
        <v>-70.810462999999999</v>
      </c>
      <c r="W52" s="2" t="s">
        <v>149</v>
      </c>
      <c r="X52" s="3">
        <v>1</v>
      </c>
      <c r="Y52" s="3" t="str">
        <f>_xlfn.CONCAT(Exposure_Information[[#This Row],[Building Construction Code]]," - ",Exposure_Information[[#This Row],[Type of building construction]])</f>
        <v>RMS - 1</v>
      </c>
      <c r="Z52" s="3">
        <v>0</v>
      </c>
      <c r="AA52" s="2">
        <v>1984</v>
      </c>
      <c r="AB52" s="2" t="s">
        <v>11</v>
      </c>
      <c r="AC52" s="2">
        <v>1</v>
      </c>
      <c r="AD52" s="2" t="str">
        <f>_xlfn.CONCAT(Exposure_Information[[#This Row],[Occupany Code]]," - ",Exposure_Information[[#This Row],[Type of building occupancy]])</f>
        <v>ATC - 1</v>
      </c>
      <c r="AE52" s="5">
        <v>868500</v>
      </c>
      <c r="AF52" s="5">
        <v>607950</v>
      </c>
      <c r="AG52" s="5">
        <v>173700</v>
      </c>
      <c r="AH52" s="5">
        <f>SUM(Exposure_Information[[#This Row],[Building Coverage Value]:[Business interruption value]])</f>
        <v>1650150</v>
      </c>
      <c r="AI52" s="5">
        <f>SUM(Exposure_Information[[#This Row],[Building Coverage Value]:[Contents Coverage Value]])</f>
        <v>1476450</v>
      </c>
      <c r="AJ52" s="26"/>
    </row>
    <row r="53" spans="1:36" ht="26" x14ac:dyDescent="0.3">
      <c r="A53" s="2" t="s">
        <v>148</v>
      </c>
      <c r="B53" s="2" t="s">
        <v>156</v>
      </c>
      <c r="C53" s="2" t="s">
        <v>325</v>
      </c>
      <c r="D53" s="2">
        <v>7784</v>
      </c>
      <c r="E53" s="2" t="s">
        <v>382</v>
      </c>
      <c r="F53" s="2" t="s">
        <v>1584</v>
      </c>
      <c r="G53" s="3">
        <v>1337</v>
      </c>
      <c r="H53" s="3">
        <v>500</v>
      </c>
      <c r="I53" s="71">
        <f>Exposure_Information[[#This Row],[Total  Insured Value]]+Exposure_Information[[#This Row],[Policy Deductible]]</f>
        <v>35500</v>
      </c>
      <c r="J53" s="2">
        <v>10545</v>
      </c>
      <c r="K53" s="3">
        <v>1</v>
      </c>
      <c r="L53" s="2" t="s">
        <v>9</v>
      </c>
      <c r="M53" s="2" t="s">
        <v>10713</v>
      </c>
      <c r="N53" s="2" t="s">
        <v>439</v>
      </c>
      <c r="O53" s="2" t="s">
        <v>37</v>
      </c>
      <c r="P53" s="2" t="s">
        <v>74</v>
      </c>
      <c r="Q53" s="3">
        <v>9</v>
      </c>
      <c r="R53" s="2" t="s">
        <v>127</v>
      </c>
      <c r="S53" s="3">
        <v>25</v>
      </c>
      <c r="T53" s="2" t="s">
        <v>10</v>
      </c>
      <c r="U53" s="3">
        <v>42.561293999999997</v>
      </c>
      <c r="V53" s="3">
        <v>-70.873088999999993</v>
      </c>
      <c r="W53" s="2" t="s">
        <v>149</v>
      </c>
      <c r="X53" s="3">
        <v>2</v>
      </c>
      <c r="Y53" s="3" t="str">
        <f>_xlfn.CONCAT(Exposure_Information[[#This Row],[Building Construction Code]]," - ",Exposure_Information[[#This Row],[Type of building construction]])</f>
        <v>RMS - 2</v>
      </c>
      <c r="Z53" s="3">
        <v>0</v>
      </c>
      <c r="AA53" s="2">
        <v>9999</v>
      </c>
      <c r="AB53" s="2" t="s">
        <v>11</v>
      </c>
      <c r="AC53" s="2">
        <v>37</v>
      </c>
      <c r="AD53" s="2" t="str">
        <f>_xlfn.CONCAT(Exposure_Information[[#This Row],[Occupany Code]]," - ",Exposure_Information[[#This Row],[Type of building occupancy]])</f>
        <v>ATC - 37</v>
      </c>
      <c r="AE53" s="5">
        <v>0</v>
      </c>
      <c r="AF53" s="5">
        <v>35000</v>
      </c>
      <c r="AG53" s="5">
        <v>0</v>
      </c>
      <c r="AH53" s="5">
        <f>SUM(Exposure_Information[[#This Row],[Building Coverage Value]:[Business interruption value]])</f>
        <v>35000</v>
      </c>
      <c r="AI53" s="5">
        <f>SUM(Exposure_Information[[#This Row],[Building Coverage Value]:[Contents Coverage Value]])</f>
        <v>35000</v>
      </c>
      <c r="AJ53" s="26"/>
    </row>
    <row r="54" spans="1:36" ht="39" x14ac:dyDescent="0.3">
      <c r="A54" s="2" t="s">
        <v>148</v>
      </c>
      <c r="B54" s="2" t="s">
        <v>156</v>
      </c>
      <c r="C54" s="2" t="s">
        <v>325</v>
      </c>
      <c r="D54" s="2">
        <v>114692</v>
      </c>
      <c r="E54" s="2" t="s">
        <v>4697</v>
      </c>
      <c r="F54" s="2" t="s">
        <v>10479</v>
      </c>
      <c r="G54" s="3">
        <v>2536</v>
      </c>
      <c r="H54" s="3">
        <v>500</v>
      </c>
      <c r="I54" s="71">
        <f>Exposure_Information[[#This Row],[Total  Insured Value]]+Exposure_Information[[#This Row],[Policy Deductible]]</f>
        <v>1628800</v>
      </c>
      <c r="J54" s="2">
        <v>117822</v>
      </c>
      <c r="K54" s="3">
        <v>1</v>
      </c>
      <c r="L54" s="2" t="s">
        <v>9</v>
      </c>
      <c r="M54" s="2" t="s">
        <v>10480</v>
      </c>
      <c r="N54" s="3" t="s">
        <v>10481</v>
      </c>
      <c r="O54" s="2" t="s">
        <v>198</v>
      </c>
      <c r="P54" s="2" t="s">
        <v>139</v>
      </c>
      <c r="Q54" s="3">
        <v>9</v>
      </c>
      <c r="R54" s="2" t="s">
        <v>70</v>
      </c>
      <c r="S54" s="3">
        <v>9</v>
      </c>
      <c r="T54" s="2" t="s">
        <v>10</v>
      </c>
      <c r="U54" s="3">
        <v>41.290488000000003</v>
      </c>
      <c r="V54" s="3">
        <v>-73.011207999999996</v>
      </c>
      <c r="W54" s="2" t="s">
        <v>149</v>
      </c>
      <c r="X54" s="3">
        <v>1</v>
      </c>
      <c r="Y54" s="3" t="str">
        <f>_xlfn.CONCAT(Exposure_Information[[#This Row],[Building Construction Code]]," - ",Exposure_Information[[#This Row],[Type of building construction]])</f>
        <v>RMS - 1</v>
      </c>
      <c r="Z54" s="3">
        <v>0</v>
      </c>
      <c r="AA54" s="2">
        <v>1987</v>
      </c>
      <c r="AB54" s="2" t="s">
        <v>11</v>
      </c>
      <c r="AC54" s="2">
        <v>1</v>
      </c>
      <c r="AD54" s="2" t="str">
        <f>_xlfn.CONCAT(Exposure_Information[[#This Row],[Occupany Code]]," - ",Exposure_Information[[#This Row],[Type of building occupancy]])</f>
        <v>ATC - 1</v>
      </c>
      <c r="AE54" s="5">
        <v>857000</v>
      </c>
      <c r="AF54" s="5">
        <v>599900</v>
      </c>
      <c r="AG54" s="5">
        <v>171400</v>
      </c>
      <c r="AH54" s="5">
        <f>SUM(Exposure_Information[[#This Row],[Building Coverage Value]:[Business interruption value]])</f>
        <v>1628300</v>
      </c>
      <c r="AI54" s="5">
        <f>SUM(Exposure_Information[[#This Row],[Building Coverage Value]:[Contents Coverage Value]])</f>
        <v>1456900</v>
      </c>
      <c r="AJ54" s="26"/>
    </row>
    <row r="55" spans="1:36" ht="26" x14ac:dyDescent="0.3">
      <c r="A55" s="2" t="s">
        <v>148</v>
      </c>
      <c r="B55" s="2" t="s">
        <v>156</v>
      </c>
      <c r="C55" s="2" t="s">
        <v>325</v>
      </c>
      <c r="D55" s="2">
        <v>7780</v>
      </c>
      <c r="E55" s="2" t="s">
        <v>382</v>
      </c>
      <c r="F55" s="2" t="s">
        <v>2881</v>
      </c>
      <c r="G55" s="3">
        <v>3009</v>
      </c>
      <c r="H55" s="3">
        <v>1000</v>
      </c>
      <c r="I55" s="71">
        <f>Exposure_Information[[#This Row],[Total  Insured Value]]+Exposure_Information[[#This Row],[Policy Deductible]]</f>
        <v>261000</v>
      </c>
      <c r="J55" s="2">
        <v>10536</v>
      </c>
      <c r="K55" s="3">
        <v>1</v>
      </c>
      <c r="L55" s="2" t="s">
        <v>9</v>
      </c>
      <c r="M55" s="2" t="s">
        <v>10713</v>
      </c>
      <c r="N55" s="3" t="s">
        <v>2882</v>
      </c>
      <c r="O55" s="2" t="s">
        <v>45</v>
      </c>
      <c r="P55" s="2" t="s">
        <v>155</v>
      </c>
      <c r="Q55" s="3">
        <v>1</v>
      </c>
      <c r="R55" s="2" t="s">
        <v>70</v>
      </c>
      <c r="S55" s="3">
        <v>9</v>
      </c>
      <c r="T55" s="2" t="s">
        <v>10</v>
      </c>
      <c r="U55" s="3">
        <v>41.223818999999999</v>
      </c>
      <c r="V55" s="3">
        <v>-73.128201000000004</v>
      </c>
      <c r="W55" s="2" t="s">
        <v>149</v>
      </c>
      <c r="X55" s="3">
        <v>1</v>
      </c>
      <c r="Y55" s="3" t="str">
        <f>_xlfn.CONCAT(Exposure_Information[[#This Row],[Building Construction Code]]," - ",Exposure_Information[[#This Row],[Type of building construction]])</f>
        <v>RMS - 1</v>
      </c>
      <c r="Z55" s="3">
        <v>0</v>
      </c>
      <c r="AA55" s="2">
        <v>9999</v>
      </c>
      <c r="AB55" s="2" t="s">
        <v>11</v>
      </c>
      <c r="AC55" s="2">
        <v>37</v>
      </c>
      <c r="AD55" s="2" t="str">
        <f>_xlfn.CONCAT(Exposure_Information[[#This Row],[Occupany Code]]," - ",Exposure_Information[[#This Row],[Type of building occupancy]])</f>
        <v>ATC - 37</v>
      </c>
      <c r="AE55" s="5">
        <v>260000</v>
      </c>
      <c r="AF55" s="5">
        <v>0</v>
      </c>
      <c r="AG55" s="5">
        <v>0</v>
      </c>
      <c r="AH55" s="5">
        <f>SUM(Exposure_Information[[#This Row],[Building Coverage Value]:[Business interruption value]])</f>
        <v>260000</v>
      </c>
      <c r="AI55" s="5">
        <f>SUM(Exposure_Information[[#This Row],[Building Coverage Value]:[Contents Coverage Value]])</f>
        <v>260000</v>
      </c>
      <c r="AJ55" s="26"/>
    </row>
    <row r="56" spans="1:36" ht="39" x14ac:dyDescent="0.3">
      <c r="A56" s="2" t="s">
        <v>148</v>
      </c>
      <c r="B56" s="2" t="s">
        <v>156</v>
      </c>
      <c r="C56" s="2" t="s">
        <v>325</v>
      </c>
      <c r="D56" s="2">
        <v>123252</v>
      </c>
      <c r="E56" s="2" t="s">
        <v>4697</v>
      </c>
      <c r="F56" s="2" t="s">
        <v>10193</v>
      </c>
      <c r="G56" s="3">
        <v>2054</v>
      </c>
      <c r="H56" s="3">
        <v>500</v>
      </c>
      <c r="I56" s="71">
        <f>Exposure_Information[[#This Row],[Total  Insured Value]]+Exposure_Information[[#This Row],[Policy Deductible]]</f>
        <v>1599350</v>
      </c>
      <c r="J56" s="2">
        <v>126382</v>
      </c>
      <c r="K56" s="3">
        <v>1</v>
      </c>
      <c r="L56" s="2" t="s">
        <v>9</v>
      </c>
      <c r="M56" s="2" t="s">
        <v>10194</v>
      </c>
      <c r="N56" s="3" t="s">
        <v>10195</v>
      </c>
      <c r="O56" s="2" t="s">
        <v>3281</v>
      </c>
      <c r="P56" s="2" t="s">
        <v>224</v>
      </c>
      <c r="Q56" s="3">
        <v>21</v>
      </c>
      <c r="R56" s="2" t="s">
        <v>127</v>
      </c>
      <c r="S56" s="3">
        <v>25</v>
      </c>
      <c r="T56" s="2" t="s">
        <v>10</v>
      </c>
      <c r="U56" s="3">
        <v>42.200114999999997</v>
      </c>
      <c r="V56" s="3">
        <v>-71.280936999999994</v>
      </c>
      <c r="W56" s="2" t="s">
        <v>149</v>
      </c>
      <c r="X56" s="3">
        <v>1</v>
      </c>
      <c r="Y56" s="3" t="str">
        <f>_xlfn.CONCAT(Exposure_Information[[#This Row],[Building Construction Code]]," - ",Exposure_Information[[#This Row],[Type of building construction]])</f>
        <v>RMS - 1</v>
      </c>
      <c r="Z56" s="3">
        <v>0</v>
      </c>
      <c r="AA56" s="2">
        <v>1988</v>
      </c>
      <c r="AB56" s="2" t="s">
        <v>11</v>
      </c>
      <c r="AC56" s="2">
        <v>1</v>
      </c>
      <c r="AD56" s="2" t="str">
        <f>_xlfn.CONCAT(Exposure_Information[[#This Row],[Occupany Code]]," - ",Exposure_Information[[#This Row],[Type of building occupancy]])</f>
        <v>ATC - 1</v>
      </c>
      <c r="AE56" s="5">
        <v>841500</v>
      </c>
      <c r="AF56" s="5">
        <v>589050</v>
      </c>
      <c r="AG56" s="5">
        <v>168300</v>
      </c>
      <c r="AH56" s="5">
        <f>SUM(Exposure_Information[[#This Row],[Building Coverage Value]:[Business interruption value]])</f>
        <v>1598850</v>
      </c>
      <c r="AI56" s="5">
        <f>SUM(Exposure_Information[[#This Row],[Building Coverage Value]:[Contents Coverage Value]])</f>
        <v>1430550</v>
      </c>
      <c r="AJ56" s="26"/>
    </row>
    <row r="57" spans="1:36" x14ac:dyDescent="0.3">
      <c r="A57" s="2" t="s">
        <v>148</v>
      </c>
      <c r="B57" s="2" t="s">
        <v>156</v>
      </c>
      <c r="C57" s="2" t="s">
        <v>325</v>
      </c>
      <c r="D57" s="2">
        <v>108093</v>
      </c>
      <c r="E57" s="2" t="s">
        <v>4697</v>
      </c>
      <c r="F57" s="2" t="s">
        <v>7331</v>
      </c>
      <c r="G57" s="3">
        <v>2109</v>
      </c>
      <c r="H57" s="3">
        <v>1000</v>
      </c>
      <c r="I57" s="71">
        <f>Exposure_Information[[#This Row],[Total  Insured Value]]+Exposure_Information[[#This Row],[Policy Deductible]]</f>
        <v>1592250</v>
      </c>
      <c r="J57" s="2">
        <v>111223</v>
      </c>
      <c r="K57" s="3">
        <v>1</v>
      </c>
      <c r="L57" s="2" t="s">
        <v>9</v>
      </c>
      <c r="M57" s="2" t="s">
        <v>7332</v>
      </c>
      <c r="N57" s="3" t="s">
        <v>7333</v>
      </c>
      <c r="O57" s="2" t="s">
        <v>75</v>
      </c>
      <c r="P57" s="2" t="s">
        <v>224</v>
      </c>
      <c r="Q57" s="3">
        <v>21</v>
      </c>
      <c r="R57" s="2" t="s">
        <v>127</v>
      </c>
      <c r="S57" s="3">
        <v>25</v>
      </c>
      <c r="T57" s="2" t="s">
        <v>10</v>
      </c>
      <c r="U57" s="3">
        <v>42.194884999999999</v>
      </c>
      <c r="V57" s="3">
        <v>-71.138840000000002</v>
      </c>
      <c r="W57" s="2" t="s">
        <v>149</v>
      </c>
      <c r="X57" s="3">
        <v>1</v>
      </c>
      <c r="Y57" s="3" t="str">
        <f>_xlfn.CONCAT(Exposure_Information[[#This Row],[Building Construction Code]]," - ",Exposure_Information[[#This Row],[Type of building construction]])</f>
        <v>RMS - 1</v>
      </c>
      <c r="Z57" s="3">
        <v>0</v>
      </c>
      <c r="AA57" s="2">
        <v>1961</v>
      </c>
      <c r="AB57" s="2" t="s">
        <v>11</v>
      </c>
      <c r="AC57" s="2">
        <v>1</v>
      </c>
      <c r="AD57" s="2" t="str">
        <f>_xlfn.CONCAT(Exposure_Information[[#This Row],[Occupany Code]]," - ",Exposure_Information[[#This Row],[Type of building occupancy]])</f>
        <v>ATC - 1</v>
      </c>
      <c r="AE57" s="5">
        <v>837500</v>
      </c>
      <c r="AF57" s="5">
        <v>586250</v>
      </c>
      <c r="AG57" s="5">
        <v>167500</v>
      </c>
      <c r="AH57" s="5">
        <f>SUM(Exposure_Information[[#This Row],[Building Coverage Value]:[Business interruption value]])</f>
        <v>1591250</v>
      </c>
      <c r="AI57" s="5">
        <f>SUM(Exposure_Information[[#This Row],[Building Coverage Value]:[Contents Coverage Value]])</f>
        <v>1423750</v>
      </c>
      <c r="AJ57" s="26"/>
    </row>
    <row r="58" spans="1:36" x14ac:dyDescent="0.3">
      <c r="A58" s="2" t="s">
        <v>148</v>
      </c>
      <c r="B58" s="2" t="s">
        <v>156</v>
      </c>
      <c r="C58" s="2" t="s">
        <v>325</v>
      </c>
      <c r="D58" s="2">
        <v>102043</v>
      </c>
      <c r="E58" s="2" t="s">
        <v>4697</v>
      </c>
      <c r="F58" s="2" t="s">
        <v>6676</v>
      </c>
      <c r="G58" s="3">
        <v>2686</v>
      </c>
      <c r="H58" s="3">
        <v>1000</v>
      </c>
      <c r="I58" s="71">
        <f>Exposure_Information[[#This Row],[Total  Insured Value]]+Exposure_Information[[#This Row],[Policy Deductible]]</f>
        <v>1588450</v>
      </c>
      <c r="J58" s="2">
        <v>105173</v>
      </c>
      <c r="K58" s="3">
        <v>1</v>
      </c>
      <c r="L58" s="2" t="s">
        <v>9</v>
      </c>
      <c r="M58" s="2" t="s">
        <v>6677</v>
      </c>
      <c r="N58" s="3" t="s">
        <v>6678</v>
      </c>
      <c r="O58" s="2" t="s">
        <v>350</v>
      </c>
      <c r="P58" s="2" t="s">
        <v>90</v>
      </c>
      <c r="Q58" s="3">
        <v>17</v>
      </c>
      <c r="R58" s="2" t="s">
        <v>127</v>
      </c>
      <c r="S58" s="3">
        <v>25</v>
      </c>
      <c r="T58" s="2" t="s">
        <v>10</v>
      </c>
      <c r="U58" s="3">
        <v>42.375053000000001</v>
      </c>
      <c r="V58" s="3">
        <v>-71.125420000000005</v>
      </c>
      <c r="W58" s="2" t="s">
        <v>149</v>
      </c>
      <c r="X58" s="3">
        <v>1</v>
      </c>
      <c r="Y58" s="3" t="str">
        <f>_xlfn.CONCAT(Exposure_Information[[#This Row],[Building Construction Code]]," - ",Exposure_Information[[#This Row],[Type of building construction]])</f>
        <v>RMS - 1</v>
      </c>
      <c r="Z58" s="3">
        <v>0</v>
      </c>
      <c r="AA58" s="2">
        <v>1955</v>
      </c>
      <c r="AB58" s="2" t="s">
        <v>11</v>
      </c>
      <c r="AC58" s="2">
        <v>1</v>
      </c>
      <c r="AD58" s="2" t="str">
        <f>_xlfn.CONCAT(Exposure_Information[[#This Row],[Occupany Code]]," - ",Exposure_Information[[#This Row],[Type of building occupancy]])</f>
        <v>ATC - 1</v>
      </c>
      <c r="AE58" s="5">
        <v>835500</v>
      </c>
      <c r="AF58" s="5">
        <v>584850</v>
      </c>
      <c r="AG58" s="5">
        <v>167100</v>
      </c>
      <c r="AH58" s="5">
        <f>SUM(Exposure_Information[[#This Row],[Building Coverage Value]:[Business interruption value]])</f>
        <v>1587450</v>
      </c>
      <c r="AI58" s="5">
        <f>SUM(Exposure_Information[[#This Row],[Building Coverage Value]:[Contents Coverage Value]])</f>
        <v>1420350</v>
      </c>
      <c r="AJ58" s="26"/>
    </row>
    <row r="59" spans="1:36" ht="39" x14ac:dyDescent="0.3">
      <c r="A59" s="2" t="s">
        <v>148</v>
      </c>
      <c r="B59" s="2" t="s">
        <v>156</v>
      </c>
      <c r="C59" s="2" t="s">
        <v>325</v>
      </c>
      <c r="D59" s="2">
        <v>115942</v>
      </c>
      <c r="E59" s="2" t="s">
        <v>4697</v>
      </c>
      <c r="F59" s="2" t="s">
        <v>9293</v>
      </c>
      <c r="G59" s="3">
        <v>2099</v>
      </c>
      <c r="H59" s="3">
        <v>1000</v>
      </c>
      <c r="I59" s="71">
        <f>Exposure_Information[[#This Row],[Total  Insured Value]]+Exposure_Information[[#This Row],[Policy Deductible]]</f>
        <v>1568500</v>
      </c>
      <c r="J59" s="2">
        <v>119072</v>
      </c>
      <c r="K59" s="3">
        <v>1</v>
      </c>
      <c r="L59" s="2" t="s">
        <v>9</v>
      </c>
      <c r="M59" s="2" t="s">
        <v>9294</v>
      </c>
      <c r="N59" s="3" t="s">
        <v>9295</v>
      </c>
      <c r="O59" s="2" t="s">
        <v>2238</v>
      </c>
      <c r="P59" s="2" t="s">
        <v>90</v>
      </c>
      <c r="Q59" s="3">
        <v>17</v>
      </c>
      <c r="R59" s="2" t="s">
        <v>127</v>
      </c>
      <c r="S59" s="3">
        <v>25</v>
      </c>
      <c r="T59" s="2" t="s">
        <v>10</v>
      </c>
      <c r="U59" s="3">
        <v>42.219776000000003</v>
      </c>
      <c r="V59" s="3">
        <v>-71.373894000000007</v>
      </c>
      <c r="W59" s="2" t="s">
        <v>149</v>
      </c>
      <c r="X59" s="3">
        <v>1</v>
      </c>
      <c r="Y59" s="3" t="str">
        <f>_xlfn.CONCAT(Exposure_Information[[#This Row],[Building Construction Code]]," - ",Exposure_Information[[#This Row],[Type of building construction]])</f>
        <v>RMS - 1</v>
      </c>
      <c r="Z59" s="3">
        <v>0</v>
      </c>
      <c r="AA59" s="2">
        <v>1988</v>
      </c>
      <c r="AB59" s="2" t="s">
        <v>11</v>
      </c>
      <c r="AC59" s="2">
        <v>1</v>
      </c>
      <c r="AD59" s="2" t="str">
        <f>_xlfn.CONCAT(Exposure_Information[[#This Row],[Occupany Code]]," - ",Exposure_Information[[#This Row],[Type of building occupancy]])</f>
        <v>ATC - 1</v>
      </c>
      <c r="AE59" s="5">
        <v>825000</v>
      </c>
      <c r="AF59" s="5">
        <v>577500</v>
      </c>
      <c r="AG59" s="5">
        <v>165000</v>
      </c>
      <c r="AH59" s="5">
        <f>SUM(Exposure_Information[[#This Row],[Building Coverage Value]:[Business interruption value]])</f>
        <v>1567500</v>
      </c>
      <c r="AI59" s="5">
        <f>SUM(Exposure_Information[[#This Row],[Building Coverage Value]:[Contents Coverage Value]])</f>
        <v>1402500</v>
      </c>
      <c r="AJ59" s="26"/>
    </row>
    <row r="60" spans="1:36" ht="26" x14ac:dyDescent="0.3">
      <c r="A60" s="2" t="s">
        <v>148</v>
      </c>
      <c r="B60" s="2" t="s">
        <v>156</v>
      </c>
      <c r="C60" s="2" t="s">
        <v>325</v>
      </c>
      <c r="D60" s="2">
        <v>105428</v>
      </c>
      <c r="E60" s="2" t="s">
        <v>4697</v>
      </c>
      <c r="F60" s="2" t="s">
        <v>6207</v>
      </c>
      <c r="G60" s="3">
        <v>1952</v>
      </c>
      <c r="H60" s="3">
        <v>500</v>
      </c>
      <c r="I60" s="71">
        <f>Exposure_Information[[#This Row],[Total  Insured Value]]+Exposure_Information[[#This Row],[Policy Deductible]]</f>
        <v>1561350</v>
      </c>
      <c r="J60" s="2">
        <v>108558</v>
      </c>
      <c r="K60" s="3">
        <v>1</v>
      </c>
      <c r="L60" s="2" t="s">
        <v>9</v>
      </c>
      <c r="M60" s="2" t="s">
        <v>6208</v>
      </c>
      <c r="N60" s="3" t="s">
        <v>6209</v>
      </c>
      <c r="O60" s="2" t="s">
        <v>3021</v>
      </c>
      <c r="P60" s="2" t="s">
        <v>221</v>
      </c>
      <c r="Q60" s="3">
        <v>23</v>
      </c>
      <c r="R60" s="2" t="s">
        <v>127</v>
      </c>
      <c r="S60" s="3">
        <v>25</v>
      </c>
      <c r="T60" s="2" t="s">
        <v>10</v>
      </c>
      <c r="U60" s="3">
        <v>42.138092</v>
      </c>
      <c r="V60" s="3">
        <v>-70.876816000000005</v>
      </c>
      <c r="W60" s="2" t="s">
        <v>149</v>
      </c>
      <c r="X60" s="3">
        <v>1</v>
      </c>
      <c r="Y60" s="3" t="str">
        <f>_xlfn.CONCAT(Exposure_Information[[#This Row],[Building Construction Code]]," - ",Exposure_Information[[#This Row],[Type of building construction]])</f>
        <v>RMS - 1</v>
      </c>
      <c r="Z60" s="3">
        <v>0</v>
      </c>
      <c r="AA60" s="2">
        <v>1998</v>
      </c>
      <c r="AB60" s="2" t="s">
        <v>11</v>
      </c>
      <c r="AC60" s="2">
        <v>1</v>
      </c>
      <c r="AD60" s="2" t="str">
        <f>_xlfn.CONCAT(Exposure_Information[[#This Row],[Occupany Code]]," - ",Exposure_Information[[#This Row],[Type of building occupancy]])</f>
        <v>ATC - 1</v>
      </c>
      <c r="AE60" s="5">
        <v>821500</v>
      </c>
      <c r="AF60" s="5">
        <v>575050</v>
      </c>
      <c r="AG60" s="5">
        <v>164300</v>
      </c>
      <c r="AH60" s="5">
        <f>SUM(Exposure_Information[[#This Row],[Building Coverage Value]:[Business interruption value]])</f>
        <v>1560850</v>
      </c>
      <c r="AI60" s="5">
        <f>SUM(Exposure_Information[[#This Row],[Building Coverage Value]:[Contents Coverage Value]])</f>
        <v>1396550</v>
      </c>
      <c r="AJ60" s="26"/>
    </row>
    <row r="61" spans="1:36" ht="26" x14ac:dyDescent="0.3">
      <c r="A61" s="2" t="s">
        <v>148</v>
      </c>
      <c r="B61" s="2" t="s">
        <v>156</v>
      </c>
      <c r="C61" s="2" t="s">
        <v>325</v>
      </c>
      <c r="D61" s="2">
        <v>7776</v>
      </c>
      <c r="E61" s="2" t="s">
        <v>382</v>
      </c>
      <c r="F61" s="2" t="s">
        <v>2600</v>
      </c>
      <c r="G61" s="3">
        <v>1817</v>
      </c>
      <c r="H61" s="3">
        <v>500</v>
      </c>
      <c r="I61" s="71">
        <f>Exposure_Information[[#This Row],[Total  Insured Value]]+Exposure_Information[[#This Row],[Policy Deductible]]</f>
        <v>68500</v>
      </c>
      <c r="J61" s="2">
        <v>10527</v>
      </c>
      <c r="K61" s="3">
        <v>1</v>
      </c>
      <c r="L61" s="2" t="s">
        <v>9</v>
      </c>
      <c r="M61" s="2" t="s">
        <v>10713</v>
      </c>
      <c r="N61" s="2" t="s">
        <v>1419</v>
      </c>
      <c r="O61" s="2" t="s">
        <v>161</v>
      </c>
      <c r="P61" s="2" t="s">
        <v>72</v>
      </c>
      <c r="Q61" s="3">
        <v>25</v>
      </c>
      <c r="R61" s="2" t="s">
        <v>127</v>
      </c>
      <c r="S61" s="3">
        <v>25</v>
      </c>
      <c r="T61" s="2" t="s">
        <v>10</v>
      </c>
      <c r="U61" s="3">
        <v>42.312125000000002</v>
      </c>
      <c r="V61" s="3">
        <v>-71.113354999999999</v>
      </c>
      <c r="W61" s="2" t="s">
        <v>149</v>
      </c>
      <c r="X61" s="3">
        <v>1</v>
      </c>
      <c r="Y61" s="3" t="str">
        <f>_xlfn.CONCAT(Exposure_Information[[#This Row],[Building Construction Code]]," - ",Exposure_Information[[#This Row],[Type of building construction]])</f>
        <v>RMS - 1</v>
      </c>
      <c r="Z61" s="3">
        <v>0</v>
      </c>
      <c r="AA61" s="2">
        <v>9999</v>
      </c>
      <c r="AB61" s="2" t="s">
        <v>11</v>
      </c>
      <c r="AC61" s="2">
        <v>37</v>
      </c>
      <c r="AD61" s="2" t="str">
        <f>_xlfn.CONCAT(Exposure_Information[[#This Row],[Occupany Code]]," - ",Exposure_Information[[#This Row],[Type of building occupancy]])</f>
        <v>ATC - 37</v>
      </c>
      <c r="AE61" s="5">
        <v>0</v>
      </c>
      <c r="AF61" s="5">
        <v>50000</v>
      </c>
      <c r="AG61" s="5">
        <v>18000</v>
      </c>
      <c r="AH61" s="5">
        <f>SUM(Exposure_Information[[#This Row],[Building Coverage Value]:[Business interruption value]])</f>
        <v>68000</v>
      </c>
      <c r="AI61" s="5">
        <f>SUM(Exposure_Information[[#This Row],[Building Coverage Value]:[Contents Coverage Value]])</f>
        <v>50000</v>
      </c>
      <c r="AJ61" s="26"/>
    </row>
    <row r="62" spans="1:36" ht="26" x14ac:dyDescent="0.3">
      <c r="A62" s="2" t="s">
        <v>148</v>
      </c>
      <c r="B62" s="2" t="s">
        <v>156</v>
      </c>
      <c r="C62" s="2" t="s">
        <v>325</v>
      </c>
      <c r="D62" s="2">
        <v>7775</v>
      </c>
      <c r="E62" s="2" t="s">
        <v>382</v>
      </c>
      <c r="F62" s="2" t="s">
        <v>1209</v>
      </c>
      <c r="G62" s="3">
        <v>9001</v>
      </c>
      <c r="H62" s="3">
        <v>1000</v>
      </c>
      <c r="I62" s="71">
        <f>Exposure_Information[[#This Row],[Total  Insured Value]]+Exposure_Information[[#This Row],[Policy Deductible]]</f>
        <v>655000</v>
      </c>
      <c r="J62" s="2">
        <v>10523</v>
      </c>
      <c r="K62" s="3">
        <v>1</v>
      </c>
      <c r="L62" s="2" t="s">
        <v>9</v>
      </c>
      <c r="M62" s="2" t="s">
        <v>10713</v>
      </c>
      <c r="N62" s="3" t="s">
        <v>1210</v>
      </c>
      <c r="O62" s="2" t="s">
        <v>654</v>
      </c>
      <c r="P62" s="2" t="s">
        <v>61</v>
      </c>
      <c r="Q62" s="3">
        <v>59</v>
      </c>
      <c r="R62" s="2" t="s">
        <v>25</v>
      </c>
      <c r="S62" s="3">
        <v>36</v>
      </c>
      <c r="T62" s="2" t="s">
        <v>10</v>
      </c>
      <c r="U62" s="3">
        <v>40.835481000000001</v>
      </c>
      <c r="V62" s="3">
        <v>-73.694410000000005</v>
      </c>
      <c r="W62" s="2" t="s">
        <v>149</v>
      </c>
      <c r="X62" s="3">
        <v>1</v>
      </c>
      <c r="Y62" s="3" t="str">
        <f>_xlfn.CONCAT(Exposure_Information[[#This Row],[Building Construction Code]]," - ",Exposure_Information[[#This Row],[Type of building construction]])</f>
        <v>RMS - 1</v>
      </c>
      <c r="Z62" s="3">
        <v>0</v>
      </c>
      <c r="AA62" s="2">
        <v>9999</v>
      </c>
      <c r="AB62" s="2" t="s">
        <v>11</v>
      </c>
      <c r="AC62" s="2">
        <v>37</v>
      </c>
      <c r="AD62" s="2" t="str">
        <f>_xlfn.CONCAT(Exposure_Information[[#This Row],[Occupany Code]]," - ",Exposure_Information[[#This Row],[Type of building occupancy]])</f>
        <v>ATC - 37</v>
      </c>
      <c r="AE62" s="5">
        <v>614000</v>
      </c>
      <c r="AF62" s="5">
        <v>0</v>
      </c>
      <c r="AG62" s="5">
        <v>40000</v>
      </c>
      <c r="AH62" s="5">
        <f>SUM(Exposure_Information[[#This Row],[Building Coverage Value]:[Business interruption value]])</f>
        <v>654000</v>
      </c>
      <c r="AI62" s="5">
        <f>SUM(Exposure_Information[[#This Row],[Building Coverage Value]:[Contents Coverage Value]])</f>
        <v>614000</v>
      </c>
      <c r="AJ62" s="26"/>
    </row>
    <row r="63" spans="1:36" ht="26" x14ac:dyDescent="0.3">
      <c r="A63" s="2" t="s">
        <v>148</v>
      </c>
      <c r="B63" s="2" t="s">
        <v>156</v>
      </c>
      <c r="C63" s="2" t="s">
        <v>325</v>
      </c>
      <c r="D63" s="2">
        <v>112756</v>
      </c>
      <c r="E63" s="2" t="s">
        <v>4697</v>
      </c>
      <c r="F63" s="2" t="s">
        <v>7769</v>
      </c>
      <c r="G63" s="3">
        <v>2012</v>
      </c>
      <c r="H63" s="3">
        <v>1000</v>
      </c>
      <c r="I63" s="71">
        <f>Exposure_Information[[#This Row],[Total  Insured Value]]+Exposure_Information[[#This Row],[Policy Deductible]]</f>
        <v>1551400</v>
      </c>
      <c r="J63" s="2">
        <v>115886</v>
      </c>
      <c r="K63" s="3">
        <v>1</v>
      </c>
      <c r="L63" s="2" t="s">
        <v>9</v>
      </c>
      <c r="M63" s="2" t="s">
        <v>7770</v>
      </c>
      <c r="N63" s="3" t="s">
        <v>7771</v>
      </c>
      <c r="O63" s="2" t="s">
        <v>201</v>
      </c>
      <c r="P63" s="2" t="s">
        <v>17</v>
      </c>
      <c r="Q63" s="3">
        <v>11</v>
      </c>
      <c r="R63" s="2" t="s">
        <v>127</v>
      </c>
      <c r="S63" s="3">
        <v>25</v>
      </c>
      <c r="T63" s="2" t="s">
        <v>10</v>
      </c>
      <c r="U63" s="3">
        <v>42.542552999999998</v>
      </c>
      <c r="V63" s="3">
        <v>-72.606644000000003</v>
      </c>
      <c r="W63" s="2" t="s">
        <v>149</v>
      </c>
      <c r="X63" s="3">
        <v>1</v>
      </c>
      <c r="Y63" s="3" t="str">
        <f>_xlfn.CONCAT(Exposure_Information[[#This Row],[Building Construction Code]]," - ",Exposure_Information[[#This Row],[Type of building construction]])</f>
        <v>RMS - 1</v>
      </c>
      <c r="Z63" s="3">
        <v>0</v>
      </c>
      <c r="AA63" s="2">
        <v>1950</v>
      </c>
      <c r="AB63" s="2" t="s">
        <v>11</v>
      </c>
      <c r="AC63" s="2">
        <v>1</v>
      </c>
      <c r="AD63" s="2" t="str">
        <f>_xlfn.CONCAT(Exposure_Information[[#This Row],[Occupany Code]]," - ",Exposure_Information[[#This Row],[Type of building occupancy]])</f>
        <v>ATC - 1</v>
      </c>
      <c r="AE63" s="5">
        <v>816000</v>
      </c>
      <c r="AF63" s="5">
        <v>571200</v>
      </c>
      <c r="AG63" s="5">
        <v>163200</v>
      </c>
      <c r="AH63" s="5">
        <f>SUM(Exposure_Information[[#This Row],[Building Coverage Value]:[Business interruption value]])</f>
        <v>1550400</v>
      </c>
      <c r="AI63" s="5">
        <f>SUM(Exposure_Information[[#This Row],[Building Coverage Value]:[Contents Coverage Value]])</f>
        <v>1387200</v>
      </c>
      <c r="AJ63" s="26"/>
    </row>
    <row r="64" spans="1:36" ht="39" x14ac:dyDescent="0.3">
      <c r="A64" s="2" t="s">
        <v>148</v>
      </c>
      <c r="B64" s="2" t="s">
        <v>156</v>
      </c>
      <c r="C64" s="2" t="s">
        <v>325</v>
      </c>
      <c r="D64" s="2">
        <v>105813</v>
      </c>
      <c r="E64" s="2" t="s">
        <v>4697</v>
      </c>
      <c r="F64" s="2" t="s">
        <v>6201</v>
      </c>
      <c r="G64" s="3">
        <v>1812</v>
      </c>
      <c r="H64" s="3">
        <v>5000</v>
      </c>
      <c r="I64" s="71">
        <f>Exposure_Information[[#This Row],[Total  Insured Value]]+Exposure_Information[[#This Row],[Policy Deductible]]</f>
        <v>1544000</v>
      </c>
      <c r="J64" s="2">
        <v>108943</v>
      </c>
      <c r="K64" s="3">
        <v>1</v>
      </c>
      <c r="L64" s="2" t="s">
        <v>9</v>
      </c>
      <c r="M64" s="2" t="s">
        <v>6202</v>
      </c>
      <c r="N64" s="3" t="s">
        <v>6203</v>
      </c>
      <c r="O64" s="2" t="s">
        <v>198</v>
      </c>
      <c r="P64" s="2" t="s">
        <v>139</v>
      </c>
      <c r="Q64" s="3">
        <v>9</v>
      </c>
      <c r="R64" s="2" t="s">
        <v>70</v>
      </c>
      <c r="S64" s="3">
        <v>9</v>
      </c>
      <c r="T64" s="2" t="s">
        <v>10</v>
      </c>
      <c r="U64" s="3">
        <v>41.284568999999998</v>
      </c>
      <c r="V64" s="3">
        <v>-73.032186999999993</v>
      </c>
      <c r="W64" s="2" t="s">
        <v>149</v>
      </c>
      <c r="X64" s="3">
        <v>1</v>
      </c>
      <c r="Y64" s="3" t="str">
        <f>_xlfn.CONCAT(Exposure_Information[[#This Row],[Building Construction Code]]," - ",Exposure_Information[[#This Row],[Type of building construction]])</f>
        <v>RMS - 1</v>
      </c>
      <c r="Z64" s="3">
        <v>0</v>
      </c>
      <c r="AA64" s="2">
        <v>1999</v>
      </c>
      <c r="AB64" s="2" t="s">
        <v>11</v>
      </c>
      <c r="AC64" s="2">
        <v>1</v>
      </c>
      <c r="AD64" s="2" t="str">
        <f>_xlfn.CONCAT(Exposure_Information[[#This Row],[Occupany Code]]," - ",Exposure_Information[[#This Row],[Type of building occupancy]])</f>
        <v>ATC - 1</v>
      </c>
      <c r="AE64" s="5">
        <v>810000</v>
      </c>
      <c r="AF64" s="5">
        <v>567000</v>
      </c>
      <c r="AG64" s="5">
        <v>162000</v>
      </c>
      <c r="AH64" s="5">
        <f>SUM(Exposure_Information[[#This Row],[Building Coverage Value]:[Business interruption value]])</f>
        <v>1539000</v>
      </c>
      <c r="AI64" s="5">
        <f>SUM(Exposure_Information[[#This Row],[Building Coverage Value]:[Contents Coverage Value]])</f>
        <v>1377000</v>
      </c>
      <c r="AJ64" s="26"/>
    </row>
    <row r="65" spans="1:36" x14ac:dyDescent="0.3">
      <c r="A65" s="2" t="s">
        <v>148</v>
      </c>
      <c r="B65" s="2" t="s">
        <v>156</v>
      </c>
      <c r="C65" s="2" t="s">
        <v>325</v>
      </c>
      <c r="D65" s="2">
        <v>7772</v>
      </c>
      <c r="E65" s="2" t="s">
        <v>382</v>
      </c>
      <c r="F65" s="2" t="s">
        <v>539</v>
      </c>
      <c r="G65" s="3">
        <v>4830</v>
      </c>
      <c r="H65" s="3">
        <v>1000</v>
      </c>
      <c r="I65" s="71">
        <f>Exposure_Information[[#This Row],[Total  Insured Value]]+Exposure_Information[[#This Row],[Policy Deductible]]</f>
        <v>149000</v>
      </c>
      <c r="J65" s="2">
        <v>10520</v>
      </c>
      <c r="K65" s="3">
        <v>1</v>
      </c>
      <c r="L65" s="2" t="s">
        <v>9</v>
      </c>
      <c r="M65" s="2" t="s">
        <v>536</v>
      </c>
      <c r="N65" s="2" t="s">
        <v>540</v>
      </c>
      <c r="O65" s="2" t="s">
        <v>541</v>
      </c>
      <c r="P65" s="2" t="s">
        <v>174</v>
      </c>
      <c r="Q65" s="3">
        <v>1</v>
      </c>
      <c r="R65" s="2" t="s">
        <v>248</v>
      </c>
      <c r="S65" s="3">
        <v>44</v>
      </c>
      <c r="T65" s="2" t="s">
        <v>10</v>
      </c>
      <c r="U65" s="3">
        <v>41.680874000000003</v>
      </c>
      <c r="V65" s="3">
        <v>-71.269788000000005</v>
      </c>
      <c r="W65" s="2" t="s">
        <v>149</v>
      </c>
      <c r="X65" s="3">
        <v>1</v>
      </c>
      <c r="Y65" s="3" t="str">
        <f>_xlfn.CONCAT(Exposure_Information[[#This Row],[Building Construction Code]]," - ",Exposure_Information[[#This Row],[Type of building construction]])</f>
        <v>RMS - 1</v>
      </c>
      <c r="Z65" s="3">
        <v>0</v>
      </c>
      <c r="AA65" s="2">
        <v>9999</v>
      </c>
      <c r="AB65" s="2" t="s">
        <v>11</v>
      </c>
      <c r="AC65" s="2">
        <v>37</v>
      </c>
      <c r="AD65" s="2" t="str">
        <f>_xlfn.CONCAT(Exposure_Information[[#This Row],[Occupany Code]]," - ",Exposure_Information[[#This Row],[Type of building occupancy]])</f>
        <v>ATC - 37</v>
      </c>
      <c r="AE65" s="5">
        <v>146000</v>
      </c>
      <c r="AF65" s="5">
        <v>1000</v>
      </c>
      <c r="AG65" s="5">
        <v>1000</v>
      </c>
      <c r="AH65" s="5">
        <f>SUM(Exposure_Information[[#This Row],[Building Coverage Value]:[Business interruption value]])</f>
        <v>148000</v>
      </c>
      <c r="AI65" s="5">
        <f>SUM(Exposure_Information[[#This Row],[Building Coverage Value]:[Contents Coverage Value]])</f>
        <v>147000</v>
      </c>
      <c r="AJ65" s="26"/>
    </row>
    <row r="66" spans="1:36" x14ac:dyDescent="0.3">
      <c r="A66" s="2" t="s">
        <v>148</v>
      </c>
      <c r="B66" s="2" t="s">
        <v>156</v>
      </c>
      <c r="C66" s="2" t="s">
        <v>325</v>
      </c>
      <c r="D66" s="2">
        <v>109692</v>
      </c>
      <c r="E66" s="2" t="s">
        <v>4697</v>
      </c>
      <c r="F66" s="2" t="s">
        <v>8629</v>
      </c>
      <c r="G66" s="3">
        <v>2373</v>
      </c>
      <c r="H66" s="3">
        <v>500</v>
      </c>
      <c r="I66" s="71">
        <f>Exposure_Information[[#This Row],[Total  Insured Value]]+Exposure_Information[[#This Row],[Policy Deductible]]</f>
        <v>1519550</v>
      </c>
      <c r="J66" s="2">
        <v>112822</v>
      </c>
      <c r="K66" s="3">
        <v>1</v>
      </c>
      <c r="L66" s="2" t="s">
        <v>9</v>
      </c>
      <c r="M66" s="2" t="s">
        <v>8630</v>
      </c>
      <c r="N66" s="3" t="s">
        <v>8631</v>
      </c>
      <c r="O66" s="2" t="s">
        <v>282</v>
      </c>
      <c r="P66" s="2" t="s">
        <v>90</v>
      </c>
      <c r="Q66" s="3">
        <v>17</v>
      </c>
      <c r="R66" s="2" t="s">
        <v>127</v>
      </c>
      <c r="S66" s="3">
        <v>25</v>
      </c>
      <c r="T66" s="2" t="s">
        <v>10</v>
      </c>
      <c r="U66" s="3">
        <v>42.395522999999997</v>
      </c>
      <c r="V66" s="3">
        <v>-71.180251999999996</v>
      </c>
      <c r="W66" s="2" t="s">
        <v>149</v>
      </c>
      <c r="X66" s="3">
        <v>1</v>
      </c>
      <c r="Y66" s="3" t="str">
        <f>_xlfn.CONCAT(Exposure_Information[[#This Row],[Building Construction Code]]," - ",Exposure_Information[[#This Row],[Type of building construction]])</f>
        <v>RMS - 1</v>
      </c>
      <c r="Z66" s="3">
        <v>0</v>
      </c>
      <c r="AA66" s="2">
        <v>1901</v>
      </c>
      <c r="AB66" s="2" t="s">
        <v>11</v>
      </c>
      <c r="AC66" s="2">
        <v>1</v>
      </c>
      <c r="AD66" s="2" t="str">
        <f>_xlfn.CONCAT(Exposure_Information[[#This Row],[Occupany Code]]," - ",Exposure_Information[[#This Row],[Type of building occupancy]])</f>
        <v>ATC - 1</v>
      </c>
      <c r="AE66" s="5">
        <v>799500</v>
      </c>
      <c r="AF66" s="5">
        <v>559650</v>
      </c>
      <c r="AG66" s="5">
        <v>159900</v>
      </c>
      <c r="AH66" s="5">
        <f>SUM(Exposure_Information[[#This Row],[Building Coverage Value]:[Business interruption value]])</f>
        <v>1519050</v>
      </c>
      <c r="AI66" s="5">
        <f>SUM(Exposure_Information[[#This Row],[Building Coverage Value]:[Contents Coverage Value]])</f>
        <v>1359150</v>
      </c>
      <c r="AJ66" s="26"/>
    </row>
    <row r="67" spans="1:36" ht="26" x14ac:dyDescent="0.3">
      <c r="A67" s="2" t="s">
        <v>148</v>
      </c>
      <c r="B67" s="2" t="s">
        <v>156</v>
      </c>
      <c r="C67" s="2" t="s">
        <v>325</v>
      </c>
      <c r="D67" s="2">
        <v>125487</v>
      </c>
      <c r="E67" s="2" t="s">
        <v>4697</v>
      </c>
      <c r="F67" s="2" t="s">
        <v>9933</v>
      </c>
      <c r="G67" s="3">
        <v>2411</v>
      </c>
      <c r="H67" s="3">
        <v>500</v>
      </c>
      <c r="I67" s="71">
        <f>Exposure_Information[[#This Row],[Total  Insured Value]]+Exposure_Information[[#This Row],[Policy Deductible]]</f>
        <v>1510050</v>
      </c>
      <c r="J67" s="2">
        <v>128617</v>
      </c>
      <c r="K67" s="3">
        <v>1</v>
      </c>
      <c r="L67" s="2" t="s">
        <v>9</v>
      </c>
      <c r="M67" s="2" t="s">
        <v>9934</v>
      </c>
      <c r="N67" s="3" t="s">
        <v>9935</v>
      </c>
      <c r="O67" s="2" t="s">
        <v>96</v>
      </c>
      <c r="P67" s="2" t="s">
        <v>80</v>
      </c>
      <c r="Q67" s="3">
        <v>47</v>
      </c>
      <c r="R67" s="2" t="s">
        <v>25</v>
      </c>
      <c r="S67" s="3">
        <v>36</v>
      </c>
      <c r="T67" s="2" t="s">
        <v>10</v>
      </c>
      <c r="U67" s="3">
        <v>40.630392000000001</v>
      </c>
      <c r="V67" s="3">
        <v>-73.976242999999997</v>
      </c>
      <c r="W67" s="2" t="s">
        <v>149</v>
      </c>
      <c r="X67" s="3">
        <v>2</v>
      </c>
      <c r="Y67" s="3" t="str">
        <f>_xlfn.CONCAT(Exposure_Information[[#This Row],[Building Construction Code]]," - ",Exposure_Information[[#This Row],[Type of building construction]])</f>
        <v>RMS - 2</v>
      </c>
      <c r="Z67" s="3">
        <v>0</v>
      </c>
      <c r="AA67" s="2">
        <v>1950</v>
      </c>
      <c r="AB67" s="2" t="s">
        <v>11</v>
      </c>
      <c r="AC67" s="2">
        <v>1</v>
      </c>
      <c r="AD67" s="2" t="str">
        <f>_xlfn.CONCAT(Exposure_Information[[#This Row],[Occupany Code]]," - ",Exposure_Information[[#This Row],[Type of building occupancy]])</f>
        <v>ATC - 1</v>
      </c>
      <c r="AE67" s="5">
        <v>794500</v>
      </c>
      <c r="AF67" s="5">
        <v>556150</v>
      </c>
      <c r="AG67" s="5">
        <v>158900</v>
      </c>
      <c r="AH67" s="5">
        <f>SUM(Exposure_Information[[#This Row],[Building Coverage Value]:[Business interruption value]])</f>
        <v>1509550</v>
      </c>
      <c r="AI67" s="5">
        <f>SUM(Exposure_Information[[#This Row],[Building Coverage Value]:[Contents Coverage Value]])</f>
        <v>1350650</v>
      </c>
      <c r="AJ67" s="26"/>
    </row>
    <row r="68" spans="1:36" ht="26" x14ac:dyDescent="0.3">
      <c r="A68" s="2" t="s">
        <v>148</v>
      </c>
      <c r="B68" s="2" t="s">
        <v>156</v>
      </c>
      <c r="C68" s="2" t="s">
        <v>325</v>
      </c>
      <c r="D68" s="2">
        <v>109632</v>
      </c>
      <c r="E68" s="2" t="s">
        <v>4697</v>
      </c>
      <c r="F68" s="2" t="s">
        <v>8681</v>
      </c>
      <c r="G68" s="3">
        <v>1865</v>
      </c>
      <c r="H68" s="3">
        <v>500</v>
      </c>
      <c r="I68" s="71">
        <f>Exposure_Information[[#This Row],[Total  Insured Value]]+Exposure_Information[[#This Row],[Policy Deductible]]</f>
        <v>1507200</v>
      </c>
      <c r="J68" s="2">
        <v>112762</v>
      </c>
      <c r="K68" s="3">
        <v>1</v>
      </c>
      <c r="L68" s="2" t="s">
        <v>9</v>
      </c>
      <c r="M68" s="2" t="s">
        <v>8682</v>
      </c>
      <c r="N68" s="3" t="s">
        <v>8683</v>
      </c>
      <c r="O68" s="2" t="s">
        <v>152</v>
      </c>
      <c r="P68" s="2" t="s">
        <v>90</v>
      </c>
      <c r="Q68" s="3">
        <v>17</v>
      </c>
      <c r="R68" s="2" t="s">
        <v>127</v>
      </c>
      <c r="S68" s="3">
        <v>25</v>
      </c>
      <c r="T68" s="2" t="s">
        <v>10</v>
      </c>
      <c r="U68" s="3">
        <v>42.517529000000003</v>
      </c>
      <c r="V68" s="3">
        <v>-71.273476000000002</v>
      </c>
      <c r="W68" s="2" t="s">
        <v>149</v>
      </c>
      <c r="X68" s="3">
        <v>1</v>
      </c>
      <c r="Y68" s="3" t="str">
        <f>_xlfn.CONCAT(Exposure_Information[[#This Row],[Building Construction Code]]," - ",Exposure_Information[[#This Row],[Type of building construction]])</f>
        <v>RMS - 1</v>
      </c>
      <c r="Z68" s="3">
        <v>0</v>
      </c>
      <c r="AA68" s="2">
        <v>1995</v>
      </c>
      <c r="AB68" s="2" t="s">
        <v>11</v>
      </c>
      <c r="AC68" s="2">
        <v>1</v>
      </c>
      <c r="AD68" s="2" t="str">
        <f>_xlfn.CONCAT(Exposure_Information[[#This Row],[Occupany Code]]," - ",Exposure_Information[[#This Row],[Type of building occupancy]])</f>
        <v>ATC - 1</v>
      </c>
      <c r="AE68" s="5">
        <v>793000</v>
      </c>
      <c r="AF68" s="5">
        <v>555100</v>
      </c>
      <c r="AG68" s="5">
        <v>158600</v>
      </c>
      <c r="AH68" s="5">
        <f>SUM(Exposure_Information[[#This Row],[Building Coverage Value]:[Business interruption value]])</f>
        <v>1506700</v>
      </c>
      <c r="AI68" s="5">
        <f>SUM(Exposure_Information[[#This Row],[Building Coverage Value]:[Contents Coverage Value]])</f>
        <v>1348100</v>
      </c>
      <c r="AJ68" s="26"/>
    </row>
    <row r="69" spans="1:36" ht="39" x14ac:dyDescent="0.3">
      <c r="A69" s="2" t="s">
        <v>148</v>
      </c>
      <c r="B69" s="2" t="s">
        <v>156</v>
      </c>
      <c r="C69" s="2" t="s">
        <v>325</v>
      </c>
      <c r="D69" s="2">
        <v>111247</v>
      </c>
      <c r="E69" s="2" t="s">
        <v>4697</v>
      </c>
      <c r="F69" s="2" t="s">
        <v>7715</v>
      </c>
      <c r="G69" s="3">
        <v>1788</v>
      </c>
      <c r="H69" s="3">
        <v>1000</v>
      </c>
      <c r="I69" s="71">
        <f>Exposure_Information[[#This Row],[Total  Insured Value]]+Exposure_Information[[#This Row],[Policy Deductible]]</f>
        <v>1500100</v>
      </c>
      <c r="J69" s="2">
        <v>114377</v>
      </c>
      <c r="K69" s="3">
        <v>1</v>
      </c>
      <c r="L69" s="2" t="s">
        <v>9</v>
      </c>
      <c r="M69" s="2" t="s">
        <v>7716</v>
      </c>
      <c r="N69" s="3" t="s">
        <v>7717</v>
      </c>
      <c r="O69" s="2" t="s">
        <v>238</v>
      </c>
      <c r="P69" s="2" t="s">
        <v>74</v>
      </c>
      <c r="Q69" s="3">
        <v>9</v>
      </c>
      <c r="R69" s="2" t="s">
        <v>127</v>
      </c>
      <c r="S69" s="3">
        <v>25</v>
      </c>
      <c r="T69" s="2" t="s">
        <v>10</v>
      </c>
      <c r="U69" s="3">
        <v>42.589160999999997</v>
      </c>
      <c r="V69" s="3">
        <v>-70.838886000000002</v>
      </c>
      <c r="W69" s="2" t="s">
        <v>149</v>
      </c>
      <c r="X69" s="3">
        <v>1</v>
      </c>
      <c r="Y69" s="3" t="str">
        <f>_xlfn.CONCAT(Exposure_Information[[#This Row],[Building Construction Code]]," - ",Exposure_Information[[#This Row],[Type of building construction]])</f>
        <v>RMS - 1</v>
      </c>
      <c r="Z69" s="3">
        <v>0</v>
      </c>
      <c r="AA69" s="2">
        <v>1994</v>
      </c>
      <c r="AB69" s="2" t="s">
        <v>11</v>
      </c>
      <c r="AC69" s="2">
        <v>1</v>
      </c>
      <c r="AD69" s="2" t="str">
        <f>_xlfn.CONCAT(Exposure_Information[[#This Row],[Occupany Code]]," - ",Exposure_Information[[#This Row],[Type of building occupancy]])</f>
        <v>ATC - 1</v>
      </c>
      <c r="AE69" s="5">
        <v>789000</v>
      </c>
      <c r="AF69" s="5">
        <v>552300</v>
      </c>
      <c r="AG69" s="5">
        <v>157800</v>
      </c>
      <c r="AH69" s="5">
        <f>SUM(Exposure_Information[[#This Row],[Building Coverage Value]:[Business interruption value]])</f>
        <v>1499100</v>
      </c>
      <c r="AI69" s="5">
        <f>SUM(Exposure_Information[[#This Row],[Building Coverage Value]:[Contents Coverage Value]])</f>
        <v>1341300</v>
      </c>
      <c r="AJ69" s="26"/>
    </row>
    <row r="70" spans="1:36" ht="26" x14ac:dyDescent="0.3">
      <c r="A70" s="2" t="s">
        <v>148</v>
      </c>
      <c r="B70" s="2" t="s">
        <v>156</v>
      </c>
      <c r="C70" s="2" t="s">
        <v>325</v>
      </c>
      <c r="D70" s="2">
        <v>115755</v>
      </c>
      <c r="E70" s="2" t="s">
        <v>4697</v>
      </c>
      <c r="F70" s="2" t="s">
        <v>7441</v>
      </c>
      <c r="G70" s="3">
        <v>2200</v>
      </c>
      <c r="H70" s="3">
        <v>1000</v>
      </c>
      <c r="I70" s="71">
        <f>Exposure_Information[[#This Row],[Total  Insured Value]]+Exposure_Information[[#This Row],[Policy Deductible]]</f>
        <v>1486800</v>
      </c>
      <c r="J70" s="2">
        <v>118885</v>
      </c>
      <c r="K70" s="3">
        <v>1</v>
      </c>
      <c r="L70" s="2" t="s">
        <v>9</v>
      </c>
      <c r="M70" s="2" t="s">
        <v>7442</v>
      </c>
      <c r="N70" s="3" t="s">
        <v>7443</v>
      </c>
      <c r="O70" s="2" t="s">
        <v>3886</v>
      </c>
      <c r="P70" s="2" t="s">
        <v>221</v>
      </c>
      <c r="Q70" s="3">
        <v>23</v>
      </c>
      <c r="R70" s="2" t="s">
        <v>127</v>
      </c>
      <c r="S70" s="3">
        <v>25</v>
      </c>
      <c r="T70" s="2" t="s">
        <v>10</v>
      </c>
      <c r="U70" s="3">
        <v>42.167377000000002</v>
      </c>
      <c r="V70" s="3">
        <v>-70.746369999999999</v>
      </c>
      <c r="W70" s="2" t="s">
        <v>149</v>
      </c>
      <c r="X70" s="3">
        <v>1</v>
      </c>
      <c r="Y70" s="3" t="str">
        <f>_xlfn.CONCAT(Exposure_Information[[#This Row],[Building Construction Code]]," - ",Exposure_Information[[#This Row],[Type of building construction]])</f>
        <v>RMS - 1</v>
      </c>
      <c r="Z70" s="3">
        <v>0</v>
      </c>
      <c r="AA70" s="2">
        <v>1989</v>
      </c>
      <c r="AB70" s="2" t="s">
        <v>11</v>
      </c>
      <c r="AC70" s="2">
        <v>1</v>
      </c>
      <c r="AD70" s="2" t="str">
        <f>_xlfn.CONCAT(Exposure_Information[[#This Row],[Occupany Code]]," - ",Exposure_Information[[#This Row],[Type of building occupancy]])</f>
        <v>ATC - 1</v>
      </c>
      <c r="AE70" s="5">
        <v>782000</v>
      </c>
      <c r="AF70" s="5">
        <v>547400</v>
      </c>
      <c r="AG70" s="5">
        <v>156400</v>
      </c>
      <c r="AH70" s="5">
        <f>SUM(Exposure_Information[[#This Row],[Building Coverage Value]:[Business interruption value]])</f>
        <v>1485800</v>
      </c>
      <c r="AI70" s="5">
        <f>SUM(Exposure_Information[[#This Row],[Building Coverage Value]:[Contents Coverage Value]])</f>
        <v>1329400</v>
      </c>
      <c r="AJ70" s="26"/>
    </row>
    <row r="71" spans="1:36" ht="39" x14ac:dyDescent="0.3">
      <c r="A71" s="2" t="s">
        <v>148</v>
      </c>
      <c r="B71" s="2" t="s">
        <v>156</v>
      </c>
      <c r="C71" s="2" t="s">
        <v>325</v>
      </c>
      <c r="D71" s="2">
        <v>116789</v>
      </c>
      <c r="E71" s="2" t="s">
        <v>4697</v>
      </c>
      <c r="F71" s="2" t="s">
        <v>9026</v>
      </c>
      <c r="G71" s="3">
        <v>2133</v>
      </c>
      <c r="H71" s="3">
        <v>1000</v>
      </c>
      <c r="I71" s="71">
        <f>Exposure_Information[[#This Row],[Total  Insured Value]]+Exposure_Information[[#This Row],[Policy Deductible]]</f>
        <v>1483950</v>
      </c>
      <c r="J71" s="2">
        <v>119919</v>
      </c>
      <c r="K71" s="3">
        <v>1</v>
      </c>
      <c r="L71" s="2" t="s">
        <v>9</v>
      </c>
      <c r="M71" s="2" t="s">
        <v>9027</v>
      </c>
      <c r="N71" s="3" t="s">
        <v>9028</v>
      </c>
      <c r="O71" s="2" t="s">
        <v>482</v>
      </c>
      <c r="P71" s="2" t="s">
        <v>228</v>
      </c>
      <c r="Q71" s="3">
        <v>85</v>
      </c>
      <c r="R71" s="2" t="s">
        <v>25</v>
      </c>
      <c r="S71" s="3">
        <v>36</v>
      </c>
      <c r="T71" s="2" t="s">
        <v>10</v>
      </c>
      <c r="U71" s="3">
        <v>40.535640999999998</v>
      </c>
      <c r="V71" s="3">
        <v>-74.198059000000001</v>
      </c>
      <c r="W71" s="2" t="s">
        <v>149</v>
      </c>
      <c r="X71" s="3">
        <v>1</v>
      </c>
      <c r="Y71" s="3" t="str">
        <f>_xlfn.CONCAT(Exposure_Information[[#This Row],[Building Construction Code]]," - ",Exposure_Information[[#This Row],[Type of building construction]])</f>
        <v>RMS - 1</v>
      </c>
      <c r="Z71" s="3">
        <v>0</v>
      </c>
      <c r="AA71" s="2">
        <v>1992</v>
      </c>
      <c r="AB71" s="2" t="s">
        <v>11</v>
      </c>
      <c r="AC71" s="2">
        <v>1</v>
      </c>
      <c r="AD71" s="2" t="str">
        <f>_xlfn.CONCAT(Exposure_Information[[#This Row],[Occupany Code]]," - ",Exposure_Information[[#This Row],[Type of building occupancy]])</f>
        <v>ATC - 1</v>
      </c>
      <c r="AE71" s="5">
        <v>780500</v>
      </c>
      <c r="AF71" s="5">
        <v>546350</v>
      </c>
      <c r="AG71" s="5">
        <v>156100</v>
      </c>
      <c r="AH71" s="5">
        <f>SUM(Exposure_Information[[#This Row],[Building Coverage Value]:[Business interruption value]])</f>
        <v>1482950</v>
      </c>
      <c r="AI71" s="5">
        <f>SUM(Exposure_Information[[#This Row],[Building Coverage Value]:[Contents Coverage Value]])</f>
        <v>1326850</v>
      </c>
      <c r="AJ71" s="26"/>
    </row>
    <row r="72" spans="1:36" ht="26" x14ac:dyDescent="0.3">
      <c r="A72" s="2" t="s">
        <v>148</v>
      </c>
      <c r="B72" s="2" t="s">
        <v>156</v>
      </c>
      <c r="C72" s="2" t="s">
        <v>325</v>
      </c>
      <c r="D72" s="2">
        <v>7770</v>
      </c>
      <c r="E72" s="2" t="s">
        <v>382</v>
      </c>
      <c r="F72" s="2" t="s">
        <v>2604</v>
      </c>
      <c r="G72" s="3">
        <v>473</v>
      </c>
      <c r="H72" s="3">
        <v>1000</v>
      </c>
      <c r="I72" s="71">
        <f>Exposure_Information[[#This Row],[Total  Insured Value]]+Exposure_Information[[#This Row],[Policy Deductible]]</f>
        <v>101000</v>
      </c>
      <c r="J72" s="2">
        <v>10517</v>
      </c>
      <c r="K72" s="3">
        <v>1</v>
      </c>
      <c r="L72" s="2" t="s">
        <v>9</v>
      </c>
      <c r="M72" s="2" t="s">
        <v>10713</v>
      </c>
      <c r="N72" s="2" t="s">
        <v>2605</v>
      </c>
      <c r="O72" s="2" t="s">
        <v>385</v>
      </c>
      <c r="P72" s="2" t="s">
        <v>80</v>
      </c>
      <c r="Q72" s="3">
        <v>47</v>
      </c>
      <c r="R72" s="2" t="s">
        <v>25</v>
      </c>
      <c r="S72" s="3">
        <v>36</v>
      </c>
      <c r="T72" s="2" t="s">
        <v>10</v>
      </c>
      <c r="U72" s="3">
        <v>40.693984</v>
      </c>
      <c r="V72" s="3">
        <v>-73.966025999999999</v>
      </c>
      <c r="W72" s="2" t="s">
        <v>149</v>
      </c>
      <c r="X72" s="3">
        <v>2</v>
      </c>
      <c r="Y72" s="3" t="str">
        <f>_xlfn.CONCAT(Exposure_Information[[#This Row],[Building Construction Code]]," - ",Exposure_Information[[#This Row],[Type of building construction]])</f>
        <v>RMS - 2</v>
      </c>
      <c r="Z72" s="3">
        <v>0</v>
      </c>
      <c r="AA72" s="2">
        <v>9999</v>
      </c>
      <c r="AB72" s="2" t="s">
        <v>11</v>
      </c>
      <c r="AC72" s="2">
        <v>37</v>
      </c>
      <c r="AD72" s="2" t="str">
        <f>_xlfn.CONCAT(Exposure_Information[[#This Row],[Occupany Code]]," - ",Exposure_Information[[#This Row],[Type of building occupancy]])</f>
        <v>ATC - 37</v>
      </c>
      <c r="AE72" s="5">
        <v>0</v>
      </c>
      <c r="AF72" s="5">
        <v>100000</v>
      </c>
      <c r="AG72" s="5">
        <v>0</v>
      </c>
      <c r="AH72" s="5">
        <f>SUM(Exposure_Information[[#This Row],[Building Coverage Value]:[Business interruption value]])</f>
        <v>100000</v>
      </c>
      <c r="AI72" s="5">
        <f>SUM(Exposure_Information[[#This Row],[Building Coverage Value]:[Contents Coverage Value]])</f>
        <v>100000</v>
      </c>
      <c r="AJ72" s="26"/>
    </row>
    <row r="73" spans="1:36" ht="26" x14ac:dyDescent="0.3">
      <c r="A73" s="2" t="s">
        <v>148</v>
      </c>
      <c r="B73" s="2" t="s">
        <v>156</v>
      </c>
      <c r="C73" s="2" t="s">
        <v>325</v>
      </c>
      <c r="D73" s="2">
        <v>114753</v>
      </c>
      <c r="E73" s="2" t="s">
        <v>4697</v>
      </c>
      <c r="F73" s="2" t="s">
        <v>7325</v>
      </c>
      <c r="G73" s="3">
        <v>1838</v>
      </c>
      <c r="H73" s="3">
        <v>1000</v>
      </c>
      <c r="I73" s="71">
        <f>Exposure_Information[[#This Row],[Total  Insured Value]]+Exposure_Information[[#This Row],[Policy Deductible]]</f>
        <v>1467800</v>
      </c>
      <c r="J73" s="2">
        <v>117883</v>
      </c>
      <c r="K73" s="3">
        <v>1</v>
      </c>
      <c r="L73" s="2" t="s">
        <v>9</v>
      </c>
      <c r="M73" s="2" t="s">
        <v>7326</v>
      </c>
      <c r="N73" s="3" t="s">
        <v>7327</v>
      </c>
      <c r="O73" s="2" t="s">
        <v>96</v>
      </c>
      <c r="P73" s="2" t="s">
        <v>80</v>
      </c>
      <c r="Q73" s="3">
        <v>47</v>
      </c>
      <c r="R73" s="2" t="s">
        <v>25</v>
      </c>
      <c r="S73" s="3">
        <v>36</v>
      </c>
      <c r="T73" s="2" t="s">
        <v>10</v>
      </c>
      <c r="U73" s="3">
        <v>40.626705000000001</v>
      </c>
      <c r="V73" s="3">
        <v>-73.992371000000006</v>
      </c>
      <c r="W73" s="2" t="s">
        <v>149</v>
      </c>
      <c r="X73" s="3">
        <v>2</v>
      </c>
      <c r="Y73" s="3" t="str">
        <f>_xlfn.CONCAT(Exposure_Information[[#This Row],[Building Construction Code]]," - ",Exposure_Information[[#This Row],[Type of building construction]])</f>
        <v>RMS - 2</v>
      </c>
      <c r="Z73" s="3">
        <v>0</v>
      </c>
      <c r="AA73" s="2">
        <v>1955</v>
      </c>
      <c r="AB73" s="2" t="s">
        <v>11</v>
      </c>
      <c r="AC73" s="2">
        <v>1</v>
      </c>
      <c r="AD73" s="2" t="str">
        <f>_xlfn.CONCAT(Exposure_Information[[#This Row],[Occupany Code]]," - ",Exposure_Information[[#This Row],[Type of building occupancy]])</f>
        <v>ATC - 1</v>
      </c>
      <c r="AE73" s="5">
        <v>772000</v>
      </c>
      <c r="AF73" s="5">
        <v>540400</v>
      </c>
      <c r="AG73" s="5">
        <v>154400</v>
      </c>
      <c r="AH73" s="5">
        <f>SUM(Exposure_Information[[#This Row],[Building Coverage Value]:[Business interruption value]])</f>
        <v>1466800</v>
      </c>
      <c r="AI73" s="5">
        <f>SUM(Exposure_Information[[#This Row],[Building Coverage Value]:[Contents Coverage Value]])</f>
        <v>1312400</v>
      </c>
      <c r="AJ73" s="26"/>
    </row>
    <row r="74" spans="1:36" ht="26" x14ac:dyDescent="0.3">
      <c r="A74" s="2" t="s">
        <v>148</v>
      </c>
      <c r="B74" s="2" t="s">
        <v>156</v>
      </c>
      <c r="C74" s="2" t="s">
        <v>325</v>
      </c>
      <c r="D74" s="2">
        <v>109749</v>
      </c>
      <c r="E74" s="2" t="s">
        <v>4697</v>
      </c>
      <c r="F74" s="2" t="s">
        <v>9001</v>
      </c>
      <c r="G74" s="3">
        <v>1992</v>
      </c>
      <c r="H74" s="3">
        <v>1000</v>
      </c>
      <c r="I74" s="71">
        <f>Exposure_Information[[#This Row],[Total  Insured Value]]+Exposure_Information[[#This Row],[Policy Deductible]]</f>
        <v>1467250</v>
      </c>
      <c r="J74" s="2">
        <v>112879</v>
      </c>
      <c r="K74" s="3">
        <v>1</v>
      </c>
      <c r="L74" s="2" t="s">
        <v>9</v>
      </c>
      <c r="M74" s="2" t="s">
        <v>9002</v>
      </c>
      <c r="N74" s="3" t="s">
        <v>9003</v>
      </c>
      <c r="O74" s="2" t="s">
        <v>9004</v>
      </c>
      <c r="P74" s="2" t="s">
        <v>61</v>
      </c>
      <c r="Q74" s="3">
        <v>59</v>
      </c>
      <c r="R74" s="2" t="s">
        <v>25</v>
      </c>
      <c r="S74" s="3">
        <v>36</v>
      </c>
      <c r="T74" s="2" t="s">
        <v>10</v>
      </c>
      <c r="U74" s="3">
        <v>40.645195000000001</v>
      </c>
      <c r="V74" s="3">
        <v>-73.707733000000005</v>
      </c>
      <c r="W74" s="2" t="s">
        <v>149</v>
      </c>
      <c r="X74" s="3">
        <v>1</v>
      </c>
      <c r="Y74" s="3" t="str">
        <f>_xlfn.CONCAT(Exposure_Information[[#This Row],[Building Construction Code]]," - ",Exposure_Information[[#This Row],[Type of building construction]])</f>
        <v>RMS - 1</v>
      </c>
      <c r="Z74" s="3">
        <v>0</v>
      </c>
      <c r="AA74" s="2">
        <v>1960</v>
      </c>
      <c r="AB74" s="2" t="s">
        <v>11</v>
      </c>
      <c r="AC74" s="2">
        <v>1</v>
      </c>
      <c r="AD74" s="2" t="str">
        <f>_xlfn.CONCAT(Exposure_Information[[#This Row],[Occupany Code]]," - ",Exposure_Information[[#This Row],[Type of building occupancy]])</f>
        <v>ATC - 1</v>
      </c>
      <c r="AE74" s="5">
        <v>862500</v>
      </c>
      <c r="AF74" s="5">
        <v>431250</v>
      </c>
      <c r="AG74" s="5">
        <v>172500</v>
      </c>
      <c r="AH74" s="5">
        <f>SUM(Exposure_Information[[#This Row],[Building Coverage Value]:[Business interruption value]])</f>
        <v>1466250</v>
      </c>
      <c r="AI74" s="5">
        <f>SUM(Exposure_Information[[#This Row],[Building Coverage Value]:[Contents Coverage Value]])</f>
        <v>1293750</v>
      </c>
      <c r="AJ74" s="26"/>
    </row>
    <row r="75" spans="1:36" ht="39" x14ac:dyDescent="0.3">
      <c r="A75" s="2" t="s">
        <v>148</v>
      </c>
      <c r="B75" s="2" t="s">
        <v>156</v>
      </c>
      <c r="C75" s="2" t="s">
        <v>325</v>
      </c>
      <c r="D75" s="2">
        <v>123286</v>
      </c>
      <c r="E75" s="2" t="s">
        <v>4697</v>
      </c>
      <c r="F75" s="2" t="s">
        <v>10678</v>
      </c>
      <c r="G75" s="3">
        <v>1626</v>
      </c>
      <c r="H75" s="3">
        <v>500</v>
      </c>
      <c r="I75" s="71">
        <f>Exposure_Information[[#This Row],[Total  Insured Value]]+Exposure_Information[[#This Row],[Policy Deductible]]</f>
        <v>1456850</v>
      </c>
      <c r="J75" s="2">
        <v>126416</v>
      </c>
      <c r="K75" s="3">
        <v>1</v>
      </c>
      <c r="L75" s="2" t="s">
        <v>9</v>
      </c>
      <c r="M75" s="2" t="s">
        <v>10679</v>
      </c>
      <c r="N75" s="3" t="s">
        <v>10680</v>
      </c>
      <c r="O75" s="2" t="s">
        <v>401</v>
      </c>
      <c r="P75" s="2" t="s">
        <v>171</v>
      </c>
      <c r="Q75" s="3">
        <v>27</v>
      </c>
      <c r="R75" s="2" t="s">
        <v>127</v>
      </c>
      <c r="S75" s="3">
        <v>25</v>
      </c>
      <c r="T75" s="2" t="s">
        <v>10</v>
      </c>
      <c r="U75" s="3">
        <v>42.286349999999999</v>
      </c>
      <c r="V75" s="3">
        <v>-71.709213000000005</v>
      </c>
      <c r="W75" s="2" t="s">
        <v>149</v>
      </c>
      <c r="X75" s="3">
        <v>1</v>
      </c>
      <c r="Y75" s="3" t="str">
        <f>_xlfn.CONCAT(Exposure_Information[[#This Row],[Building Construction Code]]," - ",Exposure_Information[[#This Row],[Type of building construction]])</f>
        <v>RMS - 1</v>
      </c>
      <c r="Z75" s="3">
        <v>0</v>
      </c>
      <c r="AA75" s="2">
        <v>2001</v>
      </c>
      <c r="AB75" s="2" t="s">
        <v>11</v>
      </c>
      <c r="AC75" s="2">
        <v>1</v>
      </c>
      <c r="AD75" s="2" t="str">
        <f>_xlfn.CONCAT(Exposure_Information[[#This Row],[Occupany Code]]," - ",Exposure_Information[[#This Row],[Type of building occupancy]])</f>
        <v>ATC - 1</v>
      </c>
      <c r="AE75" s="5">
        <v>766500</v>
      </c>
      <c r="AF75" s="5">
        <v>536550</v>
      </c>
      <c r="AG75" s="5">
        <v>153300</v>
      </c>
      <c r="AH75" s="5">
        <f>SUM(Exposure_Information[[#This Row],[Building Coverage Value]:[Business interruption value]])</f>
        <v>1456350</v>
      </c>
      <c r="AI75" s="5">
        <f>SUM(Exposure_Information[[#This Row],[Building Coverage Value]:[Contents Coverage Value]])</f>
        <v>1303050</v>
      </c>
      <c r="AJ75" s="26"/>
    </row>
    <row r="76" spans="1:36" ht="26" x14ac:dyDescent="0.3">
      <c r="A76" s="2" t="s">
        <v>148</v>
      </c>
      <c r="B76" s="2" t="s">
        <v>156</v>
      </c>
      <c r="C76" s="2" t="s">
        <v>325</v>
      </c>
      <c r="D76" s="2">
        <v>115895</v>
      </c>
      <c r="E76" s="2" t="s">
        <v>4697</v>
      </c>
      <c r="F76" s="2" t="s">
        <v>7317</v>
      </c>
      <c r="G76" s="3">
        <v>2444</v>
      </c>
      <c r="H76" s="3">
        <v>1000</v>
      </c>
      <c r="I76" s="71">
        <f>Exposure_Information[[#This Row],[Total  Insured Value]]+Exposure_Information[[#This Row],[Policy Deductible]]</f>
        <v>1454500</v>
      </c>
      <c r="J76" s="2">
        <v>119025</v>
      </c>
      <c r="K76" s="3">
        <v>1</v>
      </c>
      <c r="L76" s="2" t="s">
        <v>9</v>
      </c>
      <c r="M76" s="2" t="s">
        <v>7318</v>
      </c>
      <c r="N76" s="3" t="s">
        <v>7319</v>
      </c>
      <c r="O76" s="2" t="s">
        <v>921</v>
      </c>
      <c r="P76" s="2" t="s">
        <v>224</v>
      </c>
      <c r="Q76" s="3">
        <v>21</v>
      </c>
      <c r="R76" s="2" t="s">
        <v>127</v>
      </c>
      <c r="S76" s="3">
        <v>25</v>
      </c>
      <c r="T76" s="2" t="s">
        <v>10</v>
      </c>
      <c r="U76" s="3">
        <v>42.203074999999998</v>
      </c>
      <c r="V76" s="3">
        <v>-71.219643000000005</v>
      </c>
      <c r="W76" s="2" t="s">
        <v>149</v>
      </c>
      <c r="X76" s="3">
        <v>1</v>
      </c>
      <c r="Y76" s="3" t="str">
        <f>_xlfn.CONCAT(Exposure_Information[[#This Row],[Building Construction Code]]," - ",Exposure_Information[[#This Row],[Type of building construction]])</f>
        <v>RMS - 1</v>
      </c>
      <c r="Z76" s="3">
        <v>0</v>
      </c>
      <c r="AA76" s="2">
        <v>1985</v>
      </c>
      <c r="AB76" s="2" t="s">
        <v>11</v>
      </c>
      <c r="AC76" s="2">
        <v>1</v>
      </c>
      <c r="AD76" s="2" t="str">
        <f>_xlfn.CONCAT(Exposure_Information[[#This Row],[Occupany Code]]," - ",Exposure_Information[[#This Row],[Type of building occupancy]])</f>
        <v>ATC - 1</v>
      </c>
      <c r="AE76" s="5">
        <v>765000</v>
      </c>
      <c r="AF76" s="5">
        <v>535500</v>
      </c>
      <c r="AG76" s="5">
        <v>153000</v>
      </c>
      <c r="AH76" s="5">
        <f>SUM(Exposure_Information[[#This Row],[Building Coverage Value]:[Business interruption value]])</f>
        <v>1453500</v>
      </c>
      <c r="AI76" s="5">
        <f>SUM(Exposure_Information[[#This Row],[Building Coverage Value]:[Contents Coverage Value]])</f>
        <v>1300500</v>
      </c>
      <c r="AJ76" s="26"/>
    </row>
    <row r="77" spans="1:36" ht="26" x14ac:dyDescent="0.3">
      <c r="A77" s="2" t="s">
        <v>148</v>
      </c>
      <c r="B77" s="2" t="s">
        <v>156</v>
      </c>
      <c r="C77" s="2" t="s">
        <v>325</v>
      </c>
      <c r="D77" s="2">
        <v>104990</v>
      </c>
      <c r="E77" s="2" t="s">
        <v>4697</v>
      </c>
      <c r="F77" s="2" t="s">
        <v>5728</v>
      </c>
      <c r="G77" s="3">
        <v>2655</v>
      </c>
      <c r="H77" s="3">
        <v>1000</v>
      </c>
      <c r="I77" s="71">
        <f>Exposure_Information[[#This Row],[Total  Insured Value]]+Exposure_Information[[#This Row],[Policy Deductible]]</f>
        <v>1427900</v>
      </c>
      <c r="J77" s="2">
        <v>108120</v>
      </c>
      <c r="K77" s="3">
        <v>1</v>
      </c>
      <c r="L77" s="2" t="s">
        <v>9</v>
      </c>
      <c r="M77" s="2" t="s">
        <v>5729</v>
      </c>
      <c r="N77" s="3" t="s">
        <v>5730</v>
      </c>
      <c r="O77" s="2" t="s">
        <v>839</v>
      </c>
      <c r="P77" s="2" t="s">
        <v>224</v>
      </c>
      <c r="Q77" s="3">
        <v>21</v>
      </c>
      <c r="R77" s="2" t="s">
        <v>127</v>
      </c>
      <c r="S77" s="3">
        <v>25</v>
      </c>
      <c r="T77" s="2" t="s">
        <v>10</v>
      </c>
      <c r="U77" s="3">
        <v>42.266618000000001</v>
      </c>
      <c r="V77" s="3">
        <v>-71.082093</v>
      </c>
      <c r="W77" s="2" t="s">
        <v>149</v>
      </c>
      <c r="X77" s="3">
        <v>1</v>
      </c>
      <c r="Y77" s="3" t="str">
        <f>_xlfn.CONCAT(Exposure_Information[[#This Row],[Building Construction Code]]," - ",Exposure_Information[[#This Row],[Type of building construction]])</f>
        <v>RMS - 1</v>
      </c>
      <c r="Z77" s="3">
        <v>0</v>
      </c>
      <c r="AA77" s="2">
        <v>1954</v>
      </c>
      <c r="AB77" s="2" t="s">
        <v>11</v>
      </c>
      <c r="AC77" s="2">
        <v>1</v>
      </c>
      <c r="AD77" s="2" t="str">
        <f>_xlfn.CONCAT(Exposure_Information[[#This Row],[Occupany Code]]," - ",Exposure_Information[[#This Row],[Type of building occupancy]])</f>
        <v>ATC - 1</v>
      </c>
      <c r="AE77" s="5">
        <v>751000</v>
      </c>
      <c r="AF77" s="5">
        <v>525700</v>
      </c>
      <c r="AG77" s="5">
        <v>150200</v>
      </c>
      <c r="AH77" s="5">
        <f>SUM(Exposure_Information[[#This Row],[Building Coverage Value]:[Business interruption value]])</f>
        <v>1426900</v>
      </c>
      <c r="AI77" s="5">
        <f>SUM(Exposure_Information[[#This Row],[Building Coverage Value]:[Contents Coverage Value]])</f>
        <v>1276700</v>
      </c>
      <c r="AJ77" s="26"/>
    </row>
    <row r="78" spans="1:36" ht="39" x14ac:dyDescent="0.3">
      <c r="A78" s="2" t="s">
        <v>148</v>
      </c>
      <c r="B78" s="2" t="s">
        <v>156</v>
      </c>
      <c r="C78" s="2" t="s">
        <v>325</v>
      </c>
      <c r="D78" s="2">
        <v>111432</v>
      </c>
      <c r="E78" s="2" t="s">
        <v>4697</v>
      </c>
      <c r="F78" s="2" t="s">
        <v>8490</v>
      </c>
      <c r="G78" s="3">
        <v>2647</v>
      </c>
      <c r="H78" s="3">
        <v>1000</v>
      </c>
      <c r="I78" s="71">
        <f>Exposure_Information[[#This Row],[Total  Insured Value]]+Exposure_Information[[#This Row],[Policy Deductible]]</f>
        <v>1426950</v>
      </c>
      <c r="J78" s="2">
        <v>114562</v>
      </c>
      <c r="K78" s="3">
        <v>1</v>
      </c>
      <c r="L78" s="2" t="s">
        <v>9</v>
      </c>
      <c r="M78" s="2" t="s">
        <v>8491</v>
      </c>
      <c r="N78" s="3" t="s">
        <v>8492</v>
      </c>
      <c r="O78" s="2" t="s">
        <v>622</v>
      </c>
      <c r="P78" s="2" t="s">
        <v>224</v>
      </c>
      <c r="Q78" s="3">
        <v>21</v>
      </c>
      <c r="R78" s="2" t="s">
        <v>127</v>
      </c>
      <c r="S78" s="3">
        <v>25</v>
      </c>
      <c r="T78" s="2" t="s">
        <v>10</v>
      </c>
      <c r="U78" s="3">
        <v>42.282974000000003</v>
      </c>
      <c r="V78" s="3">
        <v>-71.285233000000005</v>
      </c>
      <c r="W78" s="2" t="s">
        <v>149</v>
      </c>
      <c r="X78" s="3">
        <v>1</v>
      </c>
      <c r="Y78" s="3" t="str">
        <f>_xlfn.CONCAT(Exposure_Information[[#This Row],[Building Construction Code]]," - ",Exposure_Information[[#This Row],[Type of building construction]])</f>
        <v>RMS - 1</v>
      </c>
      <c r="Z78" s="3">
        <v>0</v>
      </c>
      <c r="AA78" s="2">
        <v>1965</v>
      </c>
      <c r="AB78" s="2" t="s">
        <v>11</v>
      </c>
      <c r="AC78" s="2">
        <v>1</v>
      </c>
      <c r="AD78" s="2" t="str">
        <f>_xlfn.CONCAT(Exposure_Information[[#This Row],[Occupany Code]]," - ",Exposure_Information[[#This Row],[Type of building occupancy]])</f>
        <v>ATC - 1</v>
      </c>
      <c r="AE78" s="5">
        <v>750500</v>
      </c>
      <c r="AF78" s="5">
        <v>525350</v>
      </c>
      <c r="AG78" s="5">
        <v>150100</v>
      </c>
      <c r="AH78" s="5">
        <f>SUM(Exposure_Information[[#This Row],[Building Coverage Value]:[Business interruption value]])</f>
        <v>1425950</v>
      </c>
      <c r="AI78" s="5">
        <f>SUM(Exposure_Information[[#This Row],[Building Coverage Value]:[Contents Coverage Value]])</f>
        <v>1275850</v>
      </c>
      <c r="AJ78" s="26"/>
    </row>
    <row r="79" spans="1:36" ht="26" x14ac:dyDescent="0.3">
      <c r="A79" s="2" t="s">
        <v>148</v>
      </c>
      <c r="B79" s="2" t="s">
        <v>156</v>
      </c>
      <c r="C79" s="2" t="s">
        <v>325</v>
      </c>
      <c r="D79" s="2">
        <v>103926</v>
      </c>
      <c r="E79" s="2" t="s">
        <v>4697</v>
      </c>
      <c r="F79" s="2" t="s">
        <v>5593</v>
      </c>
      <c r="G79" s="3">
        <v>1551</v>
      </c>
      <c r="H79" s="3">
        <v>500</v>
      </c>
      <c r="I79" s="71">
        <f>Exposure_Information[[#This Row],[Total  Insured Value]]+Exposure_Information[[#This Row],[Policy Deductible]]</f>
        <v>1421700</v>
      </c>
      <c r="J79" s="2">
        <v>107056</v>
      </c>
      <c r="K79" s="3">
        <v>1</v>
      </c>
      <c r="L79" s="2" t="s">
        <v>9</v>
      </c>
      <c r="M79" s="2" t="s">
        <v>5594</v>
      </c>
      <c r="N79" s="3" t="s">
        <v>5595</v>
      </c>
      <c r="O79" s="2" t="s">
        <v>2694</v>
      </c>
      <c r="P79" s="2" t="s">
        <v>74</v>
      </c>
      <c r="Q79" s="3">
        <v>9</v>
      </c>
      <c r="R79" s="2" t="s">
        <v>127</v>
      </c>
      <c r="S79" s="3">
        <v>25</v>
      </c>
      <c r="T79" s="2" t="s">
        <v>10</v>
      </c>
      <c r="U79" s="3">
        <v>42.576244000000003</v>
      </c>
      <c r="V79" s="3">
        <v>-70.952286000000001</v>
      </c>
      <c r="W79" s="2" t="s">
        <v>149</v>
      </c>
      <c r="X79" s="3">
        <v>1</v>
      </c>
      <c r="Y79" s="3" t="str">
        <f>_xlfn.CONCAT(Exposure_Information[[#This Row],[Building Construction Code]]," - ",Exposure_Information[[#This Row],[Type of building construction]])</f>
        <v>RMS - 1</v>
      </c>
      <c r="Z79" s="3">
        <v>0</v>
      </c>
      <c r="AA79" s="2">
        <v>1988</v>
      </c>
      <c r="AB79" s="2" t="s">
        <v>11</v>
      </c>
      <c r="AC79" s="2">
        <v>1</v>
      </c>
      <c r="AD79" s="2" t="str">
        <f>_xlfn.CONCAT(Exposure_Information[[#This Row],[Occupany Code]]," - ",Exposure_Information[[#This Row],[Type of building occupancy]])</f>
        <v>ATC - 1</v>
      </c>
      <c r="AE79" s="5">
        <v>748000</v>
      </c>
      <c r="AF79" s="5">
        <v>523600</v>
      </c>
      <c r="AG79" s="5">
        <v>149600</v>
      </c>
      <c r="AH79" s="5">
        <f>SUM(Exposure_Information[[#This Row],[Building Coverage Value]:[Business interruption value]])</f>
        <v>1421200</v>
      </c>
      <c r="AI79" s="5">
        <f>SUM(Exposure_Information[[#This Row],[Building Coverage Value]:[Contents Coverage Value]])</f>
        <v>1271600</v>
      </c>
      <c r="AJ79" s="26"/>
    </row>
    <row r="80" spans="1:36" ht="39" x14ac:dyDescent="0.3">
      <c r="A80" s="2" t="s">
        <v>148</v>
      </c>
      <c r="B80" s="2" t="s">
        <v>156</v>
      </c>
      <c r="C80" s="2" t="s">
        <v>325</v>
      </c>
      <c r="D80" s="2">
        <v>114159</v>
      </c>
      <c r="E80" s="2" t="s">
        <v>4697</v>
      </c>
      <c r="F80" s="2" t="s">
        <v>9886</v>
      </c>
      <c r="G80" s="3">
        <v>1184</v>
      </c>
      <c r="H80" s="3">
        <v>1000</v>
      </c>
      <c r="I80" s="71">
        <f>Exposure_Information[[#This Row],[Total  Insured Value]]+Exposure_Information[[#This Row],[Policy Deductible]]</f>
        <v>1422200</v>
      </c>
      <c r="J80" s="2">
        <v>117289</v>
      </c>
      <c r="K80" s="3">
        <v>1</v>
      </c>
      <c r="L80" s="2" t="s">
        <v>9</v>
      </c>
      <c r="M80" s="2" t="s">
        <v>3114</v>
      </c>
      <c r="N80" s="3" t="s">
        <v>9887</v>
      </c>
      <c r="O80" s="2" t="s">
        <v>1819</v>
      </c>
      <c r="P80" s="2" t="s">
        <v>90</v>
      </c>
      <c r="Q80" s="3">
        <v>17</v>
      </c>
      <c r="R80" s="2" t="s">
        <v>127</v>
      </c>
      <c r="S80" s="3">
        <v>25</v>
      </c>
      <c r="T80" s="2" t="s">
        <v>10</v>
      </c>
      <c r="U80" s="3">
        <v>42.479784000000002</v>
      </c>
      <c r="V80" s="3">
        <v>-71.103353999999996</v>
      </c>
      <c r="W80" s="2" t="s">
        <v>149</v>
      </c>
      <c r="X80" s="3">
        <v>1</v>
      </c>
      <c r="Y80" s="3" t="str">
        <f>_xlfn.CONCAT(Exposure_Information[[#This Row],[Building Construction Code]]," - ",Exposure_Information[[#This Row],[Type of building construction]])</f>
        <v>RMS - 1</v>
      </c>
      <c r="Z80" s="3">
        <v>0</v>
      </c>
      <c r="AA80" s="2">
        <v>2006</v>
      </c>
      <c r="AB80" s="2" t="s">
        <v>11</v>
      </c>
      <c r="AC80" s="2">
        <v>1</v>
      </c>
      <c r="AD80" s="2" t="str">
        <f>_xlfn.CONCAT(Exposure_Information[[#This Row],[Occupany Code]]," - ",Exposure_Information[[#This Row],[Type of building occupancy]])</f>
        <v>ATC - 1</v>
      </c>
      <c r="AE80" s="5">
        <v>748000</v>
      </c>
      <c r="AF80" s="5">
        <v>523600</v>
      </c>
      <c r="AG80" s="5">
        <v>149600</v>
      </c>
      <c r="AH80" s="5">
        <f>SUM(Exposure_Information[[#This Row],[Building Coverage Value]:[Business interruption value]])</f>
        <v>1421200</v>
      </c>
      <c r="AI80" s="5">
        <f>SUM(Exposure_Information[[#This Row],[Building Coverage Value]:[Contents Coverage Value]])</f>
        <v>1271600</v>
      </c>
      <c r="AJ80" s="26"/>
    </row>
    <row r="81" spans="1:36" ht="26" x14ac:dyDescent="0.3">
      <c r="A81" s="2" t="s">
        <v>148</v>
      </c>
      <c r="B81" s="2" t="s">
        <v>156</v>
      </c>
      <c r="C81" s="2" t="s">
        <v>325</v>
      </c>
      <c r="D81" s="2">
        <v>116455</v>
      </c>
      <c r="E81" s="2" t="s">
        <v>4697</v>
      </c>
      <c r="F81" s="2" t="s">
        <v>8365</v>
      </c>
      <c r="G81" s="3">
        <v>1820</v>
      </c>
      <c r="H81" s="3">
        <v>500</v>
      </c>
      <c r="I81" s="71">
        <f>Exposure_Information[[#This Row],[Total  Insured Value]]+Exposure_Information[[#This Row],[Policy Deductible]]</f>
        <v>1419800</v>
      </c>
      <c r="J81" s="2">
        <v>119585</v>
      </c>
      <c r="K81" s="3">
        <v>1</v>
      </c>
      <c r="L81" s="2" t="s">
        <v>9</v>
      </c>
      <c r="M81" s="2" t="s">
        <v>8366</v>
      </c>
      <c r="N81" s="3" t="s">
        <v>8367</v>
      </c>
      <c r="O81" s="2" t="s">
        <v>77</v>
      </c>
      <c r="P81" s="2" t="s">
        <v>224</v>
      </c>
      <c r="Q81" s="3">
        <v>21</v>
      </c>
      <c r="R81" s="2" t="s">
        <v>127</v>
      </c>
      <c r="S81" s="3">
        <v>25</v>
      </c>
      <c r="T81" s="2" t="s">
        <v>10</v>
      </c>
      <c r="U81" s="3">
        <v>42.085158999999997</v>
      </c>
      <c r="V81" s="3">
        <v>-71.402396999999993</v>
      </c>
      <c r="W81" s="2" t="s">
        <v>149</v>
      </c>
      <c r="X81" s="3">
        <v>1</v>
      </c>
      <c r="Y81" s="3" t="str">
        <f>_xlfn.CONCAT(Exposure_Information[[#This Row],[Building Construction Code]]," - ",Exposure_Information[[#This Row],[Type of building construction]])</f>
        <v>RMS - 1</v>
      </c>
      <c r="Z81" s="3">
        <v>0</v>
      </c>
      <c r="AA81" s="2">
        <v>1875</v>
      </c>
      <c r="AB81" s="2" t="s">
        <v>11</v>
      </c>
      <c r="AC81" s="2">
        <v>1</v>
      </c>
      <c r="AD81" s="2" t="str">
        <f>_xlfn.CONCAT(Exposure_Information[[#This Row],[Occupany Code]]," - ",Exposure_Information[[#This Row],[Type of building occupancy]])</f>
        <v>ATC - 1</v>
      </c>
      <c r="AE81" s="5">
        <v>747000</v>
      </c>
      <c r="AF81" s="5">
        <v>522900</v>
      </c>
      <c r="AG81" s="5">
        <v>149400</v>
      </c>
      <c r="AH81" s="5">
        <f>SUM(Exposure_Information[[#This Row],[Building Coverage Value]:[Business interruption value]])</f>
        <v>1419300</v>
      </c>
      <c r="AI81" s="5">
        <f>SUM(Exposure_Information[[#This Row],[Building Coverage Value]:[Contents Coverage Value]])</f>
        <v>1269900</v>
      </c>
      <c r="AJ81" s="26"/>
    </row>
    <row r="82" spans="1:36" ht="26" x14ac:dyDescent="0.3">
      <c r="A82" s="2" t="s">
        <v>148</v>
      </c>
      <c r="B82" s="2" t="s">
        <v>156</v>
      </c>
      <c r="C82" s="2" t="s">
        <v>325</v>
      </c>
      <c r="D82" s="2">
        <v>109318</v>
      </c>
      <c r="E82" s="2" t="s">
        <v>4697</v>
      </c>
      <c r="F82" s="2" t="s">
        <v>8038</v>
      </c>
      <c r="G82" s="3">
        <v>1885</v>
      </c>
      <c r="H82" s="3">
        <v>250</v>
      </c>
      <c r="I82" s="71">
        <f>Exposure_Information[[#This Row],[Total  Insured Value]]+Exposure_Information[[#This Row],[Policy Deductible]]</f>
        <v>1414800</v>
      </c>
      <c r="J82" s="2">
        <v>112448</v>
      </c>
      <c r="K82" s="3">
        <v>1</v>
      </c>
      <c r="L82" s="2" t="s">
        <v>9</v>
      </c>
      <c r="M82" s="2" t="s">
        <v>8039</v>
      </c>
      <c r="N82" s="3" t="s">
        <v>8040</v>
      </c>
      <c r="O82" s="2" t="s">
        <v>3031</v>
      </c>
      <c r="P82" s="2" t="s">
        <v>231</v>
      </c>
      <c r="Q82" s="3">
        <v>13</v>
      </c>
      <c r="R82" s="2" t="s">
        <v>127</v>
      </c>
      <c r="S82" s="3">
        <v>25</v>
      </c>
      <c r="T82" s="2" t="s">
        <v>10</v>
      </c>
      <c r="U82" s="3">
        <v>42.062823000000002</v>
      </c>
      <c r="V82" s="3">
        <v>-72.569759000000005</v>
      </c>
      <c r="W82" s="2" t="s">
        <v>149</v>
      </c>
      <c r="X82" s="3">
        <v>1</v>
      </c>
      <c r="Y82" s="3" t="str">
        <f>_xlfn.CONCAT(Exposure_Information[[#This Row],[Building Construction Code]]," - ",Exposure_Information[[#This Row],[Type of building construction]])</f>
        <v>RMS - 1</v>
      </c>
      <c r="Z82" s="3">
        <v>0</v>
      </c>
      <c r="AA82" s="2">
        <v>1931</v>
      </c>
      <c r="AB82" s="2" t="s">
        <v>11</v>
      </c>
      <c r="AC82" s="2">
        <v>1</v>
      </c>
      <c r="AD82" s="2" t="str">
        <f>_xlfn.CONCAT(Exposure_Information[[#This Row],[Occupany Code]]," - ",Exposure_Information[[#This Row],[Type of building occupancy]])</f>
        <v>ATC - 1</v>
      </c>
      <c r="AE82" s="5">
        <v>744500</v>
      </c>
      <c r="AF82" s="5">
        <v>521150</v>
      </c>
      <c r="AG82" s="5">
        <v>148900</v>
      </c>
      <c r="AH82" s="5">
        <f>SUM(Exposure_Information[[#This Row],[Building Coverage Value]:[Business interruption value]])</f>
        <v>1414550</v>
      </c>
      <c r="AI82" s="5">
        <f>SUM(Exposure_Information[[#This Row],[Building Coverage Value]:[Contents Coverage Value]])</f>
        <v>1265650</v>
      </c>
      <c r="AJ82" s="26"/>
    </row>
    <row r="83" spans="1:36" x14ac:dyDescent="0.3">
      <c r="A83" s="2" t="s">
        <v>148</v>
      </c>
      <c r="B83" s="2" t="s">
        <v>156</v>
      </c>
      <c r="C83" s="2" t="s">
        <v>325</v>
      </c>
      <c r="D83" s="2">
        <v>105404</v>
      </c>
      <c r="E83" s="2" t="s">
        <v>4697</v>
      </c>
      <c r="F83" s="2" t="s">
        <v>6556</v>
      </c>
      <c r="G83" s="3">
        <v>1602</v>
      </c>
      <c r="H83" s="3">
        <v>1000</v>
      </c>
      <c r="I83" s="71">
        <f>Exposure_Information[[#This Row],[Total  Insured Value]]+Exposure_Information[[#This Row],[Policy Deductible]]</f>
        <v>1407950</v>
      </c>
      <c r="J83" s="2">
        <v>108534</v>
      </c>
      <c r="K83" s="3">
        <v>1</v>
      </c>
      <c r="L83" s="2" t="s">
        <v>9</v>
      </c>
      <c r="M83" s="2" t="s">
        <v>6557</v>
      </c>
      <c r="N83" s="3" t="s">
        <v>6558</v>
      </c>
      <c r="O83" s="2" t="s">
        <v>2889</v>
      </c>
      <c r="P83" s="2" t="s">
        <v>90</v>
      </c>
      <c r="Q83" s="3">
        <v>17</v>
      </c>
      <c r="R83" s="2" t="s">
        <v>127</v>
      </c>
      <c r="S83" s="3">
        <v>25</v>
      </c>
      <c r="T83" s="2" t="s">
        <v>10</v>
      </c>
      <c r="U83" s="3">
        <v>42.418841999999998</v>
      </c>
      <c r="V83" s="3">
        <v>-71.434303</v>
      </c>
      <c r="W83" s="2" t="s">
        <v>149</v>
      </c>
      <c r="X83" s="3">
        <v>1</v>
      </c>
      <c r="Y83" s="3" t="str">
        <f>_xlfn.CONCAT(Exposure_Information[[#This Row],[Building Construction Code]]," - ",Exposure_Information[[#This Row],[Type of building construction]])</f>
        <v>RMS - 1</v>
      </c>
      <c r="Z83" s="3">
        <v>0</v>
      </c>
      <c r="AA83" s="2">
        <v>1978</v>
      </c>
      <c r="AB83" s="2" t="s">
        <v>11</v>
      </c>
      <c r="AC83" s="2">
        <v>1</v>
      </c>
      <c r="AD83" s="2" t="str">
        <f>_xlfn.CONCAT(Exposure_Information[[#This Row],[Occupany Code]]," - ",Exposure_Information[[#This Row],[Type of building occupancy]])</f>
        <v>ATC - 1</v>
      </c>
      <c r="AE83" s="5">
        <v>740500</v>
      </c>
      <c r="AF83" s="5">
        <v>518350</v>
      </c>
      <c r="AG83" s="5">
        <v>148100</v>
      </c>
      <c r="AH83" s="5">
        <f>SUM(Exposure_Information[[#This Row],[Building Coverage Value]:[Business interruption value]])</f>
        <v>1406950</v>
      </c>
      <c r="AI83" s="5">
        <f>SUM(Exposure_Information[[#This Row],[Building Coverage Value]:[Contents Coverage Value]])</f>
        <v>1258850</v>
      </c>
      <c r="AJ83" s="26"/>
    </row>
    <row r="84" spans="1:36" ht="26" x14ac:dyDescent="0.3">
      <c r="A84" s="2" t="s">
        <v>148</v>
      </c>
      <c r="B84" s="2" t="s">
        <v>156</v>
      </c>
      <c r="C84" s="2" t="s">
        <v>325</v>
      </c>
      <c r="D84" s="2">
        <v>105278</v>
      </c>
      <c r="E84" s="2" t="s">
        <v>4697</v>
      </c>
      <c r="F84" s="2" t="s">
        <v>6204</v>
      </c>
      <c r="G84" s="3">
        <v>1818</v>
      </c>
      <c r="H84" s="3">
        <v>1000</v>
      </c>
      <c r="I84" s="71">
        <f>Exposure_Information[[#This Row],[Total  Insured Value]]+Exposure_Information[[#This Row],[Policy Deductible]]</f>
        <v>1402250</v>
      </c>
      <c r="J84" s="2">
        <v>108408</v>
      </c>
      <c r="K84" s="3">
        <v>1</v>
      </c>
      <c r="L84" s="2" t="s">
        <v>9</v>
      </c>
      <c r="M84" s="2" t="s">
        <v>6205</v>
      </c>
      <c r="N84" s="3" t="s">
        <v>6206</v>
      </c>
      <c r="O84" s="2" t="s">
        <v>165</v>
      </c>
      <c r="P84" s="2" t="s">
        <v>155</v>
      </c>
      <c r="Q84" s="3">
        <v>1</v>
      </c>
      <c r="R84" s="2" t="s">
        <v>70</v>
      </c>
      <c r="S84" s="3">
        <v>9</v>
      </c>
      <c r="T84" s="2" t="s">
        <v>10</v>
      </c>
      <c r="U84" s="3">
        <v>41.239631000000003</v>
      </c>
      <c r="V84" s="3">
        <v>-73.276573999999997</v>
      </c>
      <c r="W84" s="2" t="s">
        <v>149</v>
      </c>
      <c r="X84" s="3">
        <v>1</v>
      </c>
      <c r="Y84" s="3" t="str">
        <f>_xlfn.CONCAT(Exposure_Information[[#This Row],[Building Construction Code]]," - ",Exposure_Information[[#This Row],[Type of building construction]])</f>
        <v>RMS - 1</v>
      </c>
      <c r="Z84" s="3">
        <v>0</v>
      </c>
      <c r="AA84" s="2">
        <v>1950</v>
      </c>
      <c r="AB84" s="2" t="s">
        <v>11</v>
      </c>
      <c r="AC84" s="2">
        <v>1</v>
      </c>
      <c r="AD84" s="2" t="str">
        <f>_xlfn.CONCAT(Exposure_Information[[#This Row],[Occupany Code]]," - ",Exposure_Information[[#This Row],[Type of building occupancy]])</f>
        <v>ATC - 1</v>
      </c>
      <c r="AE84" s="5">
        <v>737500</v>
      </c>
      <c r="AF84" s="5">
        <v>516250</v>
      </c>
      <c r="AG84" s="5">
        <v>147500</v>
      </c>
      <c r="AH84" s="5">
        <f>SUM(Exposure_Information[[#This Row],[Building Coverage Value]:[Business interruption value]])</f>
        <v>1401250</v>
      </c>
      <c r="AI84" s="5">
        <f>SUM(Exposure_Information[[#This Row],[Building Coverage Value]:[Contents Coverage Value]])</f>
        <v>1253750</v>
      </c>
      <c r="AJ84" s="26"/>
    </row>
    <row r="85" spans="1:36" ht="26" x14ac:dyDescent="0.3">
      <c r="A85" s="2" t="s">
        <v>148</v>
      </c>
      <c r="B85" s="2" t="s">
        <v>156</v>
      </c>
      <c r="C85" s="2" t="s">
        <v>325</v>
      </c>
      <c r="D85" s="2">
        <v>7769</v>
      </c>
      <c r="E85" s="2" t="s">
        <v>382</v>
      </c>
      <c r="F85" s="2" t="s">
        <v>2024</v>
      </c>
      <c r="G85" s="3">
        <v>1753</v>
      </c>
      <c r="H85" s="3">
        <v>1000</v>
      </c>
      <c r="I85" s="71">
        <f>Exposure_Information[[#This Row],[Total  Insured Value]]+Exposure_Information[[#This Row],[Policy Deductible]]</f>
        <v>528000</v>
      </c>
      <c r="J85" s="2">
        <v>10516</v>
      </c>
      <c r="K85" s="3">
        <v>1</v>
      </c>
      <c r="L85" s="2" t="s">
        <v>9</v>
      </c>
      <c r="M85" s="2" t="s">
        <v>10713</v>
      </c>
      <c r="N85" s="3" t="s">
        <v>652</v>
      </c>
      <c r="O85" s="2" t="s">
        <v>49</v>
      </c>
      <c r="P85" s="2" t="s">
        <v>228</v>
      </c>
      <c r="Q85" s="3">
        <v>85</v>
      </c>
      <c r="R85" s="2" t="s">
        <v>25</v>
      </c>
      <c r="S85" s="3">
        <v>36</v>
      </c>
      <c r="T85" s="2" t="s">
        <v>10</v>
      </c>
      <c r="U85" s="3">
        <v>40.530121999999999</v>
      </c>
      <c r="V85" s="3">
        <v>-74.208601999999999</v>
      </c>
      <c r="W85" s="2" t="s">
        <v>149</v>
      </c>
      <c r="X85" s="3">
        <v>1</v>
      </c>
      <c r="Y85" s="3" t="str">
        <f>_xlfn.CONCAT(Exposure_Information[[#This Row],[Building Construction Code]]," - ",Exposure_Information[[#This Row],[Type of building construction]])</f>
        <v>RMS - 1</v>
      </c>
      <c r="Z85" s="3">
        <v>0</v>
      </c>
      <c r="AA85" s="2">
        <v>9999</v>
      </c>
      <c r="AB85" s="2" t="s">
        <v>11</v>
      </c>
      <c r="AC85" s="2">
        <v>37</v>
      </c>
      <c r="AD85" s="2" t="str">
        <f>_xlfn.CONCAT(Exposure_Information[[#This Row],[Occupany Code]]," - ",Exposure_Information[[#This Row],[Type of building occupancy]])</f>
        <v>ATC - 37</v>
      </c>
      <c r="AE85" s="5">
        <v>482000</v>
      </c>
      <c r="AF85" s="5">
        <v>0</v>
      </c>
      <c r="AG85" s="5">
        <v>45000</v>
      </c>
      <c r="AH85" s="5">
        <f>SUM(Exposure_Information[[#This Row],[Building Coverage Value]:[Business interruption value]])</f>
        <v>527000</v>
      </c>
      <c r="AI85" s="5">
        <f>SUM(Exposure_Information[[#This Row],[Building Coverage Value]:[Contents Coverage Value]])</f>
        <v>482000</v>
      </c>
      <c r="AJ85" s="26"/>
    </row>
    <row r="86" spans="1:36" ht="26" x14ac:dyDescent="0.3">
      <c r="A86" s="2" t="s">
        <v>148</v>
      </c>
      <c r="B86" s="2" t="s">
        <v>156</v>
      </c>
      <c r="C86" s="2" t="s">
        <v>325</v>
      </c>
      <c r="D86" s="2">
        <v>113050</v>
      </c>
      <c r="E86" s="2" t="s">
        <v>4697</v>
      </c>
      <c r="F86" s="2" t="s">
        <v>7460</v>
      </c>
      <c r="G86" s="3">
        <v>2253</v>
      </c>
      <c r="H86" s="3">
        <v>500</v>
      </c>
      <c r="I86" s="71">
        <f>Exposure_Information[[#This Row],[Total  Insured Value]]+Exposure_Information[[#This Row],[Policy Deductible]]</f>
        <v>1398900</v>
      </c>
      <c r="J86" s="2">
        <v>116180</v>
      </c>
      <c r="K86" s="3">
        <v>1</v>
      </c>
      <c r="L86" s="2" t="s">
        <v>9</v>
      </c>
      <c r="M86" s="2" t="s">
        <v>7461</v>
      </c>
      <c r="N86" s="3" t="s">
        <v>7462</v>
      </c>
      <c r="O86" s="2" t="s">
        <v>5103</v>
      </c>
      <c r="P86" s="2" t="s">
        <v>221</v>
      </c>
      <c r="Q86" s="3">
        <v>23</v>
      </c>
      <c r="R86" s="2" t="s">
        <v>127</v>
      </c>
      <c r="S86" s="3">
        <v>25</v>
      </c>
      <c r="T86" s="2" t="s">
        <v>10</v>
      </c>
      <c r="U86" s="3">
        <v>42.049328000000003</v>
      </c>
      <c r="V86" s="3">
        <v>-70.740913000000006</v>
      </c>
      <c r="W86" s="2" t="s">
        <v>149</v>
      </c>
      <c r="X86" s="3">
        <v>1</v>
      </c>
      <c r="Y86" s="3" t="str">
        <f>_xlfn.CONCAT(Exposure_Information[[#This Row],[Building Construction Code]]," - ",Exposure_Information[[#This Row],[Type of building construction]])</f>
        <v>RMS - 1</v>
      </c>
      <c r="Z86" s="3">
        <v>0</v>
      </c>
      <c r="AA86" s="2">
        <v>1999</v>
      </c>
      <c r="AB86" s="2" t="s">
        <v>11</v>
      </c>
      <c r="AC86" s="2">
        <v>1</v>
      </c>
      <c r="AD86" s="2" t="str">
        <f>_xlfn.CONCAT(Exposure_Information[[#This Row],[Occupany Code]]," - ",Exposure_Information[[#This Row],[Type of building occupancy]])</f>
        <v>ATC - 1</v>
      </c>
      <c r="AE86" s="5">
        <v>736000</v>
      </c>
      <c r="AF86" s="5">
        <v>515200</v>
      </c>
      <c r="AG86" s="5">
        <v>147200</v>
      </c>
      <c r="AH86" s="5">
        <f>SUM(Exposure_Information[[#This Row],[Building Coverage Value]:[Business interruption value]])</f>
        <v>1398400</v>
      </c>
      <c r="AI86" s="5">
        <f>SUM(Exposure_Information[[#This Row],[Building Coverage Value]:[Contents Coverage Value]])</f>
        <v>1251200</v>
      </c>
      <c r="AJ86" s="26"/>
    </row>
    <row r="87" spans="1:36" x14ac:dyDescent="0.3">
      <c r="A87" s="2" t="s">
        <v>148</v>
      </c>
      <c r="B87" s="2" t="s">
        <v>156</v>
      </c>
      <c r="C87" s="2" t="s">
        <v>325</v>
      </c>
      <c r="D87" s="2">
        <v>122287</v>
      </c>
      <c r="E87" s="2" t="s">
        <v>4697</v>
      </c>
      <c r="F87" s="2" t="s">
        <v>9881</v>
      </c>
      <c r="G87" s="3">
        <v>1333</v>
      </c>
      <c r="H87" s="3">
        <v>500</v>
      </c>
      <c r="I87" s="71">
        <f>Exposure_Information[[#This Row],[Total  Insured Value]]+Exposure_Information[[#This Row],[Policy Deductible]]</f>
        <v>1392250</v>
      </c>
      <c r="J87" s="2">
        <v>125417</v>
      </c>
      <c r="K87" s="3">
        <v>1</v>
      </c>
      <c r="L87" s="2">
        <v>2</v>
      </c>
      <c r="M87" s="2" t="s">
        <v>9882</v>
      </c>
      <c r="N87" s="3" t="s">
        <v>2063</v>
      </c>
      <c r="O87" s="2" t="s">
        <v>3008</v>
      </c>
      <c r="P87" s="2" t="s">
        <v>171</v>
      </c>
      <c r="Q87" s="3">
        <v>27</v>
      </c>
      <c r="R87" s="2" t="s">
        <v>127</v>
      </c>
      <c r="S87" s="3">
        <v>25</v>
      </c>
      <c r="T87" s="2" t="s">
        <v>10</v>
      </c>
      <c r="U87" s="3">
        <v>42.298152000000002</v>
      </c>
      <c r="V87" s="3">
        <v>-71.537407999999999</v>
      </c>
      <c r="W87" s="2" t="s">
        <v>149</v>
      </c>
      <c r="X87" s="3">
        <v>1</v>
      </c>
      <c r="Y87" s="3" t="str">
        <f>_xlfn.CONCAT(Exposure_Information[[#This Row],[Building Construction Code]]," - ",Exposure_Information[[#This Row],[Type of building construction]])</f>
        <v>RMS - 1</v>
      </c>
      <c r="Z87" s="3">
        <v>0</v>
      </c>
      <c r="AA87" s="2">
        <v>2001</v>
      </c>
      <c r="AB87" s="2" t="s">
        <v>11</v>
      </c>
      <c r="AC87" s="2">
        <v>1</v>
      </c>
      <c r="AD87" s="2" t="str">
        <f>_xlfn.CONCAT(Exposure_Information[[#This Row],[Occupany Code]]," - ",Exposure_Information[[#This Row],[Type of building occupancy]])</f>
        <v>ATC - 1</v>
      </c>
      <c r="AE87" s="5">
        <v>732500</v>
      </c>
      <c r="AF87" s="5">
        <v>512750</v>
      </c>
      <c r="AG87" s="5">
        <v>146500</v>
      </c>
      <c r="AH87" s="5">
        <f>SUM(Exposure_Information[[#This Row],[Building Coverage Value]:[Business interruption value]])</f>
        <v>1391750</v>
      </c>
      <c r="AI87" s="5">
        <f>SUM(Exposure_Information[[#This Row],[Building Coverage Value]:[Contents Coverage Value]])</f>
        <v>1245250</v>
      </c>
      <c r="AJ87" s="26"/>
    </row>
    <row r="88" spans="1:36" ht="26" x14ac:dyDescent="0.3">
      <c r="A88" s="2" t="s">
        <v>148</v>
      </c>
      <c r="B88" s="2" t="s">
        <v>156</v>
      </c>
      <c r="C88" s="2" t="s">
        <v>325</v>
      </c>
      <c r="D88" s="2">
        <v>7766</v>
      </c>
      <c r="E88" s="2" t="s">
        <v>382</v>
      </c>
      <c r="F88" s="2" t="s">
        <v>1664</v>
      </c>
      <c r="G88" s="3">
        <v>7129</v>
      </c>
      <c r="H88" s="3">
        <v>2500</v>
      </c>
      <c r="I88" s="71">
        <f>Exposure_Information[[#This Row],[Total  Insured Value]]+Exposure_Information[[#This Row],[Policy Deductible]]</f>
        <v>302500</v>
      </c>
      <c r="J88" s="2">
        <v>10509</v>
      </c>
      <c r="K88" s="3">
        <v>1</v>
      </c>
      <c r="L88" s="2" t="s">
        <v>9</v>
      </c>
      <c r="M88" s="2" t="s">
        <v>10713</v>
      </c>
      <c r="N88" s="3" t="s">
        <v>1665</v>
      </c>
      <c r="O88" s="2" t="s">
        <v>92</v>
      </c>
      <c r="P88" s="2" t="s">
        <v>91</v>
      </c>
      <c r="Q88" s="3">
        <v>105</v>
      </c>
      <c r="R88" s="2" t="s">
        <v>25</v>
      </c>
      <c r="S88" s="3">
        <v>36</v>
      </c>
      <c r="T88" s="2" t="s">
        <v>10</v>
      </c>
      <c r="U88" s="3">
        <v>41.790481999999997</v>
      </c>
      <c r="V88" s="3">
        <v>-74.592819000000006</v>
      </c>
      <c r="W88" s="2" t="s">
        <v>149</v>
      </c>
      <c r="X88" s="3">
        <v>1</v>
      </c>
      <c r="Y88" s="3" t="str">
        <f>_xlfn.CONCAT(Exposure_Information[[#This Row],[Building Construction Code]]," - ",Exposure_Information[[#This Row],[Type of building construction]])</f>
        <v>RMS - 1</v>
      </c>
      <c r="Z88" s="3">
        <v>0</v>
      </c>
      <c r="AA88" s="2">
        <v>9999</v>
      </c>
      <c r="AB88" s="2" t="s">
        <v>11</v>
      </c>
      <c r="AC88" s="2">
        <v>37</v>
      </c>
      <c r="AD88" s="2" t="str">
        <f>_xlfn.CONCAT(Exposure_Information[[#This Row],[Occupany Code]]," - ",Exposure_Information[[#This Row],[Type of building occupancy]])</f>
        <v>ATC - 37</v>
      </c>
      <c r="AE88" s="5">
        <v>300000</v>
      </c>
      <c r="AF88" s="5">
        <v>0</v>
      </c>
      <c r="AG88" s="5">
        <v>0</v>
      </c>
      <c r="AH88" s="5">
        <f>SUM(Exposure_Information[[#This Row],[Building Coverage Value]:[Business interruption value]])</f>
        <v>300000</v>
      </c>
      <c r="AI88" s="5">
        <f>SUM(Exposure_Information[[#This Row],[Building Coverage Value]:[Contents Coverage Value]])</f>
        <v>300000</v>
      </c>
      <c r="AJ88" s="26"/>
    </row>
    <row r="89" spans="1:36" ht="39" x14ac:dyDescent="0.3">
      <c r="A89" s="2" t="s">
        <v>148</v>
      </c>
      <c r="B89" s="2" t="s">
        <v>156</v>
      </c>
      <c r="C89" s="2" t="s">
        <v>325</v>
      </c>
      <c r="D89" s="2">
        <v>114972</v>
      </c>
      <c r="E89" s="2" t="s">
        <v>4697</v>
      </c>
      <c r="F89" s="2" t="s">
        <v>9047</v>
      </c>
      <c r="G89" s="3">
        <v>1537</v>
      </c>
      <c r="H89" s="3">
        <v>1000</v>
      </c>
      <c r="I89" s="71">
        <f>Exposure_Information[[#This Row],[Total  Insured Value]]+Exposure_Information[[#This Row],[Policy Deductible]]</f>
        <v>1391800</v>
      </c>
      <c r="J89" s="2">
        <v>118102</v>
      </c>
      <c r="K89" s="3">
        <v>1</v>
      </c>
      <c r="L89" s="2" t="s">
        <v>9</v>
      </c>
      <c r="M89" s="2" t="s">
        <v>9048</v>
      </c>
      <c r="N89" s="3" t="s">
        <v>9049</v>
      </c>
      <c r="O89" s="2" t="s">
        <v>1338</v>
      </c>
      <c r="P89" s="2" t="s">
        <v>224</v>
      </c>
      <c r="Q89" s="3">
        <v>21</v>
      </c>
      <c r="R89" s="2" t="s">
        <v>127</v>
      </c>
      <c r="S89" s="3">
        <v>25</v>
      </c>
      <c r="T89" s="2" t="s">
        <v>10</v>
      </c>
      <c r="U89" s="3">
        <v>42.273552000000002</v>
      </c>
      <c r="V89" s="3">
        <v>-71.211105000000003</v>
      </c>
      <c r="W89" s="2" t="s">
        <v>149</v>
      </c>
      <c r="X89" s="3">
        <v>1</v>
      </c>
      <c r="Y89" s="3" t="str">
        <f>_xlfn.CONCAT(Exposure_Information[[#This Row],[Building Construction Code]]," - ",Exposure_Information[[#This Row],[Type of building construction]])</f>
        <v>RMS - 1</v>
      </c>
      <c r="Z89" s="3">
        <v>0</v>
      </c>
      <c r="AA89" s="2">
        <v>1936</v>
      </c>
      <c r="AB89" s="2" t="s">
        <v>11</v>
      </c>
      <c r="AC89" s="2">
        <v>1</v>
      </c>
      <c r="AD89" s="2" t="str">
        <f>_xlfn.CONCAT(Exposure_Information[[#This Row],[Occupany Code]]," - ",Exposure_Information[[#This Row],[Type of building occupancy]])</f>
        <v>ATC - 1</v>
      </c>
      <c r="AE89" s="5">
        <v>732000</v>
      </c>
      <c r="AF89" s="5">
        <v>512400</v>
      </c>
      <c r="AG89" s="5">
        <v>146400</v>
      </c>
      <c r="AH89" s="5">
        <f>SUM(Exposure_Information[[#This Row],[Building Coverage Value]:[Business interruption value]])</f>
        <v>1390800</v>
      </c>
      <c r="AI89" s="5">
        <f>SUM(Exposure_Information[[#This Row],[Building Coverage Value]:[Contents Coverage Value]])</f>
        <v>1244400</v>
      </c>
      <c r="AJ89" s="26"/>
    </row>
    <row r="90" spans="1:36" ht="39" x14ac:dyDescent="0.3">
      <c r="A90" s="2" t="s">
        <v>148</v>
      </c>
      <c r="B90" s="2" t="s">
        <v>156</v>
      </c>
      <c r="C90" s="2" t="s">
        <v>325</v>
      </c>
      <c r="D90" s="2">
        <v>108943</v>
      </c>
      <c r="E90" s="2" t="s">
        <v>4697</v>
      </c>
      <c r="F90" s="2" t="s">
        <v>7775</v>
      </c>
      <c r="G90" s="3">
        <v>1729</v>
      </c>
      <c r="H90" s="3">
        <v>500</v>
      </c>
      <c r="I90" s="71">
        <f>Exposure_Information[[#This Row],[Total  Insured Value]]+Exposure_Information[[#This Row],[Policy Deductible]]</f>
        <v>1385600</v>
      </c>
      <c r="J90" s="2">
        <v>112073</v>
      </c>
      <c r="K90" s="3">
        <v>1</v>
      </c>
      <c r="L90" s="2" t="s">
        <v>9</v>
      </c>
      <c r="M90" s="2" t="s">
        <v>7776</v>
      </c>
      <c r="N90" s="3" t="s">
        <v>7777</v>
      </c>
      <c r="O90" s="2" t="s">
        <v>2889</v>
      </c>
      <c r="P90" s="2" t="s">
        <v>90</v>
      </c>
      <c r="Q90" s="3">
        <v>17</v>
      </c>
      <c r="R90" s="2" t="s">
        <v>127</v>
      </c>
      <c r="S90" s="3">
        <v>25</v>
      </c>
      <c r="T90" s="2" t="s">
        <v>10</v>
      </c>
      <c r="U90" s="3">
        <v>42.375998000000003</v>
      </c>
      <c r="V90" s="3">
        <v>-71.430237000000005</v>
      </c>
      <c r="W90" s="2" t="s">
        <v>149</v>
      </c>
      <c r="X90" s="3">
        <v>1</v>
      </c>
      <c r="Y90" s="3" t="str">
        <f>_xlfn.CONCAT(Exposure_Information[[#This Row],[Building Construction Code]]," - ",Exposure_Information[[#This Row],[Type of building construction]])</f>
        <v>RMS - 1</v>
      </c>
      <c r="Z90" s="3">
        <v>0</v>
      </c>
      <c r="AA90" s="2">
        <v>1971</v>
      </c>
      <c r="AB90" s="2" t="s">
        <v>11</v>
      </c>
      <c r="AC90" s="2">
        <v>1</v>
      </c>
      <c r="AD90" s="2" t="str">
        <f>_xlfn.CONCAT(Exposure_Information[[#This Row],[Occupany Code]]," - ",Exposure_Information[[#This Row],[Type of building occupancy]])</f>
        <v>ATC - 1</v>
      </c>
      <c r="AE90" s="5">
        <v>729000</v>
      </c>
      <c r="AF90" s="5">
        <v>510300</v>
      </c>
      <c r="AG90" s="5">
        <v>145800</v>
      </c>
      <c r="AH90" s="5">
        <f>SUM(Exposure_Information[[#This Row],[Building Coverage Value]:[Business interruption value]])</f>
        <v>1385100</v>
      </c>
      <c r="AI90" s="5">
        <f>SUM(Exposure_Information[[#This Row],[Building Coverage Value]:[Contents Coverage Value]])</f>
        <v>1239300</v>
      </c>
      <c r="AJ90" s="26"/>
    </row>
    <row r="91" spans="1:36" ht="26" x14ac:dyDescent="0.3">
      <c r="A91" s="2" t="s">
        <v>148</v>
      </c>
      <c r="B91" s="2" t="s">
        <v>156</v>
      </c>
      <c r="C91" s="2" t="s">
        <v>325</v>
      </c>
      <c r="D91" s="2">
        <v>126257</v>
      </c>
      <c r="E91" s="2" t="s">
        <v>4697</v>
      </c>
      <c r="F91" s="2" t="s">
        <v>10381</v>
      </c>
      <c r="G91" s="3">
        <v>1410</v>
      </c>
      <c r="H91" s="3">
        <v>500</v>
      </c>
      <c r="I91" s="71">
        <f>Exposure_Information[[#This Row],[Total  Insured Value]]+Exposure_Information[[#This Row],[Policy Deductible]]</f>
        <v>1376100</v>
      </c>
      <c r="J91" s="2">
        <v>129387</v>
      </c>
      <c r="K91" s="3">
        <v>1</v>
      </c>
      <c r="L91" s="2" t="s">
        <v>9</v>
      </c>
      <c r="M91" s="2" t="s">
        <v>10382</v>
      </c>
      <c r="N91" s="3" t="s">
        <v>10383</v>
      </c>
      <c r="O91" s="2" t="s">
        <v>180</v>
      </c>
      <c r="P91" s="2" t="s">
        <v>90</v>
      </c>
      <c r="Q91" s="3">
        <v>17</v>
      </c>
      <c r="R91" s="2" t="s">
        <v>127</v>
      </c>
      <c r="S91" s="3">
        <v>25</v>
      </c>
      <c r="T91" s="2" t="s">
        <v>10</v>
      </c>
      <c r="U91" s="3">
        <v>42.586981000000002</v>
      </c>
      <c r="V91" s="3">
        <v>-71.512513999999996</v>
      </c>
      <c r="W91" s="2" t="s">
        <v>149</v>
      </c>
      <c r="X91" s="3">
        <v>1</v>
      </c>
      <c r="Y91" s="3" t="str">
        <f>_xlfn.CONCAT(Exposure_Information[[#This Row],[Building Construction Code]]," - ",Exposure_Information[[#This Row],[Type of building construction]])</f>
        <v>RMS - 1</v>
      </c>
      <c r="Z91" s="3">
        <v>0</v>
      </c>
      <c r="AA91" s="2">
        <v>1991</v>
      </c>
      <c r="AB91" s="2" t="s">
        <v>11</v>
      </c>
      <c r="AC91" s="2">
        <v>1</v>
      </c>
      <c r="AD91" s="2" t="str">
        <f>_xlfn.CONCAT(Exposure_Information[[#This Row],[Occupany Code]]," - ",Exposure_Information[[#This Row],[Type of building occupancy]])</f>
        <v>ATC - 1</v>
      </c>
      <c r="AE91" s="5">
        <v>724000</v>
      </c>
      <c r="AF91" s="5">
        <v>506800</v>
      </c>
      <c r="AG91" s="5">
        <v>144800</v>
      </c>
      <c r="AH91" s="5">
        <f>SUM(Exposure_Information[[#This Row],[Building Coverage Value]:[Business interruption value]])</f>
        <v>1375600</v>
      </c>
      <c r="AI91" s="5">
        <f>SUM(Exposure_Information[[#This Row],[Building Coverage Value]:[Contents Coverage Value]])</f>
        <v>1230800</v>
      </c>
      <c r="AJ91" s="26"/>
    </row>
    <row r="92" spans="1:36" x14ac:dyDescent="0.3">
      <c r="A92" s="2" t="s">
        <v>148</v>
      </c>
      <c r="B92" s="2" t="s">
        <v>156</v>
      </c>
      <c r="C92" s="2" t="s">
        <v>325</v>
      </c>
      <c r="D92" s="2">
        <v>110231</v>
      </c>
      <c r="E92" s="2" t="s">
        <v>4697</v>
      </c>
      <c r="F92" s="2" t="s">
        <v>8782</v>
      </c>
      <c r="G92" s="3">
        <v>1932</v>
      </c>
      <c r="H92" s="3">
        <v>1000</v>
      </c>
      <c r="I92" s="71">
        <f>Exposure_Information[[#This Row],[Total  Insured Value]]+Exposure_Information[[#This Row],[Policy Deductible]]</f>
        <v>1371850</v>
      </c>
      <c r="J92" s="2">
        <v>113361</v>
      </c>
      <c r="K92" s="3">
        <v>1</v>
      </c>
      <c r="L92" s="2" t="s">
        <v>9</v>
      </c>
      <c r="M92" s="2" t="s">
        <v>8783</v>
      </c>
      <c r="N92" s="3" t="s">
        <v>8784</v>
      </c>
      <c r="O92" s="2" t="s">
        <v>787</v>
      </c>
      <c r="P92" s="2" t="s">
        <v>221</v>
      </c>
      <c r="Q92" s="3">
        <v>23</v>
      </c>
      <c r="R92" s="2" t="s">
        <v>127</v>
      </c>
      <c r="S92" s="3">
        <v>25</v>
      </c>
      <c r="T92" s="2" t="s">
        <v>10</v>
      </c>
      <c r="U92" s="3">
        <v>42.232761000000004</v>
      </c>
      <c r="V92" s="3">
        <v>-70.883156</v>
      </c>
      <c r="W92" s="2" t="s">
        <v>149</v>
      </c>
      <c r="X92" s="3">
        <v>1</v>
      </c>
      <c r="Y92" s="3" t="str">
        <f>_xlfn.CONCAT(Exposure_Information[[#This Row],[Building Construction Code]]," - ",Exposure_Information[[#This Row],[Type of building construction]])</f>
        <v>RMS - 1</v>
      </c>
      <c r="Z92" s="3">
        <v>0</v>
      </c>
      <c r="AA92" s="2">
        <v>1925</v>
      </c>
      <c r="AB92" s="2" t="s">
        <v>11</v>
      </c>
      <c r="AC92" s="2">
        <v>1</v>
      </c>
      <c r="AD92" s="2" t="str">
        <f>_xlfn.CONCAT(Exposure_Information[[#This Row],[Occupany Code]]," - ",Exposure_Information[[#This Row],[Type of building occupancy]])</f>
        <v>ATC - 1</v>
      </c>
      <c r="AE92" s="5">
        <v>721500</v>
      </c>
      <c r="AF92" s="5">
        <v>505050</v>
      </c>
      <c r="AG92" s="5">
        <v>144300</v>
      </c>
      <c r="AH92" s="5">
        <f>SUM(Exposure_Information[[#This Row],[Building Coverage Value]:[Business interruption value]])</f>
        <v>1370850</v>
      </c>
      <c r="AI92" s="5">
        <f>SUM(Exposure_Information[[#This Row],[Building Coverage Value]:[Contents Coverage Value]])</f>
        <v>1226550</v>
      </c>
      <c r="AJ92" s="26"/>
    </row>
    <row r="93" spans="1:36" ht="26" x14ac:dyDescent="0.3">
      <c r="A93" s="2" t="s">
        <v>148</v>
      </c>
      <c r="B93" s="2" t="s">
        <v>156</v>
      </c>
      <c r="C93" s="2" t="s">
        <v>325</v>
      </c>
      <c r="D93" s="2">
        <v>7764</v>
      </c>
      <c r="E93" s="2" t="s">
        <v>382</v>
      </c>
      <c r="F93" s="2" t="s">
        <v>2336</v>
      </c>
      <c r="G93" s="3">
        <v>1418</v>
      </c>
      <c r="H93" s="3">
        <v>1000</v>
      </c>
      <c r="I93" s="71">
        <f>Exposure_Information[[#This Row],[Total  Insured Value]]+Exposure_Information[[#This Row],[Policy Deductible]]</f>
        <v>266000</v>
      </c>
      <c r="J93" s="2">
        <v>10507</v>
      </c>
      <c r="K93" s="3">
        <v>1</v>
      </c>
      <c r="L93" s="2" t="s">
        <v>9</v>
      </c>
      <c r="M93" s="2" t="s">
        <v>10713</v>
      </c>
      <c r="N93" s="3" t="s">
        <v>2337</v>
      </c>
      <c r="O93" s="2" t="s">
        <v>424</v>
      </c>
      <c r="P93" s="2" t="s">
        <v>257</v>
      </c>
      <c r="Q93" s="3">
        <v>7</v>
      </c>
      <c r="R93" s="2" t="s">
        <v>248</v>
      </c>
      <c r="S93" s="3">
        <v>44</v>
      </c>
      <c r="T93" s="2" t="s">
        <v>10</v>
      </c>
      <c r="U93" s="3">
        <v>41.791528999999997</v>
      </c>
      <c r="V93" s="3">
        <v>-71.403480000000002</v>
      </c>
      <c r="W93" s="2" t="s">
        <v>149</v>
      </c>
      <c r="X93" s="3">
        <v>1</v>
      </c>
      <c r="Y93" s="3" t="str">
        <f>_xlfn.CONCAT(Exposure_Information[[#This Row],[Building Construction Code]]," - ",Exposure_Information[[#This Row],[Type of building construction]])</f>
        <v>RMS - 1</v>
      </c>
      <c r="Z93" s="3">
        <v>0</v>
      </c>
      <c r="AA93" s="2">
        <v>9999</v>
      </c>
      <c r="AB93" s="2" t="s">
        <v>11</v>
      </c>
      <c r="AC93" s="2">
        <v>37</v>
      </c>
      <c r="AD93" s="2" t="str">
        <f>_xlfn.CONCAT(Exposure_Information[[#This Row],[Occupany Code]]," - ",Exposure_Information[[#This Row],[Type of building occupancy]])</f>
        <v>ATC - 37</v>
      </c>
      <c r="AE93" s="5">
        <v>255000</v>
      </c>
      <c r="AF93" s="5">
        <v>0</v>
      </c>
      <c r="AG93" s="5">
        <v>10000</v>
      </c>
      <c r="AH93" s="5">
        <f>SUM(Exposure_Information[[#This Row],[Building Coverage Value]:[Business interruption value]])</f>
        <v>265000</v>
      </c>
      <c r="AI93" s="5">
        <f>SUM(Exposure_Information[[#This Row],[Building Coverage Value]:[Contents Coverage Value]])</f>
        <v>255000</v>
      </c>
      <c r="AJ93" s="26"/>
    </row>
    <row r="94" spans="1:36" ht="26" x14ac:dyDescent="0.3">
      <c r="A94" s="2" t="s">
        <v>148</v>
      </c>
      <c r="B94" s="2" t="s">
        <v>156</v>
      </c>
      <c r="C94" s="2" t="s">
        <v>325</v>
      </c>
      <c r="D94" s="2">
        <v>115934</v>
      </c>
      <c r="E94" s="2" t="s">
        <v>4697</v>
      </c>
      <c r="F94" s="2" t="s">
        <v>9679</v>
      </c>
      <c r="G94" s="3">
        <v>1771</v>
      </c>
      <c r="H94" s="3">
        <v>1000</v>
      </c>
      <c r="I94" s="71">
        <f>Exposure_Information[[#This Row],[Total  Insured Value]]+Exposure_Information[[#This Row],[Policy Deductible]]</f>
        <v>1361400</v>
      </c>
      <c r="J94" s="2">
        <v>119064</v>
      </c>
      <c r="K94" s="3">
        <v>1</v>
      </c>
      <c r="L94" s="2" t="s">
        <v>9</v>
      </c>
      <c r="M94" s="2" t="s">
        <v>9680</v>
      </c>
      <c r="N94" s="3" t="s">
        <v>9681</v>
      </c>
      <c r="O94" s="2" t="s">
        <v>96</v>
      </c>
      <c r="P94" s="2" t="s">
        <v>80</v>
      </c>
      <c r="Q94" s="3">
        <v>47</v>
      </c>
      <c r="R94" s="2" t="s">
        <v>25</v>
      </c>
      <c r="S94" s="3">
        <v>36</v>
      </c>
      <c r="T94" s="2" t="s">
        <v>10</v>
      </c>
      <c r="U94" s="3">
        <v>40.614296000000003</v>
      </c>
      <c r="V94" s="3">
        <v>-73.952529999999996</v>
      </c>
      <c r="W94" s="2" t="s">
        <v>149</v>
      </c>
      <c r="X94" s="3">
        <v>2</v>
      </c>
      <c r="Y94" s="3" t="str">
        <f>_xlfn.CONCAT(Exposure_Information[[#This Row],[Building Construction Code]]," - ",Exposure_Information[[#This Row],[Type of building construction]])</f>
        <v>RMS - 2</v>
      </c>
      <c r="Z94" s="3">
        <v>0</v>
      </c>
      <c r="AA94" s="2">
        <v>1925</v>
      </c>
      <c r="AB94" s="2" t="s">
        <v>11</v>
      </c>
      <c r="AC94" s="2">
        <v>1</v>
      </c>
      <c r="AD94" s="2" t="str">
        <f>_xlfn.CONCAT(Exposure_Information[[#This Row],[Occupany Code]]," - ",Exposure_Information[[#This Row],[Type of building occupancy]])</f>
        <v>ATC - 1</v>
      </c>
      <c r="AE94" s="5">
        <v>716000</v>
      </c>
      <c r="AF94" s="5">
        <v>501200</v>
      </c>
      <c r="AG94" s="5">
        <v>143200</v>
      </c>
      <c r="AH94" s="5">
        <f>SUM(Exposure_Information[[#This Row],[Building Coverage Value]:[Business interruption value]])</f>
        <v>1360400</v>
      </c>
      <c r="AI94" s="5">
        <f>SUM(Exposure_Information[[#This Row],[Building Coverage Value]:[Contents Coverage Value]])</f>
        <v>1217200</v>
      </c>
      <c r="AJ94" s="26"/>
    </row>
    <row r="95" spans="1:36" ht="26" x14ac:dyDescent="0.3">
      <c r="A95" s="2" t="s">
        <v>148</v>
      </c>
      <c r="B95" s="2" t="s">
        <v>156</v>
      </c>
      <c r="C95" s="2" t="s">
        <v>325</v>
      </c>
      <c r="D95" s="2">
        <v>7763</v>
      </c>
      <c r="E95" s="2" t="s">
        <v>382</v>
      </c>
      <c r="F95" s="2" t="s">
        <v>1968</v>
      </c>
      <c r="G95" s="3">
        <v>6624</v>
      </c>
      <c r="H95" s="3">
        <v>1000</v>
      </c>
      <c r="I95" s="71">
        <f>Exposure_Information[[#This Row],[Total  Insured Value]]+Exposure_Information[[#This Row],[Policy Deductible]]</f>
        <v>541000</v>
      </c>
      <c r="J95" s="2">
        <v>10503</v>
      </c>
      <c r="K95" s="3">
        <v>1</v>
      </c>
      <c r="L95" s="2" t="s">
        <v>9</v>
      </c>
      <c r="M95" s="2" t="s">
        <v>10713</v>
      </c>
      <c r="N95" s="3" t="s">
        <v>1969</v>
      </c>
      <c r="O95" s="2" t="s">
        <v>1094</v>
      </c>
      <c r="P95" s="2" t="s">
        <v>28</v>
      </c>
      <c r="Q95" s="3">
        <v>81</v>
      </c>
      <c r="R95" s="2" t="s">
        <v>25</v>
      </c>
      <c r="S95" s="3">
        <v>36</v>
      </c>
      <c r="T95" s="2" t="s">
        <v>10</v>
      </c>
      <c r="U95" s="3">
        <v>40.745159999999998</v>
      </c>
      <c r="V95" s="3">
        <v>-73.759259</v>
      </c>
      <c r="W95" s="2" t="s">
        <v>149</v>
      </c>
      <c r="X95" s="3">
        <v>1</v>
      </c>
      <c r="Y95" s="3" t="str">
        <f>_xlfn.CONCAT(Exposure_Information[[#This Row],[Building Construction Code]]," - ",Exposure_Information[[#This Row],[Type of building construction]])</f>
        <v>RMS - 1</v>
      </c>
      <c r="Z95" s="3">
        <v>0</v>
      </c>
      <c r="AA95" s="2">
        <v>9999</v>
      </c>
      <c r="AB95" s="2" t="s">
        <v>11</v>
      </c>
      <c r="AC95" s="2">
        <v>37</v>
      </c>
      <c r="AD95" s="2" t="str">
        <f>_xlfn.CONCAT(Exposure_Information[[#This Row],[Occupany Code]]," - ",Exposure_Information[[#This Row],[Type of building occupancy]])</f>
        <v>ATC - 37</v>
      </c>
      <c r="AE95" s="5">
        <v>500000</v>
      </c>
      <c r="AF95" s="5">
        <v>0</v>
      </c>
      <c r="AG95" s="5">
        <v>40000</v>
      </c>
      <c r="AH95" s="5">
        <f>SUM(Exposure_Information[[#This Row],[Building Coverage Value]:[Business interruption value]])</f>
        <v>540000</v>
      </c>
      <c r="AI95" s="5">
        <f>SUM(Exposure_Information[[#This Row],[Building Coverage Value]:[Contents Coverage Value]])</f>
        <v>500000</v>
      </c>
      <c r="AJ95" s="26"/>
    </row>
    <row r="96" spans="1:36" ht="26" x14ac:dyDescent="0.3">
      <c r="A96" s="2" t="s">
        <v>148</v>
      </c>
      <c r="B96" s="2" t="s">
        <v>156</v>
      </c>
      <c r="C96" s="2" t="s">
        <v>325</v>
      </c>
      <c r="D96" s="2">
        <v>122166</v>
      </c>
      <c r="E96" s="2" t="s">
        <v>4697</v>
      </c>
      <c r="F96" s="2" t="s">
        <v>10181</v>
      </c>
      <c r="G96" s="3">
        <v>1921</v>
      </c>
      <c r="H96" s="3">
        <v>500</v>
      </c>
      <c r="I96" s="71">
        <f>Exposure_Information[[#This Row],[Total  Insured Value]]+Exposure_Information[[#This Row],[Policy Deductible]]</f>
        <v>1354250</v>
      </c>
      <c r="J96" s="2">
        <v>125296</v>
      </c>
      <c r="K96" s="3">
        <v>1</v>
      </c>
      <c r="L96" s="2" t="s">
        <v>9</v>
      </c>
      <c r="M96" s="2" t="s">
        <v>10182</v>
      </c>
      <c r="N96" s="3" t="s">
        <v>10183</v>
      </c>
      <c r="O96" s="2" t="s">
        <v>96</v>
      </c>
      <c r="P96" s="2" t="s">
        <v>80</v>
      </c>
      <c r="Q96" s="3">
        <v>47</v>
      </c>
      <c r="R96" s="2" t="s">
        <v>25</v>
      </c>
      <c r="S96" s="3">
        <v>36</v>
      </c>
      <c r="T96" s="2" t="s">
        <v>10</v>
      </c>
      <c r="U96" s="3">
        <v>40.634351000000002</v>
      </c>
      <c r="V96" s="3">
        <v>-73.980717999999996</v>
      </c>
      <c r="W96" s="2" t="s">
        <v>149</v>
      </c>
      <c r="X96" s="3">
        <v>2</v>
      </c>
      <c r="Y96" s="3" t="str">
        <f>_xlfn.CONCAT(Exposure_Information[[#This Row],[Building Construction Code]]," - ",Exposure_Information[[#This Row],[Type of building construction]])</f>
        <v>RMS - 2</v>
      </c>
      <c r="Z96" s="3">
        <v>0</v>
      </c>
      <c r="AA96" s="2">
        <v>1998</v>
      </c>
      <c r="AB96" s="2" t="s">
        <v>11</v>
      </c>
      <c r="AC96" s="2">
        <v>1</v>
      </c>
      <c r="AD96" s="2" t="str">
        <f>_xlfn.CONCAT(Exposure_Information[[#This Row],[Occupany Code]]," - ",Exposure_Information[[#This Row],[Type of building occupancy]])</f>
        <v>ATC - 1</v>
      </c>
      <c r="AE96" s="5">
        <v>712500</v>
      </c>
      <c r="AF96" s="5">
        <v>498750</v>
      </c>
      <c r="AG96" s="5">
        <v>142500</v>
      </c>
      <c r="AH96" s="5">
        <f>SUM(Exposure_Information[[#This Row],[Building Coverage Value]:[Business interruption value]])</f>
        <v>1353750</v>
      </c>
      <c r="AI96" s="5">
        <f>SUM(Exposure_Information[[#This Row],[Building Coverage Value]:[Contents Coverage Value]])</f>
        <v>1211250</v>
      </c>
      <c r="AJ96" s="26"/>
    </row>
    <row r="97" spans="1:36" ht="39" x14ac:dyDescent="0.3">
      <c r="A97" s="2" t="s">
        <v>148</v>
      </c>
      <c r="B97" s="2" t="s">
        <v>156</v>
      </c>
      <c r="C97" s="2" t="s">
        <v>325</v>
      </c>
      <c r="D97" s="2">
        <v>100755</v>
      </c>
      <c r="E97" s="2" t="s">
        <v>4697</v>
      </c>
      <c r="F97" s="2" t="s">
        <v>5496</v>
      </c>
      <c r="G97" s="3">
        <v>2635</v>
      </c>
      <c r="H97" s="3">
        <v>1000</v>
      </c>
      <c r="I97" s="71">
        <f>Exposure_Information[[#This Row],[Total  Insured Value]]+Exposure_Information[[#This Row],[Policy Deductible]]</f>
        <v>1349050</v>
      </c>
      <c r="J97" s="2">
        <v>103885</v>
      </c>
      <c r="K97" s="3">
        <v>1</v>
      </c>
      <c r="L97" s="2" t="s">
        <v>9</v>
      </c>
      <c r="M97" s="2" t="s">
        <v>5497</v>
      </c>
      <c r="N97" s="3" t="s">
        <v>5498</v>
      </c>
      <c r="O97" s="2" t="s">
        <v>267</v>
      </c>
      <c r="P97" s="2" t="s">
        <v>90</v>
      </c>
      <c r="Q97" s="3">
        <v>17</v>
      </c>
      <c r="R97" s="2" t="s">
        <v>127</v>
      </c>
      <c r="S97" s="3">
        <v>25</v>
      </c>
      <c r="T97" s="2" t="s">
        <v>10</v>
      </c>
      <c r="U97" s="3">
        <v>42.459632999999997</v>
      </c>
      <c r="V97" s="3">
        <v>-71.339980999999995</v>
      </c>
      <c r="W97" s="2" t="s">
        <v>149</v>
      </c>
      <c r="X97" s="3">
        <v>1</v>
      </c>
      <c r="Y97" s="3" t="str">
        <f>_xlfn.CONCAT(Exposure_Information[[#This Row],[Building Construction Code]]," - ",Exposure_Information[[#This Row],[Type of building construction]])</f>
        <v>RMS - 1</v>
      </c>
      <c r="Z97" s="3">
        <v>0</v>
      </c>
      <c r="AA97" s="2">
        <v>1954</v>
      </c>
      <c r="AB97" s="2" t="s">
        <v>11</v>
      </c>
      <c r="AC97" s="2">
        <v>1</v>
      </c>
      <c r="AD97" s="2" t="str">
        <f>_xlfn.CONCAT(Exposure_Information[[#This Row],[Occupany Code]]," - ",Exposure_Information[[#This Row],[Type of building occupancy]])</f>
        <v>ATC - 1</v>
      </c>
      <c r="AE97" s="5">
        <v>709500</v>
      </c>
      <c r="AF97" s="5">
        <v>496650</v>
      </c>
      <c r="AG97" s="5">
        <v>141900</v>
      </c>
      <c r="AH97" s="5">
        <f>SUM(Exposure_Information[[#This Row],[Building Coverage Value]:[Business interruption value]])</f>
        <v>1348050</v>
      </c>
      <c r="AI97" s="5">
        <f>SUM(Exposure_Information[[#This Row],[Building Coverage Value]:[Contents Coverage Value]])</f>
        <v>1206150</v>
      </c>
      <c r="AJ97" s="26"/>
    </row>
    <row r="98" spans="1:36" ht="39" x14ac:dyDescent="0.3">
      <c r="A98" s="2" t="s">
        <v>148</v>
      </c>
      <c r="B98" s="2" t="s">
        <v>156</v>
      </c>
      <c r="C98" s="2" t="s">
        <v>325</v>
      </c>
      <c r="D98" s="2">
        <v>120999</v>
      </c>
      <c r="E98" s="2" t="s">
        <v>4697</v>
      </c>
      <c r="F98" s="2" t="s">
        <v>10675</v>
      </c>
      <c r="G98" s="3">
        <v>1743</v>
      </c>
      <c r="H98" s="3">
        <v>500</v>
      </c>
      <c r="I98" s="71">
        <f>Exposure_Information[[#This Row],[Total  Insured Value]]+Exposure_Information[[#This Row],[Policy Deductible]]</f>
        <v>1348550</v>
      </c>
      <c r="J98" s="2">
        <v>124129</v>
      </c>
      <c r="K98" s="3">
        <v>1</v>
      </c>
      <c r="L98" s="2" t="s">
        <v>9</v>
      </c>
      <c r="M98" s="2" t="s">
        <v>10676</v>
      </c>
      <c r="N98" s="3" t="s">
        <v>10677</v>
      </c>
      <c r="O98" s="2" t="s">
        <v>4846</v>
      </c>
      <c r="P98" s="2" t="s">
        <v>224</v>
      </c>
      <c r="Q98" s="3">
        <v>21</v>
      </c>
      <c r="R98" s="2" t="s">
        <v>127</v>
      </c>
      <c r="S98" s="3">
        <v>25</v>
      </c>
      <c r="T98" s="2" t="s">
        <v>10</v>
      </c>
      <c r="U98" s="3">
        <v>42.176498000000002</v>
      </c>
      <c r="V98" s="3">
        <v>-71.266098</v>
      </c>
      <c r="W98" s="2" t="s">
        <v>149</v>
      </c>
      <c r="X98" s="3">
        <v>1</v>
      </c>
      <c r="Y98" s="3" t="str">
        <f>_xlfn.CONCAT(Exposure_Information[[#This Row],[Building Construction Code]]," - ",Exposure_Information[[#This Row],[Type of building construction]])</f>
        <v>RMS - 1</v>
      </c>
      <c r="Z98" s="3">
        <v>0</v>
      </c>
      <c r="AA98" s="2">
        <v>1987</v>
      </c>
      <c r="AB98" s="2" t="s">
        <v>11</v>
      </c>
      <c r="AC98" s="2">
        <v>1</v>
      </c>
      <c r="AD98" s="2" t="str">
        <f>_xlfn.CONCAT(Exposure_Information[[#This Row],[Occupany Code]]," - ",Exposure_Information[[#This Row],[Type of building occupancy]])</f>
        <v>ATC - 1</v>
      </c>
      <c r="AE98" s="5">
        <v>709500</v>
      </c>
      <c r="AF98" s="5">
        <v>496650</v>
      </c>
      <c r="AG98" s="5">
        <v>141900</v>
      </c>
      <c r="AH98" s="5">
        <f>SUM(Exposure_Information[[#This Row],[Building Coverage Value]:[Business interruption value]])</f>
        <v>1348050</v>
      </c>
      <c r="AI98" s="5">
        <f>SUM(Exposure_Information[[#This Row],[Building Coverage Value]:[Contents Coverage Value]])</f>
        <v>1206150</v>
      </c>
      <c r="AJ98" s="26"/>
    </row>
    <row r="99" spans="1:36" ht="26" x14ac:dyDescent="0.3">
      <c r="A99" s="2" t="s">
        <v>148</v>
      </c>
      <c r="B99" s="2" t="s">
        <v>156</v>
      </c>
      <c r="C99" s="2" t="s">
        <v>325</v>
      </c>
      <c r="D99" s="2">
        <v>104132</v>
      </c>
      <c r="E99" s="2" t="s">
        <v>4697</v>
      </c>
      <c r="F99" s="2" t="s">
        <v>4936</v>
      </c>
      <c r="G99" s="3">
        <v>2415</v>
      </c>
      <c r="H99" s="3">
        <v>2500</v>
      </c>
      <c r="I99" s="71">
        <f>Exposure_Information[[#This Row],[Total  Insured Value]]+Exposure_Information[[#This Row],[Policy Deductible]]</f>
        <v>1348650</v>
      </c>
      <c r="J99" s="2">
        <v>107262</v>
      </c>
      <c r="K99" s="3">
        <v>1</v>
      </c>
      <c r="L99" s="2" t="s">
        <v>9</v>
      </c>
      <c r="M99" s="2" t="s">
        <v>4937</v>
      </c>
      <c r="N99" s="3" t="s">
        <v>4938</v>
      </c>
      <c r="O99" s="2" t="s">
        <v>839</v>
      </c>
      <c r="P99" s="2" t="s">
        <v>224</v>
      </c>
      <c r="Q99" s="3">
        <v>21</v>
      </c>
      <c r="R99" s="2" t="s">
        <v>127</v>
      </c>
      <c r="S99" s="3">
        <v>25</v>
      </c>
      <c r="T99" s="2" t="s">
        <v>10</v>
      </c>
      <c r="U99" s="3">
        <v>42.261448999999999</v>
      </c>
      <c r="V99" s="3">
        <v>-71.049755000000005</v>
      </c>
      <c r="W99" s="2" t="s">
        <v>149</v>
      </c>
      <c r="X99" s="3">
        <v>1</v>
      </c>
      <c r="Y99" s="3" t="str">
        <f>_xlfn.CONCAT(Exposure_Information[[#This Row],[Building Construction Code]]," - ",Exposure_Information[[#This Row],[Type of building construction]])</f>
        <v>RMS - 1</v>
      </c>
      <c r="Z99" s="3">
        <v>0</v>
      </c>
      <c r="AA99" s="2">
        <v>1985</v>
      </c>
      <c r="AB99" s="2" t="s">
        <v>11</v>
      </c>
      <c r="AC99" s="2">
        <v>1</v>
      </c>
      <c r="AD99" s="2" t="str">
        <f>_xlfn.CONCAT(Exposure_Information[[#This Row],[Occupany Code]]," - ",Exposure_Information[[#This Row],[Type of building occupancy]])</f>
        <v>ATC - 1</v>
      </c>
      <c r="AE99" s="5">
        <v>708500</v>
      </c>
      <c r="AF99" s="5">
        <v>495950</v>
      </c>
      <c r="AG99" s="5">
        <v>141700</v>
      </c>
      <c r="AH99" s="5">
        <f>SUM(Exposure_Information[[#This Row],[Building Coverage Value]:[Business interruption value]])</f>
        <v>1346150</v>
      </c>
      <c r="AI99" s="5">
        <f>SUM(Exposure_Information[[#This Row],[Building Coverage Value]:[Contents Coverage Value]])</f>
        <v>1204450</v>
      </c>
      <c r="AJ99" s="26"/>
    </row>
    <row r="100" spans="1:36" ht="26" x14ac:dyDescent="0.3">
      <c r="A100" s="2" t="s">
        <v>148</v>
      </c>
      <c r="B100" s="2" t="s">
        <v>156</v>
      </c>
      <c r="C100" s="2" t="s">
        <v>325</v>
      </c>
      <c r="D100" s="2">
        <v>124964</v>
      </c>
      <c r="E100" s="2" t="s">
        <v>4697</v>
      </c>
      <c r="F100" s="2" t="s">
        <v>10139</v>
      </c>
      <c r="G100" s="3">
        <v>2801</v>
      </c>
      <c r="H100" s="3">
        <v>500</v>
      </c>
      <c r="I100" s="71">
        <f>Exposure_Information[[#This Row],[Total  Insured Value]]+Exposure_Information[[#This Row],[Policy Deductible]]</f>
        <v>1340000</v>
      </c>
      <c r="J100" s="2">
        <v>128094</v>
      </c>
      <c r="K100" s="3">
        <v>1</v>
      </c>
      <c r="L100" s="2" t="s">
        <v>9</v>
      </c>
      <c r="M100" s="2" t="s">
        <v>10140</v>
      </c>
      <c r="N100" s="3" t="s">
        <v>10141</v>
      </c>
      <c r="O100" s="2" t="s">
        <v>787</v>
      </c>
      <c r="P100" s="2" t="s">
        <v>221</v>
      </c>
      <c r="Q100" s="3">
        <v>23</v>
      </c>
      <c r="R100" s="2" t="s">
        <v>127</v>
      </c>
      <c r="S100" s="3">
        <v>25</v>
      </c>
      <c r="T100" s="2" t="s">
        <v>10</v>
      </c>
      <c r="U100" s="3">
        <v>42.189307999999997</v>
      </c>
      <c r="V100" s="3">
        <v>-70.882003999999995</v>
      </c>
      <c r="W100" s="2" t="s">
        <v>149</v>
      </c>
      <c r="X100" s="3">
        <v>1</v>
      </c>
      <c r="Y100" s="3" t="str">
        <f>_xlfn.CONCAT(Exposure_Information[[#This Row],[Building Construction Code]]," - ",Exposure_Information[[#This Row],[Type of building construction]])</f>
        <v>RMS - 1</v>
      </c>
      <c r="Z100" s="3">
        <v>0</v>
      </c>
      <c r="AA100" s="2">
        <v>1801</v>
      </c>
      <c r="AB100" s="2" t="s">
        <v>11</v>
      </c>
      <c r="AC100" s="2">
        <v>1</v>
      </c>
      <c r="AD100" s="2" t="str">
        <f>_xlfn.CONCAT(Exposure_Information[[#This Row],[Occupany Code]]," - ",Exposure_Information[[#This Row],[Type of building occupancy]])</f>
        <v>ATC - 1</v>
      </c>
      <c r="AE100" s="5">
        <v>705000</v>
      </c>
      <c r="AF100" s="5">
        <v>493500</v>
      </c>
      <c r="AG100" s="5">
        <v>141000</v>
      </c>
      <c r="AH100" s="5">
        <f>SUM(Exposure_Information[[#This Row],[Building Coverage Value]:[Business interruption value]])</f>
        <v>1339500</v>
      </c>
      <c r="AI100" s="5">
        <f>SUM(Exposure_Information[[#This Row],[Building Coverage Value]:[Contents Coverage Value]])</f>
        <v>1198500</v>
      </c>
      <c r="AJ100" s="26"/>
    </row>
    <row r="101" spans="1:36" ht="39" x14ac:dyDescent="0.3">
      <c r="A101" s="2" t="s">
        <v>148</v>
      </c>
      <c r="B101" s="2" t="s">
        <v>156</v>
      </c>
      <c r="C101" s="2" t="s">
        <v>325</v>
      </c>
      <c r="D101" s="2">
        <v>105584</v>
      </c>
      <c r="E101" s="2" t="s">
        <v>4697</v>
      </c>
      <c r="F101" s="2" t="s">
        <v>5902</v>
      </c>
      <c r="G101" s="3">
        <v>1503</v>
      </c>
      <c r="H101" s="3">
        <v>500</v>
      </c>
      <c r="I101" s="71">
        <f>Exposure_Information[[#This Row],[Total  Insured Value]]+Exposure_Information[[#This Row],[Policy Deductible]]</f>
        <v>1330500</v>
      </c>
      <c r="J101" s="2">
        <v>108714</v>
      </c>
      <c r="K101" s="3">
        <v>1</v>
      </c>
      <c r="L101" s="2" t="s">
        <v>9</v>
      </c>
      <c r="M101" s="2" t="s">
        <v>5903</v>
      </c>
      <c r="N101" s="3" t="s">
        <v>5904</v>
      </c>
      <c r="O101" s="2" t="s">
        <v>5905</v>
      </c>
      <c r="P101" s="2" t="s">
        <v>224</v>
      </c>
      <c r="Q101" s="3">
        <v>21</v>
      </c>
      <c r="R101" s="2" t="s">
        <v>127</v>
      </c>
      <c r="S101" s="3">
        <v>25</v>
      </c>
      <c r="T101" s="2" t="s">
        <v>10</v>
      </c>
      <c r="U101" s="3">
        <v>42.149796000000002</v>
      </c>
      <c r="V101" s="3">
        <v>-71.225532999999999</v>
      </c>
      <c r="W101" s="2" t="s">
        <v>149</v>
      </c>
      <c r="X101" s="3">
        <v>1</v>
      </c>
      <c r="Y101" s="3" t="str">
        <f>_xlfn.CONCAT(Exposure_Information[[#This Row],[Building Construction Code]]," - ",Exposure_Information[[#This Row],[Type of building construction]])</f>
        <v>RMS - 1</v>
      </c>
      <c r="Z101" s="3">
        <v>0</v>
      </c>
      <c r="AA101" s="2">
        <v>2006</v>
      </c>
      <c r="AB101" s="2" t="s">
        <v>11</v>
      </c>
      <c r="AC101" s="2">
        <v>1</v>
      </c>
      <c r="AD101" s="2" t="str">
        <f>_xlfn.CONCAT(Exposure_Information[[#This Row],[Occupany Code]]," - ",Exposure_Information[[#This Row],[Type of building occupancy]])</f>
        <v>ATC - 1</v>
      </c>
      <c r="AE101" s="5">
        <v>700000</v>
      </c>
      <c r="AF101" s="5">
        <v>490000</v>
      </c>
      <c r="AG101" s="5">
        <v>140000</v>
      </c>
      <c r="AH101" s="5">
        <f>SUM(Exposure_Information[[#This Row],[Building Coverage Value]:[Business interruption value]])</f>
        <v>1330000</v>
      </c>
      <c r="AI101" s="5">
        <f>SUM(Exposure_Information[[#This Row],[Building Coverage Value]:[Contents Coverage Value]])</f>
        <v>1190000</v>
      </c>
      <c r="AJ101" s="26"/>
    </row>
    <row r="102" spans="1:36" ht="26" x14ac:dyDescent="0.3">
      <c r="A102" s="2" t="s">
        <v>148</v>
      </c>
      <c r="B102" s="2" t="s">
        <v>156</v>
      </c>
      <c r="C102" s="2" t="s">
        <v>325</v>
      </c>
      <c r="D102" s="2">
        <v>117022</v>
      </c>
      <c r="E102" s="2" t="s">
        <v>4697</v>
      </c>
      <c r="F102" s="2" t="s">
        <v>9800</v>
      </c>
      <c r="G102" s="3">
        <v>1684</v>
      </c>
      <c r="H102" s="3">
        <v>1000</v>
      </c>
      <c r="I102" s="71">
        <f>Exposure_Information[[#This Row],[Total  Insured Value]]+Exposure_Information[[#This Row],[Policy Deductible]]</f>
        <v>1331000</v>
      </c>
      <c r="J102" s="2">
        <v>120152</v>
      </c>
      <c r="K102" s="3">
        <v>1</v>
      </c>
      <c r="L102" s="2" t="s">
        <v>9</v>
      </c>
      <c r="M102" s="2" t="s">
        <v>9801</v>
      </c>
      <c r="N102" s="3" t="s">
        <v>9802</v>
      </c>
      <c r="O102" s="2" t="s">
        <v>2720</v>
      </c>
      <c r="P102" s="2" t="s">
        <v>224</v>
      </c>
      <c r="Q102" s="3">
        <v>21</v>
      </c>
      <c r="R102" s="2" t="s">
        <v>127</v>
      </c>
      <c r="S102" s="3">
        <v>25</v>
      </c>
      <c r="T102" s="2" t="s">
        <v>10</v>
      </c>
      <c r="U102" s="3">
        <v>42.103920000000002</v>
      </c>
      <c r="V102" s="3">
        <v>-71.218543999999994</v>
      </c>
      <c r="W102" s="2" t="s">
        <v>149</v>
      </c>
      <c r="X102" s="3">
        <v>1</v>
      </c>
      <c r="Y102" s="3" t="str">
        <f>_xlfn.CONCAT(Exposure_Information[[#This Row],[Building Construction Code]]," - ",Exposure_Information[[#This Row],[Type of building construction]])</f>
        <v>RMS - 1</v>
      </c>
      <c r="Z102" s="3">
        <v>0</v>
      </c>
      <c r="AA102" s="2">
        <v>1955</v>
      </c>
      <c r="AB102" s="2" t="s">
        <v>11</v>
      </c>
      <c r="AC102" s="2">
        <v>1</v>
      </c>
      <c r="AD102" s="2" t="str">
        <f>_xlfn.CONCAT(Exposure_Information[[#This Row],[Occupany Code]]," - ",Exposure_Information[[#This Row],[Type of building occupancy]])</f>
        <v>ATC - 1</v>
      </c>
      <c r="AE102" s="5">
        <v>700000</v>
      </c>
      <c r="AF102" s="5">
        <v>490000</v>
      </c>
      <c r="AG102" s="5">
        <v>140000</v>
      </c>
      <c r="AH102" s="5">
        <f>SUM(Exposure_Information[[#This Row],[Building Coverage Value]:[Business interruption value]])</f>
        <v>1330000</v>
      </c>
      <c r="AI102" s="5">
        <f>SUM(Exposure_Information[[#This Row],[Building Coverage Value]:[Contents Coverage Value]])</f>
        <v>1190000</v>
      </c>
      <c r="AJ102" s="26"/>
    </row>
    <row r="103" spans="1:36" ht="26" x14ac:dyDescent="0.3">
      <c r="A103" s="2" t="s">
        <v>148</v>
      </c>
      <c r="B103" s="2" t="s">
        <v>156</v>
      </c>
      <c r="C103" s="2" t="s">
        <v>325</v>
      </c>
      <c r="D103" s="2">
        <v>109579</v>
      </c>
      <c r="E103" s="2" t="s">
        <v>4697</v>
      </c>
      <c r="F103" s="2" t="s">
        <v>8084</v>
      </c>
      <c r="G103" s="3">
        <v>1441</v>
      </c>
      <c r="H103" s="3">
        <v>500</v>
      </c>
      <c r="I103" s="71">
        <f>Exposure_Information[[#This Row],[Total  Insured Value]]+Exposure_Information[[#This Row],[Policy Deductible]]</f>
        <v>1328600</v>
      </c>
      <c r="J103" s="2">
        <v>112709</v>
      </c>
      <c r="K103" s="3">
        <v>1</v>
      </c>
      <c r="L103" s="2" t="s">
        <v>9</v>
      </c>
      <c r="M103" s="2" t="s">
        <v>8085</v>
      </c>
      <c r="N103" s="3" t="s">
        <v>8086</v>
      </c>
      <c r="O103" s="2" t="s">
        <v>3821</v>
      </c>
      <c r="P103" s="2" t="s">
        <v>74</v>
      </c>
      <c r="Q103" s="3">
        <v>9</v>
      </c>
      <c r="R103" s="2" t="s">
        <v>127</v>
      </c>
      <c r="S103" s="3">
        <v>25</v>
      </c>
      <c r="T103" s="2" t="s">
        <v>10</v>
      </c>
      <c r="U103" s="3">
        <v>42.660210999999997</v>
      </c>
      <c r="V103" s="3">
        <v>-71.091274999999996</v>
      </c>
      <c r="W103" s="2" t="s">
        <v>149</v>
      </c>
      <c r="X103" s="3">
        <v>1</v>
      </c>
      <c r="Y103" s="3" t="str">
        <f>_xlfn.CONCAT(Exposure_Information[[#This Row],[Building Construction Code]]," - ",Exposure_Information[[#This Row],[Type of building construction]])</f>
        <v>RMS - 1</v>
      </c>
      <c r="Z103" s="3">
        <v>0</v>
      </c>
      <c r="AA103" s="2">
        <v>2007</v>
      </c>
      <c r="AB103" s="2" t="s">
        <v>11</v>
      </c>
      <c r="AC103" s="2">
        <v>1</v>
      </c>
      <c r="AD103" s="2" t="str">
        <f>_xlfn.CONCAT(Exposure_Information[[#This Row],[Occupany Code]]," - ",Exposure_Information[[#This Row],[Type of building occupancy]])</f>
        <v>ATC - 1</v>
      </c>
      <c r="AE103" s="5">
        <v>699000</v>
      </c>
      <c r="AF103" s="5">
        <v>489300</v>
      </c>
      <c r="AG103" s="5">
        <v>139800</v>
      </c>
      <c r="AH103" s="5">
        <f>SUM(Exposure_Information[[#This Row],[Building Coverage Value]:[Business interruption value]])</f>
        <v>1328100</v>
      </c>
      <c r="AI103" s="5">
        <f>SUM(Exposure_Information[[#This Row],[Building Coverage Value]:[Contents Coverage Value]])</f>
        <v>1188300</v>
      </c>
      <c r="AJ103" s="26"/>
    </row>
    <row r="104" spans="1:36" ht="26" x14ac:dyDescent="0.3">
      <c r="A104" s="2" t="s">
        <v>148</v>
      </c>
      <c r="B104" s="2" t="s">
        <v>156</v>
      </c>
      <c r="C104" s="2" t="s">
        <v>325</v>
      </c>
      <c r="D104" s="2">
        <v>114149</v>
      </c>
      <c r="E104" s="2" t="s">
        <v>4697</v>
      </c>
      <c r="F104" s="2" t="s">
        <v>8096</v>
      </c>
      <c r="G104" s="3">
        <v>1628</v>
      </c>
      <c r="H104" s="3">
        <v>2500</v>
      </c>
      <c r="I104" s="71">
        <f>Exposure_Information[[#This Row],[Total  Insured Value]]+Exposure_Information[[#This Row],[Policy Deductible]]</f>
        <v>1323000</v>
      </c>
      <c r="J104" s="2">
        <v>117279</v>
      </c>
      <c r="K104" s="3">
        <v>1</v>
      </c>
      <c r="L104" s="2" t="s">
        <v>9</v>
      </c>
      <c r="M104" s="2" t="s">
        <v>8097</v>
      </c>
      <c r="N104" s="3" t="s">
        <v>8098</v>
      </c>
      <c r="O104" s="2" t="s">
        <v>787</v>
      </c>
      <c r="P104" s="2" t="s">
        <v>221</v>
      </c>
      <c r="Q104" s="3">
        <v>23</v>
      </c>
      <c r="R104" s="2" t="s">
        <v>127</v>
      </c>
      <c r="S104" s="3">
        <v>25</v>
      </c>
      <c r="T104" s="2" t="s">
        <v>10</v>
      </c>
      <c r="U104" s="3">
        <v>42.234070000000003</v>
      </c>
      <c r="V104" s="3">
        <v>-70.869591</v>
      </c>
      <c r="W104" s="2" t="s">
        <v>149</v>
      </c>
      <c r="X104" s="3">
        <v>1</v>
      </c>
      <c r="Y104" s="3" t="str">
        <f>_xlfn.CONCAT(Exposure_Information[[#This Row],[Building Construction Code]]," - ",Exposure_Information[[#This Row],[Type of building construction]])</f>
        <v>RMS - 1</v>
      </c>
      <c r="Z104" s="3">
        <v>0</v>
      </c>
      <c r="AA104" s="2">
        <v>1880</v>
      </c>
      <c r="AB104" s="2" t="s">
        <v>11</v>
      </c>
      <c r="AC104" s="2">
        <v>1</v>
      </c>
      <c r="AD104" s="2" t="str">
        <f>_xlfn.CONCAT(Exposure_Information[[#This Row],[Occupany Code]]," - ",Exposure_Information[[#This Row],[Type of building occupancy]])</f>
        <v>ATC - 1</v>
      </c>
      <c r="AE104" s="5">
        <v>695000</v>
      </c>
      <c r="AF104" s="5">
        <v>486500</v>
      </c>
      <c r="AG104" s="5">
        <v>139000</v>
      </c>
      <c r="AH104" s="5">
        <f>SUM(Exposure_Information[[#This Row],[Building Coverage Value]:[Business interruption value]])</f>
        <v>1320500</v>
      </c>
      <c r="AI104" s="5">
        <f>SUM(Exposure_Information[[#This Row],[Building Coverage Value]:[Contents Coverage Value]])</f>
        <v>1181500</v>
      </c>
      <c r="AJ104" s="26"/>
    </row>
    <row r="105" spans="1:36" ht="39" x14ac:dyDescent="0.3">
      <c r="A105" s="2" t="s">
        <v>148</v>
      </c>
      <c r="B105" s="2" t="s">
        <v>156</v>
      </c>
      <c r="C105" s="2" t="s">
        <v>325</v>
      </c>
      <c r="D105" s="2">
        <v>105484</v>
      </c>
      <c r="E105" s="2" t="s">
        <v>4697</v>
      </c>
      <c r="F105" s="2" t="s">
        <v>6052</v>
      </c>
      <c r="G105" s="3">
        <v>1490</v>
      </c>
      <c r="H105" s="3">
        <v>500</v>
      </c>
      <c r="I105" s="71">
        <f>Exposure_Information[[#This Row],[Total  Insured Value]]+Exposure_Information[[#This Row],[Policy Deductible]]</f>
        <v>1318150</v>
      </c>
      <c r="J105" s="2">
        <v>108614</v>
      </c>
      <c r="K105" s="3">
        <v>1</v>
      </c>
      <c r="L105" s="2" t="s">
        <v>9</v>
      </c>
      <c r="M105" s="2" t="s">
        <v>6053</v>
      </c>
      <c r="N105" s="3" t="s">
        <v>6054</v>
      </c>
      <c r="O105" s="2" t="s">
        <v>2335</v>
      </c>
      <c r="P105" s="2" t="s">
        <v>90</v>
      </c>
      <c r="Q105" s="3">
        <v>17</v>
      </c>
      <c r="R105" s="2" t="s">
        <v>127</v>
      </c>
      <c r="S105" s="3">
        <v>25</v>
      </c>
      <c r="T105" s="2" t="s">
        <v>10</v>
      </c>
      <c r="U105" s="3">
        <v>42.339252000000002</v>
      </c>
      <c r="V105" s="3">
        <v>-71.205269000000001</v>
      </c>
      <c r="W105" s="2" t="s">
        <v>149</v>
      </c>
      <c r="X105" s="3">
        <v>1</v>
      </c>
      <c r="Y105" s="3" t="str">
        <f>_xlfn.CONCAT(Exposure_Information[[#This Row],[Building Construction Code]]," - ",Exposure_Information[[#This Row],[Type of building construction]])</f>
        <v>RMS - 1</v>
      </c>
      <c r="Z105" s="3">
        <v>0</v>
      </c>
      <c r="AA105" s="2">
        <v>1925</v>
      </c>
      <c r="AB105" s="2" t="s">
        <v>11</v>
      </c>
      <c r="AC105" s="2">
        <v>1</v>
      </c>
      <c r="AD105" s="2" t="str">
        <f>_xlfn.CONCAT(Exposure_Information[[#This Row],[Occupany Code]]," - ",Exposure_Information[[#This Row],[Type of building occupancy]])</f>
        <v>ATC - 1</v>
      </c>
      <c r="AE105" s="5">
        <v>693500</v>
      </c>
      <c r="AF105" s="5">
        <v>485450</v>
      </c>
      <c r="AG105" s="5">
        <v>138700</v>
      </c>
      <c r="AH105" s="5">
        <f>SUM(Exposure_Information[[#This Row],[Building Coverage Value]:[Business interruption value]])</f>
        <v>1317650</v>
      </c>
      <c r="AI105" s="5">
        <f>SUM(Exposure_Information[[#This Row],[Building Coverage Value]:[Contents Coverage Value]])</f>
        <v>1178950</v>
      </c>
      <c r="AJ105" s="26"/>
    </row>
    <row r="106" spans="1:36" ht="26" x14ac:dyDescent="0.3">
      <c r="A106" s="2" t="s">
        <v>148</v>
      </c>
      <c r="B106" s="2" t="s">
        <v>156</v>
      </c>
      <c r="C106" s="2" t="s">
        <v>325</v>
      </c>
      <c r="D106" s="2">
        <v>104434</v>
      </c>
      <c r="E106" s="2" t="s">
        <v>4697</v>
      </c>
      <c r="F106" s="2" t="s">
        <v>6987</v>
      </c>
      <c r="G106" s="3">
        <v>1830</v>
      </c>
      <c r="H106" s="3">
        <v>1000</v>
      </c>
      <c r="I106" s="71">
        <f>Exposure_Information[[#This Row],[Total  Insured Value]]+Exposure_Information[[#This Row],[Policy Deductible]]</f>
        <v>1313900</v>
      </c>
      <c r="J106" s="2">
        <v>107564</v>
      </c>
      <c r="K106" s="3">
        <v>1</v>
      </c>
      <c r="L106" s="2" t="s">
        <v>9</v>
      </c>
      <c r="M106" s="2" t="s">
        <v>6988</v>
      </c>
      <c r="N106" s="3" t="s">
        <v>6989</v>
      </c>
      <c r="O106" s="2" t="s">
        <v>2889</v>
      </c>
      <c r="P106" s="2" t="s">
        <v>90</v>
      </c>
      <c r="Q106" s="3">
        <v>17</v>
      </c>
      <c r="R106" s="2" t="s">
        <v>127</v>
      </c>
      <c r="S106" s="3">
        <v>25</v>
      </c>
      <c r="T106" s="2" t="s">
        <v>10</v>
      </c>
      <c r="U106" s="3">
        <v>42.409382000000001</v>
      </c>
      <c r="V106" s="3">
        <v>-71.424047000000002</v>
      </c>
      <c r="W106" s="2" t="s">
        <v>149</v>
      </c>
      <c r="X106" s="3">
        <v>1</v>
      </c>
      <c r="Y106" s="3" t="str">
        <f>_xlfn.CONCAT(Exposure_Information[[#This Row],[Building Construction Code]]," - ",Exposure_Information[[#This Row],[Type of building construction]])</f>
        <v>RMS - 1</v>
      </c>
      <c r="Z106" s="3">
        <v>0</v>
      </c>
      <c r="AA106" s="2">
        <v>1971</v>
      </c>
      <c r="AB106" s="2" t="s">
        <v>11</v>
      </c>
      <c r="AC106" s="2">
        <v>1</v>
      </c>
      <c r="AD106" s="2" t="str">
        <f>_xlfn.CONCAT(Exposure_Information[[#This Row],[Occupany Code]]," - ",Exposure_Information[[#This Row],[Type of building occupancy]])</f>
        <v>ATC - 1</v>
      </c>
      <c r="AE106" s="5">
        <v>691000</v>
      </c>
      <c r="AF106" s="5">
        <v>483700</v>
      </c>
      <c r="AG106" s="5">
        <v>138200</v>
      </c>
      <c r="AH106" s="5">
        <f>SUM(Exposure_Information[[#This Row],[Building Coverage Value]:[Business interruption value]])</f>
        <v>1312900</v>
      </c>
      <c r="AI106" s="5">
        <f>SUM(Exposure_Information[[#This Row],[Building Coverage Value]:[Contents Coverage Value]])</f>
        <v>1174700</v>
      </c>
      <c r="AJ106" s="26"/>
    </row>
    <row r="107" spans="1:36" ht="26" x14ac:dyDescent="0.3">
      <c r="A107" s="2" t="s">
        <v>148</v>
      </c>
      <c r="B107" s="2" t="s">
        <v>156</v>
      </c>
      <c r="C107" s="2" t="s">
        <v>325</v>
      </c>
      <c r="D107" s="2">
        <v>107236</v>
      </c>
      <c r="E107" s="2" t="s">
        <v>4697</v>
      </c>
      <c r="F107" s="2" t="s">
        <v>8087</v>
      </c>
      <c r="G107" s="3">
        <v>1689</v>
      </c>
      <c r="H107" s="3">
        <v>1000</v>
      </c>
      <c r="I107" s="71">
        <f>Exposure_Information[[#This Row],[Total  Insured Value]]+Exposure_Information[[#This Row],[Policy Deductible]]</f>
        <v>1312000</v>
      </c>
      <c r="J107" s="2">
        <v>110366</v>
      </c>
      <c r="K107" s="3">
        <v>1</v>
      </c>
      <c r="L107" s="2" t="s">
        <v>9</v>
      </c>
      <c r="M107" s="2" t="s">
        <v>8088</v>
      </c>
      <c r="N107" s="3" t="s">
        <v>8089</v>
      </c>
      <c r="O107" s="2" t="s">
        <v>839</v>
      </c>
      <c r="P107" s="2" t="s">
        <v>224</v>
      </c>
      <c r="Q107" s="3">
        <v>21</v>
      </c>
      <c r="R107" s="2" t="s">
        <v>127</v>
      </c>
      <c r="S107" s="3">
        <v>25</v>
      </c>
      <c r="T107" s="2" t="s">
        <v>10</v>
      </c>
      <c r="U107" s="3">
        <v>42.258834</v>
      </c>
      <c r="V107" s="3">
        <v>-71.035905999999997</v>
      </c>
      <c r="W107" s="2" t="s">
        <v>149</v>
      </c>
      <c r="X107" s="3">
        <v>1</v>
      </c>
      <c r="Y107" s="3" t="str">
        <f>_xlfn.CONCAT(Exposure_Information[[#This Row],[Building Construction Code]]," - ",Exposure_Information[[#This Row],[Type of building construction]])</f>
        <v>RMS - 1</v>
      </c>
      <c r="Z107" s="3">
        <v>0</v>
      </c>
      <c r="AA107" s="2">
        <v>1925</v>
      </c>
      <c r="AB107" s="2" t="s">
        <v>11</v>
      </c>
      <c r="AC107" s="2">
        <v>1</v>
      </c>
      <c r="AD107" s="2" t="str">
        <f>_xlfn.CONCAT(Exposure_Information[[#This Row],[Occupany Code]]," - ",Exposure_Information[[#This Row],[Type of building occupancy]])</f>
        <v>ATC - 1</v>
      </c>
      <c r="AE107" s="5">
        <v>690000</v>
      </c>
      <c r="AF107" s="5">
        <v>483000</v>
      </c>
      <c r="AG107" s="5">
        <v>138000</v>
      </c>
      <c r="AH107" s="5">
        <f>SUM(Exposure_Information[[#This Row],[Building Coverage Value]:[Business interruption value]])</f>
        <v>1311000</v>
      </c>
      <c r="AI107" s="5">
        <f>SUM(Exposure_Information[[#This Row],[Building Coverage Value]:[Contents Coverage Value]])</f>
        <v>1173000</v>
      </c>
      <c r="AJ107" s="26"/>
    </row>
    <row r="108" spans="1:36" ht="26" x14ac:dyDescent="0.3">
      <c r="A108" s="2" t="s">
        <v>148</v>
      </c>
      <c r="B108" s="2" t="s">
        <v>156</v>
      </c>
      <c r="C108" s="2" t="s">
        <v>325</v>
      </c>
      <c r="D108" s="2">
        <v>117507</v>
      </c>
      <c r="E108" s="2" t="s">
        <v>4697</v>
      </c>
      <c r="F108" s="2" t="s">
        <v>9984</v>
      </c>
      <c r="G108" s="3">
        <v>2051</v>
      </c>
      <c r="H108" s="3">
        <v>500</v>
      </c>
      <c r="I108" s="71">
        <f>Exposure_Information[[#This Row],[Total  Insured Value]]+Exposure_Information[[#This Row],[Policy Deductible]]</f>
        <v>1311500</v>
      </c>
      <c r="J108" s="2">
        <v>120637</v>
      </c>
      <c r="K108" s="3">
        <v>1</v>
      </c>
      <c r="L108" s="2" t="s">
        <v>9</v>
      </c>
      <c r="M108" s="2" t="s">
        <v>9985</v>
      </c>
      <c r="N108" s="3" t="s">
        <v>9986</v>
      </c>
      <c r="O108" s="2" t="s">
        <v>16</v>
      </c>
      <c r="P108" s="2" t="s">
        <v>74</v>
      </c>
      <c r="Q108" s="3">
        <v>9</v>
      </c>
      <c r="R108" s="2" t="s">
        <v>127</v>
      </c>
      <c r="S108" s="3">
        <v>25</v>
      </c>
      <c r="T108" s="2" t="s">
        <v>10</v>
      </c>
      <c r="U108" s="3">
        <v>42.505600000000001</v>
      </c>
      <c r="V108" s="3">
        <v>-70.887862999999996</v>
      </c>
      <c r="W108" s="2" t="s">
        <v>149</v>
      </c>
      <c r="X108" s="3">
        <v>1</v>
      </c>
      <c r="Y108" s="3" t="str">
        <f>_xlfn.CONCAT(Exposure_Information[[#This Row],[Building Construction Code]]," - ",Exposure_Information[[#This Row],[Type of building construction]])</f>
        <v>RMS - 1</v>
      </c>
      <c r="Z108" s="3">
        <v>0</v>
      </c>
      <c r="AA108" s="2">
        <v>1960</v>
      </c>
      <c r="AB108" s="2" t="s">
        <v>11</v>
      </c>
      <c r="AC108" s="2">
        <v>1</v>
      </c>
      <c r="AD108" s="2" t="str">
        <f>_xlfn.CONCAT(Exposure_Information[[#This Row],[Occupany Code]]," - ",Exposure_Information[[#This Row],[Type of building occupancy]])</f>
        <v>ATC - 1</v>
      </c>
      <c r="AE108" s="5">
        <v>690000</v>
      </c>
      <c r="AF108" s="5">
        <v>483000</v>
      </c>
      <c r="AG108" s="5">
        <v>138000</v>
      </c>
      <c r="AH108" s="5">
        <f>SUM(Exposure_Information[[#This Row],[Building Coverage Value]:[Business interruption value]])</f>
        <v>1311000</v>
      </c>
      <c r="AI108" s="5">
        <f>SUM(Exposure_Information[[#This Row],[Building Coverage Value]:[Contents Coverage Value]])</f>
        <v>1173000</v>
      </c>
      <c r="AJ108" s="26"/>
    </row>
    <row r="109" spans="1:36" ht="26" x14ac:dyDescent="0.3">
      <c r="A109" s="2" t="s">
        <v>148</v>
      </c>
      <c r="B109" s="2" t="s">
        <v>156</v>
      </c>
      <c r="C109" s="2" t="s">
        <v>325</v>
      </c>
      <c r="D109" s="2">
        <v>7761</v>
      </c>
      <c r="E109" s="2" t="s">
        <v>382</v>
      </c>
      <c r="F109" s="2" t="s">
        <v>1800</v>
      </c>
      <c r="G109" s="3">
        <v>3919</v>
      </c>
      <c r="H109" s="3">
        <v>5000</v>
      </c>
      <c r="I109" s="71">
        <f>Exposure_Information[[#This Row],[Total  Insured Value]]+Exposure_Information[[#This Row],[Policy Deductible]]</f>
        <v>406000</v>
      </c>
      <c r="J109" s="2">
        <v>10500</v>
      </c>
      <c r="K109" s="3">
        <v>1</v>
      </c>
      <c r="L109" s="2" t="s">
        <v>9</v>
      </c>
      <c r="M109" s="2" t="s">
        <v>10713</v>
      </c>
      <c r="N109" s="3" t="s">
        <v>543</v>
      </c>
      <c r="O109" s="2" t="s">
        <v>45</v>
      </c>
      <c r="P109" s="2" t="s">
        <v>155</v>
      </c>
      <c r="Q109" s="3">
        <v>1</v>
      </c>
      <c r="R109" s="2" t="s">
        <v>70</v>
      </c>
      <c r="S109" s="3">
        <v>9</v>
      </c>
      <c r="T109" s="2" t="s">
        <v>10</v>
      </c>
      <c r="U109" s="3">
        <v>41.059038000000001</v>
      </c>
      <c r="V109" s="3">
        <v>-73.533036999999993</v>
      </c>
      <c r="W109" s="2" t="s">
        <v>149</v>
      </c>
      <c r="X109" s="3">
        <v>1</v>
      </c>
      <c r="Y109" s="3" t="str">
        <f>_xlfn.CONCAT(Exposure_Information[[#This Row],[Building Construction Code]]," - ",Exposure_Information[[#This Row],[Type of building construction]])</f>
        <v>RMS - 1</v>
      </c>
      <c r="Z109" s="3">
        <v>0</v>
      </c>
      <c r="AA109" s="2">
        <v>9999</v>
      </c>
      <c r="AB109" s="2" t="s">
        <v>11</v>
      </c>
      <c r="AC109" s="2">
        <v>37</v>
      </c>
      <c r="AD109" s="2" t="str">
        <f>_xlfn.CONCAT(Exposure_Information[[#This Row],[Occupany Code]]," - ",Exposure_Information[[#This Row],[Type of building occupancy]])</f>
        <v>ATC - 37</v>
      </c>
      <c r="AE109" s="5">
        <v>350000</v>
      </c>
      <c r="AF109" s="5">
        <v>0</v>
      </c>
      <c r="AG109" s="5">
        <v>51000</v>
      </c>
      <c r="AH109" s="5">
        <f>SUM(Exposure_Information[[#This Row],[Building Coverage Value]:[Business interruption value]])</f>
        <v>401000</v>
      </c>
      <c r="AI109" s="5">
        <f>SUM(Exposure_Information[[#This Row],[Building Coverage Value]:[Contents Coverage Value]])</f>
        <v>350000</v>
      </c>
      <c r="AJ109" s="26"/>
    </row>
    <row r="110" spans="1:36" ht="26" x14ac:dyDescent="0.3">
      <c r="A110" s="2" t="s">
        <v>148</v>
      </c>
      <c r="B110" s="2" t="s">
        <v>156</v>
      </c>
      <c r="C110" s="2" t="s">
        <v>325</v>
      </c>
      <c r="D110" s="2">
        <v>115834</v>
      </c>
      <c r="E110" s="2" t="s">
        <v>4697</v>
      </c>
      <c r="F110" s="2" t="s">
        <v>8111</v>
      </c>
      <c r="G110" s="3">
        <v>1503</v>
      </c>
      <c r="H110" s="3">
        <v>1000</v>
      </c>
      <c r="I110" s="71">
        <f>Exposure_Information[[#This Row],[Total  Insured Value]]+Exposure_Information[[#This Row],[Policy Deductible]]</f>
        <v>1301500</v>
      </c>
      <c r="J110" s="2">
        <v>118964</v>
      </c>
      <c r="K110" s="3">
        <v>1</v>
      </c>
      <c r="L110" s="2" t="s">
        <v>9</v>
      </c>
      <c r="M110" s="2" t="s">
        <v>8112</v>
      </c>
      <c r="N110" s="3" t="s">
        <v>8113</v>
      </c>
      <c r="O110" s="2" t="s">
        <v>152</v>
      </c>
      <c r="P110" s="2" t="s">
        <v>90</v>
      </c>
      <c r="Q110" s="3">
        <v>17</v>
      </c>
      <c r="R110" s="2" t="s">
        <v>127</v>
      </c>
      <c r="S110" s="3">
        <v>25</v>
      </c>
      <c r="T110" s="2" t="s">
        <v>10</v>
      </c>
      <c r="U110" s="3">
        <v>42.516810999999997</v>
      </c>
      <c r="V110" s="3">
        <v>-71.275893999999994</v>
      </c>
      <c r="W110" s="2" t="s">
        <v>149</v>
      </c>
      <c r="X110" s="3">
        <v>1</v>
      </c>
      <c r="Y110" s="3" t="str">
        <f>_xlfn.CONCAT(Exposure_Information[[#This Row],[Building Construction Code]]," - ",Exposure_Information[[#This Row],[Type of building construction]])</f>
        <v>RMS - 1</v>
      </c>
      <c r="Z110" s="3">
        <v>0</v>
      </c>
      <c r="AA110" s="2">
        <v>1996</v>
      </c>
      <c r="AB110" s="2" t="s">
        <v>11</v>
      </c>
      <c r="AC110" s="2">
        <v>1</v>
      </c>
      <c r="AD110" s="2" t="str">
        <f>_xlfn.CONCAT(Exposure_Information[[#This Row],[Occupany Code]]," - ",Exposure_Information[[#This Row],[Type of building occupancy]])</f>
        <v>ATC - 1</v>
      </c>
      <c r="AE110" s="5">
        <v>765000</v>
      </c>
      <c r="AF110" s="5">
        <v>382500</v>
      </c>
      <c r="AG110" s="5">
        <v>153000</v>
      </c>
      <c r="AH110" s="5">
        <f>SUM(Exposure_Information[[#This Row],[Building Coverage Value]:[Business interruption value]])</f>
        <v>1300500</v>
      </c>
      <c r="AI110" s="5">
        <f>SUM(Exposure_Information[[#This Row],[Building Coverage Value]:[Contents Coverage Value]])</f>
        <v>1147500</v>
      </c>
      <c r="AJ110" s="26"/>
    </row>
    <row r="111" spans="1:36" ht="39" x14ac:dyDescent="0.3">
      <c r="A111" s="2" t="s">
        <v>148</v>
      </c>
      <c r="B111" s="2" t="s">
        <v>156</v>
      </c>
      <c r="C111" s="2" t="s">
        <v>325</v>
      </c>
      <c r="D111" s="2">
        <v>116447</v>
      </c>
      <c r="E111" s="2" t="s">
        <v>4697</v>
      </c>
      <c r="F111" s="2" t="s">
        <v>7548</v>
      </c>
      <c r="G111" s="3">
        <v>1589</v>
      </c>
      <c r="H111" s="3">
        <v>1000</v>
      </c>
      <c r="I111" s="71">
        <f>Exposure_Information[[#This Row],[Total  Insured Value]]+Exposure_Information[[#This Row],[Policy Deductible]]</f>
        <v>1297750</v>
      </c>
      <c r="J111" s="2">
        <v>119577</v>
      </c>
      <c r="K111" s="3">
        <v>1</v>
      </c>
      <c r="L111" s="2" t="s">
        <v>9</v>
      </c>
      <c r="M111" s="2" t="s">
        <v>7549</v>
      </c>
      <c r="N111" s="3" t="s">
        <v>7550</v>
      </c>
      <c r="O111" s="2" t="s">
        <v>45</v>
      </c>
      <c r="P111" s="2" t="s">
        <v>155</v>
      </c>
      <c r="Q111" s="3">
        <v>1</v>
      </c>
      <c r="R111" s="2" t="s">
        <v>70</v>
      </c>
      <c r="S111" s="3">
        <v>9</v>
      </c>
      <c r="T111" s="2" t="s">
        <v>10</v>
      </c>
      <c r="U111" s="3">
        <v>41.194195000000001</v>
      </c>
      <c r="V111" s="3">
        <v>-73.303933000000001</v>
      </c>
      <c r="W111" s="2" t="s">
        <v>149</v>
      </c>
      <c r="X111" s="3">
        <v>1</v>
      </c>
      <c r="Y111" s="3" t="str">
        <f>_xlfn.CONCAT(Exposure_Information[[#This Row],[Building Construction Code]]," - ",Exposure_Information[[#This Row],[Type of building construction]])</f>
        <v>RMS - 1</v>
      </c>
      <c r="Z111" s="3">
        <v>0</v>
      </c>
      <c r="AA111" s="2">
        <v>1951</v>
      </c>
      <c r="AB111" s="2" t="s">
        <v>11</v>
      </c>
      <c r="AC111" s="2">
        <v>1</v>
      </c>
      <c r="AD111" s="2" t="str">
        <f>_xlfn.CONCAT(Exposure_Information[[#This Row],[Occupany Code]]," - ",Exposure_Information[[#This Row],[Type of building occupancy]])</f>
        <v>ATC - 1</v>
      </c>
      <c r="AE111" s="5">
        <v>682500</v>
      </c>
      <c r="AF111" s="5">
        <v>477750</v>
      </c>
      <c r="AG111" s="5">
        <v>136500</v>
      </c>
      <c r="AH111" s="5">
        <f>SUM(Exposure_Information[[#This Row],[Building Coverage Value]:[Business interruption value]])</f>
        <v>1296750</v>
      </c>
      <c r="AI111" s="5">
        <f>SUM(Exposure_Information[[#This Row],[Building Coverage Value]:[Contents Coverage Value]])</f>
        <v>1160250</v>
      </c>
      <c r="AJ111" s="26"/>
    </row>
    <row r="112" spans="1:36" ht="26" x14ac:dyDescent="0.3">
      <c r="A112" s="2" t="s">
        <v>148</v>
      </c>
      <c r="B112" s="2" t="s">
        <v>156</v>
      </c>
      <c r="C112" s="2" t="s">
        <v>325</v>
      </c>
      <c r="D112" s="2">
        <v>106778</v>
      </c>
      <c r="E112" s="2" t="s">
        <v>4697</v>
      </c>
      <c r="F112" s="2" t="s">
        <v>5603</v>
      </c>
      <c r="G112" s="3">
        <v>1643</v>
      </c>
      <c r="H112" s="3">
        <v>1000</v>
      </c>
      <c r="I112" s="71">
        <f>Exposure_Information[[#This Row],[Total  Insured Value]]+Exposure_Information[[#This Row],[Policy Deductible]]</f>
        <v>1293850</v>
      </c>
      <c r="J112" s="2">
        <v>109908</v>
      </c>
      <c r="K112" s="3">
        <v>1</v>
      </c>
      <c r="L112" s="2" t="s">
        <v>9</v>
      </c>
      <c r="M112" s="2" t="s">
        <v>5604</v>
      </c>
      <c r="N112" s="3" t="s">
        <v>5605</v>
      </c>
      <c r="O112" s="2" t="s">
        <v>96</v>
      </c>
      <c r="P112" s="2" t="s">
        <v>80</v>
      </c>
      <c r="Q112" s="3">
        <v>47</v>
      </c>
      <c r="R112" s="2" t="s">
        <v>25</v>
      </c>
      <c r="S112" s="3">
        <v>36</v>
      </c>
      <c r="T112" s="2" t="s">
        <v>10</v>
      </c>
      <c r="U112" s="3">
        <v>40.608165999999997</v>
      </c>
      <c r="V112" s="3">
        <v>-74.010863999999998</v>
      </c>
      <c r="W112" s="2" t="s">
        <v>149</v>
      </c>
      <c r="X112" s="3">
        <v>2</v>
      </c>
      <c r="Y112" s="3" t="str">
        <f>_xlfn.CONCAT(Exposure_Information[[#This Row],[Building Construction Code]]," - ",Exposure_Information[[#This Row],[Type of building construction]])</f>
        <v>RMS - 2</v>
      </c>
      <c r="Z112" s="3">
        <v>0</v>
      </c>
      <c r="AA112" s="2">
        <v>1955</v>
      </c>
      <c r="AB112" s="2" t="s">
        <v>11</v>
      </c>
      <c r="AC112" s="2">
        <v>1</v>
      </c>
      <c r="AD112" s="2" t="str">
        <f>_xlfn.CONCAT(Exposure_Information[[#This Row],[Occupany Code]]," - ",Exposure_Information[[#This Row],[Type of building occupancy]])</f>
        <v>ATC - 1</v>
      </c>
      <c r="AE112" s="5">
        <v>760500</v>
      </c>
      <c r="AF112" s="5">
        <v>380250</v>
      </c>
      <c r="AG112" s="5">
        <v>152100</v>
      </c>
      <c r="AH112" s="5">
        <f>SUM(Exposure_Information[[#This Row],[Building Coverage Value]:[Business interruption value]])</f>
        <v>1292850</v>
      </c>
      <c r="AI112" s="5">
        <f>SUM(Exposure_Information[[#This Row],[Building Coverage Value]:[Contents Coverage Value]])</f>
        <v>1140750</v>
      </c>
      <c r="AJ112" s="26"/>
    </row>
    <row r="113" spans="1:36" ht="26" x14ac:dyDescent="0.3">
      <c r="A113" s="2" t="s">
        <v>148</v>
      </c>
      <c r="B113" s="2" t="s">
        <v>156</v>
      </c>
      <c r="C113" s="2" t="s">
        <v>325</v>
      </c>
      <c r="D113" s="2">
        <v>7745</v>
      </c>
      <c r="E113" s="2" t="s">
        <v>382</v>
      </c>
      <c r="F113" s="2" t="s">
        <v>680</v>
      </c>
      <c r="G113" s="3">
        <v>1727</v>
      </c>
      <c r="H113" s="3">
        <v>2500</v>
      </c>
      <c r="I113" s="71">
        <f>Exposure_Information[[#This Row],[Total  Insured Value]]+Exposure_Information[[#This Row],[Policy Deductible]]</f>
        <v>233500</v>
      </c>
      <c r="J113" s="2">
        <v>10477</v>
      </c>
      <c r="K113" s="3">
        <v>1</v>
      </c>
      <c r="L113" s="2" t="s">
        <v>9</v>
      </c>
      <c r="M113" s="2" t="s">
        <v>10713</v>
      </c>
      <c r="N113" s="2" t="s">
        <v>681</v>
      </c>
      <c r="O113" s="2" t="s">
        <v>625</v>
      </c>
      <c r="P113" s="2" t="s">
        <v>32</v>
      </c>
      <c r="Q113" s="3">
        <v>79</v>
      </c>
      <c r="R113" s="2" t="s">
        <v>25</v>
      </c>
      <c r="S113" s="3">
        <v>36</v>
      </c>
      <c r="T113" s="2" t="s">
        <v>10</v>
      </c>
      <c r="U113" s="3">
        <v>41.371611000000001</v>
      </c>
      <c r="V113" s="3">
        <v>-73.752194000000003</v>
      </c>
      <c r="W113" s="2" t="s">
        <v>149</v>
      </c>
      <c r="X113" s="3">
        <v>1</v>
      </c>
      <c r="Y113" s="3" t="str">
        <f>_xlfn.CONCAT(Exposure_Information[[#This Row],[Building Construction Code]]," - ",Exposure_Information[[#This Row],[Type of building construction]])</f>
        <v>RMS - 1</v>
      </c>
      <c r="Z113" s="3">
        <v>0</v>
      </c>
      <c r="AA113" s="2">
        <v>9999</v>
      </c>
      <c r="AB113" s="2" t="s">
        <v>11</v>
      </c>
      <c r="AC113" s="2">
        <v>37</v>
      </c>
      <c r="AD113" s="2" t="str">
        <f>_xlfn.CONCAT(Exposure_Information[[#This Row],[Occupany Code]]," - ",Exposure_Information[[#This Row],[Type of building occupancy]])</f>
        <v>ATC - 37</v>
      </c>
      <c r="AE113" s="5">
        <v>220000</v>
      </c>
      <c r="AF113" s="5">
        <v>0</v>
      </c>
      <c r="AG113" s="5">
        <v>11000</v>
      </c>
      <c r="AH113" s="5">
        <f>SUM(Exposure_Information[[#This Row],[Building Coverage Value]:[Business interruption value]])</f>
        <v>231000</v>
      </c>
      <c r="AI113" s="5">
        <f>SUM(Exposure_Information[[#This Row],[Building Coverage Value]:[Contents Coverage Value]])</f>
        <v>220000</v>
      </c>
      <c r="AJ113" s="26"/>
    </row>
    <row r="114" spans="1:36" ht="39" x14ac:dyDescent="0.3">
      <c r="A114" s="2" t="s">
        <v>148</v>
      </c>
      <c r="B114" s="2" t="s">
        <v>156</v>
      </c>
      <c r="C114" s="2" t="s">
        <v>325</v>
      </c>
      <c r="D114" s="2">
        <v>102875</v>
      </c>
      <c r="E114" s="2" t="s">
        <v>4697</v>
      </c>
      <c r="F114" s="2" t="s">
        <v>6479</v>
      </c>
      <c r="G114" s="3">
        <v>2445</v>
      </c>
      <c r="H114" s="3">
        <v>1000</v>
      </c>
      <c r="I114" s="71">
        <f>Exposure_Information[[#This Row],[Total  Insured Value]]+Exposure_Information[[#This Row],[Policy Deductible]]</f>
        <v>1277800</v>
      </c>
      <c r="J114" s="2">
        <v>106005</v>
      </c>
      <c r="K114" s="3">
        <v>1</v>
      </c>
      <c r="L114" s="2" t="s">
        <v>9</v>
      </c>
      <c r="M114" s="2" t="s">
        <v>6480</v>
      </c>
      <c r="N114" s="3" t="s">
        <v>6481</v>
      </c>
      <c r="O114" s="2" t="s">
        <v>1012</v>
      </c>
      <c r="P114" s="2" t="s">
        <v>72</v>
      </c>
      <c r="Q114" s="3">
        <v>25</v>
      </c>
      <c r="R114" s="2" t="s">
        <v>127</v>
      </c>
      <c r="S114" s="3">
        <v>25</v>
      </c>
      <c r="T114" s="2" t="s">
        <v>10</v>
      </c>
      <c r="U114" s="3">
        <v>42.372171000000002</v>
      </c>
      <c r="V114" s="3">
        <v>-70.976401999999993</v>
      </c>
      <c r="W114" s="2" t="s">
        <v>149</v>
      </c>
      <c r="X114" s="3">
        <v>1</v>
      </c>
      <c r="Y114" s="3" t="str">
        <f>_xlfn.CONCAT(Exposure_Information[[#This Row],[Building Construction Code]]," - ",Exposure_Information[[#This Row],[Type of building construction]])</f>
        <v>RMS - 1</v>
      </c>
      <c r="Z114" s="3">
        <v>0</v>
      </c>
      <c r="AA114" s="2">
        <v>1930</v>
      </c>
      <c r="AB114" s="2" t="s">
        <v>11</v>
      </c>
      <c r="AC114" s="2">
        <v>1</v>
      </c>
      <c r="AD114" s="2" t="str">
        <f>_xlfn.CONCAT(Exposure_Information[[#This Row],[Occupany Code]]," - ",Exposure_Information[[#This Row],[Type of building occupancy]])</f>
        <v>ATC - 1</v>
      </c>
      <c r="AE114" s="5">
        <v>672000</v>
      </c>
      <c r="AF114" s="5">
        <v>470400</v>
      </c>
      <c r="AG114" s="5">
        <v>134400</v>
      </c>
      <c r="AH114" s="5">
        <f>SUM(Exposure_Information[[#This Row],[Building Coverage Value]:[Business interruption value]])</f>
        <v>1276800</v>
      </c>
      <c r="AI114" s="5">
        <f>SUM(Exposure_Information[[#This Row],[Building Coverage Value]:[Contents Coverage Value]])</f>
        <v>1142400</v>
      </c>
      <c r="AJ114" s="26"/>
    </row>
    <row r="115" spans="1:36" ht="39" x14ac:dyDescent="0.3">
      <c r="A115" s="2" t="s">
        <v>148</v>
      </c>
      <c r="B115" s="2" t="s">
        <v>156</v>
      </c>
      <c r="C115" s="2" t="s">
        <v>325</v>
      </c>
      <c r="D115" s="2">
        <v>106787</v>
      </c>
      <c r="E115" s="2" t="s">
        <v>4697</v>
      </c>
      <c r="F115" s="2" t="s">
        <v>6591</v>
      </c>
      <c r="G115" s="3">
        <v>1970</v>
      </c>
      <c r="H115" s="3">
        <v>1000</v>
      </c>
      <c r="I115" s="71">
        <f>Exposure_Information[[#This Row],[Total  Insured Value]]+Exposure_Information[[#This Row],[Policy Deductible]]</f>
        <v>1270200</v>
      </c>
      <c r="J115" s="2">
        <v>109917</v>
      </c>
      <c r="K115" s="3">
        <v>1</v>
      </c>
      <c r="L115" s="2" t="s">
        <v>9</v>
      </c>
      <c r="M115" s="2" t="s">
        <v>6592</v>
      </c>
      <c r="N115" s="3" t="s">
        <v>6593</v>
      </c>
      <c r="O115" s="2" t="s">
        <v>135</v>
      </c>
      <c r="P115" s="2" t="s">
        <v>69</v>
      </c>
      <c r="Q115" s="3">
        <v>3</v>
      </c>
      <c r="R115" s="2" t="s">
        <v>70</v>
      </c>
      <c r="S115" s="3">
        <v>9</v>
      </c>
      <c r="T115" s="2" t="s">
        <v>10</v>
      </c>
      <c r="U115" s="3">
        <v>41.753295999999999</v>
      </c>
      <c r="V115" s="3">
        <v>-72.493019000000004</v>
      </c>
      <c r="W115" s="2" t="s">
        <v>149</v>
      </c>
      <c r="X115" s="3">
        <v>2</v>
      </c>
      <c r="Y115" s="3" t="str">
        <f>_xlfn.CONCAT(Exposure_Information[[#This Row],[Building Construction Code]]," - ",Exposure_Information[[#This Row],[Type of building construction]])</f>
        <v>RMS - 2</v>
      </c>
      <c r="Z115" s="3">
        <v>0</v>
      </c>
      <c r="AA115" s="2">
        <v>1987</v>
      </c>
      <c r="AB115" s="2" t="s">
        <v>11</v>
      </c>
      <c r="AC115" s="2">
        <v>1</v>
      </c>
      <c r="AD115" s="2" t="str">
        <f>_xlfn.CONCAT(Exposure_Information[[#This Row],[Occupany Code]]," - ",Exposure_Information[[#This Row],[Type of building occupancy]])</f>
        <v>ATC - 1</v>
      </c>
      <c r="AE115" s="5">
        <v>668000</v>
      </c>
      <c r="AF115" s="5">
        <v>467600</v>
      </c>
      <c r="AG115" s="5">
        <v>133600</v>
      </c>
      <c r="AH115" s="5">
        <f>SUM(Exposure_Information[[#This Row],[Building Coverage Value]:[Business interruption value]])</f>
        <v>1269200</v>
      </c>
      <c r="AI115" s="5">
        <f>SUM(Exposure_Information[[#This Row],[Building Coverage Value]:[Contents Coverage Value]])</f>
        <v>1135600</v>
      </c>
      <c r="AJ115" s="26"/>
    </row>
    <row r="116" spans="1:36" ht="26" x14ac:dyDescent="0.3">
      <c r="A116" s="2" t="s">
        <v>148</v>
      </c>
      <c r="B116" s="2" t="s">
        <v>156</v>
      </c>
      <c r="C116" s="2" t="s">
        <v>325</v>
      </c>
      <c r="D116" s="2">
        <v>109020</v>
      </c>
      <c r="E116" s="2" t="s">
        <v>4697</v>
      </c>
      <c r="F116" s="2" t="s">
        <v>7788</v>
      </c>
      <c r="G116" s="3">
        <v>1429</v>
      </c>
      <c r="H116" s="3">
        <v>500</v>
      </c>
      <c r="I116" s="71">
        <f>Exposure_Information[[#This Row],[Total  Insured Value]]+Exposure_Information[[#This Row],[Policy Deductible]]</f>
        <v>1269700</v>
      </c>
      <c r="J116" s="2">
        <v>112150</v>
      </c>
      <c r="K116" s="3">
        <v>1</v>
      </c>
      <c r="L116" s="2" t="s">
        <v>9</v>
      </c>
      <c r="M116" s="2" t="s">
        <v>7789</v>
      </c>
      <c r="N116" s="3" t="s">
        <v>7790</v>
      </c>
      <c r="O116" s="2" t="s">
        <v>304</v>
      </c>
      <c r="P116" s="2" t="s">
        <v>90</v>
      </c>
      <c r="Q116" s="3">
        <v>17</v>
      </c>
      <c r="R116" s="2" t="s">
        <v>127</v>
      </c>
      <c r="S116" s="3">
        <v>25</v>
      </c>
      <c r="T116" s="2" t="s">
        <v>10</v>
      </c>
      <c r="U116" s="3">
        <v>42.366840000000003</v>
      </c>
      <c r="V116" s="3">
        <v>-71.282287999999994</v>
      </c>
      <c r="W116" s="2" t="s">
        <v>149</v>
      </c>
      <c r="X116" s="3">
        <v>1</v>
      </c>
      <c r="Y116" s="3" t="str">
        <f>_xlfn.CONCAT(Exposure_Information[[#This Row],[Building Construction Code]]," - ",Exposure_Information[[#This Row],[Type of building construction]])</f>
        <v>RMS - 1</v>
      </c>
      <c r="Z116" s="3">
        <v>0</v>
      </c>
      <c r="AA116" s="2">
        <v>1925</v>
      </c>
      <c r="AB116" s="2" t="s">
        <v>11</v>
      </c>
      <c r="AC116" s="2">
        <v>1</v>
      </c>
      <c r="AD116" s="2" t="str">
        <f>_xlfn.CONCAT(Exposure_Information[[#This Row],[Occupany Code]]," - ",Exposure_Information[[#This Row],[Type of building occupancy]])</f>
        <v>ATC - 1</v>
      </c>
      <c r="AE116" s="5">
        <v>668000</v>
      </c>
      <c r="AF116" s="5">
        <v>467600</v>
      </c>
      <c r="AG116" s="5">
        <v>133600</v>
      </c>
      <c r="AH116" s="5">
        <f>SUM(Exposure_Information[[#This Row],[Building Coverage Value]:[Business interruption value]])</f>
        <v>1269200</v>
      </c>
      <c r="AI116" s="5">
        <f>SUM(Exposure_Information[[#This Row],[Building Coverage Value]:[Contents Coverage Value]])</f>
        <v>1135600</v>
      </c>
      <c r="AJ116" s="26"/>
    </row>
    <row r="117" spans="1:36" ht="39" x14ac:dyDescent="0.3">
      <c r="A117" s="2" t="s">
        <v>148</v>
      </c>
      <c r="B117" s="2" t="s">
        <v>156</v>
      </c>
      <c r="C117" s="2" t="s">
        <v>325</v>
      </c>
      <c r="D117" s="2">
        <v>123880</v>
      </c>
      <c r="E117" s="2" t="s">
        <v>4697</v>
      </c>
      <c r="F117" s="2" t="s">
        <v>10101</v>
      </c>
      <c r="G117" s="3">
        <v>1492</v>
      </c>
      <c r="H117" s="3">
        <v>500</v>
      </c>
      <c r="I117" s="71">
        <f>Exposure_Information[[#This Row],[Total  Insured Value]]+Exposure_Information[[#This Row],[Policy Deductible]]</f>
        <v>1267800</v>
      </c>
      <c r="J117" s="2">
        <v>127010</v>
      </c>
      <c r="K117" s="3">
        <v>1</v>
      </c>
      <c r="L117" s="2" t="s">
        <v>9</v>
      </c>
      <c r="M117" s="2" t="s">
        <v>10102</v>
      </c>
      <c r="N117" s="3" t="s">
        <v>10103</v>
      </c>
      <c r="O117" s="2" t="s">
        <v>267</v>
      </c>
      <c r="P117" s="2" t="s">
        <v>90</v>
      </c>
      <c r="Q117" s="3">
        <v>17</v>
      </c>
      <c r="R117" s="2" t="s">
        <v>127</v>
      </c>
      <c r="S117" s="3">
        <v>25</v>
      </c>
      <c r="T117" s="2" t="s">
        <v>10</v>
      </c>
      <c r="U117" s="3">
        <v>42.490822000000001</v>
      </c>
      <c r="V117" s="3">
        <v>-71.384281000000001</v>
      </c>
      <c r="W117" s="2" t="s">
        <v>149</v>
      </c>
      <c r="X117" s="3">
        <v>1</v>
      </c>
      <c r="Y117" s="3" t="str">
        <f>_xlfn.CONCAT(Exposure_Information[[#This Row],[Building Construction Code]]," - ",Exposure_Information[[#This Row],[Type of building construction]])</f>
        <v>RMS - 1</v>
      </c>
      <c r="Z117" s="3">
        <v>0</v>
      </c>
      <c r="AA117" s="2">
        <v>1970</v>
      </c>
      <c r="AB117" s="2" t="s">
        <v>11</v>
      </c>
      <c r="AC117" s="2">
        <v>1</v>
      </c>
      <c r="AD117" s="2" t="str">
        <f>_xlfn.CONCAT(Exposure_Information[[#This Row],[Occupany Code]]," - ",Exposure_Information[[#This Row],[Type of building occupancy]])</f>
        <v>ATC - 1</v>
      </c>
      <c r="AE117" s="5">
        <v>667000</v>
      </c>
      <c r="AF117" s="5">
        <v>466900</v>
      </c>
      <c r="AG117" s="5">
        <v>133400</v>
      </c>
      <c r="AH117" s="5">
        <f>SUM(Exposure_Information[[#This Row],[Building Coverage Value]:[Business interruption value]])</f>
        <v>1267300</v>
      </c>
      <c r="AI117" s="5">
        <f>SUM(Exposure_Information[[#This Row],[Building Coverage Value]:[Contents Coverage Value]])</f>
        <v>1133900</v>
      </c>
      <c r="AJ117" s="26"/>
    </row>
    <row r="118" spans="1:36" ht="26" x14ac:dyDescent="0.3">
      <c r="A118" s="2" t="s">
        <v>148</v>
      </c>
      <c r="B118" s="2" t="s">
        <v>156</v>
      </c>
      <c r="C118" s="2" t="s">
        <v>325</v>
      </c>
      <c r="D118" s="2">
        <v>7740</v>
      </c>
      <c r="E118" s="2" t="s">
        <v>382</v>
      </c>
      <c r="F118" s="2" t="s">
        <v>596</v>
      </c>
      <c r="G118" s="3">
        <v>1457</v>
      </c>
      <c r="H118" s="3">
        <v>1000</v>
      </c>
      <c r="I118" s="71">
        <f>Exposure_Information[[#This Row],[Total  Insured Value]]+Exposure_Information[[#This Row],[Policy Deductible]]</f>
        <v>290000</v>
      </c>
      <c r="J118" s="2">
        <v>10471</v>
      </c>
      <c r="K118" s="3">
        <v>1</v>
      </c>
      <c r="L118" s="2" t="s">
        <v>9</v>
      </c>
      <c r="M118" s="2" t="s">
        <v>10713</v>
      </c>
      <c r="N118" s="3" t="s">
        <v>214</v>
      </c>
      <c r="O118" s="2" t="s">
        <v>45</v>
      </c>
      <c r="P118" s="2" t="s">
        <v>155</v>
      </c>
      <c r="Q118" s="3">
        <v>1</v>
      </c>
      <c r="R118" s="2" t="s">
        <v>70</v>
      </c>
      <c r="S118" s="3">
        <v>9</v>
      </c>
      <c r="T118" s="2" t="s">
        <v>10</v>
      </c>
      <c r="U118" s="3">
        <v>41.253649000000003</v>
      </c>
      <c r="V118" s="3">
        <v>-73.214815999999999</v>
      </c>
      <c r="W118" s="2" t="s">
        <v>149</v>
      </c>
      <c r="X118" s="3">
        <v>1</v>
      </c>
      <c r="Y118" s="3" t="str">
        <f>_xlfn.CONCAT(Exposure_Information[[#This Row],[Building Construction Code]]," - ",Exposure_Information[[#This Row],[Type of building construction]])</f>
        <v>RMS - 1</v>
      </c>
      <c r="Z118" s="3">
        <v>0</v>
      </c>
      <c r="AA118" s="2">
        <v>9999</v>
      </c>
      <c r="AB118" s="2" t="s">
        <v>11</v>
      </c>
      <c r="AC118" s="2">
        <v>37</v>
      </c>
      <c r="AD118" s="2" t="str">
        <f>_xlfn.CONCAT(Exposure_Information[[#This Row],[Occupany Code]]," - ",Exposure_Information[[#This Row],[Type of building occupancy]])</f>
        <v>ATC - 37</v>
      </c>
      <c r="AE118" s="5">
        <v>289000</v>
      </c>
      <c r="AF118" s="5">
        <v>0</v>
      </c>
      <c r="AG118" s="5">
        <v>0</v>
      </c>
      <c r="AH118" s="5">
        <f>SUM(Exposure_Information[[#This Row],[Building Coverage Value]:[Business interruption value]])</f>
        <v>289000</v>
      </c>
      <c r="AI118" s="5">
        <f>SUM(Exposure_Information[[#This Row],[Building Coverage Value]:[Contents Coverage Value]])</f>
        <v>289000</v>
      </c>
      <c r="AJ118" s="26"/>
    </row>
    <row r="119" spans="1:36" ht="26" x14ac:dyDescent="0.3">
      <c r="A119" s="2" t="s">
        <v>148</v>
      </c>
      <c r="B119" s="2" t="s">
        <v>156</v>
      </c>
      <c r="C119" s="2" t="s">
        <v>325</v>
      </c>
      <c r="D119" s="2">
        <v>7739</v>
      </c>
      <c r="E119" s="2" t="s">
        <v>382</v>
      </c>
      <c r="F119" s="2" t="s">
        <v>1631</v>
      </c>
      <c r="G119" s="3">
        <v>1542.68994140625</v>
      </c>
      <c r="H119" s="3">
        <v>1000</v>
      </c>
      <c r="I119" s="71">
        <f>Exposure_Information[[#This Row],[Total  Insured Value]]+Exposure_Information[[#This Row],[Policy Deductible]]</f>
        <v>486000</v>
      </c>
      <c r="J119" s="2">
        <v>10469</v>
      </c>
      <c r="K119" s="3">
        <v>1</v>
      </c>
      <c r="L119" s="2" t="s">
        <v>9</v>
      </c>
      <c r="M119" s="2" t="s">
        <v>10713</v>
      </c>
      <c r="N119" s="3" t="s">
        <v>1632</v>
      </c>
      <c r="O119" s="2" t="s">
        <v>1633</v>
      </c>
      <c r="P119" s="2" t="s">
        <v>24</v>
      </c>
      <c r="Q119" s="3">
        <v>119</v>
      </c>
      <c r="R119" s="2" t="s">
        <v>25</v>
      </c>
      <c r="S119" s="3">
        <v>36</v>
      </c>
      <c r="T119" s="2" t="s">
        <v>10</v>
      </c>
      <c r="U119" s="3">
        <v>41.258397000000002</v>
      </c>
      <c r="V119" s="3">
        <v>-73.698116999999996</v>
      </c>
      <c r="W119" s="2" t="s">
        <v>149</v>
      </c>
      <c r="X119" s="3">
        <v>1</v>
      </c>
      <c r="Y119" s="3" t="str">
        <f>_xlfn.CONCAT(Exposure_Information[[#This Row],[Building Construction Code]]," - ",Exposure_Information[[#This Row],[Type of building construction]])</f>
        <v>RMS - 1</v>
      </c>
      <c r="Z119" s="3">
        <v>0</v>
      </c>
      <c r="AA119" s="2">
        <v>9999</v>
      </c>
      <c r="AB119" s="2" t="s">
        <v>11</v>
      </c>
      <c r="AC119" s="2">
        <v>37</v>
      </c>
      <c r="AD119" s="2" t="str">
        <f>_xlfn.CONCAT(Exposure_Information[[#This Row],[Occupany Code]]," - ",Exposure_Information[[#This Row],[Type of building occupancy]])</f>
        <v>ATC - 37</v>
      </c>
      <c r="AE119" s="5">
        <v>457000</v>
      </c>
      <c r="AF119" s="5">
        <v>0</v>
      </c>
      <c r="AG119" s="5">
        <v>28000</v>
      </c>
      <c r="AH119" s="5">
        <f>SUM(Exposure_Information[[#This Row],[Building Coverage Value]:[Business interruption value]])</f>
        <v>485000</v>
      </c>
      <c r="AI119" s="5">
        <f>SUM(Exposure_Information[[#This Row],[Building Coverage Value]:[Contents Coverage Value]])</f>
        <v>457000</v>
      </c>
      <c r="AJ119" s="26"/>
    </row>
    <row r="120" spans="1:36" ht="26" x14ac:dyDescent="0.3">
      <c r="A120" s="2" t="s">
        <v>148</v>
      </c>
      <c r="B120" s="2" t="s">
        <v>156</v>
      </c>
      <c r="C120" s="2" t="s">
        <v>325</v>
      </c>
      <c r="D120" s="2">
        <v>115880</v>
      </c>
      <c r="E120" s="2" t="s">
        <v>4697</v>
      </c>
      <c r="F120" s="2" t="s">
        <v>8726</v>
      </c>
      <c r="G120" s="3">
        <v>1399</v>
      </c>
      <c r="H120" s="3">
        <v>1000</v>
      </c>
      <c r="I120" s="71">
        <f>Exposure_Information[[#This Row],[Total  Insured Value]]+Exposure_Information[[#This Row],[Policy Deductible]]</f>
        <v>1260700</v>
      </c>
      <c r="J120" s="2">
        <v>119010</v>
      </c>
      <c r="K120" s="3">
        <v>1</v>
      </c>
      <c r="L120" s="2" t="s">
        <v>9</v>
      </c>
      <c r="M120" s="2" t="s">
        <v>8727</v>
      </c>
      <c r="N120" s="3" t="s">
        <v>8728</v>
      </c>
      <c r="O120" s="2" t="s">
        <v>794</v>
      </c>
      <c r="P120" s="2" t="s">
        <v>90</v>
      </c>
      <c r="Q120" s="3">
        <v>17</v>
      </c>
      <c r="R120" s="2" t="s">
        <v>127</v>
      </c>
      <c r="S120" s="3">
        <v>25</v>
      </c>
      <c r="T120" s="2" t="s">
        <v>10</v>
      </c>
      <c r="U120" s="3">
        <v>42.469864000000001</v>
      </c>
      <c r="V120" s="3">
        <v>-71.078331000000006</v>
      </c>
      <c r="W120" s="2" t="s">
        <v>149</v>
      </c>
      <c r="X120" s="3">
        <v>1</v>
      </c>
      <c r="Y120" s="3" t="str">
        <f>_xlfn.CONCAT(Exposure_Information[[#This Row],[Building Construction Code]]," - ",Exposure_Information[[#This Row],[Type of building construction]])</f>
        <v>RMS - 1</v>
      </c>
      <c r="Z120" s="3">
        <v>0</v>
      </c>
      <c r="AA120" s="2">
        <v>1900</v>
      </c>
      <c r="AB120" s="2" t="s">
        <v>11</v>
      </c>
      <c r="AC120" s="2">
        <v>1</v>
      </c>
      <c r="AD120" s="2" t="str">
        <f>_xlfn.CONCAT(Exposure_Information[[#This Row],[Occupany Code]]," - ",Exposure_Information[[#This Row],[Type of building occupancy]])</f>
        <v>ATC - 1</v>
      </c>
      <c r="AE120" s="5">
        <v>663000</v>
      </c>
      <c r="AF120" s="5">
        <v>464100</v>
      </c>
      <c r="AG120" s="5">
        <v>132600</v>
      </c>
      <c r="AH120" s="5">
        <f>SUM(Exposure_Information[[#This Row],[Building Coverage Value]:[Business interruption value]])</f>
        <v>1259700</v>
      </c>
      <c r="AI120" s="5">
        <f>SUM(Exposure_Information[[#This Row],[Building Coverage Value]:[Contents Coverage Value]])</f>
        <v>1127100</v>
      </c>
      <c r="AJ120" s="26"/>
    </row>
    <row r="121" spans="1:36" ht="26" x14ac:dyDescent="0.3">
      <c r="A121" s="2" t="s">
        <v>148</v>
      </c>
      <c r="B121" s="2" t="s">
        <v>156</v>
      </c>
      <c r="C121" s="2" t="s">
        <v>325</v>
      </c>
      <c r="D121" s="2">
        <v>7737</v>
      </c>
      <c r="E121" s="2" t="s">
        <v>382</v>
      </c>
      <c r="F121" s="2" t="s">
        <v>2102</v>
      </c>
      <c r="G121" s="3">
        <v>3178</v>
      </c>
      <c r="H121" s="3">
        <v>1000</v>
      </c>
      <c r="I121" s="71">
        <f>Exposure_Information[[#This Row],[Total  Insured Value]]+Exposure_Information[[#This Row],[Policy Deductible]]</f>
        <v>31000</v>
      </c>
      <c r="J121" s="2">
        <v>10467</v>
      </c>
      <c r="K121" s="3">
        <v>1</v>
      </c>
      <c r="L121" s="2" t="s">
        <v>9</v>
      </c>
      <c r="M121" s="2" t="s">
        <v>10713</v>
      </c>
      <c r="N121" s="2" t="s">
        <v>2103</v>
      </c>
      <c r="O121" s="2" t="s">
        <v>9</v>
      </c>
      <c r="P121" s="2" t="s">
        <v>139</v>
      </c>
      <c r="Q121" s="3">
        <v>9</v>
      </c>
      <c r="R121" s="2" t="s">
        <v>70</v>
      </c>
      <c r="S121" s="3">
        <v>9</v>
      </c>
      <c r="T121" s="2" t="s">
        <v>10</v>
      </c>
      <c r="U121" s="3">
        <v>41.385576999999998</v>
      </c>
      <c r="V121" s="3">
        <v>-73.078113000000002</v>
      </c>
      <c r="W121" s="2" t="s">
        <v>149</v>
      </c>
      <c r="X121" s="3">
        <v>1</v>
      </c>
      <c r="Y121" s="3" t="str">
        <f>_xlfn.CONCAT(Exposure_Information[[#This Row],[Building Construction Code]]," - ",Exposure_Information[[#This Row],[Type of building construction]])</f>
        <v>RMS - 1</v>
      </c>
      <c r="Z121" s="3">
        <v>0</v>
      </c>
      <c r="AA121" s="2">
        <v>9999</v>
      </c>
      <c r="AB121" s="2" t="s">
        <v>11</v>
      </c>
      <c r="AC121" s="2">
        <v>37</v>
      </c>
      <c r="AD121" s="2" t="str">
        <f>_xlfn.CONCAT(Exposure_Information[[#This Row],[Occupany Code]]," - ",Exposure_Information[[#This Row],[Type of building occupancy]])</f>
        <v>ATC - 37</v>
      </c>
      <c r="AE121" s="5">
        <v>30000</v>
      </c>
      <c r="AF121" s="5">
        <v>0</v>
      </c>
      <c r="AG121" s="5">
        <v>0</v>
      </c>
      <c r="AH121" s="5">
        <f>SUM(Exposure_Information[[#This Row],[Building Coverage Value]:[Business interruption value]])</f>
        <v>30000</v>
      </c>
      <c r="AI121" s="5">
        <f>SUM(Exposure_Information[[#This Row],[Building Coverage Value]:[Contents Coverage Value]])</f>
        <v>30000</v>
      </c>
      <c r="AJ121" s="26"/>
    </row>
    <row r="122" spans="1:36" ht="26" x14ac:dyDescent="0.3">
      <c r="A122" s="2" t="s">
        <v>148</v>
      </c>
      <c r="B122" s="2" t="s">
        <v>156</v>
      </c>
      <c r="C122" s="2" t="s">
        <v>325</v>
      </c>
      <c r="D122" s="2">
        <v>114620</v>
      </c>
      <c r="E122" s="2" t="s">
        <v>4697</v>
      </c>
      <c r="F122" s="2" t="s">
        <v>8481</v>
      </c>
      <c r="G122" s="3">
        <v>1250</v>
      </c>
      <c r="H122" s="3">
        <v>500</v>
      </c>
      <c r="I122" s="71">
        <f>Exposure_Information[[#This Row],[Total  Insured Value]]+Exposure_Information[[#This Row],[Policy Deductible]]</f>
        <v>1252600</v>
      </c>
      <c r="J122" s="2">
        <v>117750</v>
      </c>
      <c r="K122" s="3">
        <v>1</v>
      </c>
      <c r="L122" s="2" t="s">
        <v>9</v>
      </c>
      <c r="M122" s="2" t="s">
        <v>8482</v>
      </c>
      <c r="N122" s="3" t="s">
        <v>8483</v>
      </c>
      <c r="O122" s="2" t="s">
        <v>23</v>
      </c>
      <c r="P122" s="2" t="s">
        <v>24</v>
      </c>
      <c r="Q122" s="3">
        <v>119</v>
      </c>
      <c r="R122" s="2" t="s">
        <v>25</v>
      </c>
      <c r="S122" s="3">
        <v>36</v>
      </c>
      <c r="T122" s="2" t="s">
        <v>10</v>
      </c>
      <c r="U122" s="3">
        <v>40.959460999999997</v>
      </c>
      <c r="V122" s="3">
        <v>-73.891448999999994</v>
      </c>
      <c r="W122" s="2" t="s">
        <v>149</v>
      </c>
      <c r="X122" s="3">
        <v>1</v>
      </c>
      <c r="Y122" s="3" t="str">
        <f>_xlfn.CONCAT(Exposure_Information[[#This Row],[Building Construction Code]]," - ",Exposure_Information[[#This Row],[Type of building construction]])</f>
        <v>RMS - 1</v>
      </c>
      <c r="Z122" s="3">
        <v>0</v>
      </c>
      <c r="AA122" s="2">
        <v>2007</v>
      </c>
      <c r="AB122" s="2" t="s">
        <v>11</v>
      </c>
      <c r="AC122" s="2">
        <v>1</v>
      </c>
      <c r="AD122" s="2" t="str">
        <f>_xlfn.CONCAT(Exposure_Information[[#This Row],[Occupany Code]]," - ",Exposure_Information[[#This Row],[Type of building occupancy]])</f>
        <v>ATC - 1</v>
      </c>
      <c r="AE122" s="5">
        <v>659000</v>
      </c>
      <c r="AF122" s="5">
        <v>461300</v>
      </c>
      <c r="AG122" s="5">
        <v>131800</v>
      </c>
      <c r="AH122" s="5">
        <f>SUM(Exposure_Information[[#This Row],[Building Coverage Value]:[Business interruption value]])</f>
        <v>1252100</v>
      </c>
      <c r="AI122" s="5">
        <f>SUM(Exposure_Information[[#This Row],[Building Coverage Value]:[Contents Coverage Value]])</f>
        <v>1120300</v>
      </c>
      <c r="AJ122" s="26"/>
    </row>
    <row r="123" spans="1:36" ht="26" x14ac:dyDescent="0.3">
      <c r="A123" s="2" t="s">
        <v>148</v>
      </c>
      <c r="B123" s="2" t="s">
        <v>156</v>
      </c>
      <c r="C123" s="2" t="s">
        <v>325</v>
      </c>
      <c r="D123" s="2">
        <v>104126</v>
      </c>
      <c r="E123" s="2" t="s">
        <v>4697</v>
      </c>
      <c r="F123" s="2" t="s">
        <v>6380</v>
      </c>
      <c r="G123" s="3">
        <v>1749</v>
      </c>
      <c r="H123" s="3">
        <v>500</v>
      </c>
      <c r="I123" s="71">
        <f>Exposure_Information[[#This Row],[Total  Insured Value]]+Exposure_Information[[#This Row],[Policy Deductible]]</f>
        <v>1251650</v>
      </c>
      <c r="J123" s="2">
        <v>107256</v>
      </c>
      <c r="K123" s="3">
        <v>1</v>
      </c>
      <c r="L123" s="2" t="s">
        <v>9</v>
      </c>
      <c r="M123" s="2" t="s">
        <v>6381</v>
      </c>
      <c r="N123" s="3" t="s">
        <v>6382</v>
      </c>
      <c r="O123" s="2" t="s">
        <v>283</v>
      </c>
      <c r="P123" s="2" t="s">
        <v>90</v>
      </c>
      <c r="Q123" s="3">
        <v>17</v>
      </c>
      <c r="R123" s="2" t="s">
        <v>127</v>
      </c>
      <c r="S123" s="3">
        <v>25</v>
      </c>
      <c r="T123" s="2" t="s">
        <v>10</v>
      </c>
      <c r="U123" s="3">
        <v>42.371383999999999</v>
      </c>
      <c r="V123" s="3">
        <v>-71.181197999999995</v>
      </c>
      <c r="W123" s="2" t="s">
        <v>149</v>
      </c>
      <c r="X123" s="3">
        <v>1</v>
      </c>
      <c r="Y123" s="3" t="str">
        <f>_xlfn.CONCAT(Exposure_Information[[#This Row],[Building Construction Code]]," - ",Exposure_Information[[#This Row],[Type of building construction]])</f>
        <v>RMS - 1</v>
      </c>
      <c r="Z123" s="3">
        <v>0</v>
      </c>
      <c r="AA123" s="2">
        <v>1930</v>
      </c>
      <c r="AB123" s="2" t="s">
        <v>11</v>
      </c>
      <c r="AC123" s="2">
        <v>1</v>
      </c>
      <c r="AD123" s="2" t="str">
        <f>_xlfn.CONCAT(Exposure_Information[[#This Row],[Occupany Code]]," - ",Exposure_Information[[#This Row],[Type of building occupancy]])</f>
        <v>ATC - 1</v>
      </c>
      <c r="AE123" s="5">
        <v>658500</v>
      </c>
      <c r="AF123" s="5">
        <v>460950</v>
      </c>
      <c r="AG123" s="5">
        <v>131700</v>
      </c>
      <c r="AH123" s="5">
        <f>SUM(Exposure_Information[[#This Row],[Building Coverage Value]:[Business interruption value]])</f>
        <v>1251150</v>
      </c>
      <c r="AI123" s="5">
        <f>SUM(Exposure_Information[[#This Row],[Building Coverage Value]:[Contents Coverage Value]])</f>
        <v>1119450</v>
      </c>
      <c r="AJ123" s="26"/>
    </row>
    <row r="124" spans="1:36" ht="26" x14ac:dyDescent="0.3">
      <c r="A124" s="2" t="s">
        <v>148</v>
      </c>
      <c r="B124" s="2" t="s">
        <v>156</v>
      </c>
      <c r="C124" s="2" t="s">
        <v>325</v>
      </c>
      <c r="D124" s="2">
        <v>7736</v>
      </c>
      <c r="E124" s="2" t="s">
        <v>382</v>
      </c>
      <c r="F124" s="2" t="s">
        <v>1636</v>
      </c>
      <c r="G124" s="3">
        <v>790</v>
      </c>
      <c r="H124" s="3">
        <v>2500</v>
      </c>
      <c r="I124" s="71">
        <f>Exposure_Information[[#This Row],[Total  Insured Value]]+Exposure_Information[[#This Row],[Policy Deductible]]</f>
        <v>351500</v>
      </c>
      <c r="J124" s="2">
        <v>10463</v>
      </c>
      <c r="K124" s="3">
        <v>1</v>
      </c>
      <c r="L124" s="2" t="s">
        <v>9</v>
      </c>
      <c r="M124" s="2" t="s">
        <v>10713</v>
      </c>
      <c r="N124" s="3" t="s">
        <v>452</v>
      </c>
      <c r="O124" s="2" t="s">
        <v>1094</v>
      </c>
      <c r="P124" s="2" t="s">
        <v>28</v>
      </c>
      <c r="Q124" s="3">
        <v>81</v>
      </c>
      <c r="R124" s="2" t="s">
        <v>25</v>
      </c>
      <c r="S124" s="3">
        <v>36</v>
      </c>
      <c r="T124" s="2" t="s">
        <v>10</v>
      </c>
      <c r="U124" s="3">
        <v>40.762408999999998</v>
      </c>
      <c r="V124" s="3">
        <v>-73.912887999999995</v>
      </c>
      <c r="W124" s="2" t="s">
        <v>149</v>
      </c>
      <c r="X124" s="3">
        <v>2</v>
      </c>
      <c r="Y124" s="3" t="str">
        <f>_xlfn.CONCAT(Exposure_Information[[#This Row],[Building Construction Code]]," - ",Exposure_Information[[#This Row],[Type of building construction]])</f>
        <v>RMS - 2</v>
      </c>
      <c r="Z124" s="3">
        <v>0</v>
      </c>
      <c r="AA124" s="2">
        <v>9999</v>
      </c>
      <c r="AB124" s="2" t="s">
        <v>11</v>
      </c>
      <c r="AC124" s="2">
        <v>37</v>
      </c>
      <c r="AD124" s="2" t="str">
        <f>_xlfn.CONCAT(Exposure_Information[[#This Row],[Occupany Code]]," - ",Exposure_Information[[#This Row],[Type of building occupancy]])</f>
        <v>ATC - 37</v>
      </c>
      <c r="AE124" s="5">
        <v>325000</v>
      </c>
      <c r="AF124" s="5">
        <v>0</v>
      </c>
      <c r="AG124" s="5">
        <v>24000</v>
      </c>
      <c r="AH124" s="5">
        <f>SUM(Exposure_Information[[#This Row],[Building Coverage Value]:[Business interruption value]])</f>
        <v>349000</v>
      </c>
      <c r="AI124" s="5">
        <f>SUM(Exposure_Information[[#This Row],[Building Coverage Value]:[Contents Coverage Value]])</f>
        <v>325000</v>
      </c>
      <c r="AJ124" s="26"/>
    </row>
    <row r="125" spans="1:36" ht="26" x14ac:dyDescent="0.3">
      <c r="A125" s="2" t="s">
        <v>148</v>
      </c>
      <c r="B125" s="2" t="s">
        <v>156</v>
      </c>
      <c r="C125" s="2" t="s">
        <v>325</v>
      </c>
      <c r="D125" s="2">
        <v>117554</v>
      </c>
      <c r="E125" s="2" t="s">
        <v>4697</v>
      </c>
      <c r="F125" s="2" t="s">
        <v>10461</v>
      </c>
      <c r="G125" s="3">
        <v>1610</v>
      </c>
      <c r="H125" s="3">
        <v>1000</v>
      </c>
      <c r="I125" s="71">
        <f>Exposure_Information[[#This Row],[Total  Insured Value]]+Exposure_Information[[#This Row],[Policy Deductible]]</f>
        <v>1249300</v>
      </c>
      <c r="J125" s="2">
        <v>120684</v>
      </c>
      <c r="K125" s="3">
        <v>1</v>
      </c>
      <c r="L125" s="2" t="s">
        <v>9</v>
      </c>
      <c r="M125" s="2" t="s">
        <v>10462</v>
      </c>
      <c r="N125" s="3" t="s">
        <v>10463</v>
      </c>
      <c r="O125" s="2" t="s">
        <v>308</v>
      </c>
      <c r="P125" s="2" t="s">
        <v>139</v>
      </c>
      <c r="Q125" s="3">
        <v>9</v>
      </c>
      <c r="R125" s="2" t="s">
        <v>70</v>
      </c>
      <c r="S125" s="3">
        <v>9</v>
      </c>
      <c r="T125" s="2" t="s">
        <v>10</v>
      </c>
      <c r="U125" s="3">
        <v>41.447468999999998</v>
      </c>
      <c r="V125" s="3">
        <v>-72.823830999999998</v>
      </c>
      <c r="W125" s="2" t="s">
        <v>149</v>
      </c>
      <c r="X125" s="3">
        <v>1</v>
      </c>
      <c r="Y125" s="3" t="str">
        <f>_xlfn.CONCAT(Exposure_Information[[#This Row],[Building Construction Code]]," - ",Exposure_Information[[#This Row],[Type of building construction]])</f>
        <v>RMS - 1</v>
      </c>
      <c r="Z125" s="3">
        <v>0</v>
      </c>
      <c r="AA125" s="2">
        <v>1920</v>
      </c>
      <c r="AB125" s="2" t="s">
        <v>11</v>
      </c>
      <c r="AC125" s="2">
        <v>1</v>
      </c>
      <c r="AD125" s="2" t="str">
        <f>_xlfn.CONCAT(Exposure_Information[[#This Row],[Occupany Code]]," - ",Exposure_Information[[#This Row],[Type of building occupancy]])</f>
        <v>ATC - 1</v>
      </c>
      <c r="AE125" s="5">
        <v>657000</v>
      </c>
      <c r="AF125" s="5">
        <v>459900</v>
      </c>
      <c r="AG125" s="5">
        <v>131400</v>
      </c>
      <c r="AH125" s="5">
        <f>SUM(Exposure_Information[[#This Row],[Building Coverage Value]:[Business interruption value]])</f>
        <v>1248300</v>
      </c>
      <c r="AI125" s="5">
        <f>SUM(Exposure_Information[[#This Row],[Building Coverage Value]:[Contents Coverage Value]])</f>
        <v>1116900</v>
      </c>
      <c r="AJ125" s="26"/>
    </row>
    <row r="126" spans="1:36" ht="39" x14ac:dyDescent="0.3">
      <c r="A126" s="2" t="s">
        <v>148</v>
      </c>
      <c r="B126" s="2" t="s">
        <v>156</v>
      </c>
      <c r="C126" s="2" t="s">
        <v>325</v>
      </c>
      <c r="D126" s="2">
        <v>102781</v>
      </c>
      <c r="E126" s="2" t="s">
        <v>4697</v>
      </c>
      <c r="F126" s="2" t="s">
        <v>5054</v>
      </c>
      <c r="G126" s="3">
        <v>1767</v>
      </c>
      <c r="H126" s="3">
        <v>500</v>
      </c>
      <c r="I126" s="71">
        <f>Exposure_Information[[#This Row],[Total  Insured Value]]+Exposure_Information[[#This Row],[Policy Deductible]]</f>
        <v>1247850</v>
      </c>
      <c r="J126" s="2">
        <v>105911</v>
      </c>
      <c r="K126" s="3">
        <v>1</v>
      </c>
      <c r="L126" s="2" t="s">
        <v>9</v>
      </c>
      <c r="M126" s="2" t="s">
        <v>5055</v>
      </c>
      <c r="N126" s="3" t="s">
        <v>5056</v>
      </c>
      <c r="O126" s="2" t="s">
        <v>30</v>
      </c>
      <c r="P126" s="2" t="s">
        <v>90</v>
      </c>
      <c r="Q126" s="3">
        <v>17</v>
      </c>
      <c r="R126" s="2" t="s">
        <v>127</v>
      </c>
      <c r="S126" s="3">
        <v>25</v>
      </c>
      <c r="T126" s="2" t="s">
        <v>10</v>
      </c>
      <c r="U126" s="3">
        <v>42.426057999999998</v>
      </c>
      <c r="V126" s="3">
        <v>-71.118395000000007</v>
      </c>
      <c r="W126" s="2" t="s">
        <v>149</v>
      </c>
      <c r="X126" s="3">
        <v>1</v>
      </c>
      <c r="Y126" s="3" t="str">
        <f>_xlfn.CONCAT(Exposure_Information[[#This Row],[Building Construction Code]]," - ",Exposure_Information[[#This Row],[Type of building construction]])</f>
        <v>RMS - 1</v>
      </c>
      <c r="Z126" s="3">
        <v>0</v>
      </c>
      <c r="AA126" s="2">
        <v>1935</v>
      </c>
      <c r="AB126" s="2" t="s">
        <v>11</v>
      </c>
      <c r="AC126" s="2">
        <v>1</v>
      </c>
      <c r="AD126" s="2" t="str">
        <f>_xlfn.CONCAT(Exposure_Information[[#This Row],[Occupany Code]]," - ",Exposure_Information[[#This Row],[Type of building occupancy]])</f>
        <v>ATC - 1</v>
      </c>
      <c r="AE126" s="5">
        <v>656500</v>
      </c>
      <c r="AF126" s="5">
        <v>459550</v>
      </c>
      <c r="AG126" s="5">
        <v>131300</v>
      </c>
      <c r="AH126" s="5">
        <f>SUM(Exposure_Information[[#This Row],[Building Coverage Value]:[Business interruption value]])</f>
        <v>1247350</v>
      </c>
      <c r="AI126" s="5">
        <f>SUM(Exposure_Information[[#This Row],[Building Coverage Value]:[Contents Coverage Value]])</f>
        <v>1116050</v>
      </c>
      <c r="AJ126" s="26"/>
    </row>
    <row r="127" spans="1:36" ht="26" x14ac:dyDescent="0.3">
      <c r="A127" s="2" t="s">
        <v>148</v>
      </c>
      <c r="B127" s="2" t="s">
        <v>156</v>
      </c>
      <c r="C127" s="2" t="s">
        <v>325</v>
      </c>
      <c r="D127" s="2">
        <v>100644</v>
      </c>
      <c r="E127" s="2" t="s">
        <v>4697</v>
      </c>
      <c r="F127" s="2" t="s">
        <v>5564</v>
      </c>
      <c r="G127" s="3">
        <v>2311</v>
      </c>
      <c r="H127" s="3">
        <v>500</v>
      </c>
      <c r="I127" s="71">
        <f>Exposure_Information[[#This Row],[Total  Insured Value]]+Exposure_Information[[#This Row],[Policy Deductible]]</f>
        <v>1247850</v>
      </c>
      <c r="J127" s="2">
        <v>103774</v>
      </c>
      <c r="K127" s="3">
        <v>1</v>
      </c>
      <c r="L127" s="2" t="s">
        <v>9</v>
      </c>
      <c r="M127" s="2" t="s">
        <v>5565</v>
      </c>
      <c r="N127" s="3" t="s">
        <v>5566</v>
      </c>
      <c r="O127" s="2" t="s">
        <v>787</v>
      </c>
      <c r="P127" s="2" t="s">
        <v>221</v>
      </c>
      <c r="Q127" s="3">
        <v>23</v>
      </c>
      <c r="R127" s="2" t="s">
        <v>127</v>
      </c>
      <c r="S127" s="3">
        <v>25</v>
      </c>
      <c r="T127" s="2" t="s">
        <v>10</v>
      </c>
      <c r="U127" s="3">
        <v>42.242162</v>
      </c>
      <c r="V127" s="3">
        <v>-70.895027999999996</v>
      </c>
      <c r="W127" s="2" t="s">
        <v>149</v>
      </c>
      <c r="X127" s="3">
        <v>1</v>
      </c>
      <c r="Y127" s="3" t="str">
        <f>_xlfn.CONCAT(Exposure_Information[[#This Row],[Building Construction Code]]," - ",Exposure_Information[[#This Row],[Type of building construction]])</f>
        <v>RMS - 1</v>
      </c>
      <c r="Z127" s="3">
        <v>0</v>
      </c>
      <c r="AA127" s="2">
        <v>1901</v>
      </c>
      <c r="AB127" s="2" t="s">
        <v>11</v>
      </c>
      <c r="AC127" s="2">
        <v>1</v>
      </c>
      <c r="AD127" s="2" t="str">
        <f>_xlfn.CONCAT(Exposure_Information[[#This Row],[Occupany Code]]," - ",Exposure_Information[[#This Row],[Type of building occupancy]])</f>
        <v>ATC - 1</v>
      </c>
      <c r="AE127" s="5">
        <v>656500</v>
      </c>
      <c r="AF127" s="5">
        <v>459550</v>
      </c>
      <c r="AG127" s="5">
        <v>131300</v>
      </c>
      <c r="AH127" s="5">
        <f>SUM(Exposure_Information[[#This Row],[Building Coverage Value]:[Business interruption value]])</f>
        <v>1247350</v>
      </c>
      <c r="AI127" s="5">
        <f>SUM(Exposure_Information[[#This Row],[Building Coverage Value]:[Contents Coverage Value]])</f>
        <v>1116050</v>
      </c>
      <c r="AJ127" s="26"/>
    </row>
    <row r="128" spans="1:36" ht="26" x14ac:dyDescent="0.3">
      <c r="A128" s="2" t="s">
        <v>148</v>
      </c>
      <c r="B128" s="2" t="s">
        <v>156</v>
      </c>
      <c r="C128" s="2" t="s">
        <v>325</v>
      </c>
      <c r="D128" s="2">
        <v>102353</v>
      </c>
      <c r="E128" s="2" t="s">
        <v>4697</v>
      </c>
      <c r="F128" s="2" t="s">
        <v>6667</v>
      </c>
      <c r="G128" s="3">
        <v>1993</v>
      </c>
      <c r="H128" s="3">
        <v>1000</v>
      </c>
      <c r="I128" s="71">
        <f>Exposure_Information[[#This Row],[Total  Insured Value]]+Exposure_Information[[#This Row],[Policy Deductible]]</f>
        <v>1243600</v>
      </c>
      <c r="J128" s="2">
        <v>105483</v>
      </c>
      <c r="K128" s="3">
        <v>1</v>
      </c>
      <c r="L128" s="2" t="s">
        <v>9</v>
      </c>
      <c r="M128" s="2" t="s">
        <v>6668</v>
      </c>
      <c r="N128" s="3" t="s">
        <v>6669</v>
      </c>
      <c r="O128" s="2" t="s">
        <v>2186</v>
      </c>
      <c r="P128" s="2" t="s">
        <v>174</v>
      </c>
      <c r="Q128" s="3">
        <v>5</v>
      </c>
      <c r="R128" s="2" t="s">
        <v>127</v>
      </c>
      <c r="S128" s="3">
        <v>25</v>
      </c>
      <c r="T128" s="2" t="s">
        <v>10</v>
      </c>
      <c r="U128" s="3">
        <v>41.904792999999998</v>
      </c>
      <c r="V128" s="3">
        <v>-71.226776000000001</v>
      </c>
      <c r="W128" s="2" t="s">
        <v>149</v>
      </c>
      <c r="X128" s="3">
        <v>1</v>
      </c>
      <c r="Y128" s="3" t="str">
        <f>_xlfn.CONCAT(Exposure_Information[[#This Row],[Building Construction Code]]," - ",Exposure_Information[[#This Row],[Type of building construction]])</f>
        <v>RMS - 1</v>
      </c>
      <c r="Z128" s="3">
        <v>0</v>
      </c>
      <c r="AA128" s="2">
        <v>2005</v>
      </c>
      <c r="AB128" s="2" t="s">
        <v>11</v>
      </c>
      <c r="AC128" s="2">
        <v>1</v>
      </c>
      <c r="AD128" s="2" t="str">
        <f>_xlfn.CONCAT(Exposure_Information[[#This Row],[Occupany Code]]," - ",Exposure_Information[[#This Row],[Type of building occupancy]])</f>
        <v>ATC - 1</v>
      </c>
      <c r="AE128" s="5">
        <v>654000</v>
      </c>
      <c r="AF128" s="5">
        <v>457800</v>
      </c>
      <c r="AG128" s="5">
        <v>130800</v>
      </c>
      <c r="AH128" s="5">
        <f>SUM(Exposure_Information[[#This Row],[Building Coverage Value]:[Business interruption value]])</f>
        <v>1242600</v>
      </c>
      <c r="AI128" s="5">
        <f>SUM(Exposure_Information[[#This Row],[Building Coverage Value]:[Contents Coverage Value]])</f>
        <v>1111800</v>
      </c>
      <c r="AJ128" s="26"/>
    </row>
    <row r="129" spans="1:36" ht="39" x14ac:dyDescent="0.3">
      <c r="A129" s="2" t="s">
        <v>148</v>
      </c>
      <c r="B129" s="2" t="s">
        <v>156</v>
      </c>
      <c r="C129" s="2" t="s">
        <v>325</v>
      </c>
      <c r="D129" s="2">
        <v>116420</v>
      </c>
      <c r="E129" s="2" t="s">
        <v>4697</v>
      </c>
      <c r="F129" s="2" t="s">
        <v>10107</v>
      </c>
      <c r="G129" s="3">
        <v>1392</v>
      </c>
      <c r="H129" s="3">
        <v>1000</v>
      </c>
      <c r="I129" s="71">
        <f>Exposure_Information[[#This Row],[Total  Insured Value]]+Exposure_Information[[#This Row],[Policy Deductible]]</f>
        <v>1237900</v>
      </c>
      <c r="J129" s="2">
        <v>119550</v>
      </c>
      <c r="K129" s="3">
        <v>1</v>
      </c>
      <c r="L129" s="2" t="s">
        <v>9</v>
      </c>
      <c r="M129" s="2" t="s">
        <v>10108</v>
      </c>
      <c r="N129" s="3" t="s">
        <v>10109</v>
      </c>
      <c r="O129" s="2" t="s">
        <v>1520</v>
      </c>
      <c r="P129" s="2" t="s">
        <v>221</v>
      </c>
      <c r="Q129" s="3">
        <v>23</v>
      </c>
      <c r="R129" s="2" t="s">
        <v>127</v>
      </c>
      <c r="S129" s="3">
        <v>25</v>
      </c>
      <c r="T129" s="2" t="s">
        <v>10</v>
      </c>
      <c r="U129" s="3">
        <v>42.062837999999999</v>
      </c>
      <c r="V129" s="3">
        <v>-70.795131999999995</v>
      </c>
      <c r="W129" s="2" t="s">
        <v>149</v>
      </c>
      <c r="X129" s="3">
        <v>1</v>
      </c>
      <c r="Y129" s="3" t="str">
        <f>_xlfn.CONCAT(Exposure_Information[[#This Row],[Building Construction Code]]," - ",Exposure_Information[[#This Row],[Type of building construction]])</f>
        <v>RMS - 1</v>
      </c>
      <c r="Z129" s="3">
        <v>0</v>
      </c>
      <c r="AA129" s="2">
        <v>1959</v>
      </c>
      <c r="AB129" s="2" t="s">
        <v>11</v>
      </c>
      <c r="AC129" s="2">
        <v>1</v>
      </c>
      <c r="AD129" s="2" t="str">
        <f>_xlfn.CONCAT(Exposure_Information[[#This Row],[Occupany Code]]," - ",Exposure_Information[[#This Row],[Type of building occupancy]])</f>
        <v>ATC - 1</v>
      </c>
      <c r="AE129" s="5">
        <v>651000</v>
      </c>
      <c r="AF129" s="5">
        <v>455700</v>
      </c>
      <c r="AG129" s="5">
        <v>130200</v>
      </c>
      <c r="AH129" s="5">
        <f>SUM(Exposure_Information[[#This Row],[Building Coverage Value]:[Business interruption value]])</f>
        <v>1236900</v>
      </c>
      <c r="AI129" s="5">
        <f>SUM(Exposure_Information[[#This Row],[Building Coverage Value]:[Contents Coverage Value]])</f>
        <v>1106700</v>
      </c>
      <c r="AJ129" s="26"/>
    </row>
    <row r="130" spans="1:36" ht="39" x14ac:dyDescent="0.3">
      <c r="A130" s="2" t="s">
        <v>148</v>
      </c>
      <c r="B130" s="2" t="s">
        <v>156</v>
      </c>
      <c r="C130" s="2" t="s">
        <v>325</v>
      </c>
      <c r="D130" s="2">
        <v>114906</v>
      </c>
      <c r="E130" s="2" t="s">
        <v>4697</v>
      </c>
      <c r="F130" s="2" t="s">
        <v>9132</v>
      </c>
      <c r="G130" s="3">
        <v>1728</v>
      </c>
      <c r="H130" s="3">
        <v>500</v>
      </c>
      <c r="I130" s="71">
        <f>Exposure_Information[[#This Row],[Total  Insured Value]]+Exposure_Information[[#This Row],[Policy Deductible]]</f>
        <v>1236450</v>
      </c>
      <c r="J130" s="2">
        <v>118036</v>
      </c>
      <c r="K130" s="3">
        <v>1</v>
      </c>
      <c r="L130" s="2" t="s">
        <v>9</v>
      </c>
      <c r="M130" s="2" t="s">
        <v>9133</v>
      </c>
      <c r="N130" s="3" t="s">
        <v>9134</v>
      </c>
      <c r="O130" s="2" t="s">
        <v>3886</v>
      </c>
      <c r="P130" s="2" t="s">
        <v>221</v>
      </c>
      <c r="Q130" s="3">
        <v>23</v>
      </c>
      <c r="R130" s="2" t="s">
        <v>127</v>
      </c>
      <c r="S130" s="3">
        <v>25</v>
      </c>
      <c r="T130" s="2" t="s">
        <v>10</v>
      </c>
      <c r="U130" s="3">
        <v>42.184316000000003</v>
      </c>
      <c r="V130" s="3">
        <v>-70.753701000000007</v>
      </c>
      <c r="W130" s="2" t="s">
        <v>149</v>
      </c>
      <c r="X130" s="3">
        <v>1</v>
      </c>
      <c r="Y130" s="3" t="str">
        <f>_xlfn.CONCAT(Exposure_Information[[#This Row],[Building Construction Code]]," - ",Exposure_Information[[#This Row],[Type of building construction]])</f>
        <v>RMS - 1</v>
      </c>
      <c r="Z130" s="3">
        <v>0</v>
      </c>
      <c r="AA130" s="2">
        <v>1968</v>
      </c>
      <c r="AB130" s="2" t="s">
        <v>11</v>
      </c>
      <c r="AC130" s="2">
        <v>1</v>
      </c>
      <c r="AD130" s="2" t="str">
        <f>_xlfn.CONCAT(Exposure_Information[[#This Row],[Occupany Code]]," - ",Exposure_Information[[#This Row],[Type of building occupancy]])</f>
        <v>ATC - 1</v>
      </c>
      <c r="AE130" s="5">
        <v>650500</v>
      </c>
      <c r="AF130" s="5">
        <v>455350</v>
      </c>
      <c r="AG130" s="5">
        <v>130100</v>
      </c>
      <c r="AH130" s="5">
        <f>SUM(Exposure_Information[[#This Row],[Building Coverage Value]:[Business interruption value]])</f>
        <v>1235950</v>
      </c>
      <c r="AI130" s="5">
        <f>SUM(Exposure_Information[[#This Row],[Building Coverage Value]:[Contents Coverage Value]])</f>
        <v>1105850</v>
      </c>
      <c r="AJ130" s="26"/>
    </row>
    <row r="131" spans="1:36" ht="26" x14ac:dyDescent="0.3">
      <c r="A131" s="2" t="s">
        <v>148</v>
      </c>
      <c r="B131" s="2" t="s">
        <v>156</v>
      </c>
      <c r="C131" s="2" t="s">
        <v>325</v>
      </c>
      <c r="D131" s="2">
        <v>122741</v>
      </c>
      <c r="E131" s="2" t="s">
        <v>4697</v>
      </c>
      <c r="F131" s="2" t="s">
        <v>10301</v>
      </c>
      <c r="G131" s="3">
        <v>2103</v>
      </c>
      <c r="H131" s="3">
        <v>1000</v>
      </c>
      <c r="I131" s="71">
        <f>Exposure_Information[[#This Row],[Total  Insured Value]]+Exposure_Information[[#This Row],[Policy Deductible]]</f>
        <v>1234100</v>
      </c>
      <c r="J131" s="2">
        <v>125871</v>
      </c>
      <c r="K131" s="3">
        <v>1</v>
      </c>
      <c r="L131" s="2" t="s">
        <v>9</v>
      </c>
      <c r="M131" s="2" t="s">
        <v>10302</v>
      </c>
      <c r="N131" s="3" t="s">
        <v>10303</v>
      </c>
      <c r="O131" s="2" t="s">
        <v>96</v>
      </c>
      <c r="P131" s="2" t="s">
        <v>80</v>
      </c>
      <c r="Q131" s="3">
        <v>47</v>
      </c>
      <c r="R131" s="2" t="s">
        <v>25</v>
      </c>
      <c r="S131" s="3">
        <v>36</v>
      </c>
      <c r="T131" s="2" t="s">
        <v>10</v>
      </c>
      <c r="U131" s="3">
        <v>40.626789000000002</v>
      </c>
      <c r="V131" s="3">
        <v>-73.949027999999998</v>
      </c>
      <c r="W131" s="2" t="s">
        <v>149</v>
      </c>
      <c r="X131" s="3">
        <v>2</v>
      </c>
      <c r="Y131" s="3" t="str">
        <f>_xlfn.CONCAT(Exposure_Information[[#This Row],[Building Construction Code]]," - ",Exposure_Information[[#This Row],[Type of building construction]])</f>
        <v>RMS - 2</v>
      </c>
      <c r="Z131" s="3">
        <v>0</v>
      </c>
      <c r="AA131" s="2">
        <v>1955</v>
      </c>
      <c r="AB131" s="2" t="s">
        <v>11</v>
      </c>
      <c r="AC131" s="2">
        <v>1</v>
      </c>
      <c r="AD131" s="2" t="str">
        <f>_xlfn.CONCAT(Exposure_Information[[#This Row],[Occupany Code]]," - ",Exposure_Information[[#This Row],[Type of building occupancy]])</f>
        <v>ATC - 1</v>
      </c>
      <c r="AE131" s="5">
        <v>649000</v>
      </c>
      <c r="AF131" s="5">
        <v>454300</v>
      </c>
      <c r="AG131" s="5">
        <v>129800</v>
      </c>
      <c r="AH131" s="5">
        <f>SUM(Exposure_Information[[#This Row],[Building Coverage Value]:[Business interruption value]])</f>
        <v>1233100</v>
      </c>
      <c r="AI131" s="5">
        <f>SUM(Exposure_Information[[#This Row],[Building Coverage Value]:[Contents Coverage Value]])</f>
        <v>1103300</v>
      </c>
      <c r="AJ131" s="26"/>
    </row>
    <row r="132" spans="1:36" x14ac:dyDescent="0.3">
      <c r="A132" s="2" t="s">
        <v>148</v>
      </c>
      <c r="B132" s="2" t="s">
        <v>156</v>
      </c>
      <c r="C132" s="2" t="s">
        <v>325</v>
      </c>
      <c r="D132" s="2">
        <v>116417</v>
      </c>
      <c r="E132" s="2" t="s">
        <v>4697</v>
      </c>
      <c r="F132" s="2" t="s">
        <v>8886</v>
      </c>
      <c r="G132" s="3">
        <v>1406</v>
      </c>
      <c r="H132" s="3">
        <v>1000</v>
      </c>
      <c r="I132" s="71">
        <f>Exposure_Information[[#This Row],[Total  Insured Value]]+Exposure_Information[[#This Row],[Policy Deductible]]</f>
        <v>1233150</v>
      </c>
      <c r="J132" s="2">
        <v>119547</v>
      </c>
      <c r="K132" s="3">
        <v>1</v>
      </c>
      <c r="L132" s="2" t="s">
        <v>9</v>
      </c>
      <c r="M132" s="2" t="s">
        <v>8887</v>
      </c>
      <c r="N132" s="3" t="s">
        <v>8888</v>
      </c>
      <c r="O132" s="2" t="s">
        <v>143</v>
      </c>
      <c r="P132" s="2" t="s">
        <v>69</v>
      </c>
      <c r="Q132" s="3">
        <v>3</v>
      </c>
      <c r="R132" s="2" t="s">
        <v>70</v>
      </c>
      <c r="S132" s="3">
        <v>9</v>
      </c>
      <c r="T132" s="2" t="s">
        <v>10</v>
      </c>
      <c r="U132" s="3">
        <v>41.821381000000002</v>
      </c>
      <c r="V132" s="3">
        <v>-72.778830999999997</v>
      </c>
      <c r="W132" s="2" t="s">
        <v>149</v>
      </c>
      <c r="X132" s="3">
        <v>1</v>
      </c>
      <c r="Y132" s="3" t="str">
        <f>_xlfn.CONCAT(Exposure_Information[[#This Row],[Building Construction Code]]," - ",Exposure_Information[[#This Row],[Type of building construction]])</f>
        <v>RMS - 1</v>
      </c>
      <c r="Z132" s="3">
        <v>0</v>
      </c>
      <c r="AA132" s="2">
        <v>1980</v>
      </c>
      <c r="AB132" s="2" t="s">
        <v>11</v>
      </c>
      <c r="AC132" s="2">
        <v>1</v>
      </c>
      <c r="AD132" s="2" t="str">
        <f>_xlfn.CONCAT(Exposure_Information[[#This Row],[Occupany Code]]," - ",Exposure_Information[[#This Row],[Type of building occupancy]])</f>
        <v>ATC - 1</v>
      </c>
      <c r="AE132" s="5">
        <v>648500</v>
      </c>
      <c r="AF132" s="5">
        <v>453950</v>
      </c>
      <c r="AG132" s="5">
        <v>129700</v>
      </c>
      <c r="AH132" s="5">
        <f>SUM(Exposure_Information[[#This Row],[Building Coverage Value]:[Business interruption value]])</f>
        <v>1232150</v>
      </c>
      <c r="AI132" s="5">
        <f>SUM(Exposure_Information[[#This Row],[Building Coverage Value]:[Contents Coverage Value]])</f>
        <v>1102450</v>
      </c>
      <c r="AJ132" s="26"/>
    </row>
    <row r="133" spans="1:36" ht="52" x14ac:dyDescent="0.3">
      <c r="A133" s="2" t="s">
        <v>148</v>
      </c>
      <c r="B133" s="2" t="s">
        <v>156</v>
      </c>
      <c r="C133" s="2" t="s">
        <v>325</v>
      </c>
      <c r="D133" s="2">
        <v>106569</v>
      </c>
      <c r="E133" s="2" t="s">
        <v>4697</v>
      </c>
      <c r="F133" s="2" t="s">
        <v>9210</v>
      </c>
      <c r="G133" s="3">
        <v>1499</v>
      </c>
      <c r="H133" s="3">
        <v>500</v>
      </c>
      <c r="I133" s="71">
        <f>Exposure_Information[[#This Row],[Total  Insured Value]]+Exposure_Information[[#This Row],[Policy Deductible]]</f>
        <v>1232650</v>
      </c>
      <c r="J133" s="2">
        <v>109699</v>
      </c>
      <c r="K133" s="3">
        <v>1</v>
      </c>
      <c r="L133" s="2">
        <v>3</v>
      </c>
      <c r="M133" s="2" t="s">
        <v>9211</v>
      </c>
      <c r="N133" s="3" t="s">
        <v>950</v>
      </c>
      <c r="O133" s="2" t="s">
        <v>939</v>
      </c>
      <c r="P133" s="2" t="s">
        <v>90</v>
      </c>
      <c r="Q133" s="3">
        <v>17</v>
      </c>
      <c r="R133" s="2" t="s">
        <v>127</v>
      </c>
      <c r="S133" s="3">
        <v>25</v>
      </c>
      <c r="T133" s="2" t="s">
        <v>10</v>
      </c>
      <c r="U133" s="3">
        <v>42.484428999999999</v>
      </c>
      <c r="V133" s="3">
        <v>-71.151602999999994</v>
      </c>
      <c r="W133" s="2" t="s">
        <v>149</v>
      </c>
      <c r="X133" s="3">
        <v>1</v>
      </c>
      <c r="Y133" s="3" t="str">
        <f>_xlfn.CONCAT(Exposure_Information[[#This Row],[Building Construction Code]]," - ",Exposure_Information[[#This Row],[Type of building construction]])</f>
        <v>RMS - 1</v>
      </c>
      <c r="Z133" s="3">
        <v>0</v>
      </c>
      <c r="AA133" s="2">
        <v>1900</v>
      </c>
      <c r="AB133" s="2" t="s">
        <v>11</v>
      </c>
      <c r="AC133" s="2">
        <v>1</v>
      </c>
      <c r="AD133" s="2" t="str">
        <f>_xlfn.CONCAT(Exposure_Information[[#This Row],[Occupany Code]]," - ",Exposure_Information[[#This Row],[Type of building occupancy]])</f>
        <v>ATC - 1</v>
      </c>
      <c r="AE133" s="5">
        <v>648500</v>
      </c>
      <c r="AF133" s="5">
        <v>453950</v>
      </c>
      <c r="AG133" s="5">
        <v>129700</v>
      </c>
      <c r="AH133" s="5">
        <f>SUM(Exposure_Information[[#This Row],[Building Coverage Value]:[Business interruption value]])</f>
        <v>1232150</v>
      </c>
      <c r="AI133" s="5">
        <f>SUM(Exposure_Information[[#This Row],[Building Coverage Value]:[Contents Coverage Value]])</f>
        <v>1102450</v>
      </c>
      <c r="AJ133" s="26"/>
    </row>
    <row r="134" spans="1:36" ht="26" x14ac:dyDescent="0.3">
      <c r="A134" s="2" t="s">
        <v>148</v>
      </c>
      <c r="B134" s="2" t="s">
        <v>156</v>
      </c>
      <c r="C134" s="2" t="s">
        <v>325</v>
      </c>
      <c r="D134" s="2">
        <v>122830</v>
      </c>
      <c r="E134" s="2" t="s">
        <v>4697</v>
      </c>
      <c r="F134" s="2" t="s">
        <v>10259</v>
      </c>
      <c r="G134" s="3">
        <v>1937</v>
      </c>
      <c r="H134" s="3">
        <v>1000</v>
      </c>
      <c r="I134" s="71">
        <f>Exposure_Information[[#This Row],[Total  Insured Value]]+Exposure_Information[[#This Row],[Policy Deductible]]</f>
        <v>1232200</v>
      </c>
      <c r="J134" s="2">
        <v>125960</v>
      </c>
      <c r="K134" s="3">
        <v>1</v>
      </c>
      <c r="L134" s="2" t="s">
        <v>9</v>
      </c>
      <c r="M134" s="2" t="s">
        <v>10260</v>
      </c>
      <c r="N134" s="3" t="s">
        <v>10261</v>
      </c>
      <c r="O134" s="2" t="s">
        <v>632</v>
      </c>
      <c r="P134" s="2" t="s">
        <v>90</v>
      </c>
      <c r="Q134" s="3">
        <v>17</v>
      </c>
      <c r="R134" s="2" t="s">
        <v>127</v>
      </c>
      <c r="S134" s="3">
        <v>25</v>
      </c>
      <c r="T134" s="2" t="s">
        <v>10</v>
      </c>
      <c r="U134" s="3">
        <v>42.344498000000002</v>
      </c>
      <c r="V134" s="3">
        <v>-71.245163000000005</v>
      </c>
      <c r="W134" s="2" t="s">
        <v>149</v>
      </c>
      <c r="X134" s="3">
        <v>1</v>
      </c>
      <c r="Y134" s="3" t="str">
        <f>_xlfn.CONCAT(Exposure_Information[[#This Row],[Building Construction Code]]," - ",Exposure_Information[[#This Row],[Type of building construction]])</f>
        <v>RMS - 1</v>
      </c>
      <c r="Z134" s="3">
        <v>0</v>
      </c>
      <c r="AA134" s="2">
        <v>1875</v>
      </c>
      <c r="AB134" s="2" t="s">
        <v>11</v>
      </c>
      <c r="AC134" s="2">
        <v>1</v>
      </c>
      <c r="AD134" s="2" t="str">
        <f>_xlfn.CONCAT(Exposure_Information[[#This Row],[Occupany Code]]," - ",Exposure_Information[[#This Row],[Type of building occupancy]])</f>
        <v>ATC - 1</v>
      </c>
      <c r="AE134" s="5">
        <v>648000</v>
      </c>
      <c r="AF134" s="5">
        <v>453600</v>
      </c>
      <c r="AG134" s="5">
        <v>129600</v>
      </c>
      <c r="AH134" s="5">
        <f>SUM(Exposure_Information[[#This Row],[Building Coverage Value]:[Business interruption value]])</f>
        <v>1231200</v>
      </c>
      <c r="AI134" s="5">
        <f>SUM(Exposure_Information[[#This Row],[Building Coverage Value]:[Contents Coverage Value]])</f>
        <v>1101600</v>
      </c>
      <c r="AJ134" s="26"/>
    </row>
    <row r="135" spans="1:36" ht="26" x14ac:dyDescent="0.3">
      <c r="A135" s="2" t="s">
        <v>148</v>
      </c>
      <c r="B135" s="2" t="s">
        <v>156</v>
      </c>
      <c r="C135" s="2" t="s">
        <v>325</v>
      </c>
      <c r="D135" s="2">
        <v>7731</v>
      </c>
      <c r="E135" s="2" t="s">
        <v>382</v>
      </c>
      <c r="F135" s="2" t="s">
        <v>615</v>
      </c>
      <c r="G135" s="3">
        <v>8759</v>
      </c>
      <c r="H135" s="3">
        <v>5000</v>
      </c>
      <c r="I135" s="71">
        <f>Exposure_Information[[#This Row],[Total  Insured Value]]+Exposure_Information[[#This Row],[Policy Deductible]]</f>
        <v>535000</v>
      </c>
      <c r="J135" s="2">
        <v>10457</v>
      </c>
      <c r="K135" s="3">
        <v>1</v>
      </c>
      <c r="L135" s="2" t="s">
        <v>9</v>
      </c>
      <c r="M135" s="2" t="s">
        <v>10713</v>
      </c>
      <c r="N135" s="3" t="s">
        <v>153</v>
      </c>
      <c r="O135" s="2" t="s">
        <v>45</v>
      </c>
      <c r="P135" s="2" t="s">
        <v>155</v>
      </c>
      <c r="Q135" s="3">
        <v>1</v>
      </c>
      <c r="R135" s="2" t="s">
        <v>70</v>
      </c>
      <c r="S135" s="3">
        <v>9</v>
      </c>
      <c r="T135" s="2" t="s">
        <v>10</v>
      </c>
      <c r="U135" s="3">
        <v>41.033181999999996</v>
      </c>
      <c r="V135" s="3">
        <v>-73.624566000000002</v>
      </c>
      <c r="W135" s="2" t="s">
        <v>149</v>
      </c>
      <c r="X135" s="3">
        <v>1</v>
      </c>
      <c r="Y135" s="3" t="str">
        <f>_xlfn.CONCAT(Exposure_Information[[#This Row],[Building Construction Code]]," - ",Exposure_Information[[#This Row],[Type of building construction]])</f>
        <v>RMS - 1</v>
      </c>
      <c r="Z135" s="3">
        <v>0</v>
      </c>
      <c r="AA135" s="2">
        <v>9999</v>
      </c>
      <c r="AB135" s="2" t="s">
        <v>11</v>
      </c>
      <c r="AC135" s="2">
        <v>37</v>
      </c>
      <c r="AD135" s="2" t="str">
        <f>_xlfn.CONCAT(Exposure_Information[[#This Row],[Occupany Code]]," - ",Exposure_Information[[#This Row],[Type of building occupancy]])</f>
        <v>ATC - 37</v>
      </c>
      <c r="AE135" s="5">
        <v>483000</v>
      </c>
      <c r="AF135" s="5">
        <v>0</v>
      </c>
      <c r="AG135" s="5">
        <v>47000</v>
      </c>
      <c r="AH135" s="5">
        <f>SUM(Exposure_Information[[#This Row],[Building Coverage Value]:[Business interruption value]])</f>
        <v>530000</v>
      </c>
      <c r="AI135" s="5">
        <f>SUM(Exposure_Information[[#This Row],[Building Coverage Value]:[Contents Coverage Value]])</f>
        <v>483000</v>
      </c>
      <c r="AJ135" s="26"/>
    </row>
    <row r="136" spans="1:36" ht="26" x14ac:dyDescent="0.3">
      <c r="A136" s="2" t="s">
        <v>148</v>
      </c>
      <c r="B136" s="2" t="s">
        <v>156</v>
      </c>
      <c r="C136" s="2" t="s">
        <v>325</v>
      </c>
      <c r="D136" s="2">
        <v>113079</v>
      </c>
      <c r="E136" s="2" t="s">
        <v>4697</v>
      </c>
      <c r="F136" s="2" t="s">
        <v>8281</v>
      </c>
      <c r="G136" s="3">
        <v>1660</v>
      </c>
      <c r="H136" s="3">
        <v>2500</v>
      </c>
      <c r="I136" s="71">
        <f>Exposure_Information[[#This Row],[Total  Insured Value]]+Exposure_Information[[#This Row],[Policy Deductible]]</f>
        <v>1231800</v>
      </c>
      <c r="J136" s="2">
        <v>116209</v>
      </c>
      <c r="K136" s="3">
        <v>1</v>
      </c>
      <c r="L136" s="2" t="s">
        <v>9</v>
      </c>
      <c r="M136" s="2" t="s">
        <v>8282</v>
      </c>
      <c r="N136" s="3" t="s">
        <v>8283</v>
      </c>
      <c r="O136" s="2" t="s">
        <v>8284</v>
      </c>
      <c r="P136" s="2" t="s">
        <v>2085</v>
      </c>
      <c r="Q136" s="3">
        <v>5</v>
      </c>
      <c r="R136" s="2" t="s">
        <v>248</v>
      </c>
      <c r="S136" s="3">
        <v>44</v>
      </c>
      <c r="T136" s="2" t="s">
        <v>10</v>
      </c>
      <c r="U136" s="3">
        <v>41.656016999999999</v>
      </c>
      <c r="V136" s="3">
        <v>-71.202669999999998</v>
      </c>
      <c r="W136" s="2" t="s">
        <v>149</v>
      </c>
      <c r="X136" s="3">
        <v>1</v>
      </c>
      <c r="Y136" s="3" t="str">
        <f>_xlfn.CONCAT(Exposure_Information[[#This Row],[Building Construction Code]]," - ",Exposure_Information[[#This Row],[Type of building construction]])</f>
        <v>RMS - 1</v>
      </c>
      <c r="Z136" s="3">
        <v>0</v>
      </c>
      <c r="AA136" s="2">
        <v>2006</v>
      </c>
      <c r="AB136" s="2" t="s">
        <v>11</v>
      </c>
      <c r="AC136" s="2">
        <v>1</v>
      </c>
      <c r="AD136" s="2" t="str">
        <f>_xlfn.CONCAT(Exposure_Information[[#This Row],[Occupany Code]]," - ",Exposure_Information[[#This Row],[Type of building occupancy]])</f>
        <v>ATC - 1</v>
      </c>
      <c r="AE136" s="5">
        <v>647000</v>
      </c>
      <c r="AF136" s="5">
        <v>452900</v>
      </c>
      <c r="AG136" s="5">
        <v>129400</v>
      </c>
      <c r="AH136" s="5">
        <f>SUM(Exposure_Information[[#This Row],[Building Coverage Value]:[Business interruption value]])</f>
        <v>1229300</v>
      </c>
      <c r="AI136" s="5">
        <f>SUM(Exposure_Information[[#This Row],[Building Coverage Value]:[Contents Coverage Value]])</f>
        <v>1099900</v>
      </c>
      <c r="AJ136" s="26"/>
    </row>
    <row r="137" spans="1:36" ht="26" x14ac:dyDescent="0.3">
      <c r="A137" s="2" t="s">
        <v>148</v>
      </c>
      <c r="B137" s="2" t="s">
        <v>156</v>
      </c>
      <c r="C137" s="2" t="s">
        <v>325</v>
      </c>
      <c r="D137" s="2">
        <v>106206</v>
      </c>
      <c r="E137" s="2" t="s">
        <v>4697</v>
      </c>
      <c r="F137" s="2" t="s">
        <v>5987</v>
      </c>
      <c r="G137" s="3">
        <v>1835</v>
      </c>
      <c r="H137" s="3">
        <v>2500</v>
      </c>
      <c r="I137" s="71">
        <f>Exposure_Information[[#This Row],[Total  Insured Value]]+Exposure_Information[[#This Row],[Policy Deductible]]</f>
        <v>1219450</v>
      </c>
      <c r="J137" s="2">
        <v>109336</v>
      </c>
      <c r="K137" s="3">
        <v>1</v>
      </c>
      <c r="L137" s="2" t="s">
        <v>9</v>
      </c>
      <c r="M137" s="2" t="s">
        <v>5988</v>
      </c>
      <c r="N137" s="3" t="s">
        <v>5989</v>
      </c>
      <c r="O137" s="2" t="s">
        <v>198</v>
      </c>
      <c r="P137" s="2" t="s">
        <v>139</v>
      </c>
      <c r="Q137" s="3">
        <v>9</v>
      </c>
      <c r="R137" s="2" t="s">
        <v>70</v>
      </c>
      <c r="S137" s="3">
        <v>9</v>
      </c>
      <c r="T137" s="2" t="s">
        <v>10</v>
      </c>
      <c r="U137" s="3">
        <v>41.303769000000003</v>
      </c>
      <c r="V137" s="3">
        <v>-73.043982999999997</v>
      </c>
      <c r="W137" s="2" t="s">
        <v>149</v>
      </c>
      <c r="X137" s="3">
        <v>1</v>
      </c>
      <c r="Y137" s="3" t="str">
        <f>_xlfn.CONCAT(Exposure_Information[[#This Row],[Building Construction Code]]," - ",Exposure_Information[[#This Row],[Type of building construction]])</f>
        <v>RMS - 1</v>
      </c>
      <c r="Z137" s="3">
        <v>0</v>
      </c>
      <c r="AA137" s="2">
        <v>1906</v>
      </c>
      <c r="AB137" s="2" t="s">
        <v>11</v>
      </c>
      <c r="AC137" s="2">
        <v>1</v>
      </c>
      <c r="AD137" s="2" t="str">
        <f>_xlfn.CONCAT(Exposure_Information[[#This Row],[Occupany Code]]," - ",Exposure_Information[[#This Row],[Type of building occupancy]])</f>
        <v>ATC - 1</v>
      </c>
      <c r="AE137" s="5">
        <v>640500</v>
      </c>
      <c r="AF137" s="5">
        <v>448350</v>
      </c>
      <c r="AG137" s="5">
        <v>128100</v>
      </c>
      <c r="AH137" s="5">
        <f>SUM(Exposure_Information[[#This Row],[Building Coverage Value]:[Business interruption value]])</f>
        <v>1216950</v>
      </c>
      <c r="AI137" s="5">
        <f>SUM(Exposure_Information[[#This Row],[Building Coverage Value]:[Contents Coverage Value]])</f>
        <v>1088850</v>
      </c>
      <c r="AJ137" s="26"/>
    </row>
    <row r="138" spans="1:36" ht="26" x14ac:dyDescent="0.3">
      <c r="A138" s="2" t="s">
        <v>148</v>
      </c>
      <c r="B138" s="2" t="s">
        <v>156</v>
      </c>
      <c r="C138" s="2" t="s">
        <v>325</v>
      </c>
      <c r="D138" s="2">
        <v>105974</v>
      </c>
      <c r="E138" s="2" t="s">
        <v>4697</v>
      </c>
      <c r="F138" s="2" t="s">
        <v>6683</v>
      </c>
      <c r="G138" s="3">
        <v>3037</v>
      </c>
      <c r="H138" s="3">
        <v>500</v>
      </c>
      <c r="I138" s="71">
        <f>Exposure_Information[[#This Row],[Total  Insured Value]]+Exposure_Information[[#This Row],[Policy Deductible]]</f>
        <v>1205800</v>
      </c>
      <c r="J138" s="2">
        <v>109104</v>
      </c>
      <c r="K138" s="3">
        <v>1</v>
      </c>
      <c r="L138" s="2" t="s">
        <v>9</v>
      </c>
      <c r="M138" s="2" t="s">
        <v>6684</v>
      </c>
      <c r="N138" s="3" t="s">
        <v>6685</v>
      </c>
      <c r="O138" s="2" t="s">
        <v>30</v>
      </c>
      <c r="P138" s="2" t="s">
        <v>90</v>
      </c>
      <c r="Q138" s="3">
        <v>17</v>
      </c>
      <c r="R138" s="2" t="s">
        <v>127</v>
      </c>
      <c r="S138" s="3">
        <v>25</v>
      </c>
      <c r="T138" s="2" t="s">
        <v>10</v>
      </c>
      <c r="U138" s="3">
        <v>42.402856999999997</v>
      </c>
      <c r="V138" s="3">
        <v>-71.106206</v>
      </c>
      <c r="W138" s="2" t="s">
        <v>149</v>
      </c>
      <c r="X138" s="3">
        <v>1</v>
      </c>
      <c r="Y138" s="3" t="str">
        <f>_xlfn.CONCAT(Exposure_Information[[#This Row],[Building Construction Code]]," - ",Exposure_Information[[#This Row],[Type of building construction]])</f>
        <v>RMS - 1</v>
      </c>
      <c r="Z138" s="3">
        <v>0</v>
      </c>
      <c r="AA138" s="2">
        <v>1900</v>
      </c>
      <c r="AB138" s="2" t="s">
        <v>11</v>
      </c>
      <c r="AC138" s="2">
        <v>1</v>
      </c>
      <c r="AD138" s="2" t="str">
        <f>_xlfn.CONCAT(Exposure_Information[[#This Row],[Occupany Code]]," - ",Exposure_Information[[#This Row],[Type of building occupancy]])</f>
        <v>ATC - 1</v>
      </c>
      <c r="AE138" s="5">
        <v>709000</v>
      </c>
      <c r="AF138" s="5">
        <v>354500</v>
      </c>
      <c r="AG138" s="5">
        <v>141800</v>
      </c>
      <c r="AH138" s="5">
        <f>SUM(Exposure_Information[[#This Row],[Building Coverage Value]:[Business interruption value]])</f>
        <v>1205300</v>
      </c>
      <c r="AI138" s="5">
        <f>SUM(Exposure_Information[[#This Row],[Building Coverage Value]:[Contents Coverage Value]])</f>
        <v>1063500</v>
      </c>
      <c r="AJ138" s="26"/>
    </row>
    <row r="139" spans="1:36" ht="26" x14ac:dyDescent="0.3">
      <c r="A139" s="2" t="s">
        <v>148</v>
      </c>
      <c r="B139" s="2" t="s">
        <v>156</v>
      </c>
      <c r="C139" s="2" t="s">
        <v>325</v>
      </c>
      <c r="D139" s="2">
        <v>7713</v>
      </c>
      <c r="E139" s="2" t="s">
        <v>382</v>
      </c>
      <c r="F139" s="2" t="s">
        <v>2180</v>
      </c>
      <c r="G139" s="3">
        <v>483</v>
      </c>
      <c r="H139" s="3">
        <v>500</v>
      </c>
      <c r="I139" s="71">
        <f>Exposure_Information[[#This Row],[Total  Insured Value]]+Exposure_Information[[#This Row],[Policy Deductible]]</f>
        <v>10500</v>
      </c>
      <c r="J139" s="2">
        <v>10428</v>
      </c>
      <c r="K139" s="3">
        <v>1</v>
      </c>
      <c r="L139" s="2" t="s">
        <v>9</v>
      </c>
      <c r="M139" s="2" t="s">
        <v>10713</v>
      </c>
      <c r="N139" s="2" t="s">
        <v>2181</v>
      </c>
      <c r="O139" s="2" t="s">
        <v>2182</v>
      </c>
      <c r="P139" s="2" t="s">
        <v>470</v>
      </c>
      <c r="Q139" s="3">
        <v>15</v>
      </c>
      <c r="R139" s="2" t="s">
        <v>127</v>
      </c>
      <c r="S139" s="3">
        <v>25</v>
      </c>
      <c r="T139" s="2" t="s">
        <v>10</v>
      </c>
      <c r="U139" s="3">
        <v>42.371200999999999</v>
      </c>
      <c r="V139" s="3">
        <v>-72.498478000000006</v>
      </c>
      <c r="W139" s="2" t="s">
        <v>149</v>
      </c>
      <c r="X139" s="3">
        <v>2</v>
      </c>
      <c r="Y139" s="3" t="str">
        <f>_xlfn.CONCAT(Exposure_Information[[#This Row],[Building Construction Code]]," - ",Exposure_Information[[#This Row],[Type of building construction]])</f>
        <v>RMS - 2</v>
      </c>
      <c r="Z139" s="3">
        <v>0</v>
      </c>
      <c r="AA139" s="2">
        <v>9999</v>
      </c>
      <c r="AB139" s="2" t="s">
        <v>11</v>
      </c>
      <c r="AC139" s="2">
        <v>37</v>
      </c>
      <c r="AD139" s="2" t="str">
        <f>_xlfn.CONCAT(Exposure_Information[[#This Row],[Occupany Code]]," - ",Exposure_Information[[#This Row],[Type of building occupancy]])</f>
        <v>ATC - 37</v>
      </c>
      <c r="AE139" s="5">
        <v>0</v>
      </c>
      <c r="AF139" s="5">
        <v>10000</v>
      </c>
      <c r="AG139" s="5">
        <v>0</v>
      </c>
      <c r="AH139" s="5">
        <f>SUM(Exposure_Information[[#This Row],[Building Coverage Value]:[Business interruption value]])</f>
        <v>10000</v>
      </c>
      <c r="AI139" s="5">
        <f>SUM(Exposure_Information[[#This Row],[Building Coverage Value]:[Contents Coverage Value]])</f>
        <v>10000</v>
      </c>
      <c r="AJ139" s="26"/>
    </row>
    <row r="140" spans="1:36" ht="26" x14ac:dyDescent="0.3">
      <c r="A140" s="2" t="s">
        <v>148</v>
      </c>
      <c r="B140" s="2" t="s">
        <v>156</v>
      </c>
      <c r="C140" s="2" t="s">
        <v>325</v>
      </c>
      <c r="D140" s="2">
        <v>110279</v>
      </c>
      <c r="E140" s="2" t="s">
        <v>4697</v>
      </c>
      <c r="F140" s="2" t="s">
        <v>7193</v>
      </c>
      <c r="G140" s="3">
        <v>1658</v>
      </c>
      <c r="H140" s="3">
        <v>1000</v>
      </c>
      <c r="I140" s="71">
        <f>Exposure_Information[[#This Row],[Total  Insured Value]]+Exposure_Information[[#This Row],[Policy Deductible]]</f>
        <v>1193550</v>
      </c>
      <c r="J140" s="2">
        <v>113409</v>
      </c>
      <c r="K140" s="3">
        <v>1</v>
      </c>
      <c r="L140" s="2" t="s">
        <v>9</v>
      </c>
      <c r="M140" s="2" t="s">
        <v>7194</v>
      </c>
      <c r="N140" s="3" t="s">
        <v>7195</v>
      </c>
      <c r="O140" s="2" t="s">
        <v>96</v>
      </c>
      <c r="P140" s="2" t="s">
        <v>80</v>
      </c>
      <c r="Q140" s="3">
        <v>47</v>
      </c>
      <c r="R140" s="2" t="s">
        <v>25</v>
      </c>
      <c r="S140" s="3">
        <v>36</v>
      </c>
      <c r="T140" s="2" t="s">
        <v>10</v>
      </c>
      <c r="U140" s="3">
        <v>40.617899000000001</v>
      </c>
      <c r="V140" s="3">
        <v>-73.979130999999995</v>
      </c>
      <c r="W140" s="2" t="s">
        <v>149</v>
      </c>
      <c r="X140" s="3">
        <v>1</v>
      </c>
      <c r="Y140" s="3" t="str">
        <f>_xlfn.CONCAT(Exposure_Information[[#This Row],[Building Construction Code]]," - ",Exposure_Information[[#This Row],[Type of building construction]])</f>
        <v>RMS - 1</v>
      </c>
      <c r="Z140" s="3">
        <v>0</v>
      </c>
      <c r="AA140" s="2">
        <v>2007</v>
      </c>
      <c r="AB140" s="2" t="s">
        <v>11</v>
      </c>
      <c r="AC140" s="2">
        <v>1</v>
      </c>
      <c r="AD140" s="2" t="str">
        <f>_xlfn.CONCAT(Exposure_Information[[#This Row],[Occupany Code]]," - ",Exposure_Information[[#This Row],[Type of building occupancy]])</f>
        <v>ATC - 1</v>
      </c>
      <c r="AE140" s="5">
        <v>701500</v>
      </c>
      <c r="AF140" s="5">
        <v>350750</v>
      </c>
      <c r="AG140" s="5">
        <v>140300</v>
      </c>
      <c r="AH140" s="5">
        <f>SUM(Exposure_Information[[#This Row],[Building Coverage Value]:[Business interruption value]])</f>
        <v>1192550</v>
      </c>
      <c r="AI140" s="5">
        <f>SUM(Exposure_Information[[#This Row],[Building Coverage Value]:[Contents Coverage Value]])</f>
        <v>1052250</v>
      </c>
      <c r="AJ140" s="26"/>
    </row>
    <row r="141" spans="1:36" ht="26" x14ac:dyDescent="0.3">
      <c r="A141" s="2" t="s">
        <v>148</v>
      </c>
      <c r="B141" s="2" t="s">
        <v>156</v>
      </c>
      <c r="C141" s="2" t="s">
        <v>325</v>
      </c>
      <c r="D141" s="2">
        <v>111862</v>
      </c>
      <c r="E141" s="2" t="s">
        <v>4697</v>
      </c>
      <c r="F141" s="2" t="s">
        <v>8880</v>
      </c>
      <c r="G141" s="3">
        <v>1746</v>
      </c>
      <c r="H141" s="3">
        <v>1000</v>
      </c>
      <c r="I141" s="71">
        <f>Exposure_Information[[#This Row],[Total  Insured Value]]+Exposure_Information[[#This Row],[Policy Deductible]]</f>
        <v>1193250</v>
      </c>
      <c r="J141" s="2">
        <v>114992</v>
      </c>
      <c r="K141" s="3">
        <v>1</v>
      </c>
      <c r="L141" s="2" t="s">
        <v>9</v>
      </c>
      <c r="M141" s="2" t="s">
        <v>8881</v>
      </c>
      <c r="N141" s="3" t="s">
        <v>8882</v>
      </c>
      <c r="O141" s="2" t="s">
        <v>8474</v>
      </c>
      <c r="P141" s="2" t="s">
        <v>74</v>
      </c>
      <c r="Q141" s="3">
        <v>9</v>
      </c>
      <c r="R141" s="2" t="s">
        <v>127</v>
      </c>
      <c r="S141" s="3">
        <v>25</v>
      </c>
      <c r="T141" s="2" t="s">
        <v>10</v>
      </c>
      <c r="U141" s="3">
        <v>42.727029000000002</v>
      </c>
      <c r="V141" s="3">
        <v>-70.883725999999996</v>
      </c>
      <c r="W141" s="2" t="s">
        <v>149</v>
      </c>
      <c r="X141" s="3">
        <v>1</v>
      </c>
      <c r="Y141" s="3" t="str">
        <f>_xlfn.CONCAT(Exposure_Information[[#This Row],[Building Construction Code]]," - ",Exposure_Information[[#This Row],[Type of building construction]])</f>
        <v>RMS - 1</v>
      </c>
      <c r="Z141" s="3">
        <v>0</v>
      </c>
      <c r="AA141" s="2">
        <v>1989</v>
      </c>
      <c r="AB141" s="2" t="s">
        <v>11</v>
      </c>
      <c r="AC141" s="2">
        <v>1</v>
      </c>
      <c r="AD141" s="2" t="str">
        <f>_xlfn.CONCAT(Exposure_Information[[#This Row],[Occupany Code]]," - ",Exposure_Information[[#This Row],[Type of building occupancy]])</f>
        <v>ATC - 1</v>
      </c>
      <c r="AE141" s="5">
        <v>627500</v>
      </c>
      <c r="AF141" s="5">
        <v>439250</v>
      </c>
      <c r="AG141" s="5">
        <v>125500</v>
      </c>
      <c r="AH141" s="5">
        <f>SUM(Exposure_Information[[#This Row],[Building Coverage Value]:[Business interruption value]])</f>
        <v>1192250</v>
      </c>
      <c r="AI141" s="5">
        <f>SUM(Exposure_Information[[#This Row],[Building Coverage Value]:[Contents Coverage Value]])</f>
        <v>1066750</v>
      </c>
      <c r="AJ141" s="26"/>
    </row>
    <row r="142" spans="1:36" ht="26" x14ac:dyDescent="0.3">
      <c r="A142" s="2" t="s">
        <v>148</v>
      </c>
      <c r="B142" s="2" t="s">
        <v>156</v>
      </c>
      <c r="C142" s="2" t="s">
        <v>325</v>
      </c>
      <c r="D142" s="2">
        <v>105613</v>
      </c>
      <c r="E142" s="2" t="s">
        <v>4697</v>
      </c>
      <c r="F142" s="2" t="s">
        <v>6715</v>
      </c>
      <c r="G142" s="3">
        <v>1275</v>
      </c>
      <c r="H142" s="3">
        <v>2500</v>
      </c>
      <c r="I142" s="71">
        <f>Exposure_Information[[#This Row],[Total  Insured Value]]+Exposure_Information[[#This Row],[Policy Deductible]]</f>
        <v>1190950</v>
      </c>
      <c r="J142" s="2">
        <v>108743</v>
      </c>
      <c r="K142" s="3">
        <v>1</v>
      </c>
      <c r="L142" s="2" t="s">
        <v>9</v>
      </c>
      <c r="M142" s="2" t="s">
        <v>6716</v>
      </c>
      <c r="N142" s="3" t="s">
        <v>6717</v>
      </c>
      <c r="O142" s="2" t="s">
        <v>136</v>
      </c>
      <c r="P142" s="2" t="s">
        <v>90</v>
      </c>
      <c r="Q142" s="3">
        <v>17</v>
      </c>
      <c r="R142" s="2" t="s">
        <v>127</v>
      </c>
      <c r="S142" s="3">
        <v>25</v>
      </c>
      <c r="T142" s="2" t="s">
        <v>10</v>
      </c>
      <c r="U142" s="3">
        <v>42.347636999999999</v>
      </c>
      <c r="V142" s="3">
        <v>-71.197356999999997</v>
      </c>
      <c r="W142" s="2" t="s">
        <v>149</v>
      </c>
      <c r="X142" s="3">
        <v>1</v>
      </c>
      <c r="Y142" s="3" t="str">
        <f>_xlfn.CONCAT(Exposure_Information[[#This Row],[Building Construction Code]]," - ",Exposure_Information[[#This Row],[Type of building construction]])</f>
        <v>RMS - 1</v>
      </c>
      <c r="Z142" s="3">
        <v>0</v>
      </c>
      <c r="AA142" s="2">
        <v>1930</v>
      </c>
      <c r="AB142" s="2" t="s">
        <v>11</v>
      </c>
      <c r="AC142" s="2">
        <v>1</v>
      </c>
      <c r="AD142" s="2" t="str">
        <f>_xlfn.CONCAT(Exposure_Information[[#This Row],[Occupany Code]]," - ",Exposure_Information[[#This Row],[Type of building occupancy]])</f>
        <v>ATC - 1</v>
      </c>
      <c r="AE142" s="5">
        <v>625500</v>
      </c>
      <c r="AF142" s="5">
        <v>437850</v>
      </c>
      <c r="AG142" s="5">
        <v>125100</v>
      </c>
      <c r="AH142" s="5">
        <f>SUM(Exposure_Information[[#This Row],[Building Coverage Value]:[Business interruption value]])</f>
        <v>1188450</v>
      </c>
      <c r="AI142" s="5">
        <f>SUM(Exposure_Information[[#This Row],[Building Coverage Value]:[Contents Coverage Value]])</f>
        <v>1063350</v>
      </c>
      <c r="AJ142" s="26"/>
    </row>
    <row r="143" spans="1:36" ht="26" x14ac:dyDescent="0.3">
      <c r="A143" s="2" t="s">
        <v>148</v>
      </c>
      <c r="B143" s="2" t="s">
        <v>156</v>
      </c>
      <c r="C143" s="2" t="s">
        <v>325</v>
      </c>
      <c r="D143" s="2">
        <v>115464</v>
      </c>
      <c r="E143" s="2" t="s">
        <v>4697</v>
      </c>
      <c r="F143" s="2" t="s">
        <v>8201</v>
      </c>
      <c r="G143" s="3">
        <v>1502</v>
      </c>
      <c r="H143" s="3">
        <v>1000</v>
      </c>
      <c r="I143" s="71">
        <f>Exposure_Information[[#This Row],[Total  Insured Value]]+Exposure_Information[[#This Row],[Policy Deductible]]</f>
        <v>1184700</v>
      </c>
      <c r="J143" s="2">
        <v>118594</v>
      </c>
      <c r="K143" s="3">
        <v>1</v>
      </c>
      <c r="L143" s="2" t="s">
        <v>9</v>
      </c>
      <c r="M143" s="2" t="s">
        <v>8202</v>
      </c>
      <c r="N143" s="3" t="s">
        <v>8203</v>
      </c>
      <c r="O143" s="2" t="s">
        <v>8204</v>
      </c>
      <c r="P143" s="2" t="s">
        <v>74</v>
      </c>
      <c r="Q143" s="3">
        <v>9</v>
      </c>
      <c r="R143" s="2" t="s">
        <v>127</v>
      </c>
      <c r="S143" s="3">
        <v>25</v>
      </c>
      <c r="T143" s="2" t="s">
        <v>10</v>
      </c>
      <c r="U143" s="3">
        <v>42.77948</v>
      </c>
      <c r="V143" s="3">
        <v>-70.828598</v>
      </c>
      <c r="W143" s="2" t="s">
        <v>149</v>
      </c>
      <c r="X143" s="3">
        <v>1</v>
      </c>
      <c r="Y143" s="3" t="str">
        <f>_xlfn.CONCAT(Exposure_Information[[#This Row],[Building Construction Code]]," - ",Exposure_Information[[#This Row],[Type of building construction]])</f>
        <v>RMS - 1</v>
      </c>
      <c r="Z143" s="3">
        <v>0</v>
      </c>
      <c r="AA143" s="2">
        <v>1930</v>
      </c>
      <c r="AB143" s="2" t="s">
        <v>11</v>
      </c>
      <c r="AC143" s="2">
        <v>1</v>
      </c>
      <c r="AD143" s="2" t="str">
        <f>_xlfn.CONCAT(Exposure_Information[[#This Row],[Occupany Code]]," - ",Exposure_Information[[#This Row],[Type of building occupancy]])</f>
        <v>ATC - 1</v>
      </c>
      <c r="AE143" s="5">
        <v>623000</v>
      </c>
      <c r="AF143" s="5">
        <v>436100</v>
      </c>
      <c r="AG143" s="5">
        <v>124600</v>
      </c>
      <c r="AH143" s="5">
        <f>SUM(Exposure_Information[[#This Row],[Building Coverage Value]:[Business interruption value]])</f>
        <v>1183700</v>
      </c>
      <c r="AI143" s="5">
        <f>SUM(Exposure_Information[[#This Row],[Building Coverage Value]:[Contents Coverage Value]])</f>
        <v>1059100</v>
      </c>
      <c r="AJ143" s="26"/>
    </row>
    <row r="144" spans="1:36" ht="26" x14ac:dyDescent="0.3">
      <c r="A144" s="2" t="s">
        <v>148</v>
      </c>
      <c r="B144" s="2" t="s">
        <v>156</v>
      </c>
      <c r="C144" s="2" t="s">
        <v>325</v>
      </c>
      <c r="D144" s="2">
        <v>103728</v>
      </c>
      <c r="E144" s="2" t="s">
        <v>4697</v>
      </c>
      <c r="F144" s="2" t="s">
        <v>4863</v>
      </c>
      <c r="G144" s="3">
        <v>1603</v>
      </c>
      <c r="H144" s="3">
        <v>1000</v>
      </c>
      <c r="I144" s="71">
        <f>Exposure_Information[[#This Row],[Total  Insured Value]]+Exposure_Information[[#This Row],[Policy Deductible]]</f>
        <v>1179950</v>
      </c>
      <c r="J144" s="2">
        <v>106858</v>
      </c>
      <c r="K144" s="3">
        <v>1</v>
      </c>
      <c r="L144" s="2" t="s">
        <v>9</v>
      </c>
      <c r="M144" s="2" t="s">
        <v>4864</v>
      </c>
      <c r="N144" s="3" t="s">
        <v>4865</v>
      </c>
      <c r="O144" s="2" t="s">
        <v>96</v>
      </c>
      <c r="P144" s="2" t="s">
        <v>80</v>
      </c>
      <c r="Q144" s="3">
        <v>47</v>
      </c>
      <c r="R144" s="2" t="s">
        <v>25</v>
      </c>
      <c r="S144" s="3">
        <v>36</v>
      </c>
      <c r="T144" s="2" t="s">
        <v>10</v>
      </c>
      <c r="U144" s="3">
        <v>40.603530999999997</v>
      </c>
      <c r="V144" s="3">
        <v>-73.987769999999998</v>
      </c>
      <c r="W144" s="2" t="s">
        <v>149</v>
      </c>
      <c r="X144" s="3">
        <v>2</v>
      </c>
      <c r="Y144" s="3" t="str">
        <f>_xlfn.CONCAT(Exposure_Information[[#This Row],[Building Construction Code]]," - ",Exposure_Information[[#This Row],[Type of building construction]])</f>
        <v>RMS - 2</v>
      </c>
      <c r="Z144" s="3">
        <v>0</v>
      </c>
      <c r="AA144" s="2">
        <v>1925</v>
      </c>
      <c r="AB144" s="2" t="s">
        <v>11</v>
      </c>
      <c r="AC144" s="2">
        <v>1</v>
      </c>
      <c r="AD144" s="2" t="str">
        <f>_xlfn.CONCAT(Exposure_Information[[#This Row],[Occupany Code]]," - ",Exposure_Information[[#This Row],[Type of building occupancy]])</f>
        <v>ATC - 1</v>
      </c>
      <c r="AE144" s="5">
        <v>693500</v>
      </c>
      <c r="AF144" s="5">
        <v>346750</v>
      </c>
      <c r="AG144" s="5">
        <v>138700</v>
      </c>
      <c r="AH144" s="5">
        <f>SUM(Exposure_Information[[#This Row],[Building Coverage Value]:[Business interruption value]])</f>
        <v>1178950</v>
      </c>
      <c r="AI144" s="5">
        <f>SUM(Exposure_Information[[#This Row],[Building Coverage Value]:[Contents Coverage Value]])</f>
        <v>1040250</v>
      </c>
      <c r="AJ144" s="26"/>
    </row>
    <row r="145" spans="1:36" ht="26" x14ac:dyDescent="0.3">
      <c r="A145" s="2" t="s">
        <v>148</v>
      </c>
      <c r="B145" s="2" t="s">
        <v>156</v>
      </c>
      <c r="C145" s="2" t="s">
        <v>325</v>
      </c>
      <c r="D145" s="2">
        <v>118072</v>
      </c>
      <c r="E145" s="2" t="s">
        <v>4697</v>
      </c>
      <c r="F145" s="2" t="s">
        <v>9569</v>
      </c>
      <c r="G145" s="3">
        <v>1604</v>
      </c>
      <c r="H145" s="3">
        <v>500</v>
      </c>
      <c r="I145" s="71">
        <f>Exposure_Information[[#This Row],[Total  Insured Value]]+Exposure_Information[[#This Row],[Policy Deductible]]</f>
        <v>1178500</v>
      </c>
      <c r="J145" s="2">
        <v>121202</v>
      </c>
      <c r="K145" s="3">
        <v>1</v>
      </c>
      <c r="L145" s="2" t="s">
        <v>9</v>
      </c>
      <c r="M145" s="2" t="s">
        <v>9570</v>
      </c>
      <c r="N145" s="3" t="s">
        <v>9571</v>
      </c>
      <c r="O145" s="2" t="s">
        <v>401</v>
      </c>
      <c r="P145" s="2" t="s">
        <v>171</v>
      </c>
      <c r="Q145" s="3">
        <v>27</v>
      </c>
      <c r="R145" s="2" t="s">
        <v>127</v>
      </c>
      <c r="S145" s="3">
        <v>25</v>
      </c>
      <c r="T145" s="2" t="s">
        <v>10</v>
      </c>
      <c r="U145" s="3">
        <v>42.270229</v>
      </c>
      <c r="V145" s="3">
        <v>-71.714127000000005</v>
      </c>
      <c r="W145" s="2" t="s">
        <v>149</v>
      </c>
      <c r="X145" s="3">
        <v>1</v>
      </c>
      <c r="Y145" s="3" t="str">
        <f>_xlfn.CONCAT(Exposure_Information[[#This Row],[Building Construction Code]]," - ",Exposure_Information[[#This Row],[Type of building construction]])</f>
        <v>RMS - 1</v>
      </c>
      <c r="Z145" s="3">
        <v>0</v>
      </c>
      <c r="AA145" s="2">
        <v>1986</v>
      </c>
      <c r="AB145" s="2" t="s">
        <v>11</v>
      </c>
      <c r="AC145" s="2">
        <v>1</v>
      </c>
      <c r="AD145" s="2" t="str">
        <f>_xlfn.CONCAT(Exposure_Information[[#This Row],[Occupany Code]]," - ",Exposure_Information[[#This Row],[Type of building occupancy]])</f>
        <v>ATC - 1</v>
      </c>
      <c r="AE145" s="5">
        <v>620000</v>
      </c>
      <c r="AF145" s="5">
        <v>434000</v>
      </c>
      <c r="AG145" s="5">
        <v>124000</v>
      </c>
      <c r="AH145" s="5">
        <f>SUM(Exposure_Information[[#This Row],[Building Coverage Value]:[Business interruption value]])</f>
        <v>1178000</v>
      </c>
      <c r="AI145" s="5">
        <f>SUM(Exposure_Information[[#This Row],[Building Coverage Value]:[Contents Coverage Value]])</f>
        <v>1054000</v>
      </c>
      <c r="AJ145" s="26"/>
    </row>
    <row r="146" spans="1:36" ht="26" x14ac:dyDescent="0.3">
      <c r="A146" s="2" t="s">
        <v>148</v>
      </c>
      <c r="B146" s="2" t="s">
        <v>156</v>
      </c>
      <c r="C146" s="2" t="s">
        <v>325</v>
      </c>
      <c r="D146" s="2">
        <v>108154</v>
      </c>
      <c r="E146" s="2" t="s">
        <v>4697</v>
      </c>
      <c r="F146" s="2" t="s">
        <v>8538</v>
      </c>
      <c r="G146" s="3">
        <v>2128</v>
      </c>
      <c r="H146" s="3">
        <v>500</v>
      </c>
      <c r="I146" s="71">
        <f>Exposure_Information[[#This Row],[Total  Insured Value]]+Exposure_Information[[#This Row],[Policy Deductible]]</f>
        <v>1176900</v>
      </c>
      <c r="J146" s="2">
        <v>111284</v>
      </c>
      <c r="K146" s="3">
        <v>1</v>
      </c>
      <c r="L146" s="2" t="s">
        <v>9</v>
      </c>
      <c r="M146" s="2" t="s">
        <v>8539</v>
      </c>
      <c r="N146" s="3" t="s">
        <v>8540</v>
      </c>
      <c r="O146" s="2" t="s">
        <v>839</v>
      </c>
      <c r="P146" s="2" t="s">
        <v>224</v>
      </c>
      <c r="Q146" s="3">
        <v>21</v>
      </c>
      <c r="R146" s="2" t="s">
        <v>127</v>
      </c>
      <c r="S146" s="3">
        <v>25</v>
      </c>
      <c r="T146" s="2" t="s">
        <v>10</v>
      </c>
      <c r="U146" s="3">
        <v>42.257243000000003</v>
      </c>
      <c r="V146" s="3">
        <v>-71.037094999999994</v>
      </c>
      <c r="W146" s="2" t="s">
        <v>149</v>
      </c>
      <c r="X146" s="3">
        <v>1</v>
      </c>
      <c r="Y146" s="3" t="str">
        <f>_xlfn.CONCAT(Exposure_Information[[#This Row],[Building Construction Code]]," - ",Exposure_Information[[#This Row],[Type of building construction]])</f>
        <v>RMS - 1</v>
      </c>
      <c r="Z146" s="3">
        <v>0</v>
      </c>
      <c r="AA146" s="2">
        <v>1901</v>
      </c>
      <c r="AB146" s="2" t="s">
        <v>11</v>
      </c>
      <c r="AC146" s="2">
        <v>1</v>
      </c>
      <c r="AD146" s="2" t="str">
        <f>_xlfn.CONCAT(Exposure_Information[[#This Row],[Occupany Code]]," - ",Exposure_Information[[#This Row],[Type of building occupancy]])</f>
        <v>ATC - 1</v>
      </c>
      <c r="AE146" s="5">
        <v>692000</v>
      </c>
      <c r="AF146" s="5">
        <v>346000</v>
      </c>
      <c r="AG146" s="5">
        <v>138400</v>
      </c>
      <c r="AH146" s="5">
        <f>SUM(Exposure_Information[[#This Row],[Building Coverage Value]:[Business interruption value]])</f>
        <v>1176400</v>
      </c>
      <c r="AI146" s="5">
        <f>SUM(Exposure_Information[[#This Row],[Building Coverage Value]:[Contents Coverage Value]])</f>
        <v>1038000</v>
      </c>
      <c r="AJ146" s="26"/>
    </row>
    <row r="147" spans="1:36" ht="26" x14ac:dyDescent="0.3">
      <c r="A147" s="2" t="s">
        <v>148</v>
      </c>
      <c r="B147" s="2" t="s">
        <v>156</v>
      </c>
      <c r="C147" s="2" t="s">
        <v>325</v>
      </c>
      <c r="D147" s="2">
        <v>117768</v>
      </c>
      <c r="E147" s="2" t="s">
        <v>4697</v>
      </c>
      <c r="F147" s="2" t="s">
        <v>9329</v>
      </c>
      <c r="G147" s="3">
        <v>1548</v>
      </c>
      <c r="H147" s="3">
        <v>1000</v>
      </c>
      <c r="I147" s="71">
        <f>Exposure_Information[[#This Row],[Total  Insured Value]]+Exposure_Information[[#This Row],[Policy Deductible]]</f>
        <v>1173300</v>
      </c>
      <c r="J147" s="2">
        <v>120898</v>
      </c>
      <c r="K147" s="3">
        <v>1</v>
      </c>
      <c r="L147" s="2" t="s">
        <v>9</v>
      </c>
      <c r="M147" s="2" t="s">
        <v>9330</v>
      </c>
      <c r="N147" s="3" t="s">
        <v>9331</v>
      </c>
      <c r="O147" s="2" t="s">
        <v>794</v>
      </c>
      <c r="P147" s="2" t="s">
        <v>90</v>
      </c>
      <c r="Q147" s="3">
        <v>17</v>
      </c>
      <c r="R147" s="2" t="s">
        <v>127</v>
      </c>
      <c r="S147" s="3">
        <v>25</v>
      </c>
      <c r="T147" s="2" t="s">
        <v>10</v>
      </c>
      <c r="U147" s="3">
        <v>42.464286000000001</v>
      </c>
      <c r="V147" s="3">
        <v>-71.045021000000006</v>
      </c>
      <c r="W147" s="2" t="s">
        <v>149</v>
      </c>
      <c r="X147" s="3">
        <v>1</v>
      </c>
      <c r="Y147" s="3" t="str">
        <f>_xlfn.CONCAT(Exposure_Information[[#This Row],[Building Construction Code]]," - ",Exposure_Information[[#This Row],[Type of building construction]])</f>
        <v>RMS - 1</v>
      </c>
      <c r="Z147" s="3">
        <v>0</v>
      </c>
      <c r="AA147" s="2">
        <v>1951</v>
      </c>
      <c r="AB147" s="2" t="s">
        <v>11</v>
      </c>
      <c r="AC147" s="2">
        <v>1</v>
      </c>
      <c r="AD147" s="2" t="str">
        <f>_xlfn.CONCAT(Exposure_Information[[#This Row],[Occupany Code]]," - ",Exposure_Information[[#This Row],[Type of building occupancy]])</f>
        <v>ATC - 1</v>
      </c>
      <c r="AE147" s="5">
        <v>617000</v>
      </c>
      <c r="AF147" s="5">
        <v>431900</v>
      </c>
      <c r="AG147" s="5">
        <v>123400</v>
      </c>
      <c r="AH147" s="5">
        <f>SUM(Exposure_Information[[#This Row],[Building Coverage Value]:[Business interruption value]])</f>
        <v>1172300</v>
      </c>
      <c r="AI147" s="5">
        <f>SUM(Exposure_Information[[#This Row],[Building Coverage Value]:[Contents Coverage Value]])</f>
        <v>1048900</v>
      </c>
      <c r="AJ147" s="26"/>
    </row>
    <row r="148" spans="1:36" ht="39" x14ac:dyDescent="0.3">
      <c r="A148" s="2" t="s">
        <v>148</v>
      </c>
      <c r="B148" s="2" t="s">
        <v>156</v>
      </c>
      <c r="C148" s="2" t="s">
        <v>325</v>
      </c>
      <c r="D148" s="2">
        <v>100988</v>
      </c>
      <c r="E148" s="2" t="s">
        <v>4697</v>
      </c>
      <c r="F148" s="2" t="s">
        <v>5210</v>
      </c>
      <c r="G148" s="3">
        <v>2018</v>
      </c>
      <c r="H148" s="3">
        <v>2500</v>
      </c>
      <c r="I148" s="71">
        <f>Exposure_Information[[#This Row],[Total  Insured Value]]+Exposure_Information[[#This Row],[Policy Deductible]]</f>
        <v>1172900</v>
      </c>
      <c r="J148" s="2">
        <v>104118</v>
      </c>
      <c r="K148" s="3">
        <v>1</v>
      </c>
      <c r="L148" s="2" t="s">
        <v>9</v>
      </c>
      <c r="M148" s="2" t="s">
        <v>5211</v>
      </c>
      <c r="N148" s="3" t="s">
        <v>5212</v>
      </c>
      <c r="O148" s="2" t="s">
        <v>282</v>
      </c>
      <c r="P148" s="2" t="s">
        <v>90</v>
      </c>
      <c r="Q148" s="3">
        <v>17</v>
      </c>
      <c r="R148" s="2" t="s">
        <v>127</v>
      </c>
      <c r="S148" s="3">
        <v>25</v>
      </c>
      <c r="T148" s="2" t="s">
        <v>10</v>
      </c>
      <c r="U148" s="3">
        <v>42.394421000000001</v>
      </c>
      <c r="V148" s="3">
        <v>-71.178261000000006</v>
      </c>
      <c r="W148" s="2" t="s">
        <v>149</v>
      </c>
      <c r="X148" s="3">
        <v>1</v>
      </c>
      <c r="Y148" s="3" t="str">
        <f>_xlfn.CONCAT(Exposure_Information[[#This Row],[Building Construction Code]]," - ",Exposure_Information[[#This Row],[Type of building construction]])</f>
        <v>RMS - 1</v>
      </c>
      <c r="Z148" s="3">
        <v>0</v>
      </c>
      <c r="AA148" s="2">
        <v>1937</v>
      </c>
      <c r="AB148" s="2" t="s">
        <v>11</v>
      </c>
      <c r="AC148" s="2">
        <v>1</v>
      </c>
      <c r="AD148" s="2" t="str">
        <f>_xlfn.CONCAT(Exposure_Information[[#This Row],[Occupany Code]]," - ",Exposure_Information[[#This Row],[Type of building occupancy]])</f>
        <v>ATC - 1</v>
      </c>
      <c r="AE148" s="5">
        <v>616000</v>
      </c>
      <c r="AF148" s="5">
        <v>431200</v>
      </c>
      <c r="AG148" s="5">
        <v>123200</v>
      </c>
      <c r="AH148" s="5">
        <f>SUM(Exposure_Information[[#This Row],[Building Coverage Value]:[Business interruption value]])</f>
        <v>1170400</v>
      </c>
      <c r="AI148" s="5">
        <f>SUM(Exposure_Information[[#This Row],[Building Coverage Value]:[Contents Coverage Value]])</f>
        <v>1047200</v>
      </c>
      <c r="AJ148" s="26"/>
    </row>
    <row r="149" spans="1:36" ht="39" x14ac:dyDescent="0.3">
      <c r="A149" s="2" t="s">
        <v>148</v>
      </c>
      <c r="B149" s="2" t="s">
        <v>156</v>
      </c>
      <c r="C149" s="2" t="s">
        <v>325</v>
      </c>
      <c r="D149" s="2">
        <v>108739</v>
      </c>
      <c r="E149" s="2" t="s">
        <v>4697</v>
      </c>
      <c r="F149" s="2" t="s">
        <v>7864</v>
      </c>
      <c r="G149" s="3">
        <v>1510</v>
      </c>
      <c r="H149" s="3">
        <v>500</v>
      </c>
      <c r="I149" s="71">
        <f>Exposure_Information[[#This Row],[Total  Insured Value]]+Exposure_Information[[#This Row],[Policy Deductible]]</f>
        <v>1170900</v>
      </c>
      <c r="J149" s="2">
        <v>111869</v>
      </c>
      <c r="K149" s="3">
        <v>1</v>
      </c>
      <c r="L149" s="2" t="s">
        <v>9</v>
      </c>
      <c r="M149" s="2" t="s">
        <v>7865</v>
      </c>
      <c r="N149" s="3" t="s">
        <v>7866</v>
      </c>
      <c r="O149" s="2" t="s">
        <v>1114</v>
      </c>
      <c r="P149" s="2" t="s">
        <v>171</v>
      </c>
      <c r="Q149" s="3">
        <v>27</v>
      </c>
      <c r="R149" s="2" t="s">
        <v>127</v>
      </c>
      <c r="S149" s="3">
        <v>25</v>
      </c>
      <c r="T149" s="2" t="s">
        <v>10</v>
      </c>
      <c r="U149" s="3">
        <v>42.277307</v>
      </c>
      <c r="V149" s="3">
        <v>-71.907966000000002</v>
      </c>
      <c r="W149" s="2" t="s">
        <v>149</v>
      </c>
      <c r="X149" s="3">
        <v>1</v>
      </c>
      <c r="Y149" s="3" t="str">
        <f>_xlfn.CONCAT(Exposure_Information[[#This Row],[Building Construction Code]]," - ",Exposure_Information[[#This Row],[Type of building construction]])</f>
        <v>RMS - 1</v>
      </c>
      <c r="Z149" s="3">
        <v>0</v>
      </c>
      <c r="AA149" s="2">
        <v>1987</v>
      </c>
      <c r="AB149" s="2" t="s">
        <v>11</v>
      </c>
      <c r="AC149" s="2">
        <v>1</v>
      </c>
      <c r="AD149" s="2" t="str">
        <f>_xlfn.CONCAT(Exposure_Information[[#This Row],[Occupany Code]]," - ",Exposure_Information[[#This Row],[Type of building occupancy]])</f>
        <v>ATC - 1</v>
      </c>
      <c r="AE149" s="5">
        <v>616000</v>
      </c>
      <c r="AF149" s="5">
        <v>431200</v>
      </c>
      <c r="AG149" s="5">
        <v>123200</v>
      </c>
      <c r="AH149" s="5">
        <f>SUM(Exposure_Information[[#This Row],[Building Coverage Value]:[Business interruption value]])</f>
        <v>1170400</v>
      </c>
      <c r="AI149" s="5">
        <f>SUM(Exposure_Information[[#This Row],[Building Coverage Value]:[Contents Coverage Value]])</f>
        <v>1047200</v>
      </c>
      <c r="AJ149" s="26"/>
    </row>
    <row r="150" spans="1:36" ht="26" x14ac:dyDescent="0.3">
      <c r="A150" s="2" t="s">
        <v>148</v>
      </c>
      <c r="B150" s="2" t="s">
        <v>156</v>
      </c>
      <c r="C150" s="2" t="s">
        <v>325</v>
      </c>
      <c r="D150" s="2">
        <v>7710</v>
      </c>
      <c r="E150" s="2" t="s">
        <v>382</v>
      </c>
      <c r="F150" s="2" t="s">
        <v>1857</v>
      </c>
      <c r="G150" s="3">
        <v>581</v>
      </c>
      <c r="H150" s="3">
        <v>500</v>
      </c>
      <c r="I150" s="71">
        <f>Exposure_Information[[#This Row],[Total  Insured Value]]+Exposure_Information[[#This Row],[Policy Deductible]]</f>
        <v>50500</v>
      </c>
      <c r="J150" s="2">
        <v>10424</v>
      </c>
      <c r="K150" s="3">
        <v>1</v>
      </c>
      <c r="L150" s="2" t="s">
        <v>9</v>
      </c>
      <c r="M150" s="2" t="s">
        <v>10713</v>
      </c>
      <c r="N150" s="2" t="s">
        <v>157</v>
      </c>
      <c r="O150" s="2" t="s">
        <v>45</v>
      </c>
      <c r="P150" s="2" t="s">
        <v>155</v>
      </c>
      <c r="Q150" s="3">
        <v>1</v>
      </c>
      <c r="R150" s="2" t="s">
        <v>70</v>
      </c>
      <c r="S150" s="3">
        <v>9</v>
      </c>
      <c r="T150" s="2" t="s">
        <v>10</v>
      </c>
      <c r="U150" s="3">
        <v>41.208647999999997</v>
      </c>
      <c r="V150" s="3">
        <v>-73.214979</v>
      </c>
      <c r="W150" s="2" t="s">
        <v>149</v>
      </c>
      <c r="X150" s="3">
        <v>2</v>
      </c>
      <c r="Y150" s="3" t="str">
        <f>_xlfn.CONCAT(Exposure_Information[[#This Row],[Building Construction Code]]," - ",Exposure_Information[[#This Row],[Type of building construction]])</f>
        <v>RMS - 2</v>
      </c>
      <c r="Z150" s="3">
        <v>0</v>
      </c>
      <c r="AA150" s="2">
        <v>9999</v>
      </c>
      <c r="AB150" s="2" t="s">
        <v>11</v>
      </c>
      <c r="AC150" s="2">
        <v>37</v>
      </c>
      <c r="AD150" s="2" t="str">
        <f>_xlfn.CONCAT(Exposure_Information[[#This Row],[Occupany Code]]," - ",Exposure_Information[[#This Row],[Type of building occupancy]])</f>
        <v>ATC - 37</v>
      </c>
      <c r="AE150" s="5">
        <v>25000</v>
      </c>
      <c r="AF150" s="5">
        <v>0</v>
      </c>
      <c r="AG150" s="5">
        <v>25000</v>
      </c>
      <c r="AH150" s="5">
        <f>SUM(Exposure_Information[[#This Row],[Building Coverage Value]:[Business interruption value]])</f>
        <v>50000</v>
      </c>
      <c r="AI150" s="5">
        <f>SUM(Exposure_Information[[#This Row],[Building Coverage Value]:[Contents Coverage Value]])</f>
        <v>25000</v>
      </c>
      <c r="AJ150" s="26"/>
    </row>
    <row r="151" spans="1:36" ht="39" x14ac:dyDescent="0.3">
      <c r="A151" s="2" t="s">
        <v>148</v>
      </c>
      <c r="B151" s="2" t="s">
        <v>156</v>
      </c>
      <c r="C151" s="2" t="s">
        <v>325</v>
      </c>
      <c r="D151" s="2">
        <v>115185</v>
      </c>
      <c r="E151" s="2" t="s">
        <v>4697</v>
      </c>
      <c r="F151" s="2" t="s">
        <v>8856</v>
      </c>
      <c r="G151" s="3">
        <v>2198</v>
      </c>
      <c r="H151" s="3">
        <v>500</v>
      </c>
      <c r="I151" s="71">
        <f>Exposure_Information[[#This Row],[Total  Insured Value]]+Exposure_Information[[#This Row],[Policy Deductible]]</f>
        <v>1169950</v>
      </c>
      <c r="J151" s="2">
        <v>118315</v>
      </c>
      <c r="K151" s="3">
        <v>1</v>
      </c>
      <c r="L151" s="2" t="s">
        <v>9</v>
      </c>
      <c r="M151" s="2" t="s">
        <v>8857</v>
      </c>
      <c r="N151" s="3" t="s">
        <v>8858</v>
      </c>
      <c r="O151" s="2" t="s">
        <v>3021</v>
      </c>
      <c r="P151" s="2" t="s">
        <v>221</v>
      </c>
      <c r="Q151" s="3">
        <v>23</v>
      </c>
      <c r="R151" s="2" t="s">
        <v>127</v>
      </c>
      <c r="S151" s="3">
        <v>25</v>
      </c>
      <c r="T151" s="2" t="s">
        <v>10</v>
      </c>
      <c r="U151" s="3">
        <v>42.089748</v>
      </c>
      <c r="V151" s="3">
        <v>-70.868149000000003</v>
      </c>
      <c r="W151" s="2" t="s">
        <v>149</v>
      </c>
      <c r="X151" s="3">
        <v>1</v>
      </c>
      <c r="Y151" s="3" t="str">
        <f>_xlfn.CONCAT(Exposure_Information[[#This Row],[Building Construction Code]]," - ",Exposure_Information[[#This Row],[Type of building construction]])</f>
        <v>RMS - 1</v>
      </c>
      <c r="Z151" s="3">
        <v>0</v>
      </c>
      <c r="AA151" s="2">
        <v>1998</v>
      </c>
      <c r="AB151" s="2" t="s">
        <v>11</v>
      </c>
      <c r="AC151" s="2">
        <v>1</v>
      </c>
      <c r="AD151" s="2" t="str">
        <f>_xlfn.CONCAT(Exposure_Information[[#This Row],[Occupany Code]]," - ",Exposure_Information[[#This Row],[Type of building occupancy]])</f>
        <v>ATC - 1</v>
      </c>
      <c r="AE151" s="5">
        <v>615500</v>
      </c>
      <c r="AF151" s="5">
        <v>430850</v>
      </c>
      <c r="AG151" s="5">
        <v>123100</v>
      </c>
      <c r="AH151" s="5">
        <f>SUM(Exposure_Information[[#This Row],[Building Coverage Value]:[Business interruption value]])</f>
        <v>1169450</v>
      </c>
      <c r="AI151" s="5">
        <f>SUM(Exposure_Information[[#This Row],[Building Coverage Value]:[Contents Coverage Value]])</f>
        <v>1046350</v>
      </c>
      <c r="AJ151" s="26"/>
    </row>
    <row r="152" spans="1:36" ht="26" x14ac:dyDescent="0.3">
      <c r="A152" s="2" t="s">
        <v>148</v>
      </c>
      <c r="B152" s="2" t="s">
        <v>156</v>
      </c>
      <c r="C152" s="2" t="s">
        <v>325</v>
      </c>
      <c r="D152" s="2">
        <v>123323</v>
      </c>
      <c r="E152" s="2" t="s">
        <v>4697</v>
      </c>
      <c r="F152" s="2" t="s">
        <v>9821</v>
      </c>
      <c r="G152" s="3">
        <v>1095</v>
      </c>
      <c r="H152" s="3">
        <v>500</v>
      </c>
      <c r="I152" s="71">
        <f>Exposure_Information[[#This Row],[Total  Insured Value]]+Exposure_Information[[#This Row],[Policy Deductible]]</f>
        <v>1169950</v>
      </c>
      <c r="J152" s="2">
        <v>126453</v>
      </c>
      <c r="K152" s="3">
        <v>1</v>
      </c>
      <c r="L152" s="2" t="s">
        <v>9</v>
      </c>
      <c r="M152" s="2" t="s">
        <v>9822</v>
      </c>
      <c r="N152" s="3" t="s">
        <v>9823</v>
      </c>
      <c r="O152" s="2" t="s">
        <v>632</v>
      </c>
      <c r="P152" s="2" t="s">
        <v>90</v>
      </c>
      <c r="Q152" s="3">
        <v>17</v>
      </c>
      <c r="R152" s="2" t="s">
        <v>127</v>
      </c>
      <c r="S152" s="3">
        <v>25</v>
      </c>
      <c r="T152" s="2" t="s">
        <v>10</v>
      </c>
      <c r="U152" s="3">
        <v>42.337681000000003</v>
      </c>
      <c r="V152" s="3">
        <v>-71.238395999999995</v>
      </c>
      <c r="W152" s="2" t="s">
        <v>149</v>
      </c>
      <c r="X152" s="3">
        <v>1</v>
      </c>
      <c r="Y152" s="3" t="str">
        <f>_xlfn.CONCAT(Exposure_Information[[#This Row],[Building Construction Code]]," - ",Exposure_Information[[#This Row],[Type of building construction]])</f>
        <v>RMS - 1</v>
      </c>
      <c r="Z152" s="3">
        <v>0</v>
      </c>
      <c r="AA152" s="2">
        <v>1938</v>
      </c>
      <c r="AB152" s="2" t="s">
        <v>11</v>
      </c>
      <c r="AC152" s="2">
        <v>1</v>
      </c>
      <c r="AD152" s="2" t="str">
        <f>_xlfn.CONCAT(Exposure_Information[[#This Row],[Occupany Code]]," - ",Exposure_Information[[#This Row],[Type of building occupancy]])</f>
        <v>ATC - 1</v>
      </c>
      <c r="AE152" s="5">
        <v>615500</v>
      </c>
      <c r="AF152" s="5">
        <v>430850</v>
      </c>
      <c r="AG152" s="5">
        <v>123100</v>
      </c>
      <c r="AH152" s="5">
        <f>SUM(Exposure_Information[[#This Row],[Building Coverage Value]:[Business interruption value]])</f>
        <v>1169450</v>
      </c>
      <c r="AI152" s="5">
        <f>SUM(Exposure_Information[[#This Row],[Building Coverage Value]:[Contents Coverage Value]])</f>
        <v>1046350</v>
      </c>
      <c r="AJ152" s="26"/>
    </row>
    <row r="153" spans="1:36" ht="39" x14ac:dyDescent="0.3">
      <c r="A153" s="2" t="s">
        <v>148</v>
      </c>
      <c r="B153" s="2" t="s">
        <v>156</v>
      </c>
      <c r="C153" s="2" t="s">
        <v>325</v>
      </c>
      <c r="D153" s="2">
        <v>117723</v>
      </c>
      <c r="E153" s="2" t="s">
        <v>4697</v>
      </c>
      <c r="F153" s="2" t="s">
        <v>8502</v>
      </c>
      <c r="G153" s="3">
        <v>1979</v>
      </c>
      <c r="H153" s="3">
        <v>1000</v>
      </c>
      <c r="I153" s="71">
        <f>Exposure_Information[[#This Row],[Total  Insured Value]]+Exposure_Information[[#This Row],[Policy Deductible]]</f>
        <v>1165700</v>
      </c>
      <c r="J153" s="2">
        <v>120853</v>
      </c>
      <c r="K153" s="3">
        <v>1</v>
      </c>
      <c r="L153" s="2" t="s">
        <v>9</v>
      </c>
      <c r="M153" s="2" t="s">
        <v>8503</v>
      </c>
      <c r="N153" s="3" t="s">
        <v>8504</v>
      </c>
      <c r="O153" s="2" t="s">
        <v>904</v>
      </c>
      <c r="P153" s="2" t="s">
        <v>90</v>
      </c>
      <c r="Q153" s="3">
        <v>17</v>
      </c>
      <c r="R153" s="2" t="s">
        <v>127</v>
      </c>
      <c r="S153" s="3">
        <v>25</v>
      </c>
      <c r="T153" s="2" t="s">
        <v>10</v>
      </c>
      <c r="U153" s="3">
        <v>42.494338999999997</v>
      </c>
      <c r="V153" s="3">
        <v>-71.056307000000004</v>
      </c>
      <c r="W153" s="2" t="s">
        <v>149</v>
      </c>
      <c r="X153" s="3">
        <v>1</v>
      </c>
      <c r="Y153" s="3" t="str">
        <f>_xlfn.CONCAT(Exposure_Information[[#This Row],[Building Construction Code]]," - ",Exposure_Information[[#This Row],[Type of building construction]])</f>
        <v>RMS - 1</v>
      </c>
      <c r="Z153" s="3">
        <v>0</v>
      </c>
      <c r="AA153" s="2">
        <v>1977</v>
      </c>
      <c r="AB153" s="2" t="s">
        <v>11</v>
      </c>
      <c r="AC153" s="2">
        <v>1</v>
      </c>
      <c r="AD153" s="2" t="str">
        <f>_xlfn.CONCAT(Exposure_Information[[#This Row],[Occupany Code]]," - ",Exposure_Information[[#This Row],[Type of building occupancy]])</f>
        <v>ATC - 1</v>
      </c>
      <c r="AE153" s="5">
        <v>613000</v>
      </c>
      <c r="AF153" s="5">
        <v>429100</v>
      </c>
      <c r="AG153" s="5">
        <v>122600</v>
      </c>
      <c r="AH153" s="5">
        <f>SUM(Exposure_Information[[#This Row],[Building Coverage Value]:[Business interruption value]])</f>
        <v>1164700</v>
      </c>
      <c r="AI153" s="5">
        <f>SUM(Exposure_Information[[#This Row],[Building Coverage Value]:[Contents Coverage Value]])</f>
        <v>1042100</v>
      </c>
      <c r="AJ153" s="26"/>
    </row>
    <row r="154" spans="1:36" ht="26" x14ac:dyDescent="0.3">
      <c r="A154" s="2" t="s">
        <v>148</v>
      </c>
      <c r="B154" s="2" t="s">
        <v>156</v>
      </c>
      <c r="C154" s="2" t="s">
        <v>325</v>
      </c>
      <c r="D154" s="2">
        <v>117189</v>
      </c>
      <c r="E154" s="2" t="s">
        <v>4697</v>
      </c>
      <c r="F154" s="2" t="s">
        <v>7296</v>
      </c>
      <c r="G154" s="3">
        <v>1479</v>
      </c>
      <c r="H154" s="3">
        <v>500</v>
      </c>
      <c r="I154" s="71">
        <f>Exposure_Information[[#This Row],[Total  Insured Value]]+Exposure_Information[[#This Row],[Policy Deductible]]</f>
        <v>1163300</v>
      </c>
      <c r="J154" s="2">
        <v>120319</v>
      </c>
      <c r="K154" s="3">
        <v>1</v>
      </c>
      <c r="L154" s="2" t="s">
        <v>9</v>
      </c>
      <c r="M154" s="2" t="s">
        <v>7297</v>
      </c>
      <c r="N154" s="3" t="s">
        <v>7298</v>
      </c>
      <c r="O154" s="2" t="s">
        <v>794</v>
      </c>
      <c r="P154" s="2" t="s">
        <v>90</v>
      </c>
      <c r="Q154" s="3">
        <v>17</v>
      </c>
      <c r="R154" s="2" t="s">
        <v>127</v>
      </c>
      <c r="S154" s="3">
        <v>25</v>
      </c>
      <c r="T154" s="2" t="s">
        <v>10</v>
      </c>
      <c r="U154" s="3">
        <v>42.458396999999998</v>
      </c>
      <c r="V154" s="3">
        <v>-71.073822000000007</v>
      </c>
      <c r="W154" s="2" t="s">
        <v>149</v>
      </c>
      <c r="X154" s="3">
        <v>1</v>
      </c>
      <c r="Y154" s="3" t="str">
        <f>_xlfn.CONCAT(Exposure_Information[[#This Row],[Building Construction Code]]," - ",Exposure_Information[[#This Row],[Type of building construction]])</f>
        <v>RMS - 1</v>
      </c>
      <c r="Z154" s="3">
        <v>0</v>
      </c>
      <c r="AA154" s="2">
        <v>1926</v>
      </c>
      <c r="AB154" s="2" t="s">
        <v>11</v>
      </c>
      <c r="AC154" s="2">
        <v>1</v>
      </c>
      <c r="AD154" s="2" t="str">
        <f>_xlfn.CONCAT(Exposure_Information[[#This Row],[Occupany Code]]," - ",Exposure_Information[[#This Row],[Type of building occupancy]])</f>
        <v>ATC - 1</v>
      </c>
      <c r="AE154" s="5">
        <v>612000</v>
      </c>
      <c r="AF154" s="5">
        <v>428400</v>
      </c>
      <c r="AG154" s="5">
        <v>122400</v>
      </c>
      <c r="AH154" s="5">
        <f>SUM(Exposure_Information[[#This Row],[Building Coverage Value]:[Business interruption value]])</f>
        <v>1162800</v>
      </c>
      <c r="AI154" s="5">
        <f>SUM(Exposure_Information[[#This Row],[Building Coverage Value]:[Contents Coverage Value]])</f>
        <v>1040400</v>
      </c>
      <c r="AJ154" s="26"/>
    </row>
    <row r="155" spans="1:36" ht="39" x14ac:dyDescent="0.3">
      <c r="A155" s="2" t="s">
        <v>148</v>
      </c>
      <c r="B155" s="2" t="s">
        <v>156</v>
      </c>
      <c r="C155" s="2" t="s">
        <v>325</v>
      </c>
      <c r="D155" s="2">
        <v>105570</v>
      </c>
      <c r="E155" s="2" t="s">
        <v>4697</v>
      </c>
      <c r="F155" s="2" t="s">
        <v>8180</v>
      </c>
      <c r="G155" s="3">
        <v>1784</v>
      </c>
      <c r="H155" s="3">
        <v>1000</v>
      </c>
      <c r="I155" s="71">
        <f>Exposure_Information[[#This Row],[Total  Insured Value]]+Exposure_Information[[#This Row],[Policy Deductible]]</f>
        <v>1163800</v>
      </c>
      <c r="J155" s="2">
        <v>108700</v>
      </c>
      <c r="K155" s="3">
        <v>1</v>
      </c>
      <c r="L155" s="2" t="s">
        <v>9</v>
      </c>
      <c r="M155" s="2" t="s">
        <v>8181</v>
      </c>
      <c r="N155" s="3" t="s">
        <v>8182</v>
      </c>
      <c r="O155" s="2" t="s">
        <v>921</v>
      </c>
      <c r="P155" s="2" t="s">
        <v>224</v>
      </c>
      <c r="Q155" s="3">
        <v>21</v>
      </c>
      <c r="R155" s="2" t="s">
        <v>127</v>
      </c>
      <c r="S155" s="3">
        <v>25</v>
      </c>
      <c r="T155" s="2" t="s">
        <v>10</v>
      </c>
      <c r="U155" s="3">
        <v>42.214137999999998</v>
      </c>
      <c r="V155" s="3">
        <v>-71.157500999999996</v>
      </c>
      <c r="W155" s="2" t="s">
        <v>149</v>
      </c>
      <c r="X155" s="3">
        <v>1</v>
      </c>
      <c r="Y155" s="3" t="str">
        <f>_xlfn.CONCAT(Exposure_Information[[#This Row],[Building Construction Code]]," - ",Exposure_Information[[#This Row],[Type of building construction]])</f>
        <v>RMS - 1</v>
      </c>
      <c r="Z155" s="3">
        <v>0</v>
      </c>
      <c r="AA155" s="2">
        <v>1963</v>
      </c>
      <c r="AB155" s="2" t="s">
        <v>11</v>
      </c>
      <c r="AC155" s="2">
        <v>1</v>
      </c>
      <c r="AD155" s="2" t="str">
        <f>_xlfn.CONCAT(Exposure_Information[[#This Row],[Occupany Code]]," - ",Exposure_Information[[#This Row],[Type of building occupancy]])</f>
        <v>ATC - 1</v>
      </c>
      <c r="AE155" s="5">
        <v>612000</v>
      </c>
      <c r="AF155" s="5">
        <v>428400</v>
      </c>
      <c r="AG155" s="5">
        <v>122400</v>
      </c>
      <c r="AH155" s="5">
        <f>SUM(Exposure_Information[[#This Row],[Building Coverage Value]:[Business interruption value]])</f>
        <v>1162800</v>
      </c>
      <c r="AI155" s="5">
        <f>SUM(Exposure_Information[[#This Row],[Building Coverage Value]:[Contents Coverage Value]])</f>
        <v>1040400</v>
      </c>
      <c r="AJ155" s="26"/>
    </row>
    <row r="156" spans="1:36" ht="39" x14ac:dyDescent="0.3">
      <c r="A156" s="2" t="s">
        <v>148</v>
      </c>
      <c r="B156" s="2" t="s">
        <v>156</v>
      </c>
      <c r="C156" s="2" t="s">
        <v>325</v>
      </c>
      <c r="D156" s="2">
        <v>106973</v>
      </c>
      <c r="E156" s="2" t="s">
        <v>4697</v>
      </c>
      <c r="F156" s="2" t="s">
        <v>6834</v>
      </c>
      <c r="G156" s="3">
        <v>1446</v>
      </c>
      <c r="H156" s="3">
        <v>500</v>
      </c>
      <c r="I156" s="71">
        <f>Exposure_Information[[#This Row],[Total  Insured Value]]+Exposure_Information[[#This Row],[Policy Deductible]]</f>
        <v>1161400</v>
      </c>
      <c r="J156" s="2">
        <v>110103</v>
      </c>
      <c r="K156" s="3">
        <v>1</v>
      </c>
      <c r="L156" s="2" t="s">
        <v>9</v>
      </c>
      <c r="M156" s="2" t="s">
        <v>6835</v>
      </c>
      <c r="N156" s="3" t="s">
        <v>6836</v>
      </c>
      <c r="O156" s="2" t="s">
        <v>3572</v>
      </c>
      <c r="P156" s="2" t="s">
        <v>174</v>
      </c>
      <c r="Q156" s="3">
        <v>5</v>
      </c>
      <c r="R156" s="2" t="s">
        <v>127</v>
      </c>
      <c r="S156" s="3">
        <v>25</v>
      </c>
      <c r="T156" s="2" t="s">
        <v>10</v>
      </c>
      <c r="U156" s="3">
        <v>42.013348000000001</v>
      </c>
      <c r="V156" s="3">
        <v>-71.108756999999997</v>
      </c>
      <c r="W156" s="2" t="s">
        <v>149</v>
      </c>
      <c r="X156" s="3">
        <v>1</v>
      </c>
      <c r="Y156" s="3" t="str">
        <f>_xlfn.CONCAT(Exposure_Information[[#This Row],[Building Construction Code]]," - ",Exposure_Information[[#This Row],[Type of building construction]])</f>
        <v>RMS - 1</v>
      </c>
      <c r="Z156" s="3">
        <v>0</v>
      </c>
      <c r="AA156" s="2">
        <v>2005</v>
      </c>
      <c r="AB156" s="2" t="s">
        <v>11</v>
      </c>
      <c r="AC156" s="2">
        <v>1</v>
      </c>
      <c r="AD156" s="2" t="str">
        <f>_xlfn.CONCAT(Exposure_Information[[#This Row],[Occupany Code]]," - ",Exposure_Information[[#This Row],[Type of building occupancy]])</f>
        <v>ATC - 1</v>
      </c>
      <c r="AE156" s="5">
        <v>611000</v>
      </c>
      <c r="AF156" s="5">
        <v>427700</v>
      </c>
      <c r="AG156" s="5">
        <v>122200</v>
      </c>
      <c r="AH156" s="5">
        <f>SUM(Exposure_Information[[#This Row],[Building Coverage Value]:[Business interruption value]])</f>
        <v>1160900</v>
      </c>
      <c r="AI156" s="5">
        <f>SUM(Exposure_Information[[#This Row],[Building Coverage Value]:[Contents Coverage Value]])</f>
        <v>1038700</v>
      </c>
      <c r="AJ156" s="26"/>
    </row>
    <row r="157" spans="1:36" ht="39" x14ac:dyDescent="0.3">
      <c r="A157" s="2" t="s">
        <v>148</v>
      </c>
      <c r="B157" s="2" t="s">
        <v>156</v>
      </c>
      <c r="C157" s="2" t="s">
        <v>325</v>
      </c>
      <c r="D157" s="2">
        <v>120845</v>
      </c>
      <c r="E157" s="2" t="s">
        <v>4697</v>
      </c>
      <c r="F157" s="2" t="s">
        <v>10539</v>
      </c>
      <c r="G157" s="3">
        <v>1432</v>
      </c>
      <c r="H157" s="3">
        <v>500</v>
      </c>
      <c r="I157" s="71">
        <f>Exposure_Information[[#This Row],[Total  Insured Value]]+Exposure_Information[[#This Row],[Policy Deductible]]</f>
        <v>1159500</v>
      </c>
      <c r="J157" s="2">
        <v>123975</v>
      </c>
      <c r="K157" s="3">
        <v>1</v>
      </c>
      <c r="L157" s="2" t="s">
        <v>9</v>
      </c>
      <c r="M157" s="2" t="s">
        <v>10540</v>
      </c>
      <c r="N157" s="3" t="s">
        <v>10541</v>
      </c>
      <c r="O157" s="2" t="s">
        <v>2889</v>
      </c>
      <c r="P157" s="2" t="s">
        <v>90</v>
      </c>
      <c r="Q157" s="3">
        <v>17</v>
      </c>
      <c r="R157" s="2" t="s">
        <v>127</v>
      </c>
      <c r="S157" s="3">
        <v>25</v>
      </c>
      <c r="T157" s="2" t="s">
        <v>10</v>
      </c>
      <c r="U157" s="3">
        <v>42.394564000000003</v>
      </c>
      <c r="V157" s="3">
        <v>-71.433402000000001</v>
      </c>
      <c r="W157" s="2" t="s">
        <v>149</v>
      </c>
      <c r="X157" s="3">
        <v>1</v>
      </c>
      <c r="Y157" s="3" t="str">
        <f>_xlfn.CONCAT(Exposure_Information[[#This Row],[Building Construction Code]]," - ",Exposure_Information[[#This Row],[Type of building construction]])</f>
        <v>RMS - 1</v>
      </c>
      <c r="Z157" s="3">
        <v>0</v>
      </c>
      <c r="AA157" s="2">
        <v>1998</v>
      </c>
      <c r="AB157" s="2" t="s">
        <v>11</v>
      </c>
      <c r="AC157" s="2">
        <v>1</v>
      </c>
      <c r="AD157" s="2" t="str">
        <f>_xlfn.CONCAT(Exposure_Information[[#This Row],[Occupany Code]]," - ",Exposure_Information[[#This Row],[Type of building occupancy]])</f>
        <v>ATC - 1</v>
      </c>
      <c r="AE157" s="5">
        <v>610000</v>
      </c>
      <c r="AF157" s="5">
        <v>427000</v>
      </c>
      <c r="AG157" s="5">
        <v>122000</v>
      </c>
      <c r="AH157" s="5">
        <f>SUM(Exposure_Information[[#This Row],[Building Coverage Value]:[Business interruption value]])</f>
        <v>1159000</v>
      </c>
      <c r="AI157" s="5">
        <f>SUM(Exposure_Information[[#This Row],[Building Coverage Value]:[Contents Coverage Value]])</f>
        <v>1037000</v>
      </c>
      <c r="AJ157" s="26"/>
    </row>
    <row r="158" spans="1:36" ht="39" x14ac:dyDescent="0.3">
      <c r="A158" s="2" t="s">
        <v>148</v>
      </c>
      <c r="B158" s="2" t="s">
        <v>156</v>
      </c>
      <c r="C158" s="2" t="s">
        <v>325</v>
      </c>
      <c r="D158" s="2">
        <v>111211</v>
      </c>
      <c r="E158" s="2" t="s">
        <v>4697</v>
      </c>
      <c r="F158" s="2" t="s">
        <v>7232</v>
      </c>
      <c r="G158" s="3">
        <v>1602</v>
      </c>
      <c r="H158" s="3">
        <v>1000</v>
      </c>
      <c r="I158" s="71">
        <f>Exposure_Information[[#This Row],[Total  Insured Value]]+Exposure_Information[[#This Row],[Policy Deductible]]</f>
        <v>1157850</v>
      </c>
      <c r="J158" s="2">
        <v>114341</v>
      </c>
      <c r="K158" s="3">
        <v>1</v>
      </c>
      <c r="L158" s="2" t="s">
        <v>9</v>
      </c>
      <c r="M158" s="2" t="s">
        <v>7233</v>
      </c>
      <c r="N158" s="3" t="s">
        <v>7234</v>
      </c>
      <c r="O158" s="2" t="s">
        <v>96</v>
      </c>
      <c r="P158" s="2" t="s">
        <v>80</v>
      </c>
      <c r="Q158" s="3">
        <v>47</v>
      </c>
      <c r="R158" s="2" t="s">
        <v>25</v>
      </c>
      <c r="S158" s="3">
        <v>36</v>
      </c>
      <c r="T158" s="2" t="s">
        <v>10</v>
      </c>
      <c r="U158" s="3">
        <v>40.634447999999999</v>
      </c>
      <c r="V158" s="3">
        <v>-73.942680999999993</v>
      </c>
      <c r="W158" s="2" t="s">
        <v>149</v>
      </c>
      <c r="X158" s="3">
        <v>2</v>
      </c>
      <c r="Y158" s="3" t="str">
        <f>_xlfn.CONCAT(Exposure_Information[[#This Row],[Building Construction Code]]," - ",Exposure_Information[[#This Row],[Type of building construction]])</f>
        <v>RMS - 2</v>
      </c>
      <c r="Z158" s="3">
        <v>0</v>
      </c>
      <c r="AA158" s="2">
        <v>1950</v>
      </c>
      <c r="AB158" s="2" t="s">
        <v>11</v>
      </c>
      <c r="AC158" s="2">
        <v>1</v>
      </c>
      <c r="AD158" s="2" t="str">
        <f>_xlfn.CONCAT(Exposure_Information[[#This Row],[Occupany Code]]," - ",Exposure_Information[[#This Row],[Type of building occupancy]])</f>
        <v>ATC - 1</v>
      </c>
      <c r="AE158" s="5">
        <v>680500</v>
      </c>
      <c r="AF158" s="5">
        <v>340250</v>
      </c>
      <c r="AG158" s="5">
        <v>136100</v>
      </c>
      <c r="AH158" s="5">
        <f>SUM(Exposure_Information[[#This Row],[Building Coverage Value]:[Business interruption value]])</f>
        <v>1156850</v>
      </c>
      <c r="AI158" s="5">
        <f>SUM(Exposure_Information[[#This Row],[Building Coverage Value]:[Contents Coverage Value]])</f>
        <v>1020750</v>
      </c>
      <c r="AJ158" s="26"/>
    </row>
    <row r="159" spans="1:36" ht="26" x14ac:dyDescent="0.3">
      <c r="A159" s="2" t="s">
        <v>148</v>
      </c>
      <c r="B159" s="2" t="s">
        <v>156</v>
      </c>
      <c r="C159" s="2" t="s">
        <v>325</v>
      </c>
      <c r="D159" s="2">
        <v>104180</v>
      </c>
      <c r="E159" s="2" t="s">
        <v>4697</v>
      </c>
      <c r="F159" s="2" t="s">
        <v>6101</v>
      </c>
      <c r="G159" s="3">
        <v>1868</v>
      </c>
      <c r="H159" s="3">
        <v>500</v>
      </c>
      <c r="I159" s="71">
        <f>Exposure_Information[[#This Row],[Total  Insured Value]]+Exposure_Information[[#This Row],[Policy Deductible]]</f>
        <v>1156650</v>
      </c>
      <c r="J159" s="2">
        <v>107310</v>
      </c>
      <c r="K159" s="3">
        <v>1</v>
      </c>
      <c r="L159" s="2" t="s">
        <v>9</v>
      </c>
      <c r="M159" s="2" t="s">
        <v>6102</v>
      </c>
      <c r="N159" s="3" t="s">
        <v>6103</v>
      </c>
      <c r="O159" s="2" t="s">
        <v>482</v>
      </c>
      <c r="P159" s="2" t="s">
        <v>228</v>
      </c>
      <c r="Q159" s="3">
        <v>85</v>
      </c>
      <c r="R159" s="2" t="s">
        <v>25</v>
      </c>
      <c r="S159" s="3">
        <v>36</v>
      </c>
      <c r="T159" s="2" t="s">
        <v>10</v>
      </c>
      <c r="U159" s="3">
        <v>40.604801000000002</v>
      </c>
      <c r="V159" s="3">
        <v>-74.098365999999999</v>
      </c>
      <c r="W159" s="2" t="s">
        <v>149</v>
      </c>
      <c r="X159" s="3">
        <v>1</v>
      </c>
      <c r="Y159" s="3" t="str">
        <f>_xlfn.CONCAT(Exposure_Information[[#This Row],[Building Construction Code]]," - ",Exposure_Information[[#This Row],[Type of building construction]])</f>
        <v>RMS - 1</v>
      </c>
      <c r="Z159" s="3">
        <v>0</v>
      </c>
      <c r="AA159" s="2">
        <v>1950</v>
      </c>
      <c r="AB159" s="2" t="s">
        <v>11</v>
      </c>
      <c r="AC159" s="2">
        <v>1</v>
      </c>
      <c r="AD159" s="2" t="str">
        <f>_xlfn.CONCAT(Exposure_Information[[#This Row],[Occupany Code]]," - ",Exposure_Information[[#This Row],[Type of building occupancy]])</f>
        <v>ATC - 1</v>
      </c>
      <c r="AE159" s="5">
        <v>608500</v>
      </c>
      <c r="AF159" s="5">
        <v>425950</v>
      </c>
      <c r="AG159" s="5">
        <v>121700</v>
      </c>
      <c r="AH159" s="5">
        <f>SUM(Exposure_Information[[#This Row],[Building Coverage Value]:[Business interruption value]])</f>
        <v>1156150</v>
      </c>
      <c r="AI159" s="5">
        <f>SUM(Exposure_Information[[#This Row],[Building Coverage Value]:[Contents Coverage Value]])</f>
        <v>1034450</v>
      </c>
      <c r="AJ159" s="26"/>
    </row>
    <row r="160" spans="1:36" ht="39" x14ac:dyDescent="0.3">
      <c r="A160" s="2" t="s">
        <v>148</v>
      </c>
      <c r="B160" s="2" t="s">
        <v>156</v>
      </c>
      <c r="C160" s="2" t="s">
        <v>325</v>
      </c>
      <c r="D160" s="2">
        <v>102495</v>
      </c>
      <c r="E160" s="2" t="s">
        <v>4697</v>
      </c>
      <c r="F160" s="2" t="s">
        <v>6110</v>
      </c>
      <c r="G160" s="3">
        <v>1651</v>
      </c>
      <c r="H160" s="3">
        <v>1000</v>
      </c>
      <c r="I160" s="71">
        <f>Exposure_Information[[#This Row],[Total  Insured Value]]+Exposure_Information[[#This Row],[Policy Deductible]]</f>
        <v>1157150</v>
      </c>
      <c r="J160" s="2">
        <v>105625</v>
      </c>
      <c r="K160" s="3">
        <v>1</v>
      </c>
      <c r="L160" s="2" t="s">
        <v>9</v>
      </c>
      <c r="M160" s="2" t="s">
        <v>6111</v>
      </c>
      <c r="N160" s="3" t="s">
        <v>6112</v>
      </c>
      <c r="O160" s="2" t="s">
        <v>482</v>
      </c>
      <c r="P160" s="2" t="s">
        <v>228</v>
      </c>
      <c r="Q160" s="3">
        <v>85</v>
      </c>
      <c r="R160" s="2" t="s">
        <v>25</v>
      </c>
      <c r="S160" s="3">
        <v>36</v>
      </c>
      <c r="T160" s="2" t="s">
        <v>10</v>
      </c>
      <c r="U160" s="3">
        <v>40.613059999999997</v>
      </c>
      <c r="V160" s="3">
        <v>-74.072021000000007</v>
      </c>
      <c r="W160" s="2" t="s">
        <v>149</v>
      </c>
      <c r="X160" s="3">
        <v>1</v>
      </c>
      <c r="Y160" s="3" t="str">
        <f>_xlfn.CONCAT(Exposure_Information[[#This Row],[Building Construction Code]]," - ",Exposure_Information[[#This Row],[Type of building construction]])</f>
        <v>RMS - 1</v>
      </c>
      <c r="Z160" s="3">
        <v>0</v>
      </c>
      <c r="AA160" s="2">
        <v>1970</v>
      </c>
      <c r="AB160" s="2" t="s">
        <v>11</v>
      </c>
      <c r="AC160" s="2">
        <v>1</v>
      </c>
      <c r="AD160" s="2" t="str">
        <f>_xlfn.CONCAT(Exposure_Information[[#This Row],[Occupany Code]]," - ",Exposure_Information[[#This Row],[Type of building occupancy]])</f>
        <v>ATC - 1</v>
      </c>
      <c r="AE160" s="5">
        <v>608500</v>
      </c>
      <c r="AF160" s="5">
        <v>425950</v>
      </c>
      <c r="AG160" s="5">
        <v>121700</v>
      </c>
      <c r="AH160" s="5">
        <f>SUM(Exposure_Information[[#This Row],[Building Coverage Value]:[Business interruption value]])</f>
        <v>1156150</v>
      </c>
      <c r="AI160" s="5">
        <f>SUM(Exposure_Information[[#This Row],[Building Coverage Value]:[Contents Coverage Value]])</f>
        <v>1034450</v>
      </c>
      <c r="AJ160" s="26"/>
    </row>
    <row r="161" spans="1:36" ht="39" x14ac:dyDescent="0.3">
      <c r="A161" s="2" t="s">
        <v>148</v>
      </c>
      <c r="B161" s="2" t="s">
        <v>156</v>
      </c>
      <c r="C161" s="2" t="s">
        <v>325</v>
      </c>
      <c r="D161" s="2">
        <v>113651</v>
      </c>
      <c r="E161" s="2" t="s">
        <v>4697</v>
      </c>
      <c r="F161" s="2" t="s">
        <v>7480</v>
      </c>
      <c r="G161" s="3">
        <v>1187</v>
      </c>
      <c r="H161" s="3">
        <v>1000</v>
      </c>
      <c r="I161" s="71">
        <f>Exposure_Information[[#This Row],[Total  Insured Value]]+Exposure_Information[[#This Row],[Policy Deductible]]</f>
        <v>1155250</v>
      </c>
      <c r="J161" s="2">
        <v>116781</v>
      </c>
      <c r="K161" s="3">
        <v>1</v>
      </c>
      <c r="L161" s="2" t="s">
        <v>9</v>
      </c>
      <c r="M161" s="2" t="s">
        <v>7481</v>
      </c>
      <c r="N161" s="3" t="s">
        <v>7482</v>
      </c>
      <c r="O161" s="2" t="s">
        <v>685</v>
      </c>
      <c r="P161" s="2" t="s">
        <v>224</v>
      </c>
      <c r="Q161" s="3">
        <v>21</v>
      </c>
      <c r="R161" s="2" t="s">
        <v>127</v>
      </c>
      <c r="S161" s="3">
        <v>25</v>
      </c>
      <c r="T161" s="2" t="s">
        <v>10</v>
      </c>
      <c r="U161" s="3">
        <v>42.229574</v>
      </c>
      <c r="V161" s="3">
        <v>-70.979405</v>
      </c>
      <c r="W161" s="2" t="s">
        <v>149</v>
      </c>
      <c r="X161" s="3">
        <v>1</v>
      </c>
      <c r="Y161" s="3" t="str">
        <f>_xlfn.CONCAT(Exposure_Information[[#This Row],[Building Construction Code]]," - ",Exposure_Information[[#This Row],[Type of building construction]])</f>
        <v>RMS - 1</v>
      </c>
      <c r="Z161" s="3">
        <v>0</v>
      </c>
      <c r="AA161" s="2">
        <v>2003</v>
      </c>
      <c r="AB161" s="2" t="s">
        <v>11</v>
      </c>
      <c r="AC161" s="2">
        <v>1</v>
      </c>
      <c r="AD161" s="2" t="str">
        <f>_xlfn.CONCAT(Exposure_Information[[#This Row],[Occupany Code]]," - ",Exposure_Information[[#This Row],[Type of building occupancy]])</f>
        <v>ATC - 1</v>
      </c>
      <c r="AE161" s="5">
        <v>607500</v>
      </c>
      <c r="AF161" s="5">
        <v>425250</v>
      </c>
      <c r="AG161" s="5">
        <v>121500</v>
      </c>
      <c r="AH161" s="5">
        <f>SUM(Exposure_Information[[#This Row],[Building Coverage Value]:[Business interruption value]])</f>
        <v>1154250</v>
      </c>
      <c r="AI161" s="5">
        <f>SUM(Exposure_Information[[#This Row],[Building Coverage Value]:[Contents Coverage Value]])</f>
        <v>1032750</v>
      </c>
      <c r="AJ161" s="26"/>
    </row>
    <row r="162" spans="1:36" ht="26" x14ac:dyDescent="0.3">
      <c r="A162" s="2" t="s">
        <v>148</v>
      </c>
      <c r="B162" s="2" t="s">
        <v>156</v>
      </c>
      <c r="C162" s="2" t="s">
        <v>325</v>
      </c>
      <c r="D162" s="2">
        <v>109560</v>
      </c>
      <c r="E162" s="2" t="s">
        <v>4697</v>
      </c>
      <c r="F162" s="2" t="s">
        <v>10235</v>
      </c>
      <c r="G162" s="3">
        <v>1555</v>
      </c>
      <c r="H162" s="3">
        <v>500</v>
      </c>
      <c r="I162" s="71">
        <f>Exposure_Information[[#This Row],[Total  Insured Value]]+Exposure_Information[[#This Row],[Policy Deductible]]</f>
        <v>1154750</v>
      </c>
      <c r="J162" s="2">
        <v>112690</v>
      </c>
      <c r="K162" s="3">
        <v>1</v>
      </c>
      <c r="L162" s="2" t="s">
        <v>9</v>
      </c>
      <c r="M162" s="2" t="s">
        <v>10236</v>
      </c>
      <c r="N162" s="3" t="s">
        <v>10237</v>
      </c>
      <c r="O162" s="2" t="s">
        <v>47</v>
      </c>
      <c r="P162" s="2" t="s">
        <v>90</v>
      </c>
      <c r="Q162" s="3">
        <v>17</v>
      </c>
      <c r="R162" s="2" t="s">
        <v>127</v>
      </c>
      <c r="S162" s="3">
        <v>25</v>
      </c>
      <c r="T162" s="2" t="s">
        <v>10</v>
      </c>
      <c r="U162" s="3">
        <v>42.438293999999999</v>
      </c>
      <c r="V162" s="3">
        <v>-71.190820000000002</v>
      </c>
      <c r="W162" s="2" t="s">
        <v>149</v>
      </c>
      <c r="X162" s="3">
        <v>1</v>
      </c>
      <c r="Y162" s="3" t="str">
        <f>_xlfn.CONCAT(Exposure_Information[[#This Row],[Building Construction Code]]," - ",Exposure_Information[[#This Row],[Type of building construction]])</f>
        <v>RMS - 1</v>
      </c>
      <c r="Z162" s="3">
        <v>0</v>
      </c>
      <c r="AA162" s="2">
        <v>1969</v>
      </c>
      <c r="AB162" s="2" t="s">
        <v>11</v>
      </c>
      <c r="AC162" s="2">
        <v>1</v>
      </c>
      <c r="AD162" s="2" t="str">
        <f>_xlfn.CONCAT(Exposure_Information[[#This Row],[Occupany Code]]," - ",Exposure_Information[[#This Row],[Type of building occupancy]])</f>
        <v>ATC - 1</v>
      </c>
      <c r="AE162" s="5">
        <v>607500</v>
      </c>
      <c r="AF162" s="5">
        <v>425250</v>
      </c>
      <c r="AG162" s="5">
        <v>121500</v>
      </c>
      <c r="AH162" s="5">
        <f>SUM(Exposure_Information[[#This Row],[Building Coverage Value]:[Business interruption value]])</f>
        <v>1154250</v>
      </c>
      <c r="AI162" s="5">
        <f>SUM(Exposure_Information[[#This Row],[Building Coverage Value]:[Contents Coverage Value]])</f>
        <v>1032750</v>
      </c>
      <c r="AJ162" s="26"/>
    </row>
    <row r="163" spans="1:36" ht="26" x14ac:dyDescent="0.3">
      <c r="A163" s="2" t="s">
        <v>148</v>
      </c>
      <c r="B163" s="2" t="s">
        <v>156</v>
      </c>
      <c r="C163" s="2" t="s">
        <v>325</v>
      </c>
      <c r="D163" s="2">
        <v>123086</v>
      </c>
      <c r="E163" s="2" t="s">
        <v>4697</v>
      </c>
      <c r="F163" s="2" t="s">
        <v>10408</v>
      </c>
      <c r="G163" s="3">
        <v>1131</v>
      </c>
      <c r="H163" s="3">
        <v>1000</v>
      </c>
      <c r="I163" s="71">
        <f>Exposure_Information[[#This Row],[Total  Insured Value]]+Exposure_Information[[#This Row],[Policy Deductible]]</f>
        <v>1155250</v>
      </c>
      <c r="J163" s="2">
        <v>126216</v>
      </c>
      <c r="K163" s="3">
        <v>1</v>
      </c>
      <c r="L163" s="2" t="s">
        <v>9</v>
      </c>
      <c r="M163" s="2" t="s">
        <v>10409</v>
      </c>
      <c r="N163" s="3" t="s">
        <v>10410</v>
      </c>
      <c r="O163" s="2" t="s">
        <v>71</v>
      </c>
      <c r="P163" s="2" t="s">
        <v>90</v>
      </c>
      <c r="Q163" s="3">
        <v>17</v>
      </c>
      <c r="R163" s="2" t="s">
        <v>127</v>
      </c>
      <c r="S163" s="3">
        <v>25</v>
      </c>
      <c r="T163" s="2" t="s">
        <v>10</v>
      </c>
      <c r="U163" s="3">
        <v>42.515154000000003</v>
      </c>
      <c r="V163" s="3">
        <v>-71.214040999999995</v>
      </c>
      <c r="W163" s="2" t="s">
        <v>149</v>
      </c>
      <c r="X163" s="3">
        <v>1</v>
      </c>
      <c r="Y163" s="3" t="str">
        <f>_xlfn.CONCAT(Exposure_Information[[#This Row],[Building Construction Code]]," - ",Exposure_Information[[#This Row],[Type of building construction]])</f>
        <v>RMS - 1</v>
      </c>
      <c r="Z163" s="3">
        <v>0</v>
      </c>
      <c r="AA163" s="2">
        <v>2006</v>
      </c>
      <c r="AB163" s="2" t="s">
        <v>11</v>
      </c>
      <c r="AC163" s="2">
        <v>1</v>
      </c>
      <c r="AD163" s="2" t="str">
        <f>_xlfn.CONCAT(Exposure_Information[[#This Row],[Occupany Code]]," - ",Exposure_Information[[#This Row],[Type of building occupancy]])</f>
        <v>ATC - 1</v>
      </c>
      <c r="AE163" s="5">
        <v>607500</v>
      </c>
      <c r="AF163" s="5">
        <v>425250</v>
      </c>
      <c r="AG163" s="5">
        <v>121500</v>
      </c>
      <c r="AH163" s="5">
        <f>SUM(Exposure_Information[[#This Row],[Building Coverage Value]:[Business interruption value]])</f>
        <v>1154250</v>
      </c>
      <c r="AI163" s="5">
        <f>SUM(Exposure_Information[[#This Row],[Building Coverage Value]:[Contents Coverage Value]])</f>
        <v>1032750</v>
      </c>
      <c r="AJ163" s="26"/>
    </row>
    <row r="164" spans="1:36" ht="26" x14ac:dyDescent="0.3">
      <c r="A164" s="2" t="s">
        <v>148</v>
      </c>
      <c r="B164" s="2" t="s">
        <v>156</v>
      </c>
      <c r="C164" s="2" t="s">
        <v>325</v>
      </c>
      <c r="D164" s="2">
        <v>113464</v>
      </c>
      <c r="E164" s="2" t="s">
        <v>4697</v>
      </c>
      <c r="F164" s="2" t="s">
        <v>9509</v>
      </c>
      <c r="G164" s="3">
        <v>947</v>
      </c>
      <c r="H164" s="3">
        <v>1000</v>
      </c>
      <c r="I164" s="71">
        <f>Exposure_Information[[#This Row],[Total  Insured Value]]+Exposure_Information[[#This Row],[Policy Deductible]]</f>
        <v>1153350</v>
      </c>
      <c r="J164" s="2">
        <v>116594</v>
      </c>
      <c r="K164" s="3">
        <v>1</v>
      </c>
      <c r="L164" s="2" t="s">
        <v>9</v>
      </c>
      <c r="M164" s="2" t="s">
        <v>9510</v>
      </c>
      <c r="N164" s="3" t="s">
        <v>9511</v>
      </c>
      <c r="O164" s="2" t="s">
        <v>81</v>
      </c>
      <c r="P164" s="2" t="s">
        <v>69</v>
      </c>
      <c r="Q164" s="3">
        <v>3</v>
      </c>
      <c r="R164" s="2" t="s">
        <v>70</v>
      </c>
      <c r="S164" s="3">
        <v>9</v>
      </c>
      <c r="T164" s="2" t="s">
        <v>10</v>
      </c>
      <c r="U164" s="3">
        <v>41.770611000000002</v>
      </c>
      <c r="V164" s="3">
        <v>-72.861517000000006</v>
      </c>
      <c r="W164" s="2" t="s">
        <v>149</v>
      </c>
      <c r="X164" s="3">
        <v>1</v>
      </c>
      <c r="Y164" s="3" t="str">
        <f>_xlfn.CONCAT(Exposure_Information[[#This Row],[Building Construction Code]]," - ",Exposure_Information[[#This Row],[Type of building construction]])</f>
        <v>RMS - 1</v>
      </c>
      <c r="Z164" s="3">
        <v>0</v>
      </c>
      <c r="AA164" s="2">
        <v>2007</v>
      </c>
      <c r="AB164" s="2" t="s">
        <v>11</v>
      </c>
      <c r="AC164" s="2">
        <v>1</v>
      </c>
      <c r="AD164" s="2" t="str">
        <f>_xlfn.CONCAT(Exposure_Information[[#This Row],[Occupany Code]]," - ",Exposure_Information[[#This Row],[Type of building occupancy]])</f>
        <v>ATC - 1</v>
      </c>
      <c r="AE164" s="5">
        <v>606500</v>
      </c>
      <c r="AF164" s="5">
        <v>424550</v>
      </c>
      <c r="AG164" s="5">
        <v>121300</v>
      </c>
      <c r="AH164" s="5">
        <f>SUM(Exposure_Information[[#This Row],[Building Coverage Value]:[Business interruption value]])</f>
        <v>1152350</v>
      </c>
      <c r="AI164" s="5">
        <f>SUM(Exposure_Information[[#This Row],[Building Coverage Value]:[Contents Coverage Value]])</f>
        <v>1031050</v>
      </c>
      <c r="AJ164" s="26"/>
    </row>
    <row r="165" spans="1:36" ht="26" x14ac:dyDescent="0.3">
      <c r="A165" s="2" t="s">
        <v>148</v>
      </c>
      <c r="B165" s="2" t="s">
        <v>156</v>
      </c>
      <c r="C165" s="2" t="s">
        <v>325</v>
      </c>
      <c r="D165" s="2">
        <v>110730</v>
      </c>
      <c r="E165" s="2" t="s">
        <v>4697</v>
      </c>
      <c r="F165" s="2" t="s">
        <v>7800</v>
      </c>
      <c r="G165" s="3">
        <v>1508</v>
      </c>
      <c r="H165" s="3"/>
      <c r="I165" s="71">
        <f>Exposure_Information[[#This Row],[Total  Insured Value]]+Exposure_Information[[#This Row],[Policy Deductible]]</f>
        <v>1151400</v>
      </c>
      <c r="J165" s="2">
        <v>113860</v>
      </c>
      <c r="K165" s="3">
        <v>1</v>
      </c>
      <c r="L165" s="2" t="s">
        <v>9</v>
      </c>
      <c r="M165" s="2" t="s">
        <v>7801</v>
      </c>
      <c r="N165" s="3" t="s">
        <v>7802</v>
      </c>
      <c r="O165" s="2" t="s">
        <v>89</v>
      </c>
      <c r="P165" s="2" t="s">
        <v>90</v>
      </c>
      <c r="Q165" s="3">
        <v>17</v>
      </c>
      <c r="R165" s="2" t="s">
        <v>127</v>
      </c>
      <c r="S165" s="3">
        <v>25</v>
      </c>
      <c r="T165" s="2" t="s">
        <v>10</v>
      </c>
      <c r="U165" s="3">
        <v>42.549118</v>
      </c>
      <c r="V165" s="3">
        <v>-71.101707000000005</v>
      </c>
      <c r="W165" s="2" t="s">
        <v>149</v>
      </c>
      <c r="X165" s="3">
        <v>1</v>
      </c>
      <c r="Y165" s="3" t="str">
        <f>_xlfn.CONCAT(Exposure_Information[[#This Row],[Building Construction Code]]," - ",Exposure_Information[[#This Row],[Type of building construction]])</f>
        <v>RMS - 1</v>
      </c>
      <c r="Z165" s="3">
        <v>0</v>
      </c>
      <c r="AA165" s="2">
        <v>1996</v>
      </c>
      <c r="AB165" s="2" t="s">
        <v>11</v>
      </c>
      <c r="AC165" s="2">
        <v>1</v>
      </c>
      <c r="AD165" s="2" t="str">
        <f>_xlfn.CONCAT(Exposure_Information[[#This Row],[Occupany Code]]," - ",Exposure_Information[[#This Row],[Type of building occupancy]])</f>
        <v>ATC - 1</v>
      </c>
      <c r="AE165" s="5">
        <v>606000</v>
      </c>
      <c r="AF165" s="5">
        <v>424200</v>
      </c>
      <c r="AG165" s="5">
        <v>121200</v>
      </c>
      <c r="AH165" s="5">
        <f>SUM(Exposure_Information[[#This Row],[Building Coverage Value]:[Business interruption value]])</f>
        <v>1151400</v>
      </c>
      <c r="AI165" s="5">
        <f>SUM(Exposure_Information[[#This Row],[Building Coverage Value]:[Contents Coverage Value]])</f>
        <v>1030200</v>
      </c>
      <c r="AJ165" s="26"/>
    </row>
    <row r="166" spans="1:36" ht="26" x14ac:dyDescent="0.3">
      <c r="A166" s="2" t="s">
        <v>148</v>
      </c>
      <c r="B166" s="2" t="s">
        <v>156</v>
      </c>
      <c r="C166" s="2" t="s">
        <v>325</v>
      </c>
      <c r="D166" s="2">
        <v>116007</v>
      </c>
      <c r="E166" s="2" t="s">
        <v>4697</v>
      </c>
      <c r="F166" s="2" t="s">
        <v>8368</v>
      </c>
      <c r="G166" s="3">
        <v>1801</v>
      </c>
      <c r="H166" s="3">
        <v>1000</v>
      </c>
      <c r="I166" s="71">
        <f>Exposure_Information[[#This Row],[Total  Insured Value]]+Exposure_Information[[#This Row],[Policy Deductible]]</f>
        <v>1151450</v>
      </c>
      <c r="J166" s="2">
        <v>119137</v>
      </c>
      <c r="K166" s="3">
        <v>1</v>
      </c>
      <c r="L166" s="2" t="s">
        <v>9</v>
      </c>
      <c r="M166" s="2" t="s">
        <v>8369</v>
      </c>
      <c r="N166" s="3" t="s">
        <v>8370</v>
      </c>
      <c r="O166" s="2" t="s">
        <v>261</v>
      </c>
      <c r="P166" s="2" t="s">
        <v>224</v>
      </c>
      <c r="Q166" s="3">
        <v>21</v>
      </c>
      <c r="R166" s="2" t="s">
        <v>127</v>
      </c>
      <c r="S166" s="3">
        <v>25</v>
      </c>
      <c r="T166" s="2" t="s">
        <v>10</v>
      </c>
      <c r="U166" s="3">
        <v>42.282679999999999</v>
      </c>
      <c r="V166" s="3">
        <v>-71.030247000000003</v>
      </c>
      <c r="W166" s="2" t="s">
        <v>149</v>
      </c>
      <c r="X166" s="3">
        <v>1</v>
      </c>
      <c r="Y166" s="3" t="str">
        <f>_xlfn.CONCAT(Exposure_Information[[#This Row],[Building Construction Code]]," - ",Exposure_Information[[#This Row],[Type of building construction]])</f>
        <v>RMS - 1</v>
      </c>
      <c r="Z166" s="3">
        <v>0</v>
      </c>
      <c r="AA166" s="2">
        <v>1925</v>
      </c>
      <c r="AB166" s="2" t="s">
        <v>11</v>
      </c>
      <c r="AC166" s="2">
        <v>1</v>
      </c>
      <c r="AD166" s="2" t="str">
        <f>_xlfn.CONCAT(Exposure_Information[[#This Row],[Occupany Code]]," - ",Exposure_Information[[#This Row],[Type of building occupancy]])</f>
        <v>ATC - 1</v>
      </c>
      <c r="AE166" s="5">
        <v>605500</v>
      </c>
      <c r="AF166" s="5">
        <v>423850</v>
      </c>
      <c r="AG166" s="5">
        <v>121100</v>
      </c>
      <c r="AH166" s="5">
        <f>SUM(Exposure_Information[[#This Row],[Building Coverage Value]:[Business interruption value]])</f>
        <v>1150450</v>
      </c>
      <c r="AI166" s="5">
        <f>SUM(Exposure_Information[[#This Row],[Building Coverage Value]:[Contents Coverage Value]])</f>
        <v>1029350</v>
      </c>
      <c r="AJ166" s="26"/>
    </row>
    <row r="167" spans="1:36" ht="26" x14ac:dyDescent="0.3">
      <c r="A167" s="2" t="s">
        <v>148</v>
      </c>
      <c r="B167" s="2" t="s">
        <v>156</v>
      </c>
      <c r="C167" s="2" t="s">
        <v>325</v>
      </c>
      <c r="D167" s="2">
        <v>105901</v>
      </c>
      <c r="E167" s="2" t="s">
        <v>4697</v>
      </c>
      <c r="F167" s="2" t="s">
        <v>6079</v>
      </c>
      <c r="G167" s="3">
        <v>3414</v>
      </c>
      <c r="H167" s="3">
        <v>500</v>
      </c>
      <c r="I167" s="71">
        <f>Exposure_Information[[#This Row],[Total  Insured Value]]+Exposure_Information[[#This Row],[Policy Deductible]]</f>
        <v>1146300</v>
      </c>
      <c r="J167" s="2">
        <v>109031</v>
      </c>
      <c r="K167" s="3">
        <v>1</v>
      </c>
      <c r="L167" s="2" t="s">
        <v>9</v>
      </c>
      <c r="M167" s="2" t="s">
        <v>6080</v>
      </c>
      <c r="N167" s="3" t="s">
        <v>6081</v>
      </c>
      <c r="O167" s="2" t="s">
        <v>130</v>
      </c>
      <c r="P167" s="2" t="s">
        <v>90</v>
      </c>
      <c r="Q167" s="3">
        <v>17</v>
      </c>
      <c r="R167" s="2" t="s">
        <v>127</v>
      </c>
      <c r="S167" s="3">
        <v>25</v>
      </c>
      <c r="T167" s="2" t="s">
        <v>10</v>
      </c>
      <c r="U167" s="3">
        <v>42.297161000000003</v>
      </c>
      <c r="V167" s="3">
        <v>-71.431740000000005</v>
      </c>
      <c r="W167" s="2" t="s">
        <v>149</v>
      </c>
      <c r="X167" s="3">
        <v>1</v>
      </c>
      <c r="Y167" s="3" t="str">
        <f>_xlfn.CONCAT(Exposure_Information[[#This Row],[Building Construction Code]]," - ",Exposure_Information[[#This Row],[Type of building construction]])</f>
        <v>RMS - 1</v>
      </c>
      <c r="Z167" s="3">
        <v>0</v>
      </c>
      <c r="AA167" s="2">
        <v>1887</v>
      </c>
      <c r="AB167" s="2" t="s">
        <v>11</v>
      </c>
      <c r="AC167" s="2">
        <v>1</v>
      </c>
      <c r="AD167" s="2" t="str">
        <f>_xlfn.CONCAT(Exposure_Information[[#This Row],[Occupany Code]]," - ",Exposure_Information[[#This Row],[Type of building occupancy]])</f>
        <v>ATC - 1</v>
      </c>
      <c r="AE167" s="5">
        <v>674000</v>
      </c>
      <c r="AF167" s="5">
        <v>337000</v>
      </c>
      <c r="AG167" s="5">
        <v>134800</v>
      </c>
      <c r="AH167" s="5">
        <f>SUM(Exposure_Information[[#This Row],[Building Coverage Value]:[Business interruption value]])</f>
        <v>1145800</v>
      </c>
      <c r="AI167" s="5">
        <f>SUM(Exposure_Information[[#This Row],[Building Coverage Value]:[Contents Coverage Value]])</f>
        <v>1011000</v>
      </c>
      <c r="AJ167" s="26"/>
    </row>
    <row r="168" spans="1:36" x14ac:dyDescent="0.3">
      <c r="A168" s="2" t="s">
        <v>148</v>
      </c>
      <c r="B168" s="2" t="s">
        <v>156</v>
      </c>
      <c r="C168" s="2" t="s">
        <v>325</v>
      </c>
      <c r="D168" s="2">
        <v>116962</v>
      </c>
      <c r="E168" s="2" t="s">
        <v>4697</v>
      </c>
      <c r="F168" s="2" t="s">
        <v>10035</v>
      </c>
      <c r="G168" s="3">
        <v>1248</v>
      </c>
      <c r="H168" s="3">
        <v>500</v>
      </c>
      <c r="I168" s="71">
        <f>Exposure_Information[[#This Row],[Total  Insured Value]]+Exposure_Information[[#This Row],[Policy Deductible]]</f>
        <v>1144192</v>
      </c>
      <c r="J168" s="2">
        <v>120092</v>
      </c>
      <c r="K168" s="3">
        <v>1</v>
      </c>
      <c r="L168" s="2" t="s">
        <v>9</v>
      </c>
      <c r="M168" s="2" t="s">
        <v>10036</v>
      </c>
      <c r="N168" s="3" t="s">
        <v>10037</v>
      </c>
      <c r="O168" s="2" t="s">
        <v>10038</v>
      </c>
      <c r="P168" s="2" t="s">
        <v>90</v>
      </c>
      <c r="Q168" s="3">
        <v>17</v>
      </c>
      <c r="R168" s="2" t="s">
        <v>127</v>
      </c>
      <c r="S168" s="3">
        <v>25</v>
      </c>
      <c r="T168" s="2" t="s">
        <v>10</v>
      </c>
      <c r="U168" s="3">
        <v>42.490375999999998</v>
      </c>
      <c r="V168" s="3">
        <v>-71.527679000000006</v>
      </c>
      <c r="W168" s="2" t="s">
        <v>149</v>
      </c>
      <c r="X168" s="3">
        <v>1</v>
      </c>
      <c r="Y168" s="3" t="str">
        <f>_xlfn.CONCAT(Exposure_Information[[#This Row],[Building Construction Code]]," - ",Exposure_Information[[#This Row],[Type of building construction]])</f>
        <v>RMS - 1</v>
      </c>
      <c r="Z168" s="3">
        <v>0</v>
      </c>
      <c r="AA168" s="2">
        <v>1964</v>
      </c>
      <c r="AB168" s="2" t="s">
        <v>11</v>
      </c>
      <c r="AC168" s="2">
        <v>1</v>
      </c>
      <c r="AD168" s="2" t="str">
        <f>_xlfn.CONCAT(Exposure_Information[[#This Row],[Occupany Code]]," - ",Exposure_Information[[#This Row],[Type of building occupancy]])</f>
        <v>ATC - 1</v>
      </c>
      <c r="AE168" s="5">
        <v>601943</v>
      </c>
      <c r="AF168" s="5">
        <v>421360</v>
      </c>
      <c r="AG168" s="5">
        <v>120389</v>
      </c>
      <c r="AH168" s="5">
        <f>SUM(Exposure_Information[[#This Row],[Building Coverage Value]:[Business interruption value]])</f>
        <v>1143692</v>
      </c>
      <c r="AI168" s="5">
        <f>SUM(Exposure_Information[[#This Row],[Building Coverage Value]:[Contents Coverage Value]])</f>
        <v>1023303</v>
      </c>
      <c r="AJ168" s="26"/>
    </row>
    <row r="169" spans="1:36" ht="26" x14ac:dyDescent="0.3">
      <c r="A169" s="2" t="s">
        <v>148</v>
      </c>
      <c r="B169" s="2" t="s">
        <v>156</v>
      </c>
      <c r="C169" s="2" t="s">
        <v>325</v>
      </c>
      <c r="D169" s="2">
        <v>7703</v>
      </c>
      <c r="E169" s="2" t="s">
        <v>382</v>
      </c>
      <c r="F169" s="2" t="s">
        <v>1603</v>
      </c>
      <c r="G169" s="3">
        <v>907</v>
      </c>
      <c r="H169" s="3">
        <v>250</v>
      </c>
      <c r="I169" s="71">
        <f>Exposure_Information[[#This Row],[Total  Insured Value]]+Exposure_Information[[#This Row],[Policy Deductible]]</f>
        <v>15250</v>
      </c>
      <c r="J169" s="2">
        <v>10416</v>
      </c>
      <c r="K169" s="3">
        <v>1</v>
      </c>
      <c r="L169" s="2" t="s">
        <v>9</v>
      </c>
      <c r="M169" s="2" t="s">
        <v>10713</v>
      </c>
      <c r="N169" s="2" t="s">
        <v>1604</v>
      </c>
      <c r="O169" s="2" t="s">
        <v>97</v>
      </c>
      <c r="P169" s="2" t="s">
        <v>224</v>
      </c>
      <c r="Q169" s="3">
        <v>21</v>
      </c>
      <c r="R169" s="2" t="s">
        <v>127</v>
      </c>
      <c r="S169" s="3">
        <v>25</v>
      </c>
      <c r="T169" s="2" t="s">
        <v>10</v>
      </c>
      <c r="U169" s="3">
        <v>42.313599000000004</v>
      </c>
      <c r="V169" s="3">
        <v>-71.268000999999998</v>
      </c>
      <c r="W169" s="2" t="s">
        <v>149</v>
      </c>
      <c r="X169" s="3">
        <v>2</v>
      </c>
      <c r="Y169" s="3" t="str">
        <f>_xlfn.CONCAT(Exposure_Information[[#This Row],[Building Construction Code]]," - ",Exposure_Information[[#This Row],[Type of building construction]])</f>
        <v>RMS - 2</v>
      </c>
      <c r="Z169" s="3">
        <v>0</v>
      </c>
      <c r="AA169" s="2">
        <v>9999</v>
      </c>
      <c r="AB169" s="2" t="s">
        <v>11</v>
      </c>
      <c r="AC169" s="2">
        <v>37</v>
      </c>
      <c r="AD169" s="2" t="str">
        <f>_xlfn.CONCAT(Exposure_Information[[#This Row],[Occupany Code]]," - ",Exposure_Information[[#This Row],[Type of building occupancy]])</f>
        <v>ATC - 37</v>
      </c>
      <c r="AE169" s="5">
        <v>0</v>
      </c>
      <c r="AF169" s="5">
        <v>15000</v>
      </c>
      <c r="AG169" s="5">
        <v>0</v>
      </c>
      <c r="AH169" s="5">
        <f>SUM(Exposure_Information[[#This Row],[Building Coverage Value]:[Business interruption value]])</f>
        <v>15000</v>
      </c>
      <c r="AI169" s="5">
        <f>SUM(Exposure_Information[[#This Row],[Building Coverage Value]:[Contents Coverage Value]])</f>
        <v>15000</v>
      </c>
      <c r="AJ169" s="26"/>
    </row>
    <row r="170" spans="1:36" ht="26" x14ac:dyDescent="0.3">
      <c r="A170" s="2" t="s">
        <v>148</v>
      </c>
      <c r="B170" s="2" t="s">
        <v>156</v>
      </c>
      <c r="C170" s="2" t="s">
        <v>325</v>
      </c>
      <c r="D170" s="2">
        <v>102689</v>
      </c>
      <c r="E170" s="2" t="s">
        <v>4697</v>
      </c>
      <c r="F170" s="2" t="s">
        <v>6637</v>
      </c>
      <c r="G170" s="3">
        <v>1391</v>
      </c>
      <c r="H170" s="3">
        <v>500</v>
      </c>
      <c r="I170" s="71">
        <f>Exposure_Information[[#This Row],[Total  Insured Value]]+Exposure_Information[[#This Row],[Policy Deductible]]</f>
        <v>1140500</v>
      </c>
      <c r="J170" s="2">
        <v>105819</v>
      </c>
      <c r="K170" s="3">
        <v>1</v>
      </c>
      <c r="L170" s="2" t="s">
        <v>9</v>
      </c>
      <c r="M170" s="2" t="s">
        <v>6638</v>
      </c>
      <c r="N170" s="3" t="s">
        <v>6639</v>
      </c>
      <c r="O170" s="2" t="s">
        <v>6640</v>
      </c>
      <c r="P170" s="2" t="s">
        <v>24</v>
      </c>
      <c r="Q170" s="3">
        <v>119</v>
      </c>
      <c r="R170" s="2" t="s">
        <v>25</v>
      </c>
      <c r="S170" s="3">
        <v>36</v>
      </c>
      <c r="T170" s="2" t="s">
        <v>10</v>
      </c>
      <c r="U170" s="3">
        <v>41.335040999999997</v>
      </c>
      <c r="V170" s="3">
        <v>-73.549850000000006</v>
      </c>
      <c r="W170" s="2" t="s">
        <v>149</v>
      </c>
      <c r="X170" s="3">
        <v>1</v>
      </c>
      <c r="Y170" s="3" t="str">
        <f>_xlfn.CONCAT(Exposure_Information[[#This Row],[Building Construction Code]]," - ",Exposure_Information[[#This Row],[Type of building construction]])</f>
        <v>RMS - 1</v>
      </c>
      <c r="Z170" s="3">
        <v>0</v>
      </c>
      <c r="AA170" s="2">
        <v>1975</v>
      </c>
      <c r="AB170" s="2" t="s">
        <v>11</v>
      </c>
      <c r="AC170" s="2">
        <v>1</v>
      </c>
      <c r="AD170" s="2" t="str">
        <f>_xlfn.CONCAT(Exposure_Information[[#This Row],[Occupany Code]]," - ",Exposure_Information[[#This Row],[Type of building occupancy]])</f>
        <v>ATC - 1</v>
      </c>
      <c r="AE170" s="5">
        <v>600000</v>
      </c>
      <c r="AF170" s="5">
        <v>420000</v>
      </c>
      <c r="AG170" s="5">
        <v>120000</v>
      </c>
      <c r="AH170" s="5">
        <f>SUM(Exposure_Information[[#This Row],[Building Coverage Value]:[Business interruption value]])</f>
        <v>1140000</v>
      </c>
      <c r="AI170" s="5">
        <f>SUM(Exposure_Information[[#This Row],[Building Coverage Value]:[Contents Coverage Value]])</f>
        <v>1020000</v>
      </c>
      <c r="AJ170" s="26"/>
    </row>
    <row r="171" spans="1:36" ht="26" x14ac:dyDescent="0.3">
      <c r="A171" s="2" t="s">
        <v>148</v>
      </c>
      <c r="B171" s="2" t="s">
        <v>156</v>
      </c>
      <c r="C171" s="2" t="s">
        <v>325</v>
      </c>
      <c r="D171" s="2">
        <v>107510</v>
      </c>
      <c r="E171" s="2" t="s">
        <v>4697</v>
      </c>
      <c r="F171" s="2" t="s">
        <v>8662</v>
      </c>
      <c r="G171" s="3">
        <v>1031</v>
      </c>
      <c r="H171" s="3">
        <v>1000</v>
      </c>
      <c r="I171" s="71">
        <f>Exposure_Information[[#This Row],[Total  Insured Value]]+Exposure_Information[[#This Row],[Policy Deductible]]</f>
        <v>1141000</v>
      </c>
      <c r="J171" s="2">
        <v>110640</v>
      </c>
      <c r="K171" s="3">
        <v>1</v>
      </c>
      <c r="L171" s="2" t="s">
        <v>9</v>
      </c>
      <c r="M171" s="2" t="s">
        <v>8663</v>
      </c>
      <c r="N171" s="3" t="s">
        <v>8664</v>
      </c>
      <c r="O171" s="2" t="s">
        <v>8665</v>
      </c>
      <c r="P171" s="2" t="s">
        <v>74</v>
      </c>
      <c r="Q171" s="3">
        <v>9</v>
      </c>
      <c r="R171" s="2" t="s">
        <v>127</v>
      </c>
      <c r="S171" s="3">
        <v>25</v>
      </c>
      <c r="T171" s="2" t="s">
        <v>10</v>
      </c>
      <c r="U171" s="3">
        <v>42.608168999999997</v>
      </c>
      <c r="V171" s="3">
        <v>-70.987436000000002</v>
      </c>
      <c r="W171" s="2" t="s">
        <v>149</v>
      </c>
      <c r="X171" s="3">
        <v>1</v>
      </c>
      <c r="Y171" s="3" t="str">
        <f>_xlfn.CONCAT(Exposure_Information[[#This Row],[Building Construction Code]]," - ",Exposure_Information[[#This Row],[Type of building construction]])</f>
        <v>RMS - 1</v>
      </c>
      <c r="Z171" s="3">
        <v>0</v>
      </c>
      <c r="AA171" s="2">
        <v>2006</v>
      </c>
      <c r="AB171" s="2" t="s">
        <v>11</v>
      </c>
      <c r="AC171" s="2">
        <v>1</v>
      </c>
      <c r="AD171" s="2" t="str">
        <f>_xlfn.CONCAT(Exposure_Information[[#This Row],[Occupany Code]]," - ",Exposure_Information[[#This Row],[Type of building occupancy]])</f>
        <v>ATC - 1</v>
      </c>
      <c r="AE171" s="5">
        <v>700000</v>
      </c>
      <c r="AF171" s="5">
        <v>300000</v>
      </c>
      <c r="AG171" s="5">
        <v>140000</v>
      </c>
      <c r="AH171" s="5">
        <f>SUM(Exposure_Information[[#This Row],[Building Coverage Value]:[Business interruption value]])</f>
        <v>1140000</v>
      </c>
      <c r="AI171" s="5">
        <f>SUM(Exposure_Information[[#This Row],[Building Coverage Value]:[Contents Coverage Value]])</f>
        <v>1000000</v>
      </c>
      <c r="AJ171" s="26"/>
    </row>
    <row r="172" spans="1:36" ht="39" x14ac:dyDescent="0.3">
      <c r="A172" s="2" t="s">
        <v>148</v>
      </c>
      <c r="B172" s="2" t="s">
        <v>156</v>
      </c>
      <c r="C172" s="2" t="s">
        <v>325</v>
      </c>
      <c r="D172" s="2">
        <v>115903</v>
      </c>
      <c r="E172" s="2" t="s">
        <v>4697</v>
      </c>
      <c r="F172" s="2" t="s">
        <v>10491</v>
      </c>
      <c r="G172" s="3">
        <v>1564</v>
      </c>
      <c r="H172" s="3">
        <v>1000</v>
      </c>
      <c r="I172" s="71">
        <f>Exposure_Information[[#This Row],[Total  Insured Value]]+Exposure_Information[[#This Row],[Policy Deductible]]</f>
        <v>1141000</v>
      </c>
      <c r="J172" s="2">
        <v>119033</v>
      </c>
      <c r="K172" s="3">
        <v>1</v>
      </c>
      <c r="L172" s="2" t="s">
        <v>9</v>
      </c>
      <c r="M172" s="2" t="s">
        <v>10492</v>
      </c>
      <c r="N172" s="3" t="s">
        <v>10493</v>
      </c>
      <c r="O172" s="2" t="s">
        <v>787</v>
      </c>
      <c r="P172" s="2" t="s">
        <v>221</v>
      </c>
      <c r="Q172" s="3">
        <v>23</v>
      </c>
      <c r="R172" s="2" t="s">
        <v>127</v>
      </c>
      <c r="S172" s="3">
        <v>25</v>
      </c>
      <c r="T172" s="2" t="s">
        <v>10</v>
      </c>
      <c r="U172" s="3">
        <v>42.190753999999998</v>
      </c>
      <c r="V172" s="3">
        <v>-70.861984000000007</v>
      </c>
      <c r="W172" s="2" t="s">
        <v>149</v>
      </c>
      <c r="X172" s="3">
        <v>1</v>
      </c>
      <c r="Y172" s="3" t="str">
        <f>_xlfn.CONCAT(Exposure_Information[[#This Row],[Building Construction Code]]," - ",Exposure_Information[[#This Row],[Type of building construction]])</f>
        <v>RMS - 1</v>
      </c>
      <c r="Z172" s="3">
        <v>0</v>
      </c>
      <c r="AA172" s="2">
        <v>1985</v>
      </c>
      <c r="AB172" s="2" t="s">
        <v>11</v>
      </c>
      <c r="AC172" s="2">
        <v>1</v>
      </c>
      <c r="AD172" s="2" t="str">
        <f>_xlfn.CONCAT(Exposure_Information[[#This Row],[Occupany Code]]," - ",Exposure_Information[[#This Row],[Type of building occupancy]])</f>
        <v>ATC - 1</v>
      </c>
      <c r="AE172" s="5">
        <v>600000</v>
      </c>
      <c r="AF172" s="5">
        <v>420000</v>
      </c>
      <c r="AG172" s="5">
        <v>120000</v>
      </c>
      <c r="AH172" s="5">
        <f>SUM(Exposure_Information[[#This Row],[Building Coverage Value]:[Business interruption value]])</f>
        <v>1140000</v>
      </c>
      <c r="AI172" s="5">
        <f>SUM(Exposure_Information[[#This Row],[Building Coverage Value]:[Contents Coverage Value]])</f>
        <v>1020000</v>
      </c>
      <c r="AJ172" s="26"/>
    </row>
    <row r="173" spans="1:36" ht="39" x14ac:dyDescent="0.3">
      <c r="A173" s="2" t="s">
        <v>148</v>
      </c>
      <c r="B173" s="2" t="s">
        <v>156</v>
      </c>
      <c r="C173" s="2" t="s">
        <v>325</v>
      </c>
      <c r="D173" s="2">
        <v>126085</v>
      </c>
      <c r="E173" s="2" t="s">
        <v>4697</v>
      </c>
      <c r="F173" s="2" t="s">
        <v>10551</v>
      </c>
      <c r="G173" s="3">
        <v>1269</v>
      </c>
      <c r="H173" s="3">
        <v>500</v>
      </c>
      <c r="I173" s="71">
        <f>Exposure_Information[[#This Row],[Total  Insured Value]]+Exposure_Information[[#This Row],[Policy Deductible]]</f>
        <v>1137650</v>
      </c>
      <c r="J173" s="2">
        <v>129215</v>
      </c>
      <c r="K173" s="3">
        <v>1</v>
      </c>
      <c r="L173" s="2" t="s">
        <v>9</v>
      </c>
      <c r="M173" s="2" t="s">
        <v>10552</v>
      </c>
      <c r="N173" s="3" t="s">
        <v>10553</v>
      </c>
      <c r="O173" s="2" t="s">
        <v>7358</v>
      </c>
      <c r="P173" s="2" t="s">
        <v>90</v>
      </c>
      <c r="Q173" s="3">
        <v>17</v>
      </c>
      <c r="R173" s="2" t="s">
        <v>127</v>
      </c>
      <c r="S173" s="3">
        <v>25</v>
      </c>
      <c r="T173" s="2" t="s">
        <v>10</v>
      </c>
      <c r="U173" s="3">
        <v>42.561613000000001</v>
      </c>
      <c r="V173" s="3">
        <v>-71.077977000000004</v>
      </c>
      <c r="W173" s="2" t="s">
        <v>149</v>
      </c>
      <c r="X173" s="3">
        <v>1</v>
      </c>
      <c r="Y173" s="3" t="str">
        <f>_xlfn.CONCAT(Exposure_Information[[#This Row],[Building Construction Code]]," - ",Exposure_Information[[#This Row],[Type of building construction]])</f>
        <v>RMS - 1</v>
      </c>
      <c r="Z173" s="3">
        <v>0</v>
      </c>
      <c r="AA173" s="2">
        <v>1998</v>
      </c>
      <c r="AB173" s="2" t="s">
        <v>11</v>
      </c>
      <c r="AC173" s="2">
        <v>1</v>
      </c>
      <c r="AD173" s="2" t="str">
        <f>_xlfn.CONCAT(Exposure_Information[[#This Row],[Occupany Code]]," - ",Exposure_Information[[#This Row],[Type of building occupancy]])</f>
        <v>ATC - 1</v>
      </c>
      <c r="AE173" s="5">
        <v>598500</v>
      </c>
      <c r="AF173" s="5">
        <v>418950</v>
      </c>
      <c r="AG173" s="5">
        <v>119700</v>
      </c>
      <c r="AH173" s="5">
        <f>SUM(Exposure_Information[[#This Row],[Building Coverage Value]:[Business interruption value]])</f>
        <v>1137150</v>
      </c>
      <c r="AI173" s="5">
        <f>SUM(Exposure_Information[[#This Row],[Building Coverage Value]:[Contents Coverage Value]])</f>
        <v>1017450</v>
      </c>
      <c r="AJ173" s="26"/>
    </row>
    <row r="174" spans="1:36" x14ac:dyDescent="0.3">
      <c r="A174" s="2" t="s">
        <v>148</v>
      </c>
      <c r="B174" s="2" t="s">
        <v>156</v>
      </c>
      <c r="C174" s="2" t="s">
        <v>325</v>
      </c>
      <c r="D174" s="2">
        <v>117279</v>
      </c>
      <c r="E174" s="2" t="s">
        <v>4697</v>
      </c>
      <c r="F174" s="2" t="s">
        <v>8411</v>
      </c>
      <c r="G174" s="3">
        <v>1578</v>
      </c>
      <c r="H174" s="3">
        <v>500</v>
      </c>
      <c r="I174" s="71">
        <f>Exposure_Information[[#This Row],[Total  Insured Value]]+Exposure_Information[[#This Row],[Policy Deductible]]</f>
        <v>1134800</v>
      </c>
      <c r="J174" s="2">
        <v>120409</v>
      </c>
      <c r="K174" s="3">
        <v>1</v>
      </c>
      <c r="L174" s="2" t="s">
        <v>9</v>
      </c>
      <c r="M174" s="2" t="s">
        <v>8412</v>
      </c>
      <c r="N174" s="3" t="s">
        <v>8413</v>
      </c>
      <c r="O174" s="2" t="s">
        <v>1854</v>
      </c>
      <c r="P174" s="2" t="s">
        <v>171</v>
      </c>
      <c r="Q174" s="3">
        <v>27</v>
      </c>
      <c r="R174" s="2" t="s">
        <v>127</v>
      </c>
      <c r="S174" s="3">
        <v>25</v>
      </c>
      <c r="T174" s="2" t="s">
        <v>10</v>
      </c>
      <c r="U174" s="3">
        <v>42.046695999999997</v>
      </c>
      <c r="V174" s="3">
        <v>-71.636215000000007</v>
      </c>
      <c r="W174" s="2" t="s">
        <v>149</v>
      </c>
      <c r="X174" s="3">
        <v>1</v>
      </c>
      <c r="Y174" s="3" t="str">
        <f>_xlfn.CONCAT(Exposure_Information[[#This Row],[Building Construction Code]]," - ",Exposure_Information[[#This Row],[Type of building construction]])</f>
        <v>RMS - 1</v>
      </c>
      <c r="Z174" s="3">
        <v>0</v>
      </c>
      <c r="AA174" s="2">
        <v>1983</v>
      </c>
      <c r="AB174" s="2" t="s">
        <v>11</v>
      </c>
      <c r="AC174" s="2">
        <v>1</v>
      </c>
      <c r="AD174" s="2" t="str">
        <f>_xlfn.CONCAT(Exposure_Information[[#This Row],[Occupany Code]]," - ",Exposure_Information[[#This Row],[Type of building occupancy]])</f>
        <v>ATC - 1</v>
      </c>
      <c r="AE174" s="5">
        <v>597000</v>
      </c>
      <c r="AF174" s="5">
        <v>417900</v>
      </c>
      <c r="AG174" s="5">
        <v>119400</v>
      </c>
      <c r="AH174" s="5">
        <f>SUM(Exposure_Information[[#This Row],[Building Coverage Value]:[Business interruption value]])</f>
        <v>1134300</v>
      </c>
      <c r="AI174" s="5">
        <f>SUM(Exposure_Information[[#This Row],[Building Coverage Value]:[Contents Coverage Value]])</f>
        <v>1014900</v>
      </c>
      <c r="AJ174" s="26"/>
    </row>
    <row r="175" spans="1:36" ht="52" x14ac:dyDescent="0.3">
      <c r="A175" s="2" t="s">
        <v>148</v>
      </c>
      <c r="B175" s="2" t="s">
        <v>156</v>
      </c>
      <c r="C175" s="2" t="s">
        <v>325</v>
      </c>
      <c r="D175" s="2">
        <v>123112</v>
      </c>
      <c r="E175" s="2" t="s">
        <v>4697</v>
      </c>
      <c r="F175" s="2" t="s">
        <v>10331</v>
      </c>
      <c r="G175" s="3">
        <v>1751</v>
      </c>
      <c r="H175" s="3">
        <v>500</v>
      </c>
      <c r="I175" s="71">
        <f>Exposure_Information[[#This Row],[Total  Insured Value]]+Exposure_Information[[#This Row],[Policy Deductible]]</f>
        <v>1134800</v>
      </c>
      <c r="J175" s="2">
        <v>126242</v>
      </c>
      <c r="K175" s="3">
        <v>1</v>
      </c>
      <c r="L175" s="2" t="s">
        <v>9</v>
      </c>
      <c r="M175" s="2" t="s">
        <v>10332</v>
      </c>
      <c r="N175" s="3" t="s">
        <v>10333</v>
      </c>
      <c r="O175" s="2" t="s">
        <v>6320</v>
      </c>
      <c r="P175" s="2" t="s">
        <v>90</v>
      </c>
      <c r="Q175" s="3">
        <v>17</v>
      </c>
      <c r="R175" s="2" t="s">
        <v>127</v>
      </c>
      <c r="S175" s="3">
        <v>25</v>
      </c>
      <c r="T175" s="2" t="s">
        <v>10</v>
      </c>
      <c r="U175" s="3">
        <v>42.17971</v>
      </c>
      <c r="V175" s="3">
        <v>-71.428130999999993</v>
      </c>
      <c r="W175" s="2" t="s">
        <v>149</v>
      </c>
      <c r="X175" s="3">
        <v>1</v>
      </c>
      <c r="Y175" s="3" t="str">
        <f>_xlfn.CONCAT(Exposure_Information[[#This Row],[Building Construction Code]]," - ",Exposure_Information[[#This Row],[Type of building construction]])</f>
        <v>RMS - 1</v>
      </c>
      <c r="Z175" s="3">
        <v>0</v>
      </c>
      <c r="AA175" s="2">
        <v>1990</v>
      </c>
      <c r="AB175" s="2" t="s">
        <v>11</v>
      </c>
      <c r="AC175" s="2">
        <v>1</v>
      </c>
      <c r="AD175" s="2" t="str">
        <f>_xlfn.CONCAT(Exposure_Information[[#This Row],[Occupany Code]]," - ",Exposure_Information[[#This Row],[Type of building occupancy]])</f>
        <v>ATC - 1</v>
      </c>
      <c r="AE175" s="5">
        <v>597000</v>
      </c>
      <c r="AF175" s="5">
        <v>417900</v>
      </c>
      <c r="AG175" s="5">
        <v>119400</v>
      </c>
      <c r="AH175" s="5">
        <f>SUM(Exposure_Information[[#This Row],[Building Coverage Value]:[Business interruption value]])</f>
        <v>1134300</v>
      </c>
      <c r="AI175" s="5">
        <f>SUM(Exposure_Information[[#This Row],[Building Coverage Value]:[Contents Coverage Value]])</f>
        <v>1014900</v>
      </c>
      <c r="AJ175" s="26"/>
    </row>
    <row r="176" spans="1:36" ht="26" x14ac:dyDescent="0.3">
      <c r="A176" s="2" t="s">
        <v>148</v>
      </c>
      <c r="B176" s="2" t="s">
        <v>156</v>
      </c>
      <c r="C176" s="2" t="s">
        <v>325</v>
      </c>
      <c r="D176" s="2">
        <v>7702</v>
      </c>
      <c r="E176" s="2" t="s">
        <v>382</v>
      </c>
      <c r="F176" s="2" t="s">
        <v>2439</v>
      </c>
      <c r="G176" s="3">
        <v>463</v>
      </c>
      <c r="H176" s="3">
        <v>500</v>
      </c>
      <c r="I176" s="71">
        <f>Exposure_Information[[#This Row],[Total  Insured Value]]+Exposure_Information[[#This Row],[Policy Deductible]]</f>
        <v>20500</v>
      </c>
      <c r="J176" s="2">
        <v>10415</v>
      </c>
      <c r="K176" s="3">
        <v>1</v>
      </c>
      <c r="L176" s="2" t="s">
        <v>9</v>
      </c>
      <c r="M176" s="2" t="s">
        <v>10713</v>
      </c>
      <c r="N176" s="2" t="s">
        <v>2181</v>
      </c>
      <c r="O176" s="2" t="s">
        <v>2182</v>
      </c>
      <c r="P176" s="2" t="s">
        <v>470</v>
      </c>
      <c r="Q176" s="3">
        <v>15</v>
      </c>
      <c r="R176" s="2" t="s">
        <v>127</v>
      </c>
      <c r="S176" s="3">
        <v>25</v>
      </c>
      <c r="T176" s="2" t="s">
        <v>10</v>
      </c>
      <c r="U176" s="3">
        <v>42.371200999999999</v>
      </c>
      <c r="V176" s="3">
        <v>-72.498478000000006</v>
      </c>
      <c r="W176" s="2" t="s">
        <v>149</v>
      </c>
      <c r="X176" s="3">
        <v>2</v>
      </c>
      <c r="Y176" s="3" t="str">
        <f>_xlfn.CONCAT(Exposure_Information[[#This Row],[Building Construction Code]]," - ",Exposure_Information[[#This Row],[Type of building construction]])</f>
        <v>RMS - 2</v>
      </c>
      <c r="Z176" s="3">
        <v>0</v>
      </c>
      <c r="AA176" s="2">
        <v>9999</v>
      </c>
      <c r="AB176" s="2" t="s">
        <v>11</v>
      </c>
      <c r="AC176" s="2">
        <v>37</v>
      </c>
      <c r="AD176" s="2" t="str">
        <f>_xlfn.CONCAT(Exposure_Information[[#This Row],[Occupany Code]]," - ",Exposure_Information[[#This Row],[Type of building occupancy]])</f>
        <v>ATC - 37</v>
      </c>
      <c r="AE176" s="5">
        <v>0</v>
      </c>
      <c r="AF176" s="5">
        <v>20000</v>
      </c>
      <c r="AG176" s="5">
        <v>0</v>
      </c>
      <c r="AH176" s="5">
        <f>SUM(Exposure_Information[[#This Row],[Building Coverage Value]:[Business interruption value]])</f>
        <v>20000</v>
      </c>
      <c r="AI176" s="5">
        <f>SUM(Exposure_Information[[#This Row],[Building Coverage Value]:[Contents Coverage Value]])</f>
        <v>20000</v>
      </c>
      <c r="AJ176" s="26"/>
    </row>
    <row r="177" spans="1:36" ht="39" x14ac:dyDescent="0.3">
      <c r="A177" s="2" t="s">
        <v>148</v>
      </c>
      <c r="B177" s="2" t="s">
        <v>156</v>
      </c>
      <c r="C177" s="2" t="s">
        <v>325</v>
      </c>
      <c r="D177" s="2">
        <v>112978</v>
      </c>
      <c r="E177" s="2" t="s">
        <v>4697</v>
      </c>
      <c r="F177" s="2" t="s">
        <v>9452</v>
      </c>
      <c r="G177" s="3">
        <v>1527</v>
      </c>
      <c r="H177" s="3">
        <v>1000</v>
      </c>
      <c r="I177" s="71">
        <f>Exposure_Information[[#This Row],[Total  Insured Value]]+Exposure_Information[[#This Row],[Policy Deductible]]</f>
        <v>1132450</v>
      </c>
      <c r="J177" s="2">
        <v>116108</v>
      </c>
      <c r="K177" s="3">
        <v>1</v>
      </c>
      <c r="L177" s="2" t="s">
        <v>9</v>
      </c>
      <c r="M177" s="2" t="s">
        <v>9453</v>
      </c>
      <c r="N177" s="3" t="s">
        <v>9454</v>
      </c>
      <c r="O177" s="2" t="s">
        <v>1121</v>
      </c>
      <c r="P177" s="2" t="s">
        <v>221</v>
      </c>
      <c r="Q177" s="3">
        <v>23</v>
      </c>
      <c r="R177" s="2" t="s">
        <v>127</v>
      </c>
      <c r="S177" s="3">
        <v>25</v>
      </c>
      <c r="T177" s="2" t="s">
        <v>10</v>
      </c>
      <c r="U177" s="3">
        <v>42.013233</v>
      </c>
      <c r="V177" s="3">
        <v>-70.950935000000001</v>
      </c>
      <c r="W177" s="2" t="s">
        <v>149</v>
      </c>
      <c r="X177" s="3">
        <v>1</v>
      </c>
      <c r="Y177" s="3" t="str">
        <f>_xlfn.CONCAT(Exposure_Information[[#This Row],[Building Construction Code]]," - ",Exposure_Information[[#This Row],[Type of building construction]])</f>
        <v>RMS - 1</v>
      </c>
      <c r="Z177" s="3">
        <v>0</v>
      </c>
      <c r="AA177" s="2">
        <v>1987</v>
      </c>
      <c r="AB177" s="2" t="s">
        <v>11</v>
      </c>
      <c r="AC177" s="2">
        <v>1</v>
      </c>
      <c r="AD177" s="2" t="str">
        <f>_xlfn.CONCAT(Exposure_Information[[#This Row],[Occupany Code]]," - ",Exposure_Information[[#This Row],[Type of building occupancy]])</f>
        <v>ATC - 1</v>
      </c>
      <c r="AE177" s="5">
        <v>595500</v>
      </c>
      <c r="AF177" s="5">
        <v>416850</v>
      </c>
      <c r="AG177" s="5">
        <v>119100</v>
      </c>
      <c r="AH177" s="5">
        <f>SUM(Exposure_Information[[#This Row],[Building Coverage Value]:[Business interruption value]])</f>
        <v>1131450</v>
      </c>
      <c r="AI177" s="5">
        <f>SUM(Exposure_Information[[#This Row],[Building Coverage Value]:[Contents Coverage Value]])</f>
        <v>1012350</v>
      </c>
      <c r="AJ177" s="26"/>
    </row>
    <row r="178" spans="1:36" ht="39" x14ac:dyDescent="0.3">
      <c r="A178" s="2" t="s">
        <v>148</v>
      </c>
      <c r="B178" s="2" t="s">
        <v>156</v>
      </c>
      <c r="C178" s="2" t="s">
        <v>325</v>
      </c>
      <c r="D178" s="2">
        <v>102609</v>
      </c>
      <c r="E178" s="2" t="s">
        <v>4697</v>
      </c>
      <c r="F178" s="2" t="s">
        <v>5647</v>
      </c>
      <c r="G178" s="3">
        <v>2536</v>
      </c>
      <c r="H178" s="3">
        <v>500</v>
      </c>
      <c r="I178" s="71">
        <f>Exposure_Information[[#This Row],[Total  Insured Value]]+Exposure_Information[[#This Row],[Policy Deductible]]</f>
        <v>1131000</v>
      </c>
      <c r="J178" s="2">
        <v>105739</v>
      </c>
      <c r="K178" s="3">
        <v>1</v>
      </c>
      <c r="L178" s="2" t="s">
        <v>9</v>
      </c>
      <c r="M178" s="2" t="s">
        <v>5648</v>
      </c>
      <c r="N178" s="3" t="s">
        <v>5649</v>
      </c>
      <c r="O178" s="2" t="s">
        <v>308</v>
      </c>
      <c r="P178" s="2" t="s">
        <v>139</v>
      </c>
      <c r="Q178" s="3">
        <v>9</v>
      </c>
      <c r="R178" s="2" t="s">
        <v>70</v>
      </c>
      <c r="S178" s="3">
        <v>9</v>
      </c>
      <c r="T178" s="2" t="s">
        <v>10</v>
      </c>
      <c r="U178" s="3">
        <v>41.460965000000002</v>
      </c>
      <c r="V178" s="3">
        <v>-72.849327000000002</v>
      </c>
      <c r="W178" s="2" t="s">
        <v>149</v>
      </c>
      <c r="X178" s="3">
        <v>1</v>
      </c>
      <c r="Y178" s="3" t="str">
        <f>_xlfn.CONCAT(Exposure_Information[[#This Row],[Building Construction Code]]," - ",Exposure_Information[[#This Row],[Type of building construction]])</f>
        <v>RMS - 1</v>
      </c>
      <c r="Z178" s="3">
        <v>0</v>
      </c>
      <c r="AA178" s="2">
        <v>1970</v>
      </c>
      <c r="AB178" s="2" t="s">
        <v>11</v>
      </c>
      <c r="AC178" s="2">
        <v>1</v>
      </c>
      <c r="AD178" s="2" t="str">
        <f>_xlfn.CONCAT(Exposure_Information[[#This Row],[Occupany Code]]," - ",Exposure_Information[[#This Row],[Type of building occupancy]])</f>
        <v>ATC - 1</v>
      </c>
      <c r="AE178" s="5">
        <v>595000</v>
      </c>
      <c r="AF178" s="5">
        <v>416500</v>
      </c>
      <c r="AG178" s="5">
        <v>119000</v>
      </c>
      <c r="AH178" s="5">
        <f>SUM(Exposure_Information[[#This Row],[Building Coverage Value]:[Business interruption value]])</f>
        <v>1130500</v>
      </c>
      <c r="AI178" s="5">
        <f>SUM(Exposure_Information[[#This Row],[Building Coverage Value]:[Contents Coverage Value]])</f>
        <v>1011500</v>
      </c>
      <c r="AJ178" s="26"/>
    </row>
    <row r="179" spans="1:36" ht="26" x14ac:dyDescent="0.3">
      <c r="A179" s="2" t="s">
        <v>148</v>
      </c>
      <c r="B179" s="2" t="s">
        <v>156</v>
      </c>
      <c r="C179" s="2" t="s">
        <v>325</v>
      </c>
      <c r="D179" s="2">
        <v>115094</v>
      </c>
      <c r="E179" s="2" t="s">
        <v>4697</v>
      </c>
      <c r="F179" s="2" t="s">
        <v>9479</v>
      </c>
      <c r="G179" s="3">
        <v>1858</v>
      </c>
      <c r="H179" s="3">
        <v>1000</v>
      </c>
      <c r="I179" s="71">
        <f>Exposure_Information[[#This Row],[Total  Insured Value]]+Exposure_Information[[#This Row],[Policy Deductible]]</f>
        <v>1125800</v>
      </c>
      <c r="J179" s="2">
        <v>118224</v>
      </c>
      <c r="K179" s="3">
        <v>1</v>
      </c>
      <c r="L179" s="2" t="s">
        <v>9</v>
      </c>
      <c r="M179" s="2" t="s">
        <v>9480</v>
      </c>
      <c r="N179" s="3" t="s">
        <v>9481</v>
      </c>
      <c r="O179" s="2" t="s">
        <v>96</v>
      </c>
      <c r="P179" s="2" t="s">
        <v>80</v>
      </c>
      <c r="Q179" s="3">
        <v>47</v>
      </c>
      <c r="R179" s="2" t="s">
        <v>25</v>
      </c>
      <c r="S179" s="3">
        <v>36</v>
      </c>
      <c r="T179" s="2" t="s">
        <v>10</v>
      </c>
      <c r="U179" s="3">
        <v>40.609420999999998</v>
      </c>
      <c r="V179" s="3">
        <v>-73.951583999999997</v>
      </c>
      <c r="W179" s="2" t="s">
        <v>149</v>
      </c>
      <c r="X179" s="3">
        <v>1</v>
      </c>
      <c r="Y179" s="3" t="str">
        <f>_xlfn.CONCAT(Exposure_Information[[#This Row],[Building Construction Code]]," - ",Exposure_Information[[#This Row],[Type of building construction]])</f>
        <v>RMS - 1</v>
      </c>
      <c r="Z179" s="3">
        <v>0</v>
      </c>
      <c r="AA179" s="2">
        <v>1950</v>
      </c>
      <c r="AB179" s="2" t="s">
        <v>11</v>
      </c>
      <c r="AC179" s="2">
        <v>1</v>
      </c>
      <c r="AD179" s="2" t="str">
        <f>_xlfn.CONCAT(Exposure_Information[[#This Row],[Occupany Code]]," - ",Exposure_Information[[#This Row],[Type of building occupancy]])</f>
        <v>ATC - 1</v>
      </c>
      <c r="AE179" s="5">
        <v>592000</v>
      </c>
      <c r="AF179" s="5">
        <v>414400</v>
      </c>
      <c r="AG179" s="5">
        <v>118400</v>
      </c>
      <c r="AH179" s="5">
        <f>SUM(Exposure_Information[[#This Row],[Building Coverage Value]:[Business interruption value]])</f>
        <v>1124800</v>
      </c>
      <c r="AI179" s="5">
        <f>SUM(Exposure_Information[[#This Row],[Building Coverage Value]:[Contents Coverage Value]])</f>
        <v>1006400</v>
      </c>
      <c r="AJ179" s="26"/>
    </row>
    <row r="180" spans="1:36" ht="39" x14ac:dyDescent="0.3">
      <c r="A180" s="2" t="s">
        <v>148</v>
      </c>
      <c r="B180" s="2" t="s">
        <v>156</v>
      </c>
      <c r="C180" s="2" t="s">
        <v>325</v>
      </c>
      <c r="D180" s="2">
        <v>126927</v>
      </c>
      <c r="E180" s="2" t="s">
        <v>4697</v>
      </c>
      <c r="F180" s="2" t="s">
        <v>10241</v>
      </c>
      <c r="G180" s="3">
        <v>1174</v>
      </c>
      <c r="H180" s="3">
        <v>500</v>
      </c>
      <c r="I180" s="71">
        <f>Exposure_Information[[#This Row],[Total  Insured Value]]+Exposure_Information[[#This Row],[Policy Deductible]]</f>
        <v>1125300</v>
      </c>
      <c r="J180" s="2">
        <v>130057</v>
      </c>
      <c r="K180" s="3">
        <v>1</v>
      </c>
      <c r="L180" s="2" t="s">
        <v>9</v>
      </c>
      <c r="M180" s="2" t="s">
        <v>10242</v>
      </c>
      <c r="N180" s="3" t="s">
        <v>10243</v>
      </c>
      <c r="O180" s="2" t="s">
        <v>1044</v>
      </c>
      <c r="P180" s="2" t="s">
        <v>90</v>
      </c>
      <c r="Q180" s="3">
        <v>17</v>
      </c>
      <c r="R180" s="2" t="s">
        <v>127</v>
      </c>
      <c r="S180" s="3">
        <v>25</v>
      </c>
      <c r="T180" s="2" t="s">
        <v>10</v>
      </c>
      <c r="U180" s="3">
        <v>42.261448000000001</v>
      </c>
      <c r="V180" s="3">
        <v>-71.329734999999999</v>
      </c>
      <c r="W180" s="2" t="s">
        <v>149</v>
      </c>
      <c r="X180" s="3">
        <v>1</v>
      </c>
      <c r="Y180" s="3" t="str">
        <f>_xlfn.CONCAT(Exposure_Information[[#This Row],[Building Construction Code]]," - ",Exposure_Information[[#This Row],[Type of building construction]])</f>
        <v>RMS - 1</v>
      </c>
      <c r="Z180" s="3">
        <v>0</v>
      </c>
      <c r="AA180" s="2">
        <v>1984</v>
      </c>
      <c r="AB180" s="2" t="s">
        <v>11</v>
      </c>
      <c r="AC180" s="2">
        <v>1</v>
      </c>
      <c r="AD180" s="2" t="str">
        <f>_xlfn.CONCAT(Exposure_Information[[#This Row],[Occupany Code]]," - ",Exposure_Information[[#This Row],[Type of building occupancy]])</f>
        <v>ATC - 1</v>
      </c>
      <c r="AE180" s="5">
        <v>592000</v>
      </c>
      <c r="AF180" s="5">
        <v>414400</v>
      </c>
      <c r="AG180" s="5">
        <v>118400</v>
      </c>
      <c r="AH180" s="5">
        <f>SUM(Exposure_Information[[#This Row],[Building Coverage Value]:[Business interruption value]])</f>
        <v>1124800</v>
      </c>
      <c r="AI180" s="5">
        <f>SUM(Exposure_Information[[#This Row],[Building Coverage Value]:[Contents Coverage Value]])</f>
        <v>1006400</v>
      </c>
      <c r="AJ180" s="26"/>
    </row>
    <row r="181" spans="1:36" ht="26" x14ac:dyDescent="0.3">
      <c r="A181" s="2" t="s">
        <v>148</v>
      </c>
      <c r="B181" s="2" t="s">
        <v>156</v>
      </c>
      <c r="C181" s="2" t="s">
        <v>325</v>
      </c>
      <c r="D181" s="2">
        <v>103893</v>
      </c>
      <c r="E181" s="2" t="s">
        <v>4697</v>
      </c>
      <c r="F181" s="2" t="s">
        <v>5254</v>
      </c>
      <c r="G181" s="3">
        <v>1627</v>
      </c>
      <c r="H181" s="3">
        <v>500</v>
      </c>
      <c r="I181" s="71">
        <f>Exposure_Information[[#This Row],[Total  Insured Value]]+Exposure_Information[[#This Row],[Policy Deductible]]</f>
        <v>1123400</v>
      </c>
      <c r="J181" s="2">
        <v>107023</v>
      </c>
      <c r="K181" s="3">
        <v>1</v>
      </c>
      <c r="L181" s="2" t="s">
        <v>9</v>
      </c>
      <c r="M181" s="2" t="s">
        <v>5255</v>
      </c>
      <c r="N181" s="3" t="s">
        <v>5256</v>
      </c>
      <c r="O181" s="2" t="s">
        <v>3031</v>
      </c>
      <c r="P181" s="2" t="s">
        <v>231</v>
      </c>
      <c r="Q181" s="3">
        <v>13</v>
      </c>
      <c r="R181" s="2" t="s">
        <v>127</v>
      </c>
      <c r="S181" s="3">
        <v>25</v>
      </c>
      <c r="T181" s="2" t="s">
        <v>10</v>
      </c>
      <c r="U181" s="3">
        <v>42.032381999999998</v>
      </c>
      <c r="V181" s="3">
        <v>-72.579524000000006</v>
      </c>
      <c r="W181" s="2" t="s">
        <v>149</v>
      </c>
      <c r="X181" s="3">
        <v>1</v>
      </c>
      <c r="Y181" s="3" t="str">
        <f>_xlfn.CONCAT(Exposure_Information[[#This Row],[Building Construction Code]]," - ",Exposure_Information[[#This Row],[Type of building construction]])</f>
        <v>RMS - 1</v>
      </c>
      <c r="Z181" s="3">
        <v>0</v>
      </c>
      <c r="AA181" s="2">
        <v>1925</v>
      </c>
      <c r="AB181" s="2" t="s">
        <v>11</v>
      </c>
      <c r="AC181" s="2">
        <v>1</v>
      </c>
      <c r="AD181" s="2" t="str">
        <f>_xlfn.CONCAT(Exposure_Information[[#This Row],[Occupany Code]]," - ",Exposure_Information[[#This Row],[Type of building occupancy]])</f>
        <v>ATC - 1</v>
      </c>
      <c r="AE181" s="5">
        <v>591000</v>
      </c>
      <c r="AF181" s="5">
        <v>413700</v>
      </c>
      <c r="AG181" s="5">
        <v>118200</v>
      </c>
      <c r="AH181" s="5">
        <f>SUM(Exposure_Information[[#This Row],[Building Coverage Value]:[Business interruption value]])</f>
        <v>1122900</v>
      </c>
      <c r="AI181" s="5">
        <f>SUM(Exposure_Information[[#This Row],[Building Coverage Value]:[Contents Coverage Value]])</f>
        <v>1004700</v>
      </c>
      <c r="AJ181" s="26"/>
    </row>
    <row r="182" spans="1:36" ht="26" x14ac:dyDescent="0.3">
      <c r="A182" s="2" t="s">
        <v>148</v>
      </c>
      <c r="B182" s="2" t="s">
        <v>156</v>
      </c>
      <c r="C182" s="2" t="s">
        <v>325</v>
      </c>
      <c r="D182" s="2">
        <v>116000</v>
      </c>
      <c r="E182" s="2" t="s">
        <v>4697</v>
      </c>
      <c r="F182" s="2" t="s">
        <v>7515</v>
      </c>
      <c r="G182" s="3">
        <v>1507</v>
      </c>
      <c r="H182" s="3">
        <v>1000</v>
      </c>
      <c r="I182" s="71">
        <f>Exposure_Information[[#This Row],[Total  Insured Value]]+Exposure_Information[[#This Row],[Policy Deductible]]</f>
        <v>1123000</v>
      </c>
      <c r="J182" s="2">
        <v>119130</v>
      </c>
      <c r="K182" s="3">
        <v>1</v>
      </c>
      <c r="L182" s="2" t="s">
        <v>9</v>
      </c>
      <c r="M182" s="2" t="s">
        <v>7516</v>
      </c>
      <c r="N182" s="3" t="s">
        <v>7517</v>
      </c>
      <c r="O182" s="2" t="s">
        <v>96</v>
      </c>
      <c r="P182" s="2" t="s">
        <v>80</v>
      </c>
      <c r="Q182" s="3">
        <v>47</v>
      </c>
      <c r="R182" s="2" t="s">
        <v>25</v>
      </c>
      <c r="S182" s="3">
        <v>36</v>
      </c>
      <c r="T182" s="2" t="s">
        <v>10</v>
      </c>
      <c r="U182" s="3">
        <v>40.653441999999998</v>
      </c>
      <c r="V182" s="3">
        <v>-73.978667999999999</v>
      </c>
      <c r="W182" s="2" t="s">
        <v>149</v>
      </c>
      <c r="X182" s="3">
        <v>2</v>
      </c>
      <c r="Y182" s="3" t="str">
        <f>_xlfn.CONCAT(Exposure_Information[[#This Row],[Building Construction Code]]," - ",Exposure_Information[[#This Row],[Type of building construction]])</f>
        <v>RMS - 2</v>
      </c>
      <c r="Z182" s="3">
        <v>0</v>
      </c>
      <c r="AA182" s="2">
        <v>1963</v>
      </c>
      <c r="AB182" s="2" t="s">
        <v>11</v>
      </c>
      <c r="AC182" s="2">
        <v>1</v>
      </c>
      <c r="AD182" s="2" t="str">
        <f>_xlfn.CONCAT(Exposure_Information[[#This Row],[Occupany Code]]," - ",Exposure_Information[[#This Row],[Type of building occupancy]])</f>
        <v>ATC - 1</v>
      </c>
      <c r="AE182" s="5">
        <v>660000</v>
      </c>
      <c r="AF182" s="5">
        <v>330000</v>
      </c>
      <c r="AG182" s="5">
        <v>132000</v>
      </c>
      <c r="AH182" s="5">
        <f>SUM(Exposure_Information[[#This Row],[Building Coverage Value]:[Business interruption value]])</f>
        <v>1122000</v>
      </c>
      <c r="AI182" s="5">
        <f>SUM(Exposure_Information[[#This Row],[Building Coverage Value]:[Contents Coverage Value]])</f>
        <v>990000</v>
      </c>
      <c r="AJ182" s="26"/>
    </row>
    <row r="183" spans="1:36" ht="39" x14ac:dyDescent="0.3">
      <c r="A183" s="2" t="s">
        <v>148</v>
      </c>
      <c r="B183" s="2" t="s">
        <v>156</v>
      </c>
      <c r="C183" s="2" t="s">
        <v>325</v>
      </c>
      <c r="D183" s="2">
        <v>114985</v>
      </c>
      <c r="E183" s="2" t="s">
        <v>4697</v>
      </c>
      <c r="F183" s="2" t="s">
        <v>8620</v>
      </c>
      <c r="G183" s="3">
        <v>1412</v>
      </c>
      <c r="H183" s="3">
        <v>500</v>
      </c>
      <c r="I183" s="71">
        <f>Exposure_Information[[#This Row],[Total  Insured Value]]+Exposure_Information[[#This Row],[Policy Deductible]]</f>
        <v>1122450</v>
      </c>
      <c r="J183" s="2">
        <v>118115</v>
      </c>
      <c r="K183" s="3">
        <v>1</v>
      </c>
      <c r="L183" s="2" t="s">
        <v>9</v>
      </c>
      <c r="M183" s="2" t="s">
        <v>8621</v>
      </c>
      <c r="N183" s="3" t="s">
        <v>8622</v>
      </c>
      <c r="O183" s="2" t="s">
        <v>3899</v>
      </c>
      <c r="P183" s="2" t="s">
        <v>231</v>
      </c>
      <c r="Q183" s="3">
        <v>13</v>
      </c>
      <c r="R183" s="2" t="s">
        <v>127</v>
      </c>
      <c r="S183" s="3">
        <v>25</v>
      </c>
      <c r="T183" s="2" t="s">
        <v>10</v>
      </c>
      <c r="U183" s="3">
        <v>42.198559000000003</v>
      </c>
      <c r="V183" s="3">
        <v>-72.414390999999995</v>
      </c>
      <c r="W183" s="2" t="s">
        <v>149</v>
      </c>
      <c r="X183" s="3">
        <v>1</v>
      </c>
      <c r="Y183" s="3" t="str">
        <f>_xlfn.CONCAT(Exposure_Information[[#This Row],[Building Construction Code]]," - ",Exposure_Information[[#This Row],[Type of building construction]])</f>
        <v>RMS - 1</v>
      </c>
      <c r="Z183" s="3">
        <v>0</v>
      </c>
      <c r="AA183" s="2">
        <v>1991</v>
      </c>
      <c r="AB183" s="2" t="s">
        <v>11</v>
      </c>
      <c r="AC183" s="2">
        <v>1</v>
      </c>
      <c r="AD183" s="2" t="str">
        <f>_xlfn.CONCAT(Exposure_Information[[#This Row],[Occupany Code]]," - ",Exposure_Information[[#This Row],[Type of building occupancy]])</f>
        <v>ATC - 1</v>
      </c>
      <c r="AE183" s="5">
        <v>590500</v>
      </c>
      <c r="AF183" s="5">
        <v>413350</v>
      </c>
      <c r="AG183" s="5">
        <v>118100</v>
      </c>
      <c r="AH183" s="5">
        <f>SUM(Exposure_Information[[#This Row],[Building Coverage Value]:[Business interruption value]])</f>
        <v>1121950</v>
      </c>
      <c r="AI183" s="5">
        <f>SUM(Exposure_Information[[#This Row],[Building Coverage Value]:[Contents Coverage Value]])</f>
        <v>1003850</v>
      </c>
      <c r="AJ183" s="26"/>
    </row>
    <row r="184" spans="1:36" ht="26" x14ac:dyDescent="0.3">
      <c r="A184" s="2" t="s">
        <v>148</v>
      </c>
      <c r="B184" s="2" t="s">
        <v>156</v>
      </c>
      <c r="C184" s="2" t="s">
        <v>325</v>
      </c>
      <c r="D184" s="2">
        <v>120659</v>
      </c>
      <c r="E184" s="2" t="s">
        <v>4697</v>
      </c>
      <c r="F184" s="2" t="s">
        <v>10280</v>
      </c>
      <c r="G184" s="3">
        <v>2077</v>
      </c>
      <c r="H184" s="3">
        <v>1000</v>
      </c>
      <c r="I184" s="71">
        <f>Exposure_Information[[#This Row],[Total  Insured Value]]+Exposure_Information[[#This Row],[Policy Deductible]]</f>
        <v>1122000</v>
      </c>
      <c r="J184" s="2">
        <v>123789</v>
      </c>
      <c r="K184" s="3">
        <v>1</v>
      </c>
      <c r="L184" s="2" t="s">
        <v>9</v>
      </c>
      <c r="M184" s="2" t="s">
        <v>10281</v>
      </c>
      <c r="N184" s="3" t="s">
        <v>10282</v>
      </c>
      <c r="O184" s="2" t="s">
        <v>7781</v>
      </c>
      <c r="P184" s="2" t="s">
        <v>61</v>
      </c>
      <c r="Q184" s="3">
        <v>59</v>
      </c>
      <c r="R184" s="2" t="s">
        <v>25</v>
      </c>
      <c r="S184" s="3">
        <v>36</v>
      </c>
      <c r="T184" s="2" t="s">
        <v>10</v>
      </c>
      <c r="U184" s="3">
        <v>40.755760000000002</v>
      </c>
      <c r="V184" s="3">
        <v>-73.672568999999996</v>
      </c>
      <c r="W184" s="2" t="s">
        <v>149</v>
      </c>
      <c r="X184" s="3">
        <v>2</v>
      </c>
      <c r="Y184" s="3" t="str">
        <f>_xlfn.CONCAT(Exposure_Information[[#This Row],[Building Construction Code]]," - ",Exposure_Information[[#This Row],[Type of building construction]])</f>
        <v>RMS - 2</v>
      </c>
      <c r="Z184" s="3">
        <v>0</v>
      </c>
      <c r="AA184" s="2">
        <v>1963</v>
      </c>
      <c r="AB184" s="2" t="s">
        <v>11</v>
      </c>
      <c r="AC184" s="2">
        <v>1</v>
      </c>
      <c r="AD184" s="2" t="str">
        <f>_xlfn.CONCAT(Exposure_Information[[#This Row],[Occupany Code]]," - ",Exposure_Information[[#This Row],[Type of building occupancy]])</f>
        <v>ATC - 1</v>
      </c>
      <c r="AE184" s="5">
        <v>590000</v>
      </c>
      <c r="AF184" s="5">
        <v>413000</v>
      </c>
      <c r="AG184" s="5">
        <v>118000</v>
      </c>
      <c r="AH184" s="5">
        <f>SUM(Exposure_Information[[#This Row],[Building Coverage Value]:[Business interruption value]])</f>
        <v>1121000</v>
      </c>
      <c r="AI184" s="5">
        <f>SUM(Exposure_Information[[#This Row],[Building Coverage Value]:[Contents Coverage Value]])</f>
        <v>1003000</v>
      </c>
      <c r="AJ184" s="26"/>
    </row>
    <row r="185" spans="1:36" ht="26" x14ac:dyDescent="0.3">
      <c r="A185" s="2" t="s">
        <v>148</v>
      </c>
      <c r="B185" s="2" t="s">
        <v>156</v>
      </c>
      <c r="C185" s="2" t="s">
        <v>325</v>
      </c>
      <c r="D185" s="2">
        <v>7687</v>
      </c>
      <c r="E185" s="2" t="s">
        <v>382</v>
      </c>
      <c r="F185" s="2" t="s">
        <v>1292</v>
      </c>
      <c r="G185" s="3">
        <v>1926.239990234375</v>
      </c>
      <c r="H185" s="3">
        <v>1000</v>
      </c>
      <c r="I185" s="71">
        <f>Exposure_Information[[#This Row],[Total  Insured Value]]+Exposure_Information[[#This Row],[Policy Deductible]]</f>
        <v>251000</v>
      </c>
      <c r="J185" s="2">
        <v>10396</v>
      </c>
      <c r="K185" s="3">
        <v>1</v>
      </c>
      <c r="L185" s="2" t="s">
        <v>9</v>
      </c>
      <c r="M185" s="2" t="s">
        <v>10713</v>
      </c>
      <c r="N185" s="3" t="s">
        <v>1293</v>
      </c>
      <c r="O185" s="2" t="s">
        <v>385</v>
      </c>
      <c r="P185" s="2" t="s">
        <v>80</v>
      </c>
      <c r="Q185" s="3">
        <v>47</v>
      </c>
      <c r="R185" s="2" t="s">
        <v>25</v>
      </c>
      <c r="S185" s="3">
        <v>36</v>
      </c>
      <c r="T185" s="2" t="s">
        <v>10</v>
      </c>
      <c r="U185" s="3">
        <v>40.710089000000004</v>
      </c>
      <c r="V185" s="3">
        <v>-73.955873999999994</v>
      </c>
      <c r="W185" s="2" t="s">
        <v>149</v>
      </c>
      <c r="X185" s="3" t="s">
        <v>504</v>
      </c>
      <c r="Y185" s="3" t="str">
        <f>_xlfn.CONCAT(Exposure_Information[[#This Row],[Building Construction Code]]," - ",Exposure_Information[[#This Row],[Type of building construction]])</f>
        <v>RMS - 4A</v>
      </c>
      <c r="Z185" s="3">
        <v>0</v>
      </c>
      <c r="AA185" s="2">
        <v>9999</v>
      </c>
      <c r="AB185" s="2" t="s">
        <v>11</v>
      </c>
      <c r="AC185" s="2">
        <v>37</v>
      </c>
      <c r="AD185" s="2" t="str">
        <f>_xlfn.CONCAT(Exposure_Information[[#This Row],[Occupany Code]]," - ",Exposure_Information[[#This Row],[Type of building occupancy]])</f>
        <v>ATC - 37</v>
      </c>
      <c r="AE185" s="5">
        <v>250000</v>
      </c>
      <c r="AF185" s="5">
        <v>0</v>
      </c>
      <c r="AG185" s="5">
        <v>0</v>
      </c>
      <c r="AH185" s="5">
        <f>SUM(Exposure_Information[[#This Row],[Building Coverage Value]:[Business interruption value]])</f>
        <v>250000</v>
      </c>
      <c r="AI185" s="5">
        <f>SUM(Exposure_Information[[#This Row],[Building Coverage Value]:[Contents Coverage Value]])</f>
        <v>250000</v>
      </c>
      <c r="AJ185" s="26"/>
    </row>
    <row r="186" spans="1:36" ht="26" x14ac:dyDescent="0.3">
      <c r="A186" s="2" t="s">
        <v>148</v>
      </c>
      <c r="B186" s="2" t="s">
        <v>156</v>
      </c>
      <c r="C186" s="2" t="s">
        <v>325</v>
      </c>
      <c r="D186" s="2">
        <v>7680</v>
      </c>
      <c r="E186" s="2" t="s">
        <v>382</v>
      </c>
      <c r="F186" s="2" t="s">
        <v>2331</v>
      </c>
      <c r="G186" s="3">
        <v>921</v>
      </c>
      <c r="H186" s="3">
        <v>2500</v>
      </c>
      <c r="I186" s="71">
        <f>Exposure_Information[[#This Row],[Total  Insured Value]]+Exposure_Information[[#This Row],[Policy Deductible]]</f>
        <v>495500</v>
      </c>
      <c r="J186" s="2">
        <v>10386</v>
      </c>
      <c r="K186" s="3">
        <v>1</v>
      </c>
      <c r="L186" s="2" t="s">
        <v>9</v>
      </c>
      <c r="M186" s="2" t="s">
        <v>10713</v>
      </c>
      <c r="N186" s="3" t="s">
        <v>384</v>
      </c>
      <c r="O186" s="2" t="s">
        <v>385</v>
      </c>
      <c r="P186" s="2" t="s">
        <v>80</v>
      </c>
      <c r="Q186" s="3">
        <v>47</v>
      </c>
      <c r="R186" s="2" t="s">
        <v>25</v>
      </c>
      <c r="S186" s="3">
        <v>36</v>
      </c>
      <c r="T186" s="2" t="s">
        <v>10</v>
      </c>
      <c r="U186" s="3">
        <v>40.633555999999999</v>
      </c>
      <c r="V186" s="3">
        <v>-73.995716999999999</v>
      </c>
      <c r="W186" s="2" t="s">
        <v>149</v>
      </c>
      <c r="X186" s="3">
        <v>2</v>
      </c>
      <c r="Y186" s="3" t="str">
        <f>_xlfn.CONCAT(Exposure_Information[[#This Row],[Building Construction Code]]," - ",Exposure_Information[[#This Row],[Type of building construction]])</f>
        <v>RMS - 2</v>
      </c>
      <c r="Z186" s="3">
        <v>0</v>
      </c>
      <c r="AA186" s="2">
        <v>9999</v>
      </c>
      <c r="AB186" s="2" t="s">
        <v>11</v>
      </c>
      <c r="AC186" s="2">
        <v>37</v>
      </c>
      <c r="AD186" s="2" t="str">
        <f>_xlfn.CONCAT(Exposure_Information[[#This Row],[Occupany Code]]," - ",Exposure_Information[[#This Row],[Type of building occupancy]])</f>
        <v>ATC - 37</v>
      </c>
      <c r="AE186" s="5">
        <v>493000</v>
      </c>
      <c r="AF186" s="5">
        <v>0</v>
      </c>
      <c r="AG186" s="5">
        <v>0</v>
      </c>
      <c r="AH186" s="5">
        <f>SUM(Exposure_Information[[#This Row],[Building Coverage Value]:[Business interruption value]])</f>
        <v>493000</v>
      </c>
      <c r="AI186" s="5">
        <f>SUM(Exposure_Information[[#This Row],[Building Coverage Value]:[Contents Coverage Value]])</f>
        <v>493000</v>
      </c>
      <c r="AJ186" s="26"/>
    </row>
    <row r="187" spans="1:36" ht="26" x14ac:dyDescent="0.3">
      <c r="A187" s="2" t="s">
        <v>148</v>
      </c>
      <c r="B187" s="2" t="s">
        <v>156</v>
      </c>
      <c r="C187" s="2" t="s">
        <v>325</v>
      </c>
      <c r="D187" s="2">
        <v>107102</v>
      </c>
      <c r="E187" s="2" t="s">
        <v>4697</v>
      </c>
      <c r="F187" s="2" t="s">
        <v>6491</v>
      </c>
      <c r="G187" s="3">
        <v>1578</v>
      </c>
      <c r="H187" s="3">
        <v>500</v>
      </c>
      <c r="I187" s="71">
        <f>Exposure_Information[[#This Row],[Total  Insured Value]]+Exposure_Information[[#This Row],[Policy Deductible]]</f>
        <v>1116750</v>
      </c>
      <c r="J187" s="2">
        <v>110232</v>
      </c>
      <c r="K187" s="3">
        <v>1</v>
      </c>
      <c r="L187" s="2">
        <v>40</v>
      </c>
      <c r="M187" s="2" t="s">
        <v>6492</v>
      </c>
      <c r="N187" s="3" t="s">
        <v>6493</v>
      </c>
      <c r="O187" s="2" t="s">
        <v>939</v>
      </c>
      <c r="P187" s="2" t="s">
        <v>90</v>
      </c>
      <c r="Q187" s="3">
        <v>17</v>
      </c>
      <c r="R187" s="2" t="s">
        <v>127</v>
      </c>
      <c r="S187" s="3">
        <v>25</v>
      </c>
      <c r="T187" s="2" t="s">
        <v>10</v>
      </c>
      <c r="U187" s="3">
        <v>42.484428999999999</v>
      </c>
      <c r="V187" s="3">
        <v>-71.151602999999994</v>
      </c>
      <c r="W187" s="2" t="s">
        <v>149</v>
      </c>
      <c r="X187" s="3">
        <v>1</v>
      </c>
      <c r="Y187" s="3" t="str">
        <f>_xlfn.CONCAT(Exposure_Information[[#This Row],[Building Construction Code]]," - ",Exposure_Information[[#This Row],[Type of building construction]])</f>
        <v>RMS - 1</v>
      </c>
      <c r="Z187" s="3">
        <v>0</v>
      </c>
      <c r="AA187" s="2">
        <v>1942</v>
      </c>
      <c r="AB187" s="2" t="s">
        <v>11</v>
      </c>
      <c r="AC187" s="2">
        <v>1</v>
      </c>
      <c r="AD187" s="2" t="str">
        <f>_xlfn.CONCAT(Exposure_Information[[#This Row],[Occupany Code]]," - ",Exposure_Information[[#This Row],[Type of building occupancy]])</f>
        <v>ATC - 1</v>
      </c>
      <c r="AE187" s="5">
        <v>587500</v>
      </c>
      <c r="AF187" s="5">
        <v>411250</v>
      </c>
      <c r="AG187" s="5">
        <v>117500</v>
      </c>
      <c r="AH187" s="5">
        <f>SUM(Exposure_Information[[#This Row],[Building Coverage Value]:[Business interruption value]])</f>
        <v>1116250</v>
      </c>
      <c r="AI187" s="5">
        <f>SUM(Exposure_Information[[#This Row],[Building Coverage Value]:[Contents Coverage Value]])</f>
        <v>998750</v>
      </c>
      <c r="AJ187" s="26"/>
    </row>
    <row r="188" spans="1:36" ht="26" x14ac:dyDescent="0.3">
      <c r="A188" s="2" t="s">
        <v>148</v>
      </c>
      <c r="B188" s="2" t="s">
        <v>156</v>
      </c>
      <c r="C188" s="2" t="s">
        <v>325</v>
      </c>
      <c r="D188" s="2">
        <v>105485</v>
      </c>
      <c r="E188" s="2" t="s">
        <v>4697</v>
      </c>
      <c r="F188" s="2" t="s">
        <v>6123</v>
      </c>
      <c r="G188" s="3">
        <v>1619</v>
      </c>
      <c r="H188" s="3">
        <v>500</v>
      </c>
      <c r="I188" s="71">
        <f>Exposure_Information[[#This Row],[Total  Insured Value]]+Exposure_Information[[#This Row],[Policy Deductible]]</f>
        <v>1115800</v>
      </c>
      <c r="J188" s="2">
        <v>108615</v>
      </c>
      <c r="K188" s="3">
        <v>1</v>
      </c>
      <c r="L188" s="2" t="s">
        <v>9</v>
      </c>
      <c r="M188" s="2" t="s">
        <v>6124</v>
      </c>
      <c r="N188" s="3" t="s">
        <v>6125</v>
      </c>
      <c r="O188" s="2" t="s">
        <v>839</v>
      </c>
      <c r="P188" s="2" t="s">
        <v>224</v>
      </c>
      <c r="Q188" s="3">
        <v>21</v>
      </c>
      <c r="R188" s="2" t="s">
        <v>127</v>
      </c>
      <c r="S188" s="3">
        <v>25</v>
      </c>
      <c r="T188" s="2" t="s">
        <v>10</v>
      </c>
      <c r="U188" s="3">
        <v>42.248694</v>
      </c>
      <c r="V188" s="3">
        <v>-71.073671000000004</v>
      </c>
      <c r="W188" s="2" t="s">
        <v>149</v>
      </c>
      <c r="X188" s="3">
        <v>1</v>
      </c>
      <c r="Y188" s="3" t="str">
        <f>_xlfn.CONCAT(Exposure_Information[[#This Row],[Building Construction Code]]," - ",Exposure_Information[[#This Row],[Type of building construction]])</f>
        <v>RMS - 1</v>
      </c>
      <c r="Z188" s="3">
        <v>0</v>
      </c>
      <c r="AA188" s="2">
        <v>1940</v>
      </c>
      <c r="AB188" s="2" t="s">
        <v>11</v>
      </c>
      <c r="AC188" s="2">
        <v>1</v>
      </c>
      <c r="AD188" s="2" t="str">
        <f>_xlfn.CONCAT(Exposure_Information[[#This Row],[Occupany Code]]," - ",Exposure_Information[[#This Row],[Type of building occupancy]])</f>
        <v>ATC - 1</v>
      </c>
      <c r="AE188" s="5">
        <v>587000</v>
      </c>
      <c r="AF188" s="5">
        <v>410900</v>
      </c>
      <c r="AG188" s="5">
        <v>117400</v>
      </c>
      <c r="AH188" s="5">
        <f>SUM(Exposure_Information[[#This Row],[Building Coverage Value]:[Business interruption value]])</f>
        <v>1115300</v>
      </c>
      <c r="AI188" s="5">
        <f>SUM(Exposure_Information[[#This Row],[Building Coverage Value]:[Contents Coverage Value]])</f>
        <v>997900</v>
      </c>
      <c r="AJ188" s="26"/>
    </row>
    <row r="189" spans="1:36" ht="26" x14ac:dyDescent="0.3">
      <c r="A189" s="2" t="s">
        <v>148</v>
      </c>
      <c r="B189" s="2" t="s">
        <v>156</v>
      </c>
      <c r="C189" s="2" t="s">
        <v>325</v>
      </c>
      <c r="D189" s="2">
        <v>105667</v>
      </c>
      <c r="E189" s="2" t="s">
        <v>4697</v>
      </c>
      <c r="F189" s="2" t="s">
        <v>7175</v>
      </c>
      <c r="G189" s="3">
        <v>2006</v>
      </c>
      <c r="H189" s="3">
        <v>500</v>
      </c>
      <c r="I189" s="71">
        <f>Exposure_Information[[#This Row],[Total  Insured Value]]+Exposure_Information[[#This Row],[Policy Deductible]]</f>
        <v>1114850</v>
      </c>
      <c r="J189" s="2">
        <v>108797</v>
      </c>
      <c r="K189" s="3">
        <v>1</v>
      </c>
      <c r="L189" s="2" t="s">
        <v>9</v>
      </c>
      <c r="M189" s="2" t="s">
        <v>7176</v>
      </c>
      <c r="N189" s="3" t="s">
        <v>7177</v>
      </c>
      <c r="O189" s="2" t="s">
        <v>2889</v>
      </c>
      <c r="P189" s="2" t="s">
        <v>90</v>
      </c>
      <c r="Q189" s="3">
        <v>17</v>
      </c>
      <c r="R189" s="2" t="s">
        <v>127</v>
      </c>
      <c r="S189" s="3">
        <v>25</v>
      </c>
      <c r="T189" s="2" t="s">
        <v>10</v>
      </c>
      <c r="U189" s="3">
        <v>42.370479000000003</v>
      </c>
      <c r="V189" s="3">
        <v>-71.451966999999996</v>
      </c>
      <c r="W189" s="2" t="s">
        <v>149</v>
      </c>
      <c r="X189" s="3">
        <v>1</v>
      </c>
      <c r="Y189" s="3" t="str">
        <f>_xlfn.CONCAT(Exposure_Information[[#This Row],[Building Construction Code]]," - ",Exposure_Information[[#This Row],[Type of building construction]])</f>
        <v>RMS - 1</v>
      </c>
      <c r="Z189" s="3">
        <v>0</v>
      </c>
      <c r="AA189" s="2">
        <v>1975</v>
      </c>
      <c r="AB189" s="2" t="s">
        <v>11</v>
      </c>
      <c r="AC189" s="2">
        <v>1</v>
      </c>
      <c r="AD189" s="2" t="str">
        <f>_xlfn.CONCAT(Exposure_Information[[#This Row],[Occupany Code]]," - ",Exposure_Information[[#This Row],[Type of building occupancy]])</f>
        <v>ATC - 1</v>
      </c>
      <c r="AE189" s="5">
        <v>586500</v>
      </c>
      <c r="AF189" s="5">
        <v>410550</v>
      </c>
      <c r="AG189" s="5">
        <v>117300</v>
      </c>
      <c r="AH189" s="5">
        <f>SUM(Exposure_Information[[#This Row],[Building Coverage Value]:[Business interruption value]])</f>
        <v>1114350</v>
      </c>
      <c r="AI189" s="5">
        <f>SUM(Exposure_Information[[#This Row],[Building Coverage Value]:[Contents Coverage Value]])</f>
        <v>997050</v>
      </c>
      <c r="AJ189" s="26"/>
    </row>
    <row r="190" spans="1:36" ht="39" x14ac:dyDescent="0.3">
      <c r="A190" s="2" t="s">
        <v>148</v>
      </c>
      <c r="B190" s="2" t="s">
        <v>156</v>
      </c>
      <c r="C190" s="2" t="s">
        <v>325</v>
      </c>
      <c r="D190" s="2">
        <v>106549</v>
      </c>
      <c r="E190" s="2" t="s">
        <v>4697</v>
      </c>
      <c r="F190" s="2" t="s">
        <v>5950</v>
      </c>
      <c r="G190" s="3">
        <v>1649</v>
      </c>
      <c r="H190" s="3">
        <v>500</v>
      </c>
      <c r="I190" s="71">
        <f>Exposure_Information[[#This Row],[Total  Insured Value]]+Exposure_Information[[#This Row],[Policy Deductible]]</f>
        <v>1111050</v>
      </c>
      <c r="J190" s="2">
        <v>109679</v>
      </c>
      <c r="K190" s="3">
        <v>1</v>
      </c>
      <c r="L190" s="2" t="s">
        <v>9</v>
      </c>
      <c r="M190" s="2" t="s">
        <v>5951</v>
      </c>
      <c r="N190" s="3" t="s">
        <v>5952</v>
      </c>
      <c r="O190" s="2" t="s">
        <v>132</v>
      </c>
      <c r="P190" s="2" t="s">
        <v>221</v>
      </c>
      <c r="Q190" s="3">
        <v>23</v>
      </c>
      <c r="R190" s="2" t="s">
        <v>127</v>
      </c>
      <c r="S190" s="3">
        <v>25</v>
      </c>
      <c r="T190" s="2" t="s">
        <v>10</v>
      </c>
      <c r="U190" s="3">
        <v>42.124805000000002</v>
      </c>
      <c r="V190" s="3">
        <v>-70.747687999999997</v>
      </c>
      <c r="W190" s="2" t="s">
        <v>149</v>
      </c>
      <c r="X190" s="3">
        <v>1</v>
      </c>
      <c r="Y190" s="3" t="str">
        <f>_xlfn.CONCAT(Exposure_Information[[#This Row],[Building Construction Code]]," - ",Exposure_Information[[#This Row],[Type of building construction]])</f>
        <v>RMS - 1</v>
      </c>
      <c r="Z190" s="3">
        <v>0</v>
      </c>
      <c r="AA190" s="2">
        <v>1999</v>
      </c>
      <c r="AB190" s="2" t="s">
        <v>11</v>
      </c>
      <c r="AC190" s="2">
        <v>1</v>
      </c>
      <c r="AD190" s="2" t="str">
        <f>_xlfn.CONCAT(Exposure_Information[[#This Row],[Occupany Code]]," - ",Exposure_Information[[#This Row],[Type of building occupancy]])</f>
        <v>ATC - 1</v>
      </c>
      <c r="AE190" s="5">
        <v>584500</v>
      </c>
      <c r="AF190" s="5">
        <v>409150</v>
      </c>
      <c r="AG190" s="5">
        <v>116900</v>
      </c>
      <c r="AH190" s="5">
        <f>SUM(Exposure_Information[[#This Row],[Building Coverage Value]:[Business interruption value]])</f>
        <v>1110550</v>
      </c>
      <c r="AI190" s="5">
        <f>SUM(Exposure_Information[[#This Row],[Building Coverage Value]:[Contents Coverage Value]])</f>
        <v>993650</v>
      </c>
      <c r="AJ190" s="26"/>
    </row>
    <row r="191" spans="1:36" ht="39" x14ac:dyDescent="0.3">
      <c r="A191" s="2" t="s">
        <v>148</v>
      </c>
      <c r="B191" s="2" t="s">
        <v>156</v>
      </c>
      <c r="C191" s="2" t="s">
        <v>325</v>
      </c>
      <c r="D191" s="2">
        <v>104282</v>
      </c>
      <c r="E191" s="2" t="s">
        <v>4697</v>
      </c>
      <c r="F191" s="2" t="s">
        <v>6457</v>
      </c>
      <c r="G191" s="3">
        <v>1813</v>
      </c>
      <c r="H191" s="3">
        <v>1000</v>
      </c>
      <c r="I191" s="71">
        <f>Exposure_Information[[#This Row],[Total  Insured Value]]+Exposure_Information[[#This Row],[Policy Deductible]]</f>
        <v>1111550</v>
      </c>
      <c r="J191" s="2">
        <v>107412</v>
      </c>
      <c r="K191" s="3">
        <v>1</v>
      </c>
      <c r="L191" s="2" t="s">
        <v>9</v>
      </c>
      <c r="M191" s="2" t="s">
        <v>6458</v>
      </c>
      <c r="N191" s="3" t="s">
        <v>6459</v>
      </c>
      <c r="O191" s="2" t="s">
        <v>144</v>
      </c>
      <c r="P191" s="2" t="s">
        <v>90</v>
      </c>
      <c r="Q191" s="3">
        <v>17</v>
      </c>
      <c r="R191" s="2" t="s">
        <v>127</v>
      </c>
      <c r="S191" s="3">
        <v>25</v>
      </c>
      <c r="T191" s="2" t="s">
        <v>10</v>
      </c>
      <c r="U191" s="3">
        <v>42.397796999999997</v>
      </c>
      <c r="V191" s="3">
        <v>-71.111366000000004</v>
      </c>
      <c r="W191" s="2" t="s">
        <v>149</v>
      </c>
      <c r="X191" s="3">
        <v>1</v>
      </c>
      <c r="Y191" s="3" t="str">
        <f>_xlfn.CONCAT(Exposure_Information[[#This Row],[Building Construction Code]]," - ",Exposure_Information[[#This Row],[Type of building construction]])</f>
        <v>RMS - 1</v>
      </c>
      <c r="Z191" s="3">
        <v>0</v>
      </c>
      <c r="AA191" s="2">
        <v>1920</v>
      </c>
      <c r="AB191" s="2" t="s">
        <v>11</v>
      </c>
      <c r="AC191" s="2">
        <v>1</v>
      </c>
      <c r="AD191" s="2" t="str">
        <f>_xlfn.CONCAT(Exposure_Information[[#This Row],[Occupany Code]]," - ",Exposure_Information[[#This Row],[Type of building occupancy]])</f>
        <v>ATC - 1</v>
      </c>
      <c r="AE191" s="5">
        <v>584500</v>
      </c>
      <c r="AF191" s="5">
        <v>409150</v>
      </c>
      <c r="AG191" s="5">
        <v>116900</v>
      </c>
      <c r="AH191" s="5">
        <f>SUM(Exposure_Information[[#This Row],[Building Coverage Value]:[Business interruption value]])</f>
        <v>1110550</v>
      </c>
      <c r="AI191" s="5">
        <f>SUM(Exposure_Information[[#This Row],[Building Coverage Value]:[Contents Coverage Value]])</f>
        <v>993650</v>
      </c>
      <c r="AJ191" s="26"/>
    </row>
    <row r="192" spans="1:36" ht="26" x14ac:dyDescent="0.3">
      <c r="A192" s="2" t="s">
        <v>148</v>
      </c>
      <c r="B192" s="2" t="s">
        <v>156</v>
      </c>
      <c r="C192" s="2" t="s">
        <v>325</v>
      </c>
      <c r="D192" s="2">
        <v>112508</v>
      </c>
      <c r="E192" s="2" t="s">
        <v>4697</v>
      </c>
      <c r="F192" s="2" t="s">
        <v>8478</v>
      </c>
      <c r="G192" s="3">
        <v>1347</v>
      </c>
      <c r="H192" s="3">
        <v>1000</v>
      </c>
      <c r="I192" s="71">
        <f>Exposure_Information[[#This Row],[Total  Insured Value]]+Exposure_Information[[#This Row],[Policy Deductible]]</f>
        <v>1111550</v>
      </c>
      <c r="J192" s="2">
        <v>115638</v>
      </c>
      <c r="K192" s="3">
        <v>1</v>
      </c>
      <c r="L192" s="2" t="s">
        <v>9</v>
      </c>
      <c r="M192" s="2" t="s">
        <v>8479</v>
      </c>
      <c r="N192" s="3" t="s">
        <v>8480</v>
      </c>
      <c r="O192" s="2" t="s">
        <v>1520</v>
      </c>
      <c r="P192" s="2" t="s">
        <v>221</v>
      </c>
      <c r="Q192" s="3">
        <v>23</v>
      </c>
      <c r="R192" s="2" t="s">
        <v>127</v>
      </c>
      <c r="S192" s="3">
        <v>25</v>
      </c>
      <c r="T192" s="2" t="s">
        <v>10</v>
      </c>
      <c r="U192" s="3">
        <v>42.085296999999997</v>
      </c>
      <c r="V192" s="3">
        <v>-70.838210000000004</v>
      </c>
      <c r="W192" s="2" t="s">
        <v>149</v>
      </c>
      <c r="X192" s="3">
        <v>1</v>
      </c>
      <c r="Y192" s="3" t="str">
        <f>_xlfn.CONCAT(Exposure_Information[[#This Row],[Building Construction Code]]," - ",Exposure_Information[[#This Row],[Type of building construction]])</f>
        <v>RMS - 1</v>
      </c>
      <c r="Z192" s="3">
        <v>0</v>
      </c>
      <c r="AA192" s="2">
        <v>1999</v>
      </c>
      <c r="AB192" s="2" t="s">
        <v>11</v>
      </c>
      <c r="AC192" s="2">
        <v>1</v>
      </c>
      <c r="AD192" s="2" t="str">
        <f>_xlfn.CONCAT(Exposure_Information[[#This Row],[Occupany Code]]," - ",Exposure_Information[[#This Row],[Type of building occupancy]])</f>
        <v>ATC - 1</v>
      </c>
      <c r="AE192" s="5">
        <v>584500</v>
      </c>
      <c r="AF192" s="5">
        <v>409150</v>
      </c>
      <c r="AG192" s="5">
        <v>116900</v>
      </c>
      <c r="AH192" s="5">
        <f>SUM(Exposure_Information[[#This Row],[Building Coverage Value]:[Business interruption value]])</f>
        <v>1110550</v>
      </c>
      <c r="AI192" s="5">
        <f>SUM(Exposure_Information[[#This Row],[Building Coverage Value]:[Contents Coverage Value]])</f>
        <v>993650</v>
      </c>
      <c r="AJ192" s="26"/>
    </row>
    <row r="193" spans="1:36" ht="39" x14ac:dyDescent="0.3">
      <c r="A193" s="2" t="s">
        <v>148</v>
      </c>
      <c r="B193" s="2" t="s">
        <v>156</v>
      </c>
      <c r="C193" s="2" t="s">
        <v>325</v>
      </c>
      <c r="D193" s="2">
        <v>115276</v>
      </c>
      <c r="E193" s="2" t="s">
        <v>4697</v>
      </c>
      <c r="F193" s="2" t="s">
        <v>7982</v>
      </c>
      <c r="G193" s="3">
        <v>1329</v>
      </c>
      <c r="H193" s="3">
        <v>1000</v>
      </c>
      <c r="I193" s="71">
        <f>Exposure_Information[[#This Row],[Total  Insured Value]]+Exposure_Information[[#This Row],[Policy Deductible]]</f>
        <v>1110600</v>
      </c>
      <c r="J193" s="2">
        <v>118406</v>
      </c>
      <c r="K193" s="3">
        <v>1</v>
      </c>
      <c r="L193" s="2" t="s">
        <v>9</v>
      </c>
      <c r="M193" s="2" t="s">
        <v>7983</v>
      </c>
      <c r="N193" s="3" t="s">
        <v>7984</v>
      </c>
      <c r="O193" s="2" t="s">
        <v>7985</v>
      </c>
      <c r="P193" s="2" t="s">
        <v>69</v>
      </c>
      <c r="Q193" s="3">
        <v>3</v>
      </c>
      <c r="R193" s="2" t="s">
        <v>70</v>
      </c>
      <c r="S193" s="3">
        <v>9</v>
      </c>
      <c r="T193" s="2" t="s">
        <v>10</v>
      </c>
      <c r="U193" s="3">
        <v>41.998981000000001</v>
      </c>
      <c r="V193" s="3">
        <v>-72.635802999999996</v>
      </c>
      <c r="W193" s="2" t="s">
        <v>149</v>
      </c>
      <c r="X193" s="3">
        <v>1</v>
      </c>
      <c r="Y193" s="3" t="str">
        <f>_xlfn.CONCAT(Exposure_Information[[#This Row],[Building Construction Code]]," - ",Exposure_Information[[#This Row],[Type of building construction]])</f>
        <v>RMS - 1</v>
      </c>
      <c r="Z193" s="3">
        <v>0</v>
      </c>
      <c r="AA193" s="2">
        <v>1890</v>
      </c>
      <c r="AB193" s="2" t="s">
        <v>11</v>
      </c>
      <c r="AC193" s="2">
        <v>1</v>
      </c>
      <c r="AD193" s="2" t="str">
        <f>_xlfn.CONCAT(Exposure_Information[[#This Row],[Occupany Code]]," - ",Exposure_Information[[#This Row],[Type of building occupancy]])</f>
        <v>ATC - 1</v>
      </c>
      <c r="AE193" s="5">
        <v>584000</v>
      </c>
      <c r="AF193" s="5">
        <v>408800</v>
      </c>
      <c r="AG193" s="5">
        <v>116800</v>
      </c>
      <c r="AH193" s="5">
        <f>SUM(Exposure_Information[[#This Row],[Building Coverage Value]:[Business interruption value]])</f>
        <v>1109600</v>
      </c>
      <c r="AI193" s="5">
        <f>SUM(Exposure_Information[[#This Row],[Building Coverage Value]:[Contents Coverage Value]])</f>
        <v>992800</v>
      </c>
      <c r="AJ193" s="26"/>
    </row>
    <row r="194" spans="1:36" x14ac:dyDescent="0.3">
      <c r="A194" s="2" t="s">
        <v>148</v>
      </c>
      <c r="B194" s="2" t="s">
        <v>156</v>
      </c>
      <c r="C194" s="2" t="s">
        <v>325</v>
      </c>
      <c r="D194" s="2">
        <v>116377</v>
      </c>
      <c r="E194" s="2" t="s">
        <v>4697</v>
      </c>
      <c r="F194" s="2" t="s">
        <v>8156</v>
      </c>
      <c r="G194" s="3">
        <v>1579</v>
      </c>
      <c r="H194" s="3">
        <v>1000</v>
      </c>
      <c r="I194" s="71">
        <f>Exposure_Information[[#This Row],[Total  Insured Value]]+Exposure_Information[[#This Row],[Policy Deductible]]</f>
        <v>1110600</v>
      </c>
      <c r="J194" s="2">
        <v>119507</v>
      </c>
      <c r="K194" s="3">
        <v>1</v>
      </c>
      <c r="L194" s="2" t="s">
        <v>9</v>
      </c>
      <c r="M194" s="2" t="s">
        <v>8157</v>
      </c>
      <c r="N194" s="3" t="s">
        <v>8158</v>
      </c>
      <c r="O194" s="2" t="s">
        <v>8159</v>
      </c>
      <c r="P194" s="2" t="s">
        <v>61</v>
      </c>
      <c r="Q194" s="3">
        <v>59</v>
      </c>
      <c r="R194" s="2" t="s">
        <v>25</v>
      </c>
      <c r="S194" s="3">
        <v>36</v>
      </c>
      <c r="T194" s="2" t="s">
        <v>10</v>
      </c>
      <c r="U194" s="3">
        <v>40.632235999999999</v>
      </c>
      <c r="V194" s="3">
        <v>-73.730582999999996</v>
      </c>
      <c r="W194" s="2" t="s">
        <v>149</v>
      </c>
      <c r="X194" s="3">
        <v>1</v>
      </c>
      <c r="Y194" s="3" t="str">
        <f>_xlfn.CONCAT(Exposure_Information[[#This Row],[Building Construction Code]]," - ",Exposure_Information[[#This Row],[Type of building construction]])</f>
        <v>RMS - 1</v>
      </c>
      <c r="Z194" s="3">
        <v>0</v>
      </c>
      <c r="AA194" s="2">
        <v>1957</v>
      </c>
      <c r="AB194" s="2" t="s">
        <v>11</v>
      </c>
      <c r="AC194" s="2">
        <v>1</v>
      </c>
      <c r="AD194" s="2" t="str">
        <f>_xlfn.CONCAT(Exposure_Information[[#This Row],[Occupany Code]]," - ",Exposure_Information[[#This Row],[Type of building occupancy]])</f>
        <v>ATC - 1</v>
      </c>
      <c r="AE194" s="5">
        <v>584000</v>
      </c>
      <c r="AF194" s="5">
        <v>408800</v>
      </c>
      <c r="AG194" s="5">
        <v>116800</v>
      </c>
      <c r="AH194" s="5">
        <f>SUM(Exposure_Information[[#This Row],[Building Coverage Value]:[Business interruption value]])</f>
        <v>1109600</v>
      </c>
      <c r="AI194" s="5">
        <f>SUM(Exposure_Information[[#This Row],[Building Coverage Value]:[Contents Coverage Value]])</f>
        <v>992800</v>
      </c>
      <c r="AJ194" s="26"/>
    </row>
    <row r="195" spans="1:36" ht="26" x14ac:dyDescent="0.3">
      <c r="A195" s="2" t="s">
        <v>148</v>
      </c>
      <c r="B195" s="2" t="s">
        <v>156</v>
      </c>
      <c r="C195" s="2" t="s">
        <v>325</v>
      </c>
      <c r="D195" s="2">
        <v>116340</v>
      </c>
      <c r="E195" s="2" t="s">
        <v>4697</v>
      </c>
      <c r="F195" s="2" t="s">
        <v>8986</v>
      </c>
      <c r="G195" s="3">
        <v>1964</v>
      </c>
      <c r="H195" s="3">
        <v>1000</v>
      </c>
      <c r="I195" s="71">
        <f>Exposure_Information[[#This Row],[Total  Insured Value]]+Exposure_Information[[#This Row],[Policy Deductible]]</f>
        <v>1109650</v>
      </c>
      <c r="J195" s="2">
        <v>119470</v>
      </c>
      <c r="K195" s="3">
        <v>1</v>
      </c>
      <c r="L195" s="2" t="s">
        <v>9</v>
      </c>
      <c r="M195" s="2" t="s">
        <v>8987</v>
      </c>
      <c r="N195" s="3" t="s">
        <v>8988</v>
      </c>
      <c r="O195" s="2" t="s">
        <v>96</v>
      </c>
      <c r="P195" s="2" t="s">
        <v>80</v>
      </c>
      <c r="Q195" s="3">
        <v>47</v>
      </c>
      <c r="R195" s="2" t="s">
        <v>25</v>
      </c>
      <c r="S195" s="3">
        <v>36</v>
      </c>
      <c r="T195" s="2" t="s">
        <v>10</v>
      </c>
      <c r="U195" s="3">
        <v>40.593845000000002</v>
      </c>
      <c r="V195" s="3">
        <v>-73.928771999999995</v>
      </c>
      <c r="W195" s="2" t="s">
        <v>149</v>
      </c>
      <c r="X195" s="3">
        <v>1</v>
      </c>
      <c r="Y195" s="3" t="str">
        <f>_xlfn.CONCAT(Exposure_Information[[#This Row],[Building Construction Code]]," - ",Exposure_Information[[#This Row],[Type of building construction]])</f>
        <v>RMS - 1</v>
      </c>
      <c r="Z195" s="3">
        <v>0</v>
      </c>
      <c r="AA195" s="2">
        <v>1920</v>
      </c>
      <c r="AB195" s="2" t="s">
        <v>11</v>
      </c>
      <c r="AC195" s="2">
        <v>1</v>
      </c>
      <c r="AD195" s="2" t="str">
        <f>_xlfn.CONCAT(Exposure_Information[[#This Row],[Occupany Code]]," - ",Exposure_Information[[#This Row],[Type of building occupancy]])</f>
        <v>ATC - 1</v>
      </c>
      <c r="AE195" s="5">
        <v>583500</v>
      </c>
      <c r="AF195" s="5">
        <v>408450</v>
      </c>
      <c r="AG195" s="5">
        <v>116700</v>
      </c>
      <c r="AH195" s="5">
        <f>SUM(Exposure_Information[[#This Row],[Building Coverage Value]:[Business interruption value]])</f>
        <v>1108650</v>
      </c>
      <c r="AI195" s="5">
        <f>SUM(Exposure_Information[[#This Row],[Building Coverage Value]:[Contents Coverage Value]])</f>
        <v>991950</v>
      </c>
      <c r="AJ195" s="26"/>
    </row>
    <row r="196" spans="1:36" ht="26" x14ac:dyDescent="0.3">
      <c r="A196" s="2" t="s">
        <v>148</v>
      </c>
      <c r="B196" s="2" t="s">
        <v>156</v>
      </c>
      <c r="C196" s="2" t="s">
        <v>325</v>
      </c>
      <c r="D196" s="2">
        <v>109173</v>
      </c>
      <c r="E196" s="2" t="s">
        <v>4697</v>
      </c>
      <c r="F196" s="2" t="s">
        <v>9029</v>
      </c>
      <c r="G196" s="3">
        <v>1232</v>
      </c>
      <c r="H196" s="3">
        <v>1000</v>
      </c>
      <c r="I196" s="71">
        <f>Exposure_Information[[#This Row],[Total  Insured Value]]+Exposure_Information[[#This Row],[Policy Deductible]]</f>
        <v>1109650</v>
      </c>
      <c r="J196" s="2">
        <v>112303</v>
      </c>
      <c r="K196" s="3">
        <v>1</v>
      </c>
      <c r="L196" s="2" t="s">
        <v>9</v>
      </c>
      <c r="M196" s="2" t="s">
        <v>9030</v>
      </c>
      <c r="N196" s="3" t="s">
        <v>9031</v>
      </c>
      <c r="O196" s="2" t="s">
        <v>2091</v>
      </c>
      <c r="P196" s="2" t="s">
        <v>221</v>
      </c>
      <c r="Q196" s="3">
        <v>23</v>
      </c>
      <c r="R196" s="2" t="s">
        <v>127</v>
      </c>
      <c r="S196" s="3">
        <v>25</v>
      </c>
      <c r="T196" s="2" t="s">
        <v>10</v>
      </c>
      <c r="U196" s="3">
        <v>42.021374999999999</v>
      </c>
      <c r="V196" s="3">
        <v>-70.783411999999998</v>
      </c>
      <c r="W196" s="2" t="s">
        <v>149</v>
      </c>
      <c r="X196" s="3">
        <v>1</v>
      </c>
      <c r="Y196" s="3" t="str">
        <f>_xlfn.CONCAT(Exposure_Information[[#This Row],[Building Construction Code]]," - ",Exposure_Information[[#This Row],[Type of building construction]])</f>
        <v>RMS - 1</v>
      </c>
      <c r="Z196" s="3">
        <v>0</v>
      </c>
      <c r="AA196" s="2">
        <v>2006</v>
      </c>
      <c r="AB196" s="2" t="s">
        <v>11</v>
      </c>
      <c r="AC196" s="2">
        <v>1</v>
      </c>
      <c r="AD196" s="2" t="str">
        <f>_xlfn.CONCAT(Exposure_Information[[#This Row],[Occupany Code]]," - ",Exposure_Information[[#This Row],[Type of building occupancy]])</f>
        <v>ATC - 1</v>
      </c>
      <c r="AE196" s="5">
        <v>583500</v>
      </c>
      <c r="AF196" s="5">
        <v>408450</v>
      </c>
      <c r="AG196" s="5">
        <v>116700</v>
      </c>
      <c r="AH196" s="5">
        <f>SUM(Exposure_Information[[#This Row],[Building Coverage Value]:[Business interruption value]])</f>
        <v>1108650</v>
      </c>
      <c r="AI196" s="5">
        <f>SUM(Exposure_Information[[#This Row],[Building Coverage Value]:[Contents Coverage Value]])</f>
        <v>991950</v>
      </c>
      <c r="AJ196" s="26"/>
    </row>
    <row r="197" spans="1:36" ht="26" x14ac:dyDescent="0.3">
      <c r="A197" s="2" t="s">
        <v>148</v>
      </c>
      <c r="B197" s="2" t="s">
        <v>156</v>
      </c>
      <c r="C197" s="2" t="s">
        <v>325</v>
      </c>
      <c r="D197" s="2">
        <v>114050</v>
      </c>
      <c r="E197" s="2" t="s">
        <v>4697</v>
      </c>
      <c r="F197" s="2" t="s">
        <v>9023</v>
      </c>
      <c r="G197" s="3">
        <v>3042</v>
      </c>
      <c r="H197" s="3">
        <v>500</v>
      </c>
      <c r="I197" s="71">
        <f>Exposure_Information[[#This Row],[Total  Insured Value]]+Exposure_Information[[#This Row],[Policy Deductible]]</f>
        <v>1107200</v>
      </c>
      <c r="J197" s="2">
        <v>117180</v>
      </c>
      <c r="K197" s="3">
        <v>1</v>
      </c>
      <c r="L197" s="2" t="s">
        <v>9</v>
      </c>
      <c r="M197" s="2" t="s">
        <v>9024</v>
      </c>
      <c r="N197" s="3" t="s">
        <v>9025</v>
      </c>
      <c r="O197" s="2" t="s">
        <v>22</v>
      </c>
      <c r="P197" s="2" t="s">
        <v>231</v>
      </c>
      <c r="Q197" s="3">
        <v>13</v>
      </c>
      <c r="R197" s="2" t="s">
        <v>127</v>
      </c>
      <c r="S197" s="3">
        <v>25</v>
      </c>
      <c r="T197" s="2" t="s">
        <v>10</v>
      </c>
      <c r="U197" s="3">
        <v>42.086829999999999</v>
      </c>
      <c r="V197" s="3">
        <v>-72.569480999999996</v>
      </c>
      <c r="W197" s="2" t="s">
        <v>149</v>
      </c>
      <c r="X197" s="3">
        <v>1</v>
      </c>
      <c r="Y197" s="3" t="str">
        <f>_xlfn.CONCAT(Exposure_Information[[#This Row],[Building Construction Code]]," - ",Exposure_Information[[#This Row],[Type of building construction]])</f>
        <v>RMS - 1</v>
      </c>
      <c r="Z197" s="3">
        <v>0</v>
      </c>
      <c r="AA197" s="2">
        <v>1910</v>
      </c>
      <c r="AB197" s="2" t="s">
        <v>11</v>
      </c>
      <c r="AC197" s="2">
        <v>1</v>
      </c>
      <c r="AD197" s="2" t="str">
        <f>_xlfn.CONCAT(Exposure_Information[[#This Row],[Occupany Code]]," - ",Exposure_Information[[#This Row],[Type of building occupancy]])</f>
        <v>ATC - 1</v>
      </c>
      <c r="AE197" s="5">
        <v>651000</v>
      </c>
      <c r="AF197" s="5">
        <v>325500</v>
      </c>
      <c r="AG197" s="5">
        <v>130200</v>
      </c>
      <c r="AH197" s="5">
        <f>SUM(Exposure_Information[[#This Row],[Building Coverage Value]:[Business interruption value]])</f>
        <v>1106700</v>
      </c>
      <c r="AI197" s="5">
        <f>SUM(Exposure_Information[[#This Row],[Building Coverage Value]:[Contents Coverage Value]])</f>
        <v>976500</v>
      </c>
      <c r="AJ197" s="26"/>
    </row>
    <row r="198" spans="1:36" ht="26" x14ac:dyDescent="0.3">
      <c r="A198" s="2" t="s">
        <v>148</v>
      </c>
      <c r="B198" s="2" t="s">
        <v>156</v>
      </c>
      <c r="C198" s="2" t="s">
        <v>325</v>
      </c>
      <c r="D198" s="2">
        <v>100075</v>
      </c>
      <c r="E198" s="2" t="s">
        <v>4697</v>
      </c>
      <c r="F198" s="2" t="s">
        <v>6305</v>
      </c>
      <c r="G198" s="3">
        <v>1523</v>
      </c>
      <c r="H198" s="3">
        <v>500</v>
      </c>
      <c r="I198" s="71">
        <f>Exposure_Information[[#This Row],[Total  Insured Value]]+Exposure_Information[[#This Row],[Policy Deductible]]</f>
        <v>1106300</v>
      </c>
      <c r="J198" s="2">
        <v>103205</v>
      </c>
      <c r="K198" s="3">
        <v>1</v>
      </c>
      <c r="L198" s="2" t="s">
        <v>9</v>
      </c>
      <c r="M198" s="2" t="s">
        <v>6306</v>
      </c>
      <c r="N198" s="3" t="s">
        <v>6307</v>
      </c>
      <c r="O198" s="2" t="s">
        <v>1304</v>
      </c>
      <c r="P198" s="2" t="s">
        <v>74</v>
      </c>
      <c r="Q198" s="3">
        <v>9</v>
      </c>
      <c r="R198" s="2" t="s">
        <v>127</v>
      </c>
      <c r="S198" s="3">
        <v>25</v>
      </c>
      <c r="T198" s="2" t="s">
        <v>10</v>
      </c>
      <c r="U198" s="3">
        <v>42.678497</v>
      </c>
      <c r="V198" s="3">
        <v>-70.831039000000004</v>
      </c>
      <c r="W198" s="2" t="s">
        <v>149</v>
      </c>
      <c r="X198" s="3">
        <v>1</v>
      </c>
      <c r="Y198" s="3" t="str">
        <f>_xlfn.CONCAT(Exposure_Information[[#This Row],[Building Construction Code]]," - ",Exposure_Information[[#This Row],[Type of building construction]])</f>
        <v>RMS - 1</v>
      </c>
      <c r="Z198" s="3">
        <v>0</v>
      </c>
      <c r="AA198" s="2">
        <v>1905</v>
      </c>
      <c r="AB198" s="2" t="s">
        <v>11</v>
      </c>
      <c r="AC198" s="2">
        <v>1</v>
      </c>
      <c r="AD198" s="2" t="str">
        <f>_xlfn.CONCAT(Exposure_Information[[#This Row],[Occupany Code]]," - ",Exposure_Information[[#This Row],[Type of building occupancy]])</f>
        <v>ATC - 1</v>
      </c>
      <c r="AE198" s="5">
        <v>582000</v>
      </c>
      <c r="AF198" s="5">
        <v>407400</v>
      </c>
      <c r="AG198" s="5">
        <v>116400</v>
      </c>
      <c r="AH198" s="5">
        <f>SUM(Exposure_Information[[#This Row],[Building Coverage Value]:[Business interruption value]])</f>
        <v>1105800</v>
      </c>
      <c r="AI198" s="5">
        <f>SUM(Exposure_Information[[#This Row],[Building Coverage Value]:[Contents Coverage Value]])</f>
        <v>989400</v>
      </c>
      <c r="AJ198" s="26"/>
    </row>
    <row r="199" spans="1:36" ht="39" x14ac:dyDescent="0.3">
      <c r="A199" s="2" t="s">
        <v>148</v>
      </c>
      <c r="B199" s="2" t="s">
        <v>156</v>
      </c>
      <c r="C199" s="2" t="s">
        <v>325</v>
      </c>
      <c r="D199" s="2">
        <v>116082</v>
      </c>
      <c r="E199" s="2" t="s">
        <v>4697</v>
      </c>
      <c r="F199" s="2" t="s">
        <v>7947</v>
      </c>
      <c r="G199" s="3">
        <v>1940</v>
      </c>
      <c r="H199" s="3">
        <v>500</v>
      </c>
      <c r="I199" s="71">
        <f>Exposure_Information[[#This Row],[Total  Insured Value]]+Exposure_Information[[#This Row],[Policy Deductible]]</f>
        <v>1105350</v>
      </c>
      <c r="J199" s="2">
        <v>119212</v>
      </c>
      <c r="K199" s="3">
        <v>1</v>
      </c>
      <c r="L199" s="2" t="s">
        <v>9</v>
      </c>
      <c r="M199" s="2" t="s">
        <v>7948</v>
      </c>
      <c r="N199" s="3" t="s">
        <v>7949</v>
      </c>
      <c r="O199" s="2" t="s">
        <v>152</v>
      </c>
      <c r="P199" s="2" t="s">
        <v>90</v>
      </c>
      <c r="Q199" s="3">
        <v>17</v>
      </c>
      <c r="R199" s="2" t="s">
        <v>127</v>
      </c>
      <c r="S199" s="3">
        <v>25</v>
      </c>
      <c r="T199" s="2" t="s">
        <v>10</v>
      </c>
      <c r="U199" s="3">
        <v>42.506343999999999</v>
      </c>
      <c r="V199" s="3">
        <v>-71.258094999999997</v>
      </c>
      <c r="W199" s="2" t="s">
        <v>149</v>
      </c>
      <c r="X199" s="3">
        <v>1</v>
      </c>
      <c r="Y199" s="3" t="str">
        <f>_xlfn.CONCAT(Exposure_Information[[#This Row],[Building Construction Code]]," - ",Exposure_Information[[#This Row],[Type of building construction]])</f>
        <v>RMS - 1</v>
      </c>
      <c r="Z199" s="3">
        <v>0</v>
      </c>
      <c r="AA199" s="2">
        <v>1956</v>
      </c>
      <c r="AB199" s="2" t="s">
        <v>11</v>
      </c>
      <c r="AC199" s="2">
        <v>1</v>
      </c>
      <c r="AD199" s="2" t="str">
        <f>_xlfn.CONCAT(Exposure_Information[[#This Row],[Occupany Code]]," - ",Exposure_Information[[#This Row],[Type of building occupancy]])</f>
        <v>ATC - 1</v>
      </c>
      <c r="AE199" s="5">
        <v>581500</v>
      </c>
      <c r="AF199" s="5">
        <v>407050</v>
      </c>
      <c r="AG199" s="5">
        <v>116300</v>
      </c>
      <c r="AH199" s="5">
        <f>SUM(Exposure_Information[[#This Row],[Building Coverage Value]:[Business interruption value]])</f>
        <v>1104850</v>
      </c>
      <c r="AI199" s="5">
        <f>SUM(Exposure_Information[[#This Row],[Building Coverage Value]:[Contents Coverage Value]])</f>
        <v>988550</v>
      </c>
      <c r="AJ199" s="26"/>
    </row>
    <row r="200" spans="1:36" ht="26" x14ac:dyDescent="0.3">
      <c r="A200" s="2" t="s">
        <v>148</v>
      </c>
      <c r="B200" s="2" t="s">
        <v>156</v>
      </c>
      <c r="C200" s="2" t="s">
        <v>325</v>
      </c>
      <c r="D200" s="2">
        <v>126855</v>
      </c>
      <c r="E200" s="2" t="s">
        <v>4697</v>
      </c>
      <c r="F200" s="2" t="s">
        <v>10661</v>
      </c>
      <c r="G200" s="3">
        <v>1578</v>
      </c>
      <c r="H200" s="3">
        <v>1000</v>
      </c>
      <c r="I200" s="71">
        <f>Exposure_Information[[#This Row],[Total  Insured Value]]+Exposure_Information[[#This Row],[Policy Deductible]]</f>
        <v>1104900</v>
      </c>
      <c r="J200" s="2">
        <v>129985</v>
      </c>
      <c r="K200" s="3">
        <v>1</v>
      </c>
      <c r="L200" s="2" t="s">
        <v>9</v>
      </c>
      <c r="M200" s="2" t="s">
        <v>10662</v>
      </c>
      <c r="N200" s="3" t="s">
        <v>10663</v>
      </c>
      <c r="O200" s="2" t="s">
        <v>52</v>
      </c>
      <c r="P200" s="2" t="s">
        <v>139</v>
      </c>
      <c r="Q200" s="3">
        <v>9</v>
      </c>
      <c r="R200" s="2" t="s">
        <v>70</v>
      </c>
      <c r="S200" s="3">
        <v>9</v>
      </c>
      <c r="T200" s="2" t="s">
        <v>10</v>
      </c>
      <c r="U200" s="3">
        <v>41.298541999999998</v>
      </c>
      <c r="V200" s="3">
        <v>-72.577831000000003</v>
      </c>
      <c r="W200" s="2" t="s">
        <v>149</v>
      </c>
      <c r="X200" s="3">
        <v>1</v>
      </c>
      <c r="Y200" s="3" t="str">
        <f>_xlfn.CONCAT(Exposure_Information[[#This Row],[Building Construction Code]]," - ",Exposure_Information[[#This Row],[Type of building construction]])</f>
        <v>RMS - 1</v>
      </c>
      <c r="Z200" s="3">
        <v>0</v>
      </c>
      <c r="AA200" s="2">
        <v>1971</v>
      </c>
      <c r="AB200" s="2" t="s">
        <v>11</v>
      </c>
      <c r="AC200" s="2">
        <v>1</v>
      </c>
      <c r="AD200" s="2" t="str">
        <f>_xlfn.CONCAT(Exposure_Information[[#This Row],[Occupany Code]]," - ",Exposure_Information[[#This Row],[Type of building occupancy]])</f>
        <v>ATC - 1</v>
      </c>
      <c r="AE200" s="5">
        <v>581000</v>
      </c>
      <c r="AF200" s="5">
        <v>406700</v>
      </c>
      <c r="AG200" s="5">
        <v>116200</v>
      </c>
      <c r="AH200" s="5">
        <f>SUM(Exposure_Information[[#This Row],[Building Coverage Value]:[Business interruption value]])</f>
        <v>1103900</v>
      </c>
      <c r="AI200" s="5">
        <f>SUM(Exposure_Information[[#This Row],[Building Coverage Value]:[Contents Coverage Value]])</f>
        <v>987700</v>
      </c>
      <c r="AJ200" s="26"/>
    </row>
    <row r="201" spans="1:36" ht="26" x14ac:dyDescent="0.3">
      <c r="A201" s="2" t="s">
        <v>148</v>
      </c>
      <c r="B201" s="2" t="s">
        <v>156</v>
      </c>
      <c r="C201" s="2" t="s">
        <v>325</v>
      </c>
      <c r="D201" s="2">
        <v>112732</v>
      </c>
      <c r="E201" s="2" t="s">
        <v>4697</v>
      </c>
      <c r="F201" s="2" t="s">
        <v>7657</v>
      </c>
      <c r="G201" s="3">
        <v>1403</v>
      </c>
      <c r="H201" s="3">
        <v>1000</v>
      </c>
      <c r="I201" s="71">
        <f>Exposure_Information[[#This Row],[Total  Insured Value]]+Exposure_Information[[#This Row],[Policy Deductible]]</f>
        <v>1103950</v>
      </c>
      <c r="J201" s="2">
        <v>115862</v>
      </c>
      <c r="K201" s="3">
        <v>1</v>
      </c>
      <c r="L201" s="2" t="s">
        <v>9</v>
      </c>
      <c r="M201" s="2" t="s">
        <v>7658</v>
      </c>
      <c r="N201" s="3" t="s">
        <v>7659</v>
      </c>
      <c r="O201" s="2" t="s">
        <v>1338</v>
      </c>
      <c r="P201" s="2" t="s">
        <v>224</v>
      </c>
      <c r="Q201" s="3">
        <v>21</v>
      </c>
      <c r="R201" s="2" t="s">
        <v>127</v>
      </c>
      <c r="S201" s="3">
        <v>25</v>
      </c>
      <c r="T201" s="2" t="s">
        <v>10</v>
      </c>
      <c r="U201" s="3">
        <v>42.272174999999997</v>
      </c>
      <c r="V201" s="3">
        <v>-71.230354000000005</v>
      </c>
      <c r="W201" s="2" t="s">
        <v>149</v>
      </c>
      <c r="X201" s="3">
        <v>1</v>
      </c>
      <c r="Y201" s="3" t="str">
        <f>_xlfn.CONCAT(Exposure_Information[[#This Row],[Building Construction Code]]," - ",Exposure_Information[[#This Row],[Type of building construction]])</f>
        <v>RMS - 1</v>
      </c>
      <c r="Z201" s="3">
        <v>0</v>
      </c>
      <c r="AA201" s="2">
        <v>1998</v>
      </c>
      <c r="AB201" s="2" t="s">
        <v>11</v>
      </c>
      <c r="AC201" s="2">
        <v>1</v>
      </c>
      <c r="AD201" s="2" t="str">
        <f>_xlfn.CONCAT(Exposure_Information[[#This Row],[Occupany Code]]," - ",Exposure_Information[[#This Row],[Type of building occupancy]])</f>
        <v>ATC - 1</v>
      </c>
      <c r="AE201" s="5">
        <v>580500</v>
      </c>
      <c r="AF201" s="5">
        <v>406350</v>
      </c>
      <c r="AG201" s="5">
        <v>116100</v>
      </c>
      <c r="AH201" s="5">
        <f>SUM(Exposure_Information[[#This Row],[Building Coverage Value]:[Business interruption value]])</f>
        <v>1102950</v>
      </c>
      <c r="AI201" s="5">
        <f>SUM(Exposure_Information[[#This Row],[Building Coverage Value]:[Contents Coverage Value]])</f>
        <v>986850</v>
      </c>
      <c r="AJ201" s="26"/>
    </row>
    <row r="202" spans="1:36" ht="39" x14ac:dyDescent="0.3">
      <c r="A202" s="2" t="s">
        <v>148</v>
      </c>
      <c r="B202" s="2" t="s">
        <v>156</v>
      </c>
      <c r="C202" s="2" t="s">
        <v>325</v>
      </c>
      <c r="D202" s="2">
        <v>115728</v>
      </c>
      <c r="E202" s="2" t="s">
        <v>4697</v>
      </c>
      <c r="F202" s="2" t="s">
        <v>8770</v>
      </c>
      <c r="G202" s="3">
        <v>1499</v>
      </c>
      <c r="H202" s="3">
        <v>500</v>
      </c>
      <c r="I202" s="71">
        <f>Exposure_Information[[#This Row],[Total  Insured Value]]+Exposure_Information[[#This Row],[Policy Deductible]]</f>
        <v>1102500</v>
      </c>
      <c r="J202" s="2">
        <v>118858</v>
      </c>
      <c r="K202" s="3">
        <v>1</v>
      </c>
      <c r="L202" s="2" t="s">
        <v>9</v>
      </c>
      <c r="M202" s="2" t="s">
        <v>8771</v>
      </c>
      <c r="N202" s="3" t="s">
        <v>8772</v>
      </c>
      <c r="O202" s="2" t="s">
        <v>132</v>
      </c>
      <c r="P202" s="2" t="s">
        <v>221</v>
      </c>
      <c r="Q202" s="3">
        <v>23</v>
      </c>
      <c r="R202" s="2" t="s">
        <v>127</v>
      </c>
      <c r="S202" s="3">
        <v>25</v>
      </c>
      <c r="T202" s="2" t="s">
        <v>10</v>
      </c>
      <c r="U202" s="3">
        <v>42.079258000000003</v>
      </c>
      <c r="V202" s="3">
        <v>-70.704352999999998</v>
      </c>
      <c r="W202" s="2" t="s">
        <v>149</v>
      </c>
      <c r="X202" s="3">
        <v>1</v>
      </c>
      <c r="Y202" s="3" t="str">
        <f>_xlfn.CONCAT(Exposure_Information[[#This Row],[Building Construction Code]]," - ",Exposure_Information[[#This Row],[Type of building construction]])</f>
        <v>RMS - 1</v>
      </c>
      <c r="Z202" s="3">
        <v>0</v>
      </c>
      <c r="AA202" s="2">
        <v>1952</v>
      </c>
      <c r="AB202" s="2" t="s">
        <v>11</v>
      </c>
      <c r="AC202" s="2">
        <v>1</v>
      </c>
      <c r="AD202" s="2" t="str">
        <f>_xlfn.CONCAT(Exposure_Information[[#This Row],[Occupany Code]]," - ",Exposure_Information[[#This Row],[Type of building occupancy]])</f>
        <v>ATC - 1</v>
      </c>
      <c r="AE202" s="5">
        <v>580000</v>
      </c>
      <c r="AF202" s="5">
        <v>406000</v>
      </c>
      <c r="AG202" s="5">
        <v>116000</v>
      </c>
      <c r="AH202" s="5">
        <f>SUM(Exposure_Information[[#This Row],[Building Coverage Value]:[Business interruption value]])</f>
        <v>1102000</v>
      </c>
      <c r="AI202" s="5">
        <f>SUM(Exposure_Information[[#This Row],[Building Coverage Value]:[Contents Coverage Value]])</f>
        <v>986000</v>
      </c>
      <c r="AJ202" s="26"/>
    </row>
    <row r="203" spans="1:36" ht="26" x14ac:dyDescent="0.3">
      <c r="A203" s="2" t="s">
        <v>148</v>
      </c>
      <c r="B203" s="2" t="s">
        <v>156</v>
      </c>
      <c r="C203" s="2" t="s">
        <v>325</v>
      </c>
      <c r="D203" s="2">
        <v>110964</v>
      </c>
      <c r="E203" s="2" t="s">
        <v>4697</v>
      </c>
      <c r="F203" s="2" t="s">
        <v>9266</v>
      </c>
      <c r="G203" s="3">
        <v>1742</v>
      </c>
      <c r="H203" s="3">
        <v>500</v>
      </c>
      <c r="I203" s="71">
        <f>Exposure_Information[[#This Row],[Total  Insured Value]]+Exposure_Information[[#This Row],[Policy Deductible]]</f>
        <v>1102500</v>
      </c>
      <c r="J203" s="2">
        <v>114094</v>
      </c>
      <c r="K203" s="3">
        <v>1</v>
      </c>
      <c r="L203" s="2" t="s">
        <v>9</v>
      </c>
      <c r="M203" s="2" t="s">
        <v>9267</v>
      </c>
      <c r="N203" s="3" t="s">
        <v>9268</v>
      </c>
      <c r="O203" s="2" t="s">
        <v>935</v>
      </c>
      <c r="P203" s="2" t="s">
        <v>224</v>
      </c>
      <c r="Q203" s="3">
        <v>21</v>
      </c>
      <c r="R203" s="2" t="s">
        <v>127</v>
      </c>
      <c r="S203" s="3">
        <v>25</v>
      </c>
      <c r="T203" s="2" t="s">
        <v>10</v>
      </c>
      <c r="U203" s="3">
        <v>42.094920999999999</v>
      </c>
      <c r="V203" s="3">
        <v>-71.235634000000005</v>
      </c>
      <c r="W203" s="2" t="s">
        <v>149</v>
      </c>
      <c r="X203" s="3">
        <v>1</v>
      </c>
      <c r="Y203" s="3" t="str">
        <f>_xlfn.CONCAT(Exposure_Information[[#This Row],[Building Construction Code]]," - ",Exposure_Information[[#This Row],[Type of building construction]])</f>
        <v>RMS - 1</v>
      </c>
      <c r="Z203" s="3">
        <v>0</v>
      </c>
      <c r="AA203" s="2">
        <v>1980</v>
      </c>
      <c r="AB203" s="2" t="s">
        <v>11</v>
      </c>
      <c r="AC203" s="2">
        <v>1</v>
      </c>
      <c r="AD203" s="2" t="str">
        <f>_xlfn.CONCAT(Exposure_Information[[#This Row],[Occupany Code]]," - ",Exposure_Information[[#This Row],[Type of building occupancy]])</f>
        <v>ATC - 1</v>
      </c>
      <c r="AE203" s="5">
        <v>580000</v>
      </c>
      <c r="AF203" s="5">
        <v>406000</v>
      </c>
      <c r="AG203" s="5">
        <v>116000</v>
      </c>
      <c r="AH203" s="5">
        <f>SUM(Exposure_Information[[#This Row],[Building Coverage Value]:[Business interruption value]])</f>
        <v>1102000</v>
      </c>
      <c r="AI203" s="5">
        <f>SUM(Exposure_Information[[#This Row],[Building Coverage Value]:[Contents Coverage Value]])</f>
        <v>986000</v>
      </c>
      <c r="AJ203" s="26"/>
    </row>
    <row r="204" spans="1:36" ht="26" x14ac:dyDescent="0.3">
      <c r="A204" s="2" t="s">
        <v>148</v>
      </c>
      <c r="B204" s="2" t="s">
        <v>156</v>
      </c>
      <c r="C204" s="2" t="s">
        <v>325</v>
      </c>
      <c r="D204" s="2">
        <v>106514</v>
      </c>
      <c r="E204" s="2" t="s">
        <v>4697</v>
      </c>
      <c r="F204" s="2" t="s">
        <v>7739</v>
      </c>
      <c r="G204" s="3">
        <v>1519</v>
      </c>
      <c r="H204" s="3">
        <v>500</v>
      </c>
      <c r="I204" s="71">
        <f>Exposure_Information[[#This Row],[Total  Insured Value]]+Exposure_Information[[#This Row],[Policy Deductible]]</f>
        <v>1101550</v>
      </c>
      <c r="J204" s="2">
        <v>109644</v>
      </c>
      <c r="K204" s="3">
        <v>1</v>
      </c>
      <c r="L204" s="2" t="s">
        <v>9</v>
      </c>
      <c r="M204" s="2" t="s">
        <v>7740</v>
      </c>
      <c r="N204" s="3" t="s">
        <v>7741</v>
      </c>
      <c r="O204" s="2" t="s">
        <v>482</v>
      </c>
      <c r="P204" s="2" t="s">
        <v>228</v>
      </c>
      <c r="Q204" s="3">
        <v>85</v>
      </c>
      <c r="R204" s="2" t="s">
        <v>25</v>
      </c>
      <c r="S204" s="3">
        <v>36</v>
      </c>
      <c r="T204" s="2" t="s">
        <v>10</v>
      </c>
      <c r="U204" s="3">
        <v>40.580596999999997</v>
      </c>
      <c r="V204" s="3">
        <v>-74.119445999999996</v>
      </c>
      <c r="W204" s="2" t="s">
        <v>149</v>
      </c>
      <c r="X204" s="3">
        <v>2</v>
      </c>
      <c r="Y204" s="3" t="str">
        <f>_xlfn.CONCAT(Exposure_Information[[#This Row],[Building Construction Code]]," - ",Exposure_Information[[#This Row],[Type of building construction]])</f>
        <v>RMS - 2</v>
      </c>
      <c r="Z204" s="3">
        <v>0</v>
      </c>
      <c r="AA204" s="2">
        <v>1975</v>
      </c>
      <c r="AB204" s="2" t="s">
        <v>11</v>
      </c>
      <c r="AC204" s="2">
        <v>1</v>
      </c>
      <c r="AD204" s="2" t="str">
        <f>_xlfn.CONCAT(Exposure_Information[[#This Row],[Occupany Code]]," - ",Exposure_Information[[#This Row],[Type of building occupancy]])</f>
        <v>ATC - 1</v>
      </c>
      <c r="AE204" s="5">
        <v>579500</v>
      </c>
      <c r="AF204" s="5">
        <v>405650</v>
      </c>
      <c r="AG204" s="5">
        <v>115900</v>
      </c>
      <c r="AH204" s="5">
        <f>SUM(Exposure_Information[[#This Row],[Building Coverage Value]:[Business interruption value]])</f>
        <v>1101050</v>
      </c>
      <c r="AI204" s="5">
        <f>SUM(Exposure_Information[[#This Row],[Building Coverage Value]:[Contents Coverage Value]])</f>
        <v>985150</v>
      </c>
      <c r="AJ204" s="26"/>
    </row>
    <row r="205" spans="1:36" x14ac:dyDescent="0.3">
      <c r="A205" s="2" t="s">
        <v>148</v>
      </c>
      <c r="B205" s="2" t="s">
        <v>156</v>
      </c>
      <c r="C205" s="2" t="s">
        <v>325</v>
      </c>
      <c r="D205" s="2">
        <v>112305</v>
      </c>
      <c r="E205" s="2" t="s">
        <v>4697</v>
      </c>
      <c r="F205" s="2" t="s">
        <v>7340</v>
      </c>
      <c r="G205" s="3">
        <v>1951</v>
      </c>
      <c r="H205" s="3">
        <v>500</v>
      </c>
      <c r="I205" s="71">
        <f>Exposure_Information[[#This Row],[Total  Insured Value]]+Exposure_Information[[#This Row],[Policy Deductible]]</f>
        <v>1101250</v>
      </c>
      <c r="J205" s="2">
        <v>115435</v>
      </c>
      <c r="K205" s="3">
        <v>1</v>
      </c>
      <c r="L205" s="2" t="s">
        <v>9</v>
      </c>
      <c r="M205" s="2" t="s">
        <v>7341</v>
      </c>
      <c r="N205" s="3" t="s">
        <v>7342</v>
      </c>
      <c r="O205" s="2" t="s">
        <v>354</v>
      </c>
      <c r="P205" s="2" t="s">
        <v>74</v>
      </c>
      <c r="Q205" s="3">
        <v>9</v>
      </c>
      <c r="R205" s="2" t="s">
        <v>127</v>
      </c>
      <c r="S205" s="3">
        <v>25</v>
      </c>
      <c r="T205" s="2" t="s">
        <v>10</v>
      </c>
      <c r="U205" s="3">
        <v>42.465468999999999</v>
      </c>
      <c r="V205" s="3">
        <v>-70.926140000000004</v>
      </c>
      <c r="W205" s="2" t="s">
        <v>149</v>
      </c>
      <c r="X205" s="3">
        <v>1</v>
      </c>
      <c r="Y205" s="3" t="str">
        <f>_xlfn.CONCAT(Exposure_Information[[#This Row],[Building Construction Code]]," - ",Exposure_Information[[#This Row],[Type of building construction]])</f>
        <v>RMS - 1</v>
      </c>
      <c r="Z205" s="3">
        <v>0</v>
      </c>
      <c r="AA205" s="2">
        <v>1959</v>
      </c>
      <c r="AB205" s="2" t="s">
        <v>11</v>
      </c>
      <c r="AC205" s="2">
        <v>1</v>
      </c>
      <c r="AD205" s="2" t="str">
        <f>_xlfn.CONCAT(Exposure_Information[[#This Row],[Occupany Code]]," - ",Exposure_Information[[#This Row],[Type of building occupancy]])</f>
        <v>ATC - 1</v>
      </c>
      <c r="AE205" s="5">
        <v>647500</v>
      </c>
      <c r="AF205" s="5">
        <v>323750</v>
      </c>
      <c r="AG205" s="5">
        <v>129500</v>
      </c>
      <c r="AH205" s="5">
        <f>SUM(Exposure_Information[[#This Row],[Building Coverage Value]:[Business interruption value]])</f>
        <v>1100750</v>
      </c>
      <c r="AI205" s="5">
        <f>SUM(Exposure_Information[[#This Row],[Building Coverage Value]:[Contents Coverage Value]])</f>
        <v>971250</v>
      </c>
      <c r="AJ205" s="26"/>
    </row>
    <row r="206" spans="1:36" x14ac:dyDescent="0.3">
      <c r="A206" s="2" t="s">
        <v>148</v>
      </c>
      <c r="B206" s="2" t="s">
        <v>156</v>
      </c>
      <c r="C206" s="2" t="s">
        <v>325</v>
      </c>
      <c r="D206" s="2">
        <v>7678</v>
      </c>
      <c r="E206" s="2" t="s">
        <v>382</v>
      </c>
      <c r="F206" s="2" t="s">
        <v>542</v>
      </c>
      <c r="G206" s="3">
        <v>7364</v>
      </c>
      <c r="H206" s="3">
        <v>1000</v>
      </c>
      <c r="I206" s="71">
        <f>Exposure_Information[[#This Row],[Total  Insured Value]]+Exposure_Information[[#This Row],[Policy Deductible]]</f>
        <v>374000</v>
      </c>
      <c r="J206" s="2">
        <v>10384</v>
      </c>
      <c r="K206" s="3">
        <v>1</v>
      </c>
      <c r="L206" s="2" t="s">
        <v>9</v>
      </c>
      <c r="M206" s="2" t="s">
        <v>536</v>
      </c>
      <c r="N206" s="3" t="s">
        <v>543</v>
      </c>
      <c r="O206" s="2" t="s">
        <v>45</v>
      </c>
      <c r="P206" s="2" t="s">
        <v>155</v>
      </c>
      <c r="Q206" s="3">
        <v>1</v>
      </c>
      <c r="R206" s="2" t="s">
        <v>70</v>
      </c>
      <c r="S206" s="3">
        <v>9</v>
      </c>
      <c r="T206" s="2" t="s">
        <v>10</v>
      </c>
      <c r="U206" s="3">
        <v>41.059038000000001</v>
      </c>
      <c r="V206" s="3">
        <v>-73.533036999999993</v>
      </c>
      <c r="W206" s="2" t="s">
        <v>149</v>
      </c>
      <c r="X206" s="3">
        <v>1</v>
      </c>
      <c r="Y206" s="3" t="str">
        <f>_xlfn.CONCAT(Exposure_Information[[#This Row],[Building Construction Code]]," - ",Exposure_Information[[#This Row],[Type of building construction]])</f>
        <v>RMS - 1</v>
      </c>
      <c r="Z206" s="3">
        <v>0</v>
      </c>
      <c r="AA206" s="2">
        <v>9999</v>
      </c>
      <c r="AB206" s="2" t="s">
        <v>11</v>
      </c>
      <c r="AC206" s="2">
        <v>37</v>
      </c>
      <c r="AD206" s="2" t="str">
        <f>_xlfn.CONCAT(Exposure_Information[[#This Row],[Occupany Code]]," - ",Exposure_Information[[#This Row],[Type of building occupancy]])</f>
        <v>ATC - 37</v>
      </c>
      <c r="AE206" s="5">
        <v>355000</v>
      </c>
      <c r="AF206" s="5">
        <v>0</v>
      </c>
      <c r="AG206" s="5">
        <v>18000</v>
      </c>
      <c r="AH206" s="5">
        <f>SUM(Exposure_Information[[#This Row],[Building Coverage Value]:[Business interruption value]])</f>
        <v>373000</v>
      </c>
      <c r="AI206" s="5">
        <f>SUM(Exposure_Information[[#This Row],[Building Coverage Value]:[Contents Coverage Value]])</f>
        <v>355000</v>
      </c>
      <c r="AJ206" s="26"/>
    </row>
    <row r="207" spans="1:36" ht="26" x14ac:dyDescent="0.3">
      <c r="A207" s="2" t="s">
        <v>148</v>
      </c>
      <c r="B207" s="2" t="s">
        <v>156</v>
      </c>
      <c r="C207" s="2" t="s">
        <v>325</v>
      </c>
      <c r="D207" s="2">
        <v>7661</v>
      </c>
      <c r="E207" s="2" t="s">
        <v>382</v>
      </c>
      <c r="F207" s="2" t="s">
        <v>1391</v>
      </c>
      <c r="G207" s="3">
        <v>955</v>
      </c>
      <c r="H207" s="3">
        <v>1000</v>
      </c>
      <c r="I207" s="71">
        <f>Exposure_Information[[#This Row],[Total  Insured Value]]+Exposure_Information[[#This Row],[Policy Deductible]]</f>
        <v>330000</v>
      </c>
      <c r="J207" s="2">
        <v>10363</v>
      </c>
      <c r="K207" s="3">
        <v>1</v>
      </c>
      <c r="L207" s="2" t="s">
        <v>9</v>
      </c>
      <c r="M207" s="2" t="s">
        <v>10713</v>
      </c>
      <c r="N207" s="3" t="s">
        <v>1392</v>
      </c>
      <c r="O207" s="2" t="s">
        <v>424</v>
      </c>
      <c r="P207" s="2" t="s">
        <v>257</v>
      </c>
      <c r="Q207" s="3">
        <v>7</v>
      </c>
      <c r="R207" s="2" t="s">
        <v>248</v>
      </c>
      <c r="S207" s="3">
        <v>44</v>
      </c>
      <c r="T207" s="2" t="s">
        <v>10</v>
      </c>
      <c r="U207" s="3">
        <v>41.827185</v>
      </c>
      <c r="V207" s="3">
        <v>-71.499949999999998</v>
      </c>
      <c r="W207" s="2" t="s">
        <v>149</v>
      </c>
      <c r="X207" s="3">
        <v>1</v>
      </c>
      <c r="Y207" s="3" t="str">
        <f>_xlfn.CONCAT(Exposure_Information[[#This Row],[Building Construction Code]]," - ",Exposure_Information[[#This Row],[Type of building construction]])</f>
        <v>RMS - 1</v>
      </c>
      <c r="Z207" s="3">
        <v>0</v>
      </c>
      <c r="AA207" s="2">
        <v>9999</v>
      </c>
      <c r="AB207" s="2" t="s">
        <v>11</v>
      </c>
      <c r="AC207" s="2">
        <v>37</v>
      </c>
      <c r="AD207" s="2" t="str">
        <f>_xlfn.CONCAT(Exposure_Information[[#This Row],[Occupany Code]]," - ",Exposure_Information[[#This Row],[Type of building occupancy]])</f>
        <v>ATC - 37</v>
      </c>
      <c r="AE207" s="5">
        <v>299000</v>
      </c>
      <c r="AF207" s="5">
        <v>0</v>
      </c>
      <c r="AG207" s="5">
        <v>30000</v>
      </c>
      <c r="AH207" s="5">
        <f>SUM(Exposure_Information[[#This Row],[Building Coverage Value]:[Business interruption value]])</f>
        <v>329000</v>
      </c>
      <c r="AI207" s="5">
        <f>SUM(Exposure_Information[[#This Row],[Building Coverage Value]:[Contents Coverage Value]])</f>
        <v>299000</v>
      </c>
      <c r="AJ207" s="26"/>
    </row>
    <row r="208" spans="1:36" ht="26" x14ac:dyDescent="0.3">
      <c r="A208" s="2" t="s">
        <v>148</v>
      </c>
      <c r="B208" s="2" t="s">
        <v>156</v>
      </c>
      <c r="C208" s="2" t="s">
        <v>325</v>
      </c>
      <c r="D208" s="2">
        <v>123878</v>
      </c>
      <c r="E208" s="2" t="s">
        <v>4697</v>
      </c>
      <c r="F208" s="2" t="s">
        <v>10128</v>
      </c>
      <c r="G208" s="3">
        <v>1058</v>
      </c>
      <c r="H208" s="3">
        <v>500</v>
      </c>
      <c r="I208" s="71">
        <f>Exposure_Information[[#This Row],[Total  Insured Value]]+Exposure_Information[[#This Row],[Policy Deductible]]</f>
        <v>1099650</v>
      </c>
      <c r="J208" s="2">
        <v>127008</v>
      </c>
      <c r="K208" s="3">
        <v>1</v>
      </c>
      <c r="L208" s="2" t="s">
        <v>9</v>
      </c>
      <c r="M208" s="2" t="s">
        <v>10129</v>
      </c>
      <c r="N208" s="3" t="s">
        <v>10130</v>
      </c>
      <c r="O208" s="2" t="s">
        <v>1146</v>
      </c>
      <c r="P208" s="2" t="s">
        <v>90</v>
      </c>
      <c r="Q208" s="3">
        <v>17</v>
      </c>
      <c r="R208" s="2" t="s">
        <v>127</v>
      </c>
      <c r="S208" s="3">
        <v>25</v>
      </c>
      <c r="T208" s="2" t="s">
        <v>10</v>
      </c>
      <c r="U208" s="3">
        <v>42.320438000000003</v>
      </c>
      <c r="V208" s="3">
        <v>-71.193779000000006</v>
      </c>
      <c r="W208" s="2" t="s">
        <v>149</v>
      </c>
      <c r="X208" s="3">
        <v>1</v>
      </c>
      <c r="Y208" s="3" t="str">
        <f>_xlfn.CONCAT(Exposure_Information[[#This Row],[Building Construction Code]]," - ",Exposure_Information[[#This Row],[Type of building construction]])</f>
        <v>RMS - 1</v>
      </c>
      <c r="Z208" s="3">
        <v>0</v>
      </c>
      <c r="AA208" s="2">
        <v>1936</v>
      </c>
      <c r="AB208" s="2" t="s">
        <v>11</v>
      </c>
      <c r="AC208" s="2">
        <v>1</v>
      </c>
      <c r="AD208" s="2" t="str">
        <f>_xlfn.CONCAT(Exposure_Information[[#This Row],[Occupany Code]]," - ",Exposure_Information[[#This Row],[Type of building occupancy]])</f>
        <v>ATC - 1</v>
      </c>
      <c r="AE208" s="5">
        <v>578500</v>
      </c>
      <c r="AF208" s="5">
        <v>404950</v>
      </c>
      <c r="AG208" s="5">
        <v>115700</v>
      </c>
      <c r="AH208" s="5">
        <f>SUM(Exposure_Information[[#This Row],[Building Coverage Value]:[Business interruption value]])</f>
        <v>1099150</v>
      </c>
      <c r="AI208" s="5">
        <f>SUM(Exposure_Information[[#This Row],[Building Coverage Value]:[Contents Coverage Value]])</f>
        <v>983450</v>
      </c>
      <c r="AJ208" s="26"/>
    </row>
    <row r="209" spans="1:36" ht="26" x14ac:dyDescent="0.3">
      <c r="A209" s="2" t="s">
        <v>148</v>
      </c>
      <c r="B209" s="2" t="s">
        <v>156</v>
      </c>
      <c r="C209" s="2" t="s">
        <v>325</v>
      </c>
      <c r="D209" s="2">
        <v>104403</v>
      </c>
      <c r="E209" s="2" t="s">
        <v>4697</v>
      </c>
      <c r="F209" s="2" t="s">
        <v>6996</v>
      </c>
      <c r="G209" s="3">
        <v>1491</v>
      </c>
      <c r="H209" s="3">
        <v>500</v>
      </c>
      <c r="I209" s="71">
        <f>Exposure_Information[[#This Row],[Total  Insured Value]]+Exposure_Information[[#This Row],[Policy Deductible]]</f>
        <v>1098700</v>
      </c>
      <c r="J209" s="2">
        <v>107533</v>
      </c>
      <c r="K209" s="3">
        <v>1</v>
      </c>
      <c r="L209" s="2" t="s">
        <v>9</v>
      </c>
      <c r="M209" s="2" t="s">
        <v>6997</v>
      </c>
      <c r="N209" s="3" t="s">
        <v>6998</v>
      </c>
      <c r="O209" s="2" t="s">
        <v>47</v>
      </c>
      <c r="P209" s="2" t="s">
        <v>90</v>
      </c>
      <c r="Q209" s="3">
        <v>17</v>
      </c>
      <c r="R209" s="2" t="s">
        <v>127</v>
      </c>
      <c r="S209" s="3">
        <v>25</v>
      </c>
      <c r="T209" s="2" t="s">
        <v>10</v>
      </c>
      <c r="U209" s="3">
        <v>42.455494000000002</v>
      </c>
      <c r="V209" s="3">
        <v>-71.221892999999994</v>
      </c>
      <c r="W209" s="2" t="s">
        <v>149</v>
      </c>
      <c r="X209" s="3">
        <v>1</v>
      </c>
      <c r="Y209" s="3" t="str">
        <f>_xlfn.CONCAT(Exposure_Information[[#This Row],[Building Construction Code]]," - ",Exposure_Information[[#This Row],[Type of building construction]])</f>
        <v>RMS - 1</v>
      </c>
      <c r="Z209" s="3">
        <v>0</v>
      </c>
      <c r="AA209" s="2">
        <v>1934</v>
      </c>
      <c r="AB209" s="2" t="s">
        <v>11</v>
      </c>
      <c r="AC209" s="2">
        <v>1</v>
      </c>
      <c r="AD209" s="2" t="str">
        <f>_xlfn.CONCAT(Exposure_Information[[#This Row],[Occupany Code]]," - ",Exposure_Information[[#This Row],[Type of building occupancy]])</f>
        <v>ATC - 1</v>
      </c>
      <c r="AE209" s="5">
        <v>578000</v>
      </c>
      <c r="AF209" s="5">
        <v>404600</v>
      </c>
      <c r="AG209" s="5">
        <v>115600</v>
      </c>
      <c r="AH209" s="5">
        <f>SUM(Exposure_Information[[#This Row],[Building Coverage Value]:[Business interruption value]])</f>
        <v>1098200</v>
      </c>
      <c r="AI209" s="5">
        <f>SUM(Exposure_Information[[#This Row],[Building Coverage Value]:[Contents Coverage Value]])</f>
        <v>982600</v>
      </c>
      <c r="AJ209" s="26"/>
    </row>
    <row r="210" spans="1:36" ht="26" x14ac:dyDescent="0.3">
      <c r="A210" s="2" t="s">
        <v>148</v>
      </c>
      <c r="B210" s="2" t="s">
        <v>156</v>
      </c>
      <c r="C210" s="2" t="s">
        <v>325</v>
      </c>
      <c r="D210" s="2">
        <v>7654</v>
      </c>
      <c r="E210" s="2" t="s">
        <v>382</v>
      </c>
      <c r="F210" s="2" t="s">
        <v>2242</v>
      </c>
      <c r="G210" s="3">
        <v>3720</v>
      </c>
      <c r="H210" s="3">
        <v>2500</v>
      </c>
      <c r="I210" s="71">
        <f>Exposure_Information[[#This Row],[Total  Insured Value]]+Exposure_Information[[#This Row],[Policy Deductible]]</f>
        <v>312500</v>
      </c>
      <c r="J210" s="2">
        <v>10351</v>
      </c>
      <c r="K210" s="3">
        <v>1</v>
      </c>
      <c r="L210" s="2" t="s">
        <v>9</v>
      </c>
      <c r="M210" s="2" t="s">
        <v>10713</v>
      </c>
      <c r="N210" s="3" t="s">
        <v>2243</v>
      </c>
      <c r="O210" s="2" t="s">
        <v>424</v>
      </c>
      <c r="P210" s="2" t="s">
        <v>257</v>
      </c>
      <c r="Q210" s="3">
        <v>7</v>
      </c>
      <c r="R210" s="2" t="s">
        <v>248</v>
      </c>
      <c r="S210" s="3">
        <v>44</v>
      </c>
      <c r="T210" s="2" t="s">
        <v>10</v>
      </c>
      <c r="U210" s="3">
        <v>41.880764999999997</v>
      </c>
      <c r="V210" s="3">
        <v>-71.385542000000001</v>
      </c>
      <c r="W210" s="2" t="s">
        <v>149</v>
      </c>
      <c r="X210" s="3">
        <v>1</v>
      </c>
      <c r="Y210" s="3" t="str">
        <f>_xlfn.CONCAT(Exposure_Information[[#This Row],[Building Construction Code]]," - ",Exposure_Information[[#This Row],[Type of building construction]])</f>
        <v>RMS - 1</v>
      </c>
      <c r="Z210" s="3">
        <v>0</v>
      </c>
      <c r="AA210" s="2">
        <v>9999</v>
      </c>
      <c r="AB210" s="2" t="s">
        <v>11</v>
      </c>
      <c r="AC210" s="2">
        <v>37</v>
      </c>
      <c r="AD210" s="2" t="str">
        <f>_xlfn.CONCAT(Exposure_Information[[#This Row],[Occupany Code]]," - ",Exposure_Information[[#This Row],[Type of building occupancy]])</f>
        <v>ATC - 37</v>
      </c>
      <c r="AE210" s="5">
        <v>298000</v>
      </c>
      <c r="AF210" s="5">
        <v>0</v>
      </c>
      <c r="AG210" s="5">
        <v>12000</v>
      </c>
      <c r="AH210" s="5">
        <f>SUM(Exposure_Information[[#This Row],[Building Coverage Value]:[Business interruption value]])</f>
        <v>310000</v>
      </c>
      <c r="AI210" s="5">
        <f>SUM(Exposure_Information[[#This Row],[Building Coverage Value]:[Contents Coverage Value]])</f>
        <v>298000</v>
      </c>
      <c r="AJ210" s="26"/>
    </row>
    <row r="211" spans="1:36" ht="26" x14ac:dyDescent="0.3">
      <c r="A211" s="2" t="s">
        <v>148</v>
      </c>
      <c r="B211" s="2" t="s">
        <v>156</v>
      </c>
      <c r="C211" s="2" t="s">
        <v>325</v>
      </c>
      <c r="D211" s="2">
        <v>100129</v>
      </c>
      <c r="E211" s="2" t="s">
        <v>4697</v>
      </c>
      <c r="F211" s="2" t="s">
        <v>6290</v>
      </c>
      <c r="G211" s="3">
        <v>1788</v>
      </c>
      <c r="H211" s="3">
        <v>250</v>
      </c>
      <c r="I211" s="71">
        <f>Exposure_Information[[#This Row],[Total  Insured Value]]+Exposure_Information[[#This Row],[Policy Deductible]]</f>
        <v>1093350</v>
      </c>
      <c r="J211" s="2">
        <v>103259</v>
      </c>
      <c r="K211" s="3">
        <v>1</v>
      </c>
      <c r="L211" s="2" t="s">
        <v>9</v>
      </c>
      <c r="M211" s="2" t="s">
        <v>6291</v>
      </c>
      <c r="N211" s="3" t="s">
        <v>6292</v>
      </c>
      <c r="O211" s="2" t="s">
        <v>282</v>
      </c>
      <c r="P211" s="2" t="s">
        <v>90</v>
      </c>
      <c r="Q211" s="3">
        <v>17</v>
      </c>
      <c r="R211" s="2" t="s">
        <v>127</v>
      </c>
      <c r="S211" s="3">
        <v>25</v>
      </c>
      <c r="T211" s="2" t="s">
        <v>10</v>
      </c>
      <c r="U211" s="3">
        <v>42.381101999999998</v>
      </c>
      <c r="V211" s="3">
        <v>-71.160686999999996</v>
      </c>
      <c r="W211" s="2" t="s">
        <v>149</v>
      </c>
      <c r="X211" s="3">
        <v>1</v>
      </c>
      <c r="Y211" s="3" t="str">
        <f>_xlfn.CONCAT(Exposure_Information[[#This Row],[Building Construction Code]]," - ",Exposure_Information[[#This Row],[Type of building construction]])</f>
        <v>RMS - 1</v>
      </c>
      <c r="Z211" s="3">
        <v>0</v>
      </c>
      <c r="AA211" s="2">
        <v>1950</v>
      </c>
      <c r="AB211" s="2" t="s">
        <v>11</v>
      </c>
      <c r="AC211" s="2">
        <v>1</v>
      </c>
      <c r="AD211" s="2" t="str">
        <f>_xlfn.CONCAT(Exposure_Information[[#This Row],[Occupany Code]]," - ",Exposure_Information[[#This Row],[Type of building occupancy]])</f>
        <v>ATC - 1</v>
      </c>
      <c r="AE211" s="5">
        <v>643000</v>
      </c>
      <c r="AF211" s="5">
        <v>321500</v>
      </c>
      <c r="AG211" s="5">
        <v>128600</v>
      </c>
      <c r="AH211" s="5">
        <f>SUM(Exposure_Information[[#This Row],[Building Coverage Value]:[Business interruption value]])</f>
        <v>1093100</v>
      </c>
      <c r="AI211" s="5">
        <f>SUM(Exposure_Information[[#This Row],[Building Coverage Value]:[Contents Coverage Value]])</f>
        <v>964500</v>
      </c>
      <c r="AJ211" s="26"/>
    </row>
    <row r="212" spans="1:36" ht="39" x14ac:dyDescent="0.3">
      <c r="A212" s="2" t="s">
        <v>148</v>
      </c>
      <c r="B212" s="2" t="s">
        <v>156</v>
      </c>
      <c r="C212" s="2" t="s">
        <v>325</v>
      </c>
      <c r="D212" s="2">
        <v>123343</v>
      </c>
      <c r="E212" s="2" t="s">
        <v>4697</v>
      </c>
      <c r="F212" s="2" t="s">
        <v>9563</v>
      </c>
      <c r="G212" s="3">
        <v>2254</v>
      </c>
      <c r="H212" s="3">
        <v>500</v>
      </c>
      <c r="I212" s="71">
        <f>Exposure_Information[[#This Row],[Total  Insured Value]]+Exposure_Information[[#This Row],[Policy Deductible]]</f>
        <v>1088250</v>
      </c>
      <c r="J212" s="2">
        <v>126473</v>
      </c>
      <c r="K212" s="3">
        <v>1</v>
      </c>
      <c r="L212" s="2" t="s">
        <v>9</v>
      </c>
      <c r="M212" s="2" t="s">
        <v>9564</v>
      </c>
      <c r="N212" s="3" t="s">
        <v>9565</v>
      </c>
      <c r="O212" s="2" t="s">
        <v>603</v>
      </c>
      <c r="P212" s="2" t="s">
        <v>72</v>
      </c>
      <c r="Q212" s="3">
        <v>25</v>
      </c>
      <c r="R212" s="2" t="s">
        <v>127</v>
      </c>
      <c r="S212" s="3">
        <v>25</v>
      </c>
      <c r="T212" s="2" t="s">
        <v>10</v>
      </c>
      <c r="U212" s="3">
        <v>42.283489000000003</v>
      </c>
      <c r="V212" s="3">
        <v>-71.128890999999996</v>
      </c>
      <c r="W212" s="2" t="s">
        <v>149</v>
      </c>
      <c r="X212" s="3">
        <v>1</v>
      </c>
      <c r="Y212" s="3" t="str">
        <f>_xlfn.CONCAT(Exposure_Information[[#This Row],[Building Construction Code]]," - ",Exposure_Information[[#This Row],[Type of building construction]])</f>
        <v>RMS - 1</v>
      </c>
      <c r="Z212" s="3">
        <v>0</v>
      </c>
      <c r="AA212" s="2">
        <v>1905</v>
      </c>
      <c r="AB212" s="2" t="s">
        <v>11</v>
      </c>
      <c r="AC212" s="2">
        <v>1</v>
      </c>
      <c r="AD212" s="2" t="str">
        <f>_xlfn.CONCAT(Exposure_Information[[#This Row],[Occupany Code]]," - ",Exposure_Information[[#This Row],[Type of building occupancy]])</f>
        <v>ATC - 1</v>
      </c>
      <c r="AE212" s="5">
        <v>572500</v>
      </c>
      <c r="AF212" s="5">
        <v>400750</v>
      </c>
      <c r="AG212" s="5">
        <v>114500</v>
      </c>
      <c r="AH212" s="5">
        <f>SUM(Exposure_Information[[#This Row],[Building Coverage Value]:[Business interruption value]])</f>
        <v>1087750</v>
      </c>
      <c r="AI212" s="5">
        <f>SUM(Exposure_Information[[#This Row],[Building Coverage Value]:[Contents Coverage Value]])</f>
        <v>973250</v>
      </c>
      <c r="AJ212" s="26"/>
    </row>
    <row r="213" spans="1:36" ht="26" x14ac:dyDescent="0.3">
      <c r="A213" s="2" t="s">
        <v>148</v>
      </c>
      <c r="B213" s="2" t="s">
        <v>156</v>
      </c>
      <c r="C213" s="2" t="s">
        <v>325</v>
      </c>
      <c r="D213" s="2">
        <v>7654</v>
      </c>
      <c r="E213" s="2" t="s">
        <v>382</v>
      </c>
      <c r="F213" s="2" t="s">
        <v>2242</v>
      </c>
      <c r="G213" s="3">
        <v>3720</v>
      </c>
      <c r="H213" s="3">
        <v>2500</v>
      </c>
      <c r="I213" s="71">
        <f>Exposure_Information[[#This Row],[Total  Insured Value]]+Exposure_Information[[#This Row],[Policy Deductible]]</f>
        <v>312500</v>
      </c>
      <c r="J213" s="2">
        <v>10350</v>
      </c>
      <c r="K213" s="3">
        <v>1</v>
      </c>
      <c r="L213" s="2" t="s">
        <v>9</v>
      </c>
      <c r="M213" s="2" t="s">
        <v>10713</v>
      </c>
      <c r="N213" s="3" t="s">
        <v>2243</v>
      </c>
      <c r="O213" s="2" t="s">
        <v>424</v>
      </c>
      <c r="P213" s="2" t="s">
        <v>257</v>
      </c>
      <c r="Q213" s="3">
        <v>7</v>
      </c>
      <c r="R213" s="2" t="s">
        <v>248</v>
      </c>
      <c r="S213" s="3">
        <v>44</v>
      </c>
      <c r="T213" s="2" t="s">
        <v>10</v>
      </c>
      <c r="U213" s="3">
        <v>41.880764999999997</v>
      </c>
      <c r="V213" s="3">
        <v>-71.385542000000001</v>
      </c>
      <c r="W213" s="2" t="s">
        <v>149</v>
      </c>
      <c r="X213" s="3">
        <v>1</v>
      </c>
      <c r="Y213" s="3" t="str">
        <f>_xlfn.CONCAT(Exposure_Information[[#This Row],[Building Construction Code]]," - ",Exposure_Information[[#This Row],[Type of building construction]])</f>
        <v>RMS - 1</v>
      </c>
      <c r="Z213" s="3">
        <v>0</v>
      </c>
      <c r="AA213" s="2">
        <v>9999</v>
      </c>
      <c r="AB213" s="2" t="s">
        <v>11</v>
      </c>
      <c r="AC213" s="2">
        <v>37</v>
      </c>
      <c r="AD213" s="2" t="str">
        <f>_xlfn.CONCAT(Exposure_Information[[#This Row],[Occupany Code]]," - ",Exposure_Information[[#This Row],[Type of building occupancy]])</f>
        <v>ATC - 37</v>
      </c>
      <c r="AE213" s="5">
        <v>298000</v>
      </c>
      <c r="AF213" s="5">
        <v>0</v>
      </c>
      <c r="AG213" s="5">
        <v>12000</v>
      </c>
      <c r="AH213" s="5">
        <f>SUM(Exposure_Information[[#This Row],[Building Coverage Value]:[Business interruption value]])</f>
        <v>310000</v>
      </c>
      <c r="AI213" s="5">
        <f>SUM(Exposure_Information[[#This Row],[Building Coverage Value]:[Contents Coverage Value]])</f>
        <v>298000</v>
      </c>
      <c r="AJ213" s="26"/>
    </row>
    <row r="214" spans="1:36" ht="26" x14ac:dyDescent="0.3">
      <c r="A214" s="2" t="s">
        <v>148</v>
      </c>
      <c r="B214" s="2" t="s">
        <v>156</v>
      </c>
      <c r="C214" s="2" t="s">
        <v>325</v>
      </c>
      <c r="D214" s="2">
        <v>123930</v>
      </c>
      <c r="E214" s="2" t="s">
        <v>4697</v>
      </c>
      <c r="F214" s="2" t="s">
        <v>10262</v>
      </c>
      <c r="G214" s="3">
        <v>1785</v>
      </c>
      <c r="H214" s="3">
        <v>500</v>
      </c>
      <c r="I214" s="71">
        <f>Exposure_Information[[#This Row],[Total  Insured Value]]+Exposure_Information[[#This Row],[Policy Deductible]]</f>
        <v>1083500</v>
      </c>
      <c r="J214" s="2">
        <v>127060</v>
      </c>
      <c r="K214" s="3">
        <v>1</v>
      </c>
      <c r="L214" s="2" t="s">
        <v>9</v>
      </c>
      <c r="M214" s="2" t="s">
        <v>10263</v>
      </c>
      <c r="N214" s="3" t="s">
        <v>10264</v>
      </c>
      <c r="O214" s="2" t="s">
        <v>259</v>
      </c>
      <c r="P214" s="2" t="s">
        <v>221</v>
      </c>
      <c r="Q214" s="3">
        <v>23</v>
      </c>
      <c r="R214" s="2" t="s">
        <v>127</v>
      </c>
      <c r="S214" s="3">
        <v>25</v>
      </c>
      <c r="T214" s="2" t="s">
        <v>10</v>
      </c>
      <c r="U214" s="3">
        <v>41.886448999999999</v>
      </c>
      <c r="V214" s="3">
        <v>-70.598440999999994</v>
      </c>
      <c r="W214" s="2" t="s">
        <v>149</v>
      </c>
      <c r="X214" s="3">
        <v>1</v>
      </c>
      <c r="Y214" s="3" t="str">
        <f>_xlfn.CONCAT(Exposure_Information[[#This Row],[Building Construction Code]]," - ",Exposure_Information[[#This Row],[Type of building construction]])</f>
        <v>RMS - 1</v>
      </c>
      <c r="Z214" s="3">
        <v>0</v>
      </c>
      <c r="AA214" s="2">
        <v>2001</v>
      </c>
      <c r="AB214" s="2" t="s">
        <v>11</v>
      </c>
      <c r="AC214" s="2">
        <v>1</v>
      </c>
      <c r="AD214" s="2" t="str">
        <f>_xlfn.CONCAT(Exposure_Information[[#This Row],[Occupany Code]]," - ",Exposure_Information[[#This Row],[Type of building occupancy]])</f>
        <v>ATC - 1</v>
      </c>
      <c r="AE214" s="5">
        <v>570000</v>
      </c>
      <c r="AF214" s="5">
        <v>399000</v>
      </c>
      <c r="AG214" s="5">
        <v>114000</v>
      </c>
      <c r="AH214" s="5">
        <f>SUM(Exposure_Information[[#This Row],[Building Coverage Value]:[Business interruption value]])</f>
        <v>1083000</v>
      </c>
      <c r="AI214" s="5">
        <f>SUM(Exposure_Information[[#This Row],[Building Coverage Value]:[Contents Coverage Value]])</f>
        <v>969000</v>
      </c>
      <c r="AJ214" s="26"/>
    </row>
    <row r="215" spans="1:36" ht="26" x14ac:dyDescent="0.3">
      <c r="A215" s="2" t="s">
        <v>148</v>
      </c>
      <c r="B215" s="2" t="s">
        <v>156</v>
      </c>
      <c r="C215" s="2" t="s">
        <v>325</v>
      </c>
      <c r="D215" s="2">
        <v>120078</v>
      </c>
      <c r="E215" s="2" t="s">
        <v>4697</v>
      </c>
      <c r="F215" s="2" t="s">
        <v>10378</v>
      </c>
      <c r="G215" s="3">
        <v>1146</v>
      </c>
      <c r="H215" s="3">
        <v>500</v>
      </c>
      <c r="I215" s="71">
        <f>Exposure_Information[[#This Row],[Total  Insured Value]]+Exposure_Information[[#This Row],[Policy Deductible]]</f>
        <v>1083500</v>
      </c>
      <c r="J215" s="2">
        <v>123208</v>
      </c>
      <c r="K215" s="3">
        <v>1</v>
      </c>
      <c r="L215" s="2" t="s">
        <v>9</v>
      </c>
      <c r="M215" s="2" t="s">
        <v>10379</v>
      </c>
      <c r="N215" s="3" t="s">
        <v>10380</v>
      </c>
      <c r="O215" s="2" t="s">
        <v>89</v>
      </c>
      <c r="P215" s="2" t="s">
        <v>90</v>
      </c>
      <c r="Q215" s="3">
        <v>17</v>
      </c>
      <c r="R215" s="2" t="s">
        <v>127</v>
      </c>
      <c r="S215" s="3">
        <v>25</v>
      </c>
      <c r="T215" s="2" t="s">
        <v>10</v>
      </c>
      <c r="U215" s="3">
        <v>42.529961</v>
      </c>
      <c r="V215" s="3">
        <v>-71.107001999999994</v>
      </c>
      <c r="W215" s="2" t="s">
        <v>149</v>
      </c>
      <c r="X215" s="3">
        <v>1</v>
      </c>
      <c r="Y215" s="3" t="str">
        <f>_xlfn.CONCAT(Exposure_Information[[#This Row],[Building Construction Code]]," - ",Exposure_Information[[#This Row],[Type of building construction]])</f>
        <v>RMS - 1</v>
      </c>
      <c r="Z215" s="3">
        <v>0</v>
      </c>
      <c r="AA215" s="2">
        <v>1955</v>
      </c>
      <c r="AB215" s="2" t="s">
        <v>11</v>
      </c>
      <c r="AC215" s="2">
        <v>1</v>
      </c>
      <c r="AD215" s="2" t="str">
        <f>_xlfn.CONCAT(Exposure_Information[[#This Row],[Occupany Code]]," - ",Exposure_Information[[#This Row],[Type of building occupancy]])</f>
        <v>ATC - 1</v>
      </c>
      <c r="AE215" s="5">
        <v>570000</v>
      </c>
      <c r="AF215" s="5">
        <v>399000</v>
      </c>
      <c r="AG215" s="5">
        <v>114000</v>
      </c>
      <c r="AH215" s="5">
        <f>SUM(Exposure_Information[[#This Row],[Building Coverage Value]:[Business interruption value]])</f>
        <v>1083000</v>
      </c>
      <c r="AI215" s="5">
        <f>SUM(Exposure_Information[[#This Row],[Building Coverage Value]:[Contents Coverage Value]])</f>
        <v>969000</v>
      </c>
      <c r="AJ215" s="26"/>
    </row>
    <row r="216" spans="1:36" ht="26" x14ac:dyDescent="0.3">
      <c r="A216" s="2" t="s">
        <v>148</v>
      </c>
      <c r="B216" s="2" t="s">
        <v>156</v>
      </c>
      <c r="C216" s="2" t="s">
        <v>325</v>
      </c>
      <c r="D216" s="2">
        <v>109372</v>
      </c>
      <c r="E216" s="2" t="s">
        <v>4697</v>
      </c>
      <c r="F216" s="2" t="s">
        <v>7663</v>
      </c>
      <c r="G216" s="3">
        <v>1588</v>
      </c>
      <c r="H216" s="3">
        <v>500</v>
      </c>
      <c r="I216" s="71">
        <f>Exposure_Information[[#This Row],[Total  Insured Value]]+Exposure_Information[[#This Row],[Policy Deductible]]</f>
        <v>1082550</v>
      </c>
      <c r="J216" s="2">
        <v>112502</v>
      </c>
      <c r="K216" s="3">
        <v>1</v>
      </c>
      <c r="L216" s="2" t="s">
        <v>9</v>
      </c>
      <c r="M216" s="2" t="s">
        <v>7664</v>
      </c>
      <c r="N216" s="3" t="s">
        <v>7665</v>
      </c>
      <c r="O216" s="2" t="s">
        <v>259</v>
      </c>
      <c r="P216" s="2" t="s">
        <v>221</v>
      </c>
      <c r="Q216" s="3">
        <v>23</v>
      </c>
      <c r="R216" s="2" t="s">
        <v>127</v>
      </c>
      <c r="S216" s="3">
        <v>25</v>
      </c>
      <c r="T216" s="2" t="s">
        <v>10</v>
      </c>
      <c r="U216" s="3">
        <v>41.855328</v>
      </c>
      <c r="V216" s="3">
        <v>-70.608367999999999</v>
      </c>
      <c r="W216" s="2" t="s">
        <v>149</v>
      </c>
      <c r="X216" s="3">
        <v>1</v>
      </c>
      <c r="Y216" s="3" t="str">
        <f>_xlfn.CONCAT(Exposure_Information[[#This Row],[Building Construction Code]]," - ",Exposure_Information[[#This Row],[Type of building construction]])</f>
        <v>RMS - 1</v>
      </c>
      <c r="Z216" s="3">
        <v>0</v>
      </c>
      <c r="AA216" s="2">
        <v>2006</v>
      </c>
      <c r="AB216" s="2" t="s">
        <v>11</v>
      </c>
      <c r="AC216" s="2">
        <v>1</v>
      </c>
      <c r="AD216" s="2" t="str">
        <f>_xlfn.CONCAT(Exposure_Information[[#This Row],[Occupany Code]]," - ",Exposure_Information[[#This Row],[Type of building occupancy]])</f>
        <v>ATC - 1</v>
      </c>
      <c r="AE216" s="5">
        <v>569500</v>
      </c>
      <c r="AF216" s="5">
        <v>398650</v>
      </c>
      <c r="AG216" s="5">
        <v>113900</v>
      </c>
      <c r="AH216" s="5">
        <f>SUM(Exposure_Information[[#This Row],[Building Coverage Value]:[Business interruption value]])</f>
        <v>1082050</v>
      </c>
      <c r="AI216" s="5">
        <f>SUM(Exposure_Information[[#This Row],[Building Coverage Value]:[Contents Coverage Value]])</f>
        <v>968150</v>
      </c>
      <c r="AJ216" s="26"/>
    </row>
    <row r="217" spans="1:36" ht="26" x14ac:dyDescent="0.3">
      <c r="A217" s="2" t="s">
        <v>148</v>
      </c>
      <c r="B217" s="2" t="s">
        <v>156</v>
      </c>
      <c r="C217" s="2" t="s">
        <v>325</v>
      </c>
      <c r="D217" s="2">
        <v>7641</v>
      </c>
      <c r="E217" s="2" t="s">
        <v>382</v>
      </c>
      <c r="F217" s="2" t="s">
        <v>4787</v>
      </c>
      <c r="G217" s="3">
        <v>400</v>
      </c>
      <c r="H217" s="3">
        <v>500</v>
      </c>
      <c r="I217" s="71">
        <f>Exposure_Information[[#This Row],[Total  Insured Value]]+Exposure_Information[[#This Row],[Policy Deductible]]</f>
        <v>5500</v>
      </c>
      <c r="J217" s="2">
        <v>10334</v>
      </c>
      <c r="K217" s="3">
        <v>1</v>
      </c>
      <c r="L217" s="2" t="s">
        <v>9</v>
      </c>
      <c r="M217" s="2" t="s">
        <v>10713</v>
      </c>
      <c r="N217" s="2" t="s">
        <v>4788</v>
      </c>
      <c r="O217" s="2" t="s">
        <v>987</v>
      </c>
      <c r="P217" s="2" t="s">
        <v>231</v>
      </c>
      <c r="Q217" s="3">
        <v>13</v>
      </c>
      <c r="R217" s="2" t="s">
        <v>127</v>
      </c>
      <c r="S217" s="3">
        <v>25</v>
      </c>
      <c r="T217" s="2" t="s">
        <v>10</v>
      </c>
      <c r="U217" s="3">
        <v>42.052208</v>
      </c>
      <c r="V217" s="3">
        <v>-72.563056000000003</v>
      </c>
      <c r="W217" s="2" t="s">
        <v>149</v>
      </c>
      <c r="X217" s="3">
        <v>2</v>
      </c>
      <c r="Y217" s="3" t="str">
        <f>_xlfn.CONCAT(Exposure_Information[[#This Row],[Building Construction Code]]," - ",Exposure_Information[[#This Row],[Type of building construction]])</f>
        <v>RMS - 2</v>
      </c>
      <c r="Z217" s="3">
        <v>0</v>
      </c>
      <c r="AA217" s="2">
        <v>9999</v>
      </c>
      <c r="AB217" s="2" t="s">
        <v>11</v>
      </c>
      <c r="AC217" s="2">
        <v>37</v>
      </c>
      <c r="AD217" s="2" t="str">
        <f>_xlfn.CONCAT(Exposure_Information[[#This Row],[Occupany Code]]," - ",Exposure_Information[[#This Row],[Type of building occupancy]])</f>
        <v>ATC - 37</v>
      </c>
      <c r="AE217" s="5">
        <v>0</v>
      </c>
      <c r="AF217" s="5">
        <v>5000</v>
      </c>
      <c r="AG217" s="5">
        <v>0</v>
      </c>
      <c r="AH217" s="5">
        <f>SUM(Exposure_Information[[#This Row],[Building Coverage Value]:[Business interruption value]])</f>
        <v>5000</v>
      </c>
      <c r="AI217" s="5">
        <f>SUM(Exposure_Information[[#This Row],[Building Coverage Value]:[Contents Coverage Value]])</f>
        <v>5000</v>
      </c>
      <c r="AJ217" s="26"/>
    </row>
    <row r="218" spans="1:36" ht="39" x14ac:dyDescent="0.3">
      <c r="A218" s="2" t="s">
        <v>148</v>
      </c>
      <c r="B218" s="2" t="s">
        <v>156</v>
      </c>
      <c r="C218" s="2" t="s">
        <v>325</v>
      </c>
      <c r="D218" s="2">
        <v>125255</v>
      </c>
      <c r="E218" s="2" t="s">
        <v>4697</v>
      </c>
      <c r="F218" s="2" t="s">
        <v>10031</v>
      </c>
      <c r="G218" s="3">
        <v>1176</v>
      </c>
      <c r="H218" s="3">
        <v>500</v>
      </c>
      <c r="I218" s="71">
        <f>Exposure_Information[[#This Row],[Total  Insured Value]]+Exposure_Information[[#This Row],[Policy Deductible]]</f>
        <v>1081600</v>
      </c>
      <c r="J218" s="2">
        <v>128385</v>
      </c>
      <c r="K218" s="3">
        <v>1</v>
      </c>
      <c r="L218" s="2" t="s">
        <v>9</v>
      </c>
      <c r="M218" s="2" t="s">
        <v>10032</v>
      </c>
      <c r="N218" s="3" t="s">
        <v>10033</v>
      </c>
      <c r="O218" s="2" t="s">
        <v>1556</v>
      </c>
      <c r="P218" s="2" t="s">
        <v>74</v>
      </c>
      <c r="Q218" s="3">
        <v>9</v>
      </c>
      <c r="R218" s="2" t="s">
        <v>127</v>
      </c>
      <c r="S218" s="3">
        <v>25</v>
      </c>
      <c r="T218" s="2" t="s">
        <v>10</v>
      </c>
      <c r="U218" s="3">
        <v>42.497705000000003</v>
      </c>
      <c r="V218" s="3">
        <v>-71.034165000000002</v>
      </c>
      <c r="W218" s="2" t="s">
        <v>149</v>
      </c>
      <c r="X218" s="3">
        <v>1</v>
      </c>
      <c r="Y218" s="3" t="str">
        <f>_xlfn.CONCAT(Exposure_Information[[#This Row],[Building Construction Code]]," - ",Exposure_Information[[#This Row],[Type of building construction]])</f>
        <v>RMS - 1</v>
      </c>
      <c r="Z218" s="3">
        <v>0</v>
      </c>
      <c r="AA218" s="2">
        <v>2001</v>
      </c>
      <c r="AB218" s="2" t="s">
        <v>11</v>
      </c>
      <c r="AC218" s="2">
        <v>1</v>
      </c>
      <c r="AD218" s="2" t="str">
        <f>_xlfn.CONCAT(Exposure_Information[[#This Row],[Occupany Code]]," - ",Exposure_Information[[#This Row],[Type of building occupancy]])</f>
        <v>ATC - 1</v>
      </c>
      <c r="AE218" s="5">
        <v>569000</v>
      </c>
      <c r="AF218" s="5">
        <v>398300</v>
      </c>
      <c r="AG218" s="5">
        <v>113800</v>
      </c>
      <c r="AH218" s="5">
        <f>SUM(Exposure_Information[[#This Row],[Building Coverage Value]:[Business interruption value]])</f>
        <v>1081100</v>
      </c>
      <c r="AI218" s="5">
        <f>SUM(Exposure_Information[[#This Row],[Building Coverage Value]:[Contents Coverage Value]])</f>
        <v>967300</v>
      </c>
      <c r="AJ218" s="26"/>
    </row>
    <row r="219" spans="1:36" ht="39" x14ac:dyDescent="0.3">
      <c r="A219" s="2" t="s">
        <v>148</v>
      </c>
      <c r="B219" s="2" t="s">
        <v>156</v>
      </c>
      <c r="C219" s="2" t="s">
        <v>325</v>
      </c>
      <c r="D219" s="2">
        <v>111076</v>
      </c>
      <c r="E219" s="2" t="s">
        <v>4697</v>
      </c>
      <c r="F219" s="2" t="s">
        <v>8794</v>
      </c>
      <c r="G219" s="3">
        <v>1540</v>
      </c>
      <c r="H219" s="3">
        <v>500</v>
      </c>
      <c r="I219" s="71">
        <f>Exposure_Information[[#This Row],[Total  Insured Value]]+Exposure_Information[[#This Row],[Policy Deductible]]</f>
        <v>1079700</v>
      </c>
      <c r="J219" s="2">
        <v>114206</v>
      </c>
      <c r="K219" s="3">
        <v>1</v>
      </c>
      <c r="L219" s="2" t="s">
        <v>9</v>
      </c>
      <c r="M219" s="2" t="s">
        <v>8795</v>
      </c>
      <c r="N219" s="3" t="s">
        <v>8796</v>
      </c>
      <c r="O219" s="2" t="s">
        <v>8797</v>
      </c>
      <c r="P219" s="2" t="s">
        <v>171</v>
      </c>
      <c r="Q219" s="3">
        <v>27</v>
      </c>
      <c r="R219" s="2" t="s">
        <v>127</v>
      </c>
      <c r="S219" s="3">
        <v>25</v>
      </c>
      <c r="T219" s="2" t="s">
        <v>10</v>
      </c>
      <c r="U219" s="3">
        <v>42.175412000000001</v>
      </c>
      <c r="V219" s="3">
        <v>-71.678911999999997</v>
      </c>
      <c r="W219" s="2" t="s">
        <v>149</v>
      </c>
      <c r="X219" s="3">
        <v>1</v>
      </c>
      <c r="Y219" s="3" t="str">
        <f>_xlfn.CONCAT(Exposure_Information[[#This Row],[Building Construction Code]]," - ",Exposure_Information[[#This Row],[Type of building construction]])</f>
        <v>RMS - 1</v>
      </c>
      <c r="Z219" s="3">
        <v>0</v>
      </c>
      <c r="AA219" s="2">
        <v>1939</v>
      </c>
      <c r="AB219" s="2" t="s">
        <v>11</v>
      </c>
      <c r="AC219" s="2">
        <v>1</v>
      </c>
      <c r="AD219" s="2" t="str">
        <f>_xlfn.CONCAT(Exposure_Information[[#This Row],[Occupany Code]]," - ",Exposure_Information[[#This Row],[Type of building occupancy]])</f>
        <v>ATC - 1</v>
      </c>
      <c r="AE219" s="5">
        <v>568000</v>
      </c>
      <c r="AF219" s="5">
        <v>397600</v>
      </c>
      <c r="AG219" s="5">
        <v>113600</v>
      </c>
      <c r="AH219" s="5">
        <f>SUM(Exposure_Information[[#This Row],[Building Coverage Value]:[Business interruption value]])</f>
        <v>1079200</v>
      </c>
      <c r="AI219" s="5">
        <f>SUM(Exposure_Information[[#This Row],[Building Coverage Value]:[Contents Coverage Value]])</f>
        <v>965600</v>
      </c>
      <c r="AJ219" s="26"/>
    </row>
    <row r="220" spans="1:36" ht="26" x14ac:dyDescent="0.3">
      <c r="A220" s="2" t="s">
        <v>148</v>
      </c>
      <c r="B220" s="2" t="s">
        <v>156</v>
      </c>
      <c r="C220" s="2" t="s">
        <v>325</v>
      </c>
      <c r="D220" s="2">
        <v>7640</v>
      </c>
      <c r="E220" s="2" t="s">
        <v>382</v>
      </c>
      <c r="F220" s="2" t="s">
        <v>2400</v>
      </c>
      <c r="G220" s="3">
        <v>865</v>
      </c>
      <c r="H220" s="3">
        <v>1000</v>
      </c>
      <c r="I220" s="71">
        <f>Exposure_Information[[#This Row],[Total  Insured Value]]+Exposure_Information[[#This Row],[Policy Deductible]]</f>
        <v>501000</v>
      </c>
      <c r="J220" s="2">
        <v>10333</v>
      </c>
      <c r="K220" s="3">
        <v>1</v>
      </c>
      <c r="L220" s="2" t="s">
        <v>9</v>
      </c>
      <c r="M220" s="2" t="s">
        <v>10713</v>
      </c>
      <c r="N220" s="3" t="s">
        <v>1099</v>
      </c>
      <c r="O220" s="2" t="s">
        <v>385</v>
      </c>
      <c r="P220" s="2" t="s">
        <v>80</v>
      </c>
      <c r="Q220" s="3">
        <v>47</v>
      </c>
      <c r="R220" s="2" t="s">
        <v>25</v>
      </c>
      <c r="S220" s="3">
        <v>36</v>
      </c>
      <c r="T220" s="2" t="s">
        <v>10</v>
      </c>
      <c r="U220" s="3">
        <v>40.618752999999998</v>
      </c>
      <c r="V220" s="3">
        <v>-74.010998000000001</v>
      </c>
      <c r="W220" s="2" t="s">
        <v>149</v>
      </c>
      <c r="X220" s="3">
        <v>2</v>
      </c>
      <c r="Y220" s="3" t="str">
        <f>_xlfn.CONCAT(Exposure_Information[[#This Row],[Building Construction Code]]," - ",Exposure_Information[[#This Row],[Type of building construction]])</f>
        <v>RMS - 2</v>
      </c>
      <c r="Z220" s="3">
        <v>0</v>
      </c>
      <c r="AA220" s="2">
        <v>9999</v>
      </c>
      <c r="AB220" s="2" t="s">
        <v>11</v>
      </c>
      <c r="AC220" s="2">
        <v>37</v>
      </c>
      <c r="AD220" s="2" t="str">
        <f>_xlfn.CONCAT(Exposure_Information[[#This Row],[Occupany Code]]," - ",Exposure_Information[[#This Row],[Type of building occupancy]])</f>
        <v>ATC - 37</v>
      </c>
      <c r="AE220" s="5">
        <v>500000</v>
      </c>
      <c r="AF220" s="5">
        <v>0</v>
      </c>
      <c r="AG220" s="5">
        <v>0</v>
      </c>
      <c r="AH220" s="5">
        <f>SUM(Exposure_Information[[#This Row],[Building Coverage Value]:[Business interruption value]])</f>
        <v>500000</v>
      </c>
      <c r="AI220" s="5">
        <f>SUM(Exposure_Information[[#This Row],[Building Coverage Value]:[Contents Coverage Value]])</f>
        <v>500000</v>
      </c>
      <c r="AJ220" s="26"/>
    </row>
    <row r="221" spans="1:36" ht="26" x14ac:dyDescent="0.3">
      <c r="A221" s="2" t="s">
        <v>148</v>
      </c>
      <c r="B221" s="2" t="s">
        <v>156</v>
      </c>
      <c r="C221" s="2" t="s">
        <v>325</v>
      </c>
      <c r="D221" s="2">
        <v>102684</v>
      </c>
      <c r="E221" s="2" t="s">
        <v>4697</v>
      </c>
      <c r="F221" s="2" t="s">
        <v>8250</v>
      </c>
      <c r="G221" s="3">
        <v>1500</v>
      </c>
      <c r="H221" s="3">
        <v>1000</v>
      </c>
      <c r="I221" s="71">
        <f>Exposure_Information[[#This Row],[Total  Insured Value]]+Exposure_Information[[#This Row],[Policy Deductible]]</f>
        <v>1079250</v>
      </c>
      <c r="J221" s="2">
        <v>105814</v>
      </c>
      <c r="K221" s="3">
        <v>1</v>
      </c>
      <c r="L221" s="2" t="s">
        <v>9</v>
      </c>
      <c r="M221" s="2" t="s">
        <v>8251</v>
      </c>
      <c r="N221" s="3" t="s">
        <v>8252</v>
      </c>
      <c r="O221" s="2" t="s">
        <v>2536</v>
      </c>
      <c r="P221" s="2" t="s">
        <v>28</v>
      </c>
      <c r="Q221" s="3">
        <v>81</v>
      </c>
      <c r="R221" s="2" t="s">
        <v>25</v>
      </c>
      <c r="S221" s="3">
        <v>36</v>
      </c>
      <c r="T221" s="2" t="s">
        <v>10</v>
      </c>
      <c r="U221" s="3">
        <v>40.709591000000003</v>
      </c>
      <c r="V221" s="3">
        <v>-73.872787000000002</v>
      </c>
      <c r="W221" s="2" t="s">
        <v>149</v>
      </c>
      <c r="X221" s="3">
        <v>1</v>
      </c>
      <c r="Y221" s="3" t="str">
        <f>_xlfn.CONCAT(Exposure_Information[[#This Row],[Building Construction Code]]," - ",Exposure_Information[[#This Row],[Type of building construction]])</f>
        <v>RMS - 1</v>
      </c>
      <c r="Z221" s="3">
        <v>0</v>
      </c>
      <c r="AA221" s="2">
        <v>1960</v>
      </c>
      <c r="AB221" s="2" t="s">
        <v>11</v>
      </c>
      <c r="AC221" s="2">
        <v>1</v>
      </c>
      <c r="AD221" s="2" t="str">
        <f>_xlfn.CONCAT(Exposure_Information[[#This Row],[Occupany Code]]," - ",Exposure_Information[[#This Row],[Type of building occupancy]])</f>
        <v>ATC - 1</v>
      </c>
      <c r="AE221" s="5">
        <v>567500</v>
      </c>
      <c r="AF221" s="5">
        <v>397250</v>
      </c>
      <c r="AG221" s="5">
        <v>113500</v>
      </c>
      <c r="AH221" s="5">
        <f>SUM(Exposure_Information[[#This Row],[Building Coverage Value]:[Business interruption value]])</f>
        <v>1078250</v>
      </c>
      <c r="AI221" s="5">
        <f>SUM(Exposure_Information[[#This Row],[Building Coverage Value]:[Contents Coverage Value]])</f>
        <v>964750</v>
      </c>
      <c r="AJ221" s="26"/>
    </row>
    <row r="222" spans="1:36" ht="39" x14ac:dyDescent="0.3">
      <c r="A222" s="2" t="s">
        <v>148</v>
      </c>
      <c r="B222" s="2" t="s">
        <v>156</v>
      </c>
      <c r="C222" s="2" t="s">
        <v>325</v>
      </c>
      <c r="D222" s="2">
        <v>123128</v>
      </c>
      <c r="E222" s="2" t="s">
        <v>4697</v>
      </c>
      <c r="F222" s="2" t="s">
        <v>9701</v>
      </c>
      <c r="G222" s="3">
        <v>1378</v>
      </c>
      <c r="H222" s="3">
        <v>500</v>
      </c>
      <c r="I222" s="71">
        <f>Exposure_Information[[#This Row],[Total  Insured Value]]+Exposure_Information[[#This Row],[Policy Deductible]]</f>
        <v>1076850</v>
      </c>
      <c r="J222" s="2">
        <v>126258</v>
      </c>
      <c r="K222" s="3">
        <v>1</v>
      </c>
      <c r="L222" s="2" t="s">
        <v>9</v>
      </c>
      <c r="M222" s="2" t="s">
        <v>9702</v>
      </c>
      <c r="N222" s="3" t="s">
        <v>9703</v>
      </c>
      <c r="O222" s="2" t="s">
        <v>798</v>
      </c>
      <c r="P222" s="2" t="s">
        <v>69</v>
      </c>
      <c r="Q222" s="3">
        <v>3</v>
      </c>
      <c r="R222" s="2" t="s">
        <v>70</v>
      </c>
      <c r="S222" s="3">
        <v>9</v>
      </c>
      <c r="T222" s="2" t="s">
        <v>10</v>
      </c>
      <c r="U222" s="3">
        <v>41.587822000000003</v>
      </c>
      <c r="V222" s="3">
        <v>-72.800910999999999</v>
      </c>
      <c r="W222" s="2" t="s">
        <v>149</v>
      </c>
      <c r="X222" s="3">
        <v>1</v>
      </c>
      <c r="Y222" s="3" t="str">
        <f>_xlfn.CONCAT(Exposure_Information[[#This Row],[Building Construction Code]]," - ",Exposure_Information[[#This Row],[Type of building construction]])</f>
        <v>RMS - 1</v>
      </c>
      <c r="Z222" s="3">
        <v>0</v>
      </c>
      <c r="AA222" s="2">
        <v>1900</v>
      </c>
      <c r="AB222" s="2" t="s">
        <v>11</v>
      </c>
      <c r="AC222" s="2">
        <v>1</v>
      </c>
      <c r="AD222" s="2" t="str">
        <f>_xlfn.CONCAT(Exposure_Information[[#This Row],[Occupany Code]]," - ",Exposure_Information[[#This Row],[Type of building occupancy]])</f>
        <v>ATC - 1</v>
      </c>
      <c r="AE222" s="5">
        <v>566500</v>
      </c>
      <c r="AF222" s="5">
        <v>396550</v>
      </c>
      <c r="AG222" s="5">
        <v>113300</v>
      </c>
      <c r="AH222" s="5">
        <f>SUM(Exposure_Information[[#This Row],[Building Coverage Value]:[Business interruption value]])</f>
        <v>1076350</v>
      </c>
      <c r="AI222" s="5">
        <f>SUM(Exposure_Information[[#This Row],[Building Coverage Value]:[Contents Coverage Value]])</f>
        <v>963050</v>
      </c>
      <c r="AJ222" s="26"/>
    </row>
    <row r="223" spans="1:36" x14ac:dyDescent="0.3">
      <c r="A223" s="2" t="s">
        <v>148</v>
      </c>
      <c r="B223" s="2" t="s">
        <v>156</v>
      </c>
      <c r="C223" s="2" t="s">
        <v>325</v>
      </c>
      <c r="D223" s="2">
        <v>114351</v>
      </c>
      <c r="E223" s="2" t="s">
        <v>4697</v>
      </c>
      <c r="F223" s="2" t="s">
        <v>8214</v>
      </c>
      <c r="G223" s="3">
        <v>1332</v>
      </c>
      <c r="H223" s="3"/>
      <c r="I223" s="71">
        <f>Exposure_Information[[#This Row],[Total  Insured Value]]+Exposure_Information[[#This Row],[Policy Deductible]]</f>
        <v>1076100</v>
      </c>
      <c r="J223" s="2">
        <v>117481</v>
      </c>
      <c r="K223" s="3">
        <v>1</v>
      </c>
      <c r="L223" s="2" t="s">
        <v>9</v>
      </c>
      <c r="M223" s="2" t="s">
        <v>8215</v>
      </c>
      <c r="N223" s="3" t="s">
        <v>8216</v>
      </c>
      <c r="O223" s="2" t="s">
        <v>96</v>
      </c>
      <c r="P223" s="2" t="s">
        <v>80</v>
      </c>
      <c r="Q223" s="3">
        <v>47</v>
      </c>
      <c r="R223" s="2" t="s">
        <v>25</v>
      </c>
      <c r="S223" s="3">
        <v>36</v>
      </c>
      <c r="T223" s="2" t="s">
        <v>10</v>
      </c>
      <c r="U223" s="3">
        <v>40.623958999999999</v>
      </c>
      <c r="V223" s="3">
        <v>-74.020668000000001</v>
      </c>
      <c r="W223" s="2" t="s">
        <v>149</v>
      </c>
      <c r="X223" s="3">
        <v>2</v>
      </c>
      <c r="Y223" s="3" t="str">
        <f>_xlfn.CONCAT(Exposure_Information[[#This Row],[Building Construction Code]]," - ",Exposure_Information[[#This Row],[Type of building construction]])</f>
        <v>RMS - 2</v>
      </c>
      <c r="Z223" s="3">
        <v>0</v>
      </c>
      <c r="AA223" s="2">
        <v>1940</v>
      </c>
      <c r="AB223" s="2" t="s">
        <v>11</v>
      </c>
      <c r="AC223" s="2">
        <v>1</v>
      </c>
      <c r="AD223" s="2" t="str">
        <f>_xlfn.CONCAT(Exposure_Information[[#This Row],[Occupany Code]]," - ",Exposure_Information[[#This Row],[Type of building occupancy]])</f>
        <v>ATC - 1</v>
      </c>
      <c r="AE223" s="5">
        <v>633000</v>
      </c>
      <c r="AF223" s="5">
        <v>316500</v>
      </c>
      <c r="AG223" s="5">
        <v>126600</v>
      </c>
      <c r="AH223" s="5">
        <f>SUM(Exposure_Information[[#This Row],[Building Coverage Value]:[Business interruption value]])</f>
        <v>1076100</v>
      </c>
      <c r="AI223" s="5">
        <f>SUM(Exposure_Information[[#This Row],[Building Coverage Value]:[Contents Coverage Value]])</f>
        <v>949500</v>
      </c>
      <c r="AJ223" s="26"/>
    </row>
    <row r="224" spans="1:36" ht="26" x14ac:dyDescent="0.3">
      <c r="A224" s="2" t="s">
        <v>148</v>
      </c>
      <c r="B224" s="2" t="s">
        <v>156</v>
      </c>
      <c r="C224" s="2" t="s">
        <v>325</v>
      </c>
      <c r="D224" s="2">
        <v>117735</v>
      </c>
      <c r="E224" s="2" t="s">
        <v>4697</v>
      </c>
      <c r="F224" s="2" t="s">
        <v>9195</v>
      </c>
      <c r="G224" s="3">
        <v>2084</v>
      </c>
      <c r="H224" s="3">
        <v>500</v>
      </c>
      <c r="I224" s="71">
        <f>Exposure_Information[[#This Row],[Total  Insured Value]]+Exposure_Information[[#This Row],[Policy Deductible]]</f>
        <v>1075900</v>
      </c>
      <c r="J224" s="2">
        <v>120865</v>
      </c>
      <c r="K224" s="3">
        <v>1</v>
      </c>
      <c r="L224" s="2" t="s">
        <v>9</v>
      </c>
      <c r="M224" s="2" t="s">
        <v>9196</v>
      </c>
      <c r="N224" s="3" t="s">
        <v>9197</v>
      </c>
      <c r="O224" s="2" t="s">
        <v>168</v>
      </c>
      <c r="P224" s="2" t="s">
        <v>90</v>
      </c>
      <c r="Q224" s="3">
        <v>17</v>
      </c>
      <c r="R224" s="2" t="s">
        <v>127</v>
      </c>
      <c r="S224" s="3">
        <v>25</v>
      </c>
      <c r="T224" s="2" t="s">
        <v>10</v>
      </c>
      <c r="U224" s="3">
        <v>42.408199000000003</v>
      </c>
      <c r="V224" s="3">
        <v>-71.550797000000003</v>
      </c>
      <c r="W224" s="2" t="s">
        <v>149</v>
      </c>
      <c r="X224" s="3">
        <v>1</v>
      </c>
      <c r="Y224" s="3" t="str">
        <f>_xlfn.CONCAT(Exposure_Information[[#This Row],[Building Construction Code]]," - ",Exposure_Information[[#This Row],[Type of building construction]])</f>
        <v>RMS - 1</v>
      </c>
      <c r="Z224" s="3">
        <v>0</v>
      </c>
      <c r="AA224" s="2">
        <v>1993</v>
      </c>
      <c r="AB224" s="2" t="s">
        <v>11</v>
      </c>
      <c r="AC224" s="2">
        <v>1</v>
      </c>
      <c r="AD224" s="2" t="str">
        <f>_xlfn.CONCAT(Exposure_Information[[#This Row],[Occupany Code]]," - ",Exposure_Information[[#This Row],[Type of building occupancy]])</f>
        <v>ATC - 1</v>
      </c>
      <c r="AE224" s="5">
        <v>566000</v>
      </c>
      <c r="AF224" s="5">
        <v>396200</v>
      </c>
      <c r="AG224" s="5">
        <v>113200</v>
      </c>
      <c r="AH224" s="5">
        <f>SUM(Exposure_Information[[#This Row],[Building Coverage Value]:[Business interruption value]])</f>
        <v>1075400</v>
      </c>
      <c r="AI224" s="5">
        <f>SUM(Exposure_Information[[#This Row],[Building Coverage Value]:[Contents Coverage Value]])</f>
        <v>962200</v>
      </c>
      <c r="AJ224" s="26"/>
    </row>
    <row r="225" spans="1:36" ht="39" x14ac:dyDescent="0.3">
      <c r="A225" s="2" t="s">
        <v>148</v>
      </c>
      <c r="B225" s="2" t="s">
        <v>156</v>
      </c>
      <c r="C225" s="2" t="s">
        <v>325</v>
      </c>
      <c r="D225" s="2">
        <v>19474</v>
      </c>
      <c r="E225" s="2" t="s">
        <v>367</v>
      </c>
      <c r="F225" s="2" t="s">
        <v>3946</v>
      </c>
      <c r="G225" s="3">
        <v>3144</v>
      </c>
      <c r="H225" s="3">
        <v>1000</v>
      </c>
      <c r="I225" s="71">
        <f>Exposure_Information[[#This Row],[Total  Insured Value]]+Exposure_Information[[#This Row],[Policy Deductible]]</f>
        <v>1074500</v>
      </c>
      <c r="J225" s="2">
        <v>22589</v>
      </c>
      <c r="K225" s="3">
        <v>1</v>
      </c>
      <c r="L225" s="2" t="s">
        <v>9</v>
      </c>
      <c r="M225" s="2" t="s">
        <v>3947</v>
      </c>
      <c r="N225" s="3" t="s">
        <v>3948</v>
      </c>
      <c r="O225" s="2" t="s">
        <v>839</v>
      </c>
      <c r="P225" s="2" t="s">
        <v>224</v>
      </c>
      <c r="Q225" s="3">
        <v>21</v>
      </c>
      <c r="R225" s="2" t="s">
        <v>127</v>
      </c>
      <c r="S225" s="3">
        <v>25</v>
      </c>
      <c r="T225" s="2" t="s">
        <v>10</v>
      </c>
      <c r="U225" s="3">
        <v>42.231428999999999</v>
      </c>
      <c r="V225" s="3">
        <v>-71.111213000000006</v>
      </c>
      <c r="W225" s="2" t="s">
        <v>149</v>
      </c>
      <c r="X225" s="3">
        <v>1</v>
      </c>
      <c r="Y225" s="3" t="str">
        <f>_xlfn.CONCAT(Exposure_Information[[#This Row],[Building Construction Code]]," - ",Exposure_Information[[#This Row],[Type of building construction]])</f>
        <v>RMS - 1</v>
      </c>
      <c r="Z225" s="3">
        <v>0</v>
      </c>
      <c r="AA225" s="2">
        <v>1938</v>
      </c>
      <c r="AB225" s="2" t="s">
        <v>11</v>
      </c>
      <c r="AC225" s="2">
        <v>1</v>
      </c>
      <c r="AD225" s="2" t="str">
        <f>_xlfn.CONCAT(Exposure_Information[[#This Row],[Occupany Code]]," - ",Exposure_Information[[#This Row],[Type of building occupancy]])</f>
        <v>ATC - 1</v>
      </c>
      <c r="AE225" s="5">
        <v>1057500</v>
      </c>
      <c r="AF225" s="5">
        <v>0</v>
      </c>
      <c r="AG225" s="5">
        <v>16000</v>
      </c>
      <c r="AH225" s="5">
        <f>SUM(Exposure_Information[[#This Row],[Building Coverage Value]:[Business interruption value]])</f>
        <v>1073500</v>
      </c>
      <c r="AI225" s="5">
        <f>SUM(Exposure_Information[[#This Row],[Building Coverage Value]:[Contents Coverage Value]])</f>
        <v>1057500</v>
      </c>
      <c r="AJ225" s="26"/>
    </row>
    <row r="226" spans="1:36" ht="26" x14ac:dyDescent="0.3">
      <c r="A226" s="2" t="s">
        <v>148</v>
      </c>
      <c r="B226" s="2" t="s">
        <v>156</v>
      </c>
      <c r="C226" s="2" t="s">
        <v>325</v>
      </c>
      <c r="D226" s="2">
        <v>111639</v>
      </c>
      <c r="E226" s="2" t="s">
        <v>4697</v>
      </c>
      <c r="F226" s="2" t="s">
        <v>7648</v>
      </c>
      <c r="G226" s="3">
        <v>1831</v>
      </c>
      <c r="H226" s="3">
        <v>1000</v>
      </c>
      <c r="I226" s="71">
        <f>Exposure_Information[[#This Row],[Total  Insured Value]]+Exposure_Information[[#This Row],[Policy Deductible]]</f>
        <v>1070700</v>
      </c>
      <c r="J226" s="2">
        <v>114769</v>
      </c>
      <c r="K226" s="3">
        <v>1</v>
      </c>
      <c r="L226" s="2" t="s">
        <v>9</v>
      </c>
      <c r="M226" s="2" t="s">
        <v>7649</v>
      </c>
      <c r="N226" s="3" t="s">
        <v>7650</v>
      </c>
      <c r="O226" s="2" t="s">
        <v>96</v>
      </c>
      <c r="P226" s="2" t="s">
        <v>80</v>
      </c>
      <c r="Q226" s="3">
        <v>47</v>
      </c>
      <c r="R226" s="2" t="s">
        <v>25</v>
      </c>
      <c r="S226" s="3">
        <v>36</v>
      </c>
      <c r="T226" s="2" t="s">
        <v>10</v>
      </c>
      <c r="U226" s="3">
        <v>40.616309999999999</v>
      </c>
      <c r="V226" s="3">
        <v>-73.961421000000001</v>
      </c>
      <c r="W226" s="2" t="s">
        <v>149</v>
      </c>
      <c r="X226" s="3">
        <v>1</v>
      </c>
      <c r="Y226" s="3" t="str">
        <f>_xlfn.CONCAT(Exposure_Information[[#This Row],[Building Construction Code]]," - ",Exposure_Information[[#This Row],[Type of building construction]])</f>
        <v>RMS - 1</v>
      </c>
      <c r="Z226" s="3">
        <v>0</v>
      </c>
      <c r="AA226" s="2">
        <v>1930</v>
      </c>
      <c r="AB226" s="2" t="s">
        <v>11</v>
      </c>
      <c r="AC226" s="2">
        <v>1</v>
      </c>
      <c r="AD226" s="2" t="str">
        <f>_xlfn.CONCAT(Exposure_Information[[#This Row],[Occupany Code]]," - ",Exposure_Information[[#This Row],[Type of building occupancy]])</f>
        <v>ATC - 1</v>
      </c>
      <c r="AE226" s="5">
        <v>563000</v>
      </c>
      <c r="AF226" s="5">
        <v>394100</v>
      </c>
      <c r="AG226" s="5">
        <v>112600</v>
      </c>
      <c r="AH226" s="5">
        <f>SUM(Exposure_Information[[#This Row],[Building Coverage Value]:[Business interruption value]])</f>
        <v>1069700</v>
      </c>
      <c r="AI226" s="5">
        <f>SUM(Exposure_Information[[#This Row],[Building Coverage Value]:[Contents Coverage Value]])</f>
        <v>957100</v>
      </c>
      <c r="AJ226" s="26"/>
    </row>
    <row r="227" spans="1:36" ht="26" x14ac:dyDescent="0.3">
      <c r="A227" s="2" t="s">
        <v>148</v>
      </c>
      <c r="B227" s="2" t="s">
        <v>156</v>
      </c>
      <c r="C227" s="2" t="s">
        <v>325</v>
      </c>
      <c r="D227" s="2">
        <v>111624</v>
      </c>
      <c r="E227" s="2" t="s">
        <v>4697</v>
      </c>
      <c r="F227" s="2" t="s">
        <v>7926</v>
      </c>
      <c r="G227" s="3">
        <v>1949</v>
      </c>
      <c r="H227" s="3">
        <v>1000</v>
      </c>
      <c r="I227" s="71">
        <f>Exposure_Information[[#This Row],[Total  Insured Value]]+Exposure_Information[[#This Row],[Policy Deductible]]</f>
        <v>1070700</v>
      </c>
      <c r="J227" s="2">
        <v>114754</v>
      </c>
      <c r="K227" s="3">
        <v>1</v>
      </c>
      <c r="L227" s="2" t="s">
        <v>9</v>
      </c>
      <c r="M227" s="2" t="s">
        <v>7927</v>
      </c>
      <c r="N227" s="3" t="s">
        <v>7928</v>
      </c>
      <c r="O227" s="2" t="s">
        <v>96</v>
      </c>
      <c r="P227" s="2" t="s">
        <v>80</v>
      </c>
      <c r="Q227" s="3">
        <v>47</v>
      </c>
      <c r="R227" s="2" t="s">
        <v>25</v>
      </c>
      <c r="S227" s="3">
        <v>36</v>
      </c>
      <c r="T227" s="2" t="s">
        <v>10</v>
      </c>
      <c r="U227" s="3">
        <v>40.605041999999997</v>
      </c>
      <c r="V227" s="3">
        <v>-73.946899000000002</v>
      </c>
      <c r="W227" s="2" t="s">
        <v>149</v>
      </c>
      <c r="X227" s="3">
        <v>1</v>
      </c>
      <c r="Y227" s="3" t="str">
        <f>_xlfn.CONCAT(Exposure_Information[[#This Row],[Building Construction Code]]," - ",Exposure_Information[[#This Row],[Type of building construction]])</f>
        <v>RMS - 1</v>
      </c>
      <c r="Z227" s="3">
        <v>0</v>
      </c>
      <c r="AA227" s="2">
        <v>1940</v>
      </c>
      <c r="AB227" s="2" t="s">
        <v>11</v>
      </c>
      <c r="AC227" s="2">
        <v>1</v>
      </c>
      <c r="AD227" s="2" t="str">
        <f>_xlfn.CONCAT(Exposure_Information[[#This Row],[Occupany Code]]," - ",Exposure_Information[[#This Row],[Type of building occupancy]])</f>
        <v>ATC - 1</v>
      </c>
      <c r="AE227" s="5">
        <v>563000</v>
      </c>
      <c r="AF227" s="5">
        <v>394100</v>
      </c>
      <c r="AG227" s="5">
        <v>112600</v>
      </c>
      <c r="AH227" s="5">
        <f>SUM(Exposure_Information[[#This Row],[Building Coverage Value]:[Business interruption value]])</f>
        <v>1069700</v>
      </c>
      <c r="AI227" s="5">
        <f>SUM(Exposure_Information[[#This Row],[Building Coverage Value]:[Contents Coverage Value]])</f>
        <v>957100</v>
      </c>
      <c r="AJ227" s="26"/>
    </row>
    <row r="228" spans="1:36" ht="39" x14ac:dyDescent="0.3">
      <c r="A228" s="2" t="s">
        <v>148</v>
      </c>
      <c r="B228" s="2" t="s">
        <v>156</v>
      </c>
      <c r="C228" s="2" t="s">
        <v>325</v>
      </c>
      <c r="D228" s="2">
        <v>112005</v>
      </c>
      <c r="E228" s="2" t="s">
        <v>4697</v>
      </c>
      <c r="F228" s="2" t="s">
        <v>7812</v>
      </c>
      <c r="G228" s="3">
        <v>1055</v>
      </c>
      <c r="H228" s="3">
        <v>1000</v>
      </c>
      <c r="I228" s="71">
        <f>Exposure_Information[[#This Row],[Total  Insured Value]]+Exposure_Information[[#This Row],[Policy Deductible]]</f>
        <v>1067850</v>
      </c>
      <c r="J228" s="2">
        <v>115135</v>
      </c>
      <c r="K228" s="3">
        <v>1</v>
      </c>
      <c r="L228" s="2" t="s">
        <v>9</v>
      </c>
      <c r="M228" s="2" t="s">
        <v>7813</v>
      </c>
      <c r="N228" s="3" t="s">
        <v>7814</v>
      </c>
      <c r="O228" s="2" t="s">
        <v>30</v>
      </c>
      <c r="P228" s="2" t="s">
        <v>90</v>
      </c>
      <c r="Q228" s="3">
        <v>17</v>
      </c>
      <c r="R228" s="2" t="s">
        <v>127</v>
      </c>
      <c r="S228" s="3">
        <v>25</v>
      </c>
      <c r="T228" s="2" t="s">
        <v>10</v>
      </c>
      <c r="U228" s="3">
        <v>42.424858999999998</v>
      </c>
      <c r="V228" s="3">
        <v>-71.116800999999995</v>
      </c>
      <c r="W228" s="2" t="s">
        <v>149</v>
      </c>
      <c r="X228" s="3">
        <v>1</v>
      </c>
      <c r="Y228" s="3" t="str">
        <f>_xlfn.CONCAT(Exposure_Information[[#This Row],[Building Construction Code]]," - ",Exposure_Information[[#This Row],[Type of building construction]])</f>
        <v>RMS - 1</v>
      </c>
      <c r="Z228" s="3">
        <v>0</v>
      </c>
      <c r="AA228" s="2">
        <v>1930</v>
      </c>
      <c r="AB228" s="2" t="s">
        <v>11</v>
      </c>
      <c r="AC228" s="2">
        <v>1</v>
      </c>
      <c r="AD228" s="2" t="str">
        <f>_xlfn.CONCAT(Exposure_Information[[#This Row],[Occupany Code]]," - ",Exposure_Information[[#This Row],[Type of building occupancy]])</f>
        <v>ATC - 1</v>
      </c>
      <c r="AE228" s="5">
        <v>561500</v>
      </c>
      <c r="AF228" s="5">
        <v>393050</v>
      </c>
      <c r="AG228" s="5">
        <v>112300</v>
      </c>
      <c r="AH228" s="5">
        <f>SUM(Exposure_Information[[#This Row],[Building Coverage Value]:[Business interruption value]])</f>
        <v>1066850</v>
      </c>
      <c r="AI228" s="5">
        <f>SUM(Exposure_Information[[#This Row],[Building Coverage Value]:[Contents Coverage Value]])</f>
        <v>954550</v>
      </c>
      <c r="AJ228" s="26"/>
    </row>
    <row r="229" spans="1:36" ht="26" x14ac:dyDescent="0.3">
      <c r="A229" s="2" t="s">
        <v>148</v>
      </c>
      <c r="B229" s="2" t="s">
        <v>156</v>
      </c>
      <c r="C229" s="2" t="s">
        <v>325</v>
      </c>
      <c r="D229" s="2">
        <v>7636</v>
      </c>
      <c r="E229" s="2" t="s">
        <v>382</v>
      </c>
      <c r="F229" s="2" t="s">
        <v>530</v>
      </c>
      <c r="G229" s="3">
        <v>1633</v>
      </c>
      <c r="H229" s="3">
        <v>2500</v>
      </c>
      <c r="I229" s="71">
        <f>Exposure_Information[[#This Row],[Total  Insured Value]]+Exposure_Information[[#This Row],[Policy Deductible]]</f>
        <v>333500</v>
      </c>
      <c r="J229" s="2">
        <v>10329</v>
      </c>
      <c r="K229" s="3">
        <v>1</v>
      </c>
      <c r="L229" s="2" t="s">
        <v>9</v>
      </c>
      <c r="M229" s="2" t="s">
        <v>528</v>
      </c>
      <c r="N229" s="3" t="s">
        <v>531</v>
      </c>
      <c r="O229" s="2" t="s">
        <v>37</v>
      </c>
      <c r="P229" s="2" t="s">
        <v>74</v>
      </c>
      <c r="Q229" s="3">
        <v>9</v>
      </c>
      <c r="R229" s="2" t="s">
        <v>127</v>
      </c>
      <c r="S229" s="3">
        <v>25</v>
      </c>
      <c r="T229" s="2" t="s">
        <v>10</v>
      </c>
      <c r="U229" s="3">
        <v>42.592001000000003</v>
      </c>
      <c r="V229" s="3">
        <v>-71.020561999999998</v>
      </c>
      <c r="W229" s="2" t="s">
        <v>149</v>
      </c>
      <c r="X229" s="3">
        <v>2</v>
      </c>
      <c r="Y229" s="3" t="str">
        <f>_xlfn.CONCAT(Exposure_Information[[#This Row],[Building Construction Code]]," - ",Exposure_Information[[#This Row],[Type of building construction]])</f>
        <v>RMS - 2</v>
      </c>
      <c r="Z229" s="3">
        <v>0</v>
      </c>
      <c r="AA229" s="2">
        <v>9999</v>
      </c>
      <c r="AB229" s="2" t="s">
        <v>11</v>
      </c>
      <c r="AC229" s="2">
        <v>37</v>
      </c>
      <c r="AD229" s="2" t="str">
        <f>_xlfn.CONCAT(Exposure_Information[[#This Row],[Occupany Code]]," - ",Exposure_Information[[#This Row],[Type of building occupancy]])</f>
        <v>ATC - 37</v>
      </c>
      <c r="AE229" s="5">
        <v>331000</v>
      </c>
      <c r="AF229" s="5">
        <v>0</v>
      </c>
      <c r="AG229" s="5">
        <v>0</v>
      </c>
      <c r="AH229" s="5">
        <f>SUM(Exposure_Information[[#This Row],[Building Coverage Value]:[Business interruption value]])</f>
        <v>331000</v>
      </c>
      <c r="AI229" s="5">
        <f>SUM(Exposure_Information[[#This Row],[Building Coverage Value]:[Contents Coverage Value]])</f>
        <v>331000</v>
      </c>
      <c r="AJ229" s="26"/>
    </row>
    <row r="230" spans="1:36" ht="26" x14ac:dyDescent="0.3">
      <c r="A230" s="2" t="s">
        <v>148</v>
      </c>
      <c r="B230" s="2" t="s">
        <v>156</v>
      </c>
      <c r="C230" s="2" t="s">
        <v>325</v>
      </c>
      <c r="D230" s="2">
        <v>106495</v>
      </c>
      <c r="E230" s="2" t="s">
        <v>4697</v>
      </c>
      <c r="F230" s="2" t="s">
        <v>8450</v>
      </c>
      <c r="G230" s="3">
        <v>1520</v>
      </c>
      <c r="H230" s="3">
        <v>500</v>
      </c>
      <c r="I230" s="71">
        <f>Exposure_Information[[#This Row],[Total  Insured Value]]+Exposure_Information[[#This Row],[Policy Deductible]]</f>
        <v>1064500</v>
      </c>
      <c r="J230" s="2">
        <v>109625</v>
      </c>
      <c r="K230" s="3">
        <v>1</v>
      </c>
      <c r="L230" s="2" t="s">
        <v>9</v>
      </c>
      <c r="M230" s="2" t="s">
        <v>8451</v>
      </c>
      <c r="N230" s="3" t="s">
        <v>8452</v>
      </c>
      <c r="O230" s="2" t="s">
        <v>685</v>
      </c>
      <c r="P230" s="2" t="s">
        <v>224</v>
      </c>
      <c r="Q230" s="3">
        <v>21</v>
      </c>
      <c r="R230" s="2" t="s">
        <v>127</v>
      </c>
      <c r="S230" s="3">
        <v>25</v>
      </c>
      <c r="T230" s="2" t="s">
        <v>10</v>
      </c>
      <c r="U230" s="3">
        <v>42.19323</v>
      </c>
      <c r="V230" s="3">
        <v>-70.986877000000007</v>
      </c>
      <c r="W230" s="2" t="s">
        <v>149</v>
      </c>
      <c r="X230" s="3">
        <v>1</v>
      </c>
      <c r="Y230" s="3" t="str">
        <f>_xlfn.CONCAT(Exposure_Information[[#This Row],[Building Construction Code]]," - ",Exposure_Information[[#This Row],[Type of building construction]])</f>
        <v>RMS - 1</v>
      </c>
      <c r="Z230" s="3">
        <v>0</v>
      </c>
      <c r="AA230" s="2">
        <v>1999</v>
      </c>
      <c r="AB230" s="2" t="s">
        <v>11</v>
      </c>
      <c r="AC230" s="2">
        <v>1</v>
      </c>
      <c r="AD230" s="2" t="str">
        <f>_xlfn.CONCAT(Exposure_Information[[#This Row],[Occupany Code]]," - ",Exposure_Information[[#This Row],[Type of building occupancy]])</f>
        <v>ATC - 1</v>
      </c>
      <c r="AE230" s="5">
        <v>560000</v>
      </c>
      <c r="AF230" s="5">
        <v>392000</v>
      </c>
      <c r="AG230" s="5">
        <v>112000</v>
      </c>
      <c r="AH230" s="5">
        <f>SUM(Exposure_Information[[#This Row],[Building Coverage Value]:[Business interruption value]])</f>
        <v>1064000</v>
      </c>
      <c r="AI230" s="5">
        <f>SUM(Exposure_Information[[#This Row],[Building Coverage Value]:[Contents Coverage Value]])</f>
        <v>952000</v>
      </c>
      <c r="AJ230" s="26"/>
    </row>
    <row r="231" spans="1:36" ht="26" x14ac:dyDescent="0.3">
      <c r="A231" s="2" t="s">
        <v>148</v>
      </c>
      <c r="B231" s="2" t="s">
        <v>156</v>
      </c>
      <c r="C231" s="2" t="s">
        <v>325</v>
      </c>
      <c r="D231" s="2">
        <v>7622</v>
      </c>
      <c r="E231" s="2" t="s">
        <v>382</v>
      </c>
      <c r="F231" s="2" t="s">
        <v>651</v>
      </c>
      <c r="G231" s="3">
        <v>1307</v>
      </c>
      <c r="H231" s="3">
        <v>1000</v>
      </c>
      <c r="I231" s="71">
        <f>Exposure_Information[[#This Row],[Total  Insured Value]]+Exposure_Information[[#This Row],[Policy Deductible]]</f>
        <v>494000</v>
      </c>
      <c r="J231" s="2">
        <v>10309</v>
      </c>
      <c r="K231" s="3">
        <v>1</v>
      </c>
      <c r="L231" s="2" t="s">
        <v>9</v>
      </c>
      <c r="M231" s="2" t="s">
        <v>10713</v>
      </c>
      <c r="N231" s="3" t="s">
        <v>653</v>
      </c>
      <c r="O231" s="2" t="s">
        <v>654</v>
      </c>
      <c r="P231" s="2" t="s">
        <v>61</v>
      </c>
      <c r="Q231" s="3">
        <v>59</v>
      </c>
      <c r="R231" s="2" t="s">
        <v>25</v>
      </c>
      <c r="S231" s="3">
        <v>36</v>
      </c>
      <c r="T231" s="2" t="s">
        <v>10</v>
      </c>
      <c r="U231" s="3">
        <v>40.817278999999999</v>
      </c>
      <c r="V231" s="3">
        <v>-73.738646000000003</v>
      </c>
      <c r="W231" s="2" t="s">
        <v>149</v>
      </c>
      <c r="X231" s="3">
        <v>1</v>
      </c>
      <c r="Y231" s="3" t="str">
        <f>_xlfn.CONCAT(Exposure_Information[[#This Row],[Building Construction Code]]," - ",Exposure_Information[[#This Row],[Type of building construction]])</f>
        <v>RMS - 1</v>
      </c>
      <c r="Z231" s="3">
        <v>0</v>
      </c>
      <c r="AA231" s="2">
        <v>9999</v>
      </c>
      <c r="AB231" s="2" t="s">
        <v>11</v>
      </c>
      <c r="AC231" s="2">
        <v>37</v>
      </c>
      <c r="AD231" s="2" t="str">
        <f>_xlfn.CONCAT(Exposure_Information[[#This Row],[Occupany Code]]," - ",Exposure_Information[[#This Row],[Type of building occupancy]])</f>
        <v>ATC - 37</v>
      </c>
      <c r="AE231" s="5">
        <v>458000</v>
      </c>
      <c r="AF231" s="5">
        <v>0</v>
      </c>
      <c r="AG231" s="5">
        <v>35000</v>
      </c>
      <c r="AH231" s="5">
        <f>SUM(Exposure_Information[[#This Row],[Building Coverage Value]:[Business interruption value]])</f>
        <v>493000</v>
      </c>
      <c r="AI231" s="5">
        <f>SUM(Exposure_Information[[#This Row],[Building Coverage Value]:[Contents Coverage Value]])</f>
        <v>458000</v>
      </c>
      <c r="AJ231" s="26"/>
    </row>
    <row r="232" spans="1:36" ht="39" x14ac:dyDescent="0.3">
      <c r="A232" s="2" t="s">
        <v>148</v>
      </c>
      <c r="B232" s="2" t="s">
        <v>156</v>
      </c>
      <c r="C232" s="2" t="s">
        <v>325</v>
      </c>
      <c r="D232" s="2">
        <v>102808</v>
      </c>
      <c r="E232" s="2" t="s">
        <v>4697</v>
      </c>
      <c r="F232" s="2" t="s">
        <v>5012</v>
      </c>
      <c r="G232" s="3">
        <v>1062</v>
      </c>
      <c r="H232" s="3">
        <v>500</v>
      </c>
      <c r="I232" s="71">
        <f>Exposure_Information[[#This Row],[Total  Insured Value]]+Exposure_Information[[#This Row],[Policy Deductible]]</f>
        <v>1060700</v>
      </c>
      <c r="J232" s="2">
        <v>105938</v>
      </c>
      <c r="K232" s="3">
        <v>1</v>
      </c>
      <c r="L232" s="2" t="s">
        <v>9</v>
      </c>
      <c r="M232" s="2" t="s">
        <v>5013</v>
      </c>
      <c r="N232" s="3" t="s">
        <v>5014</v>
      </c>
      <c r="O232" s="2" t="s">
        <v>259</v>
      </c>
      <c r="P232" s="2" t="s">
        <v>221</v>
      </c>
      <c r="Q232" s="3">
        <v>23</v>
      </c>
      <c r="R232" s="2" t="s">
        <v>127</v>
      </c>
      <c r="S232" s="3">
        <v>25</v>
      </c>
      <c r="T232" s="2" t="s">
        <v>10</v>
      </c>
      <c r="U232" s="3">
        <v>41.890680000000003</v>
      </c>
      <c r="V232" s="3">
        <v>-70.585032999999996</v>
      </c>
      <c r="W232" s="2" t="s">
        <v>149</v>
      </c>
      <c r="X232" s="3">
        <v>1</v>
      </c>
      <c r="Y232" s="3" t="str">
        <f>_xlfn.CONCAT(Exposure_Information[[#This Row],[Building Construction Code]]," - ",Exposure_Information[[#This Row],[Type of building construction]])</f>
        <v>RMS - 1</v>
      </c>
      <c r="Z232" s="3">
        <v>0</v>
      </c>
      <c r="AA232" s="2">
        <v>2005</v>
      </c>
      <c r="AB232" s="2" t="s">
        <v>11</v>
      </c>
      <c r="AC232" s="2">
        <v>1</v>
      </c>
      <c r="AD232" s="2" t="str">
        <f>_xlfn.CONCAT(Exposure_Information[[#This Row],[Occupany Code]]," - ",Exposure_Information[[#This Row],[Type of building occupancy]])</f>
        <v>ATC - 1</v>
      </c>
      <c r="AE232" s="5">
        <v>558000</v>
      </c>
      <c r="AF232" s="5">
        <v>390600</v>
      </c>
      <c r="AG232" s="5">
        <v>111600</v>
      </c>
      <c r="AH232" s="5">
        <f>SUM(Exposure_Information[[#This Row],[Building Coverage Value]:[Business interruption value]])</f>
        <v>1060200</v>
      </c>
      <c r="AI232" s="5">
        <f>SUM(Exposure_Information[[#This Row],[Building Coverage Value]:[Contents Coverage Value]])</f>
        <v>948600</v>
      </c>
      <c r="AJ232" s="26"/>
    </row>
    <row r="233" spans="1:36" ht="39" x14ac:dyDescent="0.3">
      <c r="A233" s="2" t="s">
        <v>148</v>
      </c>
      <c r="B233" s="2" t="s">
        <v>156</v>
      </c>
      <c r="C233" s="2" t="s">
        <v>325</v>
      </c>
      <c r="D233" s="2">
        <v>122604</v>
      </c>
      <c r="E233" s="2" t="s">
        <v>4697</v>
      </c>
      <c r="F233" s="2" t="s">
        <v>9736</v>
      </c>
      <c r="G233" s="3">
        <v>1202</v>
      </c>
      <c r="H233" s="3">
        <v>2500</v>
      </c>
      <c r="I233" s="71">
        <f>Exposure_Information[[#This Row],[Total  Insured Value]]+Exposure_Information[[#This Row],[Policy Deductible]]</f>
        <v>1060800</v>
      </c>
      <c r="J233" s="2">
        <v>125734</v>
      </c>
      <c r="K233" s="3">
        <v>1</v>
      </c>
      <c r="L233" s="2" t="s">
        <v>9</v>
      </c>
      <c r="M233" s="2" t="s">
        <v>9737</v>
      </c>
      <c r="N233" s="3" t="s">
        <v>9738</v>
      </c>
      <c r="O233" s="2" t="s">
        <v>283</v>
      </c>
      <c r="P233" s="2" t="s">
        <v>208</v>
      </c>
      <c r="Q233" s="3">
        <v>5</v>
      </c>
      <c r="R233" s="2" t="s">
        <v>70</v>
      </c>
      <c r="S233" s="3">
        <v>9</v>
      </c>
      <c r="T233" s="2" t="s">
        <v>10</v>
      </c>
      <c r="U233" s="3">
        <v>41.631348000000003</v>
      </c>
      <c r="V233" s="3">
        <v>-73.150734</v>
      </c>
      <c r="W233" s="2" t="s">
        <v>149</v>
      </c>
      <c r="X233" s="3">
        <v>1</v>
      </c>
      <c r="Y233" s="3" t="str">
        <f>_xlfn.CONCAT(Exposure_Information[[#This Row],[Building Construction Code]]," - ",Exposure_Information[[#This Row],[Type of building construction]])</f>
        <v>RMS - 1</v>
      </c>
      <c r="Z233" s="3">
        <v>0</v>
      </c>
      <c r="AA233" s="2">
        <v>2001</v>
      </c>
      <c r="AB233" s="2" t="s">
        <v>11</v>
      </c>
      <c r="AC233" s="2">
        <v>1</v>
      </c>
      <c r="AD233" s="2" t="str">
        <f>_xlfn.CONCAT(Exposure_Information[[#This Row],[Occupany Code]]," - ",Exposure_Information[[#This Row],[Type of building occupancy]])</f>
        <v>ATC - 1</v>
      </c>
      <c r="AE233" s="5">
        <v>557000</v>
      </c>
      <c r="AF233" s="5">
        <v>389900</v>
      </c>
      <c r="AG233" s="5">
        <v>111400</v>
      </c>
      <c r="AH233" s="5">
        <f>SUM(Exposure_Information[[#This Row],[Building Coverage Value]:[Business interruption value]])</f>
        <v>1058300</v>
      </c>
      <c r="AI233" s="5">
        <f>SUM(Exposure_Information[[#This Row],[Building Coverage Value]:[Contents Coverage Value]])</f>
        <v>946900</v>
      </c>
      <c r="AJ233" s="26"/>
    </row>
    <row r="234" spans="1:36" x14ac:dyDescent="0.3">
      <c r="A234" s="2" t="s">
        <v>148</v>
      </c>
      <c r="B234" s="2" t="s">
        <v>156</v>
      </c>
      <c r="C234" s="2" t="s">
        <v>325</v>
      </c>
      <c r="D234" s="2">
        <v>107131</v>
      </c>
      <c r="E234" s="2" t="s">
        <v>4697</v>
      </c>
      <c r="F234" s="2" t="s">
        <v>5131</v>
      </c>
      <c r="G234" s="3">
        <v>1285</v>
      </c>
      <c r="H234" s="3">
        <v>500</v>
      </c>
      <c r="I234" s="71">
        <f>Exposure_Information[[#This Row],[Total  Insured Value]]+Exposure_Information[[#This Row],[Policy Deductible]]</f>
        <v>1057850</v>
      </c>
      <c r="J234" s="2">
        <v>110261</v>
      </c>
      <c r="K234" s="3">
        <v>1</v>
      </c>
      <c r="L234" s="2" t="s">
        <v>9</v>
      </c>
      <c r="M234" s="2" t="s">
        <v>5132</v>
      </c>
      <c r="N234" s="3" t="s">
        <v>5133</v>
      </c>
      <c r="O234" s="2" t="s">
        <v>89</v>
      </c>
      <c r="P234" s="2" t="s">
        <v>90</v>
      </c>
      <c r="Q234" s="3">
        <v>17</v>
      </c>
      <c r="R234" s="2" t="s">
        <v>127</v>
      </c>
      <c r="S234" s="3">
        <v>25</v>
      </c>
      <c r="T234" s="2" t="s">
        <v>10</v>
      </c>
      <c r="U234" s="3">
        <v>42.540652999999999</v>
      </c>
      <c r="V234" s="3">
        <v>-71.102585000000005</v>
      </c>
      <c r="W234" s="2" t="s">
        <v>149</v>
      </c>
      <c r="X234" s="3">
        <v>1</v>
      </c>
      <c r="Y234" s="3" t="str">
        <f>_xlfn.CONCAT(Exposure_Information[[#This Row],[Building Construction Code]]," - ",Exposure_Information[[#This Row],[Type of building construction]])</f>
        <v>RMS - 1</v>
      </c>
      <c r="Z234" s="3">
        <v>0</v>
      </c>
      <c r="AA234" s="2">
        <v>1933</v>
      </c>
      <c r="AB234" s="2" t="s">
        <v>11</v>
      </c>
      <c r="AC234" s="2">
        <v>1</v>
      </c>
      <c r="AD234" s="2" t="str">
        <f>_xlfn.CONCAT(Exposure_Information[[#This Row],[Occupany Code]]," - ",Exposure_Information[[#This Row],[Type of building occupancy]])</f>
        <v>ATC - 1</v>
      </c>
      <c r="AE234" s="5">
        <v>556500</v>
      </c>
      <c r="AF234" s="5">
        <v>389550</v>
      </c>
      <c r="AG234" s="5">
        <v>111300</v>
      </c>
      <c r="AH234" s="5">
        <f>SUM(Exposure_Information[[#This Row],[Building Coverage Value]:[Business interruption value]])</f>
        <v>1057350</v>
      </c>
      <c r="AI234" s="5">
        <f>SUM(Exposure_Information[[#This Row],[Building Coverage Value]:[Contents Coverage Value]])</f>
        <v>946050</v>
      </c>
      <c r="AJ234" s="26"/>
    </row>
    <row r="235" spans="1:36" ht="39" x14ac:dyDescent="0.3">
      <c r="A235" s="2" t="s">
        <v>148</v>
      </c>
      <c r="B235" s="2" t="s">
        <v>156</v>
      </c>
      <c r="C235" s="2" t="s">
        <v>325</v>
      </c>
      <c r="D235" s="2">
        <v>111945</v>
      </c>
      <c r="E235" s="2" t="s">
        <v>4697</v>
      </c>
      <c r="F235" s="2" t="s">
        <v>9201</v>
      </c>
      <c r="G235" s="3">
        <v>1220</v>
      </c>
      <c r="H235" s="3">
        <v>1000</v>
      </c>
      <c r="I235" s="71">
        <f>Exposure_Information[[#This Row],[Total  Insured Value]]+Exposure_Information[[#This Row],[Policy Deductible]]</f>
        <v>1058350</v>
      </c>
      <c r="J235" s="2">
        <v>115075</v>
      </c>
      <c r="K235" s="3">
        <v>1</v>
      </c>
      <c r="L235" s="2" t="s">
        <v>9</v>
      </c>
      <c r="M235" s="2" t="s">
        <v>9202</v>
      </c>
      <c r="N235" s="3" t="s">
        <v>9203</v>
      </c>
      <c r="O235" s="2" t="s">
        <v>255</v>
      </c>
      <c r="P235" s="2" t="s">
        <v>224</v>
      </c>
      <c r="Q235" s="3">
        <v>21</v>
      </c>
      <c r="R235" s="2" t="s">
        <v>127</v>
      </c>
      <c r="S235" s="3">
        <v>25</v>
      </c>
      <c r="T235" s="2" t="s">
        <v>10</v>
      </c>
      <c r="U235" s="3">
        <v>42.183087</v>
      </c>
      <c r="V235" s="3">
        <v>-71.181663999999998</v>
      </c>
      <c r="W235" s="2" t="s">
        <v>149</v>
      </c>
      <c r="X235" s="3">
        <v>1</v>
      </c>
      <c r="Y235" s="3" t="str">
        <f>_xlfn.CONCAT(Exposure_Information[[#This Row],[Building Construction Code]]," - ",Exposure_Information[[#This Row],[Type of building construction]])</f>
        <v>RMS - 1</v>
      </c>
      <c r="Z235" s="3">
        <v>0</v>
      </c>
      <c r="AA235" s="2">
        <v>2006</v>
      </c>
      <c r="AB235" s="2" t="s">
        <v>11</v>
      </c>
      <c r="AC235" s="2">
        <v>1</v>
      </c>
      <c r="AD235" s="2" t="str">
        <f>_xlfn.CONCAT(Exposure_Information[[#This Row],[Occupany Code]]," - ",Exposure_Information[[#This Row],[Type of building occupancy]])</f>
        <v>ATC - 1</v>
      </c>
      <c r="AE235" s="5">
        <v>556500</v>
      </c>
      <c r="AF235" s="5">
        <v>389550</v>
      </c>
      <c r="AG235" s="5">
        <v>111300</v>
      </c>
      <c r="AH235" s="5">
        <f>SUM(Exposure_Information[[#This Row],[Building Coverage Value]:[Business interruption value]])</f>
        <v>1057350</v>
      </c>
      <c r="AI235" s="5">
        <f>SUM(Exposure_Information[[#This Row],[Building Coverage Value]:[Contents Coverage Value]])</f>
        <v>946050</v>
      </c>
      <c r="AJ235" s="26"/>
    </row>
    <row r="236" spans="1:36" ht="26" x14ac:dyDescent="0.3">
      <c r="A236" s="2" t="s">
        <v>148</v>
      </c>
      <c r="B236" s="2" t="s">
        <v>156</v>
      </c>
      <c r="C236" s="2" t="s">
        <v>325</v>
      </c>
      <c r="D236" s="2">
        <v>111993</v>
      </c>
      <c r="E236" s="2" t="s">
        <v>4697</v>
      </c>
      <c r="F236" s="2" t="s">
        <v>7831</v>
      </c>
      <c r="G236" s="3">
        <v>1249</v>
      </c>
      <c r="H236" s="3">
        <v>500</v>
      </c>
      <c r="I236" s="71">
        <f>Exposure_Information[[#This Row],[Total  Insured Value]]+Exposure_Information[[#This Row],[Policy Deductible]]</f>
        <v>1055000</v>
      </c>
      <c r="J236" s="2">
        <v>115123</v>
      </c>
      <c r="K236" s="3">
        <v>1</v>
      </c>
      <c r="L236" s="2" t="s">
        <v>9</v>
      </c>
      <c r="M236" s="2" t="s">
        <v>7832</v>
      </c>
      <c r="N236" s="3" t="s">
        <v>7833</v>
      </c>
      <c r="O236" s="2" t="s">
        <v>30</v>
      </c>
      <c r="P236" s="2" t="s">
        <v>90</v>
      </c>
      <c r="Q236" s="3">
        <v>17</v>
      </c>
      <c r="R236" s="2" t="s">
        <v>127</v>
      </c>
      <c r="S236" s="3">
        <v>25</v>
      </c>
      <c r="T236" s="2" t="s">
        <v>10</v>
      </c>
      <c r="U236" s="3">
        <v>42.419812</v>
      </c>
      <c r="V236" s="3">
        <v>-71.095316999999994</v>
      </c>
      <c r="W236" s="2" t="s">
        <v>149</v>
      </c>
      <c r="X236" s="3">
        <v>1</v>
      </c>
      <c r="Y236" s="3" t="str">
        <f>_xlfn.CONCAT(Exposure_Information[[#This Row],[Building Construction Code]]," - ",Exposure_Information[[#This Row],[Type of building construction]])</f>
        <v>RMS - 1</v>
      </c>
      <c r="Z236" s="3">
        <v>0</v>
      </c>
      <c r="AA236" s="2">
        <v>1925</v>
      </c>
      <c r="AB236" s="2" t="s">
        <v>11</v>
      </c>
      <c r="AC236" s="2">
        <v>1</v>
      </c>
      <c r="AD236" s="2" t="str">
        <f>_xlfn.CONCAT(Exposure_Information[[#This Row],[Occupany Code]]," - ",Exposure_Information[[#This Row],[Type of building occupancy]])</f>
        <v>ATC - 1</v>
      </c>
      <c r="AE236" s="5">
        <v>555000</v>
      </c>
      <c r="AF236" s="5">
        <v>388500</v>
      </c>
      <c r="AG236" s="5">
        <v>111000</v>
      </c>
      <c r="AH236" s="5">
        <f>SUM(Exposure_Information[[#This Row],[Building Coverage Value]:[Business interruption value]])</f>
        <v>1054500</v>
      </c>
      <c r="AI236" s="5">
        <f>SUM(Exposure_Information[[#This Row],[Building Coverage Value]:[Contents Coverage Value]])</f>
        <v>943500</v>
      </c>
      <c r="AJ236" s="26"/>
    </row>
    <row r="237" spans="1:36" ht="26" x14ac:dyDescent="0.3">
      <c r="A237" s="2" t="s">
        <v>148</v>
      </c>
      <c r="B237" s="2" t="s">
        <v>156</v>
      </c>
      <c r="C237" s="2" t="s">
        <v>325</v>
      </c>
      <c r="D237" s="2">
        <v>109733</v>
      </c>
      <c r="E237" s="2" t="s">
        <v>4697</v>
      </c>
      <c r="F237" s="2" t="s">
        <v>8393</v>
      </c>
      <c r="G237" s="3">
        <v>2138</v>
      </c>
      <c r="H237" s="3">
        <v>500</v>
      </c>
      <c r="I237" s="71">
        <f>Exposure_Information[[#This Row],[Total  Insured Value]]+Exposure_Information[[#This Row],[Policy Deductible]]</f>
        <v>1055000</v>
      </c>
      <c r="J237" s="2">
        <v>112863</v>
      </c>
      <c r="K237" s="3">
        <v>1</v>
      </c>
      <c r="L237" s="2" t="s">
        <v>9</v>
      </c>
      <c r="M237" s="2" t="s">
        <v>8394</v>
      </c>
      <c r="N237" s="3" t="s">
        <v>8395</v>
      </c>
      <c r="O237" s="2" t="s">
        <v>603</v>
      </c>
      <c r="P237" s="2" t="s">
        <v>72</v>
      </c>
      <c r="Q237" s="3">
        <v>25</v>
      </c>
      <c r="R237" s="2" t="s">
        <v>127</v>
      </c>
      <c r="S237" s="3">
        <v>25</v>
      </c>
      <c r="T237" s="2" t="s">
        <v>10</v>
      </c>
      <c r="U237" s="3">
        <v>42.292769</v>
      </c>
      <c r="V237" s="3">
        <v>-71.123384999999999</v>
      </c>
      <c r="W237" s="2" t="s">
        <v>149</v>
      </c>
      <c r="X237" s="3">
        <v>1</v>
      </c>
      <c r="Y237" s="3" t="str">
        <f>_xlfn.CONCAT(Exposure_Information[[#This Row],[Building Construction Code]]," - ",Exposure_Information[[#This Row],[Type of building construction]])</f>
        <v>RMS - 1</v>
      </c>
      <c r="Z237" s="3">
        <v>0</v>
      </c>
      <c r="AA237" s="2">
        <v>1954</v>
      </c>
      <c r="AB237" s="2" t="s">
        <v>11</v>
      </c>
      <c r="AC237" s="2">
        <v>1</v>
      </c>
      <c r="AD237" s="2" t="str">
        <f>_xlfn.CONCAT(Exposure_Information[[#This Row],[Occupany Code]]," - ",Exposure_Information[[#This Row],[Type of building occupancy]])</f>
        <v>ATC - 1</v>
      </c>
      <c r="AE237" s="5">
        <v>555000</v>
      </c>
      <c r="AF237" s="5">
        <v>388500</v>
      </c>
      <c r="AG237" s="5">
        <v>111000</v>
      </c>
      <c r="AH237" s="5">
        <f>SUM(Exposure_Information[[#This Row],[Building Coverage Value]:[Business interruption value]])</f>
        <v>1054500</v>
      </c>
      <c r="AI237" s="5">
        <f>SUM(Exposure_Information[[#This Row],[Building Coverage Value]:[Contents Coverage Value]])</f>
        <v>943500</v>
      </c>
      <c r="AJ237" s="26"/>
    </row>
    <row r="238" spans="1:36" ht="26" x14ac:dyDescent="0.3">
      <c r="A238" s="2" t="s">
        <v>148</v>
      </c>
      <c r="B238" s="2" t="s">
        <v>156</v>
      </c>
      <c r="C238" s="2" t="s">
        <v>325</v>
      </c>
      <c r="D238" s="2">
        <v>114997</v>
      </c>
      <c r="E238" s="2" t="s">
        <v>4697</v>
      </c>
      <c r="F238" s="2" t="s">
        <v>7393</v>
      </c>
      <c r="G238" s="3">
        <v>1772</v>
      </c>
      <c r="H238" s="3">
        <v>500</v>
      </c>
      <c r="I238" s="71">
        <f>Exposure_Information[[#This Row],[Total  Insured Value]]+Exposure_Information[[#This Row],[Policy Deductible]]</f>
        <v>1048350</v>
      </c>
      <c r="J238" s="2">
        <v>118127</v>
      </c>
      <c r="K238" s="3">
        <v>1</v>
      </c>
      <c r="L238" s="2" t="s">
        <v>9</v>
      </c>
      <c r="M238" s="2" t="s">
        <v>7394</v>
      </c>
      <c r="N238" s="3" t="s">
        <v>7395</v>
      </c>
      <c r="O238" s="2" t="s">
        <v>2034</v>
      </c>
      <c r="P238" s="2" t="s">
        <v>139</v>
      </c>
      <c r="Q238" s="3">
        <v>9</v>
      </c>
      <c r="R238" s="2" t="s">
        <v>70</v>
      </c>
      <c r="S238" s="3">
        <v>9</v>
      </c>
      <c r="T238" s="2" t="s">
        <v>10</v>
      </c>
      <c r="U238" s="3">
        <v>41.282438999999997</v>
      </c>
      <c r="V238" s="3">
        <v>-72.757002999999997</v>
      </c>
      <c r="W238" s="2" t="s">
        <v>149</v>
      </c>
      <c r="X238" s="3">
        <v>1</v>
      </c>
      <c r="Y238" s="3" t="str">
        <f>_xlfn.CONCAT(Exposure_Information[[#This Row],[Building Construction Code]]," - ",Exposure_Information[[#This Row],[Type of building construction]])</f>
        <v>RMS - 1</v>
      </c>
      <c r="Z238" s="3">
        <v>0</v>
      </c>
      <c r="AA238" s="2">
        <v>1990</v>
      </c>
      <c r="AB238" s="2" t="s">
        <v>11</v>
      </c>
      <c r="AC238" s="2">
        <v>1</v>
      </c>
      <c r="AD238" s="2" t="str">
        <f>_xlfn.CONCAT(Exposure_Information[[#This Row],[Occupany Code]]," - ",Exposure_Information[[#This Row],[Type of building occupancy]])</f>
        <v>ATC - 1</v>
      </c>
      <c r="AE238" s="5">
        <v>551500</v>
      </c>
      <c r="AF238" s="5">
        <v>386050</v>
      </c>
      <c r="AG238" s="5">
        <v>110300</v>
      </c>
      <c r="AH238" s="5">
        <f>SUM(Exposure_Information[[#This Row],[Building Coverage Value]:[Business interruption value]])</f>
        <v>1047850</v>
      </c>
      <c r="AI238" s="5">
        <f>SUM(Exposure_Information[[#This Row],[Building Coverage Value]:[Contents Coverage Value]])</f>
        <v>937550</v>
      </c>
      <c r="AJ238" s="26"/>
    </row>
    <row r="239" spans="1:36" ht="26" x14ac:dyDescent="0.3">
      <c r="A239" s="2" t="s">
        <v>148</v>
      </c>
      <c r="B239" s="2" t="s">
        <v>156</v>
      </c>
      <c r="C239" s="2" t="s">
        <v>325</v>
      </c>
      <c r="D239" s="2">
        <v>113664</v>
      </c>
      <c r="E239" s="2" t="s">
        <v>4697</v>
      </c>
      <c r="F239" s="2" t="s">
        <v>7700</v>
      </c>
      <c r="G239" s="3">
        <v>1258</v>
      </c>
      <c r="H239" s="3">
        <v>1000</v>
      </c>
      <c r="I239" s="71">
        <f>Exposure_Information[[#This Row],[Total  Insured Value]]+Exposure_Information[[#This Row],[Policy Deductible]]</f>
        <v>1048850</v>
      </c>
      <c r="J239" s="2">
        <v>116794</v>
      </c>
      <c r="K239" s="3">
        <v>1</v>
      </c>
      <c r="L239" s="2" t="s">
        <v>9</v>
      </c>
      <c r="M239" s="2" t="s">
        <v>7701</v>
      </c>
      <c r="N239" s="3" t="s">
        <v>7702</v>
      </c>
      <c r="O239" s="2" t="s">
        <v>261</v>
      </c>
      <c r="P239" s="2" t="s">
        <v>224</v>
      </c>
      <c r="Q239" s="3">
        <v>21</v>
      </c>
      <c r="R239" s="2" t="s">
        <v>127</v>
      </c>
      <c r="S239" s="3">
        <v>25</v>
      </c>
      <c r="T239" s="2" t="s">
        <v>10</v>
      </c>
      <c r="U239" s="3">
        <v>42.252969</v>
      </c>
      <c r="V239" s="3">
        <v>-71.021797000000007</v>
      </c>
      <c r="W239" s="2" t="s">
        <v>149</v>
      </c>
      <c r="X239" s="3">
        <v>1</v>
      </c>
      <c r="Y239" s="3" t="str">
        <f>_xlfn.CONCAT(Exposure_Information[[#This Row],[Building Construction Code]]," - ",Exposure_Information[[#This Row],[Type of building construction]])</f>
        <v>RMS - 1</v>
      </c>
      <c r="Z239" s="3">
        <v>0</v>
      </c>
      <c r="AA239" s="2">
        <v>1960</v>
      </c>
      <c r="AB239" s="2" t="s">
        <v>11</v>
      </c>
      <c r="AC239" s="2">
        <v>1</v>
      </c>
      <c r="AD239" s="2" t="str">
        <f>_xlfn.CONCAT(Exposure_Information[[#This Row],[Occupany Code]]," - ",Exposure_Information[[#This Row],[Type of building occupancy]])</f>
        <v>ATC - 1</v>
      </c>
      <c r="AE239" s="5">
        <v>551500</v>
      </c>
      <c r="AF239" s="5">
        <v>386050</v>
      </c>
      <c r="AG239" s="5">
        <v>110300</v>
      </c>
      <c r="AH239" s="5">
        <f>SUM(Exposure_Information[[#This Row],[Building Coverage Value]:[Business interruption value]])</f>
        <v>1047850</v>
      </c>
      <c r="AI239" s="5">
        <f>SUM(Exposure_Information[[#This Row],[Building Coverage Value]:[Contents Coverage Value]])</f>
        <v>937550</v>
      </c>
      <c r="AJ239" s="26"/>
    </row>
    <row r="240" spans="1:36" ht="26" x14ac:dyDescent="0.3">
      <c r="A240" s="2" t="s">
        <v>148</v>
      </c>
      <c r="B240" s="2" t="s">
        <v>156</v>
      </c>
      <c r="C240" s="2" t="s">
        <v>325</v>
      </c>
      <c r="D240" s="2">
        <v>112660</v>
      </c>
      <c r="E240" s="2" t="s">
        <v>4697</v>
      </c>
      <c r="F240" s="2" t="s">
        <v>7970</v>
      </c>
      <c r="G240" s="3">
        <v>1707</v>
      </c>
      <c r="H240" s="3">
        <v>500</v>
      </c>
      <c r="I240" s="71">
        <f>Exposure_Information[[#This Row],[Total  Insured Value]]+Exposure_Information[[#This Row],[Policy Deductible]]</f>
        <v>1048350</v>
      </c>
      <c r="J240" s="2">
        <v>115790</v>
      </c>
      <c r="K240" s="3">
        <v>1</v>
      </c>
      <c r="L240" s="2" t="s">
        <v>9</v>
      </c>
      <c r="M240" s="2" t="s">
        <v>7971</v>
      </c>
      <c r="N240" s="3" t="s">
        <v>7972</v>
      </c>
      <c r="O240" s="2" t="s">
        <v>5103</v>
      </c>
      <c r="P240" s="2" t="s">
        <v>221</v>
      </c>
      <c r="Q240" s="3">
        <v>23</v>
      </c>
      <c r="R240" s="2" t="s">
        <v>127</v>
      </c>
      <c r="S240" s="3">
        <v>25</v>
      </c>
      <c r="T240" s="2" t="s">
        <v>10</v>
      </c>
      <c r="U240" s="3">
        <v>42.090263</v>
      </c>
      <c r="V240" s="3">
        <v>-70.751273999999995</v>
      </c>
      <c r="W240" s="2" t="s">
        <v>149</v>
      </c>
      <c r="X240" s="3">
        <v>1</v>
      </c>
      <c r="Y240" s="3" t="str">
        <f>_xlfn.CONCAT(Exposure_Information[[#This Row],[Building Construction Code]]," - ",Exposure_Information[[#This Row],[Type of building construction]])</f>
        <v>RMS - 1</v>
      </c>
      <c r="Z240" s="3">
        <v>0</v>
      </c>
      <c r="AA240" s="2">
        <v>1994</v>
      </c>
      <c r="AB240" s="2" t="s">
        <v>11</v>
      </c>
      <c r="AC240" s="2">
        <v>1</v>
      </c>
      <c r="AD240" s="2" t="str">
        <f>_xlfn.CONCAT(Exposure_Information[[#This Row],[Occupany Code]]," - ",Exposure_Information[[#This Row],[Type of building occupancy]])</f>
        <v>ATC - 1</v>
      </c>
      <c r="AE240" s="5">
        <v>551500</v>
      </c>
      <c r="AF240" s="5">
        <v>386050</v>
      </c>
      <c r="AG240" s="5">
        <v>110300</v>
      </c>
      <c r="AH240" s="5">
        <f>SUM(Exposure_Information[[#This Row],[Building Coverage Value]:[Business interruption value]])</f>
        <v>1047850</v>
      </c>
      <c r="AI240" s="5">
        <f>SUM(Exposure_Information[[#This Row],[Building Coverage Value]:[Contents Coverage Value]])</f>
        <v>937550</v>
      </c>
      <c r="AJ240" s="26"/>
    </row>
    <row r="241" spans="1:36" ht="39" x14ac:dyDescent="0.3">
      <c r="A241" s="2" t="s">
        <v>148</v>
      </c>
      <c r="B241" s="2" t="s">
        <v>156</v>
      </c>
      <c r="C241" s="2" t="s">
        <v>325</v>
      </c>
      <c r="D241" s="2">
        <v>115618</v>
      </c>
      <c r="E241" s="2" t="s">
        <v>4697</v>
      </c>
      <c r="F241" s="2" t="s">
        <v>8729</v>
      </c>
      <c r="G241" s="3">
        <v>1561</v>
      </c>
      <c r="H241" s="3">
        <v>1000</v>
      </c>
      <c r="I241" s="71">
        <f>Exposure_Information[[#This Row],[Total  Insured Value]]+Exposure_Information[[#This Row],[Policy Deductible]]</f>
        <v>1048850</v>
      </c>
      <c r="J241" s="2">
        <v>118748</v>
      </c>
      <c r="K241" s="3">
        <v>1</v>
      </c>
      <c r="L241" s="2" t="s">
        <v>9</v>
      </c>
      <c r="M241" s="2" t="s">
        <v>8730</v>
      </c>
      <c r="N241" s="3" t="s">
        <v>8731</v>
      </c>
      <c r="O241" s="2" t="s">
        <v>350</v>
      </c>
      <c r="P241" s="2" t="s">
        <v>90</v>
      </c>
      <c r="Q241" s="3">
        <v>17</v>
      </c>
      <c r="R241" s="2" t="s">
        <v>127</v>
      </c>
      <c r="S241" s="3">
        <v>25</v>
      </c>
      <c r="T241" s="2" t="s">
        <v>10</v>
      </c>
      <c r="U241" s="3">
        <v>42.359836999999999</v>
      </c>
      <c r="V241" s="3">
        <v>-71.109161</v>
      </c>
      <c r="W241" s="2" t="s">
        <v>149</v>
      </c>
      <c r="X241" s="3">
        <v>1</v>
      </c>
      <c r="Y241" s="3" t="str">
        <f>_xlfn.CONCAT(Exposure_Information[[#This Row],[Building Construction Code]]," - ",Exposure_Information[[#This Row],[Type of building construction]])</f>
        <v>RMS - 1</v>
      </c>
      <c r="Z241" s="3">
        <v>0</v>
      </c>
      <c r="AA241" s="2">
        <v>1873</v>
      </c>
      <c r="AB241" s="2" t="s">
        <v>11</v>
      </c>
      <c r="AC241" s="2">
        <v>1</v>
      </c>
      <c r="AD241" s="2" t="str">
        <f>_xlfn.CONCAT(Exposure_Information[[#This Row],[Occupany Code]]," - ",Exposure_Information[[#This Row],[Type of building occupancy]])</f>
        <v>ATC - 1</v>
      </c>
      <c r="AE241" s="5">
        <v>551500</v>
      </c>
      <c r="AF241" s="5">
        <v>386050</v>
      </c>
      <c r="AG241" s="5">
        <v>110300</v>
      </c>
      <c r="AH241" s="5">
        <f>SUM(Exposure_Information[[#This Row],[Building Coverage Value]:[Business interruption value]])</f>
        <v>1047850</v>
      </c>
      <c r="AI241" s="5">
        <f>SUM(Exposure_Information[[#This Row],[Building Coverage Value]:[Contents Coverage Value]])</f>
        <v>937550</v>
      </c>
      <c r="AJ241" s="26"/>
    </row>
    <row r="242" spans="1:36" ht="39" x14ac:dyDescent="0.3">
      <c r="A242" s="2" t="s">
        <v>148</v>
      </c>
      <c r="B242" s="2" t="s">
        <v>156</v>
      </c>
      <c r="C242" s="2" t="s">
        <v>325</v>
      </c>
      <c r="D242" s="2">
        <v>105793</v>
      </c>
      <c r="E242" s="2" t="s">
        <v>4697</v>
      </c>
      <c r="F242" s="2" t="s">
        <v>5619</v>
      </c>
      <c r="G242" s="3">
        <v>1471</v>
      </c>
      <c r="H242" s="3">
        <v>1000</v>
      </c>
      <c r="I242" s="71">
        <f>Exposure_Information[[#This Row],[Total  Insured Value]]+Exposure_Information[[#This Row],[Policy Deductible]]</f>
        <v>1047900</v>
      </c>
      <c r="J242" s="2">
        <v>108923</v>
      </c>
      <c r="K242" s="3">
        <v>1</v>
      </c>
      <c r="L242" s="2" t="s">
        <v>9</v>
      </c>
      <c r="M242" s="2" t="s">
        <v>5620</v>
      </c>
      <c r="N242" s="3" t="s">
        <v>5621</v>
      </c>
      <c r="O242" s="2" t="s">
        <v>5622</v>
      </c>
      <c r="P242" s="2" t="s">
        <v>24</v>
      </c>
      <c r="Q242" s="3">
        <v>119</v>
      </c>
      <c r="R242" s="2" t="s">
        <v>25</v>
      </c>
      <c r="S242" s="3">
        <v>36</v>
      </c>
      <c r="T242" s="2" t="s">
        <v>10</v>
      </c>
      <c r="U242" s="3">
        <v>41.203265999999999</v>
      </c>
      <c r="V242" s="3">
        <v>-73.875443000000004</v>
      </c>
      <c r="W242" s="2" t="s">
        <v>149</v>
      </c>
      <c r="X242" s="3">
        <v>1</v>
      </c>
      <c r="Y242" s="3" t="str">
        <f>_xlfn.CONCAT(Exposure_Information[[#This Row],[Building Construction Code]]," - ",Exposure_Information[[#This Row],[Type of building construction]])</f>
        <v>RMS - 1</v>
      </c>
      <c r="Z242" s="3">
        <v>0</v>
      </c>
      <c r="AA242" s="2">
        <v>1929</v>
      </c>
      <c r="AB242" s="2" t="s">
        <v>11</v>
      </c>
      <c r="AC242" s="2">
        <v>1</v>
      </c>
      <c r="AD242" s="2" t="str">
        <f>_xlfn.CONCAT(Exposure_Information[[#This Row],[Occupany Code]]," - ",Exposure_Information[[#This Row],[Type of building occupancy]])</f>
        <v>ATC - 1</v>
      </c>
      <c r="AE242" s="5">
        <v>551000</v>
      </c>
      <c r="AF242" s="5">
        <v>385700</v>
      </c>
      <c r="AG242" s="5">
        <v>110200</v>
      </c>
      <c r="AH242" s="5">
        <f>SUM(Exposure_Information[[#This Row],[Building Coverage Value]:[Business interruption value]])</f>
        <v>1046900</v>
      </c>
      <c r="AI242" s="5">
        <f>SUM(Exposure_Information[[#This Row],[Building Coverage Value]:[Contents Coverage Value]])</f>
        <v>936700</v>
      </c>
      <c r="AJ242" s="26"/>
    </row>
    <row r="243" spans="1:36" ht="26" x14ac:dyDescent="0.3">
      <c r="A243" s="2" t="s">
        <v>148</v>
      </c>
      <c r="B243" s="2" t="s">
        <v>156</v>
      </c>
      <c r="C243" s="2" t="s">
        <v>325</v>
      </c>
      <c r="D243" s="2">
        <v>113682</v>
      </c>
      <c r="E243" s="2" t="s">
        <v>4697</v>
      </c>
      <c r="F243" s="2" t="s">
        <v>8208</v>
      </c>
      <c r="G243" s="3">
        <v>1563</v>
      </c>
      <c r="H243" s="3">
        <v>1000</v>
      </c>
      <c r="I243" s="71">
        <f>Exposure_Information[[#This Row],[Total  Insured Value]]+Exposure_Information[[#This Row],[Policy Deductible]]</f>
        <v>1046950</v>
      </c>
      <c r="J243" s="2">
        <v>116812</v>
      </c>
      <c r="K243" s="3">
        <v>1</v>
      </c>
      <c r="L243" s="2" t="s">
        <v>9</v>
      </c>
      <c r="M243" s="2" t="s">
        <v>8209</v>
      </c>
      <c r="N243" s="3" t="s">
        <v>8210</v>
      </c>
      <c r="O243" s="2" t="s">
        <v>1396</v>
      </c>
      <c r="P243" s="2" t="s">
        <v>72</v>
      </c>
      <c r="Q243" s="3">
        <v>25</v>
      </c>
      <c r="R243" s="2" t="s">
        <v>127</v>
      </c>
      <c r="S243" s="3">
        <v>25</v>
      </c>
      <c r="T243" s="2" t="s">
        <v>10</v>
      </c>
      <c r="U243" s="3">
        <v>42.305370000000003</v>
      </c>
      <c r="V243" s="3">
        <v>-71.130820999999997</v>
      </c>
      <c r="W243" s="2" t="s">
        <v>149</v>
      </c>
      <c r="X243" s="3">
        <v>1</v>
      </c>
      <c r="Y243" s="3" t="str">
        <f>_xlfn.CONCAT(Exposure_Information[[#This Row],[Building Construction Code]]," - ",Exposure_Information[[#This Row],[Type of building construction]])</f>
        <v>RMS - 1</v>
      </c>
      <c r="Z243" s="3">
        <v>0</v>
      </c>
      <c r="AA243" s="2">
        <v>1935</v>
      </c>
      <c r="AB243" s="2" t="s">
        <v>11</v>
      </c>
      <c r="AC243" s="2">
        <v>1</v>
      </c>
      <c r="AD243" s="2" t="str">
        <f>_xlfn.CONCAT(Exposure_Information[[#This Row],[Occupany Code]]," - ",Exposure_Information[[#This Row],[Type of building occupancy]])</f>
        <v>ATC - 1</v>
      </c>
      <c r="AE243" s="5">
        <v>550500</v>
      </c>
      <c r="AF243" s="5">
        <v>385350</v>
      </c>
      <c r="AG243" s="5">
        <v>110100</v>
      </c>
      <c r="AH243" s="5">
        <f>SUM(Exposure_Information[[#This Row],[Building Coverage Value]:[Business interruption value]])</f>
        <v>1045950</v>
      </c>
      <c r="AI243" s="5">
        <f>SUM(Exposure_Information[[#This Row],[Building Coverage Value]:[Contents Coverage Value]])</f>
        <v>935850</v>
      </c>
      <c r="AJ243" s="26"/>
    </row>
    <row r="244" spans="1:36" ht="26" x14ac:dyDescent="0.3">
      <c r="A244" s="2" t="s">
        <v>148</v>
      </c>
      <c r="B244" s="2" t="s">
        <v>156</v>
      </c>
      <c r="C244" s="2" t="s">
        <v>325</v>
      </c>
      <c r="D244" s="2">
        <v>109009</v>
      </c>
      <c r="E244" s="2" t="s">
        <v>4697</v>
      </c>
      <c r="F244" s="2" t="s">
        <v>8949</v>
      </c>
      <c r="G244" s="3">
        <v>1192</v>
      </c>
      <c r="H244" s="3">
        <v>500</v>
      </c>
      <c r="I244" s="71">
        <f>Exposure_Information[[#This Row],[Total  Insured Value]]+Exposure_Information[[#This Row],[Policy Deductible]]</f>
        <v>1043600</v>
      </c>
      <c r="J244" s="2">
        <v>112139</v>
      </c>
      <c r="K244" s="3">
        <v>1</v>
      </c>
      <c r="L244" s="2" t="s">
        <v>9</v>
      </c>
      <c r="M244" s="2" t="s">
        <v>8950</v>
      </c>
      <c r="N244" s="3" t="s">
        <v>8951</v>
      </c>
      <c r="O244" s="2" t="s">
        <v>904</v>
      </c>
      <c r="P244" s="2" t="s">
        <v>90</v>
      </c>
      <c r="Q244" s="3">
        <v>17</v>
      </c>
      <c r="R244" s="2" t="s">
        <v>127</v>
      </c>
      <c r="S244" s="3">
        <v>25</v>
      </c>
      <c r="T244" s="2" t="s">
        <v>10</v>
      </c>
      <c r="U244" s="3">
        <v>42.508111999999997</v>
      </c>
      <c r="V244" s="3">
        <v>-71.058642000000006</v>
      </c>
      <c r="W244" s="2" t="s">
        <v>149</v>
      </c>
      <c r="X244" s="3">
        <v>1</v>
      </c>
      <c r="Y244" s="3" t="str">
        <f>_xlfn.CONCAT(Exposure_Information[[#This Row],[Building Construction Code]]," - ",Exposure_Information[[#This Row],[Type of building construction]])</f>
        <v>RMS - 1</v>
      </c>
      <c r="Z244" s="3">
        <v>0</v>
      </c>
      <c r="AA244" s="2">
        <v>1955</v>
      </c>
      <c r="AB244" s="2" t="s">
        <v>11</v>
      </c>
      <c r="AC244" s="2">
        <v>1</v>
      </c>
      <c r="AD244" s="2" t="str">
        <f>_xlfn.CONCAT(Exposure_Information[[#This Row],[Occupany Code]]," - ",Exposure_Information[[#This Row],[Type of building occupancy]])</f>
        <v>ATC - 1</v>
      </c>
      <c r="AE244" s="5">
        <v>549000</v>
      </c>
      <c r="AF244" s="5">
        <v>384300</v>
      </c>
      <c r="AG244" s="5">
        <v>109800</v>
      </c>
      <c r="AH244" s="5">
        <f>SUM(Exposure_Information[[#This Row],[Building Coverage Value]:[Business interruption value]])</f>
        <v>1043100</v>
      </c>
      <c r="AI244" s="5">
        <f>SUM(Exposure_Information[[#This Row],[Building Coverage Value]:[Contents Coverage Value]])</f>
        <v>933300</v>
      </c>
      <c r="AJ244" s="26"/>
    </row>
    <row r="245" spans="1:36" ht="26" x14ac:dyDescent="0.3">
      <c r="A245" s="2" t="s">
        <v>148</v>
      </c>
      <c r="B245" s="2" t="s">
        <v>156</v>
      </c>
      <c r="C245" s="2" t="s">
        <v>325</v>
      </c>
      <c r="D245" s="2">
        <v>116306</v>
      </c>
      <c r="E245" s="2" t="s">
        <v>4697</v>
      </c>
      <c r="F245" s="2" t="s">
        <v>7630</v>
      </c>
      <c r="G245" s="3">
        <v>1519</v>
      </c>
      <c r="H245" s="3">
        <v>500</v>
      </c>
      <c r="I245" s="71">
        <f>Exposure_Information[[#This Row],[Total  Insured Value]]+Exposure_Information[[#This Row],[Policy Deductible]]</f>
        <v>1042650</v>
      </c>
      <c r="J245" s="2">
        <v>119436</v>
      </c>
      <c r="K245" s="3">
        <v>1</v>
      </c>
      <c r="L245" s="2" t="s">
        <v>9</v>
      </c>
      <c r="M245" s="2" t="s">
        <v>7631</v>
      </c>
      <c r="N245" s="3" t="s">
        <v>7632</v>
      </c>
      <c r="O245" s="2" t="s">
        <v>2091</v>
      </c>
      <c r="P245" s="2" t="s">
        <v>221</v>
      </c>
      <c r="Q245" s="3">
        <v>23</v>
      </c>
      <c r="R245" s="2" t="s">
        <v>127</v>
      </c>
      <c r="S245" s="3">
        <v>25</v>
      </c>
      <c r="T245" s="2" t="s">
        <v>10</v>
      </c>
      <c r="U245" s="3">
        <v>41.995587999999998</v>
      </c>
      <c r="V245" s="3">
        <v>-70.782049999999998</v>
      </c>
      <c r="W245" s="2" t="s">
        <v>149</v>
      </c>
      <c r="X245" s="3">
        <v>1</v>
      </c>
      <c r="Y245" s="3" t="str">
        <f>_xlfn.CONCAT(Exposure_Information[[#This Row],[Building Construction Code]]," - ",Exposure_Information[[#This Row],[Type of building construction]])</f>
        <v>RMS - 1</v>
      </c>
      <c r="Z245" s="3">
        <v>0</v>
      </c>
      <c r="AA245" s="2">
        <v>1993</v>
      </c>
      <c r="AB245" s="2" t="s">
        <v>11</v>
      </c>
      <c r="AC245" s="2">
        <v>1</v>
      </c>
      <c r="AD245" s="2" t="str">
        <f>_xlfn.CONCAT(Exposure_Information[[#This Row],[Occupany Code]]," - ",Exposure_Information[[#This Row],[Type of building occupancy]])</f>
        <v>ATC - 1</v>
      </c>
      <c r="AE245" s="5">
        <v>548500</v>
      </c>
      <c r="AF245" s="5">
        <v>383950</v>
      </c>
      <c r="AG245" s="5">
        <v>109700</v>
      </c>
      <c r="AH245" s="5">
        <f>SUM(Exposure_Information[[#This Row],[Building Coverage Value]:[Business interruption value]])</f>
        <v>1042150</v>
      </c>
      <c r="AI245" s="5">
        <f>SUM(Exposure_Information[[#This Row],[Building Coverage Value]:[Contents Coverage Value]])</f>
        <v>932450</v>
      </c>
      <c r="AJ245" s="26"/>
    </row>
    <row r="246" spans="1:36" ht="26" x14ac:dyDescent="0.3">
      <c r="A246" s="2" t="s">
        <v>148</v>
      </c>
      <c r="B246" s="2" t="s">
        <v>156</v>
      </c>
      <c r="C246" s="2" t="s">
        <v>325</v>
      </c>
      <c r="D246" s="2">
        <v>7616</v>
      </c>
      <c r="E246" s="2" t="s">
        <v>382</v>
      </c>
      <c r="F246" s="2" t="s">
        <v>1740</v>
      </c>
      <c r="G246" s="3">
        <v>2153</v>
      </c>
      <c r="H246" s="3">
        <v>1000</v>
      </c>
      <c r="I246" s="71">
        <f>Exposure_Information[[#This Row],[Total  Insured Value]]+Exposure_Information[[#This Row],[Policy Deductible]]</f>
        <v>476000</v>
      </c>
      <c r="J246" s="2">
        <v>10300</v>
      </c>
      <c r="K246" s="3">
        <v>1</v>
      </c>
      <c r="L246" s="2" t="s">
        <v>9</v>
      </c>
      <c r="M246" s="2" t="s">
        <v>10713</v>
      </c>
      <c r="N246" s="3" t="s">
        <v>1741</v>
      </c>
      <c r="O246" s="2" t="s">
        <v>129</v>
      </c>
      <c r="P246" s="2" t="s">
        <v>208</v>
      </c>
      <c r="Q246" s="3">
        <v>5</v>
      </c>
      <c r="R246" s="2" t="s">
        <v>70</v>
      </c>
      <c r="S246" s="3">
        <v>9</v>
      </c>
      <c r="T246" s="2" t="s">
        <v>10</v>
      </c>
      <c r="U246" s="3">
        <v>41.695375259999999</v>
      </c>
      <c r="V246" s="3">
        <v>-73.459751589999996</v>
      </c>
      <c r="W246" s="2" t="s">
        <v>149</v>
      </c>
      <c r="X246" s="3">
        <v>1</v>
      </c>
      <c r="Y246" s="3" t="str">
        <f>_xlfn.CONCAT(Exposure_Information[[#This Row],[Building Construction Code]]," - ",Exposure_Information[[#This Row],[Type of building construction]])</f>
        <v>RMS - 1</v>
      </c>
      <c r="Z246" s="3">
        <v>0</v>
      </c>
      <c r="AA246" s="2">
        <v>9999</v>
      </c>
      <c r="AB246" s="2" t="s">
        <v>11</v>
      </c>
      <c r="AC246" s="2">
        <v>37</v>
      </c>
      <c r="AD246" s="2" t="str">
        <f>_xlfn.CONCAT(Exposure_Information[[#This Row],[Occupany Code]]," - ",Exposure_Information[[#This Row],[Type of building occupancy]])</f>
        <v>ATC - 37</v>
      </c>
      <c r="AE246" s="5">
        <v>450000</v>
      </c>
      <c r="AF246" s="5">
        <v>0</v>
      </c>
      <c r="AG246" s="5">
        <v>25000</v>
      </c>
      <c r="AH246" s="5">
        <f>SUM(Exposure_Information[[#This Row],[Building Coverage Value]:[Business interruption value]])</f>
        <v>475000</v>
      </c>
      <c r="AI246" s="5">
        <f>SUM(Exposure_Information[[#This Row],[Building Coverage Value]:[Contents Coverage Value]])</f>
        <v>450000</v>
      </c>
      <c r="AJ246" s="26"/>
    </row>
    <row r="247" spans="1:36" ht="39" x14ac:dyDescent="0.3">
      <c r="A247" s="2" t="s">
        <v>148</v>
      </c>
      <c r="B247" s="2" t="s">
        <v>156</v>
      </c>
      <c r="C247" s="2" t="s">
        <v>325</v>
      </c>
      <c r="D247" s="2">
        <v>104162</v>
      </c>
      <c r="E247" s="2" t="s">
        <v>4697</v>
      </c>
      <c r="F247" s="2" t="s">
        <v>4905</v>
      </c>
      <c r="G247" s="3">
        <v>1737</v>
      </c>
      <c r="H247" s="3">
        <v>500</v>
      </c>
      <c r="I247" s="71">
        <f>Exposure_Information[[#This Row],[Total  Insured Value]]+Exposure_Information[[#This Row],[Policy Deductible]]</f>
        <v>1039800</v>
      </c>
      <c r="J247" s="2">
        <v>107292</v>
      </c>
      <c r="K247" s="3">
        <v>1</v>
      </c>
      <c r="L247" s="2" t="s">
        <v>9</v>
      </c>
      <c r="M247" s="2" t="s">
        <v>4906</v>
      </c>
      <c r="N247" s="3" t="s">
        <v>4907</v>
      </c>
      <c r="O247" s="2" t="s">
        <v>2285</v>
      </c>
      <c r="P247" s="2" t="s">
        <v>221</v>
      </c>
      <c r="Q247" s="3">
        <v>23</v>
      </c>
      <c r="R247" s="2" t="s">
        <v>127</v>
      </c>
      <c r="S247" s="3">
        <v>25</v>
      </c>
      <c r="T247" s="2" t="s">
        <v>10</v>
      </c>
      <c r="U247" s="3">
        <v>42.108924999999999</v>
      </c>
      <c r="V247" s="3">
        <v>-70.944030999999995</v>
      </c>
      <c r="W247" s="2" t="s">
        <v>149</v>
      </c>
      <c r="X247" s="3">
        <v>1</v>
      </c>
      <c r="Y247" s="3" t="str">
        <f>_xlfn.CONCAT(Exposure_Information[[#This Row],[Building Construction Code]]," - ",Exposure_Information[[#This Row],[Type of building construction]])</f>
        <v>RMS - 1</v>
      </c>
      <c r="Z247" s="3">
        <v>0</v>
      </c>
      <c r="AA247" s="2">
        <v>1928</v>
      </c>
      <c r="AB247" s="2" t="s">
        <v>11</v>
      </c>
      <c r="AC247" s="2">
        <v>1</v>
      </c>
      <c r="AD247" s="2" t="str">
        <f>_xlfn.CONCAT(Exposure_Information[[#This Row],[Occupany Code]]," - ",Exposure_Information[[#This Row],[Type of building occupancy]])</f>
        <v>ATC - 1</v>
      </c>
      <c r="AE247" s="5">
        <v>547000</v>
      </c>
      <c r="AF247" s="5">
        <v>382900</v>
      </c>
      <c r="AG247" s="5">
        <v>109400</v>
      </c>
      <c r="AH247" s="5">
        <f>SUM(Exposure_Information[[#This Row],[Building Coverage Value]:[Business interruption value]])</f>
        <v>1039300</v>
      </c>
      <c r="AI247" s="5">
        <f>SUM(Exposure_Information[[#This Row],[Building Coverage Value]:[Contents Coverage Value]])</f>
        <v>929900</v>
      </c>
      <c r="AJ247" s="26"/>
    </row>
    <row r="248" spans="1:36" ht="39" x14ac:dyDescent="0.3">
      <c r="A248" s="2" t="s">
        <v>148</v>
      </c>
      <c r="B248" s="2" t="s">
        <v>156</v>
      </c>
      <c r="C248" s="2" t="s">
        <v>325</v>
      </c>
      <c r="D248" s="2">
        <v>103049</v>
      </c>
      <c r="E248" s="2" t="s">
        <v>4697</v>
      </c>
      <c r="F248" s="2" t="s">
        <v>6806</v>
      </c>
      <c r="G248" s="3">
        <v>976</v>
      </c>
      <c r="H248" s="3">
        <v>500</v>
      </c>
      <c r="I248" s="71">
        <f>Exposure_Information[[#This Row],[Total  Insured Value]]+Exposure_Information[[#This Row],[Policy Deductible]]</f>
        <v>1036000</v>
      </c>
      <c r="J248" s="2">
        <v>106179</v>
      </c>
      <c r="K248" s="3">
        <v>1</v>
      </c>
      <c r="L248" s="2" t="s">
        <v>9</v>
      </c>
      <c r="M248" s="2" t="s">
        <v>6807</v>
      </c>
      <c r="N248" s="3" t="s">
        <v>6808</v>
      </c>
      <c r="O248" s="2" t="s">
        <v>401</v>
      </c>
      <c r="P248" s="2" t="s">
        <v>171</v>
      </c>
      <c r="Q248" s="3">
        <v>27</v>
      </c>
      <c r="R248" s="2" t="s">
        <v>127</v>
      </c>
      <c r="S248" s="3">
        <v>25</v>
      </c>
      <c r="T248" s="2" t="s">
        <v>10</v>
      </c>
      <c r="U248" s="3">
        <v>42.263900999999997</v>
      </c>
      <c r="V248" s="3">
        <v>-71.749588000000003</v>
      </c>
      <c r="W248" s="2" t="s">
        <v>149</v>
      </c>
      <c r="X248" s="3">
        <v>1</v>
      </c>
      <c r="Y248" s="3" t="str">
        <f>_xlfn.CONCAT(Exposure_Information[[#This Row],[Building Construction Code]]," - ",Exposure_Information[[#This Row],[Type of building construction]])</f>
        <v>RMS - 1</v>
      </c>
      <c r="Z248" s="3">
        <v>0</v>
      </c>
      <c r="AA248" s="2">
        <v>2004</v>
      </c>
      <c r="AB248" s="2" t="s">
        <v>11</v>
      </c>
      <c r="AC248" s="2">
        <v>1</v>
      </c>
      <c r="AD248" s="2" t="str">
        <f>_xlfn.CONCAT(Exposure_Information[[#This Row],[Occupany Code]]," - ",Exposure_Information[[#This Row],[Type of building occupancy]])</f>
        <v>ATC - 1</v>
      </c>
      <c r="AE248" s="5">
        <v>545000</v>
      </c>
      <c r="AF248" s="5">
        <v>381500</v>
      </c>
      <c r="AG248" s="5">
        <v>109000</v>
      </c>
      <c r="AH248" s="5">
        <f>SUM(Exposure_Information[[#This Row],[Building Coverage Value]:[Business interruption value]])</f>
        <v>1035500</v>
      </c>
      <c r="AI248" s="5">
        <f>SUM(Exposure_Information[[#This Row],[Building Coverage Value]:[Contents Coverage Value]])</f>
        <v>926500</v>
      </c>
      <c r="AJ248" s="26"/>
    </row>
    <row r="249" spans="1:36" ht="52" x14ac:dyDescent="0.3">
      <c r="A249" s="2" t="s">
        <v>148</v>
      </c>
      <c r="B249" s="2" t="s">
        <v>156</v>
      </c>
      <c r="C249" s="2" t="s">
        <v>325</v>
      </c>
      <c r="D249" s="2">
        <v>106106</v>
      </c>
      <c r="E249" s="2" t="s">
        <v>4697</v>
      </c>
      <c r="F249" s="2" t="s">
        <v>7155</v>
      </c>
      <c r="G249" s="3">
        <v>1157</v>
      </c>
      <c r="H249" s="3">
        <v>500</v>
      </c>
      <c r="I249" s="71">
        <f>Exposure_Information[[#This Row],[Total  Insured Value]]+Exposure_Information[[#This Row],[Policy Deductible]]</f>
        <v>1036000</v>
      </c>
      <c r="J249" s="2">
        <v>109236</v>
      </c>
      <c r="K249" s="3">
        <v>1</v>
      </c>
      <c r="L249" s="2" t="s">
        <v>9</v>
      </c>
      <c r="M249" s="2" t="s">
        <v>7156</v>
      </c>
      <c r="N249" s="3" t="s">
        <v>7157</v>
      </c>
      <c r="O249" s="2" t="s">
        <v>7158</v>
      </c>
      <c r="P249" s="2" t="s">
        <v>119</v>
      </c>
      <c r="Q249" s="3">
        <v>27</v>
      </c>
      <c r="R249" s="2" t="s">
        <v>25</v>
      </c>
      <c r="S249" s="3">
        <v>36</v>
      </c>
      <c r="T249" s="2" t="s">
        <v>10</v>
      </c>
      <c r="U249" s="3">
        <v>41.551732999999999</v>
      </c>
      <c r="V249" s="3">
        <v>-73.724711999999997</v>
      </c>
      <c r="W249" s="2" t="s">
        <v>149</v>
      </c>
      <c r="X249" s="3">
        <v>1</v>
      </c>
      <c r="Y249" s="3" t="str">
        <f>_xlfn.CONCAT(Exposure_Information[[#This Row],[Building Construction Code]]," - ",Exposure_Information[[#This Row],[Type of building construction]])</f>
        <v>RMS - 1</v>
      </c>
      <c r="Z249" s="3">
        <v>0</v>
      </c>
      <c r="AA249" s="2">
        <v>1997</v>
      </c>
      <c r="AB249" s="2" t="s">
        <v>11</v>
      </c>
      <c r="AC249" s="2">
        <v>1</v>
      </c>
      <c r="AD249" s="2" t="str">
        <f>_xlfn.CONCAT(Exposure_Information[[#This Row],[Occupany Code]]," - ",Exposure_Information[[#This Row],[Type of building occupancy]])</f>
        <v>ATC - 1</v>
      </c>
      <c r="AE249" s="5">
        <v>545000</v>
      </c>
      <c r="AF249" s="5">
        <v>381500</v>
      </c>
      <c r="AG249" s="5">
        <v>109000</v>
      </c>
      <c r="AH249" s="5">
        <f>SUM(Exposure_Information[[#This Row],[Building Coverage Value]:[Business interruption value]])</f>
        <v>1035500</v>
      </c>
      <c r="AI249" s="5">
        <f>SUM(Exposure_Information[[#This Row],[Building Coverage Value]:[Contents Coverage Value]])</f>
        <v>926500</v>
      </c>
      <c r="AJ249" s="26"/>
    </row>
    <row r="250" spans="1:36" ht="26" x14ac:dyDescent="0.3">
      <c r="A250" s="2" t="s">
        <v>148</v>
      </c>
      <c r="B250" s="2" t="s">
        <v>156</v>
      </c>
      <c r="C250" s="2" t="s">
        <v>325</v>
      </c>
      <c r="D250" s="2">
        <v>7615</v>
      </c>
      <c r="E250" s="2" t="s">
        <v>382</v>
      </c>
      <c r="F250" s="2" t="s">
        <v>604</v>
      </c>
      <c r="G250" s="3">
        <v>6800.27978515625</v>
      </c>
      <c r="H250" s="3">
        <v>5000</v>
      </c>
      <c r="I250" s="71">
        <f>Exposure_Information[[#This Row],[Total  Insured Value]]+Exposure_Information[[#This Row],[Policy Deductible]]</f>
        <v>30000</v>
      </c>
      <c r="J250" s="2">
        <v>10298</v>
      </c>
      <c r="K250" s="3">
        <v>1</v>
      </c>
      <c r="L250" s="2" t="s">
        <v>9</v>
      </c>
      <c r="M250" s="2" t="s">
        <v>10713</v>
      </c>
      <c r="N250" s="2" t="s">
        <v>605</v>
      </c>
      <c r="O250" s="2" t="s">
        <v>560</v>
      </c>
      <c r="P250" s="2" t="s">
        <v>64</v>
      </c>
      <c r="Q250" s="3">
        <v>87</v>
      </c>
      <c r="R250" s="2" t="s">
        <v>25</v>
      </c>
      <c r="S250" s="3">
        <v>36</v>
      </c>
      <c r="T250" s="2" t="s">
        <v>10</v>
      </c>
      <c r="U250" s="3">
        <v>41.117106999999997</v>
      </c>
      <c r="V250" s="3">
        <v>-74.050466999999998</v>
      </c>
      <c r="W250" s="2" t="s">
        <v>149</v>
      </c>
      <c r="X250" s="3">
        <v>1</v>
      </c>
      <c r="Y250" s="3" t="str">
        <f>_xlfn.CONCAT(Exposure_Information[[#This Row],[Building Construction Code]]," - ",Exposure_Information[[#This Row],[Type of building construction]])</f>
        <v>RMS - 1</v>
      </c>
      <c r="Z250" s="3">
        <v>0</v>
      </c>
      <c r="AA250" s="2">
        <v>9999</v>
      </c>
      <c r="AB250" s="2" t="s">
        <v>11</v>
      </c>
      <c r="AC250" s="2">
        <v>37</v>
      </c>
      <c r="AD250" s="2" t="str">
        <f>_xlfn.CONCAT(Exposure_Information[[#This Row],[Occupany Code]]," - ",Exposure_Information[[#This Row],[Type of building occupancy]])</f>
        <v>ATC - 37</v>
      </c>
      <c r="AE250" s="5">
        <v>25000</v>
      </c>
      <c r="AF250" s="5">
        <v>0</v>
      </c>
      <c r="AG250" s="5">
        <v>0</v>
      </c>
      <c r="AH250" s="5">
        <f>SUM(Exposure_Information[[#This Row],[Building Coverage Value]:[Business interruption value]])</f>
        <v>25000</v>
      </c>
      <c r="AI250" s="5">
        <f>SUM(Exposure_Information[[#This Row],[Building Coverage Value]:[Contents Coverage Value]])</f>
        <v>25000</v>
      </c>
      <c r="AJ250" s="26"/>
    </row>
    <row r="251" spans="1:36" ht="26" x14ac:dyDescent="0.3">
      <c r="A251" s="2" t="s">
        <v>148</v>
      </c>
      <c r="B251" s="2" t="s">
        <v>156</v>
      </c>
      <c r="C251" s="2" t="s">
        <v>325</v>
      </c>
      <c r="D251" s="2">
        <v>104802</v>
      </c>
      <c r="E251" s="2" t="s">
        <v>4697</v>
      </c>
      <c r="F251" s="2" t="s">
        <v>5042</v>
      </c>
      <c r="G251" s="3">
        <v>1234</v>
      </c>
      <c r="H251" s="3">
        <v>500</v>
      </c>
      <c r="I251" s="71">
        <f>Exposure_Information[[#This Row],[Total  Insured Value]]+Exposure_Information[[#This Row],[Policy Deductible]]</f>
        <v>1035050</v>
      </c>
      <c r="J251" s="2">
        <v>107932</v>
      </c>
      <c r="K251" s="3">
        <v>1</v>
      </c>
      <c r="L251" s="2" t="s">
        <v>9</v>
      </c>
      <c r="M251" s="2" t="s">
        <v>5043</v>
      </c>
      <c r="N251" s="3" t="s">
        <v>5044</v>
      </c>
      <c r="O251" s="2" t="s">
        <v>128</v>
      </c>
      <c r="P251" s="2" t="s">
        <v>90</v>
      </c>
      <c r="Q251" s="3">
        <v>17</v>
      </c>
      <c r="R251" s="2" t="s">
        <v>127</v>
      </c>
      <c r="S251" s="3">
        <v>25</v>
      </c>
      <c r="T251" s="2" t="s">
        <v>10</v>
      </c>
      <c r="U251" s="3">
        <v>42.448763999999997</v>
      </c>
      <c r="V251" s="3">
        <v>-71.167203999999998</v>
      </c>
      <c r="W251" s="2" t="s">
        <v>149</v>
      </c>
      <c r="X251" s="3">
        <v>1</v>
      </c>
      <c r="Y251" s="3" t="str">
        <f>_xlfn.CONCAT(Exposure_Information[[#This Row],[Building Construction Code]]," - ",Exposure_Information[[#This Row],[Type of building construction]])</f>
        <v>RMS - 1</v>
      </c>
      <c r="Z251" s="3">
        <v>0</v>
      </c>
      <c r="AA251" s="2">
        <v>1980</v>
      </c>
      <c r="AB251" s="2" t="s">
        <v>11</v>
      </c>
      <c r="AC251" s="2">
        <v>1</v>
      </c>
      <c r="AD251" s="2" t="str">
        <f>_xlfn.CONCAT(Exposure_Information[[#This Row],[Occupany Code]]," - ",Exposure_Information[[#This Row],[Type of building occupancy]])</f>
        <v>ATC - 1</v>
      </c>
      <c r="AE251" s="5">
        <v>544500</v>
      </c>
      <c r="AF251" s="5">
        <v>381150</v>
      </c>
      <c r="AG251" s="5">
        <v>108900</v>
      </c>
      <c r="AH251" s="5">
        <f>SUM(Exposure_Information[[#This Row],[Building Coverage Value]:[Business interruption value]])</f>
        <v>1034550</v>
      </c>
      <c r="AI251" s="5">
        <f>SUM(Exposure_Information[[#This Row],[Building Coverage Value]:[Contents Coverage Value]])</f>
        <v>925650</v>
      </c>
      <c r="AJ251" s="26"/>
    </row>
    <row r="252" spans="1:36" ht="26" x14ac:dyDescent="0.3">
      <c r="A252" s="2" t="s">
        <v>148</v>
      </c>
      <c r="B252" s="2" t="s">
        <v>156</v>
      </c>
      <c r="C252" s="2" t="s">
        <v>325</v>
      </c>
      <c r="D252" s="2">
        <v>110076</v>
      </c>
      <c r="E252" s="2" t="s">
        <v>4697</v>
      </c>
      <c r="F252" s="2" t="s">
        <v>8798</v>
      </c>
      <c r="G252" s="3">
        <v>1220</v>
      </c>
      <c r="H252" s="3">
        <v>1000</v>
      </c>
      <c r="I252" s="71">
        <f>Exposure_Information[[#This Row],[Total  Insured Value]]+Exposure_Information[[#This Row],[Policy Deductible]]</f>
        <v>1035550</v>
      </c>
      <c r="J252" s="2">
        <v>113206</v>
      </c>
      <c r="K252" s="3">
        <v>1</v>
      </c>
      <c r="L252" s="2" t="s">
        <v>9</v>
      </c>
      <c r="M252" s="2" t="s">
        <v>8799</v>
      </c>
      <c r="N252" s="3" t="s">
        <v>8800</v>
      </c>
      <c r="O252" s="2" t="s">
        <v>126</v>
      </c>
      <c r="P252" s="2" t="s">
        <v>90</v>
      </c>
      <c r="Q252" s="3">
        <v>17</v>
      </c>
      <c r="R252" s="2" t="s">
        <v>127</v>
      </c>
      <c r="S252" s="3">
        <v>25</v>
      </c>
      <c r="T252" s="2" t="s">
        <v>10</v>
      </c>
      <c r="U252" s="3">
        <v>42.558098000000001</v>
      </c>
      <c r="V252" s="3">
        <v>-71.232688999999993</v>
      </c>
      <c r="W252" s="2" t="s">
        <v>149</v>
      </c>
      <c r="X252" s="3">
        <v>1</v>
      </c>
      <c r="Y252" s="3" t="str">
        <f>_xlfn.CONCAT(Exposure_Information[[#This Row],[Building Construction Code]]," - ",Exposure_Information[[#This Row],[Type of building construction]])</f>
        <v>RMS - 1</v>
      </c>
      <c r="Z252" s="3">
        <v>0</v>
      </c>
      <c r="AA252" s="2">
        <v>1970</v>
      </c>
      <c r="AB252" s="2" t="s">
        <v>11</v>
      </c>
      <c r="AC252" s="2">
        <v>1</v>
      </c>
      <c r="AD252" s="2" t="str">
        <f>_xlfn.CONCAT(Exposure_Information[[#This Row],[Occupany Code]]," - ",Exposure_Information[[#This Row],[Type of building occupancy]])</f>
        <v>ATC - 1</v>
      </c>
      <c r="AE252" s="5">
        <v>544500</v>
      </c>
      <c r="AF252" s="5">
        <v>381150</v>
      </c>
      <c r="AG252" s="5">
        <v>108900</v>
      </c>
      <c r="AH252" s="5">
        <f>SUM(Exposure_Information[[#This Row],[Building Coverage Value]:[Business interruption value]])</f>
        <v>1034550</v>
      </c>
      <c r="AI252" s="5">
        <f>SUM(Exposure_Information[[#This Row],[Building Coverage Value]:[Contents Coverage Value]])</f>
        <v>925650</v>
      </c>
      <c r="AJ252" s="26"/>
    </row>
    <row r="253" spans="1:36" x14ac:dyDescent="0.3">
      <c r="A253" s="2" t="s">
        <v>148</v>
      </c>
      <c r="B253" s="2" t="s">
        <v>156</v>
      </c>
      <c r="C253" s="2" t="s">
        <v>325</v>
      </c>
      <c r="D253" s="2">
        <v>122739</v>
      </c>
      <c r="E253" s="2" t="s">
        <v>4697</v>
      </c>
      <c r="F253" s="2" t="s">
        <v>9711</v>
      </c>
      <c r="G253" s="3">
        <v>1613</v>
      </c>
      <c r="H253" s="3">
        <v>1000</v>
      </c>
      <c r="I253" s="71">
        <f>Exposure_Information[[#This Row],[Total  Insured Value]]+Exposure_Information[[#This Row],[Policy Deductible]]</f>
        <v>1035550</v>
      </c>
      <c r="J253" s="2">
        <v>125869</v>
      </c>
      <c r="K253" s="3">
        <v>1</v>
      </c>
      <c r="L253" s="2" t="s">
        <v>9</v>
      </c>
      <c r="M253" s="2" t="s">
        <v>9712</v>
      </c>
      <c r="N253" s="3" t="s">
        <v>9713</v>
      </c>
      <c r="O253" s="2" t="s">
        <v>96</v>
      </c>
      <c r="P253" s="2" t="s">
        <v>80</v>
      </c>
      <c r="Q253" s="3">
        <v>47</v>
      </c>
      <c r="R253" s="2" t="s">
        <v>25</v>
      </c>
      <c r="S253" s="3">
        <v>36</v>
      </c>
      <c r="T253" s="2" t="s">
        <v>10</v>
      </c>
      <c r="U253" s="3">
        <v>40.641402999999997</v>
      </c>
      <c r="V253" s="3">
        <v>-73.998459999999994</v>
      </c>
      <c r="W253" s="2" t="s">
        <v>149</v>
      </c>
      <c r="X253" s="3">
        <v>2</v>
      </c>
      <c r="Y253" s="3" t="str">
        <f>_xlfn.CONCAT(Exposure_Information[[#This Row],[Building Construction Code]]," - ",Exposure_Information[[#This Row],[Type of building construction]])</f>
        <v>RMS - 2</v>
      </c>
      <c r="Z253" s="3">
        <v>0</v>
      </c>
      <c r="AA253" s="2">
        <v>1956</v>
      </c>
      <c r="AB253" s="2" t="s">
        <v>11</v>
      </c>
      <c r="AC253" s="2">
        <v>1</v>
      </c>
      <c r="AD253" s="2" t="str">
        <f>_xlfn.CONCAT(Exposure_Information[[#This Row],[Occupany Code]]," - ",Exposure_Information[[#This Row],[Type of building occupancy]])</f>
        <v>ATC - 1</v>
      </c>
      <c r="AE253" s="5">
        <v>544500</v>
      </c>
      <c r="AF253" s="5">
        <v>381150</v>
      </c>
      <c r="AG253" s="5">
        <v>108900</v>
      </c>
      <c r="AH253" s="5">
        <f>SUM(Exposure_Information[[#This Row],[Building Coverage Value]:[Business interruption value]])</f>
        <v>1034550</v>
      </c>
      <c r="AI253" s="5">
        <f>SUM(Exposure_Information[[#This Row],[Building Coverage Value]:[Contents Coverage Value]])</f>
        <v>925650</v>
      </c>
      <c r="AJ253" s="26"/>
    </row>
    <row r="254" spans="1:36" ht="26" x14ac:dyDescent="0.3">
      <c r="A254" s="2" t="s">
        <v>148</v>
      </c>
      <c r="B254" s="2" t="s">
        <v>156</v>
      </c>
      <c r="C254" s="2" t="s">
        <v>325</v>
      </c>
      <c r="D254" s="2">
        <v>7614</v>
      </c>
      <c r="E254" s="2" t="s">
        <v>382</v>
      </c>
      <c r="F254" s="2" t="s">
        <v>1762</v>
      </c>
      <c r="G254" s="3">
        <v>1558</v>
      </c>
      <c r="H254" s="3">
        <v>1000</v>
      </c>
      <c r="I254" s="71">
        <f>Exposure_Information[[#This Row],[Total  Insured Value]]+Exposure_Information[[#This Row],[Policy Deductible]]</f>
        <v>26000</v>
      </c>
      <c r="J254" s="2">
        <v>10291</v>
      </c>
      <c r="K254" s="3">
        <v>1</v>
      </c>
      <c r="L254" s="2" t="s">
        <v>9</v>
      </c>
      <c r="M254" s="2" t="s">
        <v>10713</v>
      </c>
      <c r="N254" s="2" t="s">
        <v>275</v>
      </c>
      <c r="O254" s="2" t="s">
        <v>948</v>
      </c>
      <c r="P254" s="2" t="s">
        <v>256</v>
      </c>
      <c r="Q254" s="3">
        <v>1</v>
      </c>
      <c r="R254" s="2" t="s">
        <v>127</v>
      </c>
      <c r="S254" s="3">
        <v>25</v>
      </c>
      <c r="T254" s="2" t="s">
        <v>10</v>
      </c>
      <c r="U254" s="3">
        <v>41.571010000000001</v>
      </c>
      <c r="V254" s="3">
        <v>-70.621645000000001</v>
      </c>
      <c r="W254" s="2" t="s">
        <v>149</v>
      </c>
      <c r="X254" s="3">
        <v>1</v>
      </c>
      <c r="Y254" s="3" t="str">
        <f>_xlfn.CONCAT(Exposure_Information[[#This Row],[Building Construction Code]]," - ",Exposure_Information[[#This Row],[Type of building construction]])</f>
        <v>RMS - 1</v>
      </c>
      <c r="Z254" s="3">
        <v>0</v>
      </c>
      <c r="AA254" s="2">
        <v>9999</v>
      </c>
      <c r="AB254" s="2" t="s">
        <v>11</v>
      </c>
      <c r="AC254" s="2">
        <v>37</v>
      </c>
      <c r="AD254" s="2" t="str">
        <f>_xlfn.CONCAT(Exposure_Information[[#This Row],[Occupany Code]]," - ",Exposure_Information[[#This Row],[Type of building occupancy]])</f>
        <v>ATC - 37</v>
      </c>
      <c r="AE254" s="5">
        <v>0</v>
      </c>
      <c r="AF254" s="5">
        <v>25000</v>
      </c>
      <c r="AG254" s="5">
        <v>0</v>
      </c>
      <c r="AH254" s="5">
        <f>SUM(Exposure_Information[[#This Row],[Building Coverage Value]:[Business interruption value]])</f>
        <v>25000</v>
      </c>
      <c r="AI254" s="5">
        <f>SUM(Exposure_Information[[#This Row],[Building Coverage Value]:[Contents Coverage Value]])</f>
        <v>25000</v>
      </c>
      <c r="AJ254" s="26"/>
    </row>
    <row r="255" spans="1:36" ht="39" x14ac:dyDescent="0.3">
      <c r="A255" s="2" t="s">
        <v>148</v>
      </c>
      <c r="B255" s="2" t="s">
        <v>156</v>
      </c>
      <c r="C255" s="2" t="s">
        <v>325</v>
      </c>
      <c r="D255" s="2">
        <v>109045</v>
      </c>
      <c r="E255" s="2" t="s">
        <v>4697</v>
      </c>
      <c r="F255" s="2" t="s">
        <v>7721</v>
      </c>
      <c r="G255" s="3">
        <v>1155</v>
      </c>
      <c r="H255" s="3">
        <v>1000</v>
      </c>
      <c r="I255" s="71">
        <f>Exposure_Information[[#This Row],[Total  Insured Value]]+Exposure_Information[[#This Row],[Policy Deductible]]</f>
        <v>1033750</v>
      </c>
      <c r="J255" s="2">
        <v>112175</v>
      </c>
      <c r="K255" s="3">
        <v>1</v>
      </c>
      <c r="L255" s="2" t="s">
        <v>9</v>
      </c>
      <c r="M255" s="2" t="s">
        <v>7722</v>
      </c>
      <c r="N255" s="3" t="s">
        <v>7723</v>
      </c>
      <c r="O255" s="2" t="s">
        <v>4777</v>
      </c>
      <c r="P255" s="2" t="s">
        <v>90</v>
      </c>
      <c r="Q255" s="3">
        <v>17</v>
      </c>
      <c r="R255" s="2" t="s">
        <v>127</v>
      </c>
      <c r="S255" s="3">
        <v>25</v>
      </c>
      <c r="T255" s="2" t="s">
        <v>10</v>
      </c>
      <c r="U255" s="3">
        <v>42.637669000000002</v>
      </c>
      <c r="V255" s="3">
        <v>-71.271750999999995</v>
      </c>
      <c r="W255" s="2" t="s">
        <v>149</v>
      </c>
      <c r="X255" s="3">
        <v>1</v>
      </c>
      <c r="Y255" s="3" t="str">
        <f>_xlfn.CONCAT(Exposure_Information[[#This Row],[Building Construction Code]]," - ",Exposure_Information[[#This Row],[Type of building construction]])</f>
        <v>RMS - 1</v>
      </c>
      <c r="Z255" s="3">
        <v>0</v>
      </c>
      <c r="AA255" s="2">
        <v>1978</v>
      </c>
      <c r="AB255" s="2" t="s">
        <v>11</v>
      </c>
      <c r="AC255" s="2">
        <v>1</v>
      </c>
      <c r="AD255" s="2" t="str">
        <f>_xlfn.CONCAT(Exposure_Information[[#This Row],[Occupany Code]]," - ",Exposure_Information[[#This Row],[Type of building occupancy]])</f>
        <v>ATC - 1</v>
      </c>
      <c r="AE255" s="5">
        <v>607500</v>
      </c>
      <c r="AF255" s="5">
        <v>303750</v>
      </c>
      <c r="AG255" s="5">
        <v>121500</v>
      </c>
      <c r="AH255" s="5">
        <f>SUM(Exposure_Information[[#This Row],[Building Coverage Value]:[Business interruption value]])</f>
        <v>1032750</v>
      </c>
      <c r="AI255" s="5">
        <f>SUM(Exposure_Information[[#This Row],[Building Coverage Value]:[Contents Coverage Value]])</f>
        <v>911250</v>
      </c>
      <c r="AJ255" s="26"/>
    </row>
    <row r="256" spans="1:36" x14ac:dyDescent="0.3">
      <c r="A256" s="2" t="s">
        <v>148</v>
      </c>
      <c r="B256" s="2" t="s">
        <v>156</v>
      </c>
      <c r="C256" s="2" t="s">
        <v>325</v>
      </c>
      <c r="D256" s="2">
        <v>100935</v>
      </c>
      <c r="E256" s="2" t="s">
        <v>4697</v>
      </c>
      <c r="F256" s="2" t="s">
        <v>4892</v>
      </c>
      <c r="G256" s="3">
        <v>1591</v>
      </c>
      <c r="H256" s="3">
        <v>500</v>
      </c>
      <c r="I256" s="71">
        <f>Exposure_Information[[#This Row],[Total  Insured Value]]+Exposure_Information[[#This Row],[Policy Deductible]]</f>
        <v>1033150</v>
      </c>
      <c r="J256" s="2">
        <v>104065</v>
      </c>
      <c r="K256" s="3">
        <v>1</v>
      </c>
      <c r="L256" s="2" t="s">
        <v>9</v>
      </c>
      <c r="M256" s="2" t="s">
        <v>4893</v>
      </c>
      <c r="N256" s="3" t="s">
        <v>4894</v>
      </c>
      <c r="O256" s="2" t="s">
        <v>267</v>
      </c>
      <c r="P256" s="2" t="s">
        <v>90</v>
      </c>
      <c r="Q256" s="3">
        <v>17</v>
      </c>
      <c r="R256" s="2" t="s">
        <v>127</v>
      </c>
      <c r="S256" s="3">
        <v>25</v>
      </c>
      <c r="T256" s="2" t="s">
        <v>10</v>
      </c>
      <c r="U256" s="3">
        <v>42.467415000000003</v>
      </c>
      <c r="V256" s="3">
        <v>-71.376983999999993</v>
      </c>
      <c r="W256" s="2" t="s">
        <v>149</v>
      </c>
      <c r="X256" s="3">
        <v>1</v>
      </c>
      <c r="Y256" s="3" t="str">
        <f>_xlfn.CONCAT(Exposure_Information[[#This Row],[Building Construction Code]]," - ",Exposure_Information[[#This Row],[Type of building construction]])</f>
        <v>RMS - 1</v>
      </c>
      <c r="Z256" s="3">
        <v>0</v>
      </c>
      <c r="AA256" s="2">
        <v>1960</v>
      </c>
      <c r="AB256" s="2" t="s">
        <v>11</v>
      </c>
      <c r="AC256" s="2">
        <v>1</v>
      </c>
      <c r="AD256" s="2" t="str">
        <f>_xlfn.CONCAT(Exposure_Information[[#This Row],[Occupany Code]]," - ",Exposure_Information[[#This Row],[Type of building occupancy]])</f>
        <v>ATC - 1</v>
      </c>
      <c r="AE256" s="5">
        <v>543500</v>
      </c>
      <c r="AF256" s="5">
        <v>380450</v>
      </c>
      <c r="AG256" s="5">
        <v>108700</v>
      </c>
      <c r="AH256" s="5">
        <f>SUM(Exposure_Information[[#This Row],[Building Coverage Value]:[Business interruption value]])</f>
        <v>1032650</v>
      </c>
      <c r="AI256" s="5">
        <f>SUM(Exposure_Information[[#This Row],[Building Coverage Value]:[Contents Coverage Value]])</f>
        <v>923950</v>
      </c>
      <c r="AJ256" s="26"/>
    </row>
    <row r="257" spans="1:36" x14ac:dyDescent="0.3">
      <c r="A257" s="2" t="s">
        <v>148</v>
      </c>
      <c r="B257" s="2" t="s">
        <v>156</v>
      </c>
      <c r="C257" s="2" t="s">
        <v>325</v>
      </c>
      <c r="D257" s="2">
        <v>114253</v>
      </c>
      <c r="E257" s="2" t="s">
        <v>4697</v>
      </c>
      <c r="F257" s="2" t="s">
        <v>9398</v>
      </c>
      <c r="G257" s="3">
        <v>998</v>
      </c>
      <c r="H257" s="3">
        <v>1000</v>
      </c>
      <c r="I257" s="71">
        <f>Exposure_Information[[#This Row],[Total  Insured Value]]+Exposure_Information[[#This Row],[Policy Deductible]]</f>
        <v>1027950</v>
      </c>
      <c r="J257" s="2">
        <v>117383</v>
      </c>
      <c r="K257" s="3">
        <v>1</v>
      </c>
      <c r="L257" s="2" t="s">
        <v>9</v>
      </c>
      <c r="M257" s="2" t="s">
        <v>9399</v>
      </c>
      <c r="N257" s="3" t="s">
        <v>9400</v>
      </c>
      <c r="O257" s="2" t="s">
        <v>178</v>
      </c>
      <c r="P257" s="2" t="s">
        <v>74</v>
      </c>
      <c r="Q257" s="3">
        <v>9</v>
      </c>
      <c r="R257" s="2" t="s">
        <v>127</v>
      </c>
      <c r="S257" s="3">
        <v>25</v>
      </c>
      <c r="T257" s="2" t="s">
        <v>10</v>
      </c>
      <c r="U257" s="3">
        <v>42.479396999999999</v>
      </c>
      <c r="V257" s="3">
        <v>-70.923992999999996</v>
      </c>
      <c r="W257" s="2" t="s">
        <v>149</v>
      </c>
      <c r="X257" s="3">
        <v>1</v>
      </c>
      <c r="Y257" s="3" t="str">
        <f>_xlfn.CONCAT(Exposure_Information[[#This Row],[Building Construction Code]]," - ",Exposure_Information[[#This Row],[Type of building construction]])</f>
        <v>RMS - 1</v>
      </c>
      <c r="Z257" s="3">
        <v>0</v>
      </c>
      <c r="AA257" s="2">
        <v>1999</v>
      </c>
      <c r="AB257" s="2" t="s">
        <v>11</v>
      </c>
      <c r="AC257" s="2">
        <v>1</v>
      </c>
      <c r="AD257" s="2" t="str">
        <f>_xlfn.CONCAT(Exposure_Information[[#This Row],[Occupany Code]]," - ",Exposure_Information[[#This Row],[Type of building occupancy]])</f>
        <v>ATC - 1</v>
      </c>
      <c r="AE257" s="5">
        <v>540500</v>
      </c>
      <c r="AF257" s="5">
        <v>378350</v>
      </c>
      <c r="AG257" s="5">
        <v>108100</v>
      </c>
      <c r="AH257" s="5">
        <f>SUM(Exposure_Information[[#This Row],[Building Coverage Value]:[Business interruption value]])</f>
        <v>1026950</v>
      </c>
      <c r="AI257" s="5">
        <f>SUM(Exposure_Information[[#This Row],[Building Coverage Value]:[Contents Coverage Value]])</f>
        <v>918850</v>
      </c>
      <c r="AJ257" s="26"/>
    </row>
    <row r="258" spans="1:36" x14ac:dyDescent="0.3">
      <c r="A258" s="2" t="s">
        <v>148</v>
      </c>
      <c r="B258" s="2" t="s">
        <v>156</v>
      </c>
      <c r="C258" s="2" t="s">
        <v>325</v>
      </c>
      <c r="D258" s="2">
        <v>116338</v>
      </c>
      <c r="E258" s="2" t="s">
        <v>4697</v>
      </c>
      <c r="F258" s="2" t="s">
        <v>9851</v>
      </c>
      <c r="G258" s="3">
        <v>1074</v>
      </c>
      <c r="H258" s="3">
        <v>1000</v>
      </c>
      <c r="I258" s="71">
        <f>Exposure_Information[[#This Row],[Total  Insured Value]]+Exposure_Information[[#This Row],[Policy Deductible]]</f>
        <v>1027950</v>
      </c>
      <c r="J258" s="2">
        <v>119468</v>
      </c>
      <c r="K258" s="3">
        <v>1</v>
      </c>
      <c r="L258" s="2" t="s">
        <v>9</v>
      </c>
      <c r="M258" s="2" t="s">
        <v>9852</v>
      </c>
      <c r="N258" s="3" t="s">
        <v>9853</v>
      </c>
      <c r="O258" s="2" t="s">
        <v>482</v>
      </c>
      <c r="P258" s="2" t="s">
        <v>228</v>
      </c>
      <c r="Q258" s="3">
        <v>85</v>
      </c>
      <c r="R258" s="2" t="s">
        <v>25</v>
      </c>
      <c r="S258" s="3">
        <v>36</v>
      </c>
      <c r="T258" s="2" t="s">
        <v>10</v>
      </c>
      <c r="U258" s="3">
        <v>40.56147</v>
      </c>
      <c r="V258" s="3">
        <v>-74.180983999999995</v>
      </c>
      <c r="W258" s="2" t="s">
        <v>149</v>
      </c>
      <c r="X258" s="3">
        <v>2</v>
      </c>
      <c r="Y258" s="3" t="str">
        <f>_xlfn.CONCAT(Exposure_Information[[#This Row],[Building Construction Code]]," - ",Exposure_Information[[#This Row],[Type of building construction]])</f>
        <v>RMS - 2</v>
      </c>
      <c r="Z258" s="3">
        <v>0</v>
      </c>
      <c r="AA258" s="2">
        <v>1978</v>
      </c>
      <c r="AB258" s="2" t="s">
        <v>11</v>
      </c>
      <c r="AC258" s="2">
        <v>1</v>
      </c>
      <c r="AD258" s="2" t="str">
        <f>_xlfn.CONCAT(Exposure_Information[[#This Row],[Occupany Code]]," - ",Exposure_Information[[#This Row],[Type of building occupancy]])</f>
        <v>ATC - 1</v>
      </c>
      <c r="AE258" s="5">
        <v>540500</v>
      </c>
      <c r="AF258" s="5">
        <v>378350</v>
      </c>
      <c r="AG258" s="5">
        <v>108100</v>
      </c>
      <c r="AH258" s="5">
        <f>SUM(Exposure_Information[[#This Row],[Building Coverage Value]:[Business interruption value]])</f>
        <v>1026950</v>
      </c>
      <c r="AI258" s="5">
        <f>SUM(Exposure_Information[[#This Row],[Building Coverage Value]:[Contents Coverage Value]])</f>
        <v>918850</v>
      </c>
      <c r="AJ258" s="26"/>
    </row>
    <row r="259" spans="1:36" ht="26" x14ac:dyDescent="0.3">
      <c r="A259" s="2" t="s">
        <v>148</v>
      </c>
      <c r="B259" s="2" t="s">
        <v>156</v>
      </c>
      <c r="C259" s="2" t="s">
        <v>325</v>
      </c>
      <c r="D259" s="2">
        <v>106964</v>
      </c>
      <c r="E259" s="2" t="s">
        <v>4697</v>
      </c>
      <c r="F259" s="2" t="s">
        <v>6015</v>
      </c>
      <c r="G259" s="3">
        <v>1149</v>
      </c>
      <c r="H259" s="3">
        <v>1000</v>
      </c>
      <c r="I259" s="71">
        <f>Exposure_Information[[#This Row],[Total  Insured Value]]+Exposure_Information[[#This Row],[Policy Deductible]]</f>
        <v>1024400</v>
      </c>
      <c r="J259" s="2">
        <v>110094</v>
      </c>
      <c r="K259" s="3">
        <v>1</v>
      </c>
      <c r="L259" s="2" t="s">
        <v>9</v>
      </c>
      <c r="M259" s="2" t="s">
        <v>6016</v>
      </c>
      <c r="N259" s="3" t="s">
        <v>6017</v>
      </c>
      <c r="O259" s="2" t="s">
        <v>753</v>
      </c>
      <c r="P259" s="2" t="s">
        <v>28</v>
      </c>
      <c r="Q259" s="3">
        <v>81</v>
      </c>
      <c r="R259" s="2" t="s">
        <v>25</v>
      </c>
      <c r="S259" s="3">
        <v>36</v>
      </c>
      <c r="T259" s="2" t="s">
        <v>10</v>
      </c>
      <c r="U259" s="3">
        <v>40.730902</v>
      </c>
      <c r="V259" s="3">
        <v>-73.878201000000004</v>
      </c>
      <c r="W259" s="2" t="s">
        <v>149</v>
      </c>
      <c r="X259" s="3">
        <v>2</v>
      </c>
      <c r="Y259" s="3" t="str">
        <f>_xlfn.CONCAT(Exposure_Information[[#This Row],[Building Construction Code]]," - ",Exposure_Information[[#This Row],[Type of building construction]])</f>
        <v>RMS - 2</v>
      </c>
      <c r="Z259" s="3">
        <v>0</v>
      </c>
      <c r="AA259" s="2">
        <v>1961</v>
      </c>
      <c r="AB259" s="2" t="s">
        <v>11</v>
      </c>
      <c r="AC259" s="2">
        <v>1</v>
      </c>
      <c r="AD259" s="2" t="str">
        <f>_xlfn.CONCAT(Exposure_Information[[#This Row],[Occupany Code]]," - ",Exposure_Information[[#This Row],[Type of building occupancy]])</f>
        <v>ATC - 1</v>
      </c>
      <c r="AE259" s="5">
        <v>602000</v>
      </c>
      <c r="AF259" s="5">
        <v>301000</v>
      </c>
      <c r="AG259" s="5">
        <v>120400</v>
      </c>
      <c r="AH259" s="5">
        <f>SUM(Exposure_Information[[#This Row],[Building Coverage Value]:[Business interruption value]])</f>
        <v>1023400</v>
      </c>
      <c r="AI259" s="5">
        <f>SUM(Exposure_Information[[#This Row],[Building Coverage Value]:[Contents Coverage Value]])</f>
        <v>903000</v>
      </c>
      <c r="AJ259" s="26"/>
    </row>
    <row r="260" spans="1:36" x14ac:dyDescent="0.3">
      <c r="A260" s="2" t="s">
        <v>148</v>
      </c>
      <c r="B260" s="2" t="s">
        <v>156</v>
      </c>
      <c r="C260" s="2" t="s">
        <v>325</v>
      </c>
      <c r="D260" s="2">
        <v>105679</v>
      </c>
      <c r="E260" s="2" t="s">
        <v>4697</v>
      </c>
      <c r="F260" s="2" t="s">
        <v>5201</v>
      </c>
      <c r="G260" s="3">
        <v>1411</v>
      </c>
      <c r="H260" s="3">
        <v>500</v>
      </c>
      <c r="I260" s="71">
        <f>Exposure_Information[[#This Row],[Total  Insured Value]]+Exposure_Information[[#This Row],[Policy Deductible]]</f>
        <v>1023650</v>
      </c>
      <c r="J260" s="2">
        <v>108809</v>
      </c>
      <c r="K260" s="3">
        <v>1</v>
      </c>
      <c r="L260" s="2" t="s">
        <v>9</v>
      </c>
      <c r="M260" s="2" t="s">
        <v>5202</v>
      </c>
      <c r="N260" s="3" t="s">
        <v>5203</v>
      </c>
      <c r="O260" s="2" t="s">
        <v>223</v>
      </c>
      <c r="P260" s="2" t="s">
        <v>224</v>
      </c>
      <c r="Q260" s="3">
        <v>21</v>
      </c>
      <c r="R260" s="2" t="s">
        <v>127</v>
      </c>
      <c r="S260" s="3">
        <v>25</v>
      </c>
      <c r="T260" s="2" t="s">
        <v>10</v>
      </c>
      <c r="U260" s="3">
        <v>42.150826000000002</v>
      </c>
      <c r="V260" s="3">
        <v>-71.465667999999994</v>
      </c>
      <c r="W260" s="2" t="s">
        <v>149</v>
      </c>
      <c r="X260" s="3">
        <v>1</v>
      </c>
      <c r="Y260" s="3" t="str">
        <f>_xlfn.CONCAT(Exposure_Information[[#This Row],[Building Construction Code]]," - ",Exposure_Information[[#This Row],[Type of building construction]])</f>
        <v>RMS - 1</v>
      </c>
      <c r="Z260" s="3">
        <v>0</v>
      </c>
      <c r="AA260" s="2">
        <v>1984</v>
      </c>
      <c r="AB260" s="2" t="s">
        <v>11</v>
      </c>
      <c r="AC260" s="2">
        <v>1</v>
      </c>
      <c r="AD260" s="2" t="str">
        <f>_xlfn.CONCAT(Exposure_Information[[#This Row],[Occupany Code]]," - ",Exposure_Information[[#This Row],[Type of building occupancy]])</f>
        <v>ATC - 1</v>
      </c>
      <c r="AE260" s="5">
        <v>538500</v>
      </c>
      <c r="AF260" s="5">
        <v>376950</v>
      </c>
      <c r="AG260" s="5">
        <v>107700</v>
      </c>
      <c r="AH260" s="5">
        <f>SUM(Exposure_Information[[#This Row],[Building Coverage Value]:[Business interruption value]])</f>
        <v>1023150</v>
      </c>
      <c r="AI260" s="5">
        <f>SUM(Exposure_Information[[#This Row],[Building Coverage Value]:[Contents Coverage Value]])</f>
        <v>915450</v>
      </c>
      <c r="AJ260" s="26"/>
    </row>
    <row r="261" spans="1:36" ht="39" x14ac:dyDescent="0.3">
      <c r="A261" s="2" t="s">
        <v>148</v>
      </c>
      <c r="B261" s="2" t="s">
        <v>156</v>
      </c>
      <c r="C261" s="2" t="s">
        <v>325</v>
      </c>
      <c r="D261" s="2">
        <v>121064</v>
      </c>
      <c r="E261" s="2" t="s">
        <v>4697</v>
      </c>
      <c r="F261" s="2" t="s">
        <v>10363</v>
      </c>
      <c r="G261" s="3">
        <v>1140</v>
      </c>
      <c r="H261" s="3">
        <v>500</v>
      </c>
      <c r="I261" s="71">
        <f>Exposure_Information[[#This Row],[Total  Insured Value]]+Exposure_Information[[#This Row],[Policy Deductible]]</f>
        <v>1023650</v>
      </c>
      <c r="J261" s="2">
        <v>124194</v>
      </c>
      <c r="K261" s="3">
        <v>1</v>
      </c>
      <c r="L261" s="2" t="s">
        <v>9</v>
      </c>
      <c r="M261" s="2" t="s">
        <v>10364</v>
      </c>
      <c r="N261" s="3" t="s">
        <v>10365</v>
      </c>
      <c r="O261" s="2" t="s">
        <v>65</v>
      </c>
      <c r="P261" s="2" t="s">
        <v>90</v>
      </c>
      <c r="Q261" s="3">
        <v>17</v>
      </c>
      <c r="R261" s="2" t="s">
        <v>127</v>
      </c>
      <c r="S261" s="3">
        <v>25</v>
      </c>
      <c r="T261" s="2" t="s">
        <v>10</v>
      </c>
      <c r="U261" s="3">
        <v>42.418722000000002</v>
      </c>
      <c r="V261" s="3">
        <v>-71.197159999999997</v>
      </c>
      <c r="W261" s="2" t="s">
        <v>149</v>
      </c>
      <c r="X261" s="3">
        <v>2</v>
      </c>
      <c r="Y261" s="3" t="str">
        <f>_xlfn.CONCAT(Exposure_Information[[#This Row],[Building Construction Code]]," - ",Exposure_Information[[#This Row],[Type of building construction]])</f>
        <v>RMS - 2</v>
      </c>
      <c r="Z261" s="3">
        <v>0</v>
      </c>
      <c r="AA261" s="2">
        <v>1951</v>
      </c>
      <c r="AB261" s="2" t="s">
        <v>11</v>
      </c>
      <c r="AC261" s="2">
        <v>1</v>
      </c>
      <c r="AD261" s="2" t="str">
        <f>_xlfn.CONCAT(Exposure_Information[[#This Row],[Occupany Code]]," - ",Exposure_Information[[#This Row],[Type of building occupancy]])</f>
        <v>ATC - 1</v>
      </c>
      <c r="AE261" s="5">
        <v>538500</v>
      </c>
      <c r="AF261" s="5">
        <v>376950</v>
      </c>
      <c r="AG261" s="5">
        <v>107700</v>
      </c>
      <c r="AH261" s="5">
        <f>SUM(Exposure_Information[[#This Row],[Building Coverage Value]:[Business interruption value]])</f>
        <v>1023150</v>
      </c>
      <c r="AI261" s="5">
        <f>SUM(Exposure_Information[[#This Row],[Building Coverage Value]:[Contents Coverage Value]])</f>
        <v>915450</v>
      </c>
      <c r="AJ261" s="26"/>
    </row>
    <row r="262" spans="1:36" ht="26" x14ac:dyDescent="0.3">
      <c r="A262" s="2" t="s">
        <v>148</v>
      </c>
      <c r="B262" s="2" t="s">
        <v>156</v>
      </c>
      <c r="C262" s="2" t="s">
        <v>325</v>
      </c>
      <c r="D262" s="2">
        <v>111467</v>
      </c>
      <c r="E262" s="2" t="s">
        <v>4697</v>
      </c>
      <c r="F262" s="2" t="s">
        <v>8468</v>
      </c>
      <c r="G262" s="3">
        <v>1430</v>
      </c>
      <c r="H262" s="3">
        <v>500</v>
      </c>
      <c r="I262" s="71">
        <f>Exposure_Information[[#This Row],[Total  Insured Value]]+Exposure_Information[[#This Row],[Policy Deductible]]</f>
        <v>1022700</v>
      </c>
      <c r="J262" s="2">
        <v>114597</v>
      </c>
      <c r="K262" s="3">
        <v>1</v>
      </c>
      <c r="L262" s="2" t="s">
        <v>9</v>
      </c>
      <c r="M262" s="2" t="s">
        <v>8469</v>
      </c>
      <c r="N262" s="3" t="s">
        <v>8470</v>
      </c>
      <c r="O262" s="2" t="s">
        <v>3886</v>
      </c>
      <c r="P262" s="2" t="s">
        <v>221</v>
      </c>
      <c r="Q262" s="3">
        <v>23</v>
      </c>
      <c r="R262" s="2" t="s">
        <v>127</v>
      </c>
      <c r="S262" s="3">
        <v>25</v>
      </c>
      <c r="T262" s="2" t="s">
        <v>10</v>
      </c>
      <c r="U262" s="3">
        <v>42.205159000000002</v>
      </c>
      <c r="V262" s="3">
        <v>-70.760093999999995</v>
      </c>
      <c r="W262" s="2" t="s">
        <v>149</v>
      </c>
      <c r="X262" s="3">
        <v>1</v>
      </c>
      <c r="Y262" s="3" t="str">
        <f>_xlfn.CONCAT(Exposure_Information[[#This Row],[Building Construction Code]]," - ",Exposure_Information[[#This Row],[Type of building construction]])</f>
        <v>RMS - 1</v>
      </c>
      <c r="Z262" s="3">
        <v>0</v>
      </c>
      <c r="AA262" s="2">
        <v>1955</v>
      </c>
      <c r="AB262" s="2" t="s">
        <v>11</v>
      </c>
      <c r="AC262" s="2">
        <v>1</v>
      </c>
      <c r="AD262" s="2" t="str">
        <f>_xlfn.CONCAT(Exposure_Information[[#This Row],[Occupany Code]]," - ",Exposure_Information[[#This Row],[Type of building occupancy]])</f>
        <v>ATC - 1</v>
      </c>
      <c r="AE262" s="5">
        <v>538000</v>
      </c>
      <c r="AF262" s="5">
        <v>376600</v>
      </c>
      <c r="AG262" s="5">
        <v>107600</v>
      </c>
      <c r="AH262" s="5">
        <f>SUM(Exposure_Information[[#This Row],[Building Coverage Value]:[Business interruption value]])</f>
        <v>1022200</v>
      </c>
      <c r="AI262" s="5">
        <f>SUM(Exposure_Information[[#This Row],[Building Coverage Value]:[Contents Coverage Value]])</f>
        <v>914600</v>
      </c>
      <c r="AJ262" s="26"/>
    </row>
    <row r="263" spans="1:36" ht="26" x14ac:dyDescent="0.3">
      <c r="A263" s="2" t="s">
        <v>148</v>
      </c>
      <c r="B263" s="2" t="s">
        <v>156</v>
      </c>
      <c r="C263" s="2" t="s">
        <v>325</v>
      </c>
      <c r="D263" s="2">
        <v>7609</v>
      </c>
      <c r="E263" s="2" t="s">
        <v>382</v>
      </c>
      <c r="F263" s="2" t="s">
        <v>2268</v>
      </c>
      <c r="G263" s="3">
        <v>6223</v>
      </c>
      <c r="H263" s="3">
        <v>1000</v>
      </c>
      <c r="I263" s="71">
        <f>Exposure_Information[[#This Row],[Total  Insured Value]]+Exposure_Information[[#This Row],[Policy Deductible]]</f>
        <v>2176000</v>
      </c>
      <c r="J263" s="2">
        <v>10286</v>
      </c>
      <c r="K263" s="3">
        <v>1</v>
      </c>
      <c r="L263" s="2" t="s">
        <v>9</v>
      </c>
      <c r="M263" s="2" t="s">
        <v>10713</v>
      </c>
      <c r="N263" s="3" t="s">
        <v>673</v>
      </c>
      <c r="O263" s="2" t="s">
        <v>97</v>
      </c>
      <c r="P263" s="2" t="s">
        <v>224</v>
      </c>
      <c r="Q263" s="3">
        <v>21</v>
      </c>
      <c r="R263" s="2" t="s">
        <v>127</v>
      </c>
      <c r="S263" s="3">
        <v>25</v>
      </c>
      <c r="T263" s="2" t="s">
        <v>10</v>
      </c>
      <c r="U263" s="3">
        <v>42.298949</v>
      </c>
      <c r="V263" s="3">
        <v>-71.236289999999997</v>
      </c>
      <c r="W263" s="2" t="s">
        <v>149</v>
      </c>
      <c r="X263" s="3" t="s">
        <v>504</v>
      </c>
      <c r="Y263" s="3" t="str">
        <f>_xlfn.CONCAT(Exposure_Information[[#This Row],[Building Construction Code]]," - ",Exposure_Information[[#This Row],[Type of building construction]])</f>
        <v>RMS - 4A</v>
      </c>
      <c r="Z263" s="3">
        <v>0</v>
      </c>
      <c r="AA263" s="2">
        <v>9999</v>
      </c>
      <c r="AB263" s="2" t="s">
        <v>11</v>
      </c>
      <c r="AC263" s="2">
        <v>37</v>
      </c>
      <c r="AD263" s="2" t="str">
        <f>_xlfn.CONCAT(Exposure_Information[[#This Row],[Occupany Code]]," - ",Exposure_Information[[#This Row],[Type of building occupancy]])</f>
        <v>ATC - 37</v>
      </c>
      <c r="AE263" s="5">
        <v>2025000</v>
      </c>
      <c r="AF263" s="5">
        <v>0</v>
      </c>
      <c r="AG263" s="5">
        <v>150000</v>
      </c>
      <c r="AH263" s="5">
        <f>SUM(Exposure_Information[[#This Row],[Building Coverage Value]:[Business interruption value]])</f>
        <v>2175000</v>
      </c>
      <c r="AI263" s="5">
        <f>SUM(Exposure_Information[[#This Row],[Building Coverage Value]:[Contents Coverage Value]])</f>
        <v>2025000</v>
      </c>
      <c r="AJ263" s="26"/>
    </row>
    <row r="264" spans="1:36" ht="26" x14ac:dyDescent="0.3">
      <c r="A264" s="2" t="s">
        <v>148</v>
      </c>
      <c r="B264" s="2" t="s">
        <v>156</v>
      </c>
      <c r="C264" s="2" t="s">
        <v>325</v>
      </c>
      <c r="D264" s="2">
        <v>106520</v>
      </c>
      <c r="E264" s="2" t="s">
        <v>4697</v>
      </c>
      <c r="F264" s="2" t="s">
        <v>7362</v>
      </c>
      <c r="G264" s="3">
        <v>1368</v>
      </c>
      <c r="H264" s="3">
        <v>500</v>
      </c>
      <c r="I264" s="71">
        <f>Exposure_Information[[#This Row],[Total  Insured Value]]+Exposure_Information[[#This Row],[Policy Deductible]]</f>
        <v>1014550</v>
      </c>
      <c r="J264" s="2">
        <v>109650</v>
      </c>
      <c r="K264" s="3">
        <v>1</v>
      </c>
      <c r="L264" s="2" t="s">
        <v>9</v>
      </c>
      <c r="M264" s="2" t="s">
        <v>7363</v>
      </c>
      <c r="N264" s="3" t="s">
        <v>7364</v>
      </c>
      <c r="O264" s="2" t="s">
        <v>482</v>
      </c>
      <c r="P264" s="2" t="s">
        <v>228</v>
      </c>
      <c r="Q264" s="3">
        <v>85</v>
      </c>
      <c r="R264" s="2" t="s">
        <v>25</v>
      </c>
      <c r="S264" s="3">
        <v>36</v>
      </c>
      <c r="T264" s="2" t="s">
        <v>10</v>
      </c>
      <c r="U264" s="3">
        <v>40.553333000000002</v>
      </c>
      <c r="V264" s="3">
        <v>-74.151970000000006</v>
      </c>
      <c r="W264" s="2" t="s">
        <v>149</v>
      </c>
      <c r="X264" s="3">
        <v>2</v>
      </c>
      <c r="Y264" s="3" t="str">
        <f>_xlfn.CONCAT(Exposure_Information[[#This Row],[Building Construction Code]]," - ",Exposure_Information[[#This Row],[Type of building construction]])</f>
        <v>RMS - 2</v>
      </c>
      <c r="Z264" s="3">
        <v>0</v>
      </c>
      <c r="AA264" s="2">
        <v>1967</v>
      </c>
      <c r="AB264" s="2" t="s">
        <v>11</v>
      </c>
      <c r="AC264" s="2">
        <v>1</v>
      </c>
      <c r="AD264" s="2" t="str">
        <f>_xlfn.CONCAT(Exposure_Information[[#This Row],[Occupany Code]]," - ",Exposure_Information[[#This Row],[Type of building occupancy]])</f>
        <v>ATC - 1</v>
      </c>
      <c r="AE264" s="5">
        <v>596500</v>
      </c>
      <c r="AF264" s="5">
        <v>298250</v>
      </c>
      <c r="AG264" s="5">
        <v>119300</v>
      </c>
      <c r="AH264" s="5">
        <f>SUM(Exposure_Information[[#This Row],[Building Coverage Value]:[Business interruption value]])</f>
        <v>1014050</v>
      </c>
      <c r="AI264" s="5">
        <f>SUM(Exposure_Information[[#This Row],[Building Coverage Value]:[Contents Coverage Value]])</f>
        <v>894750</v>
      </c>
      <c r="AJ264" s="26"/>
    </row>
    <row r="265" spans="1:36" x14ac:dyDescent="0.3">
      <c r="A265" s="2" t="s">
        <v>148</v>
      </c>
      <c r="B265" s="2" t="s">
        <v>156</v>
      </c>
      <c r="C265" s="2" t="s">
        <v>325</v>
      </c>
      <c r="D265" s="2">
        <v>103648</v>
      </c>
      <c r="E265" s="2" t="s">
        <v>4697</v>
      </c>
      <c r="F265" s="2" t="s">
        <v>5833</v>
      </c>
      <c r="G265" s="3">
        <v>2005</v>
      </c>
      <c r="H265" s="3">
        <v>500</v>
      </c>
      <c r="I265" s="71">
        <f>Exposure_Information[[#This Row],[Total  Insured Value]]+Exposure_Information[[#This Row],[Policy Deductible]]</f>
        <v>1012250</v>
      </c>
      <c r="J265" s="2">
        <v>106778</v>
      </c>
      <c r="K265" s="3">
        <v>1</v>
      </c>
      <c r="L265" s="2" t="s">
        <v>9</v>
      </c>
      <c r="M265" s="2" t="s">
        <v>5834</v>
      </c>
      <c r="N265" s="3" t="s">
        <v>5835</v>
      </c>
      <c r="O265" s="2" t="s">
        <v>4914</v>
      </c>
      <c r="P265" s="2" t="s">
        <v>69</v>
      </c>
      <c r="Q265" s="3">
        <v>3</v>
      </c>
      <c r="R265" s="2" t="s">
        <v>70</v>
      </c>
      <c r="S265" s="3">
        <v>9</v>
      </c>
      <c r="T265" s="2" t="s">
        <v>10</v>
      </c>
      <c r="U265" s="3">
        <v>41.827807999999997</v>
      </c>
      <c r="V265" s="3">
        <v>-72.520438999999996</v>
      </c>
      <c r="W265" s="2" t="s">
        <v>149</v>
      </c>
      <c r="X265" s="3">
        <v>1</v>
      </c>
      <c r="Y265" s="3" t="str">
        <f>_xlfn.CONCAT(Exposure_Information[[#This Row],[Building Construction Code]]," - ",Exposure_Information[[#This Row],[Type of building construction]])</f>
        <v>RMS - 1</v>
      </c>
      <c r="Z265" s="3">
        <v>0</v>
      </c>
      <c r="AA265" s="2">
        <v>1975</v>
      </c>
      <c r="AB265" s="2" t="s">
        <v>11</v>
      </c>
      <c r="AC265" s="2">
        <v>1</v>
      </c>
      <c r="AD265" s="2" t="str">
        <f>_xlfn.CONCAT(Exposure_Information[[#This Row],[Occupany Code]]," - ",Exposure_Information[[#This Row],[Type of building occupancy]])</f>
        <v>ATC - 1</v>
      </c>
      <c r="AE265" s="5">
        <v>532500</v>
      </c>
      <c r="AF265" s="5">
        <v>372750</v>
      </c>
      <c r="AG265" s="5">
        <v>106500</v>
      </c>
      <c r="AH265" s="5">
        <f>SUM(Exposure_Information[[#This Row],[Building Coverage Value]:[Business interruption value]])</f>
        <v>1011750</v>
      </c>
      <c r="AI265" s="5">
        <f>SUM(Exposure_Information[[#This Row],[Building Coverage Value]:[Contents Coverage Value]])</f>
        <v>905250</v>
      </c>
      <c r="AJ265" s="26"/>
    </row>
    <row r="266" spans="1:36" ht="39" x14ac:dyDescent="0.3">
      <c r="A266" s="2" t="s">
        <v>148</v>
      </c>
      <c r="B266" s="2" t="s">
        <v>156</v>
      </c>
      <c r="C266" s="2" t="s">
        <v>325</v>
      </c>
      <c r="D266" s="2">
        <v>107775</v>
      </c>
      <c r="E266" s="2" t="s">
        <v>4697</v>
      </c>
      <c r="F266" s="2" t="s">
        <v>7909</v>
      </c>
      <c r="G266" s="3">
        <v>1495</v>
      </c>
      <c r="H266" s="3">
        <v>500</v>
      </c>
      <c r="I266" s="71">
        <f>Exposure_Information[[#This Row],[Total  Insured Value]]+Exposure_Information[[#This Row],[Policy Deductible]]</f>
        <v>1012000</v>
      </c>
      <c r="J266" s="2">
        <v>110905</v>
      </c>
      <c r="K266" s="3">
        <v>1</v>
      </c>
      <c r="L266" s="2" t="s">
        <v>9</v>
      </c>
      <c r="M266" s="2" t="s">
        <v>7910</v>
      </c>
      <c r="N266" s="3" t="s">
        <v>1856</v>
      </c>
      <c r="O266" s="2" t="s">
        <v>277</v>
      </c>
      <c r="P266" s="2" t="s">
        <v>90</v>
      </c>
      <c r="Q266" s="3">
        <v>17</v>
      </c>
      <c r="R266" s="2" t="s">
        <v>127</v>
      </c>
      <c r="S266" s="3">
        <v>25</v>
      </c>
      <c r="T266" s="2" t="s">
        <v>10</v>
      </c>
      <c r="U266" s="3">
        <v>42.380603999999998</v>
      </c>
      <c r="V266" s="3">
        <v>-71.254531999999998</v>
      </c>
      <c r="W266" s="2" t="s">
        <v>149</v>
      </c>
      <c r="X266" s="3">
        <v>1</v>
      </c>
      <c r="Y266" s="3" t="str">
        <f>_xlfn.CONCAT(Exposure_Information[[#This Row],[Building Construction Code]]," - ",Exposure_Information[[#This Row],[Type of building construction]])</f>
        <v>RMS - 1</v>
      </c>
      <c r="Z266" s="3">
        <v>0</v>
      </c>
      <c r="AA266" s="2">
        <v>1991</v>
      </c>
      <c r="AB266" s="2" t="s">
        <v>11</v>
      </c>
      <c r="AC266" s="2">
        <v>1</v>
      </c>
      <c r="AD266" s="2" t="str">
        <f>_xlfn.CONCAT(Exposure_Information[[#This Row],[Occupany Code]]," - ",Exposure_Information[[#This Row],[Type of building occupancy]])</f>
        <v>ATC - 1</v>
      </c>
      <c r="AE266" s="5">
        <v>595000</v>
      </c>
      <c r="AF266" s="5">
        <v>297500</v>
      </c>
      <c r="AG266" s="5">
        <v>119000</v>
      </c>
      <c r="AH266" s="5">
        <f>SUM(Exposure_Information[[#This Row],[Building Coverage Value]:[Business interruption value]])</f>
        <v>1011500</v>
      </c>
      <c r="AI266" s="5">
        <f>SUM(Exposure_Information[[#This Row],[Building Coverage Value]:[Contents Coverage Value]])</f>
        <v>892500</v>
      </c>
      <c r="AJ266" s="26"/>
    </row>
    <row r="267" spans="1:36" ht="26" x14ac:dyDescent="0.3">
      <c r="A267" s="2" t="s">
        <v>148</v>
      </c>
      <c r="B267" s="2" t="s">
        <v>156</v>
      </c>
      <c r="C267" s="2" t="s">
        <v>325</v>
      </c>
      <c r="D267" s="2">
        <v>124650</v>
      </c>
      <c r="E267" s="2" t="s">
        <v>4697</v>
      </c>
      <c r="F267" s="2" t="s">
        <v>10693</v>
      </c>
      <c r="G267" s="3">
        <v>2551</v>
      </c>
      <c r="H267" s="3">
        <v>500</v>
      </c>
      <c r="I267" s="71">
        <f>Exposure_Information[[#This Row],[Total  Insured Value]]+Exposure_Information[[#This Row],[Policy Deductible]]</f>
        <v>1009450</v>
      </c>
      <c r="J267" s="2">
        <v>127780</v>
      </c>
      <c r="K267" s="3">
        <v>1</v>
      </c>
      <c r="L267" s="2" t="s">
        <v>9</v>
      </c>
      <c r="M267" s="2" t="s">
        <v>10694</v>
      </c>
      <c r="N267" s="3" t="s">
        <v>10695</v>
      </c>
      <c r="O267" s="2" t="s">
        <v>350</v>
      </c>
      <c r="P267" s="2" t="s">
        <v>90</v>
      </c>
      <c r="Q267" s="3">
        <v>17</v>
      </c>
      <c r="R267" s="2" t="s">
        <v>127</v>
      </c>
      <c r="S267" s="3">
        <v>25</v>
      </c>
      <c r="T267" s="2" t="s">
        <v>10</v>
      </c>
      <c r="U267" s="3">
        <v>42.375686000000002</v>
      </c>
      <c r="V267" s="3">
        <v>-71.121071999999998</v>
      </c>
      <c r="W267" s="2" t="s">
        <v>149</v>
      </c>
      <c r="X267" s="3">
        <v>1</v>
      </c>
      <c r="Y267" s="3" t="str">
        <f>_xlfn.CONCAT(Exposure_Information[[#This Row],[Building Construction Code]]," - ",Exposure_Information[[#This Row],[Type of building construction]])</f>
        <v>RMS - 1</v>
      </c>
      <c r="Z267" s="3">
        <v>0</v>
      </c>
      <c r="AA267" s="2">
        <v>1870</v>
      </c>
      <c r="AB267" s="2" t="s">
        <v>11</v>
      </c>
      <c r="AC267" s="2">
        <v>1</v>
      </c>
      <c r="AD267" s="2" t="str">
        <f>_xlfn.CONCAT(Exposure_Information[[#This Row],[Occupany Code]]," - ",Exposure_Information[[#This Row],[Type of building occupancy]])</f>
        <v>ATC - 1</v>
      </c>
      <c r="AE267" s="5">
        <v>593500</v>
      </c>
      <c r="AF267" s="5">
        <v>296750</v>
      </c>
      <c r="AG267" s="5">
        <v>118700</v>
      </c>
      <c r="AH267" s="5">
        <f>SUM(Exposure_Information[[#This Row],[Building Coverage Value]:[Business interruption value]])</f>
        <v>1008950</v>
      </c>
      <c r="AI267" s="5">
        <f>SUM(Exposure_Information[[#This Row],[Building Coverage Value]:[Contents Coverage Value]])</f>
        <v>890250</v>
      </c>
      <c r="AJ267" s="26"/>
    </row>
    <row r="268" spans="1:36" ht="26" x14ac:dyDescent="0.3">
      <c r="A268" s="2" t="s">
        <v>148</v>
      </c>
      <c r="B268" s="2" t="s">
        <v>156</v>
      </c>
      <c r="C268" s="2" t="s">
        <v>325</v>
      </c>
      <c r="D268" s="2">
        <v>114028</v>
      </c>
      <c r="E268" s="2" t="s">
        <v>4697</v>
      </c>
      <c r="F268" s="2" t="s">
        <v>9055</v>
      </c>
      <c r="G268" s="3">
        <v>1037</v>
      </c>
      <c r="H268" s="3">
        <v>500</v>
      </c>
      <c r="I268" s="71">
        <f>Exposure_Information[[#This Row],[Total  Insured Value]]+Exposure_Information[[#This Row],[Policy Deductible]]</f>
        <v>1009400</v>
      </c>
      <c r="J268" s="2">
        <v>117158</v>
      </c>
      <c r="K268" s="3">
        <v>1</v>
      </c>
      <c r="L268" s="2" t="s">
        <v>9</v>
      </c>
      <c r="M268" s="2" t="s">
        <v>9056</v>
      </c>
      <c r="N268" s="3" t="s">
        <v>9057</v>
      </c>
      <c r="O268" s="2" t="s">
        <v>1494</v>
      </c>
      <c r="P268" s="2" t="s">
        <v>74</v>
      </c>
      <c r="Q268" s="3">
        <v>9</v>
      </c>
      <c r="R268" s="2" t="s">
        <v>127</v>
      </c>
      <c r="S268" s="3">
        <v>25</v>
      </c>
      <c r="T268" s="2" t="s">
        <v>10</v>
      </c>
      <c r="U268" s="3">
        <v>42.673630000000003</v>
      </c>
      <c r="V268" s="3">
        <v>-71.158034999999998</v>
      </c>
      <c r="W268" s="2" t="s">
        <v>149</v>
      </c>
      <c r="X268" s="3">
        <v>2</v>
      </c>
      <c r="Y268" s="3" t="str">
        <f>_xlfn.CONCAT(Exposure_Information[[#This Row],[Building Construction Code]]," - ",Exposure_Information[[#This Row],[Type of building construction]])</f>
        <v>RMS - 2</v>
      </c>
      <c r="Z268" s="3">
        <v>0</v>
      </c>
      <c r="AA268" s="2">
        <v>1940</v>
      </c>
      <c r="AB268" s="2" t="s">
        <v>11</v>
      </c>
      <c r="AC268" s="2">
        <v>1</v>
      </c>
      <c r="AD268" s="2" t="str">
        <f>_xlfn.CONCAT(Exposure_Information[[#This Row],[Occupany Code]]," - ",Exposure_Information[[#This Row],[Type of building occupancy]])</f>
        <v>ATC - 1</v>
      </c>
      <c r="AE268" s="5">
        <v>531000</v>
      </c>
      <c r="AF268" s="5">
        <v>371700</v>
      </c>
      <c r="AG268" s="5">
        <v>106200</v>
      </c>
      <c r="AH268" s="5">
        <f>SUM(Exposure_Information[[#This Row],[Building Coverage Value]:[Business interruption value]])</f>
        <v>1008900</v>
      </c>
      <c r="AI268" s="5">
        <f>SUM(Exposure_Information[[#This Row],[Building Coverage Value]:[Contents Coverage Value]])</f>
        <v>902700</v>
      </c>
      <c r="AJ268" s="26"/>
    </row>
    <row r="269" spans="1:36" ht="26" x14ac:dyDescent="0.3">
      <c r="A269" s="2" t="s">
        <v>148</v>
      </c>
      <c r="B269" s="2" t="s">
        <v>156</v>
      </c>
      <c r="C269" s="2" t="s">
        <v>325</v>
      </c>
      <c r="D269" s="2">
        <v>7608</v>
      </c>
      <c r="E269" s="2" t="s">
        <v>382</v>
      </c>
      <c r="F269" s="2" t="s">
        <v>1312</v>
      </c>
      <c r="G269" s="3">
        <v>7070</v>
      </c>
      <c r="H269" s="3">
        <v>1000</v>
      </c>
      <c r="I269" s="71">
        <f>Exposure_Information[[#This Row],[Total  Insured Value]]+Exposure_Information[[#This Row],[Policy Deductible]]</f>
        <v>125000</v>
      </c>
      <c r="J269" s="2">
        <v>10285</v>
      </c>
      <c r="K269" s="3">
        <v>1</v>
      </c>
      <c r="L269" s="2" t="s">
        <v>9</v>
      </c>
      <c r="M269" s="2" t="s">
        <v>10713</v>
      </c>
      <c r="N269" s="2" t="s">
        <v>749</v>
      </c>
      <c r="O269" s="2" t="s">
        <v>259</v>
      </c>
      <c r="P269" s="2" t="s">
        <v>221</v>
      </c>
      <c r="Q269" s="3">
        <v>23</v>
      </c>
      <c r="R269" s="2" t="s">
        <v>127</v>
      </c>
      <c r="S269" s="3">
        <v>25</v>
      </c>
      <c r="T269" s="2" t="s">
        <v>10</v>
      </c>
      <c r="U269" s="3">
        <v>42.202736999999999</v>
      </c>
      <c r="V269" s="3">
        <v>-70.755195999999998</v>
      </c>
      <c r="W269" s="2" t="s">
        <v>149</v>
      </c>
      <c r="X269" s="3">
        <v>1</v>
      </c>
      <c r="Y269" s="3" t="str">
        <f>_xlfn.CONCAT(Exposure_Information[[#This Row],[Building Construction Code]]," - ",Exposure_Information[[#This Row],[Type of building construction]])</f>
        <v>RMS - 1</v>
      </c>
      <c r="Z269" s="3">
        <v>0</v>
      </c>
      <c r="AA269" s="2">
        <v>9999</v>
      </c>
      <c r="AB269" s="2" t="s">
        <v>11</v>
      </c>
      <c r="AC269" s="2">
        <v>37</v>
      </c>
      <c r="AD269" s="2" t="str">
        <f>_xlfn.CONCAT(Exposure_Information[[#This Row],[Occupany Code]]," - ",Exposure_Information[[#This Row],[Type of building occupancy]])</f>
        <v>ATC - 37</v>
      </c>
      <c r="AE269" s="5">
        <v>0</v>
      </c>
      <c r="AF269" s="5">
        <v>124000</v>
      </c>
      <c r="AG269" s="5">
        <v>0</v>
      </c>
      <c r="AH269" s="5">
        <f>SUM(Exposure_Information[[#This Row],[Building Coverage Value]:[Business interruption value]])</f>
        <v>124000</v>
      </c>
      <c r="AI269" s="5">
        <f>SUM(Exposure_Information[[#This Row],[Building Coverage Value]:[Contents Coverage Value]])</f>
        <v>124000</v>
      </c>
      <c r="AJ269" s="26"/>
    </row>
    <row r="270" spans="1:36" ht="39" x14ac:dyDescent="0.3">
      <c r="A270" s="2" t="s">
        <v>148</v>
      </c>
      <c r="B270" s="2" t="s">
        <v>156</v>
      </c>
      <c r="C270" s="2" t="s">
        <v>325</v>
      </c>
      <c r="D270" s="2">
        <v>107434</v>
      </c>
      <c r="E270" s="2" t="s">
        <v>4697</v>
      </c>
      <c r="F270" s="2" t="s">
        <v>5137</v>
      </c>
      <c r="G270" s="3">
        <v>1324</v>
      </c>
      <c r="H270" s="3">
        <v>500</v>
      </c>
      <c r="I270" s="71">
        <f>Exposure_Information[[#This Row],[Total  Insured Value]]+Exposure_Information[[#This Row],[Policy Deductible]]</f>
        <v>1008450</v>
      </c>
      <c r="J270" s="2">
        <v>110564</v>
      </c>
      <c r="K270" s="3">
        <v>1</v>
      </c>
      <c r="L270" s="2" t="s">
        <v>9</v>
      </c>
      <c r="M270" s="2" t="s">
        <v>5138</v>
      </c>
      <c r="N270" s="3" t="s">
        <v>5139</v>
      </c>
      <c r="O270" s="2" t="s">
        <v>5140</v>
      </c>
      <c r="P270" s="2" t="s">
        <v>69</v>
      </c>
      <c r="Q270" s="3">
        <v>3</v>
      </c>
      <c r="R270" s="2" t="s">
        <v>70</v>
      </c>
      <c r="S270" s="3">
        <v>9</v>
      </c>
      <c r="T270" s="2" t="s">
        <v>10</v>
      </c>
      <c r="U270" s="3">
        <v>41.910538000000003</v>
      </c>
      <c r="V270" s="3">
        <v>-72.764106999999996</v>
      </c>
      <c r="W270" s="2" t="s">
        <v>149</v>
      </c>
      <c r="X270" s="3">
        <v>1</v>
      </c>
      <c r="Y270" s="3" t="str">
        <f>_xlfn.CONCAT(Exposure_Information[[#This Row],[Building Construction Code]]," - ",Exposure_Information[[#This Row],[Type of building construction]])</f>
        <v>RMS - 1</v>
      </c>
      <c r="Z270" s="3">
        <v>0</v>
      </c>
      <c r="AA270" s="2">
        <v>1835</v>
      </c>
      <c r="AB270" s="2" t="s">
        <v>11</v>
      </c>
      <c r="AC270" s="2">
        <v>1</v>
      </c>
      <c r="AD270" s="2" t="str">
        <f>_xlfn.CONCAT(Exposure_Information[[#This Row],[Occupany Code]]," - ",Exposure_Information[[#This Row],[Type of building occupancy]])</f>
        <v>ATC - 1</v>
      </c>
      <c r="AE270" s="5">
        <v>530500</v>
      </c>
      <c r="AF270" s="5">
        <v>371350</v>
      </c>
      <c r="AG270" s="5">
        <v>106100</v>
      </c>
      <c r="AH270" s="5">
        <f>SUM(Exposure_Information[[#This Row],[Building Coverage Value]:[Business interruption value]])</f>
        <v>1007950</v>
      </c>
      <c r="AI270" s="5">
        <f>SUM(Exposure_Information[[#This Row],[Building Coverage Value]:[Contents Coverage Value]])</f>
        <v>901850</v>
      </c>
      <c r="AJ270" s="26"/>
    </row>
    <row r="271" spans="1:36" ht="26" x14ac:dyDescent="0.3">
      <c r="A271" s="2" t="s">
        <v>148</v>
      </c>
      <c r="B271" s="2" t="s">
        <v>156</v>
      </c>
      <c r="C271" s="2" t="s">
        <v>325</v>
      </c>
      <c r="D271" s="2">
        <v>112853</v>
      </c>
      <c r="E271" s="2" t="s">
        <v>4697</v>
      </c>
      <c r="F271" s="2" t="s">
        <v>7533</v>
      </c>
      <c r="G271" s="3">
        <v>1043</v>
      </c>
      <c r="H271" s="3">
        <v>0</v>
      </c>
      <c r="I271" s="71">
        <f>Exposure_Information[[#This Row],[Total  Insured Value]]+Exposure_Information[[#This Row],[Policy Deductible]]</f>
        <v>1007950</v>
      </c>
      <c r="J271" s="2">
        <v>115983</v>
      </c>
      <c r="K271" s="3">
        <v>1</v>
      </c>
      <c r="L271" s="2" t="s">
        <v>9</v>
      </c>
      <c r="M271" s="2" t="s">
        <v>7534</v>
      </c>
      <c r="N271" s="3" t="s">
        <v>7535</v>
      </c>
      <c r="O271" s="2" t="s">
        <v>2238</v>
      </c>
      <c r="P271" s="2" t="s">
        <v>90</v>
      </c>
      <c r="Q271" s="3">
        <v>17</v>
      </c>
      <c r="R271" s="2" t="s">
        <v>127</v>
      </c>
      <c r="S271" s="3">
        <v>25</v>
      </c>
      <c r="T271" s="2" t="s">
        <v>10</v>
      </c>
      <c r="U271" s="3">
        <v>42.243316999999998</v>
      </c>
      <c r="V271" s="3">
        <v>-71.396957</v>
      </c>
      <c r="W271" s="2" t="s">
        <v>149</v>
      </c>
      <c r="X271" s="3">
        <v>1</v>
      </c>
      <c r="Y271" s="3" t="str">
        <f>_xlfn.CONCAT(Exposure_Information[[#This Row],[Building Construction Code]]," - ",Exposure_Information[[#This Row],[Type of building construction]])</f>
        <v>RMS - 1</v>
      </c>
      <c r="Z271" s="3">
        <v>0</v>
      </c>
      <c r="AA271" s="2">
        <v>1968</v>
      </c>
      <c r="AB271" s="2" t="s">
        <v>11</v>
      </c>
      <c r="AC271" s="2">
        <v>1</v>
      </c>
      <c r="AD271" s="2" t="str">
        <f>_xlfn.CONCAT(Exposure_Information[[#This Row],[Occupany Code]]," - ",Exposure_Information[[#This Row],[Type of building occupancy]])</f>
        <v>ATC - 1</v>
      </c>
      <c r="AE271" s="5">
        <v>530500</v>
      </c>
      <c r="AF271" s="5">
        <v>371350</v>
      </c>
      <c r="AG271" s="5">
        <v>106100</v>
      </c>
      <c r="AH271" s="5">
        <f>SUM(Exposure_Information[[#This Row],[Building Coverage Value]:[Business interruption value]])</f>
        <v>1007950</v>
      </c>
      <c r="AI271" s="5">
        <f>SUM(Exposure_Information[[#This Row],[Building Coverage Value]:[Contents Coverage Value]])</f>
        <v>901850</v>
      </c>
      <c r="AJ271" s="26"/>
    </row>
    <row r="272" spans="1:36" ht="26" x14ac:dyDescent="0.3">
      <c r="A272" s="2" t="s">
        <v>148</v>
      </c>
      <c r="B272" s="2" t="s">
        <v>156</v>
      </c>
      <c r="C272" s="2" t="s">
        <v>325</v>
      </c>
      <c r="D272" s="2">
        <v>114121</v>
      </c>
      <c r="E272" s="2" t="s">
        <v>4697</v>
      </c>
      <c r="F272" s="2" t="s">
        <v>8675</v>
      </c>
      <c r="G272" s="3">
        <v>1112</v>
      </c>
      <c r="H272" s="3">
        <v>500</v>
      </c>
      <c r="I272" s="71">
        <f>Exposure_Information[[#This Row],[Total  Insured Value]]+Exposure_Information[[#This Row],[Policy Deductible]]</f>
        <v>1006550</v>
      </c>
      <c r="J272" s="2">
        <v>117251</v>
      </c>
      <c r="K272" s="3">
        <v>1</v>
      </c>
      <c r="L272" s="2" t="s">
        <v>9</v>
      </c>
      <c r="M272" s="2" t="s">
        <v>8676</v>
      </c>
      <c r="N272" s="3" t="s">
        <v>8677</v>
      </c>
      <c r="O272" s="2" t="s">
        <v>904</v>
      </c>
      <c r="P272" s="2" t="s">
        <v>90</v>
      </c>
      <c r="Q272" s="3">
        <v>17</v>
      </c>
      <c r="R272" s="2" t="s">
        <v>127</v>
      </c>
      <c r="S272" s="3">
        <v>25</v>
      </c>
      <c r="T272" s="2" t="s">
        <v>10</v>
      </c>
      <c r="U272" s="3">
        <v>42.479619</v>
      </c>
      <c r="V272" s="3">
        <v>-71.057705999999996</v>
      </c>
      <c r="W272" s="2" t="s">
        <v>149</v>
      </c>
      <c r="X272" s="3">
        <v>1</v>
      </c>
      <c r="Y272" s="3" t="str">
        <f>_xlfn.CONCAT(Exposure_Information[[#This Row],[Building Construction Code]]," - ",Exposure_Information[[#This Row],[Type of building construction]])</f>
        <v>RMS - 1</v>
      </c>
      <c r="Z272" s="3">
        <v>0</v>
      </c>
      <c r="AA272" s="2">
        <v>1930</v>
      </c>
      <c r="AB272" s="2" t="s">
        <v>11</v>
      </c>
      <c r="AC272" s="2">
        <v>1</v>
      </c>
      <c r="AD272" s="2" t="str">
        <f>_xlfn.CONCAT(Exposure_Information[[#This Row],[Occupany Code]]," - ",Exposure_Information[[#This Row],[Type of building occupancy]])</f>
        <v>ATC - 1</v>
      </c>
      <c r="AE272" s="5">
        <v>529500</v>
      </c>
      <c r="AF272" s="5">
        <v>370650</v>
      </c>
      <c r="AG272" s="5">
        <v>105900</v>
      </c>
      <c r="AH272" s="5">
        <f>SUM(Exposure_Information[[#This Row],[Building Coverage Value]:[Business interruption value]])</f>
        <v>1006050</v>
      </c>
      <c r="AI272" s="5">
        <f>SUM(Exposure_Information[[#This Row],[Building Coverage Value]:[Contents Coverage Value]])</f>
        <v>900150</v>
      </c>
      <c r="AJ272" s="26"/>
    </row>
    <row r="273" spans="1:36" ht="26" x14ac:dyDescent="0.3">
      <c r="A273" s="2" t="s">
        <v>148</v>
      </c>
      <c r="B273" s="2" t="s">
        <v>156</v>
      </c>
      <c r="C273" s="2" t="s">
        <v>325</v>
      </c>
      <c r="D273" s="2">
        <v>118283</v>
      </c>
      <c r="E273" s="2" t="s">
        <v>4697</v>
      </c>
      <c r="F273" s="2" t="s">
        <v>10603</v>
      </c>
      <c r="G273" s="3">
        <v>1480</v>
      </c>
      <c r="H273" s="3">
        <v>1000</v>
      </c>
      <c r="I273" s="71">
        <f>Exposure_Information[[#This Row],[Total  Insured Value]]+Exposure_Information[[#This Row],[Policy Deductible]]</f>
        <v>1005150</v>
      </c>
      <c r="J273" s="2">
        <v>121413</v>
      </c>
      <c r="K273" s="3">
        <v>1</v>
      </c>
      <c r="L273" s="2" t="s">
        <v>9</v>
      </c>
      <c r="M273" s="2" t="s">
        <v>10604</v>
      </c>
      <c r="N273" s="3" t="s">
        <v>10605</v>
      </c>
      <c r="O273" s="2" t="s">
        <v>798</v>
      </c>
      <c r="P273" s="2" t="s">
        <v>171</v>
      </c>
      <c r="Q273" s="3">
        <v>27</v>
      </c>
      <c r="R273" s="2" t="s">
        <v>127</v>
      </c>
      <c r="S273" s="3">
        <v>25</v>
      </c>
      <c r="T273" s="2" t="s">
        <v>10</v>
      </c>
      <c r="U273" s="3">
        <v>42.386560000000003</v>
      </c>
      <c r="V273" s="3">
        <v>-71.589776999999998</v>
      </c>
      <c r="W273" s="2" t="s">
        <v>149</v>
      </c>
      <c r="X273" s="3">
        <v>1</v>
      </c>
      <c r="Y273" s="3" t="str">
        <f>_xlfn.CONCAT(Exposure_Information[[#This Row],[Building Construction Code]]," - ",Exposure_Information[[#This Row],[Type of building construction]])</f>
        <v>RMS - 1</v>
      </c>
      <c r="Z273" s="3">
        <v>0</v>
      </c>
      <c r="AA273" s="2">
        <v>1915</v>
      </c>
      <c r="AB273" s="2" t="s">
        <v>11</v>
      </c>
      <c r="AC273" s="2">
        <v>1</v>
      </c>
      <c r="AD273" s="2" t="str">
        <f>_xlfn.CONCAT(Exposure_Information[[#This Row],[Occupany Code]]," - ",Exposure_Information[[#This Row],[Type of building occupancy]])</f>
        <v>ATC - 1</v>
      </c>
      <c r="AE273" s="5">
        <v>528500</v>
      </c>
      <c r="AF273" s="5">
        <v>369950</v>
      </c>
      <c r="AG273" s="5">
        <v>105700</v>
      </c>
      <c r="AH273" s="5">
        <f>SUM(Exposure_Information[[#This Row],[Building Coverage Value]:[Business interruption value]])</f>
        <v>1004150</v>
      </c>
      <c r="AI273" s="5">
        <f>SUM(Exposure_Information[[#This Row],[Building Coverage Value]:[Contents Coverage Value]])</f>
        <v>898450</v>
      </c>
      <c r="AJ273" s="26"/>
    </row>
    <row r="274" spans="1:36" ht="26" x14ac:dyDescent="0.3">
      <c r="A274" s="2" t="s">
        <v>148</v>
      </c>
      <c r="B274" s="2" t="s">
        <v>156</v>
      </c>
      <c r="C274" s="2" t="s">
        <v>325</v>
      </c>
      <c r="D274" s="2">
        <v>115727</v>
      </c>
      <c r="E274" s="2" t="s">
        <v>4697</v>
      </c>
      <c r="F274" s="2" t="s">
        <v>7217</v>
      </c>
      <c r="G274" s="3">
        <v>1148</v>
      </c>
      <c r="H274" s="3">
        <v>500</v>
      </c>
      <c r="I274" s="71">
        <f>Exposure_Information[[#This Row],[Total  Insured Value]]+Exposure_Information[[#This Row],[Policy Deductible]]</f>
        <v>1003700</v>
      </c>
      <c r="J274" s="2">
        <v>118857</v>
      </c>
      <c r="K274" s="3">
        <v>1</v>
      </c>
      <c r="L274" s="2">
        <v>62</v>
      </c>
      <c r="M274" s="2" t="s">
        <v>7218</v>
      </c>
      <c r="N274" s="3" t="s">
        <v>7219</v>
      </c>
      <c r="O274" s="2" t="s">
        <v>259</v>
      </c>
      <c r="P274" s="2" t="s">
        <v>221</v>
      </c>
      <c r="Q274" s="3">
        <v>23</v>
      </c>
      <c r="R274" s="2" t="s">
        <v>127</v>
      </c>
      <c r="S274" s="3">
        <v>25</v>
      </c>
      <c r="T274" s="2" t="s">
        <v>10</v>
      </c>
      <c r="U274" s="3">
        <v>41.900506999999998</v>
      </c>
      <c r="V274" s="3">
        <v>-70.634063999999995</v>
      </c>
      <c r="W274" s="2" t="s">
        <v>149</v>
      </c>
      <c r="X274" s="3">
        <v>1</v>
      </c>
      <c r="Y274" s="3" t="str">
        <f>_xlfn.CONCAT(Exposure_Information[[#This Row],[Building Construction Code]]," - ",Exposure_Information[[#This Row],[Type of building construction]])</f>
        <v>RMS - 1</v>
      </c>
      <c r="Z274" s="3">
        <v>0</v>
      </c>
      <c r="AA274" s="2">
        <v>2007</v>
      </c>
      <c r="AB274" s="2" t="s">
        <v>11</v>
      </c>
      <c r="AC274" s="2">
        <v>1</v>
      </c>
      <c r="AD274" s="2" t="str">
        <f>_xlfn.CONCAT(Exposure_Information[[#This Row],[Occupany Code]]," - ",Exposure_Information[[#This Row],[Type of building occupancy]])</f>
        <v>ATC - 1</v>
      </c>
      <c r="AE274" s="5">
        <v>528000</v>
      </c>
      <c r="AF274" s="5">
        <v>369600</v>
      </c>
      <c r="AG274" s="5">
        <v>105600</v>
      </c>
      <c r="AH274" s="5">
        <f>SUM(Exposure_Information[[#This Row],[Building Coverage Value]:[Business interruption value]])</f>
        <v>1003200</v>
      </c>
      <c r="AI274" s="5">
        <f>SUM(Exposure_Information[[#This Row],[Building Coverage Value]:[Contents Coverage Value]])</f>
        <v>897600</v>
      </c>
      <c r="AJ274" s="26"/>
    </row>
    <row r="275" spans="1:36" x14ac:dyDescent="0.3">
      <c r="A275" s="2" t="s">
        <v>148</v>
      </c>
      <c r="B275" s="2" t="s">
        <v>156</v>
      </c>
      <c r="C275" s="2" t="s">
        <v>325</v>
      </c>
      <c r="D275" s="2">
        <v>107046</v>
      </c>
      <c r="E275" s="2" t="s">
        <v>4697</v>
      </c>
      <c r="F275" s="2" t="s">
        <v>5064</v>
      </c>
      <c r="G275" s="3">
        <v>1319</v>
      </c>
      <c r="H275" s="3">
        <v>1000</v>
      </c>
      <c r="I275" s="71">
        <f>Exposure_Information[[#This Row],[Total  Insured Value]]+Exposure_Information[[#This Row],[Policy Deductible]]</f>
        <v>1003250</v>
      </c>
      <c r="J275" s="2">
        <v>110176</v>
      </c>
      <c r="K275" s="3">
        <v>1</v>
      </c>
      <c r="L275" s="2" t="s">
        <v>9</v>
      </c>
      <c r="M275" s="2" t="s">
        <v>5065</v>
      </c>
      <c r="N275" s="3" t="s">
        <v>5066</v>
      </c>
      <c r="O275" s="2" t="s">
        <v>1683</v>
      </c>
      <c r="P275" s="2" t="s">
        <v>74</v>
      </c>
      <c r="Q275" s="3">
        <v>9</v>
      </c>
      <c r="R275" s="2" t="s">
        <v>127</v>
      </c>
      <c r="S275" s="3">
        <v>25</v>
      </c>
      <c r="T275" s="2" t="s">
        <v>10</v>
      </c>
      <c r="U275" s="3">
        <v>42.859596000000003</v>
      </c>
      <c r="V275" s="3">
        <v>-70.935721999999998</v>
      </c>
      <c r="W275" s="2" t="s">
        <v>149</v>
      </c>
      <c r="X275" s="3">
        <v>1</v>
      </c>
      <c r="Y275" s="3" t="str">
        <f>_xlfn.CONCAT(Exposure_Information[[#This Row],[Building Construction Code]]," - ",Exposure_Information[[#This Row],[Type of building construction]])</f>
        <v>RMS - 1</v>
      </c>
      <c r="Z275" s="3">
        <v>0</v>
      </c>
      <c r="AA275" s="2">
        <v>1931</v>
      </c>
      <c r="AB275" s="2" t="s">
        <v>11</v>
      </c>
      <c r="AC275" s="2">
        <v>1</v>
      </c>
      <c r="AD275" s="2" t="str">
        <f>_xlfn.CONCAT(Exposure_Information[[#This Row],[Occupany Code]]," - ",Exposure_Information[[#This Row],[Type of building occupancy]])</f>
        <v>ATC - 1</v>
      </c>
      <c r="AE275" s="5">
        <v>527500</v>
      </c>
      <c r="AF275" s="5">
        <v>369250</v>
      </c>
      <c r="AG275" s="5">
        <v>105500</v>
      </c>
      <c r="AH275" s="5">
        <f>SUM(Exposure_Information[[#This Row],[Building Coverage Value]:[Business interruption value]])</f>
        <v>1002250</v>
      </c>
      <c r="AI275" s="5">
        <f>SUM(Exposure_Information[[#This Row],[Building Coverage Value]:[Contents Coverage Value]])</f>
        <v>896750</v>
      </c>
      <c r="AJ275" s="26"/>
    </row>
    <row r="276" spans="1:36" ht="26" x14ac:dyDescent="0.3">
      <c r="A276" s="2" t="s">
        <v>148</v>
      </c>
      <c r="B276" s="2" t="s">
        <v>156</v>
      </c>
      <c r="C276" s="2" t="s">
        <v>325</v>
      </c>
      <c r="D276" s="2">
        <v>117670</v>
      </c>
      <c r="E276" s="2" t="s">
        <v>4697</v>
      </c>
      <c r="F276" s="2" t="s">
        <v>8435</v>
      </c>
      <c r="G276" s="3">
        <v>1258</v>
      </c>
      <c r="H276" s="3">
        <v>500</v>
      </c>
      <c r="I276" s="71">
        <f>Exposure_Information[[#This Row],[Total  Insured Value]]+Exposure_Information[[#This Row],[Policy Deductible]]</f>
        <v>1000850</v>
      </c>
      <c r="J276" s="2">
        <v>120800</v>
      </c>
      <c r="K276" s="3">
        <v>1</v>
      </c>
      <c r="L276" s="2" t="s">
        <v>9</v>
      </c>
      <c r="M276" s="2" t="s">
        <v>8436</v>
      </c>
      <c r="N276" s="3" t="s">
        <v>8437</v>
      </c>
      <c r="O276" s="2" t="s">
        <v>180</v>
      </c>
      <c r="P276" s="2" t="s">
        <v>90</v>
      </c>
      <c r="Q276" s="3">
        <v>17</v>
      </c>
      <c r="R276" s="2" t="s">
        <v>127</v>
      </c>
      <c r="S276" s="3">
        <v>25</v>
      </c>
      <c r="T276" s="2" t="s">
        <v>10</v>
      </c>
      <c r="U276" s="3">
        <v>42.638497000000001</v>
      </c>
      <c r="V276" s="3">
        <v>-71.563291000000007</v>
      </c>
      <c r="W276" s="2" t="s">
        <v>149</v>
      </c>
      <c r="X276" s="3">
        <v>1</v>
      </c>
      <c r="Y276" s="3" t="str">
        <f>_xlfn.CONCAT(Exposure_Information[[#This Row],[Building Construction Code]]," - ",Exposure_Information[[#This Row],[Type of building construction]])</f>
        <v>RMS - 1</v>
      </c>
      <c r="Z276" s="3">
        <v>0</v>
      </c>
      <c r="AA276" s="2">
        <v>1983</v>
      </c>
      <c r="AB276" s="2" t="s">
        <v>11</v>
      </c>
      <c r="AC276" s="2">
        <v>1</v>
      </c>
      <c r="AD276" s="2" t="str">
        <f>_xlfn.CONCAT(Exposure_Information[[#This Row],[Occupany Code]]," - ",Exposure_Information[[#This Row],[Type of building occupancy]])</f>
        <v>ATC - 1</v>
      </c>
      <c r="AE276" s="5">
        <v>526500</v>
      </c>
      <c r="AF276" s="5">
        <v>368550</v>
      </c>
      <c r="AG276" s="5">
        <v>105300</v>
      </c>
      <c r="AH276" s="5">
        <f>SUM(Exposure_Information[[#This Row],[Building Coverage Value]:[Business interruption value]])</f>
        <v>1000350</v>
      </c>
      <c r="AI276" s="5">
        <f>SUM(Exposure_Information[[#This Row],[Building Coverage Value]:[Contents Coverage Value]])</f>
        <v>895050</v>
      </c>
      <c r="AJ276" s="26"/>
    </row>
    <row r="277" spans="1:36" ht="26" x14ac:dyDescent="0.3">
      <c r="A277" s="2" t="s">
        <v>148</v>
      </c>
      <c r="B277" s="2" t="s">
        <v>156</v>
      </c>
      <c r="C277" s="2" t="s">
        <v>325</v>
      </c>
      <c r="D277" s="2">
        <v>7607</v>
      </c>
      <c r="E277" s="2" t="s">
        <v>382</v>
      </c>
      <c r="F277" s="2" t="s">
        <v>2267</v>
      </c>
      <c r="G277" s="3">
        <v>504</v>
      </c>
      <c r="H277" s="3">
        <v>500</v>
      </c>
      <c r="I277" s="71">
        <f>Exposure_Information[[#This Row],[Total  Insured Value]]+Exposure_Information[[#This Row],[Policy Deductible]]</f>
        <v>1500</v>
      </c>
      <c r="J277" s="2">
        <v>10282</v>
      </c>
      <c r="K277" s="3">
        <v>1</v>
      </c>
      <c r="L277" s="2" t="s">
        <v>9</v>
      </c>
      <c r="M277" s="2" t="s">
        <v>10713</v>
      </c>
      <c r="N277" s="2" t="s">
        <v>167</v>
      </c>
      <c r="O277" s="2" t="s">
        <v>100</v>
      </c>
      <c r="P277" s="2" t="s">
        <v>90</v>
      </c>
      <c r="Q277" s="3">
        <v>17</v>
      </c>
      <c r="R277" s="2" t="s">
        <v>127</v>
      </c>
      <c r="S277" s="3">
        <v>25</v>
      </c>
      <c r="T277" s="2" t="s">
        <v>10</v>
      </c>
      <c r="U277" s="3">
        <v>42.393717000000002</v>
      </c>
      <c r="V277" s="3">
        <v>-71.562708999999998</v>
      </c>
      <c r="W277" s="2" t="s">
        <v>149</v>
      </c>
      <c r="X277" s="3">
        <v>1</v>
      </c>
      <c r="Y277" s="3" t="str">
        <f>_xlfn.CONCAT(Exposure_Information[[#This Row],[Building Construction Code]]," - ",Exposure_Information[[#This Row],[Type of building construction]])</f>
        <v>RMS - 1</v>
      </c>
      <c r="Z277" s="3">
        <v>0</v>
      </c>
      <c r="AA277" s="2">
        <v>9999</v>
      </c>
      <c r="AB277" s="2" t="s">
        <v>11</v>
      </c>
      <c r="AC277" s="2">
        <v>37</v>
      </c>
      <c r="AD277" s="2" t="str">
        <f>_xlfn.CONCAT(Exposure_Information[[#This Row],[Occupany Code]]," - ",Exposure_Information[[#This Row],[Type of building occupancy]])</f>
        <v>ATC - 37</v>
      </c>
      <c r="AE277" s="5">
        <v>0</v>
      </c>
      <c r="AF277" s="5">
        <v>1000</v>
      </c>
      <c r="AG277" s="5">
        <v>0</v>
      </c>
      <c r="AH277" s="5">
        <f>SUM(Exposure_Information[[#This Row],[Building Coverage Value]:[Business interruption value]])</f>
        <v>1000</v>
      </c>
      <c r="AI277" s="5">
        <f>SUM(Exposure_Information[[#This Row],[Building Coverage Value]:[Contents Coverage Value]])</f>
        <v>1000</v>
      </c>
      <c r="AJ277" s="26"/>
    </row>
    <row r="278" spans="1:36" ht="26" x14ac:dyDescent="0.3">
      <c r="A278" s="2" t="s">
        <v>148</v>
      </c>
      <c r="B278" s="2" t="s">
        <v>156</v>
      </c>
      <c r="C278" s="2" t="s">
        <v>325</v>
      </c>
      <c r="D278" s="2">
        <v>7599</v>
      </c>
      <c r="E278" s="2" t="s">
        <v>382</v>
      </c>
      <c r="F278" s="2" t="s">
        <v>2399</v>
      </c>
      <c r="G278" s="3">
        <v>504</v>
      </c>
      <c r="H278" s="3">
        <v>1000</v>
      </c>
      <c r="I278" s="71">
        <f>Exposure_Information[[#This Row],[Total  Insured Value]]+Exposure_Information[[#This Row],[Policy Deductible]]</f>
        <v>115000</v>
      </c>
      <c r="J278" s="2">
        <v>10266</v>
      </c>
      <c r="K278" s="3">
        <v>1</v>
      </c>
      <c r="L278" s="2" t="s">
        <v>9</v>
      </c>
      <c r="M278" s="2" t="s">
        <v>10713</v>
      </c>
      <c r="N278" s="2" t="s">
        <v>371</v>
      </c>
      <c r="O278" s="2" t="s">
        <v>1094</v>
      </c>
      <c r="P278" s="2" t="s">
        <v>28</v>
      </c>
      <c r="Q278" s="3">
        <v>81</v>
      </c>
      <c r="R278" s="2" t="s">
        <v>25</v>
      </c>
      <c r="S278" s="3">
        <v>36</v>
      </c>
      <c r="T278" s="2" t="s">
        <v>10</v>
      </c>
      <c r="U278" s="3">
        <v>40.745272999999997</v>
      </c>
      <c r="V278" s="3">
        <v>-73.921558000000005</v>
      </c>
      <c r="W278" s="2" t="s">
        <v>149</v>
      </c>
      <c r="X278" s="3">
        <v>2</v>
      </c>
      <c r="Y278" s="3" t="str">
        <f>_xlfn.CONCAT(Exposure_Information[[#This Row],[Building Construction Code]]," - ",Exposure_Information[[#This Row],[Type of building construction]])</f>
        <v>RMS - 2</v>
      </c>
      <c r="Z278" s="3">
        <v>0</v>
      </c>
      <c r="AA278" s="2">
        <v>9999</v>
      </c>
      <c r="AB278" s="2" t="s">
        <v>11</v>
      </c>
      <c r="AC278" s="2">
        <v>37</v>
      </c>
      <c r="AD278" s="2" t="str">
        <f>_xlfn.CONCAT(Exposure_Information[[#This Row],[Occupany Code]]," - ",Exposure_Information[[#This Row],[Type of building occupancy]])</f>
        <v>ATC - 37</v>
      </c>
      <c r="AE278" s="5">
        <v>100000</v>
      </c>
      <c r="AF278" s="5">
        <v>0</v>
      </c>
      <c r="AG278" s="5">
        <v>14000</v>
      </c>
      <c r="AH278" s="5">
        <f>SUM(Exposure_Information[[#This Row],[Building Coverage Value]:[Business interruption value]])</f>
        <v>114000</v>
      </c>
      <c r="AI278" s="5">
        <f>SUM(Exposure_Information[[#This Row],[Building Coverage Value]:[Contents Coverage Value]])</f>
        <v>100000</v>
      </c>
      <c r="AJ278" s="26"/>
    </row>
    <row r="279" spans="1:36" ht="26" x14ac:dyDescent="0.3">
      <c r="A279" s="2" t="s">
        <v>148</v>
      </c>
      <c r="B279" s="2" t="s">
        <v>156</v>
      </c>
      <c r="C279" s="2" t="s">
        <v>325</v>
      </c>
      <c r="D279" s="2">
        <v>7597</v>
      </c>
      <c r="E279" s="2" t="s">
        <v>382</v>
      </c>
      <c r="F279" s="2" t="s">
        <v>1605</v>
      </c>
      <c r="G279" s="3">
        <v>776</v>
      </c>
      <c r="H279" s="3">
        <v>1000</v>
      </c>
      <c r="I279" s="71">
        <f>Exposure_Information[[#This Row],[Total  Insured Value]]+Exposure_Information[[#This Row],[Policy Deductible]]</f>
        <v>175000</v>
      </c>
      <c r="J279" s="2">
        <v>10264</v>
      </c>
      <c r="K279" s="3">
        <v>1</v>
      </c>
      <c r="L279" s="2" t="s">
        <v>9</v>
      </c>
      <c r="M279" s="2" t="s">
        <v>10713</v>
      </c>
      <c r="N279" s="2" t="s">
        <v>170</v>
      </c>
      <c r="O279" s="2" t="s">
        <v>474</v>
      </c>
      <c r="P279" s="2" t="s">
        <v>171</v>
      </c>
      <c r="Q279" s="3">
        <v>27</v>
      </c>
      <c r="R279" s="2" t="s">
        <v>127</v>
      </c>
      <c r="S279" s="3">
        <v>25</v>
      </c>
      <c r="T279" s="2" t="s">
        <v>10</v>
      </c>
      <c r="U279" s="3">
        <v>42.586216</v>
      </c>
      <c r="V279" s="3">
        <v>-72.212936999999997</v>
      </c>
      <c r="W279" s="2" t="s">
        <v>149</v>
      </c>
      <c r="X279" s="3">
        <v>1</v>
      </c>
      <c r="Y279" s="3" t="str">
        <f>_xlfn.CONCAT(Exposure_Information[[#This Row],[Building Construction Code]]," - ",Exposure_Information[[#This Row],[Type of building construction]])</f>
        <v>RMS - 1</v>
      </c>
      <c r="Z279" s="3">
        <v>0</v>
      </c>
      <c r="AA279" s="2">
        <v>9999</v>
      </c>
      <c r="AB279" s="2" t="s">
        <v>11</v>
      </c>
      <c r="AC279" s="2">
        <v>37</v>
      </c>
      <c r="AD279" s="2" t="str">
        <f>_xlfn.CONCAT(Exposure_Information[[#This Row],[Occupany Code]]," - ",Exposure_Information[[#This Row],[Type of building occupancy]])</f>
        <v>ATC - 37</v>
      </c>
      <c r="AE279" s="5">
        <v>174000</v>
      </c>
      <c r="AF279" s="5">
        <v>0</v>
      </c>
      <c r="AG279" s="5">
        <v>0</v>
      </c>
      <c r="AH279" s="5">
        <f>SUM(Exposure_Information[[#This Row],[Building Coverage Value]:[Business interruption value]])</f>
        <v>174000</v>
      </c>
      <c r="AI279" s="5">
        <f>SUM(Exposure_Information[[#This Row],[Building Coverage Value]:[Contents Coverage Value]])</f>
        <v>174000</v>
      </c>
      <c r="AJ279" s="26"/>
    </row>
    <row r="280" spans="1:36" ht="26" x14ac:dyDescent="0.3">
      <c r="A280" s="2" t="s">
        <v>148</v>
      </c>
      <c r="B280" s="2" t="s">
        <v>156</v>
      </c>
      <c r="C280" s="2" t="s">
        <v>325</v>
      </c>
      <c r="D280" s="2">
        <v>105551</v>
      </c>
      <c r="E280" s="2" t="s">
        <v>4697</v>
      </c>
      <c r="F280" s="2" t="s">
        <v>7184</v>
      </c>
      <c r="G280" s="3">
        <v>1062</v>
      </c>
      <c r="H280" s="3">
        <v>500</v>
      </c>
      <c r="I280" s="71">
        <f>Exposure_Information[[#This Row],[Total  Insured Value]]+Exposure_Information[[#This Row],[Policy Deductible]]</f>
        <v>999900</v>
      </c>
      <c r="J280" s="2">
        <v>108681</v>
      </c>
      <c r="K280" s="3">
        <v>1</v>
      </c>
      <c r="L280" s="2" t="s">
        <v>9</v>
      </c>
      <c r="M280" s="2" t="s">
        <v>7185</v>
      </c>
      <c r="N280" s="3" t="s">
        <v>7186</v>
      </c>
      <c r="O280" s="2" t="s">
        <v>622</v>
      </c>
      <c r="P280" s="2" t="s">
        <v>224</v>
      </c>
      <c r="Q280" s="3">
        <v>21</v>
      </c>
      <c r="R280" s="2" t="s">
        <v>127</v>
      </c>
      <c r="S280" s="3">
        <v>25</v>
      </c>
      <c r="T280" s="2" t="s">
        <v>10</v>
      </c>
      <c r="U280" s="3">
        <v>42.294884000000003</v>
      </c>
      <c r="V280" s="3">
        <v>-71.281784000000002</v>
      </c>
      <c r="W280" s="2" t="s">
        <v>149</v>
      </c>
      <c r="X280" s="3">
        <v>1</v>
      </c>
      <c r="Y280" s="3" t="str">
        <f>_xlfn.CONCAT(Exposure_Information[[#This Row],[Building Construction Code]]," - ",Exposure_Information[[#This Row],[Type of building construction]])</f>
        <v>RMS - 1</v>
      </c>
      <c r="Z280" s="3">
        <v>0</v>
      </c>
      <c r="AA280" s="2">
        <v>1955</v>
      </c>
      <c r="AB280" s="2" t="s">
        <v>11</v>
      </c>
      <c r="AC280" s="2">
        <v>1</v>
      </c>
      <c r="AD280" s="2" t="str">
        <f>_xlfn.CONCAT(Exposure_Information[[#This Row],[Occupany Code]]," - ",Exposure_Information[[#This Row],[Type of building occupancy]])</f>
        <v>ATC - 1</v>
      </c>
      <c r="AE280" s="5">
        <v>526000</v>
      </c>
      <c r="AF280" s="5">
        <v>368200</v>
      </c>
      <c r="AG280" s="5">
        <v>105200</v>
      </c>
      <c r="AH280" s="5">
        <f>SUM(Exposure_Information[[#This Row],[Building Coverage Value]:[Business interruption value]])</f>
        <v>999400</v>
      </c>
      <c r="AI280" s="5">
        <f>SUM(Exposure_Information[[#This Row],[Building Coverage Value]:[Contents Coverage Value]])</f>
        <v>894200</v>
      </c>
      <c r="AJ280" s="26"/>
    </row>
    <row r="281" spans="1:36" ht="26" x14ac:dyDescent="0.3">
      <c r="A281" s="2" t="s">
        <v>148</v>
      </c>
      <c r="B281" s="2" t="s">
        <v>156</v>
      </c>
      <c r="C281" s="2" t="s">
        <v>325</v>
      </c>
      <c r="D281" s="2">
        <v>114555</v>
      </c>
      <c r="E281" s="2" t="s">
        <v>4697</v>
      </c>
      <c r="F281" s="2" t="s">
        <v>8755</v>
      </c>
      <c r="G281" s="3">
        <v>1553</v>
      </c>
      <c r="H281" s="3">
        <v>1000</v>
      </c>
      <c r="I281" s="71">
        <f>Exposure_Information[[#This Row],[Total  Insured Value]]+Exposure_Information[[#This Row],[Policy Deductible]]</f>
        <v>1000400</v>
      </c>
      <c r="J281" s="2">
        <v>117685</v>
      </c>
      <c r="K281" s="3">
        <v>1</v>
      </c>
      <c r="L281" s="2" t="s">
        <v>9</v>
      </c>
      <c r="M281" s="2" t="s">
        <v>8756</v>
      </c>
      <c r="N281" s="3" t="s">
        <v>8757</v>
      </c>
      <c r="O281" s="2" t="s">
        <v>13</v>
      </c>
      <c r="P281" s="2" t="s">
        <v>470</v>
      </c>
      <c r="Q281" s="3">
        <v>15</v>
      </c>
      <c r="R281" s="2" t="s">
        <v>127</v>
      </c>
      <c r="S281" s="3">
        <v>25</v>
      </c>
      <c r="T281" s="2" t="s">
        <v>10</v>
      </c>
      <c r="U281" s="3">
        <v>42.49353</v>
      </c>
      <c r="V281" s="3">
        <v>-72.932379999999995</v>
      </c>
      <c r="W281" s="2" t="s">
        <v>149</v>
      </c>
      <c r="X281" s="3">
        <v>1</v>
      </c>
      <c r="Y281" s="3" t="str">
        <f>_xlfn.CONCAT(Exposure_Information[[#This Row],[Building Construction Code]]," - ",Exposure_Information[[#This Row],[Type of building construction]])</f>
        <v>RMS - 1</v>
      </c>
      <c r="Z281" s="3">
        <v>0</v>
      </c>
      <c r="AA281" s="2">
        <v>1945</v>
      </c>
      <c r="AB281" s="2" t="s">
        <v>11</v>
      </c>
      <c r="AC281" s="2">
        <v>1</v>
      </c>
      <c r="AD281" s="2" t="str">
        <f>_xlfn.CONCAT(Exposure_Information[[#This Row],[Occupany Code]]," - ",Exposure_Information[[#This Row],[Type of building occupancy]])</f>
        <v>ATC - 1</v>
      </c>
      <c r="AE281" s="5">
        <v>526000</v>
      </c>
      <c r="AF281" s="5">
        <v>368200</v>
      </c>
      <c r="AG281" s="5">
        <v>105200</v>
      </c>
      <c r="AH281" s="5">
        <f>SUM(Exposure_Information[[#This Row],[Building Coverage Value]:[Business interruption value]])</f>
        <v>999400</v>
      </c>
      <c r="AI281" s="5">
        <f>SUM(Exposure_Information[[#This Row],[Building Coverage Value]:[Contents Coverage Value]])</f>
        <v>894200</v>
      </c>
      <c r="AJ281" s="26"/>
    </row>
    <row r="282" spans="1:36" ht="39" x14ac:dyDescent="0.3">
      <c r="A282" s="2" t="s">
        <v>148</v>
      </c>
      <c r="B282" s="2" t="s">
        <v>156</v>
      </c>
      <c r="C282" s="2" t="s">
        <v>325</v>
      </c>
      <c r="D282" s="2">
        <v>111482</v>
      </c>
      <c r="E282" s="2" t="s">
        <v>4697</v>
      </c>
      <c r="F282" s="2" t="s">
        <v>8952</v>
      </c>
      <c r="G282" s="3">
        <v>1585</v>
      </c>
      <c r="H282" s="3">
        <v>500</v>
      </c>
      <c r="I282" s="71">
        <f>Exposure_Information[[#This Row],[Total  Insured Value]]+Exposure_Information[[#This Row],[Policy Deductible]]</f>
        <v>999900</v>
      </c>
      <c r="J282" s="2">
        <v>114612</v>
      </c>
      <c r="K282" s="3">
        <v>1</v>
      </c>
      <c r="L282" s="2" t="s">
        <v>9</v>
      </c>
      <c r="M282" s="2" t="s">
        <v>8953</v>
      </c>
      <c r="N282" s="3" t="s">
        <v>8954</v>
      </c>
      <c r="O282" s="2" t="s">
        <v>144</v>
      </c>
      <c r="P282" s="2" t="s">
        <v>90</v>
      </c>
      <c r="Q282" s="3">
        <v>17</v>
      </c>
      <c r="R282" s="2" t="s">
        <v>127</v>
      </c>
      <c r="S282" s="3">
        <v>25</v>
      </c>
      <c r="T282" s="2" t="s">
        <v>10</v>
      </c>
      <c r="U282" s="3">
        <v>42.388348000000001</v>
      </c>
      <c r="V282" s="3">
        <v>-71.083809000000002</v>
      </c>
      <c r="W282" s="2" t="s">
        <v>149</v>
      </c>
      <c r="X282" s="3">
        <v>1</v>
      </c>
      <c r="Y282" s="3" t="str">
        <f>_xlfn.CONCAT(Exposure_Information[[#This Row],[Building Construction Code]]," - ",Exposure_Information[[#This Row],[Type of building construction]])</f>
        <v>RMS - 1</v>
      </c>
      <c r="Z282" s="3">
        <v>0</v>
      </c>
      <c r="AA282" s="2">
        <v>1910</v>
      </c>
      <c r="AB282" s="2" t="s">
        <v>11</v>
      </c>
      <c r="AC282" s="2">
        <v>1</v>
      </c>
      <c r="AD282" s="2" t="str">
        <f>_xlfn.CONCAT(Exposure_Information[[#This Row],[Occupany Code]]," - ",Exposure_Information[[#This Row],[Type of building occupancy]])</f>
        <v>ATC - 1</v>
      </c>
      <c r="AE282" s="5">
        <v>526000</v>
      </c>
      <c r="AF282" s="5">
        <v>368200</v>
      </c>
      <c r="AG282" s="5">
        <v>105200</v>
      </c>
      <c r="AH282" s="5">
        <f>SUM(Exposure_Information[[#This Row],[Building Coverage Value]:[Business interruption value]])</f>
        <v>999400</v>
      </c>
      <c r="AI282" s="5">
        <f>SUM(Exposure_Information[[#This Row],[Building Coverage Value]:[Contents Coverage Value]])</f>
        <v>894200</v>
      </c>
      <c r="AJ282" s="26"/>
    </row>
    <row r="283" spans="1:36" ht="39" x14ac:dyDescent="0.3">
      <c r="A283" s="2" t="s">
        <v>148</v>
      </c>
      <c r="B283" s="2" t="s">
        <v>156</v>
      </c>
      <c r="C283" s="2" t="s">
        <v>325</v>
      </c>
      <c r="D283" s="2">
        <v>103922</v>
      </c>
      <c r="E283" s="2" t="s">
        <v>4697</v>
      </c>
      <c r="F283" s="2" t="s">
        <v>4945</v>
      </c>
      <c r="G283" s="3">
        <v>1128</v>
      </c>
      <c r="H283" s="3">
        <v>500</v>
      </c>
      <c r="I283" s="71">
        <f>Exposure_Information[[#This Row],[Total  Insured Value]]+Exposure_Information[[#This Row],[Policy Deductible]]</f>
        <v>998950</v>
      </c>
      <c r="J283" s="2">
        <v>107052</v>
      </c>
      <c r="K283" s="3">
        <v>1</v>
      </c>
      <c r="L283" s="2" t="s">
        <v>9</v>
      </c>
      <c r="M283" s="2" t="s">
        <v>4946</v>
      </c>
      <c r="N283" s="3" t="s">
        <v>4947</v>
      </c>
      <c r="O283" s="2" t="s">
        <v>2694</v>
      </c>
      <c r="P283" s="2" t="s">
        <v>74</v>
      </c>
      <c r="Q283" s="3">
        <v>9</v>
      </c>
      <c r="R283" s="2" t="s">
        <v>127</v>
      </c>
      <c r="S283" s="3">
        <v>25</v>
      </c>
      <c r="T283" s="2" t="s">
        <v>10</v>
      </c>
      <c r="U283" s="3">
        <v>42.563789</v>
      </c>
      <c r="V283" s="3">
        <v>-70.911773999999994</v>
      </c>
      <c r="W283" s="2" t="s">
        <v>149</v>
      </c>
      <c r="X283" s="3">
        <v>1</v>
      </c>
      <c r="Y283" s="3" t="str">
        <f>_xlfn.CONCAT(Exposure_Information[[#This Row],[Building Construction Code]]," - ",Exposure_Information[[#This Row],[Type of building construction]])</f>
        <v>RMS - 1</v>
      </c>
      <c r="Z283" s="3">
        <v>0</v>
      </c>
      <c r="AA283" s="2">
        <v>1985</v>
      </c>
      <c r="AB283" s="2" t="s">
        <v>11</v>
      </c>
      <c r="AC283" s="2">
        <v>1</v>
      </c>
      <c r="AD283" s="2" t="str">
        <f>_xlfn.CONCAT(Exposure_Information[[#This Row],[Occupany Code]]," - ",Exposure_Information[[#This Row],[Type of building occupancy]])</f>
        <v>ATC - 1</v>
      </c>
      <c r="AE283" s="5">
        <v>525500</v>
      </c>
      <c r="AF283" s="5">
        <v>367850</v>
      </c>
      <c r="AG283" s="5">
        <v>105100</v>
      </c>
      <c r="AH283" s="5">
        <f>SUM(Exposure_Information[[#This Row],[Building Coverage Value]:[Business interruption value]])</f>
        <v>998450</v>
      </c>
      <c r="AI283" s="5">
        <f>SUM(Exposure_Information[[#This Row],[Building Coverage Value]:[Contents Coverage Value]])</f>
        <v>893350</v>
      </c>
      <c r="AJ283" s="26"/>
    </row>
    <row r="284" spans="1:36" ht="39" x14ac:dyDescent="0.3">
      <c r="A284" s="2" t="s">
        <v>148</v>
      </c>
      <c r="B284" s="2" t="s">
        <v>156</v>
      </c>
      <c r="C284" s="2" t="s">
        <v>325</v>
      </c>
      <c r="D284" s="2">
        <v>105767</v>
      </c>
      <c r="E284" s="2" t="s">
        <v>4697</v>
      </c>
      <c r="F284" s="2" t="s">
        <v>6538</v>
      </c>
      <c r="G284" s="3">
        <v>1282</v>
      </c>
      <c r="H284" s="3">
        <v>1000</v>
      </c>
      <c r="I284" s="71">
        <f>Exposure_Information[[#This Row],[Total  Insured Value]]+Exposure_Information[[#This Row],[Policy Deductible]]</f>
        <v>999450</v>
      </c>
      <c r="J284" s="2">
        <v>108897</v>
      </c>
      <c r="K284" s="3">
        <v>1</v>
      </c>
      <c r="L284" s="2" t="s">
        <v>9</v>
      </c>
      <c r="M284" s="2" t="s">
        <v>6539</v>
      </c>
      <c r="N284" s="3" t="s">
        <v>6540</v>
      </c>
      <c r="O284" s="2" t="s">
        <v>2404</v>
      </c>
      <c r="P284" s="2" t="s">
        <v>90</v>
      </c>
      <c r="Q284" s="3">
        <v>17</v>
      </c>
      <c r="R284" s="2" t="s">
        <v>127</v>
      </c>
      <c r="S284" s="3">
        <v>25</v>
      </c>
      <c r="T284" s="2" t="s">
        <v>10</v>
      </c>
      <c r="U284" s="3">
        <v>42.340882999999998</v>
      </c>
      <c r="V284" s="3">
        <v>-71.389718000000002</v>
      </c>
      <c r="W284" s="2" t="s">
        <v>149</v>
      </c>
      <c r="X284" s="3">
        <v>1</v>
      </c>
      <c r="Y284" s="3" t="str">
        <f>_xlfn.CONCAT(Exposure_Information[[#This Row],[Building Construction Code]]," - ",Exposure_Information[[#This Row],[Type of building construction]])</f>
        <v>RMS - 1</v>
      </c>
      <c r="Z284" s="3">
        <v>0</v>
      </c>
      <c r="AA284" s="2">
        <v>1966</v>
      </c>
      <c r="AB284" s="2" t="s">
        <v>11</v>
      </c>
      <c r="AC284" s="2">
        <v>1</v>
      </c>
      <c r="AD284" s="2" t="str">
        <f>_xlfn.CONCAT(Exposure_Information[[#This Row],[Occupany Code]]," - ",Exposure_Information[[#This Row],[Type of building occupancy]])</f>
        <v>ATC - 1</v>
      </c>
      <c r="AE284" s="5">
        <v>525500</v>
      </c>
      <c r="AF284" s="5">
        <v>367850</v>
      </c>
      <c r="AG284" s="5">
        <v>105100</v>
      </c>
      <c r="AH284" s="5">
        <f>SUM(Exposure_Information[[#This Row],[Building Coverage Value]:[Business interruption value]])</f>
        <v>998450</v>
      </c>
      <c r="AI284" s="5">
        <f>SUM(Exposure_Information[[#This Row],[Building Coverage Value]:[Contents Coverage Value]])</f>
        <v>893350</v>
      </c>
      <c r="AJ284" s="26"/>
    </row>
    <row r="285" spans="1:36" ht="26" x14ac:dyDescent="0.3">
      <c r="A285" s="2" t="s">
        <v>148</v>
      </c>
      <c r="B285" s="2" t="s">
        <v>156</v>
      </c>
      <c r="C285" s="2" t="s">
        <v>325</v>
      </c>
      <c r="D285" s="2">
        <v>116769</v>
      </c>
      <c r="E285" s="2" t="s">
        <v>4697</v>
      </c>
      <c r="F285" s="2" t="s">
        <v>9120</v>
      </c>
      <c r="G285" s="3">
        <v>874</v>
      </c>
      <c r="H285" s="3">
        <v>1000</v>
      </c>
      <c r="I285" s="71">
        <f>Exposure_Information[[#This Row],[Total  Insured Value]]+Exposure_Information[[#This Row],[Policy Deductible]]</f>
        <v>999450</v>
      </c>
      <c r="J285" s="2">
        <v>119899</v>
      </c>
      <c r="K285" s="3">
        <v>1</v>
      </c>
      <c r="L285" s="2" t="s">
        <v>9</v>
      </c>
      <c r="M285" s="2" t="s">
        <v>9121</v>
      </c>
      <c r="N285" s="3" t="s">
        <v>9122</v>
      </c>
      <c r="O285" s="2" t="s">
        <v>9123</v>
      </c>
      <c r="P285" s="2" t="s">
        <v>28</v>
      </c>
      <c r="Q285" s="3">
        <v>81</v>
      </c>
      <c r="R285" s="2" t="s">
        <v>25</v>
      </c>
      <c r="S285" s="3">
        <v>36</v>
      </c>
      <c r="T285" s="2" t="s">
        <v>10</v>
      </c>
      <c r="U285" s="3">
        <v>40.728884000000001</v>
      </c>
      <c r="V285" s="3">
        <v>-73.756497999999993</v>
      </c>
      <c r="W285" s="2" t="s">
        <v>149</v>
      </c>
      <c r="X285" s="3">
        <v>2</v>
      </c>
      <c r="Y285" s="3" t="str">
        <f>_xlfn.CONCAT(Exposure_Information[[#This Row],[Building Construction Code]]," - ",Exposure_Information[[#This Row],[Type of building construction]])</f>
        <v>RMS - 2</v>
      </c>
      <c r="Z285" s="3">
        <v>0</v>
      </c>
      <c r="AA285" s="2">
        <v>2005</v>
      </c>
      <c r="AB285" s="2" t="s">
        <v>11</v>
      </c>
      <c r="AC285" s="2">
        <v>1</v>
      </c>
      <c r="AD285" s="2" t="str">
        <f>_xlfn.CONCAT(Exposure_Information[[#This Row],[Occupany Code]]," - ",Exposure_Information[[#This Row],[Type of building occupancy]])</f>
        <v>ATC - 1</v>
      </c>
      <c r="AE285" s="5">
        <v>525500</v>
      </c>
      <c r="AF285" s="5">
        <v>367850</v>
      </c>
      <c r="AG285" s="5">
        <v>105100</v>
      </c>
      <c r="AH285" s="5">
        <f>SUM(Exposure_Information[[#This Row],[Building Coverage Value]:[Business interruption value]])</f>
        <v>998450</v>
      </c>
      <c r="AI285" s="5">
        <f>SUM(Exposure_Information[[#This Row],[Building Coverage Value]:[Contents Coverage Value]])</f>
        <v>893350</v>
      </c>
      <c r="AJ285" s="26"/>
    </row>
    <row r="286" spans="1:36" ht="39" x14ac:dyDescent="0.3">
      <c r="A286" s="2" t="s">
        <v>148</v>
      </c>
      <c r="B286" s="2" t="s">
        <v>156</v>
      </c>
      <c r="C286" s="2" t="s">
        <v>325</v>
      </c>
      <c r="D286" s="2">
        <v>106508</v>
      </c>
      <c r="E286" s="2" t="s">
        <v>4697</v>
      </c>
      <c r="F286" s="2" t="s">
        <v>5030</v>
      </c>
      <c r="G286" s="3">
        <v>1232</v>
      </c>
      <c r="H286" s="3">
        <v>500</v>
      </c>
      <c r="I286" s="71">
        <f>Exposure_Information[[#This Row],[Total  Insured Value]]+Exposure_Information[[#This Row],[Policy Deductible]]</f>
        <v>997050</v>
      </c>
      <c r="J286" s="2">
        <v>109638</v>
      </c>
      <c r="K286" s="3">
        <v>1</v>
      </c>
      <c r="L286" s="2" t="s">
        <v>9</v>
      </c>
      <c r="M286" s="2" t="s">
        <v>5031</v>
      </c>
      <c r="N286" s="3" t="s">
        <v>5032</v>
      </c>
      <c r="O286" s="2" t="s">
        <v>259</v>
      </c>
      <c r="P286" s="2" t="s">
        <v>221</v>
      </c>
      <c r="Q286" s="3">
        <v>23</v>
      </c>
      <c r="R286" s="2" t="s">
        <v>127</v>
      </c>
      <c r="S286" s="3">
        <v>25</v>
      </c>
      <c r="T286" s="2" t="s">
        <v>10</v>
      </c>
      <c r="U286" s="3">
        <v>41.825958</v>
      </c>
      <c r="V286" s="3">
        <v>-70.579514000000003</v>
      </c>
      <c r="W286" s="2" t="s">
        <v>149</v>
      </c>
      <c r="X286" s="3">
        <v>1</v>
      </c>
      <c r="Y286" s="3" t="str">
        <f>_xlfn.CONCAT(Exposure_Information[[#This Row],[Building Construction Code]]," - ",Exposure_Information[[#This Row],[Type of building construction]])</f>
        <v>RMS - 1</v>
      </c>
      <c r="Z286" s="3">
        <v>0</v>
      </c>
      <c r="AA286" s="2">
        <v>2005</v>
      </c>
      <c r="AB286" s="2" t="s">
        <v>11</v>
      </c>
      <c r="AC286" s="2">
        <v>1</v>
      </c>
      <c r="AD286" s="2" t="str">
        <f>_xlfn.CONCAT(Exposure_Information[[#This Row],[Occupany Code]]," - ",Exposure_Information[[#This Row],[Type of building occupancy]])</f>
        <v>ATC - 1</v>
      </c>
      <c r="AE286" s="5">
        <v>524500</v>
      </c>
      <c r="AF286" s="5">
        <v>367150</v>
      </c>
      <c r="AG286" s="5">
        <v>104900</v>
      </c>
      <c r="AH286" s="5">
        <f>SUM(Exposure_Information[[#This Row],[Building Coverage Value]:[Business interruption value]])</f>
        <v>996550</v>
      </c>
      <c r="AI286" s="5">
        <f>SUM(Exposure_Information[[#This Row],[Building Coverage Value]:[Contents Coverage Value]])</f>
        <v>891650</v>
      </c>
      <c r="AJ286" s="26"/>
    </row>
    <row r="287" spans="1:36" x14ac:dyDescent="0.3">
      <c r="A287" s="2" t="s">
        <v>148</v>
      </c>
      <c r="B287" s="2" t="s">
        <v>156</v>
      </c>
      <c r="C287" s="2" t="s">
        <v>325</v>
      </c>
      <c r="D287" s="2">
        <v>112531</v>
      </c>
      <c r="E287" s="2" t="s">
        <v>4697</v>
      </c>
      <c r="F287" s="2" t="s">
        <v>7958</v>
      </c>
      <c r="G287" s="3">
        <v>1775</v>
      </c>
      <c r="H287" s="3">
        <v>1000</v>
      </c>
      <c r="I287" s="71">
        <f>Exposure_Information[[#This Row],[Total  Insured Value]]+Exposure_Information[[#This Row],[Policy Deductible]]</f>
        <v>997550</v>
      </c>
      <c r="J287" s="2">
        <v>115661</v>
      </c>
      <c r="K287" s="3">
        <v>1</v>
      </c>
      <c r="L287" s="2" t="s">
        <v>9</v>
      </c>
      <c r="M287" s="2" t="s">
        <v>7959</v>
      </c>
      <c r="N287" s="3" t="s">
        <v>7960</v>
      </c>
      <c r="O287" s="2" t="s">
        <v>96</v>
      </c>
      <c r="P287" s="2" t="s">
        <v>80</v>
      </c>
      <c r="Q287" s="3">
        <v>47</v>
      </c>
      <c r="R287" s="2" t="s">
        <v>25</v>
      </c>
      <c r="S287" s="3">
        <v>36</v>
      </c>
      <c r="T287" s="2" t="s">
        <v>10</v>
      </c>
      <c r="U287" s="3">
        <v>40.627827000000003</v>
      </c>
      <c r="V287" s="3">
        <v>-74.030272999999994</v>
      </c>
      <c r="W287" s="2" t="s">
        <v>149</v>
      </c>
      <c r="X287" s="3">
        <v>1</v>
      </c>
      <c r="Y287" s="3" t="str">
        <f>_xlfn.CONCAT(Exposure_Information[[#This Row],[Building Construction Code]]," - ",Exposure_Information[[#This Row],[Type of building construction]])</f>
        <v>RMS - 1</v>
      </c>
      <c r="Z287" s="3">
        <v>0</v>
      </c>
      <c r="AA287" s="2">
        <v>1950</v>
      </c>
      <c r="AB287" s="2" t="s">
        <v>11</v>
      </c>
      <c r="AC287" s="2">
        <v>1</v>
      </c>
      <c r="AD287" s="2" t="str">
        <f>_xlfn.CONCAT(Exposure_Information[[#This Row],[Occupany Code]]," - ",Exposure_Information[[#This Row],[Type of building occupancy]])</f>
        <v>ATC - 1</v>
      </c>
      <c r="AE287" s="5">
        <v>524500</v>
      </c>
      <c r="AF287" s="5">
        <v>367150</v>
      </c>
      <c r="AG287" s="5">
        <v>104900</v>
      </c>
      <c r="AH287" s="5">
        <f>SUM(Exposure_Information[[#This Row],[Building Coverage Value]:[Business interruption value]])</f>
        <v>996550</v>
      </c>
      <c r="AI287" s="5">
        <f>SUM(Exposure_Information[[#This Row],[Building Coverage Value]:[Contents Coverage Value]])</f>
        <v>891650</v>
      </c>
      <c r="AJ287" s="26"/>
    </row>
    <row r="288" spans="1:36" ht="39" x14ac:dyDescent="0.3">
      <c r="A288" s="2" t="s">
        <v>148</v>
      </c>
      <c r="B288" s="2" t="s">
        <v>156</v>
      </c>
      <c r="C288" s="2" t="s">
        <v>325</v>
      </c>
      <c r="D288" s="2">
        <v>107496</v>
      </c>
      <c r="E288" s="2" t="s">
        <v>4697</v>
      </c>
      <c r="F288" s="2" t="s">
        <v>8090</v>
      </c>
      <c r="G288" s="3">
        <v>1469</v>
      </c>
      <c r="H288" s="3">
        <v>500</v>
      </c>
      <c r="I288" s="71">
        <f>Exposure_Information[[#This Row],[Total  Insured Value]]+Exposure_Information[[#This Row],[Policy Deductible]]</f>
        <v>995150</v>
      </c>
      <c r="J288" s="2">
        <v>110626</v>
      </c>
      <c r="K288" s="3">
        <v>1</v>
      </c>
      <c r="L288" s="2" t="s">
        <v>9</v>
      </c>
      <c r="M288" s="2" t="s">
        <v>8091</v>
      </c>
      <c r="N288" s="3" t="s">
        <v>8092</v>
      </c>
      <c r="O288" s="2" t="s">
        <v>2404</v>
      </c>
      <c r="P288" s="2" t="s">
        <v>90</v>
      </c>
      <c r="Q288" s="3">
        <v>17</v>
      </c>
      <c r="R288" s="2" t="s">
        <v>127</v>
      </c>
      <c r="S288" s="3">
        <v>25</v>
      </c>
      <c r="T288" s="2" t="s">
        <v>10</v>
      </c>
      <c r="U288" s="3">
        <v>42.358727000000002</v>
      </c>
      <c r="V288" s="3">
        <v>-71.335144</v>
      </c>
      <c r="W288" s="2" t="s">
        <v>149</v>
      </c>
      <c r="X288" s="3">
        <v>1</v>
      </c>
      <c r="Y288" s="3" t="str">
        <f>_xlfn.CONCAT(Exposure_Information[[#This Row],[Building Construction Code]]," - ",Exposure_Information[[#This Row],[Type of building construction]])</f>
        <v>RMS - 1</v>
      </c>
      <c r="Z288" s="3">
        <v>0</v>
      </c>
      <c r="AA288" s="2">
        <v>1940</v>
      </c>
      <c r="AB288" s="2" t="s">
        <v>11</v>
      </c>
      <c r="AC288" s="2">
        <v>1</v>
      </c>
      <c r="AD288" s="2" t="str">
        <f>_xlfn.CONCAT(Exposure_Information[[#This Row],[Occupany Code]]," - ",Exposure_Information[[#This Row],[Type of building occupancy]])</f>
        <v>ATC - 1</v>
      </c>
      <c r="AE288" s="5">
        <v>523500</v>
      </c>
      <c r="AF288" s="5">
        <v>366450</v>
      </c>
      <c r="AG288" s="5">
        <v>104700</v>
      </c>
      <c r="AH288" s="5">
        <f>SUM(Exposure_Information[[#This Row],[Building Coverage Value]:[Business interruption value]])</f>
        <v>994650</v>
      </c>
      <c r="AI288" s="5">
        <f>SUM(Exposure_Information[[#This Row],[Building Coverage Value]:[Contents Coverage Value]])</f>
        <v>889950</v>
      </c>
      <c r="AJ288" s="26"/>
    </row>
    <row r="289" spans="1:36" ht="39" x14ac:dyDescent="0.3">
      <c r="A289" s="2" t="s">
        <v>148</v>
      </c>
      <c r="B289" s="2" t="s">
        <v>156</v>
      </c>
      <c r="C289" s="2" t="s">
        <v>325</v>
      </c>
      <c r="D289" s="2">
        <v>109905</v>
      </c>
      <c r="E289" s="2" t="s">
        <v>4697</v>
      </c>
      <c r="F289" s="2" t="s">
        <v>8417</v>
      </c>
      <c r="G289" s="3">
        <v>1184</v>
      </c>
      <c r="H289" s="3">
        <v>500</v>
      </c>
      <c r="I289" s="71">
        <f>Exposure_Information[[#This Row],[Total  Insured Value]]+Exposure_Information[[#This Row],[Policy Deductible]]</f>
        <v>994200</v>
      </c>
      <c r="J289" s="2">
        <v>113035</v>
      </c>
      <c r="K289" s="3">
        <v>1</v>
      </c>
      <c r="L289" s="2" t="s">
        <v>9</v>
      </c>
      <c r="M289" s="2" t="s">
        <v>8418</v>
      </c>
      <c r="N289" s="3" t="s">
        <v>8419</v>
      </c>
      <c r="O289" s="2" t="s">
        <v>7620</v>
      </c>
      <c r="P289" s="2" t="s">
        <v>90</v>
      </c>
      <c r="Q289" s="3">
        <v>17</v>
      </c>
      <c r="R289" s="2" t="s">
        <v>127</v>
      </c>
      <c r="S289" s="3">
        <v>25</v>
      </c>
      <c r="T289" s="2" t="s">
        <v>10</v>
      </c>
      <c r="U289" s="3">
        <v>42.546238000000002</v>
      </c>
      <c r="V289" s="3">
        <v>-71.300972000000002</v>
      </c>
      <c r="W289" s="2" t="s">
        <v>149</v>
      </c>
      <c r="X289" s="3">
        <v>1</v>
      </c>
      <c r="Y289" s="3" t="str">
        <f>_xlfn.CONCAT(Exposure_Information[[#This Row],[Building Construction Code]]," - ",Exposure_Information[[#This Row],[Type of building construction]])</f>
        <v>RMS - 1</v>
      </c>
      <c r="Z289" s="3">
        <v>0</v>
      </c>
      <c r="AA289" s="2">
        <v>2000</v>
      </c>
      <c r="AB289" s="2" t="s">
        <v>11</v>
      </c>
      <c r="AC289" s="2">
        <v>1</v>
      </c>
      <c r="AD289" s="2" t="str">
        <f>_xlfn.CONCAT(Exposure_Information[[#This Row],[Occupany Code]]," - ",Exposure_Information[[#This Row],[Type of building occupancy]])</f>
        <v>ATC - 1</v>
      </c>
      <c r="AE289" s="5">
        <v>523000</v>
      </c>
      <c r="AF289" s="5">
        <v>366100</v>
      </c>
      <c r="AG289" s="5">
        <v>104600</v>
      </c>
      <c r="AH289" s="5">
        <f>SUM(Exposure_Information[[#This Row],[Building Coverage Value]:[Business interruption value]])</f>
        <v>993700</v>
      </c>
      <c r="AI289" s="5">
        <f>SUM(Exposure_Information[[#This Row],[Building Coverage Value]:[Contents Coverage Value]])</f>
        <v>889100</v>
      </c>
      <c r="AJ289" s="26"/>
    </row>
    <row r="290" spans="1:36" ht="26" x14ac:dyDescent="0.3">
      <c r="A290" s="2" t="s">
        <v>148</v>
      </c>
      <c r="B290" s="2" t="s">
        <v>156</v>
      </c>
      <c r="C290" s="2" t="s">
        <v>325</v>
      </c>
      <c r="D290" s="2">
        <v>116208</v>
      </c>
      <c r="E290" s="2" t="s">
        <v>4697</v>
      </c>
      <c r="F290" s="2" t="s">
        <v>8499</v>
      </c>
      <c r="G290" s="3">
        <v>1258</v>
      </c>
      <c r="H290" s="3">
        <v>500</v>
      </c>
      <c r="I290" s="71">
        <f>Exposure_Information[[#This Row],[Total  Insured Value]]+Exposure_Information[[#This Row],[Policy Deductible]]</f>
        <v>994200</v>
      </c>
      <c r="J290" s="2">
        <v>119338</v>
      </c>
      <c r="K290" s="3">
        <v>1</v>
      </c>
      <c r="L290" s="2" t="s">
        <v>9</v>
      </c>
      <c r="M290" s="2" t="s">
        <v>8500</v>
      </c>
      <c r="N290" s="3" t="s">
        <v>8501</v>
      </c>
      <c r="O290" s="2" t="s">
        <v>839</v>
      </c>
      <c r="P290" s="2" t="s">
        <v>224</v>
      </c>
      <c r="Q290" s="3">
        <v>21</v>
      </c>
      <c r="R290" s="2" t="s">
        <v>127</v>
      </c>
      <c r="S290" s="3">
        <v>25</v>
      </c>
      <c r="T290" s="2" t="s">
        <v>10</v>
      </c>
      <c r="U290" s="3">
        <v>42.247892999999998</v>
      </c>
      <c r="V290" s="3">
        <v>-71.057823999999997</v>
      </c>
      <c r="W290" s="2" t="s">
        <v>149</v>
      </c>
      <c r="X290" s="3">
        <v>1</v>
      </c>
      <c r="Y290" s="3" t="str">
        <f>_xlfn.CONCAT(Exposure_Information[[#This Row],[Building Construction Code]]," - ",Exposure_Information[[#This Row],[Type of building construction]])</f>
        <v>RMS - 1</v>
      </c>
      <c r="Z290" s="3">
        <v>0</v>
      </c>
      <c r="AA290" s="2">
        <v>1965</v>
      </c>
      <c r="AB290" s="2" t="s">
        <v>11</v>
      </c>
      <c r="AC290" s="2">
        <v>1</v>
      </c>
      <c r="AD290" s="2" t="str">
        <f>_xlfn.CONCAT(Exposure_Information[[#This Row],[Occupany Code]]," - ",Exposure_Information[[#This Row],[Type of building occupancy]])</f>
        <v>ATC - 1</v>
      </c>
      <c r="AE290" s="5">
        <v>523000</v>
      </c>
      <c r="AF290" s="5">
        <v>366100</v>
      </c>
      <c r="AG290" s="5">
        <v>104600</v>
      </c>
      <c r="AH290" s="5">
        <f>SUM(Exposure_Information[[#This Row],[Building Coverage Value]:[Business interruption value]])</f>
        <v>993700</v>
      </c>
      <c r="AI290" s="5">
        <f>SUM(Exposure_Information[[#This Row],[Building Coverage Value]:[Contents Coverage Value]])</f>
        <v>889100</v>
      </c>
      <c r="AJ290" s="26"/>
    </row>
    <row r="291" spans="1:36" ht="26" x14ac:dyDescent="0.3">
      <c r="A291" s="2" t="s">
        <v>148</v>
      </c>
      <c r="B291" s="2" t="s">
        <v>156</v>
      </c>
      <c r="C291" s="2" t="s">
        <v>325</v>
      </c>
      <c r="D291" s="2">
        <v>109454</v>
      </c>
      <c r="E291" s="2" t="s">
        <v>4697</v>
      </c>
      <c r="F291" s="2" t="s">
        <v>7201</v>
      </c>
      <c r="G291" s="3">
        <v>1437</v>
      </c>
      <c r="H291" s="3">
        <v>1000</v>
      </c>
      <c r="I291" s="71">
        <f>Exposure_Information[[#This Row],[Total  Insured Value]]+Exposure_Information[[#This Row],[Policy Deductible]]</f>
        <v>994650</v>
      </c>
      <c r="J291" s="2">
        <v>112584</v>
      </c>
      <c r="K291" s="3">
        <v>1</v>
      </c>
      <c r="L291" s="2" t="s">
        <v>9</v>
      </c>
      <c r="M291" s="2" t="s">
        <v>7202</v>
      </c>
      <c r="N291" s="3" t="s">
        <v>7203</v>
      </c>
      <c r="O291" s="2" t="s">
        <v>1146</v>
      </c>
      <c r="P291" s="2" t="s">
        <v>90</v>
      </c>
      <c r="Q291" s="3">
        <v>17</v>
      </c>
      <c r="R291" s="2" t="s">
        <v>127</v>
      </c>
      <c r="S291" s="3">
        <v>25</v>
      </c>
      <c r="T291" s="2" t="s">
        <v>10</v>
      </c>
      <c r="U291" s="3">
        <v>42.336787999999999</v>
      </c>
      <c r="V291" s="3">
        <v>-71.189575000000005</v>
      </c>
      <c r="W291" s="2" t="s">
        <v>149</v>
      </c>
      <c r="X291" s="3">
        <v>1</v>
      </c>
      <c r="Y291" s="3" t="str">
        <f>_xlfn.CONCAT(Exposure_Information[[#This Row],[Building Construction Code]]," - ",Exposure_Information[[#This Row],[Type of building construction]])</f>
        <v>RMS - 1</v>
      </c>
      <c r="Z291" s="3">
        <v>0</v>
      </c>
      <c r="AA291" s="2">
        <v>1925</v>
      </c>
      <c r="AB291" s="2" t="s">
        <v>11</v>
      </c>
      <c r="AC291" s="2">
        <v>1</v>
      </c>
      <c r="AD291" s="2" t="str">
        <f>_xlfn.CONCAT(Exposure_Information[[#This Row],[Occupany Code]]," - ",Exposure_Information[[#This Row],[Type of building occupancy]])</f>
        <v>ATC - 1</v>
      </c>
      <c r="AE291" s="5">
        <v>584500</v>
      </c>
      <c r="AF291" s="5">
        <v>292250</v>
      </c>
      <c r="AG291" s="5">
        <v>116900</v>
      </c>
      <c r="AH291" s="5">
        <f>SUM(Exposure_Information[[#This Row],[Building Coverage Value]:[Business interruption value]])</f>
        <v>993650</v>
      </c>
      <c r="AI291" s="5">
        <f>SUM(Exposure_Information[[#This Row],[Building Coverage Value]:[Contents Coverage Value]])</f>
        <v>876750</v>
      </c>
      <c r="AJ291" s="26"/>
    </row>
    <row r="292" spans="1:36" ht="26" x14ac:dyDescent="0.3">
      <c r="A292" s="2" t="s">
        <v>148</v>
      </c>
      <c r="B292" s="2" t="s">
        <v>156</v>
      </c>
      <c r="C292" s="2" t="s">
        <v>325</v>
      </c>
      <c r="D292" s="2">
        <v>103901</v>
      </c>
      <c r="E292" s="2" t="s">
        <v>4697</v>
      </c>
      <c r="F292" s="2" t="s">
        <v>5584</v>
      </c>
      <c r="G292" s="3">
        <v>1265</v>
      </c>
      <c r="H292" s="3">
        <v>500</v>
      </c>
      <c r="I292" s="71">
        <f>Exposure_Information[[#This Row],[Total  Insured Value]]+Exposure_Information[[#This Row],[Policy Deductible]]</f>
        <v>988500</v>
      </c>
      <c r="J292" s="2">
        <v>107031</v>
      </c>
      <c r="K292" s="3">
        <v>1</v>
      </c>
      <c r="L292" s="2" t="s">
        <v>9</v>
      </c>
      <c r="M292" s="2" t="s">
        <v>5585</v>
      </c>
      <c r="N292" s="3" t="s">
        <v>5586</v>
      </c>
      <c r="O292" s="2" t="s">
        <v>16</v>
      </c>
      <c r="P292" s="2" t="s">
        <v>74</v>
      </c>
      <c r="Q292" s="3">
        <v>9</v>
      </c>
      <c r="R292" s="2" t="s">
        <v>127</v>
      </c>
      <c r="S292" s="3">
        <v>25</v>
      </c>
      <c r="T292" s="2" t="s">
        <v>10</v>
      </c>
      <c r="U292" s="3">
        <v>42.524352</v>
      </c>
      <c r="V292" s="3">
        <v>-70.890510000000006</v>
      </c>
      <c r="W292" s="2" t="s">
        <v>149</v>
      </c>
      <c r="X292" s="3">
        <v>1</v>
      </c>
      <c r="Y292" s="3" t="str">
        <f>_xlfn.CONCAT(Exposure_Information[[#This Row],[Building Construction Code]]," - ",Exposure_Information[[#This Row],[Type of building construction]])</f>
        <v>RMS - 1</v>
      </c>
      <c r="Z292" s="3">
        <v>0</v>
      </c>
      <c r="AA292" s="2">
        <v>1955</v>
      </c>
      <c r="AB292" s="2" t="s">
        <v>11</v>
      </c>
      <c r="AC292" s="2">
        <v>1</v>
      </c>
      <c r="AD292" s="2" t="str">
        <f>_xlfn.CONCAT(Exposure_Information[[#This Row],[Occupany Code]]," - ",Exposure_Information[[#This Row],[Type of building occupancy]])</f>
        <v>ATC - 1</v>
      </c>
      <c r="AE292" s="5">
        <v>520000</v>
      </c>
      <c r="AF292" s="5">
        <v>364000</v>
      </c>
      <c r="AG292" s="5">
        <v>104000</v>
      </c>
      <c r="AH292" s="5">
        <f>SUM(Exposure_Information[[#This Row],[Building Coverage Value]:[Business interruption value]])</f>
        <v>988000</v>
      </c>
      <c r="AI292" s="5">
        <f>SUM(Exposure_Information[[#This Row],[Building Coverage Value]:[Contents Coverage Value]])</f>
        <v>884000</v>
      </c>
      <c r="AJ292" s="26"/>
    </row>
    <row r="293" spans="1:36" ht="26" x14ac:dyDescent="0.3">
      <c r="A293" s="2" t="s">
        <v>148</v>
      </c>
      <c r="B293" s="2" t="s">
        <v>156</v>
      </c>
      <c r="C293" s="2" t="s">
        <v>325</v>
      </c>
      <c r="D293" s="2">
        <v>109029</v>
      </c>
      <c r="E293" s="2" t="s">
        <v>4697</v>
      </c>
      <c r="F293" s="2" t="s">
        <v>6494</v>
      </c>
      <c r="G293" s="3">
        <v>1152</v>
      </c>
      <c r="H293" s="3">
        <v>1000</v>
      </c>
      <c r="I293" s="71">
        <f>Exposure_Information[[#This Row],[Total  Insured Value]]+Exposure_Information[[#This Row],[Policy Deductible]]</f>
        <v>988050</v>
      </c>
      <c r="J293" s="2">
        <v>112159</v>
      </c>
      <c r="K293" s="3">
        <v>1</v>
      </c>
      <c r="L293" s="2" t="s">
        <v>9</v>
      </c>
      <c r="M293" s="2" t="s">
        <v>6495</v>
      </c>
      <c r="N293" s="3" t="s">
        <v>6496</v>
      </c>
      <c r="O293" s="2" t="s">
        <v>2989</v>
      </c>
      <c r="P293" s="2" t="s">
        <v>17</v>
      </c>
      <c r="Q293" s="3">
        <v>11</v>
      </c>
      <c r="R293" s="2" t="s">
        <v>127</v>
      </c>
      <c r="S293" s="3">
        <v>25</v>
      </c>
      <c r="T293" s="2" t="s">
        <v>10</v>
      </c>
      <c r="U293" s="3">
        <v>42.707596000000002</v>
      </c>
      <c r="V293" s="3">
        <v>-72.448943999999997</v>
      </c>
      <c r="W293" s="2" t="s">
        <v>149</v>
      </c>
      <c r="X293" s="3">
        <v>1</v>
      </c>
      <c r="Y293" s="3" t="str">
        <f>_xlfn.CONCAT(Exposure_Information[[#This Row],[Building Construction Code]]," - ",Exposure_Information[[#This Row],[Type of building construction]])</f>
        <v>RMS - 1</v>
      </c>
      <c r="Z293" s="3">
        <v>0</v>
      </c>
      <c r="AA293" s="2">
        <v>1890</v>
      </c>
      <c r="AB293" s="2" t="s">
        <v>11</v>
      </c>
      <c r="AC293" s="2">
        <v>1</v>
      </c>
      <c r="AD293" s="2" t="str">
        <f>_xlfn.CONCAT(Exposure_Information[[#This Row],[Occupany Code]]," - ",Exposure_Information[[#This Row],[Type of building occupancy]])</f>
        <v>ATC - 1</v>
      </c>
      <c r="AE293" s="5">
        <v>519500</v>
      </c>
      <c r="AF293" s="5">
        <v>363650</v>
      </c>
      <c r="AG293" s="5">
        <v>103900</v>
      </c>
      <c r="AH293" s="5">
        <f>SUM(Exposure_Information[[#This Row],[Building Coverage Value]:[Business interruption value]])</f>
        <v>987050</v>
      </c>
      <c r="AI293" s="5">
        <f>SUM(Exposure_Information[[#This Row],[Building Coverage Value]:[Contents Coverage Value]])</f>
        <v>883150</v>
      </c>
      <c r="AJ293" s="26"/>
    </row>
    <row r="294" spans="1:36" ht="26" x14ac:dyDescent="0.3">
      <c r="A294" s="2" t="s">
        <v>148</v>
      </c>
      <c r="B294" s="2" t="s">
        <v>156</v>
      </c>
      <c r="C294" s="2" t="s">
        <v>325</v>
      </c>
      <c r="D294" s="2">
        <v>124068</v>
      </c>
      <c r="E294" s="2" t="s">
        <v>4697</v>
      </c>
      <c r="F294" s="2" t="s">
        <v>9872</v>
      </c>
      <c r="G294" s="3">
        <v>1718</v>
      </c>
      <c r="H294" s="3">
        <v>500</v>
      </c>
      <c r="I294" s="71">
        <f>Exposure_Information[[#This Row],[Total  Insured Value]]+Exposure_Information[[#This Row],[Policy Deductible]]</f>
        <v>987550</v>
      </c>
      <c r="J294" s="2">
        <v>127198</v>
      </c>
      <c r="K294" s="3">
        <v>1</v>
      </c>
      <c r="L294" s="2" t="s">
        <v>9</v>
      </c>
      <c r="M294" s="2" t="s">
        <v>9873</v>
      </c>
      <c r="N294" s="3" t="s">
        <v>9874</v>
      </c>
      <c r="O294" s="2" t="s">
        <v>33</v>
      </c>
      <c r="P294" s="2" t="s">
        <v>90</v>
      </c>
      <c r="Q294" s="3">
        <v>17</v>
      </c>
      <c r="R294" s="2" t="s">
        <v>127</v>
      </c>
      <c r="S294" s="3">
        <v>25</v>
      </c>
      <c r="T294" s="2" t="s">
        <v>10</v>
      </c>
      <c r="U294" s="3">
        <v>42.432955999999997</v>
      </c>
      <c r="V294" s="3">
        <v>-71.073761000000005</v>
      </c>
      <c r="W294" s="2" t="s">
        <v>149</v>
      </c>
      <c r="X294" s="3">
        <v>1</v>
      </c>
      <c r="Y294" s="3" t="str">
        <f>_xlfn.CONCAT(Exposure_Information[[#This Row],[Building Construction Code]]," - ",Exposure_Information[[#This Row],[Type of building construction]])</f>
        <v>RMS - 1</v>
      </c>
      <c r="Z294" s="3">
        <v>0</v>
      </c>
      <c r="AA294" s="2">
        <v>1900</v>
      </c>
      <c r="AB294" s="2" t="s">
        <v>11</v>
      </c>
      <c r="AC294" s="2">
        <v>1</v>
      </c>
      <c r="AD294" s="2" t="str">
        <f>_xlfn.CONCAT(Exposure_Information[[#This Row],[Occupany Code]]," - ",Exposure_Information[[#This Row],[Type of building occupancy]])</f>
        <v>ATC - 1</v>
      </c>
      <c r="AE294" s="5">
        <v>519500</v>
      </c>
      <c r="AF294" s="5">
        <v>363650</v>
      </c>
      <c r="AG294" s="5">
        <v>103900</v>
      </c>
      <c r="AH294" s="5">
        <f>SUM(Exposure_Information[[#This Row],[Building Coverage Value]:[Business interruption value]])</f>
        <v>987050</v>
      </c>
      <c r="AI294" s="5">
        <f>SUM(Exposure_Information[[#This Row],[Building Coverage Value]:[Contents Coverage Value]])</f>
        <v>883150</v>
      </c>
      <c r="AJ294" s="26"/>
    </row>
    <row r="295" spans="1:36" ht="26" x14ac:dyDescent="0.3">
      <c r="A295" s="2" t="s">
        <v>148</v>
      </c>
      <c r="B295" s="2" t="s">
        <v>156</v>
      </c>
      <c r="C295" s="2" t="s">
        <v>325</v>
      </c>
      <c r="D295" s="2">
        <v>121006</v>
      </c>
      <c r="E295" s="2" t="s">
        <v>4697</v>
      </c>
      <c r="F295" s="2" t="s">
        <v>10274</v>
      </c>
      <c r="G295" s="3">
        <v>1188</v>
      </c>
      <c r="H295" s="3">
        <v>1000</v>
      </c>
      <c r="I295" s="71">
        <f>Exposure_Information[[#This Row],[Total  Insured Value]]+Exposure_Information[[#This Row],[Policy Deductible]]</f>
        <v>988050</v>
      </c>
      <c r="J295" s="2">
        <v>124136</v>
      </c>
      <c r="K295" s="3">
        <v>1</v>
      </c>
      <c r="L295" s="2" t="s">
        <v>9</v>
      </c>
      <c r="M295" s="2" t="s">
        <v>10275</v>
      </c>
      <c r="N295" s="3" t="s">
        <v>10276</v>
      </c>
      <c r="O295" s="2" t="s">
        <v>6970</v>
      </c>
      <c r="P295" s="2" t="s">
        <v>224</v>
      </c>
      <c r="Q295" s="3">
        <v>21</v>
      </c>
      <c r="R295" s="2" t="s">
        <v>127</v>
      </c>
      <c r="S295" s="3">
        <v>25</v>
      </c>
      <c r="T295" s="2" t="s">
        <v>10</v>
      </c>
      <c r="U295" s="3">
        <v>42.309798000000001</v>
      </c>
      <c r="V295" s="3">
        <v>-71.161962000000003</v>
      </c>
      <c r="W295" s="2" t="s">
        <v>149</v>
      </c>
      <c r="X295" s="3">
        <v>1</v>
      </c>
      <c r="Y295" s="3" t="str">
        <f>_xlfn.CONCAT(Exposure_Information[[#This Row],[Building Construction Code]]," - ",Exposure_Information[[#This Row],[Type of building construction]])</f>
        <v>RMS - 1</v>
      </c>
      <c r="Z295" s="3">
        <v>0</v>
      </c>
      <c r="AA295" s="2">
        <v>1925</v>
      </c>
      <c r="AB295" s="2" t="s">
        <v>11</v>
      </c>
      <c r="AC295" s="2">
        <v>1</v>
      </c>
      <c r="AD295" s="2" t="str">
        <f>_xlfn.CONCAT(Exposure_Information[[#This Row],[Occupany Code]]," - ",Exposure_Information[[#This Row],[Type of building occupancy]])</f>
        <v>ATC - 1</v>
      </c>
      <c r="AE295" s="5">
        <v>519500</v>
      </c>
      <c r="AF295" s="5">
        <v>363650</v>
      </c>
      <c r="AG295" s="5">
        <v>103900</v>
      </c>
      <c r="AH295" s="5">
        <f>SUM(Exposure_Information[[#This Row],[Building Coverage Value]:[Business interruption value]])</f>
        <v>987050</v>
      </c>
      <c r="AI295" s="5">
        <f>SUM(Exposure_Information[[#This Row],[Building Coverage Value]:[Contents Coverage Value]])</f>
        <v>883150</v>
      </c>
      <c r="AJ295" s="26"/>
    </row>
    <row r="296" spans="1:36" ht="26" x14ac:dyDescent="0.3">
      <c r="A296" s="2" t="s">
        <v>148</v>
      </c>
      <c r="B296" s="2" t="s">
        <v>156</v>
      </c>
      <c r="C296" s="2" t="s">
        <v>325</v>
      </c>
      <c r="D296" s="2">
        <v>115933</v>
      </c>
      <c r="E296" s="2" t="s">
        <v>4697</v>
      </c>
      <c r="F296" s="2" t="s">
        <v>10390</v>
      </c>
      <c r="G296" s="3">
        <v>1372</v>
      </c>
      <c r="H296" s="3">
        <v>1000</v>
      </c>
      <c r="I296" s="71">
        <f>Exposure_Information[[#This Row],[Total  Insured Value]]+Exposure_Information[[#This Row],[Policy Deductible]]</f>
        <v>988050</v>
      </c>
      <c r="J296" s="2">
        <v>119063</v>
      </c>
      <c r="K296" s="3">
        <v>1</v>
      </c>
      <c r="L296" s="2" t="s">
        <v>9</v>
      </c>
      <c r="M296" s="2" t="s">
        <v>10391</v>
      </c>
      <c r="N296" s="3" t="s">
        <v>10392</v>
      </c>
      <c r="O296" s="2" t="s">
        <v>294</v>
      </c>
      <c r="P296" s="2" t="s">
        <v>28</v>
      </c>
      <c r="Q296" s="3">
        <v>81</v>
      </c>
      <c r="R296" s="2" t="s">
        <v>25</v>
      </c>
      <c r="S296" s="3">
        <v>36</v>
      </c>
      <c r="T296" s="2" t="s">
        <v>10</v>
      </c>
      <c r="U296" s="3">
        <v>40.671478</v>
      </c>
      <c r="V296" s="3">
        <v>-73.737701000000001</v>
      </c>
      <c r="W296" s="2" t="s">
        <v>149</v>
      </c>
      <c r="X296" s="3">
        <v>1</v>
      </c>
      <c r="Y296" s="3" t="str">
        <f>_xlfn.CONCAT(Exposure_Information[[#This Row],[Building Construction Code]]," - ",Exposure_Information[[#This Row],[Type of building construction]])</f>
        <v>RMS - 1</v>
      </c>
      <c r="Z296" s="3">
        <v>0</v>
      </c>
      <c r="AA296" s="2">
        <v>1930</v>
      </c>
      <c r="AB296" s="2" t="s">
        <v>11</v>
      </c>
      <c r="AC296" s="2">
        <v>1</v>
      </c>
      <c r="AD296" s="2" t="str">
        <f>_xlfn.CONCAT(Exposure_Information[[#This Row],[Occupany Code]]," - ",Exposure_Information[[#This Row],[Type of building occupancy]])</f>
        <v>ATC - 1</v>
      </c>
      <c r="AE296" s="5">
        <v>519500</v>
      </c>
      <c r="AF296" s="5">
        <v>363650</v>
      </c>
      <c r="AG296" s="5">
        <v>103900</v>
      </c>
      <c r="AH296" s="5">
        <f>SUM(Exposure_Information[[#This Row],[Building Coverage Value]:[Business interruption value]])</f>
        <v>987050</v>
      </c>
      <c r="AI296" s="5">
        <f>SUM(Exposure_Information[[#This Row],[Building Coverage Value]:[Contents Coverage Value]])</f>
        <v>883150</v>
      </c>
      <c r="AJ296" s="26"/>
    </row>
    <row r="297" spans="1:36" ht="26" x14ac:dyDescent="0.3">
      <c r="A297" s="2" t="s">
        <v>148</v>
      </c>
      <c r="B297" s="2" t="s">
        <v>156</v>
      </c>
      <c r="C297" s="2" t="s">
        <v>325</v>
      </c>
      <c r="D297" s="2">
        <v>106780</v>
      </c>
      <c r="E297" s="2" t="s">
        <v>4697</v>
      </c>
      <c r="F297" s="2" t="s">
        <v>5968</v>
      </c>
      <c r="G297" s="3">
        <v>1403</v>
      </c>
      <c r="H297" s="3">
        <v>1000</v>
      </c>
      <c r="I297" s="71">
        <f>Exposure_Information[[#This Row],[Total  Insured Value]]+Exposure_Information[[#This Row],[Policy Deductible]]</f>
        <v>987850</v>
      </c>
      <c r="J297" s="2">
        <v>109910</v>
      </c>
      <c r="K297" s="3">
        <v>1</v>
      </c>
      <c r="L297" s="2" t="s">
        <v>9</v>
      </c>
      <c r="M297" s="2" t="s">
        <v>5969</v>
      </c>
      <c r="N297" s="3" t="s">
        <v>5970</v>
      </c>
      <c r="O297" s="2" t="s">
        <v>96</v>
      </c>
      <c r="P297" s="2" t="s">
        <v>80</v>
      </c>
      <c r="Q297" s="3">
        <v>47</v>
      </c>
      <c r="R297" s="2" t="s">
        <v>25</v>
      </c>
      <c r="S297" s="3">
        <v>36</v>
      </c>
      <c r="T297" s="2" t="s">
        <v>10</v>
      </c>
      <c r="U297" s="3">
        <v>40.597983999999997</v>
      </c>
      <c r="V297" s="3">
        <v>-73.977035999999998</v>
      </c>
      <c r="W297" s="2" t="s">
        <v>149</v>
      </c>
      <c r="X297" s="3">
        <v>2</v>
      </c>
      <c r="Y297" s="3" t="str">
        <f>_xlfn.CONCAT(Exposure_Information[[#This Row],[Building Construction Code]]," - ",Exposure_Information[[#This Row],[Type of building construction]])</f>
        <v>RMS - 2</v>
      </c>
      <c r="Z297" s="3">
        <v>0</v>
      </c>
      <c r="AA297" s="2">
        <v>1940</v>
      </c>
      <c r="AB297" s="2" t="s">
        <v>11</v>
      </c>
      <c r="AC297" s="2">
        <v>1</v>
      </c>
      <c r="AD297" s="2" t="str">
        <f>_xlfn.CONCAT(Exposure_Information[[#This Row],[Occupany Code]]," - ",Exposure_Information[[#This Row],[Type of building occupancy]])</f>
        <v>ATC - 1</v>
      </c>
      <c r="AE297" s="5">
        <v>580500</v>
      </c>
      <c r="AF297" s="5">
        <v>290250</v>
      </c>
      <c r="AG297" s="5">
        <v>116100</v>
      </c>
      <c r="AH297" s="5">
        <f>SUM(Exposure_Information[[#This Row],[Building Coverage Value]:[Business interruption value]])</f>
        <v>986850</v>
      </c>
      <c r="AI297" s="5">
        <f>SUM(Exposure_Information[[#This Row],[Building Coverage Value]:[Contents Coverage Value]])</f>
        <v>870750</v>
      </c>
      <c r="AJ297" s="26"/>
    </row>
    <row r="298" spans="1:36" ht="26" x14ac:dyDescent="0.3">
      <c r="A298" s="2" t="s">
        <v>148</v>
      </c>
      <c r="B298" s="2" t="s">
        <v>156</v>
      </c>
      <c r="C298" s="2" t="s">
        <v>325</v>
      </c>
      <c r="D298" s="2">
        <v>114451</v>
      </c>
      <c r="E298" s="2" t="s">
        <v>4697</v>
      </c>
      <c r="F298" s="2" t="s">
        <v>7998</v>
      </c>
      <c r="G298" s="3">
        <v>1189</v>
      </c>
      <c r="H298" s="3">
        <v>1000</v>
      </c>
      <c r="I298" s="71">
        <f>Exposure_Information[[#This Row],[Total  Insured Value]]+Exposure_Information[[#This Row],[Policy Deductible]]</f>
        <v>985200</v>
      </c>
      <c r="J298" s="2">
        <v>117581</v>
      </c>
      <c r="K298" s="3">
        <v>1</v>
      </c>
      <c r="L298" s="2" t="s">
        <v>9</v>
      </c>
      <c r="M298" s="2" t="s">
        <v>7999</v>
      </c>
      <c r="N298" s="3" t="s">
        <v>8000</v>
      </c>
      <c r="O298" s="2" t="s">
        <v>261</v>
      </c>
      <c r="P298" s="2" t="s">
        <v>224</v>
      </c>
      <c r="Q298" s="3">
        <v>21</v>
      </c>
      <c r="R298" s="2" t="s">
        <v>127</v>
      </c>
      <c r="S298" s="3">
        <v>25</v>
      </c>
      <c r="T298" s="2" t="s">
        <v>10</v>
      </c>
      <c r="U298" s="3">
        <v>42.240367999999997</v>
      </c>
      <c r="V298" s="3">
        <v>-71.030319000000006</v>
      </c>
      <c r="W298" s="2" t="s">
        <v>149</v>
      </c>
      <c r="X298" s="3">
        <v>1</v>
      </c>
      <c r="Y298" s="3" t="str">
        <f>_xlfn.CONCAT(Exposure_Information[[#This Row],[Building Construction Code]]," - ",Exposure_Information[[#This Row],[Type of building construction]])</f>
        <v>RMS - 1</v>
      </c>
      <c r="Z298" s="3">
        <v>0</v>
      </c>
      <c r="AA298" s="2">
        <v>1979</v>
      </c>
      <c r="AB298" s="2" t="s">
        <v>11</v>
      </c>
      <c r="AC298" s="2">
        <v>1</v>
      </c>
      <c r="AD298" s="2" t="str">
        <f>_xlfn.CONCAT(Exposure_Information[[#This Row],[Occupany Code]]," - ",Exposure_Information[[#This Row],[Type of building occupancy]])</f>
        <v>ATC - 1</v>
      </c>
      <c r="AE298" s="5">
        <v>518000</v>
      </c>
      <c r="AF298" s="5">
        <v>362600</v>
      </c>
      <c r="AG298" s="5">
        <v>103600</v>
      </c>
      <c r="AH298" s="5">
        <f>SUM(Exposure_Information[[#This Row],[Building Coverage Value]:[Business interruption value]])</f>
        <v>984200</v>
      </c>
      <c r="AI298" s="5">
        <f>SUM(Exposure_Information[[#This Row],[Building Coverage Value]:[Contents Coverage Value]])</f>
        <v>880600</v>
      </c>
      <c r="AJ298" s="26"/>
    </row>
    <row r="299" spans="1:36" ht="26" x14ac:dyDescent="0.3">
      <c r="A299" s="2" t="s">
        <v>148</v>
      </c>
      <c r="B299" s="2" t="s">
        <v>156</v>
      </c>
      <c r="C299" s="2" t="s">
        <v>325</v>
      </c>
      <c r="D299" s="2">
        <v>7595</v>
      </c>
      <c r="E299" s="2" t="s">
        <v>382</v>
      </c>
      <c r="F299" s="2" t="s">
        <v>3125</v>
      </c>
      <c r="G299" s="3">
        <v>16726.08984375</v>
      </c>
      <c r="H299" s="3">
        <v>1000</v>
      </c>
      <c r="I299" s="71">
        <f>Exposure_Information[[#This Row],[Total  Insured Value]]+Exposure_Information[[#This Row],[Policy Deductible]]</f>
        <v>441000</v>
      </c>
      <c r="J299" s="2">
        <v>10258</v>
      </c>
      <c r="K299" s="3">
        <v>1</v>
      </c>
      <c r="L299" s="2" t="s">
        <v>9</v>
      </c>
      <c r="M299" s="2" t="s">
        <v>10713</v>
      </c>
      <c r="N299" s="3" t="s">
        <v>3126</v>
      </c>
      <c r="O299" s="2" t="s">
        <v>560</v>
      </c>
      <c r="P299" s="2" t="s">
        <v>64</v>
      </c>
      <c r="Q299" s="3">
        <v>87</v>
      </c>
      <c r="R299" s="2" t="s">
        <v>25</v>
      </c>
      <c r="S299" s="3">
        <v>36</v>
      </c>
      <c r="T299" s="2" t="s">
        <v>10</v>
      </c>
      <c r="U299" s="3">
        <v>41.162672000000001</v>
      </c>
      <c r="V299" s="3">
        <v>-74.186251999999996</v>
      </c>
      <c r="W299" s="2" t="s">
        <v>149</v>
      </c>
      <c r="X299" s="3">
        <v>1</v>
      </c>
      <c r="Y299" s="3" t="str">
        <f>_xlfn.CONCAT(Exposure_Information[[#This Row],[Building Construction Code]]," - ",Exposure_Information[[#This Row],[Type of building construction]])</f>
        <v>RMS - 1</v>
      </c>
      <c r="Z299" s="3">
        <v>0</v>
      </c>
      <c r="AA299" s="2">
        <v>9999</v>
      </c>
      <c r="AB299" s="2" t="s">
        <v>11</v>
      </c>
      <c r="AC299" s="2">
        <v>37</v>
      </c>
      <c r="AD299" s="2" t="str">
        <f>_xlfn.CONCAT(Exposure_Information[[#This Row],[Occupany Code]]," - ",Exposure_Information[[#This Row],[Type of building occupancy]])</f>
        <v>ATC - 37</v>
      </c>
      <c r="AE299" s="5">
        <v>410000</v>
      </c>
      <c r="AF299" s="5">
        <v>0</v>
      </c>
      <c r="AG299" s="5">
        <v>30000</v>
      </c>
      <c r="AH299" s="5">
        <f>SUM(Exposure_Information[[#This Row],[Building Coverage Value]:[Business interruption value]])</f>
        <v>440000</v>
      </c>
      <c r="AI299" s="5">
        <f>SUM(Exposure_Information[[#This Row],[Building Coverage Value]:[Contents Coverage Value]])</f>
        <v>410000</v>
      </c>
      <c r="AJ299" s="26"/>
    </row>
    <row r="300" spans="1:36" ht="26" x14ac:dyDescent="0.3">
      <c r="A300" s="2" t="s">
        <v>148</v>
      </c>
      <c r="B300" s="2" t="s">
        <v>156</v>
      </c>
      <c r="C300" s="2" t="s">
        <v>325</v>
      </c>
      <c r="D300" s="2">
        <v>101341</v>
      </c>
      <c r="E300" s="2" t="s">
        <v>4697</v>
      </c>
      <c r="F300" s="2" t="s">
        <v>6955</v>
      </c>
      <c r="G300" s="3">
        <v>1331</v>
      </c>
      <c r="H300" s="3">
        <v>500</v>
      </c>
      <c r="I300" s="71">
        <f>Exposure_Information[[#This Row],[Total  Insured Value]]+Exposure_Information[[#This Row],[Policy Deductible]]</f>
        <v>981850</v>
      </c>
      <c r="J300" s="2">
        <v>104471</v>
      </c>
      <c r="K300" s="3">
        <v>1</v>
      </c>
      <c r="L300" s="2">
        <v>627</v>
      </c>
      <c r="M300" s="2" t="s">
        <v>6956</v>
      </c>
      <c r="N300" s="3" t="s">
        <v>6957</v>
      </c>
      <c r="O300" s="2" t="s">
        <v>2172</v>
      </c>
      <c r="P300" s="2" t="s">
        <v>224</v>
      </c>
      <c r="Q300" s="3">
        <v>21</v>
      </c>
      <c r="R300" s="2" t="s">
        <v>127</v>
      </c>
      <c r="S300" s="3">
        <v>25</v>
      </c>
      <c r="T300" s="2" t="s">
        <v>10</v>
      </c>
      <c r="U300" s="3">
        <v>42.170093000000001</v>
      </c>
      <c r="V300" s="3">
        <v>-70.947101000000004</v>
      </c>
      <c r="W300" s="2" t="s">
        <v>149</v>
      </c>
      <c r="X300" s="3">
        <v>1</v>
      </c>
      <c r="Y300" s="3" t="str">
        <f>_xlfn.CONCAT(Exposure_Information[[#This Row],[Building Construction Code]]," - ",Exposure_Information[[#This Row],[Type of building construction]])</f>
        <v>RMS - 1</v>
      </c>
      <c r="Z300" s="3">
        <v>0</v>
      </c>
      <c r="AA300" s="2">
        <v>1925</v>
      </c>
      <c r="AB300" s="2" t="s">
        <v>11</v>
      </c>
      <c r="AC300" s="2">
        <v>1</v>
      </c>
      <c r="AD300" s="2" t="str">
        <f>_xlfn.CONCAT(Exposure_Information[[#This Row],[Occupany Code]]," - ",Exposure_Information[[#This Row],[Type of building occupancy]])</f>
        <v>ATC - 1</v>
      </c>
      <c r="AE300" s="5">
        <v>516500</v>
      </c>
      <c r="AF300" s="5">
        <v>361550</v>
      </c>
      <c r="AG300" s="5">
        <v>103300</v>
      </c>
      <c r="AH300" s="5">
        <f>SUM(Exposure_Information[[#This Row],[Building Coverage Value]:[Business interruption value]])</f>
        <v>981350</v>
      </c>
      <c r="AI300" s="5">
        <f>SUM(Exposure_Information[[#This Row],[Building Coverage Value]:[Contents Coverage Value]])</f>
        <v>878050</v>
      </c>
      <c r="AJ300" s="26"/>
    </row>
    <row r="301" spans="1:36" ht="26" x14ac:dyDescent="0.3">
      <c r="A301" s="2" t="s">
        <v>148</v>
      </c>
      <c r="B301" s="2" t="s">
        <v>156</v>
      </c>
      <c r="C301" s="2" t="s">
        <v>325</v>
      </c>
      <c r="D301" s="2">
        <v>121601</v>
      </c>
      <c r="E301" s="2" t="s">
        <v>4697</v>
      </c>
      <c r="F301" s="2" t="s">
        <v>9632</v>
      </c>
      <c r="G301" s="3">
        <v>1443</v>
      </c>
      <c r="H301" s="3">
        <v>1000</v>
      </c>
      <c r="I301" s="71">
        <f>Exposure_Information[[#This Row],[Total  Insured Value]]+Exposure_Information[[#This Row],[Policy Deductible]]</f>
        <v>980450</v>
      </c>
      <c r="J301" s="2">
        <v>124731</v>
      </c>
      <c r="K301" s="3">
        <v>1</v>
      </c>
      <c r="L301" s="2" t="s">
        <v>9</v>
      </c>
      <c r="M301" s="2" t="s">
        <v>9633</v>
      </c>
      <c r="N301" s="3" t="s">
        <v>9634</v>
      </c>
      <c r="O301" s="2" t="s">
        <v>96</v>
      </c>
      <c r="P301" s="2" t="s">
        <v>80</v>
      </c>
      <c r="Q301" s="3">
        <v>47</v>
      </c>
      <c r="R301" s="2" t="s">
        <v>25</v>
      </c>
      <c r="S301" s="3">
        <v>36</v>
      </c>
      <c r="T301" s="2" t="s">
        <v>10</v>
      </c>
      <c r="U301" s="3">
        <v>40.615989999999996</v>
      </c>
      <c r="V301" s="3">
        <v>-73.971915999999993</v>
      </c>
      <c r="W301" s="2" t="s">
        <v>149</v>
      </c>
      <c r="X301" s="3">
        <v>2</v>
      </c>
      <c r="Y301" s="3" t="str">
        <f>_xlfn.CONCAT(Exposure_Information[[#This Row],[Building Construction Code]]," - ",Exposure_Information[[#This Row],[Type of building construction]])</f>
        <v>RMS - 2</v>
      </c>
      <c r="Z301" s="3">
        <v>0</v>
      </c>
      <c r="AA301" s="2">
        <v>1975</v>
      </c>
      <c r="AB301" s="2" t="s">
        <v>11</v>
      </c>
      <c r="AC301" s="2">
        <v>1</v>
      </c>
      <c r="AD301" s="2" t="str">
        <f>_xlfn.CONCAT(Exposure_Information[[#This Row],[Occupany Code]]," - ",Exposure_Information[[#This Row],[Type of building occupancy]])</f>
        <v>ATC - 1</v>
      </c>
      <c r="AE301" s="5">
        <v>515500</v>
      </c>
      <c r="AF301" s="5">
        <v>360850</v>
      </c>
      <c r="AG301" s="5">
        <v>103100</v>
      </c>
      <c r="AH301" s="5">
        <f>SUM(Exposure_Information[[#This Row],[Building Coverage Value]:[Business interruption value]])</f>
        <v>979450</v>
      </c>
      <c r="AI301" s="5">
        <f>SUM(Exposure_Information[[#This Row],[Building Coverage Value]:[Contents Coverage Value]])</f>
        <v>876350</v>
      </c>
      <c r="AJ301" s="26"/>
    </row>
    <row r="302" spans="1:36" ht="26" x14ac:dyDescent="0.3">
      <c r="A302" s="2" t="s">
        <v>148</v>
      </c>
      <c r="B302" s="2" t="s">
        <v>156</v>
      </c>
      <c r="C302" s="2" t="s">
        <v>325</v>
      </c>
      <c r="D302" s="2">
        <v>7592</v>
      </c>
      <c r="E302" s="2" t="s">
        <v>382</v>
      </c>
      <c r="F302" s="2" t="s">
        <v>1992</v>
      </c>
      <c r="G302" s="3">
        <v>1183</v>
      </c>
      <c r="H302" s="3">
        <v>1000</v>
      </c>
      <c r="I302" s="71">
        <f>Exposure_Information[[#This Row],[Total  Insured Value]]+Exposure_Information[[#This Row],[Policy Deductible]]</f>
        <v>331000</v>
      </c>
      <c r="J302" s="2">
        <v>10247</v>
      </c>
      <c r="K302" s="3">
        <v>1</v>
      </c>
      <c r="L302" s="2" t="s">
        <v>9</v>
      </c>
      <c r="M302" s="2" t="s">
        <v>10713</v>
      </c>
      <c r="N302" s="3" t="s">
        <v>1993</v>
      </c>
      <c r="O302" s="2" t="s">
        <v>49</v>
      </c>
      <c r="P302" s="2" t="s">
        <v>228</v>
      </c>
      <c r="Q302" s="3">
        <v>85</v>
      </c>
      <c r="R302" s="2" t="s">
        <v>25</v>
      </c>
      <c r="S302" s="3">
        <v>36</v>
      </c>
      <c r="T302" s="2" t="s">
        <v>10</v>
      </c>
      <c r="U302" s="3">
        <v>40.607230999999999</v>
      </c>
      <c r="V302" s="3">
        <v>-74.148844999999994</v>
      </c>
      <c r="W302" s="2" t="s">
        <v>149</v>
      </c>
      <c r="X302" s="3">
        <v>1</v>
      </c>
      <c r="Y302" s="3" t="str">
        <f>_xlfn.CONCAT(Exposure_Information[[#This Row],[Building Construction Code]]," - ",Exposure_Information[[#This Row],[Type of building construction]])</f>
        <v>RMS - 1</v>
      </c>
      <c r="Z302" s="3">
        <v>0</v>
      </c>
      <c r="AA302" s="2">
        <v>9999</v>
      </c>
      <c r="AB302" s="2" t="s">
        <v>11</v>
      </c>
      <c r="AC302" s="2">
        <v>37</v>
      </c>
      <c r="AD302" s="2" t="str">
        <f>_xlfn.CONCAT(Exposure_Information[[#This Row],[Occupany Code]]," - ",Exposure_Information[[#This Row],[Type of building occupancy]])</f>
        <v>ATC - 37</v>
      </c>
      <c r="AE302" s="5">
        <v>330000</v>
      </c>
      <c r="AF302" s="5">
        <v>0</v>
      </c>
      <c r="AG302" s="5">
        <v>0</v>
      </c>
      <c r="AH302" s="5">
        <f>SUM(Exposure_Information[[#This Row],[Building Coverage Value]:[Business interruption value]])</f>
        <v>330000</v>
      </c>
      <c r="AI302" s="5">
        <f>SUM(Exposure_Information[[#This Row],[Building Coverage Value]:[Contents Coverage Value]])</f>
        <v>330000</v>
      </c>
      <c r="AJ302" s="26"/>
    </row>
    <row r="303" spans="1:36" x14ac:dyDescent="0.3">
      <c r="A303" s="2" t="s">
        <v>148</v>
      </c>
      <c r="B303" s="2" t="s">
        <v>156</v>
      </c>
      <c r="C303" s="2" t="s">
        <v>325</v>
      </c>
      <c r="D303" s="2">
        <v>106269</v>
      </c>
      <c r="E303" s="2" t="s">
        <v>4697</v>
      </c>
      <c r="F303" s="2" t="s">
        <v>6990</v>
      </c>
      <c r="G303" s="3">
        <v>1195</v>
      </c>
      <c r="H303" s="3">
        <v>1000</v>
      </c>
      <c r="I303" s="71">
        <f>Exposure_Information[[#This Row],[Total  Insured Value]]+Exposure_Information[[#This Row],[Policy Deductible]]</f>
        <v>979500</v>
      </c>
      <c r="J303" s="2">
        <v>109399</v>
      </c>
      <c r="K303" s="3">
        <v>1</v>
      </c>
      <c r="L303" s="2" t="s">
        <v>9</v>
      </c>
      <c r="M303" s="2" t="s">
        <v>6991</v>
      </c>
      <c r="N303" s="3" t="s">
        <v>6992</v>
      </c>
      <c r="O303" s="2" t="s">
        <v>135</v>
      </c>
      <c r="P303" s="2" t="s">
        <v>74</v>
      </c>
      <c r="Q303" s="3">
        <v>9</v>
      </c>
      <c r="R303" s="2" t="s">
        <v>127</v>
      </c>
      <c r="S303" s="3">
        <v>25</v>
      </c>
      <c r="T303" s="2" t="s">
        <v>10</v>
      </c>
      <c r="U303" s="3">
        <v>42.580604999999998</v>
      </c>
      <c r="V303" s="3">
        <v>-70.779404</v>
      </c>
      <c r="W303" s="2" t="s">
        <v>149</v>
      </c>
      <c r="X303" s="3">
        <v>1</v>
      </c>
      <c r="Y303" s="3" t="str">
        <f>_xlfn.CONCAT(Exposure_Information[[#This Row],[Building Construction Code]]," - ",Exposure_Information[[#This Row],[Type of building construction]])</f>
        <v>RMS - 1</v>
      </c>
      <c r="Z303" s="3">
        <v>0</v>
      </c>
      <c r="AA303" s="2">
        <v>1940</v>
      </c>
      <c r="AB303" s="2" t="s">
        <v>11</v>
      </c>
      <c r="AC303" s="2">
        <v>1</v>
      </c>
      <c r="AD303" s="2" t="str">
        <f>_xlfn.CONCAT(Exposure_Information[[#This Row],[Occupany Code]]," - ",Exposure_Information[[#This Row],[Type of building occupancy]])</f>
        <v>ATC - 1</v>
      </c>
      <c r="AE303" s="5">
        <v>515000</v>
      </c>
      <c r="AF303" s="5">
        <v>360500</v>
      </c>
      <c r="AG303" s="5">
        <v>103000</v>
      </c>
      <c r="AH303" s="5">
        <f>SUM(Exposure_Information[[#This Row],[Building Coverage Value]:[Business interruption value]])</f>
        <v>978500</v>
      </c>
      <c r="AI303" s="5">
        <f>SUM(Exposure_Information[[#This Row],[Building Coverage Value]:[Contents Coverage Value]])</f>
        <v>875500</v>
      </c>
      <c r="AJ303" s="26"/>
    </row>
    <row r="304" spans="1:36" ht="39" x14ac:dyDescent="0.3">
      <c r="A304" s="2" t="s">
        <v>148</v>
      </c>
      <c r="B304" s="2" t="s">
        <v>156</v>
      </c>
      <c r="C304" s="2" t="s">
        <v>325</v>
      </c>
      <c r="D304" s="2">
        <v>125394</v>
      </c>
      <c r="E304" s="2" t="s">
        <v>4697</v>
      </c>
      <c r="F304" s="2" t="s">
        <v>10170</v>
      </c>
      <c r="G304" s="3">
        <v>1309</v>
      </c>
      <c r="H304" s="3">
        <v>1000</v>
      </c>
      <c r="I304" s="71">
        <f>Exposure_Information[[#This Row],[Total  Insured Value]]+Exposure_Information[[#This Row],[Policy Deductible]]</f>
        <v>979500</v>
      </c>
      <c r="J304" s="2">
        <v>128524</v>
      </c>
      <c r="K304" s="3">
        <v>1</v>
      </c>
      <c r="L304" s="2" t="s">
        <v>9</v>
      </c>
      <c r="M304" s="2" t="s">
        <v>10171</v>
      </c>
      <c r="N304" s="3" t="s">
        <v>10172</v>
      </c>
      <c r="O304" s="2" t="s">
        <v>4904</v>
      </c>
      <c r="P304" s="2" t="s">
        <v>224</v>
      </c>
      <c r="Q304" s="3">
        <v>21</v>
      </c>
      <c r="R304" s="2" t="s">
        <v>127</v>
      </c>
      <c r="S304" s="3">
        <v>25</v>
      </c>
      <c r="T304" s="2" t="s">
        <v>10</v>
      </c>
      <c r="U304" s="3">
        <v>42.255099999999999</v>
      </c>
      <c r="V304" s="3">
        <v>-70.934341000000003</v>
      </c>
      <c r="W304" s="2" t="s">
        <v>149</v>
      </c>
      <c r="X304" s="3">
        <v>1</v>
      </c>
      <c r="Y304" s="3" t="str">
        <f>_xlfn.CONCAT(Exposure_Information[[#This Row],[Building Construction Code]]," - ",Exposure_Information[[#This Row],[Type of building construction]])</f>
        <v>RMS - 1</v>
      </c>
      <c r="Z304" s="3">
        <v>0</v>
      </c>
      <c r="AA304" s="2">
        <v>1930</v>
      </c>
      <c r="AB304" s="2" t="s">
        <v>11</v>
      </c>
      <c r="AC304" s="2">
        <v>1</v>
      </c>
      <c r="AD304" s="2" t="str">
        <f>_xlfn.CONCAT(Exposure_Information[[#This Row],[Occupany Code]]," - ",Exposure_Information[[#This Row],[Type of building occupancy]])</f>
        <v>ATC - 1</v>
      </c>
      <c r="AE304" s="5">
        <v>515000</v>
      </c>
      <c r="AF304" s="5">
        <v>360500</v>
      </c>
      <c r="AG304" s="5">
        <v>103000</v>
      </c>
      <c r="AH304" s="5">
        <f>SUM(Exposure_Information[[#This Row],[Building Coverage Value]:[Business interruption value]])</f>
        <v>978500</v>
      </c>
      <c r="AI304" s="5">
        <f>SUM(Exposure_Information[[#This Row],[Building Coverage Value]:[Contents Coverage Value]])</f>
        <v>875500</v>
      </c>
      <c r="AJ304" s="26"/>
    </row>
    <row r="305" spans="1:36" ht="26" x14ac:dyDescent="0.3">
      <c r="A305" s="2" t="s">
        <v>148</v>
      </c>
      <c r="B305" s="2" t="s">
        <v>156</v>
      </c>
      <c r="C305" s="2" t="s">
        <v>325</v>
      </c>
      <c r="D305" s="2">
        <v>7587</v>
      </c>
      <c r="E305" s="2" t="s">
        <v>382</v>
      </c>
      <c r="F305" s="2" t="s">
        <v>483</v>
      </c>
      <c r="G305" s="3">
        <v>3889</v>
      </c>
      <c r="H305" s="3">
        <v>1000</v>
      </c>
      <c r="I305" s="71">
        <f>Exposure_Information[[#This Row],[Total  Insured Value]]+Exposure_Information[[#This Row],[Policy Deductible]]</f>
        <v>535000</v>
      </c>
      <c r="J305" s="2">
        <v>10239</v>
      </c>
      <c r="K305" s="3">
        <v>1</v>
      </c>
      <c r="L305" s="2" t="s">
        <v>9</v>
      </c>
      <c r="M305" s="2" t="s">
        <v>480</v>
      </c>
      <c r="N305" s="3" t="s">
        <v>484</v>
      </c>
      <c r="O305" s="2" t="s">
        <v>97</v>
      </c>
      <c r="P305" s="2" t="s">
        <v>224</v>
      </c>
      <c r="Q305" s="3">
        <v>21</v>
      </c>
      <c r="R305" s="2" t="s">
        <v>127</v>
      </c>
      <c r="S305" s="3">
        <v>25</v>
      </c>
      <c r="T305" s="2" t="s">
        <v>10</v>
      </c>
      <c r="U305" s="3">
        <v>42.276505999999998</v>
      </c>
      <c r="V305" s="3">
        <v>-71.236110999999994</v>
      </c>
      <c r="W305" s="2" t="s">
        <v>149</v>
      </c>
      <c r="X305" s="3">
        <v>2</v>
      </c>
      <c r="Y305" s="3" t="str">
        <f>_xlfn.CONCAT(Exposure_Information[[#This Row],[Building Construction Code]]," - ",Exposure_Information[[#This Row],[Type of building construction]])</f>
        <v>RMS - 2</v>
      </c>
      <c r="Z305" s="3">
        <v>0</v>
      </c>
      <c r="AA305" s="2">
        <v>9999</v>
      </c>
      <c r="AB305" s="2" t="s">
        <v>11</v>
      </c>
      <c r="AC305" s="2">
        <v>37</v>
      </c>
      <c r="AD305" s="2" t="str">
        <f>_xlfn.CONCAT(Exposure_Information[[#This Row],[Occupany Code]]," - ",Exposure_Information[[#This Row],[Type of building occupancy]])</f>
        <v>ATC - 37</v>
      </c>
      <c r="AE305" s="5">
        <v>474000</v>
      </c>
      <c r="AF305" s="5">
        <v>0</v>
      </c>
      <c r="AG305" s="5">
        <v>60000</v>
      </c>
      <c r="AH305" s="5">
        <f>SUM(Exposure_Information[[#This Row],[Building Coverage Value]:[Business interruption value]])</f>
        <v>534000</v>
      </c>
      <c r="AI305" s="5">
        <f>SUM(Exposure_Information[[#This Row],[Building Coverage Value]:[Contents Coverage Value]])</f>
        <v>474000</v>
      </c>
      <c r="AJ305" s="26"/>
    </row>
    <row r="306" spans="1:36" ht="26" x14ac:dyDescent="0.3">
      <c r="A306" s="2" t="s">
        <v>148</v>
      </c>
      <c r="B306" s="2" t="s">
        <v>156</v>
      </c>
      <c r="C306" s="2" t="s">
        <v>325</v>
      </c>
      <c r="D306" s="2">
        <v>113575</v>
      </c>
      <c r="E306" s="2" t="s">
        <v>4697</v>
      </c>
      <c r="F306" s="2" t="s">
        <v>8934</v>
      </c>
      <c r="G306" s="3">
        <v>1388</v>
      </c>
      <c r="H306" s="3">
        <v>500</v>
      </c>
      <c r="I306" s="71">
        <f>Exposure_Information[[#This Row],[Total  Insured Value]]+Exposure_Information[[#This Row],[Policy Deductible]]</f>
        <v>978050</v>
      </c>
      <c r="J306" s="2">
        <v>116705</v>
      </c>
      <c r="K306" s="3">
        <v>1</v>
      </c>
      <c r="L306" s="2" t="s">
        <v>9</v>
      </c>
      <c r="M306" s="2" t="s">
        <v>8935</v>
      </c>
      <c r="N306" s="3" t="s">
        <v>8936</v>
      </c>
      <c r="O306" s="2" t="s">
        <v>101</v>
      </c>
      <c r="P306" s="2" t="s">
        <v>24</v>
      </c>
      <c r="Q306" s="3">
        <v>119</v>
      </c>
      <c r="R306" s="2" t="s">
        <v>25</v>
      </c>
      <c r="S306" s="3">
        <v>36</v>
      </c>
      <c r="T306" s="2" t="s">
        <v>10</v>
      </c>
      <c r="U306" s="3">
        <v>41.006954</v>
      </c>
      <c r="V306" s="3">
        <v>-73.748076999999995</v>
      </c>
      <c r="W306" s="2" t="s">
        <v>149</v>
      </c>
      <c r="X306" s="3">
        <v>1</v>
      </c>
      <c r="Y306" s="3" t="str">
        <f>_xlfn.CONCAT(Exposure_Information[[#This Row],[Building Construction Code]]," - ",Exposure_Information[[#This Row],[Type of building construction]])</f>
        <v>RMS - 1</v>
      </c>
      <c r="Z306" s="3">
        <v>0</v>
      </c>
      <c r="AA306" s="2">
        <v>1998</v>
      </c>
      <c r="AB306" s="2" t="s">
        <v>11</v>
      </c>
      <c r="AC306" s="2">
        <v>1</v>
      </c>
      <c r="AD306" s="2" t="str">
        <f>_xlfn.CONCAT(Exposure_Information[[#This Row],[Occupany Code]]," - ",Exposure_Information[[#This Row],[Type of building occupancy]])</f>
        <v>ATC - 1</v>
      </c>
      <c r="AE306" s="5">
        <v>514500</v>
      </c>
      <c r="AF306" s="5">
        <v>360150</v>
      </c>
      <c r="AG306" s="5">
        <v>102900</v>
      </c>
      <c r="AH306" s="5">
        <f>SUM(Exposure_Information[[#This Row],[Building Coverage Value]:[Business interruption value]])</f>
        <v>977550</v>
      </c>
      <c r="AI306" s="5">
        <f>SUM(Exposure_Information[[#This Row],[Building Coverage Value]:[Contents Coverage Value]])</f>
        <v>874650</v>
      </c>
      <c r="AJ306" s="26"/>
    </row>
    <row r="307" spans="1:36" ht="26" x14ac:dyDescent="0.3">
      <c r="A307" s="2" t="s">
        <v>148</v>
      </c>
      <c r="B307" s="2" t="s">
        <v>156</v>
      </c>
      <c r="C307" s="2" t="s">
        <v>325</v>
      </c>
      <c r="D307" s="2">
        <v>100250</v>
      </c>
      <c r="E307" s="2" t="s">
        <v>4697</v>
      </c>
      <c r="F307" s="2" t="s">
        <v>6689</v>
      </c>
      <c r="G307" s="3">
        <v>2058</v>
      </c>
      <c r="H307" s="3">
        <v>500</v>
      </c>
      <c r="I307" s="71">
        <f>Exposure_Information[[#This Row],[Total  Insured Value]]+Exposure_Information[[#This Row],[Policy Deductible]]</f>
        <v>975200</v>
      </c>
      <c r="J307" s="2">
        <v>103380</v>
      </c>
      <c r="K307" s="3">
        <v>1</v>
      </c>
      <c r="L307" s="2" t="s">
        <v>9</v>
      </c>
      <c r="M307" s="2" t="s">
        <v>6690</v>
      </c>
      <c r="N307" s="3" t="s">
        <v>6691</v>
      </c>
      <c r="O307" s="2" t="s">
        <v>6682</v>
      </c>
      <c r="P307" s="2" t="s">
        <v>221</v>
      </c>
      <c r="Q307" s="3">
        <v>23</v>
      </c>
      <c r="R307" s="2" t="s">
        <v>127</v>
      </c>
      <c r="S307" s="3">
        <v>25</v>
      </c>
      <c r="T307" s="2" t="s">
        <v>10</v>
      </c>
      <c r="U307" s="3">
        <v>42.173259999999999</v>
      </c>
      <c r="V307" s="3">
        <v>-70.779594000000003</v>
      </c>
      <c r="W307" s="2" t="s">
        <v>149</v>
      </c>
      <c r="X307" s="3">
        <v>1</v>
      </c>
      <c r="Y307" s="3" t="str">
        <f>_xlfn.CONCAT(Exposure_Information[[#This Row],[Building Construction Code]]," - ",Exposure_Information[[#This Row],[Type of building construction]])</f>
        <v>RMS - 1</v>
      </c>
      <c r="Z307" s="3">
        <v>0</v>
      </c>
      <c r="AA307" s="2">
        <v>1986</v>
      </c>
      <c r="AB307" s="2" t="s">
        <v>11</v>
      </c>
      <c r="AC307" s="2">
        <v>1</v>
      </c>
      <c r="AD307" s="2" t="str">
        <f>_xlfn.CONCAT(Exposure_Information[[#This Row],[Occupany Code]]," - ",Exposure_Information[[#This Row],[Type of building occupancy]])</f>
        <v>ATC - 1</v>
      </c>
      <c r="AE307" s="5">
        <v>513000</v>
      </c>
      <c r="AF307" s="5">
        <v>359100</v>
      </c>
      <c r="AG307" s="5">
        <v>102600</v>
      </c>
      <c r="AH307" s="5">
        <f>SUM(Exposure_Information[[#This Row],[Building Coverage Value]:[Business interruption value]])</f>
        <v>974700</v>
      </c>
      <c r="AI307" s="5">
        <f>SUM(Exposure_Information[[#This Row],[Building Coverage Value]:[Contents Coverage Value]])</f>
        <v>872100</v>
      </c>
      <c r="AJ307" s="26"/>
    </row>
    <row r="308" spans="1:36" ht="26" x14ac:dyDescent="0.3">
      <c r="A308" s="2" t="s">
        <v>148</v>
      </c>
      <c r="B308" s="2" t="s">
        <v>156</v>
      </c>
      <c r="C308" s="2" t="s">
        <v>325</v>
      </c>
      <c r="D308" s="2">
        <v>112546</v>
      </c>
      <c r="E308" s="2" t="s">
        <v>4697</v>
      </c>
      <c r="F308" s="2" t="s">
        <v>8826</v>
      </c>
      <c r="G308" s="3">
        <v>1789</v>
      </c>
      <c r="H308" s="3">
        <v>500</v>
      </c>
      <c r="I308" s="71">
        <f>Exposure_Information[[#This Row],[Total  Insured Value]]+Exposure_Information[[#This Row],[Policy Deductible]]</f>
        <v>975200</v>
      </c>
      <c r="J308" s="2">
        <v>115676</v>
      </c>
      <c r="K308" s="3">
        <v>1</v>
      </c>
      <c r="L308" s="2" t="s">
        <v>9</v>
      </c>
      <c r="M308" s="2" t="s">
        <v>8827</v>
      </c>
      <c r="N308" s="3" t="s">
        <v>8828</v>
      </c>
      <c r="O308" s="2" t="s">
        <v>482</v>
      </c>
      <c r="P308" s="2" t="s">
        <v>228</v>
      </c>
      <c r="Q308" s="3">
        <v>85</v>
      </c>
      <c r="R308" s="2" t="s">
        <v>25</v>
      </c>
      <c r="S308" s="3">
        <v>36</v>
      </c>
      <c r="T308" s="2" t="s">
        <v>10</v>
      </c>
      <c r="U308" s="3">
        <v>40.526595999999998</v>
      </c>
      <c r="V308" s="3">
        <v>-74.217155000000005</v>
      </c>
      <c r="W308" s="2" t="s">
        <v>149</v>
      </c>
      <c r="X308" s="3">
        <v>1</v>
      </c>
      <c r="Y308" s="3" t="str">
        <f>_xlfn.CONCAT(Exposure_Information[[#This Row],[Building Construction Code]]," - ",Exposure_Information[[#This Row],[Type of building construction]])</f>
        <v>RMS - 1</v>
      </c>
      <c r="Z308" s="3">
        <v>0</v>
      </c>
      <c r="AA308" s="2">
        <v>1992</v>
      </c>
      <c r="AB308" s="2" t="s">
        <v>11</v>
      </c>
      <c r="AC308" s="2">
        <v>1</v>
      </c>
      <c r="AD308" s="2" t="str">
        <f>_xlfn.CONCAT(Exposure_Information[[#This Row],[Occupany Code]]," - ",Exposure_Information[[#This Row],[Type of building occupancy]])</f>
        <v>ATC - 1</v>
      </c>
      <c r="AE308" s="5">
        <v>513000</v>
      </c>
      <c r="AF308" s="5">
        <v>359100</v>
      </c>
      <c r="AG308" s="5">
        <v>102600</v>
      </c>
      <c r="AH308" s="5">
        <f>SUM(Exposure_Information[[#This Row],[Building Coverage Value]:[Business interruption value]])</f>
        <v>974700</v>
      </c>
      <c r="AI308" s="5">
        <f>SUM(Exposure_Information[[#This Row],[Building Coverage Value]:[Contents Coverage Value]])</f>
        <v>872100</v>
      </c>
      <c r="AJ308" s="26"/>
    </row>
    <row r="309" spans="1:36" ht="39" x14ac:dyDescent="0.3">
      <c r="A309" s="2" t="s">
        <v>148</v>
      </c>
      <c r="B309" s="2" t="s">
        <v>156</v>
      </c>
      <c r="C309" s="2" t="s">
        <v>325</v>
      </c>
      <c r="D309" s="2">
        <v>124613</v>
      </c>
      <c r="E309" s="2" t="s">
        <v>4697</v>
      </c>
      <c r="F309" s="2" t="s">
        <v>9791</v>
      </c>
      <c r="G309" s="3">
        <v>2113</v>
      </c>
      <c r="H309" s="3">
        <v>500</v>
      </c>
      <c r="I309" s="71">
        <f>Exposure_Information[[#This Row],[Total  Insured Value]]+Exposure_Information[[#This Row],[Policy Deductible]]</f>
        <v>975200</v>
      </c>
      <c r="J309" s="2">
        <v>127743</v>
      </c>
      <c r="K309" s="3">
        <v>1</v>
      </c>
      <c r="L309" s="2" t="s">
        <v>9</v>
      </c>
      <c r="M309" s="2" t="s">
        <v>9792</v>
      </c>
      <c r="N309" s="3" t="s">
        <v>9793</v>
      </c>
      <c r="O309" s="2" t="s">
        <v>1012</v>
      </c>
      <c r="P309" s="2" t="s">
        <v>72</v>
      </c>
      <c r="Q309" s="3">
        <v>25</v>
      </c>
      <c r="R309" s="2" t="s">
        <v>127</v>
      </c>
      <c r="S309" s="3">
        <v>25</v>
      </c>
      <c r="T309" s="2" t="s">
        <v>10</v>
      </c>
      <c r="U309" s="3">
        <v>42.369396999999999</v>
      </c>
      <c r="V309" s="3">
        <v>-70.986996000000005</v>
      </c>
      <c r="W309" s="2" t="s">
        <v>149</v>
      </c>
      <c r="X309" s="3">
        <v>1</v>
      </c>
      <c r="Y309" s="3" t="str">
        <f>_xlfn.CONCAT(Exposure_Information[[#This Row],[Building Construction Code]]," - ",Exposure_Information[[#This Row],[Type of building construction]])</f>
        <v>RMS - 1</v>
      </c>
      <c r="Z309" s="3">
        <v>0</v>
      </c>
      <c r="AA309" s="2">
        <v>1936</v>
      </c>
      <c r="AB309" s="2" t="s">
        <v>11</v>
      </c>
      <c r="AC309" s="2">
        <v>1</v>
      </c>
      <c r="AD309" s="2" t="str">
        <f>_xlfn.CONCAT(Exposure_Information[[#This Row],[Occupany Code]]," - ",Exposure_Information[[#This Row],[Type of building occupancy]])</f>
        <v>ATC - 1</v>
      </c>
      <c r="AE309" s="5">
        <v>513000</v>
      </c>
      <c r="AF309" s="5">
        <v>359100</v>
      </c>
      <c r="AG309" s="5">
        <v>102600</v>
      </c>
      <c r="AH309" s="5">
        <f>SUM(Exposure_Information[[#This Row],[Building Coverage Value]:[Business interruption value]])</f>
        <v>974700</v>
      </c>
      <c r="AI309" s="5">
        <f>SUM(Exposure_Information[[#This Row],[Building Coverage Value]:[Contents Coverage Value]])</f>
        <v>872100</v>
      </c>
      <c r="AJ309" s="26"/>
    </row>
    <row r="310" spans="1:36" ht="26" x14ac:dyDescent="0.3">
      <c r="A310" s="2" t="s">
        <v>148</v>
      </c>
      <c r="B310" s="2" t="s">
        <v>156</v>
      </c>
      <c r="C310" s="2" t="s">
        <v>325</v>
      </c>
      <c r="D310" s="2">
        <v>108205</v>
      </c>
      <c r="E310" s="2" t="s">
        <v>4697</v>
      </c>
      <c r="F310" s="2" t="s">
        <v>7703</v>
      </c>
      <c r="G310" s="3">
        <v>2196</v>
      </c>
      <c r="H310" s="3">
        <v>0</v>
      </c>
      <c r="I310" s="71">
        <f>Exposure_Information[[#This Row],[Total  Insured Value]]+Exposure_Information[[#This Row],[Policy Deductible]]</f>
        <v>973750</v>
      </c>
      <c r="J310" s="2">
        <v>111335</v>
      </c>
      <c r="K310" s="3">
        <v>1</v>
      </c>
      <c r="L310" s="2" t="s">
        <v>9</v>
      </c>
      <c r="M310" s="2" t="s">
        <v>7704</v>
      </c>
      <c r="N310" s="3" t="s">
        <v>7705</v>
      </c>
      <c r="O310" s="2" t="s">
        <v>685</v>
      </c>
      <c r="P310" s="2" t="s">
        <v>224</v>
      </c>
      <c r="Q310" s="3">
        <v>21</v>
      </c>
      <c r="R310" s="2" t="s">
        <v>127</v>
      </c>
      <c r="S310" s="3">
        <v>25</v>
      </c>
      <c r="T310" s="2" t="s">
        <v>10</v>
      </c>
      <c r="U310" s="3">
        <v>42.227131</v>
      </c>
      <c r="V310" s="3">
        <v>-71.000564999999995</v>
      </c>
      <c r="W310" s="2" t="s">
        <v>149</v>
      </c>
      <c r="X310" s="3">
        <v>2</v>
      </c>
      <c r="Y310" s="3" t="str">
        <f>_xlfn.CONCAT(Exposure_Information[[#This Row],[Building Construction Code]]," - ",Exposure_Information[[#This Row],[Type of building construction]])</f>
        <v>RMS - 2</v>
      </c>
      <c r="Z310" s="3">
        <v>0</v>
      </c>
      <c r="AA310" s="2">
        <v>1950</v>
      </c>
      <c r="AB310" s="2" t="s">
        <v>11</v>
      </c>
      <c r="AC310" s="2">
        <v>1</v>
      </c>
      <c r="AD310" s="2" t="str">
        <f>_xlfn.CONCAT(Exposure_Information[[#This Row],[Occupany Code]]," - ",Exposure_Information[[#This Row],[Type of building occupancy]])</f>
        <v>ATC - 1</v>
      </c>
      <c r="AE310" s="5">
        <v>512500</v>
      </c>
      <c r="AF310" s="5">
        <v>358750</v>
      </c>
      <c r="AG310" s="5">
        <v>102500</v>
      </c>
      <c r="AH310" s="5">
        <f>SUM(Exposure_Information[[#This Row],[Building Coverage Value]:[Business interruption value]])</f>
        <v>973750</v>
      </c>
      <c r="AI310" s="5">
        <f>SUM(Exposure_Information[[#This Row],[Building Coverage Value]:[Contents Coverage Value]])</f>
        <v>871250</v>
      </c>
      <c r="AJ310" s="26"/>
    </row>
    <row r="311" spans="1:36" x14ac:dyDescent="0.3">
      <c r="A311" s="2" t="s">
        <v>148</v>
      </c>
      <c r="B311" s="2" t="s">
        <v>156</v>
      </c>
      <c r="C311" s="2" t="s">
        <v>325</v>
      </c>
      <c r="D311" s="2">
        <v>102206</v>
      </c>
      <c r="E311" s="2" t="s">
        <v>4697</v>
      </c>
      <c r="F311" s="2" t="s">
        <v>5090</v>
      </c>
      <c r="G311" s="3">
        <v>951</v>
      </c>
      <c r="H311" s="3">
        <v>500</v>
      </c>
      <c r="I311" s="71">
        <f>Exposure_Information[[#This Row],[Total  Insured Value]]+Exposure_Information[[#This Row],[Policy Deductible]]</f>
        <v>972050</v>
      </c>
      <c r="J311" s="2">
        <v>105336</v>
      </c>
      <c r="K311" s="3">
        <v>1</v>
      </c>
      <c r="L311" s="2" t="s">
        <v>9</v>
      </c>
      <c r="M311" s="2" t="s">
        <v>5091</v>
      </c>
      <c r="N311" s="3" t="s">
        <v>5092</v>
      </c>
      <c r="O311" s="2" t="s">
        <v>5093</v>
      </c>
      <c r="P311" s="2" t="s">
        <v>171</v>
      </c>
      <c r="Q311" s="3">
        <v>27</v>
      </c>
      <c r="R311" s="2" t="s">
        <v>127</v>
      </c>
      <c r="S311" s="3">
        <v>25</v>
      </c>
      <c r="T311" s="2" t="s">
        <v>10</v>
      </c>
      <c r="U311" s="3">
        <v>42.128867999999997</v>
      </c>
      <c r="V311" s="3">
        <v>-71.597988000000001</v>
      </c>
      <c r="W311" s="2" t="s">
        <v>149</v>
      </c>
      <c r="X311" s="3">
        <v>1</v>
      </c>
      <c r="Y311" s="3" t="str">
        <f>_xlfn.CONCAT(Exposure_Information[[#This Row],[Building Construction Code]]," - ",Exposure_Information[[#This Row],[Type of building construction]])</f>
        <v>RMS - 1</v>
      </c>
      <c r="Z311" s="3">
        <v>0</v>
      </c>
      <c r="AA311" s="2">
        <v>1971</v>
      </c>
      <c r="AB311" s="2" t="s">
        <v>11</v>
      </c>
      <c r="AC311" s="2">
        <v>1</v>
      </c>
      <c r="AD311" s="2" t="str">
        <f>_xlfn.CONCAT(Exposure_Information[[#This Row],[Occupany Code]]," - ",Exposure_Information[[#This Row],[Type of building occupancy]])</f>
        <v>ATC - 1</v>
      </c>
      <c r="AE311" s="5">
        <v>571500</v>
      </c>
      <c r="AF311" s="5">
        <v>285750</v>
      </c>
      <c r="AG311" s="5">
        <v>114300</v>
      </c>
      <c r="AH311" s="5">
        <f>SUM(Exposure_Information[[#This Row],[Building Coverage Value]:[Business interruption value]])</f>
        <v>971550</v>
      </c>
      <c r="AI311" s="5">
        <f>SUM(Exposure_Information[[#This Row],[Building Coverage Value]:[Contents Coverage Value]])</f>
        <v>857250</v>
      </c>
      <c r="AJ311" s="26"/>
    </row>
    <row r="312" spans="1:36" ht="26" x14ac:dyDescent="0.3">
      <c r="A312" s="2" t="s">
        <v>148</v>
      </c>
      <c r="B312" s="2" t="s">
        <v>156</v>
      </c>
      <c r="C312" s="2" t="s">
        <v>325</v>
      </c>
      <c r="D312" s="2">
        <v>7585</v>
      </c>
      <c r="E312" s="2" t="s">
        <v>382</v>
      </c>
      <c r="F312" s="2" t="s">
        <v>1311</v>
      </c>
      <c r="G312" s="3">
        <v>2118</v>
      </c>
      <c r="H312" s="3">
        <v>500</v>
      </c>
      <c r="I312" s="71">
        <f>Exposure_Information[[#This Row],[Total  Insured Value]]+Exposure_Information[[#This Row],[Policy Deductible]]</f>
        <v>660500</v>
      </c>
      <c r="J312" s="2">
        <v>10237</v>
      </c>
      <c r="K312" s="3">
        <v>1</v>
      </c>
      <c r="L312" s="2" t="s">
        <v>9</v>
      </c>
      <c r="M312" s="2" t="s">
        <v>10713</v>
      </c>
      <c r="N312" s="3" t="s">
        <v>652</v>
      </c>
      <c r="O312" s="2" t="s">
        <v>49</v>
      </c>
      <c r="P312" s="2" t="s">
        <v>228</v>
      </c>
      <c r="Q312" s="3">
        <v>85</v>
      </c>
      <c r="R312" s="2" t="s">
        <v>25</v>
      </c>
      <c r="S312" s="3">
        <v>36</v>
      </c>
      <c r="T312" s="2" t="s">
        <v>10</v>
      </c>
      <c r="U312" s="3">
        <v>40.530121999999999</v>
      </c>
      <c r="V312" s="3">
        <v>-74.208601999999999</v>
      </c>
      <c r="W312" s="2" t="s">
        <v>149</v>
      </c>
      <c r="X312" s="3">
        <v>1</v>
      </c>
      <c r="Y312" s="3" t="str">
        <f>_xlfn.CONCAT(Exposure_Information[[#This Row],[Building Construction Code]]," - ",Exposure_Information[[#This Row],[Type of building construction]])</f>
        <v>RMS - 1</v>
      </c>
      <c r="Z312" s="3">
        <v>0</v>
      </c>
      <c r="AA312" s="2">
        <v>9999</v>
      </c>
      <c r="AB312" s="2" t="s">
        <v>11</v>
      </c>
      <c r="AC312" s="2">
        <v>37</v>
      </c>
      <c r="AD312" s="2" t="str">
        <f>_xlfn.CONCAT(Exposure_Information[[#This Row],[Occupany Code]]," - ",Exposure_Information[[#This Row],[Type of building occupancy]])</f>
        <v>ATC - 37</v>
      </c>
      <c r="AE312" s="5">
        <v>625000</v>
      </c>
      <c r="AF312" s="5">
        <v>0</v>
      </c>
      <c r="AG312" s="5">
        <v>35000</v>
      </c>
      <c r="AH312" s="5">
        <f>SUM(Exposure_Information[[#This Row],[Building Coverage Value]:[Business interruption value]])</f>
        <v>660000</v>
      </c>
      <c r="AI312" s="5">
        <f>SUM(Exposure_Information[[#This Row],[Building Coverage Value]:[Contents Coverage Value]])</f>
        <v>625000</v>
      </c>
      <c r="AJ312" s="26"/>
    </row>
    <row r="313" spans="1:36" ht="39" x14ac:dyDescent="0.3">
      <c r="A313" s="2" t="s">
        <v>148</v>
      </c>
      <c r="B313" s="2" t="s">
        <v>156</v>
      </c>
      <c r="C313" s="2" t="s">
        <v>325</v>
      </c>
      <c r="D313" s="2">
        <v>105646</v>
      </c>
      <c r="E313" s="2" t="s">
        <v>4697</v>
      </c>
      <c r="F313" s="2" t="s">
        <v>5104</v>
      </c>
      <c r="G313" s="3">
        <v>1240</v>
      </c>
      <c r="H313" s="3">
        <v>500</v>
      </c>
      <c r="I313" s="71">
        <f>Exposure_Information[[#This Row],[Total  Insured Value]]+Exposure_Information[[#This Row],[Policy Deductible]]</f>
        <v>969500</v>
      </c>
      <c r="J313" s="2">
        <v>108776</v>
      </c>
      <c r="K313" s="3">
        <v>1</v>
      </c>
      <c r="L313" s="2" t="s">
        <v>9</v>
      </c>
      <c r="M313" s="2" t="s">
        <v>5105</v>
      </c>
      <c r="N313" s="3" t="s">
        <v>5106</v>
      </c>
      <c r="O313" s="2" t="s">
        <v>2049</v>
      </c>
      <c r="P313" s="2" t="s">
        <v>171</v>
      </c>
      <c r="Q313" s="3">
        <v>27</v>
      </c>
      <c r="R313" s="2" t="s">
        <v>127</v>
      </c>
      <c r="S313" s="3">
        <v>25</v>
      </c>
      <c r="T313" s="2" t="s">
        <v>10</v>
      </c>
      <c r="U313" s="3">
        <v>42.248404999999998</v>
      </c>
      <c r="V313" s="3">
        <v>-71.644051000000005</v>
      </c>
      <c r="W313" s="2" t="s">
        <v>149</v>
      </c>
      <c r="X313" s="3">
        <v>1</v>
      </c>
      <c r="Y313" s="3" t="str">
        <f>_xlfn.CONCAT(Exposure_Information[[#This Row],[Building Construction Code]]," - ",Exposure_Information[[#This Row],[Type of building construction]])</f>
        <v>RMS - 1</v>
      </c>
      <c r="Z313" s="3">
        <v>0</v>
      </c>
      <c r="AA313" s="2">
        <v>1965</v>
      </c>
      <c r="AB313" s="2" t="s">
        <v>11</v>
      </c>
      <c r="AC313" s="2">
        <v>1</v>
      </c>
      <c r="AD313" s="2" t="str">
        <f>_xlfn.CONCAT(Exposure_Information[[#This Row],[Occupany Code]]," - ",Exposure_Information[[#This Row],[Type of building occupancy]])</f>
        <v>ATC - 1</v>
      </c>
      <c r="AE313" s="5">
        <v>510000</v>
      </c>
      <c r="AF313" s="5">
        <v>357000</v>
      </c>
      <c r="AG313" s="5">
        <v>102000</v>
      </c>
      <c r="AH313" s="5">
        <f>SUM(Exposure_Information[[#This Row],[Building Coverage Value]:[Business interruption value]])</f>
        <v>969000</v>
      </c>
      <c r="AI313" s="5">
        <f>SUM(Exposure_Information[[#This Row],[Building Coverage Value]:[Contents Coverage Value]])</f>
        <v>867000</v>
      </c>
      <c r="AJ313" s="26"/>
    </row>
    <row r="314" spans="1:36" x14ac:dyDescent="0.3">
      <c r="A314" s="2" t="s">
        <v>148</v>
      </c>
      <c r="B314" s="2" t="s">
        <v>156</v>
      </c>
      <c r="C314" s="2" t="s">
        <v>325</v>
      </c>
      <c r="D314" s="2">
        <v>125391</v>
      </c>
      <c r="E314" s="2" t="s">
        <v>4697</v>
      </c>
      <c r="F314" s="2" t="s">
        <v>9951</v>
      </c>
      <c r="G314" s="3">
        <v>1382</v>
      </c>
      <c r="H314" s="3">
        <v>500</v>
      </c>
      <c r="I314" s="71">
        <f>Exposure_Information[[#This Row],[Total  Insured Value]]+Exposure_Information[[#This Row],[Policy Deductible]]</f>
        <v>965700</v>
      </c>
      <c r="J314" s="2">
        <v>128521</v>
      </c>
      <c r="K314" s="3">
        <v>1</v>
      </c>
      <c r="L314" s="2" t="s">
        <v>9</v>
      </c>
      <c r="M314" s="2" t="s">
        <v>9952</v>
      </c>
      <c r="N314" s="3" t="s">
        <v>9953</v>
      </c>
      <c r="O314" s="2" t="s">
        <v>904</v>
      </c>
      <c r="P314" s="2" t="s">
        <v>90</v>
      </c>
      <c r="Q314" s="3">
        <v>17</v>
      </c>
      <c r="R314" s="2" t="s">
        <v>127</v>
      </c>
      <c r="S314" s="3">
        <v>25</v>
      </c>
      <c r="T314" s="2" t="s">
        <v>10</v>
      </c>
      <c r="U314" s="3">
        <v>42.485509999999998</v>
      </c>
      <c r="V314" s="3">
        <v>-71.065054000000003</v>
      </c>
      <c r="W314" s="2" t="s">
        <v>149</v>
      </c>
      <c r="X314" s="3">
        <v>1</v>
      </c>
      <c r="Y314" s="3" t="str">
        <f>_xlfn.CONCAT(Exposure_Information[[#This Row],[Building Construction Code]]," - ",Exposure_Information[[#This Row],[Type of building construction]])</f>
        <v>RMS - 1</v>
      </c>
      <c r="Z314" s="3">
        <v>0</v>
      </c>
      <c r="AA314" s="2">
        <v>1900</v>
      </c>
      <c r="AB314" s="2" t="s">
        <v>11</v>
      </c>
      <c r="AC314" s="2">
        <v>1</v>
      </c>
      <c r="AD314" s="2" t="str">
        <f>_xlfn.CONCAT(Exposure_Information[[#This Row],[Occupany Code]]," - ",Exposure_Information[[#This Row],[Type of building occupancy]])</f>
        <v>ATC - 1</v>
      </c>
      <c r="AE314" s="5">
        <v>508000</v>
      </c>
      <c r="AF314" s="5">
        <v>355600</v>
      </c>
      <c r="AG314" s="5">
        <v>101600</v>
      </c>
      <c r="AH314" s="5">
        <f>SUM(Exposure_Information[[#This Row],[Building Coverage Value]:[Business interruption value]])</f>
        <v>965200</v>
      </c>
      <c r="AI314" s="5">
        <f>SUM(Exposure_Information[[#This Row],[Building Coverage Value]:[Contents Coverage Value]])</f>
        <v>863600</v>
      </c>
      <c r="AJ314" s="26"/>
    </row>
    <row r="315" spans="1:36" ht="26" x14ac:dyDescent="0.3">
      <c r="A315" s="2" t="s">
        <v>148</v>
      </c>
      <c r="B315" s="2" t="s">
        <v>156</v>
      </c>
      <c r="C315" s="2" t="s">
        <v>325</v>
      </c>
      <c r="D315" s="2">
        <v>118427</v>
      </c>
      <c r="E315" s="2" t="s">
        <v>4697</v>
      </c>
      <c r="F315" s="2" t="s">
        <v>9605</v>
      </c>
      <c r="G315" s="3">
        <v>1044</v>
      </c>
      <c r="H315" s="3">
        <v>500</v>
      </c>
      <c r="I315" s="71">
        <f>Exposure_Information[[#This Row],[Total  Insured Value]]+Exposure_Information[[#This Row],[Policy Deductible]]</f>
        <v>961900</v>
      </c>
      <c r="J315" s="2">
        <v>121557</v>
      </c>
      <c r="K315" s="3">
        <v>1</v>
      </c>
      <c r="L315" s="2" t="s">
        <v>9</v>
      </c>
      <c r="M315" s="2" t="s">
        <v>9606</v>
      </c>
      <c r="N315" s="3" t="s">
        <v>9607</v>
      </c>
      <c r="O315" s="2" t="s">
        <v>3073</v>
      </c>
      <c r="P315" s="2" t="s">
        <v>171</v>
      </c>
      <c r="Q315" s="3">
        <v>27</v>
      </c>
      <c r="R315" s="2" t="s">
        <v>127</v>
      </c>
      <c r="S315" s="3">
        <v>25</v>
      </c>
      <c r="T315" s="2" t="s">
        <v>10</v>
      </c>
      <c r="U315" s="3">
        <v>42.474151999999997</v>
      </c>
      <c r="V315" s="3">
        <v>-71.568893000000003</v>
      </c>
      <c r="W315" s="2" t="s">
        <v>149</v>
      </c>
      <c r="X315" s="3">
        <v>1</v>
      </c>
      <c r="Y315" s="3" t="str">
        <f>_xlfn.CONCAT(Exposure_Information[[#This Row],[Building Construction Code]]," - ",Exposure_Information[[#This Row],[Type of building construction]])</f>
        <v>RMS - 1</v>
      </c>
      <c r="Z315" s="3">
        <v>0</v>
      </c>
      <c r="AA315" s="2">
        <v>1966</v>
      </c>
      <c r="AB315" s="2" t="s">
        <v>11</v>
      </c>
      <c r="AC315" s="2">
        <v>1</v>
      </c>
      <c r="AD315" s="2" t="str">
        <f>_xlfn.CONCAT(Exposure_Information[[#This Row],[Occupany Code]]," - ",Exposure_Information[[#This Row],[Type of building occupancy]])</f>
        <v>ATC - 1</v>
      </c>
      <c r="AE315" s="5">
        <v>506000</v>
      </c>
      <c r="AF315" s="5">
        <v>354200</v>
      </c>
      <c r="AG315" s="5">
        <v>101200</v>
      </c>
      <c r="AH315" s="5">
        <f>SUM(Exposure_Information[[#This Row],[Building Coverage Value]:[Business interruption value]])</f>
        <v>961400</v>
      </c>
      <c r="AI315" s="5">
        <f>SUM(Exposure_Information[[#This Row],[Building Coverage Value]:[Contents Coverage Value]])</f>
        <v>860200</v>
      </c>
      <c r="AJ315" s="26"/>
    </row>
    <row r="316" spans="1:36" ht="39" x14ac:dyDescent="0.3">
      <c r="A316" s="2" t="s">
        <v>148</v>
      </c>
      <c r="B316" s="2" t="s">
        <v>156</v>
      </c>
      <c r="C316" s="2" t="s">
        <v>325</v>
      </c>
      <c r="D316" s="2">
        <v>107573</v>
      </c>
      <c r="E316" s="2" t="s">
        <v>4697</v>
      </c>
      <c r="F316" s="2" t="s">
        <v>5077</v>
      </c>
      <c r="G316" s="3">
        <v>1891</v>
      </c>
      <c r="H316" s="3">
        <v>500</v>
      </c>
      <c r="I316" s="71">
        <f>Exposure_Information[[#This Row],[Total  Insured Value]]+Exposure_Information[[#This Row],[Policy Deductible]]</f>
        <v>961000</v>
      </c>
      <c r="J316" s="2">
        <v>110703</v>
      </c>
      <c r="K316" s="3">
        <v>1</v>
      </c>
      <c r="L316" s="2" t="s">
        <v>9</v>
      </c>
      <c r="M316" s="2" t="s">
        <v>5078</v>
      </c>
      <c r="N316" s="3" t="s">
        <v>5079</v>
      </c>
      <c r="O316" s="2" t="s">
        <v>261</v>
      </c>
      <c r="P316" s="2" t="s">
        <v>224</v>
      </c>
      <c r="Q316" s="3">
        <v>21</v>
      </c>
      <c r="R316" s="2" t="s">
        <v>127</v>
      </c>
      <c r="S316" s="3">
        <v>25</v>
      </c>
      <c r="T316" s="2" t="s">
        <v>10</v>
      </c>
      <c r="U316" s="3">
        <v>42.24765</v>
      </c>
      <c r="V316" s="3">
        <v>-70.990036000000003</v>
      </c>
      <c r="W316" s="2" t="s">
        <v>149</v>
      </c>
      <c r="X316" s="3">
        <v>1</v>
      </c>
      <c r="Y316" s="3" t="str">
        <f>_xlfn.CONCAT(Exposure_Information[[#This Row],[Building Construction Code]]," - ",Exposure_Information[[#This Row],[Type of building construction]])</f>
        <v>RMS - 1</v>
      </c>
      <c r="Z316" s="3">
        <v>0</v>
      </c>
      <c r="AA316" s="2">
        <v>1919</v>
      </c>
      <c r="AB316" s="2" t="s">
        <v>11</v>
      </c>
      <c r="AC316" s="2">
        <v>1</v>
      </c>
      <c r="AD316" s="2" t="str">
        <f>_xlfn.CONCAT(Exposure_Information[[#This Row],[Occupany Code]]," - ",Exposure_Information[[#This Row],[Type of building occupancy]])</f>
        <v>ATC - 1</v>
      </c>
      <c r="AE316" s="5">
        <v>565000</v>
      </c>
      <c r="AF316" s="5">
        <v>282500</v>
      </c>
      <c r="AG316" s="5">
        <v>113000</v>
      </c>
      <c r="AH316" s="5">
        <f>SUM(Exposure_Information[[#This Row],[Building Coverage Value]:[Business interruption value]])</f>
        <v>960500</v>
      </c>
      <c r="AI316" s="5">
        <f>SUM(Exposure_Information[[#This Row],[Building Coverage Value]:[Contents Coverage Value]])</f>
        <v>847500</v>
      </c>
      <c r="AJ316" s="26"/>
    </row>
    <row r="317" spans="1:36" ht="26" x14ac:dyDescent="0.3">
      <c r="A317" s="2" t="s">
        <v>148</v>
      </c>
      <c r="B317" s="2" t="s">
        <v>156</v>
      </c>
      <c r="C317" s="2" t="s">
        <v>325</v>
      </c>
      <c r="D317" s="2">
        <v>115988</v>
      </c>
      <c r="E317" s="2" t="s">
        <v>4697</v>
      </c>
      <c r="F317" s="2" t="s">
        <v>8773</v>
      </c>
      <c r="G317" s="3">
        <v>1498</v>
      </c>
      <c r="H317" s="3">
        <v>0</v>
      </c>
      <c r="I317" s="71">
        <f>Exposure_Information[[#This Row],[Total  Insured Value]]+Exposure_Information[[#This Row],[Policy Deductible]]</f>
        <v>960450</v>
      </c>
      <c r="J317" s="2">
        <v>119118</v>
      </c>
      <c r="K317" s="3">
        <v>1</v>
      </c>
      <c r="L317" s="2" t="s">
        <v>9</v>
      </c>
      <c r="M317" s="2" t="s">
        <v>8774</v>
      </c>
      <c r="N317" s="3" t="s">
        <v>8775</v>
      </c>
      <c r="O317" s="2" t="s">
        <v>96</v>
      </c>
      <c r="P317" s="2" t="s">
        <v>80</v>
      </c>
      <c r="Q317" s="3">
        <v>47</v>
      </c>
      <c r="R317" s="2" t="s">
        <v>25</v>
      </c>
      <c r="S317" s="3">
        <v>36</v>
      </c>
      <c r="T317" s="2" t="s">
        <v>10</v>
      </c>
      <c r="U317" s="3">
        <v>40.613228999999997</v>
      </c>
      <c r="V317" s="3">
        <v>-73.945149999999998</v>
      </c>
      <c r="W317" s="2" t="s">
        <v>149</v>
      </c>
      <c r="X317" s="3">
        <v>2</v>
      </c>
      <c r="Y317" s="3" t="str">
        <f>_xlfn.CONCAT(Exposure_Information[[#This Row],[Building Construction Code]]," - ",Exposure_Information[[#This Row],[Type of building construction]])</f>
        <v>RMS - 2</v>
      </c>
      <c r="Z317" s="3">
        <v>0</v>
      </c>
      <c r="AA317" s="2">
        <v>1930</v>
      </c>
      <c r="AB317" s="2" t="s">
        <v>11</v>
      </c>
      <c r="AC317" s="2">
        <v>1</v>
      </c>
      <c r="AD317" s="2" t="str">
        <f>_xlfn.CONCAT(Exposure_Information[[#This Row],[Occupany Code]]," - ",Exposure_Information[[#This Row],[Type of building occupancy]])</f>
        <v>ATC - 1</v>
      </c>
      <c r="AE317" s="5">
        <v>505500</v>
      </c>
      <c r="AF317" s="5">
        <v>353850</v>
      </c>
      <c r="AG317" s="5">
        <v>101100</v>
      </c>
      <c r="AH317" s="5">
        <f>SUM(Exposure_Information[[#This Row],[Building Coverage Value]:[Business interruption value]])</f>
        <v>960450</v>
      </c>
      <c r="AI317" s="5">
        <f>SUM(Exposure_Information[[#This Row],[Building Coverage Value]:[Contents Coverage Value]])</f>
        <v>859350</v>
      </c>
      <c r="AJ317" s="26"/>
    </row>
    <row r="318" spans="1:36" ht="39" x14ac:dyDescent="0.3">
      <c r="A318" s="2" t="s">
        <v>148</v>
      </c>
      <c r="B318" s="2" t="s">
        <v>156</v>
      </c>
      <c r="C318" s="2" t="s">
        <v>325</v>
      </c>
      <c r="D318" s="2">
        <v>109578</v>
      </c>
      <c r="E318" s="2" t="s">
        <v>4697</v>
      </c>
      <c r="F318" s="2" t="s">
        <v>7281</v>
      </c>
      <c r="G318" s="3">
        <v>1911</v>
      </c>
      <c r="H318" s="3">
        <v>1000</v>
      </c>
      <c r="I318" s="71">
        <f>Exposure_Information[[#This Row],[Total  Insured Value]]+Exposure_Information[[#This Row],[Policy Deductible]]</f>
        <v>960500</v>
      </c>
      <c r="J318" s="2">
        <v>112708</v>
      </c>
      <c r="K318" s="3">
        <v>1</v>
      </c>
      <c r="L318" s="2" t="s">
        <v>9</v>
      </c>
      <c r="M318" s="2" t="s">
        <v>7282</v>
      </c>
      <c r="N318" s="3" t="s">
        <v>7283</v>
      </c>
      <c r="O318" s="2" t="s">
        <v>135</v>
      </c>
      <c r="P318" s="2" t="s">
        <v>74</v>
      </c>
      <c r="Q318" s="3">
        <v>9</v>
      </c>
      <c r="R318" s="2" t="s">
        <v>127</v>
      </c>
      <c r="S318" s="3">
        <v>25</v>
      </c>
      <c r="T318" s="2" t="s">
        <v>10</v>
      </c>
      <c r="U318" s="3">
        <v>42.583137999999998</v>
      </c>
      <c r="V318" s="3">
        <v>-70.769088999999994</v>
      </c>
      <c r="W318" s="2" t="s">
        <v>149</v>
      </c>
      <c r="X318" s="3">
        <v>1</v>
      </c>
      <c r="Y318" s="3" t="str">
        <f>_xlfn.CONCAT(Exposure_Information[[#This Row],[Building Construction Code]]," - ",Exposure_Information[[#This Row],[Type of building construction]])</f>
        <v>RMS - 1</v>
      </c>
      <c r="Z318" s="3">
        <v>0</v>
      </c>
      <c r="AA318" s="2">
        <v>1899</v>
      </c>
      <c r="AB318" s="2" t="s">
        <v>11</v>
      </c>
      <c r="AC318" s="2">
        <v>1</v>
      </c>
      <c r="AD318" s="2" t="str">
        <f>_xlfn.CONCAT(Exposure_Information[[#This Row],[Occupany Code]]," - ",Exposure_Information[[#This Row],[Type of building occupancy]])</f>
        <v>ATC - 1</v>
      </c>
      <c r="AE318" s="5">
        <v>505000</v>
      </c>
      <c r="AF318" s="5">
        <v>353500</v>
      </c>
      <c r="AG318" s="5">
        <v>101000</v>
      </c>
      <c r="AH318" s="5">
        <f>SUM(Exposure_Information[[#This Row],[Building Coverage Value]:[Business interruption value]])</f>
        <v>959500</v>
      </c>
      <c r="AI318" s="5">
        <f>SUM(Exposure_Information[[#This Row],[Building Coverage Value]:[Contents Coverage Value]])</f>
        <v>858500</v>
      </c>
      <c r="AJ318" s="26"/>
    </row>
    <row r="319" spans="1:36" ht="39" x14ac:dyDescent="0.3">
      <c r="A319" s="2" t="s">
        <v>148</v>
      </c>
      <c r="B319" s="2" t="s">
        <v>156</v>
      </c>
      <c r="C319" s="2" t="s">
        <v>325</v>
      </c>
      <c r="D319" s="2">
        <v>106257</v>
      </c>
      <c r="E319" s="2" t="s">
        <v>4697</v>
      </c>
      <c r="F319" s="2" t="s">
        <v>6559</v>
      </c>
      <c r="G319" s="3">
        <v>1900</v>
      </c>
      <c r="H319" s="3">
        <v>0</v>
      </c>
      <c r="I319" s="71">
        <f>Exposure_Information[[#This Row],[Total  Insured Value]]+Exposure_Information[[#This Row],[Policy Deductible]]</f>
        <v>957600</v>
      </c>
      <c r="J319" s="2">
        <v>109387</v>
      </c>
      <c r="K319" s="3">
        <v>1</v>
      </c>
      <c r="L319" s="2" t="s">
        <v>9</v>
      </c>
      <c r="M319" s="2" t="s">
        <v>6560</v>
      </c>
      <c r="N319" s="3" t="s">
        <v>6561</v>
      </c>
      <c r="O319" s="2" t="s">
        <v>135</v>
      </c>
      <c r="P319" s="2" t="s">
        <v>74</v>
      </c>
      <c r="Q319" s="3">
        <v>9</v>
      </c>
      <c r="R319" s="2" t="s">
        <v>127</v>
      </c>
      <c r="S319" s="3">
        <v>25</v>
      </c>
      <c r="T319" s="2" t="s">
        <v>10</v>
      </c>
      <c r="U319" s="3">
        <v>42.583767000000002</v>
      </c>
      <c r="V319" s="3">
        <v>-70.774185000000003</v>
      </c>
      <c r="W319" s="2" t="s">
        <v>149</v>
      </c>
      <c r="X319" s="3">
        <v>1</v>
      </c>
      <c r="Y319" s="3" t="str">
        <f>_xlfn.CONCAT(Exposure_Information[[#This Row],[Building Construction Code]]," - ",Exposure_Information[[#This Row],[Type of building construction]])</f>
        <v>RMS - 1</v>
      </c>
      <c r="Z319" s="3">
        <v>0</v>
      </c>
      <c r="AA319" s="2">
        <v>1825</v>
      </c>
      <c r="AB319" s="2" t="s">
        <v>11</v>
      </c>
      <c r="AC319" s="2">
        <v>1</v>
      </c>
      <c r="AD319" s="2" t="str">
        <f>_xlfn.CONCAT(Exposure_Information[[#This Row],[Occupany Code]]," - ",Exposure_Information[[#This Row],[Type of building occupancy]])</f>
        <v>ATC - 1</v>
      </c>
      <c r="AE319" s="5">
        <v>504000</v>
      </c>
      <c r="AF319" s="5">
        <v>352800</v>
      </c>
      <c r="AG319" s="5">
        <v>100800</v>
      </c>
      <c r="AH319" s="5">
        <f>SUM(Exposure_Information[[#This Row],[Building Coverage Value]:[Business interruption value]])</f>
        <v>957600</v>
      </c>
      <c r="AI319" s="5">
        <f>SUM(Exposure_Information[[#This Row],[Building Coverage Value]:[Contents Coverage Value]])</f>
        <v>856800</v>
      </c>
      <c r="AJ319" s="26"/>
    </row>
    <row r="320" spans="1:36" x14ac:dyDescent="0.3">
      <c r="A320" s="2" t="s">
        <v>148</v>
      </c>
      <c r="B320" s="2" t="s">
        <v>156</v>
      </c>
      <c r="C320" s="2" t="s">
        <v>325</v>
      </c>
      <c r="D320" s="2">
        <v>120952</v>
      </c>
      <c r="E320" s="2" t="s">
        <v>4697</v>
      </c>
      <c r="F320" s="2" t="s">
        <v>10455</v>
      </c>
      <c r="G320" s="3">
        <v>1701</v>
      </c>
      <c r="H320" s="3">
        <v>500</v>
      </c>
      <c r="I320" s="71">
        <f>Exposure_Information[[#This Row],[Total  Insured Value]]+Exposure_Information[[#This Row],[Policy Deductible]]</f>
        <v>958100</v>
      </c>
      <c r="J320" s="2">
        <v>124082</v>
      </c>
      <c r="K320" s="3">
        <v>1</v>
      </c>
      <c r="L320" s="2" t="s">
        <v>9</v>
      </c>
      <c r="M320" s="2" t="s">
        <v>10456</v>
      </c>
      <c r="N320" s="3" t="s">
        <v>10457</v>
      </c>
      <c r="O320" s="2" t="s">
        <v>6116</v>
      </c>
      <c r="P320" s="2" t="s">
        <v>208</v>
      </c>
      <c r="Q320" s="3">
        <v>5</v>
      </c>
      <c r="R320" s="2" t="s">
        <v>70</v>
      </c>
      <c r="S320" s="3">
        <v>9</v>
      </c>
      <c r="T320" s="2" t="s">
        <v>10</v>
      </c>
      <c r="U320" s="3">
        <v>41.583218000000002</v>
      </c>
      <c r="V320" s="3">
        <v>-73.237403999999998</v>
      </c>
      <c r="W320" s="2" t="s">
        <v>149</v>
      </c>
      <c r="X320" s="3">
        <v>1</v>
      </c>
      <c r="Y320" s="3" t="str">
        <f>_xlfn.CONCAT(Exposure_Information[[#This Row],[Building Construction Code]]," - ",Exposure_Information[[#This Row],[Type of building construction]])</f>
        <v>RMS - 1</v>
      </c>
      <c r="Z320" s="3">
        <v>0</v>
      </c>
      <c r="AA320" s="2">
        <v>1972</v>
      </c>
      <c r="AB320" s="2" t="s">
        <v>11</v>
      </c>
      <c r="AC320" s="2">
        <v>1</v>
      </c>
      <c r="AD320" s="2" t="str">
        <f>_xlfn.CONCAT(Exposure_Information[[#This Row],[Occupany Code]]," - ",Exposure_Information[[#This Row],[Type of building occupancy]])</f>
        <v>ATC - 1</v>
      </c>
      <c r="AE320" s="5">
        <v>504000</v>
      </c>
      <c r="AF320" s="5">
        <v>352800</v>
      </c>
      <c r="AG320" s="5">
        <v>100800</v>
      </c>
      <c r="AH320" s="5">
        <f>SUM(Exposure_Information[[#This Row],[Building Coverage Value]:[Business interruption value]])</f>
        <v>957600</v>
      </c>
      <c r="AI320" s="5">
        <f>SUM(Exposure_Information[[#This Row],[Building Coverage Value]:[Contents Coverage Value]])</f>
        <v>856800</v>
      </c>
      <c r="AJ320" s="26"/>
    </row>
    <row r="321" spans="1:36" ht="39" x14ac:dyDescent="0.3">
      <c r="A321" s="2" t="s">
        <v>148</v>
      </c>
      <c r="B321" s="2" t="s">
        <v>156</v>
      </c>
      <c r="C321" s="2" t="s">
        <v>325</v>
      </c>
      <c r="D321" s="2">
        <v>115959</v>
      </c>
      <c r="E321" s="2" t="s">
        <v>4697</v>
      </c>
      <c r="F321" s="2" t="s">
        <v>9157</v>
      </c>
      <c r="G321" s="3">
        <v>1042</v>
      </c>
      <c r="H321" s="3">
        <v>500</v>
      </c>
      <c r="I321" s="71">
        <f>Exposure_Information[[#This Row],[Total  Insured Value]]+Exposure_Information[[#This Row],[Policy Deductible]]</f>
        <v>956200</v>
      </c>
      <c r="J321" s="2">
        <v>119089</v>
      </c>
      <c r="K321" s="3">
        <v>1</v>
      </c>
      <c r="L321" s="2" t="s">
        <v>9</v>
      </c>
      <c r="M321" s="2" t="s">
        <v>9158</v>
      </c>
      <c r="N321" s="3" t="s">
        <v>9159</v>
      </c>
      <c r="O321" s="2" t="s">
        <v>685</v>
      </c>
      <c r="P321" s="2" t="s">
        <v>224</v>
      </c>
      <c r="Q321" s="3">
        <v>21</v>
      </c>
      <c r="R321" s="2" t="s">
        <v>127</v>
      </c>
      <c r="S321" s="3">
        <v>25</v>
      </c>
      <c r="T321" s="2" t="s">
        <v>10</v>
      </c>
      <c r="U321" s="3">
        <v>42.180247999999999</v>
      </c>
      <c r="V321" s="3">
        <v>-71.010056000000006</v>
      </c>
      <c r="W321" s="2" t="s">
        <v>149</v>
      </c>
      <c r="X321" s="3">
        <v>1</v>
      </c>
      <c r="Y321" s="3" t="str">
        <f>_xlfn.CONCAT(Exposure_Information[[#This Row],[Building Construction Code]]," - ",Exposure_Information[[#This Row],[Type of building construction]])</f>
        <v>RMS - 1</v>
      </c>
      <c r="Z321" s="3">
        <v>0</v>
      </c>
      <c r="AA321" s="2">
        <v>1938</v>
      </c>
      <c r="AB321" s="2" t="s">
        <v>11</v>
      </c>
      <c r="AC321" s="2">
        <v>1</v>
      </c>
      <c r="AD321" s="2" t="str">
        <f>_xlfn.CONCAT(Exposure_Information[[#This Row],[Occupany Code]]," - ",Exposure_Information[[#This Row],[Type of building occupancy]])</f>
        <v>ATC - 1</v>
      </c>
      <c r="AE321" s="5">
        <v>503000</v>
      </c>
      <c r="AF321" s="5">
        <v>352100</v>
      </c>
      <c r="AG321" s="5">
        <v>100600</v>
      </c>
      <c r="AH321" s="5">
        <f>SUM(Exposure_Information[[#This Row],[Building Coverage Value]:[Business interruption value]])</f>
        <v>955700</v>
      </c>
      <c r="AI321" s="5">
        <f>SUM(Exposure_Information[[#This Row],[Building Coverage Value]:[Contents Coverage Value]])</f>
        <v>855100</v>
      </c>
      <c r="AJ321" s="26"/>
    </row>
    <row r="322" spans="1:36" ht="39" x14ac:dyDescent="0.3">
      <c r="A322" s="2" t="s">
        <v>148</v>
      </c>
      <c r="B322" s="2" t="s">
        <v>156</v>
      </c>
      <c r="C322" s="2" t="s">
        <v>325</v>
      </c>
      <c r="D322" s="2">
        <v>120356</v>
      </c>
      <c r="E322" s="2" t="s">
        <v>4697</v>
      </c>
      <c r="F322" s="2" t="s">
        <v>9614</v>
      </c>
      <c r="G322" s="3">
        <v>1251</v>
      </c>
      <c r="H322" s="3">
        <v>500</v>
      </c>
      <c r="I322" s="71">
        <f>Exposure_Information[[#This Row],[Total  Insured Value]]+Exposure_Information[[#This Row],[Policy Deductible]]</f>
        <v>956200</v>
      </c>
      <c r="J322" s="2">
        <v>123486</v>
      </c>
      <c r="K322" s="3">
        <v>1</v>
      </c>
      <c r="L322" s="2" t="s">
        <v>9</v>
      </c>
      <c r="M322" s="2" t="s">
        <v>9615</v>
      </c>
      <c r="N322" s="3" t="s">
        <v>9616</v>
      </c>
      <c r="O322" s="2" t="s">
        <v>96</v>
      </c>
      <c r="P322" s="2" t="s">
        <v>80</v>
      </c>
      <c r="Q322" s="3">
        <v>47</v>
      </c>
      <c r="R322" s="2" t="s">
        <v>25</v>
      </c>
      <c r="S322" s="3">
        <v>36</v>
      </c>
      <c r="T322" s="2" t="s">
        <v>10</v>
      </c>
      <c r="U322" s="3">
        <v>40.635945</v>
      </c>
      <c r="V322" s="3">
        <v>-74.035015000000001</v>
      </c>
      <c r="W322" s="2" t="s">
        <v>149</v>
      </c>
      <c r="X322" s="3">
        <v>2</v>
      </c>
      <c r="Y322" s="3" t="str">
        <f>_xlfn.CONCAT(Exposure_Information[[#This Row],[Building Construction Code]]," - ",Exposure_Information[[#This Row],[Type of building construction]])</f>
        <v>RMS - 2</v>
      </c>
      <c r="Z322" s="3">
        <v>0</v>
      </c>
      <c r="AA322" s="2">
        <v>1949</v>
      </c>
      <c r="AB322" s="2" t="s">
        <v>11</v>
      </c>
      <c r="AC322" s="2">
        <v>1</v>
      </c>
      <c r="AD322" s="2" t="str">
        <f>_xlfn.CONCAT(Exposure_Information[[#This Row],[Occupany Code]]," - ",Exposure_Information[[#This Row],[Type of building occupancy]])</f>
        <v>ATC - 1</v>
      </c>
      <c r="AE322" s="5">
        <v>503000</v>
      </c>
      <c r="AF322" s="5">
        <v>352100</v>
      </c>
      <c r="AG322" s="5">
        <v>100600</v>
      </c>
      <c r="AH322" s="5">
        <f>SUM(Exposure_Information[[#This Row],[Building Coverage Value]:[Business interruption value]])</f>
        <v>955700</v>
      </c>
      <c r="AI322" s="5">
        <f>SUM(Exposure_Information[[#This Row],[Building Coverage Value]:[Contents Coverage Value]])</f>
        <v>855100</v>
      </c>
      <c r="AJ322" s="26"/>
    </row>
    <row r="323" spans="1:36" ht="26" x14ac:dyDescent="0.3">
      <c r="A323" s="2" t="s">
        <v>148</v>
      </c>
      <c r="B323" s="2" t="s">
        <v>156</v>
      </c>
      <c r="C323" s="2" t="s">
        <v>325</v>
      </c>
      <c r="D323" s="2">
        <v>124525</v>
      </c>
      <c r="E323" s="2" t="s">
        <v>4697</v>
      </c>
      <c r="F323" s="2" t="s">
        <v>9739</v>
      </c>
      <c r="G323" s="3">
        <v>1532</v>
      </c>
      <c r="H323" s="3">
        <v>500</v>
      </c>
      <c r="I323" s="71">
        <f>Exposure_Information[[#This Row],[Total  Insured Value]]+Exposure_Information[[#This Row],[Policy Deductible]]</f>
        <v>956200</v>
      </c>
      <c r="J323" s="2">
        <v>127655</v>
      </c>
      <c r="K323" s="3">
        <v>1</v>
      </c>
      <c r="L323" s="2" t="s">
        <v>9</v>
      </c>
      <c r="M323" s="2" t="s">
        <v>9740</v>
      </c>
      <c r="N323" s="3" t="s">
        <v>9741</v>
      </c>
      <c r="O323" s="2" t="s">
        <v>350</v>
      </c>
      <c r="P323" s="2" t="s">
        <v>90</v>
      </c>
      <c r="Q323" s="3">
        <v>17</v>
      </c>
      <c r="R323" s="2" t="s">
        <v>127</v>
      </c>
      <c r="S323" s="3">
        <v>25</v>
      </c>
      <c r="T323" s="2" t="s">
        <v>10</v>
      </c>
      <c r="U323" s="3">
        <v>42.381901999999997</v>
      </c>
      <c r="V323" s="3">
        <v>-71.132896000000002</v>
      </c>
      <c r="W323" s="2" t="s">
        <v>149</v>
      </c>
      <c r="X323" s="3">
        <v>1</v>
      </c>
      <c r="Y323" s="3" t="str">
        <f>_xlfn.CONCAT(Exposure_Information[[#This Row],[Building Construction Code]]," - ",Exposure_Information[[#This Row],[Type of building construction]])</f>
        <v>RMS - 1</v>
      </c>
      <c r="Z323" s="3">
        <v>0</v>
      </c>
      <c r="AA323" s="2">
        <v>1929</v>
      </c>
      <c r="AB323" s="2" t="s">
        <v>11</v>
      </c>
      <c r="AC323" s="2">
        <v>1</v>
      </c>
      <c r="AD323" s="2" t="str">
        <f>_xlfn.CONCAT(Exposure_Information[[#This Row],[Occupany Code]]," - ",Exposure_Information[[#This Row],[Type of building occupancy]])</f>
        <v>ATC - 1</v>
      </c>
      <c r="AE323" s="5">
        <v>503000</v>
      </c>
      <c r="AF323" s="5">
        <v>352100</v>
      </c>
      <c r="AG323" s="5">
        <v>100600</v>
      </c>
      <c r="AH323" s="5">
        <f>SUM(Exposure_Information[[#This Row],[Building Coverage Value]:[Business interruption value]])</f>
        <v>955700</v>
      </c>
      <c r="AI323" s="5">
        <f>SUM(Exposure_Information[[#This Row],[Building Coverage Value]:[Contents Coverage Value]])</f>
        <v>855100</v>
      </c>
      <c r="AJ323" s="26"/>
    </row>
    <row r="324" spans="1:36" ht="26" x14ac:dyDescent="0.3">
      <c r="A324" s="2" t="s">
        <v>148</v>
      </c>
      <c r="B324" s="2" t="s">
        <v>156</v>
      </c>
      <c r="C324" s="2" t="s">
        <v>325</v>
      </c>
      <c r="D324" s="2">
        <v>7570</v>
      </c>
      <c r="E324" s="2" t="s">
        <v>382</v>
      </c>
      <c r="F324" s="2" t="s">
        <v>870</v>
      </c>
      <c r="G324" s="3">
        <v>400</v>
      </c>
      <c r="H324" s="3">
        <v>250</v>
      </c>
      <c r="I324" s="71">
        <f>Exposure_Information[[#This Row],[Total  Insured Value]]+Exposure_Information[[#This Row],[Policy Deductible]]</f>
        <v>5250</v>
      </c>
      <c r="J324" s="2">
        <v>10218</v>
      </c>
      <c r="K324" s="3">
        <v>1</v>
      </c>
      <c r="L324" s="2" t="s">
        <v>9</v>
      </c>
      <c r="M324" s="2" t="s">
        <v>10713</v>
      </c>
      <c r="N324" s="2" t="s">
        <v>138</v>
      </c>
      <c r="O324" s="2" t="s">
        <v>9</v>
      </c>
      <c r="P324" s="2" t="s">
        <v>139</v>
      </c>
      <c r="Q324" s="3">
        <v>9</v>
      </c>
      <c r="R324" s="2" t="s">
        <v>70</v>
      </c>
      <c r="S324" s="3">
        <v>9</v>
      </c>
      <c r="T324" s="2" t="s">
        <v>10</v>
      </c>
      <c r="U324" s="3">
        <v>41.329236000000002</v>
      </c>
      <c r="V324" s="3">
        <v>-72.961708000000002</v>
      </c>
      <c r="W324" s="2" t="s">
        <v>149</v>
      </c>
      <c r="X324" s="3">
        <v>1</v>
      </c>
      <c r="Y324" s="3" t="str">
        <f>_xlfn.CONCAT(Exposure_Information[[#This Row],[Building Construction Code]]," - ",Exposure_Information[[#This Row],[Type of building construction]])</f>
        <v>RMS - 1</v>
      </c>
      <c r="Z324" s="3">
        <v>0</v>
      </c>
      <c r="AA324" s="2">
        <v>9999</v>
      </c>
      <c r="AB324" s="2" t="s">
        <v>11</v>
      </c>
      <c r="AC324" s="2">
        <v>37</v>
      </c>
      <c r="AD324" s="2" t="str">
        <f>_xlfn.CONCAT(Exposure_Information[[#This Row],[Occupany Code]]," - ",Exposure_Information[[#This Row],[Type of building occupancy]])</f>
        <v>ATC - 37</v>
      </c>
      <c r="AE324" s="5">
        <v>0</v>
      </c>
      <c r="AF324" s="5">
        <v>5000</v>
      </c>
      <c r="AG324" s="5">
        <v>0</v>
      </c>
      <c r="AH324" s="5">
        <f>SUM(Exposure_Information[[#This Row],[Building Coverage Value]:[Business interruption value]])</f>
        <v>5000</v>
      </c>
      <c r="AI324" s="5">
        <f>SUM(Exposure_Information[[#This Row],[Building Coverage Value]:[Contents Coverage Value]])</f>
        <v>5000</v>
      </c>
      <c r="AJ324" s="26"/>
    </row>
    <row r="325" spans="1:36" ht="39" x14ac:dyDescent="0.3">
      <c r="A325" s="2" t="s">
        <v>148</v>
      </c>
      <c r="B325" s="2" t="s">
        <v>156</v>
      </c>
      <c r="C325" s="2" t="s">
        <v>325</v>
      </c>
      <c r="D325" s="2">
        <v>117534</v>
      </c>
      <c r="E325" s="2" t="s">
        <v>4697</v>
      </c>
      <c r="F325" s="2" t="s">
        <v>9072</v>
      </c>
      <c r="G325" s="3">
        <v>2468</v>
      </c>
      <c r="H325" s="3">
        <v>500</v>
      </c>
      <c r="I325" s="71">
        <f>Exposure_Information[[#This Row],[Total  Insured Value]]+Exposure_Information[[#This Row],[Policy Deductible]]</f>
        <v>950500</v>
      </c>
      <c r="J325" s="2">
        <v>120664</v>
      </c>
      <c r="K325" s="3">
        <v>1</v>
      </c>
      <c r="L325" s="2" t="s">
        <v>9</v>
      </c>
      <c r="M325" s="2" t="s">
        <v>9073</v>
      </c>
      <c r="N325" s="3" t="s">
        <v>9074</v>
      </c>
      <c r="O325" s="2" t="s">
        <v>794</v>
      </c>
      <c r="P325" s="2" t="s">
        <v>90</v>
      </c>
      <c r="Q325" s="3">
        <v>17</v>
      </c>
      <c r="R325" s="2" t="s">
        <v>127</v>
      </c>
      <c r="S325" s="3">
        <v>25</v>
      </c>
      <c r="T325" s="2" t="s">
        <v>10</v>
      </c>
      <c r="U325" s="3">
        <v>42.458114999999999</v>
      </c>
      <c r="V325" s="3">
        <v>-71.038100999999997</v>
      </c>
      <c r="W325" s="2" t="s">
        <v>149</v>
      </c>
      <c r="X325" s="3">
        <v>1</v>
      </c>
      <c r="Y325" s="3" t="str">
        <f>_xlfn.CONCAT(Exposure_Information[[#This Row],[Building Construction Code]]," - ",Exposure_Information[[#This Row],[Type of building construction]])</f>
        <v>RMS - 1</v>
      </c>
      <c r="Z325" s="3">
        <v>0</v>
      </c>
      <c r="AA325" s="2">
        <v>2009</v>
      </c>
      <c r="AB325" s="2" t="s">
        <v>11</v>
      </c>
      <c r="AC325" s="2">
        <v>1</v>
      </c>
      <c r="AD325" s="2" t="str">
        <f>_xlfn.CONCAT(Exposure_Information[[#This Row],[Occupany Code]]," - ",Exposure_Information[[#This Row],[Type of building occupancy]])</f>
        <v>ATC - 1</v>
      </c>
      <c r="AE325" s="5">
        <v>500000</v>
      </c>
      <c r="AF325" s="5">
        <v>350000</v>
      </c>
      <c r="AG325" s="5">
        <v>100000</v>
      </c>
      <c r="AH325" s="5">
        <f>SUM(Exposure_Information[[#This Row],[Building Coverage Value]:[Business interruption value]])</f>
        <v>950000</v>
      </c>
      <c r="AI325" s="5">
        <f>SUM(Exposure_Information[[#This Row],[Building Coverage Value]:[Contents Coverage Value]])</f>
        <v>850000</v>
      </c>
      <c r="AJ325" s="26"/>
    </row>
    <row r="326" spans="1:36" ht="26" x14ac:dyDescent="0.3">
      <c r="A326" s="2" t="s">
        <v>148</v>
      </c>
      <c r="B326" s="2" t="s">
        <v>156</v>
      </c>
      <c r="C326" s="2" t="s">
        <v>325</v>
      </c>
      <c r="D326" s="2">
        <v>122726</v>
      </c>
      <c r="E326" s="2" t="s">
        <v>4697</v>
      </c>
      <c r="F326" s="2" t="s">
        <v>9809</v>
      </c>
      <c r="G326" s="3">
        <v>1156</v>
      </c>
      <c r="H326" s="3">
        <v>500</v>
      </c>
      <c r="I326" s="71">
        <f>Exposure_Information[[#This Row],[Total  Insured Value]]+Exposure_Information[[#This Row],[Policy Deductible]]</f>
        <v>949950</v>
      </c>
      <c r="J326" s="2">
        <v>125856</v>
      </c>
      <c r="K326" s="3">
        <v>1</v>
      </c>
      <c r="L326" s="2" t="s">
        <v>9</v>
      </c>
      <c r="M326" s="2" t="s">
        <v>9810</v>
      </c>
      <c r="N326" s="3" t="s">
        <v>9811</v>
      </c>
      <c r="O326" s="2" t="s">
        <v>9732</v>
      </c>
      <c r="P326" s="2" t="s">
        <v>28</v>
      </c>
      <c r="Q326" s="3">
        <v>81</v>
      </c>
      <c r="R326" s="2" t="s">
        <v>25</v>
      </c>
      <c r="S326" s="3">
        <v>36</v>
      </c>
      <c r="T326" s="2" t="s">
        <v>10</v>
      </c>
      <c r="U326" s="3">
        <v>40.777504</v>
      </c>
      <c r="V326" s="3">
        <v>-73.778205999999997</v>
      </c>
      <c r="W326" s="2" t="s">
        <v>149</v>
      </c>
      <c r="X326" s="3">
        <v>1</v>
      </c>
      <c r="Y326" s="3" t="str">
        <f>_xlfn.CONCAT(Exposure_Information[[#This Row],[Building Construction Code]]," - ",Exposure_Information[[#This Row],[Type of building construction]])</f>
        <v>RMS - 1</v>
      </c>
      <c r="Z326" s="3">
        <v>0</v>
      </c>
      <c r="AA326" s="2">
        <v>1959</v>
      </c>
      <c r="AB326" s="2" t="s">
        <v>11</v>
      </c>
      <c r="AC326" s="2">
        <v>1</v>
      </c>
      <c r="AD326" s="2" t="str">
        <f>_xlfn.CONCAT(Exposure_Information[[#This Row],[Occupany Code]]," - ",Exposure_Information[[#This Row],[Type of building occupancy]])</f>
        <v>ATC - 1</v>
      </c>
      <c r="AE326" s="5">
        <v>558500</v>
      </c>
      <c r="AF326" s="5">
        <v>279250</v>
      </c>
      <c r="AG326" s="5">
        <v>111700</v>
      </c>
      <c r="AH326" s="5">
        <f>SUM(Exposure_Information[[#This Row],[Building Coverage Value]:[Business interruption value]])</f>
        <v>949450</v>
      </c>
      <c r="AI326" s="5">
        <f>SUM(Exposure_Information[[#This Row],[Building Coverage Value]:[Contents Coverage Value]])</f>
        <v>837750</v>
      </c>
      <c r="AJ326" s="26"/>
    </row>
    <row r="327" spans="1:36" ht="39" x14ac:dyDescent="0.3">
      <c r="A327" s="2" t="s">
        <v>148</v>
      </c>
      <c r="B327" s="2" t="s">
        <v>156</v>
      </c>
      <c r="C327" s="2" t="s">
        <v>325</v>
      </c>
      <c r="D327" s="2">
        <v>102827</v>
      </c>
      <c r="E327" s="2" t="s">
        <v>4697</v>
      </c>
      <c r="F327" s="2" t="s">
        <v>8623</v>
      </c>
      <c r="G327" s="3">
        <v>2997</v>
      </c>
      <c r="H327" s="3">
        <v>2500</v>
      </c>
      <c r="I327" s="71">
        <f>Exposure_Information[[#This Row],[Total  Insured Value]]+Exposure_Information[[#This Row],[Policy Deductible]]</f>
        <v>951100</v>
      </c>
      <c r="J327" s="2">
        <v>105957</v>
      </c>
      <c r="K327" s="3">
        <v>1</v>
      </c>
      <c r="L327" s="2" t="s">
        <v>9</v>
      </c>
      <c r="M327" s="2" t="s">
        <v>8624</v>
      </c>
      <c r="N327" s="3" t="s">
        <v>8625</v>
      </c>
      <c r="O327" s="2" t="s">
        <v>424</v>
      </c>
      <c r="P327" s="2" t="s">
        <v>257</v>
      </c>
      <c r="Q327" s="3">
        <v>7</v>
      </c>
      <c r="R327" s="2" t="s">
        <v>248</v>
      </c>
      <c r="S327" s="3">
        <v>44</v>
      </c>
      <c r="T327" s="2" t="s">
        <v>10</v>
      </c>
      <c r="U327" s="3">
        <v>41.836207999999999</v>
      </c>
      <c r="V327" s="3">
        <v>-71.444757999999993</v>
      </c>
      <c r="W327" s="2" t="s">
        <v>149</v>
      </c>
      <c r="X327" s="3">
        <v>1</v>
      </c>
      <c r="Y327" s="3" t="str">
        <f>_xlfn.CONCAT(Exposure_Information[[#This Row],[Building Construction Code]]," - ",Exposure_Information[[#This Row],[Type of building construction]])</f>
        <v>RMS - 1</v>
      </c>
      <c r="Z327" s="3">
        <v>0</v>
      </c>
      <c r="AA327" s="2">
        <v>1930</v>
      </c>
      <c r="AB327" s="2" t="s">
        <v>11</v>
      </c>
      <c r="AC327" s="2">
        <v>1</v>
      </c>
      <c r="AD327" s="2" t="str">
        <f>_xlfn.CONCAT(Exposure_Information[[#This Row],[Occupany Code]]," - ",Exposure_Information[[#This Row],[Type of building occupancy]])</f>
        <v>ATC - 1</v>
      </c>
      <c r="AE327" s="5">
        <v>558000</v>
      </c>
      <c r="AF327" s="5">
        <v>279000</v>
      </c>
      <c r="AG327" s="5">
        <v>111600</v>
      </c>
      <c r="AH327" s="5">
        <f>SUM(Exposure_Information[[#This Row],[Building Coverage Value]:[Business interruption value]])</f>
        <v>948600</v>
      </c>
      <c r="AI327" s="5">
        <f>SUM(Exposure_Information[[#This Row],[Building Coverage Value]:[Contents Coverage Value]])</f>
        <v>837000</v>
      </c>
      <c r="AJ327" s="26"/>
    </row>
    <row r="328" spans="1:36" ht="26" x14ac:dyDescent="0.3">
      <c r="A328" s="2" t="s">
        <v>148</v>
      </c>
      <c r="B328" s="2" t="s">
        <v>156</v>
      </c>
      <c r="C328" s="2" t="s">
        <v>325</v>
      </c>
      <c r="D328" s="2">
        <v>7566</v>
      </c>
      <c r="E328" s="2" t="s">
        <v>382</v>
      </c>
      <c r="F328" s="2" t="s">
        <v>2865</v>
      </c>
      <c r="G328" s="3">
        <v>3191</v>
      </c>
      <c r="H328" s="3">
        <v>5000</v>
      </c>
      <c r="I328" s="71">
        <f>Exposure_Information[[#This Row],[Total  Insured Value]]+Exposure_Information[[#This Row],[Policy Deductible]]</f>
        <v>315000</v>
      </c>
      <c r="J328" s="2">
        <v>10213</v>
      </c>
      <c r="K328" s="3">
        <v>1</v>
      </c>
      <c r="L328" s="2" t="s">
        <v>9</v>
      </c>
      <c r="M328" s="2" t="s">
        <v>10713</v>
      </c>
      <c r="N328" s="3" t="s">
        <v>2521</v>
      </c>
      <c r="O328" s="2" t="s">
        <v>948</v>
      </c>
      <c r="P328" s="2" t="s">
        <v>256</v>
      </c>
      <c r="Q328" s="3">
        <v>1</v>
      </c>
      <c r="R328" s="2" t="s">
        <v>127</v>
      </c>
      <c r="S328" s="3">
        <v>25</v>
      </c>
      <c r="T328" s="2" t="s">
        <v>10</v>
      </c>
      <c r="U328" s="3">
        <v>41.659213000000001</v>
      </c>
      <c r="V328" s="3">
        <v>-70.136437999999998</v>
      </c>
      <c r="W328" s="2" t="s">
        <v>149</v>
      </c>
      <c r="X328" s="3">
        <v>2</v>
      </c>
      <c r="Y328" s="3" t="str">
        <f>_xlfn.CONCAT(Exposure_Information[[#This Row],[Building Construction Code]]," - ",Exposure_Information[[#This Row],[Type of building construction]])</f>
        <v>RMS - 2</v>
      </c>
      <c r="Z328" s="3">
        <v>0</v>
      </c>
      <c r="AA328" s="2">
        <v>9999</v>
      </c>
      <c r="AB328" s="2" t="s">
        <v>11</v>
      </c>
      <c r="AC328" s="2">
        <v>37</v>
      </c>
      <c r="AD328" s="2" t="str">
        <f>_xlfn.CONCAT(Exposure_Information[[#This Row],[Occupany Code]]," - ",Exposure_Information[[#This Row],[Type of building occupancy]])</f>
        <v>ATC - 37</v>
      </c>
      <c r="AE328" s="5">
        <v>292000</v>
      </c>
      <c r="AF328" s="5">
        <v>0</v>
      </c>
      <c r="AG328" s="5">
        <v>18000</v>
      </c>
      <c r="AH328" s="5">
        <f>SUM(Exposure_Information[[#This Row],[Building Coverage Value]:[Business interruption value]])</f>
        <v>310000</v>
      </c>
      <c r="AI328" s="5">
        <f>SUM(Exposure_Information[[#This Row],[Building Coverage Value]:[Contents Coverage Value]])</f>
        <v>292000</v>
      </c>
      <c r="AJ328" s="26"/>
    </row>
    <row r="329" spans="1:36" ht="26" x14ac:dyDescent="0.3">
      <c r="A329" s="2" t="s">
        <v>148</v>
      </c>
      <c r="B329" s="2" t="s">
        <v>156</v>
      </c>
      <c r="C329" s="2" t="s">
        <v>325</v>
      </c>
      <c r="D329" s="2">
        <v>107453</v>
      </c>
      <c r="E329" s="2" t="s">
        <v>4697</v>
      </c>
      <c r="F329" s="2" t="s">
        <v>6018</v>
      </c>
      <c r="G329" s="3">
        <v>872</v>
      </c>
      <c r="H329" s="3">
        <v>1000</v>
      </c>
      <c r="I329" s="71">
        <f>Exposure_Information[[#This Row],[Total  Insured Value]]+Exposure_Information[[#This Row],[Policy Deductible]]</f>
        <v>947200</v>
      </c>
      <c r="J329" s="2">
        <v>110583</v>
      </c>
      <c r="K329" s="3">
        <v>1</v>
      </c>
      <c r="L329" s="2" t="s">
        <v>9</v>
      </c>
      <c r="M329" s="2" t="s">
        <v>6019</v>
      </c>
      <c r="N329" s="3" t="s">
        <v>6020</v>
      </c>
      <c r="O329" s="2" t="s">
        <v>931</v>
      </c>
      <c r="P329" s="2" t="s">
        <v>155</v>
      </c>
      <c r="Q329" s="3">
        <v>1</v>
      </c>
      <c r="R329" s="2" t="s">
        <v>70</v>
      </c>
      <c r="S329" s="3">
        <v>9</v>
      </c>
      <c r="T329" s="2" t="s">
        <v>10</v>
      </c>
      <c r="U329" s="3">
        <v>41.155585000000002</v>
      </c>
      <c r="V329" s="3">
        <v>-73.118116000000001</v>
      </c>
      <c r="W329" s="2" t="s">
        <v>149</v>
      </c>
      <c r="X329" s="3">
        <v>1</v>
      </c>
      <c r="Y329" s="3" t="str">
        <f>_xlfn.CONCAT(Exposure_Information[[#This Row],[Building Construction Code]]," - ",Exposure_Information[[#This Row],[Type of building construction]])</f>
        <v>RMS - 1</v>
      </c>
      <c r="Z329" s="3">
        <v>0</v>
      </c>
      <c r="AA329" s="2">
        <v>2006</v>
      </c>
      <c r="AB329" s="2" t="s">
        <v>11</v>
      </c>
      <c r="AC329" s="2">
        <v>1</v>
      </c>
      <c r="AD329" s="2" t="str">
        <f>_xlfn.CONCAT(Exposure_Information[[#This Row],[Occupany Code]]," - ",Exposure_Information[[#This Row],[Type of building occupancy]])</f>
        <v>ATC - 1</v>
      </c>
      <c r="AE329" s="5">
        <v>498000</v>
      </c>
      <c r="AF329" s="5">
        <v>348600</v>
      </c>
      <c r="AG329" s="5">
        <v>99600</v>
      </c>
      <c r="AH329" s="5">
        <f>SUM(Exposure_Information[[#This Row],[Building Coverage Value]:[Business interruption value]])</f>
        <v>946200</v>
      </c>
      <c r="AI329" s="5">
        <f>SUM(Exposure_Information[[#This Row],[Building Coverage Value]:[Contents Coverage Value]])</f>
        <v>846600</v>
      </c>
      <c r="AJ329" s="26"/>
    </row>
    <row r="330" spans="1:36" ht="39" x14ac:dyDescent="0.3">
      <c r="A330" s="2" t="s">
        <v>148</v>
      </c>
      <c r="B330" s="2" t="s">
        <v>156</v>
      </c>
      <c r="C330" s="2" t="s">
        <v>325</v>
      </c>
      <c r="D330" s="2">
        <v>105547</v>
      </c>
      <c r="E330" s="2" t="s">
        <v>4697</v>
      </c>
      <c r="F330" s="2" t="s">
        <v>5971</v>
      </c>
      <c r="G330" s="3">
        <v>1062</v>
      </c>
      <c r="H330" s="3">
        <v>1000</v>
      </c>
      <c r="I330" s="71">
        <f>Exposure_Information[[#This Row],[Total  Insured Value]]+Exposure_Information[[#This Row],[Policy Deductible]]</f>
        <v>944350</v>
      </c>
      <c r="J330" s="2">
        <v>108677</v>
      </c>
      <c r="K330" s="3">
        <v>1</v>
      </c>
      <c r="L330" s="2" t="s">
        <v>9</v>
      </c>
      <c r="M330" s="2" t="s">
        <v>5972</v>
      </c>
      <c r="N330" s="3" t="s">
        <v>5973</v>
      </c>
      <c r="O330" s="2" t="s">
        <v>2468</v>
      </c>
      <c r="P330" s="2" t="s">
        <v>90</v>
      </c>
      <c r="Q330" s="3">
        <v>17</v>
      </c>
      <c r="R330" s="2" t="s">
        <v>127</v>
      </c>
      <c r="S330" s="3">
        <v>25</v>
      </c>
      <c r="T330" s="2" t="s">
        <v>10</v>
      </c>
      <c r="U330" s="3">
        <v>42.321896000000002</v>
      </c>
      <c r="V330" s="3">
        <v>-71.235504000000006</v>
      </c>
      <c r="W330" s="2" t="s">
        <v>149</v>
      </c>
      <c r="X330" s="3">
        <v>1</v>
      </c>
      <c r="Y330" s="3" t="str">
        <f>_xlfn.CONCAT(Exposure_Information[[#This Row],[Building Construction Code]]," - ",Exposure_Information[[#This Row],[Type of building construction]])</f>
        <v>RMS - 1</v>
      </c>
      <c r="Z330" s="3">
        <v>0</v>
      </c>
      <c r="AA330" s="2">
        <v>1961</v>
      </c>
      <c r="AB330" s="2" t="s">
        <v>11</v>
      </c>
      <c r="AC330" s="2">
        <v>1</v>
      </c>
      <c r="AD330" s="2" t="str">
        <f>_xlfn.CONCAT(Exposure_Information[[#This Row],[Occupany Code]]," - ",Exposure_Information[[#This Row],[Type of building occupancy]])</f>
        <v>ATC - 1</v>
      </c>
      <c r="AE330" s="5">
        <v>496500</v>
      </c>
      <c r="AF330" s="5">
        <v>347550</v>
      </c>
      <c r="AG330" s="5">
        <v>99300</v>
      </c>
      <c r="AH330" s="5">
        <f>SUM(Exposure_Information[[#This Row],[Building Coverage Value]:[Business interruption value]])</f>
        <v>943350</v>
      </c>
      <c r="AI330" s="5">
        <f>SUM(Exposure_Information[[#This Row],[Building Coverage Value]:[Contents Coverage Value]])</f>
        <v>844050</v>
      </c>
      <c r="AJ330" s="26"/>
    </row>
    <row r="331" spans="1:36" ht="39" x14ac:dyDescent="0.3">
      <c r="A331" s="2" t="s">
        <v>148</v>
      </c>
      <c r="B331" s="2" t="s">
        <v>156</v>
      </c>
      <c r="C331" s="2" t="s">
        <v>325</v>
      </c>
      <c r="D331" s="2">
        <v>111547</v>
      </c>
      <c r="E331" s="2" t="s">
        <v>4697</v>
      </c>
      <c r="F331" s="2" t="s">
        <v>7861</v>
      </c>
      <c r="G331" s="3">
        <v>1277</v>
      </c>
      <c r="H331" s="3">
        <v>500</v>
      </c>
      <c r="I331" s="71">
        <f>Exposure_Information[[#This Row],[Total  Insured Value]]+Exposure_Information[[#This Row],[Policy Deductible]]</f>
        <v>943850</v>
      </c>
      <c r="J331" s="2">
        <v>114677</v>
      </c>
      <c r="K331" s="3">
        <v>1</v>
      </c>
      <c r="L331" s="2" t="s">
        <v>9</v>
      </c>
      <c r="M331" s="2" t="s">
        <v>7862</v>
      </c>
      <c r="N331" s="3" t="s">
        <v>7863</v>
      </c>
      <c r="O331" s="2" t="s">
        <v>304</v>
      </c>
      <c r="P331" s="2" t="s">
        <v>90</v>
      </c>
      <c r="Q331" s="3">
        <v>17</v>
      </c>
      <c r="R331" s="2" t="s">
        <v>127</v>
      </c>
      <c r="S331" s="3">
        <v>25</v>
      </c>
      <c r="T331" s="2" t="s">
        <v>10</v>
      </c>
      <c r="U331" s="3">
        <v>42.394077000000003</v>
      </c>
      <c r="V331" s="3">
        <v>-71.309959000000006</v>
      </c>
      <c r="W331" s="2" t="s">
        <v>149</v>
      </c>
      <c r="X331" s="3">
        <v>1</v>
      </c>
      <c r="Y331" s="3" t="str">
        <f>_xlfn.CONCAT(Exposure_Information[[#This Row],[Building Construction Code]]," - ",Exposure_Information[[#This Row],[Type of building construction]])</f>
        <v>RMS - 1</v>
      </c>
      <c r="Z331" s="3">
        <v>0</v>
      </c>
      <c r="AA331" s="2">
        <v>1935</v>
      </c>
      <c r="AB331" s="2" t="s">
        <v>11</v>
      </c>
      <c r="AC331" s="2">
        <v>1</v>
      </c>
      <c r="AD331" s="2" t="str">
        <f>_xlfn.CONCAT(Exposure_Information[[#This Row],[Occupany Code]]," - ",Exposure_Information[[#This Row],[Type of building occupancy]])</f>
        <v>ATC - 1</v>
      </c>
      <c r="AE331" s="5">
        <v>496500</v>
      </c>
      <c r="AF331" s="5">
        <v>347550</v>
      </c>
      <c r="AG331" s="5">
        <v>99300</v>
      </c>
      <c r="AH331" s="5">
        <f>SUM(Exposure_Information[[#This Row],[Building Coverage Value]:[Business interruption value]])</f>
        <v>943350</v>
      </c>
      <c r="AI331" s="5">
        <f>SUM(Exposure_Information[[#This Row],[Building Coverage Value]:[Contents Coverage Value]])</f>
        <v>844050</v>
      </c>
      <c r="AJ331" s="26"/>
    </row>
    <row r="332" spans="1:36" ht="39" x14ac:dyDescent="0.3">
      <c r="A332" s="2" t="s">
        <v>148</v>
      </c>
      <c r="B332" s="2" t="s">
        <v>156</v>
      </c>
      <c r="C332" s="2" t="s">
        <v>325</v>
      </c>
      <c r="D332" s="2">
        <v>101495</v>
      </c>
      <c r="E332" s="2" t="s">
        <v>4697</v>
      </c>
      <c r="F332" s="2" t="s">
        <v>5444</v>
      </c>
      <c r="G332" s="3">
        <v>1537</v>
      </c>
      <c r="H332" s="3">
        <v>500</v>
      </c>
      <c r="I332" s="71">
        <f>Exposure_Information[[#This Row],[Total  Insured Value]]+Exposure_Information[[#This Row],[Policy Deductible]]</f>
        <v>943150</v>
      </c>
      <c r="J332" s="2">
        <v>104625</v>
      </c>
      <c r="K332" s="3">
        <v>1</v>
      </c>
      <c r="L332" s="2" t="s">
        <v>9</v>
      </c>
      <c r="M332" s="2" t="s">
        <v>5445</v>
      </c>
      <c r="N332" s="3" t="s">
        <v>5446</v>
      </c>
      <c r="O332" s="2" t="s">
        <v>1683</v>
      </c>
      <c r="P332" s="2" t="s">
        <v>74</v>
      </c>
      <c r="Q332" s="3">
        <v>9</v>
      </c>
      <c r="R332" s="2" t="s">
        <v>127</v>
      </c>
      <c r="S332" s="3">
        <v>25</v>
      </c>
      <c r="T332" s="2" t="s">
        <v>10</v>
      </c>
      <c r="U332" s="3">
        <v>42.871051999999999</v>
      </c>
      <c r="V332" s="3">
        <v>-70.935424999999995</v>
      </c>
      <c r="W332" s="2" t="s">
        <v>149</v>
      </c>
      <c r="X332" s="3">
        <v>1</v>
      </c>
      <c r="Y332" s="3" t="str">
        <f>_xlfn.CONCAT(Exposure_Information[[#This Row],[Building Construction Code]]," - ",Exposure_Information[[#This Row],[Type of building construction]])</f>
        <v>RMS - 1</v>
      </c>
      <c r="Z332" s="3">
        <v>0</v>
      </c>
      <c r="AA332" s="2">
        <v>1970</v>
      </c>
      <c r="AB332" s="2" t="s">
        <v>11</v>
      </c>
      <c r="AC332" s="2">
        <v>1</v>
      </c>
      <c r="AD332" s="2" t="str">
        <f>_xlfn.CONCAT(Exposure_Information[[#This Row],[Occupany Code]]," - ",Exposure_Information[[#This Row],[Type of building occupancy]])</f>
        <v>ATC - 1</v>
      </c>
      <c r="AE332" s="5">
        <v>554500</v>
      </c>
      <c r="AF332" s="5">
        <v>277250</v>
      </c>
      <c r="AG332" s="5">
        <v>110900</v>
      </c>
      <c r="AH332" s="5">
        <f>SUM(Exposure_Information[[#This Row],[Building Coverage Value]:[Business interruption value]])</f>
        <v>942650</v>
      </c>
      <c r="AI332" s="5">
        <f>SUM(Exposure_Information[[#This Row],[Building Coverage Value]:[Contents Coverage Value]])</f>
        <v>831750</v>
      </c>
      <c r="AJ332" s="26"/>
    </row>
    <row r="333" spans="1:36" ht="26" x14ac:dyDescent="0.3">
      <c r="A333" s="2" t="s">
        <v>148</v>
      </c>
      <c r="B333" s="2" t="s">
        <v>156</v>
      </c>
      <c r="C333" s="2" t="s">
        <v>325</v>
      </c>
      <c r="D333" s="2">
        <v>7562</v>
      </c>
      <c r="E333" s="2" t="s">
        <v>382</v>
      </c>
      <c r="F333" s="2" t="s">
        <v>4710</v>
      </c>
      <c r="G333" s="3">
        <v>1415.780029296875</v>
      </c>
      <c r="H333" s="3">
        <v>1000</v>
      </c>
      <c r="I333" s="71">
        <f>Exposure_Information[[#This Row],[Total  Insured Value]]+Exposure_Information[[#This Row],[Policy Deductible]]</f>
        <v>509000</v>
      </c>
      <c r="J333" s="2">
        <v>10209</v>
      </c>
      <c r="K333" s="3">
        <v>1</v>
      </c>
      <c r="L333" s="2" t="s">
        <v>9</v>
      </c>
      <c r="M333" s="2" t="s">
        <v>10713</v>
      </c>
      <c r="N333" s="3" t="s">
        <v>1944</v>
      </c>
      <c r="O333" s="2" t="s">
        <v>385</v>
      </c>
      <c r="P333" s="2" t="s">
        <v>80</v>
      </c>
      <c r="Q333" s="3">
        <v>47</v>
      </c>
      <c r="R333" s="2" t="s">
        <v>25</v>
      </c>
      <c r="S333" s="3">
        <v>36</v>
      </c>
      <c r="T333" s="2" t="s">
        <v>10</v>
      </c>
      <c r="U333" s="3">
        <v>40.600005000000003</v>
      </c>
      <c r="V333" s="3">
        <v>-73.971069999999997</v>
      </c>
      <c r="W333" s="2" t="s">
        <v>149</v>
      </c>
      <c r="X333" s="3">
        <v>2</v>
      </c>
      <c r="Y333" s="3" t="str">
        <f>_xlfn.CONCAT(Exposure_Information[[#This Row],[Building Construction Code]]," - ",Exposure_Information[[#This Row],[Type of building construction]])</f>
        <v>RMS - 2</v>
      </c>
      <c r="Z333" s="3">
        <v>0</v>
      </c>
      <c r="AA333" s="2">
        <v>9999</v>
      </c>
      <c r="AB333" s="2" t="s">
        <v>11</v>
      </c>
      <c r="AC333" s="2">
        <v>37</v>
      </c>
      <c r="AD333" s="2" t="str">
        <f>_xlfn.CONCAT(Exposure_Information[[#This Row],[Occupany Code]]," - ",Exposure_Information[[#This Row],[Type of building occupancy]])</f>
        <v>ATC - 37</v>
      </c>
      <c r="AE333" s="5">
        <v>475000</v>
      </c>
      <c r="AF333" s="5">
        <v>0</v>
      </c>
      <c r="AG333" s="5">
        <v>33000</v>
      </c>
      <c r="AH333" s="5">
        <f>SUM(Exposure_Information[[#This Row],[Building Coverage Value]:[Business interruption value]])</f>
        <v>508000</v>
      </c>
      <c r="AI333" s="5">
        <f>SUM(Exposure_Information[[#This Row],[Building Coverage Value]:[Contents Coverage Value]])</f>
        <v>475000</v>
      </c>
      <c r="AJ333" s="26"/>
    </row>
    <row r="334" spans="1:36" ht="26" x14ac:dyDescent="0.3">
      <c r="A334" s="2" t="s">
        <v>148</v>
      </c>
      <c r="B334" s="2" t="s">
        <v>156</v>
      </c>
      <c r="C334" s="2" t="s">
        <v>325</v>
      </c>
      <c r="D334" s="2">
        <v>112578</v>
      </c>
      <c r="E334" s="2" t="s">
        <v>4697</v>
      </c>
      <c r="F334" s="2" t="s">
        <v>7763</v>
      </c>
      <c r="G334" s="3">
        <v>1063</v>
      </c>
      <c r="H334" s="3">
        <v>500</v>
      </c>
      <c r="I334" s="71">
        <f>Exposure_Information[[#This Row],[Total  Insured Value]]+Exposure_Information[[#This Row],[Policy Deductible]]</f>
        <v>942900</v>
      </c>
      <c r="J334" s="2">
        <v>115708</v>
      </c>
      <c r="K334" s="3">
        <v>1</v>
      </c>
      <c r="L334" s="2" t="s">
        <v>9</v>
      </c>
      <c r="M334" s="2" t="s">
        <v>7764</v>
      </c>
      <c r="N334" s="3" t="s">
        <v>7765</v>
      </c>
      <c r="O334" s="2" t="s">
        <v>449</v>
      </c>
      <c r="P334" s="2" t="s">
        <v>74</v>
      </c>
      <c r="Q334" s="3">
        <v>9</v>
      </c>
      <c r="R334" s="2" t="s">
        <v>127</v>
      </c>
      <c r="S334" s="3">
        <v>25</v>
      </c>
      <c r="T334" s="2" t="s">
        <v>10</v>
      </c>
      <c r="U334" s="3">
        <v>42.488750000000003</v>
      </c>
      <c r="V334" s="3">
        <v>-70.874923999999993</v>
      </c>
      <c r="W334" s="2" t="s">
        <v>149</v>
      </c>
      <c r="X334" s="3">
        <v>1</v>
      </c>
      <c r="Y334" s="3" t="str">
        <f>_xlfn.CONCAT(Exposure_Information[[#This Row],[Building Construction Code]]," - ",Exposure_Information[[#This Row],[Type of building construction]])</f>
        <v>RMS - 1</v>
      </c>
      <c r="Z334" s="3">
        <v>0</v>
      </c>
      <c r="AA334" s="2">
        <v>2007</v>
      </c>
      <c r="AB334" s="2" t="s">
        <v>11</v>
      </c>
      <c r="AC334" s="2">
        <v>1</v>
      </c>
      <c r="AD334" s="2" t="str">
        <f>_xlfn.CONCAT(Exposure_Information[[#This Row],[Occupany Code]]," - ",Exposure_Information[[#This Row],[Type of building occupancy]])</f>
        <v>ATC - 1</v>
      </c>
      <c r="AE334" s="5">
        <v>496000</v>
      </c>
      <c r="AF334" s="5">
        <v>347200</v>
      </c>
      <c r="AG334" s="5">
        <v>99200</v>
      </c>
      <c r="AH334" s="5">
        <f>SUM(Exposure_Information[[#This Row],[Building Coverage Value]:[Business interruption value]])</f>
        <v>942400</v>
      </c>
      <c r="AI334" s="5">
        <f>SUM(Exposure_Information[[#This Row],[Building Coverage Value]:[Contents Coverage Value]])</f>
        <v>843200</v>
      </c>
      <c r="AJ334" s="26"/>
    </row>
    <row r="335" spans="1:36" ht="39" x14ac:dyDescent="0.3">
      <c r="A335" s="2" t="s">
        <v>148</v>
      </c>
      <c r="B335" s="2" t="s">
        <v>156</v>
      </c>
      <c r="C335" s="2" t="s">
        <v>325</v>
      </c>
      <c r="D335" s="2">
        <v>105389</v>
      </c>
      <c r="E335" s="2" t="s">
        <v>4697</v>
      </c>
      <c r="F335" s="2" t="s">
        <v>5570</v>
      </c>
      <c r="G335" s="3">
        <v>1619</v>
      </c>
      <c r="H335" s="3">
        <v>500</v>
      </c>
      <c r="I335" s="71">
        <f>Exposure_Information[[#This Row],[Total  Insured Value]]+Exposure_Information[[#This Row],[Policy Deductible]]</f>
        <v>941950</v>
      </c>
      <c r="J335" s="2">
        <v>108519</v>
      </c>
      <c r="K335" s="3">
        <v>1</v>
      </c>
      <c r="L335" s="2" t="s">
        <v>9</v>
      </c>
      <c r="M335" s="2" t="s">
        <v>5571</v>
      </c>
      <c r="N335" s="3" t="s">
        <v>5572</v>
      </c>
      <c r="O335" s="2" t="s">
        <v>787</v>
      </c>
      <c r="P335" s="2" t="s">
        <v>221</v>
      </c>
      <c r="Q335" s="3">
        <v>23</v>
      </c>
      <c r="R335" s="2" t="s">
        <v>127</v>
      </c>
      <c r="S335" s="3">
        <v>25</v>
      </c>
      <c r="T335" s="2" t="s">
        <v>10</v>
      </c>
      <c r="U335" s="3">
        <v>42.221496999999999</v>
      </c>
      <c r="V335" s="3">
        <v>-70.912163000000007</v>
      </c>
      <c r="W335" s="2" t="s">
        <v>149</v>
      </c>
      <c r="X335" s="3">
        <v>1</v>
      </c>
      <c r="Y335" s="3" t="str">
        <f>_xlfn.CONCAT(Exposure_Information[[#This Row],[Building Construction Code]]," - ",Exposure_Information[[#This Row],[Type of building construction]])</f>
        <v>RMS - 1</v>
      </c>
      <c r="Z335" s="3">
        <v>0</v>
      </c>
      <c r="AA335" s="2">
        <v>1980</v>
      </c>
      <c r="AB335" s="2" t="s">
        <v>11</v>
      </c>
      <c r="AC335" s="2">
        <v>1</v>
      </c>
      <c r="AD335" s="2" t="str">
        <f>_xlfn.CONCAT(Exposure_Information[[#This Row],[Occupany Code]]," - ",Exposure_Information[[#This Row],[Type of building occupancy]])</f>
        <v>ATC - 1</v>
      </c>
      <c r="AE335" s="5">
        <v>495500</v>
      </c>
      <c r="AF335" s="5">
        <v>346850</v>
      </c>
      <c r="AG335" s="5">
        <v>99100</v>
      </c>
      <c r="AH335" s="5">
        <f>SUM(Exposure_Information[[#This Row],[Building Coverage Value]:[Business interruption value]])</f>
        <v>941450</v>
      </c>
      <c r="AI335" s="5">
        <f>SUM(Exposure_Information[[#This Row],[Building Coverage Value]:[Contents Coverage Value]])</f>
        <v>842350</v>
      </c>
      <c r="AJ335" s="26"/>
    </row>
    <row r="336" spans="1:36" ht="26" x14ac:dyDescent="0.3">
      <c r="A336" s="2" t="s">
        <v>148</v>
      </c>
      <c r="B336" s="2" t="s">
        <v>156</v>
      </c>
      <c r="C336" s="2" t="s">
        <v>325</v>
      </c>
      <c r="D336" s="2">
        <v>104918</v>
      </c>
      <c r="E336" s="2" t="s">
        <v>4697</v>
      </c>
      <c r="F336" s="2" t="s">
        <v>5953</v>
      </c>
      <c r="G336" s="3">
        <v>1112</v>
      </c>
      <c r="H336" s="3">
        <v>500</v>
      </c>
      <c r="I336" s="71">
        <f>Exposure_Information[[#This Row],[Total  Insured Value]]+Exposure_Information[[#This Row],[Policy Deductible]]</f>
        <v>941950</v>
      </c>
      <c r="J336" s="2">
        <v>108048</v>
      </c>
      <c r="K336" s="3">
        <v>1</v>
      </c>
      <c r="L336" s="2" t="s">
        <v>9</v>
      </c>
      <c r="M336" s="2" t="s">
        <v>5954</v>
      </c>
      <c r="N336" s="3" t="s">
        <v>5955</v>
      </c>
      <c r="O336" s="2" t="s">
        <v>449</v>
      </c>
      <c r="P336" s="2" t="s">
        <v>74</v>
      </c>
      <c r="Q336" s="3">
        <v>9</v>
      </c>
      <c r="R336" s="2" t="s">
        <v>127</v>
      </c>
      <c r="S336" s="3">
        <v>25</v>
      </c>
      <c r="T336" s="2" t="s">
        <v>10</v>
      </c>
      <c r="U336" s="3">
        <v>42.495289</v>
      </c>
      <c r="V336" s="3">
        <v>-70.860275000000001</v>
      </c>
      <c r="W336" s="2" t="s">
        <v>149</v>
      </c>
      <c r="X336" s="3">
        <v>1</v>
      </c>
      <c r="Y336" s="3" t="str">
        <f>_xlfn.CONCAT(Exposure_Information[[#This Row],[Building Construction Code]]," - ",Exposure_Information[[#This Row],[Type of building construction]])</f>
        <v>RMS - 1</v>
      </c>
      <c r="Z336" s="3">
        <v>0</v>
      </c>
      <c r="AA336" s="2">
        <v>1945</v>
      </c>
      <c r="AB336" s="2" t="s">
        <v>11</v>
      </c>
      <c r="AC336" s="2">
        <v>1</v>
      </c>
      <c r="AD336" s="2" t="str">
        <f>_xlfn.CONCAT(Exposure_Information[[#This Row],[Occupany Code]]," - ",Exposure_Information[[#This Row],[Type of building occupancy]])</f>
        <v>ATC - 1</v>
      </c>
      <c r="AE336" s="5">
        <v>495500</v>
      </c>
      <c r="AF336" s="5">
        <v>346850</v>
      </c>
      <c r="AG336" s="5">
        <v>99100</v>
      </c>
      <c r="AH336" s="5">
        <f>SUM(Exposure_Information[[#This Row],[Building Coverage Value]:[Business interruption value]])</f>
        <v>941450</v>
      </c>
      <c r="AI336" s="5">
        <f>SUM(Exposure_Information[[#This Row],[Building Coverage Value]:[Contents Coverage Value]])</f>
        <v>842350</v>
      </c>
      <c r="AJ336" s="26"/>
    </row>
    <row r="337" spans="1:36" ht="39" x14ac:dyDescent="0.3">
      <c r="A337" s="2" t="s">
        <v>148</v>
      </c>
      <c r="B337" s="2" t="s">
        <v>156</v>
      </c>
      <c r="C337" s="2" t="s">
        <v>325</v>
      </c>
      <c r="D337" s="2">
        <v>117084</v>
      </c>
      <c r="E337" s="2" t="s">
        <v>4697</v>
      </c>
      <c r="F337" s="2" t="s">
        <v>8408</v>
      </c>
      <c r="G337" s="3">
        <v>1222</v>
      </c>
      <c r="H337" s="3">
        <v>500</v>
      </c>
      <c r="I337" s="71">
        <f>Exposure_Information[[#This Row],[Total  Insured Value]]+Exposure_Information[[#This Row],[Policy Deductible]]</f>
        <v>941000</v>
      </c>
      <c r="J337" s="2">
        <v>120214</v>
      </c>
      <c r="K337" s="3">
        <v>1</v>
      </c>
      <c r="L337" s="2" t="s">
        <v>9</v>
      </c>
      <c r="M337" s="2" t="s">
        <v>8409</v>
      </c>
      <c r="N337" s="3" t="s">
        <v>8410</v>
      </c>
      <c r="O337" s="2" t="s">
        <v>787</v>
      </c>
      <c r="P337" s="2" t="s">
        <v>221</v>
      </c>
      <c r="Q337" s="3">
        <v>23</v>
      </c>
      <c r="R337" s="2" t="s">
        <v>127</v>
      </c>
      <c r="S337" s="3">
        <v>25</v>
      </c>
      <c r="T337" s="2" t="s">
        <v>10</v>
      </c>
      <c r="U337" s="3">
        <v>42.187359000000001</v>
      </c>
      <c r="V337" s="3">
        <v>-70.886641999999995</v>
      </c>
      <c r="W337" s="2" t="s">
        <v>149</v>
      </c>
      <c r="X337" s="3">
        <v>1</v>
      </c>
      <c r="Y337" s="3" t="str">
        <f>_xlfn.CONCAT(Exposure_Information[[#This Row],[Building Construction Code]]," - ",Exposure_Information[[#This Row],[Type of building construction]])</f>
        <v>RMS - 1</v>
      </c>
      <c r="Z337" s="3">
        <v>0</v>
      </c>
      <c r="AA337" s="2">
        <v>1944</v>
      </c>
      <c r="AB337" s="2" t="s">
        <v>11</v>
      </c>
      <c r="AC337" s="2">
        <v>1</v>
      </c>
      <c r="AD337" s="2" t="str">
        <f>_xlfn.CONCAT(Exposure_Information[[#This Row],[Occupany Code]]," - ",Exposure_Information[[#This Row],[Type of building occupancy]])</f>
        <v>ATC - 1</v>
      </c>
      <c r="AE337" s="5">
        <v>495000</v>
      </c>
      <c r="AF337" s="5">
        <v>346500</v>
      </c>
      <c r="AG337" s="5">
        <v>99000</v>
      </c>
      <c r="AH337" s="5">
        <f>SUM(Exposure_Information[[#This Row],[Building Coverage Value]:[Business interruption value]])</f>
        <v>940500</v>
      </c>
      <c r="AI337" s="5">
        <f>SUM(Exposure_Information[[#This Row],[Building Coverage Value]:[Contents Coverage Value]])</f>
        <v>841500</v>
      </c>
      <c r="AJ337" s="26"/>
    </row>
    <row r="338" spans="1:36" ht="39" x14ac:dyDescent="0.3">
      <c r="A338" s="2" t="s">
        <v>148</v>
      </c>
      <c r="B338" s="2" t="s">
        <v>156</v>
      </c>
      <c r="C338" s="2" t="s">
        <v>325</v>
      </c>
      <c r="D338" s="2">
        <v>111462</v>
      </c>
      <c r="E338" s="2" t="s">
        <v>4697</v>
      </c>
      <c r="F338" s="2" t="s">
        <v>7365</v>
      </c>
      <c r="G338" s="3">
        <v>1263</v>
      </c>
      <c r="H338" s="3">
        <v>500</v>
      </c>
      <c r="I338" s="71">
        <f>Exposure_Information[[#This Row],[Total  Insured Value]]+Exposure_Information[[#This Row],[Policy Deductible]]</f>
        <v>938150</v>
      </c>
      <c r="J338" s="2">
        <v>114592</v>
      </c>
      <c r="K338" s="3">
        <v>1</v>
      </c>
      <c r="L338" s="2" t="s">
        <v>9</v>
      </c>
      <c r="M338" s="2" t="s">
        <v>7366</v>
      </c>
      <c r="N338" s="3" t="s">
        <v>7367</v>
      </c>
      <c r="O338" s="2" t="s">
        <v>3021</v>
      </c>
      <c r="P338" s="2" t="s">
        <v>221</v>
      </c>
      <c r="Q338" s="3">
        <v>23</v>
      </c>
      <c r="R338" s="2" t="s">
        <v>127</v>
      </c>
      <c r="S338" s="3">
        <v>25</v>
      </c>
      <c r="T338" s="2" t="s">
        <v>10</v>
      </c>
      <c r="U338" s="3">
        <v>42.126094999999999</v>
      </c>
      <c r="V338" s="3">
        <v>-70.849463999999998</v>
      </c>
      <c r="W338" s="2" t="s">
        <v>149</v>
      </c>
      <c r="X338" s="3">
        <v>1</v>
      </c>
      <c r="Y338" s="3" t="str">
        <f>_xlfn.CONCAT(Exposure_Information[[#This Row],[Building Construction Code]]," - ",Exposure_Information[[#This Row],[Type of building construction]])</f>
        <v>RMS - 1</v>
      </c>
      <c r="Z338" s="3">
        <v>0</v>
      </c>
      <c r="AA338" s="2">
        <v>1973</v>
      </c>
      <c r="AB338" s="2" t="s">
        <v>11</v>
      </c>
      <c r="AC338" s="2">
        <v>1</v>
      </c>
      <c r="AD338" s="2" t="str">
        <f>_xlfn.CONCAT(Exposure_Information[[#This Row],[Occupany Code]]," - ",Exposure_Information[[#This Row],[Type of building occupancy]])</f>
        <v>ATC - 1</v>
      </c>
      <c r="AE338" s="5">
        <v>493500</v>
      </c>
      <c r="AF338" s="5">
        <v>345450</v>
      </c>
      <c r="AG338" s="5">
        <v>98700</v>
      </c>
      <c r="AH338" s="5">
        <f>SUM(Exposure_Information[[#This Row],[Building Coverage Value]:[Business interruption value]])</f>
        <v>937650</v>
      </c>
      <c r="AI338" s="5">
        <f>SUM(Exposure_Information[[#This Row],[Building Coverage Value]:[Contents Coverage Value]])</f>
        <v>838950</v>
      </c>
      <c r="AJ338" s="26"/>
    </row>
    <row r="339" spans="1:36" ht="26" x14ac:dyDescent="0.3">
      <c r="A339" s="2" t="s">
        <v>148</v>
      </c>
      <c r="B339" s="2" t="s">
        <v>156</v>
      </c>
      <c r="C339" s="2" t="s">
        <v>325</v>
      </c>
      <c r="D339" s="2">
        <v>7556</v>
      </c>
      <c r="E339" s="2" t="s">
        <v>382</v>
      </c>
      <c r="F339" s="2" t="s">
        <v>2425</v>
      </c>
      <c r="G339" s="3">
        <v>5300.8798828125</v>
      </c>
      <c r="H339" s="3">
        <v>0</v>
      </c>
      <c r="I339" s="71">
        <f>Exposure_Information[[#This Row],[Total  Insured Value]]+Exposure_Information[[#This Row],[Policy Deductible]]</f>
        <v>1085000</v>
      </c>
      <c r="J339" s="2">
        <v>10203</v>
      </c>
      <c r="K339" s="3">
        <v>1</v>
      </c>
      <c r="L339" s="2" t="s">
        <v>9</v>
      </c>
      <c r="M339" s="2" t="s">
        <v>10713</v>
      </c>
      <c r="N339" s="3" t="s">
        <v>158</v>
      </c>
      <c r="O339" s="2" t="s">
        <v>560</v>
      </c>
      <c r="P339" s="2" t="s">
        <v>64</v>
      </c>
      <c r="Q339" s="3">
        <v>87</v>
      </c>
      <c r="R339" s="2" t="s">
        <v>25</v>
      </c>
      <c r="S339" s="3">
        <v>36</v>
      </c>
      <c r="T339" s="2" t="s">
        <v>10</v>
      </c>
      <c r="U339" s="3">
        <v>41.097620999999997</v>
      </c>
      <c r="V339" s="3">
        <v>-74.014491000000007</v>
      </c>
      <c r="W339" s="2" t="s">
        <v>149</v>
      </c>
      <c r="X339" s="3">
        <v>1</v>
      </c>
      <c r="Y339" s="3" t="str">
        <f>_xlfn.CONCAT(Exposure_Information[[#This Row],[Building Construction Code]]," - ",Exposure_Information[[#This Row],[Type of building construction]])</f>
        <v>RMS - 1</v>
      </c>
      <c r="Z339" s="3">
        <v>0</v>
      </c>
      <c r="AA339" s="2">
        <v>9999</v>
      </c>
      <c r="AB339" s="2" t="s">
        <v>11</v>
      </c>
      <c r="AC339" s="2">
        <v>37</v>
      </c>
      <c r="AD339" s="2" t="str">
        <f>_xlfn.CONCAT(Exposure_Information[[#This Row],[Occupany Code]]," - ",Exposure_Information[[#This Row],[Type of building occupancy]])</f>
        <v>ATC - 37</v>
      </c>
      <c r="AE339" s="5">
        <v>985000</v>
      </c>
      <c r="AF339" s="5">
        <v>0</v>
      </c>
      <c r="AG339" s="5">
        <v>100000</v>
      </c>
      <c r="AH339" s="5">
        <f>SUM(Exposure_Information[[#This Row],[Building Coverage Value]:[Business interruption value]])</f>
        <v>1085000</v>
      </c>
      <c r="AI339" s="5">
        <f>SUM(Exposure_Information[[#This Row],[Building Coverage Value]:[Contents Coverage Value]])</f>
        <v>985000</v>
      </c>
      <c r="AJ339" s="26"/>
    </row>
    <row r="340" spans="1:36" ht="26" x14ac:dyDescent="0.3">
      <c r="A340" s="2" t="s">
        <v>148</v>
      </c>
      <c r="B340" s="2" t="s">
        <v>156</v>
      </c>
      <c r="C340" s="2" t="s">
        <v>325</v>
      </c>
      <c r="D340" s="2">
        <v>7545</v>
      </c>
      <c r="E340" s="2" t="s">
        <v>382</v>
      </c>
      <c r="F340" s="2" t="s">
        <v>1579</v>
      </c>
      <c r="G340" s="3">
        <v>1252</v>
      </c>
      <c r="H340" s="3">
        <v>1000</v>
      </c>
      <c r="I340" s="71">
        <f>Exposure_Information[[#This Row],[Total  Insured Value]]+Exposure_Information[[#This Row],[Policy Deductible]]</f>
        <v>401000</v>
      </c>
      <c r="J340" s="2">
        <v>10191</v>
      </c>
      <c r="K340" s="3">
        <v>1</v>
      </c>
      <c r="L340" s="2" t="s">
        <v>9</v>
      </c>
      <c r="M340" s="2" t="s">
        <v>10713</v>
      </c>
      <c r="N340" s="3" t="s">
        <v>206</v>
      </c>
      <c r="O340" s="2" t="s">
        <v>560</v>
      </c>
      <c r="P340" s="2" t="s">
        <v>64</v>
      </c>
      <c r="Q340" s="3">
        <v>87</v>
      </c>
      <c r="R340" s="2" t="s">
        <v>25</v>
      </c>
      <c r="S340" s="3">
        <v>36</v>
      </c>
      <c r="T340" s="2" t="s">
        <v>10</v>
      </c>
      <c r="U340" s="3">
        <v>41.116419999999998</v>
      </c>
      <c r="V340" s="3">
        <v>-74.078458999999995</v>
      </c>
      <c r="W340" s="2" t="s">
        <v>149</v>
      </c>
      <c r="X340" s="3">
        <v>1</v>
      </c>
      <c r="Y340" s="3" t="str">
        <f>_xlfn.CONCAT(Exposure_Information[[#This Row],[Building Construction Code]]," - ",Exposure_Information[[#This Row],[Type of building construction]])</f>
        <v>RMS - 1</v>
      </c>
      <c r="Z340" s="3">
        <v>0</v>
      </c>
      <c r="AA340" s="2">
        <v>9999</v>
      </c>
      <c r="AB340" s="2" t="s">
        <v>11</v>
      </c>
      <c r="AC340" s="2">
        <v>37</v>
      </c>
      <c r="AD340" s="2" t="str">
        <f>_xlfn.CONCAT(Exposure_Information[[#This Row],[Occupany Code]]," - ",Exposure_Information[[#This Row],[Type of building occupancy]])</f>
        <v>ATC - 37</v>
      </c>
      <c r="AE340" s="5">
        <v>400000</v>
      </c>
      <c r="AF340" s="5">
        <v>0</v>
      </c>
      <c r="AG340" s="5">
        <v>0</v>
      </c>
      <c r="AH340" s="5">
        <f>SUM(Exposure_Information[[#This Row],[Building Coverage Value]:[Business interruption value]])</f>
        <v>400000</v>
      </c>
      <c r="AI340" s="5">
        <f>SUM(Exposure_Information[[#This Row],[Building Coverage Value]:[Contents Coverage Value]])</f>
        <v>400000</v>
      </c>
      <c r="AJ340" s="26"/>
    </row>
    <row r="341" spans="1:36" ht="26" x14ac:dyDescent="0.3">
      <c r="A341" s="2" t="s">
        <v>148</v>
      </c>
      <c r="B341" s="2" t="s">
        <v>156</v>
      </c>
      <c r="C341" s="2" t="s">
        <v>325</v>
      </c>
      <c r="D341" s="2">
        <v>112506</v>
      </c>
      <c r="E341" s="2" t="s">
        <v>4697</v>
      </c>
      <c r="F341" s="2" t="s">
        <v>7524</v>
      </c>
      <c r="G341" s="3">
        <v>2257</v>
      </c>
      <c r="H341" s="3">
        <v>2500</v>
      </c>
      <c r="I341" s="71">
        <f>Exposure_Information[[#This Row],[Total  Insured Value]]+Exposure_Information[[#This Row],[Policy Deductible]]</f>
        <v>938250</v>
      </c>
      <c r="J341" s="2">
        <v>115636</v>
      </c>
      <c r="K341" s="3">
        <v>1</v>
      </c>
      <c r="L341" s="2" t="s">
        <v>9</v>
      </c>
      <c r="M341" s="2" t="s">
        <v>7525</v>
      </c>
      <c r="N341" s="3" t="s">
        <v>7526</v>
      </c>
      <c r="O341" s="2" t="s">
        <v>993</v>
      </c>
      <c r="P341" s="2" t="s">
        <v>256</v>
      </c>
      <c r="Q341" s="3">
        <v>1</v>
      </c>
      <c r="R341" s="2" t="s">
        <v>127</v>
      </c>
      <c r="S341" s="3">
        <v>25</v>
      </c>
      <c r="T341" s="2" t="s">
        <v>10</v>
      </c>
      <c r="U341" s="3">
        <v>41.695022999999999</v>
      </c>
      <c r="V341" s="3">
        <v>-70.459693999999999</v>
      </c>
      <c r="W341" s="2" t="s">
        <v>149</v>
      </c>
      <c r="X341" s="3">
        <v>1</v>
      </c>
      <c r="Y341" s="3" t="str">
        <f>_xlfn.CONCAT(Exposure_Information[[#This Row],[Building Construction Code]]," - ",Exposure_Information[[#This Row],[Type of building construction]])</f>
        <v>RMS - 1</v>
      </c>
      <c r="Z341" s="3">
        <v>0</v>
      </c>
      <c r="AA341" s="2">
        <v>1965</v>
      </c>
      <c r="AB341" s="2" t="s">
        <v>11</v>
      </c>
      <c r="AC341" s="2">
        <v>1</v>
      </c>
      <c r="AD341" s="2" t="str">
        <f>_xlfn.CONCAT(Exposure_Information[[#This Row],[Occupany Code]]," - ",Exposure_Information[[#This Row],[Type of building occupancy]])</f>
        <v>ATC - 1</v>
      </c>
      <c r="AE341" s="5">
        <v>492500</v>
      </c>
      <c r="AF341" s="5">
        <v>344750</v>
      </c>
      <c r="AG341" s="5">
        <v>98500</v>
      </c>
      <c r="AH341" s="5">
        <f>SUM(Exposure_Information[[#This Row],[Building Coverage Value]:[Business interruption value]])</f>
        <v>935750</v>
      </c>
      <c r="AI341" s="5">
        <f>SUM(Exposure_Information[[#This Row],[Building Coverage Value]:[Contents Coverage Value]])</f>
        <v>837250</v>
      </c>
      <c r="AJ341" s="26"/>
    </row>
    <row r="342" spans="1:36" ht="26" x14ac:dyDescent="0.3">
      <c r="A342" s="2" t="s">
        <v>148</v>
      </c>
      <c r="B342" s="2" t="s">
        <v>156</v>
      </c>
      <c r="C342" s="2" t="s">
        <v>325</v>
      </c>
      <c r="D342" s="2">
        <v>110283</v>
      </c>
      <c r="E342" s="2" t="s">
        <v>4697</v>
      </c>
      <c r="F342" s="2" t="s">
        <v>8256</v>
      </c>
      <c r="G342" s="3">
        <v>1625</v>
      </c>
      <c r="H342" s="3">
        <v>500</v>
      </c>
      <c r="I342" s="71">
        <f>Exposure_Information[[#This Row],[Total  Insured Value]]+Exposure_Information[[#This Row],[Policy Deductible]]</f>
        <v>936250</v>
      </c>
      <c r="J342" s="2">
        <v>113413</v>
      </c>
      <c r="K342" s="3">
        <v>1</v>
      </c>
      <c r="L342" s="2" t="s">
        <v>9</v>
      </c>
      <c r="M342" s="2" t="s">
        <v>8257</v>
      </c>
      <c r="N342" s="3" t="s">
        <v>8258</v>
      </c>
      <c r="O342" s="2" t="s">
        <v>482</v>
      </c>
      <c r="P342" s="2" t="s">
        <v>228</v>
      </c>
      <c r="Q342" s="3">
        <v>85</v>
      </c>
      <c r="R342" s="2" t="s">
        <v>25</v>
      </c>
      <c r="S342" s="3">
        <v>36</v>
      </c>
      <c r="T342" s="2" t="s">
        <v>10</v>
      </c>
      <c r="U342" s="3">
        <v>40.601948</v>
      </c>
      <c r="V342" s="3">
        <v>-74.123581000000001</v>
      </c>
      <c r="W342" s="2" t="s">
        <v>149</v>
      </c>
      <c r="X342" s="3">
        <v>1</v>
      </c>
      <c r="Y342" s="3" t="str">
        <f>_xlfn.CONCAT(Exposure_Information[[#This Row],[Building Construction Code]]," - ",Exposure_Information[[#This Row],[Type of building construction]])</f>
        <v>RMS - 1</v>
      </c>
      <c r="Z342" s="3">
        <v>0</v>
      </c>
      <c r="AA342" s="2">
        <v>1967</v>
      </c>
      <c r="AB342" s="2" t="s">
        <v>11</v>
      </c>
      <c r="AC342" s="2">
        <v>1</v>
      </c>
      <c r="AD342" s="2" t="str">
        <f>_xlfn.CONCAT(Exposure_Information[[#This Row],[Occupany Code]]," - ",Exposure_Information[[#This Row],[Type of building occupancy]])</f>
        <v>ATC - 1</v>
      </c>
      <c r="AE342" s="5">
        <v>492500</v>
      </c>
      <c r="AF342" s="5">
        <v>344750</v>
      </c>
      <c r="AG342" s="5">
        <v>98500</v>
      </c>
      <c r="AH342" s="5">
        <f>SUM(Exposure_Information[[#This Row],[Building Coverage Value]:[Business interruption value]])</f>
        <v>935750</v>
      </c>
      <c r="AI342" s="5">
        <f>SUM(Exposure_Information[[#This Row],[Building Coverage Value]:[Contents Coverage Value]])</f>
        <v>837250</v>
      </c>
      <c r="AJ342" s="26"/>
    </row>
    <row r="343" spans="1:36" ht="26" x14ac:dyDescent="0.3">
      <c r="A343" s="2" t="s">
        <v>148</v>
      </c>
      <c r="B343" s="2" t="s">
        <v>156</v>
      </c>
      <c r="C343" s="2" t="s">
        <v>325</v>
      </c>
      <c r="D343" s="2">
        <v>7543</v>
      </c>
      <c r="E343" s="2" t="s">
        <v>382</v>
      </c>
      <c r="F343" s="2" t="s">
        <v>3424</v>
      </c>
      <c r="G343" s="3">
        <v>7704</v>
      </c>
      <c r="H343" s="3">
        <v>1000</v>
      </c>
      <c r="I343" s="71">
        <f>Exposure_Information[[#This Row],[Total  Insured Value]]+Exposure_Information[[#This Row],[Policy Deductible]]</f>
        <v>626000</v>
      </c>
      <c r="J343" s="2">
        <v>10188</v>
      </c>
      <c r="K343" s="3">
        <v>1</v>
      </c>
      <c r="L343" s="2" t="s">
        <v>9</v>
      </c>
      <c r="M343" s="2" t="s">
        <v>10713</v>
      </c>
      <c r="N343" s="3" t="s">
        <v>258</v>
      </c>
      <c r="O343" s="2" t="s">
        <v>259</v>
      </c>
      <c r="P343" s="2" t="s">
        <v>221</v>
      </c>
      <c r="Q343" s="3">
        <v>23</v>
      </c>
      <c r="R343" s="2" t="s">
        <v>127</v>
      </c>
      <c r="S343" s="3">
        <v>25</v>
      </c>
      <c r="T343" s="2" t="s">
        <v>10</v>
      </c>
      <c r="U343" s="3">
        <v>41.900506999999998</v>
      </c>
      <c r="V343" s="3">
        <v>-70.634063999999995</v>
      </c>
      <c r="W343" s="2" t="s">
        <v>149</v>
      </c>
      <c r="X343" s="3">
        <v>2</v>
      </c>
      <c r="Y343" s="3" t="str">
        <f>_xlfn.CONCAT(Exposure_Information[[#This Row],[Building Construction Code]]," - ",Exposure_Information[[#This Row],[Type of building construction]])</f>
        <v>RMS - 2</v>
      </c>
      <c r="Z343" s="3">
        <v>0</v>
      </c>
      <c r="AA343" s="2">
        <v>9999</v>
      </c>
      <c r="AB343" s="2" t="s">
        <v>11</v>
      </c>
      <c r="AC343" s="2">
        <v>37</v>
      </c>
      <c r="AD343" s="2" t="str">
        <f>_xlfn.CONCAT(Exposure_Information[[#This Row],[Occupany Code]]," - ",Exposure_Information[[#This Row],[Type of building occupancy]])</f>
        <v>ATC - 37</v>
      </c>
      <c r="AE343" s="5">
        <v>625000</v>
      </c>
      <c r="AF343" s="5">
        <v>0</v>
      </c>
      <c r="AG343" s="5">
        <v>0</v>
      </c>
      <c r="AH343" s="5">
        <f>SUM(Exposure_Information[[#This Row],[Building Coverage Value]:[Business interruption value]])</f>
        <v>625000</v>
      </c>
      <c r="AI343" s="5">
        <f>SUM(Exposure_Information[[#This Row],[Building Coverage Value]:[Contents Coverage Value]])</f>
        <v>625000</v>
      </c>
      <c r="AJ343" s="26"/>
    </row>
    <row r="344" spans="1:36" x14ac:dyDescent="0.3">
      <c r="A344" s="2" t="s">
        <v>148</v>
      </c>
      <c r="B344" s="2" t="s">
        <v>156</v>
      </c>
      <c r="C344" s="2" t="s">
        <v>325</v>
      </c>
      <c r="D344" s="2">
        <v>120773</v>
      </c>
      <c r="E344" s="2" t="s">
        <v>4697</v>
      </c>
      <c r="F344" s="2" t="s">
        <v>10349</v>
      </c>
      <c r="G344" s="3">
        <v>1874</v>
      </c>
      <c r="H344" s="3">
        <v>1000</v>
      </c>
      <c r="I344" s="71">
        <f>Exposure_Information[[#This Row],[Total  Insured Value]]+Exposure_Information[[#This Row],[Policy Deductible]]</f>
        <v>934850</v>
      </c>
      <c r="J344" s="2">
        <v>123903</v>
      </c>
      <c r="K344" s="3">
        <v>1</v>
      </c>
      <c r="L344" s="2" t="s">
        <v>9</v>
      </c>
      <c r="M344" s="2" t="s">
        <v>10350</v>
      </c>
      <c r="N344" s="3" t="s">
        <v>10351</v>
      </c>
      <c r="O344" s="2" t="s">
        <v>89</v>
      </c>
      <c r="P344" s="2" t="s">
        <v>90</v>
      </c>
      <c r="Q344" s="3">
        <v>17</v>
      </c>
      <c r="R344" s="2" t="s">
        <v>127</v>
      </c>
      <c r="S344" s="3">
        <v>25</v>
      </c>
      <c r="T344" s="2" t="s">
        <v>10</v>
      </c>
      <c r="U344" s="3">
        <v>42.514426999999998</v>
      </c>
      <c r="V344" s="3">
        <v>-71.112221000000005</v>
      </c>
      <c r="W344" s="2" t="s">
        <v>149</v>
      </c>
      <c r="X344" s="3">
        <v>1</v>
      </c>
      <c r="Y344" s="3" t="str">
        <f>_xlfn.CONCAT(Exposure_Information[[#This Row],[Building Construction Code]]," - ",Exposure_Information[[#This Row],[Type of building construction]])</f>
        <v>RMS - 1</v>
      </c>
      <c r="Z344" s="3">
        <v>0</v>
      </c>
      <c r="AA344" s="2">
        <v>1906</v>
      </c>
      <c r="AB344" s="2" t="s">
        <v>11</v>
      </c>
      <c r="AC344" s="2">
        <v>1</v>
      </c>
      <c r="AD344" s="2" t="str">
        <f>_xlfn.CONCAT(Exposure_Information[[#This Row],[Occupany Code]]," - ",Exposure_Information[[#This Row],[Type of building occupancy]])</f>
        <v>ATC - 1</v>
      </c>
      <c r="AE344" s="5">
        <v>491500</v>
      </c>
      <c r="AF344" s="5">
        <v>344050</v>
      </c>
      <c r="AG344" s="5">
        <v>98300</v>
      </c>
      <c r="AH344" s="5">
        <f>SUM(Exposure_Information[[#This Row],[Building Coverage Value]:[Business interruption value]])</f>
        <v>933850</v>
      </c>
      <c r="AI344" s="5">
        <f>SUM(Exposure_Information[[#This Row],[Building Coverage Value]:[Contents Coverage Value]])</f>
        <v>835550</v>
      </c>
      <c r="AJ344" s="26"/>
    </row>
    <row r="345" spans="1:36" x14ac:dyDescent="0.3">
      <c r="A345" s="2" t="s">
        <v>148</v>
      </c>
      <c r="B345" s="2" t="s">
        <v>156</v>
      </c>
      <c r="C345" s="2" t="s">
        <v>325</v>
      </c>
      <c r="D345" s="2">
        <v>108374</v>
      </c>
      <c r="E345" s="2" t="s">
        <v>4697</v>
      </c>
      <c r="F345" s="2" t="s">
        <v>6431</v>
      </c>
      <c r="G345" s="3">
        <v>1285</v>
      </c>
      <c r="H345" s="3">
        <v>500</v>
      </c>
      <c r="I345" s="71">
        <f>Exposure_Information[[#This Row],[Total  Insured Value]]+Exposure_Information[[#This Row],[Policy Deductible]]</f>
        <v>933400</v>
      </c>
      <c r="J345" s="2">
        <v>111504</v>
      </c>
      <c r="K345" s="3">
        <v>1</v>
      </c>
      <c r="L345" s="2" t="s">
        <v>9</v>
      </c>
      <c r="M345" s="2" t="s">
        <v>6432</v>
      </c>
      <c r="N345" s="3" t="s">
        <v>6433</v>
      </c>
      <c r="O345" s="2" t="s">
        <v>6434</v>
      </c>
      <c r="P345" s="2" t="s">
        <v>174</v>
      </c>
      <c r="Q345" s="3">
        <v>5</v>
      </c>
      <c r="R345" s="2" t="s">
        <v>127</v>
      </c>
      <c r="S345" s="3">
        <v>25</v>
      </c>
      <c r="T345" s="2" t="s">
        <v>10</v>
      </c>
      <c r="U345" s="3">
        <v>41.999637999999997</v>
      </c>
      <c r="V345" s="3">
        <v>-71.122046999999995</v>
      </c>
      <c r="W345" s="2" t="s">
        <v>149</v>
      </c>
      <c r="X345" s="3">
        <v>1</v>
      </c>
      <c r="Y345" s="3" t="str">
        <f>_xlfn.CONCAT(Exposure_Information[[#This Row],[Building Construction Code]]," - ",Exposure_Information[[#This Row],[Type of building construction]])</f>
        <v>RMS - 1</v>
      </c>
      <c r="Z345" s="3">
        <v>0</v>
      </c>
      <c r="AA345" s="2">
        <v>1975</v>
      </c>
      <c r="AB345" s="2" t="s">
        <v>11</v>
      </c>
      <c r="AC345" s="2">
        <v>1</v>
      </c>
      <c r="AD345" s="2" t="str">
        <f>_xlfn.CONCAT(Exposure_Information[[#This Row],[Occupany Code]]," - ",Exposure_Information[[#This Row],[Type of building occupancy]])</f>
        <v>ATC - 1</v>
      </c>
      <c r="AE345" s="5">
        <v>491000</v>
      </c>
      <c r="AF345" s="5">
        <v>343700</v>
      </c>
      <c r="AG345" s="5">
        <v>98200</v>
      </c>
      <c r="AH345" s="5">
        <f>SUM(Exposure_Information[[#This Row],[Building Coverage Value]:[Business interruption value]])</f>
        <v>932900</v>
      </c>
      <c r="AI345" s="5">
        <f>SUM(Exposure_Information[[#This Row],[Building Coverage Value]:[Contents Coverage Value]])</f>
        <v>834700</v>
      </c>
      <c r="AJ345" s="26"/>
    </row>
    <row r="346" spans="1:36" ht="39" x14ac:dyDescent="0.3">
      <c r="A346" s="2" t="s">
        <v>148</v>
      </c>
      <c r="B346" s="2" t="s">
        <v>156</v>
      </c>
      <c r="C346" s="2" t="s">
        <v>325</v>
      </c>
      <c r="D346" s="2">
        <v>107734</v>
      </c>
      <c r="E346" s="2" t="s">
        <v>4697</v>
      </c>
      <c r="F346" s="2" t="s">
        <v>7551</v>
      </c>
      <c r="G346" s="3">
        <v>1575</v>
      </c>
      <c r="H346" s="3">
        <v>250</v>
      </c>
      <c r="I346" s="71">
        <f>Exposure_Information[[#This Row],[Total  Insured Value]]+Exposure_Information[[#This Row],[Policy Deductible]]</f>
        <v>932200</v>
      </c>
      <c r="J346" s="2">
        <v>110864</v>
      </c>
      <c r="K346" s="3">
        <v>1</v>
      </c>
      <c r="L346" s="2" t="s">
        <v>9</v>
      </c>
      <c r="M346" s="2" t="s">
        <v>7552</v>
      </c>
      <c r="N346" s="3" t="s">
        <v>7553</v>
      </c>
      <c r="O346" s="2" t="s">
        <v>894</v>
      </c>
      <c r="P346" s="2" t="s">
        <v>224</v>
      </c>
      <c r="Q346" s="3">
        <v>21</v>
      </c>
      <c r="R346" s="2" t="s">
        <v>127</v>
      </c>
      <c r="S346" s="3">
        <v>25</v>
      </c>
      <c r="T346" s="2" t="s">
        <v>10</v>
      </c>
      <c r="U346" s="3">
        <v>42.235500000000002</v>
      </c>
      <c r="V346" s="3">
        <v>-71.165976999999998</v>
      </c>
      <c r="W346" s="2" t="s">
        <v>149</v>
      </c>
      <c r="X346" s="3">
        <v>1</v>
      </c>
      <c r="Y346" s="3" t="str">
        <f>_xlfn.CONCAT(Exposure_Information[[#This Row],[Building Construction Code]]," - ",Exposure_Information[[#This Row],[Type of building construction]])</f>
        <v>RMS - 1</v>
      </c>
      <c r="Z346" s="3">
        <v>0</v>
      </c>
      <c r="AA346" s="2">
        <v>1963</v>
      </c>
      <c r="AB346" s="2" t="s">
        <v>11</v>
      </c>
      <c r="AC346" s="2">
        <v>1</v>
      </c>
      <c r="AD346" s="2" t="str">
        <f>_xlfn.CONCAT(Exposure_Information[[#This Row],[Occupany Code]]," - ",Exposure_Information[[#This Row],[Type of building occupancy]])</f>
        <v>ATC - 1</v>
      </c>
      <c r="AE346" s="5">
        <v>490500</v>
      </c>
      <c r="AF346" s="5">
        <v>343350</v>
      </c>
      <c r="AG346" s="5">
        <v>98100</v>
      </c>
      <c r="AH346" s="5">
        <f>SUM(Exposure_Information[[#This Row],[Building Coverage Value]:[Business interruption value]])</f>
        <v>931950</v>
      </c>
      <c r="AI346" s="5">
        <f>SUM(Exposure_Information[[#This Row],[Building Coverage Value]:[Contents Coverage Value]])</f>
        <v>833850</v>
      </c>
      <c r="AJ346" s="26"/>
    </row>
    <row r="347" spans="1:36" ht="26" x14ac:dyDescent="0.3">
      <c r="A347" s="2" t="s">
        <v>148</v>
      </c>
      <c r="B347" s="2" t="s">
        <v>156</v>
      </c>
      <c r="C347" s="2" t="s">
        <v>325</v>
      </c>
      <c r="D347" s="2">
        <v>125703</v>
      </c>
      <c r="E347" s="2" t="s">
        <v>4697</v>
      </c>
      <c r="F347" s="2" t="s">
        <v>10687</v>
      </c>
      <c r="G347" s="3">
        <v>1892</v>
      </c>
      <c r="H347" s="3">
        <v>500</v>
      </c>
      <c r="I347" s="71">
        <f>Exposure_Information[[#This Row],[Total  Insured Value]]+Exposure_Information[[#This Row],[Policy Deductible]]</f>
        <v>931500</v>
      </c>
      <c r="J347" s="2">
        <v>128833</v>
      </c>
      <c r="K347" s="3">
        <v>1</v>
      </c>
      <c r="L347" s="2" t="s">
        <v>9</v>
      </c>
      <c r="M347" s="2" t="s">
        <v>10688</v>
      </c>
      <c r="N347" s="3" t="s">
        <v>10689</v>
      </c>
      <c r="O347" s="2" t="s">
        <v>282</v>
      </c>
      <c r="P347" s="2" t="s">
        <v>90</v>
      </c>
      <c r="Q347" s="3">
        <v>17</v>
      </c>
      <c r="R347" s="2" t="s">
        <v>127</v>
      </c>
      <c r="S347" s="3">
        <v>25</v>
      </c>
      <c r="T347" s="2" t="s">
        <v>10</v>
      </c>
      <c r="U347" s="3">
        <v>42.390532999999998</v>
      </c>
      <c r="V347" s="3">
        <v>-71.167327999999998</v>
      </c>
      <c r="W347" s="2" t="s">
        <v>149</v>
      </c>
      <c r="X347" s="3">
        <v>1</v>
      </c>
      <c r="Y347" s="3" t="str">
        <f>_xlfn.CONCAT(Exposure_Information[[#This Row],[Building Construction Code]]," - ",Exposure_Information[[#This Row],[Type of building construction]])</f>
        <v>RMS - 1</v>
      </c>
      <c r="Z347" s="3">
        <v>0</v>
      </c>
      <c r="AA347" s="2">
        <v>1938</v>
      </c>
      <c r="AB347" s="2" t="s">
        <v>11</v>
      </c>
      <c r="AC347" s="2">
        <v>1</v>
      </c>
      <c r="AD347" s="2" t="str">
        <f>_xlfn.CONCAT(Exposure_Information[[#This Row],[Occupany Code]]," - ",Exposure_Information[[#This Row],[Type of building occupancy]])</f>
        <v>ATC - 1</v>
      </c>
      <c r="AE347" s="5">
        <v>490000</v>
      </c>
      <c r="AF347" s="5">
        <v>343000</v>
      </c>
      <c r="AG347" s="5">
        <v>98000</v>
      </c>
      <c r="AH347" s="5">
        <f>SUM(Exposure_Information[[#This Row],[Building Coverage Value]:[Business interruption value]])</f>
        <v>931000</v>
      </c>
      <c r="AI347" s="5">
        <f>SUM(Exposure_Information[[#This Row],[Building Coverage Value]:[Contents Coverage Value]])</f>
        <v>833000</v>
      </c>
      <c r="AJ347" s="26"/>
    </row>
    <row r="348" spans="1:36" ht="39" x14ac:dyDescent="0.3">
      <c r="A348" s="2" t="s">
        <v>148</v>
      </c>
      <c r="B348" s="2" t="s">
        <v>156</v>
      </c>
      <c r="C348" s="2" t="s">
        <v>325</v>
      </c>
      <c r="D348" s="2">
        <v>110593</v>
      </c>
      <c r="E348" s="2" t="s">
        <v>4697</v>
      </c>
      <c r="F348" s="2" t="s">
        <v>8168</v>
      </c>
      <c r="G348" s="3">
        <v>1508</v>
      </c>
      <c r="H348" s="3">
        <v>1000</v>
      </c>
      <c r="I348" s="71">
        <f>Exposure_Information[[#This Row],[Total  Insured Value]]+Exposure_Information[[#This Row],[Policy Deductible]]</f>
        <v>931050</v>
      </c>
      <c r="J348" s="2">
        <v>113723</v>
      </c>
      <c r="K348" s="3">
        <v>1</v>
      </c>
      <c r="L348" s="2" t="s">
        <v>9</v>
      </c>
      <c r="M348" s="2" t="s">
        <v>8169</v>
      </c>
      <c r="N348" s="3" t="s">
        <v>8170</v>
      </c>
      <c r="O348" s="2" t="s">
        <v>2893</v>
      </c>
      <c r="P348" s="2" t="s">
        <v>231</v>
      </c>
      <c r="Q348" s="3">
        <v>13</v>
      </c>
      <c r="R348" s="2" t="s">
        <v>127</v>
      </c>
      <c r="S348" s="3">
        <v>25</v>
      </c>
      <c r="T348" s="2" t="s">
        <v>10</v>
      </c>
      <c r="U348" s="3">
        <v>42.125064999999999</v>
      </c>
      <c r="V348" s="3">
        <v>-72.398259999999993</v>
      </c>
      <c r="W348" s="2" t="s">
        <v>149</v>
      </c>
      <c r="X348" s="3">
        <v>2</v>
      </c>
      <c r="Y348" s="3" t="str">
        <f>_xlfn.CONCAT(Exposure_Information[[#This Row],[Building Construction Code]]," - ",Exposure_Information[[#This Row],[Type of building construction]])</f>
        <v>RMS - 2</v>
      </c>
      <c r="Z348" s="3">
        <v>0</v>
      </c>
      <c r="AA348" s="2">
        <v>2004</v>
      </c>
      <c r="AB348" s="2" t="s">
        <v>11</v>
      </c>
      <c r="AC348" s="2">
        <v>1</v>
      </c>
      <c r="AD348" s="2" t="str">
        <f>_xlfn.CONCAT(Exposure_Information[[#This Row],[Occupany Code]]," - ",Exposure_Information[[#This Row],[Type of building occupancy]])</f>
        <v>ATC - 1</v>
      </c>
      <c r="AE348" s="5">
        <v>489500</v>
      </c>
      <c r="AF348" s="5">
        <v>342650</v>
      </c>
      <c r="AG348" s="5">
        <v>97900</v>
      </c>
      <c r="AH348" s="5">
        <f>SUM(Exposure_Information[[#This Row],[Building Coverage Value]:[Business interruption value]])</f>
        <v>930050</v>
      </c>
      <c r="AI348" s="5">
        <f>SUM(Exposure_Information[[#This Row],[Building Coverage Value]:[Contents Coverage Value]])</f>
        <v>832150</v>
      </c>
      <c r="AJ348" s="26"/>
    </row>
    <row r="349" spans="1:36" ht="26" x14ac:dyDescent="0.3">
      <c r="A349" s="2" t="s">
        <v>148</v>
      </c>
      <c r="B349" s="2" t="s">
        <v>156</v>
      </c>
      <c r="C349" s="2" t="s">
        <v>325</v>
      </c>
      <c r="D349" s="2">
        <v>124174</v>
      </c>
      <c r="E349" s="2" t="s">
        <v>4697</v>
      </c>
      <c r="F349" s="2" t="s">
        <v>10028</v>
      </c>
      <c r="G349" s="3">
        <v>1462</v>
      </c>
      <c r="H349" s="3">
        <v>1000</v>
      </c>
      <c r="I349" s="71">
        <f>Exposure_Information[[#This Row],[Total  Insured Value]]+Exposure_Information[[#This Row],[Policy Deductible]]</f>
        <v>930100</v>
      </c>
      <c r="J349" s="2">
        <v>127304</v>
      </c>
      <c r="K349" s="3">
        <v>1</v>
      </c>
      <c r="L349" s="2" t="s">
        <v>9</v>
      </c>
      <c r="M349" s="2" t="s">
        <v>10029</v>
      </c>
      <c r="N349" s="3" t="s">
        <v>10030</v>
      </c>
      <c r="O349" s="2" t="s">
        <v>96</v>
      </c>
      <c r="P349" s="2" t="s">
        <v>80</v>
      </c>
      <c r="Q349" s="3">
        <v>47</v>
      </c>
      <c r="R349" s="2" t="s">
        <v>25</v>
      </c>
      <c r="S349" s="3">
        <v>36</v>
      </c>
      <c r="T349" s="2" t="s">
        <v>10</v>
      </c>
      <c r="U349" s="3">
        <v>40.636845000000001</v>
      </c>
      <c r="V349" s="3">
        <v>-73.991020000000006</v>
      </c>
      <c r="W349" s="2" t="s">
        <v>149</v>
      </c>
      <c r="X349" s="3">
        <v>2</v>
      </c>
      <c r="Y349" s="3" t="str">
        <f>_xlfn.CONCAT(Exposure_Information[[#This Row],[Building Construction Code]]," - ",Exposure_Information[[#This Row],[Type of building construction]])</f>
        <v>RMS - 2</v>
      </c>
      <c r="Z349" s="3">
        <v>0</v>
      </c>
      <c r="AA349" s="2">
        <v>1950</v>
      </c>
      <c r="AB349" s="2" t="s">
        <v>11</v>
      </c>
      <c r="AC349" s="2">
        <v>1</v>
      </c>
      <c r="AD349" s="2" t="str">
        <f>_xlfn.CONCAT(Exposure_Information[[#This Row],[Occupany Code]]," - ",Exposure_Information[[#This Row],[Type of building occupancy]])</f>
        <v>ATC - 1</v>
      </c>
      <c r="AE349" s="5">
        <v>489000</v>
      </c>
      <c r="AF349" s="5">
        <v>342300</v>
      </c>
      <c r="AG349" s="5">
        <v>97800</v>
      </c>
      <c r="AH349" s="5">
        <f>SUM(Exposure_Information[[#This Row],[Building Coverage Value]:[Business interruption value]])</f>
        <v>929100</v>
      </c>
      <c r="AI349" s="5">
        <f>SUM(Exposure_Information[[#This Row],[Building Coverage Value]:[Contents Coverage Value]])</f>
        <v>831300</v>
      </c>
      <c r="AJ349" s="26"/>
    </row>
    <row r="350" spans="1:36" ht="39" x14ac:dyDescent="0.3">
      <c r="A350" s="2" t="s">
        <v>148</v>
      </c>
      <c r="B350" s="2" t="s">
        <v>156</v>
      </c>
      <c r="C350" s="2" t="s">
        <v>325</v>
      </c>
      <c r="D350" s="2">
        <v>120965</v>
      </c>
      <c r="E350" s="2" t="s">
        <v>4697</v>
      </c>
      <c r="F350" s="2" t="s">
        <v>10597</v>
      </c>
      <c r="G350" s="3">
        <v>2226</v>
      </c>
      <c r="H350" s="3">
        <v>500</v>
      </c>
      <c r="I350" s="71">
        <f>Exposure_Information[[#This Row],[Total  Insured Value]]+Exposure_Information[[#This Row],[Policy Deductible]]</f>
        <v>928650</v>
      </c>
      <c r="J350" s="2">
        <v>124095</v>
      </c>
      <c r="K350" s="3">
        <v>1</v>
      </c>
      <c r="L350" s="2" t="s">
        <v>9</v>
      </c>
      <c r="M350" s="2" t="s">
        <v>10598</v>
      </c>
      <c r="N350" s="3" t="s">
        <v>10599</v>
      </c>
      <c r="O350" s="2" t="s">
        <v>213</v>
      </c>
      <c r="P350" s="2" t="s">
        <v>139</v>
      </c>
      <c r="Q350" s="3">
        <v>9</v>
      </c>
      <c r="R350" s="2" t="s">
        <v>70</v>
      </c>
      <c r="S350" s="3">
        <v>9</v>
      </c>
      <c r="T350" s="2" t="s">
        <v>10</v>
      </c>
      <c r="U350" s="3">
        <v>41.544041999999997</v>
      </c>
      <c r="V350" s="3">
        <v>-73.069804000000005</v>
      </c>
      <c r="W350" s="2" t="s">
        <v>149</v>
      </c>
      <c r="X350" s="3">
        <v>1</v>
      </c>
      <c r="Y350" s="3" t="str">
        <f>_xlfn.CONCAT(Exposure_Information[[#This Row],[Building Construction Code]]," - ",Exposure_Information[[#This Row],[Type of building construction]])</f>
        <v>RMS - 1</v>
      </c>
      <c r="Z350" s="3">
        <v>0</v>
      </c>
      <c r="AA350" s="2">
        <v>1950</v>
      </c>
      <c r="AB350" s="2" t="s">
        <v>11</v>
      </c>
      <c r="AC350" s="2">
        <v>1</v>
      </c>
      <c r="AD350" s="2" t="str">
        <f>_xlfn.CONCAT(Exposure_Information[[#This Row],[Occupany Code]]," - ",Exposure_Information[[#This Row],[Type of building occupancy]])</f>
        <v>ATC - 1</v>
      </c>
      <c r="AE350" s="5">
        <v>488500</v>
      </c>
      <c r="AF350" s="5">
        <v>341950</v>
      </c>
      <c r="AG350" s="5">
        <v>97700</v>
      </c>
      <c r="AH350" s="5">
        <f>SUM(Exposure_Information[[#This Row],[Building Coverage Value]:[Business interruption value]])</f>
        <v>928150</v>
      </c>
      <c r="AI350" s="5">
        <f>SUM(Exposure_Information[[#This Row],[Building Coverage Value]:[Contents Coverage Value]])</f>
        <v>830450</v>
      </c>
      <c r="AJ350" s="26"/>
    </row>
    <row r="351" spans="1:36" ht="39" x14ac:dyDescent="0.3">
      <c r="A351" s="2" t="s">
        <v>148</v>
      </c>
      <c r="B351" s="2" t="s">
        <v>156</v>
      </c>
      <c r="C351" s="2" t="s">
        <v>325</v>
      </c>
      <c r="D351" s="2">
        <v>108745</v>
      </c>
      <c r="E351" s="2" t="s">
        <v>4697</v>
      </c>
      <c r="F351" s="2" t="s">
        <v>8544</v>
      </c>
      <c r="G351" s="3">
        <v>1314</v>
      </c>
      <c r="H351" s="3">
        <v>250</v>
      </c>
      <c r="I351" s="71">
        <f>Exposure_Information[[#This Row],[Total  Insured Value]]+Exposure_Information[[#This Row],[Policy Deductible]]</f>
        <v>927450</v>
      </c>
      <c r="J351" s="2">
        <v>111875</v>
      </c>
      <c r="K351" s="3">
        <v>1</v>
      </c>
      <c r="L351" s="2" t="s">
        <v>9</v>
      </c>
      <c r="M351" s="2" t="s">
        <v>8545</v>
      </c>
      <c r="N351" s="3" t="s">
        <v>8546</v>
      </c>
      <c r="O351" s="2" t="s">
        <v>5103</v>
      </c>
      <c r="P351" s="2" t="s">
        <v>221</v>
      </c>
      <c r="Q351" s="3">
        <v>23</v>
      </c>
      <c r="R351" s="2" t="s">
        <v>127</v>
      </c>
      <c r="S351" s="3">
        <v>25</v>
      </c>
      <c r="T351" s="2" t="s">
        <v>10</v>
      </c>
      <c r="U351" s="3">
        <v>42.042686000000003</v>
      </c>
      <c r="V351" s="3">
        <v>-70.718436999999994</v>
      </c>
      <c r="W351" s="2" t="s">
        <v>149</v>
      </c>
      <c r="X351" s="3">
        <v>1</v>
      </c>
      <c r="Y351" s="3" t="str">
        <f>_xlfn.CONCAT(Exposure_Information[[#This Row],[Building Construction Code]]," - ",Exposure_Information[[#This Row],[Type of building construction]])</f>
        <v>RMS - 1</v>
      </c>
      <c r="Z351" s="3">
        <v>0</v>
      </c>
      <c r="AA351" s="2">
        <v>1967</v>
      </c>
      <c r="AB351" s="2" t="s">
        <v>11</v>
      </c>
      <c r="AC351" s="2">
        <v>1</v>
      </c>
      <c r="AD351" s="2" t="str">
        <f>_xlfn.CONCAT(Exposure_Information[[#This Row],[Occupany Code]]," - ",Exposure_Information[[#This Row],[Type of building occupancy]])</f>
        <v>ATC - 1</v>
      </c>
      <c r="AE351" s="5">
        <v>488000</v>
      </c>
      <c r="AF351" s="5">
        <v>341600</v>
      </c>
      <c r="AG351" s="5">
        <v>97600</v>
      </c>
      <c r="AH351" s="5">
        <f>SUM(Exposure_Information[[#This Row],[Building Coverage Value]:[Business interruption value]])</f>
        <v>927200</v>
      </c>
      <c r="AI351" s="5">
        <f>SUM(Exposure_Information[[#This Row],[Building Coverage Value]:[Contents Coverage Value]])</f>
        <v>829600</v>
      </c>
      <c r="AJ351" s="26"/>
    </row>
    <row r="352" spans="1:36" ht="26" x14ac:dyDescent="0.3">
      <c r="A352" s="2" t="s">
        <v>148</v>
      </c>
      <c r="B352" s="2" t="s">
        <v>156</v>
      </c>
      <c r="C352" s="2" t="s">
        <v>325</v>
      </c>
      <c r="D352" s="2">
        <v>120665</v>
      </c>
      <c r="E352" s="2" t="s">
        <v>4697</v>
      </c>
      <c r="F352" s="2" t="s">
        <v>10220</v>
      </c>
      <c r="G352" s="3">
        <v>1474</v>
      </c>
      <c r="H352" s="3">
        <v>1000</v>
      </c>
      <c r="I352" s="71">
        <f>Exposure_Information[[#This Row],[Total  Insured Value]]+Exposure_Information[[#This Row],[Policy Deductible]]</f>
        <v>926650</v>
      </c>
      <c r="J352" s="2">
        <v>123795</v>
      </c>
      <c r="K352" s="3">
        <v>1</v>
      </c>
      <c r="L352" s="2" t="s">
        <v>9</v>
      </c>
      <c r="M352" s="2" t="s">
        <v>10221</v>
      </c>
      <c r="N352" s="3" t="s">
        <v>10222</v>
      </c>
      <c r="O352" s="2" t="s">
        <v>96</v>
      </c>
      <c r="P352" s="2" t="s">
        <v>80</v>
      </c>
      <c r="Q352" s="3">
        <v>47</v>
      </c>
      <c r="R352" s="2" t="s">
        <v>25</v>
      </c>
      <c r="S352" s="3">
        <v>36</v>
      </c>
      <c r="T352" s="2" t="s">
        <v>10</v>
      </c>
      <c r="U352" s="3">
        <v>40.638188999999997</v>
      </c>
      <c r="V352" s="3">
        <v>-73.996235999999996</v>
      </c>
      <c r="W352" s="2" t="s">
        <v>149</v>
      </c>
      <c r="X352" s="3">
        <v>2</v>
      </c>
      <c r="Y352" s="3" t="str">
        <f>_xlfn.CONCAT(Exposure_Information[[#This Row],[Building Construction Code]]," - ",Exposure_Information[[#This Row],[Type of building construction]])</f>
        <v>RMS - 2</v>
      </c>
      <c r="Z352" s="3">
        <v>0</v>
      </c>
      <c r="AA352" s="2">
        <v>1920</v>
      </c>
      <c r="AB352" s="2" t="s">
        <v>11</v>
      </c>
      <c r="AC352" s="2">
        <v>1</v>
      </c>
      <c r="AD352" s="2" t="str">
        <f>_xlfn.CONCAT(Exposure_Information[[#This Row],[Occupany Code]]," - ",Exposure_Information[[#This Row],[Type of building occupancy]])</f>
        <v>ATC - 1</v>
      </c>
      <c r="AE352" s="5">
        <v>544500</v>
      </c>
      <c r="AF352" s="5">
        <v>272250</v>
      </c>
      <c r="AG352" s="5">
        <v>108900</v>
      </c>
      <c r="AH352" s="5">
        <f>SUM(Exposure_Information[[#This Row],[Building Coverage Value]:[Business interruption value]])</f>
        <v>925650</v>
      </c>
      <c r="AI352" s="5">
        <f>SUM(Exposure_Information[[#This Row],[Building Coverage Value]:[Contents Coverage Value]])</f>
        <v>816750</v>
      </c>
      <c r="AJ352" s="26"/>
    </row>
    <row r="353" spans="1:36" ht="26" x14ac:dyDescent="0.3">
      <c r="A353" s="2" t="s">
        <v>148</v>
      </c>
      <c r="B353" s="2" t="s">
        <v>156</v>
      </c>
      <c r="C353" s="2" t="s">
        <v>325</v>
      </c>
      <c r="D353" s="2">
        <v>102438</v>
      </c>
      <c r="E353" s="2" t="s">
        <v>4697</v>
      </c>
      <c r="F353" s="2" t="s">
        <v>4889</v>
      </c>
      <c r="G353" s="3">
        <v>1456</v>
      </c>
      <c r="H353" s="3">
        <v>1000</v>
      </c>
      <c r="I353" s="71">
        <f>Exposure_Information[[#This Row],[Total  Insured Value]]+Exposure_Information[[#This Row],[Policy Deductible]]</f>
        <v>926300</v>
      </c>
      <c r="J353" s="2">
        <v>105568</v>
      </c>
      <c r="K353" s="3">
        <v>1</v>
      </c>
      <c r="L353" s="2" t="s">
        <v>9</v>
      </c>
      <c r="M353" s="2" t="s">
        <v>4890</v>
      </c>
      <c r="N353" s="3" t="s">
        <v>4891</v>
      </c>
      <c r="O353" s="2" t="s">
        <v>207</v>
      </c>
      <c r="P353" s="2" t="s">
        <v>187</v>
      </c>
      <c r="Q353" s="3">
        <v>3</v>
      </c>
      <c r="R353" s="2" t="s">
        <v>127</v>
      </c>
      <c r="S353" s="3">
        <v>25</v>
      </c>
      <c r="T353" s="2" t="s">
        <v>10</v>
      </c>
      <c r="U353" s="3">
        <v>42.736618</v>
      </c>
      <c r="V353" s="3">
        <v>-73.194901000000002</v>
      </c>
      <c r="W353" s="2" t="s">
        <v>149</v>
      </c>
      <c r="X353" s="3">
        <v>1</v>
      </c>
      <c r="Y353" s="3" t="str">
        <f>_xlfn.CONCAT(Exposure_Information[[#This Row],[Building Construction Code]]," - ",Exposure_Information[[#This Row],[Type of building construction]])</f>
        <v>RMS - 1</v>
      </c>
      <c r="Z353" s="3">
        <v>0</v>
      </c>
      <c r="AA353" s="2">
        <v>1900</v>
      </c>
      <c r="AB353" s="2" t="s">
        <v>11</v>
      </c>
      <c r="AC353" s="2">
        <v>1</v>
      </c>
      <c r="AD353" s="2" t="str">
        <f>_xlfn.CONCAT(Exposure_Information[[#This Row],[Occupany Code]]," - ",Exposure_Information[[#This Row],[Type of building occupancy]])</f>
        <v>ATC - 1</v>
      </c>
      <c r="AE353" s="5">
        <v>487000</v>
      </c>
      <c r="AF353" s="5">
        <v>340900</v>
      </c>
      <c r="AG353" s="5">
        <v>97400</v>
      </c>
      <c r="AH353" s="5">
        <f>SUM(Exposure_Information[[#This Row],[Building Coverage Value]:[Business interruption value]])</f>
        <v>925300</v>
      </c>
      <c r="AI353" s="5">
        <f>SUM(Exposure_Information[[#This Row],[Building Coverage Value]:[Contents Coverage Value]])</f>
        <v>827900</v>
      </c>
      <c r="AJ353" s="26"/>
    </row>
    <row r="354" spans="1:36" ht="26" x14ac:dyDescent="0.3">
      <c r="A354" s="2" t="s">
        <v>148</v>
      </c>
      <c r="B354" s="2" t="s">
        <v>156</v>
      </c>
      <c r="C354" s="2" t="s">
        <v>325</v>
      </c>
      <c r="D354" s="2">
        <v>104185</v>
      </c>
      <c r="E354" s="2" t="s">
        <v>4697</v>
      </c>
      <c r="F354" s="2" t="s">
        <v>5656</v>
      </c>
      <c r="G354" s="3">
        <v>1351</v>
      </c>
      <c r="H354" s="3">
        <v>1000</v>
      </c>
      <c r="I354" s="71">
        <f>Exposure_Information[[#This Row],[Total  Insured Value]]+Exposure_Information[[#This Row],[Policy Deductible]]</f>
        <v>926300</v>
      </c>
      <c r="J354" s="2">
        <v>107315</v>
      </c>
      <c r="K354" s="3">
        <v>1</v>
      </c>
      <c r="L354" s="2" t="s">
        <v>9</v>
      </c>
      <c r="M354" s="2" t="s">
        <v>5657</v>
      </c>
      <c r="N354" s="3" t="s">
        <v>5658</v>
      </c>
      <c r="O354" s="2" t="s">
        <v>96</v>
      </c>
      <c r="P354" s="2" t="s">
        <v>80</v>
      </c>
      <c r="Q354" s="3">
        <v>47</v>
      </c>
      <c r="R354" s="2" t="s">
        <v>25</v>
      </c>
      <c r="S354" s="3">
        <v>36</v>
      </c>
      <c r="T354" s="2" t="s">
        <v>10</v>
      </c>
      <c r="U354" s="3">
        <v>40.613112999999998</v>
      </c>
      <c r="V354" s="3">
        <v>-73.919724000000002</v>
      </c>
      <c r="W354" s="2" t="s">
        <v>149</v>
      </c>
      <c r="X354" s="3">
        <v>2</v>
      </c>
      <c r="Y354" s="3" t="str">
        <f>_xlfn.CONCAT(Exposure_Information[[#This Row],[Building Construction Code]]," - ",Exposure_Information[[#This Row],[Type of building construction]])</f>
        <v>RMS - 2</v>
      </c>
      <c r="Z354" s="3">
        <v>0</v>
      </c>
      <c r="AA354" s="2">
        <v>1970</v>
      </c>
      <c r="AB354" s="2" t="s">
        <v>11</v>
      </c>
      <c r="AC354" s="2">
        <v>1</v>
      </c>
      <c r="AD354" s="2" t="str">
        <f>_xlfn.CONCAT(Exposure_Information[[#This Row],[Occupany Code]]," - ",Exposure_Information[[#This Row],[Type of building occupancy]])</f>
        <v>ATC - 1</v>
      </c>
      <c r="AE354" s="5">
        <v>487000</v>
      </c>
      <c r="AF354" s="5">
        <v>340900</v>
      </c>
      <c r="AG354" s="5">
        <v>97400</v>
      </c>
      <c r="AH354" s="5">
        <f>SUM(Exposure_Information[[#This Row],[Building Coverage Value]:[Business interruption value]])</f>
        <v>925300</v>
      </c>
      <c r="AI354" s="5">
        <f>SUM(Exposure_Information[[#This Row],[Building Coverage Value]:[Contents Coverage Value]])</f>
        <v>827900</v>
      </c>
      <c r="AJ354" s="26"/>
    </row>
    <row r="355" spans="1:36" x14ac:dyDescent="0.3">
      <c r="A355" s="2" t="s">
        <v>148</v>
      </c>
      <c r="B355" s="2" t="s">
        <v>156</v>
      </c>
      <c r="C355" s="2" t="s">
        <v>325</v>
      </c>
      <c r="D355" s="2">
        <v>104211</v>
      </c>
      <c r="E355" s="2" t="s">
        <v>4697</v>
      </c>
      <c r="F355" s="2" t="s">
        <v>6634</v>
      </c>
      <c r="G355" s="3">
        <v>1406</v>
      </c>
      <c r="H355" s="3">
        <v>1000</v>
      </c>
      <c r="I355" s="71">
        <f>Exposure_Information[[#This Row],[Total  Insured Value]]+Exposure_Information[[#This Row],[Policy Deductible]]</f>
        <v>926300</v>
      </c>
      <c r="J355" s="2">
        <v>107341</v>
      </c>
      <c r="K355" s="3">
        <v>1</v>
      </c>
      <c r="L355" s="2" t="s">
        <v>9</v>
      </c>
      <c r="M355" s="2" t="s">
        <v>6635</v>
      </c>
      <c r="N355" s="3" t="s">
        <v>6636</v>
      </c>
      <c r="O355" s="2" t="s">
        <v>96</v>
      </c>
      <c r="P355" s="2" t="s">
        <v>80</v>
      </c>
      <c r="Q355" s="3">
        <v>47</v>
      </c>
      <c r="R355" s="2" t="s">
        <v>25</v>
      </c>
      <c r="S355" s="3">
        <v>36</v>
      </c>
      <c r="T355" s="2" t="s">
        <v>10</v>
      </c>
      <c r="U355" s="3">
        <v>40.634048</v>
      </c>
      <c r="V355" s="3">
        <v>-74.02816</v>
      </c>
      <c r="W355" s="2" t="s">
        <v>149</v>
      </c>
      <c r="X355" s="3">
        <v>2</v>
      </c>
      <c r="Y355" s="3" t="str">
        <f>_xlfn.CONCAT(Exposure_Information[[#This Row],[Building Construction Code]]," - ",Exposure_Information[[#This Row],[Type of building construction]])</f>
        <v>RMS - 2</v>
      </c>
      <c r="Z355" s="3">
        <v>0</v>
      </c>
      <c r="AA355" s="2">
        <v>1955</v>
      </c>
      <c r="AB355" s="2" t="s">
        <v>11</v>
      </c>
      <c r="AC355" s="2">
        <v>1</v>
      </c>
      <c r="AD355" s="2" t="str">
        <f>_xlfn.CONCAT(Exposure_Information[[#This Row],[Occupany Code]]," - ",Exposure_Information[[#This Row],[Type of building occupancy]])</f>
        <v>ATC - 1</v>
      </c>
      <c r="AE355" s="5">
        <v>487000</v>
      </c>
      <c r="AF355" s="5">
        <v>340900</v>
      </c>
      <c r="AG355" s="5">
        <v>97400</v>
      </c>
      <c r="AH355" s="5">
        <f>SUM(Exposure_Information[[#This Row],[Building Coverage Value]:[Business interruption value]])</f>
        <v>925300</v>
      </c>
      <c r="AI355" s="5">
        <f>SUM(Exposure_Information[[#This Row],[Building Coverage Value]:[Contents Coverage Value]])</f>
        <v>827900</v>
      </c>
      <c r="AJ355" s="26"/>
    </row>
    <row r="356" spans="1:36" ht="39" x14ac:dyDescent="0.3">
      <c r="A356" s="2" t="s">
        <v>148</v>
      </c>
      <c r="B356" s="2" t="s">
        <v>156</v>
      </c>
      <c r="C356" s="2" t="s">
        <v>325</v>
      </c>
      <c r="D356" s="2">
        <v>101186</v>
      </c>
      <c r="E356" s="2" t="s">
        <v>4697</v>
      </c>
      <c r="F356" s="2" t="s">
        <v>5665</v>
      </c>
      <c r="G356" s="3">
        <v>1474</v>
      </c>
      <c r="H356" s="3">
        <v>500</v>
      </c>
      <c r="I356" s="71">
        <f>Exposure_Information[[#This Row],[Total  Insured Value]]+Exposure_Information[[#This Row],[Policy Deductible]]</f>
        <v>924850</v>
      </c>
      <c r="J356" s="2">
        <v>104316</v>
      </c>
      <c r="K356" s="3">
        <v>1</v>
      </c>
      <c r="L356" s="2" t="s">
        <v>9</v>
      </c>
      <c r="M356" s="2" t="s">
        <v>5666</v>
      </c>
      <c r="N356" s="3" t="s">
        <v>5667</v>
      </c>
      <c r="O356" s="2" t="s">
        <v>65</v>
      </c>
      <c r="P356" s="2" t="s">
        <v>90</v>
      </c>
      <c r="Q356" s="3">
        <v>17</v>
      </c>
      <c r="R356" s="2" t="s">
        <v>127</v>
      </c>
      <c r="S356" s="3">
        <v>25</v>
      </c>
      <c r="T356" s="2" t="s">
        <v>10</v>
      </c>
      <c r="U356" s="3">
        <v>42.428476000000003</v>
      </c>
      <c r="V356" s="3">
        <v>-71.184697999999997</v>
      </c>
      <c r="W356" s="2" t="s">
        <v>149</v>
      </c>
      <c r="X356" s="3">
        <v>1</v>
      </c>
      <c r="Y356" s="3" t="str">
        <f>_xlfn.CONCAT(Exposure_Information[[#This Row],[Building Construction Code]]," - ",Exposure_Information[[#This Row],[Type of building construction]])</f>
        <v>RMS - 1</v>
      </c>
      <c r="Z356" s="3">
        <v>0</v>
      </c>
      <c r="AA356" s="2">
        <v>1920</v>
      </c>
      <c r="AB356" s="2" t="s">
        <v>11</v>
      </c>
      <c r="AC356" s="2">
        <v>1</v>
      </c>
      <c r="AD356" s="2" t="str">
        <f>_xlfn.CONCAT(Exposure_Information[[#This Row],[Occupany Code]]," - ",Exposure_Information[[#This Row],[Type of building occupancy]])</f>
        <v>ATC - 1</v>
      </c>
      <c r="AE356" s="5">
        <v>486500</v>
      </c>
      <c r="AF356" s="5">
        <v>340550</v>
      </c>
      <c r="AG356" s="5">
        <v>97300</v>
      </c>
      <c r="AH356" s="5">
        <f>SUM(Exposure_Information[[#This Row],[Building Coverage Value]:[Business interruption value]])</f>
        <v>924350</v>
      </c>
      <c r="AI356" s="5">
        <f>SUM(Exposure_Information[[#This Row],[Building Coverage Value]:[Contents Coverage Value]])</f>
        <v>827050</v>
      </c>
      <c r="AJ356" s="26"/>
    </row>
    <row r="357" spans="1:36" ht="39" x14ac:dyDescent="0.3">
      <c r="A357" s="2" t="s">
        <v>148</v>
      </c>
      <c r="B357" s="2" t="s">
        <v>156</v>
      </c>
      <c r="C357" s="2" t="s">
        <v>325</v>
      </c>
      <c r="D357" s="2">
        <v>115809</v>
      </c>
      <c r="E357" s="2" t="s">
        <v>4697</v>
      </c>
      <c r="F357" s="2" t="s">
        <v>9326</v>
      </c>
      <c r="G357" s="3">
        <v>939</v>
      </c>
      <c r="H357" s="3">
        <v>1000</v>
      </c>
      <c r="I357" s="71">
        <f>Exposure_Information[[#This Row],[Total  Insured Value]]+Exposure_Information[[#This Row],[Policy Deductible]]</f>
        <v>925350</v>
      </c>
      <c r="J357" s="2">
        <v>118939</v>
      </c>
      <c r="K357" s="3">
        <v>1</v>
      </c>
      <c r="L357" s="2" t="s">
        <v>9</v>
      </c>
      <c r="M357" s="2" t="s">
        <v>9327</v>
      </c>
      <c r="N357" s="3" t="s">
        <v>9328</v>
      </c>
      <c r="O357" s="2" t="s">
        <v>2694</v>
      </c>
      <c r="P357" s="2" t="s">
        <v>74</v>
      </c>
      <c r="Q357" s="3">
        <v>9</v>
      </c>
      <c r="R357" s="2" t="s">
        <v>127</v>
      </c>
      <c r="S357" s="3">
        <v>25</v>
      </c>
      <c r="T357" s="2" t="s">
        <v>10</v>
      </c>
      <c r="U357" s="3">
        <v>42.561700999999999</v>
      </c>
      <c r="V357" s="3">
        <v>-70.937532000000004</v>
      </c>
      <c r="W357" s="2" t="s">
        <v>149</v>
      </c>
      <c r="X357" s="3">
        <v>1</v>
      </c>
      <c r="Y357" s="3" t="str">
        <f>_xlfn.CONCAT(Exposure_Information[[#This Row],[Building Construction Code]]," - ",Exposure_Information[[#This Row],[Type of building construction]])</f>
        <v>RMS - 1</v>
      </c>
      <c r="Z357" s="3">
        <v>0</v>
      </c>
      <c r="AA357" s="2">
        <v>2008</v>
      </c>
      <c r="AB357" s="2" t="s">
        <v>11</v>
      </c>
      <c r="AC357" s="2">
        <v>1</v>
      </c>
      <c r="AD357" s="2" t="str">
        <f>_xlfn.CONCAT(Exposure_Information[[#This Row],[Occupany Code]]," - ",Exposure_Information[[#This Row],[Type of building occupancy]])</f>
        <v>ATC - 1</v>
      </c>
      <c r="AE357" s="5">
        <v>486500</v>
      </c>
      <c r="AF357" s="5">
        <v>340550</v>
      </c>
      <c r="AG357" s="5">
        <v>97300</v>
      </c>
      <c r="AH357" s="5">
        <f>SUM(Exposure_Information[[#This Row],[Building Coverage Value]:[Business interruption value]])</f>
        <v>924350</v>
      </c>
      <c r="AI357" s="5">
        <f>SUM(Exposure_Information[[#This Row],[Building Coverage Value]:[Contents Coverage Value]])</f>
        <v>827050</v>
      </c>
      <c r="AJ357" s="26"/>
    </row>
    <row r="358" spans="1:36" x14ac:dyDescent="0.3">
      <c r="A358" s="2" t="s">
        <v>148</v>
      </c>
      <c r="B358" s="2" t="s">
        <v>156</v>
      </c>
      <c r="C358" s="2" t="s">
        <v>325</v>
      </c>
      <c r="D358" s="2">
        <v>106902</v>
      </c>
      <c r="E358" s="2" t="s">
        <v>4697</v>
      </c>
      <c r="F358" s="2" t="s">
        <v>6247</v>
      </c>
      <c r="G358" s="3">
        <v>1151</v>
      </c>
      <c r="H358" s="3">
        <v>0</v>
      </c>
      <c r="I358" s="71">
        <f>Exposure_Information[[#This Row],[Total  Insured Value]]+Exposure_Information[[#This Row],[Policy Deductible]]</f>
        <v>923400</v>
      </c>
      <c r="J358" s="2">
        <v>110032</v>
      </c>
      <c r="K358" s="3">
        <v>1</v>
      </c>
      <c r="L358" s="2" t="s">
        <v>9</v>
      </c>
      <c r="M358" s="2" t="s">
        <v>6248</v>
      </c>
      <c r="N358" s="3" t="s">
        <v>6249</v>
      </c>
      <c r="O358" s="2" t="s">
        <v>4369</v>
      </c>
      <c r="P358" s="2" t="s">
        <v>74</v>
      </c>
      <c r="Q358" s="3">
        <v>9</v>
      </c>
      <c r="R358" s="2" t="s">
        <v>127</v>
      </c>
      <c r="S358" s="3">
        <v>25</v>
      </c>
      <c r="T358" s="2" t="s">
        <v>10</v>
      </c>
      <c r="U358" s="3">
        <v>42.552104999999997</v>
      </c>
      <c r="V358" s="3">
        <v>-71.041556999999997</v>
      </c>
      <c r="W358" s="2" t="s">
        <v>149</v>
      </c>
      <c r="X358" s="3">
        <v>1</v>
      </c>
      <c r="Y358" s="3" t="str">
        <f>_xlfn.CONCAT(Exposure_Information[[#This Row],[Building Construction Code]]," - ",Exposure_Information[[#This Row],[Type of building construction]])</f>
        <v>RMS - 1</v>
      </c>
      <c r="Z358" s="3">
        <v>0</v>
      </c>
      <c r="AA358" s="2">
        <v>1958</v>
      </c>
      <c r="AB358" s="2" t="s">
        <v>11</v>
      </c>
      <c r="AC358" s="2">
        <v>1</v>
      </c>
      <c r="AD358" s="2" t="str">
        <f>_xlfn.CONCAT(Exposure_Information[[#This Row],[Occupany Code]]," - ",Exposure_Information[[#This Row],[Type of building occupancy]])</f>
        <v>ATC - 1</v>
      </c>
      <c r="AE358" s="5">
        <v>486000</v>
      </c>
      <c r="AF358" s="5">
        <v>340200</v>
      </c>
      <c r="AG358" s="5">
        <v>97200</v>
      </c>
      <c r="AH358" s="5">
        <f>SUM(Exposure_Information[[#This Row],[Building Coverage Value]:[Business interruption value]])</f>
        <v>923400</v>
      </c>
      <c r="AI358" s="5">
        <f>SUM(Exposure_Information[[#This Row],[Building Coverage Value]:[Contents Coverage Value]])</f>
        <v>826200</v>
      </c>
      <c r="AJ358" s="26"/>
    </row>
    <row r="359" spans="1:36" ht="26" x14ac:dyDescent="0.3">
      <c r="A359" s="2" t="s">
        <v>148</v>
      </c>
      <c r="B359" s="2" t="s">
        <v>156</v>
      </c>
      <c r="C359" s="2" t="s">
        <v>325</v>
      </c>
      <c r="D359" s="2">
        <v>102238</v>
      </c>
      <c r="E359" s="2" t="s">
        <v>4697</v>
      </c>
      <c r="F359" s="2" t="s">
        <v>6287</v>
      </c>
      <c r="G359" s="3">
        <v>1268</v>
      </c>
      <c r="H359" s="3">
        <v>1000</v>
      </c>
      <c r="I359" s="71">
        <f>Exposure_Information[[#This Row],[Total  Insured Value]]+Exposure_Information[[#This Row],[Policy Deductible]]</f>
        <v>924400</v>
      </c>
      <c r="J359" s="2">
        <v>105368</v>
      </c>
      <c r="K359" s="3">
        <v>1</v>
      </c>
      <c r="L359" s="2" t="s">
        <v>9</v>
      </c>
      <c r="M359" s="2" t="s">
        <v>6288</v>
      </c>
      <c r="N359" s="3" t="s">
        <v>6289</v>
      </c>
      <c r="O359" s="2" t="s">
        <v>2335</v>
      </c>
      <c r="P359" s="2" t="s">
        <v>90</v>
      </c>
      <c r="Q359" s="3">
        <v>17</v>
      </c>
      <c r="R359" s="2" t="s">
        <v>127</v>
      </c>
      <c r="S359" s="3">
        <v>25</v>
      </c>
      <c r="T359" s="2" t="s">
        <v>10</v>
      </c>
      <c r="U359" s="3">
        <v>42.343013999999997</v>
      </c>
      <c r="V359" s="3">
        <v>-71.206963000000002</v>
      </c>
      <c r="W359" s="2" t="s">
        <v>149</v>
      </c>
      <c r="X359" s="3">
        <v>1</v>
      </c>
      <c r="Y359" s="3" t="str">
        <f>_xlfn.CONCAT(Exposure_Information[[#This Row],[Building Construction Code]]," - ",Exposure_Information[[#This Row],[Type of building construction]])</f>
        <v>RMS - 1</v>
      </c>
      <c r="Z359" s="3">
        <v>0</v>
      </c>
      <c r="AA359" s="2">
        <v>1925</v>
      </c>
      <c r="AB359" s="2" t="s">
        <v>11</v>
      </c>
      <c r="AC359" s="2">
        <v>1</v>
      </c>
      <c r="AD359" s="2" t="str">
        <f>_xlfn.CONCAT(Exposure_Information[[#This Row],[Occupany Code]]," - ",Exposure_Information[[#This Row],[Type of building occupancy]])</f>
        <v>ATC - 1</v>
      </c>
      <c r="AE359" s="5">
        <v>486000</v>
      </c>
      <c r="AF359" s="5">
        <v>340200</v>
      </c>
      <c r="AG359" s="5">
        <v>97200</v>
      </c>
      <c r="AH359" s="5">
        <f>SUM(Exposure_Information[[#This Row],[Building Coverage Value]:[Business interruption value]])</f>
        <v>923400</v>
      </c>
      <c r="AI359" s="5">
        <f>SUM(Exposure_Information[[#This Row],[Building Coverage Value]:[Contents Coverage Value]])</f>
        <v>826200</v>
      </c>
      <c r="AJ359" s="26"/>
    </row>
    <row r="360" spans="1:36" ht="39" x14ac:dyDescent="0.3">
      <c r="A360" s="2" t="s">
        <v>148</v>
      </c>
      <c r="B360" s="2" t="s">
        <v>156</v>
      </c>
      <c r="C360" s="2" t="s">
        <v>325</v>
      </c>
      <c r="D360" s="2">
        <v>117672</v>
      </c>
      <c r="E360" s="2" t="s">
        <v>4697</v>
      </c>
      <c r="F360" s="2" t="s">
        <v>8220</v>
      </c>
      <c r="G360" s="3">
        <v>1081</v>
      </c>
      <c r="H360" s="3">
        <v>1000</v>
      </c>
      <c r="I360" s="71">
        <f>Exposure_Information[[#This Row],[Total  Insured Value]]+Exposure_Information[[#This Row],[Policy Deductible]]</f>
        <v>924400</v>
      </c>
      <c r="J360" s="2">
        <v>120802</v>
      </c>
      <c r="K360" s="3">
        <v>1</v>
      </c>
      <c r="L360" s="2" t="s">
        <v>9</v>
      </c>
      <c r="M360" s="2" t="s">
        <v>8221</v>
      </c>
      <c r="N360" s="3" t="s">
        <v>8222</v>
      </c>
      <c r="O360" s="2" t="s">
        <v>175</v>
      </c>
      <c r="P360" s="2" t="s">
        <v>90</v>
      </c>
      <c r="Q360" s="3">
        <v>17</v>
      </c>
      <c r="R360" s="2" t="s">
        <v>127</v>
      </c>
      <c r="S360" s="3">
        <v>25</v>
      </c>
      <c r="T360" s="2" t="s">
        <v>10</v>
      </c>
      <c r="U360" s="3">
        <v>42.344794999999998</v>
      </c>
      <c r="V360" s="3">
        <v>-71.581224000000006</v>
      </c>
      <c r="W360" s="2" t="s">
        <v>149</v>
      </c>
      <c r="X360" s="3">
        <v>1</v>
      </c>
      <c r="Y360" s="3" t="str">
        <f>_xlfn.CONCAT(Exposure_Information[[#This Row],[Building Construction Code]]," - ",Exposure_Information[[#This Row],[Type of building construction]])</f>
        <v>RMS - 1</v>
      </c>
      <c r="Z360" s="3">
        <v>0</v>
      </c>
      <c r="AA360" s="2">
        <v>1978</v>
      </c>
      <c r="AB360" s="2" t="s">
        <v>11</v>
      </c>
      <c r="AC360" s="2">
        <v>1</v>
      </c>
      <c r="AD360" s="2" t="str">
        <f>_xlfn.CONCAT(Exposure_Information[[#This Row],[Occupany Code]]," - ",Exposure_Information[[#This Row],[Type of building occupancy]])</f>
        <v>ATC - 1</v>
      </c>
      <c r="AE360" s="5">
        <v>486000</v>
      </c>
      <c r="AF360" s="5">
        <v>340200</v>
      </c>
      <c r="AG360" s="5">
        <v>97200</v>
      </c>
      <c r="AH360" s="5">
        <f>SUM(Exposure_Information[[#This Row],[Building Coverage Value]:[Business interruption value]])</f>
        <v>923400</v>
      </c>
      <c r="AI360" s="5">
        <f>SUM(Exposure_Information[[#This Row],[Building Coverage Value]:[Contents Coverage Value]])</f>
        <v>826200</v>
      </c>
      <c r="AJ360" s="26"/>
    </row>
    <row r="361" spans="1:36" ht="39" x14ac:dyDescent="0.3">
      <c r="A361" s="2" t="s">
        <v>148</v>
      </c>
      <c r="B361" s="2" t="s">
        <v>156</v>
      </c>
      <c r="C361" s="2" t="s">
        <v>325</v>
      </c>
      <c r="D361" s="2">
        <v>108366</v>
      </c>
      <c r="E361" s="2" t="s">
        <v>4697</v>
      </c>
      <c r="F361" s="2" t="s">
        <v>9124</v>
      </c>
      <c r="G361" s="3">
        <v>1353</v>
      </c>
      <c r="H361" s="3">
        <v>500</v>
      </c>
      <c r="I361" s="71">
        <f>Exposure_Information[[#This Row],[Total  Insured Value]]+Exposure_Information[[#This Row],[Policy Deductible]]</f>
        <v>923900</v>
      </c>
      <c r="J361" s="2">
        <v>111496</v>
      </c>
      <c r="K361" s="3">
        <v>1</v>
      </c>
      <c r="L361" s="2" t="s">
        <v>9</v>
      </c>
      <c r="M361" s="2" t="s">
        <v>9125</v>
      </c>
      <c r="N361" s="3" t="s">
        <v>9126</v>
      </c>
      <c r="O361" s="2" t="s">
        <v>787</v>
      </c>
      <c r="P361" s="2" t="s">
        <v>221</v>
      </c>
      <c r="Q361" s="3">
        <v>23</v>
      </c>
      <c r="R361" s="2" t="s">
        <v>127</v>
      </c>
      <c r="S361" s="3">
        <v>25</v>
      </c>
      <c r="T361" s="2" t="s">
        <v>10</v>
      </c>
      <c r="U361" s="3">
        <v>42.225788000000001</v>
      </c>
      <c r="V361" s="3">
        <v>-70.895449999999997</v>
      </c>
      <c r="W361" s="2" t="s">
        <v>149</v>
      </c>
      <c r="X361" s="3">
        <v>1</v>
      </c>
      <c r="Y361" s="3" t="str">
        <f>_xlfn.CONCAT(Exposure_Information[[#This Row],[Building Construction Code]]," - ",Exposure_Information[[#This Row],[Type of building construction]])</f>
        <v>RMS - 1</v>
      </c>
      <c r="Z361" s="3">
        <v>0</v>
      </c>
      <c r="AA361" s="2">
        <v>1979</v>
      </c>
      <c r="AB361" s="2" t="s">
        <v>11</v>
      </c>
      <c r="AC361" s="2">
        <v>1</v>
      </c>
      <c r="AD361" s="2" t="str">
        <f>_xlfn.CONCAT(Exposure_Information[[#This Row],[Occupany Code]]," - ",Exposure_Information[[#This Row],[Type of building occupancy]])</f>
        <v>ATC - 1</v>
      </c>
      <c r="AE361" s="5">
        <v>486000</v>
      </c>
      <c r="AF361" s="5">
        <v>340200</v>
      </c>
      <c r="AG361" s="5">
        <v>97200</v>
      </c>
      <c r="AH361" s="5">
        <f>SUM(Exposure_Information[[#This Row],[Building Coverage Value]:[Business interruption value]])</f>
        <v>923400</v>
      </c>
      <c r="AI361" s="5">
        <f>SUM(Exposure_Information[[#This Row],[Building Coverage Value]:[Contents Coverage Value]])</f>
        <v>826200</v>
      </c>
      <c r="AJ361" s="26"/>
    </row>
    <row r="362" spans="1:36" ht="26" x14ac:dyDescent="0.3">
      <c r="A362" s="2" t="s">
        <v>148</v>
      </c>
      <c r="B362" s="2" t="s">
        <v>156</v>
      </c>
      <c r="C362" s="2" t="s">
        <v>325</v>
      </c>
      <c r="D362" s="2">
        <v>115145</v>
      </c>
      <c r="E362" s="2" t="s">
        <v>4697</v>
      </c>
      <c r="F362" s="2" t="s">
        <v>9428</v>
      </c>
      <c r="G362" s="3">
        <v>1200</v>
      </c>
      <c r="H362" s="3">
        <v>500</v>
      </c>
      <c r="I362" s="71">
        <f>Exposure_Information[[#This Row],[Total  Insured Value]]+Exposure_Information[[#This Row],[Policy Deductible]]</f>
        <v>922950</v>
      </c>
      <c r="J362" s="2">
        <v>118275</v>
      </c>
      <c r="K362" s="3">
        <v>1</v>
      </c>
      <c r="L362" s="2" t="s">
        <v>9</v>
      </c>
      <c r="M362" s="2" t="s">
        <v>9429</v>
      </c>
      <c r="N362" s="3" t="s">
        <v>9430</v>
      </c>
      <c r="O362" s="2" t="s">
        <v>3450</v>
      </c>
      <c r="P362" s="2" t="s">
        <v>69</v>
      </c>
      <c r="Q362" s="3">
        <v>3</v>
      </c>
      <c r="R362" s="2" t="s">
        <v>70</v>
      </c>
      <c r="S362" s="3">
        <v>9</v>
      </c>
      <c r="T362" s="2" t="s">
        <v>10</v>
      </c>
      <c r="U362" s="3">
        <v>41.693399999999997</v>
      </c>
      <c r="V362" s="3">
        <v>-72.593763999999993</v>
      </c>
      <c r="W362" s="2" t="s">
        <v>149</v>
      </c>
      <c r="X362" s="3">
        <v>1</v>
      </c>
      <c r="Y362" s="3" t="str">
        <f>_xlfn.CONCAT(Exposure_Information[[#This Row],[Building Construction Code]]," - ",Exposure_Information[[#This Row],[Type of building construction]])</f>
        <v>RMS - 1</v>
      </c>
      <c r="Z362" s="3">
        <v>0</v>
      </c>
      <c r="AA362" s="2">
        <v>1989</v>
      </c>
      <c r="AB362" s="2" t="s">
        <v>11</v>
      </c>
      <c r="AC362" s="2">
        <v>1</v>
      </c>
      <c r="AD362" s="2" t="str">
        <f>_xlfn.CONCAT(Exposure_Information[[#This Row],[Occupany Code]]," - ",Exposure_Information[[#This Row],[Type of building occupancy]])</f>
        <v>ATC - 1</v>
      </c>
      <c r="AE362" s="5">
        <v>485500</v>
      </c>
      <c r="AF362" s="5">
        <v>339850</v>
      </c>
      <c r="AG362" s="5">
        <v>97100</v>
      </c>
      <c r="AH362" s="5">
        <f>SUM(Exposure_Information[[#This Row],[Building Coverage Value]:[Business interruption value]])</f>
        <v>922450</v>
      </c>
      <c r="AI362" s="5">
        <f>SUM(Exposure_Information[[#This Row],[Building Coverage Value]:[Contents Coverage Value]])</f>
        <v>825350</v>
      </c>
      <c r="AJ362" s="26"/>
    </row>
    <row r="363" spans="1:36" ht="26" x14ac:dyDescent="0.3">
      <c r="A363" s="2" t="s">
        <v>148</v>
      </c>
      <c r="B363" s="2" t="s">
        <v>156</v>
      </c>
      <c r="C363" s="2" t="s">
        <v>325</v>
      </c>
      <c r="D363" s="2">
        <v>126387</v>
      </c>
      <c r="E363" s="2" t="s">
        <v>4697</v>
      </c>
      <c r="F363" s="2" t="s">
        <v>9994</v>
      </c>
      <c r="G363" s="3">
        <v>1185</v>
      </c>
      <c r="H363" s="3">
        <v>1000</v>
      </c>
      <c r="I363" s="71">
        <f>Exposure_Information[[#This Row],[Total  Insured Value]]+Exposure_Information[[#This Row],[Policy Deductible]]</f>
        <v>920600</v>
      </c>
      <c r="J363" s="2">
        <v>129517</v>
      </c>
      <c r="K363" s="3">
        <v>1</v>
      </c>
      <c r="L363" s="2" t="s">
        <v>9</v>
      </c>
      <c r="M363" s="2" t="s">
        <v>9995</v>
      </c>
      <c r="N363" s="3" t="s">
        <v>9996</v>
      </c>
      <c r="O363" s="2" t="s">
        <v>787</v>
      </c>
      <c r="P363" s="2" t="s">
        <v>221</v>
      </c>
      <c r="Q363" s="3">
        <v>23</v>
      </c>
      <c r="R363" s="2" t="s">
        <v>127</v>
      </c>
      <c r="S363" s="3">
        <v>25</v>
      </c>
      <c r="T363" s="2" t="s">
        <v>10</v>
      </c>
      <c r="U363" s="3">
        <v>42.174145000000003</v>
      </c>
      <c r="V363" s="3">
        <v>-70.895615000000006</v>
      </c>
      <c r="W363" s="2" t="s">
        <v>149</v>
      </c>
      <c r="X363" s="3">
        <v>1</v>
      </c>
      <c r="Y363" s="3" t="str">
        <f>_xlfn.CONCAT(Exposure_Information[[#This Row],[Building Construction Code]]," - ",Exposure_Information[[#This Row],[Type of building construction]])</f>
        <v>RMS - 1</v>
      </c>
      <c r="Z363" s="3">
        <v>0</v>
      </c>
      <c r="AA363" s="2">
        <v>1965</v>
      </c>
      <c r="AB363" s="2" t="s">
        <v>11</v>
      </c>
      <c r="AC363" s="2">
        <v>1</v>
      </c>
      <c r="AD363" s="2" t="str">
        <f>_xlfn.CONCAT(Exposure_Information[[#This Row],[Occupany Code]]," - ",Exposure_Information[[#This Row],[Type of building occupancy]])</f>
        <v>ATC - 1</v>
      </c>
      <c r="AE363" s="5">
        <v>484000</v>
      </c>
      <c r="AF363" s="5">
        <v>338800</v>
      </c>
      <c r="AG363" s="5">
        <v>96800</v>
      </c>
      <c r="AH363" s="5">
        <f>SUM(Exposure_Information[[#This Row],[Building Coverage Value]:[Business interruption value]])</f>
        <v>919600</v>
      </c>
      <c r="AI363" s="5">
        <f>SUM(Exposure_Information[[#This Row],[Building Coverage Value]:[Contents Coverage Value]])</f>
        <v>822800</v>
      </c>
      <c r="AJ363" s="26"/>
    </row>
    <row r="364" spans="1:36" ht="26" x14ac:dyDescent="0.3">
      <c r="A364" s="2" t="s">
        <v>148</v>
      </c>
      <c r="B364" s="2" t="s">
        <v>156</v>
      </c>
      <c r="C364" s="2" t="s">
        <v>325</v>
      </c>
      <c r="D364" s="2">
        <v>107957</v>
      </c>
      <c r="E364" s="2" t="s">
        <v>4697</v>
      </c>
      <c r="F364" s="2" t="s">
        <v>7124</v>
      </c>
      <c r="G364" s="3">
        <v>1339</v>
      </c>
      <c r="H364" s="3">
        <v>500</v>
      </c>
      <c r="I364" s="71">
        <f>Exposure_Information[[#This Row],[Total  Insured Value]]+Exposure_Information[[#This Row],[Policy Deductible]]</f>
        <v>919150</v>
      </c>
      <c r="J364" s="2">
        <v>111087</v>
      </c>
      <c r="K364" s="3">
        <v>1</v>
      </c>
      <c r="L364" s="2" t="s">
        <v>9</v>
      </c>
      <c r="M364" s="2" t="s">
        <v>7125</v>
      </c>
      <c r="N364" s="3" t="s">
        <v>7126</v>
      </c>
      <c r="O364" s="2" t="s">
        <v>894</v>
      </c>
      <c r="P364" s="2" t="s">
        <v>224</v>
      </c>
      <c r="Q364" s="3">
        <v>21</v>
      </c>
      <c r="R364" s="2" t="s">
        <v>127</v>
      </c>
      <c r="S364" s="3">
        <v>25</v>
      </c>
      <c r="T364" s="2" t="s">
        <v>10</v>
      </c>
      <c r="U364" s="3">
        <v>42.237456000000002</v>
      </c>
      <c r="V364" s="3">
        <v>-71.149817999999996</v>
      </c>
      <c r="W364" s="2" t="s">
        <v>149</v>
      </c>
      <c r="X364" s="3">
        <v>1</v>
      </c>
      <c r="Y364" s="3" t="str">
        <f>_xlfn.CONCAT(Exposure_Information[[#This Row],[Building Construction Code]]," - ",Exposure_Information[[#This Row],[Type of building construction]])</f>
        <v>RMS - 1</v>
      </c>
      <c r="Z364" s="3">
        <v>0</v>
      </c>
      <c r="AA364" s="2">
        <v>1919</v>
      </c>
      <c r="AB364" s="2" t="s">
        <v>11</v>
      </c>
      <c r="AC364" s="2">
        <v>1</v>
      </c>
      <c r="AD364" s="2" t="str">
        <f>_xlfn.CONCAT(Exposure_Information[[#This Row],[Occupany Code]]," - ",Exposure_Information[[#This Row],[Type of building occupancy]])</f>
        <v>ATC - 1</v>
      </c>
      <c r="AE364" s="5">
        <v>483500</v>
      </c>
      <c r="AF364" s="5">
        <v>338450</v>
      </c>
      <c r="AG364" s="5">
        <v>96700</v>
      </c>
      <c r="AH364" s="5">
        <f>SUM(Exposure_Information[[#This Row],[Building Coverage Value]:[Business interruption value]])</f>
        <v>918650</v>
      </c>
      <c r="AI364" s="5">
        <f>SUM(Exposure_Information[[#This Row],[Building Coverage Value]:[Contents Coverage Value]])</f>
        <v>821950</v>
      </c>
      <c r="AJ364" s="26"/>
    </row>
    <row r="365" spans="1:36" x14ac:dyDescent="0.3">
      <c r="A365" s="2" t="s">
        <v>148</v>
      </c>
      <c r="B365" s="2" t="s">
        <v>156</v>
      </c>
      <c r="C365" s="2" t="s">
        <v>325</v>
      </c>
      <c r="D365" s="2">
        <v>115566</v>
      </c>
      <c r="E365" s="2" t="s">
        <v>4697</v>
      </c>
      <c r="F365" s="2" t="s">
        <v>8868</v>
      </c>
      <c r="G365" s="3">
        <v>1313</v>
      </c>
      <c r="H365" s="3">
        <v>500</v>
      </c>
      <c r="I365" s="71">
        <f>Exposure_Information[[#This Row],[Total  Insured Value]]+Exposure_Information[[#This Row],[Policy Deductible]]</f>
        <v>919150</v>
      </c>
      <c r="J365" s="2">
        <v>118696</v>
      </c>
      <c r="K365" s="3">
        <v>1</v>
      </c>
      <c r="L365" s="2" t="s">
        <v>9</v>
      </c>
      <c r="M365" s="2" t="s">
        <v>8869</v>
      </c>
      <c r="N365" s="3" t="s">
        <v>8870</v>
      </c>
      <c r="O365" s="2" t="s">
        <v>3281</v>
      </c>
      <c r="P365" s="2" t="s">
        <v>224</v>
      </c>
      <c r="Q365" s="3">
        <v>21</v>
      </c>
      <c r="R365" s="2" t="s">
        <v>127</v>
      </c>
      <c r="S365" s="3">
        <v>25</v>
      </c>
      <c r="T365" s="2" t="s">
        <v>10</v>
      </c>
      <c r="U365" s="3">
        <v>42.161495000000002</v>
      </c>
      <c r="V365" s="3">
        <v>-71.277953999999994</v>
      </c>
      <c r="W365" s="2" t="s">
        <v>149</v>
      </c>
      <c r="X365" s="3">
        <v>1</v>
      </c>
      <c r="Y365" s="3" t="str">
        <f>_xlfn.CONCAT(Exposure_Information[[#This Row],[Building Construction Code]]," - ",Exposure_Information[[#This Row],[Type of building construction]])</f>
        <v>RMS - 1</v>
      </c>
      <c r="Z365" s="3">
        <v>0</v>
      </c>
      <c r="AA365" s="2">
        <v>1975</v>
      </c>
      <c r="AB365" s="2" t="s">
        <v>11</v>
      </c>
      <c r="AC365" s="2">
        <v>1</v>
      </c>
      <c r="AD365" s="2" t="str">
        <f>_xlfn.CONCAT(Exposure_Information[[#This Row],[Occupany Code]]," - ",Exposure_Information[[#This Row],[Type of building occupancy]])</f>
        <v>ATC - 1</v>
      </c>
      <c r="AE365" s="5">
        <v>483500</v>
      </c>
      <c r="AF365" s="5">
        <v>338450</v>
      </c>
      <c r="AG365" s="5">
        <v>96700</v>
      </c>
      <c r="AH365" s="5">
        <f>SUM(Exposure_Information[[#This Row],[Building Coverage Value]:[Business interruption value]])</f>
        <v>918650</v>
      </c>
      <c r="AI365" s="5">
        <f>SUM(Exposure_Information[[#This Row],[Building Coverage Value]:[Contents Coverage Value]])</f>
        <v>821950</v>
      </c>
      <c r="AJ365" s="26"/>
    </row>
    <row r="366" spans="1:36" x14ac:dyDescent="0.3">
      <c r="A366" s="2" t="s">
        <v>148</v>
      </c>
      <c r="B366" s="2" t="s">
        <v>156</v>
      </c>
      <c r="C366" s="2" t="s">
        <v>325</v>
      </c>
      <c r="D366" s="2">
        <v>124728</v>
      </c>
      <c r="E366" s="2" t="s">
        <v>4697</v>
      </c>
      <c r="F366" s="2" t="s">
        <v>10606</v>
      </c>
      <c r="G366" s="3">
        <v>1558</v>
      </c>
      <c r="H366" s="3">
        <v>500</v>
      </c>
      <c r="I366" s="71">
        <f>Exposure_Information[[#This Row],[Total  Insured Value]]+Exposure_Information[[#This Row],[Policy Deductible]]</f>
        <v>919150</v>
      </c>
      <c r="J366" s="2">
        <v>127858</v>
      </c>
      <c r="K366" s="3">
        <v>1</v>
      </c>
      <c r="L366" s="2" t="s">
        <v>9</v>
      </c>
      <c r="M366" s="2" t="s">
        <v>10607</v>
      </c>
      <c r="N366" s="3" t="s">
        <v>10608</v>
      </c>
      <c r="O366" s="2" t="s">
        <v>128</v>
      </c>
      <c r="P366" s="2" t="s">
        <v>90</v>
      </c>
      <c r="Q366" s="3">
        <v>17</v>
      </c>
      <c r="R366" s="2" t="s">
        <v>127</v>
      </c>
      <c r="S366" s="3">
        <v>25</v>
      </c>
      <c r="T366" s="2" t="s">
        <v>10</v>
      </c>
      <c r="U366" s="3">
        <v>42.464596999999998</v>
      </c>
      <c r="V366" s="3">
        <v>-71.138441999999998</v>
      </c>
      <c r="W366" s="2" t="s">
        <v>149</v>
      </c>
      <c r="X366" s="3">
        <v>1</v>
      </c>
      <c r="Y366" s="3" t="str">
        <f>_xlfn.CONCAT(Exposure_Information[[#This Row],[Building Construction Code]]," - ",Exposure_Information[[#This Row],[Type of building construction]])</f>
        <v>RMS - 1</v>
      </c>
      <c r="Z366" s="3">
        <v>0</v>
      </c>
      <c r="AA366" s="2">
        <v>1910</v>
      </c>
      <c r="AB366" s="2" t="s">
        <v>11</v>
      </c>
      <c r="AC366" s="2">
        <v>1</v>
      </c>
      <c r="AD366" s="2" t="str">
        <f>_xlfn.CONCAT(Exposure_Information[[#This Row],[Occupany Code]]," - ",Exposure_Information[[#This Row],[Type of building occupancy]])</f>
        <v>ATC - 1</v>
      </c>
      <c r="AE366" s="5">
        <v>483500</v>
      </c>
      <c r="AF366" s="5">
        <v>338450</v>
      </c>
      <c r="AG366" s="5">
        <v>96700</v>
      </c>
      <c r="AH366" s="5">
        <f>SUM(Exposure_Information[[#This Row],[Building Coverage Value]:[Business interruption value]])</f>
        <v>918650</v>
      </c>
      <c r="AI366" s="5">
        <f>SUM(Exposure_Information[[#This Row],[Building Coverage Value]:[Contents Coverage Value]])</f>
        <v>821950</v>
      </c>
      <c r="AJ366" s="26"/>
    </row>
    <row r="367" spans="1:36" ht="39" x14ac:dyDescent="0.3">
      <c r="A367" s="2" t="s">
        <v>148</v>
      </c>
      <c r="B367" s="2" t="s">
        <v>156</v>
      </c>
      <c r="C367" s="2" t="s">
        <v>325</v>
      </c>
      <c r="D367" s="2">
        <v>107558</v>
      </c>
      <c r="E367" s="2" t="s">
        <v>4697</v>
      </c>
      <c r="F367" s="2" t="s">
        <v>8078</v>
      </c>
      <c r="G367" s="3">
        <v>1343</v>
      </c>
      <c r="H367" s="3">
        <v>1000</v>
      </c>
      <c r="I367" s="71">
        <f>Exposure_Information[[#This Row],[Total  Insured Value]]+Exposure_Information[[#This Row],[Policy Deductible]]</f>
        <v>918700</v>
      </c>
      <c r="J367" s="2">
        <v>110688</v>
      </c>
      <c r="K367" s="3">
        <v>1</v>
      </c>
      <c r="L367" s="2" t="s">
        <v>9</v>
      </c>
      <c r="M367" s="2" t="s">
        <v>8079</v>
      </c>
      <c r="N367" s="3" t="s">
        <v>8080</v>
      </c>
      <c r="O367" s="2" t="s">
        <v>1408</v>
      </c>
      <c r="P367" s="2" t="s">
        <v>139</v>
      </c>
      <c r="Q367" s="3">
        <v>9</v>
      </c>
      <c r="R367" s="2" t="s">
        <v>70</v>
      </c>
      <c r="S367" s="3">
        <v>9</v>
      </c>
      <c r="T367" s="2" t="s">
        <v>10</v>
      </c>
      <c r="U367" s="3">
        <v>41.373896000000002</v>
      </c>
      <c r="V367" s="3">
        <v>-72.898380000000003</v>
      </c>
      <c r="W367" s="2" t="s">
        <v>149</v>
      </c>
      <c r="X367" s="3">
        <v>1</v>
      </c>
      <c r="Y367" s="3" t="str">
        <f>_xlfn.CONCAT(Exposure_Information[[#This Row],[Building Construction Code]]," - ",Exposure_Information[[#This Row],[Type of building construction]])</f>
        <v>RMS - 1</v>
      </c>
      <c r="Z367" s="3">
        <v>0</v>
      </c>
      <c r="AA367" s="2">
        <v>1959</v>
      </c>
      <c r="AB367" s="2" t="s">
        <v>11</v>
      </c>
      <c r="AC367" s="2">
        <v>1</v>
      </c>
      <c r="AD367" s="2" t="str">
        <f>_xlfn.CONCAT(Exposure_Information[[#This Row],[Occupany Code]]," - ",Exposure_Information[[#This Row],[Type of building occupancy]])</f>
        <v>ATC - 1</v>
      </c>
      <c r="AE367" s="5">
        <v>483000</v>
      </c>
      <c r="AF367" s="5">
        <v>338100</v>
      </c>
      <c r="AG367" s="5">
        <v>96600</v>
      </c>
      <c r="AH367" s="5">
        <f>SUM(Exposure_Information[[#This Row],[Building Coverage Value]:[Business interruption value]])</f>
        <v>917700</v>
      </c>
      <c r="AI367" s="5">
        <f>SUM(Exposure_Information[[#This Row],[Building Coverage Value]:[Contents Coverage Value]])</f>
        <v>821100</v>
      </c>
      <c r="AJ367" s="26"/>
    </row>
    <row r="368" spans="1:36" ht="39" x14ac:dyDescent="0.3">
      <c r="A368" s="2" t="s">
        <v>148</v>
      </c>
      <c r="B368" s="2" t="s">
        <v>156</v>
      </c>
      <c r="C368" s="2" t="s">
        <v>325</v>
      </c>
      <c r="D368" s="2">
        <v>112270</v>
      </c>
      <c r="E368" s="2" t="s">
        <v>4697</v>
      </c>
      <c r="F368" s="2" t="s">
        <v>9353</v>
      </c>
      <c r="G368" s="3">
        <v>1302</v>
      </c>
      <c r="H368" s="3">
        <v>500</v>
      </c>
      <c r="I368" s="71">
        <f>Exposure_Information[[#This Row],[Total  Insured Value]]+Exposure_Information[[#This Row],[Policy Deductible]]</f>
        <v>915350</v>
      </c>
      <c r="J368" s="2">
        <v>115400</v>
      </c>
      <c r="K368" s="3">
        <v>1</v>
      </c>
      <c r="L368" s="2" t="s">
        <v>9</v>
      </c>
      <c r="M368" s="2" t="s">
        <v>9354</v>
      </c>
      <c r="N368" s="3" t="s">
        <v>9355</v>
      </c>
      <c r="O368" s="2" t="s">
        <v>794</v>
      </c>
      <c r="P368" s="2" t="s">
        <v>90</v>
      </c>
      <c r="Q368" s="3">
        <v>17</v>
      </c>
      <c r="R368" s="2" t="s">
        <v>127</v>
      </c>
      <c r="S368" s="3">
        <v>25</v>
      </c>
      <c r="T368" s="2" t="s">
        <v>10</v>
      </c>
      <c r="U368" s="3">
        <v>42.471049999999998</v>
      </c>
      <c r="V368" s="3">
        <v>-71.055695</v>
      </c>
      <c r="W368" s="2" t="s">
        <v>149</v>
      </c>
      <c r="X368" s="3">
        <v>1</v>
      </c>
      <c r="Y368" s="3" t="str">
        <f>_xlfn.CONCAT(Exposure_Information[[#This Row],[Building Construction Code]]," - ",Exposure_Information[[#This Row],[Type of building construction]])</f>
        <v>RMS - 1</v>
      </c>
      <c r="Z368" s="3">
        <v>0</v>
      </c>
      <c r="AA368" s="2">
        <v>1935</v>
      </c>
      <c r="AB368" s="2" t="s">
        <v>11</v>
      </c>
      <c r="AC368" s="2">
        <v>1</v>
      </c>
      <c r="AD368" s="2" t="str">
        <f>_xlfn.CONCAT(Exposure_Information[[#This Row],[Occupany Code]]," - ",Exposure_Information[[#This Row],[Type of building occupancy]])</f>
        <v>ATC - 1</v>
      </c>
      <c r="AE368" s="5">
        <v>481500</v>
      </c>
      <c r="AF368" s="5">
        <v>337050</v>
      </c>
      <c r="AG368" s="5">
        <v>96300</v>
      </c>
      <c r="AH368" s="5">
        <f>SUM(Exposure_Information[[#This Row],[Building Coverage Value]:[Business interruption value]])</f>
        <v>914850</v>
      </c>
      <c r="AI368" s="5">
        <f>SUM(Exposure_Information[[#This Row],[Building Coverage Value]:[Contents Coverage Value]])</f>
        <v>818550</v>
      </c>
      <c r="AJ368" s="26"/>
    </row>
    <row r="369" spans="1:36" ht="26" x14ac:dyDescent="0.3">
      <c r="A369" s="2" t="s">
        <v>148</v>
      </c>
      <c r="B369" s="2" t="s">
        <v>156</v>
      </c>
      <c r="C369" s="2" t="s">
        <v>325</v>
      </c>
      <c r="D369" s="2">
        <v>115361</v>
      </c>
      <c r="E369" s="2" t="s">
        <v>4697</v>
      </c>
      <c r="F369" s="2" t="s">
        <v>7241</v>
      </c>
      <c r="G369" s="3">
        <v>2308</v>
      </c>
      <c r="H369" s="3">
        <v>500</v>
      </c>
      <c r="I369" s="71">
        <f>Exposure_Information[[#This Row],[Total  Insured Value]]+Exposure_Information[[#This Row],[Policy Deductible]]</f>
        <v>911700</v>
      </c>
      <c r="J369" s="2">
        <v>118491</v>
      </c>
      <c r="K369" s="3">
        <v>1</v>
      </c>
      <c r="L369" s="2" t="s">
        <v>9</v>
      </c>
      <c r="M369" s="2" t="s">
        <v>7242</v>
      </c>
      <c r="N369" s="3" t="s">
        <v>7243</v>
      </c>
      <c r="O369" s="2" t="s">
        <v>4846</v>
      </c>
      <c r="P369" s="2" t="s">
        <v>224</v>
      </c>
      <c r="Q369" s="3">
        <v>21</v>
      </c>
      <c r="R369" s="2" t="s">
        <v>127</v>
      </c>
      <c r="S369" s="3">
        <v>25</v>
      </c>
      <c r="T369" s="2" t="s">
        <v>10</v>
      </c>
      <c r="U369" s="3">
        <v>42.139384999999997</v>
      </c>
      <c r="V369" s="3">
        <v>-71.249495999999994</v>
      </c>
      <c r="W369" s="2" t="s">
        <v>149</v>
      </c>
      <c r="X369" s="3">
        <v>1</v>
      </c>
      <c r="Y369" s="3" t="str">
        <f>_xlfn.CONCAT(Exposure_Information[[#This Row],[Building Construction Code]]," - ",Exposure_Information[[#This Row],[Type of building construction]])</f>
        <v>RMS - 1</v>
      </c>
      <c r="Z369" s="3">
        <v>0</v>
      </c>
      <c r="AA369" s="2">
        <v>1900</v>
      </c>
      <c r="AB369" s="2" t="s">
        <v>11</v>
      </c>
      <c r="AC369" s="2">
        <v>1</v>
      </c>
      <c r="AD369" s="2" t="str">
        <f>_xlfn.CONCAT(Exposure_Information[[#This Row],[Occupany Code]]," - ",Exposure_Information[[#This Row],[Type of building occupancy]])</f>
        <v>ATC - 1</v>
      </c>
      <c r="AE369" s="5">
        <v>536000</v>
      </c>
      <c r="AF369" s="5">
        <v>268000</v>
      </c>
      <c r="AG369" s="5">
        <v>107200</v>
      </c>
      <c r="AH369" s="5">
        <f>SUM(Exposure_Information[[#This Row],[Building Coverage Value]:[Business interruption value]])</f>
        <v>911200</v>
      </c>
      <c r="AI369" s="5">
        <f>SUM(Exposure_Information[[#This Row],[Building Coverage Value]:[Contents Coverage Value]])</f>
        <v>804000</v>
      </c>
      <c r="AJ369" s="26"/>
    </row>
    <row r="370" spans="1:36" ht="26" x14ac:dyDescent="0.3">
      <c r="A370" s="2" t="s">
        <v>148</v>
      </c>
      <c r="B370" s="2" t="s">
        <v>156</v>
      </c>
      <c r="C370" s="2" t="s">
        <v>325</v>
      </c>
      <c r="D370" s="2">
        <v>125544</v>
      </c>
      <c r="E370" s="2" t="s">
        <v>4697</v>
      </c>
      <c r="F370" s="2" t="s">
        <v>10414</v>
      </c>
      <c r="G370" s="3">
        <v>1661</v>
      </c>
      <c r="H370" s="3">
        <v>1000</v>
      </c>
      <c r="I370" s="71">
        <f>Exposure_Information[[#This Row],[Total  Insured Value]]+Exposure_Information[[#This Row],[Policy Deductible]]</f>
        <v>912050</v>
      </c>
      <c r="J370" s="2">
        <v>128674</v>
      </c>
      <c r="K370" s="3">
        <v>1</v>
      </c>
      <c r="L370" s="2" t="s">
        <v>9</v>
      </c>
      <c r="M370" s="2" t="s">
        <v>10415</v>
      </c>
      <c r="N370" s="3" t="s">
        <v>10416</v>
      </c>
      <c r="O370" s="2" t="s">
        <v>96</v>
      </c>
      <c r="P370" s="2" t="s">
        <v>80</v>
      </c>
      <c r="Q370" s="3">
        <v>47</v>
      </c>
      <c r="R370" s="2" t="s">
        <v>25</v>
      </c>
      <c r="S370" s="3">
        <v>36</v>
      </c>
      <c r="T370" s="2" t="s">
        <v>10</v>
      </c>
      <c r="U370" s="3">
        <v>40.619990999999999</v>
      </c>
      <c r="V370" s="3">
        <v>-73.983337000000006</v>
      </c>
      <c r="W370" s="2" t="s">
        <v>149</v>
      </c>
      <c r="X370" s="3">
        <v>1</v>
      </c>
      <c r="Y370" s="3" t="str">
        <f>_xlfn.CONCAT(Exposure_Information[[#This Row],[Building Construction Code]]," - ",Exposure_Information[[#This Row],[Type of building construction]])</f>
        <v>RMS - 1</v>
      </c>
      <c r="Z370" s="3">
        <v>0</v>
      </c>
      <c r="AA370" s="2">
        <v>1960</v>
      </c>
      <c r="AB370" s="2" t="s">
        <v>11</v>
      </c>
      <c r="AC370" s="2">
        <v>1</v>
      </c>
      <c r="AD370" s="2" t="str">
        <f>_xlfn.CONCAT(Exposure_Information[[#This Row],[Occupany Code]]," - ",Exposure_Information[[#This Row],[Type of building occupancy]])</f>
        <v>ATC - 1</v>
      </c>
      <c r="AE370" s="5">
        <v>479500</v>
      </c>
      <c r="AF370" s="5">
        <v>335650</v>
      </c>
      <c r="AG370" s="5">
        <v>95900</v>
      </c>
      <c r="AH370" s="5">
        <f>SUM(Exposure_Information[[#This Row],[Building Coverage Value]:[Business interruption value]])</f>
        <v>911050</v>
      </c>
      <c r="AI370" s="5">
        <f>SUM(Exposure_Information[[#This Row],[Building Coverage Value]:[Contents Coverage Value]])</f>
        <v>815150</v>
      </c>
      <c r="AJ370" s="26"/>
    </row>
    <row r="371" spans="1:36" ht="26" x14ac:dyDescent="0.3">
      <c r="A371" s="2" t="s">
        <v>148</v>
      </c>
      <c r="B371" s="2" t="s">
        <v>156</v>
      </c>
      <c r="C371" s="2" t="s">
        <v>325</v>
      </c>
      <c r="D371" s="2">
        <v>7542</v>
      </c>
      <c r="E371" s="2" t="s">
        <v>382</v>
      </c>
      <c r="F371" s="2" t="s">
        <v>2081</v>
      </c>
      <c r="G371" s="3">
        <v>400</v>
      </c>
      <c r="H371" s="3">
        <v>500</v>
      </c>
      <c r="I371" s="71">
        <f>Exposure_Information[[#This Row],[Total  Insured Value]]+Exposure_Information[[#This Row],[Policy Deductible]]</f>
        <v>5500</v>
      </c>
      <c r="J371" s="2">
        <v>10187</v>
      </c>
      <c r="K371" s="3">
        <v>1</v>
      </c>
      <c r="L371" s="2" t="s">
        <v>9</v>
      </c>
      <c r="M371" s="2" t="s">
        <v>10713</v>
      </c>
      <c r="N371" s="2" t="s">
        <v>2082</v>
      </c>
      <c r="O371" s="2" t="s">
        <v>474</v>
      </c>
      <c r="P371" s="2" t="s">
        <v>171</v>
      </c>
      <c r="Q371" s="3">
        <v>27</v>
      </c>
      <c r="R371" s="2" t="s">
        <v>127</v>
      </c>
      <c r="S371" s="3">
        <v>25</v>
      </c>
      <c r="T371" s="2" t="s">
        <v>10</v>
      </c>
      <c r="U371" s="3">
        <v>42.284180999999997</v>
      </c>
      <c r="V371" s="3">
        <v>-71.721361999999999</v>
      </c>
      <c r="W371" s="2" t="s">
        <v>149</v>
      </c>
      <c r="X371" s="3">
        <v>1</v>
      </c>
      <c r="Y371" s="3" t="str">
        <f>_xlfn.CONCAT(Exposure_Information[[#This Row],[Building Construction Code]]," - ",Exposure_Information[[#This Row],[Type of building construction]])</f>
        <v>RMS - 1</v>
      </c>
      <c r="Z371" s="3">
        <v>0</v>
      </c>
      <c r="AA371" s="2">
        <v>9999</v>
      </c>
      <c r="AB371" s="2" t="s">
        <v>11</v>
      </c>
      <c r="AC371" s="2">
        <v>37</v>
      </c>
      <c r="AD371" s="2" t="str">
        <f>_xlfn.CONCAT(Exposure_Information[[#This Row],[Occupany Code]]," - ",Exposure_Information[[#This Row],[Type of building occupancy]])</f>
        <v>ATC - 37</v>
      </c>
      <c r="AE371" s="5">
        <v>0</v>
      </c>
      <c r="AF371" s="5">
        <v>5000</v>
      </c>
      <c r="AG371" s="5">
        <v>0</v>
      </c>
      <c r="AH371" s="5">
        <f>SUM(Exposure_Information[[#This Row],[Building Coverage Value]:[Business interruption value]])</f>
        <v>5000</v>
      </c>
      <c r="AI371" s="5">
        <f>SUM(Exposure_Information[[#This Row],[Building Coverage Value]:[Contents Coverage Value]])</f>
        <v>5000</v>
      </c>
      <c r="AJ371" s="26"/>
    </row>
    <row r="372" spans="1:36" x14ac:dyDescent="0.3">
      <c r="A372" s="2" t="s">
        <v>148</v>
      </c>
      <c r="B372" s="2" t="s">
        <v>156</v>
      </c>
      <c r="C372" s="2" t="s">
        <v>325</v>
      </c>
      <c r="D372" s="2">
        <v>104260</v>
      </c>
      <c r="E372" s="2" t="s">
        <v>4697</v>
      </c>
      <c r="F372" s="2" t="s">
        <v>6718</v>
      </c>
      <c r="G372" s="3">
        <v>1265</v>
      </c>
      <c r="H372" s="3">
        <v>500</v>
      </c>
      <c r="I372" s="71">
        <f>Exposure_Information[[#This Row],[Total  Insured Value]]+Exposure_Information[[#This Row],[Policy Deductible]]</f>
        <v>910600</v>
      </c>
      <c r="J372" s="2">
        <v>107390</v>
      </c>
      <c r="K372" s="3">
        <v>1</v>
      </c>
      <c r="L372" s="2" t="s">
        <v>9</v>
      </c>
      <c r="M372" s="2" t="s">
        <v>6719</v>
      </c>
      <c r="N372" s="3" t="s">
        <v>6720</v>
      </c>
      <c r="O372" s="2" t="s">
        <v>128</v>
      </c>
      <c r="P372" s="2" t="s">
        <v>90</v>
      </c>
      <c r="Q372" s="3">
        <v>17</v>
      </c>
      <c r="R372" s="2" t="s">
        <v>127</v>
      </c>
      <c r="S372" s="3">
        <v>25</v>
      </c>
      <c r="T372" s="2" t="s">
        <v>10</v>
      </c>
      <c r="U372" s="3">
        <v>42.442112000000002</v>
      </c>
      <c r="V372" s="3">
        <v>-71.130906999999993</v>
      </c>
      <c r="W372" s="2" t="s">
        <v>149</v>
      </c>
      <c r="X372" s="3">
        <v>1</v>
      </c>
      <c r="Y372" s="3" t="str">
        <f>_xlfn.CONCAT(Exposure_Information[[#This Row],[Building Construction Code]]," - ",Exposure_Information[[#This Row],[Type of building construction]])</f>
        <v>RMS - 1</v>
      </c>
      <c r="Z372" s="3">
        <v>0</v>
      </c>
      <c r="AA372" s="2">
        <v>1929</v>
      </c>
      <c r="AB372" s="2" t="s">
        <v>11</v>
      </c>
      <c r="AC372" s="2">
        <v>1</v>
      </c>
      <c r="AD372" s="2" t="str">
        <f>_xlfn.CONCAT(Exposure_Information[[#This Row],[Occupany Code]]," - ",Exposure_Information[[#This Row],[Type of building occupancy]])</f>
        <v>ATC - 1</v>
      </c>
      <c r="AE372" s="5">
        <v>479000</v>
      </c>
      <c r="AF372" s="5">
        <v>335300</v>
      </c>
      <c r="AG372" s="5">
        <v>95800</v>
      </c>
      <c r="AH372" s="5">
        <f>SUM(Exposure_Information[[#This Row],[Building Coverage Value]:[Business interruption value]])</f>
        <v>910100</v>
      </c>
      <c r="AI372" s="5">
        <f>SUM(Exposure_Information[[#This Row],[Building Coverage Value]:[Contents Coverage Value]])</f>
        <v>814300</v>
      </c>
      <c r="AJ372" s="26"/>
    </row>
    <row r="373" spans="1:36" ht="26" x14ac:dyDescent="0.3">
      <c r="A373" s="2" t="s">
        <v>148</v>
      </c>
      <c r="B373" s="2" t="s">
        <v>156</v>
      </c>
      <c r="C373" s="2" t="s">
        <v>325</v>
      </c>
      <c r="D373" s="2">
        <v>7539</v>
      </c>
      <c r="E373" s="2" t="s">
        <v>382</v>
      </c>
      <c r="F373" s="2" t="s">
        <v>1904</v>
      </c>
      <c r="G373" s="3">
        <v>2030</v>
      </c>
      <c r="H373" s="3">
        <v>1000</v>
      </c>
      <c r="I373" s="71">
        <f>Exposure_Information[[#This Row],[Total  Insured Value]]+Exposure_Information[[#This Row],[Policy Deductible]]</f>
        <v>411000</v>
      </c>
      <c r="J373" s="2">
        <v>10184</v>
      </c>
      <c r="K373" s="3">
        <v>1</v>
      </c>
      <c r="L373" s="2" t="s">
        <v>9</v>
      </c>
      <c r="M373" s="2" t="s">
        <v>10713</v>
      </c>
      <c r="N373" s="3" t="s">
        <v>1905</v>
      </c>
      <c r="O373" s="2" t="s">
        <v>45</v>
      </c>
      <c r="P373" s="2" t="s">
        <v>155</v>
      </c>
      <c r="Q373" s="3">
        <v>1</v>
      </c>
      <c r="R373" s="2" t="s">
        <v>70</v>
      </c>
      <c r="S373" s="3">
        <v>9</v>
      </c>
      <c r="T373" s="2" t="s">
        <v>10</v>
      </c>
      <c r="U373" s="3">
        <v>41.060693000000001</v>
      </c>
      <c r="V373" s="3">
        <v>-73.648819000000003</v>
      </c>
      <c r="W373" s="2" t="s">
        <v>149</v>
      </c>
      <c r="X373" s="3">
        <v>1</v>
      </c>
      <c r="Y373" s="3" t="str">
        <f>_xlfn.CONCAT(Exposure_Information[[#This Row],[Building Construction Code]]," - ",Exposure_Information[[#This Row],[Type of building construction]])</f>
        <v>RMS - 1</v>
      </c>
      <c r="Z373" s="3">
        <v>0</v>
      </c>
      <c r="AA373" s="2">
        <v>9999</v>
      </c>
      <c r="AB373" s="2" t="s">
        <v>11</v>
      </c>
      <c r="AC373" s="2">
        <v>37</v>
      </c>
      <c r="AD373" s="2" t="str">
        <f>_xlfn.CONCAT(Exposure_Information[[#This Row],[Occupany Code]]," - ",Exposure_Information[[#This Row],[Type of building occupancy]])</f>
        <v>ATC - 37</v>
      </c>
      <c r="AE373" s="5">
        <v>365000</v>
      </c>
      <c r="AF373" s="5">
        <v>0</v>
      </c>
      <c r="AG373" s="5">
        <v>45000</v>
      </c>
      <c r="AH373" s="5">
        <f>SUM(Exposure_Information[[#This Row],[Building Coverage Value]:[Business interruption value]])</f>
        <v>410000</v>
      </c>
      <c r="AI373" s="5">
        <f>SUM(Exposure_Information[[#This Row],[Building Coverage Value]:[Contents Coverage Value]])</f>
        <v>365000</v>
      </c>
      <c r="AJ373" s="26"/>
    </row>
    <row r="374" spans="1:36" ht="26" x14ac:dyDescent="0.3">
      <c r="A374" s="2" t="s">
        <v>148</v>
      </c>
      <c r="B374" s="2" t="s">
        <v>156</v>
      </c>
      <c r="C374" s="2" t="s">
        <v>325</v>
      </c>
      <c r="D374" s="2">
        <v>114270</v>
      </c>
      <c r="E374" s="2" t="s">
        <v>4697</v>
      </c>
      <c r="F374" s="2" t="s">
        <v>7685</v>
      </c>
      <c r="G374" s="3">
        <v>2612</v>
      </c>
      <c r="H374" s="3">
        <v>2500</v>
      </c>
      <c r="I374" s="71">
        <f>Exposure_Information[[#This Row],[Total  Insured Value]]+Exposure_Information[[#This Row],[Policy Deductible]]</f>
        <v>912000</v>
      </c>
      <c r="J374" s="2">
        <v>117400</v>
      </c>
      <c r="K374" s="3">
        <v>1</v>
      </c>
      <c r="L374" s="2" t="s">
        <v>9</v>
      </c>
      <c r="M374" s="2" t="s">
        <v>7686</v>
      </c>
      <c r="N374" s="3" t="s">
        <v>7687</v>
      </c>
      <c r="O374" s="2" t="s">
        <v>43</v>
      </c>
      <c r="P374" s="2" t="s">
        <v>155</v>
      </c>
      <c r="Q374" s="3">
        <v>1</v>
      </c>
      <c r="R374" s="2" t="s">
        <v>70</v>
      </c>
      <c r="S374" s="3">
        <v>9</v>
      </c>
      <c r="T374" s="2" t="s">
        <v>10</v>
      </c>
      <c r="U374" s="3">
        <v>41.193181000000003</v>
      </c>
      <c r="V374" s="3">
        <v>-73.196781999999999</v>
      </c>
      <c r="W374" s="2" t="s">
        <v>149</v>
      </c>
      <c r="X374" s="3">
        <v>1</v>
      </c>
      <c r="Y374" s="3" t="str">
        <f>_xlfn.CONCAT(Exposure_Information[[#This Row],[Building Construction Code]]," - ",Exposure_Information[[#This Row],[Type of building construction]])</f>
        <v>RMS - 1</v>
      </c>
      <c r="Z374" s="3">
        <v>0</v>
      </c>
      <c r="AA374" s="2">
        <v>1920</v>
      </c>
      <c r="AB374" s="2" t="s">
        <v>11</v>
      </c>
      <c r="AC374" s="2">
        <v>1</v>
      </c>
      <c r="AD374" s="2" t="str">
        <f>_xlfn.CONCAT(Exposure_Information[[#This Row],[Occupany Code]]," - ",Exposure_Information[[#This Row],[Type of building occupancy]])</f>
        <v>ATC - 1</v>
      </c>
      <c r="AE374" s="5">
        <v>535000</v>
      </c>
      <c r="AF374" s="5">
        <v>267500</v>
      </c>
      <c r="AG374" s="5">
        <v>107000</v>
      </c>
      <c r="AH374" s="5">
        <f>SUM(Exposure_Information[[#This Row],[Building Coverage Value]:[Business interruption value]])</f>
        <v>909500</v>
      </c>
      <c r="AI374" s="5">
        <f>SUM(Exposure_Information[[#This Row],[Building Coverage Value]:[Contents Coverage Value]])</f>
        <v>802500</v>
      </c>
      <c r="AJ374" s="26"/>
    </row>
    <row r="375" spans="1:36" ht="39" x14ac:dyDescent="0.3">
      <c r="A375" s="2" t="s">
        <v>148</v>
      </c>
      <c r="B375" s="2" t="s">
        <v>156</v>
      </c>
      <c r="C375" s="2" t="s">
        <v>325</v>
      </c>
      <c r="D375" s="2">
        <v>112549</v>
      </c>
      <c r="E375" s="2" t="s">
        <v>4697</v>
      </c>
      <c r="F375" s="2" t="s">
        <v>9248</v>
      </c>
      <c r="G375" s="3">
        <v>1704</v>
      </c>
      <c r="H375" s="3">
        <v>1000</v>
      </c>
      <c r="I375" s="71">
        <f>Exposure_Information[[#This Row],[Total  Insured Value]]+Exposure_Information[[#This Row],[Policy Deductible]]</f>
        <v>910500</v>
      </c>
      <c r="J375" s="2">
        <v>115679</v>
      </c>
      <c r="K375" s="3">
        <v>1</v>
      </c>
      <c r="L375" s="2" t="s">
        <v>9</v>
      </c>
      <c r="M375" s="2" t="s">
        <v>9249</v>
      </c>
      <c r="N375" s="3" t="s">
        <v>9250</v>
      </c>
      <c r="O375" s="2" t="s">
        <v>96</v>
      </c>
      <c r="P375" s="2" t="s">
        <v>80</v>
      </c>
      <c r="Q375" s="3">
        <v>47</v>
      </c>
      <c r="R375" s="2" t="s">
        <v>25</v>
      </c>
      <c r="S375" s="3">
        <v>36</v>
      </c>
      <c r="T375" s="2" t="s">
        <v>10</v>
      </c>
      <c r="U375" s="3">
        <v>40.623370999999999</v>
      </c>
      <c r="V375" s="3">
        <v>-73.950744999999998</v>
      </c>
      <c r="W375" s="2" t="s">
        <v>149</v>
      </c>
      <c r="X375" s="3">
        <v>1</v>
      </c>
      <c r="Y375" s="3" t="str">
        <f>_xlfn.CONCAT(Exposure_Information[[#This Row],[Building Construction Code]]," - ",Exposure_Information[[#This Row],[Type of building construction]])</f>
        <v>RMS - 1</v>
      </c>
      <c r="Z375" s="3">
        <v>0</v>
      </c>
      <c r="AA375" s="2">
        <v>1950</v>
      </c>
      <c r="AB375" s="2" t="s">
        <v>11</v>
      </c>
      <c r="AC375" s="2">
        <v>1</v>
      </c>
      <c r="AD375" s="2" t="str">
        <f>_xlfn.CONCAT(Exposure_Information[[#This Row],[Occupany Code]]," - ",Exposure_Information[[#This Row],[Type of building occupancy]])</f>
        <v>ATC - 1</v>
      </c>
      <c r="AE375" s="5">
        <v>535000</v>
      </c>
      <c r="AF375" s="5">
        <v>267500</v>
      </c>
      <c r="AG375" s="5">
        <v>107000</v>
      </c>
      <c r="AH375" s="5">
        <f>SUM(Exposure_Information[[#This Row],[Building Coverage Value]:[Business interruption value]])</f>
        <v>909500</v>
      </c>
      <c r="AI375" s="5">
        <f>SUM(Exposure_Information[[#This Row],[Building Coverage Value]:[Contents Coverage Value]])</f>
        <v>802500</v>
      </c>
      <c r="AJ375" s="26"/>
    </row>
    <row r="376" spans="1:36" ht="26" x14ac:dyDescent="0.3">
      <c r="A376" s="2" t="s">
        <v>148</v>
      </c>
      <c r="B376" s="2" t="s">
        <v>156</v>
      </c>
      <c r="C376" s="2" t="s">
        <v>325</v>
      </c>
      <c r="D376" s="2">
        <v>111338</v>
      </c>
      <c r="E376" s="2" t="s">
        <v>4697</v>
      </c>
      <c r="F376" s="2" t="s">
        <v>9221</v>
      </c>
      <c r="G376" s="3">
        <v>1240</v>
      </c>
      <c r="H376" s="3">
        <v>500</v>
      </c>
      <c r="I376" s="71">
        <f>Exposure_Information[[#This Row],[Total  Insured Value]]+Exposure_Information[[#This Row],[Policy Deductible]]</f>
        <v>909650</v>
      </c>
      <c r="J376" s="2">
        <v>114468</v>
      </c>
      <c r="K376" s="3">
        <v>1</v>
      </c>
      <c r="L376" s="2" t="s">
        <v>9</v>
      </c>
      <c r="M376" s="2" t="s">
        <v>9222</v>
      </c>
      <c r="N376" s="3" t="s">
        <v>9223</v>
      </c>
      <c r="O376" s="2" t="s">
        <v>449</v>
      </c>
      <c r="P376" s="2" t="s">
        <v>74</v>
      </c>
      <c r="Q376" s="3">
        <v>9</v>
      </c>
      <c r="R376" s="2" t="s">
        <v>127</v>
      </c>
      <c r="S376" s="3">
        <v>25</v>
      </c>
      <c r="T376" s="2" t="s">
        <v>10</v>
      </c>
      <c r="U376" s="3">
        <v>42.489742</v>
      </c>
      <c r="V376" s="3">
        <v>-70.874358999999998</v>
      </c>
      <c r="W376" s="2" t="s">
        <v>149</v>
      </c>
      <c r="X376" s="3">
        <v>1</v>
      </c>
      <c r="Y376" s="3" t="str">
        <f>_xlfn.CONCAT(Exposure_Information[[#This Row],[Building Construction Code]]," - ",Exposure_Information[[#This Row],[Type of building construction]])</f>
        <v>RMS - 1</v>
      </c>
      <c r="Z376" s="3">
        <v>0</v>
      </c>
      <c r="AA376" s="2">
        <v>1963</v>
      </c>
      <c r="AB376" s="2" t="s">
        <v>11</v>
      </c>
      <c r="AC376" s="2">
        <v>1</v>
      </c>
      <c r="AD376" s="2" t="str">
        <f>_xlfn.CONCAT(Exposure_Information[[#This Row],[Occupany Code]]," - ",Exposure_Information[[#This Row],[Type of building occupancy]])</f>
        <v>ATC - 1</v>
      </c>
      <c r="AE376" s="5">
        <v>478500</v>
      </c>
      <c r="AF376" s="5">
        <v>334950</v>
      </c>
      <c r="AG376" s="5">
        <v>95700</v>
      </c>
      <c r="AH376" s="5">
        <f>SUM(Exposure_Information[[#This Row],[Building Coverage Value]:[Business interruption value]])</f>
        <v>909150</v>
      </c>
      <c r="AI376" s="5">
        <f>SUM(Exposure_Information[[#This Row],[Building Coverage Value]:[Contents Coverage Value]])</f>
        <v>813450</v>
      </c>
      <c r="AJ376" s="26"/>
    </row>
    <row r="377" spans="1:36" ht="26" x14ac:dyDescent="0.3">
      <c r="A377" s="2" t="s">
        <v>148</v>
      </c>
      <c r="B377" s="2" t="s">
        <v>156</v>
      </c>
      <c r="C377" s="2" t="s">
        <v>325</v>
      </c>
      <c r="D377" s="2">
        <v>122942</v>
      </c>
      <c r="E377" s="2" t="s">
        <v>4697</v>
      </c>
      <c r="F377" s="2" t="s">
        <v>10055</v>
      </c>
      <c r="G377" s="3">
        <v>1643</v>
      </c>
      <c r="H377" s="3">
        <v>500</v>
      </c>
      <c r="I377" s="71">
        <f>Exposure_Information[[#This Row],[Total  Insured Value]]+Exposure_Information[[#This Row],[Policy Deductible]]</f>
        <v>909650</v>
      </c>
      <c r="J377" s="2">
        <v>126072</v>
      </c>
      <c r="K377" s="3">
        <v>1</v>
      </c>
      <c r="L377" s="2">
        <v>51</v>
      </c>
      <c r="M377" s="2" t="s">
        <v>10056</v>
      </c>
      <c r="N377" s="3" t="s">
        <v>10057</v>
      </c>
      <c r="O377" s="2" t="s">
        <v>603</v>
      </c>
      <c r="P377" s="2" t="s">
        <v>72</v>
      </c>
      <c r="Q377" s="3">
        <v>25</v>
      </c>
      <c r="R377" s="2" t="s">
        <v>127</v>
      </c>
      <c r="S377" s="3">
        <v>25</v>
      </c>
      <c r="T377" s="2" t="s">
        <v>10</v>
      </c>
      <c r="U377" s="3">
        <v>42.277746999999998</v>
      </c>
      <c r="V377" s="3">
        <v>-71.156507000000005</v>
      </c>
      <c r="W377" s="2" t="s">
        <v>149</v>
      </c>
      <c r="X377" s="3">
        <v>1</v>
      </c>
      <c r="Y377" s="3" t="str">
        <f>_xlfn.CONCAT(Exposure_Information[[#This Row],[Building Construction Code]]," - ",Exposure_Information[[#This Row],[Type of building construction]])</f>
        <v>RMS - 1</v>
      </c>
      <c r="Z377" s="3">
        <v>0</v>
      </c>
      <c r="AA377" s="2">
        <v>1910</v>
      </c>
      <c r="AB377" s="2" t="s">
        <v>11</v>
      </c>
      <c r="AC377" s="2">
        <v>1</v>
      </c>
      <c r="AD377" s="2" t="str">
        <f>_xlfn.CONCAT(Exposure_Information[[#This Row],[Occupany Code]]," - ",Exposure_Information[[#This Row],[Type of building occupancy]])</f>
        <v>ATC - 1</v>
      </c>
      <c r="AE377" s="5">
        <v>478500</v>
      </c>
      <c r="AF377" s="5">
        <v>334950</v>
      </c>
      <c r="AG377" s="5">
        <v>95700</v>
      </c>
      <c r="AH377" s="5">
        <f>SUM(Exposure_Information[[#This Row],[Building Coverage Value]:[Business interruption value]])</f>
        <v>909150</v>
      </c>
      <c r="AI377" s="5">
        <f>SUM(Exposure_Information[[#This Row],[Building Coverage Value]:[Contents Coverage Value]])</f>
        <v>813450</v>
      </c>
      <c r="AJ377" s="26"/>
    </row>
    <row r="378" spans="1:36" ht="39" x14ac:dyDescent="0.3">
      <c r="A378" s="2" t="s">
        <v>148</v>
      </c>
      <c r="B378" s="2" t="s">
        <v>156</v>
      </c>
      <c r="C378" s="2" t="s">
        <v>325</v>
      </c>
      <c r="D378" s="2">
        <v>108981</v>
      </c>
      <c r="E378" s="2" t="s">
        <v>4697</v>
      </c>
      <c r="F378" s="2" t="s">
        <v>7605</v>
      </c>
      <c r="G378" s="3">
        <v>845</v>
      </c>
      <c r="H378" s="3">
        <v>2500</v>
      </c>
      <c r="I378" s="71">
        <f>Exposure_Information[[#This Row],[Total  Insured Value]]+Exposure_Information[[#This Row],[Policy Deductible]]</f>
        <v>910700</v>
      </c>
      <c r="J378" s="2">
        <v>112111</v>
      </c>
      <c r="K378" s="3">
        <v>1</v>
      </c>
      <c r="L378" s="2" t="s">
        <v>9</v>
      </c>
      <c r="M378" s="2" t="s">
        <v>7606</v>
      </c>
      <c r="N378" s="3" t="s">
        <v>7607</v>
      </c>
      <c r="O378" s="2" t="s">
        <v>2889</v>
      </c>
      <c r="P378" s="2" t="s">
        <v>90</v>
      </c>
      <c r="Q378" s="3">
        <v>17</v>
      </c>
      <c r="R378" s="2" t="s">
        <v>127</v>
      </c>
      <c r="S378" s="3">
        <v>25</v>
      </c>
      <c r="T378" s="2" t="s">
        <v>10</v>
      </c>
      <c r="U378" s="3">
        <v>42.389840999999997</v>
      </c>
      <c r="V378" s="3">
        <v>-71.398860999999997</v>
      </c>
      <c r="W378" s="2" t="s">
        <v>149</v>
      </c>
      <c r="X378" s="3">
        <v>1</v>
      </c>
      <c r="Y378" s="3" t="str">
        <f>_xlfn.CONCAT(Exposure_Information[[#This Row],[Building Construction Code]]," - ",Exposure_Information[[#This Row],[Type of building construction]])</f>
        <v>RMS - 1</v>
      </c>
      <c r="Z378" s="3">
        <v>0</v>
      </c>
      <c r="AA378" s="2">
        <v>1960</v>
      </c>
      <c r="AB378" s="2" t="s">
        <v>11</v>
      </c>
      <c r="AC378" s="2">
        <v>1</v>
      </c>
      <c r="AD378" s="2" t="str">
        <f>_xlfn.CONCAT(Exposure_Information[[#This Row],[Occupany Code]]," - ",Exposure_Information[[#This Row],[Type of building occupancy]])</f>
        <v>ATC - 1</v>
      </c>
      <c r="AE378" s="5">
        <v>478000</v>
      </c>
      <c r="AF378" s="5">
        <v>334600</v>
      </c>
      <c r="AG378" s="5">
        <v>95600</v>
      </c>
      <c r="AH378" s="5">
        <f>SUM(Exposure_Information[[#This Row],[Building Coverage Value]:[Business interruption value]])</f>
        <v>908200</v>
      </c>
      <c r="AI378" s="5">
        <f>SUM(Exposure_Information[[#This Row],[Building Coverage Value]:[Contents Coverage Value]])</f>
        <v>812600</v>
      </c>
      <c r="AJ378" s="26"/>
    </row>
    <row r="379" spans="1:36" ht="26" x14ac:dyDescent="0.3">
      <c r="A379" s="2" t="s">
        <v>148</v>
      </c>
      <c r="B379" s="2" t="s">
        <v>156</v>
      </c>
      <c r="C379" s="2" t="s">
        <v>325</v>
      </c>
      <c r="D379" s="2">
        <v>120598</v>
      </c>
      <c r="E379" s="2" t="s">
        <v>4697</v>
      </c>
      <c r="F379" s="2" t="s">
        <v>10435</v>
      </c>
      <c r="G379" s="3">
        <v>2074</v>
      </c>
      <c r="H379" s="3">
        <v>1000</v>
      </c>
      <c r="I379" s="71">
        <f>Exposure_Information[[#This Row],[Total  Insured Value]]+Exposure_Information[[#This Row],[Policy Deductible]]</f>
        <v>909200</v>
      </c>
      <c r="J379" s="2">
        <v>123728</v>
      </c>
      <c r="K379" s="3">
        <v>1</v>
      </c>
      <c r="L379" s="2" t="s">
        <v>9</v>
      </c>
      <c r="M379" s="2" t="s">
        <v>10436</v>
      </c>
      <c r="N379" s="3" t="s">
        <v>10437</v>
      </c>
      <c r="O379" s="2" t="s">
        <v>96</v>
      </c>
      <c r="P379" s="2" t="s">
        <v>80</v>
      </c>
      <c r="Q379" s="3">
        <v>47</v>
      </c>
      <c r="R379" s="2" t="s">
        <v>25</v>
      </c>
      <c r="S379" s="3">
        <v>36</v>
      </c>
      <c r="T379" s="2" t="s">
        <v>10</v>
      </c>
      <c r="U379" s="3">
        <v>40.614894999999997</v>
      </c>
      <c r="V379" s="3">
        <v>-73.955214999999995</v>
      </c>
      <c r="W379" s="2" t="s">
        <v>149</v>
      </c>
      <c r="X379" s="3">
        <v>1</v>
      </c>
      <c r="Y379" s="3" t="str">
        <f>_xlfn.CONCAT(Exposure_Information[[#This Row],[Building Construction Code]]," - ",Exposure_Information[[#This Row],[Type of building construction]])</f>
        <v>RMS - 1</v>
      </c>
      <c r="Z379" s="3">
        <v>0</v>
      </c>
      <c r="AA379" s="2">
        <v>1920</v>
      </c>
      <c r="AB379" s="2" t="s">
        <v>11</v>
      </c>
      <c r="AC379" s="2">
        <v>1</v>
      </c>
      <c r="AD379" s="2" t="str">
        <f>_xlfn.CONCAT(Exposure_Information[[#This Row],[Occupany Code]]," - ",Exposure_Information[[#This Row],[Type of building occupancy]])</f>
        <v>ATC - 1</v>
      </c>
      <c r="AE379" s="5">
        <v>478000</v>
      </c>
      <c r="AF379" s="5">
        <v>334600</v>
      </c>
      <c r="AG379" s="5">
        <v>95600</v>
      </c>
      <c r="AH379" s="5">
        <f>SUM(Exposure_Information[[#This Row],[Building Coverage Value]:[Business interruption value]])</f>
        <v>908200</v>
      </c>
      <c r="AI379" s="5">
        <f>SUM(Exposure_Information[[#This Row],[Building Coverage Value]:[Contents Coverage Value]])</f>
        <v>812600</v>
      </c>
      <c r="AJ379" s="26"/>
    </row>
    <row r="380" spans="1:36" ht="26" x14ac:dyDescent="0.3">
      <c r="A380" s="2" t="s">
        <v>148</v>
      </c>
      <c r="B380" s="2" t="s">
        <v>156</v>
      </c>
      <c r="C380" s="2" t="s">
        <v>325</v>
      </c>
      <c r="D380" s="2">
        <v>103356</v>
      </c>
      <c r="E380" s="2" t="s">
        <v>4697</v>
      </c>
      <c r="F380" s="2" t="s">
        <v>5009</v>
      </c>
      <c r="G380" s="3">
        <v>1238</v>
      </c>
      <c r="H380" s="3">
        <v>500</v>
      </c>
      <c r="I380" s="71">
        <f>Exposure_Information[[#This Row],[Total  Insured Value]]+Exposure_Information[[#This Row],[Policy Deductible]]</f>
        <v>906800</v>
      </c>
      <c r="J380" s="2">
        <v>106486</v>
      </c>
      <c r="K380" s="3">
        <v>1</v>
      </c>
      <c r="L380" s="2" t="s">
        <v>9</v>
      </c>
      <c r="M380" s="2" t="s">
        <v>5010</v>
      </c>
      <c r="N380" s="3" t="s">
        <v>5011</v>
      </c>
      <c r="O380" s="2" t="s">
        <v>3031</v>
      </c>
      <c r="P380" s="2" t="s">
        <v>231</v>
      </c>
      <c r="Q380" s="3">
        <v>13</v>
      </c>
      <c r="R380" s="2" t="s">
        <v>127</v>
      </c>
      <c r="S380" s="3">
        <v>25</v>
      </c>
      <c r="T380" s="2" t="s">
        <v>10</v>
      </c>
      <c r="U380" s="3">
        <v>42.059269999999998</v>
      </c>
      <c r="V380" s="3">
        <v>-72.582149999999999</v>
      </c>
      <c r="W380" s="2" t="s">
        <v>149</v>
      </c>
      <c r="X380" s="3">
        <v>1</v>
      </c>
      <c r="Y380" s="3" t="str">
        <f>_xlfn.CONCAT(Exposure_Information[[#This Row],[Building Construction Code]]," - ",Exposure_Information[[#This Row],[Type of building construction]])</f>
        <v>RMS - 1</v>
      </c>
      <c r="Z380" s="3">
        <v>0</v>
      </c>
      <c r="AA380" s="2">
        <v>1941</v>
      </c>
      <c r="AB380" s="2" t="s">
        <v>11</v>
      </c>
      <c r="AC380" s="2">
        <v>1</v>
      </c>
      <c r="AD380" s="2" t="str">
        <f>_xlfn.CONCAT(Exposure_Information[[#This Row],[Occupany Code]]," - ",Exposure_Information[[#This Row],[Type of building occupancy]])</f>
        <v>ATC - 1</v>
      </c>
      <c r="AE380" s="5">
        <v>477000</v>
      </c>
      <c r="AF380" s="5">
        <v>333900</v>
      </c>
      <c r="AG380" s="5">
        <v>95400</v>
      </c>
      <c r="AH380" s="5">
        <f>SUM(Exposure_Information[[#This Row],[Building Coverage Value]:[Business interruption value]])</f>
        <v>906300</v>
      </c>
      <c r="AI380" s="5">
        <f>SUM(Exposure_Information[[#This Row],[Building Coverage Value]:[Contents Coverage Value]])</f>
        <v>810900</v>
      </c>
      <c r="AJ380" s="26"/>
    </row>
    <row r="381" spans="1:36" ht="39" x14ac:dyDescent="0.3">
      <c r="A381" s="2" t="s">
        <v>148</v>
      </c>
      <c r="B381" s="2" t="s">
        <v>156</v>
      </c>
      <c r="C381" s="2" t="s">
        <v>325</v>
      </c>
      <c r="D381" s="2">
        <v>116619</v>
      </c>
      <c r="E381" s="2" t="s">
        <v>4697</v>
      </c>
      <c r="F381" s="2" t="s">
        <v>9845</v>
      </c>
      <c r="G381" s="3">
        <v>1322</v>
      </c>
      <c r="H381" s="3">
        <v>1000</v>
      </c>
      <c r="I381" s="71">
        <f>Exposure_Information[[#This Row],[Total  Insured Value]]+Exposure_Information[[#This Row],[Policy Deductible]]</f>
        <v>906350</v>
      </c>
      <c r="J381" s="2">
        <v>119749</v>
      </c>
      <c r="K381" s="3">
        <v>1</v>
      </c>
      <c r="L381" s="2" t="s">
        <v>9</v>
      </c>
      <c r="M381" s="2" t="s">
        <v>9846</v>
      </c>
      <c r="N381" s="3" t="s">
        <v>9847</v>
      </c>
      <c r="O381" s="2" t="s">
        <v>904</v>
      </c>
      <c r="P381" s="2" t="s">
        <v>90</v>
      </c>
      <c r="Q381" s="3">
        <v>17</v>
      </c>
      <c r="R381" s="2" t="s">
        <v>127</v>
      </c>
      <c r="S381" s="3">
        <v>25</v>
      </c>
      <c r="T381" s="2" t="s">
        <v>10</v>
      </c>
      <c r="U381" s="3">
        <v>42.476796999999998</v>
      </c>
      <c r="V381" s="3">
        <v>-71.068252999999999</v>
      </c>
      <c r="W381" s="2" t="s">
        <v>149</v>
      </c>
      <c r="X381" s="3">
        <v>1</v>
      </c>
      <c r="Y381" s="3" t="str">
        <f>_xlfn.CONCAT(Exposure_Information[[#This Row],[Building Construction Code]]," - ",Exposure_Information[[#This Row],[Type of building construction]])</f>
        <v>RMS - 1</v>
      </c>
      <c r="Z381" s="3">
        <v>0</v>
      </c>
      <c r="AA381" s="2">
        <v>1911</v>
      </c>
      <c r="AB381" s="2" t="s">
        <v>11</v>
      </c>
      <c r="AC381" s="2">
        <v>1</v>
      </c>
      <c r="AD381" s="2" t="str">
        <f>_xlfn.CONCAT(Exposure_Information[[#This Row],[Occupany Code]]," - ",Exposure_Information[[#This Row],[Type of building occupancy]])</f>
        <v>ATC - 1</v>
      </c>
      <c r="AE381" s="5">
        <v>476500</v>
      </c>
      <c r="AF381" s="5">
        <v>333550</v>
      </c>
      <c r="AG381" s="5">
        <v>95300</v>
      </c>
      <c r="AH381" s="5">
        <f>SUM(Exposure_Information[[#This Row],[Building Coverage Value]:[Business interruption value]])</f>
        <v>905350</v>
      </c>
      <c r="AI381" s="5">
        <f>SUM(Exposure_Information[[#This Row],[Building Coverage Value]:[Contents Coverage Value]])</f>
        <v>810050</v>
      </c>
      <c r="AJ381" s="26"/>
    </row>
    <row r="382" spans="1:36" ht="26" x14ac:dyDescent="0.3">
      <c r="A382" s="2" t="s">
        <v>148</v>
      </c>
      <c r="B382" s="2" t="s">
        <v>156</v>
      </c>
      <c r="C382" s="2" t="s">
        <v>325</v>
      </c>
      <c r="D382" s="2">
        <v>104601</v>
      </c>
      <c r="E382" s="2" t="s">
        <v>4697</v>
      </c>
      <c r="F382" s="2" t="s">
        <v>6448</v>
      </c>
      <c r="G382" s="3">
        <v>1050</v>
      </c>
      <c r="H382" s="3">
        <v>500</v>
      </c>
      <c r="I382" s="71">
        <f>Exposure_Information[[#This Row],[Total  Insured Value]]+Exposure_Information[[#This Row],[Policy Deductible]]</f>
        <v>904900</v>
      </c>
      <c r="J382" s="2">
        <v>107731</v>
      </c>
      <c r="K382" s="3">
        <v>1</v>
      </c>
      <c r="L382" s="2" t="s">
        <v>9</v>
      </c>
      <c r="M382" s="2" t="s">
        <v>6449</v>
      </c>
      <c r="N382" s="3" t="s">
        <v>6450</v>
      </c>
      <c r="O382" s="2" t="s">
        <v>2238</v>
      </c>
      <c r="P382" s="2" t="s">
        <v>90</v>
      </c>
      <c r="Q382" s="3">
        <v>17</v>
      </c>
      <c r="R382" s="2" t="s">
        <v>127</v>
      </c>
      <c r="S382" s="3">
        <v>25</v>
      </c>
      <c r="T382" s="2" t="s">
        <v>10</v>
      </c>
      <c r="U382" s="3">
        <v>42.230400000000003</v>
      </c>
      <c r="V382" s="3">
        <v>-71.364975000000001</v>
      </c>
      <c r="W382" s="2" t="s">
        <v>149</v>
      </c>
      <c r="X382" s="3">
        <v>1</v>
      </c>
      <c r="Y382" s="3" t="str">
        <f>_xlfn.CONCAT(Exposure_Information[[#This Row],[Building Construction Code]]," - ",Exposure_Information[[#This Row],[Type of building construction]])</f>
        <v>RMS - 1</v>
      </c>
      <c r="Z382" s="3">
        <v>0</v>
      </c>
      <c r="AA382" s="2">
        <v>1792</v>
      </c>
      <c r="AB382" s="2" t="s">
        <v>11</v>
      </c>
      <c r="AC382" s="2">
        <v>1</v>
      </c>
      <c r="AD382" s="2" t="str">
        <f>_xlfn.CONCAT(Exposure_Information[[#This Row],[Occupany Code]]," - ",Exposure_Information[[#This Row],[Type of building occupancy]])</f>
        <v>ATC - 1</v>
      </c>
      <c r="AE382" s="5">
        <v>476000</v>
      </c>
      <c r="AF382" s="5">
        <v>333200</v>
      </c>
      <c r="AG382" s="5">
        <v>95200</v>
      </c>
      <c r="AH382" s="5">
        <f>SUM(Exposure_Information[[#This Row],[Building Coverage Value]:[Business interruption value]])</f>
        <v>904400</v>
      </c>
      <c r="AI382" s="5">
        <f>SUM(Exposure_Information[[#This Row],[Building Coverage Value]:[Contents Coverage Value]])</f>
        <v>809200</v>
      </c>
      <c r="AJ382" s="26"/>
    </row>
    <row r="383" spans="1:36" ht="26" x14ac:dyDescent="0.3">
      <c r="A383" s="2" t="s">
        <v>148</v>
      </c>
      <c r="B383" s="2" t="s">
        <v>156</v>
      </c>
      <c r="C383" s="2" t="s">
        <v>325</v>
      </c>
      <c r="D383" s="2">
        <v>108661</v>
      </c>
      <c r="E383" s="2" t="s">
        <v>4697</v>
      </c>
      <c r="F383" s="2" t="s">
        <v>8559</v>
      </c>
      <c r="G383" s="3">
        <v>893</v>
      </c>
      <c r="H383" s="3">
        <v>1000</v>
      </c>
      <c r="I383" s="71">
        <f>Exposure_Information[[#This Row],[Total  Insured Value]]+Exposure_Information[[#This Row],[Policy Deductible]]</f>
        <v>904450</v>
      </c>
      <c r="J383" s="2">
        <v>111791</v>
      </c>
      <c r="K383" s="3">
        <v>1</v>
      </c>
      <c r="L383" s="2" t="s">
        <v>9</v>
      </c>
      <c r="M383" s="2" t="s">
        <v>8560</v>
      </c>
      <c r="N383" s="3" t="s">
        <v>8561</v>
      </c>
      <c r="O383" s="2" t="s">
        <v>3073</v>
      </c>
      <c r="P383" s="2" t="s">
        <v>171</v>
      </c>
      <c r="Q383" s="3">
        <v>27</v>
      </c>
      <c r="R383" s="2" t="s">
        <v>127</v>
      </c>
      <c r="S383" s="3">
        <v>25</v>
      </c>
      <c r="T383" s="2" t="s">
        <v>10</v>
      </c>
      <c r="U383" s="3">
        <v>42.479218000000003</v>
      </c>
      <c r="V383" s="3">
        <v>-71.587753000000006</v>
      </c>
      <c r="W383" s="2" t="s">
        <v>149</v>
      </c>
      <c r="X383" s="3">
        <v>1</v>
      </c>
      <c r="Y383" s="3" t="str">
        <f>_xlfn.CONCAT(Exposure_Information[[#This Row],[Building Construction Code]]," - ",Exposure_Information[[#This Row],[Type of building construction]])</f>
        <v>RMS - 1</v>
      </c>
      <c r="Z383" s="3">
        <v>0</v>
      </c>
      <c r="AA383" s="2">
        <v>1976</v>
      </c>
      <c r="AB383" s="2" t="s">
        <v>11</v>
      </c>
      <c r="AC383" s="2">
        <v>1</v>
      </c>
      <c r="AD383" s="2" t="str">
        <f>_xlfn.CONCAT(Exposure_Information[[#This Row],[Occupany Code]]," - ",Exposure_Information[[#This Row],[Type of building occupancy]])</f>
        <v>ATC - 1</v>
      </c>
      <c r="AE383" s="5">
        <v>475500</v>
      </c>
      <c r="AF383" s="5">
        <v>332850</v>
      </c>
      <c r="AG383" s="5">
        <v>95100</v>
      </c>
      <c r="AH383" s="5">
        <f>SUM(Exposure_Information[[#This Row],[Building Coverage Value]:[Business interruption value]])</f>
        <v>903450</v>
      </c>
      <c r="AI383" s="5">
        <f>SUM(Exposure_Information[[#This Row],[Building Coverage Value]:[Contents Coverage Value]])</f>
        <v>808350</v>
      </c>
      <c r="AJ383" s="26"/>
    </row>
    <row r="384" spans="1:36" x14ac:dyDescent="0.3">
      <c r="A384" s="2" t="s">
        <v>148</v>
      </c>
      <c r="B384" s="2" t="s">
        <v>156</v>
      </c>
      <c r="C384" s="2" t="s">
        <v>325</v>
      </c>
      <c r="D384" s="2">
        <v>16731</v>
      </c>
      <c r="E384" s="2" t="s">
        <v>367</v>
      </c>
      <c r="F384" s="2" t="s">
        <v>4441</v>
      </c>
      <c r="G384" s="3">
        <v>2032</v>
      </c>
      <c r="H384" s="3">
        <v>1000</v>
      </c>
      <c r="I384" s="71">
        <f>Exposure_Information[[#This Row],[Total  Insured Value]]+Exposure_Information[[#This Row],[Policy Deductible]]</f>
        <v>903500</v>
      </c>
      <c r="J384" s="2">
        <v>19798</v>
      </c>
      <c r="K384" s="3">
        <v>1</v>
      </c>
      <c r="L384" s="2" t="s">
        <v>9</v>
      </c>
      <c r="M384" s="2" t="s">
        <v>4442</v>
      </c>
      <c r="N384" s="3" t="s">
        <v>4443</v>
      </c>
      <c r="O384" s="2" t="s">
        <v>178</v>
      </c>
      <c r="P384" s="2" t="s">
        <v>74</v>
      </c>
      <c r="Q384" s="3">
        <v>9</v>
      </c>
      <c r="R384" s="2" t="s">
        <v>127</v>
      </c>
      <c r="S384" s="3">
        <v>25</v>
      </c>
      <c r="T384" s="2" t="s">
        <v>10</v>
      </c>
      <c r="U384" s="3">
        <v>42.482757999999997</v>
      </c>
      <c r="V384" s="3">
        <v>-70.911880999999994</v>
      </c>
      <c r="W384" s="2" t="s">
        <v>149</v>
      </c>
      <c r="X384" s="3">
        <v>1</v>
      </c>
      <c r="Y384" s="3" t="str">
        <f>_xlfn.CONCAT(Exposure_Information[[#This Row],[Building Construction Code]]," - ",Exposure_Information[[#This Row],[Type of building construction]])</f>
        <v>RMS - 1</v>
      </c>
      <c r="Z384" s="3">
        <v>0</v>
      </c>
      <c r="AA384" s="2">
        <v>2003</v>
      </c>
      <c r="AB384" s="2" t="s">
        <v>11</v>
      </c>
      <c r="AC384" s="2">
        <v>1</v>
      </c>
      <c r="AD384" s="2" t="str">
        <f>_xlfn.CONCAT(Exposure_Information[[#This Row],[Occupany Code]]," - ",Exposure_Information[[#This Row],[Type of building occupancy]])</f>
        <v>ATC - 1</v>
      </c>
      <c r="AE384" s="5">
        <v>902500</v>
      </c>
      <c r="AF384" s="5">
        <v>0</v>
      </c>
      <c r="AG384" s="5">
        <v>0</v>
      </c>
      <c r="AH384" s="5">
        <f>SUM(Exposure_Information[[#This Row],[Building Coverage Value]:[Business interruption value]])</f>
        <v>902500</v>
      </c>
      <c r="AI384" s="5">
        <f>SUM(Exposure_Information[[#This Row],[Building Coverage Value]:[Contents Coverage Value]])</f>
        <v>902500</v>
      </c>
      <c r="AJ384" s="26"/>
    </row>
    <row r="385" spans="1:36" ht="26" x14ac:dyDescent="0.3">
      <c r="A385" s="2" t="s">
        <v>148</v>
      </c>
      <c r="B385" s="2" t="s">
        <v>156</v>
      </c>
      <c r="C385" s="2" t="s">
        <v>325</v>
      </c>
      <c r="D385" s="2">
        <v>7535</v>
      </c>
      <c r="E385" s="2" t="s">
        <v>382</v>
      </c>
      <c r="F385" s="2" t="s">
        <v>961</v>
      </c>
      <c r="G385" s="3">
        <v>441</v>
      </c>
      <c r="H385" s="3">
        <v>500</v>
      </c>
      <c r="I385" s="71">
        <f>Exposure_Information[[#This Row],[Total  Insured Value]]+Exposure_Information[[#This Row],[Policy Deductible]]</f>
        <v>14500</v>
      </c>
      <c r="J385" s="2">
        <v>10180</v>
      </c>
      <c r="K385" s="3">
        <v>1</v>
      </c>
      <c r="L385" s="2" t="s">
        <v>9</v>
      </c>
      <c r="M385" s="2" t="s">
        <v>10713</v>
      </c>
      <c r="N385" s="2" t="s">
        <v>962</v>
      </c>
      <c r="O385" s="2" t="s">
        <v>97</v>
      </c>
      <c r="P385" s="2" t="s">
        <v>224</v>
      </c>
      <c r="Q385" s="3">
        <v>21</v>
      </c>
      <c r="R385" s="2" t="s">
        <v>127</v>
      </c>
      <c r="S385" s="3">
        <v>25</v>
      </c>
      <c r="T385" s="2" t="s">
        <v>10</v>
      </c>
      <c r="U385" s="3">
        <v>42.170093000000001</v>
      </c>
      <c r="V385" s="3">
        <v>-70.947101000000004</v>
      </c>
      <c r="W385" s="2" t="s">
        <v>149</v>
      </c>
      <c r="X385" s="3">
        <v>1</v>
      </c>
      <c r="Y385" s="3" t="str">
        <f>_xlfn.CONCAT(Exposure_Information[[#This Row],[Building Construction Code]]," - ",Exposure_Information[[#This Row],[Type of building construction]])</f>
        <v>RMS - 1</v>
      </c>
      <c r="Z385" s="3">
        <v>0</v>
      </c>
      <c r="AA385" s="2">
        <v>9999</v>
      </c>
      <c r="AB385" s="2" t="s">
        <v>11</v>
      </c>
      <c r="AC385" s="2">
        <v>37</v>
      </c>
      <c r="AD385" s="2" t="str">
        <f>_xlfn.CONCAT(Exposure_Information[[#This Row],[Occupany Code]]," - ",Exposure_Information[[#This Row],[Type of building occupancy]])</f>
        <v>ATC - 37</v>
      </c>
      <c r="AE385" s="5">
        <v>0</v>
      </c>
      <c r="AF385" s="5">
        <v>14000</v>
      </c>
      <c r="AG385" s="5">
        <v>0</v>
      </c>
      <c r="AH385" s="5">
        <f>SUM(Exposure_Information[[#This Row],[Building Coverage Value]:[Business interruption value]])</f>
        <v>14000</v>
      </c>
      <c r="AI385" s="5">
        <f>SUM(Exposure_Information[[#This Row],[Building Coverage Value]:[Contents Coverage Value]])</f>
        <v>14000</v>
      </c>
      <c r="AJ385" s="26"/>
    </row>
    <row r="386" spans="1:36" ht="26" x14ac:dyDescent="0.3">
      <c r="A386" s="2" t="s">
        <v>148</v>
      </c>
      <c r="B386" s="2" t="s">
        <v>156</v>
      </c>
      <c r="C386" s="2" t="s">
        <v>325</v>
      </c>
      <c r="D386" s="2">
        <v>103851</v>
      </c>
      <c r="E386" s="2" t="s">
        <v>4697</v>
      </c>
      <c r="F386" s="2" t="s">
        <v>4847</v>
      </c>
      <c r="G386" s="3">
        <v>917</v>
      </c>
      <c r="H386" s="3">
        <v>1000</v>
      </c>
      <c r="I386" s="71">
        <f>Exposure_Information[[#This Row],[Total  Insured Value]]+Exposure_Information[[#This Row],[Policy Deductible]]</f>
        <v>902550</v>
      </c>
      <c r="J386" s="2">
        <v>106981</v>
      </c>
      <c r="K386" s="3">
        <v>1</v>
      </c>
      <c r="L386" s="2" t="s">
        <v>9</v>
      </c>
      <c r="M386" s="2" t="s">
        <v>4848</v>
      </c>
      <c r="N386" s="3" t="s">
        <v>4849</v>
      </c>
      <c r="O386" s="2" t="s">
        <v>4850</v>
      </c>
      <c r="P386" s="2" t="s">
        <v>171</v>
      </c>
      <c r="Q386" s="3">
        <v>27</v>
      </c>
      <c r="R386" s="2" t="s">
        <v>127</v>
      </c>
      <c r="S386" s="3">
        <v>25</v>
      </c>
      <c r="T386" s="2" t="s">
        <v>10</v>
      </c>
      <c r="U386" s="3">
        <v>42.181778000000001</v>
      </c>
      <c r="V386" s="3">
        <v>-71.953841999999995</v>
      </c>
      <c r="W386" s="2" t="s">
        <v>149</v>
      </c>
      <c r="X386" s="3">
        <v>1</v>
      </c>
      <c r="Y386" s="3" t="str">
        <f>_xlfn.CONCAT(Exposure_Information[[#This Row],[Building Construction Code]]," - ",Exposure_Information[[#This Row],[Type of building construction]])</f>
        <v>RMS - 1</v>
      </c>
      <c r="Z386" s="3">
        <v>0</v>
      </c>
      <c r="AA386" s="2">
        <v>1999</v>
      </c>
      <c r="AB386" s="2" t="s">
        <v>11</v>
      </c>
      <c r="AC386" s="2">
        <v>1</v>
      </c>
      <c r="AD386" s="2" t="str">
        <f>_xlfn.CONCAT(Exposure_Information[[#This Row],[Occupany Code]]," - ",Exposure_Information[[#This Row],[Type of building occupancy]])</f>
        <v>ATC - 1</v>
      </c>
      <c r="AE386" s="5">
        <v>474500</v>
      </c>
      <c r="AF386" s="5">
        <v>332150</v>
      </c>
      <c r="AG386" s="5">
        <v>94900</v>
      </c>
      <c r="AH386" s="5">
        <f>SUM(Exposure_Information[[#This Row],[Building Coverage Value]:[Business interruption value]])</f>
        <v>901550</v>
      </c>
      <c r="AI386" s="5">
        <f>SUM(Exposure_Information[[#This Row],[Building Coverage Value]:[Contents Coverage Value]])</f>
        <v>806650</v>
      </c>
      <c r="AJ386" s="26"/>
    </row>
    <row r="387" spans="1:36" ht="39" x14ac:dyDescent="0.3">
      <c r="A387" s="2" t="s">
        <v>148</v>
      </c>
      <c r="B387" s="2" t="s">
        <v>156</v>
      </c>
      <c r="C387" s="2" t="s">
        <v>325</v>
      </c>
      <c r="D387" s="2">
        <v>115819</v>
      </c>
      <c r="E387" s="2" t="s">
        <v>4697</v>
      </c>
      <c r="F387" s="2" t="s">
        <v>9167</v>
      </c>
      <c r="G387" s="3">
        <v>1866</v>
      </c>
      <c r="H387" s="3">
        <v>1000</v>
      </c>
      <c r="I387" s="71">
        <f>Exposure_Information[[#This Row],[Total  Insured Value]]+Exposure_Information[[#This Row],[Policy Deductible]]</f>
        <v>902550</v>
      </c>
      <c r="J387" s="2">
        <v>118949</v>
      </c>
      <c r="K387" s="3">
        <v>1</v>
      </c>
      <c r="L387" s="2" t="s">
        <v>9</v>
      </c>
      <c r="M387" s="2" t="s">
        <v>9168</v>
      </c>
      <c r="N387" s="3" t="s">
        <v>9169</v>
      </c>
      <c r="O387" s="2" t="s">
        <v>1012</v>
      </c>
      <c r="P387" s="2" t="s">
        <v>72</v>
      </c>
      <c r="Q387" s="3">
        <v>25</v>
      </c>
      <c r="R387" s="2" t="s">
        <v>127</v>
      </c>
      <c r="S387" s="3">
        <v>25</v>
      </c>
      <c r="T387" s="2" t="s">
        <v>10</v>
      </c>
      <c r="U387" s="3">
        <v>42.381214999999997</v>
      </c>
      <c r="V387" s="3">
        <v>-70.982557999999997</v>
      </c>
      <c r="W387" s="2" t="s">
        <v>149</v>
      </c>
      <c r="X387" s="3">
        <v>1</v>
      </c>
      <c r="Y387" s="3" t="str">
        <f>_xlfn.CONCAT(Exposure_Information[[#This Row],[Building Construction Code]]," - ",Exposure_Information[[#This Row],[Type of building construction]])</f>
        <v>RMS - 1</v>
      </c>
      <c r="Z387" s="3">
        <v>0</v>
      </c>
      <c r="AA387" s="2">
        <v>1930</v>
      </c>
      <c r="AB387" s="2" t="s">
        <v>11</v>
      </c>
      <c r="AC387" s="2">
        <v>1</v>
      </c>
      <c r="AD387" s="2" t="str">
        <f>_xlfn.CONCAT(Exposure_Information[[#This Row],[Occupany Code]]," - ",Exposure_Information[[#This Row],[Type of building occupancy]])</f>
        <v>ATC - 1</v>
      </c>
      <c r="AE387" s="5">
        <v>474500</v>
      </c>
      <c r="AF387" s="5">
        <v>332150</v>
      </c>
      <c r="AG387" s="5">
        <v>94900</v>
      </c>
      <c r="AH387" s="5">
        <f>SUM(Exposure_Information[[#This Row],[Building Coverage Value]:[Business interruption value]])</f>
        <v>901550</v>
      </c>
      <c r="AI387" s="5">
        <f>SUM(Exposure_Information[[#This Row],[Building Coverage Value]:[Contents Coverage Value]])</f>
        <v>806650</v>
      </c>
      <c r="AJ387" s="26"/>
    </row>
    <row r="388" spans="1:36" ht="26" x14ac:dyDescent="0.3">
      <c r="A388" s="2" t="s">
        <v>148</v>
      </c>
      <c r="B388" s="2" t="s">
        <v>156</v>
      </c>
      <c r="C388" s="2" t="s">
        <v>325</v>
      </c>
      <c r="D388" s="2">
        <v>7532</v>
      </c>
      <c r="E388" s="2" t="s">
        <v>382</v>
      </c>
      <c r="F388" s="2" t="s">
        <v>1213</v>
      </c>
      <c r="G388" s="3">
        <v>2095.110107421875</v>
      </c>
      <c r="H388" s="3">
        <v>1000</v>
      </c>
      <c r="I388" s="71">
        <f>Exposure_Information[[#This Row],[Total  Insured Value]]+Exposure_Information[[#This Row],[Policy Deductible]]</f>
        <v>399000</v>
      </c>
      <c r="J388" s="2">
        <v>10177</v>
      </c>
      <c r="K388" s="3">
        <v>1</v>
      </c>
      <c r="L388" s="2" t="s">
        <v>9</v>
      </c>
      <c r="M388" s="2" t="s">
        <v>10713</v>
      </c>
      <c r="N388" s="3" t="s">
        <v>56</v>
      </c>
      <c r="O388" s="2" t="s">
        <v>1094</v>
      </c>
      <c r="P388" s="2" t="s">
        <v>28</v>
      </c>
      <c r="Q388" s="3">
        <v>81</v>
      </c>
      <c r="R388" s="2" t="s">
        <v>25</v>
      </c>
      <c r="S388" s="3">
        <v>36</v>
      </c>
      <c r="T388" s="2" t="s">
        <v>10</v>
      </c>
      <c r="U388" s="3">
        <v>40.703560000000003</v>
      </c>
      <c r="V388" s="3">
        <v>-73.897152000000006</v>
      </c>
      <c r="W388" s="2" t="s">
        <v>149</v>
      </c>
      <c r="X388" s="3">
        <v>2</v>
      </c>
      <c r="Y388" s="3" t="str">
        <f>_xlfn.CONCAT(Exposure_Information[[#This Row],[Building Construction Code]]," - ",Exposure_Information[[#This Row],[Type of building construction]])</f>
        <v>RMS - 2</v>
      </c>
      <c r="Z388" s="3">
        <v>0</v>
      </c>
      <c r="AA388" s="2">
        <v>9999</v>
      </c>
      <c r="AB388" s="2" t="s">
        <v>11</v>
      </c>
      <c r="AC388" s="2">
        <v>37</v>
      </c>
      <c r="AD388" s="2" t="str">
        <f>_xlfn.CONCAT(Exposure_Information[[#This Row],[Occupany Code]]," - ",Exposure_Information[[#This Row],[Type of building occupancy]])</f>
        <v>ATC - 37</v>
      </c>
      <c r="AE388" s="5">
        <v>363000</v>
      </c>
      <c r="AF388" s="5">
        <v>0</v>
      </c>
      <c r="AG388" s="5">
        <v>35000</v>
      </c>
      <c r="AH388" s="5">
        <f>SUM(Exposure_Information[[#This Row],[Building Coverage Value]:[Business interruption value]])</f>
        <v>398000</v>
      </c>
      <c r="AI388" s="5">
        <f>SUM(Exposure_Information[[#This Row],[Building Coverage Value]:[Contents Coverage Value]])</f>
        <v>363000</v>
      </c>
      <c r="AJ388" s="26"/>
    </row>
    <row r="389" spans="1:36" ht="26" x14ac:dyDescent="0.3">
      <c r="A389" s="2" t="s">
        <v>148</v>
      </c>
      <c r="B389" s="2" t="s">
        <v>156</v>
      </c>
      <c r="C389" s="2" t="s">
        <v>325</v>
      </c>
      <c r="D389" s="2">
        <v>109594</v>
      </c>
      <c r="E389" s="2" t="s">
        <v>4697</v>
      </c>
      <c r="F389" s="2" t="s">
        <v>7785</v>
      </c>
      <c r="G389" s="3">
        <v>1496</v>
      </c>
      <c r="H389" s="3">
        <v>500</v>
      </c>
      <c r="I389" s="71">
        <f>Exposure_Information[[#This Row],[Total  Insured Value]]+Exposure_Information[[#This Row],[Policy Deductible]]</f>
        <v>901500</v>
      </c>
      <c r="J389" s="2">
        <v>112724</v>
      </c>
      <c r="K389" s="3">
        <v>1</v>
      </c>
      <c r="L389" s="2" t="s">
        <v>9</v>
      </c>
      <c r="M389" s="2" t="s">
        <v>7786</v>
      </c>
      <c r="N389" s="3" t="s">
        <v>7787</v>
      </c>
      <c r="O389" s="2" t="s">
        <v>96</v>
      </c>
      <c r="P389" s="2" t="s">
        <v>80</v>
      </c>
      <c r="Q389" s="3">
        <v>47</v>
      </c>
      <c r="R389" s="2" t="s">
        <v>25</v>
      </c>
      <c r="S389" s="3">
        <v>36</v>
      </c>
      <c r="T389" s="2" t="s">
        <v>10</v>
      </c>
      <c r="U389" s="3">
        <v>40.603737000000002</v>
      </c>
      <c r="V389" s="3">
        <v>-73.959648000000001</v>
      </c>
      <c r="W389" s="2" t="s">
        <v>149</v>
      </c>
      <c r="X389" s="3">
        <v>2</v>
      </c>
      <c r="Y389" s="3" t="str">
        <f>_xlfn.CONCAT(Exposure_Information[[#This Row],[Building Construction Code]]," - ",Exposure_Information[[#This Row],[Type of building construction]])</f>
        <v>RMS - 2</v>
      </c>
      <c r="Z389" s="3">
        <v>0</v>
      </c>
      <c r="AA389" s="2">
        <v>1964</v>
      </c>
      <c r="AB389" s="2" t="s">
        <v>11</v>
      </c>
      <c r="AC389" s="2">
        <v>1</v>
      </c>
      <c r="AD389" s="2" t="str">
        <f>_xlfn.CONCAT(Exposure_Information[[#This Row],[Occupany Code]]," - ",Exposure_Information[[#This Row],[Type of building occupancy]])</f>
        <v>ATC - 1</v>
      </c>
      <c r="AE389" s="5">
        <v>530000</v>
      </c>
      <c r="AF389" s="5">
        <v>265000</v>
      </c>
      <c r="AG389" s="5">
        <v>106000</v>
      </c>
      <c r="AH389" s="5">
        <f>SUM(Exposure_Information[[#This Row],[Building Coverage Value]:[Business interruption value]])</f>
        <v>901000</v>
      </c>
      <c r="AI389" s="5">
        <f>SUM(Exposure_Information[[#This Row],[Building Coverage Value]:[Contents Coverage Value]])</f>
        <v>795000</v>
      </c>
      <c r="AJ389" s="26"/>
    </row>
    <row r="390" spans="1:36" ht="26" x14ac:dyDescent="0.3">
      <c r="A390" s="2" t="s">
        <v>148</v>
      </c>
      <c r="B390" s="2" t="s">
        <v>156</v>
      </c>
      <c r="C390" s="2" t="s">
        <v>325</v>
      </c>
      <c r="D390" s="2">
        <v>110083</v>
      </c>
      <c r="E390" s="2" t="s">
        <v>4697</v>
      </c>
      <c r="F390" s="2" t="s">
        <v>8898</v>
      </c>
      <c r="G390" s="3">
        <v>2212</v>
      </c>
      <c r="H390" s="3">
        <v>1000</v>
      </c>
      <c r="I390" s="71">
        <f>Exposure_Information[[#This Row],[Total  Insured Value]]+Exposure_Information[[#This Row],[Policy Deductible]]</f>
        <v>902000</v>
      </c>
      <c r="J390" s="2">
        <v>113213</v>
      </c>
      <c r="K390" s="3">
        <v>1</v>
      </c>
      <c r="L390" s="2" t="s">
        <v>9</v>
      </c>
      <c r="M390" s="2" t="s">
        <v>8899</v>
      </c>
      <c r="N390" s="3" t="s">
        <v>8900</v>
      </c>
      <c r="O390" s="2" t="s">
        <v>33</v>
      </c>
      <c r="P390" s="2" t="s">
        <v>90</v>
      </c>
      <c r="Q390" s="3">
        <v>17</v>
      </c>
      <c r="R390" s="2" t="s">
        <v>127</v>
      </c>
      <c r="S390" s="3">
        <v>25</v>
      </c>
      <c r="T390" s="2" t="s">
        <v>10</v>
      </c>
      <c r="U390" s="3">
        <v>42.428674000000001</v>
      </c>
      <c r="V390" s="3">
        <v>-71.074220999999994</v>
      </c>
      <c r="W390" s="2" t="s">
        <v>149</v>
      </c>
      <c r="X390" s="3">
        <v>1</v>
      </c>
      <c r="Y390" s="3" t="str">
        <f>_xlfn.CONCAT(Exposure_Information[[#This Row],[Building Construction Code]]," - ",Exposure_Information[[#This Row],[Type of building construction]])</f>
        <v>RMS - 1</v>
      </c>
      <c r="Z390" s="3">
        <v>0</v>
      </c>
      <c r="AA390" s="2">
        <v>1930</v>
      </c>
      <c r="AB390" s="2" t="s">
        <v>11</v>
      </c>
      <c r="AC390" s="2">
        <v>1</v>
      </c>
      <c r="AD390" s="2" t="str">
        <f>_xlfn.CONCAT(Exposure_Information[[#This Row],[Occupany Code]]," - ",Exposure_Information[[#This Row],[Type of building occupancy]])</f>
        <v>ATC - 1</v>
      </c>
      <c r="AE390" s="5">
        <v>530000</v>
      </c>
      <c r="AF390" s="5">
        <v>265000</v>
      </c>
      <c r="AG390" s="5">
        <v>106000</v>
      </c>
      <c r="AH390" s="5">
        <f>SUM(Exposure_Information[[#This Row],[Building Coverage Value]:[Business interruption value]])</f>
        <v>901000</v>
      </c>
      <c r="AI390" s="5">
        <f>SUM(Exposure_Information[[#This Row],[Building Coverage Value]:[Contents Coverage Value]])</f>
        <v>795000</v>
      </c>
      <c r="AJ390" s="26"/>
    </row>
    <row r="391" spans="1:36" ht="26" x14ac:dyDescent="0.3">
      <c r="A391" s="2" t="s">
        <v>148</v>
      </c>
      <c r="B391" s="2" t="s">
        <v>156</v>
      </c>
      <c r="C391" s="2" t="s">
        <v>325</v>
      </c>
      <c r="D391" s="2">
        <v>7531</v>
      </c>
      <c r="E391" s="2" t="s">
        <v>382</v>
      </c>
      <c r="F391" s="2" t="s">
        <v>1943</v>
      </c>
      <c r="G391" s="3">
        <v>963.79998779296875</v>
      </c>
      <c r="H391" s="3">
        <v>1000</v>
      </c>
      <c r="I391" s="71">
        <f>Exposure_Information[[#This Row],[Total  Insured Value]]+Exposure_Information[[#This Row],[Policy Deductible]]</f>
        <v>436000</v>
      </c>
      <c r="J391" s="2">
        <v>10176</v>
      </c>
      <c r="K391" s="3">
        <v>1</v>
      </c>
      <c r="L391" s="2" t="s">
        <v>9</v>
      </c>
      <c r="M391" s="2" t="s">
        <v>10713</v>
      </c>
      <c r="N391" s="3" t="s">
        <v>1944</v>
      </c>
      <c r="O391" s="2" t="s">
        <v>385</v>
      </c>
      <c r="P391" s="2" t="s">
        <v>80</v>
      </c>
      <c r="Q391" s="3">
        <v>47</v>
      </c>
      <c r="R391" s="2" t="s">
        <v>25</v>
      </c>
      <c r="S391" s="3">
        <v>36</v>
      </c>
      <c r="T391" s="2" t="s">
        <v>10</v>
      </c>
      <c r="U391" s="3">
        <v>40.600005000000003</v>
      </c>
      <c r="V391" s="3">
        <v>-73.971069999999997</v>
      </c>
      <c r="W391" s="2" t="s">
        <v>149</v>
      </c>
      <c r="X391" s="3">
        <v>2</v>
      </c>
      <c r="Y391" s="3" t="str">
        <f>_xlfn.CONCAT(Exposure_Information[[#This Row],[Building Construction Code]]," - ",Exposure_Information[[#This Row],[Type of building construction]])</f>
        <v>RMS - 2</v>
      </c>
      <c r="Z391" s="3">
        <v>0</v>
      </c>
      <c r="AA391" s="2">
        <v>9999</v>
      </c>
      <c r="AB391" s="2" t="s">
        <v>11</v>
      </c>
      <c r="AC391" s="2">
        <v>37</v>
      </c>
      <c r="AD391" s="2" t="str">
        <f>_xlfn.CONCAT(Exposure_Information[[#This Row],[Occupany Code]]," - ",Exposure_Information[[#This Row],[Type of building occupancy]])</f>
        <v>ATC - 37</v>
      </c>
      <c r="AE391" s="5">
        <v>400000</v>
      </c>
      <c r="AF391" s="5">
        <v>0</v>
      </c>
      <c r="AG391" s="5">
        <v>35000</v>
      </c>
      <c r="AH391" s="5">
        <f>SUM(Exposure_Information[[#This Row],[Building Coverage Value]:[Business interruption value]])</f>
        <v>435000</v>
      </c>
      <c r="AI391" s="5">
        <f>SUM(Exposure_Information[[#This Row],[Building Coverage Value]:[Contents Coverage Value]])</f>
        <v>400000</v>
      </c>
      <c r="AJ391" s="26"/>
    </row>
    <row r="392" spans="1:36" x14ac:dyDescent="0.3">
      <c r="A392" s="2" t="s">
        <v>148</v>
      </c>
      <c r="B392" s="2" t="s">
        <v>156</v>
      </c>
      <c r="C392" s="2" t="s">
        <v>325</v>
      </c>
      <c r="D392" s="2">
        <v>105166</v>
      </c>
      <c r="E392" s="2" t="s">
        <v>4697</v>
      </c>
      <c r="F392" s="2" t="s">
        <v>6095</v>
      </c>
      <c r="G392" s="3">
        <v>1415</v>
      </c>
      <c r="H392" s="3">
        <v>500</v>
      </c>
      <c r="I392" s="71">
        <f>Exposure_Information[[#This Row],[Total  Insured Value]]+Exposure_Information[[#This Row],[Policy Deductible]]</f>
        <v>899200</v>
      </c>
      <c r="J392" s="2">
        <v>108296</v>
      </c>
      <c r="K392" s="3">
        <v>1</v>
      </c>
      <c r="L392" s="2" t="s">
        <v>9</v>
      </c>
      <c r="M392" s="2" t="s">
        <v>6096</v>
      </c>
      <c r="N392" s="3" t="s">
        <v>6097</v>
      </c>
      <c r="O392" s="2" t="s">
        <v>1520</v>
      </c>
      <c r="P392" s="2" t="s">
        <v>221</v>
      </c>
      <c r="Q392" s="3">
        <v>23</v>
      </c>
      <c r="R392" s="2" t="s">
        <v>127</v>
      </c>
      <c r="S392" s="3">
        <v>25</v>
      </c>
      <c r="T392" s="2" t="s">
        <v>10</v>
      </c>
      <c r="U392" s="3">
        <v>42.064399000000002</v>
      </c>
      <c r="V392" s="3">
        <v>-70.830158999999995</v>
      </c>
      <c r="W392" s="2" t="s">
        <v>149</v>
      </c>
      <c r="X392" s="3">
        <v>1</v>
      </c>
      <c r="Y392" s="3" t="str">
        <f>_xlfn.CONCAT(Exposure_Information[[#This Row],[Building Construction Code]]," - ",Exposure_Information[[#This Row],[Type of building construction]])</f>
        <v>RMS - 1</v>
      </c>
      <c r="Z392" s="3">
        <v>0</v>
      </c>
      <c r="AA392" s="2">
        <v>1947</v>
      </c>
      <c r="AB392" s="2" t="s">
        <v>11</v>
      </c>
      <c r="AC392" s="2">
        <v>1</v>
      </c>
      <c r="AD392" s="2" t="str">
        <f>_xlfn.CONCAT(Exposure_Information[[#This Row],[Occupany Code]]," - ",Exposure_Information[[#This Row],[Type of building occupancy]])</f>
        <v>ATC - 1</v>
      </c>
      <c r="AE392" s="5">
        <v>473000</v>
      </c>
      <c r="AF392" s="5">
        <v>331100</v>
      </c>
      <c r="AG392" s="5">
        <v>94600</v>
      </c>
      <c r="AH392" s="5">
        <f>SUM(Exposure_Information[[#This Row],[Building Coverage Value]:[Business interruption value]])</f>
        <v>898700</v>
      </c>
      <c r="AI392" s="5">
        <f>SUM(Exposure_Information[[#This Row],[Building Coverage Value]:[Contents Coverage Value]])</f>
        <v>804100</v>
      </c>
      <c r="AJ392" s="26"/>
    </row>
    <row r="393" spans="1:36" ht="39" x14ac:dyDescent="0.3">
      <c r="A393" s="2" t="s">
        <v>148</v>
      </c>
      <c r="B393" s="2" t="s">
        <v>156</v>
      </c>
      <c r="C393" s="2" t="s">
        <v>325</v>
      </c>
      <c r="D393" s="2">
        <v>111162</v>
      </c>
      <c r="E393" s="2" t="s">
        <v>4697</v>
      </c>
      <c r="F393" s="2" t="s">
        <v>7691</v>
      </c>
      <c r="G393" s="3">
        <v>2416</v>
      </c>
      <c r="H393" s="3">
        <v>500</v>
      </c>
      <c r="I393" s="71">
        <f>Exposure_Information[[#This Row],[Total  Insured Value]]+Exposure_Information[[#This Row],[Policy Deductible]]</f>
        <v>898100</v>
      </c>
      <c r="J393" s="2">
        <v>114292</v>
      </c>
      <c r="K393" s="3">
        <v>1</v>
      </c>
      <c r="L393" s="2" t="s">
        <v>9</v>
      </c>
      <c r="M393" s="2" t="s">
        <v>7692</v>
      </c>
      <c r="N393" s="3" t="s">
        <v>7693</v>
      </c>
      <c r="O393" s="2" t="s">
        <v>828</v>
      </c>
      <c r="P393" s="2" t="s">
        <v>72</v>
      </c>
      <c r="Q393" s="3">
        <v>25</v>
      </c>
      <c r="R393" s="2" t="s">
        <v>127</v>
      </c>
      <c r="S393" s="3">
        <v>25</v>
      </c>
      <c r="T393" s="2" t="s">
        <v>10</v>
      </c>
      <c r="U393" s="3">
        <v>42.409750000000003</v>
      </c>
      <c r="V393" s="3">
        <v>-70.995638</v>
      </c>
      <c r="W393" s="2" t="s">
        <v>149</v>
      </c>
      <c r="X393" s="3">
        <v>1</v>
      </c>
      <c r="Y393" s="3" t="str">
        <f>_xlfn.CONCAT(Exposure_Information[[#This Row],[Building Construction Code]]," - ",Exposure_Information[[#This Row],[Type of building construction]])</f>
        <v>RMS - 1</v>
      </c>
      <c r="Z393" s="3">
        <v>0</v>
      </c>
      <c r="AA393" s="2">
        <v>1910</v>
      </c>
      <c r="AB393" s="2" t="s">
        <v>11</v>
      </c>
      <c r="AC393" s="2">
        <v>1</v>
      </c>
      <c r="AD393" s="2" t="str">
        <f>_xlfn.CONCAT(Exposure_Information[[#This Row],[Occupany Code]]," - ",Exposure_Information[[#This Row],[Type of building occupancy]])</f>
        <v>ATC - 1</v>
      </c>
      <c r="AE393" s="5">
        <v>528000</v>
      </c>
      <c r="AF393" s="5">
        <v>264000</v>
      </c>
      <c r="AG393" s="5">
        <v>105600</v>
      </c>
      <c r="AH393" s="5">
        <f>SUM(Exposure_Information[[#This Row],[Building Coverage Value]:[Business interruption value]])</f>
        <v>897600</v>
      </c>
      <c r="AI393" s="5">
        <f>SUM(Exposure_Information[[#This Row],[Building Coverage Value]:[Contents Coverage Value]])</f>
        <v>792000</v>
      </c>
      <c r="AJ393" s="26"/>
    </row>
    <row r="394" spans="1:36" ht="26" x14ac:dyDescent="0.3">
      <c r="A394" s="2" t="s">
        <v>148</v>
      </c>
      <c r="B394" s="2" t="s">
        <v>156</v>
      </c>
      <c r="C394" s="2" t="s">
        <v>325</v>
      </c>
      <c r="D394" s="2">
        <v>7530</v>
      </c>
      <c r="E394" s="2" t="s">
        <v>382</v>
      </c>
      <c r="F394" s="2" t="s">
        <v>4609</v>
      </c>
      <c r="G394" s="3">
        <v>2264</v>
      </c>
      <c r="H394" s="3">
        <v>500</v>
      </c>
      <c r="I394" s="71">
        <f>Exposure_Information[[#This Row],[Total  Insured Value]]+Exposure_Information[[#This Row],[Policy Deductible]]</f>
        <v>295500</v>
      </c>
      <c r="J394" s="2">
        <v>10175</v>
      </c>
      <c r="K394" s="3">
        <v>1</v>
      </c>
      <c r="L394" s="2" t="s">
        <v>9</v>
      </c>
      <c r="M394" s="2" t="s">
        <v>10713</v>
      </c>
      <c r="N394" s="3" t="s">
        <v>1583</v>
      </c>
      <c r="O394" s="2" t="s">
        <v>97</v>
      </c>
      <c r="P394" s="2" t="s">
        <v>224</v>
      </c>
      <c r="Q394" s="3">
        <v>21</v>
      </c>
      <c r="R394" s="2" t="s">
        <v>127</v>
      </c>
      <c r="S394" s="3">
        <v>25</v>
      </c>
      <c r="T394" s="2" t="s">
        <v>10</v>
      </c>
      <c r="U394" s="3">
        <v>42.173659000000001</v>
      </c>
      <c r="V394" s="3">
        <v>-71.047914000000006</v>
      </c>
      <c r="W394" s="2" t="s">
        <v>149</v>
      </c>
      <c r="X394" s="3">
        <v>1</v>
      </c>
      <c r="Y394" s="3" t="str">
        <f>_xlfn.CONCAT(Exposure_Information[[#This Row],[Building Construction Code]]," - ",Exposure_Information[[#This Row],[Type of building construction]])</f>
        <v>RMS - 1</v>
      </c>
      <c r="Z394" s="3">
        <v>0</v>
      </c>
      <c r="AA394" s="2">
        <v>9999</v>
      </c>
      <c r="AB394" s="2" t="s">
        <v>11</v>
      </c>
      <c r="AC394" s="2">
        <v>37</v>
      </c>
      <c r="AD394" s="2" t="str">
        <f>_xlfn.CONCAT(Exposure_Information[[#This Row],[Occupany Code]]," - ",Exposure_Information[[#This Row],[Type of building occupancy]])</f>
        <v>ATC - 37</v>
      </c>
      <c r="AE394" s="5">
        <v>286000</v>
      </c>
      <c r="AF394" s="5">
        <v>9000</v>
      </c>
      <c r="AG394" s="5">
        <v>0</v>
      </c>
      <c r="AH394" s="5">
        <f>SUM(Exposure_Information[[#This Row],[Building Coverage Value]:[Business interruption value]])</f>
        <v>295000</v>
      </c>
      <c r="AI394" s="5">
        <f>SUM(Exposure_Information[[#This Row],[Building Coverage Value]:[Contents Coverage Value]])</f>
        <v>295000</v>
      </c>
      <c r="AJ394" s="26"/>
    </row>
    <row r="395" spans="1:36" x14ac:dyDescent="0.3">
      <c r="A395" s="2" t="s">
        <v>148</v>
      </c>
      <c r="B395" s="2" t="s">
        <v>156</v>
      </c>
      <c r="C395" s="2" t="s">
        <v>325</v>
      </c>
      <c r="D395" s="2">
        <v>123509</v>
      </c>
      <c r="E395" s="2" t="s">
        <v>4697</v>
      </c>
      <c r="F395" s="2" t="s">
        <v>10352</v>
      </c>
      <c r="G395" s="3">
        <v>1780</v>
      </c>
      <c r="H395" s="3">
        <v>500</v>
      </c>
      <c r="I395" s="71">
        <f>Exposure_Information[[#This Row],[Total  Insured Value]]+Exposure_Information[[#This Row],[Policy Deductible]]</f>
        <v>897300</v>
      </c>
      <c r="J395" s="2">
        <v>126639</v>
      </c>
      <c r="K395" s="3">
        <v>1</v>
      </c>
      <c r="L395" s="2" t="s">
        <v>9</v>
      </c>
      <c r="M395" s="2" t="s">
        <v>10353</v>
      </c>
      <c r="N395" s="3" t="s">
        <v>10354</v>
      </c>
      <c r="O395" s="2" t="s">
        <v>251</v>
      </c>
      <c r="P395" s="2" t="s">
        <v>74</v>
      </c>
      <c r="Q395" s="3">
        <v>9</v>
      </c>
      <c r="R395" s="2" t="s">
        <v>127</v>
      </c>
      <c r="S395" s="3">
        <v>25</v>
      </c>
      <c r="T395" s="2" t="s">
        <v>10</v>
      </c>
      <c r="U395" s="3">
        <v>42.656967000000002</v>
      </c>
      <c r="V395" s="3">
        <v>-70.614902999999998</v>
      </c>
      <c r="W395" s="2" t="s">
        <v>149</v>
      </c>
      <c r="X395" s="3">
        <v>1</v>
      </c>
      <c r="Y395" s="3" t="str">
        <f>_xlfn.CONCAT(Exposure_Information[[#This Row],[Building Construction Code]]," - ",Exposure_Information[[#This Row],[Type of building construction]])</f>
        <v>RMS - 1</v>
      </c>
      <c r="Z395" s="3">
        <v>0</v>
      </c>
      <c r="AA395" s="2">
        <v>1905</v>
      </c>
      <c r="AB395" s="2" t="s">
        <v>11</v>
      </c>
      <c r="AC395" s="2">
        <v>1</v>
      </c>
      <c r="AD395" s="2" t="str">
        <f>_xlfn.CONCAT(Exposure_Information[[#This Row],[Occupany Code]]," - ",Exposure_Information[[#This Row],[Type of building occupancy]])</f>
        <v>ATC - 1</v>
      </c>
      <c r="AE395" s="5">
        <v>472000</v>
      </c>
      <c r="AF395" s="5">
        <v>330400</v>
      </c>
      <c r="AG395" s="5">
        <v>94400</v>
      </c>
      <c r="AH395" s="5">
        <f>SUM(Exposure_Information[[#This Row],[Building Coverage Value]:[Business interruption value]])</f>
        <v>896800</v>
      </c>
      <c r="AI395" s="5">
        <f>SUM(Exposure_Information[[#This Row],[Building Coverage Value]:[Contents Coverage Value]])</f>
        <v>802400</v>
      </c>
      <c r="AJ395" s="26"/>
    </row>
    <row r="396" spans="1:36" ht="26" x14ac:dyDescent="0.3">
      <c r="A396" s="2" t="s">
        <v>148</v>
      </c>
      <c r="B396" s="2" t="s">
        <v>156</v>
      </c>
      <c r="C396" s="2" t="s">
        <v>325</v>
      </c>
      <c r="D396" s="2">
        <v>114950</v>
      </c>
      <c r="E396" s="2" t="s">
        <v>4697</v>
      </c>
      <c r="F396" s="2" t="s">
        <v>10444</v>
      </c>
      <c r="G396" s="3">
        <v>1247</v>
      </c>
      <c r="H396" s="3">
        <v>1000</v>
      </c>
      <c r="I396" s="71">
        <f>Exposure_Information[[#This Row],[Total  Insured Value]]+Exposure_Information[[#This Row],[Policy Deductible]]</f>
        <v>897800</v>
      </c>
      <c r="J396" s="2">
        <v>118080</v>
      </c>
      <c r="K396" s="3">
        <v>1</v>
      </c>
      <c r="L396" s="2" t="s">
        <v>9</v>
      </c>
      <c r="M396" s="2" t="s">
        <v>4263</v>
      </c>
      <c r="N396" s="3" t="s">
        <v>10445</v>
      </c>
      <c r="O396" s="2" t="s">
        <v>277</v>
      </c>
      <c r="P396" s="2" t="s">
        <v>90</v>
      </c>
      <c r="Q396" s="3">
        <v>17</v>
      </c>
      <c r="R396" s="2" t="s">
        <v>127</v>
      </c>
      <c r="S396" s="3">
        <v>25</v>
      </c>
      <c r="T396" s="2" t="s">
        <v>10</v>
      </c>
      <c r="U396" s="3">
        <v>42.376162999999998</v>
      </c>
      <c r="V396" s="3">
        <v>-71.216048999999998</v>
      </c>
      <c r="W396" s="2" t="s">
        <v>149</v>
      </c>
      <c r="X396" s="3">
        <v>1</v>
      </c>
      <c r="Y396" s="3" t="str">
        <f>_xlfn.CONCAT(Exposure_Information[[#This Row],[Building Construction Code]]," - ",Exposure_Information[[#This Row],[Type of building construction]])</f>
        <v>RMS - 1</v>
      </c>
      <c r="Z396" s="3">
        <v>0</v>
      </c>
      <c r="AA396" s="2">
        <v>1890</v>
      </c>
      <c r="AB396" s="2" t="s">
        <v>11</v>
      </c>
      <c r="AC396" s="2">
        <v>1</v>
      </c>
      <c r="AD396" s="2" t="str">
        <f>_xlfn.CONCAT(Exposure_Information[[#This Row],[Occupany Code]]," - ",Exposure_Information[[#This Row],[Type of building occupancy]])</f>
        <v>ATC - 1</v>
      </c>
      <c r="AE396" s="5">
        <v>472000</v>
      </c>
      <c r="AF396" s="5">
        <v>330400</v>
      </c>
      <c r="AG396" s="5">
        <v>94400</v>
      </c>
      <c r="AH396" s="5">
        <f>SUM(Exposure_Information[[#This Row],[Building Coverage Value]:[Business interruption value]])</f>
        <v>896800</v>
      </c>
      <c r="AI396" s="5">
        <f>SUM(Exposure_Information[[#This Row],[Building Coverage Value]:[Contents Coverage Value]])</f>
        <v>802400</v>
      </c>
      <c r="AJ396" s="26"/>
    </row>
    <row r="397" spans="1:36" ht="39" x14ac:dyDescent="0.3">
      <c r="A397" s="2" t="s">
        <v>148</v>
      </c>
      <c r="B397" s="2" t="s">
        <v>156</v>
      </c>
      <c r="C397" s="2" t="s">
        <v>325</v>
      </c>
      <c r="D397" s="2">
        <v>107074</v>
      </c>
      <c r="E397" s="2" t="s">
        <v>4697</v>
      </c>
      <c r="F397" s="2" t="s">
        <v>7187</v>
      </c>
      <c r="G397" s="3">
        <v>1947</v>
      </c>
      <c r="H397" s="3">
        <v>250</v>
      </c>
      <c r="I397" s="71">
        <f>Exposure_Information[[#This Row],[Total  Insured Value]]+Exposure_Information[[#This Row],[Policy Deductible]]</f>
        <v>895150</v>
      </c>
      <c r="J397" s="2">
        <v>110204</v>
      </c>
      <c r="K397" s="3">
        <v>1</v>
      </c>
      <c r="L397" s="2" t="s">
        <v>9</v>
      </c>
      <c r="M397" s="2" t="s">
        <v>7188</v>
      </c>
      <c r="N397" s="3" t="s">
        <v>7189</v>
      </c>
      <c r="O397" s="2" t="s">
        <v>304</v>
      </c>
      <c r="P397" s="2" t="s">
        <v>90</v>
      </c>
      <c r="Q397" s="3">
        <v>17</v>
      </c>
      <c r="R397" s="2" t="s">
        <v>127</v>
      </c>
      <c r="S397" s="3">
        <v>25</v>
      </c>
      <c r="T397" s="2" t="s">
        <v>10</v>
      </c>
      <c r="U397" s="3">
        <v>42.364519000000001</v>
      </c>
      <c r="V397" s="3">
        <v>-71.306332999999995</v>
      </c>
      <c r="W397" s="2" t="s">
        <v>149</v>
      </c>
      <c r="X397" s="3">
        <v>1</v>
      </c>
      <c r="Y397" s="3" t="str">
        <f>_xlfn.CONCAT(Exposure_Information[[#This Row],[Building Construction Code]]," - ",Exposure_Information[[#This Row],[Type of building construction]])</f>
        <v>RMS - 1</v>
      </c>
      <c r="Z397" s="3">
        <v>0</v>
      </c>
      <c r="AA397" s="2">
        <v>1942</v>
      </c>
      <c r="AB397" s="2" t="s">
        <v>11</v>
      </c>
      <c r="AC397" s="2">
        <v>1</v>
      </c>
      <c r="AD397" s="2" t="str">
        <f>_xlfn.CONCAT(Exposure_Information[[#This Row],[Occupany Code]]," - ",Exposure_Information[[#This Row],[Type of building occupancy]])</f>
        <v>ATC - 1</v>
      </c>
      <c r="AE397" s="5">
        <v>471000</v>
      </c>
      <c r="AF397" s="5">
        <v>329700</v>
      </c>
      <c r="AG397" s="5">
        <v>94200</v>
      </c>
      <c r="AH397" s="5">
        <f>SUM(Exposure_Information[[#This Row],[Building Coverage Value]:[Business interruption value]])</f>
        <v>894900</v>
      </c>
      <c r="AI397" s="5">
        <f>SUM(Exposure_Information[[#This Row],[Building Coverage Value]:[Contents Coverage Value]])</f>
        <v>800700</v>
      </c>
      <c r="AJ397" s="26"/>
    </row>
    <row r="398" spans="1:36" ht="26" x14ac:dyDescent="0.3">
      <c r="A398" s="2" t="s">
        <v>148</v>
      </c>
      <c r="B398" s="2" t="s">
        <v>156</v>
      </c>
      <c r="C398" s="2" t="s">
        <v>325</v>
      </c>
      <c r="D398" s="2">
        <v>102450</v>
      </c>
      <c r="E398" s="2" t="s">
        <v>4697</v>
      </c>
      <c r="F398" s="2" t="s">
        <v>5814</v>
      </c>
      <c r="G398" s="3">
        <v>1431</v>
      </c>
      <c r="H398" s="3">
        <v>1000</v>
      </c>
      <c r="I398" s="71">
        <f>Exposure_Information[[#This Row],[Total  Insured Value]]+Exposure_Information[[#This Row],[Policy Deductible]]</f>
        <v>895200</v>
      </c>
      <c r="J398" s="2">
        <v>105580</v>
      </c>
      <c r="K398" s="3">
        <v>1</v>
      </c>
      <c r="L398" s="2" t="s">
        <v>9</v>
      </c>
      <c r="M398" s="2" t="s">
        <v>5815</v>
      </c>
      <c r="N398" s="3" t="s">
        <v>5816</v>
      </c>
      <c r="O398" s="2" t="s">
        <v>5817</v>
      </c>
      <c r="P398" s="2" t="s">
        <v>187</v>
      </c>
      <c r="Q398" s="3">
        <v>3</v>
      </c>
      <c r="R398" s="2" t="s">
        <v>127</v>
      </c>
      <c r="S398" s="3">
        <v>25</v>
      </c>
      <c r="T398" s="2" t="s">
        <v>10</v>
      </c>
      <c r="U398" s="3">
        <v>42.156567000000003</v>
      </c>
      <c r="V398" s="3">
        <v>-73.055064999999999</v>
      </c>
      <c r="W398" s="2" t="s">
        <v>149</v>
      </c>
      <c r="X398" s="3">
        <v>1</v>
      </c>
      <c r="Y398" s="3" t="str">
        <f>_xlfn.CONCAT(Exposure_Information[[#This Row],[Building Construction Code]]," - ",Exposure_Information[[#This Row],[Type of building construction]])</f>
        <v>RMS - 1</v>
      </c>
      <c r="Z398" s="3">
        <v>0</v>
      </c>
      <c r="AA398" s="2">
        <v>2005</v>
      </c>
      <c r="AB398" s="2" t="s">
        <v>11</v>
      </c>
      <c r="AC398" s="2">
        <v>1</v>
      </c>
      <c r="AD398" s="2" t="str">
        <f>_xlfn.CONCAT(Exposure_Information[[#This Row],[Occupany Code]]," - ",Exposure_Information[[#This Row],[Type of building occupancy]])</f>
        <v>ATC - 1</v>
      </c>
      <c r="AE398" s="5">
        <v>526000</v>
      </c>
      <c r="AF398" s="5">
        <v>263000</v>
      </c>
      <c r="AG398" s="5">
        <v>105200</v>
      </c>
      <c r="AH398" s="5">
        <f>SUM(Exposure_Information[[#This Row],[Building Coverage Value]:[Business interruption value]])</f>
        <v>894200</v>
      </c>
      <c r="AI398" s="5">
        <f>SUM(Exposure_Information[[#This Row],[Building Coverage Value]:[Contents Coverage Value]])</f>
        <v>789000</v>
      </c>
      <c r="AJ398" s="26"/>
    </row>
    <row r="399" spans="1:36" ht="39" x14ac:dyDescent="0.3">
      <c r="A399" s="2" t="s">
        <v>148</v>
      </c>
      <c r="B399" s="2" t="s">
        <v>156</v>
      </c>
      <c r="C399" s="2" t="s">
        <v>325</v>
      </c>
      <c r="D399" s="2">
        <v>102252</v>
      </c>
      <c r="E399" s="2" t="s">
        <v>4697</v>
      </c>
      <c r="F399" s="2" t="s">
        <v>5094</v>
      </c>
      <c r="G399" s="3">
        <v>1152</v>
      </c>
      <c r="H399" s="3">
        <v>1000</v>
      </c>
      <c r="I399" s="71">
        <f>Exposure_Information[[#This Row],[Total  Insured Value]]+Exposure_Information[[#This Row],[Policy Deductible]]</f>
        <v>894950</v>
      </c>
      <c r="J399" s="2">
        <v>105382</v>
      </c>
      <c r="K399" s="3">
        <v>1</v>
      </c>
      <c r="L399" s="2" t="s">
        <v>9</v>
      </c>
      <c r="M399" s="2" t="s">
        <v>5095</v>
      </c>
      <c r="N399" s="3" t="s">
        <v>5096</v>
      </c>
      <c r="O399" s="2" t="s">
        <v>137</v>
      </c>
      <c r="P399" s="2" t="s">
        <v>155</v>
      </c>
      <c r="Q399" s="3">
        <v>1</v>
      </c>
      <c r="R399" s="2" t="s">
        <v>70</v>
      </c>
      <c r="S399" s="3">
        <v>9</v>
      </c>
      <c r="T399" s="2" t="s">
        <v>10</v>
      </c>
      <c r="U399" s="3">
        <v>41.335568000000002</v>
      </c>
      <c r="V399" s="3">
        <v>-73.190404999999998</v>
      </c>
      <c r="W399" s="2" t="s">
        <v>149</v>
      </c>
      <c r="X399" s="3">
        <v>1</v>
      </c>
      <c r="Y399" s="3" t="str">
        <f>_xlfn.CONCAT(Exposure_Information[[#This Row],[Building Construction Code]]," - ",Exposure_Information[[#This Row],[Type of building construction]])</f>
        <v>RMS - 1</v>
      </c>
      <c r="Z399" s="3">
        <v>0</v>
      </c>
      <c r="AA399" s="2">
        <v>1981</v>
      </c>
      <c r="AB399" s="2" t="s">
        <v>11</v>
      </c>
      <c r="AC399" s="2">
        <v>1</v>
      </c>
      <c r="AD399" s="2" t="str">
        <f>_xlfn.CONCAT(Exposure_Information[[#This Row],[Occupany Code]]," - ",Exposure_Information[[#This Row],[Type of building occupancy]])</f>
        <v>ATC - 1</v>
      </c>
      <c r="AE399" s="5">
        <v>470500</v>
      </c>
      <c r="AF399" s="5">
        <v>329350</v>
      </c>
      <c r="AG399" s="5">
        <v>94100</v>
      </c>
      <c r="AH399" s="5">
        <f>SUM(Exposure_Information[[#This Row],[Building Coverage Value]:[Business interruption value]])</f>
        <v>893950</v>
      </c>
      <c r="AI399" s="5">
        <f>SUM(Exposure_Information[[#This Row],[Building Coverage Value]:[Contents Coverage Value]])</f>
        <v>799850</v>
      </c>
      <c r="AJ399" s="26"/>
    </row>
    <row r="400" spans="1:36" ht="39" x14ac:dyDescent="0.3">
      <c r="A400" s="2" t="s">
        <v>148</v>
      </c>
      <c r="B400" s="2" t="s">
        <v>156</v>
      </c>
      <c r="C400" s="2" t="s">
        <v>325</v>
      </c>
      <c r="D400" s="2">
        <v>102878</v>
      </c>
      <c r="E400" s="2" t="s">
        <v>4697</v>
      </c>
      <c r="F400" s="2" t="s">
        <v>5207</v>
      </c>
      <c r="G400" s="3">
        <v>1557</v>
      </c>
      <c r="H400" s="3">
        <v>1000</v>
      </c>
      <c r="I400" s="71">
        <f>Exposure_Information[[#This Row],[Total  Insured Value]]+Exposure_Information[[#This Row],[Policy Deductible]]</f>
        <v>894350</v>
      </c>
      <c r="J400" s="2">
        <v>106008</v>
      </c>
      <c r="K400" s="3">
        <v>1</v>
      </c>
      <c r="L400" s="2" t="s">
        <v>9</v>
      </c>
      <c r="M400" s="2" t="s">
        <v>5208</v>
      </c>
      <c r="N400" s="3" t="s">
        <v>5209</v>
      </c>
      <c r="O400" s="2" t="s">
        <v>1012</v>
      </c>
      <c r="P400" s="2" t="s">
        <v>72</v>
      </c>
      <c r="Q400" s="3">
        <v>25</v>
      </c>
      <c r="R400" s="2" t="s">
        <v>127</v>
      </c>
      <c r="S400" s="3">
        <v>25</v>
      </c>
      <c r="T400" s="2" t="s">
        <v>10</v>
      </c>
      <c r="U400" s="3">
        <v>42.370786000000003</v>
      </c>
      <c r="V400" s="3">
        <v>-70.992526999999995</v>
      </c>
      <c r="W400" s="2" t="s">
        <v>149</v>
      </c>
      <c r="X400" s="3">
        <v>1</v>
      </c>
      <c r="Y400" s="3" t="str">
        <f>_xlfn.CONCAT(Exposure_Information[[#This Row],[Building Construction Code]]," - ",Exposure_Information[[#This Row],[Type of building construction]])</f>
        <v>RMS - 1</v>
      </c>
      <c r="Z400" s="3">
        <v>0</v>
      </c>
      <c r="AA400" s="2">
        <v>1930</v>
      </c>
      <c r="AB400" s="2" t="s">
        <v>11</v>
      </c>
      <c r="AC400" s="2">
        <v>1</v>
      </c>
      <c r="AD400" s="2" t="str">
        <f>_xlfn.CONCAT(Exposure_Information[[#This Row],[Occupany Code]]," - ",Exposure_Information[[#This Row],[Type of building occupancy]])</f>
        <v>ATC - 1</v>
      </c>
      <c r="AE400" s="5">
        <v>525500</v>
      </c>
      <c r="AF400" s="5">
        <v>262750</v>
      </c>
      <c r="AG400" s="5">
        <v>105100</v>
      </c>
      <c r="AH400" s="5">
        <f>SUM(Exposure_Information[[#This Row],[Building Coverage Value]:[Business interruption value]])</f>
        <v>893350</v>
      </c>
      <c r="AI400" s="5">
        <f>SUM(Exposure_Information[[#This Row],[Building Coverage Value]:[Contents Coverage Value]])</f>
        <v>788250</v>
      </c>
      <c r="AJ400" s="26"/>
    </row>
    <row r="401" spans="1:36" ht="26" x14ac:dyDescent="0.3">
      <c r="A401" s="2" t="s">
        <v>148</v>
      </c>
      <c r="B401" s="2" t="s">
        <v>156</v>
      </c>
      <c r="C401" s="2" t="s">
        <v>325</v>
      </c>
      <c r="D401" s="2">
        <v>7519</v>
      </c>
      <c r="E401" s="2" t="s">
        <v>382</v>
      </c>
      <c r="F401" s="2" t="s">
        <v>1739</v>
      </c>
      <c r="G401" s="3">
        <v>424</v>
      </c>
      <c r="H401" s="3">
        <v>500</v>
      </c>
      <c r="I401" s="71">
        <f>Exposure_Information[[#This Row],[Total  Insured Value]]+Exposure_Information[[#This Row],[Policy Deductible]]</f>
        <v>3500</v>
      </c>
      <c r="J401" s="2">
        <v>10163</v>
      </c>
      <c r="K401" s="3">
        <v>1</v>
      </c>
      <c r="L401" s="2" t="s">
        <v>9</v>
      </c>
      <c r="M401" s="2" t="s">
        <v>10713</v>
      </c>
      <c r="N401" s="2" t="s">
        <v>1361</v>
      </c>
      <c r="O401" s="2" t="s">
        <v>37</v>
      </c>
      <c r="P401" s="2" t="s">
        <v>74</v>
      </c>
      <c r="Q401" s="3">
        <v>9</v>
      </c>
      <c r="R401" s="2" t="s">
        <v>127</v>
      </c>
      <c r="S401" s="3">
        <v>25</v>
      </c>
      <c r="T401" s="2" t="s">
        <v>10</v>
      </c>
      <c r="U401" s="3">
        <v>42.809871000000001</v>
      </c>
      <c r="V401" s="3">
        <v>-70.883724000000001</v>
      </c>
      <c r="W401" s="2" t="s">
        <v>149</v>
      </c>
      <c r="X401" s="3">
        <v>1</v>
      </c>
      <c r="Y401" s="3" t="str">
        <f>_xlfn.CONCAT(Exposure_Information[[#This Row],[Building Construction Code]]," - ",Exposure_Information[[#This Row],[Type of building construction]])</f>
        <v>RMS - 1</v>
      </c>
      <c r="Z401" s="3">
        <v>0</v>
      </c>
      <c r="AA401" s="2">
        <v>9999</v>
      </c>
      <c r="AB401" s="2" t="s">
        <v>11</v>
      </c>
      <c r="AC401" s="2">
        <v>37</v>
      </c>
      <c r="AD401" s="2" t="str">
        <f>_xlfn.CONCAT(Exposure_Information[[#This Row],[Occupany Code]]," - ",Exposure_Information[[#This Row],[Type of building occupancy]])</f>
        <v>ATC - 37</v>
      </c>
      <c r="AE401" s="5">
        <v>0</v>
      </c>
      <c r="AF401" s="5">
        <v>3000</v>
      </c>
      <c r="AG401" s="5">
        <v>0</v>
      </c>
      <c r="AH401" s="5">
        <f>SUM(Exposure_Information[[#This Row],[Building Coverage Value]:[Business interruption value]])</f>
        <v>3000</v>
      </c>
      <c r="AI401" s="5">
        <f>SUM(Exposure_Information[[#This Row],[Building Coverage Value]:[Contents Coverage Value]])</f>
        <v>3000</v>
      </c>
      <c r="AJ401" s="26"/>
    </row>
    <row r="402" spans="1:36" ht="39" x14ac:dyDescent="0.3">
      <c r="A402" s="2" t="s">
        <v>148</v>
      </c>
      <c r="B402" s="2" t="s">
        <v>156</v>
      </c>
      <c r="C402" s="2" t="s">
        <v>325</v>
      </c>
      <c r="D402" s="2">
        <v>103105</v>
      </c>
      <c r="E402" s="2" t="s">
        <v>4697</v>
      </c>
      <c r="F402" s="2" t="s">
        <v>6129</v>
      </c>
      <c r="G402" s="3">
        <v>1090</v>
      </c>
      <c r="H402" s="3">
        <v>500</v>
      </c>
      <c r="I402" s="71">
        <f>Exposure_Information[[#This Row],[Total  Insured Value]]+Exposure_Information[[#This Row],[Policy Deductible]]</f>
        <v>893500</v>
      </c>
      <c r="J402" s="2">
        <v>106235</v>
      </c>
      <c r="K402" s="3">
        <v>1</v>
      </c>
      <c r="L402" s="2" t="s">
        <v>9</v>
      </c>
      <c r="M402" s="2" t="s">
        <v>6130</v>
      </c>
      <c r="N402" s="3" t="s">
        <v>6131</v>
      </c>
      <c r="O402" s="2" t="s">
        <v>401</v>
      </c>
      <c r="P402" s="2" t="s">
        <v>171</v>
      </c>
      <c r="Q402" s="3">
        <v>27</v>
      </c>
      <c r="R402" s="2" t="s">
        <v>127</v>
      </c>
      <c r="S402" s="3">
        <v>25</v>
      </c>
      <c r="T402" s="2" t="s">
        <v>10</v>
      </c>
      <c r="U402" s="3">
        <v>42.315601000000001</v>
      </c>
      <c r="V402" s="3">
        <v>-71.700728999999995</v>
      </c>
      <c r="W402" s="2" t="s">
        <v>149</v>
      </c>
      <c r="X402" s="3">
        <v>1</v>
      </c>
      <c r="Y402" s="3" t="str">
        <f>_xlfn.CONCAT(Exposure_Information[[#This Row],[Building Construction Code]]," - ",Exposure_Information[[#This Row],[Type of building construction]])</f>
        <v>RMS - 1</v>
      </c>
      <c r="Z402" s="3">
        <v>0</v>
      </c>
      <c r="AA402" s="2">
        <v>1966</v>
      </c>
      <c r="AB402" s="2" t="s">
        <v>11</v>
      </c>
      <c r="AC402" s="2">
        <v>1</v>
      </c>
      <c r="AD402" s="2" t="str">
        <f>_xlfn.CONCAT(Exposure_Information[[#This Row],[Occupany Code]]," - ",Exposure_Information[[#This Row],[Type of building occupancy]])</f>
        <v>ATC - 1</v>
      </c>
      <c r="AE402" s="5">
        <v>470000</v>
      </c>
      <c r="AF402" s="5">
        <v>329000</v>
      </c>
      <c r="AG402" s="5">
        <v>94000</v>
      </c>
      <c r="AH402" s="5">
        <f>SUM(Exposure_Information[[#This Row],[Building Coverage Value]:[Business interruption value]])</f>
        <v>893000</v>
      </c>
      <c r="AI402" s="5">
        <f>SUM(Exposure_Information[[#This Row],[Building Coverage Value]:[Contents Coverage Value]])</f>
        <v>799000</v>
      </c>
      <c r="AJ402" s="26"/>
    </row>
    <row r="403" spans="1:36" ht="39" x14ac:dyDescent="0.3">
      <c r="A403" s="2" t="s">
        <v>148</v>
      </c>
      <c r="B403" s="2" t="s">
        <v>156</v>
      </c>
      <c r="C403" s="2" t="s">
        <v>325</v>
      </c>
      <c r="D403" s="2">
        <v>106733</v>
      </c>
      <c r="E403" s="2" t="s">
        <v>4697</v>
      </c>
      <c r="F403" s="2" t="s">
        <v>5450</v>
      </c>
      <c r="G403" s="3">
        <v>1242</v>
      </c>
      <c r="H403" s="3">
        <v>1000</v>
      </c>
      <c r="I403" s="71">
        <f>Exposure_Information[[#This Row],[Total  Insured Value]]+Exposure_Information[[#This Row],[Policy Deductible]]</f>
        <v>893050</v>
      </c>
      <c r="J403" s="2">
        <v>109863</v>
      </c>
      <c r="K403" s="3">
        <v>1</v>
      </c>
      <c r="L403" s="2" t="s">
        <v>9</v>
      </c>
      <c r="M403" s="2" t="s">
        <v>5451</v>
      </c>
      <c r="N403" s="3" t="s">
        <v>5452</v>
      </c>
      <c r="O403" s="2" t="s">
        <v>1520</v>
      </c>
      <c r="P403" s="2" t="s">
        <v>221</v>
      </c>
      <c r="Q403" s="3">
        <v>23</v>
      </c>
      <c r="R403" s="2" t="s">
        <v>127</v>
      </c>
      <c r="S403" s="3">
        <v>25</v>
      </c>
      <c r="T403" s="2" t="s">
        <v>10</v>
      </c>
      <c r="U403" s="3">
        <v>42.032660999999997</v>
      </c>
      <c r="V403" s="3">
        <v>-70.836113999999995</v>
      </c>
      <c r="W403" s="2" t="s">
        <v>149</v>
      </c>
      <c r="X403" s="3">
        <v>1</v>
      </c>
      <c r="Y403" s="3" t="str">
        <f>_xlfn.CONCAT(Exposure_Information[[#This Row],[Building Construction Code]]," - ",Exposure_Information[[#This Row],[Type of building construction]])</f>
        <v>RMS - 1</v>
      </c>
      <c r="Z403" s="3">
        <v>0</v>
      </c>
      <c r="AA403" s="2">
        <v>1961</v>
      </c>
      <c r="AB403" s="2" t="s">
        <v>11</v>
      </c>
      <c r="AC403" s="2">
        <v>1</v>
      </c>
      <c r="AD403" s="2" t="str">
        <f>_xlfn.CONCAT(Exposure_Information[[#This Row],[Occupany Code]]," - ",Exposure_Information[[#This Row],[Type of building occupancy]])</f>
        <v>ATC - 1</v>
      </c>
      <c r="AE403" s="5">
        <v>469500</v>
      </c>
      <c r="AF403" s="5">
        <v>328650</v>
      </c>
      <c r="AG403" s="5">
        <v>93900</v>
      </c>
      <c r="AH403" s="5">
        <f>SUM(Exposure_Information[[#This Row],[Building Coverage Value]:[Business interruption value]])</f>
        <v>892050</v>
      </c>
      <c r="AI403" s="5">
        <f>SUM(Exposure_Information[[#This Row],[Building Coverage Value]:[Contents Coverage Value]])</f>
        <v>798150</v>
      </c>
      <c r="AJ403" s="26"/>
    </row>
    <row r="404" spans="1:36" ht="26" x14ac:dyDescent="0.3">
      <c r="A404" s="2" t="s">
        <v>148</v>
      </c>
      <c r="B404" s="2" t="s">
        <v>156</v>
      </c>
      <c r="C404" s="2" t="s">
        <v>325</v>
      </c>
      <c r="D404" s="2">
        <v>104309</v>
      </c>
      <c r="E404" s="2" t="s">
        <v>4697</v>
      </c>
      <c r="F404" s="2" t="s">
        <v>5872</v>
      </c>
      <c r="G404" s="3">
        <v>1491</v>
      </c>
      <c r="H404" s="3">
        <v>500</v>
      </c>
      <c r="I404" s="71">
        <f>Exposure_Information[[#This Row],[Total  Insured Value]]+Exposure_Information[[#This Row],[Policy Deductible]]</f>
        <v>890650</v>
      </c>
      <c r="J404" s="2">
        <v>107439</v>
      </c>
      <c r="K404" s="3">
        <v>1</v>
      </c>
      <c r="L404" s="2" t="s">
        <v>9</v>
      </c>
      <c r="M404" s="2" t="s">
        <v>5873</v>
      </c>
      <c r="N404" s="3" t="s">
        <v>5874</v>
      </c>
      <c r="O404" s="2" t="s">
        <v>182</v>
      </c>
      <c r="P404" s="2" t="s">
        <v>174</v>
      </c>
      <c r="Q404" s="3">
        <v>5</v>
      </c>
      <c r="R404" s="2" t="s">
        <v>127</v>
      </c>
      <c r="S404" s="3">
        <v>25</v>
      </c>
      <c r="T404" s="2" t="s">
        <v>10</v>
      </c>
      <c r="U404" s="3">
        <v>42.045116</v>
      </c>
      <c r="V404" s="3">
        <v>-71.183104999999998</v>
      </c>
      <c r="W404" s="2" t="s">
        <v>149</v>
      </c>
      <c r="X404" s="3">
        <v>1</v>
      </c>
      <c r="Y404" s="3" t="str">
        <f>_xlfn.CONCAT(Exposure_Information[[#This Row],[Building Construction Code]]," - ",Exposure_Information[[#This Row],[Type of building construction]])</f>
        <v>RMS - 1</v>
      </c>
      <c r="Z404" s="3">
        <v>0</v>
      </c>
      <c r="AA404" s="2">
        <v>1985</v>
      </c>
      <c r="AB404" s="2" t="s">
        <v>11</v>
      </c>
      <c r="AC404" s="2">
        <v>1</v>
      </c>
      <c r="AD404" s="2" t="str">
        <f>_xlfn.CONCAT(Exposure_Information[[#This Row],[Occupany Code]]," - ",Exposure_Information[[#This Row],[Type of building occupancy]])</f>
        <v>ATC - 1</v>
      </c>
      <c r="AE404" s="5">
        <v>468500</v>
      </c>
      <c r="AF404" s="5">
        <v>327950</v>
      </c>
      <c r="AG404" s="5">
        <v>93700</v>
      </c>
      <c r="AH404" s="5">
        <f>SUM(Exposure_Information[[#This Row],[Building Coverage Value]:[Business interruption value]])</f>
        <v>890150</v>
      </c>
      <c r="AI404" s="5">
        <f>SUM(Exposure_Information[[#This Row],[Building Coverage Value]:[Contents Coverage Value]])</f>
        <v>796450</v>
      </c>
      <c r="AJ404" s="26"/>
    </row>
    <row r="405" spans="1:36" ht="26" x14ac:dyDescent="0.3">
      <c r="A405" s="2" t="s">
        <v>148</v>
      </c>
      <c r="B405" s="2" t="s">
        <v>156</v>
      </c>
      <c r="C405" s="2" t="s">
        <v>325</v>
      </c>
      <c r="D405" s="2">
        <v>112862</v>
      </c>
      <c r="E405" s="2" t="s">
        <v>4697</v>
      </c>
      <c r="F405" s="2" t="s">
        <v>8004</v>
      </c>
      <c r="G405" s="3">
        <v>947</v>
      </c>
      <c r="H405" s="3">
        <v>1000</v>
      </c>
      <c r="I405" s="71">
        <f>Exposure_Information[[#This Row],[Total  Insured Value]]+Exposure_Information[[#This Row],[Policy Deductible]]</f>
        <v>891150</v>
      </c>
      <c r="J405" s="2">
        <v>115992</v>
      </c>
      <c r="K405" s="3">
        <v>1</v>
      </c>
      <c r="L405" s="2" t="s">
        <v>9</v>
      </c>
      <c r="M405" s="2" t="s">
        <v>8005</v>
      </c>
      <c r="N405" s="3" t="s">
        <v>8006</v>
      </c>
      <c r="O405" s="2" t="s">
        <v>2889</v>
      </c>
      <c r="P405" s="2" t="s">
        <v>90</v>
      </c>
      <c r="Q405" s="3">
        <v>17</v>
      </c>
      <c r="R405" s="2" t="s">
        <v>127</v>
      </c>
      <c r="S405" s="3">
        <v>25</v>
      </c>
      <c r="T405" s="2" t="s">
        <v>10</v>
      </c>
      <c r="U405" s="3">
        <v>42.371014000000002</v>
      </c>
      <c r="V405" s="3">
        <v>-71.416611000000003</v>
      </c>
      <c r="W405" s="2" t="s">
        <v>149</v>
      </c>
      <c r="X405" s="3">
        <v>1</v>
      </c>
      <c r="Y405" s="3" t="str">
        <f>_xlfn.CONCAT(Exposure_Information[[#This Row],[Building Construction Code]]," - ",Exposure_Information[[#This Row],[Type of building construction]])</f>
        <v>RMS - 1</v>
      </c>
      <c r="Z405" s="3">
        <v>0</v>
      </c>
      <c r="AA405" s="2">
        <v>1960</v>
      </c>
      <c r="AB405" s="2" t="s">
        <v>11</v>
      </c>
      <c r="AC405" s="2">
        <v>1</v>
      </c>
      <c r="AD405" s="2" t="str">
        <f>_xlfn.CONCAT(Exposure_Information[[#This Row],[Occupany Code]]," - ",Exposure_Information[[#This Row],[Type of building occupancy]])</f>
        <v>ATC - 1</v>
      </c>
      <c r="AE405" s="5">
        <v>468500</v>
      </c>
      <c r="AF405" s="5">
        <v>327950</v>
      </c>
      <c r="AG405" s="5">
        <v>93700</v>
      </c>
      <c r="AH405" s="5">
        <f>SUM(Exposure_Information[[#This Row],[Building Coverage Value]:[Business interruption value]])</f>
        <v>890150</v>
      </c>
      <c r="AI405" s="5">
        <f>SUM(Exposure_Information[[#This Row],[Building Coverage Value]:[Contents Coverage Value]])</f>
        <v>796450</v>
      </c>
      <c r="AJ405" s="26"/>
    </row>
    <row r="406" spans="1:36" ht="26" x14ac:dyDescent="0.3">
      <c r="A406" s="2" t="s">
        <v>148</v>
      </c>
      <c r="B406" s="2" t="s">
        <v>156</v>
      </c>
      <c r="C406" s="2" t="s">
        <v>325</v>
      </c>
      <c r="D406" s="2">
        <v>7509</v>
      </c>
      <c r="E406" s="2" t="s">
        <v>382</v>
      </c>
      <c r="F406" s="2" t="s">
        <v>1742</v>
      </c>
      <c r="G406" s="3">
        <v>400</v>
      </c>
      <c r="H406" s="3">
        <v>500</v>
      </c>
      <c r="I406" s="71">
        <f>Exposure_Information[[#This Row],[Total  Insured Value]]+Exposure_Information[[#This Row],[Policy Deductible]]</f>
        <v>22500</v>
      </c>
      <c r="J406" s="2">
        <v>10149</v>
      </c>
      <c r="K406" s="3">
        <v>1</v>
      </c>
      <c r="L406" s="2" t="s">
        <v>9</v>
      </c>
      <c r="M406" s="2" t="s">
        <v>10713</v>
      </c>
      <c r="N406" s="2" t="s">
        <v>1743</v>
      </c>
      <c r="O406" s="2" t="s">
        <v>161</v>
      </c>
      <c r="P406" s="2" t="s">
        <v>72</v>
      </c>
      <c r="Q406" s="3">
        <v>25</v>
      </c>
      <c r="R406" s="2" t="s">
        <v>127</v>
      </c>
      <c r="S406" s="3">
        <v>25</v>
      </c>
      <c r="T406" s="2" t="s">
        <v>10</v>
      </c>
      <c r="U406" s="3">
        <v>42.342606000000004</v>
      </c>
      <c r="V406" s="3">
        <v>-71.090277</v>
      </c>
      <c r="W406" s="2" t="s">
        <v>149</v>
      </c>
      <c r="X406" s="3">
        <v>2</v>
      </c>
      <c r="Y406" s="3" t="str">
        <f>_xlfn.CONCAT(Exposure_Information[[#This Row],[Building Construction Code]]," - ",Exposure_Information[[#This Row],[Type of building construction]])</f>
        <v>RMS - 2</v>
      </c>
      <c r="Z406" s="3">
        <v>0</v>
      </c>
      <c r="AA406" s="2">
        <v>9999</v>
      </c>
      <c r="AB406" s="2" t="s">
        <v>11</v>
      </c>
      <c r="AC406" s="2">
        <v>37</v>
      </c>
      <c r="AD406" s="2" t="str">
        <f>_xlfn.CONCAT(Exposure_Information[[#This Row],[Occupany Code]]," - ",Exposure_Information[[#This Row],[Type of building occupancy]])</f>
        <v>ATC - 37</v>
      </c>
      <c r="AE406" s="5">
        <v>0</v>
      </c>
      <c r="AF406" s="5">
        <v>12000</v>
      </c>
      <c r="AG406" s="5">
        <v>10000</v>
      </c>
      <c r="AH406" s="5">
        <f>SUM(Exposure_Information[[#This Row],[Building Coverage Value]:[Business interruption value]])</f>
        <v>22000</v>
      </c>
      <c r="AI406" s="5">
        <f>SUM(Exposure_Information[[#This Row],[Building Coverage Value]:[Contents Coverage Value]])</f>
        <v>12000</v>
      </c>
      <c r="AJ406" s="26"/>
    </row>
    <row r="407" spans="1:36" ht="39" x14ac:dyDescent="0.3">
      <c r="A407" s="2" t="s">
        <v>148</v>
      </c>
      <c r="B407" s="2" t="s">
        <v>156</v>
      </c>
      <c r="C407" s="2" t="s">
        <v>325</v>
      </c>
      <c r="D407" s="2">
        <v>116449</v>
      </c>
      <c r="E407" s="2" t="s">
        <v>4697</v>
      </c>
      <c r="F407" s="2" t="s">
        <v>9626</v>
      </c>
      <c r="G407" s="3">
        <v>1537</v>
      </c>
      <c r="H407" s="3">
        <v>1000</v>
      </c>
      <c r="I407" s="71">
        <f>Exposure_Information[[#This Row],[Total  Insured Value]]+Exposure_Information[[#This Row],[Policy Deductible]]</f>
        <v>890200</v>
      </c>
      <c r="J407" s="2">
        <v>119579</v>
      </c>
      <c r="K407" s="3">
        <v>1</v>
      </c>
      <c r="L407" s="2" t="s">
        <v>9</v>
      </c>
      <c r="M407" s="2" t="s">
        <v>9627</v>
      </c>
      <c r="N407" s="3" t="s">
        <v>9628</v>
      </c>
      <c r="O407" s="2" t="s">
        <v>1198</v>
      </c>
      <c r="P407" s="2" t="s">
        <v>224</v>
      </c>
      <c r="Q407" s="3">
        <v>21</v>
      </c>
      <c r="R407" s="2" t="s">
        <v>127</v>
      </c>
      <c r="S407" s="3">
        <v>25</v>
      </c>
      <c r="T407" s="2" t="s">
        <v>10</v>
      </c>
      <c r="U407" s="3">
        <v>42.167529999999999</v>
      </c>
      <c r="V407" s="3">
        <v>-70.963379000000003</v>
      </c>
      <c r="W407" s="2" t="s">
        <v>149</v>
      </c>
      <c r="X407" s="3">
        <v>1</v>
      </c>
      <c r="Y407" s="3" t="str">
        <f>_xlfn.CONCAT(Exposure_Information[[#This Row],[Building Construction Code]]," - ",Exposure_Information[[#This Row],[Type of building construction]])</f>
        <v>RMS - 1</v>
      </c>
      <c r="Z407" s="3">
        <v>0</v>
      </c>
      <c r="AA407" s="2">
        <v>1938</v>
      </c>
      <c r="AB407" s="2" t="s">
        <v>11</v>
      </c>
      <c r="AC407" s="2">
        <v>1</v>
      </c>
      <c r="AD407" s="2" t="str">
        <f>_xlfn.CONCAT(Exposure_Information[[#This Row],[Occupany Code]]," - ",Exposure_Information[[#This Row],[Type of building occupancy]])</f>
        <v>ATC - 1</v>
      </c>
      <c r="AE407" s="5">
        <v>468000</v>
      </c>
      <c r="AF407" s="5">
        <v>327600</v>
      </c>
      <c r="AG407" s="5">
        <v>93600</v>
      </c>
      <c r="AH407" s="5">
        <f>SUM(Exposure_Information[[#This Row],[Building Coverage Value]:[Business interruption value]])</f>
        <v>889200</v>
      </c>
      <c r="AI407" s="5">
        <f>SUM(Exposure_Information[[#This Row],[Building Coverage Value]:[Contents Coverage Value]])</f>
        <v>795600</v>
      </c>
      <c r="AJ407" s="26"/>
    </row>
    <row r="408" spans="1:36" ht="26" x14ac:dyDescent="0.3">
      <c r="A408" s="2" t="s">
        <v>148</v>
      </c>
      <c r="B408" s="2" t="s">
        <v>156</v>
      </c>
      <c r="C408" s="2" t="s">
        <v>325</v>
      </c>
      <c r="D408" s="2">
        <v>109804</v>
      </c>
      <c r="E408" s="2" t="s">
        <v>4697</v>
      </c>
      <c r="F408" s="2" t="s">
        <v>8105</v>
      </c>
      <c r="G408" s="3">
        <v>1123</v>
      </c>
      <c r="H408" s="3">
        <v>500</v>
      </c>
      <c r="I408" s="71">
        <f>Exposure_Information[[#This Row],[Total  Insured Value]]+Exposure_Information[[#This Row],[Policy Deductible]]</f>
        <v>888750</v>
      </c>
      <c r="J408" s="2">
        <v>112934</v>
      </c>
      <c r="K408" s="3">
        <v>1</v>
      </c>
      <c r="L408" s="2" t="s">
        <v>9</v>
      </c>
      <c r="M408" s="2" t="s">
        <v>8106</v>
      </c>
      <c r="N408" s="3" t="s">
        <v>8107</v>
      </c>
      <c r="O408" s="2" t="s">
        <v>794</v>
      </c>
      <c r="P408" s="2" t="s">
        <v>90</v>
      </c>
      <c r="Q408" s="3">
        <v>17</v>
      </c>
      <c r="R408" s="2" t="s">
        <v>127</v>
      </c>
      <c r="S408" s="3">
        <v>25</v>
      </c>
      <c r="T408" s="2" t="s">
        <v>10</v>
      </c>
      <c r="U408" s="3">
        <v>42.462733999999998</v>
      </c>
      <c r="V408" s="3">
        <v>-71.077681999999996</v>
      </c>
      <c r="W408" s="2" t="s">
        <v>149</v>
      </c>
      <c r="X408" s="3">
        <v>1</v>
      </c>
      <c r="Y408" s="3" t="str">
        <f>_xlfn.CONCAT(Exposure_Information[[#This Row],[Building Construction Code]]," - ",Exposure_Information[[#This Row],[Type of building construction]])</f>
        <v>RMS - 1</v>
      </c>
      <c r="Z408" s="3">
        <v>0</v>
      </c>
      <c r="AA408" s="2">
        <v>1989</v>
      </c>
      <c r="AB408" s="2" t="s">
        <v>11</v>
      </c>
      <c r="AC408" s="2">
        <v>1</v>
      </c>
      <c r="AD408" s="2" t="str">
        <f>_xlfn.CONCAT(Exposure_Information[[#This Row],[Occupany Code]]," - ",Exposure_Information[[#This Row],[Type of building occupancy]])</f>
        <v>ATC - 1</v>
      </c>
      <c r="AE408" s="5">
        <v>467500</v>
      </c>
      <c r="AF408" s="5">
        <v>327250</v>
      </c>
      <c r="AG408" s="5">
        <v>93500</v>
      </c>
      <c r="AH408" s="5">
        <f>SUM(Exposure_Information[[#This Row],[Building Coverage Value]:[Business interruption value]])</f>
        <v>888250</v>
      </c>
      <c r="AI408" s="5">
        <f>SUM(Exposure_Information[[#This Row],[Building Coverage Value]:[Contents Coverage Value]])</f>
        <v>794750</v>
      </c>
      <c r="AJ408" s="26"/>
    </row>
    <row r="409" spans="1:36" ht="39" x14ac:dyDescent="0.3">
      <c r="A409" s="2" t="s">
        <v>148</v>
      </c>
      <c r="B409" s="2" t="s">
        <v>156</v>
      </c>
      <c r="C409" s="2" t="s">
        <v>325</v>
      </c>
      <c r="D409" s="2">
        <v>108634</v>
      </c>
      <c r="E409" s="2" t="s">
        <v>4697</v>
      </c>
      <c r="F409" s="2" t="s">
        <v>8684</v>
      </c>
      <c r="G409" s="3">
        <v>1663</v>
      </c>
      <c r="H409" s="3">
        <v>250</v>
      </c>
      <c r="I409" s="71">
        <f>Exposure_Information[[#This Row],[Total  Insured Value]]+Exposure_Information[[#This Row],[Policy Deductible]]</f>
        <v>888500</v>
      </c>
      <c r="J409" s="2">
        <v>111764</v>
      </c>
      <c r="K409" s="3">
        <v>1</v>
      </c>
      <c r="L409" s="2" t="s">
        <v>9</v>
      </c>
      <c r="M409" s="2" t="s">
        <v>8685</v>
      </c>
      <c r="N409" s="3" t="s">
        <v>8686</v>
      </c>
      <c r="O409" s="2" t="s">
        <v>1345</v>
      </c>
      <c r="P409" s="2" t="s">
        <v>174</v>
      </c>
      <c r="Q409" s="3">
        <v>5</v>
      </c>
      <c r="R409" s="2" t="s">
        <v>127</v>
      </c>
      <c r="S409" s="3">
        <v>25</v>
      </c>
      <c r="T409" s="2" t="s">
        <v>10</v>
      </c>
      <c r="U409" s="3">
        <v>41.670231000000001</v>
      </c>
      <c r="V409" s="3">
        <v>-71.037254000000004</v>
      </c>
      <c r="W409" s="2" t="s">
        <v>149</v>
      </c>
      <c r="X409" s="3">
        <v>1</v>
      </c>
      <c r="Y409" s="3" t="str">
        <f>_xlfn.CONCAT(Exposure_Information[[#This Row],[Building Construction Code]]," - ",Exposure_Information[[#This Row],[Type of building construction]])</f>
        <v>RMS - 1</v>
      </c>
      <c r="Z409" s="3">
        <v>0</v>
      </c>
      <c r="AA409" s="2">
        <v>1990</v>
      </c>
      <c r="AB409" s="2" t="s">
        <v>11</v>
      </c>
      <c r="AC409" s="2">
        <v>1</v>
      </c>
      <c r="AD409" s="2" t="str">
        <f>_xlfn.CONCAT(Exposure_Information[[#This Row],[Occupany Code]]," - ",Exposure_Information[[#This Row],[Type of building occupancy]])</f>
        <v>ATC - 1</v>
      </c>
      <c r="AE409" s="5">
        <v>467500</v>
      </c>
      <c r="AF409" s="5">
        <v>327250</v>
      </c>
      <c r="AG409" s="5">
        <v>93500</v>
      </c>
      <c r="AH409" s="5">
        <f>SUM(Exposure_Information[[#This Row],[Building Coverage Value]:[Business interruption value]])</f>
        <v>888250</v>
      </c>
      <c r="AI409" s="5">
        <f>SUM(Exposure_Information[[#This Row],[Building Coverage Value]:[Contents Coverage Value]])</f>
        <v>794750</v>
      </c>
      <c r="AJ409" s="26"/>
    </row>
    <row r="410" spans="1:36" ht="26" x14ac:dyDescent="0.3">
      <c r="A410" s="2" t="s">
        <v>148</v>
      </c>
      <c r="B410" s="2" t="s">
        <v>156</v>
      </c>
      <c r="C410" s="2" t="s">
        <v>325</v>
      </c>
      <c r="D410" s="2">
        <v>7507</v>
      </c>
      <c r="E410" s="2" t="s">
        <v>382</v>
      </c>
      <c r="F410" s="2" t="s">
        <v>1007</v>
      </c>
      <c r="G410" s="3">
        <v>1656</v>
      </c>
      <c r="H410" s="3">
        <v>1000</v>
      </c>
      <c r="I410" s="71">
        <f>Exposure_Information[[#This Row],[Total  Insured Value]]+Exposure_Information[[#This Row],[Policy Deductible]]</f>
        <v>76000</v>
      </c>
      <c r="J410" s="2">
        <v>10147</v>
      </c>
      <c r="K410" s="3">
        <v>1</v>
      </c>
      <c r="L410" s="2" t="s">
        <v>9</v>
      </c>
      <c r="M410" s="2" t="s">
        <v>10713</v>
      </c>
      <c r="N410" s="2" t="s">
        <v>1008</v>
      </c>
      <c r="O410" s="2" t="s">
        <v>541</v>
      </c>
      <c r="P410" s="2" t="s">
        <v>174</v>
      </c>
      <c r="Q410" s="3">
        <v>5</v>
      </c>
      <c r="R410" s="2" t="s">
        <v>127</v>
      </c>
      <c r="S410" s="3">
        <v>25</v>
      </c>
      <c r="T410" s="2" t="s">
        <v>10</v>
      </c>
      <c r="U410" s="3">
        <v>42.038469999999997</v>
      </c>
      <c r="V410" s="3">
        <v>-71.099266999999998</v>
      </c>
      <c r="W410" s="2" t="s">
        <v>149</v>
      </c>
      <c r="X410" s="3">
        <v>2</v>
      </c>
      <c r="Y410" s="3" t="str">
        <f>_xlfn.CONCAT(Exposure_Information[[#This Row],[Building Construction Code]]," - ",Exposure_Information[[#This Row],[Type of building construction]])</f>
        <v>RMS - 2</v>
      </c>
      <c r="Z410" s="3">
        <v>0</v>
      </c>
      <c r="AA410" s="2">
        <v>9999</v>
      </c>
      <c r="AB410" s="2" t="s">
        <v>11</v>
      </c>
      <c r="AC410" s="2">
        <v>37</v>
      </c>
      <c r="AD410" s="2" t="str">
        <f>_xlfn.CONCAT(Exposure_Information[[#This Row],[Occupany Code]]," - ",Exposure_Information[[#This Row],[Type of building occupancy]])</f>
        <v>ATC - 37</v>
      </c>
      <c r="AE410" s="5">
        <v>0</v>
      </c>
      <c r="AF410" s="5">
        <v>50000</v>
      </c>
      <c r="AG410" s="5">
        <v>25000</v>
      </c>
      <c r="AH410" s="5">
        <f>SUM(Exposure_Information[[#This Row],[Building Coverage Value]:[Business interruption value]])</f>
        <v>75000</v>
      </c>
      <c r="AI410" s="5">
        <f>SUM(Exposure_Information[[#This Row],[Building Coverage Value]:[Contents Coverage Value]])</f>
        <v>50000</v>
      </c>
      <c r="AJ410" s="26"/>
    </row>
    <row r="411" spans="1:36" ht="39" x14ac:dyDescent="0.3">
      <c r="A411" s="2" t="s">
        <v>148</v>
      </c>
      <c r="B411" s="2" t="s">
        <v>156</v>
      </c>
      <c r="C411" s="2" t="s">
        <v>325</v>
      </c>
      <c r="D411" s="2">
        <v>104043</v>
      </c>
      <c r="E411" s="2" t="s">
        <v>4697</v>
      </c>
      <c r="F411" s="2" t="s">
        <v>6055</v>
      </c>
      <c r="G411" s="3">
        <v>1024</v>
      </c>
      <c r="H411" s="3">
        <v>500</v>
      </c>
      <c r="I411" s="71">
        <f>Exposure_Information[[#This Row],[Total  Insured Value]]+Exposure_Information[[#This Row],[Policy Deductible]]</f>
        <v>883050</v>
      </c>
      <c r="J411" s="2">
        <v>107173</v>
      </c>
      <c r="K411" s="3">
        <v>1</v>
      </c>
      <c r="L411" s="2" t="s">
        <v>9</v>
      </c>
      <c r="M411" s="2" t="s">
        <v>6056</v>
      </c>
      <c r="N411" s="3" t="s">
        <v>6057</v>
      </c>
      <c r="O411" s="2" t="s">
        <v>478</v>
      </c>
      <c r="P411" s="2" t="s">
        <v>221</v>
      </c>
      <c r="Q411" s="3">
        <v>23</v>
      </c>
      <c r="R411" s="2" t="s">
        <v>127</v>
      </c>
      <c r="S411" s="3">
        <v>25</v>
      </c>
      <c r="T411" s="2" t="s">
        <v>10</v>
      </c>
      <c r="U411" s="3">
        <v>42.095635000000001</v>
      </c>
      <c r="V411" s="3">
        <v>-70.926078000000004</v>
      </c>
      <c r="W411" s="2" t="s">
        <v>149</v>
      </c>
      <c r="X411" s="3">
        <v>1</v>
      </c>
      <c r="Y411" s="3" t="str">
        <f>_xlfn.CONCAT(Exposure_Information[[#This Row],[Building Construction Code]]," - ",Exposure_Information[[#This Row],[Type of building construction]])</f>
        <v>RMS - 1</v>
      </c>
      <c r="Z411" s="3">
        <v>0</v>
      </c>
      <c r="AA411" s="2">
        <v>2005</v>
      </c>
      <c r="AB411" s="2" t="s">
        <v>11</v>
      </c>
      <c r="AC411" s="2">
        <v>1</v>
      </c>
      <c r="AD411" s="2" t="str">
        <f>_xlfn.CONCAT(Exposure_Information[[#This Row],[Occupany Code]]," - ",Exposure_Information[[#This Row],[Type of building occupancy]])</f>
        <v>ATC - 1</v>
      </c>
      <c r="AE411" s="5">
        <v>464500</v>
      </c>
      <c r="AF411" s="5">
        <v>325150</v>
      </c>
      <c r="AG411" s="5">
        <v>92900</v>
      </c>
      <c r="AH411" s="5">
        <f>SUM(Exposure_Information[[#This Row],[Building Coverage Value]:[Business interruption value]])</f>
        <v>882550</v>
      </c>
      <c r="AI411" s="5">
        <f>SUM(Exposure_Information[[#This Row],[Building Coverage Value]:[Contents Coverage Value]])</f>
        <v>789650</v>
      </c>
      <c r="AJ411" s="26"/>
    </row>
    <row r="412" spans="1:36" x14ac:dyDescent="0.3">
      <c r="A412" s="2" t="s">
        <v>148</v>
      </c>
      <c r="B412" s="2" t="s">
        <v>156</v>
      </c>
      <c r="C412" s="2" t="s">
        <v>325</v>
      </c>
      <c r="D412" s="2">
        <v>112581</v>
      </c>
      <c r="E412" s="2" t="s">
        <v>4697</v>
      </c>
      <c r="F412" s="2" t="s">
        <v>7742</v>
      </c>
      <c r="G412" s="3">
        <v>1630</v>
      </c>
      <c r="H412" s="3">
        <v>2500</v>
      </c>
      <c r="I412" s="71">
        <f>Exposure_Information[[#This Row],[Total  Insured Value]]+Exposure_Information[[#This Row],[Policy Deductible]]</f>
        <v>884500</v>
      </c>
      <c r="J412" s="2">
        <v>115711</v>
      </c>
      <c r="K412" s="3">
        <v>1</v>
      </c>
      <c r="L412" s="2" t="s">
        <v>9</v>
      </c>
      <c r="M412" s="2" t="s">
        <v>7743</v>
      </c>
      <c r="N412" s="3" t="s">
        <v>7744</v>
      </c>
      <c r="O412" s="2" t="s">
        <v>16</v>
      </c>
      <c r="P412" s="2" t="s">
        <v>74</v>
      </c>
      <c r="Q412" s="3">
        <v>9</v>
      </c>
      <c r="R412" s="2" t="s">
        <v>127</v>
      </c>
      <c r="S412" s="3">
        <v>25</v>
      </c>
      <c r="T412" s="2" t="s">
        <v>10</v>
      </c>
      <c r="U412" s="3">
        <v>42.531875999999997</v>
      </c>
      <c r="V412" s="3">
        <v>-70.899863999999994</v>
      </c>
      <c r="W412" s="2" t="s">
        <v>149</v>
      </c>
      <c r="X412" s="3">
        <v>1</v>
      </c>
      <c r="Y412" s="3" t="str">
        <f>_xlfn.CONCAT(Exposure_Information[[#This Row],[Building Construction Code]]," - ",Exposure_Information[[#This Row],[Type of building construction]])</f>
        <v>RMS - 1</v>
      </c>
      <c r="Z412" s="3">
        <v>0</v>
      </c>
      <c r="AA412" s="2">
        <v>1935</v>
      </c>
      <c r="AB412" s="2" t="s">
        <v>11</v>
      </c>
      <c r="AC412" s="2">
        <v>1</v>
      </c>
      <c r="AD412" s="2" t="str">
        <f>_xlfn.CONCAT(Exposure_Information[[#This Row],[Occupany Code]]," - ",Exposure_Information[[#This Row],[Type of building occupancy]])</f>
        <v>ATC - 1</v>
      </c>
      <c r="AE412" s="5">
        <v>441000</v>
      </c>
      <c r="AF412" s="5">
        <v>352800</v>
      </c>
      <c r="AG412" s="5">
        <v>88200</v>
      </c>
      <c r="AH412" s="5">
        <f>SUM(Exposure_Information[[#This Row],[Building Coverage Value]:[Business interruption value]])</f>
        <v>882000</v>
      </c>
      <c r="AI412" s="5">
        <f>SUM(Exposure_Information[[#This Row],[Building Coverage Value]:[Contents Coverage Value]])</f>
        <v>793800</v>
      </c>
      <c r="AJ412" s="26"/>
    </row>
    <row r="413" spans="1:36" ht="26" x14ac:dyDescent="0.3">
      <c r="A413" s="2" t="s">
        <v>148</v>
      </c>
      <c r="B413" s="2" t="s">
        <v>156</v>
      </c>
      <c r="C413" s="2" t="s">
        <v>325</v>
      </c>
      <c r="D413" s="2">
        <v>104175</v>
      </c>
      <c r="E413" s="2" t="s">
        <v>4697</v>
      </c>
      <c r="F413" s="2" t="s">
        <v>5578</v>
      </c>
      <c r="G413" s="3">
        <v>1176</v>
      </c>
      <c r="H413" s="3">
        <v>500</v>
      </c>
      <c r="I413" s="71">
        <f>Exposure_Information[[#This Row],[Total  Insured Value]]+Exposure_Information[[#This Row],[Policy Deductible]]</f>
        <v>881150</v>
      </c>
      <c r="J413" s="2">
        <v>107305</v>
      </c>
      <c r="K413" s="3">
        <v>1</v>
      </c>
      <c r="L413" s="2" t="s">
        <v>9</v>
      </c>
      <c r="M413" s="2" t="s">
        <v>5579</v>
      </c>
      <c r="N413" s="3" t="s">
        <v>5580</v>
      </c>
      <c r="O413" s="2" t="s">
        <v>798</v>
      </c>
      <c r="P413" s="2" t="s">
        <v>69</v>
      </c>
      <c r="Q413" s="3">
        <v>3</v>
      </c>
      <c r="R413" s="2" t="s">
        <v>70</v>
      </c>
      <c r="S413" s="3">
        <v>9</v>
      </c>
      <c r="T413" s="2" t="s">
        <v>10</v>
      </c>
      <c r="U413" s="3">
        <v>41.588943</v>
      </c>
      <c r="V413" s="3">
        <v>-72.767059000000003</v>
      </c>
      <c r="W413" s="2" t="s">
        <v>149</v>
      </c>
      <c r="X413" s="3">
        <v>1</v>
      </c>
      <c r="Y413" s="3" t="str">
        <f>_xlfn.CONCAT(Exposure_Information[[#This Row],[Building Construction Code]]," - ",Exposure_Information[[#This Row],[Type of building construction]])</f>
        <v>RMS - 1</v>
      </c>
      <c r="Z413" s="3">
        <v>0</v>
      </c>
      <c r="AA413" s="2">
        <v>2005</v>
      </c>
      <c r="AB413" s="2" t="s">
        <v>11</v>
      </c>
      <c r="AC413" s="2">
        <v>1</v>
      </c>
      <c r="AD413" s="2" t="str">
        <f>_xlfn.CONCAT(Exposure_Information[[#This Row],[Occupany Code]]," - ",Exposure_Information[[#This Row],[Type of building occupancy]])</f>
        <v>ATC - 1</v>
      </c>
      <c r="AE413" s="5">
        <v>463500</v>
      </c>
      <c r="AF413" s="5">
        <v>324450</v>
      </c>
      <c r="AG413" s="5">
        <v>92700</v>
      </c>
      <c r="AH413" s="5">
        <f>SUM(Exposure_Information[[#This Row],[Building Coverage Value]:[Business interruption value]])</f>
        <v>880650</v>
      </c>
      <c r="AI413" s="5">
        <f>SUM(Exposure_Information[[#This Row],[Building Coverage Value]:[Contents Coverage Value]])</f>
        <v>787950</v>
      </c>
      <c r="AJ413" s="26"/>
    </row>
    <row r="414" spans="1:36" ht="39" x14ac:dyDescent="0.3">
      <c r="A414" s="2" t="s">
        <v>148</v>
      </c>
      <c r="B414" s="2" t="s">
        <v>156</v>
      </c>
      <c r="C414" s="2" t="s">
        <v>325</v>
      </c>
      <c r="D414" s="2">
        <v>106471</v>
      </c>
      <c r="E414" s="2" t="s">
        <v>4697</v>
      </c>
      <c r="F414" s="2" t="s">
        <v>7109</v>
      </c>
      <c r="G414" s="3">
        <v>2993</v>
      </c>
      <c r="H414" s="3">
        <v>1000</v>
      </c>
      <c r="I414" s="71">
        <f>Exposure_Information[[#This Row],[Total  Insured Value]]+Exposure_Information[[#This Row],[Policy Deductible]]</f>
        <v>881650</v>
      </c>
      <c r="J414" s="2">
        <v>109601</v>
      </c>
      <c r="K414" s="3">
        <v>1</v>
      </c>
      <c r="L414" s="2" t="s">
        <v>9</v>
      </c>
      <c r="M414" s="2" t="s">
        <v>7110</v>
      </c>
      <c r="N414" s="3" t="s">
        <v>7111</v>
      </c>
      <c r="O414" s="2" t="s">
        <v>6875</v>
      </c>
      <c r="P414" s="2" t="s">
        <v>256</v>
      </c>
      <c r="Q414" s="3">
        <v>1</v>
      </c>
      <c r="R414" s="2" t="s">
        <v>127</v>
      </c>
      <c r="S414" s="3">
        <v>25</v>
      </c>
      <c r="T414" s="2" t="s">
        <v>10</v>
      </c>
      <c r="U414" s="3">
        <v>41.642774000000003</v>
      </c>
      <c r="V414" s="3">
        <v>-70.422023999999993</v>
      </c>
      <c r="W414" s="2" t="s">
        <v>149</v>
      </c>
      <c r="X414" s="3">
        <v>1</v>
      </c>
      <c r="Y414" s="3" t="str">
        <f>_xlfn.CONCAT(Exposure_Information[[#This Row],[Building Construction Code]]," - ",Exposure_Information[[#This Row],[Type of building construction]])</f>
        <v>RMS - 1</v>
      </c>
      <c r="Z414" s="3">
        <v>0</v>
      </c>
      <c r="AA414" s="2">
        <v>1988</v>
      </c>
      <c r="AB414" s="2" t="s">
        <v>11</v>
      </c>
      <c r="AC414" s="2">
        <v>1</v>
      </c>
      <c r="AD414" s="2" t="str">
        <f>_xlfn.CONCAT(Exposure_Information[[#This Row],[Occupany Code]]," - ",Exposure_Information[[#This Row],[Type of building occupancy]])</f>
        <v>ATC - 1</v>
      </c>
      <c r="AE414" s="5">
        <v>463500</v>
      </c>
      <c r="AF414" s="5">
        <v>324450</v>
      </c>
      <c r="AG414" s="5">
        <v>92700</v>
      </c>
      <c r="AH414" s="5">
        <f>SUM(Exposure_Information[[#This Row],[Building Coverage Value]:[Business interruption value]])</f>
        <v>880650</v>
      </c>
      <c r="AI414" s="5">
        <f>SUM(Exposure_Information[[#This Row],[Building Coverage Value]:[Contents Coverage Value]])</f>
        <v>787950</v>
      </c>
      <c r="AJ414" s="26"/>
    </row>
    <row r="415" spans="1:36" ht="26" x14ac:dyDescent="0.3">
      <c r="A415" s="2" t="s">
        <v>148</v>
      </c>
      <c r="B415" s="2" t="s">
        <v>156</v>
      </c>
      <c r="C415" s="2" t="s">
        <v>325</v>
      </c>
      <c r="D415" s="2">
        <v>120694</v>
      </c>
      <c r="E415" s="2" t="s">
        <v>4697</v>
      </c>
      <c r="F415" s="2" t="s">
        <v>9773</v>
      </c>
      <c r="G415" s="3">
        <v>1361</v>
      </c>
      <c r="H415" s="3">
        <v>500</v>
      </c>
      <c r="I415" s="71">
        <f>Exposure_Information[[#This Row],[Total  Insured Value]]+Exposure_Information[[#This Row],[Policy Deductible]]</f>
        <v>881150</v>
      </c>
      <c r="J415" s="2">
        <v>123824</v>
      </c>
      <c r="K415" s="3">
        <v>1</v>
      </c>
      <c r="L415" s="2" t="s">
        <v>9</v>
      </c>
      <c r="M415" s="2" t="s">
        <v>9774</v>
      </c>
      <c r="N415" s="3" t="s">
        <v>9775</v>
      </c>
      <c r="O415" s="2" t="s">
        <v>251</v>
      </c>
      <c r="P415" s="2" t="s">
        <v>74</v>
      </c>
      <c r="Q415" s="3">
        <v>9</v>
      </c>
      <c r="R415" s="2" t="s">
        <v>127</v>
      </c>
      <c r="S415" s="3">
        <v>25</v>
      </c>
      <c r="T415" s="2" t="s">
        <v>10</v>
      </c>
      <c r="U415" s="3">
        <v>42.656249000000003</v>
      </c>
      <c r="V415" s="3">
        <v>-70.620948999999996</v>
      </c>
      <c r="W415" s="2" t="s">
        <v>149</v>
      </c>
      <c r="X415" s="3">
        <v>1</v>
      </c>
      <c r="Y415" s="3" t="str">
        <f>_xlfn.CONCAT(Exposure_Information[[#This Row],[Building Construction Code]]," - ",Exposure_Information[[#This Row],[Type of building construction]])</f>
        <v>RMS - 1</v>
      </c>
      <c r="Z415" s="3">
        <v>0</v>
      </c>
      <c r="AA415" s="2">
        <v>1900</v>
      </c>
      <c r="AB415" s="2" t="s">
        <v>11</v>
      </c>
      <c r="AC415" s="2">
        <v>1</v>
      </c>
      <c r="AD415" s="2" t="str">
        <f>_xlfn.CONCAT(Exposure_Information[[#This Row],[Occupany Code]]," - ",Exposure_Information[[#This Row],[Type of building occupancy]])</f>
        <v>ATC - 1</v>
      </c>
      <c r="AE415" s="5">
        <v>463500</v>
      </c>
      <c r="AF415" s="5">
        <v>324450</v>
      </c>
      <c r="AG415" s="5">
        <v>92700</v>
      </c>
      <c r="AH415" s="5">
        <f>SUM(Exposure_Information[[#This Row],[Building Coverage Value]:[Business interruption value]])</f>
        <v>880650</v>
      </c>
      <c r="AI415" s="5">
        <f>SUM(Exposure_Information[[#This Row],[Building Coverage Value]:[Contents Coverage Value]])</f>
        <v>787950</v>
      </c>
      <c r="AJ415" s="26"/>
    </row>
    <row r="416" spans="1:36" ht="39" x14ac:dyDescent="0.3">
      <c r="A416" s="2" t="s">
        <v>148</v>
      </c>
      <c r="B416" s="2" t="s">
        <v>156</v>
      </c>
      <c r="C416" s="2" t="s">
        <v>325</v>
      </c>
      <c r="D416" s="2">
        <v>115556</v>
      </c>
      <c r="E416" s="2" t="s">
        <v>4697</v>
      </c>
      <c r="F416" s="2" t="s">
        <v>8720</v>
      </c>
      <c r="G416" s="3">
        <v>891</v>
      </c>
      <c r="H416" s="3">
        <v>1000</v>
      </c>
      <c r="I416" s="71">
        <f>Exposure_Information[[#This Row],[Total  Insured Value]]+Exposure_Information[[#This Row],[Policy Deductible]]</f>
        <v>880700</v>
      </c>
      <c r="J416" s="2">
        <v>118686</v>
      </c>
      <c r="K416" s="3">
        <v>1</v>
      </c>
      <c r="L416" s="2" t="s">
        <v>9</v>
      </c>
      <c r="M416" s="2" t="s">
        <v>8721</v>
      </c>
      <c r="N416" s="3" t="s">
        <v>8722</v>
      </c>
      <c r="O416" s="2" t="s">
        <v>898</v>
      </c>
      <c r="P416" s="2" t="s">
        <v>171</v>
      </c>
      <c r="Q416" s="3">
        <v>27</v>
      </c>
      <c r="R416" s="2" t="s">
        <v>127</v>
      </c>
      <c r="S416" s="3">
        <v>25</v>
      </c>
      <c r="T416" s="2" t="s">
        <v>10</v>
      </c>
      <c r="U416" s="3">
        <v>42.326968999999998</v>
      </c>
      <c r="V416" s="3">
        <v>-71.615882999999997</v>
      </c>
      <c r="W416" s="2" t="s">
        <v>149</v>
      </c>
      <c r="X416" s="3">
        <v>1</v>
      </c>
      <c r="Y416" s="3" t="str">
        <f>_xlfn.CONCAT(Exposure_Information[[#This Row],[Building Construction Code]]," - ",Exposure_Information[[#This Row],[Type of building construction]])</f>
        <v>RMS - 1</v>
      </c>
      <c r="Z416" s="3">
        <v>0</v>
      </c>
      <c r="AA416" s="2">
        <v>1997</v>
      </c>
      <c r="AB416" s="2" t="s">
        <v>11</v>
      </c>
      <c r="AC416" s="2">
        <v>1</v>
      </c>
      <c r="AD416" s="2" t="str">
        <f>_xlfn.CONCAT(Exposure_Information[[#This Row],[Occupany Code]]," - ",Exposure_Information[[#This Row],[Type of building occupancy]])</f>
        <v>ATC - 1</v>
      </c>
      <c r="AE416" s="5">
        <v>463000</v>
      </c>
      <c r="AF416" s="5">
        <v>324100</v>
      </c>
      <c r="AG416" s="5">
        <v>92600</v>
      </c>
      <c r="AH416" s="5">
        <f>SUM(Exposure_Information[[#This Row],[Building Coverage Value]:[Business interruption value]])</f>
        <v>879700</v>
      </c>
      <c r="AI416" s="5">
        <f>SUM(Exposure_Information[[#This Row],[Building Coverage Value]:[Contents Coverage Value]])</f>
        <v>787100</v>
      </c>
      <c r="AJ416" s="26"/>
    </row>
    <row r="417" spans="1:36" ht="26" x14ac:dyDescent="0.3">
      <c r="A417" s="2" t="s">
        <v>148</v>
      </c>
      <c r="B417" s="2" t="s">
        <v>156</v>
      </c>
      <c r="C417" s="2" t="s">
        <v>325</v>
      </c>
      <c r="D417" s="2">
        <v>120465</v>
      </c>
      <c r="E417" s="2" t="s">
        <v>4697</v>
      </c>
      <c r="F417" s="2" t="s">
        <v>10458</v>
      </c>
      <c r="G417" s="3">
        <v>1189</v>
      </c>
      <c r="H417" s="3">
        <v>1000</v>
      </c>
      <c r="I417" s="71">
        <f>Exposure_Information[[#This Row],[Total  Insured Value]]+Exposure_Information[[#This Row],[Policy Deductible]]</f>
        <v>880700</v>
      </c>
      <c r="J417" s="2">
        <v>123595</v>
      </c>
      <c r="K417" s="3">
        <v>1</v>
      </c>
      <c r="L417" s="2" t="s">
        <v>9</v>
      </c>
      <c r="M417" s="2" t="s">
        <v>10459</v>
      </c>
      <c r="N417" s="3" t="s">
        <v>10460</v>
      </c>
      <c r="O417" s="2" t="s">
        <v>10038</v>
      </c>
      <c r="P417" s="2" t="s">
        <v>90</v>
      </c>
      <c r="Q417" s="3">
        <v>17</v>
      </c>
      <c r="R417" s="2" t="s">
        <v>127</v>
      </c>
      <c r="S417" s="3">
        <v>25</v>
      </c>
      <c r="T417" s="2" t="s">
        <v>10</v>
      </c>
      <c r="U417" s="3">
        <v>42.489815</v>
      </c>
      <c r="V417" s="3">
        <v>-71.521880999999993</v>
      </c>
      <c r="W417" s="2" t="s">
        <v>149</v>
      </c>
      <c r="X417" s="3">
        <v>1</v>
      </c>
      <c r="Y417" s="3" t="str">
        <f>_xlfn.CONCAT(Exposure_Information[[#This Row],[Building Construction Code]]," - ",Exposure_Information[[#This Row],[Type of building construction]])</f>
        <v>RMS - 1</v>
      </c>
      <c r="Z417" s="3">
        <v>0</v>
      </c>
      <c r="AA417" s="2">
        <v>1978</v>
      </c>
      <c r="AB417" s="2" t="s">
        <v>11</v>
      </c>
      <c r="AC417" s="2">
        <v>1</v>
      </c>
      <c r="AD417" s="2" t="str">
        <f>_xlfn.CONCAT(Exposure_Information[[#This Row],[Occupany Code]]," - ",Exposure_Information[[#This Row],[Type of building occupancy]])</f>
        <v>ATC - 1</v>
      </c>
      <c r="AE417" s="5">
        <v>463000</v>
      </c>
      <c r="AF417" s="5">
        <v>324100</v>
      </c>
      <c r="AG417" s="5">
        <v>92600</v>
      </c>
      <c r="AH417" s="5">
        <f>SUM(Exposure_Information[[#This Row],[Building Coverage Value]:[Business interruption value]])</f>
        <v>879700</v>
      </c>
      <c r="AI417" s="5">
        <f>SUM(Exposure_Information[[#This Row],[Building Coverage Value]:[Contents Coverage Value]])</f>
        <v>787100</v>
      </c>
      <c r="AJ417" s="26"/>
    </row>
    <row r="418" spans="1:36" x14ac:dyDescent="0.3">
      <c r="A418" s="2" t="s">
        <v>148</v>
      </c>
      <c r="B418" s="2" t="s">
        <v>156</v>
      </c>
      <c r="C418" s="2" t="s">
        <v>325</v>
      </c>
      <c r="D418" s="2">
        <v>105726</v>
      </c>
      <c r="E418" s="2" t="s">
        <v>4697</v>
      </c>
      <c r="F418" s="2" t="s">
        <v>6749</v>
      </c>
      <c r="G418" s="3">
        <v>1176</v>
      </c>
      <c r="H418" s="3">
        <v>500</v>
      </c>
      <c r="I418" s="71">
        <f>Exposure_Information[[#This Row],[Total  Insured Value]]+Exposure_Information[[#This Row],[Policy Deductible]]</f>
        <v>878300</v>
      </c>
      <c r="J418" s="2">
        <v>108856</v>
      </c>
      <c r="K418" s="3">
        <v>1</v>
      </c>
      <c r="L418" s="2" t="s">
        <v>9</v>
      </c>
      <c r="M418" s="2" t="s">
        <v>6750</v>
      </c>
      <c r="N418" s="3" t="s">
        <v>6751</v>
      </c>
      <c r="O418" s="2" t="s">
        <v>288</v>
      </c>
      <c r="P418" s="2" t="s">
        <v>171</v>
      </c>
      <c r="Q418" s="3">
        <v>27</v>
      </c>
      <c r="R418" s="2" t="s">
        <v>127</v>
      </c>
      <c r="S418" s="3">
        <v>25</v>
      </c>
      <c r="T418" s="2" t="s">
        <v>10</v>
      </c>
      <c r="U418" s="3">
        <v>42.071159000000002</v>
      </c>
      <c r="V418" s="3">
        <v>-71.723999000000006</v>
      </c>
      <c r="W418" s="2" t="s">
        <v>149</v>
      </c>
      <c r="X418" s="3">
        <v>1</v>
      </c>
      <c r="Y418" s="3" t="str">
        <f>_xlfn.CONCAT(Exposure_Information[[#This Row],[Building Construction Code]]," - ",Exposure_Information[[#This Row],[Type of building construction]])</f>
        <v>RMS - 1</v>
      </c>
      <c r="Z418" s="3">
        <v>0</v>
      </c>
      <c r="AA418" s="2">
        <v>1850</v>
      </c>
      <c r="AB418" s="2" t="s">
        <v>11</v>
      </c>
      <c r="AC418" s="2">
        <v>1</v>
      </c>
      <c r="AD418" s="2" t="str">
        <f>_xlfn.CONCAT(Exposure_Information[[#This Row],[Occupany Code]]," - ",Exposure_Information[[#This Row],[Type of building occupancy]])</f>
        <v>ATC - 1</v>
      </c>
      <c r="AE418" s="5">
        <v>462000</v>
      </c>
      <c r="AF418" s="5">
        <v>323400</v>
      </c>
      <c r="AG418" s="5">
        <v>92400</v>
      </c>
      <c r="AH418" s="5">
        <f>SUM(Exposure_Information[[#This Row],[Building Coverage Value]:[Business interruption value]])</f>
        <v>877800</v>
      </c>
      <c r="AI418" s="5">
        <f>SUM(Exposure_Information[[#This Row],[Building Coverage Value]:[Contents Coverage Value]])</f>
        <v>785400</v>
      </c>
      <c r="AJ418" s="26"/>
    </row>
    <row r="419" spans="1:36" ht="26" x14ac:dyDescent="0.3">
      <c r="A419" s="2" t="s">
        <v>148</v>
      </c>
      <c r="B419" s="2" t="s">
        <v>156</v>
      </c>
      <c r="C419" s="2" t="s">
        <v>325</v>
      </c>
      <c r="D419" s="2">
        <v>103255</v>
      </c>
      <c r="E419" s="2" t="s">
        <v>4697</v>
      </c>
      <c r="F419" s="2" t="s">
        <v>6107</v>
      </c>
      <c r="G419" s="3">
        <v>1314</v>
      </c>
      <c r="H419" s="3">
        <v>500</v>
      </c>
      <c r="I419" s="71">
        <f>Exposure_Information[[#This Row],[Total  Insured Value]]+Exposure_Information[[#This Row],[Policy Deductible]]</f>
        <v>876400</v>
      </c>
      <c r="J419" s="2">
        <v>106385</v>
      </c>
      <c r="K419" s="3">
        <v>1</v>
      </c>
      <c r="L419" s="2" t="s">
        <v>9</v>
      </c>
      <c r="M419" s="2" t="s">
        <v>6108</v>
      </c>
      <c r="N419" s="3" t="s">
        <v>6109</v>
      </c>
      <c r="O419" s="2" t="s">
        <v>904</v>
      </c>
      <c r="P419" s="2" t="s">
        <v>90</v>
      </c>
      <c r="Q419" s="3">
        <v>17</v>
      </c>
      <c r="R419" s="2" t="s">
        <v>127</v>
      </c>
      <c r="S419" s="3">
        <v>25</v>
      </c>
      <c r="T419" s="2" t="s">
        <v>10</v>
      </c>
      <c r="U419" s="3">
        <v>42.507365</v>
      </c>
      <c r="V419" s="3">
        <v>-71.058251999999996</v>
      </c>
      <c r="W419" s="2" t="s">
        <v>149</v>
      </c>
      <c r="X419" s="3">
        <v>1</v>
      </c>
      <c r="Y419" s="3" t="str">
        <f>_xlfn.CONCAT(Exposure_Information[[#This Row],[Building Construction Code]]," - ",Exposure_Information[[#This Row],[Type of building construction]])</f>
        <v>RMS - 1</v>
      </c>
      <c r="Z419" s="3">
        <v>0</v>
      </c>
      <c r="AA419" s="2">
        <v>1940</v>
      </c>
      <c r="AB419" s="2" t="s">
        <v>11</v>
      </c>
      <c r="AC419" s="2">
        <v>1</v>
      </c>
      <c r="AD419" s="2" t="str">
        <f>_xlfn.CONCAT(Exposure_Information[[#This Row],[Occupany Code]]," - ",Exposure_Information[[#This Row],[Type of building occupancy]])</f>
        <v>ATC - 1</v>
      </c>
      <c r="AE419" s="5">
        <v>461000</v>
      </c>
      <c r="AF419" s="5">
        <v>322700</v>
      </c>
      <c r="AG419" s="5">
        <v>92200</v>
      </c>
      <c r="AH419" s="5">
        <f>SUM(Exposure_Information[[#This Row],[Building Coverage Value]:[Business interruption value]])</f>
        <v>875900</v>
      </c>
      <c r="AI419" s="5">
        <f>SUM(Exposure_Information[[#This Row],[Building Coverage Value]:[Contents Coverage Value]])</f>
        <v>783700</v>
      </c>
      <c r="AJ419" s="26"/>
    </row>
    <row r="420" spans="1:36" ht="39" x14ac:dyDescent="0.3">
      <c r="A420" s="2" t="s">
        <v>148</v>
      </c>
      <c r="B420" s="2" t="s">
        <v>156</v>
      </c>
      <c r="C420" s="2" t="s">
        <v>325</v>
      </c>
      <c r="D420" s="2">
        <v>104634</v>
      </c>
      <c r="E420" s="2" t="s">
        <v>4697</v>
      </c>
      <c r="F420" s="2" t="s">
        <v>6193</v>
      </c>
      <c r="G420" s="3">
        <v>1007</v>
      </c>
      <c r="H420" s="3">
        <v>1000</v>
      </c>
      <c r="I420" s="71">
        <f>Exposure_Information[[#This Row],[Total  Insured Value]]+Exposure_Information[[#This Row],[Policy Deductible]]</f>
        <v>876900</v>
      </c>
      <c r="J420" s="2">
        <v>107764</v>
      </c>
      <c r="K420" s="3">
        <v>1</v>
      </c>
      <c r="L420" s="2" t="s">
        <v>9</v>
      </c>
      <c r="M420" s="2" t="s">
        <v>6194</v>
      </c>
      <c r="N420" s="3" t="s">
        <v>6195</v>
      </c>
      <c r="O420" s="2" t="s">
        <v>2053</v>
      </c>
      <c r="P420" s="2" t="s">
        <v>171</v>
      </c>
      <c r="Q420" s="3">
        <v>27</v>
      </c>
      <c r="R420" s="2" t="s">
        <v>127</v>
      </c>
      <c r="S420" s="3">
        <v>25</v>
      </c>
      <c r="T420" s="2" t="s">
        <v>10</v>
      </c>
      <c r="U420" s="3">
        <v>42.146721999999997</v>
      </c>
      <c r="V420" s="3">
        <v>-71.524438000000004</v>
      </c>
      <c r="W420" s="2" t="s">
        <v>149</v>
      </c>
      <c r="X420" s="3">
        <v>1</v>
      </c>
      <c r="Y420" s="3" t="str">
        <f>_xlfn.CONCAT(Exposure_Information[[#This Row],[Building Construction Code]]," - ",Exposure_Information[[#This Row],[Type of building construction]])</f>
        <v>RMS - 1</v>
      </c>
      <c r="Z420" s="3">
        <v>0</v>
      </c>
      <c r="AA420" s="2">
        <v>1925</v>
      </c>
      <c r="AB420" s="2" t="s">
        <v>11</v>
      </c>
      <c r="AC420" s="2">
        <v>1</v>
      </c>
      <c r="AD420" s="2" t="str">
        <f>_xlfn.CONCAT(Exposure_Information[[#This Row],[Occupany Code]]," - ",Exposure_Information[[#This Row],[Type of building occupancy]])</f>
        <v>ATC - 1</v>
      </c>
      <c r="AE420" s="5">
        <v>461000</v>
      </c>
      <c r="AF420" s="5">
        <v>322700</v>
      </c>
      <c r="AG420" s="5">
        <v>92200</v>
      </c>
      <c r="AH420" s="5">
        <f>SUM(Exposure_Information[[#This Row],[Building Coverage Value]:[Business interruption value]])</f>
        <v>875900</v>
      </c>
      <c r="AI420" s="5">
        <f>SUM(Exposure_Information[[#This Row],[Building Coverage Value]:[Contents Coverage Value]])</f>
        <v>783700</v>
      </c>
      <c r="AJ420" s="26"/>
    </row>
    <row r="421" spans="1:36" ht="26" x14ac:dyDescent="0.3">
      <c r="A421" s="2" t="s">
        <v>148</v>
      </c>
      <c r="B421" s="2" t="s">
        <v>156</v>
      </c>
      <c r="C421" s="2" t="s">
        <v>325</v>
      </c>
      <c r="D421" s="2">
        <v>7499</v>
      </c>
      <c r="E421" s="2" t="s">
        <v>382</v>
      </c>
      <c r="F421" s="2" t="s">
        <v>1561</v>
      </c>
      <c r="G421" s="3">
        <v>1956</v>
      </c>
      <c r="H421" s="3">
        <v>500</v>
      </c>
      <c r="I421" s="71">
        <f>Exposure_Information[[#This Row],[Total  Insured Value]]+Exposure_Information[[#This Row],[Policy Deductible]]</f>
        <v>394500</v>
      </c>
      <c r="J421" s="2">
        <v>10129</v>
      </c>
      <c r="K421" s="3">
        <v>1</v>
      </c>
      <c r="L421" s="2" t="s">
        <v>9</v>
      </c>
      <c r="M421" s="2" t="s">
        <v>10713</v>
      </c>
      <c r="N421" s="3" t="s">
        <v>1562</v>
      </c>
      <c r="O421" s="2" t="s">
        <v>424</v>
      </c>
      <c r="P421" s="2" t="s">
        <v>257</v>
      </c>
      <c r="Q421" s="3">
        <v>7</v>
      </c>
      <c r="R421" s="2" t="s">
        <v>248</v>
      </c>
      <c r="S421" s="3">
        <v>44</v>
      </c>
      <c r="T421" s="2" t="s">
        <v>10</v>
      </c>
      <c r="U421" s="3">
        <v>41.770874999999997</v>
      </c>
      <c r="V421" s="3">
        <v>-71.352383000000003</v>
      </c>
      <c r="W421" s="2" t="s">
        <v>149</v>
      </c>
      <c r="X421" s="3">
        <v>1</v>
      </c>
      <c r="Y421" s="3" t="str">
        <f>_xlfn.CONCAT(Exposure_Information[[#This Row],[Building Construction Code]]," - ",Exposure_Information[[#This Row],[Type of building construction]])</f>
        <v>RMS - 1</v>
      </c>
      <c r="Z421" s="3">
        <v>0</v>
      </c>
      <c r="AA421" s="2">
        <v>9999</v>
      </c>
      <c r="AB421" s="2" t="s">
        <v>11</v>
      </c>
      <c r="AC421" s="2">
        <v>37</v>
      </c>
      <c r="AD421" s="2" t="str">
        <f>_xlfn.CONCAT(Exposure_Information[[#This Row],[Occupany Code]]," - ",Exposure_Information[[#This Row],[Type of building occupancy]])</f>
        <v>ATC - 37</v>
      </c>
      <c r="AE421" s="5">
        <v>379000</v>
      </c>
      <c r="AF421" s="5">
        <v>0</v>
      </c>
      <c r="AG421" s="5">
        <v>15000</v>
      </c>
      <c r="AH421" s="5">
        <f>SUM(Exposure_Information[[#This Row],[Building Coverage Value]:[Business interruption value]])</f>
        <v>394000</v>
      </c>
      <c r="AI421" s="5">
        <f>SUM(Exposure_Information[[#This Row],[Building Coverage Value]:[Contents Coverage Value]])</f>
        <v>379000</v>
      </c>
      <c r="AJ421" s="26"/>
    </row>
    <row r="422" spans="1:36" ht="26" x14ac:dyDescent="0.3">
      <c r="A422" s="2" t="s">
        <v>148</v>
      </c>
      <c r="B422" s="2" t="s">
        <v>156</v>
      </c>
      <c r="C422" s="2" t="s">
        <v>325</v>
      </c>
      <c r="D422" s="2">
        <v>7492</v>
      </c>
      <c r="E422" s="2" t="s">
        <v>382</v>
      </c>
      <c r="F422" s="2" t="s">
        <v>2497</v>
      </c>
      <c r="G422" s="3">
        <v>6107</v>
      </c>
      <c r="H422" s="3">
        <v>1000</v>
      </c>
      <c r="I422" s="71">
        <f>Exposure_Information[[#This Row],[Total  Insured Value]]+Exposure_Information[[#This Row],[Policy Deductible]]</f>
        <v>6000</v>
      </c>
      <c r="J422" s="2">
        <v>10119</v>
      </c>
      <c r="K422" s="3">
        <v>1</v>
      </c>
      <c r="L422" s="2" t="s">
        <v>9</v>
      </c>
      <c r="M422" s="2" t="s">
        <v>10713</v>
      </c>
      <c r="N422" s="2" t="s">
        <v>2498</v>
      </c>
      <c r="O422" s="2" t="s">
        <v>161</v>
      </c>
      <c r="P422" s="2" t="s">
        <v>72</v>
      </c>
      <c r="Q422" s="3">
        <v>25</v>
      </c>
      <c r="R422" s="2" t="s">
        <v>127</v>
      </c>
      <c r="S422" s="3">
        <v>25</v>
      </c>
      <c r="T422" s="2" t="s">
        <v>10</v>
      </c>
      <c r="U422" s="3">
        <v>42.284084999999997</v>
      </c>
      <c r="V422" s="3">
        <v>-71.129346999999996</v>
      </c>
      <c r="W422" s="2" t="s">
        <v>149</v>
      </c>
      <c r="X422" s="3">
        <v>2</v>
      </c>
      <c r="Y422" s="3" t="str">
        <f>_xlfn.CONCAT(Exposure_Information[[#This Row],[Building Construction Code]]," - ",Exposure_Information[[#This Row],[Type of building construction]])</f>
        <v>RMS - 2</v>
      </c>
      <c r="Z422" s="3">
        <v>0</v>
      </c>
      <c r="AA422" s="2">
        <v>9999</v>
      </c>
      <c r="AB422" s="2" t="s">
        <v>11</v>
      </c>
      <c r="AC422" s="2">
        <v>37</v>
      </c>
      <c r="AD422" s="2" t="str">
        <f>_xlfn.CONCAT(Exposure_Information[[#This Row],[Occupany Code]]," - ",Exposure_Information[[#This Row],[Type of building occupancy]])</f>
        <v>ATC - 37</v>
      </c>
      <c r="AE422" s="5">
        <v>5000</v>
      </c>
      <c r="AF422" s="5">
        <v>0</v>
      </c>
      <c r="AG422" s="5">
        <v>0</v>
      </c>
      <c r="AH422" s="5">
        <f>SUM(Exposure_Information[[#This Row],[Building Coverage Value]:[Business interruption value]])</f>
        <v>5000</v>
      </c>
      <c r="AI422" s="5">
        <f>SUM(Exposure_Information[[#This Row],[Building Coverage Value]:[Contents Coverage Value]])</f>
        <v>5000</v>
      </c>
      <c r="AJ422" s="26"/>
    </row>
    <row r="423" spans="1:36" ht="26" x14ac:dyDescent="0.3">
      <c r="A423" s="2" t="s">
        <v>148</v>
      </c>
      <c r="B423" s="2" t="s">
        <v>156</v>
      </c>
      <c r="C423" s="2" t="s">
        <v>325</v>
      </c>
      <c r="D423" s="2">
        <v>7490</v>
      </c>
      <c r="E423" s="2" t="s">
        <v>382</v>
      </c>
      <c r="F423" s="2" t="s">
        <v>1958</v>
      </c>
      <c r="G423" s="3">
        <v>573</v>
      </c>
      <c r="H423" s="3">
        <v>1000</v>
      </c>
      <c r="I423" s="71">
        <f>Exposure_Information[[#This Row],[Total  Insured Value]]+Exposure_Information[[#This Row],[Policy Deductible]]</f>
        <v>159000</v>
      </c>
      <c r="J423" s="2">
        <v>10115</v>
      </c>
      <c r="K423" s="3">
        <v>1</v>
      </c>
      <c r="L423" s="2" t="s">
        <v>9</v>
      </c>
      <c r="M423" s="2" t="s">
        <v>10713</v>
      </c>
      <c r="N423" s="2" t="s">
        <v>246</v>
      </c>
      <c r="O423" s="2" t="s">
        <v>121</v>
      </c>
      <c r="P423" s="2" t="s">
        <v>133</v>
      </c>
      <c r="Q423" s="3">
        <v>3</v>
      </c>
      <c r="R423" s="2" t="s">
        <v>248</v>
      </c>
      <c r="S423" s="3">
        <v>44</v>
      </c>
      <c r="T423" s="2" t="s">
        <v>10</v>
      </c>
      <c r="U423" s="3">
        <v>41.650410999999998</v>
      </c>
      <c r="V423" s="3">
        <v>-71.478260000000006</v>
      </c>
      <c r="W423" s="2" t="s">
        <v>149</v>
      </c>
      <c r="X423" s="3">
        <v>1</v>
      </c>
      <c r="Y423" s="3" t="str">
        <f>_xlfn.CONCAT(Exposure_Information[[#This Row],[Building Construction Code]]," - ",Exposure_Information[[#This Row],[Type of building construction]])</f>
        <v>RMS - 1</v>
      </c>
      <c r="Z423" s="3">
        <v>0</v>
      </c>
      <c r="AA423" s="2">
        <v>9999</v>
      </c>
      <c r="AB423" s="2" t="s">
        <v>11</v>
      </c>
      <c r="AC423" s="2">
        <v>37</v>
      </c>
      <c r="AD423" s="2" t="str">
        <f>_xlfn.CONCAT(Exposure_Information[[#This Row],[Occupany Code]]," - ",Exposure_Information[[#This Row],[Type of building occupancy]])</f>
        <v>ATC - 37</v>
      </c>
      <c r="AE423" s="5">
        <v>146000</v>
      </c>
      <c r="AF423" s="5">
        <v>0</v>
      </c>
      <c r="AG423" s="5">
        <v>12000</v>
      </c>
      <c r="AH423" s="5">
        <f>SUM(Exposure_Information[[#This Row],[Building Coverage Value]:[Business interruption value]])</f>
        <v>158000</v>
      </c>
      <c r="AI423" s="5">
        <f>SUM(Exposure_Information[[#This Row],[Building Coverage Value]:[Contents Coverage Value]])</f>
        <v>146000</v>
      </c>
      <c r="AJ423" s="26"/>
    </row>
    <row r="424" spans="1:36" ht="26" x14ac:dyDescent="0.3">
      <c r="A424" s="2" t="s">
        <v>148</v>
      </c>
      <c r="B424" s="2" t="s">
        <v>156</v>
      </c>
      <c r="C424" s="2" t="s">
        <v>325</v>
      </c>
      <c r="D424" s="2">
        <v>111422</v>
      </c>
      <c r="E424" s="2" t="s">
        <v>4697</v>
      </c>
      <c r="F424" s="2" t="s">
        <v>7383</v>
      </c>
      <c r="G424" s="3">
        <v>880</v>
      </c>
      <c r="H424" s="3">
        <v>500</v>
      </c>
      <c r="I424" s="71">
        <f>Exposure_Information[[#This Row],[Total  Insured Value]]+Exposure_Information[[#This Row],[Policy Deductible]]</f>
        <v>875450</v>
      </c>
      <c r="J424" s="2">
        <v>114552</v>
      </c>
      <c r="K424" s="3">
        <v>1</v>
      </c>
      <c r="L424" s="2" t="s">
        <v>9</v>
      </c>
      <c r="M424" s="2" t="s">
        <v>7384</v>
      </c>
      <c r="N424" s="3" t="s">
        <v>7385</v>
      </c>
      <c r="O424" s="2" t="s">
        <v>7386</v>
      </c>
      <c r="P424" s="2" t="s">
        <v>171</v>
      </c>
      <c r="Q424" s="3">
        <v>27</v>
      </c>
      <c r="R424" s="2" t="s">
        <v>127</v>
      </c>
      <c r="S424" s="3">
        <v>25</v>
      </c>
      <c r="T424" s="2" t="s">
        <v>10</v>
      </c>
      <c r="U424" s="3">
        <v>42.113247000000001</v>
      </c>
      <c r="V424" s="3">
        <v>-71.784842999999995</v>
      </c>
      <c r="W424" s="2" t="s">
        <v>149</v>
      </c>
      <c r="X424" s="3">
        <v>1</v>
      </c>
      <c r="Y424" s="3" t="str">
        <f>_xlfn.CONCAT(Exposure_Information[[#This Row],[Building Construction Code]]," - ",Exposure_Information[[#This Row],[Type of building construction]])</f>
        <v>RMS - 1</v>
      </c>
      <c r="Z424" s="3">
        <v>0</v>
      </c>
      <c r="AA424" s="2">
        <v>1980</v>
      </c>
      <c r="AB424" s="2" t="s">
        <v>11</v>
      </c>
      <c r="AC424" s="2">
        <v>1</v>
      </c>
      <c r="AD424" s="2" t="str">
        <f>_xlfn.CONCAT(Exposure_Information[[#This Row],[Occupany Code]]," - ",Exposure_Information[[#This Row],[Type of building occupancy]])</f>
        <v>ATC - 1</v>
      </c>
      <c r="AE424" s="5">
        <v>460500</v>
      </c>
      <c r="AF424" s="5">
        <v>322350</v>
      </c>
      <c r="AG424" s="5">
        <v>92100</v>
      </c>
      <c r="AH424" s="5">
        <f>SUM(Exposure_Information[[#This Row],[Building Coverage Value]:[Business interruption value]])</f>
        <v>874950</v>
      </c>
      <c r="AI424" s="5">
        <f>SUM(Exposure_Information[[#This Row],[Building Coverage Value]:[Contents Coverage Value]])</f>
        <v>782850</v>
      </c>
      <c r="AJ424" s="26"/>
    </row>
    <row r="425" spans="1:36" x14ac:dyDescent="0.3">
      <c r="A425" s="2" t="s">
        <v>148</v>
      </c>
      <c r="B425" s="2" t="s">
        <v>156</v>
      </c>
      <c r="C425" s="2" t="s">
        <v>325</v>
      </c>
      <c r="D425" s="2">
        <v>105761</v>
      </c>
      <c r="E425" s="2" t="s">
        <v>4697</v>
      </c>
      <c r="F425" s="2" t="s">
        <v>5284</v>
      </c>
      <c r="G425" s="3">
        <v>1472</v>
      </c>
      <c r="H425" s="3">
        <v>500</v>
      </c>
      <c r="I425" s="71">
        <f>Exposure_Information[[#This Row],[Total  Insured Value]]+Exposure_Information[[#This Row],[Policy Deductible]]</f>
        <v>874500</v>
      </c>
      <c r="J425" s="2">
        <v>108891</v>
      </c>
      <c r="K425" s="3">
        <v>1</v>
      </c>
      <c r="L425" s="2" t="s">
        <v>9</v>
      </c>
      <c r="M425" s="2" t="s">
        <v>5285</v>
      </c>
      <c r="N425" s="3" t="s">
        <v>5286</v>
      </c>
      <c r="O425" s="2" t="s">
        <v>1520</v>
      </c>
      <c r="P425" s="2" t="s">
        <v>221</v>
      </c>
      <c r="Q425" s="3">
        <v>23</v>
      </c>
      <c r="R425" s="2" t="s">
        <v>127</v>
      </c>
      <c r="S425" s="3">
        <v>25</v>
      </c>
      <c r="T425" s="2" t="s">
        <v>10</v>
      </c>
      <c r="U425" s="3">
        <v>42.075862999999998</v>
      </c>
      <c r="V425" s="3">
        <v>-70.805210000000002</v>
      </c>
      <c r="W425" s="2" t="s">
        <v>149</v>
      </c>
      <c r="X425" s="3">
        <v>1</v>
      </c>
      <c r="Y425" s="3" t="str">
        <f>_xlfn.CONCAT(Exposure_Information[[#This Row],[Building Construction Code]]," - ",Exposure_Information[[#This Row],[Type of building construction]])</f>
        <v>RMS - 1</v>
      </c>
      <c r="Z425" s="3">
        <v>0</v>
      </c>
      <c r="AA425" s="2">
        <v>1956</v>
      </c>
      <c r="AB425" s="2" t="s">
        <v>11</v>
      </c>
      <c r="AC425" s="2">
        <v>1</v>
      </c>
      <c r="AD425" s="2" t="str">
        <f>_xlfn.CONCAT(Exposure_Information[[#This Row],[Occupany Code]]," - ",Exposure_Information[[#This Row],[Type of building occupancy]])</f>
        <v>ATC - 1</v>
      </c>
      <c r="AE425" s="5">
        <v>460000</v>
      </c>
      <c r="AF425" s="5">
        <v>322000</v>
      </c>
      <c r="AG425" s="5">
        <v>92000</v>
      </c>
      <c r="AH425" s="5">
        <f>SUM(Exposure_Information[[#This Row],[Building Coverage Value]:[Business interruption value]])</f>
        <v>874000</v>
      </c>
      <c r="AI425" s="5">
        <f>SUM(Exposure_Information[[#This Row],[Building Coverage Value]:[Contents Coverage Value]])</f>
        <v>782000</v>
      </c>
      <c r="AJ425" s="26"/>
    </row>
    <row r="426" spans="1:36" ht="26" x14ac:dyDescent="0.3">
      <c r="A426" s="2" t="s">
        <v>148</v>
      </c>
      <c r="B426" s="2" t="s">
        <v>156</v>
      </c>
      <c r="C426" s="2" t="s">
        <v>325</v>
      </c>
      <c r="D426" s="2">
        <v>103177</v>
      </c>
      <c r="E426" s="2" t="s">
        <v>4697</v>
      </c>
      <c r="F426" s="2" t="s">
        <v>5632</v>
      </c>
      <c r="G426" s="3">
        <v>1878</v>
      </c>
      <c r="H426" s="3">
        <v>1000</v>
      </c>
      <c r="I426" s="71">
        <f>Exposure_Information[[#This Row],[Total  Insured Value]]+Exposure_Information[[#This Row],[Policy Deductible]]</f>
        <v>875000</v>
      </c>
      <c r="J426" s="2">
        <v>106307</v>
      </c>
      <c r="K426" s="3">
        <v>1</v>
      </c>
      <c r="L426" s="2" t="s">
        <v>9</v>
      </c>
      <c r="M426" s="2" t="s">
        <v>5633</v>
      </c>
      <c r="N426" s="3" t="s">
        <v>5634</v>
      </c>
      <c r="O426" s="2" t="s">
        <v>273</v>
      </c>
      <c r="P426" s="2" t="s">
        <v>155</v>
      </c>
      <c r="Q426" s="3">
        <v>1</v>
      </c>
      <c r="R426" s="2" t="s">
        <v>70</v>
      </c>
      <c r="S426" s="3">
        <v>9</v>
      </c>
      <c r="T426" s="2" t="s">
        <v>10</v>
      </c>
      <c r="U426" s="3">
        <v>41.051898999999999</v>
      </c>
      <c r="V426" s="3">
        <v>-73.523719999999997</v>
      </c>
      <c r="W426" s="2" t="s">
        <v>149</v>
      </c>
      <c r="X426" s="3">
        <v>1</v>
      </c>
      <c r="Y426" s="3" t="str">
        <f>_xlfn.CONCAT(Exposure_Information[[#This Row],[Building Construction Code]]," - ",Exposure_Information[[#This Row],[Type of building construction]])</f>
        <v>RMS - 1</v>
      </c>
      <c r="Z426" s="3">
        <v>0</v>
      </c>
      <c r="AA426" s="2">
        <v>1950</v>
      </c>
      <c r="AB426" s="2" t="s">
        <v>11</v>
      </c>
      <c r="AC426" s="2">
        <v>1</v>
      </c>
      <c r="AD426" s="2" t="str">
        <f>_xlfn.CONCAT(Exposure_Information[[#This Row],[Occupany Code]]," - ",Exposure_Information[[#This Row],[Type of building occupancy]])</f>
        <v>ATC - 1</v>
      </c>
      <c r="AE426" s="5">
        <v>460000</v>
      </c>
      <c r="AF426" s="5">
        <v>322000</v>
      </c>
      <c r="AG426" s="5">
        <v>92000</v>
      </c>
      <c r="AH426" s="5">
        <f>SUM(Exposure_Information[[#This Row],[Building Coverage Value]:[Business interruption value]])</f>
        <v>874000</v>
      </c>
      <c r="AI426" s="5">
        <f>SUM(Exposure_Information[[#This Row],[Building Coverage Value]:[Contents Coverage Value]])</f>
        <v>782000</v>
      </c>
      <c r="AJ426" s="26"/>
    </row>
    <row r="427" spans="1:36" ht="26" x14ac:dyDescent="0.3">
      <c r="A427" s="2" t="s">
        <v>148</v>
      </c>
      <c r="B427" s="2" t="s">
        <v>156</v>
      </c>
      <c r="C427" s="2" t="s">
        <v>325</v>
      </c>
      <c r="D427" s="2">
        <v>102268</v>
      </c>
      <c r="E427" s="2" t="s">
        <v>4697</v>
      </c>
      <c r="F427" s="2" t="s">
        <v>5671</v>
      </c>
      <c r="G427" s="3">
        <v>1223</v>
      </c>
      <c r="H427" s="3">
        <v>500</v>
      </c>
      <c r="I427" s="71">
        <f>Exposure_Information[[#This Row],[Total  Insured Value]]+Exposure_Information[[#This Row],[Policy Deductible]]</f>
        <v>874500</v>
      </c>
      <c r="J427" s="2">
        <v>105398</v>
      </c>
      <c r="K427" s="3">
        <v>1</v>
      </c>
      <c r="L427" s="2" t="s">
        <v>9</v>
      </c>
      <c r="M427" s="2" t="s">
        <v>5672</v>
      </c>
      <c r="N427" s="3" t="s">
        <v>5673</v>
      </c>
      <c r="O427" s="2" t="s">
        <v>261</v>
      </c>
      <c r="P427" s="2" t="s">
        <v>224</v>
      </c>
      <c r="Q427" s="3">
        <v>21</v>
      </c>
      <c r="R427" s="2" t="s">
        <v>127</v>
      </c>
      <c r="S427" s="3">
        <v>25</v>
      </c>
      <c r="T427" s="2" t="s">
        <v>10</v>
      </c>
      <c r="U427" s="3">
        <v>42.249191000000003</v>
      </c>
      <c r="V427" s="3">
        <v>-71.032295000000005</v>
      </c>
      <c r="W427" s="2" t="s">
        <v>149</v>
      </c>
      <c r="X427" s="3">
        <v>1</v>
      </c>
      <c r="Y427" s="3" t="str">
        <f>_xlfn.CONCAT(Exposure_Information[[#This Row],[Building Construction Code]]," - ",Exposure_Information[[#This Row],[Type of building construction]])</f>
        <v>RMS - 1</v>
      </c>
      <c r="Z427" s="3">
        <v>0</v>
      </c>
      <c r="AA427" s="2">
        <v>1914</v>
      </c>
      <c r="AB427" s="2" t="s">
        <v>11</v>
      </c>
      <c r="AC427" s="2">
        <v>1</v>
      </c>
      <c r="AD427" s="2" t="str">
        <f>_xlfn.CONCAT(Exposure_Information[[#This Row],[Occupany Code]]," - ",Exposure_Information[[#This Row],[Type of building occupancy]])</f>
        <v>ATC - 1</v>
      </c>
      <c r="AE427" s="5">
        <v>460000</v>
      </c>
      <c r="AF427" s="5">
        <v>322000</v>
      </c>
      <c r="AG427" s="5">
        <v>92000</v>
      </c>
      <c r="AH427" s="5">
        <f>SUM(Exposure_Information[[#This Row],[Building Coverage Value]:[Business interruption value]])</f>
        <v>874000</v>
      </c>
      <c r="AI427" s="5">
        <f>SUM(Exposure_Information[[#This Row],[Building Coverage Value]:[Contents Coverage Value]])</f>
        <v>782000</v>
      </c>
      <c r="AJ427" s="26"/>
    </row>
    <row r="428" spans="1:36" x14ac:dyDescent="0.3">
      <c r="A428" s="2" t="s">
        <v>148</v>
      </c>
      <c r="B428" s="2" t="s">
        <v>156</v>
      </c>
      <c r="C428" s="2" t="s">
        <v>325</v>
      </c>
      <c r="D428" s="2">
        <v>104760</v>
      </c>
      <c r="E428" s="2" t="s">
        <v>4697</v>
      </c>
      <c r="F428" s="2" t="s">
        <v>7127</v>
      </c>
      <c r="G428" s="3">
        <v>883</v>
      </c>
      <c r="H428" s="3">
        <v>500</v>
      </c>
      <c r="I428" s="71">
        <f>Exposure_Information[[#This Row],[Total  Insured Value]]+Exposure_Information[[#This Row],[Policy Deductible]]</f>
        <v>874500</v>
      </c>
      <c r="J428" s="2">
        <v>107890</v>
      </c>
      <c r="K428" s="3">
        <v>1</v>
      </c>
      <c r="L428" s="2" t="s">
        <v>9</v>
      </c>
      <c r="M428" s="2" t="s">
        <v>7128</v>
      </c>
      <c r="N428" s="3" t="s">
        <v>7129</v>
      </c>
      <c r="O428" s="2" t="s">
        <v>2053</v>
      </c>
      <c r="P428" s="2" t="s">
        <v>171</v>
      </c>
      <c r="Q428" s="3">
        <v>27</v>
      </c>
      <c r="R428" s="2" t="s">
        <v>127</v>
      </c>
      <c r="S428" s="3">
        <v>25</v>
      </c>
      <c r="T428" s="2" t="s">
        <v>10</v>
      </c>
      <c r="U428" s="3">
        <v>42.177653999999997</v>
      </c>
      <c r="V428" s="3">
        <v>-71.546115999999998</v>
      </c>
      <c r="W428" s="2" t="s">
        <v>149</v>
      </c>
      <c r="X428" s="3">
        <v>1</v>
      </c>
      <c r="Y428" s="3" t="str">
        <f>_xlfn.CONCAT(Exposure_Information[[#This Row],[Building Construction Code]]," - ",Exposure_Information[[#This Row],[Type of building construction]])</f>
        <v>RMS - 1</v>
      </c>
      <c r="Z428" s="3">
        <v>0</v>
      </c>
      <c r="AA428" s="2">
        <v>1984</v>
      </c>
      <c r="AB428" s="2" t="s">
        <v>11</v>
      </c>
      <c r="AC428" s="2">
        <v>1</v>
      </c>
      <c r="AD428" s="2" t="str">
        <f>_xlfn.CONCAT(Exposure_Information[[#This Row],[Occupany Code]]," - ",Exposure_Information[[#This Row],[Type of building occupancy]])</f>
        <v>ATC - 1</v>
      </c>
      <c r="AE428" s="5">
        <v>460000</v>
      </c>
      <c r="AF428" s="5">
        <v>322000</v>
      </c>
      <c r="AG428" s="5">
        <v>92000</v>
      </c>
      <c r="AH428" s="5">
        <f>SUM(Exposure_Information[[#This Row],[Building Coverage Value]:[Business interruption value]])</f>
        <v>874000</v>
      </c>
      <c r="AI428" s="5">
        <f>SUM(Exposure_Information[[#This Row],[Building Coverage Value]:[Contents Coverage Value]])</f>
        <v>782000</v>
      </c>
      <c r="AJ428" s="26"/>
    </row>
    <row r="429" spans="1:36" x14ac:dyDescent="0.3">
      <c r="A429" s="2" t="s">
        <v>148</v>
      </c>
      <c r="B429" s="2" t="s">
        <v>156</v>
      </c>
      <c r="C429" s="2" t="s">
        <v>325</v>
      </c>
      <c r="D429" s="2">
        <v>118378</v>
      </c>
      <c r="E429" s="2" t="s">
        <v>4697</v>
      </c>
      <c r="F429" s="2" t="s">
        <v>10238</v>
      </c>
      <c r="G429" s="3">
        <v>1117</v>
      </c>
      <c r="H429" s="3">
        <v>1000</v>
      </c>
      <c r="I429" s="71">
        <f>Exposure_Information[[#This Row],[Total  Insured Value]]+Exposure_Information[[#This Row],[Policy Deductible]]</f>
        <v>875000</v>
      </c>
      <c r="J429" s="2">
        <v>121508</v>
      </c>
      <c r="K429" s="3">
        <v>1</v>
      </c>
      <c r="L429" s="2" t="s">
        <v>9</v>
      </c>
      <c r="M429" s="2" t="s">
        <v>10239</v>
      </c>
      <c r="N429" s="3" t="s">
        <v>10240</v>
      </c>
      <c r="O429" s="2" t="s">
        <v>2053</v>
      </c>
      <c r="P429" s="2" t="s">
        <v>171</v>
      </c>
      <c r="Q429" s="3">
        <v>27</v>
      </c>
      <c r="R429" s="2" t="s">
        <v>127</v>
      </c>
      <c r="S429" s="3">
        <v>25</v>
      </c>
      <c r="T429" s="2" t="s">
        <v>10</v>
      </c>
      <c r="U429" s="3">
        <v>42.133496000000001</v>
      </c>
      <c r="V429" s="3">
        <v>-71.522301999999996</v>
      </c>
      <c r="W429" s="2" t="s">
        <v>149</v>
      </c>
      <c r="X429" s="3">
        <v>1</v>
      </c>
      <c r="Y429" s="3" t="str">
        <f>_xlfn.CONCAT(Exposure_Information[[#This Row],[Building Construction Code]]," - ",Exposure_Information[[#This Row],[Type of building construction]])</f>
        <v>RMS - 1</v>
      </c>
      <c r="Z429" s="3">
        <v>0</v>
      </c>
      <c r="AA429" s="2">
        <v>1899</v>
      </c>
      <c r="AB429" s="2" t="s">
        <v>11</v>
      </c>
      <c r="AC429" s="2">
        <v>1</v>
      </c>
      <c r="AD429" s="2" t="str">
        <f>_xlfn.CONCAT(Exposure_Information[[#This Row],[Occupany Code]]," - ",Exposure_Information[[#This Row],[Type of building occupancy]])</f>
        <v>ATC - 1</v>
      </c>
      <c r="AE429" s="5">
        <v>460000</v>
      </c>
      <c r="AF429" s="5">
        <v>322000</v>
      </c>
      <c r="AG429" s="5">
        <v>92000</v>
      </c>
      <c r="AH429" s="5">
        <f>SUM(Exposure_Information[[#This Row],[Building Coverage Value]:[Business interruption value]])</f>
        <v>874000</v>
      </c>
      <c r="AI429" s="5">
        <f>SUM(Exposure_Information[[#This Row],[Building Coverage Value]:[Contents Coverage Value]])</f>
        <v>782000</v>
      </c>
      <c r="AJ429" s="26"/>
    </row>
    <row r="430" spans="1:36" ht="39" x14ac:dyDescent="0.3">
      <c r="A430" s="2" t="s">
        <v>148</v>
      </c>
      <c r="B430" s="2" t="s">
        <v>156</v>
      </c>
      <c r="C430" s="2" t="s">
        <v>325</v>
      </c>
      <c r="D430" s="2">
        <v>113712</v>
      </c>
      <c r="E430" s="2" t="s">
        <v>4697</v>
      </c>
      <c r="F430" s="2" t="s">
        <v>8638</v>
      </c>
      <c r="G430" s="3">
        <v>1204</v>
      </c>
      <c r="H430" s="3">
        <v>500</v>
      </c>
      <c r="I430" s="71">
        <f>Exposure_Information[[#This Row],[Total  Insured Value]]+Exposure_Information[[#This Row],[Policy Deductible]]</f>
        <v>873550</v>
      </c>
      <c r="J430" s="2">
        <v>116842</v>
      </c>
      <c r="K430" s="3">
        <v>1</v>
      </c>
      <c r="L430" s="2" t="s">
        <v>9</v>
      </c>
      <c r="M430" s="2" t="s">
        <v>8639</v>
      </c>
      <c r="N430" s="3" t="s">
        <v>8640</v>
      </c>
      <c r="O430" s="2" t="s">
        <v>297</v>
      </c>
      <c r="P430" s="2" t="s">
        <v>69</v>
      </c>
      <c r="Q430" s="3">
        <v>3</v>
      </c>
      <c r="R430" s="2" t="s">
        <v>70</v>
      </c>
      <c r="S430" s="3">
        <v>9</v>
      </c>
      <c r="T430" s="2" t="s">
        <v>10</v>
      </c>
      <c r="U430" s="3">
        <v>41.608863999999997</v>
      </c>
      <c r="V430" s="3">
        <v>-72.827286000000001</v>
      </c>
      <c r="W430" s="2" t="s">
        <v>149</v>
      </c>
      <c r="X430" s="3">
        <v>1</v>
      </c>
      <c r="Y430" s="3" t="str">
        <f>_xlfn.CONCAT(Exposure_Information[[#This Row],[Building Construction Code]]," - ",Exposure_Information[[#This Row],[Type of building construction]])</f>
        <v>RMS - 1</v>
      </c>
      <c r="Z430" s="3">
        <v>0</v>
      </c>
      <c r="AA430" s="2">
        <v>1899</v>
      </c>
      <c r="AB430" s="2" t="s">
        <v>11</v>
      </c>
      <c r="AC430" s="2">
        <v>1</v>
      </c>
      <c r="AD430" s="2" t="str">
        <f>_xlfn.CONCAT(Exposure_Information[[#This Row],[Occupany Code]]," - ",Exposure_Information[[#This Row],[Type of building occupancy]])</f>
        <v>ATC - 1</v>
      </c>
      <c r="AE430" s="5">
        <v>459500</v>
      </c>
      <c r="AF430" s="5">
        <v>321650</v>
      </c>
      <c r="AG430" s="5">
        <v>91900</v>
      </c>
      <c r="AH430" s="5">
        <f>SUM(Exposure_Information[[#This Row],[Building Coverage Value]:[Business interruption value]])</f>
        <v>873050</v>
      </c>
      <c r="AI430" s="5">
        <f>SUM(Exposure_Information[[#This Row],[Building Coverage Value]:[Contents Coverage Value]])</f>
        <v>781150</v>
      </c>
      <c r="AJ430" s="26"/>
    </row>
    <row r="431" spans="1:36" ht="39" x14ac:dyDescent="0.3">
      <c r="A431" s="2" t="s">
        <v>148</v>
      </c>
      <c r="B431" s="2" t="s">
        <v>156</v>
      </c>
      <c r="C431" s="2" t="s">
        <v>325</v>
      </c>
      <c r="D431" s="2">
        <v>112836</v>
      </c>
      <c r="E431" s="2" t="s">
        <v>4697</v>
      </c>
      <c r="F431" s="2" t="s">
        <v>7624</v>
      </c>
      <c r="G431" s="3">
        <v>1388</v>
      </c>
      <c r="H431" s="3">
        <v>500</v>
      </c>
      <c r="I431" s="71">
        <f>Exposure_Information[[#This Row],[Total  Insured Value]]+Exposure_Information[[#This Row],[Policy Deductible]]</f>
        <v>871650</v>
      </c>
      <c r="J431" s="2">
        <v>115966</v>
      </c>
      <c r="K431" s="3">
        <v>1</v>
      </c>
      <c r="L431" s="2" t="s">
        <v>9</v>
      </c>
      <c r="M431" s="2" t="s">
        <v>7625</v>
      </c>
      <c r="N431" s="3" t="s">
        <v>7626</v>
      </c>
      <c r="O431" s="2" t="s">
        <v>77</v>
      </c>
      <c r="P431" s="2" t="s">
        <v>224</v>
      </c>
      <c r="Q431" s="3">
        <v>21</v>
      </c>
      <c r="R431" s="2" t="s">
        <v>127</v>
      </c>
      <c r="S431" s="3">
        <v>25</v>
      </c>
      <c r="T431" s="2" t="s">
        <v>10</v>
      </c>
      <c r="U431" s="3">
        <v>42.108252999999998</v>
      </c>
      <c r="V431" s="3">
        <v>-71.416839999999993</v>
      </c>
      <c r="W431" s="2" t="s">
        <v>149</v>
      </c>
      <c r="X431" s="3">
        <v>1</v>
      </c>
      <c r="Y431" s="3" t="str">
        <f>_xlfn.CONCAT(Exposure_Information[[#This Row],[Building Construction Code]]," - ",Exposure_Information[[#This Row],[Type of building construction]])</f>
        <v>RMS - 1</v>
      </c>
      <c r="Z431" s="3">
        <v>0</v>
      </c>
      <c r="AA431" s="2">
        <v>1993</v>
      </c>
      <c r="AB431" s="2" t="s">
        <v>11</v>
      </c>
      <c r="AC431" s="2">
        <v>1</v>
      </c>
      <c r="AD431" s="2" t="str">
        <f>_xlfn.CONCAT(Exposure_Information[[#This Row],[Occupany Code]]," - ",Exposure_Information[[#This Row],[Type of building occupancy]])</f>
        <v>ATC - 1</v>
      </c>
      <c r="AE431" s="5">
        <v>458500</v>
      </c>
      <c r="AF431" s="5">
        <v>320950</v>
      </c>
      <c r="AG431" s="5">
        <v>91700</v>
      </c>
      <c r="AH431" s="5">
        <f>SUM(Exposure_Information[[#This Row],[Building Coverage Value]:[Business interruption value]])</f>
        <v>871150</v>
      </c>
      <c r="AI431" s="5">
        <f>SUM(Exposure_Information[[#This Row],[Building Coverage Value]:[Contents Coverage Value]])</f>
        <v>779450</v>
      </c>
      <c r="AJ431" s="26"/>
    </row>
    <row r="432" spans="1:36" ht="26" x14ac:dyDescent="0.3">
      <c r="A432" s="2" t="s">
        <v>148</v>
      </c>
      <c r="B432" s="2" t="s">
        <v>156</v>
      </c>
      <c r="C432" s="2" t="s">
        <v>325</v>
      </c>
      <c r="D432" s="2">
        <v>113392</v>
      </c>
      <c r="E432" s="2" t="s">
        <v>4697</v>
      </c>
      <c r="F432" s="2" t="s">
        <v>8453</v>
      </c>
      <c r="G432" s="3">
        <v>997</v>
      </c>
      <c r="H432" s="3">
        <v>500</v>
      </c>
      <c r="I432" s="71">
        <f>Exposure_Information[[#This Row],[Total  Insured Value]]+Exposure_Information[[#This Row],[Policy Deductible]]</f>
        <v>871650</v>
      </c>
      <c r="J432" s="2">
        <v>116522</v>
      </c>
      <c r="K432" s="3">
        <v>1</v>
      </c>
      <c r="L432" s="2" t="s">
        <v>9</v>
      </c>
      <c r="M432" s="2" t="s">
        <v>8454</v>
      </c>
      <c r="N432" s="3" t="s">
        <v>8455</v>
      </c>
      <c r="O432" s="2" t="s">
        <v>4987</v>
      </c>
      <c r="P432" s="2" t="s">
        <v>171</v>
      </c>
      <c r="Q432" s="3">
        <v>27</v>
      </c>
      <c r="R432" s="2" t="s">
        <v>127</v>
      </c>
      <c r="S432" s="3">
        <v>25</v>
      </c>
      <c r="T432" s="2" t="s">
        <v>10</v>
      </c>
      <c r="U432" s="3">
        <v>42.382226000000003</v>
      </c>
      <c r="V432" s="3">
        <v>-71.934539000000001</v>
      </c>
      <c r="W432" s="2" t="s">
        <v>149</v>
      </c>
      <c r="X432" s="3">
        <v>1</v>
      </c>
      <c r="Y432" s="3" t="str">
        <f>_xlfn.CONCAT(Exposure_Information[[#This Row],[Building Construction Code]]," - ",Exposure_Information[[#This Row],[Type of building construction]])</f>
        <v>RMS - 1</v>
      </c>
      <c r="Z432" s="3">
        <v>0</v>
      </c>
      <c r="AA432" s="2">
        <v>1998</v>
      </c>
      <c r="AB432" s="2" t="s">
        <v>11</v>
      </c>
      <c r="AC432" s="2">
        <v>1</v>
      </c>
      <c r="AD432" s="2" t="str">
        <f>_xlfn.CONCAT(Exposure_Information[[#This Row],[Occupany Code]]," - ",Exposure_Information[[#This Row],[Type of building occupancy]])</f>
        <v>ATC - 1</v>
      </c>
      <c r="AE432" s="5">
        <v>458500</v>
      </c>
      <c r="AF432" s="5">
        <v>320950</v>
      </c>
      <c r="AG432" s="5">
        <v>91700</v>
      </c>
      <c r="AH432" s="5">
        <f>SUM(Exposure_Information[[#This Row],[Building Coverage Value]:[Business interruption value]])</f>
        <v>871150</v>
      </c>
      <c r="AI432" s="5">
        <f>SUM(Exposure_Information[[#This Row],[Building Coverage Value]:[Contents Coverage Value]])</f>
        <v>779450</v>
      </c>
      <c r="AJ432" s="26"/>
    </row>
    <row r="433" spans="1:36" ht="26" x14ac:dyDescent="0.3">
      <c r="A433" s="2" t="s">
        <v>148</v>
      </c>
      <c r="B433" s="2" t="s">
        <v>156</v>
      </c>
      <c r="C433" s="2" t="s">
        <v>325</v>
      </c>
      <c r="D433" s="2">
        <v>113975</v>
      </c>
      <c r="E433" s="2" t="s">
        <v>4697</v>
      </c>
      <c r="F433" s="2" t="s">
        <v>9160</v>
      </c>
      <c r="G433" s="3">
        <v>977</v>
      </c>
      <c r="H433" s="3">
        <v>500</v>
      </c>
      <c r="I433" s="71">
        <f>Exposure_Information[[#This Row],[Total  Insured Value]]+Exposure_Information[[#This Row],[Policy Deductible]]</f>
        <v>871650</v>
      </c>
      <c r="J433" s="2">
        <v>117105</v>
      </c>
      <c r="K433" s="3">
        <v>1</v>
      </c>
      <c r="L433" s="2" t="s">
        <v>9</v>
      </c>
      <c r="M433" s="2" t="s">
        <v>9161</v>
      </c>
      <c r="N433" s="3" t="s">
        <v>9162</v>
      </c>
      <c r="O433" s="2" t="s">
        <v>202</v>
      </c>
      <c r="P433" s="2" t="s">
        <v>17</v>
      </c>
      <c r="Q433" s="3">
        <v>11</v>
      </c>
      <c r="R433" s="2" t="s">
        <v>127</v>
      </c>
      <c r="S433" s="3">
        <v>25</v>
      </c>
      <c r="T433" s="2" t="s">
        <v>10</v>
      </c>
      <c r="U433" s="3">
        <v>42.704121999999998</v>
      </c>
      <c r="V433" s="3">
        <v>-72.527860000000004</v>
      </c>
      <c r="W433" s="2" t="s">
        <v>149</v>
      </c>
      <c r="X433" s="3">
        <v>1</v>
      </c>
      <c r="Y433" s="3" t="str">
        <f>_xlfn.CONCAT(Exposure_Information[[#This Row],[Building Construction Code]]," - ",Exposure_Information[[#This Row],[Type of building construction]])</f>
        <v>RMS - 1</v>
      </c>
      <c r="Z433" s="3">
        <v>0</v>
      </c>
      <c r="AA433" s="2">
        <v>1983</v>
      </c>
      <c r="AB433" s="2" t="s">
        <v>11</v>
      </c>
      <c r="AC433" s="2">
        <v>1</v>
      </c>
      <c r="AD433" s="2" t="str">
        <f>_xlfn.CONCAT(Exposure_Information[[#This Row],[Occupany Code]]," - ",Exposure_Information[[#This Row],[Type of building occupancy]])</f>
        <v>ATC - 1</v>
      </c>
      <c r="AE433" s="5">
        <v>458500</v>
      </c>
      <c r="AF433" s="5">
        <v>320950</v>
      </c>
      <c r="AG433" s="5">
        <v>91700</v>
      </c>
      <c r="AH433" s="5">
        <f>SUM(Exposure_Information[[#This Row],[Building Coverage Value]:[Business interruption value]])</f>
        <v>871150</v>
      </c>
      <c r="AI433" s="5">
        <f>SUM(Exposure_Information[[#This Row],[Building Coverage Value]:[Contents Coverage Value]])</f>
        <v>779450</v>
      </c>
      <c r="AJ433" s="26"/>
    </row>
    <row r="434" spans="1:36" ht="26" x14ac:dyDescent="0.3">
      <c r="A434" s="2" t="s">
        <v>148</v>
      </c>
      <c r="B434" s="2" t="s">
        <v>156</v>
      </c>
      <c r="C434" s="2" t="s">
        <v>325</v>
      </c>
      <c r="D434" s="2">
        <v>119176</v>
      </c>
      <c r="E434" s="2" t="s">
        <v>4697</v>
      </c>
      <c r="F434" s="2" t="s">
        <v>10652</v>
      </c>
      <c r="G434" s="3">
        <v>1759</v>
      </c>
      <c r="H434" s="3">
        <v>250</v>
      </c>
      <c r="I434" s="71">
        <f>Exposure_Information[[#This Row],[Total  Insured Value]]+Exposure_Information[[#This Row],[Policy Deductible]]</f>
        <v>869500</v>
      </c>
      <c r="J434" s="2">
        <v>122306</v>
      </c>
      <c r="K434" s="3">
        <v>1</v>
      </c>
      <c r="L434" s="2" t="s">
        <v>9</v>
      </c>
      <c r="M434" s="2" t="s">
        <v>10653</v>
      </c>
      <c r="N434" s="3" t="s">
        <v>10654</v>
      </c>
      <c r="O434" s="2" t="s">
        <v>828</v>
      </c>
      <c r="P434" s="2" t="s">
        <v>72</v>
      </c>
      <c r="Q434" s="3">
        <v>25</v>
      </c>
      <c r="R434" s="2" t="s">
        <v>127</v>
      </c>
      <c r="S434" s="3">
        <v>25</v>
      </c>
      <c r="T434" s="2" t="s">
        <v>10</v>
      </c>
      <c r="U434" s="3">
        <v>42.416415999999998</v>
      </c>
      <c r="V434" s="3">
        <v>-70.997910000000005</v>
      </c>
      <c r="W434" s="2" t="s">
        <v>149</v>
      </c>
      <c r="X434" s="3">
        <v>1</v>
      </c>
      <c r="Y434" s="3" t="str">
        <f>_xlfn.CONCAT(Exposure_Information[[#This Row],[Building Construction Code]]," - ",Exposure_Information[[#This Row],[Type of building construction]])</f>
        <v>RMS - 1</v>
      </c>
      <c r="Z434" s="3">
        <v>0</v>
      </c>
      <c r="AA434" s="2">
        <v>1983</v>
      </c>
      <c r="AB434" s="2" t="s">
        <v>11</v>
      </c>
      <c r="AC434" s="2">
        <v>1</v>
      </c>
      <c r="AD434" s="2" t="str">
        <f>_xlfn.CONCAT(Exposure_Information[[#This Row],[Occupany Code]]," - ",Exposure_Information[[#This Row],[Type of building occupancy]])</f>
        <v>ATC - 1</v>
      </c>
      <c r="AE434" s="5">
        <v>457500</v>
      </c>
      <c r="AF434" s="5">
        <v>320250</v>
      </c>
      <c r="AG434" s="5">
        <v>91500</v>
      </c>
      <c r="AH434" s="5">
        <f>SUM(Exposure_Information[[#This Row],[Building Coverage Value]:[Business interruption value]])</f>
        <v>869250</v>
      </c>
      <c r="AI434" s="5">
        <f>SUM(Exposure_Information[[#This Row],[Building Coverage Value]:[Contents Coverage Value]])</f>
        <v>777750</v>
      </c>
      <c r="AJ434" s="26"/>
    </row>
    <row r="435" spans="1:36" ht="26" x14ac:dyDescent="0.3">
      <c r="A435" s="2" t="s">
        <v>148</v>
      </c>
      <c r="B435" s="2" t="s">
        <v>156</v>
      </c>
      <c r="C435" s="2" t="s">
        <v>325</v>
      </c>
      <c r="D435" s="2">
        <v>7483</v>
      </c>
      <c r="E435" s="2" t="s">
        <v>382</v>
      </c>
      <c r="F435" s="2" t="s">
        <v>2062</v>
      </c>
      <c r="G435" s="3">
        <v>1197</v>
      </c>
      <c r="H435" s="3">
        <v>500</v>
      </c>
      <c r="I435" s="71">
        <f>Exposure_Information[[#This Row],[Total  Insured Value]]+Exposure_Information[[#This Row],[Policy Deductible]]</f>
        <v>100500</v>
      </c>
      <c r="J435" s="2">
        <v>10102</v>
      </c>
      <c r="K435" s="3">
        <v>1</v>
      </c>
      <c r="L435" s="2" t="s">
        <v>9</v>
      </c>
      <c r="M435" s="2" t="s">
        <v>10713</v>
      </c>
      <c r="N435" s="2" t="s">
        <v>2063</v>
      </c>
      <c r="O435" s="2" t="s">
        <v>474</v>
      </c>
      <c r="P435" s="2" t="s">
        <v>171</v>
      </c>
      <c r="Q435" s="3">
        <v>27</v>
      </c>
      <c r="R435" s="2" t="s">
        <v>127</v>
      </c>
      <c r="S435" s="3">
        <v>25</v>
      </c>
      <c r="T435" s="2" t="s">
        <v>10</v>
      </c>
      <c r="U435" s="3">
        <v>42.298152000000002</v>
      </c>
      <c r="V435" s="3">
        <v>-71.537407999999999</v>
      </c>
      <c r="W435" s="2" t="s">
        <v>149</v>
      </c>
      <c r="X435" s="3">
        <v>2</v>
      </c>
      <c r="Y435" s="3" t="str">
        <f>_xlfn.CONCAT(Exposure_Information[[#This Row],[Building Construction Code]]," - ",Exposure_Information[[#This Row],[Type of building construction]])</f>
        <v>RMS - 2</v>
      </c>
      <c r="Z435" s="3">
        <v>0</v>
      </c>
      <c r="AA435" s="2">
        <v>9999</v>
      </c>
      <c r="AB435" s="2" t="s">
        <v>11</v>
      </c>
      <c r="AC435" s="2">
        <v>37</v>
      </c>
      <c r="AD435" s="2" t="str">
        <f>_xlfn.CONCAT(Exposure_Information[[#This Row],[Occupany Code]]," - ",Exposure_Information[[#This Row],[Type of building occupancy]])</f>
        <v>ATC - 37</v>
      </c>
      <c r="AE435" s="5">
        <v>50000</v>
      </c>
      <c r="AF435" s="5">
        <v>50000</v>
      </c>
      <c r="AG435" s="5">
        <v>0</v>
      </c>
      <c r="AH435" s="5">
        <f>SUM(Exposure_Information[[#This Row],[Building Coverage Value]:[Business interruption value]])</f>
        <v>100000</v>
      </c>
      <c r="AI435" s="5">
        <f>SUM(Exposure_Information[[#This Row],[Building Coverage Value]:[Contents Coverage Value]])</f>
        <v>100000</v>
      </c>
      <c r="AJ435" s="26"/>
    </row>
    <row r="436" spans="1:36" ht="26" x14ac:dyDescent="0.3">
      <c r="A436" s="2" t="s">
        <v>148</v>
      </c>
      <c r="B436" s="2" t="s">
        <v>156</v>
      </c>
      <c r="C436" s="2" t="s">
        <v>325</v>
      </c>
      <c r="D436" s="2">
        <v>106756</v>
      </c>
      <c r="E436" s="2" t="s">
        <v>4697</v>
      </c>
      <c r="F436" s="2" t="s">
        <v>4921</v>
      </c>
      <c r="G436" s="3">
        <v>1271</v>
      </c>
      <c r="H436" s="3">
        <v>500</v>
      </c>
      <c r="I436" s="71">
        <f>Exposure_Information[[#This Row],[Total  Insured Value]]+Exposure_Information[[#This Row],[Policy Deductible]]</f>
        <v>867850</v>
      </c>
      <c r="J436" s="2">
        <v>109886</v>
      </c>
      <c r="K436" s="3">
        <v>1</v>
      </c>
      <c r="L436" s="2" t="s">
        <v>9</v>
      </c>
      <c r="M436" s="2" t="s">
        <v>4922</v>
      </c>
      <c r="N436" s="3" t="s">
        <v>4923</v>
      </c>
      <c r="O436" s="2" t="s">
        <v>622</v>
      </c>
      <c r="P436" s="2" t="s">
        <v>224</v>
      </c>
      <c r="Q436" s="3">
        <v>21</v>
      </c>
      <c r="R436" s="2" t="s">
        <v>127</v>
      </c>
      <c r="S436" s="3">
        <v>25</v>
      </c>
      <c r="T436" s="2" t="s">
        <v>10</v>
      </c>
      <c r="U436" s="3">
        <v>42.304783</v>
      </c>
      <c r="V436" s="3">
        <v>-71.311829000000003</v>
      </c>
      <c r="W436" s="2" t="s">
        <v>149</v>
      </c>
      <c r="X436" s="3">
        <v>1</v>
      </c>
      <c r="Y436" s="3" t="str">
        <f>_xlfn.CONCAT(Exposure_Information[[#This Row],[Building Construction Code]]," - ",Exposure_Information[[#This Row],[Type of building construction]])</f>
        <v>RMS - 1</v>
      </c>
      <c r="Z436" s="3">
        <v>0</v>
      </c>
      <c r="AA436" s="2">
        <v>1937</v>
      </c>
      <c r="AB436" s="2" t="s">
        <v>11</v>
      </c>
      <c r="AC436" s="2">
        <v>1</v>
      </c>
      <c r="AD436" s="2" t="str">
        <f>_xlfn.CONCAT(Exposure_Information[[#This Row],[Occupany Code]]," - ",Exposure_Information[[#This Row],[Type of building occupancy]])</f>
        <v>ATC - 1</v>
      </c>
      <c r="AE436" s="5">
        <v>456500</v>
      </c>
      <c r="AF436" s="5">
        <v>319550</v>
      </c>
      <c r="AG436" s="5">
        <v>91300</v>
      </c>
      <c r="AH436" s="5">
        <f>SUM(Exposure_Information[[#This Row],[Building Coverage Value]:[Business interruption value]])</f>
        <v>867350</v>
      </c>
      <c r="AI436" s="5">
        <f>SUM(Exposure_Information[[#This Row],[Building Coverage Value]:[Contents Coverage Value]])</f>
        <v>776050</v>
      </c>
      <c r="AJ436" s="26"/>
    </row>
    <row r="437" spans="1:36" x14ac:dyDescent="0.3">
      <c r="A437" s="2" t="s">
        <v>148</v>
      </c>
      <c r="B437" s="2" t="s">
        <v>156</v>
      </c>
      <c r="C437" s="2" t="s">
        <v>325</v>
      </c>
      <c r="D437" s="2">
        <v>110846</v>
      </c>
      <c r="E437" s="2" t="s">
        <v>4697</v>
      </c>
      <c r="F437" s="2" t="s">
        <v>7897</v>
      </c>
      <c r="G437" s="3">
        <v>1433</v>
      </c>
      <c r="H437" s="3">
        <v>1000</v>
      </c>
      <c r="I437" s="71">
        <f>Exposure_Information[[#This Row],[Total  Insured Value]]+Exposure_Information[[#This Row],[Policy Deductible]]</f>
        <v>868350</v>
      </c>
      <c r="J437" s="2">
        <v>113976</v>
      </c>
      <c r="K437" s="3">
        <v>1</v>
      </c>
      <c r="L437" s="2" t="s">
        <v>9</v>
      </c>
      <c r="M437" s="2" t="s">
        <v>7898</v>
      </c>
      <c r="N437" s="3" t="s">
        <v>7899</v>
      </c>
      <c r="O437" s="2" t="s">
        <v>3572</v>
      </c>
      <c r="P437" s="2" t="s">
        <v>174</v>
      </c>
      <c r="Q437" s="3">
        <v>5</v>
      </c>
      <c r="R437" s="2" t="s">
        <v>127</v>
      </c>
      <c r="S437" s="3">
        <v>25</v>
      </c>
      <c r="T437" s="2" t="s">
        <v>10</v>
      </c>
      <c r="U437" s="3">
        <v>42.058698999999997</v>
      </c>
      <c r="V437" s="3">
        <v>-71.131416999999999</v>
      </c>
      <c r="W437" s="2" t="s">
        <v>149</v>
      </c>
      <c r="X437" s="3">
        <v>1</v>
      </c>
      <c r="Y437" s="3" t="str">
        <f>_xlfn.CONCAT(Exposure_Information[[#This Row],[Building Construction Code]]," - ",Exposure_Information[[#This Row],[Type of building construction]])</f>
        <v>RMS - 1</v>
      </c>
      <c r="Z437" s="3">
        <v>0</v>
      </c>
      <c r="AA437" s="2">
        <v>1964</v>
      </c>
      <c r="AB437" s="2" t="s">
        <v>11</v>
      </c>
      <c r="AC437" s="2">
        <v>1</v>
      </c>
      <c r="AD437" s="2" t="str">
        <f>_xlfn.CONCAT(Exposure_Information[[#This Row],[Occupany Code]]," - ",Exposure_Information[[#This Row],[Type of building occupancy]])</f>
        <v>ATC - 1</v>
      </c>
      <c r="AE437" s="5">
        <v>456500</v>
      </c>
      <c r="AF437" s="5">
        <v>319550</v>
      </c>
      <c r="AG437" s="5">
        <v>91300</v>
      </c>
      <c r="AH437" s="5">
        <f>SUM(Exposure_Information[[#This Row],[Building Coverage Value]:[Business interruption value]])</f>
        <v>867350</v>
      </c>
      <c r="AI437" s="5">
        <f>SUM(Exposure_Information[[#This Row],[Building Coverage Value]:[Contents Coverage Value]])</f>
        <v>776050</v>
      </c>
      <c r="AJ437" s="26"/>
    </row>
    <row r="438" spans="1:36" ht="26" x14ac:dyDescent="0.3">
      <c r="A438" s="2" t="s">
        <v>148</v>
      </c>
      <c r="B438" s="2" t="s">
        <v>156</v>
      </c>
      <c r="C438" s="2" t="s">
        <v>325</v>
      </c>
      <c r="D438" s="2">
        <v>111172</v>
      </c>
      <c r="E438" s="2" t="s">
        <v>4697</v>
      </c>
      <c r="F438" s="2" t="s">
        <v>9204</v>
      </c>
      <c r="G438" s="3">
        <v>1024</v>
      </c>
      <c r="H438" s="3">
        <v>500</v>
      </c>
      <c r="I438" s="71">
        <f>Exposure_Information[[#This Row],[Total  Insured Value]]+Exposure_Information[[#This Row],[Policy Deductible]]</f>
        <v>867850</v>
      </c>
      <c r="J438" s="2">
        <v>114302</v>
      </c>
      <c r="K438" s="3">
        <v>1</v>
      </c>
      <c r="L438" s="2" t="s">
        <v>9</v>
      </c>
      <c r="M438" s="2" t="s">
        <v>9205</v>
      </c>
      <c r="N438" s="3" t="s">
        <v>9206</v>
      </c>
      <c r="O438" s="2" t="s">
        <v>261</v>
      </c>
      <c r="P438" s="2" t="s">
        <v>224</v>
      </c>
      <c r="Q438" s="3">
        <v>21</v>
      </c>
      <c r="R438" s="2" t="s">
        <v>127</v>
      </c>
      <c r="S438" s="3">
        <v>25</v>
      </c>
      <c r="T438" s="2" t="s">
        <v>10</v>
      </c>
      <c r="U438" s="3">
        <v>42.258105999999998</v>
      </c>
      <c r="V438" s="3">
        <v>-71.015614999999997</v>
      </c>
      <c r="W438" s="2" t="s">
        <v>149</v>
      </c>
      <c r="X438" s="3">
        <v>1</v>
      </c>
      <c r="Y438" s="3" t="str">
        <f>_xlfn.CONCAT(Exposure_Information[[#This Row],[Building Construction Code]]," - ",Exposure_Information[[#This Row],[Type of building construction]])</f>
        <v>RMS - 1</v>
      </c>
      <c r="Z438" s="3">
        <v>0</v>
      </c>
      <c r="AA438" s="2">
        <v>1930</v>
      </c>
      <c r="AB438" s="2" t="s">
        <v>11</v>
      </c>
      <c r="AC438" s="2">
        <v>1</v>
      </c>
      <c r="AD438" s="2" t="str">
        <f>_xlfn.CONCAT(Exposure_Information[[#This Row],[Occupany Code]]," - ",Exposure_Information[[#This Row],[Type of building occupancy]])</f>
        <v>ATC - 1</v>
      </c>
      <c r="AE438" s="5">
        <v>456500</v>
      </c>
      <c r="AF438" s="5">
        <v>319550</v>
      </c>
      <c r="AG438" s="5">
        <v>91300</v>
      </c>
      <c r="AH438" s="5">
        <f>SUM(Exposure_Information[[#This Row],[Building Coverage Value]:[Business interruption value]])</f>
        <v>867350</v>
      </c>
      <c r="AI438" s="5">
        <f>SUM(Exposure_Information[[#This Row],[Building Coverage Value]:[Contents Coverage Value]])</f>
        <v>776050</v>
      </c>
      <c r="AJ438" s="26"/>
    </row>
    <row r="439" spans="1:36" ht="39" x14ac:dyDescent="0.3">
      <c r="A439" s="2" t="s">
        <v>148</v>
      </c>
      <c r="B439" s="2" t="s">
        <v>156</v>
      </c>
      <c r="C439" s="2" t="s">
        <v>325</v>
      </c>
      <c r="D439" s="2">
        <v>113361</v>
      </c>
      <c r="E439" s="2" t="s">
        <v>4697</v>
      </c>
      <c r="F439" s="2" t="s">
        <v>9506</v>
      </c>
      <c r="G439" s="3">
        <v>1163</v>
      </c>
      <c r="H439" s="3">
        <v>1000</v>
      </c>
      <c r="I439" s="71">
        <f>Exposure_Information[[#This Row],[Total  Insured Value]]+Exposure_Information[[#This Row],[Policy Deductible]]</f>
        <v>868350</v>
      </c>
      <c r="J439" s="2">
        <v>116491</v>
      </c>
      <c r="K439" s="3">
        <v>1</v>
      </c>
      <c r="L439" s="2" t="s">
        <v>9</v>
      </c>
      <c r="M439" s="2" t="s">
        <v>9507</v>
      </c>
      <c r="N439" s="3" t="s">
        <v>9508</v>
      </c>
      <c r="O439" s="2" t="s">
        <v>30</v>
      </c>
      <c r="P439" s="2" t="s">
        <v>90</v>
      </c>
      <c r="Q439" s="3">
        <v>17</v>
      </c>
      <c r="R439" s="2" t="s">
        <v>127</v>
      </c>
      <c r="S439" s="3">
        <v>25</v>
      </c>
      <c r="T439" s="2" t="s">
        <v>10</v>
      </c>
      <c r="U439" s="3">
        <v>42.403489999999998</v>
      </c>
      <c r="V439" s="3">
        <v>-71.106140999999994</v>
      </c>
      <c r="W439" s="2" t="s">
        <v>149</v>
      </c>
      <c r="X439" s="3">
        <v>1</v>
      </c>
      <c r="Y439" s="3" t="str">
        <f>_xlfn.CONCAT(Exposure_Information[[#This Row],[Building Construction Code]]," - ",Exposure_Information[[#This Row],[Type of building construction]])</f>
        <v>RMS - 1</v>
      </c>
      <c r="Z439" s="3">
        <v>0</v>
      </c>
      <c r="AA439" s="2">
        <v>1950</v>
      </c>
      <c r="AB439" s="2" t="s">
        <v>11</v>
      </c>
      <c r="AC439" s="2">
        <v>1</v>
      </c>
      <c r="AD439" s="2" t="str">
        <f>_xlfn.CONCAT(Exposure_Information[[#This Row],[Occupany Code]]," - ",Exposure_Information[[#This Row],[Type of building occupancy]])</f>
        <v>ATC - 1</v>
      </c>
      <c r="AE439" s="5">
        <v>456500</v>
      </c>
      <c r="AF439" s="5">
        <v>319550</v>
      </c>
      <c r="AG439" s="5">
        <v>91300</v>
      </c>
      <c r="AH439" s="5">
        <f>SUM(Exposure_Information[[#This Row],[Building Coverage Value]:[Business interruption value]])</f>
        <v>867350</v>
      </c>
      <c r="AI439" s="5">
        <f>SUM(Exposure_Information[[#This Row],[Building Coverage Value]:[Contents Coverage Value]])</f>
        <v>776050</v>
      </c>
      <c r="AJ439" s="26"/>
    </row>
    <row r="440" spans="1:36" ht="26" x14ac:dyDescent="0.3">
      <c r="A440" s="2" t="s">
        <v>148</v>
      </c>
      <c r="B440" s="2" t="s">
        <v>156</v>
      </c>
      <c r="C440" s="2" t="s">
        <v>325</v>
      </c>
      <c r="D440" s="2">
        <v>112650</v>
      </c>
      <c r="E440" s="2" t="s">
        <v>4697</v>
      </c>
      <c r="F440" s="2" t="s">
        <v>9341</v>
      </c>
      <c r="G440" s="3">
        <v>774</v>
      </c>
      <c r="H440" s="3">
        <v>500</v>
      </c>
      <c r="I440" s="71">
        <f>Exposure_Information[[#This Row],[Total  Insured Value]]+Exposure_Information[[#This Row],[Policy Deductible]]</f>
        <v>866900</v>
      </c>
      <c r="J440" s="2">
        <v>115780</v>
      </c>
      <c r="K440" s="3">
        <v>1</v>
      </c>
      <c r="L440" s="2" t="s">
        <v>9</v>
      </c>
      <c r="M440" s="2" t="s">
        <v>9342</v>
      </c>
      <c r="N440" s="3" t="s">
        <v>9343</v>
      </c>
      <c r="O440" s="2" t="s">
        <v>5093</v>
      </c>
      <c r="P440" s="2" t="s">
        <v>171</v>
      </c>
      <c r="Q440" s="3">
        <v>27</v>
      </c>
      <c r="R440" s="2" t="s">
        <v>127</v>
      </c>
      <c r="S440" s="3">
        <v>25</v>
      </c>
      <c r="T440" s="2" t="s">
        <v>10</v>
      </c>
      <c r="U440" s="3">
        <v>42.139893999999998</v>
      </c>
      <c r="V440" s="3">
        <v>-71.597285999999997</v>
      </c>
      <c r="W440" s="2" t="s">
        <v>149</v>
      </c>
      <c r="X440" s="3">
        <v>1</v>
      </c>
      <c r="Y440" s="3" t="str">
        <f>_xlfn.CONCAT(Exposure_Information[[#This Row],[Building Construction Code]]," - ",Exposure_Information[[#This Row],[Type of building construction]])</f>
        <v>RMS - 1</v>
      </c>
      <c r="Z440" s="3">
        <v>0</v>
      </c>
      <c r="AA440" s="2">
        <v>2001</v>
      </c>
      <c r="AB440" s="2" t="s">
        <v>11</v>
      </c>
      <c r="AC440" s="2">
        <v>1</v>
      </c>
      <c r="AD440" s="2" t="str">
        <f>_xlfn.CONCAT(Exposure_Information[[#This Row],[Occupany Code]]," - ",Exposure_Information[[#This Row],[Type of building occupancy]])</f>
        <v>ATC - 1</v>
      </c>
      <c r="AE440" s="5">
        <v>456000</v>
      </c>
      <c r="AF440" s="5">
        <v>319200</v>
      </c>
      <c r="AG440" s="5">
        <v>91200</v>
      </c>
      <c r="AH440" s="5">
        <f>SUM(Exposure_Information[[#This Row],[Building Coverage Value]:[Business interruption value]])</f>
        <v>866400</v>
      </c>
      <c r="AI440" s="5">
        <f>SUM(Exposure_Information[[#This Row],[Building Coverage Value]:[Contents Coverage Value]])</f>
        <v>775200</v>
      </c>
      <c r="AJ440" s="26"/>
    </row>
    <row r="441" spans="1:36" ht="26" x14ac:dyDescent="0.3">
      <c r="A441" s="2" t="s">
        <v>148</v>
      </c>
      <c r="B441" s="2" t="s">
        <v>156</v>
      </c>
      <c r="C441" s="2" t="s">
        <v>325</v>
      </c>
      <c r="D441" s="2">
        <v>7481</v>
      </c>
      <c r="E441" s="2" t="s">
        <v>382</v>
      </c>
      <c r="F441" s="2" t="s">
        <v>1963</v>
      </c>
      <c r="G441" s="3">
        <v>424</v>
      </c>
      <c r="H441" s="3">
        <v>500</v>
      </c>
      <c r="I441" s="71">
        <f>Exposure_Information[[#This Row],[Total  Insured Value]]+Exposure_Information[[#This Row],[Policy Deductible]]</f>
        <v>3500</v>
      </c>
      <c r="J441" s="2">
        <v>10100</v>
      </c>
      <c r="K441" s="3">
        <v>1</v>
      </c>
      <c r="L441" s="2" t="s">
        <v>9</v>
      </c>
      <c r="M441" s="2" t="s">
        <v>10713</v>
      </c>
      <c r="N441" s="2" t="s">
        <v>1472</v>
      </c>
      <c r="O441" s="2" t="s">
        <v>100</v>
      </c>
      <c r="P441" s="2" t="s">
        <v>90</v>
      </c>
      <c r="Q441" s="3">
        <v>17</v>
      </c>
      <c r="R441" s="2" t="s">
        <v>127</v>
      </c>
      <c r="S441" s="3">
        <v>25</v>
      </c>
      <c r="T441" s="2" t="s">
        <v>10</v>
      </c>
      <c r="U441" s="3">
        <v>42.318508999999999</v>
      </c>
      <c r="V441" s="3">
        <v>-71.425802000000004</v>
      </c>
      <c r="W441" s="2" t="s">
        <v>149</v>
      </c>
      <c r="X441" s="3">
        <v>1</v>
      </c>
      <c r="Y441" s="3" t="str">
        <f>_xlfn.CONCAT(Exposure_Information[[#This Row],[Building Construction Code]]," - ",Exposure_Information[[#This Row],[Type of building construction]])</f>
        <v>RMS - 1</v>
      </c>
      <c r="Z441" s="3">
        <v>0</v>
      </c>
      <c r="AA441" s="2">
        <v>9999</v>
      </c>
      <c r="AB441" s="2" t="s">
        <v>11</v>
      </c>
      <c r="AC441" s="2">
        <v>37</v>
      </c>
      <c r="AD441" s="2" t="str">
        <f>_xlfn.CONCAT(Exposure_Information[[#This Row],[Occupany Code]]," - ",Exposure_Information[[#This Row],[Type of building occupancy]])</f>
        <v>ATC - 37</v>
      </c>
      <c r="AE441" s="5">
        <v>0</v>
      </c>
      <c r="AF441" s="5">
        <v>3000</v>
      </c>
      <c r="AG441" s="5">
        <v>0</v>
      </c>
      <c r="AH441" s="5">
        <f>SUM(Exposure_Information[[#This Row],[Building Coverage Value]:[Business interruption value]])</f>
        <v>3000</v>
      </c>
      <c r="AI441" s="5">
        <f>SUM(Exposure_Information[[#This Row],[Building Coverage Value]:[Contents Coverage Value]])</f>
        <v>3000</v>
      </c>
      <c r="AJ441" s="26"/>
    </row>
    <row r="442" spans="1:36" ht="26" x14ac:dyDescent="0.3">
      <c r="A442" s="2" t="s">
        <v>148</v>
      </c>
      <c r="B442" s="2" t="s">
        <v>156</v>
      </c>
      <c r="C442" s="2" t="s">
        <v>325</v>
      </c>
      <c r="D442" s="2">
        <v>111620</v>
      </c>
      <c r="E442" s="2" t="s">
        <v>4697</v>
      </c>
      <c r="F442" s="2" t="s">
        <v>7712</v>
      </c>
      <c r="G442" s="3">
        <v>1406</v>
      </c>
      <c r="H442" s="3">
        <v>1000</v>
      </c>
      <c r="I442" s="71">
        <f>Exposure_Information[[#This Row],[Total  Insured Value]]+Exposure_Information[[#This Row],[Policy Deductible]]</f>
        <v>864550</v>
      </c>
      <c r="J442" s="2">
        <v>114750</v>
      </c>
      <c r="K442" s="3">
        <v>1</v>
      </c>
      <c r="L442" s="2" t="s">
        <v>9</v>
      </c>
      <c r="M442" s="2" t="s">
        <v>7713</v>
      </c>
      <c r="N442" s="3" t="s">
        <v>7714</v>
      </c>
      <c r="O442" s="2" t="s">
        <v>96</v>
      </c>
      <c r="P442" s="2" t="s">
        <v>80</v>
      </c>
      <c r="Q442" s="3">
        <v>47</v>
      </c>
      <c r="R442" s="2" t="s">
        <v>25</v>
      </c>
      <c r="S442" s="3">
        <v>36</v>
      </c>
      <c r="T442" s="2" t="s">
        <v>10</v>
      </c>
      <c r="U442" s="3">
        <v>40.604953999999999</v>
      </c>
      <c r="V442" s="3">
        <v>-73.937674999999999</v>
      </c>
      <c r="W442" s="2" t="s">
        <v>149</v>
      </c>
      <c r="X442" s="3">
        <v>2</v>
      </c>
      <c r="Y442" s="3" t="str">
        <f>_xlfn.CONCAT(Exposure_Information[[#This Row],[Building Construction Code]]," - ",Exposure_Information[[#This Row],[Type of building construction]])</f>
        <v>RMS - 2</v>
      </c>
      <c r="Z442" s="3">
        <v>0</v>
      </c>
      <c r="AA442" s="2">
        <v>1950</v>
      </c>
      <c r="AB442" s="2" t="s">
        <v>11</v>
      </c>
      <c r="AC442" s="2">
        <v>1</v>
      </c>
      <c r="AD442" s="2" t="str">
        <f>_xlfn.CONCAT(Exposure_Information[[#This Row],[Occupany Code]]," - ",Exposure_Information[[#This Row],[Type of building occupancy]])</f>
        <v>ATC - 1</v>
      </c>
      <c r="AE442" s="5">
        <v>454500</v>
      </c>
      <c r="AF442" s="5">
        <v>318150</v>
      </c>
      <c r="AG442" s="5">
        <v>90900</v>
      </c>
      <c r="AH442" s="5">
        <f>SUM(Exposure_Information[[#This Row],[Building Coverage Value]:[Business interruption value]])</f>
        <v>863550</v>
      </c>
      <c r="AI442" s="5">
        <f>SUM(Exposure_Information[[#This Row],[Building Coverage Value]:[Contents Coverage Value]])</f>
        <v>772650</v>
      </c>
      <c r="AJ442" s="26"/>
    </row>
    <row r="443" spans="1:36" ht="26" x14ac:dyDescent="0.3">
      <c r="A443" s="2" t="s">
        <v>148</v>
      </c>
      <c r="B443" s="2" t="s">
        <v>156</v>
      </c>
      <c r="C443" s="2" t="s">
        <v>325</v>
      </c>
      <c r="D443" s="2">
        <v>124926</v>
      </c>
      <c r="E443" s="2" t="s">
        <v>4697</v>
      </c>
      <c r="F443" s="2" t="s">
        <v>9593</v>
      </c>
      <c r="G443" s="3">
        <v>1274</v>
      </c>
      <c r="H443" s="3">
        <v>500</v>
      </c>
      <c r="I443" s="71">
        <f>Exposure_Information[[#This Row],[Total  Insured Value]]+Exposure_Information[[#This Row],[Policy Deductible]]</f>
        <v>864050</v>
      </c>
      <c r="J443" s="2">
        <v>128056</v>
      </c>
      <c r="K443" s="3">
        <v>1</v>
      </c>
      <c r="L443" s="2" t="s">
        <v>9</v>
      </c>
      <c r="M443" s="2" t="s">
        <v>9594</v>
      </c>
      <c r="N443" s="3" t="s">
        <v>9595</v>
      </c>
      <c r="O443" s="2" t="s">
        <v>1198</v>
      </c>
      <c r="P443" s="2" t="s">
        <v>224</v>
      </c>
      <c r="Q443" s="3">
        <v>21</v>
      </c>
      <c r="R443" s="2" t="s">
        <v>127</v>
      </c>
      <c r="S443" s="3">
        <v>25</v>
      </c>
      <c r="T443" s="2" t="s">
        <v>10</v>
      </c>
      <c r="U443" s="3">
        <v>42.165965999999997</v>
      </c>
      <c r="V443" s="3">
        <v>-70.939125000000004</v>
      </c>
      <c r="W443" s="2" t="s">
        <v>149</v>
      </c>
      <c r="X443" s="3">
        <v>1</v>
      </c>
      <c r="Y443" s="3" t="str">
        <f>_xlfn.CONCAT(Exposure_Information[[#This Row],[Building Construction Code]]," - ",Exposure_Information[[#This Row],[Type of building construction]])</f>
        <v>RMS - 1</v>
      </c>
      <c r="Z443" s="3">
        <v>0</v>
      </c>
      <c r="AA443" s="2">
        <v>9999</v>
      </c>
      <c r="AB443" s="2" t="s">
        <v>11</v>
      </c>
      <c r="AC443" s="2">
        <v>1</v>
      </c>
      <c r="AD443" s="2" t="str">
        <f>_xlfn.CONCAT(Exposure_Information[[#This Row],[Occupany Code]]," - ",Exposure_Information[[#This Row],[Type of building occupancy]])</f>
        <v>ATC - 1</v>
      </c>
      <c r="AE443" s="5">
        <v>454500</v>
      </c>
      <c r="AF443" s="5">
        <v>318150</v>
      </c>
      <c r="AG443" s="5">
        <v>90900</v>
      </c>
      <c r="AH443" s="5">
        <f>SUM(Exposure_Information[[#This Row],[Building Coverage Value]:[Business interruption value]])</f>
        <v>863550</v>
      </c>
      <c r="AI443" s="5">
        <f>SUM(Exposure_Information[[#This Row],[Building Coverage Value]:[Contents Coverage Value]])</f>
        <v>772650</v>
      </c>
      <c r="AJ443" s="26"/>
    </row>
    <row r="444" spans="1:36" ht="26" x14ac:dyDescent="0.3">
      <c r="A444" s="2" t="s">
        <v>148</v>
      </c>
      <c r="B444" s="2" t="s">
        <v>156</v>
      </c>
      <c r="C444" s="2" t="s">
        <v>325</v>
      </c>
      <c r="D444" s="2">
        <v>106626</v>
      </c>
      <c r="E444" s="2" t="s">
        <v>4697</v>
      </c>
      <c r="F444" s="2" t="s">
        <v>7049</v>
      </c>
      <c r="G444" s="3">
        <v>1028</v>
      </c>
      <c r="H444" s="3">
        <v>500</v>
      </c>
      <c r="I444" s="71">
        <f>Exposure_Information[[#This Row],[Total  Insured Value]]+Exposure_Information[[#This Row],[Policy Deductible]]</f>
        <v>863100</v>
      </c>
      <c r="J444" s="2">
        <v>109756</v>
      </c>
      <c r="K444" s="3">
        <v>1</v>
      </c>
      <c r="L444" s="2" t="s">
        <v>9</v>
      </c>
      <c r="M444" s="2" t="s">
        <v>7050</v>
      </c>
      <c r="N444" s="3" t="s">
        <v>7051</v>
      </c>
      <c r="O444" s="2" t="s">
        <v>3341</v>
      </c>
      <c r="P444" s="2" t="s">
        <v>90</v>
      </c>
      <c r="Q444" s="3">
        <v>17</v>
      </c>
      <c r="R444" s="2" t="s">
        <v>127</v>
      </c>
      <c r="S444" s="3">
        <v>25</v>
      </c>
      <c r="T444" s="2" t="s">
        <v>10</v>
      </c>
      <c r="U444" s="3">
        <v>42.327990999999997</v>
      </c>
      <c r="V444" s="3">
        <v>-71.205948000000006</v>
      </c>
      <c r="W444" s="2" t="s">
        <v>149</v>
      </c>
      <c r="X444" s="3">
        <v>1</v>
      </c>
      <c r="Y444" s="3" t="str">
        <f>_xlfn.CONCAT(Exposure_Information[[#This Row],[Building Construction Code]]," - ",Exposure_Information[[#This Row],[Type of building construction]])</f>
        <v>RMS - 1</v>
      </c>
      <c r="Z444" s="3">
        <v>0</v>
      </c>
      <c r="AA444" s="2">
        <v>1930</v>
      </c>
      <c r="AB444" s="2" t="s">
        <v>11</v>
      </c>
      <c r="AC444" s="2">
        <v>1</v>
      </c>
      <c r="AD444" s="2" t="str">
        <f>_xlfn.CONCAT(Exposure_Information[[#This Row],[Occupany Code]]," - ",Exposure_Information[[#This Row],[Type of building occupancy]])</f>
        <v>ATC - 1</v>
      </c>
      <c r="AE444" s="5">
        <v>454000</v>
      </c>
      <c r="AF444" s="5">
        <v>317800</v>
      </c>
      <c r="AG444" s="5">
        <v>90800</v>
      </c>
      <c r="AH444" s="5">
        <f>SUM(Exposure_Information[[#This Row],[Building Coverage Value]:[Business interruption value]])</f>
        <v>862600</v>
      </c>
      <c r="AI444" s="5">
        <f>SUM(Exposure_Information[[#This Row],[Building Coverage Value]:[Contents Coverage Value]])</f>
        <v>771800</v>
      </c>
      <c r="AJ444" s="26"/>
    </row>
    <row r="445" spans="1:36" ht="26" x14ac:dyDescent="0.3">
      <c r="A445" s="2" t="s">
        <v>148</v>
      </c>
      <c r="B445" s="2" t="s">
        <v>156</v>
      </c>
      <c r="C445" s="2" t="s">
        <v>325</v>
      </c>
      <c r="D445" s="2">
        <v>7476</v>
      </c>
      <c r="E445" s="2" t="s">
        <v>382</v>
      </c>
      <c r="F445" s="2" t="s">
        <v>1560</v>
      </c>
      <c r="G445" s="3">
        <v>507.45001220703125</v>
      </c>
      <c r="H445" s="3">
        <v>1000</v>
      </c>
      <c r="I445" s="71">
        <f>Exposure_Information[[#This Row],[Total  Insured Value]]+Exposure_Information[[#This Row],[Policy Deductible]]</f>
        <v>41000</v>
      </c>
      <c r="J445" s="2">
        <v>10088</v>
      </c>
      <c r="K445" s="3">
        <v>1</v>
      </c>
      <c r="L445" s="2" t="s">
        <v>9</v>
      </c>
      <c r="M445" s="2" t="s">
        <v>10713</v>
      </c>
      <c r="N445" s="2" t="s">
        <v>1293</v>
      </c>
      <c r="O445" s="2" t="s">
        <v>385</v>
      </c>
      <c r="P445" s="2" t="s">
        <v>80</v>
      </c>
      <c r="Q445" s="3">
        <v>47</v>
      </c>
      <c r="R445" s="2" t="s">
        <v>25</v>
      </c>
      <c r="S445" s="3">
        <v>36</v>
      </c>
      <c r="T445" s="2" t="s">
        <v>10</v>
      </c>
      <c r="U445" s="3">
        <v>40.710089000000004</v>
      </c>
      <c r="V445" s="3">
        <v>-73.955873999999994</v>
      </c>
      <c r="W445" s="2" t="s">
        <v>149</v>
      </c>
      <c r="X445" s="3" t="s">
        <v>504</v>
      </c>
      <c r="Y445" s="3" t="str">
        <f>_xlfn.CONCAT(Exposure_Information[[#This Row],[Building Construction Code]]," - ",Exposure_Information[[#This Row],[Type of building construction]])</f>
        <v>RMS - 4A</v>
      </c>
      <c r="Z445" s="3">
        <v>0</v>
      </c>
      <c r="AA445" s="2">
        <v>9999</v>
      </c>
      <c r="AB445" s="2" t="s">
        <v>11</v>
      </c>
      <c r="AC445" s="2">
        <v>37</v>
      </c>
      <c r="AD445" s="2" t="str">
        <f>_xlfn.CONCAT(Exposure_Information[[#This Row],[Occupany Code]]," - ",Exposure_Information[[#This Row],[Type of building occupancy]])</f>
        <v>ATC - 37</v>
      </c>
      <c r="AE445" s="5">
        <v>0</v>
      </c>
      <c r="AF445" s="5">
        <v>40000</v>
      </c>
      <c r="AG445" s="5">
        <v>0</v>
      </c>
      <c r="AH445" s="5">
        <f>SUM(Exposure_Information[[#This Row],[Building Coverage Value]:[Business interruption value]])</f>
        <v>40000</v>
      </c>
      <c r="AI445" s="5">
        <f>SUM(Exposure_Information[[#This Row],[Building Coverage Value]:[Contents Coverage Value]])</f>
        <v>40000</v>
      </c>
      <c r="AJ445" s="26"/>
    </row>
    <row r="446" spans="1:36" ht="26" x14ac:dyDescent="0.3">
      <c r="A446" s="2" t="s">
        <v>148</v>
      </c>
      <c r="B446" s="2" t="s">
        <v>156</v>
      </c>
      <c r="C446" s="2" t="s">
        <v>325</v>
      </c>
      <c r="D446" s="2">
        <v>124209</v>
      </c>
      <c r="E446" s="2" t="s">
        <v>4697</v>
      </c>
      <c r="F446" s="2" t="s">
        <v>10655</v>
      </c>
      <c r="G446" s="3">
        <v>1224</v>
      </c>
      <c r="H446" s="3">
        <v>1000</v>
      </c>
      <c r="I446" s="71">
        <f>Exposure_Information[[#This Row],[Total  Insured Value]]+Exposure_Information[[#This Row],[Policy Deductible]]</f>
        <v>862050</v>
      </c>
      <c r="J446" s="2">
        <v>127339</v>
      </c>
      <c r="K446" s="3">
        <v>1</v>
      </c>
      <c r="L446" s="2" t="s">
        <v>9</v>
      </c>
      <c r="M446" s="2" t="s">
        <v>10656</v>
      </c>
      <c r="N446" s="3" t="s">
        <v>10657</v>
      </c>
      <c r="O446" s="2" t="s">
        <v>96</v>
      </c>
      <c r="P446" s="2" t="s">
        <v>80</v>
      </c>
      <c r="Q446" s="3">
        <v>47</v>
      </c>
      <c r="R446" s="2" t="s">
        <v>25</v>
      </c>
      <c r="S446" s="3">
        <v>36</v>
      </c>
      <c r="T446" s="2" t="s">
        <v>10</v>
      </c>
      <c r="U446" s="3">
        <v>40.589621999999999</v>
      </c>
      <c r="V446" s="3">
        <v>-73.970337000000001</v>
      </c>
      <c r="W446" s="2" t="s">
        <v>149</v>
      </c>
      <c r="X446" s="3">
        <v>2</v>
      </c>
      <c r="Y446" s="3" t="str">
        <f>_xlfn.CONCAT(Exposure_Information[[#This Row],[Building Construction Code]]," - ",Exposure_Information[[#This Row],[Type of building construction]])</f>
        <v>RMS - 2</v>
      </c>
      <c r="Z446" s="3">
        <v>0</v>
      </c>
      <c r="AA446" s="2">
        <v>1977</v>
      </c>
      <c r="AB446" s="2" t="s">
        <v>11</v>
      </c>
      <c r="AC446" s="2">
        <v>1</v>
      </c>
      <c r="AD446" s="2" t="str">
        <f>_xlfn.CONCAT(Exposure_Information[[#This Row],[Occupany Code]]," - ",Exposure_Information[[#This Row],[Type of building occupancy]])</f>
        <v>ATC - 1</v>
      </c>
      <c r="AE446" s="5">
        <v>506500</v>
      </c>
      <c r="AF446" s="5">
        <v>253250</v>
      </c>
      <c r="AG446" s="5">
        <v>101300</v>
      </c>
      <c r="AH446" s="5">
        <f>SUM(Exposure_Information[[#This Row],[Building Coverage Value]:[Business interruption value]])</f>
        <v>861050</v>
      </c>
      <c r="AI446" s="5">
        <f>SUM(Exposure_Information[[#This Row],[Building Coverage Value]:[Contents Coverage Value]])</f>
        <v>759750</v>
      </c>
      <c r="AJ446" s="26"/>
    </row>
    <row r="447" spans="1:36" ht="26" x14ac:dyDescent="0.3">
      <c r="A447" s="2" t="s">
        <v>148</v>
      </c>
      <c r="B447" s="2" t="s">
        <v>156</v>
      </c>
      <c r="C447" s="2" t="s">
        <v>325</v>
      </c>
      <c r="D447" s="2">
        <v>17467</v>
      </c>
      <c r="E447" s="2" t="s">
        <v>367</v>
      </c>
      <c r="F447" s="2" t="s">
        <v>2856</v>
      </c>
      <c r="G447" s="3">
        <v>2295</v>
      </c>
      <c r="H447" s="3">
        <v>1000</v>
      </c>
      <c r="I447" s="71">
        <f>Exposure_Information[[#This Row],[Total  Insured Value]]+Exposure_Information[[#This Row],[Policy Deductible]]</f>
        <v>861500</v>
      </c>
      <c r="J447" s="2">
        <v>20553</v>
      </c>
      <c r="K447" s="3">
        <v>1</v>
      </c>
      <c r="L447" s="2" t="s">
        <v>9</v>
      </c>
      <c r="M447" s="2" t="s">
        <v>2857</v>
      </c>
      <c r="N447" s="3" t="s">
        <v>2858</v>
      </c>
      <c r="O447" s="2" t="s">
        <v>47</v>
      </c>
      <c r="P447" s="2" t="s">
        <v>90</v>
      </c>
      <c r="Q447" s="3">
        <v>17</v>
      </c>
      <c r="R447" s="2" t="s">
        <v>127</v>
      </c>
      <c r="S447" s="3">
        <v>25</v>
      </c>
      <c r="T447" s="2" t="s">
        <v>10</v>
      </c>
      <c r="U447" s="3">
        <v>42.448784000000003</v>
      </c>
      <c r="V447" s="3">
        <v>-71.234352000000001</v>
      </c>
      <c r="W447" s="2" t="s">
        <v>149</v>
      </c>
      <c r="X447" s="3">
        <v>1</v>
      </c>
      <c r="Y447" s="3" t="str">
        <f>_xlfn.CONCAT(Exposure_Information[[#This Row],[Building Construction Code]]," - ",Exposure_Information[[#This Row],[Type of building construction]])</f>
        <v>RMS - 1</v>
      </c>
      <c r="Z447" s="3">
        <v>0</v>
      </c>
      <c r="AA447" s="2">
        <v>1925</v>
      </c>
      <c r="AB447" s="2" t="s">
        <v>11</v>
      </c>
      <c r="AC447" s="2">
        <v>1</v>
      </c>
      <c r="AD447" s="2" t="str">
        <f>_xlfn.CONCAT(Exposure_Information[[#This Row],[Occupany Code]]," - ",Exposure_Information[[#This Row],[Type of building occupancy]])</f>
        <v>ATC - 1</v>
      </c>
      <c r="AE447" s="5">
        <v>730500</v>
      </c>
      <c r="AF447" s="5">
        <v>100000</v>
      </c>
      <c r="AG447" s="5">
        <v>30000</v>
      </c>
      <c r="AH447" s="5">
        <f>SUM(Exposure_Information[[#This Row],[Building Coverage Value]:[Business interruption value]])</f>
        <v>860500</v>
      </c>
      <c r="AI447" s="5">
        <f>SUM(Exposure_Information[[#This Row],[Building Coverage Value]:[Contents Coverage Value]])</f>
        <v>830500</v>
      </c>
      <c r="AJ447" s="26"/>
    </row>
    <row r="448" spans="1:36" ht="39" x14ac:dyDescent="0.3">
      <c r="A448" s="2" t="s">
        <v>148</v>
      </c>
      <c r="B448" s="2" t="s">
        <v>156</v>
      </c>
      <c r="C448" s="2" t="s">
        <v>325</v>
      </c>
      <c r="D448" s="2">
        <v>113379</v>
      </c>
      <c r="E448" s="2" t="s">
        <v>4697</v>
      </c>
      <c r="F448" s="2" t="s">
        <v>8968</v>
      </c>
      <c r="G448" s="3">
        <v>949</v>
      </c>
      <c r="H448" s="3">
        <v>500</v>
      </c>
      <c r="I448" s="71">
        <f>Exposure_Information[[#This Row],[Total  Insured Value]]+Exposure_Information[[#This Row],[Policy Deductible]]</f>
        <v>860250</v>
      </c>
      <c r="J448" s="2">
        <v>116509</v>
      </c>
      <c r="K448" s="3">
        <v>1</v>
      </c>
      <c r="L448" s="2" t="s">
        <v>9</v>
      </c>
      <c r="M448" s="2" t="s">
        <v>8969</v>
      </c>
      <c r="N448" s="3" t="s">
        <v>8970</v>
      </c>
      <c r="O448" s="2" t="s">
        <v>401</v>
      </c>
      <c r="P448" s="2" t="s">
        <v>171</v>
      </c>
      <c r="Q448" s="3">
        <v>27</v>
      </c>
      <c r="R448" s="2" t="s">
        <v>127</v>
      </c>
      <c r="S448" s="3">
        <v>25</v>
      </c>
      <c r="T448" s="2" t="s">
        <v>10</v>
      </c>
      <c r="U448" s="3">
        <v>42.286816000000002</v>
      </c>
      <c r="V448" s="3">
        <v>-71.712761</v>
      </c>
      <c r="W448" s="2" t="s">
        <v>149</v>
      </c>
      <c r="X448" s="3">
        <v>1</v>
      </c>
      <c r="Y448" s="3" t="str">
        <f>_xlfn.CONCAT(Exposure_Information[[#This Row],[Building Construction Code]]," - ",Exposure_Information[[#This Row],[Type of building construction]])</f>
        <v>RMS - 1</v>
      </c>
      <c r="Z448" s="3">
        <v>0</v>
      </c>
      <c r="AA448" s="2">
        <v>1938</v>
      </c>
      <c r="AB448" s="2" t="s">
        <v>11</v>
      </c>
      <c r="AC448" s="2">
        <v>1</v>
      </c>
      <c r="AD448" s="2" t="str">
        <f>_xlfn.CONCAT(Exposure_Information[[#This Row],[Occupany Code]]," - ",Exposure_Information[[#This Row],[Type of building occupancy]])</f>
        <v>ATC - 1</v>
      </c>
      <c r="AE448" s="5">
        <v>452500</v>
      </c>
      <c r="AF448" s="5">
        <v>316750</v>
      </c>
      <c r="AG448" s="5">
        <v>90500</v>
      </c>
      <c r="AH448" s="5">
        <f>SUM(Exposure_Information[[#This Row],[Building Coverage Value]:[Business interruption value]])</f>
        <v>859750</v>
      </c>
      <c r="AI448" s="5">
        <f>SUM(Exposure_Information[[#This Row],[Building Coverage Value]:[Contents Coverage Value]])</f>
        <v>769250</v>
      </c>
      <c r="AJ448" s="26"/>
    </row>
    <row r="449" spans="1:36" x14ac:dyDescent="0.3">
      <c r="A449" s="2" t="s">
        <v>148</v>
      </c>
      <c r="B449" s="2" t="s">
        <v>156</v>
      </c>
      <c r="C449" s="2" t="s">
        <v>325</v>
      </c>
      <c r="D449" s="2">
        <v>126976</v>
      </c>
      <c r="E449" s="2" t="s">
        <v>4697</v>
      </c>
      <c r="F449" s="2" t="s">
        <v>10322</v>
      </c>
      <c r="G449" s="3">
        <v>1053</v>
      </c>
      <c r="H449" s="3">
        <v>500</v>
      </c>
      <c r="I449" s="71">
        <f>Exposure_Information[[#This Row],[Total  Insured Value]]+Exposure_Information[[#This Row],[Policy Deductible]]</f>
        <v>859700</v>
      </c>
      <c r="J449" s="2">
        <v>130106</v>
      </c>
      <c r="K449" s="3">
        <v>1</v>
      </c>
      <c r="L449" s="2" t="s">
        <v>9</v>
      </c>
      <c r="M449" s="2" t="s">
        <v>10323</v>
      </c>
      <c r="N449" s="3" t="s">
        <v>10324</v>
      </c>
      <c r="O449" s="2" t="s">
        <v>2404</v>
      </c>
      <c r="P449" s="2" t="s">
        <v>90</v>
      </c>
      <c r="Q449" s="3">
        <v>17</v>
      </c>
      <c r="R449" s="2" t="s">
        <v>127</v>
      </c>
      <c r="S449" s="3">
        <v>25</v>
      </c>
      <c r="T449" s="2" t="s">
        <v>10</v>
      </c>
      <c r="U449" s="3">
        <v>42.349105999999999</v>
      </c>
      <c r="V449" s="3">
        <v>-71.355491999999998</v>
      </c>
      <c r="W449" s="2" t="s">
        <v>149</v>
      </c>
      <c r="X449" s="3">
        <v>1</v>
      </c>
      <c r="Y449" s="3" t="str">
        <f>_xlfn.CONCAT(Exposure_Information[[#This Row],[Building Construction Code]]," - ",Exposure_Information[[#This Row],[Type of building construction]])</f>
        <v>RMS - 1</v>
      </c>
      <c r="Z449" s="3">
        <v>0</v>
      </c>
      <c r="AA449" s="2">
        <v>1983</v>
      </c>
      <c r="AB449" s="2" t="s">
        <v>11</v>
      </c>
      <c r="AC449" s="2">
        <v>1</v>
      </c>
      <c r="AD449" s="2" t="str">
        <f>_xlfn.CONCAT(Exposure_Information[[#This Row],[Occupany Code]]," - ",Exposure_Information[[#This Row],[Type of building occupancy]])</f>
        <v>ATC - 1</v>
      </c>
      <c r="AE449" s="5">
        <v>537000</v>
      </c>
      <c r="AF449" s="5">
        <v>214800</v>
      </c>
      <c r="AG449" s="5">
        <v>107400</v>
      </c>
      <c r="AH449" s="5">
        <f>SUM(Exposure_Information[[#This Row],[Building Coverage Value]:[Business interruption value]])</f>
        <v>859200</v>
      </c>
      <c r="AI449" s="5">
        <f>SUM(Exposure_Information[[#This Row],[Building Coverage Value]:[Contents Coverage Value]])</f>
        <v>751800</v>
      </c>
      <c r="AJ449" s="26"/>
    </row>
    <row r="450" spans="1:36" ht="39" x14ac:dyDescent="0.3">
      <c r="A450" s="2" t="s">
        <v>148</v>
      </c>
      <c r="B450" s="2" t="s">
        <v>156</v>
      </c>
      <c r="C450" s="2" t="s">
        <v>325</v>
      </c>
      <c r="D450" s="2">
        <v>108302</v>
      </c>
      <c r="E450" s="2" t="s">
        <v>4697</v>
      </c>
      <c r="F450" s="2" t="s">
        <v>7207</v>
      </c>
      <c r="G450" s="3">
        <v>1282</v>
      </c>
      <c r="H450" s="3">
        <v>500</v>
      </c>
      <c r="I450" s="71">
        <f>Exposure_Information[[#This Row],[Total  Insured Value]]+Exposure_Information[[#This Row],[Policy Deductible]]</f>
        <v>859300</v>
      </c>
      <c r="J450" s="2">
        <v>111432</v>
      </c>
      <c r="K450" s="3">
        <v>1</v>
      </c>
      <c r="L450" s="2" t="s">
        <v>9</v>
      </c>
      <c r="M450" s="2" t="s">
        <v>7208</v>
      </c>
      <c r="N450" s="3" t="s">
        <v>7209</v>
      </c>
      <c r="O450" s="2" t="s">
        <v>65</v>
      </c>
      <c r="P450" s="2" t="s">
        <v>90</v>
      </c>
      <c r="Q450" s="3">
        <v>17</v>
      </c>
      <c r="R450" s="2" t="s">
        <v>127</v>
      </c>
      <c r="S450" s="3">
        <v>25</v>
      </c>
      <c r="T450" s="2" t="s">
        <v>10</v>
      </c>
      <c r="U450" s="3">
        <v>42.429822000000001</v>
      </c>
      <c r="V450" s="3">
        <v>-71.185585000000003</v>
      </c>
      <c r="W450" s="2" t="s">
        <v>149</v>
      </c>
      <c r="X450" s="3">
        <v>1</v>
      </c>
      <c r="Y450" s="3" t="str">
        <f>_xlfn.CONCAT(Exposure_Information[[#This Row],[Building Construction Code]]," - ",Exposure_Information[[#This Row],[Type of building construction]])</f>
        <v>RMS - 1</v>
      </c>
      <c r="Z450" s="3">
        <v>0</v>
      </c>
      <c r="AA450" s="2">
        <v>1958</v>
      </c>
      <c r="AB450" s="2" t="s">
        <v>11</v>
      </c>
      <c r="AC450" s="2">
        <v>1</v>
      </c>
      <c r="AD450" s="2" t="str">
        <f>_xlfn.CONCAT(Exposure_Information[[#This Row],[Occupany Code]]," - ",Exposure_Information[[#This Row],[Type of building occupancy]])</f>
        <v>ATC - 1</v>
      </c>
      <c r="AE450" s="5">
        <v>452000</v>
      </c>
      <c r="AF450" s="5">
        <v>316400</v>
      </c>
      <c r="AG450" s="5">
        <v>90400</v>
      </c>
      <c r="AH450" s="5">
        <f>SUM(Exposure_Information[[#This Row],[Building Coverage Value]:[Business interruption value]])</f>
        <v>858800</v>
      </c>
      <c r="AI450" s="5">
        <f>SUM(Exposure_Information[[#This Row],[Building Coverage Value]:[Contents Coverage Value]])</f>
        <v>768400</v>
      </c>
      <c r="AJ450" s="26"/>
    </row>
    <row r="451" spans="1:36" ht="26" x14ac:dyDescent="0.3">
      <c r="A451" s="2" t="s">
        <v>148</v>
      </c>
      <c r="B451" s="2" t="s">
        <v>156</v>
      </c>
      <c r="C451" s="2" t="s">
        <v>325</v>
      </c>
      <c r="D451" s="2">
        <v>7476</v>
      </c>
      <c r="E451" s="2" t="s">
        <v>382</v>
      </c>
      <c r="F451" s="2" t="s">
        <v>1560</v>
      </c>
      <c r="G451" s="3">
        <v>507.45001220703125</v>
      </c>
      <c r="H451" s="3">
        <v>1000</v>
      </c>
      <c r="I451" s="71">
        <f>Exposure_Information[[#This Row],[Total  Insured Value]]+Exposure_Information[[#This Row],[Policy Deductible]]</f>
        <v>41000</v>
      </c>
      <c r="J451" s="2">
        <v>10087</v>
      </c>
      <c r="K451" s="3">
        <v>1</v>
      </c>
      <c r="L451" s="2" t="s">
        <v>9</v>
      </c>
      <c r="M451" s="2" t="s">
        <v>10713</v>
      </c>
      <c r="N451" s="2" t="s">
        <v>1293</v>
      </c>
      <c r="O451" s="2" t="s">
        <v>385</v>
      </c>
      <c r="P451" s="2" t="s">
        <v>80</v>
      </c>
      <c r="Q451" s="3">
        <v>47</v>
      </c>
      <c r="R451" s="2" t="s">
        <v>25</v>
      </c>
      <c r="S451" s="3">
        <v>36</v>
      </c>
      <c r="T451" s="2" t="s">
        <v>10</v>
      </c>
      <c r="U451" s="3">
        <v>40.710089000000004</v>
      </c>
      <c r="V451" s="3">
        <v>-73.955873999999994</v>
      </c>
      <c r="W451" s="2" t="s">
        <v>149</v>
      </c>
      <c r="X451" s="3" t="s">
        <v>504</v>
      </c>
      <c r="Y451" s="3" t="str">
        <f>_xlfn.CONCAT(Exposure_Information[[#This Row],[Building Construction Code]]," - ",Exposure_Information[[#This Row],[Type of building construction]])</f>
        <v>RMS - 4A</v>
      </c>
      <c r="Z451" s="3">
        <v>0</v>
      </c>
      <c r="AA451" s="2">
        <v>9999</v>
      </c>
      <c r="AB451" s="2" t="s">
        <v>11</v>
      </c>
      <c r="AC451" s="2">
        <v>37</v>
      </c>
      <c r="AD451" s="2" t="str">
        <f>_xlfn.CONCAT(Exposure_Information[[#This Row],[Occupany Code]]," - ",Exposure_Information[[#This Row],[Type of building occupancy]])</f>
        <v>ATC - 37</v>
      </c>
      <c r="AE451" s="5">
        <v>0</v>
      </c>
      <c r="AF451" s="5">
        <v>40000</v>
      </c>
      <c r="AG451" s="5">
        <v>0</v>
      </c>
      <c r="AH451" s="5">
        <f>SUM(Exposure_Information[[#This Row],[Building Coverage Value]:[Business interruption value]])</f>
        <v>40000</v>
      </c>
      <c r="AI451" s="5">
        <f>SUM(Exposure_Information[[#This Row],[Building Coverage Value]:[Contents Coverage Value]])</f>
        <v>40000</v>
      </c>
      <c r="AJ451" s="26"/>
    </row>
    <row r="452" spans="1:36" ht="39" x14ac:dyDescent="0.3">
      <c r="A452" s="2" t="s">
        <v>148</v>
      </c>
      <c r="B452" s="2" t="s">
        <v>156</v>
      </c>
      <c r="C452" s="2" t="s">
        <v>325</v>
      </c>
      <c r="D452" s="2">
        <v>125263</v>
      </c>
      <c r="E452" s="2" t="s">
        <v>4697</v>
      </c>
      <c r="F452" s="2" t="s">
        <v>10618</v>
      </c>
      <c r="G452" s="3">
        <v>2018</v>
      </c>
      <c r="H452" s="3">
        <v>500</v>
      </c>
      <c r="I452" s="71">
        <f>Exposure_Information[[#This Row],[Total  Insured Value]]+Exposure_Information[[#This Row],[Policy Deductible]]</f>
        <v>858350</v>
      </c>
      <c r="J452" s="2">
        <v>128393</v>
      </c>
      <c r="K452" s="3">
        <v>1</v>
      </c>
      <c r="L452" s="2" t="s">
        <v>9</v>
      </c>
      <c r="M452" s="2" t="s">
        <v>10619</v>
      </c>
      <c r="N452" s="3" t="s">
        <v>10620</v>
      </c>
      <c r="O452" s="2" t="s">
        <v>1012</v>
      </c>
      <c r="P452" s="2" t="s">
        <v>72</v>
      </c>
      <c r="Q452" s="3">
        <v>25</v>
      </c>
      <c r="R452" s="2" t="s">
        <v>127</v>
      </c>
      <c r="S452" s="3">
        <v>25</v>
      </c>
      <c r="T452" s="2" t="s">
        <v>10</v>
      </c>
      <c r="U452" s="3">
        <v>42.372374000000001</v>
      </c>
      <c r="V452" s="3">
        <v>-70.990640999999997</v>
      </c>
      <c r="W452" s="2" t="s">
        <v>149</v>
      </c>
      <c r="X452" s="3">
        <v>1</v>
      </c>
      <c r="Y452" s="3" t="str">
        <f>_xlfn.CONCAT(Exposure_Information[[#This Row],[Building Construction Code]]," - ",Exposure_Information[[#This Row],[Type of building construction]])</f>
        <v>RMS - 1</v>
      </c>
      <c r="Z452" s="3">
        <v>0</v>
      </c>
      <c r="AA452" s="2">
        <v>1945</v>
      </c>
      <c r="AB452" s="2" t="s">
        <v>11</v>
      </c>
      <c r="AC452" s="2">
        <v>1</v>
      </c>
      <c r="AD452" s="2" t="str">
        <f>_xlfn.CONCAT(Exposure_Information[[#This Row],[Occupany Code]]," - ",Exposure_Information[[#This Row],[Type of building occupancy]])</f>
        <v>ATC - 1</v>
      </c>
      <c r="AE452" s="5">
        <v>451500</v>
      </c>
      <c r="AF452" s="5">
        <v>316050</v>
      </c>
      <c r="AG452" s="5">
        <v>90300</v>
      </c>
      <c r="AH452" s="5">
        <f>SUM(Exposure_Information[[#This Row],[Building Coverage Value]:[Business interruption value]])</f>
        <v>857850</v>
      </c>
      <c r="AI452" s="5">
        <f>SUM(Exposure_Information[[#This Row],[Building Coverage Value]:[Contents Coverage Value]])</f>
        <v>767550</v>
      </c>
      <c r="AJ452" s="26"/>
    </row>
    <row r="453" spans="1:36" ht="26" x14ac:dyDescent="0.3">
      <c r="A453" s="2" t="s">
        <v>148</v>
      </c>
      <c r="B453" s="2" t="s">
        <v>156</v>
      </c>
      <c r="C453" s="2" t="s">
        <v>325</v>
      </c>
      <c r="D453" s="2">
        <v>7469</v>
      </c>
      <c r="E453" s="2" t="s">
        <v>382</v>
      </c>
      <c r="F453" s="2" t="s">
        <v>4647</v>
      </c>
      <c r="G453" s="3">
        <v>419</v>
      </c>
      <c r="H453" s="3">
        <v>500</v>
      </c>
      <c r="I453" s="71">
        <f>Exposure_Information[[#This Row],[Total  Insured Value]]+Exposure_Information[[#This Row],[Policy Deductible]]</f>
        <v>10500</v>
      </c>
      <c r="J453" s="2">
        <v>10079</v>
      </c>
      <c r="K453" s="3">
        <v>1</v>
      </c>
      <c r="L453" s="2" t="s">
        <v>9</v>
      </c>
      <c r="M453" s="2" t="s">
        <v>10713</v>
      </c>
      <c r="N453" s="2" t="s">
        <v>2007</v>
      </c>
      <c r="O453" s="2" t="s">
        <v>37</v>
      </c>
      <c r="P453" s="2" t="s">
        <v>74</v>
      </c>
      <c r="Q453" s="3">
        <v>9</v>
      </c>
      <c r="R453" s="2" t="s">
        <v>127</v>
      </c>
      <c r="S453" s="3">
        <v>25</v>
      </c>
      <c r="T453" s="2" t="s">
        <v>10</v>
      </c>
      <c r="U453" s="3">
        <v>42.517992</v>
      </c>
      <c r="V453" s="3">
        <v>-70.900648000000004</v>
      </c>
      <c r="W453" s="2" t="s">
        <v>149</v>
      </c>
      <c r="X453" s="3">
        <v>1</v>
      </c>
      <c r="Y453" s="3" t="str">
        <f>_xlfn.CONCAT(Exposure_Information[[#This Row],[Building Construction Code]]," - ",Exposure_Information[[#This Row],[Type of building construction]])</f>
        <v>RMS - 1</v>
      </c>
      <c r="Z453" s="3">
        <v>0</v>
      </c>
      <c r="AA453" s="2">
        <v>9999</v>
      </c>
      <c r="AB453" s="2" t="s">
        <v>11</v>
      </c>
      <c r="AC453" s="2">
        <v>37</v>
      </c>
      <c r="AD453" s="2" t="str">
        <f>_xlfn.CONCAT(Exposure_Information[[#This Row],[Occupany Code]]," - ",Exposure_Information[[#This Row],[Type of building occupancy]])</f>
        <v>ATC - 37</v>
      </c>
      <c r="AE453" s="5">
        <v>0</v>
      </c>
      <c r="AF453" s="5">
        <v>10000</v>
      </c>
      <c r="AG453" s="5">
        <v>0</v>
      </c>
      <c r="AH453" s="5">
        <f>SUM(Exposure_Information[[#This Row],[Building Coverage Value]:[Business interruption value]])</f>
        <v>10000</v>
      </c>
      <c r="AI453" s="5">
        <f>SUM(Exposure_Information[[#This Row],[Building Coverage Value]:[Contents Coverage Value]])</f>
        <v>10000</v>
      </c>
      <c r="AJ453" s="26"/>
    </row>
    <row r="454" spans="1:36" ht="39" x14ac:dyDescent="0.3">
      <c r="A454" s="2" t="s">
        <v>148</v>
      </c>
      <c r="B454" s="2" t="s">
        <v>156</v>
      </c>
      <c r="C454" s="2" t="s">
        <v>325</v>
      </c>
      <c r="D454" s="2">
        <v>102898</v>
      </c>
      <c r="E454" s="2" t="s">
        <v>4697</v>
      </c>
      <c r="F454" s="2" t="s">
        <v>7055</v>
      </c>
      <c r="G454" s="3">
        <v>1493</v>
      </c>
      <c r="H454" s="3">
        <v>0</v>
      </c>
      <c r="I454" s="71">
        <f>Exposure_Information[[#This Row],[Total  Insured Value]]+Exposure_Information[[#This Row],[Policy Deductible]]</f>
        <v>856900</v>
      </c>
      <c r="J454" s="2">
        <v>106028</v>
      </c>
      <c r="K454" s="3">
        <v>1</v>
      </c>
      <c r="L454" s="2" t="s">
        <v>9</v>
      </c>
      <c r="M454" s="2" t="s">
        <v>7056</v>
      </c>
      <c r="N454" s="3" t="s">
        <v>7057</v>
      </c>
      <c r="O454" s="2" t="s">
        <v>1012</v>
      </c>
      <c r="P454" s="2" t="s">
        <v>72</v>
      </c>
      <c r="Q454" s="3">
        <v>25</v>
      </c>
      <c r="R454" s="2" t="s">
        <v>127</v>
      </c>
      <c r="S454" s="3">
        <v>25</v>
      </c>
      <c r="T454" s="2" t="s">
        <v>10</v>
      </c>
      <c r="U454" s="3">
        <v>42.378957999999997</v>
      </c>
      <c r="V454" s="3">
        <v>-70.992137999999997</v>
      </c>
      <c r="W454" s="2" t="s">
        <v>149</v>
      </c>
      <c r="X454" s="3">
        <v>2</v>
      </c>
      <c r="Y454" s="3" t="str">
        <f>_xlfn.CONCAT(Exposure_Information[[#This Row],[Building Construction Code]]," - ",Exposure_Information[[#This Row],[Type of building construction]])</f>
        <v>RMS - 2</v>
      </c>
      <c r="Z454" s="3">
        <v>0</v>
      </c>
      <c r="AA454" s="2">
        <v>1940</v>
      </c>
      <c r="AB454" s="2" t="s">
        <v>11</v>
      </c>
      <c r="AC454" s="2">
        <v>1</v>
      </c>
      <c r="AD454" s="2" t="str">
        <f>_xlfn.CONCAT(Exposure_Information[[#This Row],[Occupany Code]]," - ",Exposure_Information[[#This Row],[Type of building occupancy]])</f>
        <v>ATC - 1</v>
      </c>
      <c r="AE454" s="5">
        <v>451000</v>
      </c>
      <c r="AF454" s="5">
        <v>315700</v>
      </c>
      <c r="AG454" s="5">
        <v>90200</v>
      </c>
      <c r="AH454" s="5">
        <f>SUM(Exposure_Information[[#This Row],[Building Coverage Value]:[Business interruption value]])</f>
        <v>856900</v>
      </c>
      <c r="AI454" s="5">
        <f>SUM(Exposure_Information[[#This Row],[Building Coverage Value]:[Contents Coverage Value]])</f>
        <v>766700</v>
      </c>
      <c r="AJ454" s="26"/>
    </row>
    <row r="455" spans="1:36" ht="26" x14ac:dyDescent="0.3">
      <c r="A455" s="2" t="s">
        <v>148</v>
      </c>
      <c r="B455" s="2" t="s">
        <v>156</v>
      </c>
      <c r="C455" s="2" t="s">
        <v>325</v>
      </c>
      <c r="D455" s="2">
        <v>110165</v>
      </c>
      <c r="E455" s="2" t="s">
        <v>4697</v>
      </c>
      <c r="F455" s="2" t="s">
        <v>7718</v>
      </c>
      <c r="G455" s="3">
        <v>1676</v>
      </c>
      <c r="H455" s="3">
        <v>500</v>
      </c>
      <c r="I455" s="71">
        <f>Exposure_Information[[#This Row],[Total  Insured Value]]+Exposure_Information[[#This Row],[Policy Deductible]]</f>
        <v>857400</v>
      </c>
      <c r="J455" s="2">
        <v>113295</v>
      </c>
      <c r="K455" s="3">
        <v>1</v>
      </c>
      <c r="L455" s="2" t="s">
        <v>9</v>
      </c>
      <c r="M455" s="2" t="s">
        <v>7719</v>
      </c>
      <c r="N455" s="3" t="s">
        <v>7720</v>
      </c>
      <c r="O455" s="2" t="s">
        <v>503</v>
      </c>
      <c r="P455" s="2" t="s">
        <v>221</v>
      </c>
      <c r="Q455" s="3">
        <v>23</v>
      </c>
      <c r="R455" s="2" t="s">
        <v>127</v>
      </c>
      <c r="S455" s="3">
        <v>25</v>
      </c>
      <c r="T455" s="2" t="s">
        <v>10</v>
      </c>
      <c r="U455" s="3">
        <v>42.088216000000003</v>
      </c>
      <c r="V455" s="3">
        <v>-71.044521000000003</v>
      </c>
      <c r="W455" s="2" t="s">
        <v>149</v>
      </c>
      <c r="X455" s="3">
        <v>1</v>
      </c>
      <c r="Y455" s="3" t="str">
        <f>_xlfn.CONCAT(Exposure_Information[[#This Row],[Building Construction Code]]," - ",Exposure_Information[[#This Row],[Type of building construction]])</f>
        <v>RMS - 1</v>
      </c>
      <c r="Z455" s="3">
        <v>0</v>
      </c>
      <c r="AA455" s="2">
        <v>1910</v>
      </c>
      <c r="AB455" s="2" t="s">
        <v>11</v>
      </c>
      <c r="AC455" s="2">
        <v>1</v>
      </c>
      <c r="AD455" s="2" t="str">
        <f>_xlfn.CONCAT(Exposure_Information[[#This Row],[Occupany Code]]," - ",Exposure_Information[[#This Row],[Type of building occupancy]])</f>
        <v>ATC - 1</v>
      </c>
      <c r="AE455" s="5">
        <v>451000</v>
      </c>
      <c r="AF455" s="5">
        <v>315700</v>
      </c>
      <c r="AG455" s="5">
        <v>90200</v>
      </c>
      <c r="AH455" s="5">
        <f>SUM(Exposure_Information[[#This Row],[Building Coverage Value]:[Business interruption value]])</f>
        <v>856900</v>
      </c>
      <c r="AI455" s="5">
        <f>SUM(Exposure_Information[[#This Row],[Building Coverage Value]:[Contents Coverage Value]])</f>
        <v>766700</v>
      </c>
      <c r="AJ455" s="26"/>
    </row>
    <row r="456" spans="1:36" ht="26" x14ac:dyDescent="0.3">
      <c r="A456" s="2" t="s">
        <v>148</v>
      </c>
      <c r="B456" s="2" t="s">
        <v>156</v>
      </c>
      <c r="C456" s="2" t="s">
        <v>325</v>
      </c>
      <c r="D456" s="2">
        <v>106343</v>
      </c>
      <c r="E456" s="2" t="s">
        <v>4697</v>
      </c>
      <c r="F456" s="2" t="s">
        <v>8962</v>
      </c>
      <c r="G456" s="3">
        <v>1124</v>
      </c>
      <c r="H456" s="3">
        <v>500</v>
      </c>
      <c r="I456" s="71">
        <f>Exposure_Information[[#This Row],[Total  Insured Value]]+Exposure_Information[[#This Row],[Policy Deductible]]</f>
        <v>857400</v>
      </c>
      <c r="J456" s="2">
        <v>109473</v>
      </c>
      <c r="K456" s="3">
        <v>1</v>
      </c>
      <c r="L456" s="2" t="s">
        <v>9</v>
      </c>
      <c r="M456" s="2" t="s">
        <v>8963</v>
      </c>
      <c r="N456" s="3" t="s">
        <v>8964</v>
      </c>
      <c r="O456" s="2" t="s">
        <v>1503</v>
      </c>
      <c r="P456" s="2" t="s">
        <v>224</v>
      </c>
      <c r="Q456" s="3">
        <v>21</v>
      </c>
      <c r="R456" s="2" t="s">
        <v>127</v>
      </c>
      <c r="S456" s="3">
        <v>25</v>
      </c>
      <c r="T456" s="2" t="s">
        <v>10</v>
      </c>
      <c r="U456" s="3">
        <v>42.300185999999997</v>
      </c>
      <c r="V456" s="3">
        <v>-71.226264999999998</v>
      </c>
      <c r="W456" s="2" t="s">
        <v>149</v>
      </c>
      <c r="X456" s="3">
        <v>1</v>
      </c>
      <c r="Y456" s="3" t="str">
        <f>_xlfn.CONCAT(Exposure_Information[[#This Row],[Building Construction Code]]," - ",Exposure_Information[[#This Row],[Type of building construction]])</f>
        <v>RMS - 1</v>
      </c>
      <c r="Z456" s="3">
        <v>0</v>
      </c>
      <c r="AA456" s="2">
        <v>1943</v>
      </c>
      <c r="AB456" s="2" t="s">
        <v>11</v>
      </c>
      <c r="AC456" s="2">
        <v>1</v>
      </c>
      <c r="AD456" s="2" t="str">
        <f>_xlfn.CONCAT(Exposure_Information[[#This Row],[Occupany Code]]," - ",Exposure_Information[[#This Row],[Type of building occupancy]])</f>
        <v>ATC - 1</v>
      </c>
      <c r="AE456" s="5">
        <v>451000</v>
      </c>
      <c r="AF456" s="5">
        <v>315700</v>
      </c>
      <c r="AG456" s="5">
        <v>90200</v>
      </c>
      <c r="AH456" s="5">
        <f>SUM(Exposure_Information[[#This Row],[Building Coverage Value]:[Business interruption value]])</f>
        <v>856900</v>
      </c>
      <c r="AI456" s="5">
        <f>SUM(Exposure_Information[[#This Row],[Building Coverage Value]:[Contents Coverage Value]])</f>
        <v>766700</v>
      </c>
      <c r="AJ456" s="26"/>
    </row>
    <row r="457" spans="1:36" ht="26" x14ac:dyDescent="0.3">
      <c r="A457" s="2" t="s">
        <v>148</v>
      </c>
      <c r="B457" s="2" t="s">
        <v>156</v>
      </c>
      <c r="C457" s="2" t="s">
        <v>325</v>
      </c>
      <c r="D457" s="2">
        <v>110903</v>
      </c>
      <c r="E457" s="2" t="s">
        <v>4697</v>
      </c>
      <c r="F457" s="2" t="s">
        <v>7247</v>
      </c>
      <c r="G457" s="3">
        <v>933</v>
      </c>
      <c r="H457" s="3">
        <v>1000</v>
      </c>
      <c r="I457" s="71">
        <f>Exposure_Information[[#This Row],[Total  Insured Value]]+Exposure_Information[[#This Row],[Policy Deductible]]</f>
        <v>856950</v>
      </c>
      <c r="J457" s="2">
        <v>114033</v>
      </c>
      <c r="K457" s="3">
        <v>1</v>
      </c>
      <c r="L457" s="2" t="s">
        <v>9</v>
      </c>
      <c r="M457" s="2" t="s">
        <v>7248</v>
      </c>
      <c r="N457" s="3" t="s">
        <v>7249</v>
      </c>
      <c r="O457" s="2" t="s">
        <v>4281</v>
      </c>
      <c r="P457" s="2" t="s">
        <v>171</v>
      </c>
      <c r="Q457" s="3">
        <v>27</v>
      </c>
      <c r="R457" s="2" t="s">
        <v>127</v>
      </c>
      <c r="S457" s="3">
        <v>25</v>
      </c>
      <c r="T457" s="2" t="s">
        <v>10</v>
      </c>
      <c r="U457" s="3">
        <v>42.142283999999997</v>
      </c>
      <c r="V457" s="3">
        <v>-71.628777999999997</v>
      </c>
      <c r="W457" s="2" t="s">
        <v>149</v>
      </c>
      <c r="X457" s="3">
        <v>1</v>
      </c>
      <c r="Y457" s="3" t="str">
        <f>_xlfn.CONCAT(Exposure_Information[[#This Row],[Building Construction Code]]," - ",Exposure_Information[[#This Row],[Type of building construction]])</f>
        <v>RMS - 1</v>
      </c>
      <c r="Z457" s="3">
        <v>0</v>
      </c>
      <c r="AA457" s="2">
        <v>1982</v>
      </c>
      <c r="AB457" s="2" t="s">
        <v>11</v>
      </c>
      <c r="AC457" s="2">
        <v>1</v>
      </c>
      <c r="AD457" s="2" t="str">
        <f>_xlfn.CONCAT(Exposure_Information[[#This Row],[Occupany Code]]," - ",Exposure_Information[[#This Row],[Type of building occupancy]])</f>
        <v>ATC - 1</v>
      </c>
      <c r="AE457" s="5">
        <v>450500</v>
      </c>
      <c r="AF457" s="5">
        <v>315350</v>
      </c>
      <c r="AG457" s="5">
        <v>90100</v>
      </c>
      <c r="AH457" s="5">
        <f>SUM(Exposure_Information[[#This Row],[Building Coverage Value]:[Business interruption value]])</f>
        <v>855950</v>
      </c>
      <c r="AI457" s="5">
        <f>SUM(Exposure_Information[[#This Row],[Building Coverage Value]:[Contents Coverage Value]])</f>
        <v>765850</v>
      </c>
      <c r="AJ457" s="26"/>
    </row>
    <row r="458" spans="1:36" x14ac:dyDescent="0.3">
      <c r="A458" s="2" t="s">
        <v>148</v>
      </c>
      <c r="B458" s="2" t="s">
        <v>156</v>
      </c>
      <c r="C458" s="2" t="s">
        <v>325</v>
      </c>
      <c r="D458" s="2">
        <v>112814</v>
      </c>
      <c r="E458" s="2" t="s">
        <v>4697</v>
      </c>
      <c r="F458" s="2" t="s">
        <v>7272</v>
      </c>
      <c r="G458" s="3">
        <v>810</v>
      </c>
      <c r="H458" s="3">
        <v>500</v>
      </c>
      <c r="I458" s="71">
        <f>Exposure_Information[[#This Row],[Total  Insured Value]]+Exposure_Information[[#This Row],[Policy Deductible]]</f>
        <v>855500</v>
      </c>
      <c r="J458" s="2">
        <v>115944</v>
      </c>
      <c r="K458" s="3">
        <v>1</v>
      </c>
      <c r="L458" s="2" t="s">
        <v>9</v>
      </c>
      <c r="M458" s="2" t="s">
        <v>7273</v>
      </c>
      <c r="N458" s="3" t="s">
        <v>7274</v>
      </c>
      <c r="O458" s="2" t="s">
        <v>1044</v>
      </c>
      <c r="P458" s="2" t="s">
        <v>90</v>
      </c>
      <c r="Q458" s="3">
        <v>17</v>
      </c>
      <c r="R458" s="2" t="s">
        <v>127</v>
      </c>
      <c r="S458" s="3">
        <v>25</v>
      </c>
      <c r="T458" s="2" t="s">
        <v>10</v>
      </c>
      <c r="U458" s="3">
        <v>42.309116000000003</v>
      </c>
      <c r="V458" s="3">
        <v>-71.362701000000001</v>
      </c>
      <c r="W458" s="2" t="s">
        <v>149</v>
      </c>
      <c r="X458" s="3">
        <v>1</v>
      </c>
      <c r="Y458" s="3" t="str">
        <f>_xlfn.CONCAT(Exposure_Information[[#This Row],[Building Construction Code]]," - ",Exposure_Information[[#This Row],[Type of building construction]])</f>
        <v>RMS - 1</v>
      </c>
      <c r="Z458" s="3">
        <v>0</v>
      </c>
      <c r="AA458" s="2">
        <v>2006</v>
      </c>
      <c r="AB458" s="2" t="s">
        <v>11</v>
      </c>
      <c r="AC458" s="2">
        <v>1</v>
      </c>
      <c r="AD458" s="2" t="str">
        <f>_xlfn.CONCAT(Exposure_Information[[#This Row],[Occupany Code]]," - ",Exposure_Information[[#This Row],[Type of building occupancy]])</f>
        <v>ATC - 1</v>
      </c>
      <c r="AE458" s="5">
        <v>450000</v>
      </c>
      <c r="AF458" s="5">
        <v>315000</v>
      </c>
      <c r="AG458" s="5">
        <v>90000</v>
      </c>
      <c r="AH458" s="5">
        <f>SUM(Exposure_Information[[#This Row],[Building Coverage Value]:[Business interruption value]])</f>
        <v>855000</v>
      </c>
      <c r="AI458" s="5">
        <f>SUM(Exposure_Information[[#This Row],[Building Coverage Value]:[Contents Coverage Value]])</f>
        <v>765000</v>
      </c>
      <c r="AJ458" s="26"/>
    </row>
    <row r="459" spans="1:36" ht="39" x14ac:dyDescent="0.3">
      <c r="A459" s="2" t="s">
        <v>148</v>
      </c>
      <c r="B459" s="2" t="s">
        <v>156</v>
      </c>
      <c r="C459" s="2" t="s">
        <v>325</v>
      </c>
      <c r="D459" s="2">
        <v>115028</v>
      </c>
      <c r="E459" s="2" t="s">
        <v>4697</v>
      </c>
      <c r="F459" s="2" t="s">
        <v>9138</v>
      </c>
      <c r="G459" s="3">
        <v>2422</v>
      </c>
      <c r="H459" s="3">
        <v>500</v>
      </c>
      <c r="I459" s="71">
        <f>Exposure_Information[[#This Row],[Total  Insured Value]]+Exposure_Information[[#This Row],[Policy Deductible]]</f>
        <v>853900</v>
      </c>
      <c r="J459" s="2">
        <v>118158</v>
      </c>
      <c r="K459" s="3">
        <v>1</v>
      </c>
      <c r="L459" s="2" t="s">
        <v>9</v>
      </c>
      <c r="M459" s="2" t="s">
        <v>9139</v>
      </c>
      <c r="N459" s="3" t="s">
        <v>9140</v>
      </c>
      <c r="O459" s="2" t="s">
        <v>354</v>
      </c>
      <c r="P459" s="2" t="s">
        <v>74</v>
      </c>
      <c r="Q459" s="3">
        <v>9</v>
      </c>
      <c r="R459" s="2" t="s">
        <v>127</v>
      </c>
      <c r="S459" s="3">
        <v>25</v>
      </c>
      <c r="T459" s="2" t="s">
        <v>10</v>
      </c>
      <c r="U459" s="3">
        <v>42.462330000000001</v>
      </c>
      <c r="V459" s="3">
        <v>-70.935181</v>
      </c>
      <c r="W459" s="2" t="s">
        <v>149</v>
      </c>
      <c r="X459" s="3">
        <v>1</v>
      </c>
      <c r="Y459" s="3" t="str">
        <f>_xlfn.CONCAT(Exposure_Information[[#This Row],[Building Construction Code]]," - ",Exposure_Information[[#This Row],[Type of building construction]])</f>
        <v>RMS - 1</v>
      </c>
      <c r="Z459" s="3">
        <v>0</v>
      </c>
      <c r="AA459" s="2">
        <v>1934</v>
      </c>
      <c r="AB459" s="2" t="s">
        <v>11</v>
      </c>
      <c r="AC459" s="2">
        <v>1</v>
      </c>
      <c r="AD459" s="2" t="str">
        <f>_xlfn.CONCAT(Exposure_Information[[#This Row],[Occupany Code]]," - ",Exposure_Information[[#This Row],[Type of building occupancy]])</f>
        <v>ATC - 1</v>
      </c>
      <c r="AE459" s="5">
        <v>502000</v>
      </c>
      <c r="AF459" s="5">
        <v>251000</v>
      </c>
      <c r="AG459" s="5">
        <v>100400</v>
      </c>
      <c r="AH459" s="5">
        <f>SUM(Exposure_Information[[#This Row],[Building Coverage Value]:[Business interruption value]])</f>
        <v>853400</v>
      </c>
      <c r="AI459" s="5">
        <f>SUM(Exposure_Information[[#This Row],[Building Coverage Value]:[Contents Coverage Value]])</f>
        <v>753000</v>
      </c>
      <c r="AJ459" s="26"/>
    </row>
    <row r="460" spans="1:36" ht="26" x14ac:dyDescent="0.3">
      <c r="A460" s="2" t="s">
        <v>148</v>
      </c>
      <c r="B460" s="2" t="s">
        <v>156</v>
      </c>
      <c r="C460" s="2" t="s">
        <v>325</v>
      </c>
      <c r="D460" s="2">
        <v>110379</v>
      </c>
      <c r="E460" s="2" t="s">
        <v>4697</v>
      </c>
      <c r="F460" s="2" t="s">
        <v>8650</v>
      </c>
      <c r="G460" s="3">
        <v>2249</v>
      </c>
      <c r="H460" s="3">
        <v>500</v>
      </c>
      <c r="I460" s="71">
        <f>Exposure_Information[[#This Row],[Total  Insured Value]]+Exposure_Information[[#This Row],[Policy Deductible]]</f>
        <v>852200</v>
      </c>
      <c r="J460" s="2">
        <v>113509</v>
      </c>
      <c r="K460" s="3">
        <v>1</v>
      </c>
      <c r="L460" s="2" t="s">
        <v>9</v>
      </c>
      <c r="M460" s="2" t="s">
        <v>8651</v>
      </c>
      <c r="N460" s="3" t="s">
        <v>8652</v>
      </c>
      <c r="O460" s="2" t="s">
        <v>428</v>
      </c>
      <c r="P460" s="2" t="s">
        <v>257</v>
      </c>
      <c r="Q460" s="3">
        <v>7</v>
      </c>
      <c r="R460" s="2" t="s">
        <v>248</v>
      </c>
      <c r="S460" s="3">
        <v>44</v>
      </c>
      <c r="T460" s="2" t="s">
        <v>10</v>
      </c>
      <c r="U460" s="3">
        <v>42.008156</v>
      </c>
      <c r="V460" s="3">
        <v>-71.497589000000005</v>
      </c>
      <c r="W460" s="2" t="s">
        <v>149</v>
      </c>
      <c r="X460" s="3">
        <v>1</v>
      </c>
      <c r="Y460" s="3" t="str">
        <f>_xlfn.CONCAT(Exposure_Information[[#This Row],[Building Construction Code]]," - ",Exposure_Information[[#This Row],[Type of building construction]])</f>
        <v>RMS - 1</v>
      </c>
      <c r="Z460" s="3">
        <v>0</v>
      </c>
      <c r="AA460" s="2">
        <v>1946</v>
      </c>
      <c r="AB460" s="2" t="s">
        <v>11</v>
      </c>
      <c r="AC460" s="2">
        <v>1</v>
      </c>
      <c r="AD460" s="2" t="str">
        <f>_xlfn.CONCAT(Exposure_Information[[#This Row],[Occupany Code]]," - ",Exposure_Information[[#This Row],[Type of building occupancy]])</f>
        <v>ATC - 1</v>
      </c>
      <c r="AE460" s="5">
        <v>501000</v>
      </c>
      <c r="AF460" s="5">
        <v>250500</v>
      </c>
      <c r="AG460" s="5">
        <v>100200</v>
      </c>
      <c r="AH460" s="5">
        <f>SUM(Exposure_Information[[#This Row],[Building Coverage Value]:[Business interruption value]])</f>
        <v>851700</v>
      </c>
      <c r="AI460" s="5">
        <f>SUM(Exposure_Information[[#This Row],[Building Coverage Value]:[Contents Coverage Value]])</f>
        <v>751500</v>
      </c>
      <c r="AJ460" s="26"/>
    </row>
    <row r="461" spans="1:36" ht="26" x14ac:dyDescent="0.3">
      <c r="A461" s="2" t="s">
        <v>148</v>
      </c>
      <c r="B461" s="2" t="s">
        <v>156</v>
      </c>
      <c r="C461" s="2" t="s">
        <v>325</v>
      </c>
      <c r="D461" s="2">
        <v>106712</v>
      </c>
      <c r="E461" s="2" t="s">
        <v>4697</v>
      </c>
      <c r="F461" s="2" t="s">
        <v>6422</v>
      </c>
      <c r="G461" s="3">
        <v>1013</v>
      </c>
      <c r="H461" s="3">
        <v>2500</v>
      </c>
      <c r="I461" s="71">
        <f>Exposure_Information[[#This Row],[Total  Insured Value]]+Exposure_Information[[#This Row],[Policy Deductible]]</f>
        <v>853700</v>
      </c>
      <c r="J461" s="2">
        <v>109842</v>
      </c>
      <c r="K461" s="3">
        <v>1</v>
      </c>
      <c r="L461" s="2" t="s">
        <v>9</v>
      </c>
      <c r="M461" s="2" t="s">
        <v>6423</v>
      </c>
      <c r="N461" s="3" t="s">
        <v>6424</v>
      </c>
      <c r="O461" s="2" t="s">
        <v>314</v>
      </c>
      <c r="P461" s="2" t="s">
        <v>257</v>
      </c>
      <c r="Q461" s="3">
        <v>7</v>
      </c>
      <c r="R461" s="2" t="s">
        <v>248</v>
      </c>
      <c r="S461" s="3">
        <v>44</v>
      </c>
      <c r="T461" s="2" t="s">
        <v>10</v>
      </c>
      <c r="U461" s="3">
        <v>41.741549999999997</v>
      </c>
      <c r="V461" s="3">
        <v>-71.509438000000003</v>
      </c>
      <c r="W461" s="2" t="s">
        <v>149</v>
      </c>
      <c r="X461" s="3">
        <v>1</v>
      </c>
      <c r="Y461" s="3" t="str">
        <f>_xlfn.CONCAT(Exposure_Information[[#This Row],[Building Construction Code]]," - ",Exposure_Information[[#This Row],[Type of building construction]])</f>
        <v>RMS - 1</v>
      </c>
      <c r="Z461" s="3">
        <v>0</v>
      </c>
      <c r="AA461" s="2">
        <v>1996</v>
      </c>
      <c r="AB461" s="2" t="s">
        <v>11</v>
      </c>
      <c r="AC461" s="2">
        <v>1</v>
      </c>
      <c r="AD461" s="2" t="str">
        <f>_xlfn.CONCAT(Exposure_Information[[#This Row],[Occupany Code]]," - ",Exposure_Information[[#This Row],[Type of building occupancy]])</f>
        <v>ATC - 1</v>
      </c>
      <c r="AE461" s="5">
        <v>448000</v>
      </c>
      <c r="AF461" s="5">
        <v>313600</v>
      </c>
      <c r="AG461" s="5">
        <v>89600</v>
      </c>
      <c r="AH461" s="5">
        <f>SUM(Exposure_Information[[#This Row],[Building Coverage Value]:[Business interruption value]])</f>
        <v>851200</v>
      </c>
      <c r="AI461" s="5">
        <f>SUM(Exposure_Information[[#This Row],[Building Coverage Value]:[Contents Coverage Value]])</f>
        <v>761600</v>
      </c>
      <c r="AJ461" s="26"/>
    </row>
    <row r="462" spans="1:36" ht="26" x14ac:dyDescent="0.3">
      <c r="A462" s="2" t="s">
        <v>148</v>
      </c>
      <c r="B462" s="2" t="s">
        <v>156</v>
      </c>
      <c r="C462" s="2" t="s">
        <v>325</v>
      </c>
      <c r="D462" s="2">
        <v>116410</v>
      </c>
      <c r="E462" s="2" t="s">
        <v>4697</v>
      </c>
      <c r="F462" s="2" t="s">
        <v>9233</v>
      </c>
      <c r="G462" s="3">
        <v>1491</v>
      </c>
      <c r="H462" s="3">
        <v>500</v>
      </c>
      <c r="I462" s="71">
        <f>Exposure_Information[[#This Row],[Total  Insured Value]]+Exposure_Information[[#This Row],[Policy Deductible]]</f>
        <v>850750</v>
      </c>
      <c r="J462" s="2">
        <v>119540</v>
      </c>
      <c r="K462" s="3">
        <v>1</v>
      </c>
      <c r="L462" s="2" t="s">
        <v>9</v>
      </c>
      <c r="M462" s="2" t="s">
        <v>9234</v>
      </c>
      <c r="N462" s="3" t="s">
        <v>9235</v>
      </c>
      <c r="O462" s="2" t="s">
        <v>96</v>
      </c>
      <c r="P462" s="2" t="s">
        <v>80</v>
      </c>
      <c r="Q462" s="3">
        <v>47</v>
      </c>
      <c r="R462" s="2" t="s">
        <v>25</v>
      </c>
      <c r="S462" s="3">
        <v>36</v>
      </c>
      <c r="T462" s="2" t="s">
        <v>10</v>
      </c>
      <c r="U462" s="3">
        <v>40.590896999999998</v>
      </c>
      <c r="V462" s="3">
        <v>-73.988181999999995</v>
      </c>
      <c r="W462" s="2" t="s">
        <v>149</v>
      </c>
      <c r="X462" s="3">
        <v>2</v>
      </c>
      <c r="Y462" s="3" t="str">
        <f>_xlfn.CONCAT(Exposure_Information[[#This Row],[Building Construction Code]]," - ",Exposure_Information[[#This Row],[Type of building construction]])</f>
        <v>RMS - 2</v>
      </c>
      <c r="Z462" s="3">
        <v>0</v>
      </c>
      <c r="AA462" s="2">
        <v>1958</v>
      </c>
      <c r="AB462" s="2" t="s">
        <v>11</v>
      </c>
      <c r="AC462" s="2">
        <v>1</v>
      </c>
      <c r="AD462" s="2" t="str">
        <f>_xlfn.CONCAT(Exposure_Information[[#This Row],[Occupany Code]]," - ",Exposure_Information[[#This Row],[Type of building occupancy]])</f>
        <v>ATC - 1</v>
      </c>
      <c r="AE462" s="5">
        <v>447500</v>
      </c>
      <c r="AF462" s="5">
        <v>313250</v>
      </c>
      <c r="AG462" s="5">
        <v>89500</v>
      </c>
      <c r="AH462" s="5">
        <f>SUM(Exposure_Information[[#This Row],[Building Coverage Value]:[Business interruption value]])</f>
        <v>850250</v>
      </c>
      <c r="AI462" s="5">
        <f>SUM(Exposure_Information[[#This Row],[Building Coverage Value]:[Contents Coverage Value]])</f>
        <v>760750</v>
      </c>
      <c r="AJ462" s="26"/>
    </row>
    <row r="463" spans="1:36" ht="26" x14ac:dyDescent="0.3">
      <c r="A463" s="2" t="s">
        <v>148</v>
      </c>
      <c r="B463" s="2" t="s">
        <v>156</v>
      </c>
      <c r="C463" s="2" t="s">
        <v>325</v>
      </c>
      <c r="D463" s="2">
        <v>123556</v>
      </c>
      <c r="E463" s="2" t="s">
        <v>4697</v>
      </c>
      <c r="F463" s="2" t="s">
        <v>10158</v>
      </c>
      <c r="G463" s="3">
        <v>1201</v>
      </c>
      <c r="H463" s="3">
        <v>0</v>
      </c>
      <c r="I463" s="71">
        <f>Exposure_Information[[#This Row],[Total  Insured Value]]+Exposure_Information[[#This Row],[Policy Deductible]]</f>
        <v>850250</v>
      </c>
      <c r="J463" s="2">
        <v>126686</v>
      </c>
      <c r="K463" s="3">
        <v>1</v>
      </c>
      <c r="L463" s="2" t="s">
        <v>9</v>
      </c>
      <c r="M463" s="2" t="s">
        <v>10159</v>
      </c>
      <c r="N463" s="3" t="s">
        <v>10160</v>
      </c>
      <c r="O463" s="2" t="s">
        <v>7466</v>
      </c>
      <c r="P463" s="2" t="s">
        <v>174</v>
      </c>
      <c r="Q463" s="3">
        <v>5</v>
      </c>
      <c r="R463" s="2" t="s">
        <v>127</v>
      </c>
      <c r="S463" s="3">
        <v>25</v>
      </c>
      <c r="T463" s="2" t="s">
        <v>10</v>
      </c>
      <c r="U463" s="3">
        <v>41.896431</v>
      </c>
      <c r="V463" s="3">
        <v>-71.319016000000005</v>
      </c>
      <c r="W463" s="2" t="s">
        <v>149</v>
      </c>
      <c r="X463" s="3">
        <v>1</v>
      </c>
      <c r="Y463" s="3" t="str">
        <f>_xlfn.CONCAT(Exposure_Information[[#This Row],[Building Construction Code]]," - ",Exposure_Information[[#This Row],[Type of building construction]])</f>
        <v>RMS - 1</v>
      </c>
      <c r="Z463" s="3">
        <v>0</v>
      </c>
      <c r="AA463" s="2">
        <v>1989</v>
      </c>
      <c r="AB463" s="2" t="s">
        <v>11</v>
      </c>
      <c r="AC463" s="2">
        <v>1</v>
      </c>
      <c r="AD463" s="2" t="str">
        <f>_xlfn.CONCAT(Exposure_Information[[#This Row],[Occupany Code]]," - ",Exposure_Information[[#This Row],[Type of building occupancy]])</f>
        <v>ATC - 1</v>
      </c>
      <c r="AE463" s="5">
        <v>447500</v>
      </c>
      <c r="AF463" s="5">
        <v>313250</v>
      </c>
      <c r="AG463" s="5">
        <v>89500</v>
      </c>
      <c r="AH463" s="5">
        <f>SUM(Exposure_Information[[#This Row],[Building Coverage Value]:[Business interruption value]])</f>
        <v>850250</v>
      </c>
      <c r="AI463" s="5">
        <f>SUM(Exposure_Information[[#This Row],[Building Coverage Value]:[Contents Coverage Value]])</f>
        <v>760750</v>
      </c>
      <c r="AJ463" s="26"/>
    </row>
    <row r="464" spans="1:36" ht="26" x14ac:dyDescent="0.3">
      <c r="A464" s="2" t="s">
        <v>148</v>
      </c>
      <c r="B464" s="2" t="s">
        <v>156</v>
      </c>
      <c r="C464" s="2" t="s">
        <v>325</v>
      </c>
      <c r="D464" s="2">
        <v>7464</v>
      </c>
      <c r="E464" s="2" t="s">
        <v>382</v>
      </c>
      <c r="F464" s="2" t="s">
        <v>1544</v>
      </c>
      <c r="G464" s="3">
        <v>2495</v>
      </c>
      <c r="H464" s="3">
        <v>500</v>
      </c>
      <c r="I464" s="71">
        <f>Exposure_Information[[#This Row],[Total  Insured Value]]+Exposure_Information[[#This Row],[Policy Deductible]]</f>
        <v>836500</v>
      </c>
      <c r="J464" s="2">
        <v>10072</v>
      </c>
      <c r="K464" s="3">
        <v>1</v>
      </c>
      <c r="L464" s="2" t="s">
        <v>9</v>
      </c>
      <c r="M464" s="2" t="s">
        <v>10713</v>
      </c>
      <c r="N464" s="3" t="s">
        <v>1392</v>
      </c>
      <c r="O464" s="2" t="s">
        <v>424</v>
      </c>
      <c r="P464" s="2" t="s">
        <v>257</v>
      </c>
      <c r="Q464" s="3">
        <v>7</v>
      </c>
      <c r="R464" s="2" t="s">
        <v>248</v>
      </c>
      <c r="S464" s="3">
        <v>44</v>
      </c>
      <c r="T464" s="2" t="s">
        <v>10</v>
      </c>
      <c r="U464" s="3">
        <v>41.827185</v>
      </c>
      <c r="V464" s="3">
        <v>-71.499949999999998</v>
      </c>
      <c r="W464" s="2" t="s">
        <v>149</v>
      </c>
      <c r="X464" s="3">
        <v>1</v>
      </c>
      <c r="Y464" s="3" t="str">
        <f>_xlfn.CONCAT(Exposure_Information[[#This Row],[Building Construction Code]]," - ",Exposure_Information[[#This Row],[Type of building construction]])</f>
        <v>RMS - 1</v>
      </c>
      <c r="Z464" s="3">
        <v>0</v>
      </c>
      <c r="AA464" s="2">
        <v>9999</v>
      </c>
      <c r="AB464" s="2" t="s">
        <v>11</v>
      </c>
      <c r="AC464" s="2">
        <v>37</v>
      </c>
      <c r="AD464" s="2" t="str">
        <f>_xlfn.CONCAT(Exposure_Information[[#This Row],[Occupany Code]]," - ",Exposure_Information[[#This Row],[Type of building occupancy]])</f>
        <v>ATC - 37</v>
      </c>
      <c r="AE464" s="5">
        <v>728000</v>
      </c>
      <c r="AF464" s="5">
        <v>0</v>
      </c>
      <c r="AG464" s="5">
        <v>108000</v>
      </c>
      <c r="AH464" s="5">
        <f>SUM(Exposure_Information[[#This Row],[Building Coverage Value]:[Business interruption value]])</f>
        <v>836000</v>
      </c>
      <c r="AI464" s="5">
        <f>SUM(Exposure_Information[[#This Row],[Building Coverage Value]:[Contents Coverage Value]])</f>
        <v>728000</v>
      </c>
      <c r="AJ464" s="26"/>
    </row>
    <row r="465" spans="1:36" ht="26" x14ac:dyDescent="0.3">
      <c r="A465" s="2" t="s">
        <v>148</v>
      </c>
      <c r="B465" s="2" t="s">
        <v>156</v>
      </c>
      <c r="C465" s="2" t="s">
        <v>325</v>
      </c>
      <c r="D465" s="2">
        <v>7460</v>
      </c>
      <c r="E465" s="2" t="s">
        <v>382</v>
      </c>
      <c r="F465" s="2" t="s">
        <v>2083</v>
      </c>
      <c r="G465" s="3">
        <v>7225</v>
      </c>
      <c r="H465" s="3">
        <v>5000</v>
      </c>
      <c r="I465" s="71">
        <f>Exposure_Information[[#This Row],[Total  Insured Value]]+Exposure_Information[[#This Row],[Policy Deductible]]</f>
        <v>212000</v>
      </c>
      <c r="J465" s="2">
        <v>10061</v>
      </c>
      <c r="K465" s="3">
        <v>1</v>
      </c>
      <c r="L465" s="2" t="s">
        <v>9</v>
      </c>
      <c r="M465" s="2" t="s">
        <v>10713</v>
      </c>
      <c r="N465" s="2" t="s">
        <v>2084</v>
      </c>
      <c r="O465" s="2" t="s">
        <v>58</v>
      </c>
      <c r="P465" s="2" t="s">
        <v>2085</v>
      </c>
      <c r="Q465" s="3">
        <v>5</v>
      </c>
      <c r="R465" s="2" t="s">
        <v>248</v>
      </c>
      <c r="S465" s="3">
        <v>44</v>
      </c>
      <c r="T465" s="2" t="s">
        <v>10</v>
      </c>
      <c r="U465" s="3">
        <v>41.588676</v>
      </c>
      <c r="V465" s="3">
        <v>-71.248689999999996</v>
      </c>
      <c r="W465" s="2" t="s">
        <v>149</v>
      </c>
      <c r="X465" s="3">
        <v>1</v>
      </c>
      <c r="Y465" s="3" t="str">
        <f>_xlfn.CONCAT(Exposure_Information[[#This Row],[Building Construction Code]]," - ",Exposure_Information[[#This Row],[Type of building construction]])</f>
        <v>RMS - 1</v>
      </c>
      <c r="Z465" s="3">
        <v>0</v>
      </c>
      <c r="AA465" s="2">
        <v>9999</v>
      </c>
      <c r="AB465" s="2" t="s">
        <v>11</v>
      </c>
      <c r="AC465" s="2">
        <v>37</v>
      </c>
      <c r="AD465" s="2" t="str">
        <f>_xlfn.CONCAT(Exposure_Information[[#This Row],[Occupany Code]]," - ",Exposure_Information[[#This Row],[Type of building occupancy]])</f>
        <v>ATC - 37</v>
      </c>
      <c r="AE465" s="5">
        <v>195000</v>
      </c>
      <c r="AF465" s="5">
        <v>0</v>
      </c>
      <c r="AG465" s="5">
        <v>12000</v>
      </c>
      <c r="AH465" s="5">
        <f>SUM(Exposure_Information[[#This Row],[Building Coverage Value]:[Business interruption value]])</f>
        <v>207000</v>
      </c>
      <c r="AI465" s="5">
        <f>SUM(Exposure_Information[[#This Row],[Building Coverage Value]:[Contents Coverage Value]])</f>
        <v>195000</v>
      </c>
      <c r="AJ465" s="26"/>
    </row>
    <row r="466" spans="1:36" ht="26" x14ac:dyDescent="0.3">
      <c r="A466" s="2" t="s">
        <v>148</v>
      </c>
      <c r="B466" s="2" t="s">
        <v>156</v>
      </c>
      <c r="C466" s="2" t="s">
        <v>325</v>
      </c>
      <c r="D466" s="2">
        <v>114329</v>
      </c>
      <c r="E466" s="2" t="s">
        <v>4697</v>
      </c>
      <c r="F466" s="2" t="s">
        <v>8835</v>
      </c>
      <c r="G466" s="3">
        <v>1177</v>
      </c>
      <c r="H466" s="3">
        <v>500</v>
      </c>
      <c r="I466" s="71">
        <f>Exposure_Information[[#This Row],[Total  Insured Value]]+Exposure_Information[[#This Row],[Policy Deductible]]</f>
        <v>846000</v>
      </c>
      <c r="J466" s="2">
        <v>117459</v>
      </c>
      <c r="K466" s="3">
        <v>1</v>
      </c>
      <c r="L466" s="2" t="s">
        <v>9</v>
      </c>
      <c r="M466" s="2" t="s">
        <v>8836</v>
      </c>
      <c r="N466" s="3" t="s">
        <v>8837</v>
      </c>
      <c r="O466" s="2" t="s">
        <v>685</v>
      </c>
      <c r="P466" s="2" t="s">
        <v>224</v>
      </c>
      <c r="Q466" s="3">
        <v>21</v>
      </c>
      <c r="R466" s="2" t="s">
        <v>127</v>
      </c>
      <c r="S466" s="3">
        <v>25</v>
      </c>
      <c r="T466" s="2" t="s">
        <v>10</v>
      </c>
      <c r="U466" s="3">
        <v>42.198174000000002</v>
      </c>
      <c r="V466" s="3">
        <v>-70.991050999999999</v>
      </c>
      <c r="W466" s="2" t="s">
        <v>149</v>
      </c>
      <c r="X466" s="3">
        <v>1</v>
      </c>
      <c r="Y466" s="3" t="str">
        <f>_xlfn.CONCAT(Exposure_Information[[#This Row],[Building Construction Code]]," - ",Exposure_Information[[#This Row],[Type of building construction]])</f>
        <v>RMS - 1</v>
      </c>
      <c r="Z466" s="3">
        <v>0</v>
      </c>
      <c r="AA466" s="2">
        <v>1984</v>
      </c>
      <c r="AB466" s="2" t="s">
        <v>11</v>
      </c>
      <c r="AC466" s="2">
        <v>1</v>
      </c>
      <c r="AD466" s="2" t="str">
        <f>_xlfn.CONCAT(Exposure_Information[[#This Row],[Occupany Code]]," - ",Exposure_Information[[#This Row],[Type of building occupancy]])</f>
        <v>ATC - 1</v>
      </c>
      <c r="AE466" s="5">
        <v>445000</v>
      </c>
      <c r="AF466" s="5">
        <v>311500</v>
      </c>
      <c r="AG466" s="5">
        <v>89000</v>
      </c>
      <c r="AH466" s="5">
        <f>SUM(Exposure_Information[[#This Row],[Building Coverage Value]:[Business interruption value]])</f>
        <v>845500</v>
      </c>
      <c r="AI466" s="5">
        <f>SUM(Exposure_Information[[#This Row],[Building Coverage Value]:[Contents Coverage Value]])</f>
        <v>756500</v>
      </c>
      <c r="AJ466" s="26"/>
    </row>
    <row r="467" spans="1:36" ht="26" x14ac:dyDescent="0.3">
      <c r="A467" s="2" t="s">
        <v>148</v>
      </c>
      <c r="B467" s="2" t="s">
        <v>156</v>
      </c>
      <c r="C467" s="2" t="s">
        <v>325</v>
      </c>
      <c r="D467" s="2">
        <v>115172</v>
      </c>
      <c r="E467" s="2" t="s">
        <v>4697</v>
      </c>
      <c r="F467" s="2" t="s">
        <v>7346</v>
      </c>
      <c r="G467" s="3">
        <v>1730</v>
      </c>
      <c r="H467" s="3">
        <v>0</v>
      </c>
      <c r="I467" s="71">
        <f>Exposure_Information[[#This Row],[Total  Insured Value]]+Exposure_Information[[#This Row],[Policy Deductible]]</f>
        <v>843600</v>
      </c>
      <c r="J467" s="2">
        <v>118302</v>
      </c>
      <c r="K467" s="3">
        <v>1</v>
      </c>
      <c r="L467" s="2" t="s">
        <v>9</v>
      </c>
      <c r="M467" s="2" t="s">
        <v>7347</v>
      </c>
      <c r="N467" s="3" t="s">
        <v>7348</v>
      </c>
      <c r="O467" s="2" t="s">
        <v>3021</v>
      </c>
      <c r="P467" s="2" t="s">
        <v>221</v>
      </c>
      <c r="Q467" s="3">
        <v>23</v>
      </c>
      <c r="R467" s="2" t="s">
        <v>127</v>
      </c>
      <c r="S467" s="3">
        <v>25</v>
      </c>
      <c r="T467" s="2" t="s">
        <v>10</v>
      </c>
      <c r="U467" s="3">
        <v>42.141544000000003</v>
      </c>
      <c r="V467" s="3">
        <v>-70.851128000000003</v>
      </c>
      <c r="W467" s="2" t="s">
        <v>149</v>
      </c>
      <c r="X467" s="3">
        <v>1</v>
      </c>
      <c r="Y467" s="3" t="str">
        <f>_xlfn.CONCAT(Exposure_Information[[#This Row],[Building Construction Code]]," - ",Exposure_Information[[#This Row],[Type of building construction]])</f>
        <v>RMS - 1</v>
      </c>
      <c r="Z467" s="3">
        <v>0</v>
      </c>
      <c r="AA467" s="2">
        <v>1965</v>
      </c>
      <c r="AB467" s="2" t="s">
        <v>11</v>
      </c>
      <c r="AC467" s="2">
        <v>1</v>
      </c>
      <c r="AD467" s="2" t="str">
        <f>_xlfn.CONCAT(Exposure_Information[[#This Row],[Occupany Code]]," - ",Exposure_Information[[#This Row],[Type of building occupancy]])</f>
        <v>ATC - 1</v>
      </c>
      <c r="AE467" s="5">
        <v>444000</v>
      </c>
      <c r="AF467" s="5">
        <v>310800</v>
      </c>
      <c r="AG467" s="5">
        <v>88800</v>
      </c>
      <c r="AH467" s="5">
        <f>SUM(Exposure_Information[[#This Row],[Building Coverage Value]:[Business interruption value]])</f>
        <v>843600</v>
      </c>
      <c r="AI467" s="5">
        <f>SUM(Exposure_Information[[#This Row],[Building Coverage Value]:[Contents Coverage Value]])</f>
        <v>754800</v>
      </c>
      <c r="AJ467" s="26"/>
    </row>
    <row r="468" spans="1:36" ht="26" x14ac:dyDescent="0.3">
      <c r="A468" s="2" t="s">
        <v>148</v>
      </c>
      <c r="B468" s="2" t="s">
        <v>156</v>
      </c>
      <c r="C468" s="2" t="s">
        <v>325</v>
      </c>
      <c r="D468" s="2">
        <v>112634</v>
      </c>
      <c r="E468" s="2" t="s">
        <v>4697</v>
      </c>
      <c r="F468" s="2" t="s">
        <v>9503</v>
      </c>
      <c r="G468" s="3">
        <v>1244</v>
      </c>
      <c r="H468" s="3">
        <v>1000</v>
      </c>
      <c r="I468" s="71">
        <f>Exposure_Information[[#This Row],[Total  Insured Value]]+Exposure_Information[[#This Row],[Policy Deductible]]</f>
        <v>844200</v>
      </c>
      <c r="J468" s="2">
        <v>115764</v>
      </c>
      <c r="K468" s="3">
        <v>1</v>
      </c>
      <c r="L468" s="2" t="s">
        <v>9</v>
      </c>
      <c r="M468" s="2" t="s">
        <v>9504</v>
      </c>
      <c r="N468" s="3" t="s">
        <v>9505</v>
      </c>
      <c r="O468" s="2" t="s">
        <v>96</v>
      </c>
      <c r="P468" s="2" t="s">
        <v>80</v>
      </c>
      <c r="Q468" s="3">
        <v>47</v>
      </c>
      <c r="R468" s="2" t="s">
        <v>25</v>
      </c>
      <c r="S468" s="3">
        <v>36</v>
      </c>
      <c r="T468" s="2" t="s">
        <v>10</v>
      </c>
      <c r="U468" s="3">
        <v>40.603352000000001</v>
      </c>
      <c r="V468" s="3">
        <v>-73.985802000000007</v>
      </c>
      <c r="W468" s="2" t="s">
        <v>149</v>
      </c>
      <c r="X468" s="3">
        <v>2</v>
      </c>
      <c r="Y468" s="3" t="str">
        <f>_xlfn.CONCAT(Exposure_Information[[#This Row],[Building Construction Code]]," - ",Exposure_Information[[#This Row],[Type of building construction]])</f>
        <v>RMS - 2</v>
      </c>
      <c r="Z468" s="3">
        <v>0</v>
      </c>
      <c r="AA468" s="2">
        <v>1960</v>
      </c>
      <c r="AB468" s="2" t="s">
        <v>11</v>
      </c>
      <c r="AC468" s="2">
        <v>1</v>
      </c>
      <c r="AD468" s="2" t="str">
        <f>_xlfn.CONCAT(Exposure_Information[[#This Row],[Occupany Code]]," - ",Exposure_Information[[#This Row],[Type of building occupancy]])</f>
        <v>ATC - 1</v>
      </c>
      <c r="AE468" s="5">
        <v>496000</v>
      </c>
      <c r="AF468" s="5">
        <v>248000</v>
      </c>
      <c r="AG468" s="5">
        <v>99200</v>
      </c>
      <c r="AH468" s="5">
        <f>SUM(Exposure_Information[[#This Row],[Building Coverage Value]:[Business interruption value]])</f>
        <v>843200</v>
      </c>
      <c r="AI468" s="5">
        <f>SUM(Exposure_Information[[#This Row],[Building Coverage Value]:[Contents Coverage Value]])</f>
        <v>744000</v>
      </c>
      <c r="AJ468" s="26"/>
    </row>
    <row r="469" spans="1:36" ht="39" x14ac:dyDescent="0.3">
      <c r="A469" s="2" t="s">
        <v>148</v>
      </c>
      <c r="B469" s="2" t="s">
        <v>156</v>
      </c>
      <c r="C469" s="2" t="s">
        <v>325</v>
      </c>
      <c r="D469" s="2">
        <v>101512</v>
      </c>
      <c r="E469" s="2" t="s">
        <v>4697</v>
      </c>
      <c r="F469" s="2" t="s">
        <v>7290</v>
      </c>
      <c r="G469" s="3">
        <v>1102</v>
      </c>
      <c r="H469" s="3">
        <v>500</v>
      </c>
      <c r="I469" s="71">
        <f>Exposure_Information[[#This Row],[Total  Insured Value]]+Exposure_Information[[#This Row],[Policy Deductible]]</f>
        <v>843150</v>
      </c>
      <c r="J469" s="2">
        <v>104642</v>
      </c>
      <c r="K469" s="3">
        <v>1</v>
      </c>
      <c r="L469" s="2" t="s">
        <v>9</v>
      </c>
      <c r="M469" s="2" t="s">
        <v>7291</v>
      </c>
      <c r="N469" s="3" t="s">
        <v>7292</v>
      </c>
      <c r="O469" s="2" t="s">
        <v>89</v>
      </c>
      <c r="P469" s="2" t="s">
        <v>90</v>
      </c>
      <c r="Q469" s="3">
        <v>17</v>
      </c>
      <c r="R469" s="2" t="s">
        <v>127</v>
      </c>
      <c r="S469" s="3">
        <v>25</v>
      </c>
      <c r="T469" s="2" t="s">
        <v>10</v>
      </c>
      <c r="U469" s="3">
        <v>42.532733999999998</v>
      </c>
      <c r="V469" s="3">
        <v>-71.108054999999993</v>
      </c>
      <c r="W469" s="2" t="s">
        <v>149</v>
      </c>
      <c r="X469" s="3">
        <v>1</v>
      </c>
      <c r="Y469" s="3" t="str">
        <f>_xlfn.CONCAT(Exposure_Information[[#This Row],[Building Construction Code]]," - ",Exposure_Information[[#This Row],[Type of building construction]])</f>
        <v>RMS - 1</v>
      </c>
      <c r="Z469" s="3">
        <v>0</v>
      </c>
      <c r="AA469" s="2">
        <v>1980</v>
      </c>
      <c r="AB469" s="2" t="s">
        <v>11</v>
      </c>
      <c r="AC469" s="2">
        <v>1</v>
      </c>
      <c r="AD469" s="2" t="str">
        <f>_xlfn.CONCAT(Exposure_Information[[#This Row],[Occupany Code]]," - ",Exposure_Information[[#This Row],[Type of building occupancy]])</f>
        <v>ATC - 1</v>
      </c>
      <c r="AE469" s="5">
        <v>443500</v>
      </c>
      <c r="AF469" s="5">
        <v>310450</v>
      </c>
      <c r="AG469" s="5">
        <v>88700</v>
      </c>
      <c r="AH469" s="5">
        <f>SUM(Exposure_Information[[#This Row],[Building Coverage Value]:[Business interruption value]])</f>
        <v>842650</v>
      </c>
      <c r="AI469" s="5">
        <f>SUM(Exposure_Information[[#This Row],[Building Coverage Value]:[Contents Coverage Value]])</f>
        <v>753950</v>
      </c>
      <c r="AJ469" s="26"/>
    </row>
    <row r="470" spans="1:36" ht="39" x14ac:dyDescent="0.3">
      <c r="A470" s="2" t="s">
        <v>148</v>
      </c>
      <c r="B470" s="2" t="s">
        <v>156</v>
      </c>
      <c r="C470" s="2" t="s">
        <v>325</v>
      </c>
      <c r="D470" s="2">
        <v>16342</v>
      </c>
      <c r="E470" s="2" t="s">
        <v>367</v>
      </c>
      <c r="F470" s="2" t="s">
        <v>4798</v>
      </c>
      <c r="G470" s="3">
        <v>3028</v>
      </c>
      <c r="H470" s="3">
        <v>1000</v>
      </c>
      <c r="I470" s="71">
        <f>Exposure_Information[[#This Row],[Total  Insured Value]]+Exposure_Information[[#This Row],[Policy Deductible]]</f>
        <v>843500</v>
      </c>
      <c r="J470" s="2">
        <v>19406</v>
      </c>
      <c r="K470" s="3">
        <v>1</v>
      </c>
      <c r="L470" s="2" t="s">
        <v>9</v>
      </c>
      <c r="M470" s="2" t="s">
        <v>4799</v>
      </c>
      <c r="N470" s="3" t="s">
        <v>4800</v>
      </c>
      <c r="O470" s="2" t="s">
        <v>277</v>
      </c>
      <c r="P470" s="2" t="s">
        <v>90</v>
      </c>
      <c r="Q470" s="3">
        <v>17</v>
      </c>
      <c r="R470" s="2" t="s">
        <v>127</v>
      </c>
      <c r="S470" s="3">
        <v>25</v>
      </c>
      <c r="T470" s="2" t="s">
        <v>10</v>
      </c>
      <c r="U470" s="3">
        <v>42.375492000000001</v>
      </c>
      <c r="V470" s="3">
        <v>-71.239806999999999</v>
      </c>
      <c r="W470" s="2" t="s">
        <v>149</v>
      </c>
      <c r="X470" s="3">
        <v>1</v>
      </c>
      <c r="Y470" s="3" t="str">
        <f>_xlfn.CONCAT(Exposure_Information[[#This Row],[Building Construction Code]]," - ",Exposure_Information[[#This Row],[Type of building construction]])</f>
        <v>RMS - 1</v>
      </c>
      <c r="Z470" s="3">
        <v>0</v>
      </c>
      <c r="AA470" s="2">
        <v>1900</v>
      </c>
      <c r="AB470" s="2" t="s">
        <v>11</v>
      </c>
      <c r="AC470" s="2">
        <v>1</v>
      </c>
      <c r="AD470" s="2" t="str">
        <f>_xlfn.CONCAT(Exposure_Information[[#This Row],[Occupany Code]]," - ",Exposure_Information[[#This Row],[Type of building occupancy]])</f>
        <v>ATC - 1</v>
      </c>
      <c r="AE470" s="5">
        <v>842500</v>
      </c>
      <c r="AF470" s="5">
        <v>0</v>
      </c>
      <c r="AG470" s="5">
        <v>0</v>
      </c>
      <c r="AH470" s="5">
        <f>SUM(Exposure_Information[[#This Row],[Building Coverage Value]:[Business interruption value]])</f>
        <v>842500</v>
      </c>
      <c r="AI470" s="5">
        <f>SUM(Exposure_Information[[#This Row],[Building Coverage Value]:[Contents Coverage Value]])</f>
        <v>842500</v>
      </c>
      <c r="AJ470" s="26"/>
    </row>
    <row r="471" spans="1:36" ht="26" x14ac:dyDescent="0.3">
      <c r="A471" s="2" t="s">
        <v>148</v>
      </c>
      <c r="B471" s="2" t="s">
        <v>156</v>
      </c>
      <c r="C471" s="2" t="s">
        <v>325</v>
      </c>
      <c r="D471" s="2">
        <v>107287</v>
      </c>
      <c r="E471" s="2" t="s">
        <v>4697</v>
      </c>
      <c r="F471" s="2" t="s">
        <v>8429</v>
      </c>
      <c r="G471" s="3">
        <v>897</v>
      </c>
      <c r="H471" s="3">
        <v>500</v>
      </c>
      <c r="I471" s="71">
        <f>Exposure_Information[[#This Row],[Total  Insured Value]]+Exposure_Information[[#This Row],[Policy Deductible]]</f>
        <v>842850</v>
      </c>
      <c r="J471" s="2">
        <v>110417</v>
      </c>
      <c r="K471" s="3">
        <v>1</v>
      </c>
      <c r="L471" s="2" t="s">
        <v>9</v>
      </c>
      <c r="M471" s="2" t="s">
        <v>8430</v>
      </c>
      <c r="N471" s="3" t="s">
        <v>8431</v>
      </c>
      <c r="O471" s="2" t="s">
        <v>175</v>
      </c>
      <c r="P471" s="2" t="s">
        <v>90</v>
      </c>
      <c r="Q471" s="3">
        <v>17</v>
      </c>
      <c r="R471" s="2" t="s">
        <v>127</v>
      </c>
      <c r="S471" s="3">
        <v>25</v>
      </c>
      <c r="T471" s="2" t="s">
        <v>10</v>
      </c>
      <c r="U471" s="3">
        <v>42.375278000000002</v>
      </c>
      <c r="V471" s="3">
        <v>-71.523651000000001</v>
      </c>
      <c r="W471" s="2" t="s">
        <v>149</v>
      </c>
      <c r="X471" s="3">
        <v>1</v>
      </c>
      <c r="Y471" s="3" t="str">
        <f>_xlfn.CONCAT(Exposure_Information[[#This Row],[Building Construction Code]]," - ",Exposure_Information[[#This Row],[Type of building construction]])</f>
        <v>RMS - 1</v>
      </c>
      <c r="Z471" s="3">
        <v>0</v>
      </c>
      <c r="AA471" s="2">
        <v>1973</v>
      </c>
      <c r="AB471" s="2" t="s">
        <v>11</v>
      </c>
      <c r="AC471" s="2">
        <v>1</v>
      </c>
      <c r="AD471" s="2" t="str">
        <f>_xlfn.CONCAT(Exposure_Information[[#This Row],[Occupany Code]]," - ",Exposure_Information[[#This Row],[Type of building occupancy]])</f>
        <v>ATC - 1</v>
      </c>
      <c r="AE471" s="5">
        <v>495500</v>
      </c>
      <c r="AF471" s="5">
        <v>247750</v>
      </c>
      <c r="AG471" s="5">
        <v>99100</v>
      </c>
      <c r="AH471" s="5">
        <f>SUM(Exposure_Information[[#This Row],[Building Coverage Value]:[Business interruption value]])</f>
        <v>842350</v>
      </c>
      <c r="AI471" s="5">
        <f>SUM(Exposure_Information[[#This Row],[Building Coverage Value]:[Contents Coverage Value]])</f>
        <v>743250</v>
      </c>
      <c r="AJ471" s="26"/>
    </row>
    <row r="472" spans="1:36" ht="26" x14ac:dyDescent="0.3">
      <c r="A472" s="2" t="s">
        <v>148</v>
      </c>
      <c r="B472" s="2" t="s">
        <v>156</v>
      </c>
      <c r="C472" s="2" t="s">
        <v>325</v>
      </c>
      <c r="D472" s="2">
        <v>107203</v>
      </c>
      <c r="E472" s="2" t="s">
        <v>4697</v>
      </c>
      <c r="F472" s="2" t="s">
        <v>6497</v>
      </c>
      <c r="G472" s="3">
        <v>1277</v>
      </c>
      <c r="H472" s="3">
        <v>1000</v>
      </c>
      <c r="I472" s="71">
        <f>Exposure_Information[[#This Row],[Total  Insured Value]]+Exposure_Information[[#This Row],[Policy Deductible]]</f>
        <v>842700</v>
      </c>
      <c r="J472" s="2">
        <v>110333</v>
      </c>
      <c r="K472" s="3">
        <v>1</v>
      </c>
      <c r="L472" s="2" t="s">
        <v>9</v>
      </c>
      <c r="M472" s="2" t="s">
        <v>6498</v>
      </c>
      <c r="N472" s="3" t="s">
        <v>6499</v>
      </c>
      <c r="O472" s="2" t="s">
        <v>6500</v>
      </c>
      <c r="P472" s="2" t="s">
        <v>224</v>
      </c>
      <c r="Q472" s="3">
        <v>21</v>
      </c>
      <c r="R472" s="2" t="s">
        <v>127</v>
      </c>
      <c r="S472" s="3">
        <v>25</v>
      </c>
      <c r="T472" s="2" t="s">
        <v>10</v>
      </c>
      <c r="U472" s="3">
        <v>42.169387</v>
      </c>
      <c r="V472" s="3">
        <v>-71.346260999999998</v>
      </c>
      <c r="W472" s="2" t="s">
        <v>149</v>
      </c>
      <c r="X472" s="3">
        <v>1</v>
      </c>
      <c r="Y472" s="3" t="str">
        <f>_xlfn.CONCAT(Exposure_Information[[#This Row],[Building Construction Code]]," - ",Exposure_Information[[#This Row],[Type of building construction]])</f>
        <v>RMS - 1</v>
      </c>
      <c r="Z472" s="3">
        <v>0</v>
      </c>
      <c r="AA472" s="2">
        <v>1955</v>
      </c>
      <c r="AB472" s="2" t="s">
        <v>11</v>
      </c>
      <c r="AC472" s="2">
        <v>1</v>
      </c>
      <c r="AD472" s="2" t="str">
        <f>_xlfn.CONCAT(Exposure_Information[[#This Row],[Occupany Code]]," - ",Exposure_Information[[#This Row],[Type of building occupancy]])</f>
        <v>ATC - 1</v>
      </c>
      <c r="AE472" s="5">
        <v>443000</v>
      </c>
      <c r="AF472" s="5">
        <v>310100</v>
      </c>
      <c r="AG472" s="5">
        <v>88600</v>
      </c>
      <c r="AH472" s="5">
        <f>SUM(Exposure_Information[[#This Row],[Building Coverage Value]:[Business interruption value]])</f>
        <v>841700</v>
      </c>
      <c r="AI472" s="5">
        <f>SUM(Exposure_Information[[#This Row],[Building Coverage Value]:[Contents Coverage Value]])</f>
        <v>753100</v>
      </c>
      <c r="AJ472" s="26"/>
    </row>
    <row r="473" spans="1:36" x14ac:dyDescent="0.3">
      <c r="A473" s="2" t="s">
        <v>148</v>
      </c>
      <c r="B473" s="2" t="s">
        <v>156</v>
      </c>
      <c r="C473" s="2" t="s">
        <v>325</v>
      </c>
      <c r="D473" s="2">
        <v>117057</v>
      </c>
      <c r="E473" s="2" t="s">
        <v>4697</v>
      </c>
      <c r="F473" s="2" t="s">
        <v>9782</v>
      </c>
      <c r="G473" s="3">
        <v>1482</v>
      </c>
      <c r="H473" s="3">
        <v>1000</v>
      </c>
      <c r="I473" s="71">
        <f>Exposure_Information[[#This Row],[Total  Insured Value]]+Exposure_Information[[#This Row],[Policy Deductible]]</f>
        <v>841650</v>
      </c>
      <c r="J473" s="2">
        <v>120187</v>
      </c>
      <c r="K473" s="3">
        <v>1</v>
      </c>
      <c r="L473" s="2" t="s">
        <v>9</v>
      </c>
      <c r="M473" s="2" t="s">
        <v>9783</v>
      </c>
      <c r="N473" s="3" t="s">
        <v>9784</v>
      </c>
      <c r="O473" s="2" t="s">
        <v>482</v>
      </c>
      <c r="P473" s="2" t="s">
        <v>228</v>
      </c>
      <c r="Q473" s="3">
        <v>85</v>
      </c>
      <c r="R473" s="2" t="s">
        <v>25</v>
      </c>
      <c r="S473" s="3">
        <v>36</v>
      </c>
      <c r="T473" s="2" t="s">
        <v>10</v>
      </c>
      <c r="U473" s="3">
        <v>40.569369999999999</v>
      </c>
      <c r="V473" s="3">
        <v>-74.126609999999999</v>
      </c>
      <c r="W473" s="2" t="s">
        <v>149</v>
      </c>
      <c r="X473" s="3">
        <v>1</v>
      </c>
      <c r="Y473" s="3" t="str">
        <f>_xlfn.CONCAT(Exposure_Information[[#This Row],[Building Construction Code]]," - ",Exposure_Information[[#This Row],[Type of building construction]])</f>
        <v>RMS - 1</v>
      </c>
      <c r="Z473" s="3">
        <v>0</v>
      </c>
      <c r="AA473" s="2">
        <v>1975</v>
      </c>
      <c r="AB473" s="2" t="s">
        <v>11</v>
      </c>
      <c r="AC473" s="2">
        <v>1</v>
      </c>
      <c r="AD473" s="2" t="str">
        <f>_xlfn.CONCAT(Exposure_Information[[#This Row],[Occupany Code]]," - ",Exposure_Information[[#This Row],[Type of building occupancy]])</f>
        <v>ATC - 1</v>
      </c>
      <c r="AE473" s="5">
        <v>494500</v>
      </c>
      <c r="AF473" s="5">
        <v>247250</v>
      </c>
      <c r="AG473" s="5">
        <v>98900</v>
      </c>
      <c r="AH473" s="5">
        <f>SUM(Exposure_Information[[#This Row],[Building Coverage Value]:[Business interruption value]])</f>
        <v>840650</v>
      </c>
      <c r="AI473" s="5">
        <f>SUM(Exposure_Information[[#This Row],[Building Coverage Value]:[Contents Coverage Value]])</f>
        <v>741750</v>
      </c>
      <c r="AJ473" s="26"/>
    </row>
    <row r="474" spans="1:36" ht="26" x14ac:dyDescent="0.3">
      <c r="A474" s="2" t="s">
        <v>148</v>
      </c>
      <c r="B474" s="2" t="s">
        <v>156</v>
      </c>
      <c r="C474" s="2" t="s">
        <v>325</v>
      </c>
      <c r="D474" s="2">
        <v>107592</v>
      </c>
      <c r="E474" s="2" t="s">
        <v>4697</v>
      </c>
      <c r="F474" s="2" t="s">
        <v>6510</v>
      </c>
      <c r="G474" s="3">
        <v>1166</v>
      </c>
      <c r="H474" s="3">
        <v>1000</v>
      </c>
      <c r="I474" s="71">
        <f>Exposure_Information[[#This Row],[Total  Insured Value]]+Exposure_Information[[#This Row],[Policy Deductible]]</f>
        <v>840800</v>
      </c>
      <c r="J474" s="2">
        <v>110722</v>
      </c>
      <c r="K474" s="3">
        <v>1</v>
      </c>
      <c r="L474" s="2" t="s">
        <v>9</v>
      </c>
      <c r="M474" s="2" t="s">
        <v>6511</v>
      </c>
      <c r="N474" s="3" t="s">
        <v>6512</v>
      </c>
      <c r="O474" s="2" t="s">
        <v>1520</v>
      </c>
      <c r="P474" s="2" t="s">
        <v>221</v>
      </c>
      <c r="Q474" s="3">
        <v>23</v>
      </c>
      <c r="R474" s="2" t="s">
        <v>127</v>
      </c>
      <c r="S474" s="3">
        <v>25</v>
      </c>
      <c r="T474" s="2" t="s">
        <v>10</v>
      </c>
      <c r="U474" s="3">
        <v>42.094509000000002</v>
      </c>
      <c r="V474" s="3">
        <v>-70.790678</v>
      </c>
      <c r="W474" s="2" t="s">
        <v>149</v>
      </c>
      <c r="X474" s="3">
        <v>1</v>
      </c>
      <c r="Y474" s="3" t="str">
        <f>_xlfn.CONCAT(Exposure_Information[[#This Row],[Building Construction Code]]," - ",Exposure_Information[[#This Row],[Type of building construction]])</f>
        <v>RMS - 1</v>
      </c>
      <c r="Z474" s="3">
        <v>0</v>
      </c>
      <c r="AA474" s="2">
        <v>1990</v>
      </c>
      <c r="AB474" s="2" t="s">
        <v>11</v>
      </c>
      <c r="AC474" s="2">
        <v>1</v>
      </c>
      <c r="AD474" s="2" t="str">
        <f>_xlfn.CONCAT(Exposure_Information[[#This Row],[Occupany Code]]," - ",Exposure_Information[[#This Row],[Type of building occupancy]])</f>
        <v>ATC - 1</v>
      </c>
      <c r="AE474" s="5">
        <v>442000</v>
      </c>
      <c r="AF474" s="5">
        <v>309400</v>
      </c>
      <c r="AG474" s="5">
        <v>88400</v>
      </c>
      <c r="AH474" s="5">
        <f>SUM(Exposure_Information[[#This Row],[Building Coverage Value]:[Business interruption value]])</f>
        <v>839800</v>
      </c>
      <c r="AI474" s="5">
        <f>SUM(Exposure_Information[[#This Row],[Building Coverage Value]:[Contents Coverage Value]])</f>
        <v>751400</v>
      </c>
      <c r="AJ474" s="26"/>
    </row>
    <row r="475" spans="1:36" ht="39" x14ac:dyDescent="0.3">
      <c r="A475" s="2" t="s">
        <v>148</v>
      </c>
      <c r="B475" s="2" t="s">
        <v>156</v>
      </c>
      <c r="C475" s="2" t="s">
        <v>325</v>
      </c>
      <c r="D475" s="2">
        <v>114956</v>
      </c>
      <c r="E475" s="2" t="s">
        <v>4697</v>
      </c>
      <c r="F475" s="2" t="s">
        <v>7427</v>
      </c>
      <c r="G475" s="3">
        <v>1071</v>
      </c>
      <c r="H475" s="3">
        <v>500</v>
      </c>
      <c r="I475" s="71">
        <f>Exposure_Information[[#This Row],[Total  Insured Value]]+Exposure_Information[[#This Row],[Policy Deductible]]</f>
        <v>840300</v>
      </c>
      <c r="J475" s="2">
        <v>118086</v>
      </c>
      <c r="K475" s="3">
        <v>1</v>
      </c>
      <c r="L475" s="2" t="s">
        <v>9</v>
      </c>
      <c r="M475" s="2" t="s">
        <v>7428</v>
      </c>
      <c r="N475" s="3" t="s">
        <v>7429</v>
      </c>
      <c r="O475" s="2" t="s">
        <v>7430</v>
      </c>
      <c r="P475" s="2" t="s">
        <v>470</v>
      </c>
      <c r="Q475" s="3">
        <v>15</v>
      </c>
      <c r="R475" s="2" t="s">
        <v>127</v>
      </c>
      <c r="S475" s="3">
        <v>25</v>
      </c>
      <c r="T475" s="2" t="s">
        <v>10</v>
      </c>
      <c r="U475" s="3">
        <v>42.332157000000002</v>
      </c>
      <c r="V475" s="3">
        <v>-72.740864999999999</v>
      </c>
      <c r="W475" s="2" t="s">
        <v>149</v>
      </c>
      <c r="X475" s="3">
        <v>1</v>
      </c>
      <c r="Y475" s="3" t="str">
        <f>_xlfn.CONCAT(Exposure_Information[[#This Row],[Building Construction Code]]," - ",Exposure_Information[[#This Row],[Type of building construction]])</f>
        <v>RMS - 1</v>
      </c>
      <c r="Z475" s="3">
        <v>0</v>
      </c>
      <c r="AA475" s="2">
        <v>1988</v>
      </c>
      <c r="AB475" s="2" t="s">
        <v>11</v>
      </c>
      <c r="AC475" s="2">
        <v>1</v>
      </c>
      <c r="AD475" s="2" t="str">
        <f>_xlfn.CONCAT(Exposure_Information[[#This Row],[Occupany Code]]," - ",Exposure_Information[[#This Row],[Type of building occupancy]])</f>
        <v>ATC - 1</v>
      </c>
      <c r="AE475" s="5">
        <v>442000</v>
      </c>
      <c r="AF475" s="5">
        <v>309400</v>
      </c>
      <c r="AG475" s="5">
        <v>88400</v>
      </c>
      <c r="AH475" s="5">
        <f>SUM(Exposure_Information[[#This Row],[Building Coverage Value]:[Business interruption value]])</f>
        <v>839800</v>
      </c>
      <c r="AI475" s="5">
        <f>SUM(Exposure_Information[[#This Row],[Building Coverage Value]:[Contents Coverage Value]])</f>
        <v>751400</v>
      </c>
      <c r="AJ475" s="26"/>
    </row>
    <row r="476" spans="1:36" ht="26" x14ac:dyDescent="0.3">
      <c r="A476" s="2" t="s">
        <v>148</v>
      </c>
      <c r="B476" s="2" t="s">
        <v>156</v>
      </c>
      <c r="C476" s="2" t="s">
        <v>325</v>
      </c>
      <c r="D476" s="2">
        <v>116774</v>
      </c>
      <c r="E476" s="2" t="s">
        <v>4697</v>
      </c>
      <c r="F476" s="2" t="s">
        <v>10572</v>
      </c>
      <c r="G476" s="3">
        <v>1408</v>
      </c>
      <c r="H476" s="3">
        <v>500</v>
      </c>
      <c r="I476" s="71">
        <f>Exposure_Information[[#This Row],[Total  Insured Value]]+Exposure_Information[[#This Row],[Policy Deductible]]</f>
        <v>840300</v>
      </c>
      <c r="J476" s="2">
        <v>119904</v>
      </c>
      <c r="K476" s="3">
        <v>1</v>
      </c>
      <c r="L476" s="2" t="s">
        <v>9</v>
      </c>
      <c r="M476" s="2" t="s">
        <v>10573</v>
      </c>
      <c r="N476" s="3" t="s">
        <v>10574</v>
      </c>
      <c r="O476" s="2" t="s">
        <v>482</v>
      </c>
      <c r="P476" s="2" t="s">
        <v>228</v>
      </c>
      <c r="Q476" s="3">
        <v>85</v>
      </c>
      <c r="R476" s="2" t="s">
        <v>25</v>
      </c>
      <c r="S476" s="3">
        <v>36</v>
      </c>
      <c r="T476" s="2" t="s">
        <v>10</v>
      </c>
      <c r="U476" s="3">
        <v>40.538772999999999</v>
      </c>
      <c r="V476" s="3">
        <v>-74.178787</v>
      </c>
      <c r="W476" s="2" t="s">
        <v>149</v>
      </c>
      <c r="X476" s="3">
        <v>1</v>
      </c>
      <c r="Y476" s="3" t="str">
        <f>_xlfn.CONCAT(Exposure_Information[[#This Row],[Building Construction Code]]," - ",Exposure_Information[[#This Row],[Type of building construction]])</f>
        <v>RMS - 1</v>
      </c>
      <c r="Z476" s="3">
        <v>0</v>
      </c>
      <c r="AA476" s="2">
        <v>1965</v>
      </c>
      <c r="AB476" s="2" t="s">
        <v>11</v>
      </c>
      <c r="AC476" s="2">
        <v>1</v>
      </c>
      <c r="AD476" s="2" t="str">
        <f>_xlfn.CONCAT(Exposure_Information[[#This Row],[Occupany Code]]," - ",Exposure_Information[[#This Row],[Type of building occupancy]])</f>
        <v>ATC - 1</v>
      </c>
      <c r="AE476" s="5">
        <v>442000</v>
      </c>
      <c r="AF476" s="5">
        <v>309400</v>
      </c>
      <c r="AG476" s="5">
        <v>88400</v>
      </c>
      <c r="AH476" s="5">
        <f>SUM(Exposure_Information[[#This Row],[Building Coverage Value]:[Business interruption value]])</f>
        <v>839800</v>
      </c>
      <c r="AI476" s="5">
        <f>SUM(Exposure_Information[[#This Row],[Building Coverage Value]:[Contents Coverage Value]])</f>
        <v>751400</v>
      </c>
      <c r="AJ476" s="26"/>
    </row>
    <row r="477" spans="1:36" ht="39" x14ac:dyDescent="0.3">
      <c r="A477" s="2" t="s">
        <v>148</v>
      </c>
      <c r="B477" s="2" t="s">
        <v>156</v>
      </c>
      <c r="C477" s="2" t="s">
        <v>325</v>
      </c>
      <c r="D477" s="2">
        <v>106987</v>
      </c>
      <c r="E477" s="2" t="s">
        <v>4697</v>
      </c>
      <c r="F477" s="2" t="s">
        <v>6154</v>
      </c>
      <c r="G477" s="3">
        <v>1505</v>
      </c>
      <c r="H477" s="3">
        <v>0</v>
      </c>
      <c r="I477" s="71">
        <f>Exposure_Information[[#This Row],[Total  Insured Value]]+Exposure_Information[[#This Row],[Policy Deductible]]</f>
        <v>838850</v>
      </c>
      <c r="J477" s="2">
        <v>110117</v>
      </c>
      <c r="K477" s="3">
        <v>1</v>
      </c>
      <c r="L477" s="2" t="s">
        <v>9</v>
      </c>
      <c r="M477" s="2" t="s">
        <v>6155</v>
      </c>
      <c r="N477" s="3" t="s">
        <v>6156</v>
      </c>
      <c r="O477" s="2" t="s">
        <v>22</v>
      </c>
      <c r="P477" s="2" t="s">
        <v>231</v>
      </c>
      <c r="Q477" s="3">
        <v>13</v>
      </c>
      <c r="R477" s="2" t="s">
        <v>127</v>
      </c>
      <c r="S477" s="3">
        <v>25</v>
      </c>
      <c r="T477" s="2" t="s">
        <v>10</v>
      </c>
      <c r="U477" s="3">
        <v>42.080955000000003</v>
      </c>
      <c r="V477" s="3">
        <v>-72.569253000000003</v>
      </c>
      <c r="W477" s="2" t="s">
        <v>149</v>
      </c>
      <c r="X477" s="3">
        <v>1</v>
      </c>
      <c r="Y477" s="3" t="str">
        <f>_xlfn.CONCAT(Exposure_Information[[#This Row],[Building Construction Code]]," - ",Exposure_Information[[#This Row],[Type of building construction]])</f>
        <v>RMS - 1</v>
      </c>
      <c r="Z477" s="3">
        <v>0</v>
      </c>
      <c r="AA477" s="2">
        <v>1929</v>
      </c>
      <c r="AB477" s="2" t="s">
        <v>11</v>
      </c>
      <c r="AC477" s="2">
        <v>1</v>
      </c>
      <c r="AD477" s="2" t="str">
        <f>_xlfn.CONCAT(Exposure_Information[[#This Row],[Occupany Code]]," - ",Exposure_Information[[#This Row],[Type of building occupancy]])</f>
        <v>ATC - 1</v>
      </c>
      <c r="AE477" s="5">
        <v>441500</v>
      </c>
      <c r="AF477" s="5">
        <v>309050</v>
      </c>
      <c r="AG477" s="5">
        <v>88300</v>
      </c>
      <c r="AH477" s="5">
        <f>SUM(Exposure_Information[[#This Row],[Building Coverage Value]:[Business interruption value]])</f>
        <v>838850</v>
      </c>
      <c r="AI477" s="5">
        <f>SUM(Exposure_Information[[#This Row],[Building Coverage Value]:[Contents Coverage Value]])</f>
        <v>750550</v>
      </c>
      <c r="AJ477" s="26"/>
    </row>
    <row r="478" spans="1:36" ht="26" x14ac:dyDescent="0.3">
      <c r="A478" s="2" t="s">
        <v>148</v>
      </c>
      <c r="B478" s="2" t="s">
        <v>156</v>
      </c>
      <c r="C478" s="2" t="s">
        <v>325</v>
      </c>
      <c r="D478" s="2">
        <v>106997</v>
      </c>
      <c r="E478" s="2" t="s">
        <v>4697</v>
      </c>
      <c r="F478" s="2" t="s">
        <v>6625</v>
      </c>
      <c r="G478" s="3">
        <v>1361</v>
      </c>
      <c r="H478" s="3">
        <v>1000</v>
      </c>
      <c r="I478" s="71">
        <f>Exposure_Information[[#This Row],[Total  Insured Value]]+Exposure_Information[[#This Row],[Policy Deductible]]</f>
        <v>839850</v>
      </c>
      <c r="J478" s="2">
        <v>110127</v>
      </c>
      <c r="K478" s="3">
        <v>1</v>
      </c>
      <c r="L478" s="2" t="s">
        <v>9</v>
      </c>
      <c r="M478" s="2" t="s">
        <v>6626</v>
      </c>
      <c r="N478" s="3" t="s">
        <v>6627</v>
      </c>
      <c r="O478" s="2" t="s">
        <v>96</v>
      </c>
      <c r="P478" s="2" t="s">
        <v>80</v>
      </c>
      <c r="Q478" s="3">
        <v>47</v>
      </c>
      <c r="R478" s="2" t="s">
        <v>25</v>
      </c>
      <c r="S478" s="3">
        <v>36</v>
      </c>
      <c r="T478" s="2" t="s">
        <v>10</v>
      </c>
      <c r="U478" s="3">
        <v>40.602314999999997</v>
      </c>
      <c r="V478" s="3">
        <v>-73.980757999999994</v>
      </c>
      <c r="W478" s="2" t="s">
        <v>149</v>
      </c>
      <c r="X478" s="3">
        <v>2</v>
      </c>
      <c r="Y478" s="3" t="str">
        <f>_xlfn.CONCAT(Exposure_Information[[#This Row],[Building Construction Code]]," - ",Exposure_Information[[#This Row],[Type of building construction]])</f>
        <v>RMS - 2</v>
      </c>
      <c r="Z478" s="3">
        <v>0</v>
      </c>
      <c r="AA478" s="2">
        <v>1950</v>
      </c>
      <c r="AB478" s="2" t="s">
        <v>11</v>
      </c>
      <c r="AC478" s="2">
        <v>1</v>
      </c>
      <c r="AD478" s="2" t="str">
        <f>_xlfn.CONCAT(Exposure_Information[[#This Row],[Occupany Code]]," - ",Exposure_Information[[#This Row],[Type of building occupancy]])</f>
        <v>ATC - 1</v>
      </c>
      <c r="AE478" s="5">
        <v>441500</v>
      </c>
      <c r="AF478" s="5">
        <v>309050</v>
      </c>
      <c r="AG478" s="5">
        <v>88300</v>
      </c>
      <c r="AH478" s="5">
        <f>SUM(Exposure_Information[[#This Row],[Building Coverage Value]:[Business interruption value]])</f>
        <v>838850</v>
      </c>
      <c r="AI478" s="5">
        <f>SUM(Exposure_Information[[#This Row],[Building Coverage Value]:[Contents Coverage Value]])</f>
        <v>750550</v>
      </c>
      <c r="AJ478" s="26"/>
    </row>
    <row r="479" spans="1:36" ht="26" x14ac:dyDescent="0.3">
      <c r="A479" s="2" t="s">
        <v>148</v>
      </c>
      <c r="B479" s="2" t="s">
        <v>156</v>
      </c>
      <c r="C479" s="2" t="s">
        <v>325</v>
      </c>
      <c r="D479" s="2">
        <v>104978</v>
      </c>
      <c r="E479" s="2" t="s">
        <v>4697</v>
      </c>
      <c r="F479" s="2" t="s">
        <v>4960</v>
      </c>
      <c r="G479" s="3">
        <v>1973</v>
      </c>
      <c r="H479" s="3">
        <v>500</v>
      </c>
      <c r="I479" s="71">
        <f>Exposure_Information[[#This Row],[Total  Insured Value]]+Exposure_Information[[#This Row],[Policy Deductible]]</f>
        <v>838400</v>
      </c>
      <c r="J479" s="2">
        <v>108108</v>
      </c>
      <c r="K479" s="3">
        <v>1</v>
      </c>
      <c r="L479" s="2" t="s">
        <v>9</v>
      </c>
      <c r="M479" s="2" t="s">
        <v>4961</v>
      </c>
      <c r="N479" s="3" t="s">
        <v>4962</v>
      </c>
      <c r="O479" s="2" t="s">
        <v>503</v>
      </c>
      <c r="P479" s="2" t="s">
        <v>221</v>
      </c>
      <c r="Q479" s="3">
        <v>23</v>
      </c>
      <c r="R479" s="2" t="s">
        <v>127</v>
      </c>
      <c r="S479" s="3">
        <v>25</v>
      </c>
      <c r="T479" s="2" t="s">
        <v>10</v>
      </c>
      <c r="U479" s="3">
        <v>42.106639999999999</v>
      </c>
      <c r="V479" s="3">
        <v>-71.020940999999993</v>
      </c>
      <c r="W479" s="2" t="s">
        <v>149</v>
      </c>
      <c r="X479" s="3">
        <v>1</v>
      </c>
      <c r="Y479" s="3" t="str">
        <f>_xlfn.CONCAT(Exposure_Information[[#This Row],[Building Construction Code]]," - ",Exposure_Information[[#This Row],[Type of building construction]])</f>
        <v>RMS - 1</v>
      </c>
      <c r="Z479" s="3">
        <v>0</v>
      </c>
      <c r="AA479" s="2">
        <v>1970</v>
      </c>
      <c r="AB479" s="2" t="s">
        <v>11</v>
      </c>
      <c r="AC479" s="2">
        <v>1</v>
      </c>
      <c r="AD479" s="2" t="str">
        <f>_xlfn.CONCAT(Exposure_Information[[#This Row],[Occupany Code]]," - ",Exposure_Information[[#This Row],[Type of building occupancy]])</f>
        <v>ATC - 1</v>
      </c>
      <c r="AE479" s="5">
        <v>441000</v>
      </c>
      <c r="AF479" s="5">
        <v>308700</v>
      </c>
      <c r="AG479" s="5">
        <v>88200</v>
      </c>
      <c r="AH479" s="5">
        <f>SUM(Exposure_Information[[#This Row],[Building Coverage Value]:[Business interruption value]])</f>
        <v>837900</v>
      </c>
      <c r="AI479" s="5">
        <f>SUM(Exposure_Information[[#This Row],[Building Coverage Value]:[Contents Coverage Value]])</f>
        <v>749700</v>
      </c>
      <c r="AJ479" s="26"/>
    </row>
    <row r="480" spans="1:36" x14ac:dyDescent="0.3">
      <c r="A480" s="2" t="s">
        <v>148</v>
      </c>
      <c r="B480" s="2" t="s">
        <v>156</v>
      </c>
      <c r="C480" s="2" t="s">
        <v>325</v>
      </c>
      <c r="D480" s="2">
        <v>115308</v>
      </c>
      <c r="E480" s="2" t="s">
        <v>4697</v>
      </c>
      <c r="F480" s="2" t="s">
        <v>7976</v>
      </c>
      <c r="G480" s="3">
        <v>1062</v>
      </c>
      <c r="H480" s="3">
        <v>500</v>
      </c>
      <c r="I480" s="71">
        <f>Exposure_Information[[#This Row],[Total  Insured Value]]+Exposure_Information[[#This Row],[Policy Deductible]]</f>
        <v>838400</v>
      </c>
      <c r="J480" s="2">
        <v>118438</v>
      </c>
      <c r="K480" s="3">
        <v>1</v>
      </c>
      <c r="L480" s="2">
        <v>4</v>
      </c>
      <c r="M480" s="2" t="s">
        <v>7977</v>
      </c>
      <c r="N480" s="3" t="s">
        <v>7978</v>
      </c>
      <c r="O480" s="2" t="s">
        <v>625</v>
      </c>
      <c r="P480" s="2" t="s">
        <v>63</v>
      </c>
      <c r="Q480" s="3">
        <v>15</v>
      </c>
      <c r="R480" s="2" t="s">
        <v>70</v>
      </c>
      <c r="S480" s="3">
        <v>9</v>
      </c>
      <c r="T480" s="2" t="s">
        <v>10</v>
      </c>
      <c r="U480" s="3">
        <v>41.916428000000003</v>
      </c>
      <c r="V480" s="3">
        <v>-71.900615000000002</v>
      </c>
      <c r="W480" s="2" t="s">
        <v>149</v>
      </c>
      <c r="X480" s="3">
        <v>1</v>
      </c>
      <c r="Y480" s="3" t="str">
        <f>_xlfn.CONCAT(Exposure_Information[[#This Row],[Building Construction Code]]," - ",Exposure_Information[[#This Row],[Type of building construction]])</f>
        <v>RMS - 1</v>
      </c>
      <c r="Z480" s="3">
        <v>0</v>
      </c>
      <c r="AA480" s="2">
        <v>2008</v>
      </c>
      <c r="AB480" s="2" t="s">
        <v>11</v>
      </c>
      <c r="AC480" s="2">
        <v>1</v>
      </c>
      <c r="AD480" s="2" t="str">
        <f>_xlfn.CONCAT(Exposure_Information[[#This Row],[Occupany Code]]," - ",Exposure_Information[[#This Row],[Type of building occupancy]])</f>
        <v>ATC - 1</v>
      </c>
      <c r="AE480" s="5">
        <v>441000</v>
      </c>
      <c r="AF480" s="5">
        <v>308700</v>
      </c>
      <c r="AG480" s="5">
        <v>88200</v>
      </c>
      <c r="AH480" s="5">
        <f>SUM(Exposure_Information[[#This Row],[Building Coverage Value]:[Business interruption value]])</f>
        <v>837900</v>
      </c>
      <c r="AI480" s="5">
        <f>SUM(Exposure_Information[[#This Row],[Building Coverage Value]:[Contents Coverage Value]])</f>
        <v>749700</v>
      </c>
      <c r="AJ480" s="26"/>
    </row>
    <row r="481" spans="1:36" ht="26" x14ac:dyDescent="0.3">
      <c r="A481" s="2" t="s">
        <v>148</v>
      </c>
      <c r="B481" s="2" t="s">
        <v>156</v>
      </c>
      <c r="C481" s="2" t="s">
        <v>325</v>
      </c>
      <c r="D481" s="2">
        <v>109526</v>
      </c>
      <c r="E481" s="2" t="s">
        <v>4697</v>
      </c>
      <c r="F481" s="2" t="s">
        <v>8342</v>
      </c>
      <c r="G481" s="3">
        <v>1454</v>
      </c>
      <c r="H481" s="3">
        <v>1000</v>
      </c>
      <c r="I481" s="71">
        <f>Exposure_Information[[#This Row],[Total  Insured Value]]+Exposure_Information[[#This Row],[Policy Deductible]]</f>
        <v>838900</v>
      </c>
      <c r="J481" s="2">
        <v>112656</v>
      </c>
      <c r="K481" s="3">
        <v>1</v>
      </c>
      <c r="L481" s="2" t="s">
        <v>9</v>
      </c>
      <c r="M481" s="2" t="s">
        <v>8343</v>
      </c>
      <c r="N481" s="3" t="s">
        <v>8344</v>
      </c>
      <c r="O481" s="2" t="s">
        <v>43</v>
      </c>
      <c r="P481" s="2" t="s">
        <v>155</v>
      </c>
      <c r="Q481" s="3">
        <v>1</v>
      </c>
      <c r="R481" s="2" t="s">
        <v>70</v>
      </c>
      <c r="S481" s="3">
        <v>9</v>
      </c>
      <c r="T481" s="2" t="s">
        <v>10</v>
      </c>
      <c r="U481" s="3">
        <v>41.186926</v>
      </c>
      <c r="V481" s="3">
        <v>-73.202385000000007</v>
      </c>
      <c r="W481" s="2" t="s">
        <v>149</v>
      </c>
      <c r="X481" s="3">
        <v>1</v>
      </c>
      <c r="Y481" s="3" t="str">
        <f>_xlfn.CONCAT(Exposure_Information[[#This Row],[Building Construction Code]]," - ",Exposure_Information[[#This Row],[Type of building construction]])</f>
        <v>RMS - 1</v>
      </c>
      <c r="Z481" s="3">
        <v>0</v>
      </c>
      <c r="AA481" s="2">
        <v>1908</v>
      </c>
      <c r="AB481" s="2" t="s">
        <v>11</v>
      </c>
      <c r="AC481" s="2">
        <v>1</v>
      </c>
      <c r="AD481" s="2" t="str">
        <f>_xlfn.CONCAT(Exposure_Information[[#This Row],[Occupany Code]]," - ",Exposure_Information[[#This Row],[Type of building occupancy]])</f>
        <v>ATC - 1</v>
      </c>
      <c r="AE481" s="5">
        <v>441000</v>
      </c>
      <c r="AF481" s="5">
        <v>308700</v>
      </c>
      <c r="AG481" s="5">
        <v>88200</v>
      </c>
      <c r="AH481" s="5">
        <f>SUM(Exposure_Information[[#This Row],[Building Coverage Value]:[Business interruption value]])</f>
        <v>837900</v>
      </c>
      <c r="AI481" s="5">
        <f>SUM(Exposure_Information[[#This Row],[Building Coverage Value]:[Contents Coverage Value]])</f>
        <v>749700</v>
      </c>
      <c r="AJ481" s="26"/>
    </row>
    <row r="482" spans="1:36" ht="26" x14ac:dyDescent="0.3">
      <c r="A482" s="2" t="s">
        <v>148</v>
      </c>
      <c r="B482" s="2" t="s">
        <v>156</v>
      </c>
      <c r="C482" s="2" t="s">
        <v>325</v>
      </c>
      <c r="D482" s="2">
        <v>114412</v>
      </c>
      <c r="E482" s="2" t="s">
        <v>4697</v>
      </c>
      <c r="F482" s="2" t="s">
        <v>9461</v>
      </c>
      <c r="G482" s="3">
        <v>902</v>
      </c>
      <c r="H482" s="3">
        <v>1000</v>
      </c>
      <c r="I482" s="71">
        <f>Exposure_Information[[#This Row],[Total  Insured Value]]+Exposure_Information[[#This Row],[Policy Deductible]]</f>
        <v>838900</v>
      </c>
      <c r="J482" s="2">
        <v>117542</v>
      </c>
      <c r="K482" s="3">
        <v>1</v>
      </c>
      <c r="L482" s="2" t="s">
        <v>9</v>
      </c>
      <c r="M482" s="2" t="s">
        <v>9462</v>
      </c>
      <c r="N482" s="3" t="s">
        <v>9463</v>
      </c>
      <c r="O482" s="2" t="s">
        <v>1338</v>
      </c>
      <c r="P482" s="2" t="s">
        <v>224</v>
      </c>
      <c r="Q482" s="3">
        <v>21</v>
      </c>
      <c r="R482" s="2" t="s">
        <v>127</v>
      </c>
      <c r="S482" s="3">
        <v>25</v>
      </c>
      <c r="T482" s="2" t="s">
        <v>10</v>
      </c>
      <c r="U482" s="3">
        <v>42.278221000000002</v>
      </c>
      <c r="V482" s="3">
        <v>-71.232040999999995</v>
      </c>
      <c r="W482" s="2" t="s">
        <v>149</v>
      </c>
      <c r="X482" s="3">
        <v>1</v>
      </c>
      <c r="Y482" s="3" t="str">
        <f>_xlfn.CONCAT(Exposure_Information[[#This Row],[Building Construction Code]]," - ",Exposure_Information[[#This Row],[Type of building construction]])</f>
        <v>RMS - 1</v>
      </c>
      <c r="Z482" s="3">
        <v>0</v>
      </c>
      <c r="AA482" s="2">
        <v>1941</v>
      </c>
      <c r="AB482" s="2" t="s">
        <v>11</v>
      </c>
      <c r="AC482" s="2">
        <v>1</v>
      </c>
      <c r="AD482" s="2" t="str">
        <f>_xlfn.CONCAT(Exposure_Information[[#This Row],[Occupany Code]]," - ",Exposure_Information[[#This Row],[Type of building occupancy]])</f>
        <v>ATC - 1</v>
      </c>
      <c r="AE482" s="5">
        <v>441000</v>
      </c>
      <c r="AF482" s="5">
        <v>308700</v>
      </c>
      <c r="AG482" s="5">
        <v>88200</v>
      </c>
      <c r="AH482" s="5">
        <f>SUM(Exposure_Information[[#This Row],[Building Coverage Value]:[Business interruption value]])</f>
        <v>837900</v>
      </c>
      <c r="AI482" s="5">
        <f>SUM(Exposure_Information[[#This Row],[Building Coverage Value]:[Contents Coverage Value]])</f>
        <v>749700</v>
      </c>
      <c r="AJ482" s="26"/>
    </row>
    <row r="483" spans="1:36" ht="26" x14ac:dyDescent="0.3">
      <c r="A483" s="2" t="s">
        <v>148</v>
      </c>
      <c r="B483" s="2" t="s">
        <v>156</v>
      </c>
      <c r="C483" s="2" t="s">
        <v>325</v>
      </c>
      <c r="D483" s="2">
        <v>7455</v>
      </c>
      <c r="E483" s="2" t="s">
        <v>382</v>
      </c>
      <c r="F483" s="2" t="s">
        <v>4730</v>
      </c>
      <c r="G483" s="3">
        <v>1542.97998046875</v>
      </c>
      <c r="H483" s="3">
        <v>1000</v>
      </c>
      <c r="I483" s="71">
        <f>Exposure_Information[[#This Row],[Total  Insured Value]]+Exposure_Information[[#This Row],[Policy Deductible]]</f>
        <v>701000</v>
      </c>
      <c r="J483" s="2">
        <v>10052</v>
      </c>
      <c r="K483" s="3">
        <v>1</v>
      </c>
      <c r="L483" s="2" t="s">
        <v>9</v>
      </c>
      <c r="M483" s="2" t="s">
        <v>10713</v>
      </c>
      <c r="N483" s="3" t="s">
        <v>1940</v>
      </c>
      <c r="O483" s="2" t="s">
        <v>1094</v>
      </c>
      <c r="P483" s="2" t="s">
        <v>28</v>
      </c>
      <c r="Q483" s="3">
        <v>81</v>
      </c>
      <c r="R483" s="2" t="s">
        <v>25</v>
      </c>
      <c r="S483" s="3">
        <v>36</v>
      </c>
      <c r="T483" s="2" t="s">
        <v>10</v>
      </c>
      <c r="U483" s="3">
        <v>40.716403</v>
      </c>
      <c r="V483" s="3">
        <v>-73.879081999999997</v>
      </c>
      <c r="W483" s="2" t="s">
        <v>149</v>
      </c>
      <c r="X483" s="3">
        <v>2</v>
      </c>
      <c r="Y483" s="3" t="str">
        <f>_xlfn.CONCAT(Exposure_Information[[#This Row],[Building Construction Code]]," - ",Exposure_Information[[#This Row],[Type of building construction]])</f>
        <v>RMS - 2</v>
      </c>
      <c r="Z483" s="3">
        <v>0</v>
      </c>
      <c r="AA483" s="2">
        <v>9999</v>
      </c>
      <c r="AB483" s="2" t="s">
        <v>11</v>
      </c>
      <c r="AC483" s="2">
        <v>37</v>
      </c>
      <c r="AD483" s="2" t="str">
        <f>_xlfn.CONCAT(Exposure_Information[[#This Row],[Occupany Code]]," - ",Exposure_Information[[#This Row],[Type of building occupancy]])</f>
        <v>ATC - 37</v>
      </c>
      <c r="AE483" s="5">
        <v>700000</v>
      </c>
      <c r="AF483" s="5">
        <v>0</v>
      </c>
      <c r="AG483" s="5">
        <v>0</v>
      </c>
      <c r="AH483" s="5">
        <f>SUM(Exposure_Information[[#This Row],[Building Coverage Value]:[Business interruption value]])</f>
        <v>700000</v>
      </c>
      <c r="AI483" s="5">
        <f>SUM(Exposure_Information[[#This Row],[Building Coverage Value]:[Contents Coverage Value]])</f>
        <v>700000</v>
      </c>
      <c r="AJ483" s="26"/>
    </row>
    <row r="484" spans="1:36" ht="39" x14ac:dyDescent="0.3">
      <c r="A484" s="2" t="s">
        <v>148</v>
      </c>
      <c r="B484" s="2" t="s">
        <v>156</v>
      </c>
      <c r="C484" s="2" t="s">
        <v>325</v>
      </c>
      <c r="D484" s="2">
        <v>104497</v>
      </c>
      <c r="E484" s="2" t="s">
        <v>4697</v>
      </c>
      <c r="F484" s="2" t="s">
        <v>9174</v>
      </c>
      <c r="G484" s="3">
        <v>1412</v>
      </c>
      <c r="H484" s="3">
        <v>500</v>
      </c>
      <c r="I484" s="71">
        <f>Exposure_Information[[#This Row],[Total  Insured Value]]+Exposure_Information[[#This Row],[Policy Deductible]]</f>
        <v>837450</v>
      </c>
      <c r="J484" s="2">
        <v>107627</v>
      </c>
      <c r="K484" s="3">
        <v>1</v>
      </c>
      <c r="L484" s="2" t="s">
        <v>9</v>
      </c>
      <c r="M484" s="2" t="s">
        <v>9175</v>
      </c>
      <c r="N484" s="3" t="s">
        <v>9176</v>
      </c>
      <c r="O484" s="2" t="s">
        <v>47</v>
      </c>
      <c r="P484" s="2" t="s">
        <v>90</v>
      </c>
      <c r="Q484" s="3">
        <v>17</v>
      </c>
      <c r="R484" s="2" t="s">
        <v>127</v>
      </c>
      <c r="S484" s="3">
        <v>25</v>
      </c>
      <c r="T484" s="2" t="s">
        <v>10</v>
      </c>
      <c r="U484" s="3">
        <v>42.442894000000003</v>
      </c>
      <c r="V484" s="3">
        <v>-71.226746000000006</v>
      </c>
      <c r="W484" s="2" t="s">
        <v>149</v>
      </c>
      <c r="X484" s="3">
        <v>1</v>
      </c>
      <c r="Y484" s="3" t="str">
        <f>_xlfn.CONCAT(Exposure_Information[[#This Row],[Building Construction Code]]," - ",Exposure_Information[[#This Row],[Type of building construction]])</f>
        <v>RMS - 1</v>
      </c>
      <c r="Z484" s="3">
        <v>0</v>
      </c>
      <c r="AA484" s="2">
        <v>1963</v>
      </c>
      <c r="AB484" s="2" t="s">
        <v>11</v>
      </c>
      <c r="AC484" s="2">
        <v>1</v>
      </c>
      <c r="AD484" s="2" t="str">
        <f>_xlfn.CONCAT(Exposure_Information[[#This Row],[Occupany Code]]," - ",Exposure_Information[[#This Row],[Type of building occupancy]])</f>
        <v>ATC - 1</v>
      </c>
      <c r="AE484" s="5">
        <v>440500</v>
      </c>
      <c r="AF484" s="5">
        <v>308350</v>
      </c>
      <c r="AG484" s="5">
        <v>88100</v>
      </c>
      <c r="AH484" s="5">
        <f>SUM(Exposure_Information[[#This Row],[Building Coverage Value]:[Business interruption value]])</f>
        <v>836950</v>
      </c>
      <c r="AI484" s="5">
        <f>SUM(Exposure_Information[[#This Row],[Building Coverage Value]:[Contents Coverage Value]])</f>
        <v>748850</v>
      </c>
      <c r="AJ484" s="26"/>
    </row>
    <row r="485" spans="1:36" ht="26" x14ac:dyDescent="0.3">
      <c r="A485" s="2" t="s">
        <v>148</v>
      </c>
      <c r="B485" s="2" t="s">
        <v>156</v>
      </c>
      <c r="C485" s="2" t="s">
        <v>325</v>
      </c>
      <c r="D485" s="2">
        <v>7452</v>
      </c>
      <c r="E485" s="2" t="s">
        <v>382</v>
      </c>
      <c r="F485" s="2" t="s">
        <v>4211</v>
      </c>
      <c r="G485" s="3">
        <v>1273</v>
      </c>
      <c r="H485" s="3">
        <v>1000</v>
      </c>
      <c r="I485" s="71">
        <f>Exposure_Information[[#This Row],[Total  Insured Value]]+Exposure_Information[[#This Row],[Policy Deductible]]</f>
        <v>101000</v>
      </c>
      <c r="J485" s="2">
        <v>10049</v>
      </c>
      <c r="K485" s="3">
        <v>1</v>
      </c>
      <c r="L485" s="2" t="s">
        <v>9</v>
      </c>
      <c r="M485" s="2" t="s">
        <v>10713</v>
      </c>
      <c r="N485" s="2" t="s">
        <v>4212</v>
      </c>
      <c r="O485" s="2" t="s">
        <v>100</v>
      </c>
      <c r="P485" s="2" t="s">
        <v>90</v>
      </c>
      <c r="Q485" s="3">
        <v>17</v>
      </c>
      <c r="R485" s="2" t="s">
        <v>127</v>
      </c>
      <c r="S485" s="3">
        <v>25</v>
      </c>
      <c r="T485" s="2" t="s">
        <v>10</v>
      </c>
      <c r="U485" s="3">
        <v>42.594717000000003</v>
      </c>
      <c r="V485" s="3">
        <v>-71.351579999999998</v>
      </c>
      <c r="W485" s="2" t="s">
        <v>149</v>
      </c>
      <c r="X485" s="3">
        <v>2</v>
      </c>
      <c r="Y485" s="3" t="str">
        <f>_xlfn.CONCAT(Exposure_Information[[#This Row],[Building Construction Code]]," - ",Exposure_Information[[#This Row],[Type of building construction]])</f>
        <v>RMS - 2</v>
      </c>
      <c r="Z485" s="3">
        <v>0</v>
      </c>
      <c r="AA485" s="2">
        <v>9999</v>
      </c>
      <c r="AB485" s="2" t="s">
        <v>11</v>
      </c>
      <c r="AC485" s="2">
        <v>37</v>
      </c>
      <c r="AD485" s="2" t="str">
        <f>_xlfn.CONCAT(Exposure_Information[[#This Row],[Occupany Code]]," - ",Exposure_Information[[#This Row],[Type of building occupancy]])</f>
        <v>ATC - 37</v>
      </c>
      <c r="AE485" s="5">
        <v>0</v>
      </c>
      <c r="AF485" s="5">
        <v>100000</v>
      </c>
      <c r="AG485" s="5">
        <v>0</v>
      </c>
      <c r="AH485" s="5">
        <f>SUM(Exposure_Information[[#This Row],[Building Coverage Value]:[Business interruption value]])</f>
        <v>100000</v>
      </c>
      <c r="AI485" s="5">
        <f>SUM(Exposure_Information[[#This Row],[Building Coverage Value]:[Contents Coverage Value]])</f>
        <v>100000</v>
      </c>
      <c r="AJ485" s="26"/>
    </row>
    <row r="486" spans="1:36" ht="26" x14ac:dyDescent="0.3">
      <c r="A486" s="2" t="s">
        <v>148</v>
      </c>
      <c r="B486" s="2" t="s">
        <v>156</v>
      </c>
      <c r="C486" s="2" t="s">
        <v>325</v>
      </c>
      <c r="D486" s="2">
        <v>7450</v>
      </c>
      <c r="E486" s="2" t="s">
        <v>382</v>
      </c>
      <c r="F486" s="2" t="s">
        <v>1580</v>
      </c>
      <c r="G486" s="3">
        <v>675</v>
      </c>
      <c r="H486" s="3">
        <v>500</v>
      </c>
      <c r="I486" s="71">
        <f>Exposure_Information[[#This Row],[Total  Insured Value]]+Exposure_Information[[#This Row],[Policy Deductible]]</f>
        <v>85500</v>
      </c>
      <c r="J486" s="2">
        <v>10047</v>
      </c>
      <c r="K486" s="3">
        <v>1</v>
      </c>
      <c r="L486" s="2" t="s">
        <v>9</v>
      </c>
      <c r="M486" s="2" t="s">
        <v>10713</v>
      </c>
      <c r="N486" s="2" t="s">
        <v>1581</v>
      </c>
      <c r="O486" s="2" t="s">
        <v>259</v>
      </c>
      <c r="P486" s="2" t="s">
        <v>221</v>
      </c>
      <c r="Q486" s="3">
        <v>23</v>
      </c>
      <c r="R486" s="2" t="s">
        <v>127</v>
      </c>
      <c r="S486" s="3">
        <v>25</v>
      </c>
      <c r="T486" s="2" t="s">
        <v>10</v>
      </c>
      <c r="U486" s="3">
        <v>42.080855999999997</v>
      </c>
      <c r="V486" s="3">
        <v>-70.935355000000001</v>
      </c>
      <c r="W486" s="2" t="s">
        <v>149</v>
      </c>
      <c r="X486" s="3">
        <v>2</v>
      </c>
      <c r="Y486" s="3" t="str">
        <f>_xlfn.CONCAT(Exposure_Information[[#This Row],[Building Construction Code]]," - ",Exposure_Information[[#This Row],[Type of building construction]])</f>
        <v>RMS - 2</v>
      </c>
      <c r="Z486" s="3">
        <v>0</v>
      </c>
      <c r="AA486" s="2">
        <v>9999</v>
      </c>
      <c r="AB486" s="2" t="s">
        <v>11</v>
      </c>
      <c r="AC486" s="2">
        <v>37</v>
      </c>
      <c r="AD486" s="2" t="str">
        <f>_xlfn.CONCAT(Exposure_Information[[#This Row],[Occupany Code]]," - ",Exposure_Information[[#This Row],[Type of building occupancy]])</f>
        <v>ATC - 37</v>
      </c>
      <c r="AE486" s="5">
        <v>50000</v>
      </c>
      <c r="AF486" s="5">
        <v>0</v>
      </c>
      <c r="AG486" s="5">
        <v>35000</v>
      </c>
      <c r="AH486" s="5">
        <f>SUM(Exposure_Information[[#This Row],[Building Coverage Value]:[Business interruption value]])</f>
        <v>85000</v>
      </c>
      <c r="AI486" s="5">
        <f>SUM(Exposure_Information[[#This Row],[Building Coverage Value]:[Contents Coverage Value]])</f>
        <v>50000</v>
      </c>
      <c r="AJ486" s="26"/>
    </row>
    <row r="487" spans="1:36" x14ac:dyDescent="0.3">
      <c r="A487" s="2" t="s">
        <v>148</v>
      </c>
      <c r="B487" s="2" t="s">
        <v>156</v>
      </c>
      <c r="C487" s="2" t="s">
        <v>325</v>
      </c>
      <c r="D487" s="2">
        <v>112063</v>
      </c>
      <c r="E487" s="2" t="s">
        <v>4697</v>
      </c>
      <c r="F487" s="2" t="s">
        <v>7451</v>
      </c>
      <c r="G487" s="3">
        <v>1295</v>
      </c>
      <c r="H487" s="3">
        <v>500</v>
      </c>
      <c r="I487" s="71">
        <f>Exposure_Information[[#This Row],[Total  Insured Value]]+Exposure_Information[[#This Row],[Policy Deductible]]</f>
        <v>833650</v>
      </c>
      <c r="J487" s="2">
        <v>115193</v>
      </c>
      <c r="K487" s="3">
        <v>1</v>
      </c>
      <c r="L487" s="2" t="s">
        <v>9</v>
      </c>
      <c r="M487" s="2" t="s">
        <v>7452</v>
      </c>
      <c r="N487" s="3" t="s">
        <v>7453</v>
      </c>
      <c r="O487" s="2" t="s">
        <v>904</v>
      </c>
      <c r="P487" s="2" t="s">
        <v>90</v>
      </c>
      <c r="Q487" s="3">
        <v>17</v>
      </c>
      <c r="R487" s="2" t="s">
        <v>127</v>
      </c>
      <c r="S487" s="3">
        <v>25</v>
      </c>
      <c r="T487" s="2" t="s">
        <v>10</v>
      </c>
      <c r="U487" s="3">
        <v>42.495586000000003</v>
      </c>
      <c r="V487" s="3">
        <v>-71.084800999999999</v>
      </c>
      <c r="W487" s="2" t="s">
        <v>149</v>
      </c>
      <c r="X487" s="3">
        <v>2</v>
      </c>
      <c r="Y487" s="3" t="str">
        <f>_xlfn.CONCAT(Exposure_Information[[#This Row],[Building Construction Code]]," - ",Exposure_Information[[#This Row],[Type of building construction]])</f>
        <v>RMS - 2</v>
      </c>
      <c r="Z487" s="3">
        <v>0</v>
      </c>
      <c r="AA487" s="2">
        <v>1950</v>
      </c>
      <c r="AB487" s="2" t="s">
        <v>11</v>
      </c>
      <c r="AC487" s="2">
        <v>1</v>
      </c>
      <c r="AD487" s="2" t="str">
        <f>_xlfn.CONCAT(Exposure_Information[[#This Row],[Occupany Code]]," - ",Exposure_Information[[#This Row],[Type of building occupancy]])</f>
        <v>ATC - 1</v>
      </c>
      <c r="AE487" s="5">
        <v>438500</v>
      </c>
      <c r="AF487" s="5">
        <v>306950</v>
      </c>
      <c r="AG487" s="5">
        <v>87700</v>
      </c>
      <c r="AH487" s="5">
        <f>SUM(Exposure_Information[[#This Row],[Building Coverage Value]:[Business interruption value]])</f>
        <v>833150</v>
      </c>
      <c r="AI487" s="5">
        <f>SUM(Exposure_Information[[#This Row],[Building Coverage Value]:[Contents Coverage Value]])</f>
        <v>745450</v>
      </c>
      <c r="AJ487" s="26"/>
    </row>
    <row r="488" spans="1:36" ht="39" x14ac:dyDescent="0.3">
      <c r="A488" s="2" t="s">
        <v>148</v>
      </c>
      <c r="B488" s="2" t="s">
        <v>156</v>
      </c>
      <c r="C488" s="2" t="s">
        <v>325</v>
      </c>
      <c r="D488" s="2">
        <v>7447</v>
      </c>
      <c r="E488" s="2" t="s">
        <v>382</v>
      </c>
      <c r="F488" s="2" t="s">
        <v>1170</v>
      </c>
      <c r="G488" s="3">
        <v>3223.659912109375</v>
      </c>
      <c r="H488" s="3">
        <v>1000</v>
      </c>
      <c r="I488" s="71">
        <f>Exposure_Information[[#This Row],[Total  Insured Value]]+Exposure_Information[[#This Row],[Policy Deductible]]</f>
        <v>876000</v>
      </c>
      <c r="J488" s="2">
        <v>10044</v>
      </c>
      <c r="K488" s="3">
        <v>1</v>
      </c>
      <c r="L488" s="2" t="s">
        <v>9</v>
      </c>
      <c r="M488" s="2" t="s">
        <v>10713</v>
      </c>
      <c r="N488" s="3" t="s">
        <v>166</v>
      </c>
      <c r="O488" s="2" t="s">
        <v>545</v>
      </c>
      <c r="P488" s="2" t="s">
        <v>59</v>
      </c>
      <c r="Q488" s="3">
        <v>61</v>
      </c>
      <c r="R488" s="2" t="s">
        <v>25</v>
      </c>
      <c r="S488" s="3">
        <v>36</v>
      </c>
      <c r="T488" s="2" t="s">
        <v>10</v>
      </c>
      <c r="U488" s="3">
        <v>40.740882999999997</v>
      </c>
      <c r="V488" s="3">
        <v>-73.999275999999995</v>
      </c>
      <c r="W488" s="2" t="s">
        <v>149</v>
      </c>
      <c r="X488" s="3">
        <v>2</v>
      </c>
      <c r="Y488" s="3" t="str">
        <f>_xlfn.CONCAT(Exposure_Information[[#This Row],[Building Construction Code]]," - ",Exposure_Information[[#This Row],[Type of building construction]])</f>
        <v>RMS - 2</v>
      </c>
      <c r="Z488" s="3">
        <v>0</v>
      </c>
      <c r="AA488" s="2">
        <v>9999</v>
      </c>
      <c r="AB488" s="2" t="s">
        <v>11</v>
      </c>
      <c r="AC488" s="2">
        <v>37</v>
      </c>
      <c r="AD488" s="2" t="str">
        <f>_xlfn.CONCAT(Exposure_Information[[#This Row],[Occupany Code]]," - ",Exposure_Information[[#This Row],[Type of building occupancy]])</f>
        <v>ATC - 37</v>
      </c>
      <c r="AE488" s="5">
        <v>775000</v>
      </c>
      <c r="AF488" s="5">
        <v>0</v>
      </c>
      <c r="AG488" s="5">
        <v>100000</v>
      </c>
      <c r="AH488" s="5">
        <f>SUM(Exposure_Information[[#This Row],[Building Coverage Value]:[Business interruption value]])</f>
        <v>875000</v>
      </c>
      <c r="AI488" s="5">
        <f>SUM(Exposure_Information[[#This Row],[Building Coverage Value]:[Contents Coverage Value]])</f>
        <v>775000</v>
      </c>
      <c r="AJ488" s="26"/>
    </row>
    <row r="489" spans="1:36" ht="39" x14ac:dyDescent="0.3">
      <c r="A489" s="2" t="s">
        <v>148</v>
      </c>
      <c r="B489" s="2" t="s">
        <v>156</v>
      </c>
      <c r="C489" s="2" t="s">
        <v>325</v>
      </c>
      <c r="D489" s="2">
        <v>103564</v>
      </c>
      <c r="E489" s="2" t="s">
        <v>4697</v>
      </c>
      <c r="F489" s="2" t="s">
        <v>5100</v>
      </c>
      <c r="G489" s="3">
        <v>1206</v>
      </c>
      <c r="H489" s="3">
        <v>1000</v>
      </c>
      <c r="I489" s="71">
        <f>Exposure_Information[[#This Row],[Total  Insured Value]]+Exposure_Information[[#This Row],[Policy Deductible]]</f>
        <v>833200</v>
      </c>
      <c r="J489" s="2">
        <v>106694</v>
      </c>
      <c r="K489" s="3">
        <v>1</v>
      </c>
      <c r="L489" s="2" t="s">
        <v>9</v>
      </c>
      <c r="M489" s="2" t="s">
        <v>5101</v>
      </c>
      <c r="N489" s="3" t="s">
        <v>5102</v>
      </c>
      <c r="O489" s="2" t="s">
        <v>5103</v>
      </c>
      <c r="P489" s="2" t="s">
        <v>221</v>
      </c>
      <c r="Q489" s="3">
        <v>23</v>
      </c>
      <c r="R489" s="2" t="s">
        <v>127</v>
      </c>
      <c r="S489" s="3">
        <v>25</v>
      </c>
      <c r="T489" s="2" t="s">
        <v>10</v>
      </c>
      <c r="U489" s="3">
        <v>42.044322999999999</v>
      </c>
      <c r="V489" s="3">
        <v>-70.752135999999993</v>
      </c>
      <c r="W489" s="2" t="s">
        <v>149</v>
      </c>
      <c r="X489" s="3">
        <v>1</v>
      </c>
      <c r="Y489" s="3" t="str">
        <f>_xlfn.CONCAT(Exposure_Information[[#This Row],[Building Construction Code]]," - ",Exposure_Information[[#This Row],[Type of building construction]])</f>
        <v>RMS - 1</v>
      </c>
      <c r="Z489" s="3">
        <v>0</v>
      </c>
      <c r="AA489" s="2">
        <v>1969</v>
      </c>
      <c r="AB489" s="2" t="s">
        <v>11</v>
      </c>
      <c r="AC489" s="2">
        <v>1</v>
      </c>
      <c r="AD489" s="2" t="str">
        <f>_xlfn.CONCAT(Exposure_Information[[#This Row],[Occupany Code]]," - ",Exposure_Information[[#This Row],[Type of building occupancy]])</f>
        <v>ATC - 1</v>
      </c>
      <c r="AE489" s="5">
        <v>438000</v>
      </c>
      <c r="AF489" s="5">
        <v>306600</v>
      </c>
      <c r="AG489" s="5">
        <v>87600</v>
      </c>
      <c r="AH489" s="5">
        <f>SUM(Exposure_Information[[#This Row],[Building Coverage Value]:[Business interruption value]])</f>
        <v>832200</v>
      </c>
      <c r="AI489" s="5">
        <f>SUM(Exposure_Information[[#This Row],[Building Coverage Value]:[Contents Coverage Value]])</f>
        <v>744600</v>
      </c>
      <c r="AJ489" s="26"/>
    </row>
    <row r="490" spans="1:36" ht="26" x14ac:dyDescent="0.3">
      <c r="A490" s="2" t="s">
        <v>148</v>
      </c>
      <c r="B490" s="2" t="s">
        <v>156</v>
      </c>
      <c r="C490" s="2" t="s">
        <v>325</v>
      </c>
      <c r="D490" s="2">
        <v>106776</v>
      </c>
      <c r="E490" s="2" t="s">
        <v>4697</v>
      </c>
      <c r="F490" s="2" t="s">
        <v>6175</v>
      </c>
      <c r="G490" s="3">
        <v>999</v>
      </c>
      <c r="H490" s="3">
        <v>500</v>
      </c>
      <c r="I490" s="71">
        <f>Exposure_Information[[#This Row],[Total  Insured Value]]+Exposure_Information[[#This Row],[Policy Deductible]]</f>
        <v>831800</v>
      </c>
      <c r="J490" s="2">
        <v>109906</v>
      </c>
      <c r="K490" s="3">
        <v>1</v>
      </c>
      <c r="L490" s="2" t="s">
        <v>9</v>
      </c>
      <c r="M490" s="2" t="s">
        <v>6176</v>
      </c>
      <c r="N490" s="3" t="s">
        <v>6177</v>
      </c>
      <c r="O490" s="2" t="s">
        <v>96</v>
      </c>
      <c r="P490" s="2" t="s">
        <v>80</v>
      </c>
      <c r="Q490" s="3">
        <v>47</v>
      </c>
      <c r="R490" s="2" t="s">
        <v>25</v>
      </c>
      <c r="S490" s="3">
        <v>36</v>
      </c>
      <c r="T490" s="2" t="s">
        <v>10</v>
      </c>
      <c r="U490" s="3">
        <v>40.61647</v>
      </c>
      <c r="V490" s="3">
        <v>-73.971763999999993</v>
      </c>
      <c r="W490" s="2" t="s">
        <v>149</v>
      </c>
      <c r="X490" s="3">
        <v>2</v>
      </c>
      <c r="Y490" s="3" t="str">
        <f>_xlfn.CONCAT(Exposure_Information[[#This Row],[Building Construction Code]]," - ",Exposure_Information[[#This Row],[Type of building construction]])</f>
        <v>RMS - 2</v>
      </c>
      <c r="Z490" s="3">
        <v>0</v>
      </c>
      <c r="AA490" s="2">
        <v>1950</v>
      </c>
      <c r="AB490" s="2" t="s">
        <v>11</v>
      </c>
      <c r="AC490" s="2">
        <v>1</v>
      </c>
      <c r="AD490" s="2" t="str">
        <f>_xlfn.CONCAT(Exposure_Information[[#This Row],[Occupany Code]]," - ",Exposure_Information[[#This Row],[Type of building occupancy]])</f>
        <v>ATC - 1</v>
      </c>
      <c r="AE490" s="5">
        <v>489000</v>
      </c>
      <c r="AF490" s="5">
        <v>244500</v>
      </c>
      <c r="AG490" s="5">
        <v>97800</v>
      </c>
      <c r="AH490" s="5">
        <f>SUM(Exposure_Information[[#This Row],[Building Coverage Value]:[Business interruption value]])</f>
        <v>831300</v>
      </c>
      <c r="AI490" s="5">
        <f>SUM(Exposure_Information[[#This Row],[Building Coverage Value]:[Contents Coverage Value]])</f>
        <v>733500</v>
      </c>
      <c r="AJ490" s="26"/>
    </row>
    <row r="491" spans="1:36" ht="26" x14ac:dyDescent="0.3">
      <c r="A491" s="2" t="s">
        <v>148</v>
      </c>
      <c r="B491" s="2" t="s">
        <v>156</v>
      </c>
      <c r="C491" s="2" t="s">
        <v>325</v>
      </c>
      <c r="D491" s="2">
        <v>107507</v>
      </c>
      <c r="E491" s="2" t="s">
        <v>4697</v>
      </c>
      <c r="F491" s="2" t="s">
        <v>8475</v>
      </c>
      <c r="G491" s="3">
        <v>854</v>
      </c>
      <c r="H491" s="3">
        <v>500</v>
      </c>
      <c r="I491" s="71">
        <f>Exposure_Information[[#This Row],[Total  Insured Value]]+Exposure_Information[[#This Row],[Policy Deductible]]</f>
        <v>831800</v>
      </c>
      <c r="J491" s="2">
        <v>110637</v>
      </c>
      <c r="K491" s="3">
        <v>1</v>
      </c>
      <c r="L491" s="2" t="s">
        <v>9</v>
      </c>
      <c r="M491" s="2" t="s">
        <v>8476</v>
      </c>
      <c r="N491" s="3" t="s">
        <v>8477</v>
      </c>
      <c r="O491" s="2" t="s">
        <v>794</v>
      </c>
      <c r="P491" s="2" t="s">
        <v>90</v>
      </c>
      <c r="Q491" s="3">
        <v>17</v>
      </c>
      <c r="R491" s="2" t="s">
        <v>127</v>
      </c>
      <c r="S491" s="3">
        <v>25</v>
      </c>
      <c r="T491" s="2" t="s">
        <v>10</v>
      </c>
      <c r="U491" s="3">
        <v>42.470855999999998</v>
      </c>
      <c r="V491" s="3">
        <v>-71.056267000000005</v>
      </c>
      <c r="W491" s="2" t="s">
        <v>149</v>
      </c>
      <c r="X491" s="3">
        <v>1</v>
      </c>
      <c r="Y491" s="3" t="str">
        <f>_xlfn.CONCAT(Exposure_Information[[#This Row],[Building Construction Code]]," - ",Exposure_Information[[#This Row],[Type of building construction]])</f>
        <v>RMS - 1</v>
      </c>
      <c r="Z491" s="3">
        <v>0</v>
      </c>
      <c r="AA491" s="2">
        <v>1950</v>
      </c>
      <c r="AB491" s="2" t="s">
        <v>11</v>
      </c>
      <c r="AC491" s="2">
        <v>1</v>
      </c>
      <c r="AD491" s="2" t="str">
        <f>_xlfn.CONCAT(Exposure_Information[[#This Row],[Occupany Code]]," - ",Exposure_Information[[#This Row],[Type of building occupancy]])</f>
        <v>ATC - 1</v>
      </c>
      <c r="AE491" s="5">
        <v>489000</v>
      </c>
      <c r="AF491" s="5">
        <v>244500</v>
      </c>
      <c r="AG491" s="5">
        <v>97800</v>
      </c>
      <c r="AH491" s="5">
        <f>SUM(Exposure_Information[[#This Row],[Building Coverage Value]:[Business interruption value]])</f>
        <v>831300</v>
      </c>
      <c r="AI491" s="5">
        <f>SUM(Exposure_Information[[#This Row],[Building Coverage Value]:[Contents Coverage Value]])</f>
        <v>733500</v>
      </c>
      <c r="AJ491" s="26"/>
    </row>
    <row r="492" spans="1:36" ht="26" x14ac:dyDescent="0.3">
      <c r="A492" s="2" t="s">
        <v>148</v>
      </c>
      <c r="B492" s="2" t="s">
        <v>156</v>
      </c>
      <c r="C492" s="2" t="s">
        <v>325</v>
      </c>
      <c r="D492" s="2">
        <v>105919</v>
      </c>
      <c r="E492" s="2" t="s">
        <v>4697</v>
      </c>
      <c r="F492" s="2" t="s">
        <v>5159</v>
      </c>
      <c r="G492" s="3">
        <v>1237</v>
      </c>
      <c r="H492" s="3">
        <v>1000</v>
      </c>
      <c r="I492" s="71">
        <f>Exposure_Information[[#This Row],[Total  Insured Value]]+Exposure_Information[[#This Row],[Policy Deductible]]</f>
        <v>832250</v>
      </c>
      <c r="J492" s="2">
        <v>109049</v>
      </c>
      <c r="K492" s="3">
        <v>1</v>
      </c>
      <c r="L492" s="2" t="s">
        <v>9</v>
      </c>
      <c r="M492" s="2" t="s">
        <v>5160</v>
      </c>
      <c r="N492" s="3" t="s">
        <v>5161</v>
      </c>
      <c r="O492" s="2" t="s">
        <v>130</v>
      </c>
      <c r="P492" s="2" t="s">
        <v>90</v>
      </c>
      <c r="Q492" s="3">
        <v>17</v>
      </c>
      <c r="R492" s="2" t="s">
        <v>127</v>
      </c>
      <c r="S492" s="3">
        <v>25</v>
      </c>
      <c r="T492" s="2" t="s">
        <v>10</v>
      </c>
      <c r="U492" s="3">
        <v>42.329205000000002</v>
      </c>
      <c r="V492" s="3">
        <v>-71.458832000000001</v>
      </c>
      <c r="W492" s="2" t="s">
        <v>149</v>
      </c>
      <c r="X492" s="3">
        <v>1</v>
      </c>
      <c r="Y492" s="3" t="str">
        <f>_xlfn.CONCAT(Exposure_Information[[#This Row],[Building Construction Code]]," - ",Exposure_Information[[#This Row],[Type of building construction]])</f>
        <v>RMS - 1</v>
      </c>
      <c r="Z492" s="3">
        <v>0</v>
      </c>
      <c r="AA492" s="2">
        <v>1953</v>
      </c>
      <c r="AB492" s="2" t="s">
        <v>11</v>
      </c>
      <c r="AC492" s="2">
        <v>1</v>
      </c>
      <c r="AD492" s="2" t="str">
        <f>_xlfn.CONCAT(Exposure_Information[[#This Row],[Occupany Code]]," - ",Exposure_Information[[#This Row],[Type of building occupancy]])</f>
        <v>ATC - 1</v>
      </c>
      <c r="AE492" s="5">
        <v>437500</v>
      </c>
      <c r="AF492" s="5">
        <v>306250</v>
      </c>
      <c r="AG492" s="5">
        <v>87500</v>
      </c>
      <c r="AH492" s="5">
        <f>SUM(Exposure_Information[[#This Row],[Building Coverage Value]:[Business interruption value]])</f>
        <v>831250</v>
      </c>
      <c r="AI492" s="5">
        <f>SUM(Exposure_Information[[#This Row],[Building Coverage Value]:[Contents Coverage Value]])</f>
        <v>743750</v>
      </c>
      <c r="AJ492" s="26"/>
    </row>
    <row r="493" spans="1:36" ht="26" x14ac:dyDescent="0.3">
      <c r="A493" s="2" t="s">
        <v>148</v>
      </c>
      <c r="B493" s="2" t="s">
        <v>156</v>
      </c>
      <c r="C493" s="2" t="s">
        <v>325</v>
      </c>
      <c r="D493" s="2">
        <v>102547</v>
      </c>
      <c r="E493" s="2" t="s">
        <v>4697</v>
      </c>
      <c r="F493" s="2" t="s">
        <v>6388</v>
      </c>
      <c r="G493" s="3">
        <v>1387</v>
      </c>
      <c r="H493" s="3">
        <v>500</v>
      </c>
      <c r="I493" s="71">
        <f>Exposure_Information[[#This Row],[Total  Insured Value]]+Exposure_Information[[#This Row],[Policy Deductible]]</f>
        <v>831750</v>
      </c>
      <c r="J493" s="2">
        <v>105677</v>
      </c>
      <c r="K493" s="3">
        <v>1</v>
      </c>
      <c r="L493" s="2" t="s">
        <v>9</v>
      </c>
      <c r="M493" s="2" t="s">
        <v>6389</v>
      </c>
      <c r="N493" s="3" t="s">
        <v>6390</v>
      </c>
      <c r="O493" s="2" t="s">
        <v>4914</v>
      </c>
      <c r="P493" s="2" t="s">
        <v>69</v>
      </c>
      <c r="Q493" s="3">
        <v>3</v>
      </c>
      <c r="R493" s="2" t="s">
        <v>70</v>
      </c>
      <c r="S493" s="3">
        <v>9</v>
      </c>
      <c r="T493" s="2" t="s">
        <v>10</v>
      </c>
      <c r="U493" s="3">
        <v>41.814006999999997</v>
      </c>
      <c r="V493" s="3">
        <v>-72.581840999999997</v>
      </c>
      <c r="W493" s="2" t="s">
        <v>149</v>
      </c>
      <c r="X493" s="3">
        <v>1</v>
      </c>
      <c r="Y493" s="3" t="str">
        <f>_xlfn.CONCAT(Exposure_Information[[#This Row],[Building Construction Code]]," - ",Exposure_Information[[#This Row],[Type of building construction]])</f>
        <v>RMS - 1</v>
      </c>
      <c r="Z493" s="3">
        <v>0</v>
      </c>
      <c r="AA493" s="2">
        <v>1980</v>
      </c>
      <c r="AB493" s="2" t="s">
        <v>11</v>
      </c>
      <c r="AC493" s="2">
        <v>1</v>
      </c>
      <c r="AD493" s="2" t="str">
        <f>_xlfn.CONCAT(Exposure_Information[[#This Row],[Occupany Code]]," - ",Exposure_Information[[#This Row],[Type of building occupancy]])</f>
        <v>ATC - 1</v>
      </c>
      <c r="AE493" s="5">
        <v>437500</v>
      </c>
      <c r="AF493" s="5">
        <v>306250</v>
      </c>
      <c r="AG493" s="5">
        <v>87500</v>
      </c>
      <c r="AH493" s="5">
        <f>SUM(Exposure_Information[[#This Row],[Building Coverage Value]:[Business interruption value]])</f>
        <v>831250</v>
      </c>
      <c r="AI493" s="5">
        <f>SUM(Exposure_Information[[#This Row],[Building Coverage Value]:[Contents Coverage Value]])</f>
        <v>743750</v>
      </c>
      <c r="AJ493" s="26"/>
    </row>
    <row r="494" spans="1:36" ht="26" x14ac:dyDescent="0.3">
      <c r="A494" s="2" t="s">
        <v>148</v>
      </c>
      <c r="B494" s="2" t="s">
        <v>156</v>
      </c>
      <c r="C494" s="2" t="s">
        <v>325</v>
      </c>
      <c r="D494" s="2">
        <v>112103</v>
      </c>
      <c r="E494" s="2" t="s">
        <v>4697</v>
      </c>
      <c r="F494" s="2" t="s">
        <v>8135</v>
      </c>
      <c r="G494" s="3">
        <v>1072</v>
      </c>
      <c r="H494" s="3">
        <v>500</v>
      </c>
      <c r="I494" s="71">
        <f>Exposure_Information[[#This Row],[Total  Insured Value]]+Exposure_Information[[#This Row],[Policy Deductible]]</f>
        <v>831750</v>
      </c>
      <c r="J494" s="2">
        <v>115233</v>
      </c>
      <c r="K494" s="3">
        <v>1</v>
      </c>
      <c r="L494" s="2" t="s">
        <v>9</v>
      </c>
      <c r="M494" s="2" t="s">
        <v>8136</v>
      </c>
      <c r="N494" s="3" t="s">
        <v>8137</v>
      </c>
      <c r="O494" s="2" t="s">
        <v>4850</v>
      </c>
      <c r="P494" s="2" t="s">
        <v>171</v>
      </c>
      <c r="Q494" s="3">
        <v>27</v>
      </c>
      <c r="R494" s="2" t="s">
        <v>127</v>
      </c>
      <c r="S494" s="3">
        <v>25</v>
      </c>
      <c r="T494" s="2" t="s">
        <v>10</v>
      </c>
      <c r="U494" s="3">
        <v>42.089343999999997</v>
      </c>
      <c r="V494" s="3">
        <v>-71.919051999999994</v>
      </c>
      <c r="W494" s="2" t="s">
        <v>149</v>
      </c>
      <c r="X494" s="3">
        <v>1</v>
      </c>
      <c r="Y494" s="3" t="str">
        <f>_xlfn.CONCAT(Exposure_Information[[#This Row],[Building Construction Code]]," - ",Exposure_Information[[#This Row],[Type of building construction]])</f>
        <v>RMS - 1</v>
      </c>
      <c r="Z494" s="3">
        <v>0</v>
      </c>
      <c r="AA494" s="2">
        <v>2003</v>
      </c>
      <c r="AB494" s="2" t="s">
        <v>11</v>
      </c>
      <c r="AC494" s="2">
        <v>1</v>
      </c>
      <c r="AD494" s="2" t="str">
        <f>_xlfn.CONCAT(Exposure_Information[[#This Row],[Occupany Code]]," - ",Exposure_Information[[#This Row],[Type of building occupancy]])</f>
        <v>ATC - 1</v>
      </c>
      <c r="AE494" s="5">
        <v>437500</v>
      </c>
      <c r="AF494" s="5">
        <v>306250</v>
      </c>
      <c r="AG494" s="5">
        <v>87500</v>
      </c>
      <c r="AH494" s="5">
        <f>SUM(Exposure_Information[[#This Row],[Building Coverage Value]:[Business interruption value]])</f>
        <v>831250</v>
      </c>
      <c r="AI494" s="5">
        <f>SUM(Exposure_Information[[#This Row],[Building Coverage Value]:[Contents Coverage Value]])</f>
        <v>743750</v>
      </c>
      <c r="AJ494" s="26"/>
    </row>
    <row r="495" spans="1:36" ht="26" x14ac:dyDescent="0.3">
      <c r="A495" s="2" t="s">
        <v>148</v>
      </c>
      <c r="B495" s="2" t="s">
        <v>156</v>
      </c>
      <c r="C495" s="2" t="s">
        <v>325</v>
      </c>
      <c r="D495" s="2">
        <v>7435</v>
      </c>
      <c r="E495" s="2" t="s">
        <v>382</v>
      </c>
      <c r="F495" s="2" t="s">
        <v>1183</v>
      </c>
      <c r="G495" s="3">
        <v>400</v>
      </c>
      <c r="H495" s="3">
        <v>500</v>
      </c>
      <c r="I495" s="71">
        <f>Exposure_Information[[#This Row],[Total  Insured Value]]+Exposure_Information[[#This Row],[Policy Deductible]]</f>
        <v>2500</v>
      </c>
      <c r="J495" s="2">
        <v>10031</v>
      </c>
      <c r="K495" s="3">
        <v>1</v>
      </c>
      <c r="L495" s="2" t="s">
        <v>9</v>
      </c>
      <c r="M495" s="2" t="s">
        <v>10713</v>
      </c>
      <c r="N495" s="2" t="s">
        <v>1184</v>
      </c>
      <c r="O495" s="2" t="s">
        <v>259</v>
      </c>
      <c r="P495" s="2" t="s">
        <v>221</v>
      </c>
      <c r="Q495" s="3">
        <v>23</v>
      </c>
      <c r="R495" s="2" t="s">
        <v>127</v>
      </c>
      <c r="S495" s="3">
        <v>25</v>
      </c>
      <c r="T495" s="2" t="s">
        <v>10</v>
      </c>
      <c r="U495" s="3">
        <v>42.162315</v>
      </c>
      <c r="V495" s="3">
        <v>-70.819357999999994</v>
      </c>
      <c r="W495" s="2" t="s">
        <v>149</v>
      </c>
      <c r="X495" s="3">
        <v>1</v>
      </c>
      <c r="Y495" s="3" t="str">
        <f>_xlfn.CONCAT(Exposure_Information[[#This Row],[Building Construction Code]]," - ",Exposure_Information[[#This Row],[Type of building construction]])</f>
        <v>RMS - 1</v>
      </c>
      <c r="Z495" s="3">
        <v>0</v>
      </c>
      <c r="AA495" s="2">
        <v>9999</v>
      </c>
      <c r="AB495" s="2" t="s">
        <v>11</v>
      </c>
      <c r="AC495" s="2">
        <v>37</v>
      </c>
      <c r="AD495" s="2" t="str">
        <f>_xlfn.CONCAT(Exposure_Information[[#This Row],[Occupany Code]]," - ",Exposure_Information[[#This Row],[Type of building occupancy]])</f>
        <v>ATC - 37</v>
      </c>
      <c r="AE495" s="5">
        <v>0</v>
      </c>
      <c r="AF495" s="5">
        <v>2000</v>
      </c>
      <c r="AG495" s="5">
        <v>0</v>
      </c>
      <c r="AH495" s="5">
        <f>SUM(Exposure_Information[[#This Row],[Building Coverage Value]:[Business interruption value]])</f>
        <v>2000</v>
      </c>
      <c r="AI495" s="5">
        <f>SUM(Exposure_Information[[#This Row],[Building Coverage Value]:[Contents Coverage Value]])</f>
        <v>2000</v>
      </c>
      <c r="AJ495" s="26"/>
    </row>
    <row r="496" spans="1:36" ht="26" x14ac:dyDescent="0.3">
      <c r="A496" s="2" t="s">
        <v>148</v>
      </c>
      <c r="B496" s="2" t="s">
        <v>156</v>
      </c>
      <c r="C496" s="2" t="s">
        <v>325</v>
      </c>
      <c r="D496" s="2">
        <v>108672</v>
      </c>
      <c r="E496" s="2" t="s">
        <v>4697</v>
      </c>
      <c r="F496" s="2" t="s">
        <v>6670</v>
      </c>
      <c r="G496" s="3">
        <v>869</v>
      </c>
      <c r="H496" s="3">
        <v>1000</v>
      </c>
      <c r="I496" s="71">
        <f>Exposure_Information[[#This Row],[Total  Insured Value]]+Exposure_Information[[#This Row],[Policy Deductible]]</f>
        <v>829400</v>
      </c>
      <c r="J496" s="2">
        <v>111802</v>
      </c>
      <c r="K496" s="3">
        <v>1</v>
      </c>
      <c r="L496" s="2" t="s">
        <v>9</v>
      </c>
      <c r="M496" s="2" t="s">
        <v>6671</v>
      </c>
      <c r="N496" s="3" t="s">
        <v>6672</v>
      </c>
      <c r="O496" s="2" t="s">
        <v>1494</v>
      </c>
      <c r="P496" s="2" t="s">
        <v>74</v>
      </c>
      <c r="Q496" s="3">
        <v>9</v>
      </c>
      <c r="R496" s="2" t="s">
        <v>127</v>
      </c>
      <c r="S496" s="3">
        <v>25</v>
      </c>
      <c r="T496" s="2" t="s">
        <v>10</v>
      </c>
      <c r="U496" s="3">
        <v>42.670506000000003</v>
      </c>
      <c r="V496" s="3">
        <v>-71.153664000000006</v>
      </c>
      <c r="W496" s="2" t="s">
        <v>149</v>
      </c>
      <c r="X496" s="3">
        <v>1</v>
      </c>
      <c r="Y496" s="3" t="str">
        <f>_xlfn.CONCAT(Exposure_Information[[#This Row],[Building Construction Code]]," - ",Exposure_Information[[#This Row],[Type of building construction]])</f>
        <v>RMS - 1</v>
      </c>
      <c r="Z496" s="3">
        <v>0</v>
      </c>
      <c r="AA496" s="2">
        <v>1938</v>
      </c>
      <c r="AB496" s="2" t="s">
        <v>11</v>
      </c>
      <c r="AC496" s="2">
        <v>1</v>
      </c>
      <c r="AD496" s="2" t="str">
        <f>_xlfn.CONCAT(Exposure_Information[[#This Row],[Occupany Code]]," - ",Exposure_Information[[#This Row],[Type of building occupancy]])</f>
        <v>ATC - 1</v>
      </c>
      <c r="AE496" s="5">
        <v>436000</v>
      </c>
      <c r="AF496" s="5">
        <v>305200</v>
      </c>
      <c r="AG496" s="5">
        <v>87200</v>
      </c>
      <c r="AH496" s="5">
        <f>SUM(Exposure_Information[[#This Row],[Building Coverage Value]:[Business interruption value]])</f>
        <v>828400</v>
      </c>
      <c r="AI496" s="5">
        <f>SUM(Exposure_Information[[#This Row],[Building Coverage Value]:[Contents Coverage Value]])</f>
        <v>741200</v>
      </c>
      <c r="AJ496" s="26"/>
    </row>
    <row r="497" spans="1:36" ht="39" x14ac:dyDescent="0.3">
      <c r="A497" s="2" t="s">
        <v>148</v>
      </c>
      <c r="B497" s="2" t="s">
        <v>156</v>
      </c>
      <c r="C497" s="2" t="s">
        <v>325</v>
      </c>
      <c r="D497" s="2">
        <v>115734</v>
      </c>
      <c r="E497" s="2" t="s">
        <v>4697</v>
      </c>
      <c r="F497" s="2" t="s">
        <v>8405</v>
      </c>
      <c r="G497" s="3">
        <v>1204</v>
      </c>
      <c r="H497" s="3">
        <v>2500</v>
      </c>
      <c r="I497" s="71">
        <f>Exposure_Information[[#This Row],[Total  Insured Value]]+Exposure_Information[[#This Row],[Policy Deductible]]</f>
        <v>830900</v>
      </c>
      <c r="J497" s="2">
        <v>118864</v>
      </c>
      <c r="K497" s="3">
        <v>1</v>
      </c>
      <c r="L497" s="2" t="s">
        <v>9</v>
      </c>
      <c r="M497" s="2" t="s">
        <v>8406</v>
      </c>
      <c r="N497" s="3" t="s">
        <v>8407</v>
      </c>
      <c r="O497" s="2" t="s">
        <v>894</v>
      </c>
      <c r="P497" s="2" t="s">
        <v>224</v>
      </c>
      <c r="Q497" s="3">
        <v>21</v>
      </c>
      <c r="R497" s="2" t="s">
        <v>127</v>
      </c>
      <c r="S497" s="3">
        <v>25</v>
      </c>
      <c r="T497" s="2" t="s">
        <v>10</v>
      </c>
      <c r="U497" s="3">
        <v>42.231991000000001</v>
      </c>
      <c r="V497" s="3">
        <v>-71.149933000000004</v>
      </c>
      <c r="W497" s="2" t="s">
        <v>149</v>
      </c>
      <c r="X497" s="3">
        <v>1</v>
      </c>
      <c r="Y497" s="3" t="str">
        <f>_xlfn.CONCAT(Exposure_Information[[#This Row],[Building Construction Code]]," - ",Exposure_Information[[#This Row],[Type of building construction]])</f>
        <v>RMS - 1</v>
      </c>
      <c r="Z497" s="3">
        <v>0</v>
      </c>
      <c r="AA497" s="2">
        <v>1993</v>
      </c>
      <c r="AB497" s="2" t="s">
        <v>11</v>
      </c>
      <c r="AC497" s="2">
        <v>1</v>
      </c>
      <c r="AD497" s="2" t="str">
        <f>_xlfn.CONCAT(Exposure_Information[[#This Row],[Occupany Code]]," - ",Exposure_Information[[#This Row],[Type of building occupancy]])</f>
        <v>ATC - 1</v>
      </c>
      <c r="AE497" s="5">
        <v>436000</v>
      </c>
      <c r="AF497" s="5">
        <v>305200</v>
      </c>
      <c r="AG497" s="5">
        <v>87200</v>
      </c>
      <c r="AH497" s="5">
        <f>SUM(Exposure_Information[[#This Row],[Building Coverage Value]:[Business interruption value]])</f>
        <v>828400</v>
      </c>
      <c r="AI497" s="5">
        <f>SUM(Exposure_Information[[#This Row],[Building Coverage Value]:[Contents Coverage Value]])</f>
        <v>741200</v>
      </c>
      <c r="AJ497" s="26"/>
    </row>
    <row r="498" spans="1:36" ht="26" x14ac:dyDescent="0.3">
      <c r="A498" s="2" t="s">
        <v>148</v>
      </c>
      <c r="B498" s="2" t="s">
        <v>156</v>
      </c>
      <c r="C498" s="2" t="s">
        <v>325</v>
      </c>
      <c r="D498" s="2">
        <v>7434</v>
      </c>
      <c r="E498" s="2" t="s">
        <v>382</v>
      </c>
      <c r="F498" s="2" t="s">
        <v>1830</v>
      </c>
      <c r="G498" s="3">
        <v>675</v>
      </c>
      <c r="H498" s="3">
        <v>250</v>
      </c>
      <c r="I498" s="71">
        <f>Exposure_Information[[#This Row],[Total  Insured Value]]+Exposure_Information[[#This Row],[Policy Deductible]]</f>
        <v>104250</v>
      </c>
      <c r="J498" s="2">
        <v>10030</v>
      </c>
      <c r="K498" s="3">
        <v>1</v>
      </c>
      <c r="L498" s="2" t="s">
        <v>9</v>
      </c>
      <c r="M498" s="2" t="s">
        <v>10713</v>
      </c>
      <c r="N498" s="2" t="s">
        <v>1831</v>
      </c>
      <c r="O498" s="2" t="s">
        <v>97</v>
      </c>
      <c r="P498" s="2" t="s">
        <v>224</v>
      </c>
      <c r="Q498" s="3">
        <v>21</v>
      </c>
      <c r="R498" s="2" t="s">
        <v>127</v>
      </c>
      <c r="S498" s="3">
        <v>25</v>
      </c>
      <c r="T498" s="2" t="s">
        <v>10</v>
      </c>
      <c r="U498" s="3">
        <v>42.249865999999997</v>
      </c>
      <c r="V498" s="3">
        <v>-71.071198999999993</v>
      </c>
      <c r="W498" s="2" t="s">
        <v>149</v>
      </c>
      <c r="X498" s="3">
        <v>1</v>
      </c>
      <c r="Y498" s="3" t="str">
        <f>_xlfn.CONCAT(Exposure_Information[[#This Row],[Building Construction Code]]," - ",Exposure_Information[[#This Row],[Type of building construction]])</f>
        <v>RMS - 1</v>
      </c>
      <c r="Z498" s="3">
        <v>0</v>
      </c>
      <c r="AA498" s="2">
        <v>9999</v>
      </c>
      <c r="AB498" s="2" t="s">
        <v>11</v>
      </c>
      <c r="AC498" s="2">
        <v>37</v>
      </c>
      <c r="AD498" s="2" t="str">
        <f>_xlfn.CONCAT(Exposure_Information[[#This Row],[Occupany Code]]," - ",Exposure_Information[[#This Row],[Type of building occupancy]])</f>
        <v>ATC - 37</v>
      </c>
      <c r="AE498" s="5">
        <v>104000</v>
      </c>
      <c r="AF498" s="5">
        <v>0</v>
      </c>
      <c r="AG498" s="5">
        <v>0</v>
      </c>
      <c r="AH498" s="5">
        <f>SUM(Exposure_Information[[#This Row],[Building Coverage Value]:[Business interruption value]])</f>
        <v>104000</v>
      </c>
      <c r="AI498" s="5">
        <f>SUM(Exposure_Information[[#This Row],[Building Coverage Value]:[Contents Coverage Value]])</f>
        <v>104000</v>
      </c>
      <c r="AJ498" s="26"/>
    </row>
    <row r="499" spans="1:36" x14ac:dyDescent="0.3">
      <c r="A499" s="2" t="s">
        <v>148</v>
      </c>
      <c r="B499" s="2" t="s">
        <v>156</v>
      </c>
      <c r="C499" s="2" t="s">
        <v>325</v>
      </c>
      <c r="D499" s="2">
        <v>109933</v>
      </c>
      <c r="E499" s="2" t="s">
        <v>4697</v>
      </c>
      <c r="F499" s="2" t="s">
        <v>8253</v>
      </c>
      <c r="G499" s="3">
        <v>1235</v>
      </c>
      <c r="H499" s="3">
        <v>500</v>
      </c>
      <c r="I499" s="71">
        <f>Exposure_Information[[#This Row],[Total  Insured Value]]+Exposure_Information[[#This Row],[Policy Deductible]]</f>
        <v>828400</v>
      </c>
      <c r="J499" s="2">
        <v>113063</v>
      </c>
      <c r="K499" s="3">
        <v>1</v>
      </c>
      <c r="L499" s="2" t="s">
        <v>9</v>
      </c>
      <c r="M499" s="2" t="s">
        <v>8254</v>
      </c>
      <c r="N499" s="3" t="s">
        <v>8255</v>
      </c>
      <c r="O499" s="2" t="s">
        <v>904</v>
      </c>
      <c r="P499" s="2" t="s">
        <v>90</v>
      </c>
      <c r="Q499" s="3">
        <v>17</v>
      </c>
      <c r="R499" s="2" t="s">
        <v>127</v>
      </c>
      <c r="S499" s="3">
        <v>25</v>
      </c>
      <c r="T499" s="2" t="s">
        <v>10</v>
      </c>
      <c r="U499" s="3">
        <v>42.480589999999999</v>
      </c>
      <c r="V499" s="3">
        <v>-71.068057999999994</v>
      </c>
      <c r="W499" s="2" t="s">
        <v>149</v>
      </c>
      <c r="X499" s="3">
        <v>1</v>
      </c>
      <c r="Y499" s="3" t="str">
        <f>_xlfn.CONCAT(Exposure_Information[[#This Row],[Building Construction Code]]," - ",Exposure_Information[[#This Row],[Type of building construction]])</f>
        <v>RMS - 1</v>
      </c>
      <c r="Z499" s="3">
        <v>0</v>
      </c>
      <c r="AA499" s="2">
        <v>1916</v>
      </c>
      <c r="AB499" s="2" t="s">
        <v>11</v>
      </c>
      <c r="AC499" s="2">
        <v>1</v>
      </c>
      <c r="AD499" s="2" t="str">
        <f>_xlfn.CONCAT(Exposure_Information[[#This Row],[Occupany Code]]," - ",Exposure_Information[[#This Row],[Type of building occupancy]])</f>
        <v>ATC - 1</v>
      </c>
      <c r="AE499" s="5">
        <v>487000</v>
      </c>
      <c r="AF499" s="5">
        <v>243500</v>
      </c>
      <c r="AG499" s="5">
        <v>97400</v>
      </c>
      <c r="AH499" s="5">
        <f>SUM(Exposure_Information[[#This Row],[Building Coverage Value]:[Business interruption value]])</f>
        <v>827900</v>
      </c>
      <c r="AI499" s="5">
        <f>SUM(Exposure_Information[[#This Row],[Building Coverage Value]:[Contents Coverage Value]])</f>
        <v>730500</v>
      </c>
      <c r="AJ499" s="26"/>
    </row>
    <row r="500" spans="1:36" ht="26" x14ac:dyDescent="0.3">
      <c r="A500" s="2" t="s">
        <v>148</v>
      </c>
      <c r="B500" s="2" t="s">
        <v>156</v>
      </c>
      <c r="C500" s="2" t="s">
        <v>325</v>
      </c>
      <c r="D500" s="2">
        <v>116761</v>
      </c>
      <c r="E500" s="2" t="s">
        <v>4697</v>
      </c>
      <c r="F500" s="2" t="s">
        <v>8389</v>
      </c>
      <c r="G500" s="3">
        <v>997</v>
      </c>
      <c r="H500" s="3">
        <v>1000</v>
      </c>
      <c r="I500" s="71">
        <f>Exposure_Information[[#This Row],[Total  Insured Value]]+Exposure_Information[[#This Row],[Policy Deductible]]</f>
        <v>828050</v>
      </c>
      <c r="J500" s="2">
        <v>119891</v>
      </c>
      <c r="K500" s="3">
        <v>1</v>
      </c>
      <c r="L500" s="2" t="s">
        <v>9</v>
      </c>
      <c r="M500" s="2" t="s">
        <v>8390</v>
      </c>
      <c r="N500" s="3" t="s">
        <v>8391</v>
      </c>
      <c r="O500" s="2" t="s">
        <v>8392</v>
      </c>
      <c r="P500" s="2" t="s">
        <v>28</v>
      </c>
      <c r="Q500" s="3">
        <v>81</v>
      </c>
      <c r="R500" s="2" t="s">
        <v>25</v>
      </c>
      <c r="S500" s="3">
        <v>36</v>
      </c>
      <c r="T500" s="2" t="s">
        <v>10</v>
      </c>
      <c r="U500" s="3">
        <v>40.757297999999999</v>
      </c>
      <c r="V500" s="3">
        <v>-73.875916000000004</v>
      </c>
      <c r="W500" s="2" t="s">
        <v>149</v>
      </c>
      <c r="X500" s="3">
        <v>2</v>
      </c>
      <c r="Y500" s="3" t="str">
        <f>_xlfn.CONCAT(Exposure_Information[[#This Row],[Building Construction Code]]," - ",Exposure_Information[[#This Row],[Type of building construction]])</f>
        <v>RMS - 2</v>
      </c>
      <c r="Z500" s="3">
        <v>0</v>
      </c>
      <c r="AA500" s="2">
        <v>1945</v>
      </c>
      <c r="AB500" s="2" t="s">
        <v>11</v>
      </c>
      <c r="AC500" s="2">
        <v>1</v>
      </c>
      <c r="AD500" s="2" t="str">
        <f>_xlfn.CONCAT(Exposure_Information[[#This Row],[Occupany Code]]," - ",Exposure_Information[[#This Row],[Type of building occupancy]])</f>
        <v>ATC - 1</v>
      </c>
      <c r="AE500" s="5">
        <v>486500</v>
      </c>
      <c r="AF500" s="5">
        <v>243250</v>
      </c>
      <c r="AG500" s="5">
        <v>97300</v>
      </c>
      <c r="AH500" s="5">
        <f>SUM(Exposure_Information[[#This Row],[Building Coverage Value]:[Business interruption value]])</f>
        <v>827050</v>
      </c>
      <c r="AI500" s="5">
        <f>SUM(Exposure_Information[[#This Row],[Building Coverage Value]:[Contents Coverage Value]])</f>
        <v>729750</v>
      </c>
      <c r="AJ500" s="26"/>
    </row>
    <row r="501" spans="1:36" ht="26" x14ac:dyDescent="0.3">
      <c r="A501" s="2" t="s">
        <v>148</v>
      </c>
      <c r="B501" s="2" t="s">
        <v>156</v>
      </c>
      <c r="C501" s="2" t="s">
        <v>325</v>
      </c>
      <c r="D501" s="2">
        <v>7429</v>
      </c>
      <c r="E501" s="2" t="s">
        <v>382</v>
      </c>
      <c r="F501" s="2" t="s">
        <v>558</v>
      </c>
      <c r="G501" s="3">
        <v>2892.9599609375</v>
      </c>
      <c r="H501" s="3">
        <v>1000</v>
      </c>
      <c r="I501" s="71">
        <f>Exposure_Information[[#This Row],[Total  Insured Value]]+Exposure_Information[[#This Row],[Policy Deductible]]</f>
        <v>441000</v>
      </c>
      <c r="J501" s="2">
        <v>10022</v>
      </c>
      <c r="K501" s="3">
        <v>1</v>
      </c>
      <c r="L501" s="2" t="s">
        <v>9</v>
      </c>
      <c r="M501" s="2" t="s">
        <v>557</v>
      </c>
      <c r="N501" s="3" t="s">
        <v>559</v>
      </c>
      <c r="O501" s="2" t="s">
        <v>560</v>
      </c>
      <c r="P501" s="2" t="s">
        <v>64</v>
      </c>
      <c r="Q501" s="3">
        <v>87</v>
      </c>
      <c r="R501" s="2" t="s">
        <v>25</v>
      </c>
      <c r="S501" s="3">
        <v>36</v>
      </c>
      <c r="T501" s="2" t="s">
        <v>10</v>
      </c>
      <c r="U501" s="3">
        <v>41.064431999999996</v>
      </c>
      <c r="V501" s="3">
        <v>-74.018483000000003</v>
      </c>
      <c r="W501" s="2" t="s">
        <v>149</v>
      </c>
      <c r="X501" s="3">
        <v>2</v>
      </c>
      <c r="Y501" s="3" t="str">
        <f>_xlfn.CONCAT(Exposure_Information[[#This Row],[Building Construction Code]]," - ",Exposure_Information[[#This Row],[Type of building construction]])</f>
        <v>RMS - 2</v>
      </c>
      <c r="Z501" s="3">
        <v>0</v>
      </c>
      <c r="AA501" s="2">
        <v>9999</v>
      </c>
      <c r="AB501" s="2" t="s">
        <v>11</v>
      </c>
      <c r="AC501" s="2">
        <v>37</v>
      </c>
      <c r="AD501" s="2" t="str">
        <f>_xlfn.CONCAT(Exposure_Information[[#This Row],[Occupany Code]]," - ",Exposure_Information[[#This Row],[Type of building occupancy]])</f>
        <v>ATC - 37</v>
      </c>
      <c r="AE501" s="5">
        <v>400000</v>
      </c>
      <c r="AF501" s="5">
        <v>0</v>
      </c>
      <c r="AG501" s="5">
        <v>40000</v>
      </c>
      <c r="AH501" s="5">
        <f>SUM(Exposure_Information[[#This Row],[Building Coverage Value]:[Business interruption value]])</f>
        <v>440000</v>
      </c>
      <c r="AI501" s="5">
        <f>SUM(Exposure_Information[[#This Row],[Building Coverage Value]:[Contents Coverage Value]])</f>
        <v>400000</v>
      </c>
      <c r="AJ501" s="26"/>
    </row>
    <row r="502" spans="1:36" ht="26" x14ac:dyDescent="0.3">
      <c r="A502" s="2" t="s">
        <v>148</v>
      </c>
      <c r="B502" s="2" t="s">
        <v>156</v>
      </c>
      <c r="C502" s="2" t="s">
        <v>325</v>
      </c>
      <c r="D502" s="2">
        <v>101311</v>
      </c>
      <c r="E502" s="2" t="s">
        <v>4697</v>
      </c>
      <c r="F502" s="2" t="s">
        <v>6145</v>
      </c>
      <c r="G502" s="3">
        <v>1029</v>
      </c>
      <c r="H502" s="3">
        <v>500</v>
      </c>
      <c r="I502" s="71">
        <f>Exposure_Information[[#This Row],[Total  Insured Value]]+Exposure_Information[[#This Row],[Policy Deductible]]</f>
        <v>825850</v>
      </c>
      <c r="J502" s="2">
        <v>104441</v>
      </c>
      <c r="K502" s="3">
        <v>1</v>
      </c>
      <c r="L502" s="2" t="s">
        <v>9</v>
      </c>
      <c r="M502" s="2" t="s">
        <v>6146</v>
      </c>
      <c r="N502" s="3" t="s">
        <v>6147</v>
      </c>
      <c r="O502" s="2" t="s">
        <v>794</v>
      </c>
      <c r="P502" s="2" t="s">
        <v>90</v>
      </c>
      <c r="Q502" s="3">
        <v>17</v>
      </c>
      <c r="R502" s="2" t="s">
        <v>127</v>
      </c>
      <c r="S502" s="3">
        <v>25</v>
      </c>
      <c r="T502" s="2" t="s">
        <v>10</v>
      </c>
      <c r="U502" s="3">
        <v>42.466495999999999</v>
      </c>
      <c r="V502" s="3">
        <v>-71.067245</v>
      </c>
      <c r="W502" s="2" t="s">
        <v>149</v>
      </c>
      <c r="X502" s="3">
        <v>1</v>
      </c>
      <c r="Y502" s="3" t="str">
        <f>_xlfn.CONCAT(Exposure_Information[[#This Row],[Building Construction Code]]," - ",Exposure_Information[[#This Row],[Type of building construction]])</f>
        <v>RMS - 1</v>
      </c>
      <c r="Z502" s="3">
        <v>0</v>
      </c>
      <c r="AA502" s="2">
        <v>1950</v>
      </c>
      <c r="AB502" s="2" t="s">
        <v>11</v>
      </c>
      <c r="AC502" s="2">
        <v>1</v>
      </c>
      <c r="AD502" s="2" t="str">
        <f>_xlfn.CONCAT(Exposure_Information[[#This Row],[Occupany Code]]," - ",Exposure_Information[[#This Row],[Type of building occupancy]])</f>
        <v>ATC - 1</v>
      </c>
      <c r="AE502" s="5">
        <v>485500</v>
      </c>
      <c r="AF502" s="5">
        <v>242750</v>
      </c>
      <c r="AG502" s="5">
        <v>97100</v>
      </c>
      <c r="AH502" s="5">
        <f>SUM(Exposure_Information[[#This Row],[Building Coverage Value]:[Business interruption value]])</f>
        <v>825350</v>
      </c>
      <c r="AI502" s="5">
        <f>SUM(Exposure_Information[[#This Row],[Building Coverage Value]:[Contents Coverage Value]])</f>
        <v>728250</v>
      </c>
      <c r="AJ502" s="26"/>
    </row>
    <row r="503" spans="1:36" ht="39" x14ac:dyDescent="0.3">
      <c r="A503" s="2" t="s">
        <v>148</v>
      </c>
      <c r="B503" s="2" t="s">
        <v>156</v>
      </c>
      <c r="C503" s="2" t="s">
        <v>325</v>
      </c>
      <c r="D503" s="2">
        <v>111157</v>
      </c>
      <c r="E503" s="2" t="s">
        <v>4697</v>
      </c>
      <c r="F503" s="2" t="s">
        <v>7405</v>
      </c>
      <c r="G503" s="3">
        <v>1280</v>
      </c>
      <c r="H503" s="3">
        <v>500</v>
      </c>
      <c r="I503" s="71">
        <f>Exposure_Information[[#This Row],[Total  Insured Value]]+Exposure_Information[[#This Row],[Policy Deductible]]</f>
        <v>825850</v>
      </c>
      <c r="J503" s="2">
        <v>114287</v>
      </c>
      <c r="K503" s="3">
        <v>1</v>
      </c>
      <c r="L503" s="2" t="s">
        <v>9</v>
      </c>
      <c r="M503" s="2" t="s">
        <v>7406</v>
      </c>
      <c r="N503" s="3" t="s">
        <v>7407</v>
      </c>
      <c r="O503" s="2" t="s">
        <v>904</v>
      </c>
      <c r="P503" s="2" t="s">
        <v>90</v>
      </c>
      <c r="Q503" s="3">
        <v>17</v>
      </c>
      <c r="R503" s="2" t="s">
        <v>127</v>
      </c>
      <c r="S503" s="3">
        <v>25</v>
      </c>
      <c r="T503" s="2" t="s">
        <v>10</v>
      </c>
      <c r="U503" s="3">
        <v>42.503855999999999</v>
      </c>
      <c r="V503" s="3">
        <v>-71.089900999999998</v>
      </c>
      <c r="W503" s="2" t="s">
        <v>149</v>
      </c>
      <c r="X503" s="3">
        <v>1</v>
      </c>
      <c r="Y503" s="3" t="str">
        <f>_xlfn.CONCAT(Exposure_Information[[#This Row],[Building Construction Code]]," - ",Exposure_Information[[#This Row],[Type of building construction]])</f>
        <v>RMS - 1</v>
      </c>
      <c r="Z503" s="3">
        <v>0</v>
      </c>
      <c r="AA503" s="2">
        <v>1920</v>
      </c>
      <c r="AB503" s="2" t="s">
        <v>11</v>
      </c>
      <c r="AC503" s="2">
        <v>1</v>
      </c>
      <c r="AD503" s="2" t="str">
        <f>_xlfn.CONCAT(Exposure_Information[[#This Row],[Occupany Code]]," - ",Exposure_Information[[#This Row],[Type of building occupancy]])</f>
        <v>ATC - 1</v>
      </c>
      <c r="AE503" s="5">
        <v>485500</v>
      </c>
      <c r="AF503" s="5">
        <v>242750</v>
      </c>
      <c r="AG503" s="5">
        <v>97100</v>
      </c>
      <c r="AH503" s="5">
        <f>SUM(Exposure_Information[[#This Row],[Building Coverage Value]:[Business interruption value]])</f>
        <v>825350</v>
      </c>
      <c r="AI503" s="5">
        <f>SUM(Exposure_Information[[#This Row],[Building Coverage Value]:[Contents Coverage Value]])</f>
        <v>728250</v>
      </c>
      <c r="AJ503" s="26"/>
    </row>
    <row r="504" spans="1:36" ht="39" x14ac:dyDescent="0.3">
      <c r="A504" s="2" t="s">
        <v>148</v>
      </c>
      <c r="B504" s="2" t="s">
        <v>156</v>
      </c>
      <c r="C504" s="2" t="s">
        <v>325</v>
      </c>
      <c r="D504" s="2">
        <v>18583</v>
      </c>
      <c r="E504" s="2" t="s">
        <v>367</v>
      </c>
      <c r="F504" s="2" t="s">
        <v>4133</v>
      </c>
      <c r="G504" s="3">
        <v>2147</v>
      </c>
      <c r="H504" s="3">
        <v>1000</v>
      </c>
      <c r="I504" s="71">
        <f>Exposure_Information[[#This Row],[Total  Insured Value]]+Exposure_Information[[#This Row],[Policy Deductible]]</f>
        <v>826000</v>
      </c>
      <c r="J504" s="2">
        <v>21687</v>
      </c>
      <c r="K504" s="3">
        <v>1</v>
      </c>
      <c r="L504" s="2" t="s">
        <v>9</v>
      </c>
      <c r="M504" s="2" t="s">
        <v>4134</v>
      </c>
      <c r="N504" s="3" t="s">
        <v>4135</v>
      </c>
      <c r="O504" s="2" t="s">
        <v>104</v>
      </c>
      <c r="P504" s="2" t="s">
        <v>224</v>
      </c>
      <c r="Q504" s="3">
        <v>21</v>
      </c>
      <c r="R504" s="2" t="s">
        <v>127</v>
      </c>
      <c r="S504" s="3">
        <v>25</v>
      </c>
      <c r="T504" s="2" t="s">
        <v>10</v>
      </c>
      <c r="U504" s="3">
        <v>42.049630000000001</v>
      </c>
      <c r="V504" s="3">
        <v>-71.476436000000007</v>
      </c>
      <c r="W504" s="2" t="s">
        <v>149</v>
      </c>
      <c r="X504" s="3">
        <v>1</v>
      </c>
      <c r="Y504" s="3" t="str">
        <f>_xlfn.CONCAT(Exposure_Information[[#This Row],[Building Construction Code]]," - ",Exposure_Information[[#This Row],[Type of building construction]])</f>
        <v>RMS - 1</v>
      </c>
      <c r="Z504" s="3">
        <v>0</v>
      </c>
      <c r="AA504" s="2">
        <v>2006</v>
      </c>
      <c r="AB504" s="2" t="s">
        <v>11</v>
      </c>
      <c r="AC504" s="2">
        <v>1</v>
      </c>
      <c r="AD504" s="2" t="str">
        <f>_xlfn.CONCAT(Exposure_Information[[#This Row],[Occupany Code]]," - ",Exposure_Information[[#This Row],[Type of building occupancy]])</f>
        <v>ATC - 1</v>
      </c>
      <c r="AE504" s="5">
        <v>825000</v>
      </c>
      <c r="AF504" s="5">
        <v>0</v>
      </c>
      <c r="AG504" s="5">
        <v>0</v>
      </c>
      <c r="AH504" s="5">
        <f>SUM(Exposure_Information[[#This Row],[Building Coverage Value]:[Business interruption value]])</f>
        <v>825000</v>
      </c>
      <c r="AI504" s="5">
        <f>SUM(Exposure_Information[[#This Row],[Building Coverage Value]:[Contents Coverage Value]])</f>
        <v>825000</v>
      </c>
      <c r="AJ504" s="26"/>
    </row>
    <row r="505" spans="1:36" ht="39" x14ac:dyDescent="0.3">
      <c r="A505" s="2" t="s">
        <v>148</v>
      </c>
      <c r="B505" s="2" t="s">
        <v>156</v>
      </c>
      <c r="C505" s="2" t="s">
        <v>325</v>
      </c>
      <c r="D505" s="2">
        <v>117933</v>
      </c>
      <c r="E505" s="2" t="s">
        <v>4697</v>
      </c>
      <c r="F505" s="2" t="s">
        <v>9411</v>
      </c>
      <c r="G505" s="3">
        <v>2310</v>
      </c>
      <c r="H505" s="3">
        <v>1000</v>
      </c>
      <c r="I505" s="71">
        <f>Exposure_Information[[#This Row],[Total  Insured Value]]+Exposure_Information[[#This Row],[Policy Deductible]]</f>
        <v>826000</v>
      </c>
      <c r="J505" s="2">
        <v>121063</v>
      </c>
      <c r="K505" s="3">
        <v>1</v>
      </c>
      <c r="L505" s="2" t="s">
        <v>9</v>
      </c>
      <c r="M505" s="2" t="s">
        <v>9412</v>
      </c>
      <c r="N505" s="3" t="s">
        <v>9413</v>
      </c>
      <c r="O505" s="2" t="s">
        <v>1396</v>
      </c>
      <c r="P505" s="2" t="s">
        <v>72</v>
      </c>
      <c r="Q505" s="3">
        <v>25</v>
      </c>
      <c r="R505" s="2" t="s">
        <v>127</v>
      </c>
      <c r="S505" s="3">
        <v>25</v>
      </c>
      <c r="T505" s="2" t="s">
        <v>10</v>
      </c>
      <c r="U505" s="3">
        <v>42.321452999999998</v>
      </c>
      <c r="V505" s="3">
        <v>-71.102264000000005</v>
      </c>
      <c r="W505" s="2" t="s">
        <v>149</v>
      </c>
      <c r="X505" s="3">
        <v>1</v>
      </c>
      <c r="Y505" s="3" t="str">
        <f>_xlfn.CONCAT(Exposure_Information[[#This Row],[Building Construction Code]]," - ",Exposure_Information[[#This Row],[Type of building construction]])</f>
        <v>RMS - 1</v>
      </c>
      <c r="Z505" s="3">
        <v>0</v>
      </c>
      <c r="AA505" s="2">
        <v>1905</v>
      </c>
      <c r="AB505" s="2" t="s">
        <v>11</v>
      </c>
      <c r="AC505" s="2">
        <v>1</v>
      </c>
      <c r="AD505" s="2" t="str">
        <f>_xlfn.CONCAT(Exposure_Information[[#This Row],[Occupany Code]]," - ",Exposure_Information[[#This Row],[Type of building occupancy]])</f>
        <v>ATC - 1</v>
      </c>
      <c r="AE505" s="5">
        <v>550000</v>
      </c>
      <c r="AF505" s="5">
        <v>165000</v>
      </c>
      <c r="AG505" s="5">
        <v>110000</v>
      </c>
      <c r="AH505" s="5">
        <f>SUM(Exposure_Information[[#This Row],[Building Coverage Value]:[Business interruption value]])</f>
        <v>825000</v>
      </c>
      <c r="AI505" s="5">
        <f>SUM(Exposure_Information[[#This Row],[Building Coverage Value]:[Contents Coverage Value]])</f>
        <v>715000</v>
      </c>
      <c r="AJ505" s="26"/>
    </row>
    <row r="506" spans="1:36" ht="39" x14ac:dyDescent="0.3">
      <c r="A506" s="2" t="s">
        <v>148</v>
      </c>
      <c r="B506" s="2" t="s">
        <v>156</v>
      </c>
      <c r="C506" s="2" t="s">
        <v>325</v>
      </c>
      <c r="D506" s="2">
        <v>107055</v>
      </c>
      <c r="E506" s="2" t="s">
        <v>4697</v>
      </c>
      <c r="F506" s="2" t="s">
        <v>5626</v>
      </c>
      <c r="G506" s="3">
        <v>1031</v>
      </c>
      <c r="H506" s="3">
        <v>500</v>
      </c>
      <c r="I506" s="71">
        <f>Exposure_Information[[#This Row],[Total  Insured Value]]+Exposure_Information[[#This Row],[Policy Deductible]]</f>
        <v>825100</v>
      </c>
      <c r="J506" s="2">
        <v>110185</v>
      </c>
      <c r="K506" s="3">
        <v>1</v>
      </c>
      <c r="L506" s="2" t="s">
        <v>9</v>
      </c>
      <c r="M506" s="2" t="s">
        <v>5627</v>
      </c>
      <c r="N506" s="3" t="s">
        <v>5628</v>
      </c>
      <c r="O506" s="2" t="s">
        <v>1520</v>
      </c>
      <c r="P506" s="2" t="s">
        <v>221</v>
      </c>
      <c r="Q506" s="3">
        <v>23</v>
      </c>
      <c r="R506" s="2" t="s">
        <v>127</v>
      </c>
      <c r="S506" s="3">
        <v>25</v>
      </c>
      <c r="T506" s="2" t="s">
        <v>10</v>
      </c>
      <c r="U506" s="3">
        <v>42.033923000000001</v>
      </c>
      <c r="V506" s="3">
        <v>-70.774091999999996</v>
      </c>
      <c r="W506" s="2" t="s">
        <v>149</v>
      </c>
      <c r="X506" s="3">
        <v>1</v>
      </c>
      <c r="Y506" s="3" t="str">
        <f>_xlfn.CONCAT(Exposure_Information[[#This Row],[Building Construction Code]]," - ",Exposure_Information[[#This Row],[Type of building construction]])</f>
        <v>RMS - 1</v>
      </c>
      <c r="Z506" s="3">
        <v>0</v>
      </c>
      <c r="AA506" s="2">
        <v>1999</v>
      </c>
      <c r="AB506" s="2" t="s">
        <v>11</v>
      </c>
      <c r="AC506" s="2">
        <v>1</v>
      </c>
      <c r="AD506" s="2" t="str">
        <f>_xlfn.CONCAT(Exposure_Information[[#This Row],[Occupany Code]]," - ",Exposure_Information[[#This Row],[Type of building occupancy]])</f>
        <v>ATC - 1</v>
      </c>
      <c r="AE506" s="5">
        <v>434000</v>
      </c>
      <c r="AF506" s="5">
        <v>303800</v>
      </c>
      <c r="AG506" s="5">
        <v>86800</v>
      </c>
      <c r="AH506" s="5">
        <f>SUM(Exposure_Information[[#This Row],[Building Coverage Value]:[Business interruption value]])</f>
        <v>824600</v>
      </c>
      <c r="AI506" s="5">
        <f>SUM(Exposure_Information[[#This Row],[Building Coverage Value]:[Contents Coverage Value]])</f>
        <v>737800</v>
      </c>
      <c r="AJ506" s="26"/>
    </row>
    <row r="507" spans="1:36" ht="26" x14ac:dyDescent="0.3">
      <c r="A507" s="2" t="s">
        <v>148</v>
      </c>
      <c r="B507" s="2" t="s">
        <v>156</v>
      </c>
      <c r="C507" s="2" t="s">
        <v>325</v>
      </c>
      <c r="D507" s="2">
        <v>107281</v>
      </c>
      <c r="E507" s="2" t="s">
        <v>4697</v>
      </c>
      <c r="F507" s="2" t="s">
        <v>6438</v>
      </c>
      <c r="G507" s="3">
        <v>909</v>
      </c>
      <c r="H507" s="3">
        <v>500</v>
      </c>
      <c r="I507" s="71">
        <f>Exposure_Information[[#This Row],[Total  Insured Value]]+Exposure_Information[[#This Row],[Policy Deductible]]</f>
        <v>825100</v>
      </c>
      <c r="J507" s="2">
        <v>110411</v>
      </c>
      <c r="K507" s="3">
        <v>1</v>
      </c>
      <c r="L507" s="2" t="s">
        <v>9</v>
      </c>
      <c r="M507" s="2" t="s">
        <v>6439</v>
      </c>
      <c r="N507" s="3" t="s">
        <v>6440</v>
      </c>
      <c r="O507" s="2" t="s">
        <v>6441</v>
      </c>
      <c r="P507" s="2" t="s">
        <v>74</v>
      </c>
      <c r="Q507" s="3">
        <v>9</v>
      </c>
      <c r="R507" s="2" t="s">
        <v>127</v>
      </c>
      <c r="S507" s="3">
        <v>25</v>
      </c>
      <c r="T507" s="2" t="s">
        <v>10</v>
      </c>
      <c r="U507" s="3">
        <v>42.634932999999997</v>
      </c>
      <c r="V507" s="3">
        <v>-70.925742999999997</v>
      </c>
      <c r="W507" s="2" t="s">
        <v>149</v>
      </c>
      <c r="X507" s="3">
        <v>1</v>
      </c>
      <c r="Y507" s="3" t="str">
        <f>_xlfn.CONCAT(Exposure_Information[[#This Row],[Building Construction Code]]," - ",Exposure_Information[[#This Row],[Type of building construction]])</f>
        <v>RMS - 1</v>
      </c>
      <c r="Z507" s="3">
        <v>0</v>
      </c>
      <c r="AA507" s="2">
        <v>1996</v>
      </c>
      <c r="AB507" s="2" t="s">
        <v>11</v>
      </c>
      <c r="AC507" s="2">
        <v>1</v>
      </c>
      <c r="AD507" s="2" t="str">
        <f>_xlfn.CONCAT(Exposure_Information[[#This Row],[Occupany Code]]," - ",Exposure_Information[[#This Row],[Type of building occupancy]])</f>
        <v>ATC - 1</v>
      </c>
      <c r="AE507" s="5">
        <v>434000</v>
      </c>
      <c r="AF507" s="5">
        <v>303800</v>
      </c>
      <c r="AG507" s="5">
        <v>86800</v>
      </c>
      <c r="AH507" s="5">
        <f>SUM(Exposure_Information[[#This Row],[Building Coverage Value]:[Business interruption value]])</f>
        <v>824600</v>
      </c>
      <c r="AI507" s="5">
        <f>SUM(Exposure_Information[[#This Row],[Building Coverage Value]:[Contents Coverage Value]])</f>
        <v>737800</v>
      </c>
      <c r="AJ507" s="26"/>
    </row>
    <row r="508" spans="1:36" ht="26" x14ac:dyDescent="0.3">
      <c r="A508" s="2" t="s">
        <v>148</v>
      </c>
      <c r="B508" s="2" t="s">
        <v>156</v>
      </c>
      <c r="C508" s="2" t="s">
        <v>325</v>
      </c>
      <c r="D508" s="2">
        <v>7427</v>
      </c>
      <c r="E508" s="2" t="s">
        <v>382</v>
      </c>
      <c r="F508" s="2" t="s">
        <v>2145</v>
      </c>
      <c r="G508" s="3">
        <v>11297</v>
      </c>
      <c r="H508" s="3">
        <v>1000</v>
      </c>
      <c r="I508" s="71">
        <f>Exposure_Information[[#This Row],[Total  Insured Value]]+Exposure_Information[[#This Row],[Policy Deductible]]</f>
        <v>646000</v>
      </c>
      <c r="J508" s="2">
        <v>10018</v>
      </c>
      <c r="K508" s="3">
        <v>1</v>
      </c>
      <c r="L508" s="2" t="s">
        <v>9</v>
      </c>
      <c r="M508" s="2" t="s">
        <v>10713</v>
      </c>
      <c r="N508" s="3" t="s">
        <v>1899</v>
      </c>
      <c r="O508" s="2" t="s">
        <v>1633</v>
      </c>
      <c r="P508" s="2" t="s">
        <v>24</v>
      </c>
      <c r="Q508" s="3">
        <v>119</v>
      </c>
      <c r="R508" s="2" t="s">
        <v>25</v>
      </c>
      <c r="S508" s="3">
        <v>36</v>
      </c>
      <c r="T508" s="2" t="s">
        <v>10</v>
      </c>
      <c r="U508" s="3">
        <v>40.959899999999998</v>
      </c>
      <c r="V508" s="3">
        <v>-73.825056000000004</v>
      </c>
      <c r="W508" s="2" t="s">
        <v>149</v>
      </c>
      <c r="X508" s="3">
        <v>1</v>
      </c>
      <c r="Y508" s="3" t="str">
        <f>_xlfn.CONCAT(Exposure_Information[[#This Row],[Building Construction Code]]," - ",Exposure_Information[[#This Row],[Type of building construction]])</f>
        <v>RMS - 1</v>
      </c>
      <c r="Z508" s="3">
        <v>0</v>
      </c>
      <c r="AA508" s="2">
        <v>9999</v>
      </c>
      <c r="AB508" s="2" t="s">
        <v>11</v>
      </c>
      <c r="AC508" s="2">
        <v>37</v>
      </c>
      <c r="AD508" s="2" t="str">
        <f>_xlfn.CONCAT(Exposure_Information[[#This Row],[Occupany Code]]," - ",Exposure_Information[[#This Row],[Type of building occupancy]])</f>
        <v>ATC - 37</v>
      </c>
      <c r="AE508" s="5">
        <v>600000</v>
      </c>
      <c r="AF508" s="5">
        <v>0</v>
      </c>
      <c r="AG508" s="5">
        <v>45000</v>
      </c>
      <c r="AH508" s="5">
        <f>SUM(Exposure_Information[[#This Row],[Building Coverage Value]:[Business interruption value]])</f>
        <v>645000</v>
      </c>
      <c r="AI508" s="5">
        <f>SUM(Exposure_Information[[#This Row],[Building Coverage Value]:[Contents Coverage Value]])</f>
        <v>600000</v>
      </c>
      <c r="AJ508" s="26"/>
    </row>
    <row r="509" spans="1:36" ht="26" x14ac:dyDescent="0.3">
      <c r="A509" s="2" t="s">
        <v>148</v>
      </c>
      <c r="B509" s="2" t="s">
        <v>156</v>
      </c>
      <c r="C509" s="2" t="s">
        <v>325</v>
      </c>
      <c r="D509" s="2">
        <v>114640</v>
      </c>
      <c r="E509" s="2" t="s">
        <v>4697</v>
      </c>
      <c r="F509" s="2" t="s">
        <v>7627</v>
      </c>
      <c r="G509" s="3">
        <v>2241</v>
      </c>
      <c r="H509" s="3">
        <v>500</v>
      </c>
      <c r="I509" s="71">
        <f>Exposure_Information[[#This Row],[Total  Insured Value]]+Exposure_Information[[#This Row],[Policy Deductible]]</f>
        <v>824150</v>
      </c>
      <c r="J509" s="2">
        <v>117770</v>
      </c>
      <c r="K509" s="3">
        <v>1</v>
      </c>
      <c r="L509" s="2" t="s">
        <v>9</v>
      </c>
      <c r="M509" s="2" t="s">
        <v>7628</v>
      </c>
      <c r="N509" s="3" t="s">
        <v>7629</v>
      </c>
      <c r="O509" s="2" t="s">
        <v>828</v>
      </c>
      <c r="P509" s="2" t="s">
        <v>72</v>
      </c>
      <c r="Q509" s="3">
        <v>25</v>
      </c>
      <c r="R509" s="2" t="s">
        <v>127</v>
      </c>
      <c r="S509" s="3">
        <v>25</v>
      </c>
      <c r="T509" s="2" t="s">
        <v>10</v>
      </c>
      <c r="U509" s="3">
        <v>42.402549999999998</v>
      </c>
      <c r="V509" s="3">
        <v>-70.998610999999997</v>
      </c>
      <c r="W509" s="2" t="s">
        <v>149</v>
      </c>
      <c r="X509" s="3">
        <v>1</v>
      </c>
      <c r="Y509" s="3" t="str">
        <f>_xlfn.CONCAT(Exposure_Information[[#This Row],[Building Construction Code]]," - ",Exposure_Information[[#This Row],[Type of building construction]])</f>
        <v>RMS - 1</v>
      </c>
      <c r="Z509" s="3">
        <v>0</v>
      </c>
      <c r="AA509" s="2">
        <v>1945</v>
      </c>
      <c r="AB509" s="2" t="s">
        <v>11</v>
      </c>
      <c r="AC509" s="2">
        <v>1</v>
      </c>
      <c r="AD509" s="2" t="str">
        <f>_xlfn.CONCAT(Exposure_Information[[#This Row],[Occupany Code]]," - ",Exposure_Information[[#This Row],[Type of building occupancy]])</f>
        <v>ATC - 1</v>
      </c>
      <c r="AE509" s="5">
        <v>433500</v>
      </c>
      <c r="AF509" s="5">
        <v>303450</v>
      </c>
      <c r="AG509" s="5">
        <v>86700</v>
      </c>
      <c r="AH509" s="5">
        <f>SUM(Exposure_Information[[#This Row],[Building Coverage Value]:[Business interruption value]])</f>
        <v>823650</v>
      </c>
      <c r="AI509" s="5">
        <f>SUM(Exposure_Information[[#This Row],[Building Coverage Value]:[Contents Coverage Value]])</f>
        <v>736950</v>
      </c>
      <c r="AJ509" s="26"/>
    </row>
    <row r="510" spans="1:36" x14ac:dyDescent="0.3">
      <c r="A510" s="2" t="s">
        <v>148</v>
      </c>
      <c r="B510" s="2" t="s">
        <v>156</v>
      </c>
      <c r="C510" s="2" t="s">
        <v>325</v>
      </c>
      <c r="D510" s="2">
        <v>111393</v>
      </c>
      <c r="E510" s="2" t="s">
        <v>4697</v>
      </c>
      <c r="F510" s="2" t="s">
        <v>7806</v>
      </c>
      <c r="G510" s="3">
        <v>1128</v>
      </c>
      <c r="H510" s="3">
        <v>500</v>
      </c>
      <c r="I510" s="71">
        <f>Exposure_Information[[#This Row],[Total  Insured Value]]+Exposure_Information[[#This Row],[Policy Deductible]]</f>
        <v>822250</v>
      </c>
      <c r="J510" s="2">
        <v>114523</v>
      </c>
      <c r="K510" s="3">
        <v>1</v>
      </c>
      <c r="L510" s="2">
        <v>351</v>
      </c>
      <c r="M510" s="2" t="s">
        <v>7807</v>
      </c>
      <c r="N510" s="3" t="s">
        <v>7808</v>
      </c>
      <c r="O510" s="2" t="s">
        <v>176</v>
      </c>
      <c r="P510" s="2" t="s">
        <v>171</v>
      </c>
      <c r="Q510" s="3">
        <v>27</v>
      </c>
      <c r="R510" s="2" t="s">
        <v>127</v>
      </c>
      <c r="S510" s="3">
        <v>25</v>
      </c>
      <c r="T510" s="2" t="s">
        <v>10</v>
      </c>
      <c r="U510" s="3">
        <v>42.104173000000003</v>
      </c>
      <c r="V510" s="3">
        <v>-71.652437000000006</v>
      </c>
      <c r="W510" s="2" t="s">
        <v>149</v>
      </c>
      <c r="X510" s="3">
        <v>1</v>
      </c>
      <c r="Y510" s="3" t="str">
        <f>_xlfn.CONCAT(Exposure_Information[[#This Row],[Building Construction Code]]," - ",Exposure_Information[[#This Row],[Type of building construction]])</f>
        <v>RMS - 1</v>
      </c>
      <c r="Z510" s="3">
        <v>0</v>
      </c>
      <c r="AA510" s="2">
        <v>1975</v>
      </c>
      <c r="AB510" s="2" t="s">
        <v>11</v>
      </c>
      <c r="AC510" s="2">
        <v>1</v>
      </c>
      <c r="AD510" s="2" t="str">
        <f>_xlfn.CONCAT(Exposure_Information[[#This Row],[Occupany Code]]," - ",Exposure_Information[[#This Row],[Type of building occupancy]])</f>
        <v>ATC - 1</v>
      </c>
      <c r="AE510" s="5">
        <v>432500</v>
      </c>
      <c r="AF510" s="5">
        <v>302750</v>
      </c>
      <c r="AG510" s="5">
        <v>86500</v>
      </c>
      <c r="AH510" s="5">
        <f>SUM(Exposure_Information[[#This Row],[Building Coverage Value]:[Business interruption value]])</f>
        <v>821750</v>
      </c>
      <c r="AI510" s="5">
        <f>SUM(Exposure_Information[[#This Row],[Building Coverage Value]:[Contents Coverage Value]])</f>
        <v>735250</v>
      </c>
      <c r="AJ510" s="26"/>
    </row>
    <row r="511" spans="1:36" ht="39" x14ac:dyDescent="0.3">
      <c r="A511" s="2" t="s">
        <v>148</v>
      </c>
      <c r="B511" s="2" t="s">
        <v>156</v>
      </c>
      <c r="C511" s="2" t="s">
        <v>325</v>
      </c>
      <c r="D511" s="2">
        <v>103591</v>
      </c>
      <c r="E511" s="2" t="s">
        <v>4697</v>
      </c>
      <c r="F511" s="2" t="s">
        <v>6952</v>
      </c>
      <c r="G511" s="3">
        <v>1525</v>
      </c>
      <c r="H511" s="3">
        <v>0</v>
      </c>
      <c r="I511" s="71">
        <f>Exposure_Information[[#This Row],[Total  Insured Value]]+Exposure_Information[[#This Row],[Policy Deductible]]</f>
        <v>820800</v>
      </c>
      <c r="J511" s="2">
        <v>106721</v>
      </c>
      <c r="K511" s="3">
        <v>1</v>
      </c>
      <c r="L511" s="2" t="s">
        <v>9</v>
      </c>
      <c r="M511" s="2" t="s">
        <v>6953</v>
      </c>
      <c r="N511" s="3" t="s">
        <v>6954</v>
      </c>
      <c r="O511" s="2" t="s">
        <v>154</v>
      </c>
      <c r="P511" s="2" t="s">
        <v>155</v>
      </c>
      <c r="Q511" s="3">
        <v>1</v>
      </c>
      <c r="R511" s="2" t="s">
        <v>70</v>
      </c>
      <c r="S511" s="3">
        <v>9</v>
      </c>
      <c r="T511" s="2" t="s">
        <v>10</v>
      </c>
      <c r="U511" s="3">
        <v>41.034331999999999</v>
      </c>
      <c r="V511" s="3">
        <v>-73.662132</v>
      </c>
      <c r="W511" s="2" t="s">
        <v>149</v>
      </c>
      <c r="X511" s="3">
        <v>1</v>
      </c>
      <c r="Y511" s="3" t="str">
        <f>_xlfn.CONCAT(Exposure_Information[[#This Row],[Building Construction Code]]," - ",Exposure_Information[[#This Row],[Type of building construction]])</f>
        <v>RMS - 1</v>
      </c>
      <c r="Z511" s="3">
        <v>0</v>
      </c>
      <c r="AA511" s="2">
        <v>1964</v>
      </c>
      <c r="AB511" s="2" t="s">
        <v>11</v>
      </c>
      <c r="AC511" s="2">
        <v>1</v>
      </c>
      <c r="AD511" s="2" t="str">
        <f>_xlfn.CONCAT(Exposure_Information[[#This Row],[Occupany Code]]," - ",Exposure_Information[[#This Row],[Type of building occupancy]])</f>
        <v>ATC - 1</v>
      </c>
      <c r="AE511" s="5">
        <v>432000</v>
      </c>
      <c r="AF511" s="5">
        <v>302400</v>
      </c>
      <c r="AG511" s="5">
        <v>86400</v>
      </c>
      <c r="AH511" s="5">
        <f>SUM(Exposure_Information[[#This Row],[Building Coverage Value]:[Business interruption value]])</f>
        <v>820800</v>
      </c>
      <c r="AI511" s="5">
        <f>SUM(Exposure_Information[[#This Row],[Building Coverage Value]:[Contents Coverage Value]])</f>
        <v>734400</v>
      </c>
      <c r="AJ511" s="26"/>
    </row>
    <row r="512" spans="1:36" ht="26" x14ac:dyDescent="0.3">
      <c r="A512" s="2" t="s">
        <v>148</v>
      </c>
      <c r="B512" s="2" t="s">
        <v>156</v>
      </c>
      <c r="C512" s="2" t="s">
        <v>325</v>
      </c>
      <c r="D512" s="2">
        <v>103714</v>
      </c>
      <c r="E512" s="2" t="s">
        <v>4697</v>
      </c>
      <c r="F512" s="2" t="s">
        <v>7503</v>
      </c>
      <c r="G512" s="3">
        <v>1015</v>
      </c>
      <c r="H512" s="3">
        <v>500</v>
      </c>
      <c r="I512" s="71">
        <f>Exposure_Information[[#This Row],[Total  Insured Value]]+Exposure_Information[[#This Row],[Policy Deductible]]</f>
        <v>821300</v>
      </c>
      <c r="J512" s="2">
        <v>106844</v>
      </c>
      <c r="K512" s="3">
        <v>1</v>
      </c>
      <c r="L512" s="2" t="s">
        <v>9</v>
      </c>
      <c r="M512" s="2" t="s">
        <v>7504</v>
      </c>
      <c r="N512" s="3" t="s">
        <v>7505</v>
      </c>
      <c r="O512" s="2" t="s">
        <v>137</v>
      </c>
      <c r="P512" s="2" t="s">
        <v>155</v>
      </c>
      <c r="Q512" s="3">
        <v>1</v>
      </c>
      <c r="R512" s="2" t="s">
        <v>70</v>
      </c>
      <c r="S512" s="3">
        <v>9</v>
      </c>
      <c r="T512" s="2" t="s">
        <v>10</v>
      </c>
      <c r="U512" s="3">
        <v>41.363340000000001</v>
      </c>
      <c r="V512" s="3">
        <v>-73.198473000000007</v>
      </c>
      <c r="W512" s="2" t="s">
        <v>149</v>
      </c>
      <c r="X512" s="3">
        <v>1</v>
      </c>
      <c r="Y512" s="3" t="str">
        <f>_xlfn.CONCAT(Exposure_Information[[#This Row],[Building Construction Code]]," - ",Exposure_Information[[#This Row],[Type of building construction]])</f>
        <v>RMS - 1</v>
      </c>
      <c r="Z512" s="3">
        <v>0</v>
      </c>
      <c r="AA512" s="2">
        <v>1974</v>
      </c>
      <c r="AB512" s="2" t="s">
        <v>11</v>
      </c>
      <c r="AC512" s="2">
        <v>1</v>
      </c>
      <c r="AD512" s="2" t="str">
        <f>_xlfn.CONCAT(Exposure_Information[[#This Row],[Occupany Code]]," - ",Exposure_Information[[#This Row],[Type of building occupancy]])</f>
        <v>ATC - 1</v>
      </c>
      <c r="AE512" s="5">
        <v>432000</v>
      </c>
      <c r="AF512" s="5">
        <v>302400</v>
      </c>
      <c r="AG512" s="5">
        <v>86400</v>
      </c>
      <c r="AH512" s="5">
        <f>SUM(Exposure_Information[[#This Row],[Building Coverage Value]:[Business interruption value]])</f>
        <v>820800</v>
      </c>
      <c r="AI512" s="5">
        <f>SUM(Exposure_Information[[#This Row],[Building Coverage Value]:[Contents Coverage Value]])</f>
        <v>734400</v>
      </c>
      <c r="AJ512" s="26"/>
    </row>
    <row r="513" spans="1:36" ht="39" x14ac:dyDescent="0.3">
      <c r="A513" s="2" t="s">
        <v>148</v>
      </c>
      <c r="B513" s="2" t="s">
        <v>156</v>
      </c>
      <c r="C513" s="2" t="s">
        <v>325</v>
      </c>
      <c r="D513" s="2">
        <v>114222</v>
      </c>
      <c r="E513" s="2" t="s">
        <v>4697</v>
      </c>
      <c r="F513" s="2" t="s">
        <v>7929</v>
      </c>
      <c r="G513" s="3">
        <v>936</v>
      </c>
      <c r="H513" s="3">
        <v>250</v>
      </c>
      <c r="I513" s="71">
        <f>Exposure_Information[[#This Row],[Total  Insured Value]]+Exposure_Information[[#This Row],[Policy Deductible]]</f>
        <v>819150</v>
      </c>
      <c r="J513" s="2">
        <v>117352</v>
      </c>
      <c r="K513" s="3">
        <v>1</v>
      </c>
      <c r="L513" s="2" t="s">
        <v>9</v>
      </c>
      <c r="M513" s="2" t="s">
        <v>7930</v>
      </c>
      <c r="N513" s="3" t="s">
        <v>7931</v>
      </c>
      <c r="O513" s="2" t="s">
        <v>4987</v>
      </c>
      <c r="P513" s="2" t="s">
        <v>171</v>
      </c>
      <c r="Q513" s="3">
        <v>27</v>
      </c>
      <c r="R513" s="2" t="s">
        <v>127</v>
      </c>
      <c r="S513" s="3">
        <v>25</v>
      </c>
      <c r="T513" s="2" t="s">
        <v>10</v>
      </c>
      <c r="U513" s="3">
        <v>42.413694</v>
      </c>
      <c r="V513" s="3">
        <v>-71.958235999999999</v>
      </c>
      <c r="W513" s="2" t="s">
        <v>149</v>
      </c>
      <c r="X513" s="3">
        <v>1</v>
      </c>
      <c r="Y513" s="3" t="str">
        <f>_xlfn.CONCAT(Exposure_Information[[#This Row],[Building Construction Code]]," - ",Exposure_Information[[#This Row],[Type of building construction]])</f>
        <v>RMS - 1</v>
      </c>
      <c r="Z513" s="3">
        <v>0</v>
      </c>
      <c r="AA513" s="2">
        <v>1980</v>
      </c>
      <c r="AB513" s="2" t="s">
        <v>11</v>
      </c>
      <c r="AC513" s="2">
        <v>1</v>
      </c>
      <c r="AD513" s="2" t="str">
        <f>_xlfn.CONCAT(Exposure_Information[[#This Row],[Occupany Code]]," - ",Exposure_Information[[#This Row],[Type of building occupancy]])</f>
        <v>ATC - 1</v>
      </c>
      <c r="AE513" s="5">
        <v>431000</v>
      </c>
      <c r="AF513" s="5">
        <v>301700</v>
      </c>
      <c r="AG513" s="5">
        <v>86200</v>
      </c>
      <c r="AH513" s="5">
        <f>SUM(Exposure_Information[[#This Row],[Building Coverage Value]:[Business interruption value]])</f>
        <v>818900</v>
      </c>
      <c r="AI513" s="5">
        <f>SUM(Exposure_Information[[#This Row],[Building Coverage Value]:[Contents Coverage Value]])</f>
        <v>732700</v>
      </c>
      <c r="AJ513" s="26"/>
    </row>
    <row r="514" spans="1:36" x14ac:dyDescent="0.3">
      <c r="A514" s="2" t="s">
        <v>148</v>
      </c>
      <c r="B514" s="2" t="s">
        <v>156</v>
      </c>
      <c r="C514" s="2" t="s">
        <v>325</v>
      </c>
      <c r="D514" s="2">
        <v>122388</v>
      </c>
      <c r="E514" s="2" t="s">
        <v>4697</v>
      </c>
      <c r="F514" s="2" t="s">
        <v>9779</v>
      </c>
      <c r="G514" s="3">
        <v>1068</v>
      </c>
      <c r="H514" s="3">
        <v>500</v>
      </c>
      <c r="I514" s="71">
        <f>Exposure_Information[[#This Row],[Total  Insured Value]]+Exposure_Information[[#This Row],[Policy Deductible]]</f>
        <v>819400</v>
      </c>
      <c r="J514" s="2">
        <v>125518</v>
      </c>
      <c r="K514" s="3">
        <v>1</v>
      </c>
      <c r="L514" s="2">
        <v>226</v>
      </c>
      <c r="M514" s="2" t="s">
        <v>9780</v>
      </c>
      <c r="N514" s="3" t="s">
        <v>9781</v>
      </c>
      <c r="O514" s="2" t="s">
        <v>289</v>
      </c>
      <c r="P514" s="2" t="s">
        <v>231</v>
      </c>
      <c r="Q514" s="3">
        <v>13</v>
      </c>
      <c r="R514" s="2" t="s">
        <v>127</v>
      </c>
      <c r="S514" s="3">
        <v>25</v>
      </c>
      <c r="T514" s="2" t="s">
        <v>10</v>
      </c>
      <c r="U514" s="3">
        <v>42.122331000000003</v>
      </c>
      <c r="V514" s="3">
        <v>-72.199821</v>
      </c>
      <c r="W514" s="2" t="s">
        <v>149</v>
      </c>
      <c r="X514" s="3">
        <v>1</v>
      </c>
      <c r="Y514" s="3" t="str">
        <f>_xlfn.CONCAT(Exposure_Information[[#This Row],[Building Construction Code]]," - ",Exposure_Information[[#This Row],[Type of building construction]])</f>
        <v>RMS - 1</v>
      </c>
      <c r="Z514" s="3">
        <v>0</v>
      </c>
      <c r="AA514" s="2">
        <v>2000</v>
      </c>
      <c r="AB514" s="2" t="s">
        <v>11</v>
      </c>
      <c r="AC514" s="2">
        <v>1</v>
      </c>
      <c r="AD514" s="2" t="str">
        <f>_xlfn.CONCAT(Exposure_Information[[#This Row],[Occupany Code]]," - ",Exposure_Information[[#This Row],[Type of building occupancy]])</f>
        <v>ATC - 1</v>
      </c>
      <c r="AE514" s="5">
        <v>431000</v>
      </c>
      <c r="AF514" s="5">
        <v>301700</v>
      </c>
      <c r="AG514" s="5">
        <v>86200</v>
      </c>
      <c r="AH514" s="5">
        <f>SUM(Exposure_Information[[#This Row],[Building Coverage Value]:[Business interruption value]])</f>
        <v>818900</v>
      </c>
      <c r="AI514" s="5">
        <f>SUM(Exposure_Information[[#This Row],[Building Coverage Value]:[Contents Coverage Value]])</f>
        <v>732700</v>
      </c>
      <c r="AJ514" s="26"/>
    </row>
    <row r="515" spans="1:36" ht="26" x14ac:dyDescent="0.3">
      <c r="A515" s="2" t="s">
        <v>148</v>
      </c>
      <c r="B515" s="2" t="s">
        <v>156</v>
      </c>
      <c r="C515" s="2" t="s">
        <v>325</v>
      </c>
      <c r="D515" s="2">
        <v>117410</v>
      </c>
      <c r="E515" s="2" t="s">
        <v>4697</v>
      </c>
      <c r="F515" s="2" t="s">
        <v>10405</v>
      </c>
      <c r="G515" s="3">
        <v>1131</v>
      </c>
      <c r="H515" s="3">
        <v>500</v>
      </c>
      <c r="I515" s="71">
        <f>Exposure_Information[[#This Row],[Total  Insured Value]]+Exposure_Information[[#This Row],[Policy Deductible]]</f>
        <v>819400</v>
      </c>
      <c r="J515" s="2">
        <v>120540</v>
      </c>
      <c r="K515" s="3">
        <v>1</v>
      </c>
      <c r="L515" s="2" t="s">
        <v>9</v>
      </c>
      <c r="M515" s="2" t="s">
        <v>10406</v>
      </c>
      <c r="N515" s="3" t="s">
        <v>10407</v>
      </c>
      <c r="O515" s="2" t="s">
        <v>2599</v>
      </c>
      <c r="P515" s="2" t="s">
        <v>171</v>
      </c>
      <c r="Q515" s="3">
        <v>27</v>
      </c>
      <c r="R515" s="2" t="s">
        <v>127</v>
      </c>
      <c r="S515" s="3">
        <v>25</v>
      </c>
      <c r="T515" s="2" t="s">
        <v>10</v>
      </c>
      <c r="U515" s="3">
        <v>42.449455999999998</v>
      </c>
      <c r="V515" s="3">
        <v>-71.616467999999998</v>
      </c>
      <c r="W515" s="2" t="s">
        <v>149</v>
      </c>
      <c r="X515" s="3">
        <v>1</v>
      </c>
      <c r="Y515" s="3" t="str">
        <f>_xlfn.CONCAT(Exposure_Information[[#This Row],[Building Construction Code]]," - ",Exposure_Information[[#This Row],[Type of building construction]])</f>
        <v>RMS - 1</v>
      </c>
      <c r="Z515" s="3">
        <v>0</v>
      </c>
      <c r="AA515" s="2">
        <v>1975</v>
      </c>
      <c r="AB515" s="2" t="s">
        <v>11</v>
      </c>
      <c r="AC515" s="2">
        <v>1</v>
      </c>
      <c r="AD515" s="2" t="str">
        <f>_xlfn.CONCAT(Exposure_Information[[#This Row],[Occupany Code]]," - ",Exposure_Information[[#This Row],[Type of building occupancy]])</f>
        <v>ATC - 1</v>
      </c>
      <c r="AE515" s="5">
        <v>431000</v>
      </c>
      <c r="AF515" s="5">
        <v>301700</v>
      </c>
      <c r="AG515" s="5">
        <v>86200</v>
      </c>
      <c r="AH515" s="5">
        <f>SUM(Exposure_Information[[#This Row],[Building Coverage Value]:[Business interruption value]])</f>
        <v>818900</v>
      </c>
      <c r="AI515" s="5">
        <f>SUM(Exposure_Information[[#This Row],[Building Coverage Value]:[Contents Coverage Value]])</f>
        <v>732700</v>
      </c>
      <c r="AJ515" s="26"/>
    </row>
    <row r="516" spans="1:36" x14ac:dyDescent="0.3">
      <c r="A516" s="2" t="s">
        <v>148</v>
      </c>
      <c r="B516" s="2" t="s">
        <v>156</v>
      </c>
      <c r="C516" s="2" t="s">
        <v>325</v>
      </c>
      <c r="D516" s="2">
        <v>18032</v>
      </c>
      <c r="E516" s="2" t="s">
        <v>367</v>
      </c>
      <c r="F516" s="2" t="s">
        <v>2808</v>
      </c>
      <c r="G516" s="3">
        <v>2202</v>
      </c>
      <c r="H516" s="3">
        <v>2500</v>
      </c>
      <c r="I516" s="71">
        <f>Exposure_Information[[#This Row],[Total  Insured Value]]+Exposure_Information[[#This Row],[Policy Deductible]]</f>
        <v>817500</v>
      </c>
      <c r="J516" s="2">
        <v>21122</v>
      </c>
      <c r="K516" s="3">
        <v>1</v>
      </c>
      <c r="L516" s="2" t="s">
        <v>9</v>
      </c>
      <c r="M516" s="2" t="s">
        <v>2809</v>
      </c>
      <c r="N516" s="3" t="s">
        <v>2810</v>
      </c>
      <c r="O516" s="2" t="s">
        <v>264</v>
      </c>
      <c r="P516" s="2" t="s">
        <v>72</v>
      </c>
      <c r="Q516" s="3">
        <v>25</v>
      </c>
      <c r="R516" s="2" t="s">
        <v>127</v>
      </c>
      <c r="S516" s="3">
        <v>25</v>
      </c>
      <c r="T516" s="2" t="s">
        <v>10</v>
      </c>
      <c r="U516" s="3">
        <v>42.378495000000001</v>
      </c>
      <c r="V516" s="3">
        <v>-71.066266999999996</v>
      </c>
      <c r="W516" s="2" t="s">
        <v>149</v>
      </c>
      <c r="X516" s="3">
        <v>1</v>
      </c>
      <c r="Y516" s="3" t="str">
        <f>_xlfn.CONCAT(Exposure_Information[[#This Row],[Building Construction Code]]," - ",Exposure_Information[[#This Row],[Type of building construction]])</f>
        <v>RMS - 1</v>
      </c>
      <c r="Z516" s="3">
        <v>0</v>
      </c>
      <c r="AA516" s="2">
        <v>1900</v>
      </c>
      <c r="AB516" s="2" t="s">
        <v>11</v>
      </c>
      <c r="AC516" s="2">
        <v>1</v>
      </c>
      <c r="AD516" s="2" t="str">
        <f>_xlfn.CONCAT(Exposure_Information[[#This Row],[Occupany Code]]," - ",Exposure_Information[[#This Row],[Type of building occupancy]])</f>
        <v>ATC - 1</v>
      </c>
      <c r="AE516" s="5">
        <v>795000</v>
      </c>
      <c r="AF516" s="5">
        <v>5000</v>
      </c>
      <c r="AG516" s="5">
        <v>15000</v>
      </c>
      <c r="AH516" s="5">
        <f>SUM(Exposure_Information[[#This Row],[Building Coverage Value]:[Business interruption value]])</f>
        <v>815000</v>
      </c>
      <c r="AI516" s="5">
        <f>SUM(Exposure_Information[[#This Row],[Building Coverage Value]:[Contents Coverage Value]])</f>
        <v>800000</v>
      </c>
      <c r="AJ516" s="26"/>
    </row>
    <row r="517" spans="1:36" ht="26" x14ac:dyDescent="0.3">
      <c r="A517" s="2" t="s">
        <v>148</v>
      </c>
      <c r="B517" s="2" t="s">
        <v>156</v>
      </c>
      <c r="C517" s="2" t="s">
        <v>325</v>
      </c>
      <c r="D517" s="2">
        <v>115952</v>
      </c>
      <c r="E517" s="2" t="s">
        <v>4697</v>
      </c>
      <c r="F517" s="2" t="s">
        <v>7226</v>
      </c>
      <c r="G517" s="3">
        <v>996</v>
      </c>
      <c r="H517" s="3">
        <v>500</v>
      </c>
      <c r="I517" s="71">
        <f>Exposure_Information[[#This Row],[Total  Insured Value]]+Exposure_Information[[#This Row],[Policy Deductible]]</f>
        <v>814650</v>
      </c>
      <c r="J517" s="2">
        <v>119082</v>
      </c>
      <c r="K517" s="3">
        <v>1</v>
      </c>
      <c r="L517" s="2" t="s">
        <v>9</v>
      </c>
      <c r="M517" s="2" t="s">
        <v>7227</v>
      </c>
      <c r="N517" s="3" t="s">
        <v>7228</v>
      </c>
      <c r="O517" s="2" t="s">
        <v>3281</v>
      </c>
      <c r="P517" s="2" t="s">
        <v>224</v>
      </c>
      <c r="Q517" s="3">
        <v>21</v>
      </c>
      <c r="R517" s="2" t="s">
        <v>127</v>
      </c>
      <c r="S517" s="3">
        <v>25</v>
      </c>
      <c r="T517" s="2" t="s">
        <v>10</v>
      </c>
      <c r="U517" s="3">
        <v>42.21405</v>
      </c>
      <c r="V517" s="3">
        <v>-71.324225999999996</v>
      </c>
      <c r="W517" s="2" t="s">
        <v>149</v>
      </c>
      <c r="X517" s="3">
        <v>1</v>
      </c>
      <c r="Y517" s="3" t="str">
        <f>_xlfn.CONCAT(Exposure_Information[[#This Row],[Building Construction Code]]," - ",Exposure_Information[[#This Row],[Type of building construction]])</f>
        <v>RMS - 1</v>
      </c>
      <c r="Z517" s="3">
        <v>0</v>
      </c>
      <c r="AA517" s="2">
        <v>1965</v>
      </c>
      <c r="AB517" s="2" t="s">
        <v>11</v>
      </c>
      <c r="AC517" s="2">
        <v>1</v>
      </c>
      <c r="AD517" s="2" t="str">
        <f>_xlfn.CONCAT(Exposure_Information[[#This Row],[Occupany Code]]," - ",Exposure_Information[[#This Row],[Type of building occupancy]])</f>
        <v>ATC - 1</v>
      </c>
      <c r="AE517" s="5">
        <v>428500</v>
      </c>
      <c r="AF517" s="5">
        <v>299950</v>
      </c>
      <c r="AG517" s="5">
        <v>85700</v>
      </c>
      <c r="AH517" s="5">
        <f>SUM(Exposure_Information[[#This Row],[Building Coverage Value]:[Business interruption value]])</f>
        <v>814150</v>
      </c>
      <c r="AI517" s="5">
        <f>SUM(Exposure_Information[[#This Row],[Building Coverage Value]:[Contents Coverage Value]])</f>
        <v>728450</v>
      </c>
      <c r="AJ517" s="26"/>
    </row>
    <row r="518" spans="1:36" ht="39" x14ac:dyDescent="0.3">
      <c r="A518" s="2" t="s">
        <v>148</v>
      </c>
      <c r="B518" s="2" t="s">
        <v>156</v>
      </c>
      <c r="C518" s="2" t="s">
        <v>325</v>
      </c>
      <c r="D518" s="2">
        <v>118511</v>
      </c>
      <c r="E518" s="2" t="s">
        <v>4697</v>
      </c>
      <c r="F518" s="2" t="s">
        <v>9698</v>
      </c>
      <c r="G518" s="3">
        <v>1631</v>
      </c>
      <c r="H518" s="3">
        <v>0</v>
      </c>
      <c r="I518" s="71">
        <f>Exposure_Information[[#This Row],[Total  Insured Value]]+Exposure_Information[[#This Row],[Policy Deductible]]</f>
        <v>814150</v>
      </c>
      <c r="J518" s="2">
        <v>121641</v>
      </c>
      <c r="K518" s="3">
        <v>1</v>
      </c>
      <c r="L518" s="2">
        <v>374</v>
      </c>
      <c r="M518" s="2" t="s">
        <v>9699</v>
      </c>
      <c r="N518" s="3" t="s">
        <v>9700</v>
      </c>
      <c r="O518" s="2" t="s">
        <v>2599</v>
      </c>
      <c r="P518" s="2" t="s">
        <v>171</v>
      </c>
      <c r="Q518" s="3">
        <v>27</v>
      </c>
      <c r="R518" s="2" t="s">
        <v>127</v>
      </c>
      <c r="S518" s="3">
        <v>25</v>
      </c>
      <c r="T518" s="2" t="s">
        <v>10</v>
      </c>
      <c r="U518" s="3">
        <v>42.431196</v>
      </c>
      <c r="V518" s="3">
        <v>-71.59496</v>
      </c>
      <c r="W518" s="2" t="s">
        <v>149</v>
      </c>
      <c r="X518" s="3">
        <v>1</v>
      </c>
      <c r="Y518" s="3" t="str">
        <f>_xlfn.CONCAT(Exposure_Information[[#This Row],[Building Construction Code]]," - ",Exposure_Information[[#This Row],[Type of building construction]])</f>
        <v>RMS - 1</v>
      </c>
      <c r="Z518" s="3">
        <v>0</v>
      </c>
      <c r="AA518" s="2">
        <v>1940</v>
      </c>
      <c r="AB518" s="2" t="s">
        <v>11</v>
      </c>
      <c r="AC518" s="2">
        <v>1</v>
      </c>
      <c r="AD518" s="2" t="str">
        <f>_xlfn.CONCAT(Exposure_Information[[#This Row],[Occupany Code]]," - ",Exposure_Information[[#This Row],[Type of building occupancy]])</f>
        <v>ATC - 1</v>
      </c>
      <c r="AE518" s="5">
        <v>428500</v>
      </c>
      <c r="AF518" s="5">
        <v>299950</v>
      </c>
      <c r="AG518" s="5">
        <v>85700</v>
      </c>
      <c r="AH518" s="5">
        <f>SUM(Exposure_Information[[#This Row],[Building Coverage Value]:[Business interruption value]])</f>
        <v>814150</v>
      </c>
      <c r="AI518" s="5">
        <f>SUM(Exposure_Information[[#This Row],[Building Coverage Value]:[Contents Coverage Value]])</f>
        <v>728450</v>
      </c>
      <c r="AJ518" s="26"/>
    </row>
    <row r="519" spans="1:36" ht="26" x14ac:dyDescent="0.3">
      <c r="A519" s="2" t="s">
        <v>148</v>
      </c>
      <c r="B519" s="2" t="s">
        <v>156</v>
      </c>
      <c r="C519" s="2" t="s">
        <v>325</v>
      </c>
      <c r="D519" s="2">
        <v>7427</v>
      </c>
      <c r="E519" s="2" t="s">
        <v>382</v>
      </c>
      <c r="F519" s="2" t="s">
        <v>2145</v>
      </c>
      <c r="G519" s="3">
        <v>11297</v>
      </c>
      <c r="H519" s="3">
        <v>1000</v>
      </c>
      <c r="I519" s="71">
        <f>Exposure_Information[[#This Row],[Total  Insured Value]]+Exposure_Information[[#This Row],[Policy Deductible]]</f>
        <v>724000</v>
      </c>
      <c r="J519" s="2">
        <v>10017</v>
      </c>
      <c r="K519" s="3">
        <v>1</v>
      </c>
      <c r="L519" s="2" t="s">
        <v>9</v>
      </c>
      <c r="M519" s="2" t="s">
        <v>10713</v>
      </c>
      <c r="N519" s="3" t="s">
        <v>1899</v>
      </c>
      <c r="O519" s="2" t="s">
        <v>1633</v>
      </c>
      <c r="P519" s="2" t="s">
        <v>24</v>
      </c>
      <c r="Q519" s="3">
        <v>119</v>
      </c>
      <c r="R519" s="2" t="s">
        <v>25</v>
      </c>
      <c r="S519" s="3">
        <v>36</v>
      </c>
      <c r="T519" s="2" t="s">
        <v>10</v>
      </c>
      <c r="U519" s="3">
        <v>40.959899999999998</v>
      </c>
      <c r="V519" s="3">
        <v>-73.825056000000004</v>
      </c>
      <c r="W519" s="2" t="s">
        <v>149</v>
      </c>
      <c r="X519" s="3">
        <v>1</v>
      </c>
      <c r="Y519" s="3" t="str">
        <f>_xlfn.CONCAT(Exposure_Information[[#This Row],[Building Construction Code]]," - ",Exposure_Information[[#This Row],[Type of building construction]])</f>
        <v>RMS - 1</v>
      </c>
      <c r="Z519" s="3">
        <v>0</v>
      </c>
      <c r="AA519" s="2">
        <v>9999</v>
      </c>
      <c r="AB519" s="2" t="s">
        <v>11</v>
      </c>
      <c r="AC519" s="2">
        <v>37</v>
      </c>
      <c r="AD519" s="2" t="str">
        <f>_xlfn.CONCAT(Exposure_Information[[#This Row],[Occupany Code]]," - ",Exposure_Information[[#This Row],[Type of building occupancy]])</f>
        <v>ATC - 37</v>
      </c>
      <c r="AE519" s="5">
        <v>685000</v>
      </c>
      <c r="AF519" s="5">
        <v>0</v>
      </c>
      <c r="AG519" s="5">
        <v>38000</v>
      </c>
      <c r="AH519" s="5">
        <f>SUM(Exposure_Information[[#This Row],[Building Coverage Value]:[Business interruption value]])</f>
        <v>723000</v>
      </c>
      <c r="AI519" s="5">
        <f>SUM(Exposure_Information[[#This Row],[Building Coverage Value]:[Contents Coverage Value]])</f>
        <v>685000</v>
      </c>
      <c r="AJ519" s="26"/>
    </row>
    <row r="520" spans="1:36" x14ac:dyDescent="0.3">
      <c r="A520" s="2" t="s">
        <v>148</v>
      </c>
      <c r="B520" s="2" t="s">
        <v>156</v>
      </c>
      <c r="C520" s="2" t="s">
        <v>325</v>
      </c>
      <c r="D520" s="2">
        <v>113331</v>
      </c>
      <c r="E520" s="2" t="s">
        <v>4697</v>
      </c>
      <c r="F520" s="2" t="s">
        <v>8666</v>
      </c>
      <c r="G520" s="3">
        <v>1579</v>
      </c>
      <c r="H520" s="3">
        <v>1000</v>
      </c>
      <c r="I520" s="71">
        <f>Exposure_Information[[#This Row],[Total  Insured Value]]+Exposure_Information[[#This Row],[Policy Deductible]]</f>
        <v>811350</v>
      </c>
      <c r="J520" s="2">
        <v>116461</v>
      </c>
      <c r="K520" s="3">
        <v>1</v>
      </c>
      <c r="L520" s="2" t="s">
        <v>9</v>
      </c>
      <c r="M520" s="2" t="s">
        <v>8667</v>
      </c>
      <c r="N520" s="3" t="s">
        <v>8668</v>
      </c>
      <c r="O520" s="2" t="s">
        <v>16</v>
      </c>
      <c r="P520" s="2" t="s">
        <v>74</v>
      </c>
      <c r="Q520" s="3">
        <v>9</v>
      </c>
      <c r="R520" s="2" t="s">
        <v>127</v>
      </c>
      <c r="S520" s="3">
        <v>25</v>
      </c>
      <c r="T520" s="2" t="s">
        <v>10</v>
      </c>
      <c r="U520" s="3">
        <v>42.506630000000001</v>
      </c>
      <c r="V520" s="3">
        <v>-70.888358999999994</v>
      </c>
      <c r="W520" s="2" t="s">
        <v>149</v>
      </c>
      <c r="X520" s="3">
        <v>1</v>
      </c>
      <c r="Y520" s="3" t="str">
        <f>_xlfn.CONCAT(Exposure_Information[[#This Row],[Building Construction Code]]," - ",Exposure_Information[[#This Row],[Type of building construction]])</f>
        <v>RMS - 1</v>
      </c>
      <c r="Z520" s="3">
        <v>0</v>
      </c>
      <c r="AA520" s="2">
        <v>1920</v>
      </c>
      <c r="AB520" s="2" t="s">
        <v>11</v>
      </c>
      <c r="AC520" s="2">
        <v>1</v>
      </c>
      <c r="AD520" s="2" t="str">
        <f>_xlfn.CONCAT(Exposure_Information[[#This Row],[Occupany Code]]," - ",Exposure_Information[[#This Row],[Type of building occupancy]])</f>
        <v>ATC - 1</v>
      </c>
      <c r="AE520" s="5">
        <v>426500</v>
      </c>
      <c r="AF520" s="5">
        <v>298550</v>
      </c>
      <c r="AG520" s="5">
        <v>85300</v>
      </c>
      <c r="AH520" s="5">
        <f>SUM(Exposure_Information[[#This Row],[Building Coverage Value]:[Business interruption value]])</f>
        <v>810350</v>
      </c>
      <c r="AI520" s="5">
        <f>SUM(Exposure_Information[[#This Row],[Building Coverage Value]:[Contents Coverage Value]])</f>
        <v>725050</v>
      </c>
      <c r="AJ520" s="26"/>
    </row>
    <row r="521" spans="1:36" ht="26" x14ac:dyDescent="0.3">
      <c r="A521" s="2" t="s">
        <v>148</v>
      </c>
      <c r="B521" s="2" t="s">
        <v>156</v>
      </c>
      <c r="C521" s="2" t="s">
        <v>325</v>
      </c>
      <c r="D521" s="2">
        <v>113462</v>
      </c>
      <c r="E521" s="2" t="s">
        <v>4697</v>
      </c>
      <c r="F521" s="2" t="s">
        <v>9308</v>
      </c>
      <c r="G521" s="3">
        <v>1008</v>
      </c>
      <c r="H521" s="3">
        <v>0</v>
      </c>
      <c r="I521" s="71">
        <f>Exposure_Information[[#This Row],[Total  Insured Value]]+Exposure_Information[[#This Row],[Policy Deductible]]</f>
        <v>810350</v>
      </c>
      <c r="J521" s="2">
        <v>116592</v>
      </c>
      <c r="K521" s="3">
        <v>1</v>
      </c>
      <c r="L521" s="2" t="s">
        <v>9</v>
      </c>
      <c r="M521" s="2" t="s">
        <v>9309</v>
      </c>
      <c r="N521" s="3" t="s">
        <v>9310</v>
      </c>
      <c r="O521" s="2" t="s">
        <v>358</v>
      </c>
      <c r="P521" s="2" t="s">
        <v>155</v>
      </c>
      <c r="Q521" s="3">
        <v>1</v>
      </c>
      <c r="R521" s="2" t="s">
        <v>70</v>
      </c>
      <c r="S521" s="3">
        <v>9</v>
      </c>
      <c r="T521" s="2" t="s">
        <v>10</v>
      </c>
      <c r="U521" s="3">
        <v>41.127014000000003</v>
      </c>
      <c r="V521" s="3">
        <v>-73.349266</v>
      </c>
      <c r="W521" s="2" t="s">
        <v>149</v>
      </c>
      <c r="X521" s="3">
        <v>1</v>
      </c>
      <c r="Y521" s="3" t="str">
        <f>_xlfn.CONCAT(Exposure_Information[[#This Row],[Building Construction Code]]," - ",Exposure_Information[[#This Row],[Type of building construction]])</f>
        <v>RMS - 1</v>
      </c>
      <c r="Z521" s="3">
        <v>0</v>
      </c>
      <c r="AA521" s="2">
        <v>1954</v>
      </c>
      <c r="AB521" s="2" t="s">
        <v>11</v>
      </c>
      <c r="AC521" s="2">
        <v>1</v>
      </c>
      <c r="AD521" s="2" t="str">
        <f>_xlfn.CONCAT(Exposure_Information[[#This Row],[Occupany Code]]," - ",Exposure_Information[[#This Row],[Type of building occupancy]])</f>
        <v>ATC - 1</v>
      </c>
      <c r="AE521" s="5">
        <v>426500</v>
      </c>
      <c r="AF521" s="5">
        <v>298550</v>
      </c>
      <c r="AG521" s="5">
        <v>85300</v>
      </c>
      <c r="AH521" s="5">
        <f>SUM(Exposure_Information[[#This Row],[Building Coverage Value]:[Business interruption value]])</f>
        <v>810350</v>
      </c>
      <c r="AI521" s="5">
        <f>SUM(Exposure_Information[[#This Row],[Building Coverage Value]:[Contents Coverage Value]])</f>
        <v>725050</v>
      </c>
      <c r="AJ521" s="26"/>
    </row>
    <row r="522" spans="1:36" x14ac:dyDescent="0.3">
      <c r="A522" s="2" t="s">
        <v>148</v>
      </c>
      <c r="B522" s="2" t="s">
        <v>156</v>
      </c>
      <c r="C522" s="2" t="s">
        <v>325</v>
      </c>
      <c r="D522" s="2">
        <v>105301</v>
      </c>
      <c r="E522" s="2" t="s">
        <v>4697</v>
      </c>
      <c r="F522" s="2" t="s">
        <v>6534</v>
      </c>
      <c r="G522" s="3">
        <v>839</v>
      </c>
      <c r="H522" s="3">
        <v>2500</v>
      </c>
      <c r="I522" s="71">
        <f>Exposure_Information[[#This Row],[Total  Insured Value]]+Exposure_Information[[#This Row],[Policy Deductible]]</f>
        <v>812550</v>
      </c>
      <c r="J522" s="2">
        <v>108431</v>
      </c>
      <c r="K522" s="3">
        <v>1</v>
      </c>
      <c r="L522" s="2" t="s">
        <v>6535</v>
      </c>
      <c r="M522" s="2" t="s">
        <v>6536</v>
      </c>
      <c r="N522" s="3" t="s">
        <v>6537</v>
      </c>
      <c r="O522" s="2" t="s">
        <v>251</v>
      </c>
      <c r="P522" s="2" t="s">
        <v>74</v>
      </c>
      <c r="Q522" s="3">
        <v>9</v>
      </c>
      <c r="R522" s="2" t="s">
        <v>127</v>
      </c>
      <c r="S522" s="3">
        <v>25</v>
      </c>
      <c r="T522" s="2" t="s">
        <v>10</v>
      </c>
      <c r="U522" s="3">
        <v>42.656452000000002</v>
      </c>
      <c r="V522" s="3">
        <v>-70.619578000000004</v>
      </c>
      <c r="W522" s="2" t="s">
        <v>149</v>
      </c>
      <c r="X522" s="3">
        <v>1</v>
      </c>
      <c r="Y522" s="3" t="str">
        <f>_xlfn.CONCAT(Exposure_Information[[#This Row],[Building Construction Code]]," - ",Exposure_Information[[#This Row],[Type of building construction]])</f>
        <v>RMS - 1</v>
      </c>
      <c r="Z522" s="3">
        <v>0</v>
      </c>
      <c r="AA522" s="2">
        <v>2002</v>
      </c>
      <c r="AB522" s="2" t="s">
        <v>11</v>
      </c>
      <c r="AC522" s="2">
        <v>1</v>
      </c>
      <c r="AD522" s="2" t="str">
        <f>_xlfn.CONCAT(Exposure_Information[[#This Row],[Occupany Code]]," - ",Exposure_Information[[#This Row],[Type of building occupancy]])</f>
        <v>ATC - 1</v>
      </c>
      <c r="AE522" s="5">
        <v>476500</v>
      </c>
      <c r="AF522" s="5">
        <v>238250</v>
      </c>
      <c r="AG522" s="5">
        <v>95300</v>
      </c>
      <c r="AH522" s="5">
        <f>SUM(Exposure_Information[[#This Row],[Building Coverage Value]:[Business interruption value]])</f>
        <v>810050</v>
      </c>
      <c r="AI522" s="5">
        <f>SUM(Exposure_Information[[#This Row],[Building Coverage Value]:[Contents Coverage Value]])</f>
        <v>714750</v>
      </c>
      <c r="AJ522" s="26"/>
    </row>
    <row r="523" spans="1:36" ht="26" x14ac:dyDescent="0.3">
      <c r="A523" s="2" t="s">
        <v>148</v>
      </c>
      <c r="B523" s="2" t="s">
        <v>156</v>
      </c>
      <c r="C523" s="2" t="s">
        <v>325</v>
      </c>
      <c r="D523" s="2">
        <v>7423</v>
      </c>
      <c r="E523" s="2" t="s">
        <v>382</v>
      </c>
      <c r="F523" s="2" t="s">
        <v>1005</v>
      </c>
      <c r="G523" s="3">
        <v>3649</v>
      </c>
      <c r="H523" s="3">
        <v>2500</v>
      </c>
      <c r="I523" s="71">
        <f>Exposure_Information[[#This Row],[Total  Insured Value]]+Exposure_Information[[#This Row],[Policy Deductible]]</f>
        <v>707500</v>
      </c>
      <c r="J523" s="2">
        <v>10008</v>
      </c>
      <c r="K523" s="3">
        <v>1</v>
      </c>
      <c r="L523" s="2" t="s">
        <v>9</v>
      </c>
      <c r="M523" s="2" t="s">
        <v>10713</v>
      </c>
      <c r="N523" s="3" t="s">
        <v>1006</v>
      </c>
      <c r="O523" s="2" t="s">
        <v>424</v>
      </c>
      <c r="P523" s="2" t="s">
        <v>257</v>
      </c>
      <c r="Q523" s="3">
        <v>7</v>
      </c>
      <c r="R523" s="2" t="s">
        <v>248</v>
      </c>
      <c r="S523" s="3">
        <v>44</v>
      </c>
      <c r="T523" s="2" t="s">
        <v>10</v>
      </c>
      <c r="U523" s="3">
        <v>41.768991999999997</v>
      </c>
      <c r="V523" s="3">
        <v>-71.467027999999999</v>
      </c>
      <c r="W523" s="2" t="s">
        <v>149</v>
      </c>
      <c r="X523" s="3">
        <v>2</v>
      </c>
      <c r="Y523" s="3" t="str">
        <f>_xlfn.CONCAT(Exposure_Information[[#This Row],[Building Construction Code]]," - ",Exposure_Information[[#This Row],[Type of building construction]])</f>
        <v>RMS - 2</v>
      </c>
      <c r="Z523" s="3">
        <v>0</v>
      </c>
      <c r="AA523" s="2">
        <v>9999</v>
      </c>
      <c r="AB523" s="2" t="s">
        <v>11</v>
      </c>
      <c r="AC523" s="2">
        <v>37</v>
      </c>
      <c r="AD523" s="2" t="str">
        <f>_xlfn.CONCAT(Exposure_Information[[#This Row],[Occupany Code]]," - ",Exposure_Information[[#This Row],[Type of building occupancy]])</f>
        <v>ATC - 37</v>
      </c>
      <c r="AE523" s="5">
        <v>650000</v>
      </c>
      <c r="AF523" s="5">
        <v>0</v>
      </c>
      <c r="AG523" s="5">
        <v>55000</v>
      </c>
      <c r="AH523" s="5">
        <f>SUM(Exposure_Information[[#This Row],[Building Coverage Value]:[Business interruption value]])</f>
        <v>705000</v>
      </c>
      <c r="AI523" s="5">
        <f>SUM(Exposure_Information[[#This Row],[Building Coverage Value]:[Contents Coverage Value]])</f>
        <v>650000</v>
      </c>
      <c r="AJ523" s="26"/>
    </row>
    <row r="524" spans="1:36" ht="26" x14ac:dyDescent="0.3">
      <c r="A524" s="2" t="s">
        <v>148</v>
      </c>
      <c r="B524" s="2" t="s">
        <v>156</v>
      </c>
      <c r="C524" s="2" t="s">
        <v>325</v>
      </c>
      <c r="D524" s="2">
        <v>106132</v>
      </c>
      <c r="E524" s="2" t="s">
        <v>4697</v>
      </c>
      <c r="F524" s="2" t="s">
        <v>5033</v>
      </c>
      <c r="G524" s="3">
        <v>1553</v>
      </c>
      <c r="H524" s="3">
        <v>0</v>
      </c>
      <c r="I524" s="71">
        <f>Exposure_Information[[#This Row],[Total  Insured Value]]+Exposure_Information[[#This Row],[Policy Deductible]]</f>
        <v>808450</v>
      </c>
      <c r="J524" s="2">
        <v>109262</v>
      </c>
      <c r="K524" s="3">
        <v>1</v>
      </c>
      <c r="L524" s="2" t="s">
        <v>9</v>
      </c>
      <c r="M524" s="2" t="s">
        <v>5034</v>
      </c>
      <c r="N524" s="3" t="s">
        <v>5035</v>
      </c>
      <c r="O524" s="2" t="s">
        <v>16</v>
      </c>
      <c r="P524" s="2" t="s">
        <v>74</v>
      </c>
      <c r="Q524" s="3">
        <v>9</v>
      </c>
      <c r="R524" s="2" t="s">
        <v>127</v>
      </c>
      <c r="S524" s="3">
        <v>25</v>
      </c>
      <c r="T524" s="2" t="s">
        <v>10</v>
      </c>
      <c r="U524" s="3">
        <v>42.505603999999998</v>
      </c>
      <c r="V524" s="3">
        <v>-70.888572999999994</v>
      </c>
      <c r="W524" s="2" t="s">
        <v>149</v>
      </c>
      <c r="X524" s="3">
        <v>1</v>
      </c>
      <c r="Y524" s="3" t="str">
        <f>_xlfn.CONCAT(Exposure_Information[[#This Row],[Building Construction Code]]," - ",Exposure_Information[[#This Row],[Type of building construction]])</f>
        <v>RMS - 1</v>
      </c>
      <c r="Z524" s="3">
        <v>0</v>
      </c>
      <c r="AA524" s="2">
        <v>1900</v>
      </c>
      <c r="AB524" s="2" t="s">
        <v>11</v>
      </c>
      <c r="AC524" s="2">
        <v>1</v>
      </c>
      <c r="AD524" s="2" t="str">
        <f>_xlfn.CONCAT(Exposure_Information[[#This Row],[Occupany Code]]," - ",Exposure_Information[[#This Row],[Type of building occupancy]])</f>
        <v>ATC - 1</v>
      </c>
      <c r="AE524" s="5">
        <v>425500</v>
      </c>
      <c r="AF524" s="5">
        <v>297850</v>
      </c>
      <c r="AG524" s="5">
        <v>85100</v>
      </c>
      <c r="AH524" s="5">
        <f>SUM(Exposure_Information[[#This Row],[Building Coverage Value]:[Business interruption value]])</f>
        <v>808450</v>
      </c>
      <c r="AI524" s="5">
        <f>SUM(Exposure_Information[[#This Row],[Building Coverage Value]:[Contents Coverage Value]])</f>
        <v>723350</v>
      </c>
      <c r="AJ524" s="26"/>
    </row>
    <row r="525" spans="1:36" ht="26" x14ac:dyDescent="0.3">
      <c r="A525" s="2" t="s">
        <v>148</v>
      </c>
      <c r="B525" s="2" t="s">
        <v>156</v>
      </c>
      <c r="C525" s="2" t="s">
        <v>325</v>
      </c>
      <c r="D525" s="2">
        <v>110750</v>
      </c>
      <c r="E525" s="2" t="s">
        <v>4697</v>
      </c>
      <c r="F525" s="2" t="s">
        <v>7448</v>
      </c>
      <c r="G525" s="3">
        <v>1822</v>
      </c>
      <c r="H525" s="3">
        <v>500</v>
      </c>
      <c r="I525" s="71">
        <f>Exposure_Information[[#This Row],[Total  Insured Value]]+Exposure_Information[[#This Row],[Policy Deductible]]</f>
        <v>808950</v>
      </c>
      <c r="J525" s="2">
        <v>113880</v>
      </c>
      <c r="K525" s="3">
        <v>1</v>
      </c>
      <c r="L525" s="2" t="s">
        <v>9</v>
      </c>
      <c r="M525" s="2" t="s">
        <v>7449</v>
      </c>
      <c r="N525" s="3" t="s">
        <v>7450</v>
      </c>
      <c r="O525" s="2" t="s">
        <v>194</v>
      </c>
      <c r="P525" s="2" t="s">
        <v>174</v>
      </c>
      <c r="Q525" s="3">
        <v>5</v>
      </c>
      <c r="R525" s="2" t="s">
        <v>127</v>
      </c>
      <c r="S525" s="3">
        <v>25</v>
      </c>
      <c r="T525" s="2" t="s">
        <v>10</v>
      </c>
      <c r="U525" s="3">
        <v>41.940105000000003</v>
      </c>
      <c r="V525" s="3">
        <v>-71.082001000000005</v>
      </c>
      <c r="W525" s="2" t="s">
        <v>149</v>
      </c>
      <c r="X525" s="3">
        <v>1</v>
      </c>
      <c r="Y525" s="3" t="str">
        <f>_xlfn.CONCAT(Exposure_Information[[#This Row],[Building Construction Code]]," - ",Exposure_Information[[#This Row],[Type of building construction]])</f>
        <v>RMS - 1</v>
      </c>
      <c r="Z525" s="3">
        <v>0</v>
      </c>
      <c r="AA525" s="2">
        <v>1950</v>
      </c>
      <c r="AB525" s="2" t="s">
        <v>11</v>
      </c>
      <c r="AC525" s="2">
        <v>1</v>
      </c>
      <c r="AD525" s="2" t="str">
        <f>_xlfn.CONCAT(Exposure_Information[[#This Row],[Occupany Code]]," - ",Exposure_Information[[#This Row],[Type of building occupancy]])</f>
        <v>ATC - 1</v>
      </c>
      <c r="AE525" s="5">
        <v>425500</v>
      </c>
      <c r="AF525" s="5">
        <v>297850</v>
      </c>
      <c r="AG525" s="5">
        <v>85100</v>
      </c>
      <c r="AH525" s="5">
        <f>SUM(Exposure_Information[[#This Row],[Building Coverage Value]:[Business interruption value]])</f>
        <v>808450</v>
      </c>
      <c r="AI525" s="5">
        <f>SUM(Exposure_Information[[#This Row],[Building Coverage Value]:[Contents Coverage Value]])</f>
        <v>723350</v>
      </c>
      <c r="AJ525" s="26"/>
    </row>
    <row r="526" spans="1:36" ht="26" x14ac:dyDescent="0.3">
      <c r="A526" s="2" t="s">
        <v>148</v>
      </c>
      <c r="B526" s="2" t="s">
        <v>156</v>
      </c>
      <c r="C526" s="2" t="s">
        <v>325</v>
      </c>
      <c r="D526" s="2">
        <v>7421</v>
      </c>
      <c r="E526" s="2" t="s">
        <v>382</v>
      </c>
      <c r="F526" s="2" t="s">
        <v>2556</v>
      </c>
      <c r="G526" s="3">
        <v>578.44000244140625</v>
      </c>
      <c r="H526" s="3">
        <v>500</v>
      </c>
      <c r="I526" s="71">
        <f>Exposure_Information[[#This Row],[Total  Insured Value]]+Exposure_Information[[#This Row],[Policy Deductible]]</f>
        <v>5500</v>
      </c>
      <c r="J526" s="2">
        <v>10006</v>
      </c>
      <c r="K526" s="3">
        <v>1</v>
      </c>
      <c r="L526" s="2" t="s">
        <v>9</v>
      </c>
      <c r="M526" s="2" t="s">
        <v>10713</v>
      </c>
      <c r="N526" s="2" t="s">
        <v>2395</v>
      </c>
      <c r="O526" s="2" t="s">
        <v>9</v>
      </c>
      <c r="P526" s="2" t="s">
        <v>59</v>
      </c>
      <c r="Q526" s="3">
        <v>61</v>
      </c>
      <c r="R526" s="2" t="s">
        <v>25</v>
      </c>
      <c r="S526" s="3">
        <v>36</v>
      </c>
      <c r="T526" s="2" t="s">
        <v>10</v>
      </c>
      <c r="U526" s="3">
        <v>40.749074999999998</v>
      </c>
      <c r="V526" s="3">
        <v>-73.993871999999996</v>
      </c>
      <c r="W526" s="2" t="s">
        <v>149</v>
      </c>
      <c r="X526" s="3">
        <v>2</v>
      </c>
      <c r="Y526" s="3" t="str">
        <f>_xlfn.CONCAT(Exposure_Information[[#This Row],[Building Construction Code]]," - ",Exposure_Information[[#This Row],[Type of building construction]])</f>
        <v>RMS - 2</v>
      </c>
      <c r="Z526" s="3">
        <v>0</v>
      </c>
      <c r="AA526" s="2">
        <v>9999</v>
      </c>
      <c r="AB526" s="2" t="s">
        <v>11</v>
      </c>
      <c r="AC526" s="2">
        <v>37</v>
      </c>
      <c r="AD526" s="2" t="str">
        <f>_xlfn.CONCAT(Exposure_Information[[#This Row],[Occupany Code]]," - ",Exposure_Information[[#This Row],[Type of building occupancy]])</f>
        <v>ATC - 37</v>
      </c>
      <c r="AE526" s="5">
        <v>0</v>
      </c>
      <c r="AF526" s="5">
        <v>5000</v>
      </c>
      <c r="AG526" s="5">
        <v>0</v>
      </c>
      <c r="AH526" s="5">
        <f>SUM(Exposure_Information[[#This Row],[Building Coverage Value]:[Business interruption value]])</f>
        <v>5000</v>
      </c>
      <c r="AI526" s="5">
        <f>SUM(Exposure_Information[[#This Row],[Building Coverage Value]:[Contents Coverage Value]])</f>
        <v>5000</v>
      </c>
      <c r="AJ526" s="26"/>
    </row>
    <row r="527" spans="1:36" ht="26" x14ac:dyDescent="0.3">
      <c r="A527" s="2" t="s">
        <v>148</v>
      </c>
      <c r="B527" s="2" t="s">
        <v>156</v>
      </c>
      <c r="C527" s="2" t="s">
        <v>325</v>
      </c>
      <c r="D527" s="2">
        <v>103729</v>
      </c>
      <c r="E527" s="2" t="s">
        <v>4697</v>
      </c>
      <c r="F527" s="2" t="s">
        <v>8022</v>
      </c>
      <c r="G527" s="3">
        <v>1292</v>
      </c>
      <c r="H527" s="3">
        <v>1000</v>
      </c>
      <c r="I527" s="71">
        <f>Exposure_Information[[#This Row],[Total  Insured Value]]+Exposure_Information[[#This Row],[Policy Deductible]]</f>
        <v>807650</v>
      </c>
      <c r="J527" s="2">
        <v>106859</v>
      </c>
      <c r="K527" s="3">
        <v>1</v>
      </c>
      <c r="L527" s="2" t="s">
        <v>9</v>
      </c>
      <c r="M527" s="2" t="s">
        <v>8023</v>
      </c>
      <c r="N527" s="3" t="s">
        <v>8024</v>
      </c>
      <c r="O527" s="2" t="s">
        <v>96</v>
      </c>
      <c r="P527" s="2" t="s">
        <v>80</v>
      </c>
      <c r="Q527" s="3">
        <v>47</v>
      </c>
      <c r="R527" s="2" t="s">
        <v>25</v>
      </c>
      <c r="S527" s="3">
        <v>36</v>
      </c>
      <c r="T527" s="2" t="s">
        <v>10</v>
      </c>
      <c r="U527" s="3">
        <v>40.619715999999997</v>
      </c>
      <c r="V527" s="3">
        <v>-73.981577000000001</v>
      </c>
      <c r="W527" s="2" t="s">
        <v>149</v>
      </c>
      <c r="X527" s="3">
        <v>2</v>
      </c>
      <c r="Y527" s="3" t="str">
        <f>_xlfn.CONCAT(Exposure_Information[[#This Row],[Building Construction Code]]," - ",Exposure_Information[[#This Row],[Type of building construction]])</f>
        <v>RMS - 2</v>
      </c>
      <c r="Z527" s="3">
        <v>0</v>
      </c>
      <c r="AA527" s="2">
        <v>1961</v>
      </c>
      <c r="AB527" s="2" t="s">
        <v>11</v>
      </c>
      <c r="AC527" s="2">
        <v>1</v>
      </c>
      <c r="AD527" s="2" t="str">
        <f>_xlfn.CONCAT(Exposure_Information[[#This Row],[Occupany Code]]," - ",Exposure_Information[[#This Row],[Type of building occupancy]])</f>
        <v>ATC - 1</v>
      </c>
      <c r="AE527" s="5">
        <v>474500</v>
      </c>
      <c r="AF527" s="5">
        <v>237250</v>
      </c>
      <c r="AG527" s="5">
        <v>94900</v>
      </c>
      <c r="AH527" s="5">
        <f>SUM(Exposure_Information[[#This Row],[Building Coverage Value]:[Business interruption value]])</f>
        <v>806650</v>
      </c>
      <c r="AI527" s="5">
        <f>SUM(Exposure_Information[[#This Row],[Building Coverage Value]:[Contents Coverage Value]])</f>
        <v>711750</v>
      </c>
      <c r="AJ527" s="26"/>
    </row>
    <row r="528" spans="1:36" ht="39" x14ac:dyDescent="0.3">
      <c r="A528" s="2" t="s">
        <v>148</v>
      </c>
      <c r="B528" s="2" t="s">
        <v>156</v>
      </c>
      <c r="C528" s="2" t="s">
        <v>325</v>
      </c>
      <c r="D528" s="2">
        <v>122880</v>
      </c>
      <c r="E528" s="2" t="s">
        <v>4697</v>
      </c>
      <c r="F528" s="2" t="s">
        <v>10432</v>
      </c>
      <c r="G528" s="3">
        <v>1607</v>
      </c>
      <c r="H528" s="3">
        <v>500</v>
      </c>
      <c r="I528" s="71">
        <f>Exposure_Information[[#This Row],[Total  Insured Value]]+Exposure_Information[[#This Row],[Policy Deductible]]</f>
        <v>807050</v>
      </c>
      <c r="J528" s="2">
        <v>126010</v>
      </c>
      <c r="K528" s="3">
        <v>1</v>
      </c>
      <c r="L528" s="2" t="s">
        <v>9</v>
      </c>
      <c r="M528" s="2" t="s">
        <v>10433</v>
      </c>
      <c r="N528" s="3" t="s">
        <v>10434</v>
      </c>
      <c r="O528" s="2" t="s">
        <v>301</v>
      </c>
      <c r="P528" s="2" t="s">
        <v>118</v>
      </c>
      <c r="Q528" s="3">
        <v>11</v>
      </c>
      <c r="R528" s="2" t="s">
        <v>70</v>
      </c>
      <c r="S528" s="3">
        <v>9</v>
      </c>
      <c r="T528" s="2" t="s">
        <v>10</v>
      </c>
      <c r="U528" s="3">
        <v>41.558849000000002</v>
      </c>
      <c r="V528" s="3">
        <v>-72.081008999999995</v>
      </c>
      <c r="W528" s="2" t="s">
        <v>149</v>
      </c>
      <c r="X528" s="3">
        <v>1</v>
      </c>
      <c r="Y528" s="3" t="str">
        <f>_xlfn.CONCAT(Exposure_Information[[#This Row],[Building Construction Code]]," - ",Exposure_Information[[#This Row],[Type of building construction]])</f>
        <v>RMS - 1</v>
      </c>
      <c r="Z528" s="3">
        <v>0</v>
      </c>
      <c r="AA528" s="2">
        <v>1953</v>
      </c>
      <c r="AB528" s="2" t="s">
        <v>11</v>
      </c>
      <c r="AC528" s="2">
        <v>1</v>
      </c>
      <c r="AD528" s="2" t="str">
        <f>_xlfn.CONCAT(Exposure_Information[[#This Row],[Occupany Code]]," - ",Exposure_Information[[#This Row],[Type of building occupancy]])</f>
        <v>ATC - 1</v>
      </c>
      <c r="AE528" s="5">
        <v>424500</v>
      </c>
      <c r="AF528" s="5">
        <v>297150</v>
      </c>
      <c r="AG528" s="5">
        <v>84900</v>
      </c>
      <c r="AH528" s="5">
        <f>SUM(Exposure_Information[[#This Row],[Building Coverage Value]:[Business interruption value]])</f>
        <v>806550</v>
      </c>
      <c r="AI528" s="5">
        <f>SUM(Exposure_Information[[#This Row],[Building Coverage Value]:[Contents Coverage Value]])</f>
        <v>721650</v>
      </c>
      <c r="AJ528" s="26"/>
    </row>
    <row r="529" spans="1:36" ht="39" x14ac:dyDescent="0.3">
      <c r="A529" s="2" t="s">
        <v>148</v>
      </c>
      <c r="B529" s="2" t="s">
        <v>156</v>
      </c>
      <c r="C529" s="2" t="s">
        <v>325</v>
      </c>
      <c r="D529" s="2">
        <v>111152</v>
      </c>
      <c r="E529" s="2" t="s">
        <v>4697</v>
      </c>
      <c r="F529" s="2" t="s">
        <v>7858</v>
      </c>
      <c r="G529" s="3">
        <v>1403</v>
      </c>
      <c r="H529" s="3">
        <v>1000</v>
      </c>
      <c r="I529" s="71">
        <f>Exposure_Information[[#This Row],[Total  Insured Value]]+Exposure_Information[[#This Row],[Policy Deductible]]</f>
        <v>806800</v>
      </c>
      <c r="J529" s="2">
        <v>114282</v>
      </c>
      <c r="K529" s="3">
        <v>1</v>
      </c>
      <c r="L529" s="2" t="s">
        <v>9</v>
      </c>
      <c r="M529" s="2" t="s">
        <v>7859</v>
      </c>
      <c r="N529" s="3" t="s">
        <v>7860</v>
      </c>
      <c r="O529" s="2" t="s">
        <v>449</v>
      </c>
      <c r="P529" s="2" t="s">
        <v>74</v>
      </c>
      <c r="Q529" s="3">
        <v>9</v>
      </c>
      <c r="R529" s="2" t="s">
        <v>127</v>
      </c>
      <c r="S529" s="3">
        <v>25</v>
      </c>
      <c r="T529" s="2" t="s">
        <v>10</v>
      </c>
      <c r="U529" s="3">
        <v>42.485188000000001</v>
      </c>
      <c r="V529" s="3">
        <v>-70.888244999999998</v>
      </c>
      <c r="W529" s="2" t="s">
        <v>149</v>
      </c>
      <c r="X529" s="3">
        <v>1</v>
      </c>
      <c r="Y529" s="3" t="str">
        <f>_xlfn.CONCAT(Exposure_Information[[#This Row],[Building Construction Code]]," - ",Exposure_Information[[#This Row],[Type of building construction]])</f>
        <v>RMS - 1</v>
      </c>
      <c r="Z529" s="3">
        <v>0</v>
      </c>
      <c r="AA529" s="2">
        <v>1925</v>
      </c>
      <c r="AB529" s="2" t="s">
        <v>11</v>
      </c>
      <c r="AC529" s="2">
        <v>1</v>
      </c>
      <c r="AD529" s="2" t="str">
        <f>_xlfn.CONCAT(Exposure_Information[[#This Row],[Occupany Code]]," - ",Exposure_Information[[#This Row],[Type of building occupancy]])</f>
        <v>ATC - 1</v>
      </c>
      <c r="AE529" s="5">
        <v>474000</v>
      </c>
      <c r="AF529" s="5">
        <v>237000</v>
      </c>
      <c r="AG529" s="5">
        <v>94800</v>
      </c>
      <c r="AH529" s="5">
        <f>SUM(Exposure_Information[[#This Row],[Building Coverage Value]:[Business interruption value]])</f>
        <v>805800</v>
      </c>
      <c r="AI529" s="5">
        <f>SUM(Exposure_Information[[#This Row],[Building Coverage Value]:[Contents Coverage Value]])</f>
        <v>711000</v>
      </c>
      <c r="AJ529" s="26"/>
    </row>
    <row r="530" spans="1:36" x14ac:dyDescent="0.3">
      <c r="A530" s="2" t="s">
        <v>148</v>
      </c>
      <c r="B530" s="2" t="s">
        <v>156</v>
      </c>
      <c r="C530" s="2" t="s">
        <v>325</v>
      </c>
      <c r="D530" s="2">
        <v>114035</v>
      </c>
      <c r="E530" s="2" t="s">
        <v>4697</v>
      </c>
      <c r="F530" s="2" t="s">
        <v>7496</v>
      </c>
      <c r="G530" s="3">
        <v>944</v>
      </c>
      <c r="H530" s="3">
        <v>2500</v>
      </c>
      <c r="I530" s="71">
        <f>Exposure_Information[[#This Row],[Total  Insured Value]]+Exposure_Information[[#This Row],[Policy Deductible]]</f>
        <v>807940</v>
      </c>
      <c r="J530" s="2">
        <v>117165</v>
      </c>
      <c r="K530" s="3">
        <v>1</v>
      </c>
      <c r="L530" s="2" t="s">
        <v>9</v>
      </c>
      <c r="M530" s="2" t="s">
        <v>7497</v>
      </c>
      <c r="N530" s="3" t="s">
        <v>7498</v>
      </c>
      <c r="O530" s="2" t="s">
        <v>7499</v>
      </c>
      <c r="P530" s="2" t="s">
        <v>32</v>
      </c>
      <c r="Q530" s="3">
        <v>79</v>
      </c>
      <c r="R530" s="2" t="s">
        <v>25</v>
      </c>
      <c r="S530" s="3">
        <v>36</v>
      </c>
      <c r="T530" s="2" t="s">
        <v>10</v>
      </c>
      <c r="U530" s="3">
        <v>41.382893000000003</v>
      </c>
      <c r="V530" s="3">
        <v>-73.854691000000003</v>
      </c>
      <c r="W530" s="2" t="s">
        <v>149</v>
      </c>
      <c r="X530" s="3">
        <v>1</v>
      </c>
      <c r="Y530" s="3" t="str">
        <f>_xlfn.CONCAT(Exposure_Information[[#This Row],[Building Construction Code]]," - ",Exposure_Information[[#This Row],[Type of building construction]])</f>
        <v>RMS - 1</v>
      </c>
      <c r="Z530" s="3">
        <v>0</v>
      </c>
      <c r="AA530" s="2">
        <v>1965</v>
      </c>
      <c r="AB530" s="2" t="s">
        <v>11</v>
      </c>
      <c r="AC530" s="2">
        <v>1</v>
      </c>
      <c r="AD530" s="2" t="str">
        <f>_xlfn.CONCAT(Exposure_Information[[#This Row],[Occupany Code]]," - ",Exposure_Information[[#This Row],[Type of building occupancy]])</f>
        <v>ATC - 1</v>
      </c>
      <c r="AE530" s="5">
        <v>419500</v>
      </c>
      <c r="AF530" s="5">
        <v>302040</v>
      </c>
      <c r="AG530" s="5">
        <v>83900</v>
      </c>
      <c r="AH530" s="5">
        <f>SUM(Exposure_Information[[#This Row],[Building Coverage Value]:[Business interruption value]])</f>
        <v>805440</v>
      </c>
      <c r="AI530" s="5">
        <f>SUM(Exposure_Information[[#This Row],[Building Coverage Value]:[Contents Coverage Value]])</f>
        <v>721540</v>
      </c>
      <c r="AJ530" s="26"/>
    </row>
    <row r="531" spans="1:36" ht="26" x14ac:dyDescent="0.3">
      <c r="A531" s="2" t="s">
        <v>148</v>
      </c>
      <c r="B531" s="2" t="s">
        <v>156</v>
      </c>
      <c r="C531" s="2" t="s">
        <v>325</v>
      </c>
      <c r="D531" s="2">
        <v>105970</v>
      </c>
      <c r="E531" s="2" t="s">
        <v>4697</v>
      </c>
      <c r="F531" s="2" t="s">
        <v>5606</v>
      </c>
      <c r="G531" s="3">
        <v>963</v>
      </c>
      <c r="H531" s="3">
        <v>500</v>
      </c>
      <c r="I531" s="71">
        <f>Exposure_Information[[#This Row],[Total  Insured Value]]+Exposure_Information[[#This Row],[Policy Deductible]]</f>
        <v>804200</v>
      </c>
      <c r="J531" s="2">
        <v>109100</v>
      </c>
      <c r="K531" s="3">
        <v>1</v>
      </c>
      <c r="L531" s="2" t="s">
        <v>9</v>
      </c>
      <c r="M531" s="2" t="s">
        <v>5607</v>
      </c>
      <c r="N531" s="3" t="s">
        <v>5608</v>
      </c>
      <c r="O531" s="2" t="s">
        <v>4987</v>
      </c>
      <c r="P531" s="2" t="s">
        <v>171</v>
      </c>
      <c r="Q531" s="3">
        <v>27</v>
      </c>
      <c r="R531" s="2" t="s">
        <v>127</v>
      </c>
      <c r="S531" s="3">
        <v>25</v>
      </c>
      <c r="T531" s="2" t="s">
        <v>10</v>
      </c>
      <c r="U531" s="3">
        <v>42.382860999999998</v>
      </c>
      <c r="V531" s="3">
        <v>-71.953976999999995</v>
      </c>
      <c r="W531" s="2" t="s">
        <v>149</v>
      </c>
      <c r="X531" s="3">
        <v>1</v>
      </c>
      <c r="Y531" s="3" t="str">
        <f>_xlfn.CONCAT(Exposure_Information[[#This Row],[Building Construction Code]]," - ",Exposure_Information[[#This Row],[Type of building construction]])</f>
        <v>RMS - 1</v>
      </c>
      <c r="Z531" s="3">
        <v>0</v>
      </c>
      <c r="AA531" s="2">
        <v>1999</v>
      </c>
      <c r="AB531" s="2" t="s">
        <v>11</v>
      </c>
      <c r="AC531" s="2">
        <v>1</v>
      </c>
      <c r="AD531" s="2" t="str">
        <f>_xlfn.CONCAT(Exposure_Information[[#This Row],[Occupany Code]]," - ",Exposure_Information[[#This Row],[Type of building occupancy]])</f>
        <v>ATC - 1</v>
      </c>
      <c r="AE531" s="5">
        <v>423000</v>
      </c>
      <c r="AF531" s="5">
        <v>296100</v>
      </c>
      <c r="AG531" s="5">
        <v>84600</v>
      </c>
      <c r="AH531" s="5">
        <f>SUM(Exposure_Information[[#This Row],[Building Coverage Value]:[Business interruption value]])</f>
        <v>803700</v>
      </c>
      <c r="AI531" s="5">
        <f>SUM(Exposure_Information[[#This Row],[Building Coverage Value]:[Contents Coverage Value]])</f>
        <v>719100</v>
      </c>
      <c r="AJ531" s="26"/>
    </row>
    <row r="532" spans="1:36" x14ac:dyDescent="0.3">
      <c r="A532" s="2" t="s">
        <v>148</v>
      </c>
      <c r="B532" s="2" t="s">
        <v>156</v>
      </c>
      <c r="C532" s="2" t="s">
        <v>325</v>
      </c>
      <c r="D532" s="2">
        <v>104039</v>
      </c>
      <c r="E532" s="2" t="s">
        <v>4697</v>
      </c>
      <c r="F532" s="2" t="s">
        <v>7019</v>
      </c>
      <c r="G532" s="3">
        <v>1457</v>
      </c>
      <c r="H532" s="3">
        <v>500</v>
      </c>
      <c r="I532" s="71">
        <f>Exposure_Information[[#This Row],[Total  Insured Value]]+Exposure_Information[[#This Row],[Policy Deductible]]</f>
        <v>804200</v>
      </c>
      <c r="J532" s="2">
        <v>107169</v>
      </c>
      <c r="K532" s="3">
        <v>1</v>
      </c>
      <c r="L532" s="2" t="s">
        <v>9</v>
      </c>
      <c r="M532" s="2" t="s">
        <v>7020</v>
      </c>
      <c r="N532" s="3" t="s">
        <v>7021</v>
      </c>
      <c r="O532" s="2" t="s">
        <v>3886</v>
      </c>
      <c r="P532" s="2" t="s">
        <v>221</v>
      </c>
      <c r="Q532" s="3">
        <v>23</v>
      </c>
      <c r="R532" s="2" t="s">
        <v>127</v>
      </c>
      <c r="S532" s="3">
        <v>25</v>
      </c>
      <c r="T532" s="2" t="s">
        <v>10</v>
      </c>
      <c r="U532" s="3">
        <v>42.194229</v>
      </c>
      <c r="V532" s="3">
        <v>-70.753144000000006</v>
      </c>
      <c r="W532" s="2" t="s">
        <v>149</v>
      </c>
      <c r="X532" s="3">
        <v>1</v>
      </c>
      <c r="Y532" s="3" t="str">
        <f>_xlfn.CONCAT(Exposure_Information[[#This Row],[Building Construction Code]]," - ",Exposure_Information[[#This Row],[Type of building construction]])</f>
        <v>RMS - 1</v>
      </c>
      <c r="Z532" s="3">
        <v>0</v>
      </c>
      <c r="AA532" s="2">
        <v>1973</v>
      </c>
      <c r="AB532" s="2" t="s">
        <v>11</v>
      </c>
      <c r="AC532" s="2">
        <v>1</v>
      </c>
      <c r="AD532" s="2" t="str">
        <f>_xlfn.CONCAT(Exposure_Information[[#This Row],[Occupany Code]]," - ",Exposure_Information[[#This Row],[Type of building occupancy]])</f>
        <v>ATC - 1</v>
      </c>
      <c r="AE532" s="5">
        <v>423000</v>
      </c>
      <c r="AF532" s="5">
        <v>296100</v>
      </c>
      <c r="AG532" s="5">
        <v>84600</v>
      </c>
      <c r="AH532" s="5">
        <f>SUM(Exposure_Information[[#This Row],[Building Coverage Value]:[Business interruption value]])</f>
        <v>803700</v>
      </c>
      <c r="AI532" s="5">
        <f>SUM(Exposure_Information[[#This Row],[Building Coverage Value]:[Contents Coverage Value]])</f>
        <v>719100</v>
      </c>
      <c r="AJ532" s="26"/>
    </row>
    <row r="533" spans="1:36" ht="26" x14ac:dyDescent="0.3">
      <c r="A533" s="2" t="s">
        <v>148</v>
      </c>
      <c r="B533" s="2" t="s">
        <v>156</v>
      </c>
      <c r="C533" s="2" t="s">
        <v>325</v>
      </c>
      <c r="D533" s="2">
        <v>108355</v>
      </c>
      <c r="E533" s="2" t="s">
        <v>4697</v>
      </c>
      <c r="F533" s="2" t="s">
        <v>7223</v>
      </c>
      <c r="G533" s="3">
        <v>935</v>
      </c>
      <c r="H533" s="3">
        <v>500</v>
      </c>
      <c r="I533" s="71">
        <f>Exposure_Information[[#This Row],[Total  Insured Value]]+Exposure_Information[[#This Row],[Policy Deductible]]</f>
        <v>804200</v>
      </c>
      <c r="J533" s="2">
        <v>111485</v>
      </c>
      <c r="K533" s="3">
        <v>1</v>
      </c>
      <c r="L533" s="2" t="s">
        <v>9</v>
      </c>
      <c r="M533" s="2" t="s">
        <v>7224</v>
      </c>
      <c r="N533" s="3" t="s">
        <v>7225</v>
      </c>
      <c r="O533" s="2" t="s">
        <v>330</v>
      </c>
      <c r="P533" s="2" t="s">
        <v>231</v>
      </c>
      <c r="Q533" s="3">
        <v>13</v>
      </c>
      <c r="R533" s="2" t="s">
        <v>127</v>
      </c>
      <c r="S533" s="3">
        <v>25</v>
      </c>
      <c r="T533" s="2" t="s">
        <v>10</v>
      </c>
      <c r="U533" s="3">
        <v>42.177278999999999</v>
      </c>
      <c r="V533" s="3">
        <v>-72.525227999999998</v>
      </c>
      <c r="W533" s="2" t="s">
        <v>149</v>
      </c>
      <c r="X533" s="3">
        <v>1</v>
      </c>
      <c r="Y533" s="3" t="str">
        <f>_xlfn.CONCAT(Exposure_Information[[#This Row],[Building Construction Code]]," - ",Exposure_Information[[#This Row],[Type of building construction]])</f>
        <v>RMS - 1</v>
      </c>
      <c r="Z533" s="3">
        <v>0</v>
      </c>
      <c r="AA533" s="2">
        <v>1978</v>
      </c>
      <c r="AB533" s="2" t="s">
        <v>11</v>
      </c>
      <c r="AC533" s="2">
        <v>1</v>
      </c>
      <c r="AD533" s="2" t="str">
        <f>_xlfn.CONCAT(Exposure_Information[[#This Row],[Occupany Code]]," - ",Exposure_Information[[#This Row],[Type of building occupancy]])</f>
        <v>ATC - 1</v>
      </c>
      <c r="AE533" s="5">
        <v>423000</v>
      </c>
      <c r="AF533" s="5">
        <v>296100</v>
      </c>
      <c r="AG533" s="5">
        <v>84600</v>
      </c>
      <c r="AH533" s="5">
        <f>SUM(Exposure_Information[[#This Row],[Building Coverage Value]:[Business interruption value]])</f>
        <v>803700</v>
      </c>
      <c r="AI533" s="5">
        <f>SUM(Exposure_Information[[#This Row],[Building Coverage Value]:[Contents Coverage Value]])</f>
        <v>719100</v>
      </c>
      <c r="AJ533" s="26"/>
    </row>
    <row r="534" spans="1:36" ht="26" x14ac:dyDescent="0.3">
      <c r="A534" s="2" t="s">
        <v>148</v>
      </c>
      <c r="B534" s="2" t="s">
        <v>156</v>
      </c>
      <c r="C534" s="2" t="s">
        <v>325</v>
      </c>
      <c r="D534" s="2">
        <v>12325</v>
      </c>
      <c r="E534" s="2" t="s">
        <v>367</v>
      </c>
      <c r="F534" s="2" t="s">
        <v>1999</v>
      </c>
      <c r="G534" s="3">
        <v>3198</v>
      </c>
      <c r="H534" s="3">
        <v>500</v>
      </c>
      <c r="I534" s="71">
        <f>Exposure_Information[[#This Row],[Total  Insured Value]]+Exposure_Information[[#This Row],[Policy Deductible]]</f>
        <v>802500</v>
      </c>
      <c r="J534" s="2">
        <v>15240</v>
      </c>
      <c r="K534" s="3">
        <v>1</v>
      </c>
      <c r="L534" s="2" t="s">
        <v>9</v>
      </c>
      <c r="M534" s="2" t="s">
        <v>2000</v>
      </c>
      <c r="N534" s="3" t="s">
        <v>2001</v>
      </c>
      <c r="O534" s="2" t="s">
        <v>747</v>
      </c>
      <c r="P534" s="2" t="s">
        <v>224</v>
      </c>
      <c r="Q534" s="3">
        <v>21</v>
      </c>
      <c r="R534" s="2" t="s">
        <v>127</v>
      </c>
      <c r="S534" s="3">
        <v>25</v>
      </c>
      <c r="T534" s="2" t="s">
        <v>10</v>
      </c>
      <c r="U534" s="3">
        <v>42.329270999999999</v>
      </c>
      <c r="V534" s="3">
        <v>-71.125755999999996</v>
      </c>
      <c r="W534" s="2" t="s">
        <v>149</v>
      </c>
      <c r="X534" s="3">
        <v>1</v>
      </c>
      <c r="Y534" s="3" t="str">
        <f>_xlfn.CONCAT(Exposure_Information[[#This Row],[Building Construction Code]]," - ",Exposure_Information[[#This Row],[Type of building construction]])</f>
        <v>RMS - 1</v>
      </c>
      <c r="Z534" s="3">
        <v>0</v>
      </c>
      <c r="AA534" s="2">
        <v>1901</v>
      </c>
      <c r="AB534" s="2" t="s">
        <v>11</v>
      </c>
      <c r="AC534" s="2">
        <v>1</v>
      </c>
      <c r="AD534" s="2" t="str">
        <f>_xlfn.CONCAT(Exposure_Information[[#This Row],[Occupany Code]]," - ",Exposure_Information[[#This Row],[Type of building occupancy]])</f>
        <v>ATC - 1</v>
      </c>
      <c r="AE534" s="5">
        <v>802000</v>
      </c>
      <c r="AF534" s="5">
        <v>0</v>
      </c>
      <c r="AG534" s="5">
        <v>0</v>
      </c>
      <c r="AH534" s="5">
        <f>SUM(Exposure_Information[[#This Row],[Building Coverage Value]:[Business interruption value]])</f>
        <v>802000</v>
      </c>
      <c r="AI534" s="5">
        <f>SUM(Exposure_Information[[#This Row],[Building Coverage Value]:[Contents Coverage Value]])</f>
        <v>802000</v>
      </c>
      <c r="AJ534" s="26"/>
    </row>
    <row r="535" spans="1:36" ht="26" x14ac:dyDescent="0.3">
      <c r="A535" s="2" t="s">
        <v>148</v>
      </c>
      <c r="B535" s="2" t="s">
        <v>156</v>
      </c>
      <c r="C535" s="2" t="s">
        <v>325</v>
      </c>
      <c r="D535" s="2">
        <v>109234</v>
      </c>
      <c r="E535" s="2" t="s">
        <v>4697</v>
      </c>
      <c r="F535" s="2" t="s">
        <v>7955</v>
      </c>
      <c r="G535" s="3">
        <v>1465</v>
      </c>
      <c r="H535" s="3">
        <v>1000</v>
      </c>
      <c r="I535" s="71">
        <f>Exposure_Information[[#This Row],[Total  Insured Value]]+Exposure_Information[[#This Row],[Policy Deductible]]</f>
        <v>802800</v>
      </c>
      <c r="J535" s="2">
        <v>112364</v>
      </c>
      <c r="K535" s="3">
        <v>1</v>
      </c>
      <c r="L535" s="2" t="s">
        <v>9</v>
      </c>
      <c r="M535" s="2" t="s">
        <v>7956</v>
      </c>
      <c r="N535" s="3" t="s">
        <v>7957</v>
      </c>
      <c r="O535" s="2" t="s">
        <v>6500</v>
      </c>
      <c r="P535" s="2" t="s">
        <v>224</v>
      </c>
      <c r="Q535" s="3">
        <v>21</v>
      </c>
      <c r="R535" s="2" t="s">
        <v>127</v>
      </c>
      <c r="S535" s="3">
        <v>25</v>
      </c>
      <c r="T535" s="2" t="s">
        <v>10</v>
      </c>
      <c r="U535" s="3">
        <v>42.186247999999999</v>
      </c>
      <c r="V535" s="3">
        <v>-71.385563000000005</v>
      </c>
      <c r="W535" s="2" t="s">
        <v>149</v>
      </c>
      <c r="X535" s="3">
        <v>1</v>
      </c>
      <c r="Y535" s="3" t="str">
        <f>_xlfn.CONCAT(Exposure_Information[[#This Row],[Building Construction Code]]," - ",Exposure_Information[[#This Row],[Type of building construction]])</f>
        <v>RMS - 1</v>
      </c>
      <c r="Z535" s="3">
        <v>0</v>
      </c>
      <c r="AA535" s="2">
        <v>1980</v>
      </c>
      <c r="AB535" s="2" t="s">
        <v>11</v>
      </c>
      <c r="AC535" s="2">
        <v>1</v>
      </c>
      <c r="AD535" s="2" t="str">
        <f>_xlfn.CONCAT(Exposure_Information[[#This Row],[Occupany Code]]," - ",Exposure_Information[[#This Row],[Type of building occupancy]])</f>
        <v>ATC - 1</v>
      </c>
      <c r="AE535" s="5">
        <v>422000</v>
      </c>
      <c r="AF535" s="5">
        <v>295400</v>
      </c>
      <c r="AG535" s="5">
        <v>84400</v>
      </c>
      <c r="AH535" s="5">
        <f>SUM(Exposure_Information[[#This Row],[Building Coverage Value]:[Business interruption value]])</f>
        <v>801800</v>
      </c>
      <c r="AI535" s="5">
        <f>SUM(Exposure_Information[[#This Row],[Building Coverage Value]:[Contents Coverage Value]])</f>
        <v>717400</v>
      </c>
      <c r="AJ535" s="26"/>
    </row>
    <row r="536" spans="1:36" ht="39" x14ac:dyDescent="0.3">
      <c r="A536" s="2" t="s">
        <v>148</v>
      </c>
      <c r="B536" s="2" t="s">
        <v>156</v>
      </c>
      <c r="C536" s="2" t="s">
        <v>325</v>
      </c>
      <c r="D536" s="2">
        <v>122641</v>
      </c>
      <c r="E536" s="2" t="s">
        <v>4697</v>
      </c>
      <c r="F536" s="2" t="s">
        <v>10045</v>
      </c>
      <c r="G536" s="3">
        <v>1595</v>
      </c>
      <c r="H536" s="3">
        <v>500</v>
      </c>
      <c r="I536" s="71">
        <f>Exposure_Information[[#This Row],[Total  Insured Value]]+Exposure_Information[[#This Row],[Policy Deductible]]</f>
        <v>802300</v>
      </c>
      <c r="J536" s="2">
        <v>125771</v>
      </c>
      <c r="K536" s="3">
        <v>1</v>
      </c>
      <c r="L536" s="2" t="s">
        <v>9</v>
      </c>
      <c r="M536" s="2" t="s">
        <v>10046</v>
      </c>
      <c r="N536" s="3" t="s">
        <v>10047</v>
      </c>
      <c r="O536" s="2" t="s">
        <v>482</v>
      </c>
      <c r="P536" s="2" t="s">
        <v>228</v>
      </c>
      <c r="Q536" s="3">
        <v>85</v>
      </c>
      <c r="R536" s="2" t="s">
        <v>25</v>
      </c>
      <c r="S536" s="3">
        <v>36</v>
      </c>
      <c r="T536" s="2" t="s">
        <v>10</v>
      </c>
      <c r="U536" s="3">
        <v>40.606537000000003</v>
      </c>
      <c r="V536" s="3">
        <v>-74.146805000000001</v>
      </c>
      <c r="W536" s="2" t="s">
        <v>149</v>
      </c>
      <c r="X536" s="3">
        <v>1</v>
      </c>
      <c r="Y536" s="3" t="str">
        <f>_xlfn.CONCAT(Exposure_Information[[#This Row],[Building Construction Code]]," - ",Exposure_Information[[#This Row],[Type of building construction]])</f>
        <v>RMS - 1</v>
      </c>
      <c r="Z536" s="3">
        <v>0</v>
      </c>
      <c r="AA536" s="2">
        <v>1975</v>
      </c>
      <c r="AB536" s="2" t="s">
        <v>11</v>
      </c>
      <c r="AC536" s="2">
        <v>1</v>
      </c>
      <c r="AD536" s="2" t="str">
        <f>_xlfn.CONCAT(Exposure_Information[[#This Row],[Occupany Code]]," - ",Exposure_Information[[#This Row],[Type of building occupancy]])</f>
        <v>ATC - 1</v>
      </c>
      <c r="AE536" s="5">
        <v>422000</v>
      </c>
      <c r="AF536" s="5">
        <v>295400</v>
      </c>
      <c r="AG536" s="5">
        <v>84400</v>
      </c>
      <c r="AH536" s="5">
        <f>SUM(Exposure_Information[[#This Row],[Building Coverage Value]:[Business interruption value]])</f>
        <v>801800</v>
      </c>
      <c r="AI536" s="5">
        <f>SUM(Exposure_Information[[#This Row],[Building Coverage Value]:[Contents Coverage Value]])</f>
        <v>717400</v>
      </c>
      <c r="AJ536" s="26"/>
    </row>
    <row r="537" spans="1:36" ht="39" x14ac:dyDescent="0.3">
      <c r="A537" s="2" t="s">
        <v>148</v>
      </c>
      <c r="B537" s="2" t="s">
        <v>156</v>
      </c>
      <c r="C537" s="2" t="s">
        <v>325</v>
      </c>
      <c r="D537" s="2">
        <v>105962</v>
      </c>
      <c r="E537" s="2" t="s">
        <v>4697</v>
      </c>
      <c r="F537" s="2" t="s">
        <v>7275</v>
      </c>
      <c r="G537" s="3">
        <v>1017</v>
      </c>
      <c r="H537" s="3">
        <v>0</v>
      </c>
      <c r="I537" s="71">
        <f>Exposure_Information[[#This Row],[Total  Insured Value]]+Exposure_Information[[#This Row],[Policy Deductible]]</f>
        <v>800850</v>
      </c>
      <c r="J537" s="2">
        <v>109092</v>
      </c>
      <c r="K537" s="3">
        <v>1</v>
      </c>
      <c r="L537" s="2" t="s">
        <v>9</v>
      </c>
      <c r="M537" s="2" t="s">
        <v>7276</v>
      </c>
      <c r="N537" s="3" t="s">
        <v>7277</v>
      </c>
      <c r="O537" s="2" t="s">
        <v>71</v>
      </c>
      <c r="P537" s="2" t="s">
        <v>90</v>
      </c>
      <c r="Q537" s="3">
        <v>17</v>
      </c>
      <c r="R537" s="2" t="s">
        <v>127</v>
      </c>
      <c r="S537" s="3">
        <v>25</v>
      </c>
      <c r="T537" s="2" t="s">
        <v>10</v>
      </c>
      <c r="U537" s="3">
        <v>42.539200000000001</v>
      </c>
      <c r="V537" s="3">
        <v>-71.199592999999993</v>
      </c>
      <c r="W537" s="2" t="s">
        <v>149</v>
      </c>
      <c r="X537" s="3">
        <v>1</v>
      </c>
      <c r="Y537" s="3" t="str">
        <f>_xlfn.CONCAT(Exposure_Information[[#This Row],[Building Construction Code]]," - ",Exposure_Information[[#This Row],[Type of building construction]])</f>
        <v>RMS - 1</v>
      </c>
      <c r="Z537" s="3">
        <v>0</v>
      </c>
      <c r="AA537" s="2">
        <v>1996</v>
      </c>
      <c r="AB537" s="2" t="s">
        <v>11</v>
      </c>
      <c r="AC537" s="2">
        <v>1</v>
      </c>
      <c r="AD537" s="2" t="str">
        <f>_xlfn.CONCAT(Exposure_Information[[#This Row],[Occupany Code]]," - ",Exposure_Information[[#This Row],[Type of building occupancy]])</f>
        <v>ATC - 1</v>
      </c>
      <c r="AE537" s="5">
        <v>421500</v>
      </c>
      <c r="AF537" s="5">
        <v>295050</v>
      </c>
      <c r="AG537" s="5">
        <v>84300</v>
      </c>
      <c r="AH537" s="5">
        <f>SUM(Exposure_Information[[#This Row],[Building Coverage Value]:[Business interruption value]])</f>
        <v>800850</v>
      </c>
      <c r="AI537" s="5">
        <f>SUM(Exposure_Information[[#This Row],[Building Coverage Value]:[Contents Coverage Value]])</f>
        <v>716550</v>
      </c>
      <c r="AJ537" s="26"/>
    </row>
    <row r="538" spans="1:36" ht="26" x14ac:dyDescent="0.3">
      <c r="A538" s="2" t="s">
        <v>148</v>
      </c>
      <c r="B538" s="2" t="s">
        <v>156</v>
      </c>
      <c r="C538" s="2" t="s">
        <v>325</v>
      </c>
      <c r="D538" s="2">
        <v>116378</v>
      </c>
      <c r="E538" s="2" t="s">
        <v>4697</v>
      </c>
      <c r="F538" s="2" t="s">
        <v>7778</v>
      </c>
      <c r="G538" s="3">
        <v>1450</v>
      </c>
      <c r="H538" s="3">
        <v>1000</v>
      </c>
      <c r="I538" s="71">
        <f>Exposure_Information[[#This Row],[Total  Insured Value]]+Exposure_Information[[#This Row],[Policy Deductible]]</f>
        <v>801850</v>
      </c>
      <c r="J538" s="2">
        <v>119508</v>
      </c>
      <c r="K538" s="3">
        <v>1</v>
      </c>
      <c r="L538" s="2" t="s">
        <v>9</v>
      </c>
      <c r="M538" s="2" t="s">
        <v>7779</v>
      </c>
      <c r="N538" s="3" t="s">
        <v>7780</v>
      </c>
      <c r="O538" s="2" t="s">
        <v>7781</v>
      </c>
      <c r="P538" s="2" t="s">
        <v>61</v>
      </c>
      <c r="Q538" s="3">
        <v>59</v>
      </c>
      <c r="R538" s="2" t="s">
        <v>25</v>
      </c>
      <c r="S538" s="3">
        <v>36</v>
      </c>
      <c r="T538" s="2" t="s">
        <v>10</v>
      </c>
      <c r="U538" s="3">
        <v>40.735183999999997</v>
      </c>
      <c r="V538" s="3">
        <v>-73.685394000000002</v>
      </c>
      <c r="W538" s="2" t="s">
        <v>149</v>
      </c>
      <c r="X538" s="3">
        <v>1</v>
      </c>
      <c r="Y538" s="3" t="str">
        <f>_xlfn.CONCAT(Exposure_Information[[#This Row],[Building Construction Code]]," - ",Exposure_Information[[#This Row],[Type of building construction]])</f>
        <v>RMS - 1</v>
      </c>
      <c r="Z538" s="3">
        <v>0</v>
      </c>
      <c r="AA538" s="2">
        <v>1928</v>
      </c>
      <c r="AB538" s="2" t="s">
        <v>11</v>
      </c>
      <c r="AC538" s="2">
        <v>1</v>
      </c>
      <c r="AD538" s="2" t="str">
        <f>_xlfn.CONCAT(Exposure_Information[[#This Row],[Occupany Code]]," - ",Exposure_Information[[#This Row],[Type of building occupancy]])</f>
        <v>ATC - 1</v>
      </c>
      <c r="AE538" s="5">
        <v>421500</v>
      </c>
      <c r="AF538" s="5">
        <v>295050</v>
      </c>
      <c r="AG538" s="5">
        <v>84300</v>
      </c>
      <c r="AH538" s="5">
        <f>SUM(Exposure_Information[[#This Row],[Building Coverage Value]:[Business interruption value]])</f>
        <v>800850</v>
      </c>
      <c r="AI538" s="5">
        <f>SUM(Exposure_Information[[#This Row],[Building Coverage Value]:[Contents Coverage Value]])</f>
        <v>716550</v>
      </c>
      <c r="AJ538" s="26"/>
    </row>
    <row r="539" spans="1:36" ht="39" x14ac:dyDescent="0.3">
      <c r="A539" s="2" t="s">
        <v>148</v>
      </c>
      <c r="B539" s="2" t="s">
        <v>156</v>
      </c>
      <c r="C539" s="2" t="s">
        <v>325</v>
      </c>
      <c r="D539" s="2">
        <v>113865</v>
      </c>
      <c r="E539" s="2" t="s">
        <v>4697</v>
      </c>
      <c r="F539" s="2" t="s">
        <v>9062</v>
      </c>
      <c r="G539" s="3">
        <v>1065</v>
      </c>
      <c r="H539" s="3">
        <v>1000</v>
      </c>
      <c r="I539" s="71">
        <f>Exposure_Information[[#This Row],[Total  Insured Value]]+Exposure_Information[[#This Row],[Policy Deductible]]</f>
        <v>801850</v>
      </c>
      <c r="J539" s="2">
        <v>116995</v>
      </c>
      <c r="K539" s="3">
        <v>1</v>
      </c>
      <c r="L539" s="2" t="s">
        <v>9</v>
      </c>
      <c r="M539" s="2" t="s">
        <v>9063</v>
      </c>
      <c r="N539" s="3" t="s">
        <v>9064</v>
      </c>
      <c r="O539" s="2" t="s">
        <v>33</v>
      </c>
      <c r="P539" s="2" t="s">
        <v>90</v>
      </c>
      <c r="Q539" s="3">
        <v>17</v>
      </c>
      <c r="R539" s="2" t="s">
        <v>127</v>
      </c>
      <c r="S539" s="3">
        <v>25</v>
      </c>
      <c r="T539" s="2" t="s">
        <v>10</v>
      </c>
      <c r="U539" s="3">
        <v>42.422494</v>
      </c>
      <c r="V539" s="3">
        <v>-71.080821</v>
      </c>
      <c r="W539" s="2" t="s">
        <v>149</v>
      </c>
      <c r="X539" s="3">
        <v>1</v>
      </c>
      <c r="Y539" s="3" t="str">
        <f>_xlfn.CONCAT(Exposure_Information[[#This Row],[Building Construction Code]]," - ",Exposure_Information[[#This Row],[Type of building construction]])</f>
        <v>RMS - 1</v>
      </c>
      <c r="Z539" s="3">
        <v>0</v>
      </c>
      <c r="AA539" s="2">
        <v>1945</v>
      </c>
      <c r="AB539" s="2" t="s">
        <v>11</v>
      </c>
      <c r="AC539" s="2">
        <v>1</v>
      </c>
      <c r="AD539" s="2" t="str">
        <f>_xlfn.CONCAT(Exposure_Information[[#This Row],[Occupany Code]]," - ",Exposure_Information[[#This Row],[Type of building occupancy]])</f>
        <v>ATC - 1</v>
      </c>
      <c r="AE539" s="5">
        <v>421500</v>
      </c>
      <c r="AF539" s="5">
        <v>295050</v>
      </c>
      <c r="AG539" s="5">
        <v>84300</v>
      </c>
      <c r="AH539" s="5">
        <f>SUM(Exposure_Information[[#This Row],[Building Coverage Value]:[Business interruption value]])</f>
        <v>800850</v>
      </c>
      <c r="AI539" s="5">
        <f>SUM(Exposure_Information[[#This Row],[Building Coverage Value]:[Contents Coverage Value]])</f>
        <v>716550</v>
      </c>
      <c r="AJ539" s="26"/>
    </row>
    <row r="540" spans="1:36" ht="26" x14ac:dyDescent="0.3">
      <c r="A540" s="2" t="s">
        <v>148</v>
      </c>
      <c r="B540" s="2" t="s">
        <v>156</v>
      </c>
      <c r="C540" s="2" t="s">
        <v>325</v>
      </c>
      <c r="D540" s="2">
        <v>7420</v>
      </c>
      <c r="E540" s="2" t="s">
        <v>382</v>
      </c>
      <c r="F540" s="2" t="s">
        <v>1710</v>
      </c>
      <c r="G540" s="3">
        <v>6516</v>
      </c>
      <c r="H540" s="3">
        <v>5000</v>
      </c>
      <c r="I540" s="71">
        <f>Exposure_Information[[#This Row],[Total  Insured Value]]+Exposure_Information[[#This Row],[Policy Deductible]]</f>
        <v>339000</v>
      </c>
      <c r="J540" s="2">
        <v>10004</v>
      </c>
      <c r="K540" s="3">
        <v>1</v>
      </c>
      <c r="L540" s="2" t="s">
        <v>9</v>
      </c>
      <c r="M540" s="2" t="s">
        <v>10713</v>
      </c>
      <c r="N540" s="3" t="s">
        <v>1711</v>
      </c>
      <c r="O540" s="2" t="s">
        <v>987</v>
      </c>
      <c r="P540" s="2" t="s">
        <v>231</v>
      </c>
      <c r="Q540" s="3">
        <v>13</v>
      </c>
      <c r="R540" s="2" t="s">
        <v>127</v>
      </c>
      <c r="S540" s="3">
        <v>25</v>
      </c>
      <c r="T540" s="2" t="s">
        <v>10</v>
      </c>
      <c r="U540" s="3">
        <v>42.153795000000002</v>
      </c>
      <c r="V540" s="3">
        <v>-72.505589999999998</v>
      </c>
      <c r="W540" s="2" t="s">
        <v>149</v>
      </c>
      <c r="X540" s="3">
        <v>1</v>
      </c>
      <c r="Y540" s="3" t="str">
        <f>_xlfn.CONCAT(Exposure_Information[[#This Row],[Building Construction Code]]," - ",Exposure_Information[[#This Row],[Type of building construction]])</f>
        <v>RMS - 1</v>
      </c>
      <c r="Z540" s="3">
        <v>0</v>
      </c>
      <c r="AA540" s="2">
        <v>9999</v>
      </c>
      <c r="AB540" s="2" t="s">
        <v>11</v>
      </c>
      <c r="AC540" s="2">
        <v>37</v>
      </c>
      <c r="AD540" s="2" t="str">
        <f>_xlfn.CONCAT(Exposure_Information[[#This Row],[Occupany Code]]," - ",Exposure_Information[[#This Row],[Type of building occupancy]])</f>
        <v>ATC - 37</v>
      </c>
      <c r="AE540" s="5">
        <v>314000</v>
      </c>
      <c r="AF540" s="5">
        <v>0</v>
      </c>
      <c r="AG540" s="5">
        <v>20000</v>
      </c>
      <c r="AH540" s="5">
        <f>SUM(Exposure_Information[[#This Row],[Building Coverage Value]:[Business interruption value]])</f>
        <v>334000</v>
      </c>
      <c r="AI540" s="5">
        <f>SUM(Exposure_Information[[#This Row],[Building Coverage Value]:[Contents Coverage Value]])</f>
        <v>314000</v>
      </c>
      <c r="AJ540" s="26"/>
    </row>
    <row r="541" spans="1:36" ht="39" x14ac:dyDescent="0.3">
      <c r="A541" s="2" t="s">
        <v>148</v>
      </c>
      <c r="B541" s="2" t="s">
        <v>156</v>
      </c>
      <c r="C541" s="2" t="s">
        <v>325</v>
      </c>
      <c r="D541" s="2">
        <v>100356</v>
      </c>
      <c r="E541" s="2" t="s">
        <v>4697</v>
      </c>
      <c r="F541" s="2" t="s">
        <v>6485</v>
      </c>
      <c r="G541" s="3">
        <v>1405</v>
      </c>
      <c r="H541" s="3">
        <v>500</v>
      </c>
      <c r="I541" s="71">
        <f>Exposure_Information[[#This Row],[Total  Insured Value]]+Exposure_Information[[#This Row],[Policy Deductible]]</f>
        <v>800400</v>
      </c>
      <c r="J541" s="2">
        <v>103486</v>
      </c>
      <c r="K541" s="3">
        <v>1</v>
      </c>
      <c r="L541" s="2" t="s">
        <v>9</v>
      </c>
      <c r="M541" s="2" t="s">
        <v>6486</v>
      </c>
      <c r="N541" s="3" t="s">
        <v>6487</v>
      </c>
      <c r="O541" s="2" t="s">
        <v>334</v>
      </c>
      <c r="P541" s="2" t="s">
        <v>90</v>
      </c>
      <c r="Q541" s="3">
        <v>17</v>
      </c>
      <c r="R541" s="2" t="s">
        <v>127</v>
      </c>
      <c r="S541" s="3">
        <v>25</v>
      </c>
      <c r="T541" s="2" t="s">
        <v>10</v>
      </c>
      <c r="U541" s="3">
        <v>42.489628000000003</v>
      </c>
      <c r="V541" s="3">
        <v>-71.472542000000004</v>
      </c>
      <c r="W541" s="2" t="s">
        <v>149</v>
      </c>
      <c r="X541" s="3">
        <v>1</v>
      </c>
      <c r="Y541" s="3" t="str">
        <f>_xlfn.CONCAT(Exposure_Information[[#This Row],[Building Construction Code]]," - ",Exposure_Information[[#This Row],[Type of building construction]])</f>
        <v>RMS - 1</v>
      </c>
      <c r="Z541" s="3">
        <v>0</v>
      </c>
      <c r="AA541" s="2">
        <v>1955</v>
      </c>
      <c r="AB541" s="2" t="s">
        <v>11</v>
      </c>
      <c r="AC541" s="2">
        <v>1</v>
      </c>
      <c r="AD541" s="2" t="str">
        <f>_xlfn.CONCAT(Exposure_Information[[#This Row],[Occupany Code]]," - ",Exposure_Information[[#This Row],[Type of building occupancy]])</f>
        <v>ATC - 1</v>
      </c>
      <c r="AE541" s="5">
        <v>421000</v>
      </c>
      <c r="AF541" s="5">
        <v>294700</v>
      </c>
      <c r="AG541" s="5">
        <v>84200</v>
      </c>
      <c r="AH541" s="5">
        <f>SUM(Exposure_Information[[#This Row],[Building Coverage Value]:[Business interruption value]])</f>
        <v>799900</v>
      </c>
      <c r="AI541" s="5">
        <f>SUM(Exposure_Information[[#This Row],[Building Coverage Value]:[Contents Coverage Value]])</f>
        <v>715700</v>
      </c>
      <c r="AJ541" s="26"/>
    </row>
    <row r="542" spans="1:36" ht="26" x14ac:dyDescent="0.3">
      <c r="A542" s="2" t="s">
        <v>148</v>
      </c>
      <c r="B542" s="2" t="s">
        <v>156</v>
      </c>
      <c r="C542" s="2" t="s">
        <v>325</v>
      </c>
      <c r="D542" s="2">
        <v>7415</v>
      </c>
      <c r="E542" s="2" t="s">
        <v>382</v>
      </c>
      <c r="F542" s="2" t="s">
        <v>1091</v>
      </c>
      <c r="G542" s="3">
        <v>2877.52001953125</v>
      </c>
      <c r="H542" s="3">
        <v>500</v>
      </c>
      <c r="I542" s="71">
        <f>Exposure_Information[[#This Row],[Total  Insured Value]]+Exposure_Information[[#This Row],[Policy Deductible]]</f>
        <v>457500</v>
      </c>
      <c r="J542" s="2">
        <v>9995</v>
      </c>
      <c r="K542" s="3">
        <v>1</v>
      </c>
      <c r="L542" s="2" t="s">
        <v>9</v>
      </c>
      <c r="M542" s="2" t="s">
        <v>10713</v>
      </c>
      <c r="N542" s="3" t="s">
        <v>1092</v>
      </c>
      <c r="O542" s="2" t="s">
        <v>161</v>
      </c>
      <c r="P542" s="2" t="s">
        <v>72</v>
      </c>
      <c r="Q542" s="3">
        <v>103</v>
      </c>
      <c r="R542" s="2" t="s">
        <v>25</v>
      </c>
      <c r="S542" s="3">
        <v>36</v>
      </c>
      <c r="T542" s="2" t="s">
        <v>10</v>
      </c>
      <c r="U542" s="3">
        <v>40.852322999999998</v>
      </c>
      <c r="V542" s="3">
        <v>-73.204234999999997</v>
      </c>
      <c r="W542" s="2" t="s">
        <v>149</v>
      </c>
      <c r="X542" s="3">
        <v>1</v>
      </c>
      <c r="Y542" s="3" t="str">
        <f>_xlfn.CONCAT(Exposure_Information[[#This Row],[Building Construction Code]]," - ",Exposure_Information[[#This Row],[Type of building construction]])</f>
        <v>RMS - 1</v>
      </c>
      <c r="Z542" s="3">
        <v>0</v>
      </c>
      <c r="AA542" s="2">
        <v>9999</v>
      </c>
      <c r="AB542" s="2" t="s">
        <v>11</v>
      </c>
      <c r="AC542" s="2">
        <v>37</v>
      </c>
      <c r="AD542" s="2" t="str">
        <f>_xlfn.CONCAT(Exposure_Information[[#This Row],[Occupany Code]]," - ",Exposure_Information[[#This Row],[Type of building occupancy]])</f>
        <v>ATC - 37</v>
      </c>
      <c r="AE542" s="5">
        <v>357000</v>
      </c>
      <c r="AF542" s="5">
        <v>100000</v>
      </c>
      <c r="AG542" s="5">
        <v>0</v>
      </c>
      <c r="AH542" s="5">
        <f>SUM(Exposure_Information[[#This Row],[Building Coverage Value]:[Business interruption value]])</f>
        <v>457000</v>
      </c>
      <c r="AI542" s="5">
        <f>SUM(Exposure_Information[[#This Row],[Building Coverage Value]:[Contents Coverage Value]])</f>
        <v>457000</v>
      </c>
      <c r="AJ542" s="26"/>
    </row>
    <row r="543" spans="1:36" ht="26" x14ac:dyDescent="0.3">
      <c r="A543" s="2" t="s">
        <v>148</v>
      </c>
      <c r="B543" s="2" t="s">
        <v>156</v>
      </c>
      <c r="C543" s="2" t="s">
        <v>325</v>
      </c>
      <c r="D543" s="2">
        <v>106056</v>
      </c>
      <c r="E543" s="2" t="s">
        <v>4697</v>
      </c>
      <c r="F543" s="2" t="s">
        <v>5165</v>
      </c>
      <c r="G543" s="3">
        <v>970</v>
      </c>
      <c r="H543" s="3">
        <v>500</v>
      </c>
      <c r="I543" s="71">
        <f>Exposure_Information[[#This Row],[Total  Insured Value]]+Exposure_Information[[#This Row],[Policy Deductible]]</f>
        <v>798500</v>
      </c>
      <c r="J543" s="2">
        <v>109186</v>
      </c>
      <c r="K543" s="3">
        <v>1</v>
      </c>
      <c r="L543" s="2" t="s">
        <v>9</v>
      </c>
      <c r="M543" s="2" t="s">
        <v>5166</v>
      </c>
      <c r="N543" s="3" t="s">
        <v>5167</v>
      </c>
      <c r="O543" s="2" t="s">
        <v>30</v>
      </c>
      <c r="P543" s="2" t="s">
        <v>90</v>
      </c>
      <c r="Q543" s="3">
        <v>17</v>
      </c>
      <c r="R543" s="2" t="s">
        <v>127</v>
      </c>
      <c r="S543" s="3">
        <v>25</v>
      </c>
      <c r="T543" s="2" t="s">
        <v>10</v>
      </c>
      <c r="U543" s="3">
        <v>42.438457</v>
      </c>
      <c r="V543" s="3">
        <v>-71.089212000000003</v>
      </c>
      <c r="W543" s="2" t="s">
        <v>149</v>
      </c>
      <c r="X543" s="3">
        <v>1</v>
      </c>
      <c r="Y543" s="3" t="str">
        <f>_xlfn.CONCAT(Exposure_Information[[#This Row],[Building Construction Code]]," - ",Exposure_Information[[#This Row],[Type of building construction]])</f>
        <v>RMS - 1</v>
      </c>
      <c r="Z543" s="3">
        <v>0</v>
      </c>
      <c r="AA543" s="2">
        <v>1955</v>
      </c>
      <c r="AB543" s="2" t="s">
        <v>11</v>
      </c>
      <c r="AC543" s="2">
        <v>1</v>
      </c>
      <c r="AD543" s="2" t="str">
        <f>_xlfn.CONCAT(Exposure_Information[[#This Row],[Occupany Code]]," - ",Exposure_Information[[#This Row],[Type of building occupancy]])</f>
        <v>ATC - 1</v>
      </c>
      <c r="AE543" s="5">
        <v>420000</v>
      </c>
      <c r="AF543" s="5">
        <v>294000</v>
      </c>
      <c r="AG543" s="5">
        <v>84000</v>
      </c>
      <c r="AH543" s="5">
        <f>SUM(Exposure_Information[[#This Row],[Building Coverage Value]:[Business interruption value]])</f>
        <v>798000</v>
      </c>
      <c r="AI543" s="5">
        <f>SUM(Exposure_Information[[#This Row],[Building Coverage Value]:[Contents Coverage Value]])</f>
        <v>714000</v>
      </c>
      <c r="AJ543" s="26"/>
    </row>
    <row r="544" spans="1:36" ht="26" x14ac:dyDescent="0.3">
      <c r="A544" s="2" t="s">
        <v>148</v>
      </c>
      <c r="B544" s="2" t="s">
        <v>156</v>
      </c>
      <c r="C544" s="2" t="s">
        <v>325</v>
      </c>
      <c r="D544" s="2">
        <v>105823</v>
      </c>
      <c r="E544" s="2" t="s">
        <v>4697</v>
      </c>
      <c r="F544" s="2" t="s">
        <v>6797</v>
      </c>
      <c r="G544" s="3">
        <v>1056</v>
      </c>
      <c r="H544" s="3">
        <v>500</v>
      </c>
      <c r="I544" s="71">
        <f>Exposure_Information[[#This Row],[Total  Insured Value]]+Exposure_Information[[#This Row],[Policy Deductible]]</f>
        <v>798500</v>
      </c>
      <c r="J544" s="2">
        <v>108953</v>
      </c>
      <c r="K544" s="3">
        <v>1</v>
      </c>
      <c r="L544" s="2" t="s">
        <v>9</v>
      </c>
      <c r="M544" s="2" t="s">
        <v>6798</v>
      </c>
      <c r="N544" s="3" t="s">
        <v>6799</v>
      </c>
      <c r="O544" s="2" t="s">
        <v>4235</v>
      </c>
      <c r="P544" s="2" t="s">
        <v>171</v>
      </c>
      <c r="Q544" s="3">
        <v>27</v>
      </c>
      <c r="R544" s="2" t="s">
        <v>127</v>
      </c>
      <c r="S544" s="3">
        <v>25</v>
      </c>
      <c r="T544" s="2" t="s">
        <v>10</v>
      </c>
      <c r="U544" s="3">
        <v>42.216942000000003</v>
      </c>
      <c r="V544" s="3">
        <v>-71.696074999999993</v>
      </c>
      <c r="W544" s="2" t="s">
        <v>149</v>
      </c>
      <c r="X544" s="3">
        <v>1</v>
      </c>
      <c r="Y544" s="3" t="str">
        <f>_xlfn.CONCAT(Exposure_Information[[#This Row],[Building Construction Code]]," - ",Exposure_Information[[#This Row],[Type of building construction]])</f>
        <v>RMS - 1</v>
      </c>
      <c r="Z544" s="3">
        <v>0</v>
      </c>
      <c r="AA544" s="2">
        <v>1945</v>
      </c>
      <c r="AB544" s="2" t="s">
        <v>11</v>
      </c>
      <c r="AC544" s="2">
        <v>1</v>
      </c>
      <c r="AD544" s="2" t="str">
        <f>_xlfn.CONCAT(Exposure_Information[[#This Row],[Occupany Code]]," - ",Exposure_Information[[#This Row],[Type of building occupancy]])</f>
        <v>ATC - 1</v>
      </c>
      <c r="AE544" s="5">
        <v>420000</v>
      </c>
      <c r="AF544" s="5">
        <v>294000</v>
      </c>
      <c r="AG544" s="5">
        <v>84000</v>
      </c>
      <c r="AH544" s="5">
        <f>SUM(Exposure_Information[[#This Row],[Building Coverage Value]:[Business interruption value]])</f>
        <v>798000</v>
      </c>
      <c r="AI544" s="5">
        <f>SUM(Exposure_Information[[#This Row],[Building Coverage Value]:[Contents Coverage Value]])</f>
        <v>714000</v>
      </c>
      <c r="AJ544" s="26"/>
    </row>
    <row r="545" spans="1:36" ht="26" x14ac:dyDescent="0.3">
      <c r="A545" s="2" t="s">
        <v>148</v>
      </c>
      <c r="B545" s="2" t="s">
        <v>156</v>
      </c>
      <c r="C545" s="2" t="s">
        <v>325</v>
      </c>
      <c r="D545" s="2">
        <v>103009</v>
      </c>
      <c r="E545" s="2" t="s">
        <v>4697</v>
      </c>
      <c r="F545" s="2" t="s">
        <v>7013</v>
      </c>
      <c r="G545" s="3">
        <v>1127</v>
      </c>
      <c r="H545" s="3">
        <v>500</v>
      </c>
      <c r="I545" s="71">
        <f>Exposure_Information[[#This Row],[Total  Insured Value]]+Exposure_Information[[#This Row],[Policy Deductible]]</f>
        <v>798500</v>
      </c>
      <c r="J545" s="2">
        <v>106139</v>
      </c>
      <c r="K545" s="3">
        <v>1</v>
      </c>
      <c r="L545" s="2" t="s">
        <v>9</v>
      </c>
      <c r="M545" s="2" t="s">
        <v>7014</v>
      </c>
      <c r="N545" s="3" t="s">
        <v>7015</v>
      </c>
      <c r="O545" s="2" t="s">
        <v>3202</v>
      </c>
      <c r="P545" s="2" t="s">
        <v>171</v>
      </c>
      <c r="Q545" s="3">
        <v>27</v>
      </c>
      <c r="R545" s="2" t="s">
        <v>127</v>
      </c>
      <c r="S545" s="3">
        <v>25</v>
      </c>
      <c r="T545" s="2" t="s">
        <v>10</v>
      </c>
      <c r="U545" s="3">
        <v>42.096268000000002</v>
      </c>
      <c r="V545" s="3">
        <v>-71.589691000000002</v>
      </c>
      <c r="W545" s="2" t="s">
        <v>149</v>
      </c>
      <c r="X545" s="3">
        <v>1</v>
      </c>
      <c r="Y545" s="3" t="str">
        <f>_xlfn.CONCAT(Exposure_Information[[#This Row],[Building Construction Code]]," - ",Exposure_Information[[#This Row],[Type of building construction]])</f>
        <v>RMS - 1</v>
      </c>
      <c r="Z545" s="3">
        <v>0</v>
      </c>
      <c r="AA545" s="2">
        <v>1996</v>
      </c>
      <c r="AB545" s="2" t="s">
        <v>11</v>
      </c>
      <c r="AC545" s="2">
        <v>1</v>
      </c>
      <c r="AD545" s="2" t="str">
        <f>_xlfn.CONCAT(Exposure_Information[[#This Row],[Occupany Code]]," - ",Exposure_Information[[#This Row],[Type of building occupancy]])</f>
        <v>ATC - 1</v>
      </c>
      <c r="AE545" s="5">
        <v>420000</v>
      </c>
      <c r="AF545" s="5">
        <v>294000</v>
      </c>
      <c r="AG545" s="5">
        <v>84000</v>
      </c>
      <c r="AH545" s="5">
        <f>SUM(Exposure_Information[[#This Row],[Building Coverage Value]:[Business interruption value]])</f>
        <v>798000</v>
      </c>
      <c r="AI545" s="5">
        <f>SUM(Exposure_Information[[#This Row],[Building Coverage Value]:[Contents Coverage Value]])</f>
        <v>714000</v>
      </c>
      <c r="AJ545" s="26"/>
    </row>
    <row r="546" spans="1:36" ht="39" x14ac:dyDescent="0.3">
      <c r="A546" s="2" t="s">
        <v>148</v>
      </c>
      <c r="B546" s="2" t="s">
        <v>156</v>
      </c>
      <c r="C546" s="2" t="s">
        <v>325</v>
      </c>
      <c r="D546" s="2">
        <v>114936</v>
      </c>
      <c r="E546" s="2" t="s">
        <v>4697</v>
      </c>
      <c r="F546" s="2" t="s">
        <v>7509</v>
      </c>
      <c r="G546" s="3">
        <v>941</v>
      </c>
      <c r="H546" s="3">
        <v>500</v>
      </c>
      <c r="I546" s="71">
        <f>Exposure_Information[[#This Row],[Total  Insured Value]]+Exposure_Information[[#This Row],[Policy Deductible]]</f>
        <v>798500</v>
      </c>
      <c r="J546" s="2">
        <v>118066</v>
      </c>
      <c r="K546" s="3">
        <v>1</v>
      </c>
      <c r="L546" s="2" t="s">
        <v>9</v>
      </c>
      <c r="M546" s="2" t="s">
        <v>7510</v>
      </c>
      <c r="N546" s="3" t="s">
        <v>7511</v>
      </c>
      <c r="O546" s="2" t="s">
        <v>591</v>
      </c>
      <c r="P546" s="2" t="s">
        <v>171</v>
      </c>
      <c r="Q546" s="3">
        <v>27</v>
      </c>
      <c r="R546" s="2" t="s">
        <v>127</v>
      </c>
      <c r="S546" s="3">
        <v>25</v>
      </c>
      <c r="T546" s="2" t="s">
        <v>10</v>
      </c>
      <c r="U546" s="3">
        <v>42.106157000000003</v>
      </c>
      <c r="V546" s="3">
        <v>-71.676312999999993</v>
      </c>
      <c r="W546" s="2" t="s">
        <v>149</v>
      </c>
      <c r="X546" s="3">
        <v>1</v>
      </c>
      <c r="Y546" s="3" t="str">
        <f>_xlfn.CONCAT(Exposure_Information[[#This Row],[Building Construction Code]]," - ",Exposure_Information[[#This Row],[Type of building construction]])</f>
        <v>RMS - 1</v>
      </c>
      <c r="Z546" s="3">
        <v>0</v>
      </c>
      <c r="AA546" s="2">
        <v>1999</v>
      </c>
      <c r="AB546" s="2" t="s">
        <v>11</v>
      </c>
      <c r="AC546" s="2">
        <v>1</v>
      </c>
      <c r="AD546" s="2" t="str">
        <f>_xlfn.CONCAT(Exposure_Information[[#This Row],[Occupany Code]]," - ",Exposure_Information[[#This Row],[Type of building occupancy]])</f>
        <v>ATC - 1</v>
      </c>
      <c r="AE546" s="5">
        <v>420000</v>
      </c>
      <c r="AF546" s="5">
        <v>294000</v>
      </c>
      <c r="AG546" s="5">
        <v>84000</v>
      </c>
      <c r="AH546" s="5">
        <f>SUM(Exposure_Information[[#This Row],[Building Coverage Value]:[Business interruption value]])</f>
        <v>798000</v>
      </c>
      <c r="AI546" s="5">
        <f>SUM(Exposure_Information[[#This Row],[Building Coverage Value]:[Contents Coverage Value]])</f>
        <v>714000</v>
      </c>
      <c r="AJ546" s="26"/>
    </row>
    <row r="547" spans="1:36" ht="26" x14ac:dyDescent="0.3">
      <c r="A547" s="2" t="s">
        <v>148</v>
      </c>
      <c r="B547" s="2" t="s">
        <v>156</v>
      </c>
      <c r="C547" s="2" t="s">
        <v>325</v>
      </c>
      <c r="D547" s="2">
        <v>116828</v>
      </c>
      <c r="E547" s="2" t="s">
        <v>4697</v>
      </c>
      <c r="F547" s="2" t="s">
        <v>8150</v>
      </c>
      <c r="G547" s="3">
        <v>1045</v>
      </c>
      <c r="H547" s="3">
        <v>500</v>
      </c>
      <c r="I547" s="71">
        <f>Exposure_Information[[#This Row],[Total  Insured Value]]+Exposure_Information[[#This Row],[Policy Deductible]]</f>
        <v>798500</v>
      </c>
      <c r="J547" s="2">
        <v>119958</v>
      </c>
      <c r="K547" s="3">
        <v>1</v>
      </c>
      <c r="L547" s="2" t="s">
        <v>9</v>
      </c>
      <c r="M547" s="2" t="s">
        <v>8151</v>
      </c>
      <c r="N547" s="3" t="s">
        <v>8152</v>
      </c>
      <c r="O547" s="2" t="s">
        <v>6682</v>
      </c>
      <c r="P547" s="2" t="s">
        <v>221</v>
      </c>
      <c r="Q547" s="3">
        <v>23</v>
      </c>
      <c r="R547" s="2" t="s">
        <v>127</v>
      </c>
      <c r="S547" s="3">
        <v>25</v>
      </c>
      <c r="T547" s="2" t="s">
        <v>10</v>
      </c>
      <c r="U547" s="3">
        <v>42.166854999999998</v>
      </c>
      <c r="V547" s="3">
        <v>-70.763435000000001</v>
      </c>
      <c r="W547" s="2" t="s">
        <v>149</v>
      </c>
      <c r="X547" s="3">
        <v>1</v>
      </c>
      <c r="Y547" s="3" t="str">
        <f>_xlfn.CONCAT(Exposure_Information[[#This Row],[Building Construction Code]]," - ",Exposure_Information[[#This Row],[Type of building construction]])</f>
        <v>RMS - 1</v>
      </c>
      <c r="Z547" s="3">
        <v>0</v>
      </c>
      <c r="AA547" s="2">
        <v>1954</v>
      </c>
      <c r="AB547" s="2" t="s">
        <v>11</v>
      </c>
      <c r="AC547" s="2">
        <v>1</v>
      </c>
      <c r="AD547" s="2" t="str">
        <f>_xlfn.CONCAT(Exposure_Information[[#This Row],[Occupany Code]]," - ",Exposure_Information[[#This Row],[Type of building occupancy]])</f>
        <v>ATC - 1</v>
      </c>
      <c r="AE547" s="5">
        <v>420000</v>
      </c>
      <c r="AF547" s="5">
        <v>294000</v>
      </c>
      <c r="AG547" s="5">
        <v>84000</v>
      </c>
      <c r="AH547" s="5">
        <f>SUM(Exposure_Information[[#This Row],[Building Coverage Value]:[Business interruption value]])</f>
        <v>798000</v>
      </c>
      <c r="AI547" s="5">
        <f>SUM(Exposure_Information[[#This Row],[Building Coverage Value]:[Contents Coverage Value]])</f>
        <v>714000</v>
      </c>
      <c r="AJ547" s="26"/>
    </row>
    <row r="548" spans="1:36" ht="39" x14ac:dyDescent="0.3">
      <c r="A548" s="2" t="s">
        <v>148</v>
      </c>
      <c r="B548" s="2" t="s">
        <v>156</v>
      </c>
      <c r="C548" s="2" t="s">
        <v>325</v>
      </c>
      <c r="D548" s="2">
        <v>118513</v>
      </c>
      <c r="E548" s="2" t="s">
        <v>4697</v>
      </c>
      <c r="F548" s="2" t="s">
        <v>10232</v>
      </c>
      <c r="G548" s="3">
        <v>1228</v>
      </c>
      <c r="H548" s="3">
        <v>500</v>
      </c>
      <c r="I548" s="71">
        <f>Exposure_Information[[#This Row],[Total  Insured Value]]+Exposure_Information[[#This Row],[Policy Deductible]]</f>
        <v>798500</v>
      </c>
      <c r="J548" s="2">
        <v>121643</v>
      </c>
      <c r="K548" s="3">
        <v>1</v>
      </c>
      <c r="L548" s="2" t="s">
        <v>9</v>
      </c>
      <c r="M548" s="2" t="s">
        <v>10233</v>
      </c>
      <c r="N548" s="3" t="s">
        <v>10234</v>
      </c>
      <c r="O548" s="2" t="s">
        <v>4615</v>
      </c>
      <c r="P548" s="2" t="s">
        <v>90</v>
      </c>
      <c r="Q548" s="3">
        <v>17</v>
      </c>
      <c r="R548" s="2" t="s">
        <v>127</v>
      </c>
      <c r="S548" s="3">
        <v>25</v>
      </c>
      <c r="T548" s="2" t="s">
        <v>10</v>
      </c>
      <c r="U548" s="3">
        <v>42.399572999999997</v>
      </c>
      <c r="V548" s="3">
        <v>-71.524248</v>
      </c>
      <c r="W548" s="2" t="s">
        <v>149</v>
      </c>
      <c r="X548" s="3">
        <v>1</v>
      </c>
      <c r="Y548" s="3" t="str">
        <f>_xlfn.CONCAT(Exposure_Information[[#This Row],[Building Construction Code]]," - ",Exposure_Information[[#This Row],[Type of building construction]])</f>
        <v>RMS - 1</v>
      </c>
      <c r="Z548" s="3">
        <v>0</v>
      </c>
      <c r="AA548" s="2">
        <v>1975</v>
      </c>
      <c r="AB548" s="2" t="s">
        <v>11</v>
      </c>
      <c r="AC548" s="2">
        <v>1</v>
      </c>
      <c r="AD548" s="2" t="str">
        <f>_xlfn.CONCAT(Exposure_Information[[#This Row],[Occupany Code]]," - ",Exposure_Information[[#This Row],[Type of building occupancy]])</f>
        <v>ATC - 1</v>
      </c>
      <c r="AE548" s="5">
        <v>420000</v>
      </c>
      <c r="AF548" s="5">
        <v>294000</v>
      </c>
      <c r="AG548" s="5">
        <v>84000</v>
      </c>
      <c r="AH548" s="5">
        <f>SUM(Exposure_Information[[#This Row],[Building Coverage Value]:[Business interruption value]])</f>
        <v>798000</v>
      </c>
      <c r="AI548" s="5">
        <f>SUM(Exposure_Information[[#This Row],[Building Coverage Value]:[Contents Coverage Value]])</f>
        <v>714000</v>
      </c>
      <c r="AJ548" s="26"/>
    </row>
    <row r="549" spans="1:36" ht="26" x14ac:dyDescent="0.3">
      <c r="A549" s="2" t="s">
        <v>148</v>
      </c>
      <c r="B549" s="2" t="s">
        <v>156</v>
      </c>
      <c r="C549" s="2" t="s">
        <v>325</v>
      </c>
      <c r="D549" s="2">
        <v>106661</v>
      </c>
      <c r="E549" s="2" t="s">
        <v>4697</v>
      </c>
      <c r="F549" s="2" t="s">
        <v>7152</v>
      </c>
      <c r="G549" s="3">
        <v>1005</v>
      </c>
      <c r="H549" s="3">
        <v>500</v>
      </c>
      <c r="I549" s="71">
        <f>Exposure_Information[[#This Row],[Total  Insured Value]]+Exposure_Information[[#This Row],[Policy Deductible]]</f>
        <v>797550</v>
      </c>
      <c r="J549" s="2">
        <v>109791</v>
      </c>
      <c r="K549" s="3">
        <v>1</v>
      </c>
      <c r="L549" s="2" t="s">
        <v>9</v>
      </c>
      <c r="M549" s="2" t="s">
        <v>7153</v>
      </c>
      <c r="N549" s="3" t="s">
        <v>7154</v>
      </c>
      <c r="O549" s="2" t="s">
        <v>3182</v>
      </c>
      <c r="P549" s="2" t="s">
        <v>90</v>
      </c>
      <c r="Q549" s="3">
        <v>17</v>
      </c>
      <c r="R549" s="2" t="s">
        <v>127</v>
      </c>
      <c r="S549" s="3">
        <v>25</v>
      </c>
      <c r="T549" s="2" t="s">
        <v>10</v>
      </c>
      <c r="U549" s="3">
        <v>42.204017999999998</v>
      </c>
      <c r="V549" s="3">
        <v>-71.548064999999994</v>
      </c>
      <c r="W549" s="2" t="s">
        <v>149</v>
      </c>
      <c r="X549" s="3">
        <v>1</v>
      </c>
      <c r="Y549" s="3" t="str">
        <f>_xlfn.CONCAT(Exposure_Information[[#This Row],[Building Construction Code]]," - ",Exposure_Information[[#This Row],[Type of building construction]])</f>
        <v>RMS - 1</v>
      </c>
      <c r="Z549" s="3">
        <v>0</v>
      </c>
      <c r="AA549" s="2">
        <v>1995</v>
      </c>
      <c r="AB549" s="2" t="s">
        <v>11</v>
      </c>
      <c r="AC549" s="2">
        <v>1</v>
      </c>
      <c r="AD549" s="2" t="str">
        <f>_xlfn.CONCAT(Exposure_Information[[#This Row],[Occupany Code]]," - ",Exposure_Information[[#This Row],[Type of building occupancy]])</f>
        <v>ATC - 1</v>
      </c>
      <c r="AE549" s="5">
        <v>419500</v>
      </c>
      <c r="AF549" s="5">
        <v>293650</v>
      </c>
      <c r="AG549" s="5">
        <v>83900</v>
      </c>
      <c r="AH549" s="5">
        <f>SUM(Exposure_Information[[#This Row],[Building Coverage Value]:[Business interruption value]])</f>
        <v>797050</v>
      </c>
      <c r="AI549" s="5">
        <f>SUM(Exposure_Information[[#This Row],[Building Coverage Value]:[Contents Coverage Value]])</f>
        <v>713150</v>
      </c>
      <c r="AJ549" s="26"/>
    </row>
    <row r="550" spans="1:36" ht="26" x14ac:dyDescent="0.3">
      <c r="A550" s="2" t="s">
        <v>148</v>
      </c>
      <c r="B550" s="2" t="s">
        <v>156</v>
      </c>
      <c r="C550" s="2" t="s">
        <v>325</v>
      </c>
      <c r="D550" s="2">
        <v>105563</v>
      </c>
      <c r="E550" s="2" t="s">
        <v>4697</v>
      </c>
      <c r="F550" s="2" t="s">
        <v>4991</v>
      </c>
      <c r="G550" s="3">
        <v>1345</v>
      </c>
      <c r="H550" s="3">
        <v>500</v>
      </c>
      <c r="I550" s="71">
        <f>Exposure_Information[[#This Row],[Total  Insured Value]]+Exposure_Information[[#This Row],[Policy Deductible]]</f>
        <v>796600</v>
      </c>
      <c r="J550" s="2">
        <v>108693</v>
      </c>
      <c r="K550" s="3">
        <v>1</v>
      </c>
      <c r="L550" s="2" t="s">
        <v>9</v>
      </c>
      <c r="M550" s="2" t="s">
        <v>4992</v>
      </c>
      <c r="N550" s="3" t="s">
        <v>4993</v>
      </c>
      <c r="O550" s="2" t="s">
        <v>282</v>
      </c>
      <c r="P550" s="2" t="s">
        <v>90</v>
      </c>
      <c r="Q550" s="3">
        <v>17</v>
      </c>
      <c r="R550" s="2" t="s">
        <v>127</v>
      </c>
      <c r="S550" s="3">
        <v>25</v>
      </c>
      <c r="T550" s="2" t="s">
        <v>10</v>
      </c>
      <c r="U550" s="3">
        <v>42.390045000000001</v>
      </c>
      <c r="V550" s="3">
        <v>-71.162887999999995</v>
      </c>
      <c r="W550" s="2" t="s">
        <v>149</v>
      </c>
      <c r="X550" s="3">
        <v>1</v>
      </c>
      <c r="Y550" s="3" t="str">
        <f>_xlfn.CONCAT(Exposure_Information[[#This Row],[Building Construction Code]]," - ",Exposure_Information[[#This Row],[Type of building construction]])</f>
        <v>RMS - 1</v>
      </c>
      <c r="Z550" s="3">
        <v>0</v>
      </c>
      <c r="AA550" s="2">
        <v>1928</v>
      </c>
      <c r="AB550" s="2" t="s">
        <v>11</v>
      </c>
      <c r="AC550" s="2">
        <v>1</v>
      </c>
      <c r="AD550" s="2" t="str">
        <f>_xlfn.CONCAT(Exposure_Information[[#This Row],[Occupany Code]]," - ",Exposure_Information[[#This Row],[Type of building occupancy]])</f>
        <v>ATC - 1</v>
      </c>
      <c r="AE550" s="5">
        <v>419000</v>
      </c>
      <c r="AF550" s="5">
        <v>293300</v>
      </c>
      <c r="AG550" s="5">
        <v>83800</v>
      </c>
      <c r="AH550" s="5">
        <f>SUM(Exposure_Information[[#This Row],[Building Coverage Value]:[Business interruption value]])</f>
        <v>796100</v>
      </c>
      <c r="AI550" s="5">
        <f>SUM(Exposure_Information[[#This Row],[Building Coverage Value]:[Contents Coverage Value]])</f>
        <v>712300</v>
      </c>
      <c r="AJ550" s="26"/>
    </row>
    <row r="551" spans="1:36" ht="26" x14ac:dyDescent="0.3">
      <c r="A551" s="2" t="s">
        <v>148</v>
      </c>
      <c r="B551" s="2" t="s">
        <v>156</v>
      </c>
      <c r="C551" s="2" t="s">
        <v>325</v>
      </c>
      <c r="D551" s="2">
        <v>124283</v>
      </c>
      <c r="E551" s="2" t="s">
        <v>4697</v>
      </c>
      <c r="F551" s="2" t="s">
        <v>10343</v>
      </c>
      <c r="G551" s="3">
        <v>1351</v>
      </c>
      <c r="H551" s="3">
        <v>500</v>
      </c>
      <c r="I551" s="71">
        <f>Exposure_Information[[#This Row],[Total  Insured Value]]+Exposure_Information[[#This Row],[Policy Deductible]]</f>
        <v>796600</v>
      </c>
      <c r="J551" s="2">
        <v>127413</v>
      </c>
      <c r="K551" s="3">
        <v>1</v>
      </c>
      <c r="L551" s="2" t="s">
        <v>9</v>
      </c>
      <c r="M551" s="2" t="s">
        <v>10344</v>
      </c>
      <c r="N551" s="3" t="s">
        <v>10345</v>
      </c>
      <c r="O551" s="2" t="s">
        <v>293</v>
      </c>
      <c r="P551" s="2" t="s">
        <v>63</v>
      </c>
      <c r="Q551" s="3">
        <v>15</v>
      </c>
      <c r="R551" s="2" t="s">
        <v>70</v>
      </c>
      <c r="S551" s="3">
        <v>9</v>
      </c>
      <c r="T551" s="2" t="s">
        <v>10</v>
      </c>
      <c r="U551" s="3">
        <v>41.751202999999997</v>
      </c>
      <c r="V551" s="3">
        <v>-72.151038</v>
      </c>
      <c r="W551" s="2" t="s">
        <v>149</v>
      </c>
      <c r="X551" s="3">
        <v>1</v>
      </c>
      <c r="Y551" s="3" t="str">
        <f>_xlfn.CONCAT(Exposure_Information[[#This Row],[Building Construction Code]]," - ",Exposure_Information[[#This Row],[Type of building construction]])</f>
        <v>RMS - 1</v>
      </c>
      <c r="Z551" s="3">
        <v>0</v>
      </c>
      <c r="AA551" s="2">
        <v>1960</v>
      </c>
      <c r="AB551" s="2" t="s">
        <v>11</v>
      </c>
      <c r="AC551" s="2">
        <v>1</v>
      </c>
      <c r="AD551" s="2" t="str">
        <f>_xlfn.CONCAT(Exposure_Information[[#This Row],[Occupany Code]]," - ",Exposure_Information[[#This Row],[Type of building occupancy]])</f>
        <v>ATC - 1</v>
      </c>
      <c r="AE551" s="5">
        <v>419000</v>
      </c>
      <c r="AF551" s="5">
        <v>293300</v>
      </c>
      <c r="AG551" s="5">
        <v>83800</v>
      </c>
      <c r="AH551" s="5">
        <f>SUM(Exposure_Information[[#This Row],[Building Coverage Value]:[Business interruption value]])</f>
        <v>796100</v>
      </c>
      <c r="AI551" s="5">
        <f>SUM(Exposure_Information[[#This Row],[Building Coverage Value]:[Contents Coverage Value]])</f>
        <v>712300</v>
      </c>
      <c r="AJ551" s="26"/>
    </row>
    <row r="552" spans="1:36" ht="39" x14ac:dyDescent="0.3">
      <c r="A552" s="2" t="s">
        <v>148</v>
      </c>
      <c r="B552" s="2" t="s">
        <v>156</v>
      </c>
      <c r="C552" s="2" t="s">
        <v>325</v>
      </c>
      <c r="D552" s="2">
        <v>122779</v>
      </c>
      <c r="E552" s="2" t="s">
        <v>4697</v>
      </c>
      <c r="F552" s="2" t="s">
        <v>10516</v>
      </c>
      <c r="G552" s="3">
        <v>1295</v>
      </c>
      <c r="H552" s="3">
        <v>2500</v>
      </c>
      <c r="I552" s="71">
        <f>Exposure_Information[[#This Row],[Total  Insured Value]]+Exposure_Information[[#This Row],[Policy Deductible]]</f>
        <v>798600</v>
      </c>
      <c r="J552" s="2">
        <v>125909</v>
      </c>
      <c r="K552" s="3">
        <v>1</v>
      </c>
      <c r="L552" s="2" t="s">
        <v>9</v>
      </c>
      <c r="M552" s="2" t="s">
        <v>10517</v>
      </c>
      <c r="N552" s="3" t="s">
        <v>10518</v>
      </c>
      <c r="O552" s="2" t="s">
        <v>5103</v>
      </c>
      <c r="P552" s="2" t="s">
        <v>221</v>
      </c>
      <c r="Q552" s="3">
        <v>23</v>
      </c>
      <c r="R552" s="2" t="s">
        <v>127</v>
      </c>
      <c r="S552" s="3">
        <v>25</v>
      </c>
      <c r="T552" s="2" t="s">
        <v>10</v>
      </c>
      <c r="U552" s="3">
        <v>42.088230000000003</v>
      </c>
      <c r="V552" s="3">
        <v>-70.733046999999999</v>
      </c>
      <c r="W552" s="2" t="s">
        <v>149</v>
      </c>
      <c r="X552" s="3">
        <v>1</v>
      </c>
      <c r="Y552" s="3" t="str">
        <f>_xlfn.CONCAT(Exposure_Information[[#This Row],[Building Construction Code]]," - ",Exposure_Information[[#This Row],[Type of building construction]])</f>
        <v>RMS - 1</v>
      </c>
      <c r="Z552" s="3">
        <v>0</v>
      </c>
      <c r="AA552" s="2">
        <v>1973</v>
      </c>
      <c r="AB552" s="2" t="s">
        <v>11</v>
      </c>
      <c r="AC552" s="2">
        <v>1</v>
      </c>
      <c r="AD552" s="2" t="str">
        <f>_xlfn.CONCAT(Exposure_Information[[#This Row],[Occupany Code]]," - ",Exposure_Information[[#This Row],[Type of building occupancy]])</f>
        <v>ATC - 1</v>
      </c>
      <c r="AE552" s="5">
        <v>419000</v>
      </c>
      <c r="AF552" s="5">
        <v>293300</v>
      </c>
      <c r="AG552" s="5">
        <v>83800</v>
      </c>
      <c r="AH552" s="5">
        <f>SUM(Exposure_Information[[#This Row],[Building Coverage Value]:[Business interruption value]])</f>
        <v>796100</v>
      </c>
      <c r="AI552" s="5">
        <f>SUM(Exposure_Information[[#This Row],[Building Coverage Value]:[Contents Coverage Value]])</f>
        <v>712300</v>
      </c>
      <c r="AJ552" s="26"/>
    </row>
    <row r="553" spans="1:36" ht="26" x14ac:dyDescent="0.3">
      <c r="A553" s="2" t="s">
        <v>148</v>
      </c>
      <c r="B553" s="2" t="s">
        <v>156</v>
      </c>
      <c r="C553" s="2" t="s">
        <v>325</v>
      </c>
      <c r="D553" s="2">
        <v>7403</v>
      </c>
      <c r="E553" s="2" t="s">
        <v>382</v>
      </c>
      <c r="F553" s="2" t="s">
        <v>609</v>
      </c>
      <c r="G553" s="3">
        <v>3228</v>
      </c>
      <c r="H553" s="3">
        <v>500</v>
      </c>
      <c r="I553" s="71">
        <f>Exposure_Information[[#This Row],[Total  Insured Value]]+Exposure_Information[[#This Row],[Policy Deductible]]</f>
        <v>652500</v>
      </c>
      <c r="J553" s="2">
        <v>9983</v>
      </c>
      <c r="K553" s="3">
        <v>1</v>
      </c>
      <c r="L553" s="2" t="s">
        <v>9</v>
      </c>
      <c r="M553" s="2" t="s">
        <v>10713</v>
      </c>
      <c r="N553" s="3" t="s">
        <v>374</v>
      </c>
      <c r="O553" s="2" t="s">
        <v>97</v>
      </c>
      <c r="P553" s="2" t="s">
        <v>224</v>
      </c>
      <c r="Q553" s="3">
        <v>21</v>
      </c>
      <c r="R553" s="2" t="s">
        <v>127</v>
      </c>
      <c r="S553" s="3">
        <v>25</v>
      </c>
      <c r="T553" s="2" t="s">
        <v>10</v>
      </c>
      <c r="U553" s="3">
        <v>42.212893999999999</v>
      </c>
      <c r="V553" s="3">
        <v>-70.960820999999996</v>
      </c>
      <c r="W553" s="2" t="s">
        <v>149</v>
      </c>
      <c r="X553" s="3">
        <v>2</v>
      </c>
      <c r="Y553" s="3" t="str">
        <f>_xlfn.CONCAT(Exposure_Information[[#This Row],[Building Construction Code]]," - ",Exposure_Information[[#This Row],[Type of building construction]])</f>
        <v>RMS - 2</v>
      </c>
      <c r="Z553" s="3">
        <v>0</v>
      </c>
      <c r="AA553" s="2">
        <v>9999</v>
      </c>
      <c r="AB553" s="2" t="s">
        <v>11</v>
      </c>
      <c r="AC553" s="2">
        <v>37</v>
      </c>
      <c r="AD553" s="2" t="str">
        <f>_xlfn.CONCAT(Exposure_Information[[#This Row],[Occupany Code]]," - ",Exposure_Information[[#This Row],[Type of building occupancy]])</f>
        <v>ATC - 37</v>
      </c>
      <c r="AE553" s="5">
        <v>652000</v>
      </c>
      <c r="AF553" s="5">
        <v>0</v>
      </c>
      <c r="AG553" s="5">
        <v>0</v>
      </c>
      <c r="AH553" s="5">
        <f>SUM(Exposure_Information[[#This Row],[Building Coverage Value]:[Business interruption value]])</f>
        <v>652000</v>
      </c>
      <c r="AI553" s="5">
        <f>SUM(Exposure_Information[[#This Row],[Building Coverage Value]:[Contents Coverage Value]])</f>
        <v>652000</v>
      </c>
      <c r="AJ553" s="26"/>
    </row>
    <row r="554" spans="1:36" ht="39" x14ac:dyDescent="0.3">
      <c r="A554" s="2" t="s">
        <v>148</v>
      </c>
      <c r="B554" s="2" t="s">
        <v>156</v>
      </c>
      <c r="C554" s="2" t="s">
        <v>325</v>
      </c>
      <c r="D554" s="2">
        <v>106613</v>
      </c>
      <c r="E554" s="2" t="s">
        <v>4697</v>
      </c>
      <c r="F554" s="2" t="s">
        <v>5860</v>
      </c>
      <c r="G554" s="3">
        <v>1582</v>
      </c>
      <c r="H554" s="3">
        <v>1000</v>
      </c>
      <c r="I554" s="71">
        <f>Exposure_Information[[#This Row],[Total  Insured Value]]+Exposure_Information[[#This Row],[Policy Deductible]]</f>
        <v>796600</v>
      </c>
      <c r="J554" s="2">
        <v>109743</v>
      </c>
      <c r="K554" s="3">
        <v>1</v>
      </c>
      <c r="L554" s="2" t="s">
        <v>9</v>
      </c>
      <c r="M554" s="2" t="s">
        <v>5861</v>
      </c>
      <c r="N554" s="3" t="s">
        <v>5862</v>
      </c>
      <c r="O554" s="2" t="s">
        <v>939</v>
      </c>
      <c r="P554" s="2" t="s">
        <v>90</v>
      </c>
      <c r="Q554" s="3">
        <v>17</v>
      </c>
      <c r="R554" s="2" t="s">
        <v>127</v>
      </c>
      <c r="S554" s="3">
        <v>25</v>
      </c>
      <c r="T554" s="2" t="s">
        <v>10</v>
      </c>
      <c r="U554" s="3">
        <v>42.480877</v>
      </c>
      <c r="V554" s="3">
        <v>-71.159142000000003</v>
      </c>
      <c r="W554" s="2" t="s">
        <v>149</v>
      </c>
      <c r="X554" s="3">
        <v>1</v>
      </c>
      <c r="Y554" s="3" t="str">
        <f>_xlfn.CONCAT(Exposure_Information[[#This Row],[Building Construction Code]]," - ",Exposure_Information[[#This Row],[Type of building construction]])</f>
        <v>RMS - 1</v>
      </c>
      <c r="Z554" s="3">
        <v>0</v>
      </c>
      <c r="AA554" s="2">
        <v>1960</v>
      </c>
      <c r="AB554" s="2" t="s">
        <v>11</v>
      </c>
      <c r="AC554" s="2">
        <v>1</v>
      </c>
      <c r="AD554" s="2" t="str">
        <f>_xlfn.CONCAT(Exposure_Information[[#This Row],[Occupany Code]]," - ",Exposure_Information[[#This Row],[Type of building occupancy]])</f>
        <v>ATC - 1</v>
      </c>
      <c r="AE554" s="5">
        <v>468000</v>
      </c>
      <c r="AF554" s="5">
        <v>234000</v>
      </c>
      <c r="AG554" s="5">
        <v>93600</v>
      </c>
      <c r="AH554" s="5">
        <f>SUM(Exposure_Information[[#This Row],[Building Coverage Value]:[Business interruption value]])</f>
        <v>795600</v>
      </c>
      <c r="AI554" s="5">
        <f>SUM(Exposure_Information[[#This Row],[Building Coverage Value]:[Contents Coverage Value]])</f>
        <v>702000</v>
      </c>
      <c r="AJ554" s="26"/>
    </row>
    <row r="555" spans="1:36" ht="39" x14ac:dyDescent="0.3">
      <c r="A555" s="2" t="s">
        <v>148</v>
      </c>
      <c r="B555" s="2" t="s">
        <v>156</v>
      </c>
      <c r="C555" s="2" t="s">
        <v>325</v>
      </c>
      <c r="D555" s="2">
        <v>108277</v>
      </c>
      <c r="E555" s="2" t="s">
        <v>4697</v>
      </c>
      <c r="F555" s="2" t="s">
        <v>6488</v>
      </c>
      <c r="G555" s="3">
        <v>1251</v>
      </c>
      <c r="H555" s="3">
        <v>1000</v>
      </c>
      <c r="I555" s="71">
        <f>Exposure_Information[[#This Row],[Total  Insured Value]]+Exposure_Information[[#This Row],[Policy Deductible]]</f>
        <v>796150</v>
      </c>
      <c r="J555" s="2">
        <v>111407</v>
      </c>
      <c r="K555" s="3">
        <v>1</v>
      </c>
      <c r="L555" s="2" t="s">
        <v>9</v>
      </c>
      <c r="M555" s="2" t="s">
        <v>6489</v>
      </c>
      <c r="N555" s="3" t="s">
        <v>6490</v>
      </c>
      <c r="O555" s="2" t="s">
        <v>664</v>
      </c>
      <c r="P555" s="2" t="s">
        <v>72</v>
      </c>
      <c r="Q555" s="3">
        <v>25</v>
      </c>
      <c r="R555" s="2" t="s">
        <v>127</v>
      </c>
      <c r="S555" s="3">
        <v>25</v>
      </c>
      <c r="T555" s="2" t="s">
        <v>10</v>
      </c>
      <c r="U555" s="3">
        <v>42.253695999999998</v>
      </c>
      <c r="V555" s="3">
        <v>-71.130736999999996</v>
      </c>
      <c r="W555" s="2" t="s">
        <v>149</v>
      </c>
      <c r="X555" s="3">
        <v>1</v>
      </c>
      <c r="Y555" s="3" t="str">
        <f>_xlfn.CONCAT(Exposure_Information[[#This Row],[Building Construction Code]]," - ",Exposure_Information[[#This Row],[Type of building construction]])</f>
        <v>RMS - 1</v>
      </c>
      <c r="Z555" s="3">
        <v>0</v>
      </c>
      <c r="AA555" s="2">
        <v>1910</v>
      </c>
      <c r="AB555" s="2" t="s">
        <v>11</v>
      </c>
      <c r="AC555" s="2">
        <v>1</v>
      </c>
      <c r="AD555" s="2" t="str">
        <f>_xlfn.CONCAT(Exposure_Information[[#This Row],[Occupany Code]]," - ",Exposure_Information[[#This Row],[Type of building occupancy]])</f>
        <v>ATC - 1</v>
      </c>
      <c r="AE555" s="5">
        <v>418500</v>
      </c>
      <c r="AF555" s="5">
        <v>292950</v>
      </c>
      <c r="AG555" s="5">
        <v>83700</v>
      </c>
      <c r="AH555" s="5">
        <f>SUM(Exposure_Information[[#This Row],[Building Coverage Value]:[Business interruption value]])</f>
        <v>795150</v>
      </c>
      <c r="AI555" s="5">
        <f>SUM(Exposure_Information[[#This Row],[Building Coverage Value]:[Contents Coverage Value]])</f>
        <v>711450</v>
      </c>
      <c r="AJ555" s="26"/>
    </row>
    <row r="556" spans="1:36" x14ac:dyDescent="0.3">
      <c r="A556" s="2" t="s">
        <v>148</v>
      </c>
      <c r="B556" s="2" t="s">
        <v>156</v>
      </c>
      <c r="C556" s="2" t="s">
        <v>325</v>
      </c>
      <c r="D556" s="2">
        <v>17895</v>
      </c>
      <c r="E556" s="2" t="s">
        <v>367</v>
      </c>
      <c r="F556" s="2" t="s">
        <v>3254</v>
      </c>
      <c r="G556" s="3">
        <v>2086</v>
      </c>
      <c r="H556" s="3">
        <v>2500</v>
      </c>
      <c r="I556" s="71">
        <f>Exposure_Information[[#This Row],[Total  Insured Value]]+Exposure_Information[[#This Row],[Policy Deductible]]</f>
        <v>797500</v>
      </c>
      <c r="J556" s="2">
        <v>20984</v>
      </c>
      <c r="K556" s="3">
        <v>1</v>
      </c>
      <c r="L556" s="2" t="s">
        <v>9</v>
      </c>
      <c r="M556" s="2" t="s">
        <v>3255</v>
      </c>
      <c r="N556" s="3" t="s">
        <v>3256</v>
      </c>
      <c r="O556" s="2" t="s">
        <v>71</v>
      </c>
      <c r="P556" s="2" t="s">
        <v>90</v>
      </c>
      <c r="Q556" s="3">
        <v>17</v>
      </c>
      <c r="R556" s="2" t="s">
        <v>127</v>
      </c>
      <c r="S556" s="3">
        <v>25</v>
      </c>
      <c r="T556" s="2" t="s">
        <v>10</v>
      </c>
      <c r="U556" s="3">
        <v>42.488765999999998</v>
      </c>
      <c r="V556" s="3">
        <v>-71.170540000000003</v>
      </c>
      <c r="W556" s="2" t="s">
        <v>149</v>
      </c>
      <c r="X556" s="3">
        <v>1</v>
      </c>
      <c r="Y556" s="3" t="str">
        <f>_xlfn.CONCAT(Exposure_Information[[#This Row],[Building Construction Code]]," - ",Exposure_Information[[#This Row],[Type of building construction]])</f>
        <v>RMS - 1</v>
      </c>
      <c r="Z556" s="3">
        <v>0</v>
      </c>
      <c r="AA556" s="2">
        <v>1850</v>
      </c>
      <c r="AB556" s="2" t="s">
        <v>11</v>
      </c>
      <c r="AC556" s="2">
        <v>1</v>
      </c>
      <c r="AD556" s="2" t="str">
        <f>_xlfn.CONCAT(Exposure_Information[[#This Row],[Occupany Code]]," - ",Exposure_Information[[#This Row],[Type of building occupancy]])</f>
        <v>ATC - 1</v>
      </c>
      <c r="AE556" s="5">
        <v>795000</v>
      </c>
      <c r="AF556" s="5">
        <v>0</v>
      </c>
      <c r="AG556" s="5">
        <v>0</v>
      </c>
      <c r="AH556" s="5">
        <f>SUM(Exposure_Information[[#This Row],[Building Coverage Value]:[Business interruption value]])</f>
        <v>795000</v>
      </c>
      <c r="AI556" s="5">
        <f>SUM(Exposure_Information[[#This Row],[Building Coverage Value]:[Contents Coverage Value]])</f>
        <v>795000</v>
      </c>
      <c r="AJ556" s="26"/>
    </row>
    <row r="557" spans="1:36" ht="39" x14ac:dyDescent="0.3">
      <c r="A557" s="2" t="s">
        <v>148</v>
      </c>
      <c r="B557" s="2" t="s">
        <v>156</v>
      </c>
      <c r="C557" s="2" t="s">
        <v>325</v>
      </c>
      <c r="D557" s="2">
        <v>110335</v>
      </c>
      <c r="E557" s="2" t="s">
        <v>4697</v>
      </c>
      <c r="F557" s="2" t="s">
        <v>8785</v>
      </c>
      <c r="G557" s="3">
        <v>2231</v>
      </c>
      <c r="H557" s="3">
        <v>1000</v>
      </c>
      <c r="I557" s="71">
        <f>Exposure_Information[[#This Row],[Total  Insured Value]]+Exposure_Information[[#This Row],[Policy Deductible]]</f>
        <v>795750</v>
      </c>
      <c r="J557" s="2">
        <v>113465</v>
      </c>
      <c r="K557" s="3">
        <v>1</v>
      </c>
      <c r="L557" s="2" t="s">
        <v>9</v>
      </c>
      <c r="M557" s="2" t="s">
        <v>8786</v>
      </c>
      <c r="N557" s="3" t="s">
        <v>8787</v>
      </c>
      <c r="O557" s="2" t="s">
        <v>1012</v>
      </c>
      <c r="P557" s="2" t="s">
        <v>72</v>
      </c>
      <c r="Q557" s="3">
        <v>25</v>
      </c>
      <c r="R557" s="2" t="s">
        <v>127</v>
      </c>
      <c r="S557" s="3">
        <v>25</v>
      </c>
      <c r="T557" s="2" t="s">
        <v>10</v>
      </c>
      <c r="U557" s="3">
        <v>42.373252000000001</v>
      </c>
      <c r="V557" s="3">
        <v>-70.98854</v>
      </c>
      <c r="W557" s="2" t="s">
        <v>149</v>
      </c>
      <c r="X557" s="3">
        <v>1</v>
      </c>
      <c r="Y557" s="3" t="str">
        <f>_xlfn.CONCAT(Exposure_Information[[#This Row],[Building Construction Code]]," - ",Exposure_Information[[#This Row],[Type of building construction]])</f>
        <v>RMS - 1</v>
      </c>
      <c r="Z557" s="3">
        <v>0</v>
      </c>
      <c r="AA557" s="2">
        <v>1935</v>
      </c>
      <c r="AB557" s="2" t="s">
        <v>11</v>
      </c>
      <c r="AC557" s="2">
        <v>1</v>
      </c>
      <c r="AD557" s="2" t="str">
        <f>_xlfn.CONCAT(Exposure_Information[[#This Row],[Occupany Code]]," - ",Exposure_Information[[#This Row],[Type of building occupancy]])</f>
        <v>ATC - 1</v>
      </c>
      <c r="AE557" s="5">
        <v>467500</v>
      </c>
      <c r="AF557" s="5">
        <v>233750</v>
      </c>
      <c r="AG557" s="5">
        <v>93500</v>
      </c>
      <c r="AH557" s="5">
        <f>SUM(Exposure_Information[[#This Row],[Building Coverage Value]:[Business interruption value]])</f>
        <v>794750</v>
      </c>
      <c r="AI557" s="5">
        <f>SUM(Exposure_Information[[#This Row],[Building Coverage Value]:[Contents Coverage Value]])</f>
        <v>701250</v>
      </c>
      <c r="AJ557" s="26"/>
    </row>
    <row r="558" spans="1:36" ht="26" x14ac:dyDescent="0.3">
      <c r="A558" s="2" t="s">
        <v>148</v>
      </c>
      <c r="B558" s="2" t="s">
        <v>156</v>
      </c>
      <c r="C558" s="2" t="s">
        <v>325</v>
      </c>
      <c r="D558" s="2">
        <v>110332</v>
      </c>
      <c r="E558" s="2" t="s">
        <v>4697</v>
      </c>
      <c r="F558" s="2" t="s">
        <v>9434</v>
      </c>
      <c r="G558" s="3">
        <v>1923</v>
      </c>
      <c r="H558" s="3">
        <v>1000</v>
      </c>
      <c r="I558" s="71">
        <f>Exposure_Information[[#This Row],[Total  Insured Value]]+Exposure_Information[[#This Row],[Policy Deductible]]</f>
        <v>795750</v>
      </c>
      <c r="J558" s="2">
        <v>113462</v>
      </c>
      <c r="K558" s="3">
        <v>1</v>
      </c>
      <c r="L558" s="2" t="s">
        <v>9</v>
      </c>
      <c r="M558" s="2" t="s">
        <v>9435</v>
      </c>
      <c r="N558" s="3" t="s">
        <v>9436</v>
      </c>
      <c r="O558" s="2" t="s">
        <v>1012</v>
      </c>
      <c r="P558" s="2" t="s">
        <v>72</v>
      </c>
      <c r="Q558" s="3">
        <v>25</v>
      </c>
      <c r="R558" s="2" t="s">
        <v>127</v>
      </c>
      <c r="S558" s="3">
        <v>25</v>
      </c>
      <c r="T558" s="2" t="s">
        <v>10</v>
      </c>
      <c r="U558" s="3">
        <v>42.380417999999999</v>
      </c>
      <c r="V558" s="3">
        <v>-70.983334999999997</v>
      </c>
      <c r="W558" s="2" t="s">
        <v>149</v>
      </c>
      <c r="X558" s="3">
        <v>1</v>
      </c>
      <c r="Y558" s="3" t="str">
        <f>_xlfn.CONCAT(Exposure_Information[[#This Row],[Building Construction Code]]," - ",Exposure_Information[[#This Row],[Type of building construction]])</f>
        <v>RMS - 1</v>
      </c>
      <c r="Z558" s="3">
        <v>0</v>
      </c>
      <c r="AA558" s="2">
        <v>1930</v>
      </c>
      <c r="AB558" s="2" t="s">
        <v>11</v>
      </c>
      <c r="AC558" s="2">
        <v>1</v>
      </c>
      <c r="AD558" s="2" t="str">
        <f>_xlfn.CONCAT(Exposure_Information[[#This Row],[Occupany Code]]," - ",Exposure_Information[[#This Row],[Type of building occupancy]])</f>
        <v>ATC - 1</v>
      </c>
      <c r="AE558" s="5">
        <v>467500</v>
      </c>
      <c r="AF558" s="5">
        <v>233750</v>
      </c>
      <c r="AG558" s="5">
        <v>93500</v>
      </c>
      <c r="AH558" s="5">
        <f>SUM(Exposure_Information[[#This Row],[Building Coverage Value]:[Business interruption value]])</f>
        <v>794750</v>
      </c>
      <c r="AI558" s="5">
        <f>SUM(Exposure_Information[[#This Row],[Building Coverage Value]:[Contents Coverage Value]])</f>
        <v>701250</v>
      </c>
      <c r="AJ558" s="26"/>
    </row>
    <row r="559" spans="1:36" ht="26" x14ac:dyDescent="0.3">
      <c r="A559" s="2" t="s">
        <v>148</v>
      </c>
      <c r="B559" s="2" t="s">
        <v>156</v>
      </c>
      <c r="C559" s="2" t="s">
        <v>325</v>
      </c>
      <c r="D559" s="2">
        <v>123432</v>
      </c>
      <c r="E559" s="2" t="s">
        <v>4697</v>
      </c>
      <c r="F559" s="2" t="s">
        <v>9900</v>
      </c>
      <c r="G559" s="3">
        <v>1158</v>
      </c>
      <c r="H559" s="3">
        <v>500</v>
      </c>
      <c r="I559" s="71">
        <f>Exposure_Information[[#This Row],[Total  Insured Value]]+Exposure_Information[[#This Row],[Policy Deductible]]</f>
        <v>794700</v>
      </c>
      <c r="J559" s="2">
        <v>126562</v>
      </c>
      <c r="K559" s="3">
        <v>1</v>
      </c>
      <c r="L559" s="2" t="s">
        <v>9</v>
      </c>
      <c r="M559" s="2" t="s">
        <v>9901</v>
      </c>
      <c r="N559" s="3" t="s">
        <v>9902</v>
      </c>
      <c r="O559" s="2" t="s">
        <v>1520</v>
      </c>
      <c r="P559" s="2" t="s">
        <v>221</v>
      </c>
      <c r="Q559" s="3">
        <v>23</v>
      </c>
      <c r="R559" s="2" t="s">
        <v>127</v>
      </c>
      <c r="S559" s="3">
        <v>25</v>
      </c>
      <c r="T559" s="2" t="s">
        <v>10</v>
      </c>
      <c r="U559" s="3">
        <v>42.087837</v>
      </c>
      <c r="V559" s="3">
        <v>-70.762658000000002</v>
      </c>
      <c r="W559" s="2" t="s">
        <v>149</v>
      </c>
      <c r="X559" s="3">
        <v>1</v>
      </c>
      <c r="Y559" s="3" t="str">
        <f>_xlfn.CONCAT(Exposure_Information[[#This Row],[Building Construction Code]]," - ",Exposure_Information[[#This Row],[Type of building construction]])</f>
        <v>RMS - 1</v>
      </c>
      <c r="Z559" s="3">
        <v>0</v>
      </c>
      <c r="AA559" s="2">
        <v>1976</v>
      </c>
      <c r="AB559" s="2" t="s">
        <v>11</v>
      </c>
      <c r="AC559" s="2">
        <v>1</v>
      </c>
      <c r="AD559" s="2" t="str">
        <f>_xlfn.CONCAT(Exposure_Information[[#This Row],[Occupany Code]]," - ",Exposure_Information[[#This Row],[Type of building occupancy]])</f>
        <v>ATC - 1</v>
      </c>
      <c r="AE559" s="5">
        <v>418000</v>
      </c>
      <c r="AF559" s="5">
        <v>292600</v>
      </c>
      <c r="AG559" s="5">
        <v>83600</v>
      </c>
      <c r="AH559" s="5">
        <f>SUM(Exposure_Information[[#This Row],[Building Coverage Value]:[Business interruption value]])</f>
        <v>794200</v>
      </c>
      <c r="AI559" s="5">
        <f>SUM(Exposure_Information[[#This Row],[Building Coverage Value]:[Contents Coverage Value]])</f>
        <v>710600</v>
      </c>
      <c r="AJ559" s="26"/>
    </row>
    <row r="560" spans="1:36" ht="26" x14ac:dyDescent="0.3">
      <c r="A560" s="2" t="s">
        <v>148</v>
      </c>
      <c r="B560" s="2" t="s">
        <v>156</v>
      </c>
      <c r="C560" s="2" t="s">
        <v>325</v>
      </c>
      <c r="D560" s="2">
        <v>7402</v>
      </c>
      <c r="E560" s="2" t="s">
        <v>382</v>
      </c>
      <c r="F560" s="2" t="s">
        <v>1558</v>
      </c>
      <c r="G560" s="3">
        <v>431</v>
      </c>
      <c r="H560" s="3">
        <v>500</v>
      </c>
      <c r="I560" s="71">
        <f>Exposure_Information[[#This Row],[Total  Insured Value]]+Exposure_Information[[#This Row],[Policy Deductible]]</f>
        <v>7500</v>
      </c>
      <c r="J560" s="2">
        <v>9982</v>
      </c>
      <c r="K560" s="3">
        <v>1</v>
      </c>
      <c r="L560" s="2" t="s">
        <v>9</v>
      </c>
      <c r="M560" s="2" t="s">
        <v>10713</v>
      </c>
      <c r="N560" s="2" t="s">
        <v>1559</v>
      </c>
      <c r="O560" s="2" t="s">
        <v>97</v>
      </c>
      <c r="P560" s="2" t="s">
        <v>224</v>
      </c>
      <c r="Q560" s="3">
        <v>21</v>
      </c>
      <c r="R560" s="2" t="s">
        <v>127</v>
      </c>
      <c r="S560" s="3">
        <v>25</v>
      </c>
      <c r="T560" s="2" t="s">
        <v>10</v>
      </c>
      <c r="U560" s="3">
        <v>42.283681000000001</v>
      </c>
      <c r="V560" s="3">
        <v>-71.026086000000006</v>
      </c>
      <c r="W560" s="2" t="s">
        <v>149</v>
      </c>
      <c r="X560" s="3">
        <v>1</v>
      </c>
      <c r="Y560" s="3" t="str">
        <f>_xlfn.CONCAT(Exposure_Information[[#This Row],[Building Construction Code]]," - ",Exposure_Information[[#This Row],[Type of building construction]])</f>
        <v>RMS - 1</v>
      </c>
      <c r="Z560" s="3">
        <v>0</v>
      </c>
      <c r="AA560" s="2">
        <v>9999</v>
      </c>
      <c r="AB560" s="2" t="s">
        <v>11</v>
      </c>
      <c r="AC560" s="2">
        <v>37</v>
      </c>
      <c r="AD560" s="2" t="str">
        <f>_xlfn.CONCAT(Exposure_Information[[#This Row],[Occupany Code]]," - ",Exposure_Information[[#This Row],[Type of building occupancy]])</f>
        <v>ATC - 37</v>
      </c>
      <c r="AE560" s="5">
        <v>0</v>
      </c>
      <c r="AF560" s="5">
        <v>7000</v>
      </c>
      <c r="AG560" s="5">
        <v>0</v>
      </c>
      <c r="AH560" s="5">
        <f>SUM(Exposure_Information[[#This Row],[Building Coverage Value]:[Business interruption value]])</f>
        <v>7000</v>
      </c>
      <c r="AI560" s="5">
        <f>SUM(Exposure_Information[[#This Row],[Building Coverage Value]:[Contents Coverage Value]])</f>
        <v>7000</v>
      </c>
      <c r="AJ560" s="26"/>
    </row>
    <row r="561" spans="1:36" ht="26" x14ac:dyDescent="0.3">
      <c r="A561" s="2" t="s">
        <v>148</v>
      </c>
      <c r="B561" s="2" t="s">
        <v>156</v>
      </c>
      <c r="C561" s="2" t="s">
        <v>325</v>
      </c>
      <c r="D561" s="2">
        <v>7401</v>
      </c>
      <c r="E561" s="2" t="s">
        <v>382</v>
      </c>
      <c r="F561" s="2" t="s">
        <v>2421</v>
      </c>
      <c r="G561" s="3">
        <v>2047</v>
      </c>
      <c r="H561" s="3">
        <v>250</v>
      </c>
      <c r="I561" s="71">
        <f>Exposure_Information[[#This Row],[Total  Insured Value]]+Exposure_Information[[#This Row],[Policy Deductible]]</f>
        <v>75250</v>
      </c>
      <c r="J561" s="2">
        <v>9981</v>
      </c>
      <c r="K561" s="3">
        <v>1</v>
      </c>
      <c r="L561" s="2" t="s">
        <v>9</v>
      </c>
      <c r="M561" s="2" t="s">
        <v>10713</v>
      </c>
      <c r="N561" s="2" t="s">
        <v>986</v>
      </c>
      <c r="O561" s="2" t="s">
        <v>987</v>
      </c>
      <c r="P561" s="2" t="s">
        <v>231</v>
      </c>
      <c r="Q561" s="3">
        <v>13</v>
      </c>
      <c r="R561" s="2" t="s">
        <v>127</v>
      </c>
      <c r="S561" s="3">
        <v>25</v>
      </c>
      <c r="T561" s="2" t="s">
        <v>10</v>
      </c>
      <c r="U561" s="3">
        <v>42.174446000000003</v>
      </c>
      <c r="V561" s="3">
        <v>-72.475133</v>
      </c>
      <c r="W561" s="2" t="s">
        <v>149</v>
      </c>
      <c r="X561" s="3">
        <v>2</v>
      </c>
      <c r="Y561" s="3" t="str">
        <f>_xlfn.CONCAT(Exposure_Information[[#This Row],[Building Construction Code]]," - ",Exposure_Information[[#This Row],[Type of building construction]])</f>
        <v>RMS - 2</v>
      </c>
      <c r="Z561" s="3">
        <v>0</v>
      </c>
      <c r="AA561" s="2">
        <v>9999</v>
      </c>
      <c r="AB561" s="2" t="s">
        <v>11</v>
      </c>
      <c r="AC561" s="2">
        <v>37</v>
      </c>
      <c r="AD561" s="2" t="str">
        <f>_xlfn.CONCAT(Exposure_Information[[#This Row],[Occupany Code]]," - ",Exposure_Information[[#This Row],[Type of building occupancy]])</f>
        <v>ATC - 37</v>
      </c>
      <c r="AE561" s="5">
        <v>50000</v>
      </c>
      <c r="AF561" s="5">
        <v>25000</v>
      </c>
      <c r="AG561" s="5">
        <v>0</v>
      </c>
      <c r="AH561" s="5">
        <f>SUM(Exposure_Information[[#This Row],[Building Coverage Value]:[Business interruption value]])</f>
        <v>75000</v>
      </c>
      <c r="AI561" s="5">
        <f>SUM(Exposure_Information[[#This Row],[Building Coverage Value]:[Contents Coverage Value]])</f>
        <v>75000</v>
      </c>
      <c r="AJ561" s="26"/>
    </row>
    <row r="562" spans="1:36" ht="39" x14ac:dyDescent="0.3">
      <c r="A562" s="2" t="s">
        <v>148</v>
      </c>
      <c r="B562" s="2" t="s">
        <v>156</v>
      </c>
      <c r="C562" s="2" t="s">
        <v>325</v>
      </c>
      <c r="D562" s="2">
        <v>102264</v>
      </c>
      <c r="E562" s="2" t="s">
        <v>4697</v>
      </c>
      <c r="F562" s="2" t="s">
        <v>6866</v>
      </c>
      <c r="G562" s="3">
        <v>901</v>
      </c>
      <c r="H562" s="3">
        <v>2500</v>
      </c>
      <c r="I562" s="71">
        <f>Exposure_Information[[#This Row],[Total  Insured Value]]+Exposure_Information[[#This Row],[Policy Deductible]]</f>
        <v>794800</v>
      </c>
      <c r="J562" s="2">
        <v>105394</v>
      </c>
      <c r="K562" s="3">
        <v>1</v>
      </c>
      <c r="L562" s="2" t="s">
        <v>9</v>
      </c>
      <c r="M562" s="2" t="s">
        <v>6867</v>
      </c>
      <c r="N562" s="3" t="s">
        <v>6868</v>
      </c>
      <c r="O562" s="2" t="s">
        <v>210</v>
      </c>
      <c r="P562" s="2" t="s">
        <v>155</v>
      </c>
      <c r="Q562" s="3">
        <v>1</v>
      </c>
      <c r="R562" s="2" t="s">
        <v>70</v>
      </c>
      <c r="S562" s="3">
        <v>9</v>
      </c>
      <c r="T562" s="2" t="s">
        <v>10</v>
      </c>
      <c r="U562" s="3">
        <v>41.284789000000004</v>
      </c>
      <c r="V562" s="3">
        <v>-73.157252</v>
      </c>
      <c r="W562" s="2" t="s">
        <v>149</v>
      </c>
      <c r="X562" s="3">
        <v>1</v>
      </c>
      <c r="Y562" s="3" t="str">
        <f>_xlfn.CONCAT(Exposure_Information[[#This Row],[Building Construction Code]]," - ",Exposure_Information[[#This Row],[Type of building construction]])</f>
        <v>RMS - 1</v>
      </c>
      <c r="Z562" s="3">
        <v>0</v>
      </c>
      <c r="AA562" s="2">
        <v>1993</v>
      </c>
      <c r="AB562" s="2" t="s">
        <v>11</v>
      </c>
      <c r="AC562" s="2">
        <v>1</v>
      </c>
      <c r="AD562" s="2" t="str">
        <f>_xlfn.CONCAT(Exposure_Information[[#This Row],[Occupany Code]]," - ",Exposure_Information[[#This Row],[Type of building occupancy]])</f>
        <v>ATC - 1</v>
      </c>
      <c r="AE562" s="5">
        <v>417000</v>
      </c>
      <c r="AF562" s="5">
        <v>291900</v>
      </c>
      <c r="AG562" s="5">
        <v>83400</v>
      </c>
      <c r="AH562" s="5">
        <f>SUM(Exposure_Information[[#This Row],[Building Coverage Value]:[Business interruption value]])</f>
        <v>792300</v>
      </c>
      <c r="AI562" s="5">
        <f>SUM(Exposure_Information[[#This Row],[Building Coverage Value]:[Contents Coverage Value]])</f>
        <v>708900</v>
      </c>
      <c r="AJ562" s="26"/>
    </row>
    <row r="563" spans="1:36" ht="39" x14ac:dyDescent="0.3">
      <c r="A563" s="2" t="s">
        <v>148</v>
      </c>
      <c r="B563" s="2" t="s">
        <v>156</v>
      </c>
      <c r="C563" s="2" t="s">
        <v>325</v>
      </c>
      <c r="D563" s="2">
        <v>122144</v>
      </c>
      <c r="E563" s="2" t="s">
        <v>4697</v>
      </c>
      <c r="F563" s="2" t="s">
        <v>9524</v>
      </c>
      <c r="G563" s="3">
        <v>897</v>
      </c>
      <c r="H563" s="3">
        <v>500</v>
      </c>
      <c r="I563" s="71">
        <f>Exposure_Information[[#This Row],[Total  Insured Value]]+Exposure_Information[[#This Row],[Policy Deductible]]</f>
        <v>792800</v>
      </c>
      <c r="J563" s="2">
        <v>125274</v>
      </c>
      <c r="K563" s="3">
        <v>1</v>
      </c>
      <c r="L563" s="2" t="s">
        <v>9</v>
      </c>
      <c r="M563" s="2" t="s">
        <v>9525</v>
      </c>
      <c r="N563" s="3" t="s">
        <v>9526</v>
      </c>
      <c r="O563" s="2" t="s">
        <v>4777</v>
      </c>
      <c r="P563" s="2" t="s">
        <v>90</v>
      </c>
      <c r="Q563" s="3">
        <v>17</v>
      </c>
      <c r="R563" s="2" t="s">
        <v>127</v>
      </c>
      <c r="S563" s="3">
        <v>25</v>
      </c>
      <c r="T563" s="2" t="s">
        <v>10</v>
      </c>
      <c r="U563" s="3">
        <v>42.602406000000002</v>
      </c>
      <c r="V563" s="3">
        <v>-71.203568000000004</v>
      </c>
      <c r="W563" s="2" t="s">
        <v>149</v>
      </c>
      <c r="X563" s="3">
        <v>1</v>
      </c>
      <c r="Y563" s="3" t="str">
        <f>_xlfn.CONCAT(Exposure_Information[[#This Row],[Building Construction Code]]," - ",Exposure_Information[[#This Row],[Type of building construction]])</f>
        <v>RMS - 1</v>
      </c>
      <c r="Z563" s="3">
        <v>0</v>
      </c>
      <c r="AA563" s="2">
        <v>1998</v>
      </c>
      <c r="AB563" s="2" t="s">
        <v>11</v>
      </c>
      <c r="AC563" s="2">
        <v>1</v>
      </c>
      <c r="AD563" s="2" t="str">
        <f>_xlfn.CONCAT(Exposure_Information[[#This Row],[Occupany Code]]," - ",Exposure_Information[[#This Row],[Type of building occupancy]])</f>
        <v>ATC - 1</v>
      </c>
      <c r="AE563" s="5">
        <v>417000</v>
      </c>
      <c r="AF563" s="5">
        <v>291900</v>
      </c>
      <c r="AG563" s="5">
        <v>83400</v>
      </c>
      <c r="AH563" s="5">
        <f>SUM(Exposure_Information[[#This Row],[Building Coverage Value]:[Business interruption value]])</f>
        <v>792300</v>
      </c>
      <c r="AI563" s="5">
        <f>SUM(Exposure_Information[[#This Row],[Building Coverage Value]:[Contents Coverage Value]])</f>
        <v>708900</v>
      </c>
      <c r="AJ563" s="26"/>
    </row>
    <row r="564" spans="1:36" ht="39" x14ac:dyDescent="0.3">
      <c r="A564" s="2" t="s">
        <v>148</v>
      </c>
      <c r="B564" s="2" t="s">
        <v>156</v>
      </c>
      <c r="C564" s="2" t="s">
        <v>325</v>
      </c>
      <c r="D564" s="2">
        <v>106598</v>
      </c>
      <c r="E564" s="2" t="s">
        <v>4697</v>
      </c>
      <c r="F564" s="2" t="s">
        <v>7660</v>
      </c>
      <c r="G564" s="3">
        <v>1683</v>
      </c>
      <c r="H564" s="3">
        <v>2500</v>
      </c>
      <c r="I564" s="71">
        <f>Exposure_Information[[#This Row],[Total  Insured Value]]+Exposure_Information[[#This Row],[Policy Deductible]]</f>
        <v>794500</v>
      </c>
      <c r="J564" s="2">
        <v>109728</v>
      </c>
      <c r="K564" s="3">
        <v>1</v>
      </c>
      <c r="L564" s="2" t="s">
        <v>9</v>
      </c>
      <c r="M564" s="2" t="s">
        <v>7661</v>
      </c>
      <c r="N564" s="3" t="s">
        <v>7662</v>
      </c>
      <c r="O564" s="2" t="s">
        <v>31</v>
      </c>
      <c r="P564" s="2" t="s">
        <v>90</v>
      </c>
      <c r="Q564" s="3">
        <v>17</v>
      </c>
      <c r="R564" s="2" t="s">
        <v>127</v>
      </c>
      <c r="S564" s="3">
        <v>25</v>
      </c>
      <c r="T564" s="2" t="s">
        <v>10</v>
      </c>
      <c r="U564" s="3">
        <v>42.412452999999999</v>
      </c>
      <c r="V564" s="3">
        <v>-71.060860000000005</v>
      </c>
      <c r="W564" s="2" t="s">
        <v>149</v>
      </c>
      <c r="X564" s="3">
        <v>1</v>
      </c>
      <c r="Y564" s="3" t="str">
        <f>_xlfn.CONCAT(Exposure_Information[[#This Row],[Building Construction Code]]," - ",Exposure_Information[[#This Row],[Type of building construction]])</f>
        <v>RMS - 1</v>
      </c>
      <c r="Z564" s="3">
        <v>0</v>
      </c>
      <c r="AA564" s="2">
        <v>1900</v>
      </c>
      <c r="AB564" s="2" t="s">
        <v>11</v>
      </c>
      <c r="AC564" s="2">
        <v>1</v>
      </c>
      <c r="AD564" s="2" t="str">
        <f>_xlfn.CONCAT(Exposure_Information[[#This Row],[Occupany Code]]," - ",Exposure_Information[[#This Row],[Type of building occupancy]])</f>
        <v>ATC - 1</v>
      </c>
      <c r="AE564" s="5">
        <v>528000</v>
      </c>
      <c r="AF564" s="5">
        <v>158400</v>
      </c>
      <c r="AG564" s="5">
        <v>105600</v>
      </c>
      <c r="AH564" s="5">
        <f>SUM(Exposure_Information[[#This Row],[Building Coverage Value]:[Business interruption value]])</f>
        <v>792000</v>
      </c>
      <c r="AI564" s="5">
        <f>SUM(Exposure_Information[[#This Row],[Building Coverage Value]:[Contents Coverage Value]])</f>
        <v>686400</v>
      </c>
      <c r="AJ564" s="26"/>
    </row>
    <row r="565" spans="1:36" ht="39" x14ac:dyDescent="0.3">
      <c r="A565" s="2" t="s">
        <v>148</v>
      </c>
      <c r="B565" s="2" t="s">
        <v>156</v>
      </c>
      <c r="C565" s="2" t="s">
        <v>325</v>
      </c>
      <c r="D565" s="2">
        <v>114710</v>
      </c>
      <c r="E565" s="2" t="s">
        <v>4697</v>
      </c>
      <c r="F565" s="2" t="s">
        <v>7827</v>
      </c>
      <c r="G565" s="3">
        <v>1184</v>
      </c>
      <c r="H565" s="3">
        <v>1000</v>
      </c>
      <c r="I565" s="71">
        <f>Exposure_Information[[#This Row],[Total  Insured Value]]+Exposure_Information[[#This Row],[Policy Deductible]]</f>
        <v>792350</v>
      </c>
      <c r="J565" s="2">
        <v>117840</v>
      </c>
      <c r="K565" s="3">
        <v>1</v>
      </c>
      <c r="L565" s="2" t="s">
        <v>9</v>
      </c>
      <c r="M565" s="2" t="s">
        <v>7828</v>
      </c>
      <c r="N565" s="3" t="s">
        <v>7829</v>
      </c>
      <c r="O565" s="2" t="s">
        <v>7830</v>
      </c>
      <c r="P565" s="2" t="s">
        <v>133</v>
      </c>
      <c r="Q565" s="3">
        <v>3</v>
      </c>
      <c r="R565" s="2" t="s">
        <v>248</v>
      </c>
      <c r="S565" s="3">
        <v>44</v>
      </c>
      <c r="T565" s="2" t="s">
        <v>10</v>
      </c>
      <c r="U565" s="3">
        <v>41.613627000000001</v>
      </c>
      <c r="V565" s="3">
        <v>-71.635953999999998</v>
      </c>
      <c r="W565" s="2" t="s">
        <v>149</v>
      </c>
      <c r="X565" s="3">
        <v>1</v>
      </c>
      <c r="Y565" s="3" t="str">
        <f>_xlfn.CONCAT(Exposure_Information[[#This Row],[Building Construction Code]]," - ",Exposure_Information[[#This Row],[Type of building construction]])</f>
        <v>RMS - 1</v>
      </c>
      <c r="Z565" s="3">
        <v>0</v>
      </c>
      <c r="AA565" s="2">
        <v>1956</v>
      </c>
      <c r="AB565" s="2" t="s">
        <v>11</v>
      </c>
      <c r="AC565" s="2">
        <v>1</v>
      </c>
      <c r="AD565" s="2" t="str">
        <f>_xlfn.CONCAT(Exposure_Information[[#This Row],[Occupany Code]]," - ",Exposure_Information[[#This Row],[Type of building occupancy]])</f>
        <v>ATC - 1</v>
      </c>
      <c r="AE565" s="5">
        <v>416500</v>
      </c>
      <c r="AF565" s="5">
        <v>291550</v>
      </c>
      <c r="AG565" s="5">
        <v>83300</v>
      </c>
      <c r="AH565" s="5">
        <f>SUM(Exposure_Information[[#This Row],[Building Coverage Value]:[Business interruption value]])</f>
        <v>791350</v>
      </c>
      <c r="AI565" s="5">
        <f>SUM(Exposure_Information[[#This Row],[Building Coverage Value]:[Contents Coverage Value]])</f>
        <v>708050</v>
      </c>
      <c r="AJ565" s="26"/>
    </row>
    <row r="566" spans="1:36" ht="39" x14ac:dyDescent="0.3">
      <c r="A566" s="2" t="s">
        <v>148</v>
      </c>
      <c r="B566" s="2" t="s">
        <v>156</v>
      </c>
      <c r="C566" s="2" t="s">
        <v>325</v>
      </c>
      <c r="D566" s="2">
        <v>102276</v>
      </c>
      <c r="E566" s="2" t="s">
        <v>4697</v>
      </c>
      <c r="F566" s="2" t="s">
        <v>5303</v>
      </c>
      <c r="G566" s="3">
        <v>1298</v>
      </c>
      <c r="H566" s="3">
        <v>500</v>
      </c>
      <c r="I566" s="71">
        <f>Exposure_Information[[#This Row],[Total  Insured Value]]+Exposure_Information[[#This Row],[Policy Deductible]]</f>
        <v>790900</v>
      </c>
      <c r="J566" s="2">
        <v>105406</v>
      </c>
      <c r="K566" s="3">
        <v>1</v>
      </c>
      <c r="L566" s="2" t="s">
        <v>9</v>
      </c>
      <c r="M566" s="2" t="s">
        <v>5304</v>
      </c>
      <c r="N566" s="3" t="s">
        <v>5305</v>
      </c>
      <c r="O566" s="2" t="s">
        <v>925</v>
      </c>
      <c r="P566" s="2" t="s">
        <v>224</v>
      </c>
      <c r="Q566" s="3">
        <v>21</v>
      </c>
      <c r="R566" s="2" t="s">
        <v>127</v>
      </c>
      <c r="S566" s="3">
        <v>25</v>
      </c>
      <c r="T566" s="2" t="s">
        <v>10</v>
      </c>
      <c r="U566" s="3">
        <v>42.306522000000001</v>
      </c>
      <c r="V566" s="3">
        <v>-71.310103999999995</v>
      </c>
      <c r="W566" s="2" t="s">
        <v>149</v>
      </c>
      <c r="X566" s="3">
        <v>1</v>
      </c>
      <c r="Y566" s="3" t="str">
        <f>_xlfn.CONCAT(Exposure_Information[[#This Row],[Building Construction Code]]," - ",Exposure_Information[[#This Row],[Type of building construction]])</f>
        <v>RMS - 1</v>
      </c>
      <c r="Z566" s="3">
        <v>0</v>
      </c>
      <c r="AA566" s="2">
        <v>1936</v>
      </c>
      <c r="AB566" s="2" t="s">
        <v>11</v>
      </c>
      <c r="AC566" s="2">
        <v>1</v>
      </c>
      <c r="AD566" s="2" t="str">
        <f>_xlfn.CONCAT(Exposure_Information[[#This Row],[Occupany Code]]," - ",Exposure_Information[[#This Row],[Type of building occupancy]])</f>
        <v>ATC - 1</v>
      </c>
      <c r="AE566" s="5">
        <v>416000</v>
      </c>
      <c r="AF566" s="5">
        <v>291200</v>
      </c>
      <c r="AG566" s="5">
        <v>83200</v>
      </c>
      <c r="AH566" s="5">
        <f>SUM(Exposure_Information[[#This Row],[Building Coverage Value]:[Business interruption value]])</f>
        <v>790400</v>
      </c>
      <c r="AI566" s="5">
        <f>SUM(Exposure_Information[[#This Row],[Building Coverage Value]:[Contents Coverage Value]])</f>
        <v>707200</v>
      </c>
      <c r="AJ566" s="26"/>
    </row>
    <row r="567" spans="1:36" ht="39" x14ac:dyDescent="0.3">
      <c r="A567" s="2" t="s">
        <v>148</v>
      </c>
      <c r="B567" s="2" t="s">
        <v>156</v>
      </c>
      <c r="C567" s="2" t="s">
        <v>325</v>
      </c>
      <c r="D567" s="2">
        <v>115404</v>
      </c>
      <c r="E567" s="2" t="s">
        <v>4697</v>
      </c>
      <c r="F567" s="2" t="s">
        <v>8386</v>
      </c>
      <c r="G567" s="3">
        <v>1711</v>
      </c>
      <c r="H567" s="3">
        <v>500</v>
      </c>
      <c r="I567" s="71">
        <f>Exposure_Information[[#This Row],[Total  Insured Value]]+Exposure_Information[[#This Row],[Policy Deductible]]</f>
        <v>790900</v>
      </c>
      <c r="J567" s="2">
        <v>118534</v>
      </c>
      <c r="K567" s="3">
        <v>1</v>
      </c>
      <c r="L567" s="2" t="s">
        <v>9</v>
      </c>
      <c r="M567" s="2" t="s">
        <v>8387</v>
      </c>
      <c r="N567" s="3" t="s">
        <v>8388</v>
      </c>
      <c r="O567" s="2" t="s">
        <v>5103</v>
      </c>
      <c r="P567" s="2" t="s">
        <v>221</v>
      </c>
      <c r="Q567" s="3">
        <v>23</v>
      </c>
      <c r="R567" s="2" t="s">
        <v>127</v>
      </c>
      <c r="S567" s="3">
        <v>25</v>
      </c>
      <c r="T567" s="2" t="s">
        <v>10</v>
      </c>
      <c r="U567" s="3">
        <v>42.071551999999997</v>
      </c>
      <c r="V567" s="3">
        <v>-70.717865000000003</v>
      </c>
      <c r="W567" s="2" t="s">
        <v>149</v>
      </c>
      <c r="X567" s="3">
        <v>1</v>
      </c>
      <c r="Y567" s="3" t="str">
        <f>_xlfn.CONCAT(Exposure_Information[[#This Row],[Building Construction Code]]," - ",Exposure_Information[[#This Row],[Type of building construction]])</f>
        <v>RMS - 1</v>
      </c>
      <c r="Z567" s="3">
        <v>0</v>
      </c>
      <c r="AA567" s="2">
        <v>1981</v>
      </c>
      <c r="AB567" s="2" t="s">
        <v>11</v>
      </c>
      <c r="AC567" s="2">
        <v>1</v>
      </c>
      <c r="AD567" s="2" t="str">
        <f>_xlfn.CONCAT(Exposure_Information[[#This Row],[Occupany Code]]," - ",Exposure_Information[[#This Row],[Type of building occupancy]])</f>
        <v>ATC - 1</v>
      </c>
      <c r="AE567" s="5">
        <v>416000</v>
      </c>
      <c r="AF567" s="5">
        <v>291200</v>
      </c>
      <c r="AG567" s="5">
        <v>83200</v>
      </c>
      <c r="AH567" s="5">
        <f>SUM(Exposure_Information[[#This Row],[Building Coverage Value]:[Business interruption value]])</f>
        <v>790400</v>
      </c>
      <c r="AI567" s="5">
        <f>SUM(Exposure_Information[[#This Row],[Building Coverage Value]:[Contents Coverage Value]])</f>
        <v>707200</v>
      </c>
      <c r="AJ567" s="26"/>
    </row>
    <row r="568" spans="1:36" ht="26" x14ac:dyDescent="0.3">
      <c r="A568" s="2" t="s">
        <v>148</v>
      </c>
      <c r="B568" s="2" t="s">
        <v>156</v>
      </c>
      <c r="C568" s="2" t="s">
        <v>325</v>
      </c>
      <c r="D568" s="2">
        <v>102801</v>
      </c>
      <c r="E568" s="2" t="s">
        <v>4697</v>
      </c>
      <c r="F568" s="2" t="s">
        <v>5811</v>
      </c>
      <c r="G568" s="3">
        <v>1000</v>
      </c>
      <c r="H568" s="3">
        <v>500</v>
      </c>
      <c r="I568" s="71">
        <f>Exposure_Information[[#This Row],[Total  Insured Value]]+Exposure_Information[[#This Row],[Policy Deductible]]</f>
        <v>789000</v>
      </c>
      <c r="J568" s="2">
        <v>105931</v>
      </c>
      <c r="K568" s="3">
        <v>1</v>
      </c>
      <c r="L568" s="2" t="s">
        <v>9</v>
      </c>
      <c r="M568" s="2" t="s">
        <v>5812</v>
      </c>
      <c r="N568" s="3" t="s">
        <v>5813</v>
      </c>
      <c r="O568" s="2" t="s">
        <v>259</v>
      </c>
      <c r="P568" s="2" t="s">
        <v>221</v>
      </c>
      <c r="Q568" s="3">
        <v>23</v>
      </c>
      <c r="R568" s="2" t="s">
        <v>127</v>
      </c>
      <c r="S568" s="3">
        <v>25</v>
      </c>
      <c r="T568" s="2" t="s">
        <v>10</v>
      </c>
      <c r="U568" s="3">
        <v>41.920707999999998</v>
      </c>
      <c r="V568" s="3">
        <v>-70.702560000000005</v>
      </c>
      <c r="W568" s="2" t="s">
        <v>149</v>
      </c>
      <c r="X568" s="3">
        <v>1</v>
      </c>
      <c r="Y568" s="3" t="str">
        <f>_xlfn.CONCAT(Exposure_Information[[#This Row],[Building Construction Code]]," - ",Exposure_Information[[#This Row],[Type of building construction]])</f>
        <v>RMS - 1</v>
      </c>
      <c r="Z568" s="3">
        <v>0</v>
      </c>
      <c r="AA568" s="2">
        <v>1995</v>
      </c>
      <c r="AB568" s="2" t="s">
        <v>11</v>
      </c>
      <c r="AC568" s="2">
        <v>1</v>
      </c>
      <c r="AD568" s="2" t="str">
        <f>_xlfn.CONCAT(Exposure_Information[[#This Row],[Occupany Code]]," - ",Exposure_Information[[#This Row],[Type of building occupancy]])</f>
        <v>ATC - 1</v>
      </c>
      <c r="AE568" s="5">
        <v>415000</v>
      </c>
      <c r="AF568" s="5">
        <v>290500</v>
      </c>
      <c r="AG568" s="5">
        <v>83000</v>
      </c>
      <c r="AH568" s="5">
        <f>SUM(Exposure_Information[[#This Row],[Building Coverage Value]:[Business interruption value]])</f>
        <v>788500</v>
      </c>
      <c r="AI568" s="5">
        <f>SUM(Exposure_Information[[#This Row],[Building Coverage Value]:[Contents Coverage Value]])</f>
        <v>705500</v>
      </c>
      <c r="AJ568" s="26"/>
    </row>
    <row r="569" spans="1:36" ht="26" x14ac:dyDescent="0.3">
      <c r="A569" s="2" t="s">
        <v>148</v>
      </c>
      <c r="B569" s="2" t="s">
        <v>156</v>
      </c>
      <c r="C569" s="2" t="s">
        <v>325</v>
      </c>
      <c r="D569" s="2">
        <v>116256</v>
      </c>
      <c r="E569" s="2" t="s">
        <v>4697</v>
      </c>
      <c r="F569" s="2" t="s">
        <v>8892</v>
      </c>
      <c r="G569" s="3">
        <v>927</v>
      </c>
      <c r="H569" s="3">
        <v>1000</v>
      </c>
      <c r="I569" s="71">
        <f>Exposure_Information[[#This Row],[Total  Insured Value]]+Exposure_Information[[#This Row],[Policy Deductible]]</f>
        <v>789500</v>
      </c>
      <c r="J569" s="2">
        <v>119386</v>
      </c>
      <c r="K569" s="3">
        <v>1</v>
      </c>
      <c r="L569" s="2" t="s">
        <v>9</v>
      </c>
      <c r="M569" s="2" t="s">
        <v>8893</v>
      </c>
      <c r="N569" s="3" t="s">
        <v>8894</v>
      </c>
      <c r="O569" s="2" t="s">
        <v>2091</v>
      </c>
      <c r="P569" s="2" t="s">
        <v>221</v>
      </c>
      <c r="Q569" s="3">
        <v>23</v>
      </c>
      <c r="R569" s="2" t="s">
        <v>127</v>
      </c>
      <c r="S569" s="3">
        <v>25</v>
      </c>
      <c r="T569" s="2" t="s">
        <v>10</v>
      </c>
      <c r="U569" s="3">
        <v>41.972186000000001</v>
      </c>
      <c r="V569" s="3">
        <v>-70.749373000000006</v>
      </c>
      <c r="W569" s="2" t="s">
        <v>149</v>
      </c>
      <c r="X569" s="3">
        <v>1</v>
      </c>
      <c r="Y569" s="3" t="str">
        <f>_xlfn.CONCAT(Exposure_Information[[#This Row],[Building Construction Code]]," - ",Exposure_Information[[#This Row],[Type of building construction]])</f>
        <v>RMS - 1</v>
      </c>
      <c r="Z569" s="3">
        <v>0</v>
      </c>
      <c r="AA569" s="2">
        <v>9999</v>
      </c>
      <c r="AB569" s="2" t="s">
        <v>11</v>
      </c>
      <c r="AC569" s="2">
        <v>1</v>
      </c>
      <c r="AD569" s="2" t="str">
        <f>_xlfn.CONCAT(Exposure_Information[[#This Row],[Occupany Code]]," - ",Exposure_Information[[#This Row],[Type of building occupancy]])</f>
        <v>ATC - 1</v>
      </c>
      <c r="AE569" s="5">
        <v>415000</v>
      </c>
      <c r="AF569" s="5">
        <v>290500</v>
      </c>
      <c r="AG569" s="5">
        <v>83000</v>
      </c>
      <c r="AH569" s="5">
        <f>SUM(Exposure_Information[[#This Row],[Building Coverage Value]:[Business interruption value]])</f>
        <v>788500</v>
      </c>
      <c r="AI569" s="5">
        <f>SUM(Exposure_Information[[#This Row],[Building Coverage Value]:[Contents Coverage Value]])</f>
        <v>705500</v>
      </c>
      <c r="AJ569" s="26"/>
    </row>
    <row r="570" spans="1:36" ht="26" x14ac:dyDescent="0.3">
      <c r="A570" s="2" t="s">
        <v>148</v>
      </c>
      <c r="B570" s="2" t="s">
        <v>156</v>
      </c>
      <c r="C570" s="2" t="s">
        <v>325</v>
      </c>
      <c r="D570" s="2">
        <v>7400</v>
      </c>
      <c r="E570" s="2" t="s">
        <v>382</v>
      </c>
      <c r="F570" s="2" t="s">
        <v>2514</v>
      </c>
      <c r="G570" s="3">
        <v>5312.0400390625</v>
      </c>
      <c r="H570" s="3">
        <v>2500</v>
      </c>
      <c r="I570" s="71">
        <f>Exposure_Information[[#This Row],[Total  Insured Value]]+Exposure_Information[[#This Row],[Policy Deductible]]</f>
        <v>379500</v>
      </c>
      <c r="J570" s="2">
        <v>9978</v>
      </c>
      <c r="K570" s="3">
        <v>1</v>
      </c>
      <c r="L570" s="2" t="s">
        <v>9</v>
      </c>
      <c r="M570" s="2" t="s">
        <v>10713</v>
      </c>
      <c r="N570" s="3" t="s">
        <v>1212</v>
      </c>
      <c r="O570" s="2" t="s">
        <v>560</v>
      </c>
      <c r="P570" s="2" t="s">
        <v>64</v>
      </c>
      <c r="Q570" s="3">
        <v>87</v>
      </c>
      <c r="R570" s="2" t="s">
        <v>25</v>
      </c>
      <c r="S570" s="3">
        <v>36</v>
      </c>
      <c r="T570" s="2" t="s">
        <v>10</v>
      </c>
      <c r="U570" s="3">
        <v>41.126643000000001</v>
      </c>
      <c r="V570" s="3">
        <v>-74.122472999999999</v>
      </c>
      <c r="W570" s="2" t="s">
        <v>149</v>
      </c>
      <c r="X570" s="3">
        <v>1</v>
      </c>
      <c r="Y570" s="3" t="str">
        <f>_xlfn.CONCAT(Exposure_Information[[#This Row],[Building Construction Code]]," - ",Exposure_Information[[#This Row],[Type of building construction]])</f>
        <v>RMS - 1</v>
      </c>
      <c r="Z570" s="3">
        <v>0</v>
      </c>
      <c r="AA570" s="2">
        <v>9999</v>
      </c>
      <c r="AB570" s="2" t="s">
        <v>11</v>
      </c>
      <c r="AC570" s="2">
        <v>37</v>
      </c>
      <c r="AD570" s="2" t="str">
        <f>_xlfn.CONCAT(Exposure_Information[[#This Row],[Occupany Code]]," - ",Exposure_Information[[#This Row],[Type of building occupancy]])</f>
        <v>ATC - 37</v>
      </c>
      <c r="AE570" s="5">
        <v>340000</v>
      </c>
      <c r="AF570" s="5">
        <v>0</v>
      </c>
      <c r="AG570" s="5">
        <v>37000</v>
      </c>
      <c r="AH570" s="5">
        <f>SUM(Exposure_Information[[#This Row],[Building Coverage Value]:[Business interruption value]])</f>
        <v>377000</v>
      </c>
      <c r="AI570" s="5">
        <f>SUM(Exposure_Information[[#This Row],[Building Coverage Value]:[Contents Coverage Value]])</f>
        <v>340000</v>
      </c>
      <c r="AJ570" s="26"/>
    </row>
    <row r="571" spans="1:36" ht="26" x14ac:dyDescent="0.3">
      <c r="A571" s="2" t="s">
        <v>148</v>
      </c>
      <c r="B571" s="2" t="s">
        <v>156</v>
      </c>
      <c r="C571" s="2" t="s">
        <v>325</v>
      </c>
      <c r="D571" s="2">
        <v>106519</v>
      </c>
      <c r="E571" s="2" t="s">
        <v>4697</v>
      </c>
      <c r="F571" s="2" t="s">
        <v>6767</v>
      </c>
      <c r="G571" s="3">
        <v>1427</v>
      </c>
      <c r="H571" s="3">
        <v>500</v>
      </c>
      <c r="I571" s="71">
        <f>Exposure_Information[[#This Row],[Total  Insured Value]]+Exposure_Information[[#This Row],[Policy Deductible]]</f>
        <v>788450</v>
      </c>
      <c r="J571" s="2">
        <v>109649</v>
      </c>
      <c r="K571" s="3">
        <v>1</v>
      </c>
      <c r="L571" s="2" t="s">
        <v>9</v>
      </c>
      <c r="M571" s="2" t="s">
        <v>6768</v>
      </c>
      <c r="N571" s="3" t="s">
        <v>6769</v>
      </c>
      <c r="O571" s="2" t="s">
        <v>96</v>
      </c>
      <c r="P571" s="2" t="s">
        <v>80</v>
      </c>
      <c r="Q571" s="3">
        <v>47</v>
      </c>
      <c r="R571" s="2" t="s">
        <v>25</v>
      </c>
      <c r="S571" s="3">
        <v>36</v>
      </c>
      <c r="T571" s="2" t="s">
        <v>10</v>
      </c>
      <c r="U571" s="3">
        <v>40.607101</v>
      </c>
      <c r="V571" s="3">
        <v>-73.912734999999998</v>
      </c>
      <c r="W571" s="2" t="s">
        <v>149</v>
      </c>
      <c r="X571" s="3">
        <v>2</v>
      </c>
      <c r="Y571" s="3" t="str">
        <f>_xlfn.CONCAT(Exposure_Information[[#This Row],[Building Construction Code]]," - ",Exposure_Information[[#This Row],[Type of building construction]])</f>
        <v>RMS - 2</v>
      </c>
      <c r="Z571" s="3">
        <v>0</v>
      </c>
      <c r="AA571" s="2">
        <v>1983</v>
      </c>
      <c r="AB571" s="2" t="s">
        <v>11</v>
      </c>
      <c r="AC571" s="2">
        <v>1</v>
      </c>
      <c r="AD571" s="2" t="str">
        <f>_xlfn.CONCAT(Exposure_Information[[#This Row],[Occupany Code]]," - ",Exposure_Information[[#This Row],[Type of building occupancy]])</f>
        <v>ATC - 1</v>
      </c>
      <c r="AE571" s="5">
        <v>463500</v>
      </c>
      <c r="AF571" s="5">
        <v>231750</v>
      </c>
      <c r="AG571" s="5">
        <v>92700</v>
      </c>
      <c r="AH571" s="5">
        <f>SUM(Exposure_Information[[#This Row],[Building Coverage Value]:[Business interruption value]])</f>
        <v>787950</v>
      </c>
      <c r="AI571" s="5">
        <f>SUM(Exposure_Information[[#This Row],[Building Coverage Value]:[Contents Coverage Value]])</f>
        <v>695250</v>
      </c>
      <c r="AJ571" s="26"/>
    </row>
    <row r="572" spans="1:36" ht="26" x14ac:dyDescent="0.3">
      <c r="A572" s="2" t="s">
        <v>148</v>
      </c>
      <c r="B572" s="2" t="s">
        <v>156</v>
      </c>
      <c r="C572" s="2" t="s">
        <v>325</v>
      </c>
      <c r="D572" s="2">
        <v>7398</v>
      </c>
      <c r="E572" s="2" t="s">
        <v>382</v>
      </c>
      <c r="F572" s="2" t="s">
        <v>1774</v>
      </c>
      <c r="G572" s="3">
        <v>3113.679931640625</v>
      </c>
      <c r="H572" s="3">
        <v>1000</v>
      </c>
      <c r="I572" s="71">
        <f>Exposure_Information[[#This Row],[Total  Insured Value]]+Exposure_Information[[#This Row],[Policy Deductible]]</f>
        <v>898000</v>
      </c>
      <c r="J572" s="2">
        <v>9972</v>
      </c>
      <c r="K572" s="3">
        <v>1</v>
      </c>
      <c r="L572" s="2" t="s">
        <v>9</v>
      </c>
      <c r="M572" s="2" t="s">
        <v>10713</v>
      </c>
      <c r="N572" s="3" t="s">
        <v>56</v>
      </c>
      <c r="O572" s="2" t="s">
        <v>1094</v>
      </c>
      <c r="P572" s="2" t="s">
        <v>28</v>
      </c>
      <c r="Q572" s="3">
        <v>81</v>
      </c>
      <c r="R572" s="2" t="s">
        <v>25</v>
      </c>
      <c r="S572" s="3">
        <v>36</v>
      </c>
      <c r="T572" s="2" t="s">
        <v>10</v>
      </c>
      <c r="U572" s="3">
        <v>40.703560000000003</v>
      </c>
      <c r="V572" s="3">
        <v>-73.897152000000006</v>
      </c>
      <c r="W572" s="2" t="s">
        <v>149</v>
      </c>
      <c r="X572" s="3">
        <v>2</v>
      </c>
      <c r="Y572" s="3" t="str">
        <f>_xlfn.CONCAT(Exposure_Information[[#This Row],[Building Construction Code]]," - ",Exposure_Information[[#This Row],[Type of building construction]])</f>
        <v>RMS - 2</v>
      </c>
      <c r="Z572" s="3">
        <v>0</v>
      </c>
      <c r="AA572" s="2">
        <v>9999</v>
      </c>
      <c r="AB572" s="2" t="s">
        <v>11</v>
      </c>
      <c r="AC572" s="2">
        <v>37</v>
      </c>
      <c r="AD572" s="2" t="str">
        <f>_xlfn.CONCAT(Exposure_Information[[#This Row],[Occupany Code]]," - ",Exposure_Information[[#This Row],[Type of building occupancy]])</f>
        <v>ATC - 37</v>
      </c>
      <c r="AE572" s="5">
        <v>857000</v>
      </c>
      <c r="AF572" s="5">
        <v>0</v>
      </c>
      <c r="AG572" s="5">
        <v>40000</v>
      </c>
      <c r="AH572" s="5">
        <f>SUM(Exposure_Information[[#This Row],[Building Coverage Value]:[Business interruption value]])</f>
        <v>897000</v>
      </c>
      <c r="AI572" s="5">
        <f>SUM(Exposure_Information[[#This Row],[Building Coverage Value]:[Contents Coverage Value]])</f>
        <v>857000</v>
      </c>
      <c r="AJ572" s="26"/>
    </row>
    <row r="573" spans="1:36" ht="26" x14ac:dyDescent="0.3">
      <c r="A573" s="2" t="s">
        <v>148</v>
      </c>
      <c r="B573" s="2" t="s">
        <v>156</v>
      </c>
      <c r="C573" s="2" t="s">
        <v>325</v>
      </c>
      <c r="D573" s="2">
        <v>7392</v>
      </c>
      <c r="E573" s="2" t="s">
        <v>382</v>
      </c>
      <c r="F573" s="2" t="s">
        <v>1300</v>
      </c>
      <c r="G573" s="3">
        <v>1618.050048828125</v>
      </c>
      <c r="H573" s="3">
        <v>500</v>
      </c>
      <c r="I573" s="71">
        <f>Exposure_Information[[#This Row],[Total  Insured Value]]+Exposure_Information[[#This Row],[Policy Deductible]]</f>
        <v>659500</v>
      </c>
      <c r="J573" s="2">
        <v>9964</v>
      </c>
      <c r="K573" s="3">
        <v>1</v>
      </c>
      <c r="L573" s="2" t="s">
        <v>9</v>
      </c>
      <c r="M573" s="2" t="s">
        <v>10713</v>
      </c>
      <c r="N573" s="3" t="s">
        <v>384</v>
      </c>
      <c r="O573" s="2" t="s">
        <v>385</v>
      </c>
      <c r="P573" s="2" t="s">
        <v>80</v>
      </c>
      <c r="Q573" s="3">
        <v>47</v>
      </c>
      <c r="R573" s="2" t="s">
        <v>25</v>
      </c>
      <c r="S573" s="3">
        <v>36</v>
      </c>
      <c r="T573" s="2" t="s">
        <v>10</v>
      </c>
      <c r="U573" s="3">
        <v>40.633555999999999</v>
      </c>
      <c r="V573" s="3">
        <v>-73.995716999999999</v>
      </c>
      <c r="W573" s="2" t="s">
        <v>149</v>
      </c>
      <c r="X573" s="3">
        <v>2</v>
      </c>
      <c r="Y573" s="3" t="str">
        <f>_xlfn.CONCAT(Exposure_Information[[#This Row],[Building Construction Code]]," - ",Exposure_Information[[#This Row],[Type of building construction]])</f>
        <v>RMS - 2</v>
      </c>
      <c r="Z573" s="3">
        <v>0</v>
      </c>
      <c r="AA573" s="2">
        <v>9999</v>
      </c>
      <c r="AB573" s="2" t="s">
        <v>11</v>
      </c>
      <c r="AC573" s="2">
        <v>37</v>
      </c>
      <c r="AD573" s="2" t="str">
        <f>_xlfn.CONCAT(Exposure_Information[[#This Row],[Occupany Code]]," - ",Exposure_Information[[#This Row],[Type of building occupancy]])</f>
        <v>ATC - 37</v>
      </c>
      <c r="AE573" s="5">
        <v>629000</v>
      </c>
      <c r="AF573" s="5">
        <v>0</v>
      </c>
      <c r="AG573" s="5">
        <v>30000</v>
      </c>
      <c r="AH573" s="5">
        <f>SUM(Exposure_Information[[#This Row],[Building Coverage Value]:[Business interruption value]])</f>
        <v>659000</v>
      </c>
      <c r="AI573" s="5">
        <f>SUM(Exposure_Information[[#This Row],[Building Coverage Value]:[Contents Coverage Value]])</f>
        <v>629000</v>
      </c>
      <c r="AJ573" s="26"/>
    </row>
    <row r="574" spans="1:36" ht="26" x14ac:dyDescent="0.3">
      <c r="A574" s="2" t="s">
        <v>148</v>
      </c>
      <c r="B574" s="2" t="s">
        <v>156</v>
      </c>
      <c r="C574" s="2" t="s">
        <v>325</v>
      </c>
      <c r="D574" s="2">
        <v>103748</v>
      </c>
      <c r="E574" s="2" t="s">
        <v>4697</v>
      </c>
      <c r="F574" s="2" t="s">
        <v>5272</v>
      </c>
      <c r="G574" s="3">
        <v>1395</v>
      </c>
      <c r="H574" s="3">
        <v>500</v>
      </c>
      <c r="I574" s="71">
        <f>Exposure_Information[[#This Row],[Total  Insured Value]]+Exposure_Information[[#This Row],[Policy Deductible]]</f>
        <v>786750</v>
      </c>
      <c r="J574" s="2">
        <v>106878</v>
      </c>
      <c r="K574" s="3">
        <v>1</v>
      </c>
      <c r="L574" s="2" t="s">
        <v>9</v>
      </c>
      <c r="M574" s="2" t="s">
        <v>5273</v>
      </c>
      <c r="N574" s="3" t="s">
        <v>5274</v>
      </c>
      <c r="O574" s="2" t="s">
        <v>96</v>
      </c>
      <c r="P574" s="2" t="s">
        <v>80</v>
      </c>
      <c r="Q574" s="3">
        <v>47</v>
      </c>
      <c r="R574" s="2" t="s">
        <v>25</v>
      </c>
      <c r="S574" s="3">
        <v>36</v>
      </c>
      <c r="T574" s="2" t="s">
        <v>10</v>
      </c>
      <c r="U574" s="3">
        <v>40.621032999999997</v>
      </c>
      <c r="V574" s="3">
        <v>-74.019797999999994</v>
      </c>
      <c r="W574" s="2" t="s">
        <v>149</v>
      </c>
      <c r="X574" s="3">
        <v>2</v>
      </c>
      <c r="Y574" s="3" t="str">
        <f>_xlfn.CONCAT(Exposure_Information[[#This Row],[Building Construction Code]]," - ",Exposure_Information[[#This Row],[Type of building construction]])</f>
        <v>RMS - 2</v>
      </c>
      <c r="Z574" s="3">
        <v>0</v>
      </c>
      <c r="AA574" s="2">
        <v>1940</v>
      </c>
      <c r="AB574" s="2" t="s">
        <v>11</v>
      </c>
      <c r="AC574" s="2">
        <v>1</v>
      </c>
      <c r="AD574" s="2" t="str">
        <f>_xlfn.CONCAT(Exposure_Information[[#This Row],[Occupany Code]]," - ",Exposure_Information[[#This Row],[Type of building occupancy]])</f>
        <v>ATC - 1</v>
      </c>
      <c r="AE574" s="5">
        <v>462500</v>
      </c>
      <c r="AF574" s="5">
        <v>231250</v>
      </c>
      <c r="AG574" s="5">
        <v>92500</v>
      </c>
      <c r="AH574" s="5">
        <f>SUM(Exposure_Information[[#This Row],[Building Coverage Value]:[Business interruption value]])</f>
        <v>786250</v>
      </c>
      <c r="AI574" s="5">
        <f>SUM(Exposure_Information[[#This Row],[Building Coverage Value]:[Contents Coverage Value]])</f>
        <v>693750</v>
      </c>
      <c r="AJ574" s="26"/>
    </row>
    <row r="575" spans="1:36" ht="26" x14ac:dyDescent="0.3">
      <c r="A575" s="2" t="s">
        <v>148</v>
      </c>
      <c r="B575" s="2" t="s">
        <v>156</v>
      </c>
      <c r="C575" s="2" t="s">
        <v>325</v>
      </c>
      <c r="D575" s="2">
        <v>104198</v>
      </c>
      <c r="E575" s="2" t="s">
        <v>4697</v>
      </c>
      <c r="F575" s="2" t="s">
        <v>6984</v>
      </c>
      <c r="G575" s="3">
        <v>1548</v>
      </c>
      <c r="H575" s="3">
        <v>1000</v>
      </c>
      <c r="I575" s="71">
        <f>Exposure_Information[[#This Row],[Total  Insured Value]]+Exposure_Information[[#This Row],[Policy Deductible]]</f>
        <v>787250</v>
      </c>
      <c r="J575" s="2">
        <v>107328</v>
      </c>
      <c r="K575" s="3">
        <v>1</v>
      </c>
      <c r="L575" s="2" t="s">
        <v>9</v>
      </c>
      <c r="M575" s="2" t="s">
        <v>6985</v>
      </c>
      <c r="N575" s="3" t="s">
        <v>6986</v>
      </c>
      <c r="O575" s="2" t="s">
        <v>96</v>
      </c>
      <c r="P575" s="2" t="s">
        <v>80</v>
      </c>
      <c r="Q575" s="3">
        <v>47</v>
      </c>
      <c r="R575" s="2" t="s">
        <v>25</v>
      </c>
      <c r="S575" s="3">
        <v>36</v>
      </c>
      <c r="T575" s="2" t="s">
        <v>10</v>
      </c>
      <c r="U575" s="3">
        <v>40.621845</v>
      </c>
      <c r="V575" s="3">
        <v>-74.003356999999994</v>
      </c>
      <c r="W575" s="2" t="s">
        <v>149</v>
      </c>
      <c r="X575" s="3">
        <v>1</v>
      </c>
      <c r="Y575" s="3" t="str">
        <f>_xlfn.CONCAT(Exposure_Information[[#This Row],[Building Construction Code]]," - ",Exposure_Information[[#This Row],[Type of building construction]])</f>
        <v>RMS - 1</v>
      </c>
      <c r="Z575" s="3">
        <v>0</v>
      </c>
      <c r="AA575" s="2">
        <v>1941</v>
      </c>
      <c r="AB575" s="2" t="s">
        <v>11</v>
      </c>
      <c r="AC575" s="2">
        <v>1</v>
      </c>
      <c r="AD575" s="2" t="str">
        <f>_xlfn.CONCAT(Exposure_Information[[#This Row],[Occupany Code]]," - ",Exposure_Information[[#This Row],[Type of building occupancy]])</f>
        <v>ATC - 1</v>
      </c>
      <c r="AE575" s="5">
        <v>462500</v>
      </c>
      <c r="AF575" s="5">
        <v>231250</v>
      </c>
      <c r="AG575" s="5">
        <v>92500</v>
      </c>
      <c r="AH575" s="5">
        <f>SUM(Exposure_Information[[#This Row],[Building Coverage Value]:[Business interruption value]])</f>
        <v>786250</v>
      </c>
      <c r="AI575" s="5">
        <f>SUM(Exposure_Information[[#This Row],[Building Coverage Value]:[Contents Coverage Value]])</f>
        <v>693750</v>
      </c>
      <c r="AJ575" s="26"/>
    </row>
    <row r="576" spans="1:36" ht="26" x14ac:dyDescent="0.3">
      <c r="A576" s="2" t="s">
        <v>148</v>
      </c>
      <c r="B576" s="2" t="s">
        <v>156</v>
      </c>
      <c r="C576" s="2" t="s">
        <v>325</v>
      </c>
      <c r="D576" s="2">
        <v>115130</v>
      </c>
      <c r="E576" s="2" t="s">
        <v>4697</v>
      </c>
      <c r="F576" s="2" t="s">
        <v>9096</v>
      </c>
      <c r="G576" s="3">
        <v>844</v>
      </c>
      <c r="H576" s="3">
        <v>500</v>
      </c>
      <c r="I576" s="71">
        <f>Exposure_Information[[#This Row],[Total  Insured Value]]+Exposure_Information[[#This Row],[Policy Deductible]]</f>
        <v>786150</v>
      </c>
      <c r="J576" s="2">
        <v>118260</v>
      </c>
      <c r="K576" s="3">
        <v>1</v>
      </c>
      <c r="L576" s="2" t="s">
        <v>9</v>
      </c>
      <c r="M576" s="2" t="s">
        <v>9097</v>
      </c>
      <c r="N576" s="3" t="s">
        <v>9098</v>
      </c>
      <c r="O576" s="2" t="s">
        <v>259</v>
      </c>
      <c r="P576" s="2" t="s">
        <v>221</v>
      </c>
      <c r="Q576" s="3">
        <v>23</v>
      </c>
      <c r="R576" s="2" t="s">
        <v>127</v>
      </c>
      <c r="S576" s="3">
        <v>25</v>
      </c>
      <c r="T576" s="2" t="s">
        <v>10</v>
      </c>
      <c r="U576" s="3">
        <v>41.913612999999998</v>
      </c>
      <c r="V576" s="3">
        <v>-70.651996999999994</v>
      </c>
      <c r="W576" s="2" t="s">
        <v>149</v>
      </c>
      <c r="X576" s="3">
        <v>1</v>
      </c>
      <c r="Y576" s="3" t="str">
        <f>_xlfn.CONCAT(Exposure_Information[[#This Row],[Building Construction Code]]," - ",Exposure_Information[[#This Row],[Type of building construction]])</f>
        <v>RMS - 1</v>
      </c>
      <c r="Z576" s="3">
        <v>0</v>
      </c>
      <c r="AA576" s="2">
        <v>2007</v>
      </c>
      <c r="AB576" s="2" t="s">
        <v>11</v>
      </c>
      <c r="AC576" s="2">
        <v>1</v>
      </c>
      <c r="AD576" s="2" t="str">
        <f>_xlfn.CONCAT(Exposure_Information[[#This Row],[Occupany Code]]," - ",Exposure_Information[[#This Row],[Type of building occupancy]])</f>
        <v>ATC - 1</v>
      </c>
      <c r="AE576" s="5">
        <v>413500</v>
      </c>
      <c r="AF576" s="5">
        <v>289450</v>
      </c>
      <c r="AG576" s="5">
        <v>82700</v>
      </c>
      <c r="AH576" s="5">
        <f>SUM(Exposure_Information[[#This Row],[Building Coverage Value]:[Business interruption value]])</f>
        <v>785650</v>
      </c>
      <c r="AI576" s="5">
        <f>SUM(Exposure_Information[[#This Row],[Building Coverage Value]:[Contents Coverage Value]])</f>
        <v>702950</v>
      </c>
      <c r="AJ576" s="26"/>
    </row>
    <row r="577" spans="1:36" ht="26" x14ac:dyDescent="0.3">
      <c r="A577" s="2" t="s">
        <v>148</v>
      </c>
      <c r="B577" s="2" t="s">
        <v>156</v>
      </c>
      <c r="C577" s="2" t="s">
        <v>325</v>
      </c>
      <c r="D577" s="2">
        <v>121555</v>
      </c>
      <c r="E577" s="2" t="s">
        <v>4697</v>
      </c>
      <c r="F577" s="2" t="s">
        <v>10513</v>
      </c>
      <c r="G577" s="3">
        <v>1051</v>
      </c>
      <c r="H577" s="3">
        <v>500</v>
      </c>
      <c r="I577" s="71">
        <f>Exposure_Information[[#This Row],[Total  Insured Value]]+Exposure_Information[[#This Row],[Policy Deductible]]</f>
        <v>786150</v>
      </c>
      <c r="J577" s="2">
        <v>124685</v>
      </c>
      <c r="K577" s="3">
        <v>1</v>
      </c>
      <c r="L577" s="2" t="s">
        <v>9</v>
      </c>
      <c r="M577" s="2" t="s">
        <v>10514</v>
      </c>
      <c r="N577" s="3" t="s">
        <v>10515</v>
      </c>
      <c r="O577" s="2" t="s">
        <v>144</v>
      </c>
      <c r="P577" s="2" t="s">
        <v>90</v>
      </c>
      <c r="Q577" s="3">
        <v>17</v>
      </c>
      <c r="R577" s="2" t="s">
        <v>127</v>
      </c>
      <c r="S577" s="3">
        <v>25</v>
      </c>
      <c r="T577" s="2" t="s">
        <v>10</v>
      </c>
      <c r="U577" s="3">
        <v>42.388286999999998</v>
      </c>
      <c r="V577" s="3">
        <v>-71.105568000000005</v>
      </c>
      <c r="W577" s="2" t="s">
        <v>149</v>
      </c>
      <c r="X577" s="3">
        <v>1</v>
      </c>
      <c r="Y577" s="3" t="str">
        <f>_xlfn.CONCAT(Exposure_Information[[#This Row],[Building Construction Code]]," - ",Exposure_Information[[#This Row],[Type of building construction]])</f>
        <v>RMS - 1</v>
      </c>
      <c r="Z577" s="3">
        <v>0</v>
      </c>
      <c r="AA577" s="2">
        <v>1925</v>
      </c>
      <c r="AB577" s="2" t="s">
        <v>11</v>
      </c>
      <c r="AC577" s="2">
        <v>1</v>
      </c>
      <c r="AD577" s="2" t="str">
        <f>_xlfn.CONCAT(Exposure_Information[[#This Row],[Occupany Code]]," - ",Exposure_Information[[#This Row],[Type of building occupancy]])</f>
        <v>ATC - 1</v>
      </c>
      <c r="AE577" s="5">
        <v>413500</v>
      </c>
      <c r="AF577" s="5">
        <v>289450</v>
      </c>
      <c r="AG577" s="5">
        <v>82700</v>
      </c>
      <c r="AH577" s="5">
        <f>SUM(Exposure_Information[[#This Row],[Building Coverage Value]:[Business interruption value]])</f>
        <v>785650</v>
      </c>
      <c r="AI577" s="5">
        <f>SUM(Exposure_Information[[#This Row],[Building Coverage Value]:[Contents Coverage Value]])</f>
        <v>702950</v>
      </c>
      <c r="AJ577" s="26"/>
    </row>
    <row r="578" spans="1:36" ht="26" x14ac:dyDescent="0.3">
      <c r="A578" s="2" t="s">
        <v>148</v>
      </c>
      <c r="B578" s="2" t="s">
        <v>156</v>
      </c>
      <c r="C578" s="2" t="s">
        <v>325</v>
      </c>
      <c r="D578" s="2">
        <v>116472</v>
      </c>
      <c r="E578" s="2" t="s">
        <v>4697</v>
      </c>
      <c r="F578" s="2" t="s">
        <v>8922</v>
      </c>
      <c r="G578" s="3">
        <v>1501</v>
      </c>
      <c r="H578" s="3">
        <v>500</v>
      </c>
      <c r="I578" s="71">
        <f>Exposure_Information[[#This Row],[Total  Insured Value]]+Exposure_Information[[#This Row],[Policy Deductible]]</f>
        <v>785200</v>
      </c>
      <c r="J578" s="2">
        <v>119602</v>
      </c>
      <c r="K578" s="3">
        <v>1</v>
      </c>
      <c r="L578" s="2" t="s">
        <v>9</v>
      </c>
      <c r="M578" s="2" t="s">
        <v>8923</v>
      </c>
      <c r="N578" s="3" t="s">
        <v>8924</v>
      </c>
      <c r="O578" s="2" t="s">
        <v>65</v>
      </c>
      <c r="P578" s="2" t="s">
        <v>90</v>
      </c>
      <c r="Q578" s="3">
        <v>17</v>
      </c>
      <c r="R578" s="2" t="s">
        <v>127</v>
      </c>
      <c r="S578" s="3">
        <v>25</v>
      </c>
      <c r="T578" s="2" t="s">
        <v>10</v>
      </c>
      <c r="U578" s="3">
        <v>42.417991999999998</v>
      </c>
      <c r="V578" s="3">
        <v>-71.182710999999998</v>
      </c>
      <c r="W578" s="2" t="s">
        <v>149</v>
      </c>
      <c r="X578" s="3">
        <v>1</v>
      </c>
      <c r="Y578" s="3" t="str">
        <f>_xlfn.CONCAT(Exposure_Information[[#This Row],[Building Construction Code]]," - ",Exposure_Information[[#This Row],[Type of building construction]])</f>
        <v>RMS - 1</v>
      </c>
      <c r="Z578" s="3">
        <v>0</v>
      </c>
      <c r="AA578" s="2">
        <v>1911</v>
      </c>
      <c r="AB578" s="2" t="s">
        <v>11</v>
      </c>
      <c r="AC578" s="2">
        <v>1</v>
      </c>
      <c r="AD578" s="2" t="str">
        <f>_xlfn.CONCAT(Exposure_Information[[#This Row],[Occupany Code]]," - ",Exposure_Information[[#This Row],[Type of building occupancy]])</f>
        <v>ATC - 1</v>
      </c>
      <c r="AE578" s="5">
        <v>413000</v>
      </c>
      <c r="AF578" s="5">
        <v>289100</v>
      </c>
      <c r="AG578" s="5">
        <v>82600</v>
      </c>
      <c r="AH578" s="5">
        <f>SUM(Exposure_Information[[#This Row],[Building Coverage Value]:[Business interruption value]])</f>
        <v>784700</v>
      </c>
      <c r="AI578" s="5">
        <f>SUM(Exposure_Information[[#This Row],[Building Coverage Value]:[Contents Coverage Value]])</f>
        <v>702100</v>
      </c>
      <c r="AJ578" s="26"/>
    </row>
    <row r="579" spans="1:36" ht="39" x14ac:dyDescent="0.3">
      <c r="A579" s="2" t="s">
        <v>148</v>
      </c>
      <c r="B579" s="2" t="s">
        <v>156</v>
      </c>
      <c r="C579" s="2" t="s">
        <v>325</v>
      </c>
      <c r="D579" s="2">
        <v>104806</v>
      </c>
      <c r="E579" s="2" t="s">
        <v>4697</v>
      </c>
      <c r="F579" s="2" t="s">
        <v>6507</v>
      </c>
      <c r="G579" s="3">
        <v>1104</v>
      </c>
      <c r="H579" s="3">
        <v>250</v>
      </c>
      <c r="I579" s="71">
        <f>Exposure_Information[[#This Row],[Total  Insured Value]]+Exposure_Information[[#This Row],[Policy Deductible]]</f>
        <v>783050</v>
      </c>
      <c r="J579" s="2">
        <v>107936</v>
      </c>
      <c r="K579" s="3">
        <v>1</v>
      </c>
      <c r="L579" s="2" t="s">
        <v>9</v>
      </c>
      <c r="M579" s="2" t="s">
        <v>6508</v>
      </c>
      <c r="N579" s="3" t="s">
        <v>6509</v>
      </c>
      <c r="O579" s="2" t="s">
        <v>5103</v>
      </c>
      <c r="P579" s="2" t="s">
        <v>221</v>
      </c>
      <c r="Q579" s="3">
        <v>23</v>
      </c>
      <c r="R579" s="2" t="s">
        <v>127</v>
      </c>
      <c r="S579" s="3">
        <v>25</v>
      </c>
      <c r="T579" s="2" t="s">
        <v>10</v>
      </c>
      <c r="U579" s="3">
        <v>42.058849000000002</v>
      </c>
      <c r="V579" s="3">
        <v>-70.731316000000007</v>
      </c>
      <c r="W579" s="2" t="s">
        <v>149</v>
      </c>
      <c r="X579" s="3">
        <v>1</v>
      </c>
      <c r="Y579" s="3" t="str">
        <f>_xlfn.CONCAT(Exposure_Information[[#This Row],[Building Construction Code]]," - ",Exposure_Information[[#This Row],[Type of building construction]])</f>
        <v>RMS - 1</v>
      </c>
      <c r="Z579" s="3">
        <v>0</v>
      </c>
      <c r="AA579" s="2">
        <v>1970</v>
      </c>
      <c r="AB579" s="2" t="s">
        <v>11</v>
      </c>
      <c r="AC579" s="2">
        <v>1</v>
      </c>
      <c r="AD579" s="2" t="str">
        <f>_xlfn.CONCAT(Exposure_Information[[#This Row],[Occupany Code]]," - ",Exposure_Information[[#This Row],[Type of building occupancy]])</f>
        <v>ATC - 1</v>
      </c>
      <c r="AE579" s="5">
        <v>412000</v>
      </c>
      <c r="AF579" s="5">
        <v>288400</v>
      </c>
      <c r="AG579" s="5">
        <v>82400</v>
      </c>
      <c r="AH579" s="5">
        <f>SUM(Exposure_Information[[#This Row],[Building Coverage Value]:[Business interruption value]])</f>
        <v>782800</v>
      </c>
      <c r="AI579" s="5">
        <f>SUM(Exposure_Information[[#This Row],[Building Coverage Value]:[Contents Coverage Value]])</f>
        <v>700400</v>
      </c>
      <c r="AJ579" s="26"/>
    </row>
    <row r="580" spans="1:36" ht="26" x14ac:dyDescent="0.3">
      <c r="A580" s="2" t="s">
        <v>148</v>
      </c>
      <c r="B580" s="2" t="s">
        <v>156</v>
      </c>
      <c r="C580" s="2" t="s">
        <v>325</v>
      </c>
      <c r="D580" s="2">
        <v>100925</v>
      </c>
      <c r="E580" s="2" t="s">
        <v>4697</v>
      </c>
      <c r="F580" s="2" t="s">
        <v>5309</v>
      </c>
      <c r="G580" s="3">
        <v>1083</v>
      </c>
      <c r="H580" s="3">
        <v>500</v>
      </c>
      <c r="I580" s="71">
        <f>Exposure_Information[[#This Row],[Total  Insured Value]]+Exposure_Information[[#This Row],[Policy Deductible]]</f>
        <v>782350</v>
      </c>
      <c r="J580" s="2">
        <v>104055</v>
      </c>
      <c r="K580" s="3">
        <v>1</v>
      </c>
      <c r="L580" s="2" t="s">
        <v>9</v>
      </c>
      <c r="M580" s="2" t="s">
        <v>5310</v>
      </c>
      <c r="N580" s="3" t="s">
        <v>5311</v>
      </c>
      <c r="O580" s="2" t="s">
        <v>289</v>
      </c>
      <c r="P580" s="2" t="s">
        <v>231</v>
      </c>
      <c r="Q580" s="3">
        <v>13</v>
      </c>
      <c r="R580" s="2" t="s">
        <v>127</v>
      </c>
      <c r="S580" s="3">
        <v>25</v>
      </c>
      <c r="T580" s="2" t="s">
        <v>10</v>
      </c>
      <c r="U580" s="3">
        <v>42.115803</v>
      </c>
      <c r="V580" s="3">
        <v>-72.196708000000001</v>
      </c>
      <c r="W580" s="2" t="s">
        <v>149</v>
      </c>
      <c r="X580" s="3">
        <v>1</v>
      </c>
      <c r="Y580" s="3" t="str">
        <f>_xlfn.CONCAT(Exposure_Information[[#This Row],[Building Construction Code]]," - ",Exposure_Information[[#This Row],[Type of building construction]])</f>
        <v>RMS - 1</v>
      </c>
      <c r="Z580" s="3">
        <v>0</v>
      </c>
      <c r="AA580" s="2">
        <v>1959</v>
      </c>
      <c r="AB580" s="2" t="s">
        <v>11</v>
      </c>
      <c r="AC580" s="2">
        <v>1</v>
      </c>
      <c r="AD580" s="2" t="str">
        <f>_xlfn.CONCAT(Exposure_Information[[#This Row],[Occupany Code]]," - ",Exposure_Information[[#This Row],[Type of building occupancy]])</f>
        <v>ATC - 1</v>
      </c>
      <c r="AE580" s="5">
        <v>411500</v>
      </c>
      <c r="AF580" s="5">
        <v>288050</v>
      </c>
      <c r="AG580" s="5">
        <v>82300</v>
      </c>
      <c r="AH580" s="5">
        <f>SUM(Exposure_Information[[#This Row],[Building Coverage Value]:[Business interruption value]])</f>
        <v>781850</v>
      </c>
      <c r="AI580" s="5">
        <f>SUM(Exposure_Information[[#This Row],[Building Coverage Value]:[Contents Coverage Value]])</f>
        <v>699550</v>
      </c>
      <c r="AJ580" s="26"/>
    </row>
    <row r="581" spans="1:36" ht="26" x14ac:dyDescent="0.3">
      <c r="A581" s="2" t="s">
        <v>148</v>
      </c>
      <c r="B581" s="2" t="s">
        <v>156</v>
      </c>
      <c r="C581" s="2" t="s">
        <v>325</v>
      </c>
      <c r="D581" s="2">
        <v>105079</v>
      </c>
      <c r="E581" s="2" t="s">
        <v>4697</v>
      </c>
      <c r="F581" s="2" t="s">
        <v>7046</v>
      </c>
      <c r="G581" s="3">
        <v>1081</v>
      </c>
      <c r="H581" s="3">
        <v>500</v>
      </c>
      <c r="I581" s="71">
        <f>Exposure_Information[[#This Row],[Total  Insured Value]]+Exposure_Information[[#This Row],[Policy Deductible]]</f>
        <v>782350</v>
      </c>
      <c r="J581" s="2">
        <v>108209</v>
      </c>
      <c r="K581" s="3">
        <v>1</v>
      </c>
      <c r="L581" s="2" t="s">
        <v>9</v>
      </c>
      <c r="M581" s="2" t="s">
        <v>7047</v>
      </c>
      <c r="N581" s="3" t="s">
        <v>7048</v>
      </c>
      <c r="O581" s="2" t="s">
        <v>4369</v>
      </c>
      <c r="P581" s="2" t="s">
        <v>74</v>
      </c>
      <c r="Q581" s="3">
        <v>9</v>
      </c>
      <c r="R581" s="2" t="s">
        <v>127</v>
      </c>
      <c r="S581" s="3">
        <v>25</v>
      </c>
      <c r="T581" s="2" t="s">
        <v>10</v>
      </c>
      <c r="U581" s="3">
        <v>42.535739999999997</v>
      </c>
      <c r="V581" s="3">
        <v>-71.064803999999995</v>
      </c>
      <c r="W581" s="2" t="s">
        <v>149</v>
      </c>
      <c r="X581" s="3">
        <v>1</v>
      </c>
      <c r="Y581" s="3" t="str">
        <f>_xlfn.CONCAT(Exposure_Information[[#This Row],[Building Construction Code]]," - ",Exposure_Information[[#This Row],[Type of building construction]])</f>
        <v>RMS - 1</v>
      </c>
      <c r="Z581" s="3">
        <v>0</v>
      </c>
      <c r="AA581" s="2">
        <v>1970</v>
      </c>
      <c r="AB581" s="2" t="s">
        <v>11</v>
      </c>
      <c r="AC581" s="2">
        <v>1</v>
      </c>
      <c r="AD581" s="2" t="str">
        <f>_xlfn.CONCAT(Exposure_Information[[#This Row],[Occupany Code]]," - ",Exposure_Information[[#This Row],[Type of building occupancy]])</f>
        <v>ATC - 1</v>
      </c>
      <c r="AE581" s="5">
        <v>411500</v>
      </c>
      <c r="AF581" s="5">
        <v>288050</v>
      </c>
      <c r="AG581" s="5">
        <v>82300</v>
      </c>
      <c r="AH581" s="5">
        <f>SUM(Exposure_Information[[#This Row],[Building Coverage Value]:[Business interruption value]])</f>
        <v>781850</v>
      </c>
      <c r="AI581" s="5">
        <f>SUM(Exposure_Information[[#This Row],[Building Coverage Value]:[Contents Coverage Value]])</f>
        <v>699550</v>
      </c>
      <c r="AJ581" s="26"/>
    </row>
    <row r="582" spans="1:36" ht="39" x14ac:dyDescent="0.3">
      <c r="A582" s="2" t="s">
        <v>148</v>
      </c>
      <c r="B582" s="2" t="s">
        <v>156</v>
      </c>
      <c r="C582" s="2" t="s">
        <v>325</v>
      </c>
      <c r="D582" s="2">
        <v>106786</v>
      </c>
      <c r="E582" s="2" t="s">
        <v>4697</v>
      </c>
      <c r="F582" s="2" t="s">
        <v>7334</v>
      </c>
      <c r="G582" s="3">
        <v>1185</v>
      </c>
      <c r="H582" s="3">
        <v>1000</v>
      </c>
      <c r="I582" s="71">
        <f>Exposure_Information[[#This Row],[Total  Insured Value]]+Exposure_Information[[#This Row],[Policy Deductible]]</f>
        <v>781300</v>
      </c>
      <c r="J582" s="2">
        <v>109916</v>
      </c>
      <c r="K582" s="3">
        <v>1</v>
      </c>
      <c r="L582" s="2" t="s">
        <v>9</v>
      </c>
      <c r="M582" s="2" t="s">
        <v>7335</v>
      </c>
      <c r="N582" s="3" t="s">
        <v>7336</v>
      </c>
      <c r="O582" s="2" t="s">
        <v>3450</v>
      </c>
      <c r="P582" s="2" t="s">
        <v>69</v>
      </c>
      <c r="Q582" s="3">
        <v>3</v>
      </c>
      <c r="R582" s="2" t="s">
        <v>70</v>
      </c>
      <c r="S582" s="3">
        <v>9</v>
      </c>
      <c r="T582" s="2" t="s">
        <v>10</v>
      </c>
      <c r="U582" s="3">
        <v>41.688018</v>
      </c>
      <c r="V582" s="3">
        <v>-72.517294000000007</v>
      </c>
      <c r="W582" s="2" t="s">
        <v>149</v>
      </c>
      <c r="X582" s="3">
        <v>2</v>
      </c>
      <c r="Y582" s="3" t="str">
        <f>_xlfn.CONCAT(Exposure_Information[[#This Row],[Building Construction Code]]," - ",Exposure_Information[[#This Row],[Type of building construction]])</f>
        <v>RMS - 2</v>
      </c>
      <c r="Z582" s="3">
        <v>0</v>
      </c>
      <c r="AA582" s="2">
        <v>2006</v>
      </c>
      <c r="AB582" s="2" t="s">
        <v>11</v>
      </c>
      <c r="AC582" s="2">
        <v>1</v>
      </c>
      <c r="AD582" s="2" t="str">
        <f>_xlfn.CONCAT(Exposure_Information[[#This Row],[Occupany Code]]," - ",Exposure_Information[[#This Row],[Type of building occupancy]])</f>
        <v>ATC - 1</v>
      </c>
      <c r="AE582" s="5">
        <v>459000</v>
      </c>
      <c r="AF582" s="5">
        <v>229500</v>
      </c>
      <c r="AG582" s="5">
        <v>91800</v>
      </c>
      <c r="AH582" s="5">
        <f>SUM(Exposure_Information[[#This Row],[Building Coverage Value]:[Business interruption value]])</f>
        <v>780300</v>
      </c>
      <c r="AI582" s="5">
        <f>SUM(Exposure_Information[[#This Row],[Building Coverage Value]:[Contents Coverage Value]])</f>
        <v>688500</v>
      </c>
      <c r="AJ582" s="26"/>
    </row>
    <row r="583" spans="1:36" ht="26" x14ac:dyDescent="0.3">
      <c r="A583" s="2" t="s">
        <v>148</v>
      </c>
      <c r="B583" s="2" t="s">
        <v>156</v>
      </c>
      <c r="C583" s="2" t="s">
        <v>325</v>
      </c>
      <c r="D583" s="2">
        <v>104672</v>
      </c>
      <c r="E583" s="2" t="s">
        <v>4697</v>
      </c>
      <c r="F583" s="2" t="s">
        <v>5929</v>
      </c>
      <c r="G583" s="3">
        <v>1016</v>
      </c>
      <c r="H583" s="3">
        <v>250</v>
      </c>
      <c r="I583" s="71">
        <f>Exposure_Information[[#This Row],[Total  Insured Value]]+Exposure_Information[[#This Row],[Policy Deductible]]</f>
        <v>780200</v>
      </c>
      <c r="J583" s="2">
        <v>107802</v>
      </c>
      <c r="K583" s="3">
        <v>1</v>
      </c>
      <c r="L583" s="2" t="s">
        <v>9</v>
      </c>
      <c r="M583" s="2" t="s">
        <v>5930</v>
      </c>
      <c r="N583" s="3" t="s">
        <v>5931</v>
      </c>
      <c r="O583" s="2" t="s">
        <v>2893</v>
      </c>
      <c r="P583" s="2" t="s">
        <v>231</v>
      </c>
      <c r="Q583" s="3">
        <v>13</v>
      </c>
      <c r="R583" s="2" t="s">
        <v>127</v>
      </c>
      <c r="S583" s="3">
        <v>25</v>
      </c>
      <c r="T583" s="2" t="s">
        <v>10</v>
      </c>
      <c r="U583" s="3">
        <v>42.124690000000001</v>
      </c>
      <c r="V583" s="3">
        <v>-72.395087000000004</v>
      </c>
      <c r="W583" s="2" t="s">
        <v>149</v>
      </c>
      <c r="X583" s="3">
        <v>1</v>
      </c>
      <c r="Y583" s="3" t="str">
        <f>_xlfn.CONCAT(Exposure_Information[[#This Row],[Building Construction Code]]," - ",Exposure_Information[[#This Row],[Type of building construction]])</f>
        <v>RMS - 1</v>
      </c>
      <c r="Z583" s="3">
        <v>0</v>
      </c>
      <c r="AA583" s="2">
        <v>1994</v>
      </c>
      <c r="AB583" s="2" t="s">
        <v>11</v>
      </c>
      <c r="AC583" s="2">
        <v>1</v>
      </c>
      <c r="AD583" s="2" t="str">
        <f>_xlfn.CONCAT(Exposure_Information[[#This Row],[Occupany Code]]," - ",Exposure_Information[[#This Row],[Type of building occupancy]])</f>
        <v>ATC - 1</v>
      </c>
      <c r="AE583" s="5">
        <v>410500</v>
      </c>
      <c r="AF583" s="5">
        <v>287350</v>
      </c>
      <c r="AG583" s="5">
        <v>82100</v>
      </c>
      <c r="AH583" s="5">
        <f>SUM(Exposure_Information[[#This Row],[Building Coverage Value]:[Business interruption value]])</f>
        <v>779950</v>
      </c>
      <c r="AI583" s="5">
        <f>SUM(Exposure_Information[[#This Row],[Building Coverage Value]:[Contents Coverage Value]])</f>
        <v>697850</v>
      </c>
      <c r="AJ583" s="26"/>
    </row>
    <row r="584" spans="1:36" ht="39" x14ac:dyDescent="0.3">
      <c r="A584" s="2" t="s">
        <v>148</v>
      </c>
      <c r="B584" s="2" t="s">
        <v>156</v>
      </c>
      <c r="C584" s="2" t="s">
        <v>325</v>
      </c>
      <c r="D584" s="2">
        <v>100585</v>
      </c>
      <c r="E584" s="2" t="s">
        <v>4697</v>
      </c>
      <c r="F584" s="2" t="s">
        <v>6482</v>
      </c>
      <c r="G584" s="3">
        <v>1384</v>
      </c>
      <c r="H584" s="3">
        <v>500</v>
      </c>
      <c r="I584" s="71">
        <f>Exposure_Information[[#This Row],[Total  Insured Value]]+Exposure_Information[[#This Row],[Policy Deductible]]</f>
        <v>780450</v>
      </c>
      <c r="J584" s="2">
        <v>103715</v>
      </c>
      <c r="K584" s="3">
        <v>1</v>
      </c>
      <c r="L584" s="2" t="s">
        <v>9</v>
      </c>
      <c r="M584" s="2" t="s">
        <v>6483</v>
      </c>
      <c r="N584" s="3" t="s">
        <v>6484</v>
      </c>
      <c r="O584" s="2" t="s">
        <v>5103</v>
      </c>
      <c r="P584" s="2" t="s">
        <v>221</v>
      </c>
      <c r="Q584" s="3">
        <v>23</v>
      </c>
      <c r="R584" s="2" t="s">
        <v>127</v>
      </c>
      <c r="S584" s="3">
        <v>25</v>
      </c>
      <c r="T584" s="2" t="s">
        <v>10</v>
      </c>
      <c r="U584" s="3">
        <v>42.068325000000002</v>
      </c>
      <c r="V584" s="3">
        <v>-70.716453999999999</v>
      </c>
      <c r="W584" s="2" t="s">
        <v>149</v>
      </c>
      <c r="X584" s="3">
        <v>1</v>
      </c>
      <c r="Y584" s="3" t="str">
        <f>_xlfn.CONCAT(Exposure_Information[[#This Row],[Building Construction Code]]," - ",Exposure_Information[[#This Row],[Type of building construction]])</f>
        <v>RMS - 1</v>
      </c>
      <c r="Z584" s="3">
        <v>0</v>
      </c>
      <c r="AA584" s="2">
        <v>1979</v>
      </c>
      <c r="AB584" s="2" t="s">
        <v>11</v>
      </c>
      <c r="AC584" s="2">
        <v>1</v>
      </c>
      <c r="AD584" s="2" t="str">
        <f>_xlfn.CONCAT(Exposure_Information[[#This Row],[Occupany Code]]," - ",Exposure_Information[[#This Row],[Type of building occupancy]])</f>
        <v>ATC - 1</v>
      </c>
      <c r="AE584" s="5">
        <v>410500</v>
      </c>
      <c r="AF584" s="5">
        <v>287350</v>
      </c>
      <c r="AG584" s="5">
        <v>82100</v>
      </c>
      <c r="AH584" s="5">
        <f>SUM(Exposure_Information[[#This Row],[Building Coverage Value]:[Business interruption value]])</f>
        <v>779950</v>
      </c>
      <c r="AI584" s="5">
        <f>SUM(Exposure_Information[[#This Row],[Building Coverage Value]:[Contents Coverage Value]])</f>
        <v>697850</v>
      </c>
      <c r="AJ584" s="26"/>
    </row>
    <row r="585" spans="1:36" ht="39" x14ac:dyDescent="0.3">
      <c r="A585" s="2" t="s">
        <v>148</v>
      </c>
      <c r="B585" s="2" t="s">
        <v>156</v>
      </c>
      <c r="C585" s="2" t="s">
        <v>325</v>
      </c>
      <c r="D585" s="2">
        <v>102073</v>
      </c>
      <c r="E585" s="2" t="s">
        <v>4697</v>
      </c>
      <c r="F585" s="2" t="s">
        <v>5006</v>
      </c>
      <c r="G585" s="3">
        <v>1101</v>
      </c>
      <c r="H585" s="3">
        <v>500</v>
      </c>
      <c r="I585" s="71">
        <f>Exposure_Information[[#This Row],[Total  Insured Value]]+Exposure_Information[[#This Row],[Policy Deductible]]</f>
        <v>779950</v>
      </c>
      <c r="J585" s="2">
        <v>105203</v>
      </c>
      <c r="K585" s="3">
        <v>1</v>
      </c>
      <c r="L585" s="2" t="s">
        <v>9</v>
      </c>
      <c r="M585" s="2" t="s">
        <v>5007</v>
      </c>
      <c r="N585" s="3" t="s">
        <v>5008</v>
      </c>
      <c r="O585" s="2" t="s">
        <v>261</v>
      </c>
      <c r="P585" s="2" t="s">
        <v>224</v>
      </c>
      <c r="Q585" s="3">
        <v>21</v>
      </c>
      <c r="R585" s="2" t="s">
        <v>127</v>
      </c>
      <c r="S585" s="3">
        <v>25</v>
      </c>
      <c r="T585" s="2" t="s">
        <v>10</v>
      </c>
      <c r="U585" s="3">
        <v>42.237473000000001</v>
      </c>
      <c r="V585" s="3">
        <v>-71.015259</v>
      </c>
      <c r="W585" s="2" t="s">
        <v>149</v>
      </c>
      <c r="X585" s="3">
        <v>1</v>
      </c>
      <c r="Y585" s="3" t="str">
        <f>_xlfn.CONCAT(Exposure_Information[[#This Row],[Building Construction Code]]," - ",Exposure_Information[[#This Row],[Type of building construction]])</f>
        <v>RMS - 1</v>
      </c>
      <c r="Z585" s="3">
        <v>0</v>
      </c>
      <c r="AA585" s="2">
        <v>1940</v>
      </c>
      <c r="AB585" s="2" t="s">
        <v>11</v>
      </c>
      <c r="AC585" s="2">
        <v>1</v>
      </c>
      <c r="AD585" s="2" t="str">
        <f>_xlfn.CONCAT(Exposure_Information[[#This Row],[Occupany Code]]," - ",Exposure_Information[[#This Row],[Type of building occupancy]])</f>
        <v>ATC - 1</v>
      </c>
      <c r="AE585" s="5">
        <v>458500</v>
      </c>
      <c r="AF585" s="5">
        <v>229250</v>
      </c>
      <c r="AG585" s="5">
        <v>91700</v>
      </c>
      <c r="AH585" s="5">
        <f>SUM(Exposure_Information[[#This Row],[Building Coverage Value]:[Business interruption value]])</f>
        <v>779450</v>
      </c>
      <c r="AI585" s="5">
        <f>SUM(Exposure_Information[[#This Row],[Building Coverage Value]:[Contents Coverage Value]])</f>
        <v>687750</v>
      </c>
      <c r="AJ585" s="26"/>
    </row>
    <row r="586" spans="1:36" ht="39" x14ac:dyDescent="0.3">
      <c r="A586" s="2" t="s">
        <v>148</v>
      </c>
      <c r="B586" s="2" t="s">
        <v>156</v>
      </c>
      <c r="C586" s="2" t="s">
        <v>325</v>
      </c>
      <c r="D586" s="2">
        <v>111931</v>
      </c>
      <c r="E586" s="2" t="s">
        <v>4697</v>
      </c>
      <c r="F586" s="2" t="s">
        <v>8696</v>
      </c>
      <c r="G586" s="3">
        <v>1171</v>
      </c>
      <c r="H586" s="3">
        <v>1000</v>
      </c>
      <c r="I586" s="71">
        <f>Exposure_Information[[#This Row],[Total  Insured Value]]+Exposure_Information[[#This Row],[Policy Deductible]]</f>
        <v>779050</v>
      </c>
      <c r="J586" s="2">
        <v>115061</v>
      </c>
      <c r="K586" s="3">
        <v>1</v>
      </c>
      <c r="L586" s="2" t="s">
        <v>9</v>
      </c>
      <c r="M586" s="2" t="s">
        <v>8697</v>
      </c>
      <c r="N586" s="3" t="s">
        <v>8698</v>
      </c>
      <c r="O586" s="2" t="s">
        <v>4850</v>
      </c>
      <c r="P586" s="2" t="s">
        <v>171</v>
      </c>
      <c r="Q586" s="3">
        <v>27</v>
      </c>
      <c r="R586" s="2" t="s">
        <v>127</v>
      </c>
      <c r="S586" s="3">
        <v>25</v>
      </c>
      <c r="T586" s="2" t="s">
        <v>10</v>
      </c>
      <c r="U586" s="3">
        <v>42.180129999999998</v>
      </c>
      <c r="V586" s="3">
        <v>-71.968254000000002</v>
      </c>
      <c r="W586" s="2" t="s">
        <v>149</v>
      </c>
      <c r="X586" s="3">
        <v>1</v>
      </c>
      <c r="Y586" s="3" t="str">
        <f>_xlfn.CONCAT(Exposure_Information[[#This Row],[Building Construction Code]]," - ",Exposure_Information[[#This Row],[Type of building construction]])</f>
        <v>RMS - 1</v>
      </c>
      <c r="Z586" s="3">
        <v>0</v>
      </c>
      <c r="AA586" s="2">
        <v>1996</v>
      </c>
      <c r="AB586" s="2" t="s">
        <v>11</v>
      </c>
      <c r="AC586" s="2">
        <v>1</v>
      </c>
      <c r="AD586" s="2" t="str">
        <f>_xlfn.CONCAT(Exposure_Information[[#This Row],[Occupany Code]]," - ",Exposure_Information[[#This Row],[Type of building occupancy]])</f>
        <v>ATC - 1</v>
      </c>
      <c r="AE586" s="5">
        <v>409500</v>
      </c>
      <c r="AF586" s="5">
        <v>286650</v>
      </c>
      <c r="AG586" s="5">
        <v>81900</v>
      </c>
      <c r="AH586" s="5">
        <f>SUM(Exposure_Information[[#This Row],[Building Coverage Value]:[Business interruption value]])</f>
        <v>778050</v>
      </c>
      <c r="AI586" s="5">
        <f>SUM(Exposure_Information[[#This Row],[Building Coverage Value]:[Contents Coverage Value]])</f>
        <v>696150</v>
      </c>
      <c r="AJ586" s="26"/>
    </row>
    <row r="587" spans="1:36" ht="39" x14ac:dyDescent="0.3">
      <c r="A587" s="2" t="s">
        <v>148</v>
      </c>
      <c r="B587" s="2" t="s">
        <v>156</v>
      </c>
      <c r="C587" s="2" t="s">
        <v>325</v>
      </c>
      <c r="D587" s="2">
        <v>111431</v>
      </c>
      <c r="E587" s="2" t="s">
        <v>4697</v>
      </c>
      <c r="F587" s="2" t="s">
        <v>8874</v>
      </c>
      <c r="G587" s="3">
        <v>1604</v>
      </c>
      <c r="H587" s="3">
        <v>500</v>
      </c>
      <c r="I587" s="71">
        <f>Exposure_Information[[#This Row],[Total  Insured Value]]+Exposure_Information[[#This Row],[Policy Deductible]]</f>
        <v>778550</v>
      </c>
      <c r="J587" s="2">
        <v>114561</v>
      </c>
      <c r="K587" s="3">
        <v>1</v>
      </c>
      <c r="L587" s="2" t="s">
        <v>9</v>
      </c>
      <c r="M587" s="2" t="s">
        <v>8875</v>
      </c>
      <c r="N587" s="3" t="s">
        <v>8876</v>
      </c>
      <c r="O587" s="2" t="s">
        <v>1854</v>
      </c>
      <c r="P587" s="2" t="s">
        <v>171</v>
      </c>
      <c r="Q587" s="3">
        <v>27</v>
      </c>
      <c r="R587" s="2" t="s">
        <v>127</v>
      </c>
      <c r="S587" s="3">
        <v>25</v>
      </c>
      <c r="T587" s="2" t="s">
        <v>10</v>
      </c>
      <c r="U587" s="3">
        <v>42.048116999999998</v>
      </c>
      <c r="V587" s="3">
        <v>-71.592640000000003</v>
      </c>
      <c r="W587" s="2" t="s">
        <v>149</v>
      </c>
      <c r="X587" s="3">
        <v>1</v>
      </c>
      <c r="Y587" s="3" t="str">
        <f>_xlfn.CONCAT(Exposure_Information[[#This Row],[Building Construction Code]]," - ",Exposure_Information[[#This Row],[Type of building construction]])</f>
        <v>RMS - 1</v>
      </c>
      <c r="Z587" s="3">
        <v>0</v>
      </c>
      <c r="AA587" s="2">
        <v>1995</v>
      </c>
      <c r="AB587" s="2" t="s">
        <v>11</v>
      </c>
      <c r="AC587" s="2">
        <v>1</v>
      </c>
      <c r="AD587" s="2" t="str">
        <f>_xlfn.CONCAT(Exposure_Information[[#This Row],[Occupany Code]]," - ",Exposure_Information[[#This Row],[Type of building occupancy]])</f>
        <v>ATC - 1</v>
      </c>
      <c r="AE587" s="5">
        <v>409500</v>
      </c>
      <c r="AF587" s="5">
        <v>286650</v>
      </c>
      <c r="AG587" s="5">
        <v>81900</v>
      </c>
      <c r="AH587" s="5">
        <f>SUM(Exposure_Information[[#This Row],[Building Coverage Value]:[Business interruption value]])</f>
        <v>778050</v>
      </c>
      <c r="AI587" s="5">
        <f>SUM(Exposure_Information[[#This Row],[Building Coverage Value]:[Contents Coverage Value]])</f>
        <v>696150</v>
      </c>
      <c r="AJ587" s="26"/>
    </row>
    <row r="588" spans="1:36" ht="26" x14ac:dyDescent="0.3">
      <c r="A588" s="2" t="s">
        <v>148</v>
      </c>
      <c r="B588" s="2" t="s">
        <v>156</v>
      </c>
      <c r="C588" s="2" t="s">
        <v>325</v>
      </c>
      <c r="D588" s="2">
        <v>110301</v>
      </c>
      <c r="E588" s="2" t="s">
        <v>4697</v>
      </c>
      <c r="F588" s="2" t="s">
        <v>8791</v>
      </c>
      <c r="G588" s="3">
        <v>1455</v>
      </c>
      <c r="H588" s="3">
        <v>2500</v>
      </c>
      <c r="I588" s="71">
        <f>Exposure_Information[[#This Row],[Total  Insured Value]]+Exposure_Information[[#This Row],[Policy Deductible]]</f>
        <v>780250</v>
      </c>
      <c r="J588" s="2">
        <v>113431</v>
      </c>
      <c r="K588" s="3">
        <v>1</v>
      </c>
      <c r="L588" s="2" t="s">
        <v>9</v>
      </c>
      <c r="M588" s="2" t="s">
        <v>8792</v>
      </c>
      <c r="N588" s="3" t="s">
        <v>8793</v>
      </c>
      <c r="O588" s="2" t="s">
        <v>389</v>
      </c>
      <c r="P588" s="2" t="s">
        <v>90</v>
      </c>
      <c r="Q588" s="3">
        <v>17</v>
      </c>
      <c r="R588" s="2" t="s">
        <v>127</v>
      </c>
      <c r="S588" s="3">
        <v>25</v>
      </c>
      <c r="T588" s="2" t="s">
        <v>10</v>
      </c>
      <c r="U588" s="3">
        <v>42.644295</v>
      </c>
      <c r="V588" s="3">
        <v>-71.323997000000006</v>
      </c>
      <c r="W588" s="2" t="s">
        <v>149</v>
      </c>
      <c r="X588" s="3">
        <v>1</v>
      </c>
      <c r="Y588" s="3" t="str">
        <f>_xlfn.CONCAT(Exposure_Information[[#This Row],[Building Construction Code]]," - ",Exposure_Information[[#This Row],[Type of building construction]])</f>
        <v>RMS - 1</v>
      </c>
      <c r="Z588" s="3">
        <v>0</v>
      </c>
      <c r="AA588" s="2">
        <v>1890</v>
      </c>
      <c r="AB588" s="2" t="s">
        <v>11</v>
      </c>
      <c r="AC588" s="2">
        <v>1</v>
      </c>
      <c r="AD588" s="2" t="str">
        <f>_xlfn.CONCAT(Exposure_Information[[#This Row],[Occupany Code]]," - ",Exposure_Information[[#This Row],[Type of building occupancy]])</f>
        <v>ATC - 1</v>
      </c>
      <c r="AE588" s="5">
        <v>457500</v>
      </c>
      <c r="AF588" s="5">
        <v>228750</v>
      </c>
      <c r="AG588" s="5">
        <v>91500</v>
      </c>
      <c r="AH588" s="5">
        <f>SUM(Exposure_Information[[#This Row],[Building Coverage Value]:[Business interruption value]])</f>
        <v>777750</v>
      </c>
      <c r="AI588" s="5">
        <f>SUM(Exposure_Information[[#This Row],[Building Coverage Value]:[Contents Coverage Value]])</f>
        <v>686250</v>
      </c>
      <c r="AJ588" s="26"/>
    </row>
    <row r="589" spans="1:36" ht="26" x14ac:dyDescent="0.3">
      <c r="A589" s="2" t="s">
        <v>148</v>
      </c>
      <c r="B589" s="2" t="s">
        <v>156</v>
      </c>
      <c r="C589" s="2" t="s">
        <v>325</v>
      </c>
      <c r="D589" s="2">
        <v>14795</v>
      </c>
      <c r="E589" s="2" t="s">
        <v>367</v>
      </c>
      <c r="F589" s="2" t="s">
        <v>3592</v>
      </c>
      <c r="G589" s="3">
        <v>2163</v>
      </c>
      <c r="H589" s="3">
        <v>1000</v>
      </c>
      <c r="I589" s="71">
        <f>Exposure_Information[[#This Row],[Total  Insured Value]]+Exposure_Information[[#This Row],[Policy Deductible]]</f>
        <v>778500</v>
      </c>
      <c r="J589" s="2">
        <v>17832</v>
      </c>
      <c r="K589" s="3">
        <v>1</v>
      </c>
      <c r="L589" s="2" t="s">
        <v>9</v>
      </c>
      <c r="M589" s="2" t="s">
        <v>3593</v>
      </c>
      <c r="N589" s="3" t="s">
        <v>3594</v>
      </c>
      <c r="O589" s="2" t="s">
        <v>144</v>
      </c>
      <c r="P589" s="2" t="s">
        <v>90</v>
      </c>
      <c r="Q589" s="3">
        <v>17</v>
      </c>
      <c r="R589" s="2" t="s">
        <v>127</v>
      </c>
      <c r="S589" s="3">
        <v>25</v>
      </c>
      <c r="T589" s="2" t="s">
        <v>10</v>
      </c>
      <c r="U589" s="3">
        <v>42.402802000000001</v>
      </c>
      <c r="V589" s="3">
        <v>-71.121512999999993</v>
      </c>
      <c r="W589" s="2" t="s">
        <v>149</v>
      </c>
      <c r="X589" s="3">
        <v>1</v>
      </c>
      <c r="Y589" s="3" t="str">
        <f>_xlfn.CONCAT(Exposure_Information[[#This Row],[Building Construction Code]]," - ",Exposure_Information[[#This Row],[Type of building construction]])</f>
        <v>RMS - 1</v>
      </c>
      <c r="Z589" s="3">
        <v>0</v>
      </c>
      <c r="AA589" s="2">
        <v>1940</v>
      </c>
      <c r="AB589" s="2" t="s">
        <v>11</v>
      </c>
      <c r="AC589" s="2">
        <v>1</v>
      </c>
      <c r="AD589" s="2" t="str">
        <f>_xlfn.CONCAT(Exposure_Information[[#This Row],[Occupany Code]]," - ",Exposure_Information[[#This Row],[Type of building occupancy]])</f>
        <v>ATC - 1</v>
      </c>
      <c r="AE589" s="5">
        <v>777500</v>
      </c>
      <c r="AF589" s="5">
        <v>0</v>
      </c>
      <c r="AG589" s="5">
        <v>0</v>
      </c>
      <c r="AH589" s="5">
        <f>SUM(Exposure_Information[[#This Row],[Building Coverage Value]:[Business interruption value]])</f>
        <v>777500</v>
      </c>
      <c r="AI589" s="5">
        <f>SUM(Exposure_Information[[#This Row],[Building Coverage Value]:[Contents Coverage Value]])</f>
        <v>777500</v>
      </c>
      <c r="AJ589" s="26"/>
    </row>
    <row r="590" spans="1:36" ht="26" x14ac:dyDescent="0.3">
      <c r="A590" s="2" t="s">
        <v>148</v>
      </c>
      <c r="B590" s="2" t="s">
        <v>156</v>
      </c>
      <c r="C590" s="2" t="s">
        <v>325</v>
      </c>
      <c r="D590" s="2">
        <v>103613</v>
      </c>
      <c r="E590" s="2" t="s">
        <v>4697</v>
      </c>
      <c r="F590" s="2" t="s">
        <v>6631</v>
      </c>
      <c r="G590" s="3">
        <v>1235</v>
      </c>
      <c r="H590" s="3">
        <v>500</v>
      </c>
      <c r="I590" s="71">
        <f>Exposure_Information[[#This Row],[Total  Insured Value]]+Exposure_Information[[#This Row],[Policy Deductible]]</f>
        <v>776650</v>
      </c>
      <c r="J590" s="2">
        <v>106743</v>
      </c>
      <c r="K590" s="3">
        <v>1</v>
      </c>
      <c r="L590" s="2" t="s">
        <v>9</v>
      </c>
      <c r="M590" s="2" t="s">
        <v>6632</v>
      </c>
      <c r="N590" s="3" t="s">
        <v>6633</v>
      </c>
      <c r="O590" s="2" t="s">
        <v>4561</v>
      </c>
      <c r="P590" s="2" t="s">
        <v>4562</v>
      </c>
      <c r="Q590" s="3">
        <v>13</v>
      </c>
      <c r="R590" s="2" t="s">
        <v>70</v>
      </c>
      <c r="S590" s="3">
        <v>9</v>
      </c>
      <c r="T590" s="2" t="s">
        <v>10</v>
      </c>
      <c r="U590" s="3">
        <v>41.871206999999998</v>
      </c>
      <c r="V590" s="3">
        <v>-72.364119000000002</v>
      </c>
      <c r="W590" s="2" t="s">
        <v>149</v>
      </c>
      <c r="X590" s="3">
        <v>1</v>
      </c>
      <c r="Y590" s="3" t="str">
        <f>_xlfn.CONCAT(Exposure_Information[[#This Row],[Building Construction Code]]," - ",Exposure_Information[[#This Row],[Type of building construction]])</f>
        <v>RMS - 1</v>
      </c>
      <c r="Z590" s="3">
        <v>0</v>
      </c>
      <c r="AA590" s="2">
        <v>1968</v>
      </c>
      <c r="AB590" s="2" t="s">
        <v>11</v>
      </c>
      <c r="AC590" s="2">
        <v>1</v>
      </c>
      <c r="AD590" s="2" t="str">
        <f>_xlfn.CONCAT(Exposure_Information[[#This Row],[Occupany Code]]," - ",Exposure_Information[[#This Row],[Type of building occupancy]])</f>
        <v>ATC - 1</v>
      </c>
      <c r="AE590" s="5">
        <v>408500</v>
      </c>
      <c r="AF590" s="5">
        <v>285950</v>
      </c>
      <c r="AG590" s="5">
        <v>81700</v>
      </c>
      <c r="AH590" s="5">
        <f>SUM(Exposure_Information[[#This Row],[Building Coverage Value]:[Business interruption value]])</f>
        <v>776150</v>
      </c>
      <c r="AI590" s="5">
        <f>SUM(Exposure_Information[[#This Row],[Building Coverage Value]:[Contents Coverage Value]])</f>
        <v>694450</v>
      </c>
      <c r="AJ590" s="26"/>
    </row>
    <row r="591" spans="1:36" ht="26" x14ac:dyDescent="0.3">
      <c r="A591" s="2" t="s">
        <v>148</v>
      </c>
      <c r="B591" s="2" t="s">
        <v>156</v>
      </c>
      <c r="C591" s="2" t="s">
        <v>325</v>
      </c>
      <c r="D591" s="2">
        <v>121659</v>
      </c>
      <c r="E591" s="2" t="s">
        <v>4697</v>
      </c>
      <c r="F591" s="2" t="s">
        <v>9729</v>
      </c>
      <c r="G591" s="3">
        <v>1331</v>
      </c>
      <c r="H591" s="3">
        <v>500</v>
      </c>
      <c r="I591" s="71">
        <f>Exposure_Information[[#This Row],[Total  Insured Value]]+Exposure_Information[[#This Row],[Policy Deductible]]</f>
        <v>776550</v>
      </c>
      <c r="J591" s="2">
        <v>124789</v>
      </c>
      <c r="K591" s="3">
        <v>1</v>
      </c>
      <c r="L591" s="2" t="s">
        <v>9</v>
      </c>
      <c r="M591" s="2" t="s">
        <v>9730</v>
      </c>
      <c r="N591" s="3" t="s">
        <v>9731</v>
      </c>
      <c r="O591" s="2" t="s">
        <v>9732</v>
      </c>
      <c r="P591" s="2" t="s">
        <v>28</v>
      </c>
      <c r="Q591" s="3">
        <v>81</v>
      </c>
      <c r="R591" s="2" t="s">
        <v>25</v>
      </c>
      <c r="S591" s="3">
        <v>36</v>
      </c>
      <c r="T591" s="2" t="s">
        <v>10</v>
      </c>
      <c r="U591" s="3">
        <v>40.760201000000002</v>
      </c>
      <c r="V591" s="3">
        <v>-73.779601999999997</v>
      </c>
      <c r="W591" s="2" t="s">
        <v>149</v>
      </c>
      <c r="X591" s="3">
        <v>1</v>
      </c>
      <c r="Y591" s="3" t="str">
        <f>_xlfn.CONCAT(Exposure_Information[[#This Row],[Building Construction Code]]," - ",Exposure_Information[[#This Row],[Type of building construction]])</f>
        <v>RMS - 1</v>
      </c>
      <c r="Z591" s="3">
        <v>0</v>
      </c>
      <c r="AA591" s="2">
        <v>1980</v>
      </c>
      <c r="AB591" s="2" t="s">
        <v>11</v>
      </c>
      <c r="AC591" s="2">
        <v>1</v>
      </c>
      <c r="AD591" s="2" t="str">
        <f>_xlfn.CONCAT(Exposure_Information[[#This Row],[Occupany Code]]," - ",Exposure_Information[[#This Row],[Type of building occupancy]])</f>
        <v>ATC - 1</v>
      </c>
      <c r="AE591" s="5">
        <v>456500</v>
      </c>
      <c r="AF591" s="5">
        <v>228250</v>
      </c>
      <c r="AG591" s="5">
        <v>91300</v>
      </c>
      <c r="AH591" s="5">
        <f>SUM(Exposure_Information[[#This Row],[Building Coverage Value]:[Business interruption value]])</f>
        <v>776050</v>
      </c>
      <c r="AI591" s="5">
        <f>SUM(Exposure_Information[[#This Row],[Building Coverage Value]:[Contents Coverage Value]])</f>
        <v>684750</v>
      </c>
      <c r="AJ591" s="26"/>
    </row>
    <row r="592" spans="1:36" ht="39" x14ac:dyDescent="0.3">
      <c r="A592" s="2" t="s">
        <v>148</v>
      </c>
      <c r="B592" s="2" t="s">
        <v>156</v>
      </c>
      <c r="C592" s="2" t="s">
        <v>325</v>
      </c>
      <c r="D592" s="2">
        <v>112099</v>
      </c>
      <c r="E592" s="2" t="s">
        <v>4697</v>
      </c>
      <c r="F592" s="2" t="s">
        <v>7256</v>
      </c>
      <c r="G592" s="3">
        <v>818</v>
      </c>
      <c r="H592" s="3">
        <v>500</v>
      </c>
      <c r="I592" s="71">
        <f>Exposure_Information[[#This Row],[Total  Insured Value]]+Exposure_Information[[#This Row],[Policy Deductible]]</f>
        <v>775700</v>
      </c>
      <c r="J592" s="2">
        <v>115229</v>
      </c>
      <c r="K592" s="3">
        <v>1</v>
      </c>
      <c r="L592" s="2" t="s">
        <v>9</v>
      </c>
      <c r="M592" s="2" t="s">
        <v>7257</v>
      </c>
      <c r="N592" s="3" t="s">
        <v>7258</v>
      </c>
      <c r="O592" s="2" t="s">
        <v>81</v>
      </c>
      <c r="P592" s="2" t="s">
        <v>224</v>
      </c>
      <c r="Q592" s="3">
        <v>21</v>
      </c>
      <c r="R592" s="2" t="s">
        <v>127</v>
      </c>
      <c r="S592" s="3">
        <v>25</v>
      </c>
      <c r="T592" s="2" t="s">
        <v>10</v>
      </c>
      <c r="U592" s="3">
        <v>42.119923</v>
      </c>
      <c r="V592" s="3">
        <v>-71.037000000000006</v>
      </c>
      <c r="W592" s="2" t="s">
        <v>149</v>
      </c>
      <c r="X592" s="3">
        <v>3</v>
      </c>
      <c r="Y592" s="3" t="str">
        <f>_xlfn.CONCAT(Exposure_Information[[#This Row],[Building Construction Code]]," - ",Exposure_Information[[#This Row],[Type of building construction]])</f>
        <v>RMS - 3</v>
      </c>
      <c r="Z592" s="3">
        <v>0</v>
      </c>
      <c r="AA592" s="2">
        <v>1960</v>
      </c>
      <c r="AB592" s="2" t="s">
        <v>11</v>
      </c>
      <c r="AC592" s="2">
        <v>1</v>
      </c>
      <c r="AD592" s="2" t="str">
        <f>_xlfn.CONCAT(Exposure_Information[[#This Row],[Occupany Code]]," - ",Exposure_Information[[#This Row],[Type of building occupancy]])</f>
        <v>ATC - 1</v>
      </c>
      <c r="AE592" s="5">
        <v>408000</v>
      </c>
      <c r="AF592" s="5">
        <v>285600</v>
      </c>
      <c r="AG592" s="5">
        <v>81600</v>
      </c>
      <c r="AH592" s="5">
        <f>SUM(Exposure_Information[[#This Row],[Building Coverage Value]:[Business interruption value]])</f>
        <v>775200</v>
      </c>
      <c r="AI592" s="5">
        <f>SUM(Exposure_Information[[#This Row],[Building Coverage Value]:[Contents Coverage Value]])</f>
        <v>693600</v>
      </c>
      <c r="AJ592" s="26"/>
    </row>
    <row r="593" spans="1:36" ht="26" x14ac:dyDescent="0.3">
      <c r="A593" s="2" t="s">
        <v>148</v>
      </c>
      <c r="B593" s="2" t="s">
        <v>156</v>
      </c>
      <c r="C593" s="2" t="s">
        <v>325</v>
      </c>
      <c r="D593" s="2">
        <v>109881</v>
      </c>
      <c r="E593" s="2" t="s">
        <v>4697</v>
      </c>
      <c r="F593" s="2" t="s">
        <v>8714</v>
      </c>
      <c r="G593" s="3">
        <v>1485</v>
      </c>
      <c r="H593" s="3">
        <v>500</v>
      </c>
      <c r="I593" s="71">
        <f>Exposure_Information[[#This Row],[Total  Insured Value]]+Exposure_Information[[#This Row],[Policy Deductible]]</f>
        <v>775700</v>
      </c>
      <c r="J593" s="2">
        <v>113011</v>
      </c>
      <c r="K593" s="3">
        <v>1</v>
      </c>
      <c r="L593" s="2" t="s">
        <v>9</v>
      </c>
      <c r="M593" s="2" t="s">
        <v>8715</v>
      </c>
      <c r="N593" s="3" t="s">
        <v>8716</v>
      </c>
      <c r="O593" s="2" t="s">
        <v>2807</v>
      </c>
      <c r="P593" s="2" t="s">
        <v>72</v>
      </c>
      <c r="Q593" s="3">
        <v>25</v>
      </c>
      <c r="R593" s="2" t="s">
        <v>127</v>
      </c>
      <c r="S593" s="3">
        <v>25</v>
      </c>
      <c r="T593" s="2" t="s">
        <v>10</v>
      </c>
      <c r="U593" s="3">
        <v>42.286529999999999</v>
      </c>
      <c r="V593" s="3">
        <v>-71.070464999999999</v>
      </c>
      <c r="W593" s="2" t="s">
        <v>149</v>
      </c>
      <c r="X593" s="3">
        <v>1</v>
      </c>
      <c r="Y593" s="3" t="str">
        <f>_xlfn.CONCAT(Exposure_Information[[#This Row],[Building Construction Code]]," - ",Exposure_Information[[#This Row],[Type of building construction]])</f>
        <v>RMS - 1</v>
      </c>
      <c r="Z593" s="3">
        <v>0</v>
      </c>
      <c r="AA593" s="2">
        <v>1931</v>
      </c>
      <c r="AB593" s="2" t="s">
        <v>11</v>
      </c>
      <c r="AC593" s="2">
        <v>1</v>
      </c>
      <c r="AD593" s="2" t="str">
        <f>_xlfn.CONCAT(Exposure_Information[[#This Row],[Occupany Code]]," - ",Exposure_Information[[#This Row],[Type of building occupancy]])</f>
        <v>ATC - 1</v>
      </c>
      <c r="AE593" s="5">
        <v>408000</v>
      </c>
      <c r="AF593" s="5">
        <v>285600</v>
      </c>
      <c r="AG593" s="5">
        <v>81600</v>
      </c>
      <c r="AH593" s="5">
        <f>SUM(Exposure_Information[[#This Row],[Building Coverage Value]:[Business interruption value]])</f>
        <v>775200</v>
      </c>
      <c r="AI593" s="5">
        <f>SUM(Exposure_Information[[#This Row],[Building Coverage Value]:[Contents Coverage Value]])</f>
        <v>693600</v>
      </c>
      <c r="AJ593" s="26"/>
    </row>
    <row r="594" spans="1:36" ht="26" x14ac:dyDescent="0.3">
      <c r="A594" s="2" t="s">
        <v>148</v>
      </c>
      <c r="B594" s="2" t="s">
        <v>156</v>
      </c>
      <c r="C594" s="2" t="s">
        <v>325</v>
      </c>
      <c r="D594" s="2">
        <v>117841</v>
      </c>
      <c r="E594" s="2" t="s">
        <v>4697</v>
      </c>
      <c r="F594" s="2" t="s">
        <v>8910</v>
      </c>
      <c r="G594" s="3">
        <v>1459</v>
      </c>
      <c r="H594" s="3">
        <v>1000</v>
      </c>
      <c r="I594" s="71">
        <f>Exposure_Information[[#This Row],[Total  Insured Value]]+Exposure_Information[[#This Row],[Policy Deductible]]</f>
        <v>776200</v>
      </c>
      <c r="J594" s="2">
        <v>120971</v>
      </c>
      <c r="K594" s="3">
        <v>1</v>
      </c>
      <c r="L594" s="2" t="s">
        <v>9</v>
      </c>
      <c r="M594" s="2" t="s">
        <v>8911</v>
      </c>
      <c r="N594" s="3" t="s">
        <v>8912</v>
      </c>
      <c r="O594" s="2" t="s">
        <v>4369</v>
      </c>
      <c r="P594" s="2" t="s">
        <v>74</v>
      </c>
      <c r="Q594" s="3">
        <v>9</v>
      </c>
      <c r="R594" s="2" t="s">
        <v>127</v>
      </c>
      <c r="S594" s="3">
        <v>25</v>
      </c>
      <c r="T594" s="2" t="s">
        <v>10</v>
      </c>
      <c r="U594" s="3">
        <v>42.558993999999998</v>
      </c>
      <c r="V594" s="3">
        <v>-71.063629000000006</v>
      </c>
      <c r="W594" s="2" t="s">
        <v>149</v>
      </c>
      <c r="X594" s="3">
        <v>1</v>
      </c>
      <c r="Y594" s="3" t="str">
        <f>_xlfn.CONCAT(Exposure_Information[[#This Row],[Building Construction Code]]," - ",Exposure_Information[[#This Row],[Type of building construction]])</f>
        <v>RMS - 1</v>
      </c>
      <c r="Z594" s="3">
        <v>0</v>
      </c>
      <c r="AA594" s="2">
        <v>1951</v>
      </c>
      <c r="AB594" s="2" t="s">
        <v>11</v>
      </c>
      <c r="AC594" s="2">
        <v>1</v>
      </c>
      <c r="AD594" s="2" t="str">
        <f>_xlfn.CONCAT(Exposure_Information[[#This Row],[Occupany Code]]," - ",Exposure_Information[[#This Row],[Type of building occupancy]])</f>
        <v>ATC - 1</v>
      </c>
      <c r="AE594" s="5">
        <v>408000</v>
      </c>
      <c r="AF594" s="5">
        <v>285600</v>
      </c>
      <c r="AG594" s="5">
        <v>81600</v>
      </c>
      <c r="AH594" s="5">
        <f>SUM(Exposure_Information[[#This Row],[Building Coverage Value]:[Business interruption value]])</f>
        <v>775200</v>
      </c>
      <c r="AI594" s="5">
        <f>SUM(Exposure_Information[[#This Row],[Building Coverage Value]:[Contents Coverage Value]])</f>
        <v>693600</v>
      </c>
      <c r="AJ594" s="26"/>
    </row>
    <row r="595" spans="1:36" ht="26" x14ac:dyDescent="0.3">
      <c r="A595" s="2" t="s">
        <v>148</v>
      </c>
      <c r="B595" s="2" t="s">
        <v>156</v>
      </c>
      <c r="C595" s="2" t="s">
        <v>325</v>
      </c>
      <c r="D595" s="2">
        <v>111397</v>
      </c>
      <c r="E595" s="2" t="s">
        <v>4697</v>
      </c>
      <c r="F595" s="2" t="s">
        <v>9087</v>
      </c>
      <c r="G595" s="3">
        <v>983</v>
      </c>
      <c r="H595" s="3">
        <v>250</v>
      </c>
      <c r="I595" s="71">
        <f>Exposure_Information[[#This Row],[Total  Insured Value]]+Exposure_Information[[#This Row],[Policy Deductible]]</f>
        <v>775450</v>
      </c>
      <c r="J595" s="2">
        <v>114527</v>
      </c>
      <c r="K595" s="3">
        <v>1</v>
      </c>
      <c r="L595" s="2" t="s">
        <v>9</v>
      </c>
      <c r="M595" s="2" t="s">
        <v>9088</v>
      </c>
      <c r="N595" s="3" t="s">
        <v>9089</v>
      </c>
      <c r="O595" s="2" t="s">
        <v>1854</v>
      </c>
      <c r="P595" s="2" t="s">
        <v>171</v>
      </c>
      <c r="Q595" s="3">
        <v>27</v>
      </c>
      <c r="R595" s="2" t="s">
        <v>127</v>
      </c>
      <c r="S595" s="3">
        <v>25</v>
      </c>
      <c r="T595" s="2" t="s">
        <v>10</v>
      </c>
      <c r="U595" s="3">
        <v>42.032215000000001</v>
      </c>
      <c r="V595" s="3">
        <v>-71.627585999999994</v>
      </c>
      <c r="W595" s="2" t="s">
        <v>149</v>
      </c>
      <c r="X595" s="3">
        <v>1</v>
      </c>
      <c r="Y595" s="3" t="str">
        <f>_xlfn.CONCAT(Exposure_Information[[#This Row],[Building Construction Code]]," - ",Exposure_Information[[#This Row],[Type of building construction]])</f>
        <v>RMS - 1</v>
      </c>
      <c r="Z595" s="3">
        <v>0</v>
      </c>
      <c r="AA595" s="2">
        <v>2000</v>
      </c>
      <c r="AB595" s="2" t="s">
        <v>11</v>
      </c>
      <c r="AC595" s="2">
        <v>1</v>
      </c>
      <c r="AD595" s="2" t="str">
        <f>_xlfn.CONCAT(Exposure_Information[[#This Row],[Occupany Code]]," - ",Exposure_Information[[#This Row],[Type of building occupancy]])</f>
        <v>ATC - 1</v>
      </c>
      <c r="AE595" s="5">
        <v>408000</v>
      </c>
      <c r="AF595" s="5">
        <v>285600</v>
      </c>
      <c r="AG595" s="5">
        <v>81600</v>
      </c>
      <c r="AH595" s="5">
        <f>SUM(Exposure_Information[[#This Row],[Building Coverage Value]:[Business interruption value]])</f>
        <v>775200</v>
      </c>
      <c r="AI595" s="5">
        <f>SUM(Exposure_Information[[#This Row],[Building Coverage Value]:[Contents Coverage Value]])</f>
        <v>693600</v>
      </c>
      <c r="AJ595" s="26"/>
    </row>
    <row r="596" spans="1:36" ht="26" x14ac:dyDescent="0.3">
      <c r="A596" s="2" t="s">
        <v>148</v>
      </c>
      <c r="B596" s="2" t="s">
        <v>156</v>
      </c>
      <c r="C596" s="2" t="s">
        <v>325</v>
      </c>
      <c r="D596" s="2">
        <v>7391</v>
      </c>
      <c r="E596" s="2" t="s">
        <v>382</v>
      </c>
      <c r="F596" s="2" t="s">
        <v>1420</v>
      </c>
      <c r="G596" s="3">
        <v>400</v>
      </c>
      <c r="H596" s="3">
        <v>250</v>
      </c>
      <c r="I596" s="71">
        <f>Exposure_Information[[#This Row],[Total  Insured Value]]+Exposure_Information[[#This Row],[Policy Deductible]]</f>
        <v>3250</v>
      </c>
      <c r="J596" s="2">
        <v>9963</v>
      </c>
      <c r="K596" s="3">
        <v>1</v>
      </c>
      <c r="L596" s="2" t="s">
        <v>9</v>
      </c>
      <c r="M596" s="2" t="s">
        <v>10713</v>
      </c>
      <c r="N596" s="2" t="s">
        <v>1421</v>
      </c>
      <c r="O596" s="2" t="s">
        <v>1422</v>
      </c>
      <c r="P596" s="2" t="s">
        <v>187</v>
      </c>
      <c r="Q596" s="3">
        <v>3</v>
      </c>
      <c r="R596" s="2" t="s">
        <v>127</v>
      </c>
      <c r="S596" s="3">
        <v>25</v>
      </c>
      <c r="T596" s="2" t="s">
        <v>10</v>
      </c>
      <c r="U596" s="3">
        <v>42.302132</v>
      </c>
      <c r="V596" s="3">
        <v>-73.243949999999998</v>
      </c>
      <c r="W596" s="2" t="s">
        <v>149</v>
      </c>
      <c r="X596" s="3">
        <v>1</v>
      </c>
      <c r="Y596" s="3" t="str">
        <f>_xlfn.CONCAT(Exposure_Information[[#This Row],[Building Construction Code]]," - ",Exposure_Information[[#This Row],[Type of building construction]])</f>
        <v>RMS - 1</v>
      </c>
      <c r="Z596" s="3">
        <v>0</v>
      </c>
      <c r="AA596" s="2">
        <v>9999</v>
      </c>
      <c r="AB596" s="2" t="s">
        <v>11</v>
      </c>
      <c r="AC596" s="2">
        <v>37</v>
      </c>
      <c r="AD596" s="2" t="str">
        <f>_xlfn.CONCAT(Exposure_Information[[#This Row],[Occupany Code]]," - ",Exposure_Information[[#This Row],[Type of building occupancy]])</f>
        <v>ATC - 37</v>
      </c>
      <c r="AE596" s="5">
        <v>0</v>
      </c>
      <c r="AF596" s="5">
        <v>3000</v>
      </c>
      <c r="AG596" s="5">
        <v>0</v>
      </c>
      <c r="AH596" s="5">
        <f>SUM(Exposure_Information[[#This Row],[Building Coverage Value]:[Business interruption value]])</f>
        <v>3000</v>
      </c>
      <c r="AI596" s="5">
        <f>SUM(Exposure_Information[[#This Row],[Building Coverage Value]:[Contents Coverage Value]])</f>
        <v>3000</v>
      </c>
      <c r="AJ596" s="26"/>
    </row>
    <row r="597" spans="1:36" ht="26" x14ac:dyDescent="0.3">
      <c r="A597" s="2" t="s">
        <v>148</v>
      </c>
      <c r="B597" s="2" t="s">
        <v>156</v>
      </c>
      <c r="C597" s="2" t="s">
        <v>325</v>
      </c>
      <c r="D597" s="2">
        <v>7390</v>
      </c>
      <c r="E597" s="2" t="s">
        <v>382</v>
      </c>
      <c r="F597" s="2" t="s">
        <v>2757</v>
      </c>
      <c r="G597" s="3">
        <v>714</v>
      </c>
      <c r="H597" s="3">
        <v>1000</v>
      </c>
      <c r="I597" s="71">
        <f>Exposure_Information[[#This Row],[Total  Insured Value]]+Exposure_Information[[#This Row],[Policy Deductible]]</f>
        <v>396000</v>
      </c>
      <c r="J597" s="2">
        <v>9962</v>
      </c>
      <c r="K597" s="3">
        <v>1</v>
      </c>
      <c r="L597" s="2" t="s">
        <v>9</v>
      </c>
      <c r="M597" s="2" t="s">
        <v>10713</v>
      </c>
      <c r="N597" s="3" t="s">
        <v>452</v>
      </c>
      <c r="O597" s="2" t="s">
        <v>1094</v>
      </c>
      <c r="P597" s="2" t="s">
        <v>28</v>
      </c>
      <c r="Q597" s="3">
        <v>81</v>
      </c>
      <c r="R597" s="2" t="s">
        <v>25</v>
      </c>
      <c r="S597" s="3">
        <v>36</v>
      </c>
      <c r="T597" s="2" t="s">
        <v>10</v>
      </c>
      <c r="U597" s="3">
        <v>40.762408999999998</v>
      </c>
      <c r="V597" s="3">
        <v>-73.912887999999995</v>
      </c>
      <c r="W597" s="2" t="s">
        <v>149</v>
      </c>
      <c r="X597" s="3">
        <v>2</v>
      </c>
      <c r="Y597" s="3" t="str">
        <f>_xlfn.CONCAT(Exposure_Information[[#This Row],[Building Construction Code]]," - ",Exposure_Information[[#This Row],[Type of building construction]])</f>
        <v>RMS - 2</v>
      </c>
      <c r="Z597" s="3">
        <v>0</v>
      </c>
      <c r="AA597" s="2">
        <v>9999</v>
      </c>
      <c r="AB597" s="2" t="s">
        <v>11</v>
      </c>
      <c r="AC597" s="2">
        <v>37</v>
      </c>
      <c r="AD597" s="2" t="str">
        <f>_xlfn.CONCAT(Exposure_Information[[#This Row],[Occupany Code]]," - ",Exposure_Information[[#This Row],[Type of building occupancy]])</f>
        <v>ATC - 37</v>
      </c>
      <c r="AE597" s="5">
        <v>370000</v>
      </c>
      <c r="AF597" s="5">
        <v>0</v>
      </c>
      <c r="AG597" s="5">
        <v>25000</v>
      </c>
      <c r="AH597" s="5">
        <f>SUM(Exposure_Information[[#This Row],[Building Coverage Value]:[Business interruption value]])</f>
        <v>395000</v>
      </c>
      <c r="AI597" s="5">
        <f>SUM(Exposure_Information[[#This Row],[Building Coverage Value]:[Contents Coverage Value]])</f>
        <v>370000</v>
      </c>
      <c r="AJ597" s="26"/>
    </row>
    <row r="598" spans="1:36" ht="39" x14ac:dyDescent="0.3">
      <c r="A598" s="2" t="s">
        <v>148</v>
      </c>
      <c r="B598" s="2" t="s">
        <v>156</v>
      </c>
      <c r="C598" s="2" t="s">
        <v>325</v>
      </c>
      <c r="D598" s="2">
        <v>7385</v>
      </c>
      <c r="E598" s="2" t="s">
        <v>382</v>
      </c>
      <c r="F598" s="2" t="s">
        <v>610</v>
      </c>
      <c r="G598" s="3">
        <v>2735.7900390625</v>
      </c>
      <c r="H598" s="3">
        <v>500</v>
      </c>
      <c r="I598" s="71">
        <f>Exposure_Information[[#This Row],[Total  Insured Value]]+Exposure_Information[[#This Row],[Policy Deductible]]</f>
        <v>1133500</v>
      </c>
      <c r="J598" s="2">
        <v>9956</v>
      </c>
      <c r="K598" s="3">
        <v>1</v>
      </c>
      <c r="L598" s="2" t="s">
        <v>9</v>
      </c>
      <c r="M598" s="2" t="s">
        <v>10713</v>
      </c>
      <c r="N598" s="3" t="s">
        <v>94</v>
      </c>
      <c r="O598" s="2" t="s">
        <v>545</v>
      </c>
      <c r="P598" s="2" t="s">
        <v>59</v>
      </c>
      <c r="Q598" s="3">
        <v>61</v>
      </c>
      <c r="R598" s="2" t="s">
        <v>25</v>
      </c>
      <c r="S598" s="3">
        <v>36</v>
      </c>
      <c r="T598" s="2" t="s">
        <v>10</v>
      </c>
      <c r="U598" s="3">
        <v>40.786053000000003</v>
      </c>
      <c r="V598" s="3">
        <v>-73.975222000000002</v>
      </c>
      <c r="W598" s="2" t="s">
        <v>149</v>
      </c>
      <c r="X598" s="3">
        <v>2</v>
      </c>
      <c r="Y598" s="3" t="str">
        <f>_xlfn.CONCAT(Exposure_Information[[#This Row],[Building Construction Code]]," - ",Exposure_Information[[#This Row],[Type of building construction]])</f>
        <v>RMS - 2</v>
      </c>
      <c r="Z598" s="3">
        <v>0</v>
      </c>
      <c r="AA598" s="2">
        <v>9999</v>
      </c>
      <c r="AB598" s="2" t="s">
        <v>11</v>
      </c>
      <c r="AC598" s="2">
        <v>37</v>
      </c>
      <c r="AD598" s="2" t="str">
        <f>_xlfn.CONCAT(Exposure_Information[[#This Row],[Occupany Code]]," - ",Exposure_Information[[#This Row],[Type of building occupancy]])</f>
        <v>ATC - 37</v>
      </c>
      <c r="AE598" s="5">
        <v>1075000</v>
      </c>
      <c r="AF598" s="5">
        <v>0</v>
      </c>
      <c r="AG598" s="5">
        <v>58000</v>
      </c>
      <c r="AH598" s="5">
        <f>SUM(Exposure_Information[[#This Row],[Building Coverage Value]:[Business interruption value]])</f>
        <v>1133000</v>
      </c>
      <c r="AI598" s="5">
        <f>SUM(Exposure_Information[[#This Row],[Building Coverage Value]:[Contents Coverage Value]])</f>
        <v>1075000</v>
      </c>
      <c r="AJ598" s="26"/>
    </row>
    <row r="599" spans="1:36" ht="26" x14ac:dyDescent="0.3">
      <c r="A599" s="2" t="s">
        <v>148</v>
      </c>
      <c r="B599" s="2" t="s">
        <v>156</v>
      </c>
      <c r="C599" s="2" t="s">
        <v>325</v>
      </c>
      <c r="D599" s="2">
        <v>15492</v>
      </c>
      <c r="E599" s="2" t="s">
        <v>367</v>
      </c>
      <c r="F599" s="2" t="s">
        <v>2619</v>
      </c>
      <c r="G599" s="3">
        <v>1671</v>
      </c>
      <c r="H599" s="3">
        <v>2500</v>
      </c>
      <c r="I599" s="71">
        <f>Exposure_Information[[#This Row],[Total  Insured Value]]+Exposure_Information[[#This Row],[Policy Deductible]]</f>
        <v>777000</v>
      </c>
      <c r="J599" s="2">
        <v>18545</v>
      </c>
      <c r="K599" s="3">
        <v>1</v>
      </c>
      <c r="L599" s="2" t="s">
        <v>9</v>
      </c>
      <c r="M599" s="2" t="s">
        <v>2620</v>
      </c>
      <c r="N599" s="3" t="s">
        <v>2349</v>
      </c>
      <c r="O599" s="2" t="s">
        <v>1012</v>
      </c>
      <c r="P599" s="2" t="s">
        <v>72</v>
      </c>
      <c r="Q599" s="3">
        <v>25</v>
      </c>
      <c r="R599" s="2" t="s">
        <v>127</v>
      </c>
      <c r="S599" s="3">
        <v>25</v>
      </c>
      <c r="T599" s="2" t="s">
        <v>10</v>
      </c>
      <c r="U599" s="3">
        <v>42.382868999999999</v>
      </c>
      <c r="V599" s="3">
        <v>-70.975025000000002</v>
      </c>
      <c r="W599" s="2" t="s">
        <v>149</v>
      </c>
      <c r="X599" s="3">
        <v>1</v>
      </c>
      <c r="Y599" s="3" t="str">
        <f>_xlfn.CONCAT(Exposure_Information[[#This Row],[Building Construction Code]]," - ",Exposure_Information[[#This Row],[Type of building construction]])</f>
        <v>RMS - 1</v>
      </c>
      <c r="Z599" s="3">
        <v>0</v>
      </c>
      <c r="AA599" s="2">
        <v>1900</v>
      </c>
      <c r="AB599" s="2" t="s">
        <v>11</v>
      </c>
      <c r="AC599" s="2">
        <v>1</v>
      </c>
      <c r="AD599" s="2" t="str">
        <f>_xlfn.CONCAT(Exposure_Information[[#This Row],[Occupany Code]]," - ",Exposure_Information[[#This Row],[Type of building occupancy]])</f>
        <v>ATC - 1</v>
      </c>
      <c r="AE599" s="5">
        <v>774500</v>
      </c>
      <c r="AF599" s="5">
        <v>0</v>
      </c>
      <c r="AG599" s="5">
        <v>0</v>
      </c>
      <c r="AH599" s="5">
        <f>SUM(Exposure_Information[[#This Row],[Building Coverage Value]:[Business interruption value]])</f>
        <v>774500</v>
      </c>
      <c r="AI599" s="5">
        <f>SUM(Exposure_Information[[#This Row],[Building Coverage Value]:[Contents Coverage Value]])</f>
        <v>774500</v>
      </c>
      <c r="AJ599" s="26"/>
    </row>
    <row r="600" spans="1:36" x14ac:dyDescent="0.3">
      <c r="A600" s="2" t="s">
        <v>148</v>
      </c>
      <c r="B600" s="2" t="s">
        <v>156</v>
      </c>
      <c r="C600" s="2" t="s">
        <v>325</v>
      </c>
      <c r="D600" s="2">
        <v>121047</v>
      </c>
      <c r="E600" s="2" t="s">
        <v>4697</v>
      </c>
      <c r="F600" s="2" t="s">
        <v>10402</v>
      </c>
      <c r="G600" s="3">
        <v>874</v>
      </c>
      <c r="H600" s="3">
        <v>500</v>
      </c>
      <c r="I600" s="71">
        <f>Exposure_Information[[#This Row],[Total  Insured Value]]+Exposure_Information[[#This Row],[Policy Deductible]]</f>
        <v>773800</v>
      </c>
      <c r="J600" s="2">
        <v>124177</v>
      </c>
      <c r="K600" s="3">
        <v>1</v>
      </c>
      <c r="L600" s="2" t="s">
        <v>9</v>
      </c>
      <c r="M600" s="2" t="s">
        <v>10403</v>
      </c>
      <c r="N600" s="3" t="s">
        <v>10404</v>
      </c>
      <c r="O600" s="2" t="s">
        <v>585</v>
      </c>
      <c r="P600" s="2" t="s">
        <v>224</v>
      </c>
      <c r="Q600" s="3">
        <v>21</v>
      </c>
      <c r="R600" s="2" t="s">
        <v>127</v>
      </c>
      <c r="S600" s="3">
        <v>25</v>
      </c>
      <c r="T600" s="2" t="s">
        <v>10</v>
      </c>
      <c r="U600" s="3">
        <v>42.075268999999999</v>
      </c>
      <c r="V600" s="3">
        <v>-71.303787999999997</v>
      </c>
      <c r="W600" s="2" t="s">
        <v>149</v>
      </c>
      <c r="X600" s="3">
        <v>1</v>
      </c>
      <c r="Y600" s="3" t="str">
        <f>_xlfn.CONCAT(Exposure_Information[[#This Row],[Building Construction Code]]," - ",Exposure_Information[[#This Row],[Type of building construction]])</f>
        <v>RMS - 1</v>
      </c>
      <c r="Z600" s="3">
        <v>0</v>
      </c>
      <c r="AA600" s="2">
        <v>1930</v>
      </c>
      <c r="AB600" s="2" t="s">
        <v>11</v>
      </c>
      <c r="AC600" s="2">
        <v>1</v>
      </c>
      <c r="AD600" s="2" t="str">
        <f>_xlfn.CONCAT(Exposure_Information[[#This Row],[Occupany Code]]," - ",Exposure_Information[[#This Row],[Type of building occupancy]])</f>
        <v>ATC - 1</v>
      </c>
      <c r="AE600" s="5">
        <v>407000</v>
      </c>
      <c r="AF600" s="5">
        <v>284900</v>
      </c>
      <c r="AG600" s="5">
        <v>81400</v>
      </c>
      <c r="AH600" s="5">
        <f>SUM(Exposure_Information[[#This Row],[Building Coverage Value]:[Business interruption value]])</f>
        <v>773300</v>
      </c>
      <c r="AI600" s="5">
        <f>SUM(Exposure_Information[[#This Row],[Building Coverage Value]:[Contents Coverage Value]])</f>
        <v>691900</v>
      </c>
      <c r="AJ600" s="26"/>
    </row>
    <row r="601" spans="1:36" ht="26" x14ac:dyDescent="0.3">
      <c r="A601" s="2" t="s">
        <v>148</v>
      </c>
      <c r="B601" s="2" t="s">
        <v>156</v>
      </c>
      <c r="C601" s="2" t="s">
        <v>325</v>
      </c>
      <c r="D601" s="2">
        <v>126905</v>
      </c>
      <c r="E601" s="2" t="s">
        <v>4697</v>
      </c>
      <c r="F601" s="2" t="s">
        <v>10473</v>
      </c>
      <c r="G601" s="3">
        <v>1183</v>
      </c>
      <c r="H601" s="3">
        <v>500</v>
      </c>
      <c r="I601" s="71">
        <f>Exposure_Information[[#This Row],[Total  Insured Value]]+Exposure_Information[[#This Row],[Policy Deductible]]</f>
        <v>773800</v>
      </c>
      <c r="J601" s="2">
        <v>130035</v>
      </c>
      <c r="K601" s="3">
        <v>1</v>
      </c>
      <c r="L601" s="2" t="s">
        <v>9</v>
      </c>
      <c r="M601" s="2" t="s">
        <v>10474</v>
      </c>
      <c r="N601" s="3" t="s">
        <v>10475</v>
      </c>
      <c r="O601" s="2" t="s">
        <v>102</v>
      </c>
      <c r="P601" s="2" t="s">
        <v>90</v>
      </c>
      <c r="Q601" s="3">
        <v>17</v>
      </c>
      <c r="R601" s="2" t="s">
        <v>127</v>
      </c>
      <c r="S601" s="3">
        <v>25</v>
      </c>
      <c r="T601" s="2" t="s">
        <v>10</v>
      </c>
      <c r="U601" s="3">
        <v>42.254913000000002</v>
      </c>
      <c r="V601" s="3">
        <v>-71.485946999999996</v>
      </c>
      <c r="W601" s="2" t="s">
        <v>149</v>
      </c>
      <c r="X601" s="3">
        <v>1</v>
      </c>
      <c r="Y601" s="3" t="str">
        <f>_xlfn.CONCAT(Exposure_Information[[#This Row],[Building Construction Code]]," - ",Exposure_Information[[#This Row],[Type of building construction]])</f>
        <v>RMS - 1</v>
      </c>
      <c r="Z601" s="3">
        <v>0</v>
      </c>
      <c r="AA601" s="2">
        <v>1994</v>
      </c>
      <c r="AB601" s="2" t="s">
        <v>11</v>
      </c>
      <c r="AC601" s="2">
        <v>1</v>
      </c>
      <c r="AD601" s="2" t="str">
        <f>_xlfn.CONCAT(Exposure_Information[[#This Row],[Occupany Code]]," - ",Exposure_Information[[#This Row],[Type of building occupancy]])</f>
        <v>ATC - 1</v>
      </c>
      <c r="AE601" s="5">
        <v>407000</v>
      </c>
      <c r="AF601" s="5">
        <v>284900</v>
      </c>
      <c r="AG601" s="5">
        <v>81400</v>
      </c>
      <c r="AH601" s="5">
        <f>SUM(Exposure_Information[[#This Row],[Building Coverage Value]:[Business interruption value]])</f>
        <v>773300</v>
      </c>
      <c r="AI601" s="5">
        <f>SUM(Exposure_Information[[#This Row],[Building Coverage Value]:[Contents Coverage Value]])</f>
        <v>691900</v>
      </c>
      <c r="AJ601" s="26"/>
    </row>
    <row r="602" spans="1:36" ht="26" x14ac:dyDescent="0.3">
      <c r="A602" s="2" t="s">
        <v>148</v>
      </c>
      <c r="B602" s="2" t="s">
        <v>156</v>
      </c>
      <c r="C602" s="2" t="s">
        <v>325</v>
      </c>
      <c r="D602" s="2">
        <v>108071</v>
      </c>
      <c r="E602" s="2" t="s">
        <v>4697</v>
      </c>
      <c r="F602" s="2" t="s">
        <v>5192</v>
      </c>
      <c r="G602" s="3">
        <v>1181</v>
      </c>
      <c r="H602" s="3">
        <v>250</v>
      </c>
      <c r="I602" s="71">
        <f>Exposure_Information[[#This Row],[Total  Insured Value]]+Exposure_Information[[#This Row],[Policy Deductible]]</f>
        <v>771650</v>
      </c>
      <c r="J602" s="2">
        <v>111201</v>
      </c>
      <c r="K602" s="3">
        <v>1</v>
      </c>
      <c r="L602" s="2" t="s">
        <v>9</v>
      </c>
      <c r="M602" s="2" t="s">
        <v>5193</v>
      </c>
      <c r="N602" s="3" t="s">
        <v>5194</v>
      </c>
      <c r="O602" s="2" t="s">
        <v>921</v>
      </c>
      <c r="P602" s="2" t="s">
        <v>224</v>
      </c>
      <c r="Q602" s="3">
        <v>21</v>
      </c>
      <c r="R602" s="2" t="s">
        <v>127</v>
      </c>
      <c r="S602" s="3">
        <v>25</v>
      </c>
      <c r="T602" s="2" t="s">
        <v>10</v>
      </c>
      <c r="U602" s="3">
        <v>42.221618999999997</v>
      </c>
      <c r="V602" s="3">
        <v>-71.189186000000007</v>
      </c>
      <c r="W602" s="2" t="s">
        <v>149</v>
      </c>
      <c r="X602" s="3">
        <v>1</v>
      </c>
      <c r="Y602" s="3" t="str">
        <f>_xlfn.CONCAT(Exposure_Information[[#This Row],[Building Construction Code]]," - ",Exposure_Information[[#This Row],[Type of building construction]])</f>
        <v>RMS - 1</v>
      </c>
      <c r="Z602" s="3">
        <v>0</v>
      </c>
      <c r="AA602" s="2">
        <v>1931</v>
      </c>
      <c r="AB602" s="2" t="s">
        <v>11</v>
      </c>
      <c r="AC602" s="2">
        <v>1</v>
      </c>
      <c r="AD602" s="2" t="str">
        <f>_xlfn.CONCAT(Exposure_Information[[#This Row],[Occupany Code]]," - ",Exposure_Information[[#This Row],[Type of building occupancy]])</f>
        <v>ATC - 1</v>
      </c>
      <c r="AE602" s="5">
        <v>406000</v>
      </c>
      <c r="AF602" s="5">
        <v>284200</v>
      </c>
      <c r="AG602" s="5">
        <v>81200</v>
      </c>
      <c r="AH602" s="5">
        <f>SUM(Exposure_Information[[#This Row],[Building Coverage Value]:[Business interruption value]])</f>
        <v>771400</v>
      </c>
      <c r="AI602" s="5">
        <f>SUM(Exposure_Information[[#This Row],[Building Coverage Value]:[Contents Coverage Value]])</f>
        <v>690200</v>
      </c>
      <c r="AJ602" s="26"/>
    </row>
    <row r="603" spans="1:36" ht="39" x14ac:dyDescent="0.3">
      <c r="A603" s="2" t="s">
        <v>148</v>
      </c>
      <c r="B603" s="2" t="s">
        <v>156</v>
      </c>
      <c r="C603" s="2" t="s">
        <v>325</v>
      </c>
      <c r="D603" s="2">
        <v>108435</v>
      </c>
      <c r="E603" s="2" t="s">
        <v>4697</v>
      </c>
      <c r="F603" s="2" t="s">
        <v>8711</v>
      </c>
      <c r="G603" s="3">
        <v>1247</v>
      </c>
      <c r="H603" s="3">
        <v>500</v>
      </c>
      <c r="I603" s="71">
        <f>Exposure_Information[[#This Row],[Total  Insured Value]]+Exposure_Information[[#This Row],[Policy Deductible]]</f>
        <v>771900</v>
      </c>
      <c r="J603" s="2">
        <v>111565</v>
      </c>
      <c r="K603" s="3">
        <v>1</v>
      </c>
      <c r="L603" s="2" t="s">
        <v>9</v>
      </c>
      <c r="M603" s="2" t="s">
        <v>8712</v>
      </c>
      <c r="N603" s="3" t="s">
        <v>8713</v>
      </c>
      <c r="O603" s="2" t="s">
        <v>30</v>
      </c>
      <c r="P603" s="2" t="s">
        <v>90</v>
      </c>
      <c r="Q603" s="3">
        <v>17</v>
      </c>
      <c r="R603" s="2" t="s">
        <v>127</v>
      </c>
      <c r="S603" s="3">
        <v>25</v>
      </c>
      <c r="T603" s="2" t="s">
        <v>10</v>
      </c>
      <c r="U603" s="3">
        <v>42.435754000000003</v>
      </c>
      <c r="V603" s="3">
        <v>-71.127782999999994</v>
      </c>
      <c r="W603" s="2" t="s">
        <v>149</v>
      </c>
      <c r="X603" s="3">
        <v>1</v>
      </c>
      <c r="Y603" s="3" t="str">
        <f>_xlfn.CONCAT(Exposure_Information[[#This Row],[Building Construction Code]]," - ",Exposure_Information[[#This Row],[Type of building construction]])</f>
        <v>RMS - 1</v>
      </c>
      <c r="Z603" s="3">
        <v>0</v>
      </c>
      <c r="AA603" s="2">
        <v>1965</v>
      </c>
      <c r="AB603" s="2" t="s">
        <v>11</v>
      </c>
      <c r="AC603" s="2">
        <v>1</v>
      </c>
      <c r="AD603" s="2" t="str">
        <f>_xlfn.CONCAT(Exposure_Information[[#This Row],[Occupany Code]]," - ",Exposure_Information[[#This Row],[Type of building occupancy]])</f>
        <v>ATC - 1</v>
      </c>
      <c r="AE603" s="5">
        <v>406000</v>
      </c>
      <c r="AF603" s="5">
        <v>284200</v>
      </c>
      <c r="AG603" s="5">
        <v>81200</v>
      </c>
      <c r="AH603" s="5">
        <f>SUM(Exposure_Information[[#This Row],[Building Coverage Value]:[Business interruption value]])</f>
        <v>771400</v>
      </c>
      <c r="AI603" s="5">
        <f>SUM(Exposure_Information[[#This Row],[Building Coverage Value]:[Contents Coverage Value]])</f>
        <v>690200</v>
      </c>
      <c r="AJ603" s="26"/>
    </row>
    <row r="604" spans="1:36" ht="26" x14ac:dyDescent="0.3">
      <c r="A604" s="2" t="s">
        <v>148</v>
      </c>
      <c r="B604" s="2" t="s">
        <v>156</v>
      </c>
      <c r="C604" s="2" t="s">
        <v>325</v>
      </c>
      <c r="D604" s="2">
        <v>7383</v>
      </c>
      <c r="E604" s="2" t="s">
        <v>382</v>
      </c>
      <c r="F604" s="2" t="s">
        <v>586</v>
      </c>
      <c r="G604" s="3">
        <v>595</v>
      </c>
      <c r="H604" s="3">
        <v>250</v>
      </c>
      <c r="I604" s="71">
        <f>Exposure_Information[[#This Row],[Total  Insured Value]]+Exposure_Information[[#This Row],[Policy Deductible]]</f>
        <v>60250</v>
      </c>
      <c r="J604" s="2">
        <v>9954</v>
      </c>
      <c r="K604" s="3">
        <v>1</v>
      </c>
      <c r="L604" s="2" t="s">
        <v>9</v>
      </c>
      <c r="M604" s="2" t="s">
        <v>10713</v>
      </c>
      <c r="N604" s="2" t="s">
        <v>587</v>
      </c>
      <c r="O604" s="2" t="s">
        <v>97</v>
      </c>
      <c r="P604" s="2" t="s">
        <v>224</v>
      </c>
      <c r="Q604" s="3">
        <v>21</v>
      </c>
      <c r="R604" s="2" t="s">
        <v>127</v>
      </c>
      <c r="S604" s="3">
        <v>25</v>
      </c>
      <c r="T604" s="2" t="s">
        <v>10</v>
      </c>
      <c r="U604" s="3">
        <v>42.248429000000002</v>
      </c>
      <c r="V604" s="3">
        <v>-71.174302999999995</v>
      </c>
      <c r="W604" s="2" t="s">
        <v>149</v>
      </c>
      <c r="X604" s="3">
        <v>1</v>
      </c>
      <c r="Y604" s="3" t="str">
        <f>_xlfn.CONCAT(Exposure_Information[[#This Row],[Building Construction Code]]," - ",Exposure_Information[[#This Row],[Type of building construction]])</f>
        <v>RMS - 1</v>
      </c>
      <c r="Z604" s="3">
        <v>0</v>
      </c>
      <c r="AA604" s="2">
        <v>9999</v>
      </c>
      <c r="AB604" s="2" t="s">
        <v>11</v>
      </c>
      <c r="AC604" s="2">
        <v>37</v>
      </c>
      <c r="AD604" s="2" t="str">
        <f>_xlfn.CONCAT(Exposure_Information[[#This Row],[Occupany Code]]," - ",Exposure_Information[[#This Row],[Type of building occupancy]])</f>
        <v>ATC - 37</v>
      </c>
      <c r="AE604" s="5">
        <v>0</v>
      </c>
      <c r="AF604" s="5">
        <v>10000</v>
      </c>
      <c r="AG604" s="5">
        <v>50000</v>
      </c>
      <c r="AH604" s="5">
        <f>SUM(Exposure_Information[[#This Row],[Building Coverage Value]:[Business interruption value]])</f>
        <v>60000</v>
      </c>
      <c r="AI604" s="5">
        <f>SUM(Exposure_Information[[#This Row],[Building Coverage Value]:[Contents Coverage Value]])</f>
        <v>10000</v>
      </c>
      <c r="AJ604" s="26"/>
    </row>
    <row r="605" spans="1:36" ht="26" x14ac:dyDescent="0.3">
      <c r="A605" s="2" t="s">
        <v>148</v>
      </c>
      <c r="B605" s="2" t="s">
        <v>156</v>
      </c>
      <c r="C605" s="2" t="s">
        <v>325</v>
      </c>
      <c r="D605" s="2">
        <v>7381</v>
      </c>
      <c r="E605" s="2" t="s">
        <v>382</v>
      </c>
      <c r="F605" s="2" t="s">
        <v>1440</v>
      </c>
      <c r="G605" s="3">
        <v>2562.260009765625</v>
      </c>
      <c r="H605" s="3">
        <v>1000</v>
      </c>
      <c r="I605" s="71">
        <f>Exposure_Information[[#This Row],[Total  Insured Value]]+Exposure_Information[[#This Row],[Policy Deductible]]</f>
        <v>366000</v>
      </c>
      <c r="J605" s="2">
        <v>9952</v>
      </c>
      <c r="K605" s="3">
        <v>1</v>
      </c>
      <c r="L605" s="2" t="s">
        <v>9</v>
      </c>
      <c r="M605" s="2" t="s">
        <v>10713</v>
      </c>
      <c r="N605" s="3" t="s">
        <v>56</v>
      </c>
      <c r="O605" s="2" t="s">
        <v>1094</v>
      </c>
      <c r="P605" s="2" t="s">
        <v>28</v>
      </c>
      <c r="Q605" s="3">
        <v>81</v>
      </c>
      <c r="R605" s="2" t="s">
        <v>25</v>
      </c>
      <c r="S605" s="3">
        <v>36</v>
      </c>
      <c r="T605" s="2" t="s">
        <v>10</v>
      </c>
      <c r="U605" s="3">
        <v>40.703560000000003</v>
      </c>
      <c r="V605" s="3">
        <v>-73.897152000000006</v>
      </c>
      <c r="W605" s="2" t="s">
        <v>149</v>
      </c>
      <c r="X605" s="3">
        <v>2</v>
      </c>
      <c r="Y605" s="3" t="str">
        <f>_xlfn.CONCAT(Exposure_Information[[#This Row],[Building Construction Code]]," - ",Exposure_Information[[#This Row],[Type of building construction]])</f>
        <v>RMS - 2</v>
      </c>
      <c r="Z605" s="3">
        <v>0</v>
      </c>
      <c r="AA605" s="2">
        <v>9999</v>
      </c>
      <c r="AB605" s="2" t="s">
        <v>11</v>
      </c>
      <c r="AC605" s="2">
        <v>37</v>
      </c>
      <c r="AD605" s="2" t="str">
        <f>_xlfn.CONCAT(Exposure_Information[[#This Row],[Occupany Code]]," - ",Exposure_Information[[#This Row],[Type of building occupancy]])</f>
        <v>ATC - 37</v>
      </c>
      <c r="AE605" s="5">
        <v>335000</v>
      </c>
      <c r="AF605" s="5">
        <v>0</v>
      </c>
      <c r="AG605" s="5">
        <v>30000</v>
      </c>
      <c r="AH605" s="5">
        <f>SUM(Exposure_Information[[#This Row],[Building Coverage Value]:[Business interruption value]])</f>
        <v>365000</v>
      </c>
      <c r="AI605" s="5">
        <f>SUM(Exposure_Information[[#This Row],[Building Coverage Value]:[Contents Coverage Value]])</f>
        <v>335000</v>
      </c>
      <c r="AJ605" s="26"/>
    </row>
    <row r="606" spans="1:36" x14ac:dyDescent="0.3">
      <c r="A606" s="2" t="s">
        <v>148</v>
      </c>
      <c r="B606" s="2" t="s">
        <v>156</v>
      </c>
      <c r="C606" s="2" t="s">
        <v>325</v>
      </c>
      <c r="D606" s="2">
        <v>107301</v>
      </c>
      <c r="E606" s="2" t="s">
        <v>4697</v>
      </c>
      <c r="F606" s="2" t="s">
        <v>6971</v>
      </c>
      <c r="G606" s="3">
        <v>1072</v>
      </c>
      <c r="H606" s="3">
        <v>500</v>
      </c>
      <c r="I606" s="71">
        <f>Exposure_Information[[#This Row],[Total  Insured Value]]+Exposure_Information[[#This Row],[Policy Deductible]]</f>
        <v>770950</v>
      </c>
      <c r="J606" s="2">
        <v>110431</v>
      </c>
      <c r="K606" s="3">
        <v>1</v>
      </c>
      <c r="L606" s="2" t="s">
        <v>9</v>
      </c>
      <c r="M606" s="2" t="s">
        <v>6972</v>
      </c>
      <c r="N606" s="3" t="s">
        <v>6973</v>
      </c>
      <c r="O606" s="2" t="s">
        <v>97</v>
      </c>
      <c r="P606" s="2" t="s">
        <v>224</v>
      </c>
      <c r="Q606" s="3">
        <v>21</v>
      </c>
      <c r="R606" s="2" t="s">
        <v>127</v>
      </c>
      <c r="S606" s="3">
        <v>25</v>
      </c>
      <c r="T606" s="2" t="s">
        <v>10</v>
      </c>
      <c r="U606" s="3">
        <v>42.102238</v>
      </c>
      <c r="V606" s="3">
        <v>-71.341919000000004</v>
      </c>
      <c r="W606" s="2" t="s">
        <v>149</v>
      </c>
      <c r="X606" s="3">
        <v>1</v>
      </c>
      <c r="Y606" s="3" t="str">
        <f>_xlfn.CONCAT(Exposure_Information[[#This Row],[Building Construction Code]]," - ",Exposure_Information[[#This Row],[Type of building construction]])</f>
        <v>RMS - 1</v>
      </c>
      <c r="Z606" s="3">
        <v>0</v>
      </c>
      <c r="AA606" s="2">
        <v>1984</v>
      </c>
      <c r="AB606" s="2" t="s">
        <v>11</v>
      </c>
      <c r="AC606" s="2">
        <v>1</v>
      </c>
      <c r="AD606" s="2" t="str">
        <f>_xlfn.CONCAT(Exposure_Information[[#This Row],[Occupany Code]]," - ",Exposure_Information[[#This Row],[Type of building occupancy]])</f>
        <v>ATC - 1</v>
      </c>
      <c r="AE606" s="5">
        <v>405500</v>
      </c>
      <c r="AF606" s="5">
        <v>283850</v>
      </c>
      <c r="AG606" s="5">
        <v>81100</v>
      </c>
      <c r="AH606" s="5">
        <f>SUM(Exposure_Information[[#This Row],[Building Coverage Value]:[Business interruption value]])</f>
        <v>770450</v>
      </c>
      <c r="AI606" s="5">
        <f>SUM(Exposure_Information[[#This Row],[Building Coverage Value]:[Contents Coverage Value]])</f>
        <v>689350</v>
      </c>
      <c r="AJ606" s="26"/>
    </row>
    <row r="607" spans="1:36" ht="26" x14ac:dyDescent="0.3">
      <c r="A607" s="2" t="s">
        <v>148</v>
      </c>
      <c r="B607" s="2" t="s">
        <v>156</v>
      </c>
      <c r="C607" s="2" t="s">
        <v>325</v>
      </c>
      <c r="D607" s="2">
        <v>7373</v>
      </c>
      <c r="E607" s="2" t="s">
        <v>382</v>
      </c>
      <c r="F607" s="2" t="s">
        <v>2513</v>
      </c>
      <c r="G607" s="3">
        <v>2798.699951171875</v>
      </c>
      <c r="H607" s="3">
        <v>500</v>
      </c>
      <c r="I607" s="71">
        <f>Exposure_Information[[#This Row],[Total  Insured Value]]+Exposure_Information[[#This Row],[Policy Deductible]]</f>
        <v>120500</v>
      </c>
      <c r="J607" s="2">
        <v>9944</v>
      </c>
      <c r="K607" s="3">
        <v>1</v>
      </c>
      <c r="L607" s="2" t="s">
        <v>9</v>
      </c>
      <c r="M607" s="2" t="s">
        <v>10713</v>
      </c>
      <c r="N607" s="2" t="s">
        <v>234</v>
      </c>
      <c r="O607" s="2" t="s">
        <v>560</v>
      </c>
      <c r="P607" s="2" t="s">
        <v>64</v>
      </c>
      <c r="Q607" s="3">
        <v>87</v>
      </c>
      <c r="R607" s="2" t="s">
        <v>25</v>
      </c>
      <c r="S607" s="3">
        <v>36</v>
      </c>
      <c r="T607" s="2" t="s">
        <v>10</v>
      </c>
      <c r="U607" s="3">
        <v>41.089058999999999</v>
      </c>
      <c r="V607" s="3">
        <v>-73.923795999999996</v>
      </c>
      <c r="W607" s="2" t="s">
        <v>149</v>
      </c>
      <c r="X607" s="3">
        <v>1</v>
      </c>
      <c r="Y607" s="3" t="str">
        <f>_xlfn.CONCAT(Exposure_Information[[#This Row],[Building Construction Code]]," - ",Exposure_Information[[#This Row],[Type of building construction]])</f>
        <v>RMS - 1</v>
      </c>
      <c r="Z607" s="3">
        <v>0</v>
      </c>
      <c r="AA607" s="2">
        <v>9999</v>
      </c>
      <c r="AB607" s="2" t="s">
        <v>11</v>
      </c>
      <c r="AC607" s="2">
        <v>37</v>
      </c>
      <c r="AD607" s="2" t="str">
        <f>_xlfn.CONCAT(Exposure_Information[[#This Row],[Occupany Code]]," - ",Exposure_Information[[#This Row],[Type of building occupancy]])</f>
        <v>ATC - 37</v>
      </c>
      <c r="AE607" s="5">
        <v>110000</v>
      </c>
      <c r="AF607" s="5">
        <v>0</v>
      </c>
      <c r="AG607" s="5">
        <v>10000</v>
      </c>
      <c r="AH607" s="5">
        <f>SUM(Exposure_Information[[#This Row],[Building Coverage Value]:[Business interruption value]])</f>
        <v>120000</v>
      </c>
      <c r="AI607" s="5">
        <f>SUM(Exposure_Information[[#This Row],[Building Coverage Value]:[Contents Coverage Value]])</f>
        <v>110000</v>
      </c>
      <c r="AJ607" s="26"/>
    </row>
    <row r="608" spans="1:36" ht="26" x14ac:dyDescent="0.3">
      <c r="A608" s="2" t="s">
        <v>148</v>
      </c>
      <c r="B608" s="2" t="s">
        <v>156</v>
      </c>
      <c r="C608" s="2" t="s">
        <v>325</v>
      </c>
      <c r="D608" s="2">
        <v>115213</v>
      </c>
      <c r="E608" s="2" t="s">
        <v>4697</v>
      </c>
      <c r="F608" s="2" t="s">
        <v>7467</v>
      </c>
      <c r="G608" s="3">
        <v>1178</v>
      </c>
      <c r="H608" s="3">
        <v>500</v>
      </c>
      <c r="I608" s="71">
        <f>Exposure_Information[[#This Row],[Total  Insured Value]]+Exposure_Information[[#This Row],[Policy Deductible]]</f>
        <v>768100</v>
      </c>
      <c r="J608" s="2">
        <v>118343</v>
      </c>
      <c r="K608" s="3">
        <v>1</v>
      </c>
      <c r="L608" s="2" t="s">
        <v>9</v>
      </c>
      <c r="M608" s="2" t="s">
        <v>7468</v>
      </c>
      <c r="N608" s="3" t="s">
        <v>7469</v>
      </c>
      <c r="O608" s="2" t="s">
        <v>130</v>
      </c>
      <c r="P608" s="2" t="s">
        <v>90</v>
      </c>
      <c r="Q608" s="3">
        <v>17</v>
      </c>
      <c r="R608" s="2" t="s">
        <v>127</v>
      </c>
      <c r="S608" s="3">
        <v>25</v>
      </c>
      <c r="T608" s="2" t="s">
        <v>10</v>
      </c>
      <c r="U608" s="3">
        <v>42.272289000000001</v>
      </c>
      <c r="V608" s="3">
        <v>-71.432052999999996</v>
      </c>
      <c r="W608" s="2" t="s">
        <v>149</v>
      </c>
      <c r="X608" s="3">
        <v>1</v>
      </c>
      <c r="Y608" s="3" t="str">
        <f>_xlfn.CONCAT(Exposure_Information[[#This Row],[Building Construction Code]]," - ",Exposure_Information[[#This Row],[Type of building construction]])</f>
        <v>RMS - 1</v>
      </c>
      <c r="Z608" s="3">
        <v>0</v>
      </c>
      <c r="AA608" s="2">
        <v>1925</v>
      </c>
      <c r="AB608" s="2" t="s">
        <v>11</v>
      </c>
      <c r="AC608" s="2">
        <v>1</v>
      </c>
      <c r="AD608" s="2" t="str">
        <f>_xlfn.CONCAT(Exposure_Information[[#This Row],[Occupany Code]]," - ",Exposure_Information[[#This Row],[Type of building occupancy]])</f>
        <v>ATC - 1</v>
      </c>
      <c r="AE608" s="5">
        <v>404000</v>
      </c>
      <c r="AF608" s="5">
        <v>282800</v>
      </c>
      <c r="AG608" s="5">
        <v>80800</v>
      </c>
      <c r="AH608" s="5">
        <f>SUM(Exposure_Information[[#This Row],[Building Coverage Value]:[Business interruption value]])</f>
        <v>767600</v>
      </c>
      <c r="AI608" s="5">
        <f>SUM(Exposure_Information[[#This Row],[Building Coverage Value]:[Contents Coverage Value]])</f>
        <v>686800</v>
      </c>
      <c r="AJ608" s="26"/>
    </row>
    <row r="609" spans="1:36" ht="26" x14ac:dyDescent="0.3">
      <c r="A609" s="2" t="s">
        <v>148</v>
      </c>
      <c r="B609" s="2" t="s">
        <v>156</v>
      </c>
      <c r="C609" s="2" t="s">
        <v>325</v>
      </c>
      <c r="D609" s="2">
        <v>122345</v>
      </c>
      <c r="E609" s="2" t="s">
        <v>4697</v>
      </c>
      <c r="F609" s="2" t="s">
        <v>9584</v>
      </c>
      <c r="G609" s="3">
        <v>847</v>
      </c>
      <c r="H609" s="3"/>
      <c r="I609" s="71">
        <f>Exposure_Information[[#This Row],[Total  Insured Value]]+Exposure_Information[[#This Row],[Policy Deductible]]</f>
        <v>767600</v>
      </c>
      <c r="J609" s="2">
        <v>125475</v>
      </c>
      <c r="K609" s="3">
        <v>1</v>
      </c>
      <c r="L609" s="2" t="s">
        <v>9</v>
      </c>
      <c r="M609" s="2" t="s">
        <v>9585</v>
      </c>
      <c r="N609" s="3" t="s">
        <v>9586</v>
      </c>
      <c r="O609" s="2" t="s">
        <v>65</v>
      </c>
      <c r="P609" s="2" t="s">
        <v>90</v>
      </c>
      <c r="Q609" s="3">
        <v>17</v>
      </c>
      <c r="R609" s="2" t="s">
        <v>127</v>
      </c>
      <c r="S609" s="3">
        <v>25</v>
      </c>
      <c r="T609" s="2" t="s">
        <v>10</v>
      </c>
      <c r="U609" s="3">
        <v>42.427543</v>
      </c>
      <c r="V609" s="3">
        <v>-71.160593000000006</v>
      </c>
      <c r="W609" s="2" t="s">
        <v>149</v>
      </c>
      <c r="X609" s="3">
        <v>1</v>
      </c>
      <c r="Y609" s="3" t="str">
        <f>_xlfn.CONCAT(Exposure_Information[[#This Row],[Building Construction Code]]," - ",Exposure_Information[[#This Row],[Type of building construction]])</f>
        <v>RMS - 1</v>
      </c>
      <c r="Z609" s="3">
        <v>0</v>
      </c>
      <c r="AA609" s="2">
        <v>1960</v>
      </c>
      <c r="AB609" s="2" t="s">
        <v>11</v>
      </c>
      <c r="AC609" s="2">
        <v>1</v>
      </c>
      <c r="AD609" s="2" t="str">
        <f>_xlfn.CONCAT(Exposure_Information[[#This Row],[Occupany Code]]," - ",Exposure_Information[[#This Row],[Type of building occupancy]])</f>
        <v>ATC - 1</v>
      </c>
      <c r="AE609" s="5">
        <v>404000</v>
      </c>
      <c r="AF609" s="5">
        <v>282800</v>
      </c>
      <c r="AG609" s="5">
        <v>80800</v>
      </c>
      <c r="AH609" s="5">
        <f>SUM(Exposure_Information[[#This Row],[Building Coverage Value]:[Business interruption value]])</f>
        <v>767600</v>
      </c>
      <c r="AI609" s="5">
        <f>SUM(Exposure_Information[[#This Row],[Building Coverage Value]:[Contents Coverage Value]])</f>
        <v>686800</v>
      </c>
      <c r="AJ609" s="26"/>
    </row>
    <row r="610" spans="1:36" ht="26" x14ac:dyDescent="0.3">
      <c r="A610" s="2" t="s">
        <v>148</v>
      </c>
      <c r="B610" s="2" t="s">
        <v>156</v>
      </c>
      <c r="C610" s="2" t="s">
        <v>325</v>
      </c>
      <c r="D610" s="2">
        <v>124168</v>
      </c>
      <c r="E610" s="2" t="s">
        <v>4697</v>
      </c>
      <c r="F610" s="2" t="s">
        <v>9745</v>
      </c>
      <c r="G610" s="3">
        <v>1181</v>
      </c>
      <c r="H610" s="3">
        <v>1000</v>
      </c>
      <c r="I610" s="71">
        <f>Exposure_Information[[#This Row],[Total  Insured Value]]+Exposure_Information[[#This Row],[Policy Deductible]]</f>
        <v>768550</v>
      </c>
      <c r="J610" s="2">
        <v>127298</v>
      </c>
      <c r="K610" s="3">
        <v>1</v>
      </c>
      <c r="L610" s="2" t="s">
        <v>9</v>
      </c>
      <c r="M610" s="2" t="s">
        <v>9746</v>
      </c>
      <c r="N610" s="3" t="s">
        <v>9747</v>
      </c>
      <c r="O610" s="2" t="s">
        <v>96</v>
      </c>
      <c r="P610" s="2" t="s">
        <v>80</v>
      </c>
      <c r="Q610" s="3">
        <v>47</v>
      </c>
      <c r="R610" s="2" t="s">
        <v>25</v>
      </c>
      <c r="S610" s="3">
        <v>36</v>
      </c>
      <c r="T610" s="2" t="s">
        <v>10</v>
      </c>
      <c r="U610" s="3">
        <v>40.600963999999998</v>
      </c>
      <c r="V610" s="3">
        <v>-73.944243999999998</v>
      </c>
      <c r="W610" s="2" t="s">
        <v>149</v>
      </c>
      <c r="X610" s="3">
        <v>2</v>
      </c>
      <c r="Y610" s="3" t="str">
        <f>_xlfn.CONCAT(Exposure_Information[[#This Row],[Building Construction Code]]," - ",Exposure_Information[[#This Row],[Type of building construction]])</f>
        <v>RMS - 2</v>
      </c>
      <c r="Z610" s="3">
        <v>0</v>
      </c>
      <c r="AA610" s="2">
        <v>1950</v>
      </c>
      <c r="AB610" s="2" t="s">
        <v>11</v>
      </c>
      <c r="AC610" s="2">
        <v>1</v>
      </c>
      <c r="AD610" s="2" t="str">
        <f>_xlfn.CONCAT(Exposure_Information[[#This Row],[Occupany Code]]," - ",Exposure_Information[[#This Row],[Type of building occupancy]])</f>
        <v>ATC - 1</v>
      </c>
      <c r="AE610" s="5">
        <v>451500</v>
      </c>
      <c r="AF610" s="5">
        <v>225750</v>
      </c>
      <c r="AG610" s="5">
        <v>90300</v>
      </c>
      <c r="AH610" s="5">
        <f>SUM(Exposure_Information[[#This Row],[Building Coverage Value]:[Business interruption value]])</f>
        <v>767550</v>
      </c>
      <c r="AI610" s="5">
        <f>SUM(Exposure_Information[[#This Row],[Building Coverage Value]:[Contents Coverage Value]])</f>
        <v>677250</v>
      </c>
      <c r="AJ610" s="26"/>
    </row>
    <row r="611" spans="1:36" ht="26" x14ac:dyDescent="0.3">
      <c r="A611" s="2" t="s">
        <v>148</v>
      </c>
      <c r="B611" s="2" t="s">
        <v>156</v>
      </c>
      <c r="C611" s="2" t="s">
        <v>325</v>
      </c>
      <c r="D611" s="2">
        <v>111011</v>
      </c>
      <c r="E611" s="2" t="s">
        <v>4697</v>
      </c>
      <c r="F611" s="2" t="s">
        <v>7293</v>
      </c>
      <c r="G611" s="3">
        <v>790</v>
      </c>
      <c r="H611" s="3">
        <v>2500</v>
      </c>
      <c r="I611" s="71">
        <f>Exposure_Information[[#This Row],[Total  Insured Value]]+Exposure_Information[[#This Row],[Policy Deductible]]</f>
        <v>769150</v>
      </c>
      <c r="J611" s="2">
        <v>114141</v>
      </c>
      <c r="K611" s="3">
        <v>1</v>
      </c>
      <c r="L611" s="2" t="s">
        <v>9</v>
      </c>
      <c r="M611" s="2" t="s">
        <v>7294</v>
      </c>
      <c r="N611" s="3" t="s">
        <v>7295</v>
      </c>
      <c r="O611" s="2" t="s">
        <v>436</v>
      </c>
      <c r="P611" s="2" t="s">
        <v>74</v>
      </c>
      <c r="Q611" s="3">
        <v>9</v>
      </c>
      <c r="R611" s="2" t="s">
        <v>127</v>
      </c>
      <c r="S611" s="3">
        <v>25</v>
      </c>
      <c r="T611" s="2" t="s">
        <v>10</v>
      </c>
      <c r="U611" s="3">
        <v>42.814506999999999</v>
      </c>
      <c r="V611" s="3">
        <v>-70.918419</v>
      </c>
      <c r="W611" s="2" t="s">
        <v>149</v>
      </c>
      <c r="X611" s="3">
        <v>1</v>
      </c>
      <c r="Y611" s="3" t="str">
        <f>_xlfn.CONCAT(Exposure_Information[[#This Row],[Building Construction Code]]," - ",Exposure_Information[[#This Row],[Type of building construction]])</f>
        <v>RMS - 1</v>
      </c>
      <c r="Z611" s="3">
        <v>0</v>
      </c>
      <c r="AA611" s="2">
        <v>1996</v>
      </c>
      <c r="AB611" s="2" t="s">
        <v>11</v>
      </c>
      <c r="AC611" s="2">
        <v>1</v>
      </c>
      <c r="AD611" s="2" t="str">
        <f>_xlfn.CONCAT(Exposure_Information[[#This Row],[Occupany Code]]," - ",Exposure_Information[[#This Row],[Type of building occupancy]])</f>
        <v>ATC - 1</v>
      </c>
      <c r="AE611" s="5">
        <v>403500</v>
      </c>
      <c r="AF611" s="5">
        <v>282450</v>
      </c>
      <c r="AG611" s="5">
        <v>80700</v>
      </c>
      <c r="AH611" s="5">
        <f>SUM(Exposure_Information[[#This Row],[Building Coverage Value]:[Business interruption value]])</f>
        <v>766650</v>
      </c>
      <c r="AI611" s="5">
        <f>SUM(Exposure_Information[[#This Row],[Building Coverage Value]:[Contents Coverage Value]])</f>
        <v>685950</v>
      </c>
      <c r="AJ611" s="26"/>
    </row>
    <row r="612" spans="1:36" ht="26" x14ac:dyDescent="0.3">
      <c r="A612" s="2" t="s">
        <v>148</v>
      </c>
      <c r="B612" s="2" t="s">
        <v>156</v>
      </c>
      <c r="C612" s="2" t="s">
        <v>325</v>
      </c>
      <c r="D612" s="2">
        <v>109551</v>
      </c>
      <c r="E612" s="2" t="s">
        <v>4697</v>
      </c>
      <c r="F612" s="2" t="s">
        <v>7596</v>
      </c>
      <c r="G612" s="3">
        <v>1186</v>
      </c>
      <c r="H612" s="3">
        <v>1000</v>
      </c>
      <c r="I612" s="71">
        <f>Exposure_Information[[#This Row],[Total  Insured Value]]+Exposure_Information[[#This Row],[Policy Deductible]]</f>
        <v>767650</v>
      </c>
      <c r="J612" s="2">
        <v>112681</v>
      </c>
      <c r="K612" s="3">
        <v>1</v>
      </c>
      <c r="L612" s="2" t="s">
        <v>9</v>
      </c>
      <c r="M612" s="2" t="s">
        <v>7597</v>
      </c>
      <c r="N612" s="3" t="s">
        <v>7598</v>
      </c>
      <c r="O612" s="2" t="s">
        <v>293</v>
      </c>
      <c r="P612" s="2" t="s">
        <v>257</v>
      </c>
      <c r="Q612" s="3">
        <v>7</v>
      </c>
      <c r="R612" s="2" t="s">
        <v>248</v>
      </c>
      <c r="S612" s="3">
        <v>44</v>
      </c>
      <c r="T612" s="2" t="s">
        <v>10</v>
      </c>
      <c r="U612" s="3">
        <v>41.867753999999998</v>
      </c>
      <c r="V612" s="3">
        <v>-71.464416999999997</v>
      </c>
      <c r="W612" s="2" t="s">
        <v>149</v>
      </c>
      <c r="X612" s="3">
        <v>1</v>
      </c>
      <c r="Y612" s="3" t="str">
        <f>_xlfn.CONCAT(Exposure_Information[[#This Row],[Building Construction Code]]," - ",Exposure_Information[[#This Row],[Type of building construction]])</f>
        <v>RMS - 1</v>
      </c>
      <c r="Z612" s="3">
        <v>0</v>
      </c>
      <c r="AA612" s="2">
        <v>1987</v>
      </c>
      <c r="AB612" s="2" t="s">
        <v>11</v>
      </c>
      <c r="AC612" s="2">
        <v>1</v>
      </c>
      <c r="AD612" s="2" t="str">
        <f>_xlfn.CONCAT(Exposure_Information[[#This Row],[Occupany Code]]," - ",Exposure_Information[[#This Row],[Type of building occupancy]])</f>
        <v>ATC - 1</v>
      </c>
      <c r="AE612" s="5">
        <v>403500</v>
      </c>
      <c r="AF612" s="5">
        <v>282450</v>
      </c>
      <c r="AG612" s="5">
        <v>80700</v>
      </c>
      <c r="AH612" s="5">
        <f>SUM(Exposure_Information[[#This Row],[Building Coverage Value]:[Business interruption value]])</f>
        <v>766650</v>
      </c>
      <c r="AI612" s="5">
        <f>SUM(Exposure_Information[[#This Row],[Building Coverage Value]:[Contents Coverage Value]])</f>
        <v>685950</v>
      </c>
      <c r="AJ612" s="26"/>
    </row>
    <row r="613" spans="1:36" ht="26" x14ac:dyDescent="0.3">
      <c r="A613" s="2" t="s">
        <v>148</v>
      </c>
      <c r="B613" s="2" t="s">
        <v>156</v>
      </c>
      <c r="C613" s="2" t="s">
        <v>325</v>
      </c>
      <c r="D613" s="2">
        <v>112085</v>
      </c>
      <c r="E613" s="2" t="s">
        <v>4697</v>
      </c>
      <c r="F613" s="2" t="s">
        <v>8001</v>
      </c>
      <c r="G613" s="3">
        <v>1174</v>
      </c>
      <c r="H613" s="3">
        <v>500</v>
      </c>
      <c r="I613" s="71">
        <f>Exposure_Information[[#This Row],[Total  Insured Value]]+Exposure_Information[[#This Row],[Policy Deductible]]</f>
        <v>767150</v>
      </c>
      <c r="J613" s="2">
        <v>115215</v>
      </c>
      <c r="K613" s="3">
        <v>1</v>
      </c>
      <c r="L613" s="2">
        <v>12</v>
      </c>
      <c r="M613" s="2" t="s">
        <v>8002</v>
      </c>
      <c r="N613" s="3" t="s">
        <v>8003</v>
      </c>
      <c r="O613" s="2" t="s">
        <v>5103</v>
      </c>
      <c r="P613" s="2" t="s">
        <v>221</v>
      </c>
      <c r="Q613" s="3">
        <v>23</v>
      </c>
      <c r="R613" s="2" t="s">
        <v>127</v>
      </c>
      <c r="S613" s="3">
        <v>25</v>
      </c>
      <c r="T613" s="2" t="s">
        <v>10</v>
      </c>
      <c r="U613" s="3">
        <v>42.042191000000003</v>
      </c>
      <c r="V613" s="3">
        <v>-70.721350000000001</v>
      </c>
      <c r="W613" s="2" t="s">
        <v>149</v>
      </c>
      <c r="X613" s="3">
        <v>1</v>
      </c>
      <c r="Y613" s="3" t="str">
        <f>_xlfn.CONCAT(Exposure_Information[[#This Row],[Building Construction Code]]," - ",Exposure_Information[[#This Row],[Type of building construction]])</f>
        <v>RMS - 1</v>
      </c>
      <c r="Z613" s="3">
        <v>0</v>
      </c>
      <c r="AA613" s="2">
        <v>1974</v>
      </c>
      <c r="AB613" s="2" t="s">
        <v>11</v>
      </c>
      <c r="AC613" s="2">
        <v>1</v>
      </c>
      <c r="AD613" s="2" t="str">
        <f>_xlfn.CONCAT(Exposure_Information[[#This Row],[Occupany Code]]," - ",Exposure_Information[[#This Row],[Type of building occupancy]])</f>
        <v>ATC - 1</v>
      </c>
      <c r="AE613" s="5">
        <v>403500</v>
      </c>
      <c r="AF613" s="5">
        <v>282450</v>
      </c>
      <c r="AG613" s="5">
        <v>80700</v>
      </c>
      <c r="AH613" s="5">
        <f>SUM(Exposure_Information[[#This Row],[Building Coverage Value]:[Business interruption value]])</f>
        <v>766650</v>
      </c>
      <c r="AI613" s="5">
        <f>SUM(Exposure_Information[[#This Row],[Building Coverage Value]:[Contents Coverage Value]])</f>
        <v>685950</v>
      </c>
      <c r="AJ613" s="26"/>
    </row>
    <row r="614" spans="1:36" ht="26" x14ac:dyDescent="0.3">
      <c r="A614" s="2" t="s">
        <v>148</v>
      </c>
      <c r="B614" s="2" t="s">
        <v>156</v>
      </c>
      <c r="C614" s="2" t="s">
        <v>325</v>
      </c>
      <c r="D614" s="2">
        <v>7372</v>
      </c>
      <c r="E614" s="2" t="s">
        <v>382</v>
      </c>
      <c r="F614" s="2" t="s">
        <v>1211</v>
      </c>
      <c r="G614" s="3">
        <v>2716.81005859375</v>
      </c>
      <c r="H614" s="3">
        <v>0</v>
      </c>
      <c r="I614" s="71">
        <f>Exposure_Information[[#This Row],[Total  Insured Value]]+Exposure_Information[[#This Row],[Policy Deductible]]</f>
        <v>632000</v>
      </c>
      <c r="J614" s="2">
        <v>9942</v>
      </c>
      <c r="K614" s="3">
        <v>1</v>
      </c>
      <c r="L614" s="2" t="s">
        <v>9</v>
      </c>
      <c r="M614" s="2" t="s">
        <v>10713</v>
      </c>
      <c r="N614" s="3" t="s">
        <v>1212</v>
      </c>
      <c r="O614" s="2" t="s">
        <v>560</v>
      </c>
      <c r="P614" s="2" t="s">
        <v>64</v>
      </c>
      <c r="Q614" s="3">
        <v>87</v>
      </c>
      <c r="R614" s="2" t="s">
        <v>25</v>
      </c>
      <c r="S614" s="3">
        <v>36</v>
      </c>
      <c r="T614" s="2" t="s">
        <v>10</v>
      </c>
      <c r="U614" s="3">
        <v>41.126643000000001</v>
      </c>
      <c r="V614" s="3">
        <v>-74.122472999999999</v>
      </c>
      <c r="W614" s="2" t="s">
        <v>149</v>
      </c>
      <c r="X614" s="3">
        <v>2</v>
      </c>
      <c r="Y614" s="3" t="str">
        <f>_xlfn.CONCAT(Exposure_Information[[#This Row],[Building Construction Code]]," - ",Exposure_Information[[#This Row],[Type of building construction]])</f>
        <v>RMS - 2</v>
      </c>
      <c r="Z614" s="3">
        <v>0</v>
      </c>
      <c r="AA614" s="2">
        <v>9999</v>
      </c>
      <c r="AB614" s="2" t="s">
        <v>11</v>
      </c>
      <c r="AC614" s="2">
        <v>37</v>
      </c>
      <c r="AD614" s="2" t="str">
        <f>_xlfn.CONCAT(Exposure_Information[[#This Row],[Occupany Code]]," - ",Exposure_Information[[#This Row],[Type of building occupancy]])</f>
        <v>ATC - 37</v>
      </c>
      <c r="AE614" s="5">
        <v>607000</v>
      </c>
      <c r="AF614" s="5">
        <v>0</v>
      </c>
      <c r="AG614" s="5">
        <v>25000</v>
      </c>
      <c r="AH614" s="5">
        <f>SUM(Exposure_Information[[#This Row],[Building Coverage Value]:[Business interruption value]])</f>
        <v>632000</v>
      </c>
      <c r="AI614" s="5">
        <f>SUM(Exposure_Information[[#This Row],[Building Coverage Value]:[Contents Coverage Value]])</f>
        <v>607000</v>
      </c>
      <c r="AJ614" s="26"/>
    </row>
    <row r="615" spans="1:36" ht="26" x14ac:dyDescent="0.3">
      <c r="A615" s="2" t="s">
        <v>148</v>
      </c>
      <c r="B615" s="2" t="s">
        <v>156</v>
      </c>
      <c r="C615" s="2" t="s">
        <v>325</v>
      </c>
      <c r="D615" s="2">
        <v>113830</v>
      </c>
      <c r="E615" s="2" t="s">
        <v>4697</v>
      </c>
      <c r="F615" s="2" t="s">
        <v>7923</v>
      </c>
      <c r="G615" s="3">
        <v>2320</v>
      </c>
      <c r="H615" s="3">
        <v>2500</v>
      </c>
      <c r="I615" s="71">
        <f>Exposure_Information[[#This Row],[Total  Insured Value]]+Exposure_Information[[#This Row],[Policy Deductible]]</f>
        <v>767500</v>
      </c>
      <c r="J615" s="2">
        <v>116960</v>
      </c>
      <c r="K615" s="3">
        <v>1</v>
      </c>
      <c r="L615" s="2" t="s">
        <v>9</v>
      </c>
      <c r="M615" s="2" t="s">
        <v>7924</v>
      </c>
      <c r="N615" s="3" t="s">
        <v>7925</v>
      </c>
      <c r="O615" s="2" t="s">
        <v>828</v>
      </c>
      <c r="P615" s="2" t="s">
        <v>72</v>
      </c>
      <c r="Q615" s="3">
        <v>25</v>
      </c>
      <c r="R615" s="2" t="s">
        <v>127</v>
      </c>
      <c r="S615" s="3">
        <v>25</v>
      </c>
      <c r="T615" s="2" t="s">
        <v>10</v>
      </c>
      <c r="U615" s="3">
        <v>42.416347999999999</v>
      </c>
      <c r="V615" s="3">
        <v>-71.002228000000002</v>
      </c>
      <c r="W615" s="2" t="s">
        <v>149</v>
      </c>
      <c r="X615" s="3">
        <v>1</v>
      </c>
      <c r="Y615" s="3" t="str">
        <f>_xlfn.CONCAT(Exposure_Information[[#This Row],[Building Construction Code]]," - ",Exposure_Information[[#This Row],[Type of building construction]])</f>
        <v>RMS - 1</v>
      </c>
      <c r="Z615" s="3">
        <v>0</v>
      </c>
      <c r="AA615" s="2">
        <v>1920</v>
      </c>
      <c r="AB615" s="2" t="s">
        <v>11</v>
      </c>
      <c r="AC615" s="2">
        <v>1</v>
      </c>
      <c r="AD615" s="2" t="str">
        <f>_xlfn.CONCAT(Exposure_Information[[#This Row],[Occupany Code]]," - ",Exposure_Information[[#This Row],[Type of building occupancy]])</f>
        <v>ATC - 1</v>
      </c>
      <c r="AE615" s="5">
        <v>510000</v>
      </c>
      <c r="AF615" s="5">
        <v>153000</v>
      </c>
      <c r="AG615" s="5">
        <v>102000</v>
      </c>
      <c r="AH615" s="5">
        <f>SUM(Exposure_Information[[#This Row],[Building Coverage Value]:[Business interruption value]])</f>
        <v>765000</v>
      </c>
      <c r="AI615" s="5">
        <f>SUM(Exposure_Information[[#This Row],[Building Coverage Value]:[Contents Coverage Value]])</f>
        <v>663000</v>
      </c>
      <c r="AJ615" s="26"/>
    </row>
    <row r="616" spans="1:36" ht="26" x14ac:dyDescent="0.3">
      <c r="A616" s="2" t="s">
        <v>148</v>
      </c>
      <c r="B616" s="2" t="s">
        <v>156</v>
      </c>
      <c r="C616" s="2" t="s">
        <v>325</v>
      </c>
      <c r="D616" s="2">
        <v>124201</v>
      </c>
      <c r="E616" s="2" t="s">
        <v>4697</v>
      </c>
      <c r="F616" s="2" t="s">
        <v>10202</v>
      </c>
      <c r="G616" s="3">
        <v>1014</v>
      </c>
      <c r="H616" s="3">
        <v>500</v>
      </c>
      <c r="I616" s="71">
        <f>Exposure_Information[[#This Row],[Total  Insured Value]]+Exposure_Information[[#This Row],[Policy Deductible]]</f>
        <v>765500</v>
      </c>
      <c r="J616" s="2">
        <v>127331</v>
      </c>
      <c r="K616" s="3">
        <v>1</v>
      </c>
      <c r="L616" s="2" t="s">
        <v>9</v>
      </c>
      <c r="M616" s="2" t="s">
        <v>10203</v>
      </c>
      <c r="N616" s="3" t="s">
        <v>10204</v>
      </c>
      <c r="O616" s="2" t="s">
        <v>96</v>
      </c>
      <c r="P616" s="2" t="s">
        <v>80</v>
      </c>
      <c r="Q616" s="3">
        <v>47</v>
      </c>
      <c r="R616" s="2" t="s">
        <v>25</v>
      </c>
      <c r="S616" s="3">
        <v>36</v>
      </c>
      <c r="T616" s="2" t="s">
        <v>10</v>
      </c>
      <c r="U616" s="3">
        <v>40.612295000000003</v>
      </c>
      <c r="V616" s="3">
        <v>-73.985291000000004</v>
      </c>
      <c r="W616" s="2" t="s">
        <v>149</v>
      </c>
      <c r="X616" s="3">
        <v>2</v>
      </c>
      <c r="Y616" s="3" t="str">
        <f>_xlfn.CONCAT(Exposure_Information[[#This Row],[Building Construction Code]]," - ",Exposure_Information[[#This Row],[Type of building construction]])</f>
        <v>RMS - 2</v>
      </c>
      <c r="Z616" s="3">
        <v>0</v>
      </c>
      <c r="AA616" s="2">
        <v>1945</v>
      </c>
      <c r="AB616" s="2" t="s">
        <v>11</v>
      </c>
      <c r="AC616" s="2">
        <v>1</v>
      </c>
      <c r="AD616" s="2" t="str">
        <f>_xlfn.CONCAT(Exposure_Information[[#This Row],[Occupany Code]]," - ",Exposure_Information[[#This Row],[Type of building occupancy]])</f>
        <v>ATC - 1</v>
      </c>
      <c r="AE616" s="5">
        <v>450000</v>
      </c>
      <c r="AF616" s="5">
        <v>225000</v>
      </c>
      <c r="AG616" s="5">
        <v>90000</v>
      </c>
      <c r="AH616" s="5">
        <f>SUM(Exposure_Information[[#This Row],[Building Coverage Value]:[Business interruption value]])</f>
        <v>765000</v>
      </c>
      <c r="AI616" s="5">
        <f>SUM(Exposure_Information[[#This Row],[Building Coverage Value]:[Contents Coverage Value]])</f>
        <v>675000</v>
      </c>
      <c r="AJ616" s="26"/>
    </row>
    <row r="617" spans="1:36" ht="39" x14ac:dyDescent="0.3">
      <c r="A617" s="2" t="s">
        <v>148</v>
      </c>
      <c r="B617" s="2" t="s">
        <v>156</v>
      </c>
      <c r="C617" s="2" t="s">
        <v>325</v>
      </c>
      <c r="D617" s="2">
        <v>107323</v>
      </c>
      <c r="E617" s="2" t="s">
        <v>4697</v>
      </c>
      <c r="F617" s="2" t="s">
        <v>8532</v>
      </c>
      <c r="G617" s="3">
        <v>1004</v>
      </c>
      <c r="H617" s="3">
        <v>500</v>
      </c>
      <c r="I617" s="71">
        <f>Exposure_Information[[#This Row],[Total  Insured Value]]+Exposure_Information[[#This Row],[Policy Deductible]]</f>
        <v>764300</v>
      </c>
      <c r="J617" s="2">
        <v>110453</v>
      </c>
      <c r="K617" s="3">
        <v>1</v>
      </c>
      <c r="L617" s="2" t="s">
        <v>9</v>
      </c>
      <c r="M617" s="2" t="s">
        <v>8533</v>
      </c>
      <c r="N617" s="3" t="s">
        <v>8534</v>
      </c>
      <c r="O617" s="2" t="s">
        <v>839</v>
      </c>
      <c r="P617" s="2" t="s">
        <v>224</v>
      </c>
      <c r="Q617" s="3">
        <v>21</v>
      </c>
      <c r="R617" s="2" t="s">
        <v>127</v>
      </c>
      <c r="S617" s="3">
        <v>25</v>
      </c>
      <c r="T617" s="2" t="s">
        <v>10</v>
      </c>
      <c r="U617" s="3">
        <v>42.256959999999999</v>
      </c>
      <c r="V617" s="3">
        <v>-71.097359999999995</v>
      </c>
      <c r="W617" s="2" t="s">
        <v>149</v>
      </c>
      <c r="X617" s="3">
        <v>1</v>
      </c>
      <c r="Y617" s="3" t="str">
        <f>_xlfn.CONCAT(Exposure_Information[[#This Row],[Building Construction Code]]," - ",Exposure_Information[[#This Row],[Type of building construction]])</f>
        <v>RMS - 1</v>
      </c>
      <c r="Z617" s="3">
        <v>0</v>
      </c>
      <c r="AA617" s="2">
        <v>1925</v>
      </c>
      <c r="AB617" s="2" t="s">
        <v>11</v>
      </c>
      <c r="AC617" s="2">
        <v>1</v>
      </c>
      <c r="AD617" s="2" t="str">
        <f>_xlfn.CONCAT(Exposure_Information[[#This Row],[Occupany Code]]," - ",Exposure_Information[[#This Row],[Type of building occupancy]])</f>
        <v>ATC - 1</v>
      </c>
      <c r="AE617" s="5">
        <v>402000</v>
      </c>
      <c r="AF617" s="5">
        <v>281400</v>
      </c>
      <c r="AG617" s="5">
        <v>80400</v>
      </c>
      <c r="AH617" s="5">
        <f>SUM(Exposure_Information[[#This Row],[Building Coverage Value]:[Business interruption value]])</f>
        <v>763800</v>
      </c>
      <c r="AI617" s="5">
        <f>SUM(Exposure_Information[[#This Row],[Building Coverage Value]:[Contents Coverage Value]])</f>
        <v>683400</v>
      </c>
      <c r="AJ617" s="26"/>
    </row>
    <row r="618" spans="1:36" ht="39" x14ac:dyDescent="0.3">
      <c r="A618" s="2" t="s">
        <v>148</v>
      </c>
      <c r="B618" s="2" t="s">
        <v>156</v>
      </c>
      <c r="C618" s="2" t="s">
        <v>325</v>
      </c>
      <c r="D618" s="2">
        <v>112982</v>
      </c>
      <c r="E618" s="2" t="s">
        <v>4697</v>
      </c>
      <c r="F618" s="2" t="s">
        <v>7911</v>
      </c>
      <c r="G618" s="3">
        <v>898</v>
      </c>
      <c r="H618" s="3"/>
      <c r="I618" s="71">
        <f>Exposure_Information[[#This Row],[Total  Insured Value]]+Exposure_Information[[#This Row],[Policy Deductible]]</f>
        <v>762850</v>
      </c>
      <c r="J618" s="2">
        <v>116112</v>
      </c>
      <c r="K618" s="3">
        <v>1</v>
      </c>
      <c r="L618" s="2" t="s">
        <v>9</v>
      </c>
      <c r="M618" s="2" t="s">
        <v>7912</v>
      </c>
      <c r="N618" s="3" t="s">
        <v>7913</v>
      </c>
      <c r="O618" s="2" t="s">
        <v>1304</v>
      </c>
      <c r="P618" s="2" t="s">
        <v>74</v>
      </c>
      <c r="Q618" s="3">
        <v>9</v>
      </c>
      <c r="R618" s="2" t="s">
        <v>127</v>
      </c>
      <c r="S618" s="3">
        <v>25</v>
      </c>
      <c r="T618" s="2" t="s">
        <v>10</v>
      </c>
      <c r="U618" s="3">
        <v>42.65757</v>
      </c>
      <c r="V618" s="3">
        <v>-70.833068999999995</v>
      </c>
      <c r="W618" s="2" t="s">
        <v>149</v>
      </c>
      <c r="X618" s="3">
        <v>1</v>
      </c>
      <c r="Y618" s="3" t="str">
        <f>_xlfn.CONCAT(Exposure_Information[[#This Row],[Building Construction Code]]," - ",Exposure_Information[[#This Row],[Type of building construction]])</f>
        <v>RMS - 1</v>
      </c>
      <c r="Z618" s="3">
        <v>0</v>
      </c>
      <c r="AA618" s="2">
        <v>1925</v>
      </c>
      <c r="AB618" s="2" t="s">
        <v>11</v>
      </c>
      <c r="AC618" s="2">
        <v>1</v>
      </c>
      <c r="AD618" s="2" t="str">
        <f>_xlfn.CONCAT(Exposure_Information[[#This Row],[Occupany Code]]," - ",Exposure_Information[[#This Row],[Type of building occupancy]])</f>
        <v>ATC - 1</v>
      </c>
      <c r="AE618" s="5">
        <v>401500</v>
      </c>
      <c r="AF618" s="5">
        <v>281050</v>
      </c>
      <c r="AG618" s="5">
        <v>80300</v>
      </c>
      <c r="AH618" s="5">
        <f>SUM(Exposure_Information[[#This Row],[Building Coverage Value]:[Business interruption value]])</f>
        <v>762850</v>
      </c>
      <c r="AI618" s="5">
        <f>SUM(Exposure_Information[[#This Row],[Building Coverage Value]:[Contents Coverage Value]])</f>
        <v>682550</v>
      </c>
      <c r="AJ618" s="26"/>
    </row>
    <row r="619" spans="1:36" x14ac:dyDescent="0.3">
      <c r="A619" s="2" t="s">
        <v>148</v>
      </c>
      <c r="B619" s="2" t="s">
        <v>156</v>
      </c>
      <c r="C619" s="2" t="s">
        <v>325</v>
      </c>
      <c r="D619" s="2">
        <v>109889</v>
      </c>
      <c r="E619" s="2" t="s">
        <v>4697</v>
      </c>
      <c r="F619" s="2" t="s">
        <v>8904</v>
      </c>
      <c r="G619" s="3">
        <v>992</v>
      </c>
      <c r="H619" s="3">
        <v>1000</v>
      </c>
      <c r="I619" s="71">
        <f>Exposure_Information[[#This Row],[Total  Insured Value]]+Exposure_Information[[#This Row],[Policy Deductible]]</f>
        <v>763850</v>
      </c>
      <c r="J619" s="2">
        <v>113019</v>
      </c>
      <c r="K619" s="3">
        <v>1</v>
      </c>
      <c r="L619" s="2" t="s">
        <v>9</v>
      </c>
      <c r="M619" s="2" t="s">
        <v>8905</v>
      </c>
      <c r="N619" s="3" t="s">
        <v>8906</v>
      </c>
      <c r="O619" s="2" t="s">
        <v>935</v>
      </c>
      <c r="P619" s="2" t="s">
        <v>224</v>
      </c>
      <c r="Q619" s="3">
        <v>21</v>
      </c>
      <c r="R619" s="2" t="s">
        <v>127</v>
      </c>
      <c r="S619" s="3">
        <v>25</v>
      </c>
      <c r="T619" s="2" t="s">
        <v>10</v>
      </c>
      <c r="U619" s="3">
        <v>42.071770000000001</v>
      </c>
      <c r="V619" s="3">
        <v>-71.202770999999998</v>
      </c>
      <c r="W619" s="2" t="s">
        <v>149</v>
      </c>
      <c r="X619" s="3">
        <v>1</v>
      </c>
      <c r="Y619" s="3" t="str">
        <f>_xlfn.CONCAT(Exposure_Information[[#This Row],[Building Construction Code]]," - ",Exposure_Information[[#This Row],[Type of building construction]])</f>
        <v>RMS - 1</v>
      </c>
      <c r="Z619" s="3">
        <v>0</v>
      </c>
      <c r="AA619" s="2">
        <v>1994</v>
      </c>
      <c r="AB619" s="2" t="s">
        <v>11</v>
      </c>
      <c r="AC619" s="2">
        <v>1</v>
      </c>
      <c r="AD619" s="2" t="str">
        <f>_xlfn.CONCAT(Exposure_Information[[#This Row],[Occupany Code]]," - ",Exposure_Information[[#This Row],[Type of building occupancy]])</f>
        <v>ATC - 1</v>
      </c>
      <c r="AE619" s="5">
        <v>401500</v>
      </c>
      <c r="AF619" s="5">
        <v>281050</v>
      </c>
      <c r="AG619" s="5">
        <v>80300</v>
      </c>
      <c r="AH619" s="5">
        <f>SUM(Exposure_Information[[#This Row],[Building Coverage Value]:[Business interruption value]])</f>
        <v>762850</v>
      </c>
      <c r="AI619" s="5">
        <f>SUM(Exposure_Information[[#This Row],[Building Coverage Value]:[Contents Coverage Value]])</f>
        <v>682550</v>
      </c>
      <c r="AJ619" s="26"/>
    </row>
    <row r="620" spans="1:36" ht="26" x14ac:dyDescent="0.3">
      <c r="A620" s="2" t="s">
        <v>148</v>
      </c>
      <c r="B620" s="2" t="s">
        <v>156</v>
      </c>
      <c r="C620" s="2" t="s">
        <v>325</v>
      </c>
      <c r="D620" s="2">
        <v>7371</v>
      </c>
      <c r="E620" s="2" t="s">
        <v>382</v>
      </c>
      <c r="F620" s="2" t="s">
        <v>1939</v>
      </c>
      <c r="G620" s="3">
        <v>5708</v>
      </c>
      <c r="H620" s="3">
        <v>1000</v>
      </c>
      <c r="I620" s="71">
        <f>Exposure_Information[[#This Row],[Total  Insured Value]]+Exposure_Information[[#This Row],[Policy Deductible]]</f>
        <v>1826000</v>
      </c>
      <c r="J620" s="2">
        <v>9940</v>
      </c>
      <c r="K620" s="3">
        <v>1</v>
      </c>
      <c r="L620" s="2" t="s">
        <v>9</v>
      </c>
      <c r="M620" s="2" t="s">
        <v>10713</v>
      </c>
      <c r="N620" s="3" t="s">
        <v>1940</v>
      </c>
      <c r="O620" s="2" t="s">
        <v>1094</v>
      </c>
      <c r="P620" s="2" t="s">
        <v>28</v>
      </c>
      <c r="Q620" s="3">
        <v>81</v>
      </c>
      <c r="R620" s="2" t="s">
        <v>25</v>
      </c>
      <c r="S620" s="3">
        <v>36</v>
      </c>
      <c r="T620" s="2" t="s">
        <v>10</v>
      </c>
      <c r="U620" s="3">
        <v>40.716403</v>
      </c>
      <c r="V620" s="3">
        <v>-73.879081999999997</v>
      </c>
      <c r="W620" s="2" t="s">
        <v>149</v>
      </c>
      <c r="X620" s="3">
        <v>2</v>
      </c>
      <c r="Y620" s="3" t="str">
        <f>_xlfn.CONCAT(Exposure_Information[[#This Row],[Building Construction Code]]," - ",Exposure_Information[[#This Row],[Type of building construction]])</f>
        <v>RMS - 2</v>
      </c>
      <c r="Z620" s="3">
        <v>0</v>
      </c>
      <c r="AA620" s="2">
        <v>9999</v>
      </c>
      <c r="AB620" s="2" t="s">
        <v>11</v>
      </c>
      <c r="AC620" s="2">
        <v>37</v>
      </c>
      <c r="AD620" s="2" t="str">
        <f>_xlfn.CONCAT(Exposure_Information[[#This Row],[Occupany Code]]," - ",Exposure_Information[[#This Row],[Type of building occupancy]])</f>
        <v>ATC - 37</v>
      </c>
      <c r="AE620" s="5">
        <v>1725000</v>
      </c>
      <c r="AF620" s="5">
        <v>0</v>
      </c>
      <c r="AG620" s="5">
        <v>100000</v>
      </c>
      <c r="AH620" s="5">
        <f>SUM(Exposure_Information[[#This Row],[Building Coverage Value]:[Business interruption value]])</f>
        <v>1825000</v>
      </c>
      <c r="AI620" s="5">
        <f>SUM(Exposure_Information[[#This Row],[Building Coverage Value]:[Contents Coverage Value]])</f>
        <v>1725000</v>
      </c>
      <c r="AJ620" s="26"/>
    </row>
    <row r="621" spans="1:36" ht="26" x14ac:dyDescent="0.3">
      <c r="A621" s="2" t="s">
        <v>148</v>
      </c>
      <c r="B621" s="2" t="s">
        <v>156</v>
      </c>
      <c r="C621" s="2" t="s">
        <v>325</v>
      </c>
      <c r="D621" s="2">
        <v>117147</v>
      </c>
      <c r="E621" s="2" t="s">
        <v>4697</v>
      </c>
      <c r="F621" s="2" t="s">
        <v>7952</v>
      </c>
      <c r="G621" s="3">
        <v>1218</v>
      </c>
      <c r="H621" s="3">
        <v>2500</v>
      </c>
      <c r="I621" s="71">
        <f>Exposure_Information[[#This Row],[Total  Insured Value]]+Exposure_Information[[#This Row],[Policy Deductible]]</f>
        <v>762500</v>
      </c>
      <c r="J621" s="2">
        <v>120277</v>
      </c>
      <c r="K621" s="3">
        <v>1</v>
      </c>
      <c r="L621" s="2" t="s">
        <v>9</v>
      </c>
      <c r="M621" s="2" t="s">
        <v>7953</v>
      </c>
      <c r="N621" s="3" t="s">
        <v>7954</v>
      </c>
      <c r="O621" s="2" t="s">
        <v>53</v>
      </c>
      <c r="P621" s="2" t="s">
        <v>90</v>
      </c>
      <c r="Q621" s="3">
        <v>17</v>
      </c>
      <c r="R621" s="2" t="s">
        <v>127</v>
      </c>
      <c r="S621" s="3">
        <v>25</v>
      </c>
      <c r="T621" s="2" t="s">
        <v>10</v>
      </c>
      <c r="U621" s="3">
        <v>42.539467000000002</v>
      </c>
      <c r="V621" s="3">
        <v>-71.147115999999997</v>
      </c>
      <c r="W621" s="2" t="s">
        <v>149</v>
      </c>
      <c r="X621" s="3">
        <v>1</v>
      </c>
      <c r="Y621" s="3" t="str">
        <f>_xlfn.CONCAT(Exposure_Information[[#This Row],[Building Construction Code]]," - ",Exposure_Information[[#This Row],[Type of building construction]])</f>
        <v>RMS - 1</v>
      </c>
      <c r="Z621" s="3">
        <v>0</v>
      </c>
      <c r="AA621" s="2">
        <v>1869</v>
      </c>
      <c r="AB621" s="2" t="s">
        <v>11</v>
      </c>
      <c r="AC621" s="2">
        <v>1</v>
      </c>
      <c r="AD621" s="2" t="str">
        <f>_xlfn.CONCAT(Exposure_Information[[#This Row],[Occupany Code]]," - ",Exposure_Information[[#This Row],[Type of building occupancy]])</f>
        <v>ATC - 1</v>
      </c>
      <c r="AE621" s="5">
        <v>400000</v>
      </c>
      <c r="AF621" s="5">
        <v>280000</v>
      </c>
      <c r="AG621" s="5">
        <v>80000</v>
      </c>
      <c r="AH621" s="5">
        <f>SUM(Exposure_Information[[#This Row],[Building Coverage Value]:[Business interruption value]])</f>
        <v>760000</v>
      </c>
      <c r="AI621" s="5">
        <f>SUM(Exposure_Information[[#This Row],[Building Coverage Value]:[Contents Coverage Value]])</f>
        <v>680000</v>
      </c>
      <c r="AJ621" s="26"/>
    </row>
    <row r="622" spans="1:36" ht="26" x14ac:dyDescent="0.3">
      <c r="A622" s="2" t="s">
        <v>148</v>
      </c>
      <c r="B622" s="2" t="s">
        <v>156</v>
      </c>
      <c r="C622" s="2" t="s">
        <v>325</v>
      </c>
      <c r="D622" s="2">
        <v>104188</v>
      </c>
      <c r="E622" s="2" t="s">
        <v>4697</v>
      </c>
      <c r="F622" s="2" t="s">
        <v>6728</v>
      </c>
      <c r="G622" s="3">
        <v>1355</v>
      </c>
      <c r="H622" s="3">
        <v>500</v>
      </c>
      <c r="I622" s="71">
        <f>Exposure_Information[[#This Row],[Total  Insured Value]]+Exposure_Information[[#This Row],[Policy Deductible]]</f>
        <v>760400</v>
      </c>
      <c r="J622" s="2">
        <v>107318</v>
      </c>
      <c r="K622" s="3">
        <v>1</v>
      </c>
      <c r="L622" s="2" t="s">
        <v>9</v>
      </c>
      <c r="M622" s="2" t="s">
        <v>6729</v>
      </c>
      <c r="N622" s="3" t="s">
        <v>6730</v>
      </c>
      <c r="O622" s="2" t="s">
        <v>96</v>
      </c>
      <c r="P622" s="2" t="s">
        <v>80</v>
      </c>
      <c r="Q622" s="3">
        <v>47</v>
      </c>
      <c r="R622" s="2" t="s">
        <v>25</v>
      </c>
      <c r="S622" s="3">
        <v>36</v>
      </c>
      <c r="T622" s="2" t="s">
        <v>10</v>
      </c>
      <c r="U622" s="3">
        <v>40.625221000000003</v>
      </c>
      <c r="V622" s="3">
        <v>-73.925301000000005</v>
      </c>
      <c r="W622" s="2" t="s">
        <v>149</v>
      </c>
      <c r="X622" s="3">
        <v>2</v>
      </c>
      <c r="Y622" s="3" t="str">
        <f>_xlfn.CONCAT(Exposure_Information[[#This Row],[Building Construction Code]]," - ",Exposure_Information[[#This Row],[Type of building construction]])</f>
        <v>RMS - 2</v>
      </c>
      <c r="Z622" s="3">
        <v>0</v>
      </c>
      <c r="AA622" s="2">
        <v>1950</v>
      </c>
      <c r="AB622" s="2" t="s">
        <v>11</v>
      </c>
      <c r="AC622" s="2">
        <v>1</v>
      </c>
      <c r="AD622" s="2" t="str">
        <f>_xlfn.CONCAT(Exposure_Information[[#This Row],[Occupany Code]]," - ",Exposure_Information[[#This Row],[Type of building occupancy]])</f>
        <v>ATC - 1</v>
      </c>
      <c r="AE622" s="5">
        <v>447000</v>
      </c>
      <c r="AF622" s="5">
        <v>223500</v>
      </c>
      <c r="AG622" s="5">
        <v>89400</v>
      </c>
      <c r="AH622" s="5">
        <f>SUM(Exposure_Information[[#This Row],[Building Coverage Value]:[Business interruption value]])</f>
        <v>759900</v>
      </c>
      <c r="AI622" s="5">
        <f>SUM(Exposure_Information[[#This Row],[Building Coverage Value]:[Contents Coverage Value]])</f>
        <v>670500</v>
      </c>
      <c r="AJ622" s="26"/>
    </row>
    <row r="623" spans="1:36" x14ac:dyDescent="0.3">
      <c r="A623" s="2" t="s">
        <v>148</v>
      </c>
      <c r="B623" s="2" t="s">
        <v>156</v>
      </c>
      <c r="C623" s="2" t="s">
        <v>325</v>
      </c>
      <c r="D623" s="2">
        <v>107103</v>
      </c>
      <c r="E623" s="2" t="s">
        <v>4697</v>
      </c>
      <c r="F623" s="2" t="s">
        <v>6504</v>
      </c>
      <c r="G623" s="3">
        <v>1390</v>
      </c>
      <c r="H623" s="3">
        <v>500</v>
      </c>
      <c r="I623" s="71">
        <f>Exposure_Information[[#This Row],[Total  Insured Value]]+Exposure_Information[[#This Row],[Policy Deductible]]</f>
        <v>758600</v>
      </c>
      <c r="J623" s="2">
        <v>110233</v>
      </c>
      <c r="K623" s="3">
        <v>1</v>
      </c>
      <c r="L623" s="2" t="s">
        <v>9</v>
      </c>
      <c r="M623" s="2" t="s">
        <v>6505</v>
      </c>
      <c r="N623" s="3" t="s">
        <v>6506</v>
      </c>
      <c r="O623" s="2" t="s">
        <v>787</v>
      </c>
      <c r="P623" s="2" t="s">
        <v>221</v>
      </c>
      <c r="Q623" s="3">
        <v>23</v>
      </c>
      <c r="R623" s="2" t="s">
        <v>127</v>
      </c>
      <c r="S623" s="3">
        <v>25</v>
      </c>
      <c r="T623" s="2" t="s">
        <v>10</v>
      </c>
      <c r="U623" s="3">
        <v>42.216971999999998</v>
      </c>
      <c r="V623" s="3">
        <v>-70.892075000000006</v>
      </c>
      <c r="W623" s="2" t="s">
        <v>149</v>
      </c>
      <c r="X623" s="3">
        <v>1</v>
      </c>
      <c r="Y623" s="3" t="str">
        <f>_xlfn.CONCAT(Exposure_Information[[#This Row],[Building Construction Code]]," - ",Exposure_Information[[#This Row],[Type of building construction]])</f>
        <v>RMS - 1</v>
      </c>
      <c r="Z623" s="3">
        <v>0</v>
      </c>
      <c r="AA623" s="2">
        <v>1930</v>
      </c>
      <c r="AB623" s="2" t="s">
        <v>11</v>
      </c>
      <c r="AC623" s="2">
        <v>1</v>
      </c>
      <c r="AD623" s="2" t="str">
        <f>_xlfn.CONCAT(Exposure_Information[[#This Row],[Occupany Code]]," - ",Exposure_Information[[#This Row],[Type of building occupancy]])</f>
        <v>ATC - 1</v>
      </c>
      <c r="AE623" s="5">
        <v>399000</v>
      </c>
      <c r="AF623" s="5">
        <v>279300</v>
      </c>
      <c r="AG623" s="5">
        <v>79800</v>
      </c>
      <c r="AH623" s="5">
        <f>SUM(Exposure_Information[[#This Row],[Building Coverage Value]:[Business interruption value]])</f>
        <v>758100</v>
      </c>
      <c r="AI623" s="5">
        <f>SUM(Exposure_Information[[#This Row],[Building Coverage Value]:[Contents Coverage Value]])</f>
        <v>678300</v>
      </c>
      <c r="AJ623" s="26"/>
    </row>
    <row r="624" spans="1:36" ht="39" x14ac:dyDescent="0.3">
      <c r="A624" s="2" t="s">
        <v>148</v>
      </c>
      <c r="B624" s="2" t="s">
        <v>156</v>
      </c>
      <c r="C624" s="2" t="s">
        <v>325</v>
      </c>
      <c r="D624" s="2">
        <v>111085</v>
      </c>
      <c r="E624" s="2" t="s">
        <v>4697</v>
      </c>
      <c r="F624" s="2" t="s">
        <v>7815</v>
      </c>
      <c r="G624" s="3">
        <v>1400</v>
      </c>
      <c r="H624" s="3">
        <v>500</v>
      </c>
      <c r="I624" s="71">
        <f>Exposure_Information[[#This Row],[Total  Insured Value]]+Exposure_Information[[#This Row],[Policy Deductible]]</f>
        <v>757650</v>
      </c>
      <c r="J624" s="2">
        <v>114215</v>
      </c>
      <c r="K624" s="3">
        <v>1</v>
      </c>
      <c r="L624" s="2" t="s">
        <v>9</v>
      </c>
      <c r="M624" s="2" t="s">
        <v>7816</v>
      </c>
      <c r="N624" s="3" t="s">
        <v>7817</v>
      </c>
      <c r="O624" s="2" t="s">
        <v>261</v>
      </c>
      <c r="P624" s="2" t="s">
        <v>224</v>
      </c>
      <c r="Q624" s="3">
        <v>21</v>
      </c>
      <c r="R624" s="2" t="s">
        <v>127</v>
      </c>
      <c r="S624" s="3">
        <v>25</v>
      </c>
      <c r="T624" s="2" t="s">
        <v>10</v>
      </c>
      <c r="U624" s="3">
        <v>42.251522000000001</v>
      </c>
      <c r="V624" s="3">
        <v>-71.020995999999997</v>
      </c>
      <c r="W624" s="2" t="s">
        <v>149</v>
      </c>
      <c r="X624" s="3">
        <v>1</v>
      </c>
      <c r="Y624" s="3" t="str">
        <f>_xlfn.CONCAT(Exposure_Information[[#This Row],[Building Construction Code]]," - ",Exposure_Information[[#This Row],[Type of building construction]])</f>
        <v>RMS - 1</v>
      </c>
      <c r="Z624" s="3">
        <v>0</v>
      </c>
      <c r="AA624" s="2">
        <v>1954</v>
      </c>
      <c r="AB624" s="2" t="s">
        <v>11</v>
      </c>
      <c r="AC624" s="2">
        <v>1</v>
      </c>
      <c r="AD624" s="2" t="str">
        <f>_xlfn.CONCAT(Exposure_Information[[#This Row],[Occupany Code]]," - ",Exposure_Information[[#This Row],[Type of building occupancy]])</f>
        <v>ATC - 1</v>
      </c>
      <c r="AE624" s="5">
        <v>398500</v>
      </c>
      <c r="AF624" s="5">
        <v>278950</v>
      </c>
      <c r="AG624" s="5">
        <v>79700</v>
      </c>
      <c r="AH624" s="5">
        <f>SUM(Exposure_Information[[#This Row],[Building Coverage Value]:[Business interruption value]])</f>
        <v>757150</v>
      </c>
      <c r="AI624" s="5">
        <f>SUM(Exposure_Information[[#This Row],[Building Coverage Value]:[Contents Coverage Value]])</f>
        <v>677450</v>
      </c>
      <c r="AJ624" s="26"/>
    </row>
    <row r="625" spans="1:36" ht="26" x14ac:dyDescent="0.3">
      <c r="A625" s="2" t="s">
        <v>148</v>
      </c>
      <c r="B625" s="2" t="s">
        <v>156</v>
      </c>
      <c r="C625" s="2" t="s">
        <v>325</v>
      </c>
      <c r="D625" s="2">
        <v>104232</v>
      </c>
      <c r="E625" s="2" t="s">
        <v>4697</v>
      </c>
      <c r="F625" s="2" t="s">
        <v>6254</v>
      </c>
      <c r="G625" s="3">
        <v>905</v>
      </c>
      <c r="H625" s="3">
        <v>500</v>
      </c>
      <c r="I625" s="71">
        <f>Exposure_Information[[#This Row],[Total  Insured Value]]+Exposure_Information[[#This Row],[Policy Deductible]]</f>
        <v>757000</v>
      </c>
      <c r="J625" s="2">
        <v>107362</v>
      </c>
      <c r="K625" s="3">
        <v>1</v>
      </c>
      <c r="L625" s="2" t="s">
        <v>9</v>
      </c>
      <c r="M625" s="2" t="s">
        <v>6255</v>
      </c>
      <c r="N625" s="3" t="s">
        <v>6256</v>
      </c>
      <c r="O625" s="2" t="s">
        <v>482</v>
      </c>
      <c r="P625" s="2" t="s">
        <v>228</v>
      </c>
      <c r="Q625" s="3">
        <v>85</v>
      </c>
      <c r="R625" s="2" t="s">
        <v>25</v>
      </c>
      <c r="S625" s="3">
        <v>36</v>
      </c>
      <c r="T625" s="2" t="s">
        <v>10</v>
      </c>
      <c r="U625" s="3">
        <v>40.541649</v>
      </c>
      <c r="V625" s="3">
        <v>-74.165253000000007</v>
      </c>
      <c r="W625" s="2" t="s">
        <v>149</v>
      </c>
      <c r="X625" s="3">
        <v>2</v>
      </c>
      <c r="Y625" s="3" t="str">
        <f>_xlfn.CONCAT(Exposure_Information[[#This Row],[Building Construction Code]]," - ",Exposure_Information[[#This Row],[Type of building construction]])</f>
        <v>RMS - 2</v>
      </c>
      <c r="Z625" s="3">
        <v>0</v>
      </c>
      <c r="AA625" s="2">
        <v>1935</v>
      </c>
      <c r="AB625" s="2" t="s">
        <v>11</v>
      </c>
      <c r="AC625" s="2">
        <v>1</v>
      </c>
      <c r="AD625" s="2" t="str">
        <f>_xlfn.CONCAT(Exposure_Information[[#This Row],[Occupany Code]]," - ",Exposure_Information[[#This Row],[Type of building occupancy]])</f>
        <v>ATC - 1</v>
      </c>
      <c r="AE625" s="5">
        <v>445000</v>
      </c>
      <c r="AF625" s="5">
        <v>222500</v>
      </c>
      <c r="AG625" s="5">
        <v>89000</v>
      </c>
      <c r="AH625" s="5">
        <f>SUM(Exposure_Information[[#This Row],[Building Coverage Value]:[Business interruption value]])</f>
        <v>756500</v>
      </c>
      <c r="AI625" s="5">
        <f>SUM(Exposure_Information[[#This Row],[Building Coverage Value]:[Contents Coverage Value]])</f>
        <v>667500</v>
      </c>
      <c r="AJ625" s="26"/>
    </row>
    <row r="626" spans="1:36" ht="26" x14ac:dyDescent="0.3">
      <c r="A626" s="2" t="s">
        <v>148</v>
      </c>
      <c r="B626" s="2" t="s">
        <v>156</v>
      </c>
      <c r="C626" s="2" t="s">
        <v>325</v>
      </c>
      <c r="D626" s="2">
        <v>7362</v>
      </c>
      <c r="E626" s="2" t="s">
        <v>382</v>
      </c>
      <c r="F626" s="2" t="s">
        <v>2376</v>
      </c>
      <c r="G626" s="3">
        <v>1547</v>
      </c>
      <c r="H626" s="3">
        <v>1000</v>
      </c>
      <c r="I626" s="71">
        <f>Exposure_Information[[#This Row],[Total  Insured Value]]+Exposure_Information[[#This Row],[Policy Deductible]]</f>
        <v>241000</v>
      </c>
      <c r="J626" s="2">
        <v>9930</v>
      </c>
      <c r="K626" s="3">
        <v>1</v>
      </c>
      <c r="L626" s="2" t="s">
        <v>9</v>
      </c>
      <c r="M626" s="2" t="s">
        <v>10713</v>
      </c>
      <c r="N626" s="3" t="s">
        <v>2377</v>
      </c>
      <c r="O626" s="2" t="s">
        <v>948</v>
      </c>
      <c r="P626" s="2" t="s">
        <v>256</v>
      </c>
      <c r="Q626" s="3">
        <v>1</v>
      </c>
      <c r="R626" s="2" t="s">
        <v>127</v>
      </c>
      <c r="S626" s="3">
        <v>25</v>
      </c>
      <c r="T626" s="2" t="s">
        <v>10</v>
      </c>
      <c r="U626" s="3">
        <v>41.617538000000003</v>
      </c>
      <c r="V626" s="3">
        <v>-70.437196999999998</v>
      </c>
      <c r="W626" s="2" t="s">
        <v>149</v>
      </c>
      <c r="X626" s="3">
        <v>1</v>
      </c>
      <c r="Y626" s="3" t="str">
        <f>_xlfn.CONCAT(Exposure_Information[[#This Row],[Building Construction Code]]," - ",Exposure_Information[[#This Row],[Type of building construction]])</f>
        <v>RMS - 1</v>
      </c>
      <c r="Z626" s="3">
        <v>0</v>
      </c>
      <c r="AA626" s="2">
        <v>9999</v>
      </c>
      <c r="AB626" s="2" t="s">
        <v>11</v>
      </c>
      <c r="AC626" s="2">
        <v>37</v>
      </c>
      <c r="AD626" s="2" t="str">
        <f>_xlfn.CONCAT(Exposure_Information[[#This Row],[Occupany Code]]," - ",Exposure_Information[[#This Row],[Type of building occupancy]])</f>
        <v>ATC - 37</v>
      </c>
      <c r="AE626" s="5">
        <v>223000</v>
      </c>
      <c r="AF626" s="5">
        <v>17000</v>
      </c>
      <c r="AG626" s="5">
        <v>0</v>
      </c>
      <c r="AH626" s="5">
        <f>SUM(Exposure_Information[[#This Row],[Building Coverage Value]:[Business interruption value]])</f>
        <v>240000</v>
      </c>
      <c r="AI626" s="5">
        <f>SUM(Exposure_Information[[#This Row],[Building Coverage Value]:[Contents Coverage Value]])</f>
        <v>240000</v>
      </c>
      <c r="AJ626" s="26"/>
    </row>
    <row r="627" spans="1:36" ht="39" x14ac:dyDescent="0.3">
      <c r="A627" s="2" t="s">
        <v>148</v>
      </c>
      <c r="B627" s="2" t="s">
        <v>156</v>
      </c>
      <c r="C627" s="2" t="s">
        <v>325</v>
      </c>
      <c r="D627" s="2">
        <v>109477</v>
      </c>
      <c r="E627" s="2" t="s">
        <v>4697</v>
      </c>
      <c r="F627" s="2" t="s">
        <v>9440</v>
      </c>
      <c r="G627" s="3">
        <v>854</v>
      </c>
      <c r="H627" s="3">
        <v>1000</v>
      </c>
      <c r="I627" s="71">
        <f>Exposure_Information[[#This Row],[Total  Insured Value]]+Exposure_Information[[#This Row],[Policy Deductible]]</f>
        <v>755300</v>
      </c>
      <c r="J627" s="2">
        <v>112607</v>
      </c>
      <c r="K627" s="3">
        <v>1</v>
      </c>
      <c r="L627" s="2" t="s">
        <v>9</v>
      </c>
      <c r="M627" s="2" t="s">
        <v>9441</v>
      </c>
      <c r="N627" s="3" t="s">
        <v>9442</v>
      </c>
      <c r="O627" s="2" t="s">
        <v>3572</v>
      </c>
      <c r="P627" s="2" t="s">
        <v>174</v>
      </c>
      <c r="Q627" s="3">
        <v>5</v>
      </c>
      <c r="R627" s="2" t="s">
        <v>127</v>
      </c>
      <c r="S627" s="3">
        <v>25</v>
      </c>
      <c r="T627" s="2" t="s">
        <v>10</v>
      </c>
      <c r="U627" s="3">
        <v>42.031185000000001</v>
      </c>
      <c r="V627" s="3">
        <v>-71.154235999999997</v>
      </c>
      <c r="W627" s="2" t="s">
        <v>149</v>
      </c>
      <c r="X627" s="3">
        <v>1</v>
      </c>
      <c r="Y627" s="3" t="str">
        <f>_xlfn.CONCAT(Exposure_Information[[#This Row],[Building Construction Code]]," - ",Exposure_Information[[#This Row],[Type of building construction]])</f>
        <v>RMS - 1</v>
      </c>
      <c r="Z627" s="3">
        <v>0</v>
      </c>
      <c r="AA627" s="2">
        <v>2006</v>
      </c>
      <c r="AB627" s="2" t="s">
        <v>11</v>
      </c>
      <c r="AC627" s="2">
        <v>1</v>
      </c>
      <c r="AD627" s="2" t="str">
        <f>_xlfn.CONCAT(Exposure_Information[[#This Row],[Occupany Code]]," - ",Exposure_Information[[#This Row],[Type of building occupancy]])</f>
        <v>ATC - 1</v>
      </c>
      <c r="AE627" s="5">
        <v>397000</v>
      </c>
      <c r="AF627" s="5">
        <v>277900</v>
      </c>
      <c r="AG627" s="5">
        <v>79400</v>
      </c>
      <c r="AH627" s="5">
        <f>SUM(Exposure_Information[[#This Row],[Building Coverage Value]:[Business interruption value]])</f>
        <v>754300</v>
      </c>
      <c r="AI627" s="5">
        <f>SUM(Exposure_Information[[#This Row],[Building Coverage Value]:[Contents Coverage Value]])</f>
        <v>674900</v>
      </c>
      <c r="AJ627" s="26"/>
    </row>
    <row r="628" spans="1:36" ht="39" x14ac:dyDescent="0.3">
      <c r="A628" s="2" t="s">
        <v>148</v>
      </c>
      <c r="B628" s="2" t="s">
        <v>156</v>
      </c>
      <c r="C628" s="2" t="s">
        <v>325</v>
      </c>
      <c r="D628" s="2">
        <v>103010</v>
      </c>
      <c r="E628" s="2" t="s">
        <v>4697</v>
      </c>
      <c r="F628" s="2" t="s">
        <v>5762</v>
      </c>
      <c r="G628" s="3">
        <v>989</v>
      </c>
      <c r="H628" s="3">
        <v>500</v>
      </c>
      <c r="I628" s="71">
        <f>Exposure_Information[[#This Row],[Total  Insured Value]]+Exposure_Information[[#This Row],[Policy Deductible]]</f>
        <v>753850</v>
      </c>
      <c r="J628" s="2">
        <v>106140</v>
      </c>
      <c r="K628" s="3">
        <v>1</v>
      </c>
      <c r="L628" s="2" t="s">
        <v>9</v>
      </c>
      <c r="M628" s="2" t="s">
        <v>5763</v>
      </c>
      <c r="N628" s="3" t="s">
        <v>5764</v>
      </c>
      <c r="O628" s="2" t="s">
        <v>5622</v>
      </c>
      <c r="P628" s="2" t="s">
        <v>24</v>
      </c>
      <c r="Q628" s="3">
        <v>119</v>
      </c>
      <c r="R628" s="2" t="s">
        <v>25</v>
      </c>
      <c r="S628" s="3">
        <v>36</v>
      </c>
      <c r="T628" s="2" t="s">
        <v>10</v>
      </c>
      <c r="U628" s="3">
        <v>41.203491999999997</v>
      </c>
      <c r="V628" s="3">
        <v>-73.873698000000005</v>
      </c>
      <c r="W628" s="2" t="s">
        <v>149</v>
      </c>
      <c r="X628" s="3">
        <v>1</v>
      </c>
      <c r="Y628" s="3" t="str">
        <f>_xlfn.CONCAT(Exposure_Information[[#This Row],[Building Construction Code]]," - ",Exposure_Information[[#This Row],[Type of building construction]])</f>
        <v>RMS - 1</v>
      </c>
      <c r="Z628" s="3">
        <v>0</v>
      </c>
      <c r="AA628" s="2">
        <v>1957</v>
      </c>
      <c r="AB628" s="2" t="s">
        <v>11</v>
      </c>
      <c r="AC628" s="2">
        <v>1</v>
      </c>
      <c r="AD628" s="2" t="str">
        <f>_xlfn.CONCAT(Exposure_Information[[#This Row],[Occupany Code]]," - ",Exposure_Information[[#This Row],[Type of building occupancy]])</f>
        <v>ATC - 1</v>
      </c>
      <c r="AE628" s="5">
        <v>396500</v>
      </c>
      <c r="AF628" s="5">
        <v>277550</v>
      </c>
      <c r="AG628" s="5">
        <v>79300</v>
      </c>
      <c r="AH628" s="5">
        <f>SUM(Exposure_Information[[#This Row],[Building Coverage Value]:[Business interruption value]])</f>
        <v>753350</v>
      </c>
      <c r="AI628" s="5">
        <f>SUM(Exposure_Information[[#This Row],[Building Coverage Value]:[Contents Coverage Value]])</f>
        <v>674050</v>
      </c>
      <c r="AJ628" s="26"/>
    </row>
    <row r="629" spans="1:36" ht="39" x14ac:dyDescent="0.3">
      <c r="A629" s="2" t="s">
        <v>148</v>
      </c>
      <c r="B629" s="2" t="s">
        <v>156</v>
      </c>
      <c r="C629" s="2" t="s">
        <v>325</v>
      </c>
      <c r="D629" s="2">
        <v>102402</v>
      </c>
      <c r="E629" s="2" t="s">
        <v>4697</v>
      </c>
      <c r="F629" s="2" t="s">
        <v>6222</v>
      </c>
      <c r="G629" s="3">
        <v>1263</v>
      </c>
      <c r="H629" s="3">
        <v>500</v>
      </c>
      <c r="I629" s="71">
        <f>Exposure_Information[[#This Row],[Total  Insured Value]]+Exposure_Information[[#This Row],[Policy Deductible]]</f>
        <v>753850</v>
      </c>
      <c r="J629" s="2">
        <v>105532</v>
      </c>
      <c r="K629" s="3">
        <v>1</v>
      </c>
      <c r="L629" s="2" t="s">
        <v>9</v>
      </c>
      <c r="M629" s="2" t="s">
        <v>6223</v>
      </c>
      <c r="N629" s="3" t="s">
        <v>6224</v>
      </c>
      <c r="O629" s="2" t="s">
        <v>6225</v>
      </c>
      <c r="P629" s="2" t="s">
        <v>171</v>
      </c>
      <c r="Q629" s="3">
        <v>27</v>
      </c>
      <c r="R629" s="2" t="s">
        <v>127</v>
      </c>
      <c r="S629" s="3">
        <v>25</v>
      </c>
      <c r="T629" s="2" t="s">
        <v>10</v>
      </c>
      <c r="U629" s="3">
        <v>42.335681000000001</v>
      </c>
      <c r="V629" s="3">
        <v>-71.806140999999997</v>
      </c>
      <c r="W629" s="2" t="s">
        <v>149</v>
      </c>
      <c r="X629" s="3">
        <v>1</v>
      </c>
      <c r="Y629" s="3" t="str">
        <f>_xlfn.CONCAT(Exposure_Information[[#This Row],[Building Construction Code]]," - ",Exposure_Information[[#This Row],[Type of building construction]])</f>
        <v>RMS - 1</v>
      </c>
      <c r="Z629" s="3">
        <v>0</v>
      </c>
      <c r="AA629" s="2">
        <v>1973</v>
      </c>
      <c r="AB629" s="2" t="s">
        <v>11</v>
      </c>
      <c r="AC629" s="2">
        <v>1</v>
      </c>
      <c r="AD629" s="2" t="str">
        <f>_xlfn.CONCAT(Exposure_Information[[#This Row],[Occupany Code]]," - ",Exposure_Information[[#This Row],[Type of building occupancy]])</f>
        <v>ATC - 1</v>
      </c>
      <c r="AE629" s="5">
        <v>396500</v>
      </c>
      <c r="AF629" s="5">
        <v>277550</v>
      </c>
      <c r="AG629" s="5">
        <v>79300</v>
      </c>
      <c r="AH629" s="5">
        <f>SUM(Exposure_Information[[#This Row],[Building Coverage Value]:[Business interruption value]])</f>
        <v>753350</v>
      </c>
      <c r="AI629" s="5">
        <f>SUM(Exposure_Information[[#This Row],[Building Coverage Value]:[Contents Coverage Value]])</f>
        <v>674050</v>
      </c>
      <c r="AJ629" s="26"/>
    </row>
    <row r="630" spans="1:36" ht="26" x14ac:dyDescent="0.3">
      <c r="A630" s="2" t="s">
        <v>148</v>
      </c>
      <c r="B630" s="2" t="s">
        <v>156</v>
      </c>
      <c r="C630" s="2" t="s">
        <v>325</v>
      </c>
      <c r="D630" s="2">
        <v>113184</v>
      </c>
      <c r="E630" s="2" t="s">
        <v>4697</v>
      </c>
      <c r="F630" s="2" t="s">
        <v>7964</v>
      </c>
      <c r="G630" s="3">
        <v>1933</v>
      </c>
      <c r="H630" s="3">
        <v>1000</v>
      </c>
      <c r="I630" s="71">
        <f>Exposure_Information[[#This Row],[Total  Insured Value]]+Exposure_Information[[#This Row],[Policy Deductible]]</f>
        <v>754100</v>
      </c>
      <c r="J630" s="2">
        <v>116314</v>
      </c>
      <c r="K630" s="3">
        <v>1</v>
      </c>
      <c r="L630" s="2" t="s">
        <v>9</v>
      </c>
      <c r="M630" s="2" t="s">
        <v>7965</v>
      </c>
      <c r="N630" s="3" t="s">
        <v>7966</v>
      </c>
      <c r="O630" s="2" t="s">
        <v>1012</v>
      </c>
      <c r="P630" s="2" t="s">
        <v>72</v>
      </c>
      <c r="Q630" s="3">
        <v>25</v>
      </c>
      <c r="R630" s="2" t="s">
        <v>127</v>
      </c>
      <c r="S630" s="3">
        <v>25</v>
      </c>
      <c r="T630" s="2" t="s">
        <v>10</v>
      </c>
      <c r="U630" s="3">
        <v>42.383527000000001</v>
      </c>
      <c r="V630" s="3">
        <v>-70.977423000000002</v>
      </c>
      <c r="W630" s="2" t="s">
        <v>149</v>
      </c>
      <c r="X630" s="3">
        <v>1</v>
      </c>
      <c r="Y630" s="3" t="str">
        <f>_xlfn.CONCAT(Exposure_Information[[#This Row],[Building Construction Code]]," - ",Exposure_Information[[#This Row],[Type of building construction]])</f>
        <v>RMS - 1</v>
      </c>
      <c r="Z630" s="3">
        <v>0</v>
      </c>
      <c r="AA630" s="2">
        <v>1981</v>
      </c>
      <c r="AB630" s="2" t="s">
        <v>11</v>
      </c>
      <c r="AC630" s="2">
        <v>1</v>
      </c>
      <c r="AD630" s="2" t="str">
        <f>_xlfn.CONCAT(Exposure_Information[[#This Row],[Occupany Code]]," - ",Exposure_Information[[#This Row],[Type of building occupancy]])</f>
        <v>ATC - 1</v>
      </c>
      <c r="AE630" s="5">
        <v>443000</v>
      </c>
      <c r="AF630" s="5">
        <v>221500</v>
      </c>
      <c r="AG630" s="5">
        <v>88600</v>
      </c>
      <c r="AH630" s="5">
        <f>SUM(Exposure_Information[[#This Row],[Building Coverage Value]:[Business interruption value]])</f>
        <v>753100</v>
      </c>
      <c r="AI630" s="5">
        <f>SUM(Exposure_Information[[#This Row],[Building Coverage Value]:[Contents Coverage Value]])</f>
        <v>664500</v>
      </c>
      <c r="AJ630" s="26"/>
    </row>
    <row r="631" spans="1:36" ht="26" x14ac:dyDescent="0.3">
      <c r="A631" s="2" t="s">
        <v>148</v>
      </c>
      <c r="B631" s="2" t="s">
        <v>156</v>
      </c>
      <c r="C631" s="2" t="s">
        <v>325</v>
      </c>
      <c r="D631" s="2">
        <v>7360</v>
      </c>
      <c r="E631" s="2" t="s">
        <v>382</v>
      </c>
      <c r="F631" s="2" t="s">
        <v>916</v>
      </c>
      <c r="G631" s="3">
        <v>994</v>
      </c>
      <c r="H631" s="3">
        <v>1000</v>
      </c>
      <c r="I631" s="71">
        <f>Exposure_Information[[#This Row],[Total  Insured Value]]+Exposure_Information[[#This Row],[Policy Deductible]]</f>
        <v>7000</v>
      </c>
      <c r="J631" s="2">
        <v>9928</v>
      </c>
      <c r="K631" s="3">
        <v>1</v>
      </c>
      <c r="L631" s="2" t="s">
        <v>9</v>
      </c>
      <c r="M631" s="2" t="s">
        <v>10713</v>
      </c>
      <c r="N631" s="2" t="s">
        <v>917</v>
      </c>
      <c r="O631" s="2" t="s">
        <v>100</v>
      </c>
      <c r="P631" s="2" t="s">
        <v>90</v>
      </c>
      <c r="Q631" s="3">
        <v>17</v>
      </c>
      <c r="R631" s="2" t="s">
        <v>127</v>
      </c>
      <c r="S631" s="3">
        <v>25</v>
      </c>
      <c r="T631" s="2" t="s">
        <v>10</v>
      </c>
      <c r="U631" s="3">
        <v>42.409804000000001</v>
      </c>
      <c r="V631" s="3">
        <v>-71.050985999999995</v>
      </c>
      <c r="W631" s="2" t="s">
        <v>149</v>
      </c>
      <c r="X631" s="3">
        <v>1</v>
      </c>
      <c r="Y631" s="3" t="str">
        <f>_xlfn.CONCAT(Exposure_Information[[#This Row],[Building Construction Code]]," - ",Exposure_Information[[#This Row],[Type of building construction]])</f>
        <v>RMS - 1</v>
      </c>
      <c r="Z631" s="3">
        <v>0</v>
      </c>
      <c r="AA631" s="2">
        <v>9999</v>
      </c>
      <c r="AB631" s="2" t="s">
        <v>11</v>
      </c>
      <c r="AC631" s="2">
        <v>37</v>
      </c>
      <c r="AD631" s="2" t="str">
        <f>_xlfn.CONCAT(Exposure_Information[[#This Row],[Occupany Code]]," - ",Exposure_Information[[#This Row],[Type of building occupancy]])</f>
        <v>ATC - 37</v>
      </c>
      <c r="AE631" s="5">
        <v>0</v>
      </c>
      <c r="AF631" s="5">
        <v>6000</v>
      </c>
      <c r="AG631" s="5">
        <v>0</v>
      </c>
      <c r="AH631" s="5">
        <f>SUM(Exposure_Information[[#This Row],[Building Coverage Value]:[Business interruption value]])</f>
        <v>6000</v>
      </c>
      <c r="AI631" s="5">
        <f>SUM(Exposure_Information[[#This Row],[Building Coverage Value]:[Contents Coverage Value]])</f>
        <v>6000</v>
      </c>
      <c r="AJ631" s="26"/>
    </row>
    <row r="632" spans="1:36" ht="26" x14ac:dyDescent="0.3">
      <c r="A632" s="2" t="s">
        <v>148</v>
      </c>
      <c r="B632" s="2" t="s">
        <v>156</v>
      </c>
      <c r="C632" s="2" t="s">
        <v>325</v>
      </c>
      <c r="D632" s="2">
        <v>7359</v>
      </c>
      <c r="E632" s="2" t="s">
        <v>382</v>
      </c>
      <c r="F632" s="2" t="s">
        <v>3232</v>
      </c>
      <c r="G632" s="3">
        <v>1875</v>
      </c>
      <c r="H632" s="3">
        <v>5000</v>
      </c>
      <c r="I632" s="71">
        <f>Exposure_Information[[#This Row],[Total  Insured Value]]+Exposure_Information[[#This Row],[Policy Deductible]]</f>
        <v>368000</v>
      </c>
      <c r="J632" s="2">
        <v>9926</v>
      </c>
      <c r="K632" s="3">
        <v>1</v>
      </c>
      <c r="L632" s="2" t="s">
        <v>9</v>
      </c>
      <c r="M632" s="2" t="s">
        <v>10713</v>
      </c>
      <c r="N632" s="3" t="s">
        <v>543</v>
      </c>
      <c r="O632" s="2" t="s">
        <v>45</v>
      </c>
      <c r="P632" s="2" t="s">
        <v>155</v>
      </c>
      <c r="Q632" s="3">
        <v>1</v>
      </c>
      <c r="R632" s="2" t="s">
        <v>70</v>
      </c>
      <c r="S632" s="3">
        <v>9</v>
      </c>
      <c r="T632" s="2" t="s">
        <v>10</v>
      </c>
      <c r="U632" s="3">
        <v>41.059038000000001</v>
      </c>
      <c r="V632" s="3">
        <v>-73.533036999999993</v>
      </c>
      <c r="W632" s="2" t="s">
        <v>149</v>
      </c>
      <c r="X632" s="3">
        <v>1</v>
      </c>
      <c r="Y632" s="3" t="str">
        <f>_xlfn.CONCAT(Exposure_Information[[#This Row],[Building Construction Code]]," - ",Exposure_Information[[#This Row],[Type of building construction]])</f>
        <v>RMS - 1</v>
      </c>
      <c r="Z632" s="3">
        <v>0</v>
      </c>
      <c r="AA632" s="2">
        <v>9999</v>
      </c>
      <c r="AB632" s="2" t="s">
        <v>11</v>
      </c>
      <c r="AC632" s="2">
        <v>37</v>
      </c>
      <c r="AD632" s="2" t="str">
        <f>_xlfn.CONCAT(Exposure_Information[[#This Row],[Occupany Code]]," - ",Exposure_Information[[#This Row],[Type of building occupancy]])</f>
        <v>ATC - 37</v>
      </c>
      <c r="AE632" s="5">
        <v>336000</v>
      </c>
      <c r="AF632" s="5">
        <v>0</v>
      </c>
      <c r="AG632" s="5">
        <v>27000</v>
      </c>
      <c r="AH632" s="5">
        <f>SUM(Exposure_Information[[#This Row],[Building Coverage Value]:[Business interruption value]])</f>
        <v>363000</v>
      </c>
      <c r="AI632" s="5">
        <f>SUM(Exposure_Information[[#This Row],[Building Coverage Value]:[Contents Coverage Value]])</f>
        <v>336000</v>
      </c>
      <c r="AJ632" s="26"/>
    </row>
    <row r="633" spans="1:36" ht="39" x14ac:dyDescent="0.3">
      <c r="A633" s="2" t="s">
        <v>148</v>
      </c>
      <c r="B633" s="2" t="s">
        <v>156</v>
      </c>
      <c r="C633" s="2" t="s">
        <v>325</v>
      </c>
      <c r="D633" s="2">
        <v>102985</v>
      </c>
      <c r="E633" s="2" t="s">
        <v>4697</v>
      </c>
      <c r="F633" s="2" t="s">
        <v>6070</v>
      </c>
      <c r="G633" s="3">
        <v>882</v>
      </c>
      <c r="H633" s="3">
        <v>500</v>
      </c>
      <c r="I633" s="71">
        <f>Exposure_Information[[#This Row],[Total  Insured Value]]+Exposure_Information[[#This Row],[Policy Deductible]]</f>
        <v>751950</v>
      </c>
      <c r="J633" s="2">
        <v>106115</v>
      </c>
      <c r="K633" s="3">
        <v>1</v>
      </c>
      <c r="L633" s="2" t="s">
        <v>9</v>
      </c>
      <c r="M633" s="2" t="s">
        <v>6071</v>
      </c>
      <c r="N633" s="3" t="s">
        <v>6072</v>
      </c>
      <c r="O633" s="2" t="s">
        <v>4235</v>
      </c>
      <c r="P633" s="2" t="s">
        <v>171</v>
      </c>
      <c r="Q633" s="3">
        <v>27</v>
      </c>
      <c r="R633" s="2" t="s">
        <v>127</v>
      </c>
      <c r="S633" s="3">
        <v>25</v>
      </c>
      <c r="T633" s="2" t="s">
        <v>10</v>
      </c>
      <c r="U633" s="3">
        <v>42.226421000000002</v>
      </c>
      <c r="V633" s="3">
        <v>-71.692329000000001</v>
      </c>
      <c r="W633" s="2" t="s">
        <v>149</v>
      </c>
      <c r="X633" s="3">
        <v>1</v>
      </c>
      <c r="Y633" s="3" t="str">
        <f>_xlfn.CONCAT(Exposure_Information[[#This Row],[Building Construction Code]]," - ",Exposure_Information[[#This Row],[Type of building construction]])</f>
        <v>RMS - 1</v>
      </c>
      <c r="Z633" s="3">
        <v>0</v>
      </c>
      <c r="AA633" s="2">
        <v>1975</v>
      </c>
      <c r="AB633" s="2" t="s">
        <v>11</v>
      </c>
      <c r="AC633" s="2">
        <v>1</v>
      </c>
      <c r="AD633" s="2" t="str">
        <f>_xlfn.CONCAT(Exposure_Information[[#This Row],[Occupany Code]]," - ",Exposure_Information[[#This Row],[Type of building occupancy]])</f>
        <v>ATC - 1</v>
      </c>
      <c r="AE633" s="5">
        <v>395500</v>
      </c>
      <c r="AF633" s="5">
        <v>276850</v>
      </c>
      <c r="AG633" s="5">
        <v>79100</v>
      </c>
      <c r="AH633" s="5">
        <f>SUM(Exposure_Information[[#This Row],[Building Coverage Value]:[Business interruption value]])</f>
        <v>751450</v>
      </c>
      <c r="AI633" s="5">
        <f>SUM(Exposure_Information[[#This Row],[Building Coverage Value]:[Contents Coverage Value]])</f>
        <v>672350</v>
      </c>
      <c r="AJ633" s="26"/>
    </row>
    <row r="634" spans="1:36" ht="26" x14ac:dyDescent="0.3">
      <c r="A634" s="2" t="s">
        <v>148</v>
      </c>
      <c r="B634" s="2" t="s">
        <v>156</v>
      </c>
      <c r="C634" s="2" t="s">
        <v>325</v>
      </c>
      <c r="D634" s="2">
        <v>112467</v>
      </c>
      <c r="E634" s="2" t="s">
        <v>4697</v>
      </c>
      <c r="F634" s="2" t="s">
        <v>8459</v>
      </c>
      <c r="G634" s="3">
        <v>1374</v>
      </c>
      <c r="H634" s="3">
        <v>500</v>
      </c>
      <c r="I634" s="71">
        <f>Exposure_Information[[#This Row],[Total  Insured Value]]+Exposure_Information[[#This Row],[Policy Deductible]]</f>
        <v>751950</v>
      </c>
      <c r="J634" s="2">
        <v>115597</v>
      </c>
      <c r="K634" s="3">
        <v>1</v>
      </c>
      <c r="L634" s="2" t="s">
        <v>9</v>
      </c>
      <c r="M634" s="2" t="s">
        <v>8460</v>
      </c>
      <c r="N634" s="3" t="s">
        <v>8461</v>
      </c>
      <c r="O634" s="2" t="s">
        <v>1520</v>
      </c>
      <c r="P634" s="2" t="s">
        <v>221</v>
      </c>
      <c r="Q634" s="3">
        <v>23</v>
      </c>
      <c r="R634" s="2" t="s">
        <v>127</v>
      </c>
      <c r="S634" s="3">
        <v>25</v>
      </c>
      <c r="T634" s="2" t="s">
        <v>10</v>
      </c>
      <c r="U634" s="3">
        <v>42.081572000000001</v>
      </c>
      <c r="V634" s="3">
        <v>-70.823104999999998</v>
      </c>
      <c r="W634" s="2" t="s">
        <v>149</v>
      </c>
      <c r="X634" s="3">
        <v>1</v>
      </c>
      <c r="Y634" s="3" t="str">
        <f>_xlfn.CONCAT(Exposure_Information[[#This Row],[Building Construction Code]]," - ",Exposure_Information[[#This Row],[Type of building construction]])</f>
        <v>RMS - 1</v>
      </c>
      <c r="Z634" s="3">
        <v>0</v>
      </c>
      <c r="AA634" s="2">
        <v>1964</v>
      </c>
      <c r="AB634" s="2" t="s">
        <v>11</v>
      </c>
      <c r="AC634" s="2">
        <v>1</v>
      </c>
      <c r="AD634" s="2" t="str">
        <f>_xlfn.CONCAT(Exposure_Information[[#This Row],[Occupany Code]]," - ",Exposure_Information[[#This Row],[Type of building occupancy]])</f>
        <v>ATC - 1</v>
      </c>
      <c r="AE634" s="5">
        <v>395500</v>
      </c>
      <c r="AF634" s="5">
        <v>276850</v>
      </c>
      <c r="AG634" s="5">
        <v>79100</v>
      </c>
      <c r="AH634" s="5">
        <f>SUM(Exposure_Information[[#This Row],[Building Coverage Value]:[Business interruption value]])</f>
        <v>751450</v>
      </c>
      <c r="AI634" s="5">
        <f>SUM(Exposure_Information[[#This Row],[Building Coverage Value]:[Contents Coverage Value]])</f>
        <v>672350</v>
      </c>
      <c r="AJ634" s="26"/>
    </row>
    <row r="635" spans="1:36" ht="26" x14ac:dyDescent="0.3">
      <c r="A635" s="2" t="s">
        <v>148</v>
      </c>
      <c r="B635" s="2" t="s">
        <v>156</v>
      </c>
      <c r="C635" s="2" t="s">
        <v>325</v>
      </c>
      <c r="D635" s="2">
        <v>106181</v>
      </c>
      <c r="E635" s="2" t="s">
        <v>4697</v>
      </c>
      <c r="F635" s="2" t="s">
        <v>9215</v>
      </c>
      <c r="G635" s="3">
        <v>1094</v>
      </c>
      <c r="H635" s="3">
        <v>500</v>
      </c>
      <c r="I635" s="71">
        <f>Exposure_Information[[#This Row],[Total  Insured Value]]+Exposure_Information[[#This Row],[Policy Deductible]]</f>
        <v>751950</v>
      </c>
      <c r="J635" s="2">
        <v>109311</v>
      </c>
      <c r="K635" s="3">
        <v>1</v>
      </c>
      <c r="L635" s="2" t="s">
        <v>9</v>
      </c>
      <c r="M635" s="2" t="s">
        <v>9216</v>
      </c>
      <c r="N635" s="3" t="s">
        <v>9217</v>
      </c>
      <c r="O635" s="2" t="s">
        <v>16</v>
      </c>
      <c r="P635" s="2" t="s">
        <v>74</v>
      </c>
      <c r="Q635" s="3">
        <v>9</v>
      </c>
      <c r="R635" s="2" t="s">
        <v>127</v>
      </c>
      <c r="S635" s="3">
        <v>25</v>
      </c>
      <c r="T635" s="2" t="s">
        <v>10</v>
      </c>
      <c r="U635" s="3">
        <v>42.517384</v>
      </c>
      <c r="V635" s="3">
        <v>-70.899451999999997</v>
      </c>
      <c r="W635" s="2" t="s">
        <v>149</v>
      </c>
      <c r="X635" s="3">
        <v>1</v>
      </c>
      <c r="Y635" s="3" t="str">
        <f>_xlfn.CONCAT(Exposure_Information[[#This Row],[Building Construction Code]]," - ",Exposure_Information[[#This Row],[Type of building construction]])</f>
        <v>RMS - 1</v>
      </c>
      <c r="Z635" s="3">
        <v>0</v>
      </c>
      <c r="AA635" s="2">
        <v>1927</v>
      </c>
      <c r="AB635" s="2" t="s">
        <v>11</v>
      </c>
      <c r="AC635" s="2">
        <v>1</v>
      </c>
      <c r="AD635" s="2" t="str">
        <f>_xlfn.CONCAT(Exposure_Information[[#This Row],[Occupany Code]]," - ",Exposure_Information[[#This Row],[Type of building occupancy]])</f>
        <v>ATC - 1</v>
      </c>
      <c r="AE635" s="5">
        <v>395500</v>
      </c>
      <c r="AF635" s="5">
        <v>276850</v>
      </c>
      <c r="AG635" s="5">
        <v>79100</v>
      </c>
      <c r="AH635" s="5">
        <f>SUM(Exposure_Information[[#This Row],[Building Coverage Value]:[Business interruption value]])</f>
        <v>751450</v>
      </c>
      <c r="AI635" s="5">
        <f>SUM(Exposure_Information[[#This Row],[Building Coverage Value]:[Contents Coverage Value]])</f>
        <v>672350</v>
      </c>
      <c r="AJ635" s="26"/>
    </row>
    <row r="636" spans="1:36" ht="26" x14ac:dyDescent="0.3">
      <c r="A636" s="2" t="s">
        <v>148</v>
      </c>
      <c r="B636" s="2" t="s">
        <v>156</v>
      </c>
      <c r="C636" s="2" t="s">
        <v>325</v>
      </c>
      <c r="D636" s="2">
        <v>7357</v>
      </c>
      <c r="E636" s="2" t="s">
        <v>382</v>
      </c>
      <c r="F636" s="2" t="s">
        <v>396</v>
      </c>
      <c r="G636" s="3">
        <v>10224</v>
      </c>
      <c r="H636" s="3">
        <v>500</v>
      </c>
      <c r="I636" s="71">
        <f>Exposure_Information[[#This Row],[Total  Insured Value]]+Exposure_Information[[#This Row],[Policy Deductible]]</f>
        <v>220500</v>
      </c>
      <c r="J636" s="2">
        <v>9922</v>
      </c>
      <c r="K636" s="3">
        <v>1</v>
      </c>
      <c r="L636" s="2" t="s">
        <v>9</v>
      </c>
      <c r="M636" s="2" t="s">
        <v>10713</v>
      </c>
      <c r="N636" s="2" t="s">
        <v>397</v>
      </c>
      <c r="O636" s="2" t="s">
        <v>92</v>
      </c>
      <c r="P636" s="2" t="s">
        <v>91</v>
      </c>
      <c r="Q636" s="3">
        <v>105</v>
      </c>
      <c r="R636" s="2" t="s">
        <v>25</v>
      </c>
      <c r="S636" s="3">
        <v>36</v>
      </c>
      <c r="T636" s="2" t="s">
        <v>10</v>
      </c>
      <c r="U636" s="3">
        <v>41.588346000000001</v>
      </c>
      <c r="V636" s="3">
        <v>-74.509122000000005</v>
      </c>
      <c r="W636" s="2" t="s">
        <v>149</v>
      </c>
      <c r="X636" s="3">
        <v>1</v>
      </c>
      <c r="Y636" s="3" t="str">
        <f>_xlfn.CONCAT(Exposure_Information[[#This Row],[Building Construction Code]]," - ",Exposure_Information[[#This Row],[Type of building construction]])</f>
        <v>RMS - 1</v>
      </c>
      <c r="Z636" s="3">
        <v>0</v>
      </c>
      <c r="AA636" s="2">
        <v>9999</v>
      </c>
      <c r="AB636" s="2" t="s">
        <v>11</v>
      </c>
      <c r="AC636" s="2">
        <v>37</v>
      </c>
      <c r="AD636" s="2" t="str">
        <f>_xlfn.CONCAT(Exposure_Information[[#This Row],[Occupany Code]]," - ",Exposure_Information[[#This Row],[Type of building occupancy]])</f>
        <v>ATC - 37</v>
      </c>
      <c r="AE636" s="5">
        <v>200000</v>
      </c>
      <c r="AF636" s="5">
        <v>0</v>
      </c>
      <c r="AG636" s="5">
        <v>20000</v>
      </c>
      <c r="AH636" s="5">
        <f>SUM(Exposure_Information[[#This Row],[Building Coverage Value]:[Business interruption value]])</f>
        <v>220000</v>
      </c>
      <c r="AI636" s="5">
        <f>SUM(Exposure_Information[[#This Row],[Building Coverage Value]:[Contents Coverage Value]])</f>
        <v>200000</v>
      </c>
      <c r="AJ636" s="26"/>
    </row>
    <row r="637" spans="1:36" ht="26" x14ac:dyDescent="0.3">
      <c r="A637" s="2" t="s">
        <v>148</v>
      </c>
      <c r="B637" s="2" t="s">
        <v>156</v>
      </c>
      <c r="C637" s="2" t="s">
        <v>325</v>
      </c>
      <c r="D637" s="2">
        <v>7357</v>
      </c>
      <c r="E637" s="2" t="s">
        <v>382</v>
      </c>
      <c r="F637" s="2" t="s">
        <v>396</v>
      </c>
      <c r="G637" s="3">
        <v>10224</v>
      </c>
      <c r="H637" s="3">
        <v>500</v>
      </c>
      <c r="I637" s="71">
        <f>Exposure_Information[[#This Row],[Total  Insured Value]]+Exposure_Information[[#This Row],[Policy Deductible]]</f>
        <v>280500</v>
      </c>
      <c r="J637" s="2">
        <v>9920</v>
      </c>
      <c r="K637" s="3">
        <v>1</v>
      </c>
      <c r="L637" s="2" t="s">
        <v>9</v>
      </c>
      <c r="M637" s="2" t="s">
        <v>10713</v>
      </c>
      <c r="N637" s="3" t="s">
        <v>397</v>
      </c>
      <c r="O637" s="2" t="s">
        <v>92</v>
      </c>
      <c r="P637" s="2" t="s">
        <v>91</v>
      </c>
      <c r="Q637" s="3">
        <v>105</v>
      </c>
      <c r="R637" s="2" t="s">
        <v>25</v>
      </c>
      <c r="S637" s="3">
        <v>36</v>
      </c>
      <c r="T637" s="2" t="s">
        <v>10</v>
      </c>
      <c r="U637" s="3">
        <v>41.588346000000001</v>
      </c>
      <c r="V637" s="3">
        <v>-74.509122000000005</v>
      </c>
      <c r="W637" s="2" t="s">
        <v>149</v>
      </c>
      <c r="X637" s="3">
        <v>1</v>
      </c>
      <c r="Y637" s="3" t="str">
        <f>_xlfn.CONCAT(Exposure_Information[[#This Row],[Building Construction Code]]," - ",Exposure_Information[[#This Row],[Type of building construction]])</f>
        <v>RMS - 1</v>
      </c>
      <c r="Z637" s="3">
        <v>0</v>
      </c>
      <c r="AA637" s="2">
        <v>9999</v>
      </c>
      <c r="AB637" s="2" t="s">
        <v>11</v>
      </c>
      <c r="AC637" s="2">
        <v>37</v>
      </c>
      <c r="AD637" s="2" t="str">
        <f>_xlfn.CONCAT(Exposure_Information[[#This Row],[Occupany Code]]," - ",Exposure_Information[[#This Row],[Type of building occupancy]])</f>
        <v>ATC - 37</v>
      </c>
      <c r="AE637" s="5">
        <v>260000</v>
      </c>
      <c r="AF637" s="5">
        <v>0</v>
      </c>
      <c r="AG637" s="5">
        <v>20000</v>
      </c>
      <c r="AH637" s="5">
        <f>SUM(Exposure_Information[[#This Row],[Building Coverage Value]:[Business interruption value]])</f>
        <v>280000</v>
      </c>
      <c r="AI637" s="5">
        <f>SUM(Exposure_Information[[#This Row],[Building Coverage Value]:[Contents Coverage Value]])</f>
        <v>260000</v>
      </c>
      <c r="AJ637" s="26"/>
    </row>
    <row r="638" spans="1:36" ht="26" x14ac:dyDescent="0.3">
      <c r="A638" s="2" t="s">
        <v>148</v>
      </c>
      <c r="B638" s="2" t="s">
        <v>156</v>
      </c>
      <c r="C638" s="2" t="s">
        <v>325</v>
      </c>
      <c r="D638" s="2">
        <v>7357</v>
      </c>
      <c r="E638" s="2" t="s">
        <v>382</v>
      </c>
      <c r="F638" s="2" t="s">
        <v>396</v>
      </c>
      <c r="G638" s="3">
        <v>10224</v>
      </c>
      <c r="H638" s="3">
        <v>500</v>
      </c>
      <c r="I638" s="71">
        <f>Exposure_Information[[#This Row],[Total  Insured Value]]+Exposure_Information[[#This Row],[Policy Deductible]]</f>
        <v>220500</v>
      </c>
      <c r="J638" s="2">
        <v>9918</v>
      </c>
      <c r="K638" s="3">
        <v>1</v>
      </c>
      <c r="L638" s="2" t="s">
        <v>9</v>
      </c>
      <c r="M638" s="2" t="s">
        <v>10713</v>
      </c>
      <c r="N638" s="2" t="s">
        <v>397</v>
      </c>
      <c r="O638" s="2" t="s">
        <v>92</v>
      </c>
      <c r="P638" s="2" t="s">
        <v>91</v>
      </c>
      <c r="Q638" s="3">
        <v>105</v>
      </c>
      <c r="R638" s="2" t="s">
        <v>25</v>
      </c>
      <c r="S638" s="3">
        <v>36</v>
      </c>
      <c r="T638" s="2" t="s">
        <v>10</v>
      </c>
      <c r="U638" s="3">
        <v>41.588346000000001</v>
      </c>
      <c r="V638" s="3">
        <v>-74.509122000000005</v>
      </c>
      <c r="W638" s="2" t="s">
        <v>149</v>
      </c>
      <c r="X638" s="3">
        <v>1</v>
      </c>
      <c r="Y638" s="3" t="str">
        <f>_xlfn.CONCAT(Exposure_Information[[#This Row],[Building Construction Code]]," - ",Exposure_Information[[#This Row],[Type of building construction]])</f>
        <v>RMS - 1</v>
      </c>
      <c r="Z638" s="3">
        <v>0</v>
      </c>
      <c r="AA638" s="2">
        <v>9999</v>
      </c>
      <c r="AB638" s="2" t="s">
        <v>11</v>
      </c>
      <c r="AC638" s="2">
        <v>37</v>
      </c>
      <c r="AD638" s="2" t="str">
        <f>_xlfn.CONCAT(Exposure_Information[[#This Row],[Occupany Code]]," - ",Exposure_Information[[#This Row],[Type of building occupancy]])</f>
        <v>ATC - 37</v>
      </c>
      <c r="AE638" s="5">
        <v>200000</v>
      </c>
      <c r="AF638" s="5">
        <v>0</v>
      </c>
      <c r="AG638" s="5">
        <v>20000</v>
      </c>
      <c r="AH638" s="5">
        <f>SUM(Exposure_Information[[#This Row],[Building Coverage Value]:[Business interruption value]])</f>
        <v>220000</v>
      </c>
      <c r="AI638" s="5">
        <f>SUM(Exposure_Information[[#This Row],[Building Coverage Value]:[Contents Coverage Value]])</f>
        <v>200000</v>
      </c>
      <c r="AJ638" s="26"/>
    </row>
    <row r="639" spans="1:36" ht="26" x14ac:dyDescent="0.3">
      <c r="A639" s="2" t="s">
        <v>148</v>
      </c>
      <c r="B639" s="2" t="s">
        <v>156</v>
      </c>
      <c r="C639" s="2" t="s">
        <v>325</v>
      </c>
      <c r="D639" s="2">
        <v>115769</v>
      </c>
      <c r="E639" s="2" t="s">
        <v>4697</v>
      </c>
      <c r="F639" s="2" t="s">
        <v>9230</v>
      </c>
      <c r="G639" s="3">
        <v>962</v>
      </c>
      <c r="H639" s="3">
        <v>1000</v>
      </c>
      <c r="I639" s="71">
        <f>Exposure_Information[[#This Row],[Total  Insured Value]]+Exposure_Information[[#This Row],[Policy Deductible]]</f>
        <v>750550</v>
      </c>
      <c r="J639" s="2">
        <v>118899</v>
      </c>
      <c r="K639" s="3">
        <v>1</v>
      </c>
      <c r="L639" s="2" t="s">
        <v>9</v>
      </c>
      <c r="M639" s="2" t="s">
        <v>9231</v>
      </c>
      <c r="N639" s="3" t="s">
        <v>9232</v>
      </c>
      <c r="O639" s="2" t="s">
        <v>1198</v>
      </c>
      <c r="P639" s="2" t="s">
        <v>224</v>
      </c>
      <c r="Q639" s="3">
        <v>21</v>
      </c>
      <c r="R639" s="2" t="s">
        <v>127</v>
      </c>
      <c r="S639" s="3">
        <v>25</v>
      </c>
      <c r="T639" s="2" t="s">
        <v>10</v>
      </c>
      <c r="U639" s="3">
        <v>42.167169999999999</v>
      </c>
      <c r="V639" s="3">
        <v>-70.945250999999999</v>
      </c>
      <c r="W639" s="2" t="s">
        <v>149</v>
      </c>
      <c r="X639" s="3">
        <v>1</v>
      </c>
      <c r="Y639" s="3" t="str">
        <f>_xlfn.CONCAT(Exposure_Information[[#This Row],[Building Construction Code]]," - ",Exposure_Information[[#This Row],[Type of building construction]])</f>
        <v>RMS - 1</v>
      </c>
      <c r="Z639" s="3">
        <v>0</v>
      </c>
      <c r="AA639" s="2">
        <v>1900</v>
      </c>
      <c r="AB639" s="2" t="s">
        <v>11</v>
      </c>
      <c r="AC639" s="2">
        <v>1</v>
      </c>
      <c r="AD639" s="2" t="str">
        <f>_xlfn.CONCAT(Exposure_Information[[#This Row],[Occupany Code]]," - ",Exposure_Information[[#This Row],[Type of building occupancy]])</f>
        <v>ATC - 1</v>
      </c>
      <c r="AE639" s="5">
        <v>394500</v>
      </c>
      <c r="AF639" s="5">
        <v>276150</v>
      </c>
      <c r="AG639" s="5">
        <v>78900</v>
      </c>
      <c r="AH639" s="5">
        <f>SUM(Exposure_Information[[#This Row],[Building Coverage Value]:[Business interruption value]])</f>
        <v>749550</v>
      </c>
      <c r="AI639" s="5">
        <f>SUM(Exposure_Information[[#This Row],[Building Coverage Value]:[Contents Coverage Value]])</f>
        <v>670650</v>
      </c>
      <c r="AJ639" s="26"/>
    </row>
    <row r="640" spans="1:36" ht="39" x14ac:dyDescent="0.3">
      <c r="A640" s="2" t="s">
        <v>148</v>
      </c>
      <c r="B640" s="2" t="s">
        <v>156</v>
      </c>
      <c r="C640" s="2" t="s">
        <v>325</v>
      </c>
      <c r="D640" s="2">
        <v>121007</v>
      </c>
      <c r="E640" s="2" t="s">
        <v>4697</v>
      </c>
      <c r="F640" s="2" t="s">
        <v>9776</v>
      </c>
      <c r="G640" s="3">
        <v>1245</v>
      </c>
      <c r="H640" s="3">
        <v>500</v>
      </c>
      <c r="I640" s="71">
        <f>Exposure_Information[[#This Row],[Total  Insured Value]]+Exposure_Information[[#This Row],[Policy Deductible]]</f>
        <v>750050</v>
      </c>
      <c r="J640" s="2">
        <v>124137</v>
      </c>
      <c r="K640" s="3">
        <v>1</v>
      </c>
      <c r="L640" s="2" t="s">
        <v>9</v>
      </c>
      <c r="M640" s="2" t="s">
        <v>9777</v>
      </c>
      <c r="N640" s="3" t="s">
        <v>9778</v>
      </c>
      <c r="O640" s="2" t="s">
        <v>3281</v>
      </c>
      <c r="P640" s="2" t="s">
        <v>224</v>
      </c>
      <c r="Q640" s="3">
        <v>21</v>
      </c>
      <c r="R640" s="2" t="s">
        <v>127</v>
      </c>
      <c r="S640" s="3">
        <v>25</v>
      </c>
      <c r="T640" s="2" t="s">
        <v>10</v>
      </c>
      <c r="U640" s="3">
        <v>42.214241000000001</v>
      </c>
      <c r="V640" s="3">
        <v>-71.327888000000002</v>
      </c>
      <c r="W640" s="2" t="s">
        <v>149</v>
      </c>
      <c r="X640" s="3">
        <v>1</v>
      </c>
      <c r="Y640" s="3" t="str">
        <f>_xlfn.CONCAT(Exposure_Information[[#This Row],[Building Construction Code]]," - ",Exposure_Information[[#This Row],[Type of building construction]])</f>
        <v>RMS - 1</v>
      </c>
      <c r="Z640" s="3">
        <v>0</v>
      </c>
      <c r="AA640" s="2">
        <v>1963</v>
      </c>
      <c r="AB640" s="2" t="s">
        <v>11</v>
      </c>
      <c r="AC640" s="2">
        <v>1</v>
      </c>
      <c r="AD640" s="2" t="str">
        <f>_xlfn.CONCAT(Exposure_Information[[#This Row],[Occupany Code]]," - ",Exposure_Information[[#This Row],[Type of building occupancy]])</f>
        <v>ATC - 1</v>
      </c>
      <c r="AE640" s="5">
        <v>394500</v>
      </c>
      <c r="AF640" s="5">
        <v>276150</v>
      </c>
      <c r="AG640" s="5">
        <v>78900</v>
      </c>
      <c r="AH640" s="5">
        <f>SUM(Exposure_Information[[#This Row],[Building Coverage Value]:[Business interruption value]])</f>
        <v>749550</v>
      </c>
      <c r="AI640" s="5">
        <f>SUM(Exposure_Information[[#This Row],[Building Coverage Value]:[Contents Coverage Value]])</f>
        <v>670650</v>
      </c>
      <c r="AJ640" s="26"/>
    </row>
    <row r="641" spans="1:36" ht="39" x14ac:dyDescent="0.3">
      <c r="A641" s="2" t="s">
        <v>148</v>
      </c>
      <c r="B641" s="2" t="s">
        <v>156</v>
      </c>
      <c r="C641" s="2" t="s">
        <v>325</v>
      </c>
      <c r="D641" s="2">
        <v>17167</v>
      </c>
      <c r="E641" s="2" t="s">
        <v>367</v>
      </c>
      <c r="F641" s="2" t="s">
        <v>7163</v>
      </c>
      <c r="G641" s="3">
        <v>2731</v>
      </c>
      <c r="H641" s="3">
        <v>1000</v>
      </c>
      <c r="I641" s="71">
        <f>Exposure_Information[[#This Row],[Total  Insured Value]]+Exposure_Information[[#This Row],[Policy Deductible]]</f>
        <v>750000</v>
      </c>
      <c r="J641" s="2">
        <v>20248</v>
      </c>
      <c r="K641" s="3">
        <v>1</v>
      </c>
      <c r="L641" s="2" t="s">
        <v>9</v>
      </c>
      <c r="M641" s="2" t="s">
        <v>7164</v>
      </c>
      <c r="N641" s="3" t="s">
        <v>7165</v>
      </c>
      <c r="O641" s="2" t="s">
        <v>255</v>
      </c>
      <c r="P641" s="2" t="s">
        <v>224</v>
      </c>
      <c r="Q641" s="3">
        <v>21</v>
      </c>
      <c r="R641" s="2" t="s">
        <v>127</v>
      </c>
      <c r="S641" s="3">
        <v>25</v>
      </c>
      <c r="T641" s="2" t="s">
        <v>10</v>
      </c>
      <c r="U641" s="3">
        <v>42.177357999999998</v>
      </c>
      <c r="V641" s="3">
        <v>-71.209179000000006</v>
      </c>
      <c r="W641" s="2" t="s">
        <v>149</v>
      </c>
      <c r="X641" s="3">
        <v>1</v>
      </c>
      <c r="Y641" s="3" t="str">
        <f>_xlfn.CONCAT(Exposure_Information[[#This Row],[Building Construction Code]]," - ",Exposure_Information[[#This Row],[Type of building construction]])</f>
        <v>RMS - 1</v>
      </c>
      <c r="Z641" s="3">
        <v>0</v>
      </c>
      <c r="AA641" s="2">
        <v>1930</v>
      </c>
      <c r="AB641" s="2" t="s">
        <v>11</v>
      </c>
      <c r="AC641" s="2">
        <v>1</v>
      </c>
      <c r="AD641" s="2" t="str">
        <f>_xlfn.CONCAT(Exposure_Information[[#This Row],[Occupany Code]]," - ",Exposure_Information[[#This Row],[Type of building occupancy]])</f>
        <v>ATC - 1</v>
      </c>
      <c r="AE641" s="5">
        <v>734000</v>
      </c>
      <c r="AF641" s="5">
        <v>15000</v>
      </c>
      <c r="AG641" s="5">
        <v>0</v>
      </c>
      <c r="AH641" s="5">
        <f>SUM(Exposure_Information[[#This Row],[Building Coverage Value]:[Business interruption value]])</f>
        <v>749000</v>
      </c>
      <c r="AI641" s="5">
        <f>SUM(Exposure_Information[[#This Row],[Building Coverage Value]:[Contents Coverage Value]])</f>
        <v>749000</v>
      </c>
      <c r="AJ641" s="26"/>
    </row>
    <row r="642" spans="1:36" ht="26" x14ac:dyDescent="0.3">
      <c r="A642" s="2" t="s">
        <v>148</v>
      </c>
      <c r="B642" s="2" t="s">
        <v>156</v>
      </c>
      <c r="C642" s="2" t="s">
        <v>325</v>
      </c>
      <c r="D642" s="2">
        <v>106069</v>
      </c>
      <c r="E642" s="2" t="s">
        <v>4697</v>
      </c>
      <c r="F642" s="2" t="s">
        <v>4930</v>
      </c>
      <c r="G642" s="3">
        <v>959</v>
      </c>
      <c r="H642" s="3">
        <v>500</v>
      </c>
      <c r="I642" s="71">
        <f>Exposure_Information[[#This Row],[Total  Insured Value]]+Exposure_Information[[#This Row],[Policy Deductible]]</f>
        <v>748150</v>
      </c>
      <c r="J642" s="2">
        <v>109199</v>
      </c>
      <c r="K642" s="3">
        <v>1</v>
      </c>
      <c r="L642" s="2" t="s">
        <v>9</v>
      </c>
      <c r="M642" s="2" t="s">
        <v>4931</v>
      </c>
      <c r="N642" s="3" t="s">
        <v>4932</v>
      </c>
      <c r="O642" s="2" t="s">
        <v>238</v>
      </c>
      <c r="P642" s="2" t="s">
        <v>74</v>
      </c>
      <c r="Q642" s="3">
        <v>9</v>
      </c>
      <c r="R642" s="2" t="s">
        <v>127</v>
      </c>
      <c r="S642" s="3">
        <v>25</v>
      </c>
      <c r="T642" s="2" t="s">
        <v>10</v>
      </c>
      <c r="U642" s="3">
        <v>42.548963000000001</v>
      </c>
      <c r="V642" s="3">
        <v>-70.896377000000001</v>
      </c>
      <c r="W642" s="2" t="s">
        <v>149</v>
      </c>
      <c r="X642" s="3">
        <v>1</v>
      </c>
      <c r="Y642" s="3" t="str">
        <f>_xlfn.CONCAT(Exposure_Information[[#This Row],[Building Construction Code]]," - ",Exposure_Information[[#This Row],[Type of building construction]])</f>
        <v>RMS - 1</v>
      </c>
      <c r="Z642" s="3">
        <v>0</v>
      </c>
      <c r="AA642" s="2">
        <v>1962</v>
      </c>
      <c r="AB642" s="2" t="s">
        <v>11</v>
      </c>
      <c r="AC642" s="2">
        <v>1</v>
      </c>
      <c r="AD642" s="2" t="str">
        <f>_xlfn.CONCAT(Exposure_Information[[#This Row],[Occupany Code]]," - ",Exposure_Information[[#This Row],[Type of building occupancy]])</f>
        <v>ATC - 1</v>
      </c>
      <c r="AE642" s="5">
        <v>393500</v>
      </c>
      <c r="AF642" s="5">
        <v>275450</v>
      </c>
      <c r="AG642" s="5">
        <v>78700</v>
      </c>
      <c r="AH642" s="5">
        <f>SUM(Exposure_Information[[#This Row],[Building Coverage Value]:[Business interruption value]])</f>
        <v>747650</v>
      </c>
      <c r="AI642" s="5">
        <f>SUM(Exposure_Information[[#This Row],[Building Coverage Value]:[Contents Coverage Value]])</f>
        <v>668950</v>
      </c>
      <c r="AJ642" s="26"/>
    </row>
    <row r="643" spans="1:36" ht="39" x14ac:dyDescent="0.3">
      <c r="A643" s="2" t="s">
        <v>148</v>
      </c>
      <c r="B643" s="2" t="s">
        <v>156</v>
      </c>
      <c r="C643" s="2" t="s">
        <v>325</v>
      </c>
      <c r="D643" s="2">
        <v>105995</v>
      </c>
      <c r="E643" s="2" t="s">
        <v>4697</v>
      </c>
      <c r="F643" s="2" t="s">
        <v>5110</v>
      </c>
      <c r="G643" s="3">
        <v>1234</v>
      </c>
      <c r="H643" s="3">
        <v>2500</v>
      </c>
      <c r="I643" s="71">
        <f>Exposure_Information[[#This Row],[Total  Insured Value]]+Exposure_Information[[#This Row],[Policy Deductible]]</f>
        <v>750150</v>
      </c>
      <c r="J643" s="2">
        <v>109125</v>
      </c>
      <c r="K643" s="3">
        <v>1</v>
      </c>
      <c r="L643" s="2" t="s">
        <v>9</v>
      </c>
      <c r="M643" s="2" t="s">
        <v>5111</v>
      </c>
      <c r="N643" s="3" t="s">
        <v>5112</v>
      </c>
      <c r="O643" s="2" t="s">
        <v>721</v>
      </c>
      <c r="P643" s="2" t="s">
        <v>17</v>
      </c>
      <c r="Q643" s="3">
        <v>11</v>
      </c>
      <c r="R643" s="2" t="s">
        <v>127</v>
      </c>
      <c r="S643" s="3">
        <v>25</v>
      </c>
      <c r="T643" s="2" t="s">
        <v>10</v>
      </c>
      <c r="U643" s="3">
        <v>42.584949000000002</v>
      </c>
      <c r="V643" s="3">
        <v>-72.586517000000001</v>
      </c>
      <c r="W643" s="2" t="s">
        <v>149</v>
      </c>
      <c r="X643" s="3">
        <v>1</v>
      </c>
      <c r="Y643" s="3" t="str">
        <f>_xlfn.CONCAT(Exposure_Information[[#This Row],[Building Construction Code]]," - ",Exposure_Information[[#This Row],[Type of building construction]])</f>
        <v>RMS - 1</v>
      </c>
      <c r="Z643" s="3">
        <v>0</v>
      </c>
      <c r="AA643" s="2">
        <v>1958</v>
      </c>
      <c r="AB643" s="2" t="s">
        <v>11</v>
      </c>
      <c r="AC643" s="2">
        <v>1</v>
      </c>
      <c r="AD643" s="2" t="str">
        <f>_xlfn.CONCAT(Exposure_Information[[#This Row],[Occupany Code]]," - ",Exposure_Information[[#This Row],[Type of building occupancy]])</f>
        <v>ATC - 1</v>
      </c>
      <c r="AE643" s="5">
        <v>393500</v>
      </c>
      <c r="AF643" s="5">
        <v>275450</v>
      </c>
      <c r="AG643" s="5">
        <v>78700</v>
      </c>
      <c r="AH643" s="5">
        <f>SUM(Exposure_Information[[#This Row],[Building Coverage Value]:[Business interruption value]])</f>
        <v>747650</v>
      </c>
      <c r="AI643" s="5">
        <f>SUM(Exposure_Information[[#This Row],[Building Coverage Value]:[Contents Coverage Value]])</f>
        <v>668950</v>
      </c>
      <c r="AJ643" s="26"/>
    </row>
    <row r="644" spans="1:36" ht="39" x14ac:dyDescent="0.3">
      <c r="A644" s="2" t="s">
        <v>148</v>
      </c>
      <c r="B644" s="2" t="s">
        <v>156</v>
      </c>
      <c r="C644" s="2" t="s">
        <v>325</v>
      </c>
      <c r="D644" s="2">
        <v>106102</v>
      </c>
      <c r="E644" s="2" t="s">
        <v>4697</v>
      </c>
      <c r="F644" s="2" t="s">
        <v>5875</v>
      </c>
      <c r="G644" s="3">
        <v>966</v>
      </c>
      <c r="H644" s="3">
        <v>1000</v>
      </c>
      <c r="I644" s="71">
        <f>Exposure_Information[[#This Row],[Total  Insured Value]]+Exposure_Information[[#This Row],[Policy Deductible]]</f>
        <v>748650</v>
      </c>
      <c r="J644" s="2">
        <v>109232</v>
      </c>
      <c r="K644" s="3">
        <v>1</v>
      </c>
      <c r="L644" s="2" t="s">
        <v>9</v>
      </c>
      <c r="M644" s="2" t="s">
        <v>5876</v>
      </c>
      <c r="N644" s="3" t="s">
        <v>5877</v>
      </c>
      <c r="O644" s="2" t="s">
        <v>2335</v>
      </c>
      <c r="P644" s="2" t="s">
        <v>90</v>
      </c>
      <c r="Q644" s="3">
        <v>17</v>
      </c>
      <c r="R644" s="2" t="s">
        <v>127</v>
      </c>
      <c r="S644" s="3">
        <v>25</v>
      </c>
      <c r="T644" s="2" t="s">
        <v>10</v>
      </c>
      <c r="U644" s="3">
        <v>42.362006999999998</v>
      </c>
      <c r="V644" s="3">
        <v>-71.212981999999997</v>
      </c>
      <c r="W644" s="2" t="s">
        <v>149</v>
      </c>
      <c r="X644" s="3">
        <v>1</v>
      </c>
      <c r="Y644" s="3" t="str">
        <f>_xlfn.CONCAT(Exposure_Information[[#This Row],[Building Construction Code]]," - ",Exposure_Information[[#This Row],[Type of building construction]])</f>
        <v>RMS - 1</v>
      </c>
      <c r="Z644" s="3">
        <v>0</v>
      </c>
      <c r="AA644" s="2">
        <v>1951</v>
      </c>
      <c r="AB644" s="2" t="s">
        <v>11</v>
      </c>
      <c r="AC644" s="2">
        <v>1</v>
      </c>
      <c r="AD644" s="2" t="str">
        <f>_xlfn.CONCAT(Exposure_Information[[#This Row],[Occupany Code]]," - ",Exposure_Information[[#This Row],[Type of building occupancy]])</f>
        <v>ATC - 1</v>
      </c>
      <c r="AE644" s="5">
        <v>393500</v>
      </c>
      <c r="AF644" s="5">
        <v>275450</v>
      </c>
      <c r="AG644" s="5">
        <v>78700</v>
      </c>
      <c r="AH644" s="5">
        <f>SUM(Exposure_Information[[#This Row],[Building Coverage Value]:[Business interruption value]])</f>
        <v>747650</v>
      </c>
      <c r="AI644" s="5">
        <f>SUM(Exposure_Information[[#This Row],[Building Coverage Value]:[Contents Coverage Value]])</f>
        <v>668950</v>
      </c>
      <c r="AJ644" s="26"/>
    </row>
    <row r="645" spans="1:36" ht="39" x14ac:dyDescent="0.3">
      <c r="A645" s="2" t="s">
        <v>148</v>
      </c>
      <c r="B645" s="2" t="s">
        <v>156</v>
      </c>
      <c r="C645" s="2" t="s">
        <v>325</v>
      </c>
      <c r="D645" s="2">
        <v>104133</v>
      </c>
      <c r="E645" s="2" t="s">
        <v>4697</v>
      </c>
      <c r="F645" s="2" t="s">
        <v>6012</v>
      </c>
      <c r="G645" s="3">
        <v>1268</v>
      </c>
      <c r="H645" s="3">
        <v>500</v>
      </c>
      <c r="I645" s="71">
        <f>Exposure_Information[[#This Row],[Total  Insured Value]]+Exposure_Information[[#This Row],[Policy Deductible]]</f>
        <v>748150</v>
      </c>
      <c r="J645" s="2">
        <v>107263</v>
      </c>
      <c r="K645" s="3">
        <v>1</v>
      </c>
      <c r="L645" s="2" t="s">
        <v>9</v>
      </c>
      <c r="M645" s="2" t="s">
        <v>6013</v>
      </c>
      <c r="N645" s="3" t="s">
        <v>6014</v>
      </c>
      <c r="O645" s="2" t="s">
        <v>787</v>
      </c>
      <c r="P645" s="2" t="s">
        <v>221</v>
      </c>
      <c r="Q645" s="3">
        <v>23</v>
      </c>
      <c r="R645" s="2" t="s">
        <v>127</v>
      </c>
      <c r="S645" s="3">
        <v>25</v>
      </c>
      <c r="T645" s="2" t="s">
        <v>10</v>
      </c>
      <c r="U645" s="3">
        <v>42.192298999999998</v>
      </c>
      <c r="V645" s="3">
        <v>-70.884956000000003</v>
      </c>
      <c r="W645" s="2" t="s">
        <v>149</v>
      </c>
      <c r="X645" s="3">
        <v>1</v>
      </c>
      <c r="Y645" s="3" t="str">
        <f>_xlfn.CONCAT(Exposure_Information[[#This Row],[Building Construction Code]]," - ",Exposure_Information[[#This Row],[Type of building construction]])</f>
        <v>RMS - 1</v>
      </c>
      <c r="Z645" s="3">
        <v>0</v>
      </c>
      <c r="AA645" s="2">
        <v>1974</v>
      </c>
      <c r="AB645" s="2" t="s">
        <v>11</v>
      </c>
      <c r="AC645" s="2">
        <v>1</v>
      </c>
      <c r="AD645" s="2" t="str">
        <f>_xlfn.CONCAT(Exposure_Information[[#This Row],[Occupany Code]]," - ",Exposure_Information[[#This Row],[Type of building occupancy]])</f>
        <v>ATC - 1</v>
      </c>
      <c r="AE645" s="5">
        <v>393500</v>
      </c>
      <c r="AF645" s="5">
        <v>275450</v>
      </c>
      <c r="AG645" s="5">
        <v>78700</v>
      </c>
      <c r="AH645" s="5">
        <f>SUM(Exposure_Information[[#This Row],[Building Coverage Value]:[Business interruption value]])</f>
        <v>747650</v>
      </c>
      <c r="AI645" s="5">
        <f>SUM(Exposure_Information[[#This Row],[Building Coverage Value]:[Contents Coverage Value]])</f>
        <v>668950</v>
      </c>
      <c r="AJ645" s="26"/>
    </row>
    <row r="646" spans="1:36" ht="26" x14ac:dyDescent="0.3">
      <c r="A646" s="2" t="s">
        <v>148</v>
      </c>
      <c r="B646" s="2" t="s">
        <v>156</v>
      </c>
      <c r="C646" s="2" t="s">
        <v>325</v>
      </c>
      <c r="D646" s="2">
        <v>105252</v>
      </c>
      <c r="E646" s="2" t="s">
        <v>4697</v>
      </c>
      <c r="F646" s="2" t="s">
        <v>6169</v>
      </c>
      <c r="G646" s="3">
        <v>1083</v>
      </c>
      <c r="H646" s="3">
        <v>500</v>
      </c>
      <c r="I646" s="71">
        <f>Exposure_Information[[#This Row],[Total  Insured Value]]+Exposure_Information[[#This Row],[Policy Deductible]]</f>
        <v>748150</v>
      </c>
      <c r="J646" s="2">
        <v>108382</v>
      </c>
      <c r="K646" s="3">
        <v>1</v>
      </c>
      <c r="L646" s="2" t="s">
        <v>9</v>
      </c>
      <c r="M646" s="2" t="s">
        <v>6170</v>
      </c>
      <c r="N646" s="3" t="s">
        <v>6171</v>
      </c>
      <c r="O646" s="2" t="s">
        <v>3821</v>
      </c>
      <c r="P646" s="2" t="s">
        <v>74</v>
      </c>
      <c r="Q646" s="3">
        <v>9</v>
      </c>
      <c r="R646" s="2" t="s">
        <v>127</v>
      </c>
      <c r="S646" s="3">
        <v>25</v>
      </c>
      <c r="T646" s="2" t="s">
        <v>10</v>
      </c>
      <c r="U646" s="3">
        <v>42.673099999999998</v>
      </c>
      <c r="V646" s="3">
        <v>-71.122153999999995</v>
      </c>
      <c r="W646" s="2" t="s">
        <v>149</v>
      </c>
      <c r="X646" s="3">
        <v>1</v>
      </c>
      <c r="Y646" s="3" t="str">
        <f>_xlfn.CONCAT(Exposure_Information[[#This Row],[Building Construction Code]]," - ",Exposure_Information[[#This Row],[Type of building construction]])</f>
        <v>RMS - 1</v>
      </c>
      <c r="Z646" s="3">
        <v>0</v>
      </c>
      <c r="AA646" s="2">
        <v>1980</v>
      </c>
      <c r="AB646" s="2" t="s">
        <v>11</v>
      </c>
      <c r="AC646" s="2">
        <v>1</v>
      </c>
      <c r="AD646" s="2" t="str">
        <f>_xlfn.CONCAT(Exposure_Information[[#This Row],[Occupany Code]]," - ",Exposure_Information[[#This Row],[Type of building occupancy]])</f>
        <v>ATC - 1</v>
      </c>
      <c r="AE646" s="5">
        <v>393500</v>
      </c>
      <c r="AF646" s="5">
        <v>275450</v>
      </c>
      <c r="AG646" s="5">
        <v>78700</v>
      </c>
      <c r="AH646" s="5">
        <f>SUM(Exposure_Information[[#This Row],[Building Coverage Value]:[Business interruption value]])</f>
        <v>747650</v>
      </c>
      <c r="AI646" s="5">
        <f>SUM(Exposure_Information[[#This Row],[Building Coverage Value]:[Contents Coverage Value]])</f>
        <v>668950</v>
      </c>
      <c r="AJ646" s="26"/>
    </row>
    <row r="647" spans="1:36" ht="26" x14ac:dyDescent="0.3">
      <c r="A647" s="2" t="s">
        <v>148</v>
      </c>
      <c r="B647" s="2" t="s">
        <v>156</v>
      </c>
      <c r="C647" s="2" t="s">
        <v>325</v>
      </c>
      <c r="D647" s="2">
        <v>106027</v>
      </c>
      <c r="E647" s="2" t="s">
        <v>4697</v>
      </c>
      <c r="F647" s="2" t="s">
        <v>7483</v>
      </c>
      <c r="G647" s="3">
        <v>1147</v>
      </c>
      <c r="H647" s="3">
        <v>500</v>
      </c>
      <c r="I647" s="71">
        <f>Exposure_Information[[#This Row],[Total  Insured Value]]+Exposure_Information[[#This Row],[Policy Deductible]]</f>
        <v>748150</v>
      </c>
      <c r="J647" s="2">
        <v>109157</v>
      </c>
      <c r="K647" s="3">
        <v>1</v>
      </c>
      <c r="L647" s="2" t="s">
        <v>9</v>
      </c>
      <c r="M647" s="2" t="s">
        <v>7484</v>
      </c>
      <c r="N647" s="3" t="s">
        <v>7485</v>
      </c>
      <c r="O647" s="2" t="s">
        <v>389</v>
      </c>
      <c r="P647" s="2" t="s">
        <v>90</v>
      </c>
      <c r="Q647" s="3">
        <v>17</v>
      </c>
      <c r="R647" s="2" t="s">
        <v>127</v>
      </c>
      <c r="S647" s="3">
        <v>25</v>
      </c>
      <c r="T647" s="2" t="s">
        <v>10</v>
      </c>
      <c r="U647" s="3">
        <v>42.650578000000003</v>
      </c>
      <c r="V647" s="3">
        <v>-71.278960999999995</v>
      </c>
      <c r="W647" s="2" t="s">
        <v>149</v>
      </c>
      <c r="X647" s="3">
        <v>1</v>
      </c>
      <c r="Y647" s="3" t="str">
        <f>_xlfn.CONCAT(Exposure_Information[[#This Row],[Building Construction Code]]," - ",Exposure_Information[[#This Row],[Type of building construction]])</f>
        <v>RMS - 1</v>
      </c>
      <c r="Z647" s="3">
        <v>0</v>
      </c>
      <c r="AA647" s="2">
        <v>1968</v>
      </c>
      <c r="AB647" s="2" t="s">
        <v>11</v>
      </c>
      <c r="AC647" s="2">
        <v>1</v>
      </c>
      <c r="AD647" s="2" t="str">
        <f>_xlfn.CONCAT(Exposure_Information[[#This Row],[Occupany Code]]," - ",Exposure_Information[[#This Row],[Type of building occupancy]])</f>
        <v>ATC - 1</v>
      </c>
      <c r="AE647" s="5">
        <v>393500</v>
      </c>
      <c r="AF647" s="5">
        <v>275450</v>
      </c>
      <c r="AG647" s="5">
        <v>78700</v>
      </c>
      <c r="AH647" s="5">
        <f>SUM(Exposure_Information[[#This Row],[Building Coverage Value]:[Business interruption value]])</f>
        <v>747650</v>
      </c>
      <c r="AI647" s="5">
        <f>SUM(Exposure_Information[[#This Row],[Building Coverage Value]:[Contents Coverage Value]])</f>
        <v>668950</v>
      </c>
      <c r="AJ647" s="26"/>
    </row>
    <row r="648" spans="1:36" ht="26" x14ac:dyDescent="0.3">
      <c r="A648" s="2" t="s">
        <v>148</v>
      </c>
      <c r="B648" s="2" t="s">
        <v>156</v>
      </c>
      <c r="C648" s="2" t="s">
        <v>325</v>
      </c>
      <c r="D648" s="2">
        <v>121274</v>
      </c>
      <c r="E648" s="2" t="s">
        <v>4697</v>
      </c>
      <c r="F648" s="2" t="s">
        <v>10399</v>
      </c>
      <c r="G648" s="3">
        <v>1310</v>
      </c>
      <c r="H648" s="3">
        <v>500</v>
      </c>
      <c r="I648" s="71">
        <f>Exposure_Information[[#This Row],[Total  Insured Value]]+Exposure_Information[[#This Row],[Policy Deductible]]</f>
        <v>748150</v>
      </c>
      <c r="J648" s="2">
        <v>124404</v>
      </c>
      <c r="K648" s="3">
        <v>1</v>
      </c>
      <c r="L648" s="2" t="s">
        <v>9</v>
      </c>
      <c r="M648" s="2" t="s">
        <v>10400</v>
      </c>
      <c r="N648" s="3" t="s">
        <v>10401</v>
      </c>
      <c r="O648" s="2" t="s">
        <v>1345</v>
      </c>
      <c r="P648" s="2" t="s">
        <v>174</v>
      </c>
      <c r="Q648" s="3">
        <v>5</v>
      </c>
      <c r="R648" s="2" t="s">
        <v>127</v>
      </c>
      <c r="S648" s="3">
        <v>25</v>
      </c>
      <c r="T648" s="2" t="s">
        <v>10</v>
      </c>
      <c r="U648" s="3">
        <v>41.689678000000001</v>
      </c>
      <c r="V648" s="3">
        <v>-70.992828000000003</v>
      </c>
      <c r="W648" s="2" t="s">
        <v>149</v>
      </c>
      <c r="X648" s="3">
        <v>1</v>
      </c>
      <c r="Y648" s="3" t="str">
        <f>_xlfn.CONCAT(Exposure_Information[[#This Row],[Building Construction Code]]," - ",Exposure_Information[[#This Row],[Type of building construction]])</f>
        <v>RMS - 1</v>
      </c>
      <c r="Z648" s="3">
        <v>0</v>
      </c>
      <c r="AA648" s="2">
        <v>1999</v>
      </c>
      <c r="AB648" s="2" t="s">
        <v>11</v>
      </c>
      <c r="AC648" s="2">
        <v>1</v>
      </c>
      <c r="AD648" s="2" t="str">
        <f>_xlfn.CONCAT(Exposure_Information[[#This Row],[Occupany Code]]," - ",Exposure_Information[[#This Row],[Type of building occupancy]])</f>
        <v>ATC - 1</v>
      </c>
      <c r="AE648" s="5">
        <v>393500</v>
      </c>
      <c r="AF648" s="5">
        <v>275450</v>
      </c>
      <c r="AG648" s="5">
        <v>78700</v>
      </c>
      <c r="AH648" s="5">
        <f>SUM(Exposure_Information[[#This Row],[Building Coverage Value]:[Business interruption value]])</f>
        <v>747650</v>
      </c>
      <c r="AI648" s="5">
        <f>SUM(Exposure_Information[[#This Row],[Building Coverage Value]:[Contents Coverage Value]])</f>
        <v>668950</v>
      </c>
      <c r="AJ648" s="26"/>
    </row>
    <row r="649" spans="1:36" ht="39" x14ac:dyDescent="0.3">
      <c r="A649" s="2" t="s">
        <v>148</v>
      </c>
      <c r="B649" s="2" t="s">
        <v>156</v>
      </c>
      <c r="C649" s="2" t="s">
        <v>325</v>
      </c>
      <c r="D649" s="2">
        <v>104269</v>
      </c>
      <c r="E649" s="2" t="s">
        <v>4697</v>
      </c>
      <c r="F649" s="2" t="s">
        <v>4857</v>
      </c>
      <c r="G649" s="3">
        <v>1317</v>
      </c>
      <c r="H649" s="3">
        <v>500</v>
      </c>
      <c r="I649" s="71">
        <f>Exposure_Information[[#This Row],[Total  Insured Value]]+Exposure_Information[[#This Row],[Policy Deductible]]</f>
        <v>747200</v>
      </c>
      <c r="J649" s="2">
        <v>107399</v>
      </c>
      <c r="K649" s="3">
        <v>1</v>
      </c>
      <c r="L649" s="2" t="s">
        <v>9</v>
      </c>
      <c r="M649" s="2" t="s">
        <v>4858</v>
      </c>
      <c r="N649" s="3" t="s">
        <v>4859</v>
      </c>
      <c r="O649" s="2" t="s">
        <v>164</v>
      </c>
      <c r="P649" s="2" t="s">
        <v>72</v>
      </c>
      <c r="Q649" s="3">
        <v>25</v>
      </c>
      <c r="R649" s="2" t="s">
        <v>127</v>
      </c>
      <c r="S649" s="3">
        <v>25</v>
      </c>
      <c r="T649" s="2" t="s">
        <v>10</v>
      </c>
      <c r="U649" s="3">
        <v>42.269032000000003</v>
      </c>
      <c r="V649" s="3">
        <v>-71.168709000000007</v>
      </c>
      <c r="W649" s="2" t="s">
        <v>149</v>
      </c>
      <c r="X649" s="3">
        <v>1</v>
      </c>
      <c r="Y649" s="3" t="str">
        <f>_xlfn.CONCAT(Exposure_Information[[#This Row],[Building Construction Code]]," - ",Exposure_Information[[#This Row],[Type of building construction]])</f>
        <v>RMS - 1</v>
      </c>
      <c r="Z649" s="3">
        <v>0</v>
      </c>
      <c r="AA649" s="2">
        <v>1950</v>
      </c>
      <c r="AB649" s="2" t="s">
        <v>11</v>
      </c>
      <c r="AC649" s="2">
        <v>1</v>
      </c>
      <c r="AD649" s="2" t="str">
        <f>_xlfn.CONCAT(Exposure_Information[[#This Row],[Occupany Code]]," - ",Exposure_Information[[#This Row],[Type of building occupancy]])</f>
        <v>ATC - 1</v>
      </c>
      <c r="AE649" s="5">
        <v>393000</v>
      </c>
      <c r="AF649" s="5">
        <v>275100</v>
      </c>
      <c r="AG649" s="5">
        <v>78600</v>
      </c>
      <c r="AH649" s="5">
        <f>SUM(Exposure_Information[[#This Row],[Building Coverage Value]:[Business interruption value]])</f>
        <v>746700</v>
      </c>
      <c r="AI649" s="5">
        <f>SUM(Exposure_Information[[#This Row],[Building Coverage Value]:[Contents Coverage Value]])</f>
        <v>668100</v>
      </c>
      <c r="AJ649" s="26"/>
    </row>
    <row r="650" spans="1:36" ht="26" x14ac:dyDescent="0.3">
      <c r="A650" s="2" t="s">
        <v>148</v>
      </c>
      <c r="B650" s="2" t="s">
        <v>156</v>
      </c>
      <c r="C650" s="2" t="s">
        <v>325</v>
      </c>
      <c r="D650" s="2">
        <v>105982</v>
      </c>
      <c r="E650" s="2" t="s">
        <v>4697</v>
      </c>
      <c r="F650" s="2" t="s">
        <v>5171</v>
      </c>
      <c r="G650" s="3">
        <v>1637</v>
      </c>
      <c r="H650" s="3">
        <v>500</v>
      </c>
      <c r="I650" s="71">
        <f>Exposure_Information[[#This Row],[Total  Insured Value]]+Exposure_Information[[#This Row],[Policy Deductible]]</f>
        <v>747200</v>
      </c>
      <c r="J650" s="2">
        <v>109112</v>
      </c>
      <c r="K650" s="3">
        <v>1</v>
      </c>
      <c r="L650" s="2" t="s">
        <v>9</v>
      </c>
      <c r="M650" s="2" t="s">
        <v>5172</v>
      </c>
      <c r="N650" s="3" t="s">
        <v>5173</v>
      </c>
      <c r="O650" s="2" t="s">
        <v>603</v>
      </c>
      <c r="P650" s="2" t="s">
        <v>72</v>
      </c>
      <c r="Q650" s="3">
        <v>25</v>
      </c>
      <c r="R650" s="2" t="s">
        <v>127</v>
      </c>
      <c r="S650" s="3">
        <v>25</v>
      </c>
      <c r="T650" s="2" t="s">
        <v>10</v>
      </c>
      <c r="U650" s="3">
        <v>42.281844999999997</v>
      </c>
      <c r="V650" s="3">
        <v>-71.142982000000003</v>
      </c>
      <c r="W650" s="2" t="s">
        <v>149</v>
      </c>
      <c r="X650" s="3">
        <v>1</v>
      </c>
      <c r="Y650" s="3" t="str">
        <f>_xlfn.CONCAT(Exposure_Information[[#This Row],[Building Construction Code]]," - ",Exposure_Information[[#This Row],[Type of building construction]])</f>
        <v>RMS - 1</v>
      </c>
      <c r="Z650" s="3">
        <v>0</v>
      </c>
      <c r="AA650" s="2">
        <v>1900</v>
      </c>
      <c r="AB650" s="2" t="s">
        <v>11</v>
      </c>
      <c r="AC650" s="2">
        <v>1</v>
      </c>
      <c r="AD650" s="2" t="str">
        <f>_xlfn.CONCAT(Exposure_Information[[#This Row],[Occupany Code]]," - ",Exposure_Information[[#This Row],[Type of building occupancy]])</f>
        <v>ATC - 1</v>
      </c>
      <c r="AE650" s="5">
        <v>393000</v>
      </c>
      <c r="AF650" s="5">
        <v>275100</v>
      </c>
      <c r="AG650" s="5">
        <v>78600</v>
      </c>
      <c r="AH650" s="5">
        <f>SUM(Exposure_Information[[#This Row],[Building Coverage Value]:[Business interruption value]])</f>
        <v>746700</v>
      </c>
      <c r="AI650" s="5">
        <f>SUM(Exposure_Information[[#This Row],[Building Coverage Value]:[Contents Coverage Value]])</f>
        <v>668100</v>
      </c>
      <c r="AJ650" s="26"/>
    </row>
    <row r="651" spans="1:36" ht="52" x14ac:dyDescent="0.3">
      <c r="A651" s="2" t="s">
        <v>148</v>
      </c>
      <c r="B651" s="2" t="s">
        <v>156</v>
      </c>
      <c r="C651" s="2" t="s">
        <v>325</v>
      </c>
      <c r="D651" s="2">
        <v>7357</v>
      </c>
      <c r="E651" s="2" t="s">
        <v>382</v>
      </c>
      <c r="F651" s="2" t="s">
        <v>396</v>
      </c>
      <c r="G651" s="3">
        <v>10224</v>
      </c>
      <c r="H651" s="3">
        <v>500</v>
      </c>
      <c r="I651" s="71">
        <f>Exposure_Information[[#This Row],[Total  Insured Value]]+Exposure_Information[[#This Row],[Policy Deductible]]</f>
        <v>240500</v>
      </c>
      <c r="J651" s="2">
        <v>9914</v>
      </c>
      <c r="K651" s="3">
        <v>1</v>
      </c>
      <c r="L651" s="2" t="s">
        <v>9</v>
      </c>
      <c r="M651" s="2" t="s">
        <v>394</v>
      </c>
      <c r="N651" s="3" t="s">
        <v>397</v>
      </c>
      <c r="O651" s="2" t="s">
        <v>92</v>
      </c>
      <c r="P651" s="2" t="s">
        <v>91</v>
      </c>
      <c r="Q651" s="3">
        <v>105</v>
      </c>
      <c r="R651" s="2" t="s">
        <v>25</v>
      </c>
      <c r="S651" s="3">
        <v>36</v>
      </c>
      <c r="T651" s="2" t="s">
        <v>10</v>
      </c>
      <c r="U651" s="3">
        <v>41.588346000000001</v>
      </c>
      <c r="V651" s="3">
        <v>-74.509122000000005</v>
      </c>
      <c r="W651" s="2" t="s">
        <v>149</v>
      </c>
      <c r="X651" s="3">
        <v>1</v>
      </c>
      <c r="Y651" s="3" t="str">
        <f>_xlfn.CONCAT(Exposure_Information[[#This Row],[Building Construction Code]]," - ",Exposure_Information[[#This Row],[Type of building construction]])</f>
        <v>RMS - 1</v>
      </c>
      <c r="Z651" s="3">
        <v>0</v>
      </c>
      <c r="AA651" s="2">
        <v>9999</v>
      </c>
      <c r="AB651" s="2" t="s">
        <v>11</v>
      </c>
      <c r="AC651" s="2">
        <v>37</v>
      </c>
      <c r="AD651" s="2" t="str">
        <f>_xlfn.CONCAT(Exposure_Information[[#This Row],[Occupany Code]]," - ",Exposure_Information[[#This Row],[Type of building occupancy]])</f>
        <v>ATC - 37</v>
      </c>
      <c r="AE651" s="5">
        <v>220000</v>
      </c>
      <c r="AF651" s="5">
        <v>0</v>
      </c>
      <c r="AG651" s="5">
        <v>20000</v>
      </c>
      <c r="AH651" s="5">
        <f>SUM(Exposure_Information[[#This Row],[Building Coverage Value]:[Business interruption value]])</f>
        <v>240000</v>
      </c>
      <c r="AI651" s="5">
        <f>SUM(Exposure_Information[[#This Row],[Building Coverage Value]:[Contents Coverage Value]])</f>
        <v>220000</v>
      </c>
      <c r="AJ651" s="26"/>
    </row>
    <row r="652" spans="1:36" ht="26" x14ac:dyDescent="0.3">
      <c r="A652" s="2" t="s">
        <v>148</v>
      </c>
      <c r="B652" s="2" t="s">
        <v>156</v>
      </c>
      <c r="C652" s="2" t="s">
        <v>325</v>
      </c>
      <c r="D652" s="2">
        <v>16235</v>
      </c>
      <c r="E652" s="2" t="s">
        <v>367</v>
      </c>
      <c r="F652" s="2" t="s">
        <v>3104</v>
      </c>
      <c r="G652" s="3">
        <v>1984</v>
      </c>
      <c r="H652" s="3">
        <v>500</v>
      </c>
      <c r="I652" s="71">
        <f>Exposure_Information[[#This Row],[Total  Insured Value]]+Exposure_Information[[#This Row],[Policy Deductible]]</f>
        <v>744500</v>
      </c>
      <c r="J652" s="2">
        <v>19298</v>
      </c>
      <c r="K652" s="3">
        <v>1</v>
      </c>
      <c r="L652" s="2" t="s">
        <v>9</v>
      </c>
      <c r="M652" s="2" t="s">
        <v>3105</v>
      </c>
      <c r="N652" s="3" t="s">
        <v>3106</v>
      </c>
      <c r="O652" s="2" t="s">
        <v>1146</v>
      </c>
      <c r="P652" s="2" t="s">
        <v>90</v>
      </c>
      <c r="Q652" s="3">
        <v>17</v>
      </c>
      <c r="R652" s="2" t="s">
        <v>127</v>
      </c>
      <c r="S652" s="3">
        <v>25</v>
      </c>
      <c r="T652" s="2" t="s">
        <v>10</v>
      </c>
      <c r="U652" s="3">
        <v>42.316642999999999</v>
      </c>
      <c r="V652" s="3">
        <v>-71.197845000000001</v>
      </c>
      <c r="W652" s="2" t="s">
        <v>149</v>
      </c>
      <c r="X652" s="3">
        <v>2</v>
      </c>
      <c r="Y652" s="3" t="str">
        <f>_xlfn.CONCAT(Exposure_Information[[#This Row],[Building Construction Code]]," - ",Exposure_Information[[#This Row],[Type of building construction]])</f>
        <v>RMS - 2</v>
      </c>
      <c r="Z652" s="3">
        <v>0</v>
      </c>
      <c r="AA652" s="2">
        <v>1930</v>
      </c>
      <c r="AB652" s="2" t="s">
        <v>11</v>
      </c>
      <c r="AC652" s="2">
        <v>1</v>
      </c>
      <c r="AD652" s="2" t="str">
        <f>_xlfn.CONCAT(Exposure_Information[[#This Row],[Occupany Code]]," - ",Exposure_Information[[#This Row],[Type of building occupancy]])</f>
        <v>ATC - 1</v>
      </c>
      <c r="AE652" s="5">
        <v>704000</v>
      </c>
      <c r="AF652" s="5">
        <v>10000</v>
      </c>
      <c r="AG652" s="5">
        <v>30000</v>
      </c>
      <c r="AH652" s="5">
        <f>SUM(Exposure_Information[[#This Row],[Building Coverage Value]:[Business interruption value]])</f>
        <v>744000</v>
      </c>
      <c r="AI652" s="5">
        <f>SUM(Exposure_Information[[#This Row],[Building Coverage Value]:[Contents Coverage Value]])</f>
        <v>714000</v>
      </c>
      <c r="AJ652" s="26"/>
    </row>
    <row r="653" spans="1:36" ht="26" x14ac:dyDescent="0.3">
      <c r="A653" s="2" t="s">
        <v>148</v>
      </c>
      <c r="B653" s="2" t="s">
        <v>156</v>
      </c>
      <c r="C653" s="2" t="s">
        <v>325</v>
      </c>
      <c r="D653" s="2">
        <v>115246</v>
      </c>
      <c r="E653" s="2" t="s">
        <v>4697</v>
      </c>
      <c r="F653" s="2" t="s">
        <v>7669</v>
      </c>
      <c r="G653" s="3">
        <v>1773</v>
      </c>
      <c r="H653" s="3">
        <v>1000</v>
      </c>
      <c r="I653" s="71">
        <f>Exposure_Information[[#This Row],[Total  Insured Value]]+Exposure_Information[[#This Row],[Policy Deductible]]</f>
        <v>743900</v>
      </c>
      <c r="J653" s="2">
        <v>118376</v>
      </c>
      <c r="K653" s="3">
        <v>1</v>
      </c>
      <c r="L653" s="2" t="s">
        <v>9</v>
      </c>
      <c r="M653" s="2" t="s">
        <v>7670</v>
      </c>
      <c r="N653" s="3" t="s">
        <v>7671</v>
      </c>
      <c r="O653" s="2" t="s">
        <v>1012</v>
      </c>
      <c r="P653" s="2" t="s">
        <v>72</v>
      </c>
      <c r="Q653" s="3">
        <v>25</v>
      </c>
      <c r="R653" s="2" t="s">
        <v>127</v>
      </c>
      <c r="S653" s="3">
        <v>25</v>
      </c>
      <c r="T653" s="2" t="s">
        <v>10</v>
      </c>
      <c r="U653" s="3">
        <v>42.388931999999997</v>
      </c>
      <c r="V653" s="3">
        <v>-70.979885999999993</v>
      </c>
      <c r="W653" s="2" t="s">
        <v>149</v>
      </c>
      <c r="X653" s="3">
        <v>1</v>
      </c>
      <c r="Y653" s="3" t="str">
        <f>_xlfn.CONCAT(Exposure_Information[[#This Row],[Building Construction Code]]," - ",Exposure_Information[[#This Row],[Type of building construction]])</f>
        <v>RMS - 1</v>
      </c>
      <c r="Z653" s="3">
        <v>0</v>
      </c>
      <c r="AA653" s="2">
        <v>1935</v>
      </c>
      <c r="AB653" s="2" t="s">
        <v>11</v>
      </c>
      <c r="AC653" s="2">
        <v>1</v>
      </c>
      <c r="AD653" s="2" t="str">
        <f>_xlfn.CONCAT(Exposure_Information[[#This Row],[Occupany Code]]," - ",Exposure_Information[[#This Row],[Type of building occupancy]])</f>
        <v>ATC - 1</v>
      </c>
      <c r="AE653" s="5">
        <v>437000</v>
      </c>
      <c r="AF653" s="5">
        <v>218500</v>
      </c>
      <c r="AG653" s="5">
        <v>87400</v>
      </c>
      <c r="AH653" s="5">
        <f>SUM(Exposure_Information[[#This Row],[Building Coverage Value]:[Business interruption value]])</f>
        <v>742900</v>
      </c>
      <c r="AI653" s="5">
        <f>SUM(Exposure_Information[[#This Row],[Building Coverage Value]:[Contents Coverage Value]])</f>
        <v>655500</v>
      </c>
      <c r="AJ653" s="26"/>
    </row>
    <row r="654" spans="1:36" ht="26" x14ac:dyDescent="0.3">
      <c r="A654" s="2" t="s">
        <v>148</v>
      </c>
      <c r="B654" s="2" t="s">
        <v>156</v>
      </c>
      <c r="C654" s="2" t="s">
        <v>325</v>
      </c>
      <c r="D654" s="2">
        <v>112998</v>
      </c>
      <c r="E654" s="2" t="s">
        <v>4697</v>
      </c>
      <c r="F654" s="2" t="s">
        <v>8955</v>
      </c>
      <c r="G654" s="3">
        <v>1020</v>
      </c>
      <c r="H654" s="3">
        <v>1000</v>
      </c>
      <c r="I654" s="71">
        <f>Exposure_Information[[#This Row],[Total  Insured Value]]+Exposure_Information[[#This Row],[Policy Deductible]]</f>
        <v>743900</v>
      </c>
      <c r="J654" s="2">
        <v>116128</v>
      </c>
      <c r="K654" s="3">
        <v>1</v>
      </c>
      <c r="L654" s="2" t="s">
        <v>9</v>
      </c>
      <c r="M654" s="2" t="s">
        <v>8956</v>
      </c>
      <c r="N654" s="3" t="s">
        <v>8957</v>
      </c>
      <c r="O654" s="2" t="s">
        <v>2034</v>
      </c>
      <c r="P654" s="2" t="s">
        <v>139</v>
      </c>
      <c r="Q654" s="3">
        <v>9</v>
      </c>
      <c r="R654" s="2" t="s">
        <v>70</v>
      </c>
      <c r="S654" s="3">
        <v>9</v>
      </c>
      <c r="T654" s="2" t="s">
        <v>10</v>
      </c>
      <c r="U654" s="3">
        <v>41.303874999999998</v>
      </c>
      <c r="V654" s="3">
        <v>-72.812584999999999</v>
      </c>
      <c r="W654" s="2" t="s">
        <v>149</v>
      </c>
      <c r="X654" s="3">
        <v>1</v>
      </c>
      <c r="Y654" s="3" t="str">
        <f>_xlfn.CONCAT(Exposure_Information[[#This Row],[Building Construction Code]]," - ",Exposure_Information[[#This Row],[Type of building construction]])</f>
        <v>RMS - 1</v>
      </c>
      <c r="Z654" s="3">
        <v>0</v>
      </c>
      <c r="AA654" s="2">
        <v>1976</v>
      </c>
      <c r="AB654" s="2" t="s">
        <v>11</v>
      </c>
      <c r="AC654" s="2">
        <v>1</v>
      </c>
      <c r="AD654" s="2" t="str">
        <f>_xlfn.CONCAT(Exposure_Information[[#This Row],[Occupany Code]]," - ",Exposure_Information[[#This Row],[Type of building occupancy]])</f>
        <v>ATC - 1</v>
      </c>
      <c r="AE654" s="5">
        <v>391000</v>
      </c>
      <c r="AF654" s="5">
        <v>273700</v>
      </c>
      <c r="AG654" s="5">
        <v>78200</v>
      </c>
      <c r="AH654" s="5">
        <f>SUM(Exposure_Information[[#This Row],[Building Coverage Value]:[Business interruption value]])</f>
        <v>742900</v>
      </c>
      <c r="AI654" s="5">
        <f>SUM(Exposure_Information[[#This Row],[Building Coverage Value]:[Contents Coverage Value]])</f>
        <v>664700</v>
      </c>
      <c r="AJ654" s="26"/>
    </row>
    <row r="655" spans="1:36" ht="26" x14ac:dyDescent="0.3">
      <c r="A655" s="2" t="s">
        <v>148</v>
      </c>
      <c r="B655" s="2" t="s">
        <v>156</v>
      </c>
      <c r="C655" s="2" t="s">
        <v>325</v>
      </c>
      <c r="D655" s="2">
        <v>111769</v>
      </c>
      <c r="E655" s="2" t="s">
        <v>4697</v>
      </c>
      <c r="F655" s="2" t="s">
        <v>9374</v>
      </c>
      <c r="G655" s="3">
        <v>732</v>
      </c>
      <c r="H655" s="3">
        <v>1000</v>
      </c>
      <c r="I655" s="71">
        <f>Exposure_Information[[#This Row],[Total  Insured Value]]+Exposure_Information[[#This Row],[Policy Deductible]]</f>
        <v>742950</v>
      </c>
      <c r="J655" s="2">
        <v>114899</v>
      </c>
      <c r="K655" s="3">
        <v>1</v>
      </c>
      <c r="L655" s="2" t="s">
        <v>9</v>
      </c>
      <c r="M655" s="2" t="s">
        <v>9375</v>
      </c>
      <c r="N655" s="3" t="s">
        <v>9376</v>
      </c>
      <c r="O655" s="2" t="s">
        <v>109</v>
      </c>
      <c r="P655" s="2" t="s">
        <v>90</v>
      </c>
      <c r="Q655" s="3">
        <v>17</v>
      </c>
      <c r="R655" s="2" t="s">
        <v>127</v>
      </c>
      <c r="S655" s="3">
        <v>25</v>
      </c>
      <c r="T655" s="2" t="s">
        <v>10</v>
      </c>
      <c r="U655" s="3">
        <v>42.582068999999997</v>
      </c>
      <c r="V655" s="3">
        <v>-71.655379999999994</v>
      </c>
      <c r="W655" s="2" t="s">
        <v>149</v>
      </c>
      <c r="X655" s="3">
        <v>1</v>
      </c>
      <c r="Y655" s="3" t="str">
        <f>_xlfn.CONCAT(Exposure_Information[[#This Row],[Building Construction Code]]," - ",Exposure_Information[[#This Row],[Type of building construction]])</f>
        <v>RMS - 1</v>
      </c>
      <c r="Z655" s="3">
        <v>0</v>
      </c>
      <c r="AA655" s="2">
        <v>1997</v>
      </c>
      <c r="AB655" s="2" t="s">
        <v>11</v>
      </c>
      <c r="AC655" s="2">
        <v>1</v>
      </c>
      <c r="AD655" s="2" t="str">
        <f>_xlfn.CONCAT(Exposure_Information[[#This Row],[Occupany Code]]," - ",Exposure_Information[[#This Row],[Type of building occupancy]])</f>
        <v>ATC - 1</v>
      </c>
      <c r="AE655" s="5">
        <v>390500</v>
      </c>
      <c r="AF655" s="5">
        <v>273350</v>
      </c>
      <c r="AG655" s="5">
        <v>78100</v>
      </c>
      <c r="AH655" s="5">
        <f>SUM(Exposure_Information[[#This Row],[Building Coverage Value]:[Business interruption value]])</f>
        <v>741950</v>
      </c>
      <c r="AI655" s="5">
        <f>SUM(Exposure_Information[[#This Row],[Building Coverage Value]:[Contents Coverage Value]])</f>
        <v>663850</v>
      </c>
      <c r="AJ655" s="26"/>
    </row>
    <row r="656" spans="1:36" ht="26" x14ac:dyDescent="0.3">
      <c r="A656" s="2" t="s">
        <v>148</v>
      </c>
      <c r="B656" s="2" t="s">
        <v>156</v>
      </c>
      <c r="C656" s="2" t="s">
        <v>325</v>
      </c>
      <c r="D656" s="2">
        <v>11797</v>
      </c>
      <c r="E656" s="2" t="s">
        <v>367</v>
      </c>
      <c r="F656" s="2" t="s">
        <v>999</v>
      </c>
      <c r="G656" s="3">
        <v>2101</v>
      </c>
      <c r="H656" s="3">
        <v>1000</v>
      </c>
      <c r="I656" s="71">
        <f>Exposure_Information[[#This Row],[Total  Insured Value]]+Exposure_Information[[#This Row],[Policy Deductible]]</f>
        <v>742000</v>
      </c>
      <c r="J656" s="2">
        <v>14695</v>
      </c>
      <c r="K656" s="3">
        <v>1</v>
      </c>
      <c r="L656" s="2" t="s">
        <v>9</v>
      </c>
      <c r="M656" s="2" t="s">
        <v>1000</v>
      </c>
      <c r="N656" s="3" t="s">
        <v>1001</v>
      </c>
      <c r="O656" s="2" t="s">
        <v>65</v>
      </c>
      <c r="P656" s="2" t="s">
        <v>90</v>
      </c>
      <c r="Q656" s="3">
        <v>17</v>
      </c>
      <c r="R656" s="2" t="s">
        <v>127</v>
      </c>
      <c r="S656" s="3">
        <v>25</v>
      </c>
      <c r="T656" s="2" t="s">
        <v>10</v>
      </c>
      <c r="U656" s="3">
        <v>42.404905999999997</v>
      </c>
      <c r="V656" s="3">
        <v>-71.137546</v>
      </c>
      <c r="W656" s="2" t="s">
        <v>149</v>
      </c>
      <c r="X656" s="3">
        <v>1</v>
      </c>
      <c r="Y656" s="3" t="str">
        <f>_xlfn.CONCAT(Exposure_Information[[#This Row],[Building Construction Code]]," - ",Exposure_Information[[#This Row],[Type of building construction]])</f>
        <v>RMS - 1</v>
      </c>
      <c r="Z656" s="3">
        <v>0</v>
      </c>
      <c r="AA656" s="2">
        <v>1910</v>
      </c>
      <c r="AB656" s="2" t="s">
        <v>11</v>
      </c>
      <c r="AC656" s="2">
        <v>1</v>
      </c>
      <c r="AD656" s="2" t="str">
        <f>_xlfn.CONCAT(Exposure_Information[[#This Row],[Occupany Code]]," - ",Exposure_Information[[#This Row],[Type of building occupancy]])</f>
        <v>ATC - 1</v>
      </c>
      <c r="AE656" s="5">
        <v>736000</v>
      </c>
      <c r="AF656" s="5">
        <v>5000</v>
      </c>
      <c r="AG656" s="5">
        <v>0</v>
      </c>
      <c r="AH656" s="5">
        <f>SUM(Exposure_Information[[#This Row],[Building Coverage Value]:[Business interruption value]])</f>
        <v>741000</v>
      </c>
      <c r="AI656" s="5">
        <f>SUM(Exposure_Information[[#This Row],[Building Coverage Value]:[Contents Coverage Value]])</f>
        <v>741000</v>
      </c>
      <c r="AJ656" s="26"/>
    </row>
    <row r="657" spans="1:36" ht="26" x14ac:dyDescent="0.3">
      <c r="A657" s="2" t="s">
        <v>148</v>
      </c>
      <c r="B657" s="2" t="s">
        <v>156</v>
      </c>
      <c r="C657" s="2" t="s">
        <v>325</v>
      </c>
      <c r="D657" s="2">
        <v>7350</v>
      </c>
      <c r="E657" s="2" t="s">
        <v>382</v>
      </c>
      <c r="F657" s="2" t="s">
        <v>1918</v>
      </c>
      <c r="G657" s="3">
        <v>1417</v>
      </c>
      <c r="H657" s="3">
        <v>250</v>
      </c>
      <c r="I657" s="71">
        <f>Exposure_Information[[#This Row],[Total  Insured Value]]+Exposure_Information[[#This Row],[Policy Deductible]]</f>
        <v>40250</v>
      </c>
      <c r="J657" s="2">
        <v>9900</v>
      </c>
      <c r="K657" s="3">
        <v>1</v>
      </c>
      <c r="L657" s="2" t="s">
        <v>9</v>
      </c>
      <c r="M657" s="2" t="s">
        <v>10713</v>
      </c>
      <c r="N657" s="2" t="s">
        <v>2064</v>
      </c>
      <c r="O657" s="2" t="s">
        <v>161</v>
      </c>
      <c r="P657" s="2" t="s">
        <v>72</v>
      </c>
      <c r="Q657" s="3">
        <v>25</v>
      </c>
      <c r="R657" s="2" t="s">
        <v>127</v>
      </c>
      <c r="S657" s="3">
        <v>25</v>
      </c>
      <c r="T657" s="2" t="s">
        <v>10</v>
      </c>
      <c r="U657" s="3">
        <v>42.253526999999998</v>
      </c>
      <c r="V657" s="3">
        <v>-71.126621999999998</v>
      </c>
      <c r="W657" s="2" t="s">
        <v>149</v>
      </c>
      <c r="X657" s="3">
        <v>2</v>
      </c>
      <c r="Y657" s="3" t="str">
        <f>_xlfn.CONCAT(Exposure_Information[[#This Row],[Building Construction Code]]," - ",Exposure_Information[[#This Row],[Type of building construction]])</f>
        <v>RMS - 2</v>
      </c>
      <c r="Z657" s="3">
        <v>0</v>
      </c>
      <c r="AA657" s="2">
        <v>9999</v>
      </c>
      <c r="AB657" s="2" t="s">
        <v>11</v>
      </c>
      <c r="AC657" s="2">
        <v>37</v>
      </c>
      <c r="AD657" s="2" t="str">
        <f>_xlfn.CONCAT(Exposure_Information[[#This Row],[Occupany Code]]," - ",Exposure_Information[[#This Row],[Type of building occupancy]])</f>
        <v>ATC - 37</v>
      </c>
      <c r="AE657" s="5">
        <v>0</v>
      </c>
      <c r="AF657" s="5">
        <v>40000</v>
      </c>
      <c r="AG657" s="5">
        <v>0</v>
      </c>
      <c r="AH657" s="5">
        <f>SUM(Exposure_Information[[#This Row],[Building Coverage Value]:[Business interruption value]])</f>
        <v>40000</v>
      </c>
      <c r="AI657" s="5">
        <f>SUM(Exposure_Information[[#This Row],[Building Coverage Value]:[Contents Coverage Value]])</f>
        <v>40000</v>
      </c>
      <c r="AJ657" s="26"/>
    </row>
    <row r="658" spans="1:36" ht="26" x14ac:dyDescent="0.3">
      <c r="A658" s="2" t="s">
        <v>148</v>
      </c>
      <c r="B658" s="2" t="s">
        <v>156</v>
      </c>
      <c r="C658" s="2" t="s">
        <v>325</v>
      </c>
      <c r="D658" s="2">
        <v>113815</v>
      </c>
      <c r="E658" s="2" t="s">
        <v>4697</v>
      </c>
      <c r="F658" s="2" t="s">
        <v>8229</v>
      </c>
      <c r="G658" s="3">
        <v>1097</v>
      </c>
      <c r="H658" s="3">
        <v>1000</v>
      </c>
      <c r="I658" s="71">
        <f>Exposure_Information[[#This Row],[Total  Insured Value]]+Exposure_Information[[#This Row],[Policy Deductible]]</f>
        <v>742000</v>
      </c>
      <c r="J658" s="2">
        <v>116945</v>
      </c>
      <c r="K658" s="3">
        <v>1</v>
      </c>
      <c r="L658" s="2" t="s">
        <v>9</v>
      </c>
      <c r="M658" s="2" t="s">
        <v>8230</v>
      </c>
      <c r="N658" s="3" t="s">
        <v>8231</v>
      </c>
      <c r="O658" s="2" t="s">
        <v>2694</v>
      </c>
      <c r="P658" s="2" t="s">
        <v>74</v>
      </c>
      <c r="Q658" s="3">
        <v>9</v>
      </c>
      <c r="R658" s="2" t="s">
        <v>127</v>
      </c>
      <c r="S658" s="3">
        <v>25</v>
      </c>
      <c r="T658" s="2" t="s">
        <v>10</v>
      </c>
      <c r="U658" s="3">
        <v>42.563704999999999</v>
      </c>
      <c r="V658" s="3">
        <v>-70.931229000000002</v>
      </c>
      <c r="W658" s="2" t="s">
        <v>149</v>
      </c>
      <c r="X658" s="3">
        <v>1</v>
      </c>
      <c r="Y658" s="3" t="str">
        <f>_xlfn.CONCAT(Exposure_Information[[#This Row],[Building Construction Code]]," - ",Exposure_Information[[#This Row],[Type of building construction]])</f>
        <v>RMS - 1</v>
      </c>
      <c r="Z658" s="3">
        <v>0</v>
      </c>
      <c r="AA658" s="2">
        <v>1910</v>
      </c>
      <c r="AB658" s="2" t="s">
        <v>11</v>
      </c>
      <c r="AC658" s="2">
        <v>1</v>
      </c>
      <c r="AD658" s="2" t="str">
        <f>_xlfn.CONCAT(Exposure_Information[[#This Row],[Occupany Code]]," - ",Exposure_Information[[#This Row],[Type of building occupancy]])</f>
        <v>ATC - 1</v>
      </c>
      <c r="AE658" s="5">
        <v>390000</v>
      </c>
      <c r="AF658" s="5">
        <v>273000</v>
      </c>
      <c r="AG658" s="5">
        <v>78000</v>
      </c>
      <c r="AH658" s="5">
        <f>SUM(Exposure_Information[[#This Row],[Building Coverage Value]:[Business interruption value]])</f>
        <v>741000</v>
      </c>
      <c r="AI658" s="5">
        <f>SUM(Exposure_Information[[#This Row],[Building Coverage Value]:[Contents Coverage Value]])</f>
        <v>663000</v>
      </c>
      <c r="AJ658" s="26"/>
    </row>
    <row r="659" spans="1:36" ht="39" x14ac:dyDescent="0.3">
      <c r="A659" s="2" t="s">
        <v>148</v>
      </c>
      <c r="B659" s="2" t="s">
        <v>156</v>
      </c>
      <c r="C659" s="2" t="s">
        <v>325</v>
      </c>
      <c r="D659" s="2">
        <v>101989</v>
      </c>
      <c r="E659" s="2" t="s">
        <v>4697</v>
      </c>
      <c r="F659" s="2" t="s">
        <v>6903</v>
      </c>
      <c r="G659" s="3">
        <v>820</v>
      </c>
      <c r="H659" s="3"/>
      <c r="I659" s="71">
        <f>Exposure_Information[[#This Row],[Total  Insured Value]]+Exposure_Information[[#This Row],[Policy Deductible]]</f>
        <v>740050</v>
      </c>
      <c r="J659" s="2">
        <v>105119</v>
      </c>
      <c r="K659" s="3">
        <v>1</v>
      </c>
      <c r="L659" s="2" t="s">
        <v>9</v>
      </c>
      <c r="M659" s="2" t="s">
        <v>6904</v>
      </c>
      <c r="N659" s="3" t="s">
        <v>6905</v>
      </c>
      <c r="O659" s="2" t="s">
        <v>794</v>
      </c>
      <c r="P659" s="2" t="s">
        <v>90</v>
      </c>
      <c r="Q659" s="3">
        <v>17</v>
      </c>
      <c r="R659" s="2" t="s">
        <v>127</v>
      </c>
      <c r="S659" s="3">
        <v>25</v>
      </c>
      <c r="T659" s="2" t="s">
        <v>10</v>
      </c>
      <c r="U659" s="3">
        <v>42.456062000000003</v>
      </c>
      <c r="V659" s="3">
        <v>-71.073432999999994</v>
      </c>
      <c r="W659" s="2" t="s">
        <v>149</v>
      </c>
      <c r="X659" s="3">
        <v>1</v>
      </c>
      <c r="Y659" s="3" t="str">
        <f>_xlfn.CONCAT(Exposure_Information[[#This Row],[Building Construction Code]]," - ",Exposure_Information[[#This Row],[Type of building construction]])</f>
        <v>RMS - 1</v>
      </c>
      <c r="Z659" s="3">
        <v>0</v>
      </c>
      <c r="AA659" s="2">
        <v>1975</v>
      </c>
      <c r="AB659" s="2" t="s">
        <v>11</v>
      </c>
      <c r="AC659" s="2">
        <v>1</v>
      </c>
      <c r="AD659" s="2" t="str">
        <f>_xlfn.CONCAT(Exposure_Information[[#This Row],[Occupany Code]]," - ",Exposure_Information[[#This Row],[Type of building occupancy]])</f>
        <v>ATC - 1</v>
      </c>
      <c r="AE659" s="5">
        <v>389500</v>
      </c>
      <c r="AF659" s="5">
        <v>272650</v>
      </c>
      <c r="AG659" s="5">
        <v>77900</v>
      </c>
      <c r="AH659" s="5">
        <f>SUM(Exposure_Information[[#This Row],[Building Coverage Value]:[Business interruption value]])</f>
        <v>740050</v>
      </c>
      <c r="AI659" s="5">
        <f>SUM(Exposure_Information[[#This Row],[Building Coverage Value]:[Contents Coverage Value]])</f>
        <v>662150</v>
      </c>
      <c r="AJ659" s="26"/>
    </row>
    <row r="660" spans="1:36" ht="39" x14ac:dyDescent="0.3">
      <c r="A660" s="2" t="s">
        <v>148</v>
      </c>
      <c r="B660" s="2" t="s">
        <v>156</v>
      </c>
      <c r="C660" s="2" t="s">
        <v>325</v>
      </c>
      <c r="D660" s="2">
        <v>108068</v>
      </c>
      <c r="E660" s="2" t="s">
        <v>4697</v>
      </c>
      <c r="F660" s="2" t="s">
        <v>6445</v>
      </c>
      <c r="G660" s="3">
        <v>1129</v>
      </c>
      <c r="H660" s="3">
        <v>250</v>
      </c>
      <c r="I660" s="71">
        <f>Exposure_Information[[#This Row],[Total  Insured Value]]+Exposure_Information[[#This Row],[Policy Deductible]]</f>
        <v>739350</v>
      </c>
      <c r="J660" s="2">
        <v>111198</v>
      </c>
      <c r="K660" s="3">
        <v>1</v>
      </c>
      <c r="L660" s="2" t="s">
        <v>9</v>
      </c>
      <c r="M660" s="2" t="s">
        <v>6446</v>
      </c>
      <c r="N660" s="3" t="s">
        <v>6447</v>
      </c>
      <c r="O660" s="2" t="s">
        <v>603</v>
      </c>
      <c r="P660" s="2" t="s">
        <v>72</v>
      </c>
      <c r="Q660" s="3">
        <v>25</v>
      </c>
      <c r="R660" s="2" t="s">
        <v>127</v>
      </c>
      <c r="S660" s="3">
        <v>25</v>
      </c>
      <c r="T660" s="2" t="s">
        <v>10</v>
      </c>
      <c r="U660" s="3">
        <v>42.279083</v>
      </c>
      <c r="V660" s="3">
        <v>-71.126152000000005</v>
      </c>
      <c r="W660" s="2" t="s">
        <v>149</v>
      </c>
      <c r="X660" s="3">
        <v>1</v>
      </c>
      <c r="Y660" s="3" t="str">
        <f>_xlfn.CONCAT(Exposure_Information[[#This Row],[Building Construction Code]]," - ",Exposure_Information[[#This Row],[Type of building construction]])</f>
        <v>RMS - 1</v>
      </c>
      <c r="Z660" s="3">
        <v>0</v>
      </c>
      <c r="AA660" s="2">
        <v>1966</v>
      </c>
      <c r="AB660" s="2" t="s">
        <v>11</v>
      </c>
      <c r="AC660" s="2">
        <v>1</v>
      </c>
      <c r="AD660" s="2" t="str">
        <f>_xlfn.CONCAT(Exposure_Information[[#This Row],[Occupany Code]]," - ",Exposure_Information[[#This Row],[Type of building occupancy]])</f>
        <v>ATC - 1</v>
      </c>
      <c r="AE660" s="5">
        <v>389000</v>
      </c>
      <c r="AF660" s="5">
        <v>272300</v>
      </c>
      <c r="AG660" s="5">
        <v>77800</v>
      </c>
      <c r="AH660" s="5">
        <f>SUM(Exposure_Information[[#This Row],[Building Coverage Value]:[Business interruption value]])</f>
        <v>739100</v>
      </c>
      <c r="AI660" s="5">
        <f>SUM(Exposure_Information[[#This Row],[Building Coverage Value]:[Contents Coverage Value]])</f>
        <v>661300</v>
      </c>
      <c r="AJ660" s="26"/>
    </row>
    <row r="661" spans="1:36" ht="26" x14ac:dyDescent="0.3">
      <c r="A661" s="2" t="s">
        <v>148</v>
      </c>
      <c r="B661" s="2" t="s">
        <v>156</v>
      </c>
      <c r="C661" s="2" t="s">
        <v>325</v>
      </c>
      <c r="D661" s="2">
        <v>106868</v>
      </c>
      <c r="E661" s="2" t="s">
        <v>4697</v>
      </c>
      <c r="F661" s="2" t="s">
        <v>5906</v>
      </c>
      <c r="G661" s="3">
        <v>938</v>
      </c>
      <c r="H661" s="3">
        <v>1000</v>
      </c>
      <c r="I661" s="71">
        <f>Exposure_Information[[#This Row],[Total  Insured Value]]+Exposure_Information[[#This Row],[Policy Deductible]]</f>
        <v>739150</v>
      </c>
      <c r="J661" s="2">
        <v>109998</v>
      </c>
      <c r="K661" s="3">
        <v>1</v>
      </c>
      <c r="L661" s="2" t="s">
        <v>9</v>
      </c>
      <c r="M661" s="2" t="s">
        <v>5907</v>
      </c>
      <c r="N661" s="3" t="s">
        <v>5908</v>
      </c>
      <c r="O661" s="2" t="s">
        <v>3021</v>
      </c>
      <c r="P661" s="2" t="s">
        <v>221</v>
      </c>
      <c r="Q661" s="3">
        <v>23</v>
      </c>
      <c r="R661" s="2" t="s">
        <v>127</v>
      </c>
      <c r="S661" s="3">
        <v>25</v>
      </c>
      <c r="T661" s="2" t="s">
        <v>10</v>
      </c>
      <c r="U661" s="3">
        <v>42.110236999999998</v>
      </c>
      <c r="V661" s="3">
        <v>-70.816176999999996</v>
      </c>
      <c r="W661" s="2" t="s">
        <v>149</v>
      </c>
      <c r="X661" s="3">
        <v>1</v>
      </c>
      <c r="Y661" s="3" t="str">
        <f>_xlfn.CONCAT(Exposure_Information[[#This Row],[Building Construction Code]]," - ",Exposure_Information[[#This Row],[Type of building construction]])</f>
        <v>RMS - 1</v>
      </c>
      <c r="Z661" s="3">
        <v>0</v>
      </c>
      <c r="AA661" s="2">
        <v>1964</v>
      </c>
      <c r="AB661" s="2" t="s">
        <v>11</v>
      </c>
      <c r="AC661" s="2">
        <v>1</v>
      </c>
      <c r="AD661" s="2" t="str">
        <f>_xlfn.CONCAT(Exposure_Information[[#This Row],[Occupany Code]]," - ",Exposure_Information[[#This Row],[Type of building occupancy]])</f>
        <v>ATC - 1</v>
      </c>
      <c r="AE661" s="5">
        <v>388500</v>
      </c>
      <c r="AF661" s="5">
        <v>271950</v>
      </c>
      <c r="AG661" s="5">
        <v>77700</v>
      </c>
      <c r="AH661" s="5">
        <f>SUM(Exposure_Information[[#This Row],[Building Coverage Value]:[Business interruption value]])</f>
        <v>738150</v>
      </c>
      <c r="AI661" s="5">
        <f>SUM(Exposure_Information[[#This Row],[Building Coverage Value]:[Contents Coverage Value]])</f>
        <v>660450</v>
      </c>
      <c r="AJ661" s="26"/>
    </row>
    <row r="662" spans="1:36" ht="26" x14ac:dyDescent="0.3">
      <c r="A662" s="2" t="s">
        <v>148</v>
      </c>
      <c r="B662" s="2" t="s">
        <v>156</v>
      </c>
      <c r="C662" s="2" t="s">
        <v>325</v>
      </c>
      <c r="D662" s="2">
        <v>106630</v>
      </c>
      <c r="E662" s="2" t="s">
        <v>4697</v>
      </c>
      <c r="F662" s="2" t="s">
        <v>6585</v>
      </c>
      <c r="G662" s="3">
        <v>1437</v>
      </c>
      <c r="H662" s="3">
        <v>500</v>
      </c>
      <c r="I662" s="71">
        <f>Exposure_Information[[#This Row],[Total  Insured Value]]+Exposure_Information[[#This Row],[Policy Deductible]]</f>
        <v>736750</v>
      </c>
      <c r="J662" s="2">
        <v>109760</v>
      </c>
      <c r="K662" s="3">
        <v>1</v>
      </c>
      <c r="L662" s="2" t="s">
        <v>9</v>
      </c>
      <c r="M662" s="2" t="s">
        <v>6586</v>
      </c>
      <c r="N662" s="3" t="s">
        <v>6587</v>
      </c>
      <c r="O662" s="2" t="s">
        <v>389</v>
      </c>
      <c r="P662" s="2" t="s">
        <v>90</v>
      </c>
      <c r="Q662" s="3">
        <v>17</v>
      </c>
      <c r="R662" s="2" t="s">
        <v>127</v>
      </c>
      <c r="S662" s="3">
        <v>25</v>
      </c>
      <c r="T662" s="2" t="s">
        <v>10</v>
      </c>
      <c r="U662" s="3">
        <v>42.638004000000002</v>
      </c>
      <c r="V662" s="3">
        <v>-71.307793000000004</v>
      </c>
      <c r="W662" s="2" t="s">
        <v>149</v>
      </c>
      <c r="X662" s="3">
        <v>1</v>
      </c>
      <c r="Y662" s="3" t="str">
        <f>_xlfn.CONCAT(Exposure_Information[[#This Row],[Building Construction Code]]," - ",Exposure_Information[[#This Row],[Type of building construction]])</f>
        <v>RMS - 1</v>
      </c>
      <c r="Z662" s="3">
        <v>0</v>
      </c>
      <c r="AA662" s="2">
        <v>1901</v>
      </c>
      <c r="AB662" s="2" t="s">
        <v>11</v>
      </c>
      <c r="AC662" s="2">
        <v>1</v>
      </c>
      <c r="AD662" s="2" t="str">
        <f>_xlfn.CONCAT(Exposure_Information[[#This Row],[Occupany Code]]," - ",Exposure_Information[[#This Row],[Type of building occupancy]])</f>
        <v>ATC - 1</v>
      </c>
      <c r="AE662" s="5">
        <v>387500</v>
      </c>
      <c r="AF662" s="5">
        <v>271250</v>
      </c>
      <c r="AG662" s="5">
        <v>77500</v>
      </c>
      <c r="AH662" s="5">
        <f>SUM(Exposure_Information[[#This Row],[Building Coverage Value]:[Business interruption value]])</f>
        <v>736250</v>
      </c>
      <c r="AI662" s="5">
        <f>SUM(Exposure_Information[[#This Row],[Building Coverage Value]:[Contents Coverage Value]])</f>
        <v>658750</v>
      </c>
      <c r="AJ662" s="26"/>
    </row>
    <row r="663" spans="1:36" ht="26" x14ac:dyDescent="0.3">
      <c r="A663" s="2" t="s">
        <v>148</v>
      </c>
      <c r="B663" s="2" t="s">
        <v>156</v>
      </c>
      <c r="C663" s="2" t="s">
        <v>325</v>
      </c>
      <c r="D663" s="2">
        <v>123204</v>
      </c>
      <c r="E663" s="2" t="s">
        <v>4697</v>
      </c>
      <c r="F663" s="2" t="s">
        <v>10566</v>
      </c>
      <c r="G663" s="3">
        <v>1636</v>
      </c>
      <c r="H663" s="3">
        <v>1000</v>
      </c>
      <c r="I663" s="71">
        <f>Exposure_Information[[#This Row],[Total  Insured Value]]+Exposure_Information[[#This Row],[Policy Deductible]]</f>
        <v>737250</v>
      </c>
      <c r="J663" s="2">
        <v>126334</v>
      </c>
      <c r="K663" s="3">
        <v>1</v>
      </c>
      <c r="L663" s="2" t="s">
        <v>9</v>
      </c>
      <c r="M663" s="2" t="s">
        <v>10567</v>
      </c>
      <c r="N663" s="3" t="s">
        <v>10568</v>
      </c>
      <c r="O663" s="2" t="s">
        <v>5103</v>
      </c>
      <c r="P663" s="2" t="s">
        <v>221</v>
      </c>
      <c r="Q663" s="3">
        <v>23</v>
      </c>
      <c r="R663" s="2" t="s">
        <v>127</v>
      </c>
      <c r="S663" s="3">
        <v>25</v>
      </c>
      <c r="T663" s="2" t="s">
        <v>10</v>
      </c>
      <c r="U663" s="3">
        <v>42.051023000000001</v>
      </c>
      <c r="V663" s="3">
        <v>-70.725964000000005</v>
      </c>
      <c r="W663" s="2" t="s">
        <v>149</v>
      </c>
      <c r="X663" s="3">
        <v>1</v>
      </c>
      <c r="Y663" s="3" t="str">
        <f>_xlfn.CONCAT(Exposure_Information[[#This Row],[Building Construction Code]]," - ",Exposure_Information[[#This Row],[Type of building construction]])</f>
        <v>RMS - 1</v>
      </c>
      <c r="Z663" s="3">
        <v>0</v>
      </c>
      <c r="AA663" s="2">
        <v>1982</v>
      </c>
      <c r="AB663" s="2" t="s">
        <v>11</v>
      </c>
      <c r="AC663" s="2">
        <v>1</v>
      </c>
      <c r="AD663" s="2" t="str">
        <f>_xlfn.CONCAT(Exposure_Information[[#This Row],[Occupany Code]]," - ",Exposure_Information[[#This Row],[Type of building occupancy]])</f>
        <v>ATC - 1</v>
      </c>
      <c r="AE663" s="5">
        <v>387500</v>
      </c>
      <c r="AF663" s="5">
        <v>271250</v>
      </c>
      <c r="AG663" s="5">
        <v>77500</v>
      </c>
      <c r="AH663" s="5">
        <f>SUM(Exposure_Information[[#This Row],[Building Coverage Value]:[Business interruption value]])</f>
        <v>736250</v>
      </c>
      <c r="AI663" s="5">
        <f>SUM(Exposure_Information[[#This Row],[Building Coverage Value]:[Contents Coverage Value]])</f>
        <v>658750</v>
      </c>
      <c r="AJ663" s="26"/>
    </row>
    <row r="664" spans="1:36" ht="39" x14ac:dyDescent="0.3">
      <c r="A664" s="2" t="s">
        <v>148</v>
      </c>
      <c r="B664" s="2" t="s">
        <v>156</v>
      </c>
      <c r="C664" s="2" t="s">
        <v>325</v>
      </c>
      <c r="D664" s="2">
        <v>112826</v>
      </c>
      <c r="E664" s="2" t="s">
        <v>4697</v>
      </c>
      <c r="F664" s="2" t="s">
        <v>7935</v>
      </c>
      <c r="G664" s="3">
        <v>842</v>
      </c>
      <c r="H664" s="3">
        <v>1000</v>
      </c>
      <c r="I664" s="71">
        <f>Exposure_Information[[#This Row],[Total  Insured Value]]+Exposure_Information[[#This Row],[Policy Deductible]]</f>
        <v>736300</v>
      </c>
      <c r="J664" s="2">
        <v>115956</v>
      </c>
      <c r="K664" s="3">
        <v>1</v>
      </c>
      <c r="L664" s="2" t="s">
        <v>9</v>
      </c>
      <c r="M664" s="2" t="s">
        <v>7936</v>
      </c>
      <c r="N664" s="3" t="s">
        <v>7937</v>
      </c>
      <c r="O664" s="2" t="s">
        <v>181</v>
      </c>
      <c r="P664" s="2" t="s">
        <v>69</v>
      </c>
      <c r="Q664" s="3">
        <v>3</v>
      </c>
      <c r="R664" s="2" t="s">
        <v>70</v>
      </c>
      <c r="S664" s="3">
        <v>9</v>
      </c>
      <c r="T664" s="2" t="s">
        <v>10</v>
      </c>
      <c r="U664" s="3">
        <v>41.847507</v>
      </c>
      <c r="V664" s="3">
        <v>-72.670058999999995</v>
      </c>
      <c r="W664" s="2" t="s">
        <v>149</v>
      </c>
      <c r="X664" s="3">
        <v>1</v>
      </c>
      <c r="Y664" s="3" t="str">
        <f>_xlfn.CONCAT(Exposure_Information[[#This Row],[Building Construction Code]]," - ",Exposure_Information[[#This Row],[Type of building construction]])</f>
        <v>RMS - 1</v>
      </c>
      <c r="Z664" s="3">
        <v>0</v>
      </c>
      <c r="AA664" s="2">
        <v>1972</v>
      </c>
      <c r="AB664" s="2" t="s">
        <v>11</v>
      </c>
      <c r="AC664" s="2">
        <v>1</v>
      </c>
      <c r="AD664" s="2" t="str">
        <f>_xlfn.CONCAT(Exposure_Information[[#This Row],[Occupany Code]]," - ",Exposure_Information[[#This Row],[Type of building occupancy]])</f>
        <v>ATC - 1</v>
      </c>
      <c r="AE664" s="5">
        <v>387000</v>
      </c>
      <c r="AF664" s="5">
        <v>270900</v>
      </c>
      <c r="AG664" s="5">
        <v>77400</v>
      </c>
      <c r="AH664" s="5">
        <f>SUM(Exposure_Information[[#This Row],[Building Coverage Value]:[Business interruption value]])</f>
        <v>735300</v>
      </c>
      <c r="AI664" s="5">
        <f>SUM(Exposure_Information[[#This Row],[Building Coverage Value]:[Contents Coverage Value]])</f>
        <v>657900</v>
      </c>
      <c r="AJ664" s="26"/>
    </row>
    <row r="665" spans="1:36" ht="26" x14ac:dyDescent="0.3">
      <c r="A665" s="2" t="s">
        <v>148</v>
      </c>
      <c r="B665" s="2" t="s">
        <v>156</v>
      </c>
      <c r="C665" s="2" t="s">
        <v>325</v>
      </c>
      <c r="D665" s="2">
        <v>114139</v>
      </c>
      <c r="E665" s="2" t="s">
        <v>4697</v>
      </c>
      <c r="F665" s="2" t="s">
        <v>7809</v>
      </c>
      <c r="G665" s="3">
        <v>1657</v>
      </c>
      <c r="H665" s="3">
        <v>2500</v>
      </c>
      <c r="I665" s="71">
        <f>Exposure_Information[[#This Row],[Total  Insured Value]]+Exposure_Information[[#This Row],[Policy Deductible]]</f>
        <v>737650</v>
      </c>
      <c r="J665" s="2">
        <v>117269</v>
      </c>
      <c r="K665" s="3">
        <v>1</v>
      </c>
      <c r="L665" s="2" t="s">
        <v>9</v>
      </c>
      <c r="M665" s="2" t="s">
        <v>7810</v>
      </c>
      <c r="N665" s="3" t="s">
        <v>7811</v>
      </c>
      <c r="O665" s="2" t="s">
        <v>389</v>
      </c>
      <c r="P665" s="2" t="s">
        <v>90</v>
      </c>
      <c r="Q665" s="3">
        <v>17</v>
      </c>
      <c r="R665" s="2" t="s">
        <v>127</v>
      </c>
      <c r="S665" s="3">
        <v>25</v>
      </c>
      <c r="T665" s="2" t="s">
        <v>10</v>
      </c>
      <c r="U665" s="3">
        <v>42.634602000000001</v>
      </c>
      <c r="V665" s="3">
        <v>-71.320587000000003</v>
      </c>
      <c r="W665" s="2" t="s">
        <v>149</v>
      </c>
      <c r="X665" s="3">
        <v>1</v>
      </c>
      <c r="Y665" s="3" t="str">
        <f>_xlfn.CONCAT(Exposure_Information[[#This Row],[Building Construction Code]]," - ",Exposure_Information[[#This Row],[Type of building construction]])</f>
        <v>RMS - 1</v>
      </c>
      <c r="Z665" s="3">
        <v>0</v>
      </c>
      <c r="AA665" s="2">
        <v>1920</v>
      </c>
      <c r="AB665" s="2" t="s">
        <v>11</v>
      </c>
      <c r="AC665" s="2">
        <v>1</v>
      </c>
      <c r="AD665" s="2" t="str">
        <f>_xlfn.CONCAT(Exposure_Information[[#This Row],[Occupany Code]]," - ",Exposure_Information[[#This Row],[Type of building occupancy]])</f>
        <v>ATC - 1</v>
      </c>
      <c r="AE665" s="5">
        <v>507000</v>
      </c>
      <c r="AF665" s="5">
        <v>126750</v>
      </c>
      <c r="AG665" s="5">
        <v>101400</v>
      </c>
      <c r="AH665" s="5">
        <f>SUM(Exposure_Information[[#This Row],[Building Coverage Value]:[Business interruption value]])</f>
        <v>735150</v>
      </c>
      <c r="AI665" s="5">
        <f>SUM(Exposure_Information[[#This Row],[Building Coverage Value]:[Contents Coverage Value]])</f>
        <v>633750</v>
      </c>
      <c r="AJ665" s="26"/>
    </row>
    <row r="666" spans="1:36" ht="26" x14ac:dyDescent="0.3">
      <c r="A666" s="2" t="s">
        <v>148</v>
      </c>
      <c r="B666" s="2" t="s">
        <v>156</v>
      </c>
      <c r="C666" s="2" t="s">
        <v>325</v>
      </c>
      <c r="D666" s="2">
        <v>18409</v>
      </c>
      <c r="E666" s="2" t="s">
        <v>367</v>
      </c>
      <c r="F666" s="2" t="s">
        <v>3958</v>
      </c>
      <c r="G666" s="3">
        <v>2778</v>
      </c>
      <c r="H666" s="3"/>
      <c r="I666" s="71">
        <f>Exposure_Information[[#This Row],[Total  Insured Value]]+Exposure_Information[[#This Row],[Policy Deductible]]</f>
        <v>735000</v>
      </c>
      <c r="J666" s="2">
        <v>21506</v>
      </c>
      <c r="K666" s="3">
        <v>1</v>
      </c>
      <c r="L666" s="2" t="s">
        <v>9</v>
      </c>
      <c r="M666" s="2" t="s">
        <v>3959</v>
      </c>
      <c r="N666" s="3" t="s">
        <v>3960</v>
      </c>
      <c r="O666" s="2" t="s">
        <v>238</v>
      </c>
      <c r="P666" s="2" t="s">
        <v>74</v>
      </c>
      <c r="Q666" s="3">
        <v>9</v>
      </c>
      <c r="R666" s="2" t="s">
        <v>127</v>
      </c>
      <c r="S666" s="3">
        <v>25</v>
      </c>
      <c r="T666" s="2" t="s">
        <v>10</v>
      </c>
      <c r="U666" s="3">
        <v>42.558588999999998</v>
      </c>
      <c r="V666" s="3">
        <v>-70.881596999999999</v>
      </c>
      <c r="W666" s="2" t="s">
        <v>149</v>
      </c>
      <c r="X666" s="3">
        <v>1</v>
      </c>
      <c r="Y666" s="3" t="str">
        <f>_xlfn.CONCAT(Exposure_Information[[#This Row],[Building Construction Code]]," - ",Exposure_Information[[#This Row],[Type of building construction]])</f>
        <v>RMS - 1</v>
      </c>
      <c r="Z666" s="3">
        <v>0</v>
      </c>
      <c r="AA666" s="2">
        <v>1900</v>
      </c>
      <c r="AB666" s="2" t="s">
        <v>11</v>
      </c>
      <c r="AC666" s="2">
        <v>1</v>
      </c>
      <c r="AD666" s="2" t="str">
        <f>_xlfn.CONCAT(Exposure_Information[[#This Row],[Occupany Code]]," - ",Exposure_Information[[#This Row],[Type of building occupancy]])</f>
        <v>ATC - 1</v>
      </c>
      <c r="AE666" s="5">
        <v>735000</v>
      </c>
      <c r="AF666" s="5">
        <v>0</v>
      </c>
      <c r="AG666" s="5">
        <v>0</v>
      </c>
      <c r="AH666" s="5">
        <f>SUM(Exposure_Information[[#This Row],[Building Coverage Value]:[Business interruption value]])</f>
        <v>735000</v>
      </c>
      <c r="AI666" s="5">
        <f>SUM(Exposure_Information[[#This Row],[Building Coverage Value]:[Contents Coverage Value]])</f>
        <v>735000</v>
      </c>
      <c r="AJ666" s="26"/>
    </row>
    <row r="667" spans="1:36" ht="39" x14ac:dyDescent="0.3">
      <c r="A667" s="2" t="s">
        <v>148</v>
      </c>
      <c r="B667" s="2" t="s">
        <v>156</v>
      </c>
      <c r="C667" s="2" t="s">
        <v>325</v>
      </c>
      <c r="D667" s="2">
        <v>104966</v>
      </c>
      <c r="E667" s="2" t="s">
        <v>4697</v>
      </c>
      <c r="F667" s="2" t="s">
        <v>6522</v>
      </c>
      <c r="G667" s="3">
        <v>1558</v>
      </c>
      <c r="H667" s="3">
        <v>500</v>
      </c>
      <c r="I667" s="71">
        <f>Exposure_Information[[#This Row],[Total  Insured Value]]+Exposure_Information[[#This Row],[Policy Deductible]]</f>
        <v>734850</v>
      </c>
      <c r="J667" s="2">
        <v>108096</v>
      </c>
      <c r="K667" s="3">
        <v>1</v>
      </c>
      <c r="L667" s="2" t="s">
        <v>9</v>
      </c>
      <c r="M667" s="2" t="s">
        <v>6523</v>
      </c>
      <c r="N667" s="3" t="s">
        <v>6524</v>
      </c>
      <c r="O667" s="2" t="s">
        <v>503</v>
      </c>
      <c r="P667" s="2" t="s">
        <v>221</v>
      </c>
      <c r="Q667" s="3">
        <v>23</v>
      </c>
      <c r="R667" s="2" t="s">
        <v>127</v>
      </c>
      <c r="S667" s="3">
        <v>25</v>
      </c>
      <c r="T667" s="2" t="s">
        <v>10</v>
      </c>
      <c r="U667" s="3">
        <v>42.081015999999998</v>
      </c>
      <c r="V667" s="3">
        <v>-71.040339000000003</v>
      </c>
      <c r="W667" s="2" t="s">
        <v>149</v>
      </c>
      <c r="X667" s="3">
        <v>1</v>
      </c>
      <c r="Y667" s="3" t="str">
        <f>_xlfn.CONCAT(Exposure_Information[[#This Row],[Building Construction Code]]," - ",Exposure_Information[[#This Row],[Type of building construction]])</f>
        <v>RMS - 1</v>
      </c>
      <c r="Z667" s="3">
        <v>0</v>
      </c>
      <c r="AA667" s="2">
        <v>1955</v>
      </c>
      <c r="AB667" s="2" t="s">
        <v>11</v>
      </c>
      <c r="AC667" s="2">
        <v>1</v>
      </c>
      <c r="AD667" s="2" t="str">
        <f>_xlfn.CONCAT(Exposure_Information[[#This Row],[Occupany Code]]," - ",Exposure_Information[[#This Row],[Type of building occupancy]])</f>
        <v>ATC - 1</v>
      </c>
      <c r="AE667" s="5">
        <v>386500</v>
      </c>
      <c r="AF667" s="5">
        <v>270550</v>
      </c>
      <c r="AG667" s="5">
        <v>77300</v>
      </c>
      <c r="AH667" s="5">
        <f>SUM(Exposure_Information[[#This Row],[Building Coverage Value]:[Business interruption value]])</f>
        <v>734350</v>
      </c>
      <c r="AI667" s="5">
        <f>SUM(Exposure_Information[[#This Row],[Building Coverage Value]:[Contents Coverage Value]])</f>
        <v>657050</v>
      </c>
      <c r="AJ667" s="26"/>
    </row>
    <row r="668" spans="1:36" ht="39" x14ac:dyDescent="0.3">
      <c r="A668" s="2" t="s">
        <v>148</v>
      </c>
      <c r="B668" s="2" t="s">
        <v>156</v>
      </c>
      <c r="C668" s="2" t="s">
        <v>325</v>
      </c>
      <c r="D668" s="2">
        <v>113394</v>
      </c>
      <c r="E668" s="2" t="s">
        <v>4697</v>
      </c>
      <c r="F668" s="2" t="s">
        <v>8423</v>
      </c>
      <c r="G668" s="3">
        <v>1420</v>
      </c>
      <c r="H668" s="3">
        <v>1000</v>
      </c>
      <c r="I668" s="71">
        <f>Exposure_Information[[#This Row],[Total  Insured Value]]+Exposure_Information[[#This Row],[Policy Deductible]]</f>
        <v>734550</v>
      </c>
      <c r="J668" s="2">
        <v>116524</v>
      </c>
      <c r="K668" s="3">
        <v>1</v>
      </c>
      <c r="L668" s="2" t="s">
        <v>9</v>
      </c>
      <c r="M668" s="2" t="s">
        <v>8424</v>
      </c>
      <c r="N668" s="3" t="s">
        <v>8425</v>
      </c>
      <c r="O668" s="2" t="s">
        <v>151</v>
      </c>
      <c r="P668" s="2" t="s">
        <v>74</v>
      </c>
      <c r="Q668" s="3">
        <v>9</v>
      </c>
      <c r="R668" s="2" t="s">
        <v>127</v>
      </c>
      <c r="S668" s="3">
        <v>25</v>
      </c>
      <c r="T668" s="2" t="s">
        <v>10</v>
      </c>
      <c r="U668" s="3">
        <v>42.510672999999997</v>
      </c>
      <c r="V668" s="3">
        <v>-70.975953000000004</v>
      </c>
      <c r="W668" s="2" t="s">
        <v>149</v>
      </c>
      <c r="X668" s="3">
        <v>1</v>
      </c>
      <c r="Y668" s="3" t="str">
        <f>_xlfn.CONCAT(Exposure_Information[[#This Row],[Building Construction Code]]," - ",Exposure_Information[[#This Row],[Type of building construction]])</f>
        <v>RMS - 1</v>
      </c>
      <c r="Z668" s="3">
        <v>0</v>
      </c>
      <c r="AA668" s="2">
        <v>1988</v>
      </c>
      <c r="AB668" s="2" t="s">
        <v>11</v>
      </c>
      <c r="AC668" s="2">
        <v>1</v>
      </c>
      <c r="AD668" s="2" t="str">
        <f>_xlfn.CONCAT(Exposure_Information[[#This Row],[Occupany Code]]," - ",Exposure_Information[[#This Row],[Type of building occupancy]])</f>
        <v>ATC - 1</v>
      </c>
      <c r="AE668" s="5">
        <v>431500</v>
      </c>
      <c r="AF668" s="5">
        <v>215750</v>
      </c>
      <c r="AG668" s="5">
        <v>86300</v>
      </c>
      <c r="AH668" s="5">
        <f>SUM(Exposure_Information[[#This Row],[Building Coverage Value]:[Business interruption value]])</f>
        <v>733550</v>
      </c>
      <c r="AI668" s="5">
        <f>SUM(Exposure_Information[[#This Row],[Building Coverage Value]:[Contents Coverage Value]])</f>
        <v>647250</v>
      </c>
      <c r="AJ668" s="26"/>
    </row>
    <row r="669" spans="1:36" ht="26" x14ac:dyDescent="0.3">
      <c r="A669" s="2" t="s">
        <v>148</v>
      </c>
      <c r="B669" s="2" t="s">
        <v>156</v>
      </c>
      <c r="C669" s="2" t="s">
        <v>325</v>
      </c>
      <c r="D669" s="2">
        <v>105201</v>
      </c>
      <c r="E669" s="2" t="s">
        <v>4697</v>
      </c>
      <c r="F669" s="2" t="s">
        <v>6098</v>
      </c>
      <c r="G669" s="3">
        <v>942</v>
      </c>
      <c r="H669" s="3">
        <v>2500</v>
      </c>
      <c r="I669" s="71">
        <f>Exposure_Information[[#This Row],[Total  Insured Value]]+Exposure_Information[[#This Row],[Policy Deductible]]</f>
        <v>735900</v>
      </c>
      <c r="J669" s="2">
        <v>108331</v>
      </c>
      <c r="K669" s="3">
        <v>1</v>
      </c>
      <c r="L669" s="2" t="s">
        <v>9</v>
      </c>
      <c r="M669" s="2" t="s">
        <v>6099</v>
      </c>
      <c r="N669" s="3" t="s">
        <v>6100</v>
      </c>
      <c r="O669" s="2" t="s">
        <v>151</v>
      </c>
      <c r="P669" s="2" t="s">
        <v>74</v>
      </c>
      <c r="Q669" s="3">
        <v>9</v>
      </c>
      <c r="R669" s="2" t="s">
        <v>127</v>
      </c>
      <c r="S669" s="3">
        <v>25</v>
      </c>
      <c r="T669" s="2" t="s">
        <v>10</v>
      </c>
      <c r="U669" s="3">
        <v>42.564886999999999</v>
      </c>
      <c r="V669" s="3">
        <v>-71.020250000000004</v>
      </c>
      <c r="W669" s="2" t="s">
        <v>149</v>
      </c>
      <c r="X669" s="3">
        <v>1</v>
      </c>
      <c r="Y669" s="3" t="str">
        <f>_xlfn.CONCAT(Exposure_Information[[#This Row],[Building Construction Code]]," - ",Exposure_Information[[#This Row],[Type of building construction]])</f>
        <v>RMS - 1</v>
      </c>
      <c r="Z669" s="3">
        <v>0</v>
      </c>
      <c r="AA669" s="2">
        <v>2000</v>
      </c>
      <c r="AB669" s="2" t="s">
        <v>11</v>
      </c>
      <c r="AC669" s="2">
        <v>1</v>
      </c>
      <c r="AD669" s="2" t="str">
        <f>_xlfn.CONCAT(Exposure_Information[[#This Row],[Occupany Code]]," - ",Exposure_Information[[#This Row],[Type of building occupancy]])</f>
        <v>ATC - 1</v>
      </c>
      <c r="AE669" s="5">
        <v>386000</v>
      </c>
      <c r="AF669" s="5">
        <v>270200</v>
      </c>
      <c r="AG669" s="5">
        <v>77200</v>
      </c>
      <c r="AH669" s="5">
        <f>SUM(Exposure_Information[[#This Row],[Building Coverage Value]:[Business interruption value]])</f>
        <v>733400</v>
      </c>
      <c r="AI669" s="5">
        <f>SUM(Exposure_Information[[#This Row],[Building Coverage Value]:[Contents Coverage Value]])</f>
        <v>656200</v>
      </c>
      <c r="AJ669" s="26"/>
    </row>
    <row r="670" spans="1:36" ht="26" x14ac:dyDescent="0.3">
      <c r="A670" s="2" t="s">
        <v>148</v>
      </c>
      <c r="B670" s="2" t="s">
        <v>156</v>
      </c>
      <c r="C670" s="2" t="s">
        <v>325</v>
      </c>
      <c r="D670" s="2">
        <v>104801</v>
      </c>
      <c r="E670" s="2" t="s">
        <v>4697</v>
      </c>
      <c r="F670" s="2" t="s">
        <v>6244</v>
      </c>
      <c r="G670" s="3">
        <v>1194</v>
      </c>
      <c r="H670" s="3">
        <v>500</v>
      </c>
      <c r="I670" s="71">
        <f>Exposure_Information[[#This Row],[Total  Insured Value]]+Exposure_Information[[#This Row],[Policy Deductible]]</f>
        <v>733900</v>
      </c>
      <c r="J670" s="2">
        <v>107931</v>
      </c>
      <c r="K670" s="3">
        <v>1</v>
      </c>
      <c r="L670" s="2" t="s">
        <v>9</v>
      </c>
      <c r="M670" s="2" t="s">
        <v>6245</v>
      </c>
      <c r="N670" s="3" t="s">
        <v>6246</v>
      </c>
      <c r="O670" s="2" t="s">
        <v>2694</v>
      </c>
      <c r="P670" s="2" t="s">
        <v>74</v>
      </c>
      <c r="Q670" s="3">
        <v>9</v>
      </c>
      <c r="R670" s="2" t="s">
        <v>127</v>
      </c>
      <c r="S670" s="3">
        <v>25</v>
      </c>
      <c r="T670" s="2" t="s">
        <v>10</v>
      </c>
      <c r="U670" s="3">
        <v>42.567059</v>
      </c>
      <c r="V670" s="3">
        <v>-70.934555000000003</v>
      </c>
      <c r="W670" s="2" t="s">
        <v>149</v>
      </c>
      <c r="X670" s="3">
        <v>1</v>
      </c>
      <c r="Y670" s="3" t="str">
        <f>_xlfn.CONCAT(Exposure_Information[[#This Row],[Building Construction Code]]," - ",Exposure_Information[[#This Row],[Type of building construction]])</f>
        <v>RMS - 1</v>
      </c>
      <c r="Z670" s="3">
        <v>0</v>
      </c>
      <c r="AA670" s="2">
        <v>1921</v>
      </c>
      <c r="AB670" s="2" t="s">
        <v>11</v>
      </c>
      <c r="AC670" s="2">
        <v>1</v>
      </c>
      <c r="AD670" s="2" t="str">
        <f>_xlfn.CONCAT(Exposure_Information[[#This Row],[Occupany Code]]," - ",Exposure_Information[[#This Row],[Type of building occupancy]])</f>
        <v>ATC - 1</v>
      </c>
      <c r="AE670" s="5">
        <v>386000</v>
      </c>
      <c r="AF670" s="5">
        <v>270200</v>
      </c>
      <c r="AG670" s="5">
        <v>77200</v>
      </c>
      <c r="AH670" s="5">
        <f>SUM(Exposure_Information[[#This Row],[Building Coverage Value]:[Business interruption value]])</f>
        <v>733400</v>
      </c>
      <c r="AI670" s="5">
        <f>SUM(Exposure_Information[[#This Row],[Building Coverage Value]:[Contents Coverage Value]])</f>
        <v>656200</v>
      </c>
      <c r="AJ670" s="26"/>
    </row>
    <row r="671" spans="1:36" ht="26" x14ac:dyDescent="0.3">
      <c r="A671" s="2" t="s">
        <v>148</v>
      </c>
      <c r="B671" s="2" t="s">
        <v>156</v>
      </c>
      <c r="C671" s="2" t="s">
        <v>325</v>
      </c>
      <c r="D671" s="2">
        <v>106932</v>
      </c>
      <c r="E671" s="2" t="s">
        <v>4697</v>
      </c>
      <c r="F671" s="2" t="s">
        <v>6454</v>
      </c>
      <c r="G671" s="3">
        <v>833</v>
      </c>
      <c r="H671" s="3">
        <v>500</v>
      </c>
      <c r="I671" s="71">
        <f>Exposure_Information[[#This Row],[Total  Insured Value]]+Exposure_Information[[#This Row],[Policy Deductible]]</f>
        <v>733900</v>
      </c>
      <c r="J671" s="2">
        <v>110062</v>
      </c>
      <c r="K671" s="3">
        <v>1</v>
      </c>
      <c r="L671" s="2" t="s">
        <v>9</v>
      </c>
      <c r="M671" s="2" t="s">
        <v>6455</v>
      </c>
      <c r="N671" s="3" t="s">
        <v>6456</v>
      </c>
      <c r="O671" s="2" t="s">
        <v>436</v>
      </c>
      <c r="P671" s="2" t="s">
        <v>74</v>
      </c>
      <c r="Q671" s="3">
        <v>9</v>
      </c>
      <c r="R671" s="2" t="s">
        <v>127</v>
      </c>
      <c r="S671" s="3">
        <v>25</v>
      </c>
      <c r="T671" s="2" t="s">
        <v>10</v>
      </c>
      <c r="U671" s="3">
        <v>42.814044000000003</v>
      </c>
      <c r="V671" s="3">
        <v>-70.894626000000002</v>
      </c>
      <c r="W671" s="2" t="s">
        <v>149</v>
      </c>
      <c r="X671" s="3">
        <v>1</v>
      </c>
      <c r="Y671" s="3" t="str">
        <f>_xlfn.CONCAT(Exposure_Information[[#This Row],[Building Construction Code]]," - ",Exposure_Information[[#This Row],[Type of building construction]])</f>
        <v>RMS - 1</v>
      </c>
      <c r="Z671" s="3">
        <v>0</v>
      </c>
      <c r="AA671" s="2">
        <v>1998</v>
      </c>
      <c r="AB671" s="2" t="s">
        <v>11</v>
      </c>
      <c r="AC671" s="2">
        <v>1</v>
      </c>
      <c r="AD671" s="2" t="str">
        <f>_xlfn.CONCAT(Exposure_Information[[#This Row],[Occupany Code]]," - ",Exposure_Information[[#This Row],[Type of building occupancy]])</f>
        <v>ATC - 1</v>
      </c>
      <c r="AE671" s="5">
        <v>386000</v>
      </c>
      <c r="AF671" s="5">
        <v>270200</v>
      </c>
      <c r="AG671" s="5">
        <v>77200</v>
      </c>
      <c r="AH671" s="5">
        <f>SUM(Exposure_Information[[#This Row],[Building Coverage Value]:[Business interruption value]])</f>
        <v>733400</v>
      </c>
      <c r="AI671" s="5">
        <f>SUM(Exposure_Information[[#This Row],[Building Coverage Value]:[Contents Coverage Value]])</f>
        <v>656200</v>
      </c>
      <c r="AJ671" s="26"/>
    </row>
    <row r="672" spans="1:36" ht="39" x14ac:dyDescent="0.3">
      <c r="A672" s="2" t="s">
        <v>148</v>
      </c>
      <c r="B672" s="2" t="s">
        <v>156</v>
      </c>
      <c r="C672" s="2" t="s">
        <v>325</v>
      </c>
      <c r="D672" s="2">
        <v>102397</v>
      </c>
      <c r="E672" s="2" t="s">
        <v>4697</v>
      </c>
      <c r="F672" s="2" t="s">
        <v>6660</v>
      </c>
      <c r="G672" s="3">
        <v>1292</v>
      </c>
      <c r="H672" s="3">
        <v>1000</v>
      </c>
      <c r="I672" s="71">
        <f>Exposure_Information[[#This Row],[Total  Insured Value]]+Exposure_Information[[#This Row],[Policy Deductible]]</f>
        <v>734400</v>
      </c>
      <c r="J672" s="2">
        <v>105527</v>
      </c>
      <c r="K672" s="3">
        <v>1</v>
      </c>
      <c r="L672" s="2" t="s">
        <v>9</v>
      </c>
      <c r="M672" s="2" t="s">
        <v>6661</v>
      </c>
      <c r="N672" s="3" t="s">
        <v>6662</v>
      </c>
      <c r="O672" s="2" t="s">
        <v>281</v>
      </c>
      <c r="P672" s="2" t="s">
        <v>69</v>
      </c>
      <c r="Q672" s="3">
        <v>3</v>
      </c>
      <c r="R672" s="2" t="s">
        <v>70</v>
      </c>
      <c r="S672" s="3">
        <v>9</v>
      </c>
      <c r="T672" s="2" t="s">
        <v>10</v>
      </c>
      <c r="U672" s="3">
        <v>41.797024</v>
      </c>
      <c r="V672" s="3">
        <v>-72.697829999999996</v>
      </c>
      <c r="W672" s="2" t="s">
        <v>149</v>
      </c>
      <c r="X672" s="3">
        <v>1</v>
      </c>
      <c r="Y672" s="3" t="str">
        <f>_xlfn.CONCAT(Exposure_Information[[#This Row],[Building Construction Code]]," - ",Exposure_Information[[#This Row],[Type of building construction]])</f>
        <v>RMS - 1</v>
      </c>
      <c r="Z672" s="3">
        <v>0</v>
      </c>
      <c r="AA672" s="2">
        <v>1944</v>
      </c>
      <c r="AB672" s="2" t="s">
        <v>11</v>
      </c>
      <c r="AC672" s="2">
        <v>1</v>
      </c>
      <c r="AD672" s="2" t="str">
        <f>_xlfn.CONCAT(Exposure_Information[[#This Row],[Occupany Code]]," - ",Exposure_Information[[#This Row],[Type of building occupancy]])</f>
        <v>ATC - 1</v>
      </c>
      <c r="AE672" s="5">
        <v>386000</v>
      </c>
      <c r="AF672" s="5">
        <v>270200</v>
      </c>
      <c r="AG672" s="5">
        <v>77200</v>
      </c>
      <c r="AH672" s="5">
        <f>SUM(Exposure_Information[[#This Row],[Building Coverage Value]:[Business interruption value]])</f>
        <v>733400</v>
      </c>
      <c r="AI672" s="5">
        <f>SUM(Exposure_Information[[#This Row],[Building Coverage Value]:[Contents Coverage Value]])</f>
        <v>656200</v>
      </c>
      <c r="AJ672" s="26"/>
    </row>
    <row r="673" spans="1:36" ht="26" x14ac:dyDescent="0.3">
      <c r="A673" s="2" t="s">
        <v>148</v>
      </c>
      <c r="B673" s="2" t="s">
        <v>156</v>
      </c>
      <c r="C673" s="2" t="s">
        <v>325</v>
      </c>
      <c r="D673" s="2">
        <v>116345</v>
      </c>
      <c r="E673" s="2" t="s">
        <v>4697</v>
      </c>
      <c r="F673" s="2" t="s">
        <v>7950</v>
      </c>
      <c r="G673" s="3">
        <v>1139</v>
      </c>
      <c r="H673" s="3">
        <v>500</v>
      </c>
      <c r="I673" s="71">
        <f>Exposure_Information[[#This Row],[Total  Insured Value]]+Exposure_Information[[#This Row],[Policy Deductible]]</f>
        <v>733900</v>
      </c>
      <c r="J673" s="2">
        <v>119475</v>
      </c>
      <c r="K673" s="3">
        <v>1</v>
      </c>
      <c r="L673" s="2" t="s">
        <v>9</v>
      </c>
      <c r="M673" s="2" t="s">
        <v>7951</v>
      </c>
      <c r="N673" s="3" t="s">
        <v>5283</v>
      </c>
      <c r="O673" s="2" t="s">
        <v>259</v>
      </c>
      <c r="P673" s="2" t="s">
        <v>221</v>
      </c>
      <c r="Q673" s="3">
        <v>23</v>
      </c>
      <c r="R673" s="2" t="s">
        <v>127</v>
      </c>
      <c r="S673" s="3">
        <v>25</v>
      </c>
      <c r="T673" s="2" t="s">
        <v>10</v>
      </c>
      <c r="U673" s="3">
        <v>41.905548000000003</v>
      </c>
      <c r="V673" s="3">
        <v>-70.654640000000001</v>
      </c>
      <c r="W673" s="2" t="s">
        <v>149</v>
      </c>
      <c r="X673" s="3">
        <v>1</v>
      </c>
      <c r="Y673" s="3" t="str">
        <f>_xlfn.CONCAT(Exposure_Information[[#This Row],[Building Construction Code]]," - ",Exposure_Information[[#This Row],[Type of building construction]])</f>
        <v>RMS - 1</v>
      </c>
      <c r="Z673" s="3">
        <v>0</v>
      </c>
      <c r="AA673" s="2">
        <v>1997</v>
      </c>
      <c r="AB673" s="2" t="s">
        <v>11</v>
      </c>
      <c r="AC673" s="2">
        <v>1</v>
      </c>
      <c r="AD673" s="2" t="str">
        <f>_xlfn.CONCAT(Exposure_Information[[#This Row],[Occupany Code]]," - ",Exposure_Information[[#This Row],[Type of building occupancy]])</f>
        <v>ATC - 1</v>
      </c>
      <c r="AE673" s="5">
        <v>386000</v>
      </c>
      <c r="AF673" s="5">
        <v>270200</v>
      </c>
      <c r="AG673" s="5">
        <v>77200</v>
      </c>
      <c r="AH673" s="5">
        <f>SUM(Exposure_Information[[#This Row],[Building Coverage Value]:[Business interruption value]])</f>
        <v>733400</v>
      </c>
      <c r="AI673" s="5">
        <f>SUM(Exposure_Information[[#This Row],[Building Coverage Value]:[Contents Coverage Value]])</f>
        <v>656200</v>
      </c>
      <c r="AJ673" s="26"/>
    </row>
    <row r="674" spans="1:36" ht="26" x14ac:dyDescent="0.3">
      <c r="A674" s="2" t="s">
        <v>148</v>
      </c>
      <c r="B674" s="2" t="s">
        <v>156</v>
      </c>
      <c r="C674" s="2" t="s">
        <v>325</v>
      </c>
      <c r="D674" s="2">
        <v>117567</v>
      </c>
      <c r="E674" s="2" t="s">
        <v>4697</v>
      </c>
      <c r="F674" s="2" t="s">
        <v>8327</v>
      </c>
      <c r="G674" s="3">
        <v>934</v>
      </c>
      <c r="H674" s="3">
        <v>1000</v>
      </c>
      <c r="I674" s="71">
        <f>Exposure_Information[[#This Row],[Total  Insured Value]]+Exposure_Information[[#This Row],[Policy Deductible]]</f>
        <v>734400</v>
      </c>
      <c r="J674" s="2">
        <v>120697</v>
      </c>
      <c r="K674" s="3">
        <v>1</v>
      </c>
      <c r="L674" s="2" t="s">
        <v>9</v>
      </c>
      <c r="M674" s="2" t="s">
        <v>8328</v>
      </c>
      <c r="N674" s="3" t="s">
        <v>8329</v>
      </c>
      <c r="O674" s="2" t="s">
        <v>1913</v>
      </c>
      <c r="P674" s="2" t="s">
        <v>63</v>
      </c>
      <c r="Q674" s="3">
        <v>15</v>
      </c>
      <c r="R674" s="2" t="s">
        <v>70</v>
      </c>
      <c r="S674" s="3">
        <v>9</v>
      </c>
      <c r="T674" s="2" t="s">
        <v>10</v>
      </c>
      <c r="U674" s="3">
        <v>41.711210999999999</v>
      </c>
      <c r="V674" s="3">
        <v>-72.220721999999995</v>
      </c>
      <c r="W674" s="2" t="s">
        <v>149</v>
      </c>
      <c r="X674" s="3">
        <v>1</v>
      </c>
      <c r="Y674" s="3" t="str">
        <f>_xlfn.CONCAT(Exposure_Information[[#This Row],[Building Construction Code]]," - ",Exposure_Information[[#This Row],[Type of building construction]])</f>
        <v>RMS - 1</v>
      </c>
      <c r="Z674" s="3">
        <v>0</v>
      </c>
      <c r="AA674" s="2">
        <v>1930</v>
      </c>
      <c r="AB674" s="2" t="s">
        <v>11</v>
      </c>
      <c r="AC674" s="2">
        <v>1</v>
      </c>
      <c r="AD674" s="2" t="str">
        <f>_xlfn.CONCAT(Exposure_Information[[#This Row],[Occupany Code]]," - ",Exposure_Information[[#This Row],[Type of building occupancy]])</f>
        <v>ATC - 1</v>
      </c>
      <c r="AE674" s="5">
        <v>386000</v>
      </c>
      <c r="AF674" s="5">
        <v>270200</v>
      </c>
      <c r="AG674" s="5">
        <v>77200</v>
      </c>
      <c r="AH674" s="5">
        <f>SUM(Exposure_Information[[#This Row],[Building Coverage Value]:[Business interruption value]])</f>
        <v>733400</v>
      </c>
      <c r="AI674" s="5">
        <f>SUM(Exposure_Information[[#This Row],[Building Coverage Value]:[Contents Coverage Value]])</f>
        <v>656200</v>
      </c>
      <c r="AJ674" s="26"/>
    </row>
    <row r="675" spans="1:36" ht="26" x14ac:dyDescent="0.3">
      <c r="A675" s="2" t="s">
        <v>148</v>
      </c>
      <c r="B675" s="2" t="s">
        <v>156</v>
      </c>
      <c r="C675" s="2" t="s">
        <v>325</v>
      </c>
      <c r="D675" s="2">
        <v>114311</v>
      </c>
      <c r="E675" s="2" t="s">
        <v>4697</v>
      </c>
      <c r="F675" s="2" t="s">
        <v>9163</v>
      </c>
      <c r="G675" s="3">
        <v>976</v>
      </c>
      <c r="H675" s="3">
        <v>1000</v>
      </c>
      <c r="I675" s="71">
        <f>Exposure_Information[[#This Row],[Total  Insured Value]]+Exposure_Information[[#This Row],[Policy Deductible]]</f>
        <v>734400</v>
      </c>
      <c r="J675" s="2">
        <v>117441</v>
      </c>
      <c r="K675" s="3">
        <v>1</v>
      </c>
      <c r="L675" s="2">
        <v>70</v>
      </c>
      <c r="M675" s="2" t="s">
        <v>7218</v>
      </c>
      <c r="N675" s="3" t="s">
        <v>7219</v>
      </c>
      <c r="O675" s="2" t="s">
        <v>259</v>
      </c>
      <c r="P675" s="2" t="s">
        <v>221</v>
      </c>
      <c r="Q675" s="3">
        <v>23</v>
      </c>
      <c r="R675" s="2" t="s">
        <v>127</v>
      </c>
      <c r="S675" s="3">
        <v>25</v>
      </c>
      <c r="T675" s="2" t="s">
        <v>10</v>
      </c>
      <c r="U675" s="3">
        <v>41.900506999999998</v>
      </c>
      <c r="V675" s="3">
        <v>-70.634063999999995</v>
      </c>
      <c r="W675" s="2" t="s">
        <v>149</v>
      </c>
      <c r="X675" s="3">
        <v>1</v>
      </c>
      <c r="Y675" s="3" t="str">
        <f>_xlfn.CONCAT(Exposure_Information[[#This Row],[Building Construction Code]]," - ",Exposure_Information[[#This Row],[Type of building construction]])</f>
        <v>RMS - 1</v>
      </c>
      <c r="Z675" s="3">
        <v>0</v>
      </c>
      <c r="AA675" s="2">
        <v>2007</v>
      </c>
      <c r="AB675" s="2" t="s">
        <v>11</v>
      </c>
      <c r="AC675" s="2">
        <v>1</v>
      </c>
      <c r="AD675" s="2" t="str">
        <f>_xlfn.CONCAT(Exposure_Information[[#This Row],[Occupany Code]]," - ",Exposure_Information[[#This Row],[Type of building occupancy]])</f>
        <v>ATC - 1</v>
      </c>
      <c r="AE675" s="5">
        <v>386000</v>
      </c>
      <c r="AF675" s="5">
        <v>270200</v>
      </c>
      <c r="AG675" s="5">
        <v>77200</v>
      </c>
      <c r="AH675" s="5">
        <f>SUM(Exposure_Information[[#This Row],[Building Coverage Value]:[Business interruption value]])</f>
        <v>733400</v>
      </c>
      <c r="AI675" s="5">
        <f>SUM(Exposure_Information[[#This Row],[Building Coverage Value]:[Contents Coverage Value]])</f>
        <v>656200</v>
      </c>
      <c r="AJ675" s="26"/>
    </row>
    <row r="676" spans="1:36" ht="26" x14ac:dyDescent="0.3">
      <c r="A676" s="2" t="s">
        <v>148</v>
      </c>
      <c r="B676" s="2" t="s">
        <v>156</v>
      </c>
      <c r="C676" s="2" t="s">
        <v>325</v>
      </c>
      <c r="D676" s="2">
        <v>127404</v>
      </c>
      <c r="E676" s="2" t="s">
        <v>4697</v>
      </c>
      <c r="F676" s="2" t="s">
        <v>9763</v>
      </c>
      <c r="G676" s="3">
        <v>921</v>
      </c>
      <c r="H676" s="3">
        <v>500</v>
      </c>
      <c r="I676" s="71">
        <f>Exposure_Information[[#This Row],[Total  Insured Value]]+Exposure_Information[[#This Row],[Policy Deductible]]</f>
        <v>733900</v>
      </c>
      <c r="J676" s="2">
        <v>130534</v>
      </c>
      <c r="K676" s="3">
        <v>1</v>
      </c>
      <c r="L676" s="2" t="s">
        <v>9</v>
      </c>
      <c r="M676" s="2" t="s">
        <v>9764</v>
      </c>
      <c r="N676" s="3" t="s">
        <v>9765</v>
      </c>
      <c r="O676" s="2" t="s">
        <v>282</v>
      </c>
      <c r="P676" s="2" t="s">
        <v>90</v>
      </c>
      <c r="Q676" s="3">
        <v>17</v>
      </c>
      <c r="R676" s="2" t="s">
        <v>127</v>
      </c>
      <c r="S676" s="3">
        <v>25</v>
      </c>
      <c r="T676" s="2" t="s">
        <v>10</v>
      </c>
      <c r="U676" s="3">
        <v>42.384419000000001</v>
      </c>
      <c r="V676" s="3">
        <v>-71.184169999999995</v>
      </c>
      <c r="W676" s="2" t="s">
        <v>149</v>
      </c>
      <c r="X676" s="3">
        <v>1</v>
      </c>
      <c r="Y676" s="3" t="str">
        <f>_xlfn.CONCAT(Exposure_Information[[#This Row],[Building Construction Code]]," - ",Exposure_Information[[#This Row],[Type of building construction]])</f>
        <v>RMS - 1</v>
      </c>
      <c r="Z676" s="3">
        <v>0</v>
      </c>
      <c r="AA676" s="2">
        <v>1910</v>
      </c>
      <c r="AB676" s="2" t="s">
        <v>11</v>
      </c>
      <c r="AC676" s="2">
        <v>1</v>
      </c>
      <c r="AD676" s="2" t="str">
        <f>_xlfn.CONCAT(Exposure_Information[[#This Row],[Occupany Code]]," - ",Exposure_Information[[#This Row],[Type of building occupancy]])</f>
        <v>ATC - 1</v>
      </c>
      <c r="AE676" s="5">
        <v>386000</v>
      </c>
      <c r="AF676" s="5">
        <v>270200</v>
      </c>
      <c r="AG676" s="5">
        <v>77200</v>
      </c>
      <c r="AH676" s="5">
        <f>SUM(Exposure_Information[[#This Row],[Building Coverage Value]:[Business interruption value]])</f>
        <v>733400</v>
      </c>
      <c r="AI676" s="5">
        <f>SUM(Exposure_Information[[#This Row],[Building Coverage Value]:[Contents Coverage Value]])</f>
        <v>656200</v>
      </c>
      <c r="AJ676" s="26"/>
    </row>
    <row r="677" spans="1:36" x14ac:dyDescent="0.3">
      <c r="A677" s="2" t="s">
        <v>148</v>
      </c>
      <c r="B677" s="2" t="s">
        <v>156</v>
      </c>
      <c r="C677" s="2" t="s">
        <v>325</v>
      </c>
      <c r="D677" s="2">
        <v>111803</v>
      </c>
      <c r="E677" s="2" t="s">
        <v>4697</v>
      </c>
      <c r="F677" s="2" t="s">
        <v>10012</v>
      </c>
      <c r="G677" s="3">
        <v>959</v>
      </c>
      <c r="H677" s="3">
        <v>1000</v>
      </c>
      <c r="I677" s="71">
        <f>Exposure_Information[[#This Row],[Total  Insured Value]]+Exposure_Information[[#This Row],[Policy Deductible]]</f>
        <v>734400</v>
      </c>
      <c r="J677" s="2">
        <v>114933</v>
      </c>
      <c r="K677" s="3">
        <v>1</v>
      </c>
      <c r="L677" s="2" t="s">
        <v>9</v>
      </c>
      <c r="M677" s="2" t="s">
        <v>10013</v>
      </c>
      <c r="N677" s="3" t="s">
        <v>10014</v>
      </c>
      <c r="O677" s="2" t="s">
        <v>7466</v>
      </c>
      <c r="P677" s="2" t="s">
        <v>174</v>
      </c>
      <c r="Q677" s="3">
        <v>5</v>
      </c>
      <c r="R677" s="2" t="s">
        <v>127</v>
      </c>
      <c r="S677" s="3">
        <v>25</v>
      </c>
      <c r="T677" s="2" t="s">
        <v>10</v>
      </c>
      <c r="U677" s="3">
        <v>41.880035999999997</v>
      </c>
      <c r="V677" s="3">
        <v>-71.303354999999996</v>
      </c>
      <c r="W677" s="2" t="s">
        <v>149</v>
      </c>
      <c r="X677" s="3">
        <v>1</v>
      </c>
      <c r="Y677" s="3" t="str">
        <f>_xlfn.CONCAT(Exposure_Information[[#This Row],[Building Construction Code]]," - ",Exposure_Information[[#This Row],[Type of building construction]])</f>
        <v>RMS - 1</v>
      </c>
      <c r="Z677" s="3">
        <v>0</v>
      </c>
      <c r="AA677" s="2">
        <v>1991</v>
      </c>
      <c r="AB677" s="2" t="s">
        <v>11</v>
      </c>
      <c r="AC677" s="2">
        <v>1</v>
      </c>
      <c r="AD677" s="2" t="str">
        <f>_xlfn.CONCAT(Exposure_Information[[#This Row],[Occupany Code]]," - ",Exposure_Information[[#This Row],[Type of building occupancy]])</f>
        <v>ATC - 1</v>
      </c>
      <c r="AE677" s="5">
        <v>386000</v>
      </c>
      <c r="AF677" s="5">
        <v>270200</v>
      </c>
      <c r="AG677" s="5">
        <v>77200</v>
      </c>
      <c r="AH677" s="5">
        <f>SUM(Exposure_Information[[#This Row],[Building Coverage Value]:[Business interruption value]])</f>
        <v>733400</v>
      </c>
      <c r="AI677" s="5">
        <f>SUM(Exposure_Information[[#This Row],[Building Coverage Value]:[Contents Coverage Value]])</f>
        <v>656200</v>
      </c>
      <c r="AJ677" s="26"/>
    </row>
    <row r="678" spans="1:36" ht="26" x14ac:dyDescent="0.3">
      <c r="A678" s="2" t="s">
        <v>148</v>
      </c>
      <c r="B678" s="2" t="s">
        <v>156</v>
      </c>
      <c r="C678" s="2" t="s">
        <v>325</v>
      </c>
      <c r="D678" s="2">
        <v>7350</v>
      </c>
      <c r="E678" s="2" t="s">
        <v>382</v>
      </c>
      <c r="F678" s="2" t="s">
        <v>1918</v>
      </c>
      <c r="G678" s="3">
        <v>1417</v>
      </c>
      <c r="H678" s="3">
        <v>250</v>
      </c>
      <c r="I678" s="71">
        <f>Exposure_Information[[#This Row],[Total  Insured Value]]+Exposure_Information[[#This Row],[Policy Deductible]]</f>
        <v>10250</v>
      </c>
      <c r="J678" s="2">
        <v>9899</v>
      </c>
      <c r="K678" s="3">
        <v>1</v>
      </c>
      <c r="L678" s="2" t="s">
        <v>9</v>
      </c>
      <c r="M678" s="2" t="s">
        <v>10713</v>
      </c>
      <c r="N678" s="2" t="s">
        <v>1919</v>
      </c>
      <c r="O678" s="2" t="s">
        <v>100</v>
      </c>
      <c r="P678" s="2" t="s">
        <v>90</v>
      </c>
      <c r="Q678" s="3">
        <v>17</v>
      </c>
      <c r="R678" s="2" t="s">
        <v>127</v>
      </c>
      <c r="S678" s="3">
        <v>25</v>
      </c>
      <c r="T678" s="2" t="s">
        <v>10</v>
      </c>
      <c r="U678" s="3">
        <v>42.205561000000003</v>
      </c>
      <c r="V678" s="3">
        <v>-71.446073999999996</v>
      </c>
      <c r="W678" s="2" t="s">
        <v>149</v>
      </c>
      <c r="X678" s="3">
        <v>1</v>
      </c>
      <c r="Y678" s="3" t="str">
        <f>_xlfn.CONCAT(Exposure_Information[[#This Row],[Building Construction Code]]," - ",Exposure_Information[[#This Row],[Type of building construction]])</f>
        <v>RMS - 1</v>
      </c>
      <c r="Z678" s="3">
        <v>0</v>
      </c>
      <c r="AA678" s="2">
        <v>9999</v>
      </c>
      <c r="AB678" s="2" t="s">
        <v>11</v>
      </c>
      <c r="AC678" s="2">
        <v>37</v>
      </c>
      <c r="AD678" s="2" t="str">
        <f>_xlfn.CONCAT(Exposure_Information[[#This Row],[Occupany Code]]," - ",Exposure_Information[[#This Row],[Type of building occupancy]])</f>
        <v>ATC - 37</v>
      </c>
      <c r="AE678" s="5">
        <v>0</v>
      </c>
      <c r="AF678" s="5">
        <v>10000</v>
      </c>
      <c r="AG678" s="5">
        <v>0</v>
      </c>
      <c r="AH678" s="5">
        <f>SUM(Exposure_Information[[#This Row],[Building Coverage Value]:[Business interruption value]])</f>
        <v>10000</v>
      </c>
      <c r="AI678" s="5">
        <f>SUM(Exposure_Information[[#This Row],[Building Coverage Value]:[Contents Coverage Value]])</f>
        <v>10000</v>
      </c>
      <c r="AJ678" s="26"/>
    </row>
    <row r="679" spans="1:36" ht="26" x14ac:dyDescent="0.3">
      <c r="A679" s="2" t="s">
        <v>148</v>
      </c>
      <c r="B679" s="2" t="s">
        <v>156</v>
      </c>
      <c r="C679" s="2" t="s">
        <v>325</v>
      </c>
      <c r="D679" s="2">
        <v>7349</v>
      </c>
      <c r="E679" s="2" t="s">
        <v>382</v>
      </c>
      <c r="F679" s="2" t="s">
        <v>1957</v>
      </c>
      <c r="G679" s="3">
        <v>1097</v>
      </c>
      <c r="H679" s="3">
        <v>250</v>
      </c>
      <c r="I679" s="71">
        <f>Exposure_Information[[#This Row],[Total  Insured Value]]+Exposure_Information[[#This Row],[Policy Deductible]]</f>
        <v>130250</v>
      </c>
      <c r="J679" s="2">
        <v>9898</v>
      </c>
      <c r="K679" s="3">
        <v>1</v>
      </c>
      <c r="L679" s="2" t="s">
        <v>9</v>
      </c>
      <c r="M679" s="2" t="s">
        <v>10713</v>
      </c>
      <c r="N679" s="2" t="s">
        <v>1938</v>
      </c>
      <c r="O679" s="2" t="s">
        <v>97</v>
      </c>
      <c r="P679" s="2" t="s">
        <v>224</v>
      </c>
      <c r="Q679" s="3">
        <v>21</v>
      </c>
      <c r="R679" s="2" t="s">
        <v>127</v>
      </c>
      <c r="S679" s="3">
        <v>25</v>
      </c>
      <c r="T679" s="2" t="s">
        <v>10</v>
      </c>
      <c r="U679" s="3">
        <v>42.239783000000003</v>
      </c>
      <c r="V679" s="3">
        <v>-70.807139000000006</v>
      </c>
      <c r="W679" s="2" t="s">
        <v>149</v>
      </c>
      <c r="X679" s="3">
        <v>1</v>
      </c>
      <c r="Y679" s="3" t="str">
        <f>_xlfn.CONCAT(Exposure_Information[[#This Row],[Building Construction Code]]," - ",Exposure_Information[[#This Row],[Type of building construction]])</f>
        <v>RMS - 1</v>
      </c>
      <c r="Z679" s="3">
        <v>0</v>
      </c>
      <c r="AA679" s="2">
        <v>9999</v>
      </c>
      <c r="AB679" s="2" t="s">
        <v>11</v>
      </c>
      <c r="AC679" s="2">
        <v>37</v>
      </c>
      <c r="AD679" s="2" t="str">
        <f>_xlfn.CONCAT(Exposure_Information[[#This Row],[Occupany Code]]," - ",Exposure_Information[[#This Row],[Type of building occupancy]])</f>
        <v>ATC - 37</v>
      </c>
      <c r="AE679" s="5">
        <v>0</v>
      </c>
      <c r="AF679" s="5">
        <v>30000</v>
      </c>
      <c r="AG679" s="5">
        <v>100000</v>
      </c>
      <c r="AH679" s="5">
        <f>SUM(Exposure_Information[[#This Row],[Building Coverage Value]:[Business interruption value]])</f>
        <v>130000</v>
      </c>
      <c r="AI679" s="5">
        <f>SUM(Exposure_Information[[#This Row],[Building Coverage Value]:[Contents Coverage Value]])</f>
        <v>30000</v>
      </c>
      <c r="AJ679" s="26"/>
    </row>
    <row r="680" spans="1:36" ht="26" x14ac:dyDescent="0.3">
      <c r="A680" s="2" t="s">
        <v>148</v>
      </c>
      <c r="B680" s="2" t="s">
        <v>156</v>
      </c>
      <c r="C680" s="2" t="s">
        <v>325</v>
      </c>
      <c r="D680" s="2">
        <v>101683</v>
      </c>
      <c r="E680" s="2" t="s">
        <v>4697</v>
      </c>
      <c r="F680" s="2" t="s">
        <v>5678</v>
      </c>
      <c r="G680" s="3">
        <v>1377</v>
      </c>
      <c r="H680" s="3">
        <v>250</v>
      </c>
      <c r="I680" s="71">
        <f>Exposure_Information[[#This Row],[Total  Insured Value]]+Exposure_Information[[#This Row],[Policy Deductible]]</f>
        <v>732700</v>
      </c>
      <c r="J680" s="2">
        <v>104813</v>
      </c>
      <c r="K680" s="3">
        <v>1</v>
      </c>
      <c r="L680" s="2" t="s">
        <v>9</v>
      </c>
      <c r="M680" s="2" t="s">
        <v>5679</v>
      </c>
      <c r="N680" s="3" t="s">
        <v>5680</v>
      </c>
      <c r="O680" s="2" t="s">
        <v>1903</v>
      </c>
      <c r="P680" s="2" t="s">
        <v>231</v>
      </c>
      <c r="Q680" s="3">
        <v>13</v>
      </c>
      <c r="R680" s="2" t="s">
        <v>127</v>
      </c>
      <c r="S680" s="3">
        <v>25</v>
      </c>
      <c r="T680" s="2" t="s">
        <v>10</v>
      </c>
      <c r="U680" s="3">
        <v>42.195259</v>
      </c>
      <c r="V680" s="3">
        <v>-72.625038000000004</v>
      </c>
      <c r="W680" s="2" t="s">
        <v>149</v>
      </c>
      <c r="X680" s="3">
        <v>1</v>
      </c>
      <c r="Y680" s="3" t="str">
        <f>_xlfn.CONCAT(Exposure_Information[[#This Row],[Building Construction Code]]," - ",Exposure_Information[[#This Row],[Type of building construction]])</f>
        <v>RMS - 1</v>
      </c>
      <c r="Z680" s="3">
        <v>0</v>
      </c>
      <c r="AA680" s="2">
        <v>1929</v>
      </c>
      <c r="AB680" s="2" t="s">
        <v>11</v>
      </c>
      <c r="AC680" s="2">
        <v>1</v>
      </c>
      <c r="AD680" s="2" t="str">
        <f>_xlfn.CONCAT(Exposure_Information[[#This Row],[Occupany Code]]," - ",Exposure_Information[[#This Row],[Type of building occupancy]])</f>
        <v>ATC - 1</v>
      </c>
      <c r="AE680" s="5">
        <v>385500</v>
      </c>
      <c r="AF680" s="5">
        <v>269850</v>
      </c>
      <c r="AG680" s="5">
        <v>77100</v>
      </c>
      <c r="AH680" s="5">
        <f>SUM(Exposure_Information[[#This Row],[Building Coverage Value]:[Business interruption value]])</f>
        <v>732450</v>
      </c>
      <c r="AI680" s="5">
        <f>SUM(Exposure_Information[[#This Row],[Building Coverage Value]:[Contents Coverage Value]])</f>
        <v>655350</v>
      </c>
      <c r="AJ680" s="26"/>
    </row>
    <row r="681" spans="1:36" ht="26" x14ac:dyDescent="0.3">
      <c r="A681" s="2" t="s">
        <v>148</v>
      </c>
      <c r="B681" s="2" t="s">
        <v>156</v>
      </c>
      <c r="C681" s="2" t="s">
        <v>325</v>
      </c>
      <c r="D681" s="2">
        <v>7346</v>
      </c>
      <c r="E681" s="2" t="s">
        <v>382</v>
      </c>
      <c r="F681" s="2" t="s">
        <v>1936</v>
      </c>
      <c r="G681" s="3">
        <v>1290.1600341796875</v>
      </c>
      <c r="H681" s="3">
        <v>500</v>
      </c>
      <c r="I681" s="71">
        <f>Exposure_Information[[#This Row],[Total  Insured Value]]+Exposure_Information[[#This Row],[Policy Deductible]]</f>
        <v>425500</v>
      </c>
      <c r="J681" s="2">
        <v>9895</v>
      </c>
      <c r="K681" s="3">
        <v>1</v>
      </c>
      <c r="L681" s="2" t="s">
        <v>9</v>
      </c>
      <c r="M681" s="2" t="s">
        <v>10713</v>
      </c>
      <c r="N681" s="3" t="s">
        <v>384</v>
      </c>
      <c r="O681" s="2" t="s">
        <v>385</v>
      </c>
      <c r="P681" s="2" t="s">
        <v>80</v>
      </c>
      <c r="Q681" s="3">
        <v>47</v>
      </c>
      <c r="R681" s="2" t="s">
        <v>25</v>
      </c>
      <c r="S681" s="3">
        <v>36</v>
      </c>
      <c r="T681" s="2" t="s">
        <v>10</v>
      </c>
      <c r="U681" s="3">
        <v>40.633555999999999</v>
      </c>
      <c r="V681" s="3">
        <v>-73.995716999999999</v>
      </c>
      <c r="W681" s="2" t="s">
        <v>149</v>
      </c>
      <c r="X681" s="3">
        <v>2</v>
      </c>
      <c r="Y681" s="3" t="str">
        <f>_xlfn.CONCAT(Exposure_Information[[#This Row],[Building Construction Code]]," - ",Exposure_Information[[#This Row],[Type of building construction]])</f>
        <v>RMS - 2</v>
      </c>
      <c r="Z681" s="3">
        <v>0</v>
      </c>
      <c r="AA681" s="2">
        <v>9999</v>
      </c>
      <c r="AB681" s="2" t="s">
        <v>11</v>
      </c>
      <c r="AC681" s="2">
        <v>37</v>
      </c>
      <c r="AD681" s="2" t="str">
        <f>_xlfn.CONCAT(Exposure_Information[[#This Row],[Occupany Code]]," - ",Exposure_Information[[#This Row],[Type of building occupancy]])</f>
        <v>ATC - 37</v>
      </c>
      <c r="AE681" s="5">
        <v>425000</v>
      </c>
      <c r="AF681" s="5">
        <v>0</v>
      </c>
      <c r="AG681" s="5">
        <v>0</v>
      </c>
      <c r="AH681" s="5">
        <f>SUM(Exposure_Information[[#This Row],[Building Coverage Value]:[Business interruption value]])</f>
        <v>425000</v>
      </c>
      <c r="AI681" s="5">
        <f>SUM(Exposure_Information[[#This Row],[Building Coverage Value]:[Contents Coverage Value]])</f>
        <v>425000</v>
      </c>
      <c r="AJ681" s="26"/>
    </row>
    <row r="682" spans="1:36" ht="26" x14ac:dyDescent="0.3">
      <c r="A682" s="2" t="s">
        <v>148</v>
      </c>
      <c r="B682" s="2" t="s">
        <v>156</v>
      </c>
      <c r="C682" s="2" t="s">
        <v>325</v>
      </c>
      <c r="D682" s="2">
        <v>102454</v>
      </c>
      <c r="E682" s="2" t="s">
        <v>4697</v>
      </c>
      <c r="F682" s="2" t="s">
        <v>6226</v>
      </c>
      <c r="G682" s="3">
        <v>1123</v>
      </c>
      <c r="H682" s="3">
        <v>500</v>
      </c>
      <c r="I682" s="71">
        <f>Exposure_Information[[#This Row],[Total  Insured Value]]+Exposure_Information[[#This Row],[Policy Deductible]]</f>
        <v>731050</v>
      </c>
      <c r="J682" s="2">
        <v>105584</v>
      </c>
      <c r="K682" s="3">
        <v>1</v>
      </c>
      <c r="L682" s="2" t="s">
        <v>9</v>
      </c>
      <c r="M682" s="2" t="s">
        <v>6227</v>
      </c>
      <c r="N682" s="3" t="s">
        <v>6228</v>
      </c>
      <c r="O682" s="2" t="s">
        <v>274</v>
      </c>
      <c r="P682" s="2" t="s">
        <v>187</v>
      </c>
      <c r="Q682" s="3">
        <v>3</v>
      </c>
      <c r="R682" s="2" t="s">
        <v>127</v>
      </c>
      <c r="S682" s="3">
        <v>25</v>
      </c>
      <c r="T682" s="2" t="s">
        <v>10</v>
      </c>
      <c r="U682" s="3">
        <v>42.314959000000002</v>
      </c>
      <c r="V682" s="3">
        <v>-73.233349000000004</v>
      </c>
      <c r="W682" s="2" t="s">
        <v>149</v>
      </c>
      <c r="X682" s="3">
        <v>1</v>
      </c>
      <c r="Y682" s="3" t="str">
        <f>_xlfn.CONCAT(Exposure_Information[[#This Row],[Building Construction Code]]," - ",Exposure_Information[[#This Row],[Type of building construction]])</f>
        <v>RMS - 1</v>
      </c>
      <c r="Z682" s="3">
        <v>0</v>
      </c>
      <c r="AA682" s="2">
        <v>1970</v>
      </c>
      <c r="AB682" s="2" t="s">
        <v>11</v>
      </c>
      <c r="AC682" s="2">
        <v>1</v>
      </c>
      <c r="AD682" s="2" t="str">
        <f>_xlfn.CONCAT(Exposure_Information[[#This Row],[Occupany Code]]," - ",Exposure_Information[[#This Row],[Type of building occupancy]])</f>
        <v>ATC - 1</v>
      </c>
      <c r="AE682" s="5">
        <v>384500</v>
      </c>
      <c r="AF682" s="5">
        <v>269150</v>
      </c>
      <c r="AG682" s="5">
        <v>76900</v>
      </c>
      <c r="AH682" s="5">
        <f>SUM(Exposure_Information[[#This Row],[Building Coverage Value]:[Business interruption value]])</f>
        <v>730550</v>
      </c>
      <c r="AI682" s="5">
        <f>SUM(Exposure_Information[[#This Row],[Building Coverage Value]:[Contents Coverage Value]])</f>
        <v>653650</v>
      </c>
      <c r="AJ682" s="26"/>
    </row>
    <row r="683" spans="1:36" ht="26" x14ac:dyDescent="0.3">
      <c r="A683" s="2" t="s">
        <v>148</v>
      </c>
      <c r="B683" s="2" t="s">
        <v>156</v>
      </c>
      <c r="C683" s="2" t="s">
        <v>325</v>
      </c>
      <c r="D683" s="2">
        <v>7345</v>
      </c>
      <c r="E683" s="2" t="s">
        <v>382</v>
      </c>
      <c r="F683" s="2" t="s">
        <v>2022</v>
      </c>
      <c r="G683" s="3">
        <v>1052</v>
      </c>
      <c r="H683" s="3">
        <v>250</v>
      </c>
      <c r="I683" s="71">
        <f>Exposure_Information[[#This Row],[Total  Insured Value]]+Exposure_Information[[#This Row],[Policy Deductible]]</f>
        <v>173250</v>
      </c>
      <c r="J683" s="2">
        <v>9893</v>
      </c>
      <c r="K683" s="3">
        <v>1</v>
      </c>
      <c r="L683" s="2" t="s">
        <v>9</v>
      </c>
      <c r="M683" s="2" t="s">
        <v>10713</v>
      </c>
      <c r="N683" s="2" t="s">
        <v>2023</v>
      </c>
      <c r="O683" s="2" t="s">
        <v>424</v>
      </c>
      <c r="P683" s="2" t="s">
        <v>257</v>
      </c>
      <c r="Q683" s="3">
        <v>7</v>
      </c>
      <c r="R683" s="2" t="s">
        <v>248</v>
      </c>
      <c r="S683" s="3">
        <v>44</v>
      </c>
      <c r="T683" s="2" t="s">
        <v>10</v>
      </c>
      <c r="U683" s="3">
        <v>41.8538</v>
      </c>
      <c r="V683" s="3">
        <v>-71.472087999999999</v>
      </c>
      <c r="W683" s="2" t="s">
        <v>149</v>
      </c>
      <c r="X683" s="3">
        <v>1</v>
      </c>
      <c r="Y683" s="3" t="str">
        <f>_xlfn.CONCAT(Exposure_Information[[#This Row],[Building Construction Code]]," - ",Exposure_Information[[#This Row],[Type of building construction]])</f>
        <v>RMS - 1</v>
      </c>
      <c r="Z683" s="3">
        <v>0</v>
      </c>
      <c r="AA683" s="2">
        <v>9999</v>
      </c>
      <c r="AB683" s="2" t="s">
        <v>11</v>
      </c>
      <c r="AC683" s="2">
        <v>37</v>
      </c>
      <c r="AD683" s="2" t="str">
        <f>_xlfn.CONCAT(Exposure_Information[[#This Row],[Occupany Code]]," - ",Exposure_Information[[#This Row],[Type of building occupancy]])</f>
        <v>ATC - 37</v>
      </c>
      <c r="AE683" s="5">
        <v>163000</v>
      </c>
      <c r="AF683" s="5">
        <v>0</v>
      </c>
      <c r="AG683" s="5">
        <v>10000</v>
      </c>
      <c r="AH683" s="5">
        <f>SUM(Exposure_Information[[#This Row],[Building Coverage Value]:[Business interruption value]])</f>
        <v>173000</v>
      </c>
      <c r="AI683" s="5">
        <f>SUM(Exposure_Information[[#This Row],[Building Coverage Value]:[Contents Coverage Value]])</f>
        <v>163000</v>
      </c>
      <c r="AJ683" s="26"/>
    </row>
    <row r="684" spans="1:36" ht="26" x14ac:dyDescent="0.3">
      <c r="A684" s="2" t="s">
        <v>148</v>
      </c>
      <c r="B684" s="2" t="s">
        <v>156</v>
      </c>
      <c r="C684" s="2" t="s">
        <v>325</v>
      </c>
      <c r="D684" s="2">
        <v>113929</v>
      </c>
      <c r="E684" s="2" t="s">
        <v>4697</v>
      </c>
      <c r="F684" s="2" t="s">
        <v>8007</v>
      </c>
      <c r="G684" s="3">
        <v>2060</v>
      </c>
      <c r="H684" s="3">
        <v>1000</v>
      </c>
      <c r="I684" s="71">
        <f>Exposure_Information[[#This Row],[Total  Insured Value]]+Exposure_Information[[#This Row],[Policy Deductible]]</f>
        <v>730750</v>
      </c>
      <c r="J684" s="2">
        <v>117059</v>
      </c>
      <c r="K684" s="3">
        <v>1</v>
      </c>
      <c r="L684" s="2" t="s">
        <v>9</v>
      </c>
      <c r="M684" s="2" t="s">
        <v>8008</v>
      </c>
      <c r="N684" s="3" t="s">
        <v>3728</v>
      </c>
      <c r="O684" s="2" t="s">
        <v>266</v>
      </c>
      <c r="P684" s="2" t="s">
        <v>174</v>
      </c>
      <c r="Q684" s="3">
        <v>5</v>
      </c>
      <c r="R684" s="2" t="s">
        <v>127</v>
      </c>
      <c r="S684" s="3">
        <v>25</v>
      </c>
      <c r="T684" s="2" t="s">
        <v>10</v>
      </c>
      <c r="U684" s="3">
        <v>41.899344999999997</v>
      </c>
      <c r="V684" s="3">
        <v>-71.107703999999998</v>
      </c>
      <c r="W684" s="2" t="s">
        <v>149</v>
      </c>
      <c r="X684" s="3">
        <v>1</v>
      </c>
      <c r="Y684" s="3" t="str">
        <f>_xlfn.CONCAT(Exposure_Information[[#This Row],[Building Construction Code]]," - ",Exposure_Information[[#This Row],[Type of building construction]])</f>
        <v>RMS - 1</v>
      </c>
      <c r="Z684" s="3">
        <v>0</v>
      </c>
      <c r="AA684" s="2">
        <v>1900</v>
      </c>
      <c r="AB684" s="2" t="s">
        <v>11</v>
      </c>
      <c r="AC684" s="2">
        <v>1</v>
      </c>
      <c r="AD684" s="2" t="str">
        <f>_xlfn.CONCAT(Exposure_Information[[#This Row],[Occupany Code]]," - ",Exposure_Information[[#This Row],[Type of building occupancy]])</f>
        <v>ATC - 1</v>
      </c>
      <c r="AE684" s="5">
        <v>486500</v>
      </c>
      <c r="AF684" s="5">
        <v>145950</v>
      </c>
      <c r="AG684" s="5">
        <v>97300</v>
      </c>
      <c r="AH684" s="5">
        <f>SUM(Exposure_Information[[#This Row],[Building Coverage Value]:[Business interruption value]])</f>
        <v>729750</v>
      </c>
      <c r="AI684" s="5">
        <f>SUM(Exposure_Information[[#This Row],[Building Coverage Value]:[Contents Coverage Value]])</f>
        <v>632450</v>
      </c>
      <c r="AJ684" s="26"/>
    </row>
    <row r="685" spans="1:36" x14ac:dyDescent="0.3">
      <c r="A685" s="2" t="s">
        <v>148</v>
      </c>
      <c r="B685" s="2" t="s">
        <v>156</v>
      </c>
      <c r="C685" s="2" t="s">
        <v>325</v>
      </c>
      <c r="D685" s="2">
        <v>107052</v>
      </c>
      <c r="E685" s="2" t="s">
        <v>4697</v>
      </c>
      <c r="F685" s="2" t="s">
        <v>6701</v>
      </c>
      <c r="G685" s="3">
        <v>1283</v>
      </c>
      <c r="H685" s="3">
        <v>500</v>
      </c>
      <c r="I685" s="71">
        <f>Exposure_Information[[#This Row],[Total  Insured Value]]+Exposure_Information[[#This Row],[Policy Deductible]]</f>
        <v>730100</v>
      </c>
      <c r="J685" s="2">
        <v>110182</v>
      </c>
      <c r="K685" s="3">
        <v>1</v>
      </c>
      <c r="L685" s="2" t="s">
        <v>9</v>
      </c>
      <c r="M685" s="2" t="s">
        <v>6702</v>
      </c>
      <c r="N685" s="3" t="s">
        <v>6703</v>
      </c>
      <c r="O685" s="2" t="s">
        <v>2091</v>
      </c>
      <c r="P685" s="2" t="s">
        <v>221</v>
      </c>
      <c r="Q685" s="3">
        <v>23</v>
      </c>
      <c r="R685" s="2" t="s">
        <v>127</v>
      </c>
      <c r="S685" s="3">
        <v>25</v>
      </c>
      <c r="T685" s="2" t="s">
        <v>10</v>
      </c>
      <c r="U685" s="3">
        <v>41.981054</v>
      </c>
      <c r="V685" s="3">
        <v>-70.774416000000002</v>
      </c>
      <c r="W685" s="2" t="s">
        <v>149</v>
      </c>
      <c r="X685" s="3">
        <v>1</v>
      </c>
      <c r="Y685" s="3" t="str">
        <f>_xlfn.CONCAT(Exposure_Information[[#This Row],[Building Construction Code]]," - ",Exposure_Information[[#This Row],[Type of building construction]])</f>
        <v>RMS - 1</v>
      </c>
      <c r="Z685" s="3">
        <v>0</v>
      </c>
      <c r="AA685" s="2">
        <v>1935</v>
      </c>
      <c r="AB685" s="2" t="s">
        <v>11</v>
      </c>
      <c r="AC685" s="2">
        <v>1</v>
      </c>
      <c r="AD685" s="2" t="str">
        <f>_xlfn.CONCAT(Exposure_Information[[#This Row],[Occupany Code]]," - ",Exposure_Information[[#This Row],[Type of building occupancy]])</f>
        <v>ATC - 1</v>
      </c>
      <c r="AE685" s="5">
        <v>384000</v>
      </c>
      <c r="AF685" s="5">
        <v>268800</v>
      </c>
      <c r="AG685" s="5">
        <v>76800</v>
      </c>
      <c r="AH685" s="5">
        <f>SUM(Exposure_Information[[#This Row],[Building Coverage Value]:[Business interruption value]])</f>
        <v>729600</v>
      </c>
      <c r="AI685" s="5">
        <f>SUM(Exposure_Information[[#This Row],[Building Coverage Value]:[Contents Coverage Value]])</f>
        <v>652800</v>
      </c>
      <c r="AJ685" s="26"/>
    </row>
    <row r="686" spans="1:36" ht="26" x14ac:dyDescent="0.3">
      <c r="A686" s="2" t="s">
        <v>148</v>
      </c>
      <c r="B686" s="2" t="s">
        <v>156</v>
      </c>
      <c r="C686" s="2" t="s">
        <v>325</v>
      </c>
      <c r="D686" s="2">
        <v>117716</v>
      </c>
      <c r="E686" s="2" t="s">
        <v>4697</v>
      </c>
      <c r="F686" s="2" t="s">
        <v>9966</v>
      </c>
      <c r="G686" s="3">
        <v>1006</v>
      </c>
      <c r="H686" s="3">
        <v>250</v>
      </c>
      <c r="I686" s="71">
        <f>Exposure_Information[[#This Row],[Total  Insured Value]]+Exposure_Information[[#This Row],[Policy Deductible]]</f>
        <v>729850</v>
      </c>
      <c r="J686" s="2">
        <v>120846</v>
      </c>
      <c r="K686" s="3">
        <v>1</v>
      </c>
      <c r="L686" s="2" t="s">
        <v>9</v>
      </c>
      <c r="M686" s="2" t="s">
        <v>9967</v>
      </c>
      <c r="N686" s="3" t="s">
        <v>9968</v>
      </c>
      <c r="O686" s="2" t="s">
        <v>168</v>
      </c>
      <c r="P686" s="2" t="s">
        <v>90</v>
      </c>
      <c r="Q686" s="3">
        <v>17</v>
      </c>
      <c r="R686" s="2" t="s">
        <v>127</v>
      </c>
      <c r="S686" s="3">
        <v>25</v>
      </c>
      <c r="T686" s="2" t="s">
        <v>10</v>
      </c>
      <c r="U686" s="3">
        <v>42.383944999999997</v>
      </c>
      <c r="V686" s="3">
        <v>-71.531525000000002</v>
      </c>
      <c r="W686" s="2" t="s">
        <v>149</v>
      </c>
      <c r="X686" s="3">
        <v>1</v>
      </c>
      <c r="Y686" s="3" t="str">
        <f>_xlfn.CONCAT(Exposure_Information[[#This Row],[Building Construction Code]]," - ",Exposure_Information[[#This Row],[Type of building construction]])</f>
        <v>RMS - 1</v>
      </c>
      <c r="Z686" s="3">
        <v>0</v>
      </c>
      <c r="AA686" s="2">
        <v>1990</v>
      </c>
      <c r="AB686" s="2" t="s">
        <v>11</v>
      </c>
      <c r="AC686" s="2">
        <v>1</v>
      </c>
      <c r="AD686" s="2" t="str">
        <f>_xlfn.CONCAT(Exposure_Information[[#This Row],[Occupany Code]]," - ",Exposure_Information[[#This Row],[Type of building occupancy]])</f>
        <v>ATC - 1</v>
      </c>
      <c r="AE686" s="5">
        <v>384000</v>
      </c>
      <c r="AF686" s="5">
        <v>268800</v>
      </c>
      <c r="AG686" s="5">
        <v>76800</v>
      </c>
      <c r="AH686" s="5">
        <f>SUM(Exposure_Information[[#This Row],[Building Coverage Value]:[Business interruption value]])</f>
        <v>729600</v>
      </c>
      <c r="AI686" s="5">
        <f>SUM(Exposure_Information[[#This Row],[Building Coverage Value]:[Contents Coverage Value]])</f>
        <v>652800</v>
      </c>
      <c r="AJ686" s="26"/>
    </row>
    <row r="687" spans="1:36" x14ac:dyDescent="0.3">
      <c r="A687" s="2" t="s">
        <v>148</v>
      </c>
      <c r="B687" s="2" t="s">
        <v>156</v>
      </c>
      <c r="C687" s="2" t="s">
        <v>325</v>
      </c>
      <c r="D687" s="2">
        <v>18444</v>
      </c>
      <c r="E687" s="2" t="s">
        <v>367</v>
      </c>
      <c r="F687" s="2" t="s">
        <v>6773</v>
      </c>
      <c r="G687" s="3">
        <v>1894</v>
      </c>
      <c r="H687" s="3">
        <v>1000</v>
      </c>
      <c r="I687" s="71">
        <f>Exposure_Information[[#This Row],[Total  Insured Value]]+Exposure_Information[[#This Row],[Policy Deductible]]</f>
        <v>730000</v>
      </c>
      <c r="J687" s="2">
        <v>21541</v>
      </c>
      <c r="K687" s="3">
        <v>1</v>
      </c>
      <c r="L687" s="2" t="s">
        <v>9</v>
      </c>
      <c r="M687" s="2" t="s">
        <v>6774</v>
      </c>
      <c r="N687" s="3" t="s">
        <v>6775</v>
      </c>
      <c r="O687" s="2" t="s">
        <v>894</v>
      </c>
      <c r="P687" s="2" t="s">
        <v>224</v>
      </c>
      <c r="Q687" s="3">
        <v>21</v>
      </c>
      <c r="R687" s="2" t="s">
        <v>127</v>
      </c>
      <c r="S687" s="3">
        <v>25</v>
      </c>
      <c r="T687" s="2" t="s">
        <v>10</v>
      </c>
      <c r="U687" s="3">
        <v>42.232360999999997</v>
      </c>
      <c r="V687" s="3">
        <v>-71.154030000000006</v>
      </c>
      <c r="W687" s="2" t="s">
        <v>149</v>
      </c>
      <c r="X687" s="3">
        <v>1</v>
      </c>
      <c r="Y687" s="3" t="str">
        <f>_xlfn.CONCAT(Exposure_Information[[#This Row],[Building Construction Code]]," - ",Exposure_Information[[#This Row],[Type of building construction]])</f>
        <v>RMS - 1</v>
      </c>
      <c r="Z687" s="3">
        <v>0</v>
      </c>
      <c r="AA687" s="2">
        <v>1995</v>
      </c>
      <c r="AB687" s="2" t="s">
        <v>11</v>
      </c>
      <c r="AC687" s="2">
        <v>1</v>
      </c>
      <c r="AD687" s="2" t="str">
        <f>_xlfn.CONCAT(Exposure_Information[[#This Row],[Occupany Code]]," - ",Exposure_Information[[#This Row],[Type of building occupancy]])</f>
        <v>ATC - 1</v>
      </c>
      <c r="AE687" s="5">
        <v>705000</v>
      </c>
      <c r="AF687" s="5">
        <v>0</v>
      </c>
      <c r="AG687" s="5">
        <v>24000</v>
      </c>
      <c r="AH687" s="5">
        <f>SUM(Exposure_Information[[#This Row],[Building Coverage Value]:[Business interruption value]])</f>
        <v>729000</v>
      </c>
      <c r="AI687" s="5">
        <f>SUM(Exposure_Information[[#This Row],[Building Coverage Value]:[Contents Coverage Value]])</f>
        <v>705000</v>
      </c>
      <c r="AJ687" s="26"/>
    </row>
    <row r="688" spans="1:36" ht="39" x14ac:dyDescent="0.3">
      <c r="A688" s="2" t="s">
        <v>148</v>
      </c>
      <c r="B688" s="2" t="s">
        <v>156</v>
      </c>
      <c r="C688" s="2" t="s">
        <v>325</v>
      </c>
      <c r="D688" s="2">
        <v>105346</v>
      </c>
      <c r="E688" s="2" t="s">
        <v>4697</v>
      </c>
      <c r="F688" s="2" t="s">
        <v>5899</v>
      </c>
      <c r="G688" s="3">
        <v>1478</v>
      </c>
      <c r="H688" s="3">
        <v>500</v>
      </c>
      <c r="I688" s="71">
        <f>Exposure_Information[[#This Row],[Total  Insured Value]]+Exposure_Information[[#This Row],[Policy Deductible]]</f>
        <v>729150</v>
      </c>
      <c r="J688" s="2">
        <v>108476</v>
      </c>
      <c r="K688" s="3">
        <v>1</v>
      </c>
      <c r="L688" s="2" t="s">
        <v>9</v>
      </c>
      <c r="M688" s="2" t="s">
        <v>5900</v>
      </c>
      <c r="N688" s="3" t="s">
        <v>5901</v>
      </c>
      <c r="O688" s="2" t="s">
        <v>270</v>
      </c>
      <c r="P688" s="2" t="s">
        <v>155</v>
      </c>
      <c r="Q688" s="3">
        <v>1</v>
      </c>
      <c r="R688" s="2" t="s">
        <v>70</v>
      </c>
      <c r="S688" s="3">
        <v>9</v>
      </c>
      <c r="T688" s="2" t="s">
        <v>10</v>
      </c>
      <c r="U688" s="3">
        <v>41.449542000000001</v>
      </c>
      <c r="V688" s="3">
        <v>-73.489709000000005</v>
      </c>
      <c r="W688" s="2" t="s">
        <v>149</v>
      </c>
      <c r="X688" s="3">
        <v>1</v>
      </c>
      <c r="Y688" s="3" t="str">
        <f>_xlfn.CONCAT(Exposure_Information[[#This Row],[Building Construction Code]]," - ",Exposure_Information[[#This Row],[Type of building construction]])</f>
        <v>RMS - 1</v>
      </c>
      <c r="Z688" s="3">
        <v>0</v>
      </c>
      <c r="AA688" s="2">
        <v>1968</v>
      </c>
      <c r="AB688" s="2" t="s">
        <v>11</v>
      </c>
      <c r="AC688" s="2">
        <v>1</v>
      </c>
      <c r="AD688" s="2" t="str">
        <f>_xlfn.CONCAT(Exposure_Information[[#This Row],[Occupany Code]]," - ",Exposure_Information[[#This Row],[Type of building occupancy]])</f>
        <v>ATC - 1</v>
      </c>
      <c r="AE688" s="5">
        <v>383500</v>
      </c>
      <c r="AF688" s="5">
        <v>268450</v>
      </c>
      <c r="AG688" s="5">
        <v>76700</v>
      </c>
      <c r="AH688" s="5">
        <f>SUM(Exposure_Information[[#This Row],[Building Coverage Value]:[Business interruption value]])</f>
        <v>728650</v>
      </c>
      <c r="AI688" s="5">
        <f>SUM(Exposure_Information[[#This Row],[Building Coverage Value]:[Contents Coverage Value]])</f>
        <v>651950</v>
      </c>
      <c r="AJ688" s="26"/>
    </row>
    <row r="689" spans="1:36" ht="26" x14ac:dyDescent="0.3">
      <c r="A689" s="2" t="s">
        <v>148</v>
      </c>
      <c r="B689" s="2" t="s">
        <v>156</v>
      </c>
      <c r="C689" s="2" t="s">
        <v>325</v>
      </c>
      <c r="D689" s="2">
        <v>106281</v>
      </c>
      <c r="E689" s="2" t="s">
        <v>4697</v>
      </c>
      <c r="F689" s="2" t="s">
        <v>6442</v>
      </c>
      <c r="G689" s="3">
        <v>1025</v>
      </c>
      <c r="H689" s="3">
        <v>500</v>
      </c>
      <c r="I689" s="71">
        <f>Exposure_Information[[#This Row],[Total  Insured Value]]+Exposure_Information[[#This Row],[Policy Deductible]]</f>
        <v>729150</v>
      </c>
      <c r="J689" s="2">
        <v>109411</v>
      </c>
      <c r="K689" s="3">
        <v>1</v>
      </c>
      <c r="L689" s="2" t="s">
        <v>9</v>
      </c>
      <c r="M689" s="2" t="s">
        <v>6443</v>
      </c>
      <c r="N689" s="3" t="s">
        <v>6444</v>
      </c>
      <c r="O689" s="2" t="s">
        <v>137</v>
      </c>
      <c r="P689" s="2" t="s">
        <v>155</v>
      </c>
      <c r="Q689" s="3">
        <v>1</v>
      </c>
      <c r="R689" s="2" t="s">
        <v>70</v>
      </c>
      <c r="S689" s="3">
        <v>9</v>
      </c>
      <c r="T689" s="2" t="s">
        <v>10</v>
      </c>
      <c r="U689" s="3">
        <v>41.341935999999997</v>
      </c>
      <c r="V689" s="3">
        <v>-73.231750000000005</v>
      </c>
      <c r="W689" s="2" t="s">
        <v>149</v>
      </c>
      <c r="X689" s="3">
        <v>1</v>
      </c>
      <c r="Y689" s="3" t="str">
        <f>_xlfn.CONCAT(Exposure_Information[[#This Row],[Building Construction Code]]," - ",Exposure_Information[[#This Row],[Type of building construction]])</f>
        <v>RMS - 1</v>
      </c>
      <c r="Z689" s="3">
        <v>0</v>
      </c>
      <c r="AA689" s="2">
        <v>1963</v>
      </c>
      <c r="AB689" s="2" t="s">
        <v>11</v>
      </c>
      <c r="AC689" s="2">
        <v>1</v>
      </c>
      <c r="AD689" s="2" t="str">
        <f>_xlfn.CONCAT(Exposure_Information[[#This Row],[Occupany Code]]," - ",Exposure_Information[[#This Row],[Type of building occupancy]])</f>
        <v>ATC - 1</v>
      </c>
      <c r="AE689" s="5">
        <v>383500</v>
      </c>
      <c r="AF689" s="5">
        <v>268450</v>
      </c>
      <c r="AG689" s="5">
        <v>76700</v>
      </c>
      <c r="AH689" s="5">
        <f>SUM(Exposure_Information[[#This Row],[Building Coverage Value]:[Business interruption value]])</f>
        <v>728650</v>
      </c>
      <c r="AI689" s="5">
        <f>SUM(Exposure_Information[[#This Row],[Building Coverage Value]:[Contents Coverage Value]])</f>
        <v>651950</v>
      </c>
      <c r="AJ689" s="26"/>
    </row>
    <row r="690" spans="1:36" ht="39" x14ac:dyDescent="0.3">
      <c r="A690" s="2" t="s">
        <v>148</v>
      </c>
      <c r="B690" s="2" t="s">
        <v>156</v>
      </c>
      <c r="C690" s="2" t="s">
        <v>325</v>
      </c>
      <c r="D690" s="2">
        <v>124931</v>
      </c>
      <c r="E690" s="2" t="s">
        <v>4697</v>
      </c>
      <c r="F690" s="2" t="s">
        <v>10067</v>
      </c>
      <c r="G690" s="3">
        <v>2764</v>
      </c>
      <c r="H690" s="3">
        <v>1000</v>
      </c>
      <c r="I690" s="71">
        <f>Exposure_Information[[#This Row],[Total  Insured Value]]+Exposure_Information[[#This Row],[Policy Deductible]]</f>
        <v>728320</v>
      </c>
      <c r="J690" s="2">
        <v>128061</v>
      </c>
      <c r="K690" s="3">
        <v>1</v>
      </c>
      <c r="L690" s="2" t="s">
        <v>9</v>
      </c>
      <c r="M690" s="2" t="s">
        <v>10068</v>
      </c>
      <c r="N690" s="3" t="s">
        <v>10069</v>
      </c>
      <c r="O690" s="2" t="s">
        <v>1352</v>
      </c>
      <c r="P690" s="2" t="s">
        <v>256</v>
      </c>
      <c r="Q690" s="3">
        <v>1</v>
      </c>
      <c r="R690" s="2" t="s">
        <v>127</v>
      </c>
      <c r="S690" s="3">
        <v>25</v>
      </c>
      <c r="T690" s="2" t="s">
        <v>10</v>
      </c>
      <c r="U690" s="3">
        <v>41.757111000000002</v>
      </c>
      <c r="V690" s="3">
        <v>-70.077102999999994</v>
      </c>
      <c r="W690" s="2" t="s">
        <v>149</v>
      </c>
      <c r="X690" s="3">
        <v>1</v>
      </c>
      <c r="Y690" s="3" t="str">
        <f>_xlfn.CONCAT(Exposure_Information[[#This Row],[Building Construction Code]]," - ",Exposure_Information[[#This Row],[Type of building construction]])</f>
        <v>RMS - 1</v>
      </c>
      <c r="Z690" s="3">
        <v>0</v>
      </c>
      <c r="AA690" s="2">
        <v>1998</v>
      </c>
      <c r="AB690" s="2" t="s">
        <v>11</v>
      </c>
      <c r="AC690" s="2">
        <v>1</v>
      </c>
      <c r="AD690" s="2" t="str">
        <f>_xlfn.CONCAT(Exposure_Information[[#This Row],[Occupany Code]]," - ",Exposure_Information[[#This Row],[Type of building occupancy]])</f>
        <v>ATC - 1</v>
      </c>
      <c r="AE690" s="5">
        <v>382800</v>
      </c>
      <c r="AF690" s="5">
        <v>267960</v>
      </c>
      <c r="AG690" s="5">
        <v>76560</v>
      </c>
      <c r="AH690" s="5">
        <f>SUM(Exposure_Information[[#This Row],[Building Coverage Value]:[Business interruption value]])</f>
        <v>727320</v>
      </c>
      <c r="AI690" s="5">
        <f>SUM(Exposure_Information[[#This Row],[Building Coverage Value]:[Contents Coverage Value]])</f>
        <v>650760</v>
      </c>
      <c r="AJ690" s="26"/>
    </row>
    <row r="691" spans="1:36" x14ac:dyDescent="0.3">
      <c r="A691" s="2" t="s">
        <v>148</v>
      </c>
      <c r="B691" s="2" t="s">
        <v>156</v>
      </c>
      <c r="C691" s="2" t="s">
        <v>325</v>
      </c>
      <c r="D691" s="2">
        <v>102173</v>
      </c>
      <c r="E691" s="2" t="s">
        <v>4697</v>
      </c>
      <c r="F691" s="2" t="s">
        <v>5993</v>
      </c>
      <c r="G691" s="3">
        <v>729</v>
      </c>
      <c r="H691" s="3">
        <v>100</v>
      </c>
      <c r="I691" s="71">
        <f>Exposure_Information[[#This Row],[Total  Insured Value]]+Exposure_Information[[#This Row],[Policy Deductible]]</f>
        <v>726850</v>
      </c>
      <c r="J691" s="2">
        <v>105303</v>
      </c>
      <c r="K691" s="3">
        <v>1</v>
      </c>
      <c r="L691" s="2" t="s">
        <v>9</v>
      </c>
      <c r="M691" s="2" t="s">
        <v>5994</v>
      </c>
      <c r="N691" s="3" t="s">
        <v>5995</v>
      </c>
      <c r="O691" s="2" t="s">
        <v>2893</v>
      </c>
      <c r="P691" s="2" t="s">
        <v>231</v>
      </c>
      <c r="Q691" s="3">
        <v>13</v>
      </c>
      <c r="R691" s="2" t="s">
        <v>127</v>
      </c>
      <c r="S691" s="3">
        <v>25</v>
      </c>
      <c r="T691" s="2" t="s">
        <v>10</v>
      </c>
      <c r="U691" s="3">
        <v>42.094292000000003</v>
      </c>
      <c r="V691" s="3">
        <v>-72.439176000000003</v>
      </c>
      <c r="W691" s="2" t="s">
        <v>149</v>
      </c>
      <c r="X691" s="3">
        <v>1</v>
      </c>
      <c r="Y691" s="3" t="str">
        <f>_xlfn.CONCAT(Exposure_Information[[#This Row],[Building Construction Code]]," - ",Exposure_Information[[#This Row],[Type of building construction]])</f>
        <v>RMS - 1</v>
      </c>
      <c r="Z691" s="3">
        <v>0</v>
      </c>
      <c r="AA691" s="2">
        <v>1957</v>
      </c>
      <c r="AB691" s="2" t="s">
        <v>11</v>
      </c>
      <c r="AC691" s="2">
        <v>1</v>
      </c>
      <c r="AD691" s="2" t="str">
        <f>_xlfn.CONCAT(Exposure_Information[[#This Row],[Occupany Code]]," - ",Exposure_Information[[#This Row],[Type of building occupancy]])</f>
        <v>ATC - 1</v>
      </c>
      <c r="AE691" s="5">
        <v>382500</v>
      </c>
      <c r="AF691" s="5">
        <v>267750</v>
      </c>
      <c r="AG691" s="5">
        <v>76500</v>
      </c>
      <c r="AH691" s="5">
        <f>SUM(Exposure_Information[[#This Row],[Building Coverage Value]:[Business interruption value]])</f>
        <v>726750</v>
      </c>
      <c r="AI691" s="5">
        <f>SUM(Exposure_Information[[#This Row],[Building Coverage Value]:[Contents Coverage Value]])</f>
        <v>650250</v>
      </c>
      <c r="AJ691" s="26"/>
    </row>
    <row r="692" spans="1:36" ht="26" x14ac:dyDescent="0.3">
      <c r="A692" s="2" t="s">
        <v>148</v>
      </c>
      <c r="B692" s="2" t="s">
        <v>156</v>
      </c>
      <c r="C692" s="2" t="s">
        <v>325</v>
      </c>
      <c r="D692" s="2">
        <v>102868</v>
      </c>
      <c r="E692" s="2" t="s">
        <v>4697</v>
      </c>
      <c r="F692" s="2" t="s">
        <v>7037</v>
      </c>
      <c r="G692" s="3">
        <v>1300</v>
      </c>
      <c r="H692" s="3">
        <v>1000</v>
      </c>
      <c r="I692" s="71">
        <f>Exposure_Information[[#This Row],[Total  Insured Value]]+Exposure_Information[[#This Row],[Policy Deductible]]</f>
        <v>727750</v>
      </c>
      <c r="J692" s="2">
        <v>105998</v>
      </c>
      <c r="K692" s="3">
        <v>1</v>
      </c>
      <c r="L692" s="2" t="s">
        <v>9</v>
      </c>
      <c r="M692" s="2" t="s">
        <v>7038</v>
      </c>
      <c r="N692" s="3" t="s">
        <v>7039</v>
      </c>
      <c r="O692" s="2" t="s">
        <v>4155</v>
      </c>
      <c r="P692" s="2" t="s">
        <v>118</v>
      </c>
      <c r="Q692" s="3">
        <v>11</v>
      </c>
      <c r="R692" s="2" t="s">
        <v>70</v>
      </c>
      <c r="S692" s="3">
        <v>9</v>
      </c>
      <c r="T692" s="2" t="s">
        <v>10</v>
      </c>
      <c r="U692" s="3">
        <v>41.61506</v>
      </c>
      <c r="V692" s="3">
        <v>-72.079590999999994</v>
      </c>
      <c r="W692" s="2" t="s">
        <v>149</v>
      </c>
      <c r="X692" s="3">
        <v>1</v>
      </c>
      <c r="Y692" s="3" t="str">
        <f>_xlfn.CONCAT(Exposure_Information[[#This Row],[Building Construction Code]]," - ",Exposure_Information[[#This Row],[Type of building construction]])</f>
        <v>RMS - 1</v>
      </c>
      <c r="Z692" s="3">
        <v>0</v>
      </c>
      <c r="AA692" s="2">
        <v>1860</v>
      </c>
      <c r="AB692" s="2" t="s">
        <v>11</v>
      </c>
      <c r="AC692" s="2">
        <v>1</v>
      </c>
      <c r="AD692" s="2" t="str">
        <f>_xlfn.CONCAT(Exposure_Information[[#This Row],[Occupany Code]]," - ",Exposure_Information[[#This Row],[Type of building occupancy]])</f>
        <v>ATC - 1</v>
      </c>
      <c r="AE692" s="5">
        <v>382500</v>
      </c>
      <c r="AF692" s="5">
        <v>267750</v>
      </c>
      <c r="AG692" s="5">
        <v>76500</v>
      </c>
      <c r="AH692" s="5">
        <f>SUM(Exposure_Information[[#This Row],[Building Coverage Value]:[Business interruption value]])</f>
        <v>726750</v>
      </c>
      <c r="AI692" s="5">
        <f>SUM(Exposure_Information[[#This Row],[Building Coverage Value]:[Contents Coverage Value]])</f>
        <v>650250</v>
      </c>
      <c r="AJ692" s="26"/>
    </row>
    <row r="693" spans="1:36" ht="39" x14ac:dyDescent="0.3">
      <c r="A693" s="2" t="s">
        <v>148</v>
      </c>
      <c r="B693" s="2" t="s">
        <v>156</v>
      </c>
      <c r="C693" s="2" t="s">
        <v>325</v>
      </c>
      <c r="D693" s="2">
        <v>106328</v>
      </c>
      <c r="E693" s="2" t="s">
        <v>4697</v>
      </c>
      <c r="F693" s="2" t="s">
        <v>7130</v>
      </c>
      <c r="G693" s="3">
        <v>1327</v>
      </c>
      <c r="H693" s="3">
        <v>1000</v>
      </c>
      <c r="I693" s="71">
        <f>Exposure_Information[[#This Row],[Total  Insured Value]]+Exposure_Information[[#This Row],[Policy Deductible]]</f>
        <v>727750</v>
      </c>
      <c r="J693" s="2">
        <v>109458</v>
      </c>
      <c r="K693" s="3">
        <v>1</v>
      </c>
      <c r="L693" s="2" t="s">
        <v>9</v>
      </c>
      <c r="M693" s="2" t="s">
        <v>7131</v>
      </c>
      <c r="N693" s="3" t="s">
        <v>7132</v>
      </c>
      <c r="O693" s="2" t="s">
        <v>259</v>
      </c>
      <c r="P693" s="2" t="s">
        <v>221</v>
      </c>
      <c r="Q693" s="3">
        <v>23</v>
      </c>
      <c r="R693" s="2" t="s">
        <v>127</v>
      </c>
      <c r="S693" s="3">
        <v>25</v>
      </c>
      <c r="T693" s="2" t="s">
        <v>10</v>
      </c>
      <c r="U693" s="3">
        <v>41.931648000000003</v>
      </c>
      <c r="V693" s="3">
        <v>-70.671561999999994</v>
      </c>
      <c r="W693" s="2" t="s">
        <v>149</v>
      </c>
      <c r="X693" s="3">
        <v>1</v>
      </c>
      <c r="Y693" s="3" t="str">
        <f>_xlfn.CONCAT(Exposure_Information[[#This Row],[Building Construction Code]]," - ",Exposure_Information[[#This Row],[Type of building construction]])</f>
        <v>RMS - 1</v>
      </c>
      <c r="Z693" s="3">
        <v>0</v>
      </c>
      <c r="AA693" s="2">
        <v>1994</v>
      </c>
      <c r="AB693" s="2" t="s">
        <v>11</v>
      </c>
      <c r="AC693" s="2">
        <v>1</v>
      </c>
      <c r="AD693" s="2" t="str">
        <f>_xlfn.CONCAT(Exposure_Information[[#This Row],[Occupany Code]]," - ",Exposure_Information[[#This Row],[Type of building occupancy]])</f>
        <v>ATC - 1</v>
      </c>
      <c r="AE693" s="5">
        <v>382500</v>
      </c>
      <c r="AF693" s="5">
        <v>267750</v>
      </c>
      <c r="AG693" s="5">
        <v>76500</v>
      </c>
      <c r="AH693" s="5">
        <f>SUM(Exposure_Information[[#This Row],[Building Coverage Value]:[Business interruption value]])</f>
        <v>726750</v>
      </c>
      <c r="AI693" s="5">
        <f>SUM(Exposure_Information[[#This Row],[Building Coverage Value]:[Contents Coverage Value]])</f>
        <v>650250</v>
      </c>
      <c r="AJ693" s="26"/>
    </row>
    <row r="694" spans="1:36" ht="26" x14ac:dyDescent="0.3">
      <c r="A694" s="2" t="s">
        <v>148</v>
      </c>
      <c r="B694" s="2" t="s">
        <v>156</v>
      </c>
      <c r="C694" s="2" t="s">
        <v>325</v>
      </c>
      <c r="D694" s="2">
        <v>110459</v>
      </c>
      <c r="E694" s="2" t="s">
        <v>4697</v>
      </c>
      <c r="F694" s="2" t="s">
        <v>7575</v>
      </c>
      <c r="G694" s="3">
        <v>836</v>
      </c>
      <c r="H694" s="3">
        <v>500</v>
      </c>
      <c r="I694" s="71">
        <f>Exposure_Information[[#This Row],[Total  Insured Value]]+Exposure_Information[[#This Row],[Policy Deductible]]</f>
        <v>727250</v>
      </c>
      <c r="J694" s="2">
        <v>113589</v>
      </c>
      <c r="K694" s="3">
        <v>1</v>
      </c>
      <c r="L694" s="2" t="s">
        <v>9</v>
      </c>
      <c r="M694" s="2" t="s">
        <v>7576</v>
      </c>
      <c r="N694" s="3" t="s">
        <v>7577</v>
      </c>
      <c r="O694" s="2" t="s">
        <v>4846</v>
      </c>
      <c r="P694" s="2" t="s">
        <v>224</v>
      </c>
      <c r="Q694" s="3">
        <v>21</v>
      </c>
      <c r="R694" s="2" t="s">
        <v>127</v>
      </c>
      <c r="S694" s="3">
        <v>25</v>
      </c>
      <c r="T694" s="2" t="s">
        <v>10</v>
      </c>
      <c r="U694" s="3">
        <v>42.128124</v>
      </c>
      <c r="V694" s="3">
        <v>-71.262557999999999</v>
      </c>
      <c r="W694" s="2" t="s">
        <v>149</v>
      </c>
      <c r="X694" s="3">
        <v>1</v>
      </c>
      <c r="Y694" s="3" t="str">
        <f>_xlfn.CONCAT(Exposure_Information[[#This Row],[Building Construction Code]]," - ",Exposure_Information[[#This Row],[Type of building construction]])</f>
        <v>RMS - 1</v>
      </c>
      <c r="Z694" s="3">
        <v>0</v>
      </c>
      <c r="AA694" s="2">
        <v>1955</v>
      </c>
      <c r="AB694" s="2" t="s">
        <v>11</v>
      </c>
      <c r="AC694" s="2">
        <v>1</v>
      </c>
      <c r="AD694" s="2" t="str">
        <f>_xlfn.CONCAT(Exposure_Information[[#This Row],[Occupany Code]]," - ",Exposure_Information[[#This Row],[Type of building occupancy]])</f>
        <v>ATC - 1</v>
      </c>
      <c r="AE694" s="5">
        <v>382500</v>
      </c>
      <c r="AF694" s="5">
        <v>267750</v>
      </c>
      <c r="AG694" s="5">
        <v>76500</v>
      </c>
      <c r="AH694" s="5">
        <f>SUM(Exposure_Information[[#This Row],[Building Coverage Value]:[Business interruption value]])</f>
        <v>726750</v>
      </c>
      <c r="AI694" s="5">
        <f>SUM(Exposure_Information[[#This Row],[Building Coverage Value]:[Contents Coverage Value]])</f>
        <v>650250</v>
      </c>
      <c r="AJ694" s="26"/>
    </row>
    <row r="695" spans="1:36" ht="26" x14ac:dyDescent="0.3">
      <c r="A695" s="2" t="s">
        <v>148</v>
      </c>
      <c r="B695" s="2" t="s">
        <v>156</v>
      </c>
      <c r="C695" s="2" t="s">
        <v>325</v>
      </c>
      <c r="D695" s="2">
        <v>109710</v>
      </c>
      <c r="E695" s="2" t="s">
        <v>4697</v>
      </c>
      <c r="F695" s="2" t="s">
        <v>7666</v>
      </c>
      <c r="G695" s="3">
        <v>1312</v>
      </c>
      <c r="H695" s="3">
        <v>500</v>
      </c>
      <c r="I695" s="71">
        <f>Exposure_Information[[#This Row],[Total  Insured Value]]+Exposure_Information[[#This Row],[Policy Deductible]]</f>
        <v>727250</v>
      </c>
      <c r="J695" s="2">
        <v>112840</v>
      </c>
      <c r="K695" s="3">
        <v>1</v>
      </c>
      <c r="L695" s="2" t="s">
        <v>9</v>
      </c>
      <c r="M695" s="2" t="s">
        <v>7667</v>
      </c>
      <c r="N695" s="3" t="s">
        <v>7668</v>
      </c>
      <c r="O695" s="2" t="s">
        <v>1643</v>
      </c>
      <c r="P695" s="2" t="s">
        <v>221</v>
      </c>
      <c r="Q695" s="3">
        <v>23</v>
      </c>
      <c r="R695" s="2" t="s">
        <v>127</v>
      </c>
      <c r="S695" s="3">
        <v>25</v>
      </c>
      <c r="T695" s="2" t="s">
        <v>10</v>
      </c>
      <c r="U695" s="3">
        <v>41.97728</v>
      </c>
      <c r="V695" s="3">
        <v>-70.992531</v>
      </c>
      <c r="W695" s="2" t="s">
        <v>149</v>
      </c>
      <c r="X695" s="3">
        <v>1</v>
      </c>
      <c r="Y695" s="3" t="str">
        <f>_xlfn.CONCAT(Exposure_Information[[#This Row],[Building Construction Code]]," - ",Exposure_Information[[#This Row],[Type of building construction]])</f>
        <v>RMS - 1</v>
      </c>
      <c r="Z695" s="3">
        <v>0</v>
      </c>
      <c r="AA695" s="2">
        <v>1974</v>
      </c>
      <c r="AB695" s="2" t="s">
        <v>11</v>
      </c>
      <c r="AC695" s="2">
        <v>1</v>
      </c>
      <c r="AD695" s="2" t="str">
        <f>_xlfn.CONCAT(Exposure_Information[[#This Row],[Occupany Code]]," - ",Exposure_Information[[#This Row],[Type of building occupancy]])</f>
        <v>ATC - 1</v>
      </c>
      <c r="AE695" s="5">
        <v>382500</v>
      </c>
      <c r="AF695" s="5">
        <v>267750</v>
      </c>
      <c r="AG695" s="5">
        <v>76500</v>
      </c>
      <c r="AH695" s="5">
        <f>SUM(Exposure_Information[[#This Row],[Building Coverage Value]:[Business interruption value]])</f>
        <v>726750</v>
      </c>
      <c r="AI695" s="5">
        <f>SUM(Exposure_Information[[#This Row],[Building Coverage Value]:[Contents Coverage Value]])</f>
        <v>650250</v>
      </c>
      <c r="AJ695" s="26"/>
    </row>
    <row r="696" spans="1:36" ht="26" x14ac:dyDescent="0.3">
      <c r="A696" s="2" t="s">
        <v>148</v>
      </c>
      <c r="B696" s="2" t="s">
        <v>156</v>
      </c>
      <c r="C696" s="2" t="s">
        <v>325</v>
      </c>
      <c r="D696" s="2">
        <v>102594</v>
      </c>
      <c r="E696" s="2" t="s">
        <v>4697</v>
      </c>
      <c r="F696" s="2" t="s">
        <v>6721</v>
      </c>
      <c r="G696" s="3">
        <v>1502</v>
      </c>
      <c r="H696" s="3">
        <v>500</v>
      </c>
      <c r="I696" s="71">
        <f>Exposure_Information[[#This Row],[Total  Insured Value]]+Exposure_Information[[#This Row],[Policy Deductible]]</f>
        <v>726400</v>
      </c>
      <c r="J696" s="2">
        <v>105724</v>
      </c>
      <c r="K696" s="3">
        <v>1</v>
      </c>
      <c r="L696" s="2" t="s">
        <v>9</v>
      </c>
      <c r="M696" s="2" t="s">
        <v>6722</v>
      </c>
      <c r="N696" s="3" t="s">
        <v>6723</v>
      </c>
      <c r="O696" s="2" t="s">
        <v>6724</v>
      </c>
      <c r="P696" s="2" t="s">
        <v>155</v>
      </c>
      <c r="Q696" s="3">
        <v>1</v>
      </c>
      <c r="R696" s="2" t="s">
        <v>70</v>
      </c>
      <c r="S696" s="3">
        <v>9</v>
      </c>
      <c r="T696" s="2" t="s">
        <v>10</v>
      </c>
      <c r="U696" s="3">
        <v>41.142938999999998</v>
      </c>
      <c r="V696" s="3">
        <v>-73.486497</v>
      </c>
      <c r="W696" s="2" t="s">
        <v>149</v>
      </c>
      <c r="X696" s="3">
        <v>1</v>
      </c>
      <c r="Y696" s="3" t="str">
        <f>_xlfn.CONCAT(Exposure_Information[[#This Row],[Building Construction Code]]," - ",Exposure_Information[[#This Row],[Type of building construction]])</f>
        <v>RMS - 1</v>
      </c>
      <c r="Z696" s="3">
        <v>0</v>
      </c>
      <c r="AA696" s="2">
        <v>2000</v>
      </c>
      <c r="AB696" s="2" t="s">
        <v>11</v>
      </c>
      <c r="AC696" s="2">
        <v>2</v>
      </c>
      <c r="AD696" s="2" t="str">
        <f>_xlfn.CONCAT(Exposure_Information[[#This Row],[Occupany Code]]," - ",Exposure_Information[[#This Row],[Type of building occupancy]])</f>
        <v>ATC - 2</v>
      </c>
      <c r="AE696" s="5">
        <v>52500</v>
      </c>
      <c r="AF696" s="5">
        <v>481000</v>
      </c>
      <c r="AG696" s="5">
        <v>192400</v>
      </c>
      <c r="AH696" s="5">
        <f>SUM(Exposure_Information[[#This Row],[Building Coverage Value]:[Business interruption value]])</f>
        <v>725900</v>
      </c>
      <c r="AI696" s="5">
        <f>SUM(Exposure_Information[[#This Row],[Building Coverage Value]:[Contents Coverage Value]])</f>
        <v>533500</v>
      </c>
      <c r="AJ696" s="26"/>
    </row>
    <row r="697" spans="1:36" ht="26" x14ac:dyDescent="0.3">
      <c r="A697" s="2" t="s">
        <v>148</v>
      </c>
      <c r="B697" s="2" t="s">
        <v>156</v>
      </c>
      <c r="C697" s="2" t="s">
        <v>325</v>
      </c>
      <c r="D697" s="2">
        <v>115188</v>
      </c>
      <c r="E697" s="2" t="s">
        <v>4697</v>
      </c>
      <c r="F697" s="2" t="s">
        <v>8717</v>
      </c>
      <c r="G697" s="3">
        <v>876</v>
      </c>
      <c r="H697" s="3">
        <v>500</v>
      </c>
      <c r="I697" s="71">
        <f>Exposure_Information[[#This Row],[Total  Insured Value]]+Exposure_Information[[#This Row],[Policy Deductible]]</f>
        <v>726300</v>
      </c>
      <c r="J697" s="2">
        <v>118318</v>
      </c>
      <c r="K697" s="3">
        <v>1</v>
      </c>
      <c r="L697" s="2" t="s">
        <v>9</v>
      </c>
      <c r="M697" s="2" t="s">
        <v>8718</v>
      </c>
      <c r="N697" s="3" t="s">
        <v>8719</v>
      </c>
      <c r="O697" s="2" t="s">
        <v>1520</v>
      </c>
      <c r="P697" s="2" t="s">
        <v>221</v>
      </c>
      <c r="Q697" s="3">
        <v>23</v>
      </c>
      <c r="R697" s="2" t="s">
        <v>127</v>
      </c>
      <c r="S697" s="3">
        <v>25</v>
      </c>
      <c r="T697" s="2" t="s">
        <v>10</v>
      </c>
      <c r="U697" s="3">
        <v>42.038941999999999</v>
      </c>
      <c r="V697" s="3">
        <v>-70.783344999999997</v>
      </c>
      <c r="W697" s="2" t="s">
        <v>149</v>
      </c>
      <c r="X697" s="3">
        <v>1</v>
      </c>
      <c r="Y697" s="3" t="str">
        <f>_xlfn.CONCAT(Exposure_Information[[#This Row],[Building Construction Code]]," - ",Exposure_Information[[#This Row],[Type of building construction]])</f>
        <v>RMS - 1</v>
      </c>
      <c r="Z697" s="3">
        <v>0</v>
      </c>
      <c r="AA697" s="2">
        <v>2007</v>
      </c>
      <c r="AB697" s="2" t="s">
        <v>11</v>
      </c>
      <c r="AC697" s="2">
        <v>1</v>
      </c>
      <c r="AD697" s="2" t="str">
        <f>_xlfn.CONCAT(Exposure_Information[[#This Row],[Occupany Code]]," - ",Exposure_Information[[#This Row],[Type of building occupancy]])</f>
        <v>ATC - 1</v>
      </c>
      <c r="AE697" s="5">
        <v>382000</v>
      </c>
      <c r="AF697" s="5">
        <v>267400</v>
      </c>
      <c r="AG697" s="5">
        <v>76400</v>
      </c>
      <c r="AH697" s="5">
        <f>SUM(Exposure_Information[[#This Row],[Building Coverage Value]:[Business interruption value]])</f>
        <v>725800</v>
      </c>
      <c r="AI697" s="5">
        <f>SUM(Exposure_Information[[#This Row],[Building Coverage Value]:[Contents Coverage Value]])</f>
        <v>649400</v>
      </c>
      <c r="AJ697" s="26"/>
    </row>
    <row r="698" spans="1:36" x14ac:dyDescent="0.3">
      <c r="A698" s="2" t="s">
        <v>148</v>
      </c>
      <c r="B698" s="2" t="s">
        <v>156</v>
      </c>
      <c r="C698" s="2" t="s">
        <v>325</v>
      </c>
      <c r="D698" s="2">
        <v>105086</v>
      </c>
      <c r="E698" s="2" t="s">
        <v>4697</v>
      </c>
      <c r="F698" s="2" t="s">
        <v>4975</v>
      </c>
      <c r="G698" s="3">
        <v>1218</v>
      </c>
      <c r="H698" s="3">
        <v>250</v>
      </c>
      <c r="I698" s="71">
        <f>Exposure_Information[[#This Row],[Total  Insured Value]]+Exposure_Information[[#This Row],[Policy Deductible]]</f>
        <v>725100</v>
      </c>
      <c r="J698" s="2">
        <v>108216</v>
      </c>
      <c r="K698" s="3">
        <v>1</v>
      </c>
      <c r="L698" s="2" t="s">
        <v>9</v>
      </c>
      <c r="M698" s="2" t="s">
        <v>4976</v>
      </c>
      <c r="N698" s="3" t="s">
        <v>4977</v>
      </c>
      <c r="O698" s="2" t="s">
        <v>1819</v>
      </c>
      <c r="P698" s="2" t="s">
        <v>90</v>
      </c>
      <c r="Q698" s="3">
        <v>17</v>
      </c>
      <c r="R698" s="2" t="s">
        <v>127</v>
      </c>
      <c r="S698" s="3">
        <v>25</v>
      </c>
      <c r="T698" s="2" t="s">
        <v>10</v>
      </c>
      <c r="U698" s="3">
        <v>42.482875</v>
      </c>
      <c r="V698" s="3">
        <v>-71.078771000000003</v>
      </c>
      <c r="W698" s="2" t="s">
        <v>149</v>
      </c>
      <c r="X698" s="3">
        <v>1</v>
      </c>
      <c r="Y698" s="3" t="str">
        <f>_xlfn.CONCAT(Exposure_Information[[#This Row],[Building Construction Code]]," - ",Exposure_Information[[#This Row],[Type of building construction]])</f>
        <v>RMS - 1</v>
      </c>
      <c r="Z698" s="3">
        <v>0</v>
      </c>
      <c r="AA698" s="2">
        <v>1980</v>
      </c>
      <c r="AB698" s="2" t="s">
        <v>11</v>
      </c>
      <c r="AC698" s="2">
        <v>1</v>
      </c>
      <c r="AD698" s="2" t="str">
        <f>_xlfn.CONCAT(Exposure_Information[[#This Row],[Occupany Code]]," - ",Exposure_Information[[#This Row],[Type of building occupancy]])</f>
        <v>ATC - 1</v>
      </c>
      <c r="AE698" s="5">
        <v>381500</v>
      </c>
      <c r="AF698" s="5">
        <v>267050</v>
      </c>
      <c r="AG698" s="5">
        <v>76300</v>
      </c>
      <c r="AH698" s="5">
        <f>SUM(Exposure_Information[[#This Row],[Building Coverage Value]:[Business interruption value]])</f>
        <v>724850</v>
      </c>
      <c r="AI698" s="5">
        <f>SUM(Exposure_Information[[#This Row],[Building Coverage Value]:[Contents Coverage Value]])</f>
        <v>648550</v>
      </c>
      <c r="AJ698" s="26"/>
    </row>
    <row r="699" spans="1:36" ht="39" x14ac:dyDescent="0.3">
      <c r="A699" s="2" t="s">
        <v>148</v>
      </c>
      <c r="B699" s="2" t="s">
        <v>156</v>
      </c>
      <c r="C699" s="2" t="s">
        <v>325</v>
      </c>
      <c r="D699" s="2">
        <v>100158</v>
      </c>
      <c r="E699" s="2" t="s">
        <v>4697</v>
      </c>
      <c r="F699" s="2" t="s">
        <v>6351</v>
      </c>
      <c r="G699" s="3">
        <v>1004</v>
      </c>
      <c r="H699" s="3">
        <v>500</v>
      </c>
      <c r="I699" s="71">
        <f>Exposure_Information[[#This Row],[Total  Insured Value]]+Exposure_Information[[#This Row],[Policy Deductible]]</f>
        <v>725350</v>
      </c>
      <c r="J699" s="2">
        <v>103288</v>
      </c>
      <c r="K699" s="3">
        <v>1</v>
      </c>
      <c r="L699" s="2" t="s">
        <v>9</v>
      </c>
      <c r="M699" s="2" t="s">
        <v>6352</v>
      </c>
      <c r="N699" s="3" t="s">
        <v>6353</v>
      </c>
      <c r="O699" s="2" t="s">
        <v>5905</v>
      </c>
      <c r="P699" s="2" t="s">
        <v>224</v>
      </c>
      <c r="Q699" s="3">
        <v>21</v>
      </c>
      <c r="R699" s="2" t="s">
        <v>127</v>
      </c>
      <c r="S699" s="3">
        <v>25</v>
      </c>
      <c r="T699" s="2" t="s">
        <v>10</v>
      </c>
      <c r="U699" s="3">
        <v>42.152073000000001</v>
      </c>
      <c r="V699" s="3">
        <v>-71.226883000000001</v>
      </c>
      <c r="W699" s="2" t="s">
        <v>149</v>
      </c>
      <c r="X699" s="3">
        <v>1</v>
      </c>
      <c r="Y699" s="3" t="str">
        <f>_xlfn.CONCAT(Exposure_Information[[#This Row],[Building Construction Code]]," - ",Exposure_Information[[#This Row],[Type of building construction]])</f>
        <v>RMS - 1</v>
      </c>
      <c r="Z699" s="3">
        <v>0</v>
      </c>
      <c r="AA699" s="2">
        <v>1987</v>
      </c>
      <c r="AB699" s="2" t="s">
        <v>11</v>
      </c>
      <c r="AC699" s="2">
        <v>1</v>
      </c>
      <c r="AD699" s="2" t="str">
        <f>_xlfn.CONCAT(Exposure_Information[[#This Row],[Occupany Code]]," - ",Exposure_Information[[#This Row],[Type of building occupancy]])</f>
        <v>ATC - 1</v>
      </c>
      <c r="AE699" s="5">
        <v>381500</v>
      </c>
      <c r="AF699" s="5">
        <v>267050</v>
      </c>
      <c r="AG699" s="5">
        <v>76300</v>
      </c>
      <c r="AH699" s="5">
        <f>SUM(Exposure_Information[[#This Row],[Building Coverage Value]:[Business interruption value]])</f>
        <v>724850</v>
      </c>
      <c r="AI699" s="5">
        <f>SUM(Exposure_Information[[#This Row],[Building Coverage Value]:[Contents Coverage Value]])</f>
        <v>648550</v>
      </c>
      <c r="AJ699" s="26"/>
    </row>
    <row r="700" spans="1:36" ht="26" x14ac:dyDescent="0.3">
      <c r="A700" s="2" t="s">
        <v>148</v>
      </c>
      <c r="B700" s="2" t="s">
        <v>156</v>
      </c>
      <c r="C700" s="2" t="s">
        <v>325</v>
      </c>
      <c r="D700" s="2">
        <v>116735</v>
      </c>
      <c r="E700" s="2" t="s">
        <v>4697</v>
      </c>
      <c r="F700" s="2" t="s">
        <v>7229</v>
      </c>
      <c r="G700" s="3">
        <v>899</v>
      </c>
      <c r="H700" s="3">
        <v>500</v>
      </c>
      <c r="I700" s="71">
        <f>Exposure_Information[[#This Row],[Total  Insured Value]]+Exposure_Information[[#This Row],[Policy Deductible]]</f>
        <v>725350</v>
      </c>
      <c r="J700" s="2">
        <v>119865</v>
      </c>
      <c r="K700" s="3">
        <v>1</v>
      </c>
      <c r="L700" s="2" t="s">
        <v>9</v>
      </c>
      <c r="M700" s="2" t="s">
        <v>7230</v>
      </c>
      <c r="N700" s="3" t="s">
        <v>7231</v>
      </c>
      <c r="O700" s="2" t="s">
        <v>541</v>
      </c>
      <c r="P700" s="2" t="s">
        <v>69</v>
      </c>
      <c r="Q700" s="3">
        <v>3</v>
      </c>
      <c r="R700" s="2" t="s">
        <v>70</v>
      </c>
      <c r="S700" s="3">
        <v>9</v>
      </c>
      <c r="T700" s="2" t="s">
        <v>10</v>
      </c>
      <c r="U700" s="3">
        <v>41.684285000000003</v>
      </c>
      <c r="V700" s="3">
        <v>-72.914518999999999</v>
      </c>
      <c r="W700" s="2" t="s">
        <v>149</v>
      </c>
      <c r="X700" s="3">
        <v>1</v>
      </c>
      <c r="Y700" s="3" t="str">
        <f>_xlfn.CONCAT(Exposure_Information[[#This Row],[Building Construction Code]]," - ",Exposure_Information[[#This Row],[Type of building construction]])</f>
        <v>RMS - 1</v>
      </c>
      <c r="Z700" s="3">
        <v>0</v>
      </c>
      <c r="AA700" s="2">
        <v>1987</v>
      </c>
      <c r="AB700" s="2" t="s">
        <v>11</v>
      </c>
      <c r="AC700" s="2">
        <v>1</v>
      </c>
      <c r="AD700" s="2" t="str">
        <f>_xlfn.CONCAT(Exposure_Information[[#This Row],[Occupany Code]]," - ",Exposure_Information[[#This Row],[Type of building occupancy]])</f>
        <v>ATC - 1</v>
      </c>
      <c r="AE700" s="5">
        <v>381500</v>
      </c>
      <c r="AF700" s="5">
        <v>267050</v>
      </c>
      <c r="AG700" s="5">
        <v>76300</v>
      </c>
      <c r="AH700" s="5">
        <f>SUM(Exposure_Information[[#This Row],[Building Coverage Value]:[Business interruption value]])</f>
        <v>724850</v>
      </c>
      <c r="AI700" s="5">
        <f>SUM(Exposure_Information[[#This Row],[Building Coverage Value]:[Contents Coverage Value]])</f>
        <v>648550</v>
      </c>
      <c r="AJ700" s="26"/>
    </row>
    <row r="701" spans="1:36" ht="26" x14ac:dyDescent="0.3">
      <c r="A701" s="2" t="s">
        <v>148</v>
      </c>
      <c r="B701" s="2" t="s">
        <v>156</v>
      </c>
      <c r="C701" s="2" t="s">
        <v>325</v>
      </c>
      <c r="D701" s="2">
        <v>7342</v>
      </c>
      <c r="E701" s="2" t="s">
        <v>382</v>
      </c>
      <c r="F701" s="2" t="s">
        <v>2219</v>
      </c>
      <c r="G701" s="3">
        <v>1345.530029296875</v>
      </c>
      <c r="H701" s="3">
        <v>500</v>
      </c>
      <c r="I701" s="71">
        <f>Exposure_Information[[#This Row],[Total  Insured Value]]+Exposure_Information[[#This Row],[Policy Deductible]]</f>
        <v>450500</v>
      </c>
      <c r="J701" s="2">
        <v>9890</v>
      </c>
      <c r="K701" s="3">
        <v>1</v>
      </c>
      <c r="L701" s="2" t="s">
        <v>9</v>
      </c>
      <c r="M701" s="2" t="s">
        <v>10713</v>
      </c>
      <c r="N701" s="3" t="s">
        <v>384</v>
      </c>
      <c r="O701" s="2" t="s">
        <v>385</v>
      </c>
      <c r="P701" s="2" t="s">
        <v>80</v>
      </c>
      <c r="Q701" s="3">
        <v>47</v>
      </c>
      <c r="R701" s="2" t="s">
        <v>25</v>
      </c>
      <c r="S701" s="3">
        <v>36</v>
      </c>
      <c r="T701" s="2" t="s">
        <v>10</v>
      </c>
      <c r="U701" s="3">
        <v>40.633555999999999</v>
      </c>
      <c r="V701" s="3">
        <v>-73.995716999999999</v>
      </c>
      <c r="W701" s="2" t="s">
        <v>149</v>
      </c>
      <c r="X701" s="3">
        <v>2</v>
      </c>
      <c r="Y701" s="3" t="str">
        <f>_xlfn.CONCAT(Exposure_Information[[#This Row],[Building Construction Code]]," - ",Exposure_Information[[#This Row],[Type of building construction]])</f>
        <v>RMS - 2</v>
      </c>
      <c r="Z701" s="3">
        <v>0</v>
      </c>
      <c r="AA701" s="2">
        <v>9999</v>
      </c>
      <c r="AB701" s="2" t="s">
        <v>11</v>
      </c>
      <c r="AC701" s="2">
        <v>37</v>
      </c>
      <c r="AD701" s="2" t="str">
        <f>_xlfn.CONCAT(Exposure_Information[[#This Row],[Occupany Code]]," - ",Exposure_Information[[#This Row],[Type of building occupancy]])</f>
        <v>ATC - 37</v>
      </c>
      <c r="AE701" s="5">
        <v>450000</v>
      </c>
      <c r="AF701" s="5">
        <v>0</v>
      </c>
      <c r="AG701" s="5">
        <v>0</v>
      </c>
      <c r="AH701" s="5">
        <f>SUM(Exposure_Information[[#This Row],[Building Coverage Value]:[Business interruption value]])</f>
        <v>450000</v>
      </c>
      <c r="AI701" s="5">
        <f>SUM(Exposure_Information[[#This Row],[Building Coverage Value]:[Contents Coverage Value]])</f>
        <v>450000</v>
      </c>
      <c r="AJ701" s="26"/>
    </row>
    <row r="702" spans="1:36" ht="26" x14ac:dyDescent="0.3">
      <c r="A702" s="2" t="s">
        <v>148</v>
      </c>
      <c r="B702" s="2" t="s">
        <v>156</v>
      </c>
      <c r="C702" s="2" t="s">
        <v>325</v>
      </c>
      <c r="D702" s="2">
        <v>114989</v>
      </c>
      <c r="E702" s="2" t="s">
        <v>4697</v>
      </c>
      <c r="F702" s="2" t="s">
        <v>7399</v>
      </c>
      <c r="G702" s="3">
        <v>924</v>
      </c>
      <c r="H702" s="3">
        <v>500</v>
      </c>
      <c r="I702" s="71">
        <f>Exposure_Information[[#This Row],[Total  Insured Value]]+Exposure_Information[[#This Row],[Policy Deductible]]</f>
        <v>723450</v>
      </c>
      <c r="J702" s="2">
        <v>118119</v>
      </c>
      <c r="K702" s="3">
        <v>1</v>
      </c>
      <c r="L702" s="2" t="s">
        <v>9</v>
      </c>
      <c r="M702" s="2" t="s">
        <v>7400</v>
      </c>
      <c r="N702" s="3" t="s">
        <v>7401</v>
      </c>
      <c r="O702" s="2" t="s">
        <v>2663</v>
      </c>
      <c r="P702" s="2" t="s">
        <v>174</v>
      </c>
      <c r="Q702" s="3">
        <v>5</v>
      </c>
      <c r="R702" s="2" t="s">
        <v>127</v>
      </c>
      <c r="S702" s="3">
        <v>25</v>
      </c>
      <c r="T702" s="2" t="s">
        <v>10</v>
      </c>
      <c r="U702" s="3">
        <v>41.986721000000003</v>
      </c>
      <c r="V702" s="3">
        <v>-71.189978999999994</v>
      </c>
      <c r="W702" s="2" t="s">
        <v>149</v>
      </c>
      <c r="X702" s="3">
        <v>1</v>
      </c>
      <c r="Y702" s="3" t="str">
        <f>_xlfn.CONCAT(Exposure_Information[[#This Row],[Building Construction Code]]," - ",Exposure_Information[[#This Row],[Type of building construction]])</f>
        <v>RMS - 1</v>
      </c>
      <c r="Z702" s="3">
        <v>0</v>
      </c>
      <c r="AA702" s="2">
        <v>1962</v>
      </c>
      <c r="AB702" s="2" t="s">
        <v>11</v>
      </c>
      <c r="AC702" s="2">
        <v>1</v>
      </c>
      <c r="AD702" s="2" t="str">
        <f>_xlfn.CONCAT(Exposure_Information[[#This Row],[Occupany Code]]," - ",Exposure_Information[[#This Row],[Type of building occupancy]])</f>
        <v>ATC - 1</v>
      </c>
      <c r="AE702" s="5">
        <v>380500</v>
      </c>
      <c r="AF702" s="5">
        <v>266350</v>
      </c>
      <c r="AG702" s="5">
        <v>76100</v>
      </c>
      <c r="AH702" s="5">
        <f>SUM(Exposure_Information[[#This Row],[Building Coverage Value]:[Business interruption value]])</f>
        <v>722950</v>
      </c>
      <c r="AI702" s="5">
        <f>SUM(Exposure_Information[[#This Row],[Building Coverage Value]:[Contents Coverage Value]])</f>
        <v>646850</v>
      </c>
      <c r="AJ702" s="26"/>
    </row>
    <row r="703" spans="1:36" ht="26" x14ac:dyDescent="0.3">
      <c r="A703" s="2" t="s">
        <v>148</v>
      </c>
      <c r="B703" s="2" t="s">
        <v>156</v>
      </c>
      <c r="C703" s="2" t="s">
        <v>325</v>
      </c>
      <c r="D703" s="2">
        <v>116028</v>
      </c>
      <c r="E703" s="2" t="s">
        <v>4697</v>
      </c>
      <c r="F703" s="2" t="s">
        <v>8723</v>
      </c>
      <c r="G703" s="3">
        <v>810</v>
      </c>
      <c r="H703" s="3">
        <v>500</v>
      </c>
      <c r="I703" s="71">
        <f>Exposure_Information[[#This Row],[Total  Insured Value]]+Exposure_Information[[#This Row],[Policy Deductible]]</f>
        <v>723450</v>
      </c>
      <c r="J703" s="2">
        <v>119158</v>
      </c>
      <c r="K703" s="3">
        <v>1</v>
      </c>
      <c r="L703" s="2" t="s">
        <v>9</v>
      </c>
      <c r="M703" s="2" t="s">
        <v>8724</v>
      </c>
      <c r="N703" s="3" t="s">
        <v>8725</v>
      </c>
      <c r="O703" s="2" t="s">
        <v>7358</v>
      </c>
      <c r="P703" s="2" t="s">
        <v>90</v>
      </c>
      <c r="Q703" s="3">
        <v>17</v>
      </c>
      <c r="R703" s="2" t="s">
        <v>127</v>
      </c>
      <c r="S703" s="3">
        <v>25</v>
      </c>
      <c r="T703" s="2" t="s">
        <v>10</v>
      </c>
      <c r="U703" s="3">
        <v>42.564033999999999</v>
      </c>
      <c r="V703" s="3">
        <v>-71.072365000000005</v>
      </c>
      <c r="W703" s="2" t="s">
        <v>149</v>
      </c>
      <c r="X703" s="3">
        <v>1</v>
      </c>
      <c r="Y703" s="3" t="str">
        <f>_xlfn.CONCAT(Exposure_Information[[#This Row],[Building Construction Code]]," - ",Exposure_Information[[#This Row],[Type of building construction]])</f>
        <v>RMS - 1</v>
      </c>
      <c r="Z703" s="3">
        <v>0</v>
      </c>
      <c r="AA703" s="2">
        <v>1958</v>
      </c>
      <c r="AB703" s="2" t="s">
        <v>11</v>
      </c>
      <c r="AC703" s="2">
        <v>1</v>
      </c>
      <c r="AD703" s="2" t="str">
        <f>_xlfn.CONCAT(Exposure_Information[[#This Row],[Occupany Code]]," - ",Exposure_Information[[#This Row],[Type of building occupancy]])</f>
        <v>ATC - 1</v>
      </c>
      <c r="AE703" s="5">
        <v>380500</v>
      </c>
      <c r="AF703" s="5">
        <v>266350</v>
      </c>
      <c r="AG703" s="5">
        <v>76100</v>
      </c>
      <c r="AH703" s="5">
        <f>SUM(Exposure_Information[[#This Row],[Building Coverage Value]:[Business interruption value]])</f>
        <v>722950</v>
      </c>
      <c r="AI703" s="5">
        <f>SUM(Exposure_Information[[#This Row],[Building Coverage Value]:[Contents Coverage Value]])</f>
        <v>646850</v>
      </c>
      <c r="AJ703" s="26"/>
    </row>
    <row r="704" spans="1:36" ht="26" x14ac:dyDescent="0.3">
      <c r="A704" s="2" t="s">
        <v>148</v>
      </c>
      <c r="B704" s="2" t="s">
        <v>156</v>
      </c>
      <c r="C704" s="2" t="s">
        <v>325</v>
      </c>
      <c r="D704" s="2">
        <v>106028</v>
      </c>
      <c r="E704" s="2" t="s">
        <v>4697</v>
      </c>
      <c r="F704" s="2" t="s">
        <v>5573</v>
      </c>
      <c r="G704" s="3">
        <v>992</v>
      </c>
      <c r="H704" s="3">
        <v>500</v>
      </c>
      <c r="I704" s="71">
        <f>Exposure_Information[[#This Row],[Total  Insured Value]]+Exposure_Information[[#This Row],[Policy Deductible]]</f>
        <v>722500</v>
      </c>
      <c r="J704" s="2">
        <v>109158</v>
      </c>
      <c r="K704" s="3">
        <v>1</v>
      </c>
      <c r="L704" s="2" t="s">
        <v>9</v>
      </c>
      <c r="M704" s="2" t="s">
        <v>5574</v>
      </c>
      <c r="N704" s="3" t="s">
        <v>5575</v>
      </c>
      <c r="O704" s="2" t="s">
        <v>2938</v>
      </c>
      <c r="P704" s="2" t="s">
        <v>171</v>
      </c>
      <c r="Q704" s="3">
        <v>27</v>
      </c>
      <c r="R704" s="2" t="s">
        <v>127</v>
      </c>
      <c r="S704" s="3">
        <v>25</v>
      </c>
      <c r="T704" s="2" t="s">
        <v>10</v>
      </c>
      <c r="U704" s="3">
        <v>42.110205999999998</v>
      </c>
      <c r="V704" s="3">
        <v>-71.507321000000005</v>
      </c>
      <c r="W704" s="2" t="s">
        <v>149</v>
      </c>
      <c r="X704" s="3">
        <v>1</v>
      </c>
      <c r="Y704" s="3" t="str">
        <f>_xlfn.CONCAT(Exposure_Information[[#This Row],[Building Construction Code]]," - ",Exposure_Information[[#This Row],[Type of building construction]])</f>
        <v>RMS - 1</v>
      </c>
      <c r="Z704" s="3">
        <v>0</v>
      </c>
      <c r="AA704" s="2">
        <v>1968</v>
      </c>
      <c r="AB704" s="2" t="s">
        <v>11</v>
      </c>
      <c r="AC704" s="2">
        <v>1</v>
      </c>
      <c r="AD704" s="2" t="str">
        <f>_xlfn.CONCAT(Exposure_Information[[#This Row],[Occupany Code]]," - ",Exposure_Information[[#This Row],[Type of building occupancy]])</f>
        <v>ATC - 1</v>
      </c>
      <c r="AE704" s="5">
        <v>380000</v>
      </c>
      <c r="AF704" s="5">
        <v>266000</v>
      </c>
      <c r="AG704" s="5">
        <v>76000</v>
      </c>
      <c r="AH704" s="5">
        <f>SUM(Exposure_Information[[#This Row],[Building Coverage Value]:[Business interruption value]])</f>
        <v>722000</v>
      </c>
      <c r="AI704" s="5">
        <f>SUM(Exposure_Information[[#This Row],[Building Coverage Value]:[Contents Coverage Value]])</f>
        <v>646000</v>
      </c>
      <c r="AJ704" s="26"/>
    </row>
    <row r="705" spans="1:36" ht="39" x14ac:dyDescent="0.3">
      <c r="A705" s="2" t="s">
        <v>148</v>
      </c>
      <c r="B705" s="2" t="s">
        <v>156</v>
      </c>
      <c r="C705" s="2" t="s">
        <v>325</v>
      </c>
      <c r="D705" s="2">
        <v>107262</v>
      </c>
      <c r="E705" s="2" t="s">
        <v>4697</v>
      </c>
      <c r="F705" s="2" t="s">
        <v>5790</v>
      </c>
      <c r="G705" s="3">
        <v>1290</v>
      </c>
      <c r="H705" s="3">
        <v>1000</v>
      </c>
      <c r="I705" s="71">
        <f>Exposure_Information[[#This Row],[Total  Insured Value]]+Exposure_Information[[#This Row],[Policy Deductible]]</f>
        <v>723000</v>
      </c>
      <c r="J705" s="2">
        <v>110392</v>
      </c>
      <c r="K705" s="3">
        <v>1</v>
      </c>
      <c r="L705" s="2" t="s">
        <v>9</v>
      </c>
      <c r="M705" s="2" t="s">
        <v>5791</v>
      </c>
      <c r="N705" s="3" t="s">
        <v>5792</v>
      </c>
      <c r="O705" s="2" t="s">
        <v>436</v>
      </c>
      <c r="P705" s="2" t="s">
        <v>74</v>
      </c>
      <c r="Q705" s="3">
        <v>9</v>
      </c>
      <c r="R705" s="2" t="s">
        <v>127</v>
      </c>
      <c r="S705" s="3">
        <v>25</v>
      </c>
      <c r="T705" s="2" t="s">
        <v>10</v>
      </c>
      <c r="U705" s="3">
        <v>42.816150999999998</v>
      </c>
      <c r="V705" s="3">
        <v>-70.888214000000005</v>
      </c>
      <c r="W705" s="2" t="s">
        <v>149</v>
      </c>
      <c r="X705" s="3">
        <v>1</v>
      </c>
      <c r="Y705" s="3" t="str">
        <f>_xlfn.CONCAT(Exposure_Information[[#This Row],[Building Construction Code]]," - ",Exposure_Information[[#This Row],[Type of building construction]])</f>
        <v>RMS - 1</v>
      </c>
      <c r="Z705" s="3">
        <v>0</v>
      </c>
      <c r="AA705" s="2">
        <v>1928</v>
      </c>
      <c r="AB705" s="2" t="s">
        <v>11</v>
      </c>
      <c r="AC705" s="2">
        <v>1</v>
      </c>
      <c r="AD705" s="2" t="str">
        <f>_xlfn.CONCAT(Exposure_Information[[#This Row],[Occupany Code]]," - ",Exposure_Information[[#This Row],[Type of building occupancy]])</f>
        <v>ATC - 1</v>
      </c>
      <c r="AE705" s="5">
        <v>380000</v>
      </c>
      <c r="AF705" s="5">
        <v>266000</v>
      </c>
      <c r="AG705" s="5">
        <v>76000</v>
      </c>
      <c r="AH705" s="5">
        <f>SUM(Exposure_Information[[#This Row],[Building Coverage Value]:[Business interruption value]])</f>
        <v>722000</v>
      </c>
      <c r="AI705" s="5">
        <f>SUM(Exposure_Information[[#This Row],[Building Coverage Value]:[Contents Coverage Value]])</f>
        <v>646000</v>
      </c>
      <c r="AJ705" s="26"/>
    </row>
    <row r="706" spans="1:36" ht="26" x14ac:dyDescent="0.3">
      <c r="A706" s="2" t="s">
        <v>148</v>
      </c>
      <c r="B706" s="2" t="s">
        <v>156</v>
      </c>
      <c r="C706" s="2" t="s">
        <v>325</v>
      </c>
      <c r="D706" s="2">
        <v>111968</v>
      </c>
      <c r="E706" s="2" t="s">
        <v>4697</v>
      </c>
      <c r="F706" s="2" t="s">
        <v>7387</v>
      </c>
      <c r="G706" s="3">
        <v>999</v>
      </c>
      <c r="H706" s="3">
        <v>500</v>
      </c>
      <c r="I706" s="71">
        <f>Exposure_Information[[#This Row],[Total  Insured Value]]+Exposure_Information[[#This Row],[Policy Deductible]]</f>
        <v>722500</v>
      </c>
      <c r="J706" s="2">
        <v>115098</v>
      </c>
      <c r="K706" s="3">
        <v>1</v>
      </c>
      <c r="L706" s="2" t="s">
        <v>9</v>
      </c>
      <c r="M706" s="2" t="s">
        <v>7388</v>
      </c>
      <c r="N706" s="3" t="s">
        <v>7389</v>
      </c>
      <c r="O706" s="2" t="s">
        <v>787</v>
      </c>
      <c r="P706" s="2" t="s">
        <v>221</v>
      </c>
      <c r="Q706" s="3">
        <v>23</v>
      </c>
      <c r="R706" s="2" t="s">
        <v>127</v>
      </c>
      <c r="S706" s="3">
        <v>25</v>
      </c>
      <c r="T706" s="2" t="s">
        <v>10</v>
      </c>
      <c r="U706" s="3">
        <v>42.194637</v>
      </c>
      <c r="V706" s="3">
        <v>-70.882721000000004</v>
      </c>
      <c r="W706" s="2" t="s">
        <v>149</v>
      </c>
      <c r="X706" s="3">
        <v>1</v>
      </c>
      <c r="Y706" s="3" t="str">
        <f>_xlfn.CONCAT(Exposure_Information[[#This Row],[Building Construction Code]]," - ",Exposure_Information[[#This Row],[Type of building construction]])</f>
        <v>RMS - 1</v>
      </c>
      <c r="Z706" s="3">
        <v>0</v>
      </c>
      <c r="AA706" s="2">
        <v>1956</v>
      </c>
      <c r="AB706" s="2" t="s">
        <v>11</v>
      </c>
      <c r="AC706" s="2">
        <v>1</v>
      </c>
      <c r="AD706" s="2" t="str">
        <f>_xlfn.CONCAT(Exposure_Information[[#This Row],[Occupany Code]]," - ",Exposure_Information[[#This Row],[Type of building occupancy]])</f>
        <v>ATC - 1</v>
      </c>
      <c r="AE706" s="5">
        <v>380000</v>
      </c>
      <c r="AF706" s="5">
        <v>266000</v>
      </c>
      <c r="AG706" s="5">
        <v>76000</v>
      </c>
      <c r="AH706" s="5">
        <f>SUM(Exposure_Information[[#This Row],[Building Coverage Value]:[Business interruption value]])</f>
        <v>722000</v>
      </c>
      <c r="AI706" s="5">
        <f>SUM(Exposure_Information[[#This Row],[Building Coverage Value]:[Contents Coverage Value]])</f>
        <v>646000</v>
      </c>
      <c r="AJ706" s="26"/>
    </row>
    <row r="707" spans="1:36" ht="39" x14ac:dyDescent="0.3">
      <c r="A707" s="2" t="s">
        <v>148</v>
      </c>
      <c r="B707" s="2" t="s">
        <v>156</v>
      </c>
      <c r="C707" s="2" t="s">
        <v>325</v>
      </c>
      <c r="D707" s="2">
        <v>112709</v>
      </c>
      <c r="E707" s="2" t="s">
        <v>4697</v>
      </c>
      <c r="F707" s="2" t="s">
        <v>8577</v>
      </c>
      <c r="G707" s="3">
        <v>972</v>
      </c>
      <c r="H707" s="3">
        <v>1000</v>
      </c>
      <c r="I707" s="71">
        <f>Exposure_Information[[#This Row],[Total  Insured Value]]+Exposure_Information[[#This Row],[Policy Deductible]]</f>
        <v>723000</v>
      </c>
      <c r="J707" s="2">
        <v>115839</v>
      </c>
      <c r="K707" s="3">
        <v>1</v>
      </c>
      <c r="L707" s="2" t="s">
        <v>9</v>
      </c>
      <c r="M707" s="2" t="s">
        <v>8578</v>
      </c>
      <c r="N707" s="3" t="s">
        <v>8579</v>
      </c>
      <c r="O707" s="2" t="s">
        <v>4069</v>
      </c>
      <c r="P707" s="2" t="s">
        <v>155</v>
      </c>
      <c r="Q707" s="3">
        <v>1</v>
      </c>
      <c r="R707" s="2" t="s">
        <v>70</v>
      </c>
      <c r="S707" s="3">
        <v>9</v>
      </c>
      <c r="T707" s="2" t="s">
        <v>10</v>
      </c>
      <c r="U707" s="3">
        <v>41.343204</v>
      </c>
      <c r="V707" s="3">
        <v>-73.496371999999994</v>
      </c>
      <c r="W707" s="2" t="s">
        <v>149</v>
      </c>
      <c r="X707" s="3">
        <v>1</v>
      </c>
      <c r="Y707" s="3" t="str">
        <f>_xlfn.CONCAT(Exposure_Information[[#This Row],[Building Construction Code]]," - ",Exposure_Information[[#This Row],[Type of building construction]])</f>
        <v>RMS - 1</v>
      </c>
      <c r="Z707" s="3">
        <v>0</v>
      </c>
      <c r="AA707" s="2">
        <v>1941</v>
      </c>
      <c r="AB707" s="2" t="s">
        <v>11</v>
      </c>
      <c r="AC707" s="2">
        <v>1</v>
      </c>
      <c r="AD707" s="2" t="str">
        <f>_xlfn.CONCAT(Exposure_Information[[#This Row],[Occupany Code]]," - ",Exposure_Information[[#This Row],[Type of building occupancy]])</f>
        <v>ATC - 1</v>
      </c>
      <c r="AE707" s="5">
        <v>380000</v>
      </c>
      <c r="AF707" s="5">
        <v>266000</v>
      </c>
      <c r="AG707" s="5">
        <v>76000</v>
      </c>
      <c r="AH707" s="5">
        <f>SUM(Exposure_Information[[#This Row],[Building Coverage Value]:[Business interruption value]])</f>
        <v>722000</v>
      </c>
      <c r="AI707" s="5">
        <f>SUM(Exposure_Information[[#This Row],[Building Coverage Value]:[Contents Coverage Value]])</f>
        <v>646000</v>
      </c>
      <c r="AJ707" s="26"/>
    </row>
    <row r="708" spans="1:36" ht="39" x14ac:dyDescent="0.3">
      <c r="A708" s="2" t="s">
        <v>148</v>
      </c>
      <c r="B708" s="2" t="s">
        <v>156</v>
      </c>
      <c r="C708" s="2" t="s">
        <v>325</v>
      </c>
      <c r="D708" s="2">
        <v>112889</v>
      </c>
      <c r="E708" s="2" t="s">
        <v>4697</v>
      </c>
      <c r="F708" s="2" t="s">
        <v>9392</v>
      </c>
      <c r="G708" s="3">
        <v>1088</v>
      </c>
      <c r="H708" s="3">
        <v>1000</v>
      </c>
      <c r="I708" s="71">
        <f>Exposure_Information[[#This Row],[Total  Insured Value]]+Exposure_Information[[#This Row],[Policy Deductible]]</f>
        <v>723000</v>
      </c>
      <c r="J708" s="2">
        <v>116019</v>
      </c>
      <c r="K708" s="3">
        <v>1</v>
      </c>
      <c r="L708" s="2" t="s">
        <v>9</v>
      </c>
      <c r="M708" s="2" t="s">
        <v>9393</v>
      </c>
      <c r="N708" s="3" t="s">
        <v>9394</v>
      </c>
      <c r="O708" s="2" t="s">
        <v>1310</v>
      </c>
      <c r="P708" s="2" t="s">
        <v>114</v>
      </c>
      <c r="Q708" s="3">
        <v>15</v>
      </c>
      <c r="R708" s="2" t="s">
        <v>34</v>
      </c>
      <c r="S708" s="3">
        <v>33</v>
      </c>
      <c r="T708" s="2" t="s">
        <v>10</v>
      </c>
      <c r="U708" s="3">
        <v>42.784596000000001</v>
      </c>
      <c r="V708" s="3">
        <v>-71.354467999999997</v>
      </c>
      <c r="W708" s="2" t="s">
        <v>149</v>
      </c>
      <c r="X708" s="3">
        <v>1</v>
      </c>
      <c r="Y708" s="3" t="str">
        <f>_xlfn.CONCAT(Exposure_Information[[#This Row],[Building Construction Code]]," - ",Exposure_Information[[#This Row],[Type of building construction]])</f>
        <v>RMS - 1</v>
      </c>
      <c r="Z708" s="3">
        <v>0</v>
      </c>
      <c r="AA708" s="2">
        <v>1946</v>
      </c>
      <c r="AB708" s="2" t="s">
        <v>11</v>
      </c>
      <c r="AC708" s="2">
        <v>1</v>
      </c>
      <c r="AD708" s="2" t="str">
        <f>_xlfn.CONCAT(Exposure_Information[[#This Row],[Occupany Code]]," - ",Exposure_Information[[#This Row],[Type of building occupancy]])</f>
        <v>ATC - 1</v>
      </c>
      <c r="AE708" s="5">
        <v>380000</v>
      </c>
      <c r="AF708" s="5">
        <v>266000</v>
      </c>
      <c r="AG708" s="5">
        <v>76000</v>
      </c>
      <c r="AH708" s="5">
        <f>SUM(Exposure_Information[[#This Row],[Building Coverage Value]:[Business interruption value]])</f>
        <v>722000</v>
      </c>
      <c r="AI708" s="5">
        <f>SUM(Exposure_Information[[#This Row],[Building Coverage Value]:[Contents Coverage Value]])</f>
        <v>646000</v>
      </c>
      <c r="AJ708" s="26"/>
    </row>
    <row r="709" spans="1:36" x14ac:dyDescent="0.3">
      <c r="A709" s="2" t="s">
        <v>148</v>
      </c>
      <c r="B709" s="2" t="s">
        <v>156</v>
      </c>
      <c r="C709" s="2" t="s">
        <v>325</v>
      </c>
      <c r="D709" s="2">
        <v>122772</v>
      </c>
      <c r="E709" s="2" t="s">
        <v>4697</v>
      </c>
      <c r="F709" s="2" t="s">
        <v>9642</v>
      </c>
      <c r="G709" s="3">
        <v>1065</v>
      </c>
      <c r="H709" s="3">
        <v>500</v>
      </c>
      <c r="I709" s="71">
        <f>Exposure_Information[[#This Row],[Total  Insured Value]]+Exposure_Information[[#This Row],[Policy Deductible]]</f>
        <v>722500</v>
      </c>
      <c r="J709" s="2">
        <v>125902</v>
      </c>
      <c r="K709" s="3">
        <v>1</v>
      </c>
      <c r="L709" s="2" t="s">
        <v>9</v>
      </c>
      <c r="M709" s="2" t="s">
        <v>9643</v>
      </c>
      <c r="N709" s="3" t="s">
        <v>9644</v>
      </c>
      <c r="O709" s="2" t="s">
        <v>401</v>
      </c>
      <c r="P709" s="2" t="s">
        <v>171</v>
      </c>
      <c r="Q709" s="3">
        <v>27</v>
      </c>
      <c r="R709" s="2" t="s">
        <v>127</v>
      </c>
      <c r="S709" s="3">
        <v>25</v>
      </c>
      <c r="T709" s="2" t="s">
        <v>10</v>
      </c>
      <c r="U709" s="3">
        <v>42.296008999999998</v>
      </c>
      <c r="V709" s="3">
        <v>-71.742576999999997</v>
      </c>
      <c r="W709" s="2" t="s">
        <v>149</v>
      </c>
      <c r="X709" s="3">
        <v>1</v>
      </c>
      <c r="Y709" s="3" t="str">
        <f>_xlfn.CONCAT(Exposure_Information[[#This Row],[Building Construction Code]]," - ",Exposure_Information[[#This Row],[Type of building construction]])</f>
        <v>RMS - 1</v>
      </c>
      <c r="Z709" s="3">
        <v>0</v>
      </c>
      <c r="AA709" s="2">
        <v>1993</v>
      </c>
      <c r="AB709" s="2" t="s">
        <v>11</v>
      </c>
      <c r="AC709" s="2">
        <v>1</v>
      </c>
      <c r="AD709" s="2" t="str">
        <f>_xlfn.CONCAT(Exposure_Information[[#This Row],[Occupany Code]]," - ",Exposure_Information[[#This Row],[Type of building occupancy]])</f>
        <v>ATC - 1</v>
      </c>
      <c r="AE709" s="5">
        <v>380000</v>
      </c>
      <c r="AF709" s="5">
        <v>266000</v>
      </c>
      <c r="AG709" s="5">
        <v>76000</v>
      </c>
      <c r="AH709" s="5">
        <f>SUM(Exposure_Information[[#This Row],[Building Coverage Value]:[Business interruption value]])</f>
        <v>722000</v>
      </c>
      <c r="AI709" s="5">
        <f>SUM(Exposure_Information[[#This Row],[Building Coverage Value]:[Contents Coverage Value]])</f>
        <v>646000</v>
      </c>
      <c r="AJ709" s="26"/>
    </row>
    <row r="710" spans="1:36" x14ac:dyDescent="0.3">
      <c r="A710" s="2" t="s">
        <v>148</v>
      </c>
      <c r="B710" s="2" t="s">
        <v>156</v>
      </c>
      <c r="C710" s="2" t="s">
        <v>325</v>
      </c>
      <c r="D710" s="2">
        <v>125141</v>
      </c>
      <c r="E710" s="2" t="s">
        <v>4697</v>
      </c>
      <c r="F710" s="2" t="s">
        <v>10369</v>
      </c>
      <c r="G710" s="3">
        <v>905</v>
      </c>
      <c r="H710" s="3">
        <v>500</v>
      </c>
      <c r="I710" s="71">
        <f>Exposure_Information[[#This Row],[Total  Insured Value]]+Exposure_Information[[#This Row],[Policy Deductible]]</f>
        <v>722500</v>
      </c>
      <c r="J710" s="2">
        <v>128271</v>
      </c>
      <c r="K710" s="3">
        <v>1</v>
      </c>
      <c r="L710" s="2" t="s">
        <v>9</v>
      </c>
      <c r="M710" s="2" t="s">
        <v>10370</v>
      </c>
      <c r="N710" s="3" t="s">
        <v>10371</v>
      </c>
      <c r="O710" s="2" t="s">
        <v>2576</v>
      </c>
      <c r="P710" s="2" t="s">
        <v>69</v>
      </c>
      <c r="Q710" s="3">
        <v>3</v>
      </c>
      <c r="R710" s="2" t="s">
        <v>70</v>
      </c>
      <c r="S710" s="3">
        <v>9</v>
      </c>
      <c r="T710" s="2" t="s">
        <v>10</v>
      </c>
      <c r="U710" s="3">
        <v>41.788677</v>
      </c>
      <c r="V710" s="3">
        <v>-72.760551000000007</v>
      </c>
      <c r="W710" s="2" t="s">
        <v>149</v>
      </c>
      <c r="X710" s="3">
        <v>1</v>
      </c>
      <c r="Y710" s="3" t="str">
        <f>_xlfn.CONCAT(Exposure_Information[[#This Row],[Building Construction Code]]," - ",Exposure_Information[[#This Row],[Type of building construction]])</f>
        <v>RMS - 1</v>
      </c>
      <c r="Z710" s="3">
        <v>0</v>
      </c>
      <c r="AA710" s="2">
        <v>1970</v>
      </c>
      <c r="AB710" s="2" t="s">
        <v>11</v>
      </c>
      <c r="AC710" s="2">
        <v>1</v>
      </c>
      <c r="AD710" s="2" t="str">
        <f>_xlfn.CONCAT(Exposure_Information[[#This Row],[Occupany Code]]," - ",Exposure_Information[[#This Row],[Type of building occupancy]])</f>
        <v>ATC - 1</v>
      </c>
      <c r="AE710" s="5">
        <v>380000</v>
      </c>
      <c r="AF710" s="5">
        <v>266000</v>
      </c>
      <c r="AG710" s="5">
        <v>76000</v>
      </c>
      <c r="AH710" s="5">
        <f>SUM(Exposure_Information[[#This Row],[Building Coverage Value]:[Business interruption value]])</f>
        <v>722000</v>
      </c>
      <c r="AI710" s="5">
        <f>SUM(Exposure_Information[[#This Row],[Building Coverage Value]:[Contents Coverage Value]])</f>
        <v>646000</v>
      </c>
      <c r="AJ710" s="26"/>
    </row>
    <row r="711" spans="1:36" ht="26" x14ac:dyDescent="0.3">
      <c r="A711" s="2" t="s">
        <v>148</v>
      </c>
      <c r="B711" s="2" t="s">
        <v>156</v>
      </c>
      <c r="C711" s="2" t="s">
        <v>325</v>
      </c>
      <c r="D711" s="2">
        <v>119394</v>
      </c>
      <c r="E711" s="2" t="s">
        <v>4697</v>
      </c>
      <c r="F711" s="2" t="s">
        <v>9692</v>
      </c>
      <c r="G711" s="3">
        <v>900</v>
      </c>
      <c r="H711" s="3">
        <v>500</v>
      </c>
      <c r="I711" s="71">
        <f>Exposure_Information[[#This Row],[Total  Insured Value]]+Exposure_Information[[#This Row],[Policy Deductible]]</f>
        <v>721550</v>
      </c>
      <c r="J711" s="2">
        <v>122524</v>
      </c>
      <c r="K711" s="3">
        <v>1</v>
      </c>
      <c r="L711" s="2" t="s">
        <v>9</v>
      </c>
      <c r="M711" s="2" t="s">
        <v>9693</v>
      </c>
      <c r="N711" s="3" t="s">
        <v>9694</v>
      </c>
      <c r="O711" s="2" t="s">
        <v>65</v>
      </c>
      <c r="P711" s="2" t="s">
        <v>90</v>
      </c>
      <c r="Q711" s="3">
        <v>17</v>
      </c>
      <c r="R711" s="2" t="s">
        <v>127</v>
      </c>
      <c r="S711" s="3">
        <v>25</v>
      </c>
      <c r="T711" s="2" t="s">
        <v>10</v>
      </c>
      <c r="U711" s="3">
        <v>42.434426999999999</v>
      </c>
      <c r="V711" s="3">
        <v>-71.168368000000001</v>
      </c>
      <c r="W711" s="2" t="s">
        <v>149</v>
      </c>
      <c r="X711" s="3">
        <v>1</v>
      </c>
      <c r="Y711" s="3" t="str">
        <f>_xlfn.CONCAT(Exposure_Information[[#This Row],[Building Construction Code]]," - ",Exposure_Information[[#This Row],[Type of building construction]])</f>
        <v>RMS - 1</v>
      </c>
      <c r="Z711" s="3">
        <v>0</v>
      </c>
      <c r="AA711" s="2">
        <v>1959</v>
      </c>
      <c r="AB711" s="2" t="s">
        <v>11</v>
      </c>
      <c r="AC711" s="2">
        <v>1</v>
      </c>
      <c r="AD711" s="2" t="str">
        <f>_xlfn.CONCAT(Exposure_Information[[#This Row],[Occupany Code]]," - ",Exposure_Information[[#This Row],[Type of building occupancy]])</f>
        <v>ATC - 1</v>
      </c>
      <c r="AE711" s="5">
        <v>379500</v>
      </c>
      <c r="AF711" s="5">
        <v>265650</v>
      </c>
      <c r="AG711" s="5">
        <v>75900</v>
      </c>
      <c r="AH711" s="5">
        <f>SUM(Exposure_Information[[#This Row],[Building Coverage Value]:[Business interruption value]])</f>
        <v>721050</v>
      </c>
      <c r="AI711" s="5">
        <f>SUM(Exposure_Information[[#This Row],[Building Coverage Value]:[Contents Coverage Value]])</f>
        <v>645150</v>
      </c>
      <c r="AJ711" s="26"/>
    </row>
    <row r="712" spans="1:36" ht="26" x14ac:dyDescent="0.3">
      <c r="A712" s="2" t="s">
        <v>148</v>
      </c>
      <c r="B712" s="2" t="s">
        <v>156</v>
      </c>
      <c r="C712" s="2" t="s">
        <v>325</v>
      </c>
      <c r="D712" s="2">
        <v>107091</v>
      </c>
      <c r="E712" s="2" t="s">
        <v>4697</v>
      </c>
      <c r="F712" s="2" t="s">
        <v>6760</v>
      </c>
      <c r="G712" s="3">
        <v>901</v>
      </c>
      <c r="H712" s="3">
        <v>500</v>
      </c>
      <c r="I712" s="71">
        <f>Exposure_Information[[#This Row],[Total  Insured Value]]+Exposure_Information[[#This Row],[Policy Deductible]]</f>
        <v>720600</v>
      </c>
      <c r="J712" s="2">
        <v>110221</v>
      </c>
      <c r="K712" s="3">
        <v>1</v>
      </c>
      <c r="L712" s="2" t="s">
        <v>9</v>
      </c>
      <c r="M712" s="2" t="s">
        <v>6761</v>
      </c>
      <c r="N712" s="3" t="s">
        <v>6762</v>
      </c>
      <c r="O712" s="2" t="s">
        <v>65</v>
      </c>
      <c r="P712" s="2" t="s">
        <v>90</v>
      </c>
      <c r="Q712" s="3">
        <v>17</v>
      </c>
      <c r="R712" s="2" t="s">
        <v>127</v>
      </c>
      <c r="S712" s="3">
        <v>25</v>
      </c>
      <c r="T712" s="2" t="s">
        <v>10</v>
      </c>
      <c r="U712" s="3">
        <v>42.420817999999997</v>
      </c>
      <c r="V712" s="3">
        <v>-71.190044</v>
      </c>
      <c r="W712" s="2" t="s">
        <v>149</v>
      </c>
      <c r="X712" s="3">
        <v>1</v>
      </c>
      <c r="Y712" s="3" t="str">
        <f>_xlfn.CONCAT(Exposure_Information[[#This Row],[Building Construction Code]]," - ",Exposure_Information[[#This Row],[Type of building construction]])</f>
        <v>RMS - 1</v>
      </c>
      <c r="Z712" s="3">
        <v>0</v>
      </c>
      <c r="AA712" s="2">
        <v>1959</v>
      </c>
      <c r="AB712" s="2" t="s">
        <v>11</v>
      </c>
      <c r="AC712" s="2">
        <v>1</v>
      </c>
      <c r="AD712" s="2" t="str">
        <f>_xlfn.CONCAT(Exposure_Information[[#This Row],[Occupany Code]]," - ",Exposure_Information[[#This Row],[Type of building occupancy]])</f>
        <v>ATC - 1</v>
      </c>
      <c r="AE712" s="5">
        <v>379000</v>
      </c>
      <c r="AF712" s="5">
        <v>265300</v>
      </c>
      <c r="AG712" s="5">
        <v>75800</v>
      </c>
      <c r="AH712" s="5">
        <f>SUM(Exposure_Information[[#This Row],[Building Coverage Value]:[Business interruption value]])</f>
        <v>720100</v>
      </c>
      <c r="AI712" s="5">
        <f>SUM(Exposure_Information[[#This Row],[Building Coverage Value]:[Contents Coverage Value]])</f>
        <v>644300</v>
      </c>
      <c r="AJ712" s="26"/>
    </row>
    <row r="713" spans="1:36" ht="26" x14ac:dyDescent="0.3">
      <c r="A713" s="2" t="s">
        <v>148</v>
      </c>
      <c r="B713" s="2" t="s">
        <v>156</v>
      </c>
      <c r="C713" s="2" t="s">
        <v>325</v>
      </c>
      <c r="D713" s="2">
        <v>111366</v>
      </c>
      <c r="E713" s="2" t="s">
        <v>4697</v>
      </c>
      <c r="F713" s="2" t="s">
        <v>7554</v>
      </c>
      <c r="G713" s="3">
        <v>1363</v>
      </c>
      <c r="H713" s="3">
        <v>1000</v>
      </c>
      <c r="I713" s="71">
        <f>Exposure_Information[[#This Row],[Total  Insured Value]]+Exposure_Information[[#This Row],[Policy Deductible]]</f>
        <v>721100</v>
      </c>
      <c r="J713" s="2">
        <v>114496</v>
      </c>
      <c r="K713" s="3">
        <v>1</v>
      </c>
      <c r="L713" s="2" t="s">
        <v>9</v>
      </c>
      <c r="M713" s="2" t="s">
        <v>7555</v>
      </c>
      <c r="N713" s="3" t="s">
        <v>7556</v>
      </c>
      <c r="O713" s="2" t="s">
        <v>7492</v>
      </c>
      <c r="P713" s="2" t="s">
        <v>174</v>
      </c>
      <c r="Q713" s="3">
        <v>5</v>
      </c>
      <c r="R713" s="2" t="s">
        <v>127</v>
      </c>
      <c r="S713" s="3">
        <v>25</v>
      </c>
      <c r="T713" s="2" t="s">
        <v>10</v>
      </c>
      <c r="U713" s="3">
        <v>41.839286999999999</v>
      </c>
      <c r="V713" s="3">
        <v>-71.103020000000001</v>
      </c>
      <c r="W713" s="2" t="s">
        <v>149</v>
      </c>
      <c r="X713" s="3">
        <v>1</v>
      </c>
      <c r="Y713" s="3" t="str">
        <f>_xlfn.CONCAT(Exposure_Information[[#This Row],[Building Construction Code]]," - ",Exposure_Information[[#This Row],[Type of building construction]])</f>
        <v>RMS - 1</v>
      </c>
      <c r="Z713" s="3">
        <v>0</v>
      </c>
      <c r="AA713" s="2">
        <v>1923</v>
      </c>
      <c r="AB713" s="2" t="s">
        <v>11</v>
      </c>
      <c r="AC713" s="2">
        <v>1</v>
      </c>
      <c r="AD713" s="2" t="str">
        <f>_xlfn.CONCAT(Exposure_Information[[#This Row],[Occupany Code]]," - ",Exposure_Information[[#This Row],[Type of building occupancy]])</f>
        <v>ATC - 1</v>
      </c>
      <c r="AE713" s="5">
        <v>379000</v>
      </c>
      <c r="AF713" s="5">
        <v>265300</v>
      </c>
      <c r="AG713" s="5">
        <v>75800</v>
      </c>
      <c r="AH713" s="5">
        <f>SUM(Exposure_Information[[#This Row],[Building Coverage Value]:[Business interruption value]])</f>
        <v>720100</v>
      </c>
      <c r="AI713" s="5">
        <f>SUM(Exposure_Information[[#This Row],[Building Coverage Value]:[Contents Coverage Value]])</f>
        <v>644300</v>
      </c>
      <c r="AJ713" s="26"/>
    </row>
    <row r="714" spans="1:36" ht="26" x14ac:dyDescent="0.3">
      <c r="A714" s="2" t="s">
        <v>148</v>
      </c>
      <c r="B714" s="2" t="s">
        <v>156</v>
      </c>
      <c r="C714" s="2" t="s">
        <v>325</v>
      </c>
      <c r="D714" s="2">
        <v>113210</v>
      </c>
      <c r="E714" s="2" t="s">
        <v>4697</v>
      </c>
      <c r="F714" s="2" t="s">
        <v>8068</v>
      </c>
      <c r="G714" s="3">
        <v>1207</v>
      </c>
      <c r="H714" s="3">
        <v>500</v>
      </c>
      <c r="I714" s="71">
        <f>Exposure_Information[[#This Row],[Total  Insured Value]]+Exposure_Information[[#This Row],[Policy Deductible]]</f>
        <v>719650</v>
      </c>
      <c r="J714" s="2">
        <v>116340</v>
      </c>
      <c r="K714" s="3">
        <v>1</v>
      </c>
      <c r="L714" s="2" t="s">
        <v>9</v>
      </c>
      <c r="M714" s="2" t="s">
        <v>8069</v>
      </c>
      <c r="N714" s="3" t="s">
        <v>8070</v>
      </c>
      <c r="O714" s="2" t="s">
        <v>8071</v>
      </c>
      <c r="P714" s="2" t="s">
        <v>20</v>
      </c>
      <c r="Q714" s="3">
        <v>9</v>
      </c>
      <c r="R714" s="2" t="s">
        <v>248</v>
      </c>
      <c r="S714" s="3">
        <v>44</v>
      </c>
      <c r="T714" s="2" t="s">
        <v>10</v>
      </c>
      <c r="U714" s="3">
        <v>41.572468999999998</v>
      </c>
      <c r="V714" s="3">
        <v>-71.563727</v>
      </c>
      <c r="W714" s="2" t="s">
        <v>149</v>
      </c>
      <c r="X714" s="3">
        <v>1</v>
      </c>
      <c r="Y714" s="3" t="str">
        <f>_xlfn.CONCAT(Exposure_Information[[#This Row],[Building Construction Code]]," - ",Exposure_Information[[#This Row],[Type of building construction]])</f>
        <v>RMS - 1</v>
      </c>
      <c r="Z714" s="3">
        <v>0</v>
      </c>
      <c r="AA714" s="2">
        <v>1986</v>
      </c>
      <c r="AB714" s="2" t="s">
        <v>11</v>
      </c>
      <c r="AC714" s="2">
        <v>1</v>
      </c>
      <c r="AD714" s="2" t="str">
        <f>_xlfn.CONCAT(Exposure_Information[[#This Row],[Occupany Code]]," - ",Exposure_Information[[#This Row],[Type of building occupancy]])</f>
        <v>ATC - 1</v>
      </c>
      <c r="AE714" s="5">
        <v>378500</v>
      </c>
      <c r="AF714" s="5">
        <v>264950</v>
      </c>
      <c r="AG714" s="5">
        <v>75700</v>
      </c>
      <c r="AH714" s="5">
        <f>SUM(Exposure_Information[[#This Row],[Building Coverage Value]:[Business interruption value]])</f>
        <v>719150</v>
      </c>
      <c r="AI714" s="5">
        <f>SUM(Exposure_Information[[#This Row],[Building Coverage Value]:[Contents Coverage Value]])</f>
        <v>643450</v>
      </c>
      <c r="AJ714" s="26"/>
    </row>
    <row r="715" spans="1:36" ht="26" x14ac:dyDescent="0.3">
      <c r="A715" s="2" t="s">
        <v>148</v>
      </c>
      <c r="B715" s="2" t="s">
        <v>156</v>
      </c>
      <c r="C715" s="2" t="s">
        <v>325</v>
      </c>
      <c r="D715" s="2">
        <v>115402</v>
      </c>
      <c r="E715" s="2" t="s">
        <v>4697</v>
      </c>
      <c r="F715" s="2" t="s">
        <v>8399</v>
      </c>
      <c r="G715" s="3">
        <v>1164</v>
      </c>
      <c r="H715" s="3">
        <v>1000</v>
      </c>
      <c r="I715" s="71">
        <f>Exposure_Information[[#This Row],[Total  Insured Value]]+Exposure_Information[[#This Row],[Policy Deductible]]</f>
        <v>720150</v>
      </c>
      <c r="J715" s="2">
        <v>118532</v>
      </c>
      <c r="K715" s="3">
        <v>1</v>
      </c>
      <c r="L715" s="2" t="s">
        <v>9</v>
      </c>
      <c r="M715" s="2" t="s">
        <v>8400</v>
      </c>
      <c r="N715" s="3" t="s">
        <v>8401</v>
      </c>
      <c r="O715" s="2" t="s">
        <v>7781</v>
      </c>
      <c r="P715" s="2" t="s">
        <v>61</v>
      </c>
      <c r="Q715" s="3">
        <v>59</v>
      </c>
      <c r="R715" s="2" t="s">
        <v>25</v>
      </c>
      <c r="S715" s="3">
        <v>36</v>
      </c>
      <c r="T715" s="2" t="s">
        <v>10</v>
      </c>
      <c r="U715" s="3">
        <v>40.744433000000001</v>
      </c>
      <c r="V715" s="3">
        <v>-73.694435999999996</v>
      </c>
      <c r="W715" s="2" t="s">
        <v>149</v>
      </c>
      <c r="X715" s="3">
        <v>1</v>
      </c>
      <c r="Y715" s="3" t="str">
        <f>_xlfn.CONCAT(Exposure_Information[[#This Row],[Building Construction Code]]," - ",Exposure_Information[[#This Row],[Type of building construction]])</f>
        <v>RMS - 1</v>
      </c>
      <c r="Z715" s="3">
        <v>0</v>
      </c>
      <c r="AA715" s="2">
        <v>1959</v>
      </c>
      <c r="AB715" s="2" t="s">
        <v>11</v>
      </c>
      <c r="AC715" s="2">
        <v>1</v>
      </c>
      <c r="AD715" s="2" t="str">
        <f>_xlfn.CONCAT(Exposure_Information[[#This Row],[Occupany Code]]," - ",Exposure_Information[[#This Row],[Type of building occupancy]])</f>
        <v>ATC - 1</v>
      </c>
      <c r="AE715" s="5">
        <v>378500</v>
      </c>
      <c r="AF715" s="5">
        <v>264950</v>
      </c>
      <c r="AG715" s="5">
        <v>75700</v>
      </c>
      <c r="AH715" s="5">
        <f>SUM(Exposure_Information[[#This Row],[Building Coverage Value]:[Business interruption value]])</f>
        <v>719150</v>
      </c>
      <c r="AI715" s="5">
        <f>SUM(Exposure_Information[[#This Row],[Building Coverage Value]:[Contents Coverage Value]])</f>
        <v>643450</v>
      </c>
      <c r="AJ715" s="26"/>
    </row>
    <row r="716" spans="1:36" ht="26" x14ac:dyDescent="0.3">
      <c r="A716" s="2" t="s">
        <v>148</v>
      </c>
      <c r="B716" s="2" t="s">
        <v>156</v>
      </c>
      <c r="C716" s="2" t="s">
        <v>325</v>
      </c>
      <c r="D716" s="2">
        <v>113742</v>
      </c>
      <c r="E716" s="2" t="s">
        <v>4697</v>
      </c>
      <c r="F716" s="2" t="s">
        <v>8702</v>
      </c>
      <c r="G716" s="3">
        <v>1472</v>
      </c>
      <c r="H716" s="3">
        <v>500</v>
      </c>
      <c r="I716" s="71">
        <f>Exposure_Information[[#This Row],[Total  Insured Value]]+Exposure_Information[[#This Row],[Policy Deductible]]</f>
        <v>719650</v>
      </c>
      <c r="J716" s="2">
        <v>116872</v>
      </c>
      <c r="K716" s="3">
        <v>1</v>
      </c>
      <c r="L716" s="2" t="s">
        <v>9</v>
      </c>
      <c r="M716" s="2" t="s">
        <v>8703</v>
      </c>
      <c r="N716" s="3" t="s">
        <v>8704</v>
      </c>
      <c r="O716" s="2" t="s">
        <v>828</v>
      </c>
      <c r="P716" s="2" t="s">
        <v>72</v>
      </c>
      <c r="Q716" s="3">
        <v>25</v>
      </c>
      <c r="R716" s="2" t="s">
        <v>127</v>
      </c>
      <c r="S716" s="3">
        <v>25</v>
      </c>
      <c r="T716" s="2" t="s">
        <v>10</v>
      </c>
      <c r="U716" s="3">
        <v>42.404198000000001</v>
      </c>
      <c r="V716" s="3">
        <v>-71.010254000000003</v>
      </c>
      <c r="W716" s="2" t="s">
        <v>149</v>
      </c>
      <c r="X716" s="3">
        <v>1</v>
      </c>
      <c r="Y716" s="3" t="str">
        <f>_xlfn.CONCAT(Exposure_Information[[#This Row],[Building Construction Code]]," - ",Exposure_Information[[#This Row],[Type of building construction]])</f>
        <v>RMS - 1</v>
      </c>
      <c r="Z716" s="3">
        <v>0</v>
      </c>
      <c r="AA716" s="2">
        <v>1989</v>
      </c>
      <c r="AB716" s="2" t="s">
        <v>11</v>
      </c>
      <c r="AC716" s="2">
        <v>1</v>
      </c>
      <c r="AD716" s="2" t="str">
        <f>_xlfn.CONCAT(Exposure_Information[[#This Row],[Occupany Code]]," - ",Exposure_Information[[#This Row],[Type of building occupancy]])</f>
        <v>ATC - 1</v>
      </c>
      <c r="AE716" s="5">
        <v>378500</v>
      </c>
      <c r="AF716" s="5">
        <v>264950</v>
      </c>
      <c r="AG716" s="5">
        <v>75700</v>
      </c>
      <c r="AH716" s="5">
        <f>SUM(Exposure_Information[[#This Row],[Building Coverage Value]:[Business interruption value]])</f>
        <v>719150</v>
      </c>
      <c r="AI716" s="5">
        <f>SUM(Exposure_Information[[#This Row],[Building Coverage Value]:[Contents Coverage Value]])</f>
        <v>643450</v>
      </c>
      <c r="AJ716" s="26"/>
    </row>
    <row r="717" spans="1:36" ht="39" x14ac:dyDescent="0.3">
      <c r="A717" s="2" t="s">
        <v>148</v>
      </c>
      <c r="B717" s="2" t="s">
        <v>156</v>
      </c>
      <c r="C717" s="2" t="s">
        <v>325</v>
      </c>
      <c r="D717" s="2">
        <v>111308</v>
      </c>
      <c r="E717" s="2" t="s">
        <v>4697</v>
      </c>
      <c r="F717" s="2" t="s">
        <v>8138</v>
      </c>
      <c r="G717" s="3">
        <v>1821</v>
      </c>
      <c r="H717" s="3">
        <v>1000</v>
      </c>
      <c r="I717" s="71">
        <f>Exposure_Information[[#This Row],[Total  Insured Value]]+Exposure_Information[[#This Row],[Policy Deductible]]</f>
        <v>719500</v>
      </c>
      <c r="J717" s="2">
        <v>114438</v>
      </c>
      <c r="K717" s="3">
        <v>1</v>
      </c>
      <c r="L717" s="2" t="s">
        <v>9</v>
      </c>
      <c r="M717" s="2" t="s">
        <v>8139</v>
      </c>
      <c r="N717" s="3" t="s">
        <v>8140</v>
      </c>
      <c r="O717" s="2" t="s">
        <v>2586</v>
      </c>
      <c r="P717" s="2" t="s">
        <v>69</v>
      </c>
      <c r="Q717" s="3">
        <v>3</v>
      </c>
      <c r="R717" s="2" t="s">
        <v>70</v>
      </c>
      <c r="S717" s="3">
        <v>9</v>
      </c>
      <c r="T717" s="2" t="s">
        <v>10</v>
      </c>
      <c r="U717" s="3">
        <v>41.660336000000001</v>
      </c>
      <c r="V717" s="3">
        <v>-72.775435999999999</v>
      </c>
      <c r="W717" s="2" t="s">
        <v>149</v>
      </c>
      <c r="X717" s="3">
        <v>1</v>
      </c>
      <c r="Y717" s="3" t="str">
        <f>_xlfn.CONCAT(Exposure_Information[[#This Row],[Building Construction Code]]," - ",Exposure_Information[[#This Row],[Type of building construction]])</f>
        <v>RMS - 1</v>
      </c>
      <c r="Z717" s="3">
        <v>0</v>
      </c>
      <c r="AA717" s="2">
        <v>1904</v>
      </c>
      <c r="AB717" s="2" t="s">
        <v>11</v>
      </c>
      <c r="AC717" s="2">
        <v>1</v>
      </c>
      <c r="AD717" s="2" t="str">
        <f>_xlfn.CONCAT(Exposure_Information[[#This Row],[Occupany Code]]," - ",Exposure_Information[[#This Row],[Type of building occupancy]])</f>
        <v>ATC - 1</v>
      </c>
      <c r="AE717" s="5">
        <v>479000</v>
      </c>
      <c r="AF717" s="5">
        <v>143700</v>
      </c>
      <c r="AG717" s="5">
        <v>95800</v>
      </c>
      <c r="AH717" s="5">
        <f>SUM(Exposure_Information[[#This Row],[Building Coverage Value]:[Business interruption value]])</f>
        <v>718500</v>
      </c>
      <c r="AI717" s="5">
        <f>SUM(Exposure_Information[[#This Row],[Building Coverage Value]:[Contents Coverage Value]])</f>
        <v>622700</v>
      </c>
      <c r="AJ717" s="26"/>
    </row>
    <row r="718" spans="1:36" ht="39" x14ac:dyDescent="0.3">
      <c r="A718" s="2" t="s">
        <v>148</v>
      </c>
      <c r="B718" s="2" t="s">
        <v>156</v>
      </c>
      <c r="C718" s="2" t="s">
        <v>325</v>
      </c>
      <c r="D718" s="2">
        <v>105507</v>
      </c>
      <c r="E718" s="2" t="s">
        <v>4697</v>
      </c>
      <c r="F718" s="2" t="s">
        <v>4997</v>
      </c>
      <c r="G718" s="3">
        <v>1012</v>
      </c>
      <c r="H718" s="3">
        <v>500</v>
      </c>
      <c r="I718" s="71">
        <f>Exposure_Information[[#This Row],[Total  Insured Value]]+Exposure_Information[[#This Row],[Policy Deductible]]</f>
        <v>718700</v>
      </c>
      <c r="J718" s="2">
        <v>108637</v>
      </c>
      <c r="K718" s="3">
        <v>1</v>
      </c>
      <c r="L718" s="2" t="s">
        <v>9</v>
      </c>
      <c r="M718" s="2" t="s">
        <v>4998</v>
      </c>
      <c r="N718" s="3" t="s">
        <v>4999</v>
      </c>
      <c r="O718" s="2" t="s">
        <v>2172</v>
      </c>
      <c r="P718" s="2" t="s">
        <v>224</v>
      </c>
      <c r="Q718" s="3">
        <v>21</v>
      </c>
      <c r="R718" s="2" t="s">
        <v>127</v>
      </c>
      <c r="S718" s="3">
        <v>25</v>
      </c>
      <c r="T718" s="2" t="s">
        <v>10</v>
      </c>
      <c r="U718" s="3">
        <v>42.213017999999998</v>
      </c>
      <c r="V718" s="3">
        <v>-70.943196999999998</v>
      </c>
      <c r="W718" s="2" t="s">
        <v>149</v>
      </c>
      <c r="X718" s="3">
        <v>1</v>
      </c>
      <c r="Y718" s="3" t="str">
        <f>_xlfn.CONCAT(Exposure_Information[[#This Row],[Building Construction Code]]," - ",Exposure_Information[[#This Row],[Type of building construction]])</f>
        <v>RMS - 1</v>
      </c>
      <c r="Z718" s="3">
        <v>0</v>
      </c>
      <c r="AA718" s="2">
        <v>1988</v>
      </c>
      <c r="AB718" s="2" t="s">
        <v>11</v>
      </c>
      <c r="AC718" s="2">
        <v>1</v>
      </c>
      <c r="AD718" s="2" t="str">
        <f>_xlfn.CONCAT(Exposure_Information[[#This Row],[Occupany Code]]," - ",Exposure_Information[[#This Row],[Type of building occupancy]])</f>
        <v>ATC - 1</v>
      </c>
      <c r="AE718" s="5">
        <v>378000</v>
      </c>
      <c r="AF718" s="5">
        <v>264600</v>
      </c>
      <c r="AG718" s="5">
        <v>75600</v>
      </c>
      <c r="AH718" s="5">
        <f>SUM(Exposure_Information[[#This Row],[Building Coverage Value]:[Business interruption value]])</f>
        <v>718200</v>
      </c>
      <c r="AI718" s="5">
        <f>SUM(Exposure_Information[[#This Row],[Building Coverage Value]:[Contents Coverage Value]])</f>
        <v>642600</v>
      </c>
      <c r="AJ718" s="26"/>
    </row>
    <row r="719" spans="1:36" ht="39" x14ac:dyDescent="0.3">
      <c r="A719" s="2" t="s">
        <v>148</v>
      </c>
      <c r="B719" s="2" t="s">
        <v>156</v>
      </c>
      <c r="C719" s="2" t="s">
        <v>325</v>
      </c>
      <c r="D719" s="2">
        <v>118718</v>
      </c>
      <c r="E719" s="2" t="s">
        <v>4697</v>
      </c>
      <c r="F719" s="2" t="s">
        <v>9623</v>
      </c>
      <c r="G719" s="3">
        <v>1420</v>
      </c>
      <c r="H719" s="3">
        <v>500</v>
      </c>
      <c r="I719" s="71">
        <f>Exposure_Information[[#This Row],[Total  Insured Value]]+Exposure_Information[[#This Row],[Policy Deductible]]</f>
        <v>718700</v>
      </c>
      <c r="J719" s="2">
        <v>121848</v>
      </c>
      <c r="K719" s="3">
        <v>1</v>
      </c>
      <c r="L719" s="2" t="s">
        <v>9</v>
      </c>
      <c r="M719" s="2" t="s">
        <v>9624</v>
      </c>
      <c r="N719" s="3" t="s">
        <v>9625</v>
      </c>
      <c r="O719" s="2" t="s">
        <v>5103</v>
      </c>
      <c r="P719" s="2" t="s">
        <v>221</v>
      </c>
      <c r="Q719" s="3">
        <v>23</v>
      </c>
      <c r="R719" s="2" t="s">
        <v>127</v>
      </c>
      <c r="S719" s="3">
        <v>25</v>
      </c>
      <c r="T719" s="2" t="s">
        <v>10</v>
      </c>
      <c r="U719" s="3">
        <v>42.024383999999998</v>
      </c>
      <c r="V719" s="3">
        <v>-70.685303000000005</v>
      </c>
      <c r="W719" s="2" t="s">
        <v>149</v>
      </c>
      <c r="X719" s="3">
        <v>1</v>
      </c>
      <c r="Y719" s="3" t="str">
        <f>_xlfn.CONCAT(Exposure_Information[[#This Row],[Building Construction Code]]," - ",Exposure_Information[[#This Row],[Type of building construction]])</f>
        <v>RMS - 1</v>
      </c>
      <c r="Z719" s="3">
        <v>0</v>
      </c>
      <c r="AA719" s="2">
        <v>1901</v>
      </c>
      <c r="AB719" s="2" t="s">
        <v>11</v>
      </c>
      <c r="AC719" s="2">
        <v>1</v>
      </c>
      <c r="AD719" s="2" t="str">
        <f>_xlfn.CONCAT(Exposure_Information[[#This Row],[Occupany Code]]," - ",Exposure_Information[[#This Row],[Type of building occupancy]])</f>
        <v>ATC - 1</v>
      </c>
      <c r="AE719" s="5">
        <v>378000</v>
      </c>
      <c r="AF719" s="5">
        <v>264600</v>
      </c>
      <c r="AG719" s="5">
        <v>75600</v>
      </c>
      <c r="AH719" s="5">
        <f>SUM(Exposure_Information[[#This Row],[Building Coverage Value]:[Business interruption value]])</f>
        <v>718200</v>
      </c>
      <c r="AI719" s="5">
        <f>SUM(Exposure_Information[[#This Row],[Building Coverage Value]:[Contents Coverage Value]])</f>
        <v>642600</v>
      </c>
      <c r="AJ719" s="26"/>
    </row>
    <row r="720" spans="1:36" ht="26" x14ac:dyDescent="0.3">
      <c r="A720" s="2" t="s">
        <v>148</v>
      </c>
      <c r="B720" s="2" t="s">
        <v>156</v>
      </c>
      <c r="C720" s="2" t="s">
        <v>325</v>
      </c>
      <c r="D720" s="2">
        <v>7340</v>
      </c>
      <c r="E720" s="2" t="s">
        <v>382</v>
      </c>
      <c r="F720" s="2" t="s">
        <v>2448</v>
      </c>
      <c r="G720" s="3">
        <v>2626</v>
      </c>
      <c r="H720" s="3">
        <v>500</v>
      </c>
      <c r="I720" s="71">
        <f>Exposure_Information[[#This Row],[Total  Insured Value]]+Exposure_Information[[#This Row],[Policy Deductible]]</f>
        <v>240500</v>
      </c>
      <c r="J720" s="2">
        <v>9888</v>
      </c>
      <c r="K720" s="3">
        <v>1</v>
      </c>
      <c r="L720" s="2" t="s">
        <v>9</v>
      </c>
      <c r="M720" s="2" t="s">
        <v>10713</v>
      </c>
      <c r="N720" s="3" t="s">
        <v>150</v>
      </c>
      <c r="O720" s="2" t="s">
        <v>37</v>
      </c>
      <c r="P720" s="2" t="s">
        <v>74</v>
      </c>
      <c r="Q720" s="3">
        <v>9</v>
      </c>
      <c r="R720" s="2" t="s">
        <v>127</v>
      </c>
      <c r="S720" s="3">
        <v>25</v>
      </c>
      <c r="T720" s="2" t="s">
        <v>10</v>
      </c>
      <c r="U720" s="3">
        <v>42.529629999999997</v>
      </c>
      <c r="V720" s="3">
        <v>-70.964359999999999</v>
      </c>
      <c r="W720" s="2" t="s">
        <v>149</v>
      </c>
      <c r="X720" s="3">
        <v>2</v>
      </c>
      <c r="Y720" s="3" t="str">
        <f>_xlfn.CONCAT(Exposure_Information[[#This Row],[Building Construction Code]]," - ",Exposure_Information[[#This Row],[Type of building construction]])</f>
        <v>RMS - 2</v>
      </c>
      <c r="Z720" s="3">
        <v>0</v>
      </c>
      <c r="AA720" s="2">
        <v>9999</v>
      </c>
      <c r="AB720" s="2" t="s">
        <v>11</v>
      </c>
      <c r="AC720" s="2">
        <v>37</v>
      </c>
      <c r="AD720" s="2" t="str">
        <f>_xlfn.CONCAT(Exposure_Information[[#This Row],[Occupany Code]]," - ",Exposure_Information[[#This Row],[Type of building occupancy]])</f>
        <v>ATC - 37</v>
      </c>
      <c r="AE720" s="5">
        <v>240000</v>
      </c>
      <c r="AF720" s="5">
        <v>0</v>
      </c>
      <c r="AG720" s="5">
        <v>0</v>
      </c>
      <c r="AH720" s="5">
        <f>SUM(Exposure_Information[[#This Row],[Building Coverage Value]:[Business interruption value]])</f>
        <v>240000</v>
      </c>
      <c r="AI720" s="5">
        <f>SUM(Exposure_Information[[#This Row],[Building Coverage Value]:[Contents Coverage Value]])</f>
        <v>240000</v>
      </c>
      <c r="AJ720" s="26"/>
    </row>
    <row r="721" spans="1:36" ht="39" x14ac:dyDescent="0.3">
      <c r="A721" s="2" t="s">
        <v>148</v>
      </c>
      <c r="B721" s="2" t="s">
        <v>156</v>
      </c>
      <c r="C721" s="2" t="s">
        <v>325</v>
      </c>
      <c r="D721" s="2">
        <v>111481</v>
      </c>
      <c r="E721" s="2" t="s">
        <v>4697</v>
      </c>
      <c r="F721" s="2" t="s">
        <v>8028</v>
      </c>
      <c r="G721" s="3">
        <v>1270</v>
      </c>
      <c r="H721" s="3">
        <v>1000</v>
      </c>
      <c r="I721" s="71">
        <f>Exposure_Information[[#This Row],[Total  Insured Value]]+Exposure_Information[[#This Row],[Policy Deductible]]</f>
        <v>716700</v>
      </c>
      <c r="J721" s="2">
        <v>114611</v>
      </c>
      <c r="K721" s="3">
        <v>1</v>
      </c>
      <c r="L721" s="2" t="s">
        <v>9</v>
      </c>
      <c r="M721" s="2" t="s">
        <v>8029</v>
      </c>
      <c r="N721" s="3" t="s">
        <v>8030</v>
      </c>
      <c r="O721" s="2" t="s">
        <v>144</v>
      </c>
      <c r="P721" s="2" t="s">
        <v>90</v>
      </c>
      <c r="Q721" s="3">
        <v>17</v>
      </c>
      <c r="R721" s="2" t="s">
        <v>127</v>
      </c>
      <c r="S721" s="3">
        <v>25</v>
      </c>
      <c r="T721" s="2" t="s">
        <v>10</v>
      </c>
      <c r="U721" s="3">
        <v>42.401096000000003</v>
      </c>
      <c r="V721" s="3">
        <v>-71.126960999999994</v>
      </c>
      <c r="W721" s="2" t="s">
        <v>149</v>
      </c>
      <c r="X721" s="3">
        <v>1</v>
      </c>
      <c r="Y721" s="3" t="str">
        <f>_xlfn.CONCAT(Exposure_Information[[#This Row],[Building Construction Code]]," - ",Exposure_Information[[#This Row],[Type of building construction]])</f>
        <v>RMS - 1</v>
      </c>
      <c r="Z721" s="3">
        <v>0</v>
      </c>
      <c r="AA721" s="2">
        <v>1930</v>
      </c>
      <c r="AB721" s="2" t="s">
        <v>11</v>
      </c>
      <c r="AC721" s="2">
        <v>1</v>
      </c>
      <c r="AD721" s="2" t="str">
        <f>_xlfn.CONCAT(Exposure_Information[[#This Row],[Occupany Code]]," - ",Exposure_Information[[#This Row],[Type of building occupancy]])</f>
        <v>ATC - 1</v>
      </c>
      <c r="AE721" s="5">
        <v>421000</v>
      </c>
      <c r="AF721" s="5">
        <v>210500</v>
      </c>
      <c r="AG721" s="5">
        <v>84200</v>
      </c>
      <c r="AH721" s="5">
        <f>SUM(Exposure_Information[[#This Row],[Building Coverage Value]:[Business interruption value]])</f>
        <v>715700</v>
      </c>
      <c r="AI721" s="5">
        <f>SUM(Exposure_Information[[#This Row],[Building Coverage Value]:[Contents Coverage Value]])</f>
        <v>631500</v>
      </c>
      <c r="AJ721" s="26"/>
    </row>
    <row r="722" spans="1:36" ht="26" x14ac:dyDescent="0.3">
      <c r="A722" s="2" t="s">
        <v>148</v>
      </c>
      <c r="B722" s="2" t="s">
        <v>156</v>
      </c>
      <c r="C722" s="2" t="s">
        <v>325</v>
      </c>
      <c r="D722" s="2">
        <v>12471</v>
      </c>
      <c r="E722" s="2" t="s">
        <v>367</v>
      </c>
      <c r="F722" s="2" t="s">
        <v>1199</v>
      </c>
      <c r="G722" s="3">
        <v>2923</v>
      </c>
      <c r="H722" s="3">
        <v>500</v>
      </c>
      <c r="I722" s="71">
        <f>Exposure_Information[[#This Row],[Total  Insured Value]]+Exposure_Information[[#This Row],[Policy Deductible]]</f>
        <v>716000</v>
      </c>
      <c r="J722" s="2">
        <v>15398</v>
      </c>
      <c r="K722" s="3">
        <v>1</v>
      </c>
      <c r="L722" s="2" t="s">
        <v>9</v>
      </c>
      <c r="M722" s="2" t="s">
        <v>1200</v>
      </c>
      <c r="N722" s="3" t="s">
        <v>1201</v>
      </c>
      <c r="O722" s="2" t="s">
        <v>136</v>
      </c>
      <c r="P722" s="2" t="s">
        <v>90</v>
      </c>
      <c r="Q722" s="3">
        <v>17</v>
      </c>
      <c r="R722" s="2" t="s">
        <v>127</v>
      </c>
      <c r="S722" s="3">
        <v>25</v>
      </c>
      <c r="T722" s="2" t="s">
        <v>10</v>
      </c>
      <c r="U722" s="3">
        <v>42.358199999999997</v>
      </c>
      <c r="V722" s="3">
        <v>-71.191390999999996</v>
      </c>
      <c r="W722" s="2" t="s">
        <v>149</v>
      </c>
      <c r="X722" s="3">
        <v>1</v>
      </c>
      <c r="Y722" s="3" t="str">
        <f>_xlfn.CONCAT(Exposure_Information[[#This Row],[Building Construction Code]]," - ",Exposure_Information[[#This Row],[Type of building construction]])</f>
        <v>RMS - 1</v>
      </c>
      <c r="Z722" s="3">
        <v>0</v>
      </c>
      <c r="AA722" s="2">
        <v>1923</v>
      </c>
      <c r="AB722" s="2" t="s">
        <v>11</v>
      </c>
      <c r="AC722" s="2">
        <v>1</v>
      </c>
      <c r="AD722" s="2" t="str">
        <f>_xlfn.CONCAT(Exposure_Information[[#This Row],[Occupany Code]]," - ",Exposure_Information[[#This Row],[Type of building occupancy]])</f>
        <v>ATC - 1</v>
      </c>
      <c r="AE722" s="5">
        <v>715500</v>
      </c>
      <c r="AF722" s="5">
        <v>0</v>
      </c>
      <c r="AG722" s="5">
        <v>0</v>
      </c>
      <c r="AH722" s="5">
        <f>SUM(Exposure_Information[[#This Row],[Building Coverage Value]:[Business interruption value]])</f>
        <v>715500</v>
      </c>
      <c r="AI722" s="5">
        <f>SUM(Exposure_Information[[#This Row],[Building Coverage Value]:[Contents Coverage Value]])</f>
        <v>715500</v>
      </c>
      <c r="AJ722" s="26"/>
    </row>
    <row r="723" spans="1:36" ht="39" x14ac:dyDescent="0.3">
      <c r="A723" s="2" t="s">
        <v>148</v>
      </c>
      <c r="B723" s="2" t="s">
        <v>156</v>
      </c>
      <c r="C723" s="2" t="s">
        <v>325</v>
      </c>
      <c r="D723" s="2">
        <v>16834</v>
      </c>
      <c r="E723" s="2" t="s">
        <v>367</v>
      </c>
      <c r="F723" s="2" t="s">
        <v>4586</v>
      </c>
      <c r="G723" s="3">
        <v>2844</v>
      </c>
      <c r="H723" s="3">
        <v>500</v>
      </c>
      <c r="I723" s="71">
        <f>Exposure_Information[[#This Row],[Total  Insured Value]]+Exposure_Information[[#This Row],[Policy Deductible]]</f>
        <v>716000</v>
      </c>
      <c r="J723" s="2">
        <v>19903</v>
      </c>
      <c r="K723" s="3">
        <v>1</v>
      </c>
      <c r="L723" s="2" t="s">
        <v>9</v>
      </c>
      <c r="M723" s="2" t="s">
        <v>4587</v>
      </c>
      <c r="N723" s="3" t="s">
        <v>4588</v>
      </c>
      <c r="O723" s="2" t="s">
        <v>499</v>
      </c>
      <c r="P723" s="2" t="s">
        <v>72</v>
      </c>
      <c r="Q723" s="3">
        <v>25</v>
      </c>
      <c r="R723" s="2" t="s">
        <v>127</v>
      </c>
      <c r="S723" s="3">
        <v>25</v>
      </c>
      <c r="T723" s="2" t="s">
        <v>10</v>
      </c>
      <c r="U723" s="3">
        <v>42.312637000000002</v>
      </c>
      <c r="V723" s="3">
        <v>-71.067490000000006</v>
      </c>
      <c r="W723" s="2" t="s">
        <v>149</v>
      </c>
      <c r="X723" s="3">
        <v>1</v>
      </c>
      <c r="Y723" s="3" t="str">
        <f>_xlfn.CONCAT(Exposure_Information[[#This Row],[Building Construction Code]]," - ",Exposure_Information[[#This Row],[Type of building construction]])</f>
        <v>RMS - 1</v>
      </c>
      <c r="Z723" s="3">
        <v>0</v>
      </c>
      <c r="AA723" s="2">
        <v>1920</v>
      </c>
      <c r="AB723" s="2" t="s">
        <v>11</v>
      </c>
      <c r="AC723" s="2">
        <v>1</v>
      </c>
      <c r="AD723" s="2" t="str">
        <f>_xlfn.CONCAT(Exposure_Information[[#This Row],[Occupany Code]]," - ",Exposure_Information[[#This Row],[Type of building occupancy]])</f>
        <v>ATC - 1</v>
      </c>
      <c r="AE723" s="5">
        <v>715500</v>
      </c>
      <c r="AF723" s="5">
        <v>0</v>
      </c>
      <c r="AG723" s="5">
        <v>0</v>
      </c>
      <c r="AH723" s="5">
        <f>SUM(Exposure_Information[[#This Row],[Building Coverage Value]:[Business interruption value]])</f>
        <v>715500</v>
      </c>
      <c r="AI723" s="5">
        <f>SUM(Exposure_Information[[#This Row],[Building Coverage Value]:[Contents Coverage Value]])</f>
        <v>715500</v>
      </c>
      <c r="AJ723" s="26"/>
    </row>
    <row r="724" spans="1:36" ht="26" x14ac:dyDescent="0.3">
      <c r="A724" s="2" t="s">
        <v>148</v>
      </c>
      <c r="B724" s="2" t="s">
        <v>156</v>
      </c>
      <c r="C724" s="2" t="s">
        <v>325</v>
      </c>
      <c r="D724" s="2">
        <v>100098</v>
      </c>
      <c r="E724" s="2" t="s">
        <v>4697</v>
      </c>
      <c r="F724" s="2" t="s">
        <v>6397</v>
      </c>
      <c r="G724" s="3">
        <v>1193</v>
      </c>
      <c r="H724" s="3">
        <v>500</v>
      </c>
      <c r="I724" s="71">
        <f>Exposure_Information[[#This Row],[Total  Insured Value]]+Exposure_Information[[#This Row],[Policy Deductible]]</f>
        <v>713950</v>
      </c>
      <c r="J724" s="2">
        <v>103228</v>
      </c>
      <c r="K724" s="3">
        <v>1</v>
      </c>
      <c r="L724" s="2" t="s">
        <v>9</v>
      </c>
      <c r="M724" s="2" t="s">
        <v>6398</v>
      </c>
      <c r="N724" s="3" t="s">
        <v>6399</v>
      </c>
      <c r="O724" s="2" t="s">
        <v>261</v>
      </c>
      <c r="P724" s="2" t="s">
        <v>224</v>
      </c>
      <c r="Q724" s="3">
        <v>21</v>
      </c>
      <c r="R724" s="2" t="s">
        <v>127</v>
      </c>
      <c r="S724" s="3">
        <v>25</v>
      </c>
      <c r="T724" s="2" t="s">
        <v>10</v>
      </c>
      <c r="U724" s="3">
        <v>42.276328999999997</v>
      </c>
      <c r="V724" s="3">
        <v>-71.016730999999993</v>
      </c>
      <c r="W724" s="2" t="s">
        <v>149</v>
      </c>
      <c r="X724" s="3">
        <v>1</v>
      </c>
      <c r="Y724" s="3" t="str">
        <f>_xlfn.CONCAT(Exposure_Information[[#This Row],[Building Construction Code]]," - ",Exposure_Information[[#This Row],[Type of building construction]])</f>
        <v>RMS - 1</v>
      </c>
      <c r="Z724" s="3">
        <v>0</v>
      </c>
      <c r="AA724" s="2">
        <v>1910</v>
      </c>
      <c r="AB724" s="2" t="s">
        <v>11</v>
      </c>
      <c r="AC724" s="2">
        <v>1</v>
      </c>
      <c r="AD724" s="2" t="str">
        <f>_xlfn.CONCAT(Exposure_Information[[#This Row],[Occupany Code]]," - ",Exposure_Information[[#This Row],[Type of building occupancy]])</f>
        <v>ATC - 1</v>
      </c>
      <c r="AE724" s="5">
        <v>375500</v>
      </c>
      <c r="AF724" s="5">
        <v>262850</v>
      </c>
      <c r="AG724" s="5">
        <v>75100</v>
      </c>
      <c r="AH724" s="5">
        <f>SUM(Exposure_Information[[#This Row],[Building Coverage Value]:[Business interruption value]])</f>
        <v>713450</v>
      </c>
      <c r="AI724" s="5">
        <f>SUM(Exposure_Information[[#This Row],[Building Coverage Value]:[Contents Coverage Value]])</f>
        <v>638350</v>
      </c>
      <c r="AJ724" s="26"/>
    </row>
    <row r="725" spans="1:36" ht="26" x14ac:dyDescent="0.3">
      <c r="A725" s="2" t="s">
        <v>148</v>
      </c>
      <c r="B725" s="2" t="s">
        <v>156</v>
      </c>
      <c r="C725" s="2" t="s">
        <v>325</v>
      </c>
      <c r="D725" s="2">
        <v>102470</v>
      </c>
      <c r="E725" s="2" t="s">
        <v>4697</v>
      </c>
      <c r="F725" s="2" t="s">
        <v>6148</v>
      </c>
      <c r="G725" s="3">
        <v>944</v>
      </c>
      <c r="H725" s="3">
        <v>1000</v>
      </c>
      <c r="I725" s="71">
        <f>Exposure_Information[[#This Row],[Total  Insured Value]]+Exposure_Information[[#This Row],[Policy Deductible]]</f>
        <v>712550</v>
      </c>
      <c r="J725" s="2">
        <v>105600</v>
      </c>
      <c r="K725" s="3">
        <v>1</v>
      </c>
      <c r="L725" s="2" t="s">
        <v>9</v>
      </c>
      <c r="M725" s="2" t="s">
        <v>6149</v>
      </c>
      <c r="N725" s="3" t="s">
        <v>6150</v>
      </c>
      <c r="O725" s="2" t="s">
        <v>1331</v>
      </c>
      <c r="P725" s="2" t="s">
        <v>69</v>
      </c>
      <c r="Q725" s="3">
        <v>3</v>
      </c>
      <c r="R725" s="2" t="s">
        <v>70</v>
      </c>
      <c r="S725" s="3">
        <v>9</v>
      </c>
      <c r="T725" s="2" t="s">
        <v>10</v>
      </c>
      <c r="U725" s="3">
        <v>41.756889999999999</v>
      </c>
      <c r="V725" s="3">
        <v>-72.637623000000005</v>
      </c>
      <c r="W725" s="2" t="s">
        <v>149</v>
      </c>
      <c r="X725" s="3">
        <v>1</v>
      </c>
      <c r="Y725" s="3" t="str">
        <f>_xlfn.CONCAT(Exposure_Information[[#This Row],[Building Construction Code]]," - ",Exposure_Information[[#This Row],[Type of building construction]])</f>
        <v>RMS - 1</v>
      </c>
      <c r="Z725" s="3">
        <v>0</v>
      </c>
      <c r="AA725" s="2">
        <v>1970</v>
      </c>
      <c r="AB725" s="2" t="s">
        <v>11</v>
      </c>
      <c r="AC725" s="2">
        <v>1</v>
      </c>
      <c r="AD725" s="2" t="str">
        <f>_xlfn.CONCAT(Exposure_Information[[#This Row],[Occupany Code]]," - ",Exposure_Information[[#This Row],[Type of building occupancy]])</f>
        <v>ATC - 1</v>
      </c>
      <c r="AE725" s="5">
        <v>374500</v>
      </c>
      <c r="AF725" s="5">
        <v>262150</v>
      </c>
      <c r="AG725" s="5">
        <v>74900</v>
      </c>
      <c r="AH725" s="5">
        <f>SUM(Exposure_Information[[#This Row],[Building Coverage Value]:[Business interruption value]])</f>
        <v>711550</v>
      </c>
      <c r="AI725" s="5">
        <f>SUM(Exposure_Information[[#This Row],[Building Coverage Value]:[Contents Coverage Value]])</f>
        <v>636650</v>
      </c>
      <c r="AJ725" s="26"/>
    </row>
    <row r="726" spans="1:36" ht="26" x14ac:dyDescent="0.3">
      <c r="A726" s="2" t="s">
        <v>148</v>
      </c>
      <c r="B726" s="2" t="s">
        <v>156</v>
      </c>
      <c r="C726" s="2" t="s">
        <v>325</v>
      </c>
      <c r="D726" s="2">
        <v>116803</v>
      </c>
      <c r="E726" s="2" t="s">
        <v>4697</v>
      </c>
      <c r="F726" s="2" t="s">
        <v>8853</v>
      </c>
      <c r="G726" s="3">
        <v>1034</v>
      </c>
      <c r="H726" s="3">
        <v>500</v>
      </c>
      <c r="I726" s="71">
        <f>Exposure_Information[[#This Row],[Total  Insured Value]]+Exposure_Information[[#This Row],[Policy Deductible]]</f>
        <v>712050</v>
      </c>
      <c r="J726" s="2">
        <v>119933</v>
      </c>
      <c r="K726" s="3">
        <v>1</v>
      </c>
      <c r="L726" s="2" t="s">
        <v>9</v>
      </c>
      <c r="M726" s="2" t="s">
        <v>8854</v>
      </c>
      <c r="N726" s="3" t="s">
        <v>8855</v>
      </c>
      <c r="O726" s="2" t="s">
        <v>794</v>
      </c>
      <c r="P726" s="2" t="s">
        <v>90</v>
      </c>
      <c r="Q726" s="3">
        <v>17</v>
      </c>
      <c r="R726" s="2" t="s">
        <v>127</v>
      </c>
      <c r="S726" s="3">
        <v>25</v>
      </c>
      <c r="T726" s="2" t="s">
        <v>10</v>
      </c>
      <c r="U726" s="3">
        <v>42.459980000000002</v>
      </c>
      <c r="V726" s="3">
        <v>-71.059882999999999</v>
      </c>
      <c r="W726" s="2" t="s">
        <v>149</v>
      </c>
      <c r="X726" s="3">
        <v>1</v>
      </c>
      <c r="Y726" s="3" t="str">
        <f>_xlfn.CONCAT(Exposure_Information[[#This Row],[Building Construction Code]]," - ",Exposure_Information[[#This Row],[Type of building construction]])</f>
        <v>RMS - 1</v>
      </c>
      <c r="Z726" s="3">
        <v>0</v>
      </c>
      <c r="AA726" s="2">
        <v>1890</v>
      </c>
      <c r="AB726" s="2" t="s">
        <v>11</v>
      </c>
      <c r="AC726" s="2">
        <v>1</v>
      </c>
      <c r="AD726" s="2" t="str">
        <f>_xlfn.CONCAT(Exposure_Information[[#This Row],[Occupany Code]]," - ",Exposure_Information[[#This Row],[Type of building occupancy]])</f>
        <v>ATC - 1</v>
      </c>
      <c r="AE726" s="5">
        <v>374500</v>
      </c>
      <c r="AF726" s="5">
        <v>262150</v>
      </c>
      <c r="AG726" s="5">
        <v>74900</v>
      </c>
      <c r="AH726" s="5">
        <f>SUM(Exposure_Information[[#This Row],[Building Coverage Value]:[Business interruption value]])</f>
        <v>711550</v>
      </c>
      <c r="AI726" s="5">
        <f>SUM(Exposure_Information[[#This Row],[Building Coverage Value]:[Contents Coverage Value]])</f>
        <v>636650</v>
      </c>
      <c r="AJ726" s="26"/>
    </row>
    <row r="727" spans="1:36" ht="26" x14ac:dyDescent="0.3">
      <c r="A727" s="2" t="s">
        <v>148</v>
      </c>
      <c r="B727" s="2" t="s">
        <v>156</v>
      </c>
      <c r="C727" s="2" t="s">
        <v>325</v>
      </c>
      <c r="D727" s="2">
        <v>116781</v>
      </c>
      <c r="E727" s="2" t="s">
        <v>4697</v>
      </c>
      <c r="F727" s="2" t="s">
        <v>9945</v>
      </c>
      <c r="G727" s="3">
        <v>1521</v>
      </c>
      <c r="H727" s="3">
        <v>500</v>
      </c>
      <c r="I727" s="71">
        <f>Exposure_Information[[#This Row],[Total  Insured Value]]+Exposure_Information[[#This Row],[Policy Deductible]]</f>
        <v>712050</v>
      </c>
      <c r="J727" s="2">
        <v>119911</v>
      </c>
      <c r="K727" s="3">
        <v>1</v>
      </c>
      <c r="L727" s="2" t="s">
        <v>9</v>
      </c>
      <c r="M727" s="2" t="s">
        <v>9946</v>
      </c>
      <c r="N727" s="3" t="s">
        <v>9947</v>
      </c>
      <c r="O727" s="2" t="s">
        <v>482</v>
      </c>
      <c r="P727" s="2" t="s">
        <v>228</v>
      </c>
      <c r="Q727" s="3">
        <v>85</v>
      </c>
      <c r="R727" s="2" t="s">
        <v>25</v>
      </c>
      <c r="S727" s="3">
        <v>36</v>
      </c>
      <c r="T727" s="2" t="s">
        <v>10</v>
      </c>
      <c r="U727" s="3">
        <v>40.54401</v>
      </c>
      <c r="V727" s="3">
        <v>-74.169144000000003</v>
      </c>
      <c r="W727" s="2" t="s">
        <v>149</v>
      </c>
      <c r="X727" s="3">
        <v>1</v>
      </c>
      <c r="Y727" s="3" t="str">
        <f>_xlfn.CONCAT(Exposure_Information[[#This Row],[Building Construction Code]]," - ",Exposure_Information[[#This Row],[Type of building construction]])</f>
        <v>RMS - 1</v>
      </c>
      <c r="Z727" s="3">
        <v>0</v>
      </c>
      <c r="AA727" s="2">
        <v>1944</v>
      </c>
      <c r="AB727" s="2" t="s">
        <v>11</v>
      </c>
      <c r="AC727" s="2">
        <v>1</v>
      </c>
      <c r="AD727" s="2" t="str">
        <f>_xlfn.CONCAT(Exposure_Information[[#This Row],[Occupany Code]]," - ",Exposure_Information[[#This Row],[Type of building occupancy]])</f>
        <v>ATC - 1</v>
      </c>
      <c r="AE727" s="5">
        <v>374500</v>
      </c>
      <c r="AF727" s="5">
        <v>262150</v>
      </c>
      <c r="AG727" s="5">
        <v>74900</v>
      </c>
      <c r="AH727" s="5">
        <f>SUM(Exposure_Information[[#This Row],[Building Coverage Value]:[Business interruption value]])</f>
        <v>711550</v>
      </c>
      <c r="AI727" s="5">
        <f>SUM(Exposure_Information[[#This Row],[Building Coverage Value]:[Contents Coverage Value]])</f>
        <v>636650</v>
      </c>
      <c r="AJ727" s="26"/>
    </row>
    <row r="728" spans="1:36" x14ac:dyDescent="0.3">
      <c r="A728" s="2" t="s">
        <v>148</v>
      </c>
      <c r="B728" s="2" t="s">
        <v>156</v>
      </c>
      <c r="C728" s="2" t="s">
        <v>325</v>
      </c>
      <c r="D728" s="2">
        <v>104135</v>
      </c>
      <c r="E728" s="2" t="s">
        <v>4697</v>
      </c>
      <c r="F728" s="2" t="s">
        <v>6999</v>
      </c>
      <c r="G728" s="3">
        <v>1001</v>
      </c>
      <c r="H728" s="3">
        <v>500</v>
      </c>
      <c r="I728" s="71">
        <f>Exposure_Information[[#This Row],[Total  Insured Value]]+Exposure_Information[[#This Row],[Policy Deductible]]</f>
        <v>711100</v>
      </c>
      <c r="J728" s="2">
        <v>107265</v>
      </c>
      <c r="K728" s="3">
        <v>1</v>
      </c>
      <c r="L728" s="2" t="s">
        <v>9</v>
      </c>
      <c r="M728" s="2" t="s">
        <v>7000</v>
      </c>
      <c r="N728" s="3" t="s">
        <v>7001</v>
      </c>
      <c r="O728" s="2" t="s">
        <v>685</v>
      </c>
      <c r="P728" s="2" t="s">
        <v>224</v>
      </c>
      <c r="Q728" s="3">
        <v>21</v>
      </c>
      <c r="R728" s="2" t="s">
        <v>127</v>
      </c>
      <c r="S728" s="3">
        <v>25</v>
      </c>
      <c r="T728" s="2" t="s">
        <v>10</v>
      </c>
      <c r="U728" s="3">
        <v>42.212437000000001</v>
      </c>
      <c r="V728" s="3">
        <v>-70.982162000000002</v>
      </c>
      <c r="W728" s="2" t="s">
        <v>149</v>
      </c>
      <c r="X728" s="3">
        <v>1</v>
      </c>
      <c r="Y728" s="3" t="str">
        <f>_xlfn.CONCAT(Exposure_Information[[#This Row],[Building Construction Code]]," - ",Exposure_Information[[#This Row],[Type of building construction]])</f>
        <v>RMS - 1</v>
      </c>
      <c r="Z728" s="3">
        <v>0</v>
      </c>
      <c r="AA728" s="2">
        <v>1966</v>
      </c>
      <c r="AB728" s="2" t="s">
        <v>11</v>
      </c>
      <c r="AC728" s="2">
        <v>1</v>
      </c>
      <c r="AD728" s="2" t="str">
        <f>_xlfn.CONCAT(Exposure_Information[[#This Row],[Occupany Code]]," - ",Exposure_Information[[#This Row],[Type of building occupancy]])</f>
        <v>ATC - 1</v>
      </c>
      <c r="AE728" s="5">
        <v>374000</v>
      </c>
      <c r="AF728" s="5">
        <v>261800</v>
      </c>
      <c r="AG728" s="5">
        <v>74800</v>
      </c>
      <c r="AH728" s="5">
        <f>SUM(Exposure_Information[[#This Row],[Building Coverage Value]:[Business interruption value]])</f>
        <v>710600</v>
      </c>
      <c r="AI728" s="5">
        <f>SUM(Exposure_Information[[#This Row],[Building Coverage Value]:[Contents Coverage Value]])</f>
        <v>635800</v>
      </c>
      <c r="AJ728" s="26"/>
    </row>
    <row r="729" spans="1:36" ht="26" x14ac:dyDescent="0.3">
      <c r="A729" s="2" t="s">
        <v>148</v>
      </c>
      <c r="B729" s="2" t="s">
        <v>156</v>
      </c>
      <c r="C729" s="2" t="s">
        <v>325</v>
      </c>
      <c r="D729" s="2">
        <v>115175</v>
      </c>
      <c r="E729" s="2" t="s">
        <v>4697</v>
      </c>
      <c r="F729" s="2" t="s">
        <v>8735</v>
      </c>
      <c r="G729" s="3">
        <v>1249</v>
      </c>
      <c r="H729" s="3">
        <v>1000</v>
      </c>
      <c r="I729" s="71">
        <f>Exposure_Information[[#This Row],[Total  Insured Value]]+Exposure_Information[[#This Row],[Policy Deductible]]</f>
        <v>711600</v>
      </c>
      <c r="J729" s="2">
        <v>118305</v>
      </c>
      <c r="K729" s="3">
        <v>1</v>
      </c>
      <c r="L729" s="2" t="s">
        <v>9</v>
      </c>
      <c r="M729" s="2" t="s">
        <v>8736</v>
      </c>
      <c r="N729" s="3" t="s">
        <v>8737</v>
      </c>
      <c r="O729" s="2" t="s">
        <v>259</v>
      </c>
      <c r="P729" s="2" t="s">
        <v>221</v>
      </c>
      <c r="Q729" s="3">
        <v>23</v>
      </c>
      <c r="R729" s="2" t="s">
        <v>127</v>
      </c>
      <c r="S729" s="3">
        <v>25</v>
      </c>
      <c r="T729" s="2" t="s">
        <v>10</v>
      </c>
      <c r="U729" s="3">
        <v>41.927441000000002</v>
      </c>
      <c r="V729" s="3">
        <v>-70.740798999999996</v>
      </c>
      <c r="W729" s="2" t="s">
        <v>149</v>
      </c>
      <c r="X729" s="3">
        <v>1</v>
      </c>
      <c r="Y729" s="3" t="str">
        <f>_xlfn.CONCAT(Exposure_Information[[#This Row],[Building Construction Code]]," - ",Exposure_Information[[#This Row],[Type of building construction]])</f>
        <v>RMS - 1</v>
      </c>
      <c r="Z729" s="3">
        <v>0</v>
      </c>
      <c r="AA729" s="2">
        <v>1978</v>
      </c>
      <c r="AB729" s="2" t="s">
        <v>11</v>
      </c>
      <c r="AC729" s="2">
        <v>1</v>
      </c>
      <c r="AD729" s="2" t="str">
        <f>_xlfn.CONCAT(Exposure_Information[[#This Row],[Occupany Code]]," - ",Exposure_Information[[#This Row],[Type of building occupancy]])</f>
        <v>ATC - 1</v>
      </c>
      <c r="AE729" s="5">
        <v>374000</v>
      </c>
      <c r="AF729" s="5">
        <v>261800</v>
      </c>
      <c r="AG729" s="5">
        <v>74800</v>
      </c>
      <c r="AH729" s="5">
        <f>SUM(Exposure_Information[[#This Row],[Building Coverage Value]:[Business interruption value]])</f>
        <v>710600</v>
      </c>
      <c r="AI729" s="5">
        <f>SUM(Exposure_Information[[#This Row],[Building Coverage Value]:[Contents Coverage Value]])</f>
        <v>635800</v>
      </c>
      <c r="AJ729" s="26"/>
    </row>
    <row r="730" spans="1:36" ht="26" x14ac:dyDescent="0.3">
      <c r="A730" s="2" t="s">
        <v>148</v>
      </c>
      <c r="B730" s="2" t="s">
        <v>156</v>
      </c>
      <c r="C730" s="2" t="s">
        <v>325</v>
      </c>
      <c r="D730" s="2">
        <v>7338</v>
      </c>
      <c r="E730" s="2" t="s">
        <v>382</v>
      </c>
      <c r="F730" s="2" t="s">
        <v>1535</v>
      </c>
      <c r="G730" s="3">
        <v>27430.4609375</v>
      </c>
      <c r="H730" s="3">
        <v>10000</v>
      </c>
      <c r="I730" s="71">
        <f>Exposure_Information[[#This Row],[Total  Insured Value]]+Exposure_Information[[#This Row],[Policy Deductible]]</f>
        <v>1740000</v>
      </c>
      <c r="J730" s="2">
        <v>9885</v>
      </c>
      <c r="K730" s="3">
        <v>1</v>
      </c>
      <c r="L730" s="2" t="s">
        <v>9</v>
      </c>
      <c r="M730" s="2" t="s">
        <v>10713</v>
      </c>
      <c r="N730" s="3" t="s">
        <v>1536</v>
      </c>
      <c r="O730" s="2" t="s">
        <v>198</v>
      </c>
      <c r="P730" s="2" t="s">
        <v>107</v>
      </c>
      <c r="Q730" s="3">
        <v>71</v>
      </c>
      <c r="R730" s="2" t="s">
        <v>25</v>
      </c>
      <c r="S730" s="3">
        <v>36</v>
      </c>
      <c r="T730" s="2" t="s">
        <v>10</v>
      </c>
      <c r="U730" s="3">
        <v>41.397919000000002</v>
      </c>
      <c r="V730" s="3">
        <v>-74.322587999999996</v>
      </c>
      <c r="W730" s="2" t="s">
        <v>149</v>
      </c>
      <c r="X730" s="3">
        <v>2</v>
      </c>
      <c r="Y730" s="3" t="str">
        <f>_xlfn.CONCAT(Exposure_Information[[#This Row],[Building Construction Code]]," - ",Exposure_Information[[#This Row],[Type of building construction]])</f>
        <v>RMS - 2</v>
      </c>
      <c r="Z730" s="3">
        <v>0</v>
      </c>
      <c r="AA730" s="2">
        <v>9999</v>
      </c>
      <c r="AB730" s="2" t="s">
        <v>11</v>
      </c>
      <c r="AC730" s="2">
        <v>37</v>
      </c>
      <c r="AD730" s="2" t="str">
        <f>_xlfn.CONCAT(Exposure_Information[[#This Row],[Occupany Code]]," - ",Exposure_Information[[#This Row],[Type of building occupancy]])</f>
        <v>ATC - 37</v>
      </c>
      <c r="AE730" s="5">
        <v>1600000</v>
      </c>
      <c r="AF730" s="5">
        <v>0</v>
      </c>
      <c r="AG730" s="5">
        <v>130000</v>
      </c>
      <c r="AH730" s="5">
        <f>SUM(Exposure_Information[[#This Row],[Building Coverage Value]:[Business interruption value]])</f>
        <v>1730000</v>
      </c>
      <c r="AI730" s="5">
        <f>SUM(Exposure_Information[[#This Row],[Building Coverage Value]:[Contents Coverage Value]])</f>
        <v>1600000</v>
      </c>
      <c r="AJ730" s="26"/>
    </row>
    <row r="731" spans="1:36" ht="39" x14ac:dyDescent="0.3">
      <c r="A731" s="2" t="s">
        <v>148</v>
      </c>
      <c r="B731" s="2" t="s">
        <v>156</v>
      </c>
      <c r="C731" s="2" t="s">
        <v>325</v>
      </c>
      <c r="D731" s="2">
        <v>102515</v>
      </c>
      <c r="E731" s="2" t="s">
        <v>4697</v>
      </c>
      <c r="F731" s="2" t="s">
        <v>5824</v>
      </c>
      <c r="G731" s="3">
        <v>1618</v>
      </c>
      <c r="H731" s="3">
        <v>500</v>
      </c>
      <c r="I731" s="71">
        <f>Exposure_Information[[#This Row],[Total  Insured Value]]+Exposure_Information[[#This Row],[Policy Deductible]]</f>
        <v>709400</v>
      </c>
      <c r="J731" s="2">
        <v>105645</v>
      </c>
      <c r="K731" s="3">
        <v>1</v>
      </c>
      <c r="L731" s="2" t="s">
        <v>9</v>
      </c>
      <c r="M731" s="2" t="s">
        <v>5825</v>
      </c>
      <c r="N731" s="3" t="s">
        <v>5826</v>
      </c>
      <c r="O731" s="2" t="s">
        <v>482</v>
      </c>
      <c r="P731" s="2" t="s">
        <v>228</v>
      </c>
      <c r="Q731" s="3">
        <v>85</v>
      </c>
      <c r="R731" s="2" t="s">
        <v>25</v>
      </c>
      <c r="S731" s="3">
        <v>36</v>
      </c>
      <c r="T731" s="2" t="s">
        <v>10</v>
      </c>
      <c r="U731" s="3">
        <v>40.541916000000001</v>
      </c>
      <c r="V731" s="3">
        <v>-74.160088000000002</v>
      </c>
      <c r="W731" s="2" t="s">
        <v>149</v>
      </c>
      <c r="X731" s="3">
        <v>1</v>
      </c>
      <c r="Y731" s="3" t="str">
        <f>_xlfn.CONCAT(Exposure_Information[[#This Row],[Building Construction Code]]," - ",Exposure_Information[[#This Row],[Type of building construction]])</f>
        <v>RMS - 1</v>
      </c>
      <c r="Z731" s="3">
        <v>0</v>
      </c>
      <c r="AA731" s="2">
        <v>1960</v>
      </c>
      <c r="AB731" s="2" t="s">
        <v>11</v>
      </c>
      <c r="AC731" s="2">
        <v>1</v>
      </c>
      <c r="AD731" s="2" t="str">
        <f>_xlfn.CONCAT(Exposure_Information[[#This Row],[Occupany Code]]," - ",Exposure_Information[[#This Row],[Type of building occupancy]])</f>
        <v>ATC - 1</v>
      </c>
      <c r="AE731" s="5">
        <v>417000</v>
      </c>
      <c r="AF731" s="5">
        <v>208500</v>
      </c>
      <c r="AG731" s="5">
        <v>83400</v>
      </c>
      <c r="AH731" s="5">
        <f>SUM(Exposure_Information[[#This Row],[Building Coverage Value]:[Business interruption value]])</f>
        <v>708900</v>
      </c>
      <c r="AI731" s="5">
        <f>SUM(Exposure_Information[[#This Row],[Building Coverage Value]:[Contents Coverage Value]])</f>
        <v>625500</v>
      </c>
      <c r="AJ731" s="26"/>
    </row>
    <row r="732" spans="1:36" x14ac:dyDescent="0.3">
      <c r="A732" s="2" t="s">
        <v>148</v>
      </c>
      <c r="B732" s="2" t="s">
        <v>156</v>
      </c>
      <c r="C732" s="2" t="s">
        <v>325</v>
      </c>
      <c r="D732" s="2">
        <v>114207</v>
      </c>
      <c r="E732" s="2" t="s">
        <v>4697</v>
      </c>
      <c r="F732" s="2" t="s">
        <v>9554</v>
      </c>
      <c r="G732" s="3">
        <v>953</v>
      </c>
      <c r="H732" s="3">
        <v>500</v>
      </c>
      <c r="I732" s="71">
        <f>Exposure_Information[[#This Row],[Total  Insured Value]]+Exposure_Information[[#This Row],[Policy Deductible]]</f>
        <v>708250</v>
      </c>
      <c r="J732" s="2">
        <v>117337</v>
      </c>
      <c r="K732" s="3">
        <v>1</v>
      </c>
      <c r="L732" s="2" t="s">
        <v>9</v>
      </c>
      <c r="M732" s="2" t="s">
        <v>9555</v>
      </c>
      <c r="N732" s="3" t="s">
        <v>9556</v>
      </c>
      <c r="O732" s="2" t="s">
        <v>1044</v>
      </c>
      <c r="P732" s="2" t="s">
        <v>90</v>
      </c>
      <c r="Q732" s="3">
        <v>17</v>
      </c>
      <c r="R732" s="2" t="s">
        <v>127</v>
      </c>
      <c r="S732" s="3">
        <v>25</v>
      </c>
      <c r="T732" s="2" t="s">
        <v>10</v>
      </c>
      <c r="U732" s="3">
        <v>42.276978</v>
      </c>
      <c r="V732" s="3">
        <v>-71.355316000000002</v>
      </c>
      <c r="W732" s="2" t="s">
        <v>149</v>
      </c>
      <c r="X732" s="3">
        <v>1</v>
      </c>
      <c r="Y732" s="3" t="str">
        <f>_xlfn.CONCAT(Exposure_Information[[#This Row],[Building Construction Code]]," - ",Exposure_Information[[#This Row],[Type of building construction]])</f>
        <v>RMS - 1</v>
      </c>
      <c r="Z732" s="3">
        <v>0</v>
      </c>
      <c r="AA732" s="2">
        <v>1930</v>
      </c>
      <c r="AB732" s="2" t="s">
        <v>11</v>
      </c>
      <c r="AC732" s="2">
        <v>1</v>
      </c>
      <c r="AD732" s="2" t="str">
        <f>_xlfn.CONCAT(Exposure_Information[[#This Row],[Occupany Code]]," - ",Exposure_Information[[#This Row],[Type of building occupancy]])</f>
        <v>ATC - 1</v>
      </c>
      <c r="AE732" s="5">
        <v>372500</v>
      </c>
      <c r="AF732" s="5">
        <v>260750</v>
      </c>
      <c r="AG732" s="5">
        <v>74500</v>
      </c>
      <c r="AH732" s="5">
        <f>SUM(Exposure_Information[[#This Row],[Building Coverage Value]:[Business interruption value]])</f>
        <v>707750</v>
      </c>
      <c r="AI732" s="5">
        <f>SUM(Exposure_Information[[#This Row],[Building Coverage Value]:[Contents Coverage Value]])</f>
        <v>633250</v>
      </c>
      <c r="AJ732" s="26"/>
    </row>
    <row r="733" spans="1:36" ht="26" x14ac:dyDescent="0.3">
      <c r="A733" s="2" t="s">
        <v>148</v>
      </c>
      <c r="B733" s="2" t="s">
        <v>156</v>
      </c>
      <c r="C733" s="2" t="s">
        <v>325</v>
      </c>
      <c r="D733" s="2">
        <v>102106</v>
      </c>
      <c r="E733" s="2" t="s">
        <v>4697</v>
      </c>
      <c r="F733" s="2" t="s">
        <v>4851</v>
      </c>
      <c r="G733" s="3">
        <v>859</v>
      </c>
      <c r="H733" s="3">
        <v>1000</v>
      </c>
      <c r="I733" s="71">
        <f>Exposure_Information[[#This Row],[Total  Insured Value]]+Exposure_Information[[#This Row],[Policy Deductible]]</f>
        <v>708200</v>
      </c>
      <c r="J733" s="2">
        <v>105236</v>
      </c>
      <c r="K733" s="3">
        <v>1</v>
      </c>
      <c r="L733" s="2" t="s">
        <v>9</v>
      </c>
      <c r="M733" s="2" t="s">
        <v>4852</v>
      </c>
      <c r="N733" s="3" t="s">
        <v>4853</v>
      </c>
      <c r="O733" s="2" t="s">
        <v>1784</v>
      </c>
      <c r="P733" s="2" t="s">
        <v>231</v>
      </c>
      <c r="Q733" s="3">
        <v>13</v>
      </c>
      <c r="R733" s="2" t="s">
        <v>127</v>
      </c>
      <c r="S733" s="3">
        <v>25</v>
      </c>
      <c r="T733" s="2" t="s">
        <v>10</v>
      </c>
      <c r="U733" s="3">
        <v>42.097462</v>
      </c>
      <c r="V733" s="3">
        <v>-72.315346000000005</v>
      </c>
      <c r="W733" s="2" t="s">
        <v>149</v>
      </c>
      <c r="X733" s="3">
        <v>1</v>
      </c>
      <c r="Y733" s="3" t="str">
        <f>_xlfn.CONCAT(Exposure_Information[[#This Row],[Building Construction Code]]," - ",Exposure_Information[[#This Row],[Type of building construction]])</f>
        <v>RMS - 1</v>
      </c>
      <c r="Z733" s="3">
        <v>0</v>
      </c>
      <c r="AA733" s="2">
        <v>1930</v>
      </c>
      <c r="AB733" s="2" t="s">
        <v>11</v>
      </c>
      <c r="AC733" s="2">
        <v>1</v>
      </c>
      <c r="AD733" s="2" t="str">
        <f>_xlfn.CONCAT(Exposure_Information[[#This Row],[Occupany Code]]," - ",Exposure_Information[[#This Row],[Type of building occupancy]])</f>
        <v>ATC - 1</v>
      </c>
      <c r="AE733" s="5">
        <v>416000</v>
      </c>
      <c r="AF733" s="5">
        <v>208000</v>
      </c>
      <c r="AG733" s="5">
        <v>83200</v>
      </c>
      <c r="AH733" s="5">
        <f>SUM(Exposure_Information[[#This Row],[Building Coverage Value]:[Business interruption value]])</f>
        <v>707200</v>
      </c>
      <c r="AI733" s="5">
        <f>SUM(Exposure_Information[[#This Row],[Building Coverage Value]:[Contents Coverage Value]])</f>
        <v>624000</v>
      </c>
      <c r="AJ733" s="26"/>
    </row>
    <row r="734" spans="1:36" ht="26" x14ac:dyDescent="0.3">
      <c r="A734" s="2" t="s">
        <v>148</v>
      </c>
      <c r="B734" s="2" t="s">
        <v>156</v>
      </c>
      <c r="C734" s="2" t="s">
        <v>325</v>
      </c>
      <c r="D734" s="2">
        <v>122488</v>
      </c>
      <c r="E734" s="2" t="s">
        <v>4697</v>
      </c>
      <c r="F734" s="2" t="s">
        <v>9883</v>
      </c>
      <c r="G734" s="3">
        <v>1252</v>
      </c>
      <c r="H734" s="3">
        <v>500</v>
      </c>
      <c r="I734" s="71">
        <f>Exposure_Information[[#This Row],[Total  Insured Value]]+Exposure_Information[[#This Row],[Policy Deductible]]</f>
        <v>707700</v>
      </c>
      <c r="J734" s="2">
        <v>125618</v>
      </c>
      <c r="K734" s="3">
        <v>1</v>
      </c>
      <c r="L734" s="2" t="s">
        <v>9</v>
      </c>
      <c r="M734" s="2" t="s">
        <v>9884</v>
      </c>
      <c r="N734" s="3" t="s">
        <v>9885</v>
      </c>
      <c r="O734" s="2" t="s">
        <v>96</v>
      </c>
      <c r="P734" s="2" t="s">
        <v>80</v>
      </c>
      <c r="Q734" s="3">
        <v>47</v>
      </c>
      <c r="R734" s="2" t="s">
        <v>25</v>
      </c>
      <c r="S734" s="3">
        <v>36</v>
      </c>
      <c r="T734" s="2" t="s">
        <v>10</v>
      </c>
      <c r="U734" s="3">
        <v>40.617054000000003</v>
      </c>
      <c r="V734" s="3">
        <v>-73.996482999999998</v>
      </c>
      <c r="W734" s="2" t="s">
        <v>149</v>
      </c>
      <c r="X734" s="3">
        <v>1</v>
      </c>
      <c r="Y734" s="3" t="str">
        <f>_xlfn.CONCAT(Exposure_Information[[#This Row],[Building Construction Code]]," - ",Exposure_Information[[#This Row],[Type of building construction]])</f>
        <v>RMS - 1</v>
      </c>
      <c r="Z734" s="3">
        <v>0</v>
      </c>
      <c r="AA734" s="2">
        <v>1940</v>
      </c>
      <c r="AB734" s="2" t="s">
        <v>11</v>
      </c>
      <c r="AC734" s="2">
        <v>1</v>
      </c>
      <c r="AD734" s="2" t="str">
        <f>_xlfn.CONCAT(Exposure_Information[[#This Row],[Occupany Code]]," - ",Exposure_Information[[#This Row],[Type of building occupancy]])</f>
        <v>ATC - 1</v>
      </c>
      <c r="AE734" s="5">
        <v>416000</v>
      </c>
      <c r="AF734" s="5">
        <v>208000</v>
      </c>
      <c r="AG734" s="5">
        <v>83200</v>
      </c>
      <c r="AH734" s="5">
        <f>SUM(Exposure_Information[[#This Row],[Building Coverage Value]:[Business interruption value]])</f>
        <v>707200</v>
      </c>
      <c r="AI734" s="5">
        <f>SUM(Exposure_Information[[#This Row],[Building Coverage Value]:[Contents Coverage Value]])</f>
        <v>624000</v>
      </c>
      <c r="AJ734" s="26"/>
    </row>
    <row r="735" spans="1:36" ht="26" x14ac:dyDescent="0.3">
      <c r="A735" s="2" t="s">
        <v>148</v>
      </c>
      <c r="B735" s="2" t="s">
        <v>156</v>
      </c>
      <c r="C735" s="2" t="s">
        <v>325</v>
      </c>
      <c r="D735" s="2">
        <v>105002</v>
      </c>
      <c r="E735" s="2" t="s">
        <v>4697</v>
      </c>
      <c r="F735" s="2" t="s">
        <v>6622</v>
      </c>
      <c r="G735" s="3">
        <v>1648</v>
      </c>
      <c r="H735" s="3">
        <v>500</v>
      </c>
      <c r="I735" s="71">
        <f>Exposure_Information[[#This Row],[Total  Insured Value]]+Exposure_Information[[#This Row],[Policy Deductible]]</f>
        <v>706350</v>
      </c>
      <c r="J735" s="2">
        <v>108132</v>
      </c>
      <c r="K735" s="3">
        <v>1</v>
      </c>
      <c r="L735" s="2" t="s">
        <v>9</v>
      </c>
      <c r="M735" s="2" t="s">
        <v>6623</v>
      </c>
      <c r="N735" s="3" t="s">
        <v>6624</v>
      </c>
      <c r="O735" s="2" t="s">
        <v>5103</v>
      </c>
      <c r="P735" s="2" t="s">
        <v>221</v>
      </c>
      <c r="Q735" s="3">
        <v>23</v>
      </c>
      <c r="R735" s="2" t="s">
        <v>127</v>
      </c>
      <c r="S735" s="3">
        <v>25</v>
      </c>
      <c r="T735" s="2" t="s">
        <v>10</v>
      </c>
      <c r="U735" s="3">
        <v>42.029387999999997</v>
      </c>
      <c r="V735" s="3">
        <v>-70.683395000000004</v>
      </c>
      <c r="W735" s="2" t="s">
        <v>149</v>
      </c>
      <c r="X735" s="3">
        <v>1</v>
      </c>
      <c r="Y735" s="3" t="str">
        <f>_xlfn.CONCAT(Exposure_Information[[#This Row],[Building Construction Code]]," - ",Exposure_Information[[#This Row],[Type of building construction]])</f>
        <v>RMS - 1</v>
      </c>
      <c r="Z735" s="3">
        <v>0</v>
      </c>
      <c r="AA735" s="2">
        <v>1963</v>
      </c>
      <c r="AB735" s="2" t="s">
        <v>11</v>
      </c>
      <c r="AC735" s="2">
        <v>1</v>
      </c>
      <c r="AD735" s="2" t="str">
        <f>_xlfn.CONCAT(Exposure_Information[[#This Row],[Occupany Code]]," - ",Exposure_Information[[#This Row],[Type of building occupancy]])</f>
        <v>ATC - 1</v>
      </c>
      <c r="AE735" s="5">
        <v>371500</v>
      </c>
      <c r="AF735" s="5">
        <v>260050</v>
      </c>
      <c r="AG735" s="5">
        <v>74300</v>
      </c>
      <c r="AH735" s="5">
        <f>SUM(Exposure_Information[[#This Row],[Building Coverage Value]:[Business interruption value]])</f>
        <v>705850</v>
      </c>
      <c r="AI735" s="5">
        <f>SUM(Exposure_Information[[#This Row],[Building Coverage Value]:[Contents Coverage Value]])</f>
        <v>631550</v>
      </c>
      <c r="AJ735" s="26"/>
    </row>
    <row r="736" spans="1:36" ht="39" x14ac:dyDescent="0.3">
      <c r="A736" s="2" t="s">
        <v>148</v>
      </c>
      <c r="B736" s="2" t="s">
        <v>156</v>
      </c>
      <c r="C736" s="2" t="s">
        <v>325</v>
      </c>
      <c r="D736" s="2">
        <v>106435</v>
      </c>
      <c r="E736" s="2" t="s">
        <v>4697</v>
      </c>
      <c r="F736" s="2" t="s">
        <v>7854</v>
      </c>
      <c r="G736" s="3">
        <v>1682</v>
      </c>
      <c r="H736" s="3">
        <v>1000</v>
      </c>
      <c r="I736" s="71">
        <f>Exposure_Information[[#This Row],[Total  Insured Value]]+Exposure_Information[[#This Row],[Policy Deductible]]</f>
        <v>706500</v>
      </c>
      <c r="J736" s="2">
        <v>109565</v>
      </c>
      <c r="K736" s="3">
        <v>1</v>
      </c>
      <c r="L736" s="2" t="s">
        <v>9</v>
      </c>
      <c r="M736" s="2" t="s">
        <v>7855</v>
      </c>
      <c r="N736" s="3" t="s">
        <v>7856</v>
      </c>
      <c r="O736" s="2" t="s">
        <v>7857</v>
      </c>
      <c r="P736" s="2" t="s">
        <v>63</v>
      </c>
      <c r="Q736" s="3">
        <v>15</v>
      </c>
      <c r="R736" s="2" t="s">
        <v>70</v>
      </c>
      <c r="S736" s="3">
        <v>9</v>
      </c>
      <c r="T736" s="2" t="s">
        <v>10</v>
      </c>
      <c r="U736" s="3">
        <v>41.853596000000003</v>
      </c>
      <c r="V736" s="3">
        <v>-71.942909</v>
      </c>
      <c r="W736" s="2" t="s">
        <v>149</v>
      </c>
      <c r="X736" s="3">
        <v>1</v>
      </c>
      <c r="Y736" s="3" t="str">
        <f>_xlfn.CONCAT(Exposure_Information[[#This Row],[Building Construction Code]]," - ",Exposure_Information[[#This Row],[Type of building construction]])</f>
        <v>RMS - 1</v>
      </c>
      <c r="Z736" s="3">
        <v>0</v>
      </c>
      <c r="AA736" s="2">
        <v>1988</v>
      </c>
      <c r="AB736" s="2" t="s">
        <v>11</v>
      </c>
      <c r="AC736" s="2">
        <v>1</v>
      </c>
      <c r="AD736" s="2" t="str">
        <f>_xlfn.CONCAT(Exposure_Information[[#This Row],[Occupany Code]]," - ",Exposure_Information[[#This Row],[Type of building occupancy]])</f>
        <v>ATC - 1</v>
      </c>
      <c r="AE736" s="5">
        <v>415000</v>
      </c>
      <c r="AF736" s="5">
        <v>207500</v>
      </c>
      <c r="AG736" s="5">
        <v>83000</v>
      </c>
      <c r="AH736" s="5">
        <f>SUM(Exposure_Information[[#This Row],[Building Coverage Value]:[Business interruption value]])</f>
        <v>705500</v>
      </c>
      <c r="AI736" s="5">
        <f>SUM(Exposure_Information[[#This Row],[Building Coverage Value]:[Contents Coverage Value]])</f>
        <v>622500</v>
      </c>
      <c r="AJ736" s="26"/>
    </row>
    <row r="737" spans="1:36" ht="26" x14ac:dyDescent="0.3">
      <c r="A737" s="2" t="s">
        <v>148</v>
      </c>
      <c r="B737" s="2" t="s">
        <v>156</v>
      </c>
      <c r="C737" s="2" t="s">
        <v>325</v>
      </c>
      <c r="D737" s="2">
        <v>7338</v>
      </c>
      <c r="E737" s="2" t="s">
        <v>382</v>
      </c>
      <c r="F737" s="2" t="s">
        <v>1535</v>
      </c>
      <c r="G737" s="3">
        <v>27430.4609375</v>
      </c>
      <c r="H737" s="3">
        <v>10000</v>
      </c>
      <c r="I737" s="71">
        <f>Exposure_Information[[#This Row],[Total  Insured Value]]+Exposure_Information[[#This Row],[Policy Deductible]]</f>
        <v>1643000</v>
      </c>
      <c r="J737" s="2">
        <v>9882</v>
      </c>
      <c r="K737" s="3">
        <v>1</v>
      </c>
      <c r="L737" s="2" t="s">
        <v>9</v>
      </c>
      <c r="M737" s="2" t="s">
        <v>10713</v>
      </c>
      <c r="N737" s="3" t="s">
        <v>1536</v>
      </c>
      <c r="O737" s="2" t="s">
        <v>198</v>
      </c>
      <c r="P737" s="2" t="s">
        <v>107</v>
      </c>
      <c r="Q737" s="3">
        <v>71</v>
      </c>
      <c r="R737" s="2" t="s">
        <v>25</v>
      </c>
      <c r="S737" s="3">
        <v>36</v>
      </c>
      <c r="T737" s="2" t="s">
        <v>10</v>
      </c>
      <c r="U737" s="3">
        <v>41.397919000000002</v>
      </c>
      <c r="V737" s="3">
        <v>-74.322587999999996</v>
      </c>
      <c r="W737" s="2" t="s">
        <v>149</v>
      </c>
      <c r="X737" s="3">
        <v>2</v>
      </c>
      <c r="Y737" s="3" t="str">
        <f>_xlfn.CONCAT(Exposure_Information[[#This Row],[Building Construction Code]]," - ",Exposure_Information[[#This Row],[Type of building construction]])</f>
        <v>RMS - 2</v>
      </c>
      <c r="Z737" s="3">
        <v>0</v>
      </c>
      <c r="AA737" s="2">
        <v>9999</v>
      </c>
      <c r="AB737" s="2" t="s">
        <v>11</v>
      </c>
      <c r="AC737" s="2">
        <v>37</v>
      </c>
      <c r="AD737" s="2" t="str">
        <f>_xlfn.CONCAT(Exposure_Information[[#This Row],[Occupany Code]]," - ",Exposure_Information[[#This Row],[Type of building occupancy]])</f>
        <v>ATC - 37</v>
      </c>
      <c r="AE737" s="5">
        <v>1500000</v>
      </c>
      <c r="AF737" s="5">
        <v>0</v>
      </c>
      <c r="AG737" s="5">
        <v>133000</v>
      </c>
      <c r="AH737" s="5">
        <f>SUM(Exposure_Information[[#This Row],[Building Coverage Value]:[Business interruption value]])</f>
        <v>1633000</v>
      </c>
      <c r="AI737" s="5">
        <f>SUM(Exposure_Information[[#This Row],[Building Coverage Value]:[Contents Coverage Value]])</f>
        <v>1500000</v>
      </c>
      <c r="AJ737" s="26"/>
    </row>
    <row r="738" spans="1:36" ht="26" x14ac:dyDescent="0.3">
      <c r="A738" s="2" t="s">
        <v>148</v>
      </c>
      <c r="B738" s="2" t="s">
        <v>156</v>
      </c>
      <c r="C738" s="2" t="s">
        <v>325</v>
      </c>
      <c r="D738" s="2">
        <v>120245</v>
      </c>
      <c r="E738" s="2" t="s">
        <v>4697</v>
      </c>
      <c r="F738" s="2" t="s">
        <v>10256</v>
      </c>
      <c r="G738" s="3">
        <v>903</v>
      </c>
      <c r="H738" s="3">
        <v>500</v>
      </c>
      <c r="I738" s="71">
        <f>Exposure_Information[[#This Row],[Total  Insured Value]]+Exposure_Information[[#This Row],[Policy Deductible]]</f>
        <v>704450</v>
      </c>
      <c r="J738" s="2">
        <v>123375</v>
      </c>
      <c r="K738" s="3">
        <v>1</v>
      </c>
      <c r="L738" s="2" t="s">
        <v>9</v>
      </c>
      <c r="M738" s="2" t="s">
        <v>10257</v>
      </c>
      <c r="N738" s="3" t="s">
        <v>10258</v>
      </c>
      <c r="O738" s="2" t="s">
        <v>9732</v>
      </c>
      <c r="P738" s="2" t="s">
        <v>28</v>
      </c>
      <c r="Q738" s="3">
        <v>81</v>
      </c>
      <c r="R738" s="2" t="s">
        <v>25</v>
      </c>
      <c r="S738" s="3">
        <v>36</v>
      </c>
      <c r="T738" s="2" t="s">
        <v>10</v>
      </c>
      <c r="U738" s="3">
        <v>40.769191999999997</v>
      </c>
      <c r="V738" s="3">
        <v>-73.783691000000005</v>
      </c>
      <c r="W738" s="2" t="s">
        <v>149</v>
      </c>
      <c r="X738" s="3">
        <v>2</v>
      </c>
      <c r="Y738" s="3" t="str">
        <f>_xlfn.CONCAT(Exposure_Information[[#This Row],[Building Construction Code]]," - ",Exposure_Information[[#This Row],[Type of building construction]])</f>
        <v>RMS - 2</v>
      </c>
      <c r="Z738" s="3">
        <v>0</v>
      </c>
      <c r="AA738" s="2">
        <v>1944</v>
      </c>
      <c r="AB738" s="2" t="s">
        <v>11</v>
      </c>
      <c r="AC738" s="2">
        <v>1</v>
      </c>
      <c r="AD738" s="2" t="str">
        <f>_xlfn.CONCAT(Exposure_Information[[#This Row],[Occupany Code]]," - ",Exposure_Information[[#This Row],[Type of building occupancy]])</f>
        <v>ATC - 1</v>
      </c>
      <c r="AE738" s="5">
        <v>370500</v>
      </c>
      <c r="AF738" s="5">
        <v>259350</v>
      </c>
      <c r="AG738" s="5">
        <v>74100</v>
      </c>
      <c r="AH738" s="5">
        <f>SUM(Exposure_Information[[#This Row],[Building Coverage Value]:[Business interruption value]])</f>
        <v>703950</v>
      </c>
      <c r="AI738" s="5">
        <f>SUM(Exposure_Information[[#This Row],[Building Coverage Value]:[Contents Coverage Value]])</f>
        <v>629850</v>
      </c>
      <c r="AJ738" s="26"/>
    </row>
    <row r="739" spans="1:36" ht="26" x14ac:dyDescent="0.3">
      <c r="A739" s="2" t="s">
        <v>148</v>
      </c>
      <c r="B739" s="2" t="s">
        <v>156</v>
      </c>
      <c r="C739" s="2" t="s">
        <v>325</v>
      </c>
      <c r="D739" s="2">
        <v>7336</v>
      </c>
      <c r="E739" s="2" t="s">
        <v>382</v>
      </c>
      <c r="F739" s="2" t="s">
        <v>2086</v>
      </c>
      <c r="G739" s="3">
        <v>5687</v>
      </c>
      <c r="H739" s="3">
        <v>1000</v>
      </c>
      <c r="I739" s="71">
        <f>Exposure_Information[[#This Row],[Total  Insured Value]]+Exposure_Information[[#This Row],[Policy Deductible]]</f>
        <v>912000</v>
      </c>
      <c r="J739" s="2">
        <v>9879</v>
      </c>
      <c r="K739" s="3">
        <v>1</v>
      </c>
      <c r="L739" s="2" t="s">
        <v>9</v>
      </c>
      <c r="M739" s="2" t="s">
        <v>10713</v>
      </c>
      <c r="N739" s="3" t="s">
        <v>2087</v>
      </c>
      <c r="O739" s="2" t="s">
        <v>121</v>
      </c>
      <c r="P739" s="2" t="s">
        <v>133</v>
      </c>
      <c r="Q739" s="3">
        <v>3</v>
      </c>
      <c r="R739" s="2" t="s">
        <v>248</v>
      </c>
      <c r="S739" s="3">
        <v>44</v>
      </c>
      <c r="T739" s="2" t="s">
        <v>10</v>
      </c>
      <c r="U739" s="3">
        <v>41.750197999999997</v>
      </c>
      <c r="V739" s="3">
        <v>-71.404032000000001</v>
      </c>
      <c r="W739" s="2" t="s">
        <v>149</v>
      </c>
      <c r="X739" s="3">
        <v>2</v>
      </c>
      <c r="Y739" s="3" t="str">
        <f>_xlfn.CONCAT(Exposure_Information[[#This Row],[Building Construction Code]]," - ",Exposure_Information[[#This Row],[Type of building construction]])</f>
        <v>RMS - 2</v>
      </c>
      <c r="Z739" s="3">
        <v>0</v>
      </c>
      <c r="AA739" s="2">
        <v>9999</v>
      </c>
      <c r="AB739" s="2" t="s">
        <v>11</v>
      </c>
      <c r="AC739" s="2">
        <v>37</v>
      </c>
      <c r="AD739" s="2" t="str">
        <f>_xlfn.CONCAT(Exposure_Information[[#This Row],[Occupany Code]]," - ",Exposure_Information[[#This Row],[Type of building occupancy]])</f>
        <v>ATC - 37</v>
      </c>
      <c r="AE739" s="5">
        <v>827000</v>
      </c>
      <c r="AF739" s="5">
        <v>0</v>
      </c>
      <c r="AG739" s="5">
        <v>84000</v>
      </c>
      <c r="AH739" s="5">
        <f>SUM(Exposure_Information[[#This Row],[Building Coverage Value]:[Business interruption value]])</f>
        <v>911000</v>
      </c>
      <c r="AI739" s="5">
        <f>SUM(Exposure_Information[[#This Row],[Building Coverage Value]:[Contents Coverage Value]])</f>
        <v>827000</v>
      </c>
      <c r="AJ739" s="26"/>
    </row>
    <row r="740" spans="1:36" ht="26" x14ac:dyDescent="0.3">
      <c r="A740" s="2" t="s">
        <v>148</v>
      </c>
      <c r="B740" s="2" t="s">
        <v>156</v>
      </c>
      <c r="C740" s="2" t="s">
        <v>325</v>
      </c>
      <c r="D740" s="2">
        <v>16992</v>
      </c>
      <c r="E740" s="2" t="s">
        <v>367</v>
      </c>
      <c r="F740" s="2" t="s">
        <v>3516</v>
      </c>
      <c r="G740" s="3">
        <v>2191</v>
      </c>
      <c r="H740" s="3">
        <v>2500</v>
      </c>
      <c r="I740" s="71">
        <f>Exposure_Information[[#This Row],[Total  Insured Value]]+Exposure_Information[[#This Row],[Policy Deductible]]</f>
        <v>706000</v>
      </c>
      <c r="J740" s="2">
        <v>20063</v>
      </c>
      <c r="K740" s="3">
        <v>1</v>
      </c>
      <c r="L740" s="2" t="s">
        <v>9</v>
      </c>
      <c r="M740" s="2" t="s">
        <v>3517</v>
      </c>
      <c r="N740" s="3" t="s">
        <v>3518</v>
      </c>
      <c r="O740" s="2" t="s">
        <v>389</v>
      </c>
      <c r="P740" s="2" t="s">
        <v>90</v>
      </c>
      <c r="Q740" s="3">
        <v>17</v>
      </c>
      <c r="R740" s="2" t="s">
        <v>127</v>
      </c>
      <c r="S740" s="3">
        <v>25</v>
      </c>
      <c r="T740" s="2" t="s">
        <v>10</v>
      </c>
      <c r="U740" s="3">
        <v>42.631542000000003</v>
      </c>
      <c r="V740" s="3">
        <v>-71.334166999999994</v>
      </c>
      <c r="W740" s="2" t="s">
        <v>149</v>
      </c>
      <c r="X740" s="3">
        <v>1</v>
      </c>
      <c r="Y740" s="3" t="str">
        <f>_xlfn.CONCAT(Exposure_Information[[#This Row],[Building Construction Code]]," - ",Exposure_Information[[#This Row],[Type of building construction]])</f>
        <v>RMS - 1</v>
      </c>
      <c r="Z740" s="3">
        <v>0</v>
      </c>
      <c r="AA740" s="2">
        <v>1899</v>
      </c>
      <c r="AB740" s="2" t="s">
        <v>11</v>
      </c>
      <c r="AC740" s="2">
        <v>1</v>
      </c>
      <c r="AD740" s="2" t="str">
        <f>_xlfn.CONCAT(Exposure_Information[[#This Row],[Occupany Code]]," - ",Exposure_Information[[#This Row],[Type of building occupancy]])</f>
        <v>ATC - 1</v>
      </c>
      <c r="AE740" s="5">
        <v>703500</v>
      </c>
      <c r="AF740" s="5">
        <v>0</v>
      </c>
      <c r="AG740" s="5">
        <v>0</v>
      </c>
      <c r="AH740" s="5">
        <f>SUM(Exposure_Information[[#This Row],[Building Coverage Value]:[Business interruption value]])</f>
        <v>703500</v>
      </c>
      <c r="AI740" s="5">
        <f>SUM(Exposure_Information[[#This Row],[Building Coverage Value]:[Contents Coverage Value]])</f>
        <v>703500</v>
      </c>
      <c r="AJ740" s="26"/>
    </row>
    <row r="741" spans="1:36" ht="26" x14ac:dyDescent="0.3">
      <c r="A741" s="2" t="s">
        <v>148</v>
      </c>
      <c r="B741" s="2" t="s">
        <v>156</v>
      </c>
      <c r="C741" s="2" t="s">
        <v>325</v>
      </c>
      <c r="D741" s="2">
        <v>111105</v>
      </c>
      <c r="E741" s="2" t="s">
        <v>4697</v>
      </c>
      <c r="F741" s="2" t="s">
        <v>9189</v>
      </c>
      <c r="G741" s="3">
        <v>1302</v>
      </c>
      <c r="H741" s="3">
        <v>2500</v>
      </c>
      <c r="I741" s="71">
        <f>Exposure_Information[[#This Row],[Total  Insured Value]]+Exposure_Information[[#This Row],[Policy Deductible]]</f>
        <v>703600</v>
      </c>
      <c r="J741" s="2">
        <v>114235</v>
      </c>
      <c r="K741" s="3">
        <v>1</v>
      </c>
      <c r="L741" s="2" t="s">
        <v>9</v>
      </c>
      <c r="M741" s="2" t="s">
        <v>9190</v>
      </c>
      <c r="N741" s="3" t="s">
        <v>9191</v>
      </c>
      <c r="O741" s="2" t="s">
        <v>921</v>
      </c>
      <c r="P741" s="2" t="s">
        <v>224</v>
      </c>
      <c r="Q741" s="3">
        <v>21</v>
      </c>
      <c r="R741" s="2" t="s">
        <v>127</v>
      </c>
      <c r="S741" s="3">
        <v>25</v>
      </c>
      <c r="T741" s="2" t="s">
        <v>10</v>
      </c>
      <c r="U741" s="3">
        <v>42.219439999999999</v>
      </c>
      <c r="V741" s="3">
        <v>-71.234161</v>
      </c>
      <c r="W741" s="2" t="s">
        <v>149</v>
      </c>
      <c r="X741" s="3">
        <v>1</v>
      </c>
      <c r="Y741" s="3" t="str">
        <f>_xlfn.CONCAT(Exposure_Information[[#This Row],[Building Construction Code]]," - ",Exposure_Information[[#This Row],[Type of building construction]])</f>
        <v>RMS - 1</v>
      </c>
      <c r="Z741" s="3">
        <v>0</v>
      </c>
      <c r="AA741" s="2">
        <v>1948</v>
      </c>
      <c r="AB741" s="2" t="s">
        <v>11</v>
      </c>
      <c r="AC741" s="2">
        <v>1</v>
      </c>
      <c r="AD741" s="2" t="str">
        <f>_xlfn.CONCAT(Exposure_Information[[#This Row],[Occupany Code]]," - ",Exposure_Information[[#This Row],[Type of building occupancy]])</f>
        <v>ATC - 1</v>
      </c>
      <c r="AE741" s="5">
        <v>369000</v>
      </c>
      <c r="AF741" s="5">
        <v>258300</v>
      </c>
      <c r="AG741" s="5">
        <v>73800</v>
      </c>
      <c r="AH741" s="5">
        <f>SUM(Exposure_Information[[#This Row],[Building Coverage Value]:[Business interruption value]])</f>
        <v>701100</v>
      </c>
      <c r="AI741" s="5">
        <f>SUM(Exposure_Information[[#This Row],[Building Coverage Value]:[Contents Coverage Value]])</f>
        <v>627300</v>
      </c>
      <c r="AJ741" s="26"/>
    </row>
    <row r="742" spans="1:36" ht="26" x14ac:dyDescent="0.3">
      <c r="A742" s="2" t="s">
        <v>148</v>
      </c>
      <c r="B742" s="2" t="s">
        <v>156</v>
      </c>
      <c r="C742" s="2" t="s">
        <v>325</v>
      </c>
      <c r="D742" s="2">
        <v>7333</v>
      </c>
      <c r="E742" s="2" t="s">
        <v>382</v>
      </c>
      <c r="F742" s="2" t="s">
        <v>1426</v>
      </c>
      <c r="G742" s="3">
        <v>2550.85009765625</v>
      </c>
      <c r="H742" s="3">
        <v>1000</v>
      </c>
      <c r="I742" s="71">
        <f>Exposure_Information[[#This Row],[Total  Insured Value]]+Exposure_Information[[#This Row],[Policy Deductible]]</f>
        <v>526000</v>
      </c>
      <c r="J742" s="2">
        <v>9876</v>
      </c>
      <c r="K742" s="3">
        <v>1</v>
      </c>
      <c r="L742" s="2" t="s">
        <v>9</v>
      </c>
      <c r="M742" s="2" t="s">
        <v>10713</v>
      </c>
      <c r="N742" s="3" t="s">
        <v>1427</v>
      </c>
      <c r="O742" s="2" t="s">
        <v>385</v>
      </c>
      <c r="P742" s="2" t="s">
        <v>80</v>
      </c>
      <c r="Q742" s="3">
        <v>47</v>
      </c>
      <c r="R742" s="2" t="s">
        <v>25</v>
      </c>
      <c r="S742" s="3">
        <v>36</v>
      </c>
      <c r="T742" s="2" t="s">
        <v>10</v>
      </c>
      <c r="U742" s="3">
        <v>40.617167999999999</v>
      </c>
      <c r="V742" s="3">
        <v>-73.986923000000004</v>
      </c>
      <c r="W742" s="2" t="s">
        <v>149</v>
      </c>
      <c r="X742" s="3">
        <v>1</v>
      </c>
      <c r="Y742" s="3" t="str">
        <f>_xlfn.CONCAT(Exposure_Information[[#This Row],[Building Construction Code]]," - ",Exposure_Information[[#This Row],[Type of building construction]])</f>
        <v>RMS - 1</v>
      </c>
      <c r="Z742" s="3">
        <v>0</v>
      </c>
      <c r="AA742" s="2">
        <v>9999</v>
      </c>
      <c r="AB742" s="2" t="s">
        <v>11</v>
      </c>
      <c r="AC742" s="2">
        <v>37</v>
      </c>
      <c r="AD742" s="2" t="str">
        <f>_xlfn.CONCAT(Exposure_Information[[#This Row],[Occupany Code]]," - ",Exposure_Information[[#This Row],[Type of building occupancy]])</f>
        <v>ATC - 37</v>
      </c>
      <c r="AE742" s="5">
        <v>503000</v>
      </c>
      <c r="AF742" s="5">
        <v>0</v>
      </c>
      <c r="AG742" s="5">
        <v>22000</v>
      </c>
      <c r="AH742" s="5">
        <f>SUM(Exposure_Information[[#This Row],[Building Coverage Value]:[Business interruption value]])</f>
        <v>525000</v>
      </c>
      <c r="AI742" s="5">
        <f>SUM(Exposure_Information[[#This Row],[Building Coverage Value]:[Contents Coverage Value]])</f>
        <v>503000</v>
      </c>
      <c r="AJ742" s="26"/>
    </row>
    <row r="743" spans="1:36" ht="39" x14ac:dyDescent="0.3">
      <c r="A743" s="2" t="s">
        <v>148</v>
      </c>
      <c r="B743" s="2" t="s">
        <v>156</v>
      </c>
      <c r="C743" s="2" t="s">
        <v>325</v>
      </c>
      <c r="D743" s="2">
        <v>7324</v>
      </c>
      <c r="E743" s="2" t="s">
        <v>382</v>
      </c>
      <c r="F743" s="2" t="s">
        <v>544</v>
      </c>
      <c r="G743" s="3">
        <v>6982.75</v>
      </c>
      <c r="H743" s="3">
        <v>1000</v>
      </c>
      <c r="I743" s="71">
        <f>Exposure_Information[[#This Row],[Total  Insured Value]]+Exposure_Information[[#This Row],[Policy Deductible]]</f>
        <v>2106000</v>
      </c>
      <c r="J743" s="2">
        <v>9866</v>
      </c>
      <c r="K743" s="3">
        <v>1</v>
      </c>
      <c r="L743" s="2" t="s">
        <v>9</v>
      </c>
      <c r="M743" s="2" t="s">
        <v>536</v>
      </c>
      <c r="N743" s="3" t="s">
        <v>94</v>
      </c>
      <c r="O743" s="2" t="s">
        <v>545</v>
      </c>
      <c r="P743" s="2" t="s">
        <v>59</v>
      </c>
      <c r="Q743" s="3">
        <v>61</v>
      </c>
      <c r="R743" s="2" t="s">
        <v>25</v>
      </c>
      <c r="S743" s="3">
        <v>36</v>
      </c>
      <c r="T743" s="2" t="s">
        <v>10</v>
      </c>
      <c r="U743" s="3">
        <v>40.786053000000003</v>
      </c>
      <c r="V743" s="3">
        <v>-73.975222000000002</v>
      </c>
      <c r="W743" s="2" t="s">
        <v>149</v>
      </c>
      <c r="X743" s="3">
        <v>2</v>
      </c>
      <c r="Y743" s="3" t="str">
        <f>_xlfn.CONCAT(Exposure_Information[[#This Row],[Building Construction Code]]," - ",Exposure_Information[[#This Row],[Type of building construction]])</f>
        <v>RMS - 2</v>
      </c>
      <c r="Z743" s="3">
        <v>0</v>
      </c>
      <c r="AA743" s="2">
        <v>9999</v>
      </c>
      <c r="AB743" s="2" t="s">
        <v>11</v>
      </c>
      <c r="AC743" s="2">
        <v>37</v>
      </c>
      <c r="AD743" s="2" t="str">
        <f>_xlfn.CONCAT(Exposure_Information[[#This Row],[Occupany Code]]," - ",Exposure_Information[[#This Row],[Type of building occupancy]])</f>
        <v>ATC - 37</v>
      </c>
      <c r="AE743" s="5">
        <v>2000000</v>
      </c>
      <c r="AF743" s="5">
        <v>0</v>
      </c>
      <c r="AG743" s="5">
        <v>105000</v>
      </c>
      <c r="AH743" s="5">
        <f>SUM(Exposure_Information[[#This Row],[Building Coverage Value]:[Business interruption value]])</f>
        <v>2105000</v>
      </c>
      <c r="AI743" s="5">
        <f>SUM(Exposure_Information[[#This Row],[Building Coverage Value]:[Contents Coverage Value]])</f>
        <v>2000000</v>
      </c>
      <c r="AJ743" s="26"/>
    </row>
    <row r="744" spans="1:36" ht="26" x14ac:dyDescent="0.3">
      <c r="A744" s="2" t="s">
        <v>148</v>
      </c>
      <c r="B744" s="2" t="s">
        <v>156</v>
      </c>
      <c r="C744" s="2" t="s">
        <v>325</v>
      </c>
      <c r="D744" s="2">
        <v>7322</v>
      </c>
      <c r="E744" s="2" t="s">
        <v>382</v>
      </c>
      <c r="F744" s="2" t="s">
        <v>946</v>
      </c>
      <c r="G744" s="3">
        <v>5024</v>
      </c>
      <c r="H744" s="3">
        <v>2500</v>
      </c>
      <c r="I744" s="71">
        <f>Exposure_Information[[#This Row],[Total  Insured Value]]+Exposure_Information[[#This Row],[Policy Deductible]]</f>
        <v>375500</v>
      </c>
      <c r="J744" s="2">
        <v>9863</v>
      </c>
      <c r="K744" s="3">
        <v>1</v>
      </c>
      <c r="L744" s="2" t="s">
        <v>9</v>
      </c>
      <c r="M744" s="2" t="s">
        <v>10713</v>
      </c>
      <c r="N744" s="3" t="s">
        <v>947</v>
      </c>
      <c r="O744" s="2" t="s">
        <v>948</v>
      </c>
      <c r="P744" s="2" t="s">
        <v>256</v>
      </c>
      <c r="Q744" s="3">
        <v>1</v>
      </c>
      <c r="R744" s="2" t="s">
        <v>127</v>
      </c>
      <c r="S744" s="3">
        <v>25</v>
      </c>
      <c r="T744" s="2" t="s">
        <v>10</v>
      </c>
      <c r="U744" s="3">
        <v>41.684046000000002</v>
      </c>
      <c r="V744" s="3">
        <v>-69.966418000000004</v>
      </c>
      <c r="W744" s="2" t="s">
        <v>149</v>
      </c>
      <c r="X744" s="3">
        <v>2</v>
      </c>
      <c r="Y744" s="3" t="str">
        <f>_xlfn.CONCAT(Exposure_Information[[#This Row],[Building Construction Code]]," - ",Exposure_Information[[#This Row],[Type of building construction]])</f>
        <v>RMS - 2</v>
      </c>
      <c r="Z744" s="3">
        <v>0</v>
      </c>
      <c r="AA744" s="2">
        <v>9999</v>
      </c>
      <c r="AB744" s="2" t="s">
        <v>11</v>
      </c>
      <c r="AC744" s="2">
        <v>37</v>
      </c>
      <c r="AD744" s="2" t="str">
        <f>_xlfn.CONCAT(Exposure_Information[[#This Row],[Occupany Code]]," - ",Exposure_Information[[#This Row],[Type of building occupancy]])</f>
        <v>ATC - 37</v>
      </c>
      <c r="AE744" s="5">
        <v>360000</v>
      </c>
      <c r="AF744" s="5">
        <v>0</v>
      </c>
      <c r="AG744" s="5">
        <v>13000</v>
      </c>
      <c r="AH744" s="5">
        <f>SUM(Exposure_Information[[#This Row],[Building Coverage Value]:[Business interruption value]])</f>
        <v>373000</v>
      </c>
      <c r="AI744" s="5">
        <f>SUM(Exposure_Information[[#This Row],[Building Coverage Value]:[Contents Coverage Value]])</f>
        <v>360000</v>
      </c>
      <c r="AJ744" s="26"/>
    </row>
    <row r="745" spans="1:36" ht="26" x14ac:dyDescent="0.3">
      <c r="A745" s="2" t="s">
        <v>148</v>
      </c>
      <c r="B745" s="2" t="s">
        <v>156</v>
      </c>
      <c r="C745" s="2" t="s">
        <v>325</v>
      </c>
      <c r="D745" s="2">
        <v>7320</v>
      </c>
      <c r="E745" s="2" t="s">
        <v>382</v>
      </c>
      <c r="F745" s="2" t="s">
        <v>4731</v>
      </c>
      <c r="G745" s="3">
        <v>1334</v>
      </c>
      <c r="H745" s="3">
        <v>500</v>
      </c>
      <c r="I745" s="71">
        <f>Exposure_Information[[#This Row],[Total  Insured Value]]+Exposure_Information[[#This Row],[Policy Deductible]]</f>
        <v>625500</v>
      </c>
      <c r="J745" s="2">
        <v>9861</v>
      </c>
      <c r="K745" s="3">
        <v>1</v>
      </c>
      <c r="L745" s="2" t="s">
        <v>9</v>
      </c>
      <c r="M745" s="2" t="s">
        <v>10713</v>
      </c>
      <c r="N745" s="3" t="s">
        <v>384</v>
      </c>
      <c r="O745" s="2" t="s">
        <v>385</v>
      </c>
      <c r="P745" s="2" t="s">
        <v>80</v>
      </c>
      <c r="Q745" s="3">
        <v>47</v>
      </c>
      <c r="R745" s="2" t="s">
        <v>25</v>
      </c>
      <c r="S745" s="3">
        <v>36</v>
      </c>
      <c r="T745" s="2" t="s">
        <v>10</v>
      </c>
      <c r="U745" s="3">
        <v>40.633555999999999</v>
      </c>
      <c r="V745" s="3">
        <v>-73.995716999999999</v>
      </c>
      <c r="W745" s="2" t="s">
        <v>149</v>
      </c>
      <c r="X745" s="3">
        <v>2</v>
      </c>
      <c r="Y745" s="3" t="str">
        <f>_xlfn.CONCAT(Exposure_Information[[#This Row],[Building Construction Code]]," - ",Exposure_Information[[#This Row],[Type of building construction]])</f>
        <v>RMS - 2</v>
      </c>
      <c r="Z745" s="3">
        <v>0</v>
      </c>
      <c r="AA745" s="2">
        <v>9999</v>
      </c>
      <c r="AB745" s="2" t="s">
        <v>11</v>
      </c>
      <c r="AC745" s="2">
        <v>37</v>
      </c>
      <c r="AD745" s="2" t="str">
        <f>_xlfn.CONCAT(Exposure_Information[[#This Row],[Occupany Code]]," - ",Exposure_Information[[#This Row],[Type of building occupancy]])</f>
        <v>ATC - 37</v>
      </c>
      <c r="AE745" s="5">
        <v>600000</v>
      </c>
      <c r="AF745" s="5">
        <v>0</v>
      </c>
      <c r="AG745" s="5">
        <v>25000</v>
      </c>
      <c r="AH745" s="5">
        <f>SUM(Exposure_Information[[#This Row],[Building Coverage Value]:[Business interruption value]])</f>
        <v>625000</v>
      </c>
      <c r="AI745" s="5">
        <f>SUM(Exposure_Information[[#This Row],[Building Coverage Value]:[Contents Coverage Value]])</f>
        <v>600000</v>
      </c>
      <c r="AJ745" s="26"/>
    </row>
    <row r="746" spans="1:36" ht="26" x14ac:dyDescent="0.3">
      <c r="A746" s="2" t="s">
        <v>148</v>
      </c>
      <c r="B746" s="2" t="s">
        <v>156</v>
      </c>
      <c r="C746" s="2" t="s">
        <v>325</v>
      </c>
      <c r="D746" s="2">
        <v>7311</v>
      </c>
      <c r="E746" s="2" t="s">
        <v>382</v>
      </c>
      <c r="F746" s="2" t="s">
        <v>2915</v>
      </c>
      <c r="G746" s="3">
        <v>459</v>
      </c>
      <c r="H746" s="3">
        <v>250</v>
      </c>
      <c r="I746" s="71">
        <f>Exposure_Information[[#This Row],[Total  Insured Value]]+Exposure_Information[[#This Row],[Policy Deductible]]</f>
        <v>58250</v>
      </c>
      <c r="J746" s="2">
        <v>9851</v>
      </c>
      <c r="K746" s="3">
        <v>1</v>
      </c>
      <c r="L746" s="2" t="s">
        <v>9</v>
      </c>
      <c r="M746" s="2" t="s">
        <v>10713</v>
      </c>
      <c r="N746" s="2" t="s">
        <v>2916</v>
      </c>
      <c r="O746" s="2" t="s">
        <v>121</v>
      </c>
      <c r="P746" s="2" t="s">
        <v>133</v>
      </c>
      <c r="Q746" s="3">
        <v>3</v>
      </c>
      <c r="R746" s="2" t="s">
        <v>248</v>
      </c>
      <c r="S746" s="3">
        <v>44</v>
      </c>
      <c r="T746" s="2" t="s">
        <v>10</v>
      </c>
      <c r="U746" s="3">
        <v>41.691707999999998</v>
      </c>
      <c r="V746" s="3">
        <v>-71.577912999999995</v>
      </c>
      <c r="W746" s="2" t="s">
        <v>149</v>
      </c>
      <c r="X746" s="3">
        <v>1</v>
      </c>
      <c r="Y746" s="3" t="str">
        <f>_xlfn.CONCAT(Exposure_Information[[#This Row],[Building Construction Code]]," - ",Exposure_Information[[#This Row],[Type of building construction]])</f>
        <v>RMS - 1</v>
      </c>
      <c r="Z746" s="3">
        <v>0</v>
      </c>
      <c r="AA746" s="2">
        <v>9999</v>
      </c>
      <c r="AB746" s="2" t="s">
        <v>11</v>
      </c>
      <c r="AC746" s="2">
        <v>37</v>
      </c>
      <c r="AD746" s="2" t="str">
        <f>_xlfn.CONCAT(Exposure_Information[[#This Row],[Occupany Code]]," - ",Exposure_Information[[#This Row],[Type of building occupancy]])</f>
        <v>ATC - 37</v>
      </c>
      <c r="AE746" s="5">
        <v>58000</v>
      </c>
      <c r="AF746" s="5">
        <v>0</v>
      </c>
      <c r="AG746" s="5">
        <v>0</v>
      </c>
      <c r="AH746" s="5">
        <f>SUM(Exposure_Information[[#This Row],[Building Coverage Value]:[Business interruption value]])</f>
        <v>58000</v>
      </c>
      <c r="AI746" s="5">
        <f>SUM(Exposure_Information[[#This Row],[Building Coverage Value]:[Contents Coverage Value]])</f>
        <v>58000</v>
      </c>
      <c r="AJ746" s="26"/>
    </row>
    <row r="747" spans="1:36" ht="26" x14ac:dyDescent="0.3">
      <c r="A747" s="2" t="s">
        <v>148</v>
      </c>
      <c r="B747" s="2" t="s">
        <v>156</v>
      </c>
      <c r="C747" s="2" t="s">
        <v>325</v>
      </c>
      <c r="D747" s="2">
        <v>7308</v>
      </c>
      <c r="E747" s="2" t="s">
        <v>382</v>
      </c>
      <c r="F747" s="2" t="s">
        <v>1305</v>
      </c>
      <c r="G747" s="3">
        <v>902</v>
      </c>
      <c r="H747" s="3">
        <v>1000</v>
      </c>
      <c r="I747" s="71">
        <f>Exposure_Information[[#This Row],[Total  Insured Value]]+Exposure_Information[[#This Row],[Policy Deductible]]</f>
        <v>411000</v>
      </c>
      <c r="J747" s="2">
        <v>9848</v>
      </c>
      <c r="K747" s="3">
        <v>1</v>
      </c>
      <c r="L747" s="2" t="s">
        <v>9</v>
      </c>
      <c r="M747" s="2" t="s">
        <v>10713</v>
      </c>
      <c r="N747" s="3" t="s">
        <v>1306</v>
      </c>
      <c r="O747" s="2" t="s">
        <v>1094</v>
      </c>
      <c r="P747" s="2" t="s">
        <v>28</v>
      </c>
      <c r="Q747" s="3">
        <v>81</v>
      </c>
      <c r="R747" s="2" t="s">
        <v>25</v>
      </c>
      <c r="S747" s="3">
        <v>36</v>
      </c>
      <c r="T747" s="2" t="s">
        <v>10</v>
      </c>
      <c r="U747" s="3">
        <v>40.786800999999997</v>
      </c>
      <c r="V747" s="3">
        <v>-73.844474000000005</v>
      </c>
      <c r="W747" s="2" t="s">
        <v>149</v>
      </c>
      <c r="X747" s="3">
        <v>2</v>
      </c>
      <c r="Y747" s="3" t="str">
        <f>_xlfn.CONCAT(Exposure_Information[[#This Row],[Building Construction Code]]," - ",Exposure_Information[[#This Row],[Type of building construction]])</f>
        <v>RMS - 2</v>
      </c>
      <c r="Z747" s="3">
        <v>0</v>
      </c>
      <c r="AA747" s="2">
        <v>9999</v>
      </c>
      <c r="AB747" s="2" t="s">
        <v>11</v>
      </c>
      <c r="AC747" s="2">
        <v>37</v>
      </c>
      <c r="AD747" s="2" t="str">
        <f>_xlfn.CONCAT(Exposure_Information[[#This Row],[Occupany Code]]," - ",Exposure_Information[[#This Row],[Type of building occupancy]])</f>
        <v>ATC - 37</v>
      </c>
      <c r="AE747" s="5">
        <v>375000</v>
      </c>
      <c r="AF747" s="5">
        <v>0</v>
      </c>
      <c r="AG747" s="5">
        <v>35000</v>
      </c>
      <c r="AH747" s="5">
        <f>SUM(Exposure_Information[[#This Row],[Building Coverage Value]:[Business interruption value]])</f>
        <v>410000</v>
      </c>
      <c r="AI747" s="5">
        <f>SUM(Exposure_Information[[#This Row],[Building Coverage Value]:[Contents Coverage Value]])</f>
        <v>375000</v>
      </c>
      <c r="AJ747" s="26"/>
    </row>
    <row r="748" spans="1:36" ht="26" x14ac:dyDescent="0.3">
      <c r="A748" s="2" t="s">
        <v>148</v>
      </c>
      <c r="B748" s="2" t="s">
        <v>156</v>
      </c>
      <c r="C748" s="2" t="s">
        <v>325</v>
      </c>
      <c r="D748" s="2">
        <v>7307</v>
      </c>
      <c r="E748" s="2" t="s">
        <v>382</v>
      </c>
      <c r="F748" s="2" t="s">
        <v>1847</v>
      </c>
      <c r="G748" s="3">
        <v>1692</v>
      </c>
      <c r="H748" s="3">
        <v>2500</v>
      </c>
      <c r="I748" s="71">
        <f>Exposure_Information[[#This Row],[Total  Insured Value]]+Exposure_Information[[#This Row],[Policy Deductible]]</f>
        <v>118500</v>
      </c>
      <c r="J748" s="2">
        <v>9847</v>
      </c>
      <c r="K748" s="3">
        <v>1</v>
      </c>
      <c r="L748" s="2" t="s">
        <v>9</v>
      </c>
      <c r="M748" s="2" t="s">
        <v>10713</v>
      </c>
      <c r="N748" s="2" t="s">
        <v>1848</v>
      </c>
      <c r="O748" s="2" t="s">
        <v>948</v>
      </c>
      <c r="P748" s="2" t="s">
        <v>256</v>
      </c>
      <c r="Q748" s="3">
        <v>1</v>
      </c>
      <c r="R748" s="2" t="s">
        <v>127</v>
      </c>
      <c r="S748" s="3">
        <v>25</v>
      </c>
      <c r="T748" s="2" t="s">
        <v>10</v>
      </c>
      <c r="U748" s="3">
        <v>41.685250000000003</v>
      </c>
      <c r="V748" s="3">
        <v>-70.022289999999998</v>
      </c>
      <c r="W748" s="2" t="s">
        <v>149</v>
      </c>
      <c r="X748" s="3">
        <v>2</v>
      </c>
      <c r="Y748" s="3" t="str">
        <f>_xlfn.CONCAT(Exposure_Information[[#This Row],[Building Construction Code]]," - ",Exposure_Information[[#This Row],[Type of building construction]])</f>
        <v>RMS - 2</v>
      </c>
      <c r="Z748" s="3">
        <v>0</v>
      </c>
      <c r="AA748" s="2">
        <v>9999</v>
      </c>
      <c r="AB748" s="2" t="s">
        <v>11</v>
      </c>
      <c r="AC748" s="2">
        <v>37</v>
      </c>
      <c r="AD748" s="2" t="str">
        <f>_xlfn.CONCAT(Exposure_Information[[#This Row],[Occupany Code]]," - ",Exposure_Information[[#This Row],[Type of building occupancy]])</f>
        <v>ATC - 37</v>
      </c>
      <c r="AE748" s="5">
        <v>104000</v>
      </c>
      <c r="AF748" s="5">
        <v>0</v>
      </c>
      <c r="AG748" s="5">
        <v>12000</v>
      </c>
      <c r="AH748" s="5">
        <f>SUM(Exposure_Information[[#This Row],[Building Coverage Value]:[Business interruption value]])</f>
        <v>116000</v>
      </c>
      <c r="AI748" s="5">
        <f>SUM(Exposure_Information[[#This Row],[Building Coverage Value]:[Contents Coverage Value]])</f>
        <v>104000</v>
      </c>
      <c r="AJ748" s="26"/>
    </row>
    <row r="749" spans="1:36" ht="26" x14ac:dyDescent="0.3">
      <c r="A749" s="2" t="s">
        <v>148</v>
      </c>
      <c r="B749" s="2" t="s">
        <v>156</v>
      </c>
      <c r="C749" s="2" t="s">
        <v>325</v>
      </c>
      <c r="D749" s="2">
        <v>18034</v>
      </c>
      <c r="E749" s="2" t="s">
        <v>367</v>
      </c>
      <c r="F749" s="2" t="s">
        <v>4265</v>
      </c>
      <c r="G749" s="3">
        <v>1646</v>
      </c>
      <c r="H749" s="3">
        <v>1000</v>
      </c>
      <c r="I749" s="71">
        <f>Exposure_Information[[#This Row],[Total  Insured Value]]+Exposure_Information[[#This Row],[Policy Deductible]]</f>
        <v>700500</v>
      </c>
      <c r="J749" s="2">
        <v>21124</v>
      </c>
      <c r="K749" s="3">
        <v>1</v>
      </c>
      <c r="L749" s="2" t="s">
        <v>9</v>
      </c>
      <c r="M749" s="2" t="s">
        <v>4266</v>
      </c>
      <c r="N749" s="3" t="s">
        <v>4267</v>
      </c>
      <c r="O749" s="2" t="s">
        <v>238</v>
      </c>
      <c r="P749" s="2" t="s">
        <v>74</v>
      </c>
      <c r="Q749" s="3">
        <v>9</v>
      </c>
      <c r="R749" s="2" t="s">
        <v>127</v>
      </c>
      <c r="S749" s="3">
        <v>25</v>
      </c>
      <c r="T749" s="2" t="s">
        <v>10</v>
      </c>
      <c r="U749" s="3">
        <v>42.547044</v>
      </c>
      <c r="V749" s="3">
        <v>-70.880922999999996</v>
      </c>
      <c r="W749" s="2" t="s">
        <v>149</v>
      </c>
      <c r="X749" s="3">
        <v>2</v>
      </c>
      <c r="Y749" s="3" t="str">
        <f>_xlfn.CONCAT(Exposure_Information[[#This Row],[Building Construction Code]]," - ",Exposure_Information[[#This Row],[Type of building construction]])</f>
        <v>RMS - 2</v>
      </c>
      <c r="Z749" s="3">
        <v>0</v>
      </c>
      <c r="AA749" s="2">
        <v>1900</v>
      </c>
      <c r="AB749" s="2" t="s">
        <v>11</v>
      </c>
      <c r="AC749" s="2">
        <v>1</v>
      </c>
      <c r="AD749" s="2" t="str">
        <f>_xlfn.CONCAT(Exposure_Information[[#This Row],[Occupany Code]]," - ",Exposure_Information[[#This Row],[Type of building occupancy]])</f>
        <v>ATC - 1</v>
      </c>
      <c r="AE749" s="5">
        <v>699500</v>
      </c>
      <c r="AF749" s="5">
        <v>0</v>
      </c>
      <c r="AG749" s="5">
        <v>0</v>
      </c>
      <c r="AH749" s="5">
        <f>SUM(Exposure_Information[[#This Row],[Building Coverage Value]:[Business interruption value]])</f>
        <v>699500</v>
      </c>
      <c r="AI749" s="5">
        <f>SUM(Exposure_Information[[#This Row],[Building Coverage Value]:[Contents Coverage Value]])</f>
        <v>699500</v>
      </c>
      <c r="AJ749" s="26"/>
    </row>
    <row r="750" spans="1:36" ht="26" x14ac:dyDescent="0.3">
      <c r="A750" s="2" t="s">
        <v>148</v>
      </c>
      <c r="B750" s="2" t="s">
        <v>156</v>
      </c>
      <c r="C750" s="2" t="s">
        <v>325</v>
      </c>
      <c r="D750" s="2">
        <v>105780</v>
      </c>
      <c r="E750" s="2" t="s">
        <v>4697</v>
      </c>
      <c r="F750" s="2" t="s">
        <v>6918</v>
      </c>
      <c r="G750" s="3">
        <v>1081</v>
      </c>
      <c r="H750" s="3">
        <v>500</v>
      </c>
      <c r="I750" s="71">
        <f>Exposure_Information[[#This Row],[Total  Insured Value]]+Exposure_Information[[#This Row],[Policy Deductible]]</f>
        <v>699700</v>
      </c>
      <c r="J750" s="2">
        <v>108910</v>
      </c>
      <c r="K750" s="3">
        <v>1</v>
      </c>
      <c r="L750" s="2" t="s">
        <v>9</v>
      </c>
      <c r="M750" s="2" t="s">
        <v>6919</v>
      </c>
      <c r="N750" s="3" t="s">
        <v>6920</v>
      </c>
      <c r="O750" s="2" t="s">
        <v>832</v>
      </c>
      <c r="P750" s="2" t="s">
        <v>224</v>
      </c>
      <c r="Q750" s="3">
        <v>21</v>
      </c>
      <c r="R750" s="2" t="s">
        <v>127</v>
      </c>
      <c r="S750" s="3">
        <v>25</v>
      </c>
      <c r="T750" s="2" t="s">
        <v>10</v>
      </c>
      <c r="U750" s="3">
        <v>42.245728</v>
      </c>
      <c r="V750" s="3">
        <v>-70.828636000000003</v>
      </c>
      <c r="W750" s="2" t="s">
        <v>149</v>
      </c>
      <c r="X750" s="3">
        <v>1</v>
      </c>
      <c r="Y750" s="3" t="str">
        <f>_xlfn.CONCAT(Exposure_Information[[#This Row],[Building Construction Code]]," - ",Exposure_Information[[#This Row],[Type of building construction]])</f>
        <v>RMS - 1</v>
      </c>
      <c r="Z750" s="3">
        <v>0</v>
      </c>
      <c r="AA750" s="2">
        <v>1972</v>
      </c>
      <c r="AB750" s="2" t="s">
        <v>11</v>
      </c>
      <c r="AC750" s="2">
        <v>1</v>
      </c>
      <c r="AD750" s="2" t="str">
        <f>_xlfn.CONCAT(Exposure_Information[[#This Row],[Occupany Code]]," - ",Exposure_Information[[#This Row],[Type of building occupancy]])</f>
        <v>ATC - 1</v>
      </c>
      <c r="AE750" s="5">
        <v>368000</v>
      </c>
      <c r="AF750" s="5">
        <v>257600</v>
      </c>
      <c r="AG750" s="5">
        <v>73600</v>
      </c>
      <c r="AH750" s="5">
        <f>SUM(Exposure_Information[[#This Row],[Building Coverage Value]:[Business interruption value]])</f>
        <v>699200</v>
      </c>
      <c r="AI750" s="5">
        <f>SUM(Exposure_Information[[#This Row],[Building Coverage Value]:[Contents Coverage Value]])</f>
        <v>625600</v>
      </c>
      <c r="AJ750" s="26"/>
    </row>
    <row r="751" spans="1:36" ht="26" x14ac:dyDescent="0.3">
      <c r="A751" s="2" t="s">
        <v>148</v>
      </c>
      <c r="B751" s="2" t="s">
        <v>156</v>
      </c>
      <c r="C751" s="2" t="s">
        <v>325</v>
      </c>
      <c r="D751" s="2">
        <v>111214</v>
      </c>
      <c r="E751" s="2" t="s">
        <v>4697</v>
      </c>
      <c r="F751" s="2" t="s">
        <v>7973</v>
      </c>
      <c r="G751" s="3">
        <v>820</v>
      </c>
      <c r="H751" s="3">
        <v>1000</v>
      </c>
      <c r="I751" s="71">
        <f>Exposure_Information[[#This Row],[Total  Insured Value]]+Exposure_Information[[#This Row],[Policy Deductible]]</f>
        <v>700200</v>
      </c>
      <c r="J751" s="2">
        <v>114344</v>
      </c>
      <c r="K751" s="3">
        <v>1</v>
      </c>
      <c r="L751" s="2" t="s">
        <v>9</v>
      </c>
      <c r="M751" s="2" t="s">
        <v>7974</v>
      </c>
      <c r="N751" s="3" t="s">
        <v>7975</v>
      </c>
      <c r="O751" s="2" t="s">
        <v>482</v>
      </c>
      <c r="P751" s="2" t="s">
        <v>228</v>
      </c>
      <c r="Q751" s="3">
        <v>85</v>
      </c>
      <c r="R751" s="2" t="s">
        <v>25</v>
      </c>
      <c r="S751" s="3">
        <v>36</v>
      </c>
      <c r="T751" s="2" t="s">
        <v>10</v>
      </c>
      <c r="U751" s="3">
        <v>40.597873999999997</v>
      </c>
      <c r="V751" s="3">
        <v>-74.101264999999998</v>
      </c>
      <c r="W751" s="2" t="s">
        <v>149</v>
      </c>
      <c r="X751" s="3">
        <v>2</v>
      </c>
      <c r="Y751" s="3" t="str">
        <f>_xlfn.CONCAT(Exposure_Information[[#This Row],[Building Construction Code]]," - ",Exposure_Information[[#This Row],[Type of building construction]])</f>
        <v>RMS - 2</v>
      </c>
      <c r="Z751" s="3">
        <v>0</v>
      </c>
      <c r="AA751" s="2">
        <v>1968</v>
      </c>
      <c r="AB751" s="2" t="s">
        <v>11</v>
      </c>
      <c r="AC751" s="2">
        <v>1</v>
      </c>
      <c r="AD751" s="2" t="str">
        <f>_xlfn.CONCAT(Exposure_Information[[#This Row],[Occupany Code]]," - ",Exposure_Information[[#This Row],[Type of building occupancy]])</f>
        <v>ATC - 1</v>
      </c>
      <c r="AE751" s="5">
        <v>368000</v>
      </c>
      <c r="AF751" s="5">
        <v>257600</v>
      </c>
      <c r="AG751" s="5">
        <v>73600</v>
      </c>
      <c r="AH751" s="5">
        <f>SUM(Exposure_Information[[#This Row],[Building Coverage Value]:[Business interruption value]])</f>
        <v>699200</v>
      </c>
      <c r="AI751" s="5">
        <f>SUM(Exposure_Information[[#This Row],[Building Coverage Value]:[Contents Coverage Value]])</f>
        <v>625600</v>
      </c>
      <c r="AJ751" s="26"/>
    </row>
    <row r="752" spans="1:36" ht="26" x14ac:dyDescent="0.3">
      <c r="A752" s="2" t="s">
        <v>148</v>
      </c>
      <c r="B752" s="2" t="s">
        <v>156</v>
      </c>
      <c r="C752" s="2" t="s">
        <v>325</v>
      </c>
      <c r="D752" s="2">
        <v>113324</v>
      </c>
      <c r="E752" s="2" t="s">
        <v>4697</v>
      </c>
      <c r="F752" s="2" t="s">
        <v>8678</v>
      </c>
      <c r="G752" s="3">
        <v>1632</v>
      </c>
      <c r="H752" s="3">
        <v>250</v>
      </c>
      <c r="I752" s="71">
        <f>Exposure_Information[[#This Row],[Total  Insured Value]]+Exposure_Information[[#This Row],[Policy Deductible]]</f>
        <v>699450</v>
      </c>
      <c r="J752" s="2">
        <v>116454</v>
      </c>
      <c r="K752" s="3">
        <v>1</v>
      </c>
      <c r="L752" s="2" t="s">
        <v>9</v>
      </c>
      <c r="M752" s="2" t="s">
        <v>8679</v>
      </c>
      <c r="N752" s="3" t="s">
        <v>8680</v>
      </c>
      <c r="O752" s="2" t="s">
        <v>227</v>
      </c>
      <c r="P752" s="2" t="s">
        <v>171</v>
      </c>
      <c r="Q752" s="3">
        <v>27</v>
      </c>
      <c r="R752" s="2" t="s">
        <v>127</v>
      </c>
      <c r="S752" s="3">
        <v>25</v>
      </c>
      <c r="T752" s="2" t="s">
        <v>10</v>
      </c>
      <c r="U752" s="3">
        <v>42.207321</v>
      </c>
      <c r="V752" s="3">
        <v>-71.699402000000006</v>
      </c>
      <c r="W752" s="2" t="s">
        <v>149</v>
      </c>
      <c r="X752" s="3">
        <v>1</v>
      </c>
      <c r="Y752" s="3" t="str">
        <f>_xlfn.CONCAT(Exposure_Information[[#This Row],[Building Construction Code]]," - ",Exposure_Information[[#This Row],[Type of building construction]])</f>
        <v>RMS - 1</v>
      </c>
      <c r="Z752" s="3">
        <v>0</v>
      </c>
      <c r="AA752" s="2">
        <v>1971</v>
      </c>
      <c r="AB752" s="2" t="s">
        <v>11</v>
      </c>
      <c r="AC752" s="2">
        <v>1</v>
      </c>
      <c r="AD752" s="2" t="str">
        <f>_xlfn.CONCAT(Exposure_Information[[#This Row],[Occupany Code]]," - ",Exposure_Information[[#This Row],[Type of building occupancy]])</f>
        <v>ATC - 1</v>
      </c>
      <c r="AE752" s="5">
        <v>368000</v>
      </c>
      <c r="AF752" s="5">
        <v>257600</v>
      </c>
      <c r="AG752" s="5">
        <v>73600</v>
      </c>
      <c r="AH752" s="5">
        <f>SUM(Exposure_Information[[#This Row],[Building Coverage Value]:[Business interruption value]])</f>
        <v>699200</v>
      </c>
      <c r="AI752" s="5">
        <f>SUM(Exposure_Information[[#This Row],[Building Coverage Value]:[Contents Coverage Value]])</f>
        <v>625600</v>
      </c>
      <c r="AJ752" s="26"/>
    </row>
    <row r="753" spans="1:36" ht="26" x14ac:dyDescent="0.3">
      <c r="A753" s="2" t="s">
        <v>148</v>
      </c>
      <c r="B753" s="2" t="s">
        <v>156</v>
      </c>
      <c r="C753" s="2" t="s">
        <v>325</v>
      </c>
      <c r="D753" s="2">
        <v>125498</v>
      </c>
      <c r="E753" s="2" t="s">
        <v>4697</v>
      </c>
      <c r="F753" s="2" t="s">
        <v>10706</v>
      </c>
      <c r="G753" s="3">
        <v>1010</v>
      </c>
      <c r="H753" s="3">
        <v>250</v>
      </c>
      <c r="I753" s="71">
        <f>Exposure_Information[[#This Row],[Total  Insured Value]]+Exposure_Information[[#This Row],[Policy Deductible]]</f>
        <v>698100</v>
      </c>
      <c r="J753" s="2">
        <v>128628</v>
      </c>
      <c r="K753" s="3">
        <v>1</v>
      </c>
      <c r="L753" s="2" t="s">
        <v>9</v>
      </c>
      <c r="M753" s="2" t="s">
        <v>10707</v>
      </c>
      <c r="N753" s="3" t="s">
        <v>10708</v>
      </c>
      <c r="O753" s="2" t="s">
        <v>10709</v>
      </c>
      <c r="P753" s="2" t="s">
        <v>28</v>
      </c>
      <c r="Q753" s="3">
        <v>81</v>
      </c>
      <c r="R753" s="2" t="s">
        <v>25</v>
      </c>
      <c r="S753" s="3">
        <v>36</v>
      </c>
      <c r="T753" s="2" t="s">
        <v>10</v>
      </c>
      <c r="U753" s="3">
        <v>40.743487999999999</v>
      </c>
      <c r="V753" s="3">
        <v>-73.751639999999995</v>
      </c>
      <c r="W753" s="2" t="s">
        <v>149</v>
      </c>
      <c r="X753" s="3">
        <v>2</v>
      </c>
      <c r="Y753" s="3" t="str">
        <f>_xlfn.CONCAT(Exposure_Information[[#This Row],[Building Construction Code]]," - ",Exposure_Information[[#This Row],[Type of building construction]])</f>
        <v>RMS - 2</v>
      </c>
      <c r="Z753" s="3">
        <v>0</v>
      </c>
      <c r="AA753" s="2">
        <v>1959</v>
      </c>
      <c r="AB753" s="2" t="s">
        <v>11</v>
      </c>
      <c r="AC753" s="2">
        <v>1</v>
      </c>
      <c r="AD753" s="2" t="str">
        <f>_xlfn.CONCAT(Exposure_Information[[#This Row],[Occupany Code]]," - ",Exposure_Information[[#This Row],[Type of building occupancy]])</f>
        <v>ATC - 1</v>
      </c>
      <c r="AE753" s="5">
        <v>410500</v>
      </c>
      <c r="AF753" s="5">
        <v>205250</v>
      </c>
      <c r="AG753" s="5">
        <v>82100</v>
      </c>
      <c r="AH753" s="5">
        <f>SUM(Exposure_Information[[#This Row],[Building Coverage Value]:[Business interruption value]])</f>
        <v>697850</v>
      </c>
      <c r="AI753" s="5">
        <f>SUM(Exposure_Information[[#This Row],[Building Coverage Value]:[Contents Coverage Value]])</f>
        <v>615750</v>
      </c>
      <c r="AJ753" s="26"/>
    </row>
    <row r="754" spans="1:36" ht="26" x14ac:dyDescent="0.3">
      <c r="A754" s="2" t="s">
        <v>148</v>
      </c>
      <c r="B754" s="2" t="s">
        <v>156</v>
      </c>
      <c r="C754" s="2" t="s">
        <v>325</v>
      </c>
      <c r="D754" s="2">
        <v>117440</v>
      </c>
      <c r="E754" s="2" t="s">
        <v>4697</v>
      </c>
      <c r="F754" s="2" t="s">
        <v>9281</v>
      </c>
      <c r="G754" s="3">
        <v>1273</v>
      </c>
      <c r="H754" s="3">
        <v>1000</v>
      </c>
      <c r="I754" s="71">
        <f>Exposure_Information[[#This Row],[Total  Insured Value]]+Exposure_Information[[#This Row],[Policy Deductible]]</f>
        <v>698300</v>
      </c>
      <c r="J754" s="2">
        <v>120570</v>
      </c>
      <c r="K754" s="3">
        <v>1</v>
      </c>
      <c r="L754" s="2" t="s">
        <v>9</v>
      </c>
      <c r="M754" s="2" t="s">
        <v>9282</v>
      </c>
      <c r="N754" s="3" t="s">
        <v>9283</v>
      </c>
      <c r="O754" s="2" t="s">
        <v>130</v>
      </c>
      <c r="P754" s="2" t="s">
        <v>90</v>
      </c>
      <c r="Q754" s="3">
        <v>17</v>
      </c>
      <c r="R754" s="2" t="s">
        <v>127</v>
      </c>
      <c r="S754" s="3">
        <v>25</v>
      </c>
      <c r="T754" s="2" t="s">
        <v>10</v>
      </c>
      <c r="U754" s="3">
        <v>42.318004999999999</v>
      </c>
      <c r="V754" s="3">
        <v>-71.432068000000001</v>
      </c>
      <c r="W754" s="2" t="s">
        <v>149</v>
      </c>
      <c r="X754" s="3">
        <v>1</v>
      </c>
      <c r="Y754" s="3" t="str">
        <f>_xlfn.CONCAT(Exposure_Information[[#This Row],[Building Construction Code]]," - ",Exposure_Information[[#This Row],[Type of building construction]])</f>
        <v>RMS - 1</v>
      </c>
      <c r="Z754" s="3">
        <v>0</v>
      </c>
      <c r="AA754" s="2">
        <v>1978</v>
      </c>
      <c r="AB754" s="2" t="s">
        <v>11</v>
      </c>
      <c r="AC754" s="2">
        <v>1</v>
      </c>
      <c r="AD754" s="2" t="str">
        <f>_xlfn.CONCAT(Exposure_Information[[#This Row],[Occupany Code]]," - ",Exposure_Information[[#This Row],[Type of building occupancy]])</f>
        <v>ATC - 1</v>
      </c>
      <c r="AE754" s="5">
        <v>367000</v>
      </c>
      <c r="AF754" s="5">
        <v>256900</v>
      </c>
      <c r="AG754" s="5">
        <v>73400</v>
      </c>
      <c r="AH754" s="5">
        <f>SUM(Exposure_Information[[#This Row],[Building Coverage Value]:[Business interruption value]])</f>
        <v>697300</v>
      </c>
      <c r="AI754" s="5">
        <f>SUM(Exposure_Information[[#This Row],[Building Coverage Value]:[Contents Coverage Value]])</f>
        <v>623900</v>
      </c>
      <c r="AJ754" s="26"/>
    </row>
    <row r="755" spans="1:36" ht="26" x14ac:dyDescent="0.3">
      <c r="A755" s="2" t="s">
        <v>148</v>
      </c>
      <c r="B755" s="2" t="s">
        <v>156</v>
      </c>
      <c r="C755" s="2" t="s">
        <v>325</v>
      </c>
      <c r="D755" s="2">
        <v>117671</v>
      </c>
      <c r="E755" s="2" t="s">
        <v>4697</v>
      </c>
      <c r="F755" s="2" t="s">
        <v>9414</v>
      </c>
      <c r="G755" s="3">
        <v>1029</v>
      </c>
      <c r="H755" s="3">
        <v>500</v>
      </c>
      <c r="I755" s="71">
        <f>Exposure_Information[[#This Row],[Total  Insured Value]]+Exposure_Information[[#This Row],[Policy Deductible]]</f>
        <v>697800</v>
      </c>
      <c r="J755" s="2">
        <v>120801</v>
      </c>
      <c r="K755" s="3">
        <v>1</v>
      </c>
      <c r="L755" s="2" t="s">
        <v>9</v>
      </c>
      <c r="M755" s="2" t="s">
        <v>9415</v>
      </c>
      <c r="N755" s="3" t="s">
        <v>9416</v>
      </c>
      <c r="O755" s="2" t="s">
        <v>2938</v>
      </c>
      <c r="P755" s="2" t="s">
        <v>171</v>
      </c>
      <c r="Q755" s="3">
        <v>27</v>
      </c>
      <c r="R755" s="2" t="s">
        <v>127</v>
      </c>
      <c r="S755" s="3">
        <v>25</v>
      </c>
      <c r="T755" s="2" t="s">
        <v>10</v>
      </c>
      <c r="U755" s="3">
        <v>42.130979000000004</v>
      </c>
      <c r="V755" s="3">
        <v>-71.546670000000006</v>
      </c>
      <c r="W755" s="2" t="s">
        <v>149</v>
      </c>
      <c r="X755" s="3">
        <v>1</v>
      </c>
      <c r="Y755" s="3" t="str">
        <f>_xlfn.CONCAT(Exposure_Information[[#This Row],[Building Construction Code]]," - ",Exposure_Information[[#This Row],[Type of building construction]])</f>
        <v>RMS - 1</v>
      </c>
      <c r="Z755" s="3">
        <v>0</v>
      </c>
      <c r="AA755" s="2">
        <v>1895</v>
      </c>
      <c r="AB755" s="2" t="s">
        <v>11</v>
      </c>
      <c r="AC755" s="2">
        <v>1</v>
      </c>
      <c r="AD755" s="2" t="str">
        <f>_xlfn.CONCAT(Exposure_Information[[#This Row],[Occupany Code]]," - ",Exposure_Information[[#This Row],[Type of building occupancy]])</f>
        <v>ATC - 1</v>
      </c>
      <c r="AE755" s="5">
        <v>367000</v>
      </c>
      <c r="AF755" s="5">
        <v>256900</v>
      </c>
      <c r="AG755" s="5">
        <v>73400</v>
      </c>
      <c r="AH755" s="5">
        <f>SUM(Exposure_Information[[#This Row],[Building Coverage Value]:[Business interruption value]])</f>
        <v>697300</v>
      </c>
      <c r="AI755" s="5">
        <f>SUM(Exposure_Information[[#This Row],[Building Coverage Value]:[Contents Coverage Value]])</f>
        <v>623900</v>
      </c>
      <c r="AJ755" s="26"/>
    </row>
    <row r="756" spans="1:36" ht="26" x14ac:dyDescent="0.3">
      <c r="A756" s="2" t="s">
        <v>148</v>
      </c>
      <c r="B756" s="2" t="s">
        <v>156</v>
      </c>
      <c r="C756" s="2" t="s">
        <v>325</v>
      </c>
      <c r="D756" s="2">
        <v>117792</v>
      </c>
      <c r="E756" s="2" t="s">
        <v>4697</v>
      </c>
      <c r="F756" s="2" t="s">
        <v>9557</v>
      </c>
      <c r="G756" s="3">
        <v>717</v>
      </c>
      <c r="H756" s="3">
        <v>500</v>
      </c>
      <c r="I756" s="71">
        <f>Exposure_Information[[#This Row],[Total  Insured Value]]+Exposure_Information[[#This Row],[Policy Deductible]]</f>
        <v>697800</v>
      </c>
      <c r="J756" s="2">
        <v>120922</v>
      </c>
      <c r="K756" s="3">
        <v>1</v>
      </c>
      <c r="L756" s="2" t="s">
        <v>9</v>
      </c>
      <c r="M756" s="2" t="s">
        <v>9558</v>
      </c>
      <c r="N756" s="3" t="s">
        <v>9559</v>
      </c>
      <c r="O756" s="2" t="s">
        <v>83</v>
      </c>
      <c r="P756" s="2" t="s">
        <v>187</v>
      </c>
      <c r="Q756" s="3">
        <v>3</v>
      </c>
      <c r="R756" s="2" t="s">
        <v>127</v>
      </c>
      <c r="S756" s="3">
        <v>25</v>
      </c>
      <c r="T756" s="2" t="s">
        <v>10</v>
      </c>
      <c r="U756" s="3">
        <v>42.474212999999999</v>
      </c>
      <c r="V756" s="3">
        <v>-73.150475</v>
      </c>
      <c r="W756" s="2" t="s">
        <v>149</v>
      </c>
      <c r="X756" s="3">
        <v>1</v>
      </c>
      <c r="Y756" s="3" t="str">
        <f>_xlfn.CONCAT(Exposure_Information[[#This Row],[Building Construction Code]]," - ",Exposure_Information[[#This Row],[Type of building construction]])</f>
        <v>RMS - 1</v>
      </c>
      <c r="Z756" s="3">
        <v>0</v>
      </c>
      <c r="AA756" s="2">
        <v>1925</v>
      </c>
      <c r="AB756" s="2" t="s">
        <v>11</v>
      </c>
      <c r="AC756" s="2">
        <v>1</v>
      </c>
      <c r="AD756" s="2" t="str">
        <f>_xlfn.CONCAT(Exposure_Information[[#This Row],[Occupany Code]]," - ",Exposure_Information[[#This Row],[Type of building occupancy]])</f>
        <v>ATC - 1</v>
      </c>
      <c r="AE756" s="5">
        <v>367000</v>
      </c>
      <c r="AF756" s="5">
        <v>256900</v>
      </c>
      <c r="AG756" s="5">
        <v>73400</v>
      </c>
      <c r="AH756" s="5">
        <f>SUM(Exposure_Information[[#This Row],[Building Coverage Value]:[Business interruption value]])</f>
        <v>697300</v>
      </c>
      <c r="AI756" s="5">
        <f>SUM(Exposure_Information[[#This Row],[Building Coverage Value]:[Contents Coverage Value]])</f>
        <v>623900</v>
      </c>
      <c r="AJ756" s="26"/>
    </row>
    <row r="757" spans="1:36" ht="26" x14ac:dyDescent="0.3">
      <c r="A757" s="2" t="s">
        <v>148</v>
      </c>
      <c r="B757" s="2" t="s">
        <v>156</v>
      </c>
      <c r="C757" s="2" t="s">
        <v>325</v>
      </c>
      <c r="D757" s="2">
        <v>106852</v>
      </c>
      <c r="E757" s="2" t="s">
        <v>4697</v>
      </c>
      <c r="F757" s="2" t="s">
        <v>7144</v>
      </c>
      <c r="G757" s="3">
        <v>903</v>
      </c>
      <c r="H757" s="3">
        <v>1000</v>
      </c>
      <c r="I757" s="71">
        <f>Exposure_Information[[#This Row],[Total  Insured Value]]+Exposure_Information[[#This Row],[Policy Deductible]]</f>
        <v>697350</v>
      </c>
      <c r="J757" s="2">
        <v>109982</v>
      </c>
      <c r="K757" s="3">
        <v>1</v>
      </c>
      <c r="L757" s="2" t="s">
        <v>9</v>
      </c>
      <c r="M757" s="2" t="s">
        <v>7145</v>
      </c>
      <c r="N757" s="3" t="s">
        <v>7146</v>
      </c>
      <c r="O757" s="2" t="s">
        <v>2053</v>
      </c>
      <c r="P757" s="2" t="s">
        <v>139</v>
      </c>
      <c r="Q757" s="3">
        <v>9</v>
      </c>
      <c r="R757" s="2" t="s">
        <v>70</v>
      </c>
      <c r="S757" s="3">
        <v>9</v>
      </c>
      <c r="T757" s="2" t="s">
        <v>10</v>
      </c>
      <c r="U757" s="3">
        <v>41.251251000000003</v>
      </c>
      <c r="V757" s="3">
        <v>-73.062820000000002</v>
      </c>
      <c r="W757" s="2" t="s">
        <v>149</v>
      </c>
      <c r="X757" s="3">
        <v>1</v>
      </c>
      <c r="Y757" s="3" t="str">
        <f>_xlfn.CONCAT(Exposure_Information[[#This Row],[Building Construction Code]]," - ",Exposure_Information[[#This Row],[Type of building construction]])</f>
        <v>RMS - 1</v>
      </c>
      <c r="Z757" s="3">
        <v>0</v>
      </c>
      <c r="AA757" s="2">
        <v>1971</v>
      </c>
      <c r="AB757" s="2" t="s">
        <v>11</v>
      </c>
      <c r="AC757" s="2">
        <v>1</v>
      </c>
      <c r="AD757" s="2" t="str">
        <f>_xlfn.CONCAT(Exposure_Information[[#This Row],[Occupany Code]]," - ",Exposure_Information[[#This Row],[Type of building occupancy]])</f>
        <v>ATC - 1</v>
      </c>
      <c r="AE757" s="5">
        <v>366500</v>
      </c>
      <c r="AF757" s="5">
        <v>256550</v>
      </c>
      <c r="AG757" s="5">
        <v>73300</v>
      </c>
      <c r="AH757" s="5">
        <f>SUM(Exposure_Information[[#This Row],[Building Coverage Value]:[Business interruption value]])</f>
        <v>696350</v>
      </c>
      <c r="AI757" s="5">
        <f>SUM(Exposure_Information[[#This Row],[Building Coverage Value]:[Contents Coverage Value]])</f>
        <v>623050</v>
      </c>
      <c r="AJ757" s="26"/>
    </row>
    <row r="758" spans="1:36" ht="39" x14ac:dyDescent="0.3">
      <c r="A758" s="2" t="s">
        <v>148</v>
      </c>
      <c r="B758" s="2" t="s">
        <v>156</v>
      </c>
      <c r="C758" s="2" t="s">
        <v>325</v>
      </c>
      <c r="D758" s="2">
        <v>109617</v>
      </c>
      <c r="E758" s="2" t="s">
        <v>4697</v>
      </c>
      <c r="F758" s="2" t="s">
        <v>8186</v>
      </c>
      <c r="G758" s="3">
        <v>1089</v>
      </c>
      <c r="H758" s="3">
        <v>250</v>
      </c>
      <c r="I758" s="71">
        <f>Exposure_Information[[#This Row],[Total  Insured Value]]+Exposure_Information[[#This Row],[Policy Deductible]]</f>
        <v>696600</v>
      </c>
      <c r="J758" s="2">
        <v>112747</v>
      </c>
      <c r="K758" s="3">
        <v>1</v>
      </c>
      <c r="L758" s="2" t="s">
        <v>9</v>
      </c>
      <c r="M758" s="2" t="s">
        <v>8187</v>
      </c>
      <c r="N758" s="3" t="s">
        <v>8188</v>
      </c>
      <c r="O758" s="2" t="s">
        <v>685</v>
      </c>
      <c r="P758" s="2" t="s">
        <v>224</v>
      </c>
      <c r="Q758" s="3">
        <v>21</v>
      </c>
      <c r="R758" s="2" t="s">
        <v>127</v>
      </c>
      <c r="S758" s="3">
        <v>25</v>
      </c>
      <c r="T758" s="2" t="s">
        <v>10</v>
      </c>
      <c r="U758" s="3">
        <v>42.205928999999998</v>
      </c>
      <c r="V758" s="3">
        <v>-71.008606</v>
      </c>
      <c r="W758" s="2" t="s">
        <v>149</v>
      </c>
      <c r="X758" s="3">
        <v>1</v>
      </c>
      <c r="Y758" s="3" t="str">
        <f>_xlfn.CONCAT(Exposure_Information[[#This Row],[Building Construction Code]]," - ",Exposure_Information[[#This Row],[Type of building construction]])</f>
        <v>RMS - 1</v>
      </c>
      <c r="Z758" s="3">
        <v>0</v>
      </c>
      <c r="AA758" s="2">
        <v>1954</v>
      </c>
      <c r="AB758" s="2" t="s">
        <v>11</v>
      </c>
      <c r="AC758" s="2">
        <v>1</v>
      </c>
      <c r="AD758" s="2" t="str">
        <f>_xlfn.CONCAT(Exposure_Information[[#This Row],[Occupany Code]]," - ",Exposure_Information[[#This Row],[Type of building occupancy]])</f>
        <v>ATC - 1</v>
      </c>
      <c r="AE758" s="5">
        <v>366500</v>
      </c>
      <c r="AF758" s="5">
        <v>256550</v>
      </c>
      <c r="AG758" s="5">
        <v>73300</v>
      </c>
      <c r="AH758" s="5">
        <f>SUM(Exposure_Information[[#This Row],[Building Coverage Value]:[Business interruption value]])</f>
        <v>696350</v>
      </c>
      <c r="AI758" s="5">
        <f>SUM(Exposure_Information[[#This Row],[Building Coverage Value]:[Contents Coverage Value]])</f>
        <v>623050</v>
      </c>
      <c r="AJ758" s="26"/>
    </row>
    <row r="759" spans="1:36" ht="26" x14ac:dyDescent="0.3">
      <c r="A759" s="2" t="s">
        <v>148</v>
      </c>
      <c r="B759" s="2" t="s">
        <v>156</v>
      </c>
      <c r="C759" s="2" t="s">
        <v>325</v>
      </c>
      <c r="D759" s="2">
        <v>113632</v>
      </c>
      <c r="E759" s="2" t="s">
        <v>4697</v>
      </c>
      <c r="F759" s="2" t="s">
        <v>8556</v>
      </c>
      <c r="G759" s="3">
        <v>961</v>
      </c>
      <c r="H759" s="3">
        <v>500</v>
      </c>
      <c r="I759" s="71">
        <f>Exposure_Information[[#This Row],[Total  Insured Value]]+Exposure_Information[[#This Row],[Policy Deductible]]</f>
        <v>696850</v>
      </c>
      <c r="J759" s="2">
        <v>116762</v>
      </c>
      <c r="K759" s="3">
        <v>1</v>
      </c>
      <c r="L759" s="2" t="s">
        <v>9</v>
      </c>
      <c r="M759" s="2" t="s">
        <v>8557</v>
      </c>
      <c r="N759" s="3" t="s">
        <v>8558</v>
      </c>
      <c r="O759" s="2" t="s">
        <v>261</v>
      </c>
      <c r="P759" s="2" t="s">
        <v>224</v>
      </c>
      <c r="Q759" s="3">
        <v>21</v>
      </c>
      <c r="R759" s="2" t="s">
        <v>127</v>
      </c>
      <c r="S759" s="3">
        <v>25</v>
      </c>
      <c r="T759" s="2" t="s">
        <v>10</v>
      </c>
      <c r="U759" s="3">
        <v>42.240535999999999</v>
      </c>
      <c r="V759" s="3">
        <v>-70.998206999999994</v>
      </c>
      <c r="W759" s="2" t="s">
        <v>149</v>
      </c>
      <c r="X759" s="3">
        <v>1</v>
      </c>
      <c r="Y759" s="3" t="str">
        <f>_xlfn.CONCAT(Exposure_Information[[#This Row],[Building Construction Code]]," - ",Exposure_Information[[#This Row],[Type of building construction]])</f>
        <v>RMS - 1</v>
      </c>
      <c r="Z759" s="3">
        <v>0</v>
      </c>
      <c r="AA759" s="2">
        <v>1954</v>
      </c>
      <c r="AB759" s="2" t="s">
        <v>11</v>
      </c>
      <c r="AC759" s="2">
        <v>1</v>
      </c>
      <c r="AD759" s="2" t="str">
        <f>_xlfn.CONCAT(Exposure_Information[[#This Row],[Occupany Code]]," - ",Exposure_Information[[#This Row],[Type of building occupancy]])</f>
        <v>ATC - 1</v>
      </c>
      <c r="AE759" s="5">
        <v>366500</v>
      </c>
      <c r="AF759" s="5">
        <v>256550</v>
      </c>
      <c r="AG759" s="5">
        <v>73300</v>
      </c>
      <c r="AH759" s="5">
        <f>SUM(Exposure_Information[[#This Row],[Building Coverage Value]:[Business interruption value]])</f>
        <v>696350</v>
      </c>
      <c r="AI759" s="5">
        <f>SUM(Exposure_Information[[#This Row],[Building Coverage Value]:[Contents Coverage Value]])</f>
        <v>623050</v>
      </c>
      <c r="AJ759" s="26"/>
    </row>
    <row r="760" spans="1:36" ht="26" x14ac:dyDescent="0.3">
      <c r="A760" s="2" t="s">
        <v>148</v>
      </c>
      <c r="B760" s="2" t="s">
        <v>156</v>
      </c>
      <c r="C760" s="2" t="s">
        <v>325</v>
      </c>
      <c r="D760" s="2">
        <v>113218</v>
      </c>
      <c r="E760" s="2" t="s">
        <v>4697</v>
      </c>
      <c r="F760" s="2" t="s">
        <v>9317</v>
      </c>
      <c r="G760" s="3">
        <v>1828</v>
      </c>
      <c r="H760" s="3">
        <v>500</v>
      </c>
      <c r="I760" s="71">
        <f>Exposure_Information[[#This Row],[Total  Insured Value]]+Exposure_Information[[#This Row],[Policy Deductible]]</f>
        <v>696850</v>
      </c>
      <c r="J760" s="2">
        <v>116348</v>
      </c>
      <c r="K760" s="3">
        <v>1</v>
      </c>
      <c r="L760" s="2" t="s">
        <v>9</v>
      </c>
      <c r="M760" s="2" t="s">
        <v>9318</v>
      </c>
      <c r="N760" s="3" t="s">
        <v>9319</v>
      </c>
      <c r="O760" s="2" t="s">
        <v>173</v>
      </c>
      <c r="P760" s="2" t="s">
        <v>174</v>
      </c>
      <c r="Q760" s="3">
        <v>5</v>
      </c>
      <c r="R760" s="2" t="s">
        <v>127</v>
      </c>
      <c r="S760" s="3">
        <v>25</v>
      </c>
      <c r="T760" s="2" t="s">
        <v>10</v>
      </c>
      <c r="U760" s="3">
        <v>41.955187000000002</v>
      </c>
      <c r="V760" s="3">
        <v>-71.293544999999995</v>
      </c>
      <c r="W760" s="2" t="s">
        <v>149</v>
      </c>
      <c r="X760" s="3">
        <v>1</v>
      </c>
      <c r="Y760" s="3" t="str">
        <f>_xlfn.CONCAT(Exposure_Information[[#This Row],[Building Construction Code]]," - ",Exposure_Information[[#This Row],[Type of building construction]])</f>
        <v>RMS - 1</v>
      </c>
      <c r="Z760" s="3">
        <v>0</v>
      </c>
      <c r="AA760" s="2">
        <v>1942</v>
      </c>
      <c r="AB760" s="2" t="s">
        <v>11</v>
      </c>
      <c r="AC760" s="2">
        <v>1</v>
      </c>
      <c r="AD760" s="2" t="str">
        <f>_xlfn.CONCAT(Exposure_Information[[#This Row],[Occupany Code]]," - ",Exposure_Information[[#This Row],[Type of building occupancy]])</f>
        <v>ATC - 1</v>
      </c>
      <c r="AE760" s="5">
        <v>366500</v>
      </c>
      <c r="AF760" s="5">
        <v>256550</v>
      </c>
      <c r="AG760" s="5">
        <v>73300</v>
      </c>
      <c r="AH760" s="5">
        <f>SUM(Exposure_Information[[#This Row],[Building Coverage Value]:[Business interruption value]])</f>
        <v>696350</v>
      </c>
      <c r="AI760" s="5">
        <f>SUM(Exposure_Information[[#This Row],[Building Coverage Value]:[Contents Coverage Value]])</f>
        <v>623050</v>
      </c>
      <c r="AJ760" s="26"/>
    </row>
    <row r="761" spans="1:36" ht="26" x14ac:dyDescent="0.3">
      <c r="A761" s="2" t="s">
        <v>148</v>
      </c>
      <c r="B761" s="2" t="s">
        <v>156</v>
      </c>
      <c r="C761" s="2" t="s">
        <v>325</v>
      </c>
      <c r="D761" s="2">
        <v>124016</v>
      </c>
      <c r="E761" s="2" t="s">
        <v>4697</v>
      </c>
      <c r="F761" s="2" t="s">
        <v>9987</v>
      </c>
      <c r="G761" s="3">
        <v>1076</v>
      </c>
      <c r="H761" s="3"/>
      <c r="I761" s="71">
        <f>Exposure_Information[[#This Row],[Total  Insured Value]]+Exposure_Information[[#This Row],[Policy Deductible]]</f>
        <v>696350</v>
      </c>
      <c r="J761" s="2">
        <v>127146</v>
      </c>
      <c r="K761" s="3">
        <v>1</v>
      </c>
      <c r="L761" s="2" t="s">
        <v>9</v>
      </c>
      <c r="M761" s="2" t="s">
        <v>9988</v>
      </c>
      <c r="N761" s="3" t="s">
        <v>9989</v>
      </c>
      <c r="O761" s="2" t="s">
        <v>9068</v>
      </c>
      <c r="P761" s="2" t="s">
        <v>171</v>
      </c>
      <c r="Q761" s="3">
        <v>27</v>
      </c>
      <c r="R761" s="2" t="s">
        <v>127</v>
      </c>
      <c r="S761" s="3">
        <v>25</v>
      </c>
      <c r="T761" s="2" t="s">
        <v>10</v>
      </c>
      <c r="U761" s="3">
        <v>42.262549999999997</v>
      </c>
      <c r="V761" s="3">
        <v>-72.164731000000003</v>
      </c>
      <c r="W761" s="2" t="s">
        <v>149</v>
      </c>
      <c r="X761" s="3">
        <v>1</v>
      </c>
      <c r="Y761" s="3" t="str">
        <f>_xlfn.CONCAT(Exposure_Information[[#This Row],[Building Construction Code]]," - ",Exposure_Information[[#This Row],[Type of building construction]])</f>
        <v>RMS - 1</v>
      </c>
      <c r="Z761" s="3">
        <v>0</v>
      </c>
      <c r="AA761" s="2">
        <v>2001</v>
      </c>
      <c r="AB761" s="2" t="s">
        <v>11</v>
      </c>
      <c r="AC761" s="2">
        <v>1</v>
      </c>
      <c r="AD761" s="2" t="str">
        <f>_xlfn.CONCAT(Exposure_Information[[#This Row],[Occupany Code]]," - ",Exposure_Information[[#This Row],[Type of building occupancy]])</f>
        <v>ATC - 1</v>
      </c>
      <c r="AE761" s="5">
        <v>366500</v>
      </c>
      <c r="AF761" s="5">
        <v>256550</v>
      </c>
      <c r="AG761" s="5">
        <v>73300</v>
      </c>
      <c r="AH761" s="5">
        <f>SUM(Exposure_Information[[#This Row],[Building Coverage Value]:[Business interruption value]])</f>
        <v>696350</v>
      </c>
      <c r="AI761" s="5">
        <f>SUM(Exposure_Information[[#This Row],[Building Coverage Value]:[Contents Coverage Value]])</f>
        <v>623050</v>
      </c>
      <c r="AJ761" s="26"/>
    </row>
    <row r="762" spans="1:36" ht="26" x14ac:dyDescent="0.3">
      <c r="A762" s="2" t="s">
        <v>148</v>
      </c>
      <c r="B762" s="2" t="s">
        <v>156</v>
      </c>
      <c r="C762" s="2" t="s">
        <v>325</v>
      </c>
      <c r="D762" s="2">
        <v>108159</v>
      </c>
      <c r="E762" s="2" t="s">
        <v>4697</v>
      </c>
      <c r="F762" s="2" t="s">
        <v>5623</v>
      </c>
      <c r="G762" s="3">
        <v>1380</v>
      </c>
      <c r="H762" s="3">
        <v>250</v>
      </c>
      <c r="I762" s="71">
        <f>Exposure_Information[[#This Row],[Total  Insured Value]]+Exposure_Information[[#This Row],[Policy Deductible]]</f>
        <v>696400</v>
      </c>
      <c r="J762" s="2">
        <v>111289</v>
      </c>
      <c r="K762" s="3">
        <v>1</v>
      </c>
      <c r="L762" s="2" t="s">
        <v>9</v>
      </c>
      <c r="M762" s="2" t="s">
        <v>5624</v>
      </c>
      <c r="N762" s="3" t="s">
        <v>5625</v>
      </c>
      <c r="O762" s="2" t="s">
        <v>5103</v>
      </c>
      <c r="P762" s="2" t="s">
        <v>221</v>
      </c>
      <c r="Q762" s="3">
        <v>23</v>
      </c>
      <c r="R762" s="2" t="s">
        <v>127</v>
      </c>
      <c r="S762" s="3">
        <v>25</v>
      </c>
      <c r="T762" s="2" t="s">
        <v>10</v>
      </c>
      <c r="U762" s="3">
        <v>42.057189999999999</v>
      </c>
      <c r="V762" s="3">
        <v>-70.715812999999997</v>
      </c>
      <c r="W762" s="2" t="s">
        <v>149</v>
      </c>
      <c r="X762" s="3">
        <v>1</v>
      </c>
      <c r="Y762" s="3" t="str">
        <f>_xlfn.CONCAT(Exposure_Information[[#This Row],[Building Construction Code]]," - ",Exposure_Information[[#This Row],[Type of building construction]])</f>
        <v>RMS - 1</v>
      </c>
      <c r="Z762" s="3">
        <v>0</v>
      </c>
      <c r="AA762" s="2">
        <v>1980</v>
      </c>
      <c r="AB762" s="2" t="s">
        <v>11</v>
      </c>
      <c r="AC762" s="2">
        <v>1</v>
      </c>
      <c r="AD762" s="2" t="str">
        <f>_xlfn.CONCAT(Exposure_Information[[#This Row],[Occupany Code]]," - ",Exposure_Information[[#This Row],[Type of building occupancy]])</f>
        <v>ATC - 1</v>
      </c>
      <c r="AE762" s="5">
        <v>409500</v>
      </c>
      <c r="AF762" s="5">
        <v>204750</v>
      </c>
      <c r="AG762" s="5">
        <v>81900</v>
      </c>
      <c r="AH762" s="5">
        <f>SUM(Exposure_Information[[#This Row],[Building Coverage Value]:[Business interruption value]])</f>
        <v>696150</v>
      </c>
      <c r="AI762" s="5">
        <f>SUM(Exposure_Information[[#This Row],[Building Coverage Value]:[Contents Coverage Value]])</f>
        <v>614250</v>
      </c>
      <c r="AJ762" s="26"/>
    </row>
    <row r="763" spans="1:36" ht="26" x14ac:dyDescent="0.3">
      <c r="A763" s="2" t="s">
        <v>148</v>
      </c>
      <c r="B763" s="2" t="s">
        <v>156</v>
      </c>
      <c r="C763" s="2" t="s">
        <v>325</v>
      </c>
      <c r="D763" s="2">
        <v>111409</v>
      </c>
      <c r="E763" s="2" t="s">
        <v>4697</v>
      </c>
      <c r="F763" s="2" t="s">
        <v>8901</v>
      </c>
      <c r="G763" s="3">
        <v>1199</v>
      </c>
      <c r="H763" s="3">
        <v>500</v>
      </c>
      <c r="I763" s="71">
        <f>Exposure_Information[[#This Row],[Total  Insured Value]]+Exposure_Information[[#This Row],[Policy Deductible]]</f>
        <v>695900</v>
      </c>
      <c r="J763" s="2">
        <v>114539</v>
      </c>
      <c r="K763" s="3">
        <v>1</v>
      </c>
      <c r="L763" s="2" t="s">
        <v>9</v>
      </c>
      <c r="M763" s="2" t="s">
        <v>8902</v>
      </c>
      <c r="N763" s="3" t="s">
        <v>8903</v>
      </c>
      <c r="O763" s="2" t="s">
        <v>2934</v>
      </c>
      <c r="P763" s="2" t="s">
        <v>221</v>
      </c>
      <c r="Q763" s="3">
        <v>23</v>
      </c>
      <c r="R763" s="2" t="s">
        <v>127</v>
      </c>
      <c r="S763" s="3">
        <v>25</v>
      </c>
      <c r="T763" s="2" t="s">
        <v>10</v>
      </c>
      <c r="U763" s="3">
        <v>42.064247000000002</v>
      </c>
      <c r="V763" s="3">
        <v>-70.854016000000001</v>
      </c>
      <c r="W763" s="2" t="s">
        <v>149</v>
      </c>
      <c r="X763" s="3">
        <v>1</v>
      </c>
      <c r="Y763" s="3" t="str">
        <f>_xlfn.CONCAT(Exposure_Information[[#This Row],[Building Construction Code]]," - ",Exposure_Information[[#This Row],[Type of building construction]])</f>
        <v>RMS - 1</v>
      </c>
      <c r="Z763" s="3">
        <v>0</v>
      </c>
      <c r="AA763" s="2">
        <v>1989</v>
      </c>
      <c r="AB763" s="2" t="s">
        <v>11</v>
      </c>
      <c r="AC763" s="2">
        <v>1</v>
      </c>
      <c r="AD763" s="2" t="str">
        <f>_xlfn.CONCAT(Exposure_Information[[#This Row],[Occupany Code]]," - ",Exposure_Information[[#This Row],[Type of building occupancy]])</f>
        <v>ATC - 1</v>
      </c>
      <c r="AE763" s="5">
        <v>366000</v>
      </c>
      <c r="AF763" s="5">
        <v>256200</v>
      </c>
      <c r="AG763" s="5">
        <v>73200</v>
      </c>
      <c r="AH763" s="5">
        <f>SUM(Exposure_Information[[#This Row],[Building Coverage Value]:[Business interruption value]])</f>
        <v>695400</v>
      </c>
      <c r="AI763" s="5">
        <f>SUM(Exposure_Information[[#This Row],[Building Coverage Value]:[Contents Coverage Value]])</f>
        <v>622200</v>
      </c>
      <c r="AJ763" s="26"/>
    </row>
    <row r="764" spans="1:36" ht="39" x14ac:dyDescent="0.3">
      <c r="A764" s="2" t="s">
        <v>148</v>
      </c>
      <c r="B764" s="2" t="s">
        <v>156</v>
      </c>
      <c r="C764" s="2" t="s">
        <v>325</v>
      </c>
      <c r="D764" s="2">
        <v>18952</v>
      </c>
      <c r="E764" s="2" t="s">
        <v>367</v>
      </c>
      <c r="F764" s="2" t="s">
        <v>3964</v>
      </c>
      <c r="G764" s="3">
        <v>2298</v>
      </c>
      <c r="H764" s="3">
        <v>2500</v>
      </c>
      <c r="I764" s="71">
        <f>Exposure_Information[[#This Row],[Total  Insured Value]]+Exposure_Information[[#This Row],[Policy Deductible]]</f>
        <v>697000</v>
      </c>
      <c r="J764" s="2">
        <v>22059</v>
      </c>
      <c r="K764" s="3">
        <v>1</v>
      </c>
      <c r="L764" s="2" t="s">
        <v>9</v>
      </c>
      <c r="M764" s="2" t="s">
        <v>3965</v>
      </c>
      <c r="N764" s="3" t="s">
        <v>3966</v>
      </c>
      <c r="O764" s="2" t="s">
        <v>1012</v>
      </c>
      <c r="P764" s="2" t="s">
        <v>72</v>
      </c>
      <c r="Q764" s="3">
        <v>25</v>
      </c>
      <c r="R764" s="2" t="s">
        <v>127</v>
      </c>
      <c r="S764" s="3">
        <v>25</v>
      </c>
      <c r="T764" s="2" t="s">
        <v>10</v>
      </c>
      <c r="U764" s="3">
        <v>42.378411</v>
      </c>
      <c r="V764" s="3">
        <v>-70.981790000000004</v>
      </c>
      <c r="W764" s="2" t="s">
        <v>149</v>
      </c>
      <c r="X764" s="3">
        <v>1</v>
      </c>
      <c r="Y764" s="3" t="str">
        <f>_xlfn.CONCAT(Exposure_Information[[#This Row],[Building Construction Code]]," - ",Exposure_Information[[#This Row],[Type of building construction]])</f>
        <v>RMS - 1</v>
      </c>
      <c r="Z764" s="3">
        <v>0</v>
      </c>
      <c r="AA764" s="2">
        <v>1930</v>
      </c>
      <c r="AB764" s="2" t="s">
        <v>11</v>
      </c>
      <c r="AC764" s="2">
        <v>1</v>
      </c>
      <c r="AD764" s="2" t="str">
        <f>_xlfn.CONCAT(Exposure_Information[[#This Row],[Occupany Code]]," - ",Exposure_Information[[#This Row],[Type of building occupancy]])</f>
        <v>ATC - 1</v>
      </c>
      <c r="AE764" s="5">
        <v>694500</v>
      </c>
      <c r="AF764" s="5">
        <v>0</v>
      </c>
      <c r="AG764" s="5">
        <v>0</v>
      </c>
      <c r="AH764" s="5">
        <f>SUM(Exposure_Information[[#This Row],[Building Coverage Value]:[Business interruption value]])</f>
        <v>694500</v>
      </c>
      <c r="AI764" s="5">
        <f>SUM(Exposure_Information[[#This Row],[Building Coverage Value]:[Contents Coverage Value]])</f>
        <v>694500</v>
      </c>
      <c r="AJ764" s="26"/>
    </row>
    <row r="765" spans="1:36" ht="39" x14ac:dyDescent="0.3">
      <c r="A765" s="2" t="s">
        <v>148</v>
      </c>
      <c r="B765" s="2" t="s">
        <v>156</v>
      </c>
      <c r="C765" s="2" t="s">
        <v>325</v>
      </c>
      <c r="D765" s="2">
        <v>106349</v>
      </c>
      <c r="E765" s="2" t="s">
        <v>4697</v>
      </c>
      <c r="F765" s="2" t="s">
        <v>6324</v>
      </c>
      <c r="G765" s="3">
        <v>1079</v>
      </c>
      <c r="H765" s="3">
        <v>500</v>
      </c>
      <c r="I765" s="71">
        <f>Exposure_Information[[#This Row],[Total  Insured Value]]+Exposure_Information[[#This Row],[Policy Deductible]]</f>
        <v>694950</v>
      </c>
      <c r="J765" s="2">
        <v>109479</v>
      </c>
      <c r="K765" s="3">
        <v>1</v>
      </c>
      <c r="L765" s="2" t="s">
        <v>9</v>
      </c>
      <c r="M765" s="2" t="s">
        <v>6325</v>
      </c>
      <c r="N765" s="3" t="s">
        <v>6326</v>
      </c>
      <c r="O765" s="2" t="s">
        <v>585</v>
      </c>
      <c r="P765" s="2" t="s">
        <v>224</v>
      </c>
      <c r="Q765" s="3">
        <v>21</v>
      </c>
      <c r="R765" s="2" t="s">
        <v>127</v>
      </c>
      <c r="S765" s="3">
        <v>25</v>
      </c>
      <c r="T765" s="2" t="s">
        <v>10</v>
      </c>
      <c r="U765" s="3">
        <v>42.052503999999999</v>
      </c>
      <c r="V765" s="3">
        <v>-71.377540999999994</v>
      </c>
      <c r="W765" s="2" t="s">
        <v>149</v>
      </c>
      <c r="X765" s="3">
        <v>1</v>
      </c>
      <c r="Y765" s="3" t="str">
        <f>_xlfn.CONCAT(Exposure_Information[[#This Row],[Building Construction Code]]," - ",Exposure_Information[[#This Row],[Type of building construction]])</f>
        <v>RMS - 1</v>
      </c>
      <c r="Z765" s="3">
        <v>0</v>
      </c>
      <c r="AA765" s="2">
        <v>1971</v>
      </c>
      <c r="AB765" s="2" t="s">
        <v>11</v>
      </c>
      <c r="AC765" s="2">
        <v>1</v>
      </c>
      <c r="AD765" s="2" t="str">
        <f>_xlfn.CONCAT(Exposure_Information[[#This Row],[Occupany Code]]," - ",Exposure_Information[[#This Row],[Type of building occupancy]])</f>
        <v>ATC - 1</v>
      </c>
      <c r="AE765" s="5">
        <v>365500</v>
      </c>
      <c r="AF765" s="5">
        <v>255850</v>
      </c>
      <c r="AG765" s="5">
        <v>73100</v>
      </c>
      <c r="AH765" s="5">
        <f>SUM(Exposure_Information[[#This Row],[Building Coverage Value]:[Business interruption value]])</f>
        <v>694450</v>
      </c>
      <c r="AI765" s="5">
        <f>SUM(Exposure_Information[[#This Row],[Building Coverage Value]:[Contents Coverage Value]])</f>
        <v>621350</v>
      </c>
      <c r="AJ765" s="26"/>
    </row>
    <row r="766" spans="1:36" ht="39" x14ac:dyDescent="0.3">
      <c r="A766" s="2" t="s">
        <v>148</v>
      </c>
      <c r="B766" s="2" t="s">
        <v>156</v>
      </c>
      <c r="C766" s="2" t="s">
        <v>325</v>
      </c>
      <c r="D766" s="2">
        <v>104191</v>
      </c>
      <c r="E766" s="2" t="s">
        <v>4697</v>
      </c>
      <c r="F766" s="2" t="s">
        <v>5839</v>
      </c>
      <c r="G766" s="3">
        <v>1605</v>
      </c>
      <c r="H766" s="3">
        <v>500</v>
      </c>
      <c r="I766" s="71">
        <f>Exposure_Information[[#This Row],[Total  Insured Value]]+Exposure_Information[[#This Row],[Policy Deductible]]</f>
        <v>694000</v>
      </c>
      <c r="J766" s="2">
        <v>107321</v>
      </c>
      <c r="K766" s="3">
        <v>1</v>
      </c>
      <c r="L766" s="2" t="s">
        <v>9</v>
      </c>
      <c r="M766" s="2" t="s">
        <v>5840</v>
      </c>
      <c r="N766" s="3" t="s">
        <v>5841</v>
      </c>
      <c r="O766" s="2" t="s">
        <v>96</v>
      </c>
      <c r="P766" s="2" t="s">
        <v>80</v>
      </c>
      <c r="Q766" s="3">
        <v>47</v>
      </c>
      <c r="R766" s="2" t="s">
        <v>25</v>
      </c>
      <c r="S766" s="3">
        <v>36</v>
      </c>
      <c r="T766" s="2" t="s">
        <v>10</v>
      </c>
      <c r="U766" s="3">
        <v>40.631241000000003</v>
      </c>
      <c r="V766" s="3">
        <v>-73.974716000000001</v>
      </c>
      <c r="W766" s="2" t="s">
        <v>149</v>
      </c>
      <c r="X766" s="3">
        <v>1</v>
      </c>
      <c r="Y766" s="3" t="str">
        <f>_xlfn.CONCAT(Exposure_Information[[#This Row],[Building Construction Code]]," - ",Exposure_Information[[#This Row],[Type of building construction]])</f>
        <v>RMS - 1</v>
      </c>
      <c r="Z766" s="3">
        <v>0</v>
      </c>
      <c r="AA766" s="2">
        <v>1940</v>
      </c>
      <c r="AB766" s="2" t="s">
        <v>11</v>
      </c>
      <c r="AC766" s="2">
        <v>1</v>
      </c>
      <c r="AD766" s="2" t="str">
        <f>_xlfn.CONCAT(Exposure_Information[[#This Row],[Occupany Code]]," - ",Exposure_Information[[#This Row],[Type of building occupancy]])</f>
        <v>ATC - 1</v>
      </c>
      <c r="AE766" s="5">
        <v>365000</v>
      </c>
      <c r="AF766" s="5">
        <v>255500</v>
      </c>
      <c r="AG766" s="5">
        <v>73000</v>
      </c>
      <c r="AH766" s="5">
        <f>SUM(Exposure_Information[[#This Row],[Building Coverage Value]:[Business interruption value]])</f>
        <v>693500</v>
      </c>
      <c r="AI766" s="5">
        <f>SUM(Exposure_Information[[#This Row],[Building Coverage Value]:[Contents Coverage Value]])</f>
        <v>620500</v>
      </c>
      <c r="AJ766" s="26"/>
    </row>
    <row r="767" spans="1:36" ht="39" x14ac:dyDescent="0.3">
      <c r="A767" s="2" t="s">
        <v>148</v>
      </c>
      <c r="B767" s="2" t="s">
        <v>156</v>
      </c>
      <c r="C767" s="2" t="s">
        <v>325</v>
      </c>
      <c r="D767" s="2">
        <v>107242</v>
      </c>
      <c r="E767" s="2" t="s">
        <v>4697</v>
      </c>
      <c r="F767" s="2" t="s">
        <v>6409</v>
      </c>
      <c r="G767" s="3">
        <v>1031</v>
      </c>
      <c r="H767" s="3">
        <v>500</v>
      </c>
      <c r="I767" s="71">
        <f>Exposure_Information[[#This Row],[Total  Insured Value]]+Exposure_Information[[#This Row],[Policy Deductible]]</f>
        <v>694000</v>
      </c>
      <c r="J767" s="2">
        <v>110372</v>
      </c>
      <c r="K767" s="3">
        <v>1</v>
      </c>
      <c r="L767" s="2" t="s">
        <v>9</v>
      </c>
      <c r="M767" s="2" t="s">
        <v>6410</v>
      </c>
      <c r="N767" s="3" t="s">
        <v>6411</v>
      </c>
      <c r="O767" s="2" t="s">
        <v>89</v>
      </c>
      <c r="P767" s="2" t="s">
        <v>90</v>
      </c>
      <c r="Q767" s="3">
        <v>17</v>
      </c>
      <c r="R767" s="2" t="s">
        <v>127</v>
      </c>
      <c r="S767" s="3">
        <v>25</v>
      </c>
      <c r="T767" s="2" t="s">
        <v>10</v>
      </c>
      <c r="U767" s="3">
        <v>42.510401999999999</v>
      </c>
      <c r="V767" s="3">
        <v>-71.098772999999994</v>
      </c>
      <c r="W767" s="2" t="s">
        <v>149</v>
      </c>
      <c r="X767" s="3">
        <v>1</v>
      </c>
      <c r="Y767" s="3" t="str">
        <f>_xlfn.CONCAT(Exposure_Information[[#This Row],[Building Construction Code]]," - ",Exposure_Information[[#This Row],[Type of building construction]])</f>
        <v>RMS - 1</v>
      </c>
      <c r="Z767" s="3">
        <v>0</v>
      </c>
      <c r="AA767" s="2">
        <v>1979</v>
      </c>
      <c r="AB767" s="2" t="s">
        <v>11</v>
      </c>
      <c r="AC767" s="2">
        <v>1</v>
      </c>
      <c r="AD767" s="2" t="str">
        <f>_xlfn.CONCAT(Exposure_Information[[#This Row],[Occupany Code]]," - ",Exposure_Information[[#This Row],[Type of building occupancy]])</f>
        <v>ATC - 1</v>
      </c>
      <c r="AE767" s="5">
        <v>365000</v>
      </c>
      <c r="AF767" s="5">
        <v>255500</v>
      </c>
      <c r="AG767" s="5">
        <v>73000</v>
      </c>
      <c r="AH767" s="5">
        <f>SUM(Exposure_Information[[#This Row],[Building Coverage Value]:[Business interruption value]])</f>
        <v>693500</v>
      </c>
      <c r="AI767" s="5">
        <f>SUM(Exposure_Information[[#This Row],[Building Coverage Value]:[Contents Coverage Value]])</f>
        <v>620500</v>
      </c>
      <c r="AJ767" s="26"/>
    </row>
    <row r="768" spans="1:36" ht="26" x14ac:dyDescent="0.3">
      <c r="A768" s="2" t="s">
        <v>148</v>
      </c>
      <c r="B768" s="2" t="s">
        <v>156</v>
      </c>
      <c r="C768" s="2" t="s">
        <v>325</v>
      </c>
      <c r="D768" s="2">
        <v>107158</v>
      </c>
      <c r="E768" s="2" t="s">
        <v>4697</v>
      </c>
      <c r="F768" s="2" t="s">
        <v>4969</v>
      </c>
      <c r="G768" s="3">
        <v>892</v>
      </c>
      <c r="H768" s="3"/>
      <c r="I768" s="71">
        <f>Exposure_Information[[#This Row],[Total  Insured Value]]+Exposure_Information[[#This Row],[Policy Deductible]]</f>
        <v>692550</v>
      </c>
      <c r="J768" s="2">
        <v>110288</v>
      </c>
      <c r="K768" s="3">
        <v>1</v>
      </c>
      <c r="L768" s="2" t="s">
        <v>9</v>
      </c>
      <c r="M768" s="2" t="s">
        <v>4970</v>
      </c>
      <c r="N768" s="3" t="s">
        <v>4971</v>
      </c>
      <c r="O768" s="2" t="s">
        <v>151</v>
      </c>
      <c r="P768" s="2" t="s">
        <v>74</v>
      </c>
      <c r="Q768" s="3">
        <v>9</v>
      </c>
      <c r="R768" s="2" t="s">
        <v>127</v>
      </c>
      <c r="S768" s="3">
        <v>25</v>
      </c>
      <c r="T768" s="2" t="s">
        <v>10</v>
      </c>
      <c r="U768" s="3">
        <v>42.538108999999999</v>
      </c>
      <c r="V768" s="3">
        <v>-70.972542000000004</v>
      </c>
      <c r="W768" s="2" t="s">
        <v>149</v>
      </c>
      <c r="X768" s="3">
        <v>1</v>
      </c>
      <c r="Y768" s="3" t="str">
        <f>_xlfn.CONCAT(Exposure_Information[[#This Row],[Building Construction Code]]," - ",Exposure_Information[[#This Row],[Type of building construction]])</f>
        <v>RMS - 1</v>
      </c>
      <c r="Z768" s="3">
        <v>0</v>
      </c>
      <c r="AA768" s="2">
        <v>1968</v>
      </c>
      <c r="AB768" s="2" t="s">
        <v>11</v>
      </c>
      <c r="AC768" s="2">
        <v>1</v>
      </c>
      <c r="AD768" s="2" t="str">
        <f>_xlfn.CONCAT(Exposure_Information[[#This Row],[Occupany Code]]," - ",Exposure_Information[[#This Row],[Type of building occupancy]])</f>
        <v>ATC - 1</v>
      </c>
      <c r="AE768" s="5">
        <v>364500</v>
      </c>
      <c r="AF768" s="5">
        <v>255150</v>
      </c>
      <c r="AG768" s="5">
        <v>72900</v>
      </c>
      <c r="AH768" s="5">
        <f>SUM(Exposure_Information[[#This Row],[Building Coverage Value]:[Business interruption value]])</f>
        <v>692550</v>
      </c>
      <c r="AI768" s="5">
        <f>SUM(Exposure_Information[[#This Row],[Building Coverage Value]:[Contents Coverage Value]])</f>
        <v>619650</v>
      </c>
      <c r="AJ768" s="26"/>
    </row>
    <row r="769" spans="1:36" ht="26" x14ac:dyDescent="0.3">
      <c r="A769" s="2" t="s">
        <v>148</v>
      </c>
      <c r="B769" s="2" t="s">
        <v>156</v>
      </c>
      <c r="C769" s="2" t="s">
        <v>325</v>
      </c>
      <c r="D769" s="2">
        <v>126419</v>
      </c>
      <c r="E769" s="2" t="s">
        <v>4697</v>
      </c>
      <c r="F769" s="2" t="s">
        <v>9818</v>
      </c>
      <c r="G769" s="3">
        <v>1195</v>
      </c>
      <c r="H769" s="3"/>
      <c r="I769" s="71">
        <f>Exposure_Information[[#This Row],[Total  Insured Value]]+Exposure_Information[[#This Row],[Policy Deductible]]</f>
        <v>692550</v>
      </c>
      <c r="J769" s="2">
        <v>129549</v>
      </c>
      <c r="K769" s="3">
        <v>1</v>
      </c>
      <c r="L769" s="2" t="s">
        <v>9</v>
      </c>
      <c r="M769" s="2" t="s">
        <v>9819</v>
      </c>
      <c r="N769" s="3" t="s">
        <v>9820</v>
      </c>
      <c r="O769" s="2" t="s">
        <v>839</v>
      </c>
      <c r="P769" s="2" t="s">
        <v>224</v>
      </c>
      <c r="Q769" s="3">
        <v>21</v>
      </c>
      <c r="R769" s="2" t="s">
        <v>127</v>
      </c>
      <c r="S769" s="3">
        <v>25</v>
      </c>
      <c r="T769" s="2" t="s">
        <v>10</v>
      </c>
      <c r="U769" s="3">
        <v>42.258687999999999</v>
      </c>
      <c r="V769" s="3">
        <v>-71.036274000000006</v>
      </c>
      <c r="W769" s="2" t="s">
        <v>149</v>
      </c>
      <c r="X769" s="3">
        <v>1</v>
      </c>
      <c r="Y769" s="3" t="str">
        <f>_xlfn.CONCAT(Exposure_Information[[#This Row],[Building Construction Code]]," - ",Exposure_Information[[#This Row],[Type of building construction]])</f>
        <v>RMS - 1</v>
      </c>
      <c r="Z769" s="3">
        <v>0</v>
      </c>
      <c r="AA769" s="2">
        <v>1920</v>
      </c>
      <c r="AB769" s="2" t="s">
        <v>11</v>
      </c>
      <c r="AC769" s="2">
        <v>1</v>
      </c>
      <c r="AD769" s="2" t="str">
        <f>_xlfn.CONCAT(Exposure_Information[[#This Row],[Occupany Code]]," - ",Exposure_Information[[#This Row],[Type of building occupancy]])</f>
        <v>ATC - 1</v>
      </c>
      <c r="AE769" s="5">
        <v>364500</v>
      </c>
      <c r="AF769" s="5">
        <v>255150</v>
      </c>
      <c r="AG769" s="5">
        <v>72900</v>
      </c>
      <c r="AH769" s="5">
        <f>SUM(Exposure_Information[[#This Row],[Building Coverage Value]:[Business interruption value]])</f>
        <v>692550</v>
      </c>
      <c r="AI769" s="5">
        <f>SUM(Exposure_Information[[#This Row],[Building Coverage Value]:[Contents Coverage Value]])</f>
        <v>619650</v>
      </c>
      <c r="AJ769" s="26"/>
    </row>
    <row r="770" spans="1:36" ht="26" x14ac:dyDescent="0.3">
      <c r="A770" s="2" t="s">
        <v>148</v>
      </c>
      <c r="B770" s="2" t="s">
        <v>156</v>
      </c>
      <c r="C770" s="2" t="s">
        <v>325</v>
      </c>
      <c r="D770" s="2">
        <v>107216</v>
      </c>
      <c r="E770" s="2" t="s">
        <v>4697</v>
      </c>
      <c r="F770" s="2" t="s">
        <v>5363</v>
      </c>
      <c r="G770" s="3">
        <v>825</v>
      </c>
      <c r="H770" s="3"/>
      <c r="I770" s="71">
        <f>Exposure_Information[[#This Row],[Total  Insured Value]]+Exposure_Information[[#This Row],[Policy Deductible]]</f>
        <v>691600</v>
      </c>
      <c r="J770" s="2">
        <v>110346</v>
      </c>
      <c r="K770" s="3">
        <v>1</v>
      </c>
      <c r="L770" s="2" t="s">
        <v>9</v>
      </c>
      <c r="M770" s="2" t="s">
        <v>5364</v>
      </c>
      <c r="N770" s="3" t="s">
        <v>5365</v>
      </c>
      <c r="O770" s="2" t="s">
        <v>622</v>
      </c>
      <c r="P770" s="2" t="s">
        <v>224</v>
      </c>
      <c r="Q770" s="3">
        <v>21</v>
      </c>
      <c r="R770" s="2" t="s">
        <v>127</v>
      </c>
      <c r="S770" s="3">
        <v>25</v>
      </c>
      <c r="T770" s="2" t="s">
        <v>10</v>
      </c>
      <c r="U770" s="3">
        <v>42.303108000000002</v>
      </c>
      <c r="V770" s="3">
        <v>-71.314384000000004</v>
      </c>
      <c r="W770" s="2" t="s">
        <v>149</v>
      </c>
      <c r="X770" s="3">
        <v>1</v>
      </c>
      <c r="Y770" s="3" t="str">
        <f>_xlfn.CONCAT(Exposure_Information[[#This Row],[Building Construction Code]]," - ",Exposure_Information[[#This Row],[Type of building construction]])</f>
        <v>RMS - 1</v>
      </c>
      <c r="Z770" s="3">
        <v>0</v>
      </c>
      <c r="AA770" s="2">
        <v>1940</v>
      </c>
      <c r="AB770" s="2" t="s">
        <v>11</v>
      </c>
      <c r="AC770" s="2">
        <v>1</v>
      </c>
      <c r="AD770" s="2" t="str">
        <f>_xlfn.CONCAT(Exposure_Information[[#This Row],[Occupany Code]]," - ",Exposure_Information[[#This Row],[Type of building occupancy]])</f>
        <v>ATC - 1</v>
      </c>
      <c r="AE770" s="5">
        <v>364000</v>
      </c>
      <c r="AF770" s="5">
        <v>254800</v>
      </c>
      <c r="AG770" s="5">
        <v>72800</v>
      </c>
      <c r="AH770" s="5">
        <f>SUM(Exposure_Information[[#This Row],[Building Coverage Value]:[Business interruption value]])</f>
        <v>691600</v>
      </c>
      <c r="AI770" s="5">
        <f>SUM(Exposure_Information[[#This Row],[Building Coverage Value]:[Contents Coverage Value]])</f>
        <v>618800</v>
      </c>
      <c r="AJ770" s="26"/>
    </row>
    <row r="771" spans="1:36" ht="26" x14ac:dyDescent="0.3">
      <c r="A771" s="2" t="s">
        <v>148</v>
      </c>
      <c r="B771" s="2" t="s">
        <v>156</v>
      </c>
      <c r="C771" s="2" t="s">
        <v>325</v>
      </c>
      <c r="D771" s="2">
        <v>105468</v>
      </c>
      <c r="E771" s="2" t="s">
        <v>4697</v>
      </c>
      <c r="F771" s="2" t="s">
        <v>8807</v>
      </c>
      <c r="G771" s="3">
        <v>961</v>
      </c>
      <c r="H771" s="3"/>
      <c r="I771" s="71">
        <f>Exposure_Information[[#This Row],[Total  Insured Value]]+Exposure_Information[[#This Row],[Policy Deductible]]</f>
        <v>691600</v>
      </c>
      <c r="J771" s="2">
        <v>108598</v>
      </c>
      <c r="K771" s="3">
        <v>1</v>
      </c>
      <c r="L771" s="2" t="s">
        <v>9</v>
      </c>
      <c r="M771" s="2" t="s">
        <v>8808</v>
      </c>
      <c r="N771" s="3" t="s">
        <v>8809</v>
      </c>
      <c r="O771" s="2" t="s">
        <v>8810</v>
      </c>
      <c r="P771" s="2" t="s">
        <v>74</v>
      </c>
      <c r="Q771" s="3">
        <v>9</v>
      </c>
      <c r="R771" s="2" t="s">
        <v>127</v>
      </c>
      <c r="S771" s="3">
        <v>25</v>
      </c>
      <c r="T771" s="2" t="s">
        <v>10</v>
      </c>
      <c r="U771" s="3">
        <v>42.758265999999999</v>
      </c>
      <c r="V771" s="3">
        <v>-71.006912</v>
      </c>
      <c r="W771" s="2" t="s">
        <v>149</v>
      </c>
      <c r="X771" s="3">
        <v>1</v>
      </c>
      <c r="Y771" s="3" t="str">
        <f>_xlfn.CONCAT(Exposure_Information[[#This Row],[Building Construction Code]]," - ",Exposure_Information[[#This Row],[Type of building construction]])</f>
        <v>RMS - 1</v>
      </c>
      <c r="Z771" s="3">
        <v>0</v>
      </c>
      <c r="AA771" s="2">
        <v>1984</v>
      </c>
      <c r="AB771" s="2" t="s">
        <v>11</v>
      </c>
      <c r="AC771" s="2">
        <v>1</v>
      </c>
      <c r="AD771" s="2" t="str">
        <f>_xlfn.CONCAT(Exposure_Information[[#This Row],[Occupany Code]]," - ",Exposure_Information[[#This Row],[Type of building occupancy]])</f>
        <v>ATC - 1</v>
      </c>
      <c r="AE771" s="5">
        <v>364000</v>
      </c>
      <c r="AF771" s="5">
        <v>254800</v>
      </c>
      <c r="AG771" s="5">
        <v>72800</v>
      </c>
      <c r="AH771" s="5">
        <f>SUM(Exposure_Information[[#This Row],[Building Coverage Value]:[Business interruption value]])</f>
        <v>691600</v>
      </c>
      <c r="AI771" s="5">
        <f>SUM(Exposure_Information[[#This Row],[Building Coverage Value]:[Contents Coverage Value]])</f>
        <v>618800</v>
      </c>
      <c r="AJ771" s="26"/>
    </row>
    <row r="772" spans="1:36" ht="26" x14ac:dyDescent="0.3">
      <c r="A772" s="2" t="s">
        <v>148</v>
      </c>
      <c r="B772" s="2" t="s">
        <v>156</v>
      </c>
      <c r="C772" s="2" t="s">
        <v>325</v>
      </c>
      <c r="D772" s="2">
        <v>122552</v>
      </c>
      <c r="E772" s="2" t="s">
        <v>4697</v>
      </c>
      <c r="F772" s="2" t="s">
        <v>10211</v>
      </c>
      <c r="G772" s="3">
        <v>1064</v>
      </c>
      <c r="H772" s="3"/>
      <c r="I772" s="71">
        <f>Exposure_Information[[#This Row],[Total  Insured Value]]+Exposure_Information[[#This Row],[Policy Deductible]]</f>
        <v>691050</v>
      </c>
      <c r="J772" s="2">
        <v>125682</v>
      </c>
      <c r="K772" s="3">
        <v>1</v>
      </c>
      <c r="L772" s="2" t="s">
        <v>9</v>
      </c>
      <c r="M772" s="2" t="s">
        <v>10212</v>
      </c>
      <c r="N772" s="3" t="s">
        <v>10213</v>
      </c>
      <c r="O772" s="2" t="s">
        <v>96</v>
      </c>
      <c r="P772" s="2" t="s">
        <v>80</v>
      </c>
      <c r="Q772" s="3">
        <v>47</v>
      </c>
      <c r="R772" s="2" t="s">
        <v>25</v>
      </c>
      <c r="S772" s="3">
        <v>36</v>
      </c>
      <c r="T772" s="2" t="s">
        <v>10</v>
      </c>
      <c r="U772" s="3">
        <v>40.607700000000001</v>
      </c>
      <c r="V772" s="3">
        <v>-73.958374000000006</v>
      </c>
      <c r="W772" s="2" t="s">
        <v>149</v>
      </c>
      <c r="X772" s="3">
        <v>1</v>
      </c>
      <c r="Y772" s="3" t="str">
        <f>_xlfn.CONCAT(Exposure_Information[[#This Row],[Building Construction Code]]," - ",Exposure_Information[[#This Row],[Type of building construction]])</f>
        <v>RMS - 1</v>
      </c>
      <c r="Z772" s="3">
        <v>0</v>
      </c>
      <c r="AA772" s="2">
        <v>1970</v>
      </c>
      <c r="AB772" s="2" t="s">
        <v>11</v>
      </c>
      <c r="AC772" s="2">
        <v>1</v>
      </c>
      <c r="AD772" s="2" t="str">
        <f>_xlfn.CONCAT(Exposure_Information[[#This Row],[Occupany Code]]," - ",Exposure_Information[[#This Row],[Type of building occupancy]])</f>
        <v>ATC - 1</v>
      </c>
      <c r="AE772" s="5">
        <v>406500</v>
      </c>
      <c r="AF772" s="5">
        <v>203250</v>
      </c>
      <c r="AG772" s="5">
        <v>81300</v>
      </c>
      <c r="AH772" s="5">
        <f>SUM(Exposure_Information[[#This Row],[Building Coverage Value]:[Business interruption value]])</f>
        <v>691050</v>
      </c>
      <c r="AI772" s="5">
        <f>SUM(Exposure_Information[[#This Row],[Building Coverage Value]:[Contents Coverage Value]])</f>
        <v>609750</v>
      </c>
      <c r="AJ772" s="26"/>
    </row>
    <row r="773" spans="1:36" x14ac:dyDescent="0.3">
      <c r="A773" s="2" t="s">
        <v>148</v>
      </c>
      <c r="B773" s="2" t="s">
        <v>156</v>
      </c>
      <c r="C773" s="2" t="s">
        <v>325</v>
      </c>
      <c r="D773" s="2">
        <v>113847</v>
      </c>
      <c r="E773" s="2" t="s">
        <v>4697</v>
      </c>
      <c r="F773" s="2" t="s">
        <v>7311</v>
      </c>
      <c r="G773" s="3">
        <v>1438</v>
      </c>
      <c r="H773" s="3"/>
      <c r="I773" s="71">
        <f>Exposure_Information[[#This Row],[Total  Insured Value]]+Exposure_Information[[#This Row],[Policy Deductible]]</f>
        <v>690650</v>
      </c>
      <c r="J773" s="2">
        <v>116977</v>
      </c>
      <c r="K773" s="3">
        <v>1</v>
      </c>
      <c r="L773" s="2" t="s">
        <v>9</v>
      </c>
      <c r="M773" s="2" t="s">
        <v>7312</v>
      </c>
      <c r="N773" s="3" t="s">
        <v>7313</v>
      </c>
      <c r="O773" s="2" t="s">
        <v>389</v>
      </c>
      <c r="P773" s="2" t="s">
        <v>90</v>
      </c>
      <c r="Q773" s="3">
        <v>17</v>
      </c>
      <c r="R773" s="2" t="s">
        <v>127</v>
      </c>
      <c r="S773" s="3">
        <v>25</v>
      </c>
      <c r="T773" s="2" t="s">
        <v>10</v>
      </c>
      <c r="U773" s="3">
        <v>42.643954999999998</v>
      </c>
      <c r="V773" s="3">
        <v>-71.300903000000005</v>
      </c>
      <c r="W773" s="2" t="s">
        <v>149</v>
      </c>
      <c r="X773" s="3">
        <v>1</v>
      </c>
      <c r="Y773" s="3" t="str">
        <f>_xlfn.CONCAT(Exposure_Information[[#This Row],[Building Construction Code]]," - ",Exposure_Information[[#This Row],[Type of building construction]])</f>
        <v>RMS - 1</v>
      </c>
      <c r="Z773" s="3">
        <v>0</v>
      </c>
      <c r="AA773" s="2">
        <v>1900</v>
      </c>
      <c r="AB773" s="2" t="s">
        <v>11</v>
      </c>
      <c r="AC773" s="2">
        <v>1</v>
      </c>
      <c r="AD773" s="2" t="str">
        <f>_xlfn.CONCAT(Exposure_Information[[#This Row],[Occupany Code]]," - ",Exposure_Information[[#This Row],[Type of building occupancy]])</f>
        <v>ATC - 1</v>
      </c>
      <c r="AE773" s="5">
        <v>363500</v>
      </c>
      <c r="AF773" s="5">
        <v>254450</v>
      </c>
      <c r="AG773" s="5">
        <v>72700</v>
      </c>
      <c r="AH773" s="5">
        <f>SUM(Exposure_Information[[#This Row],[Building Coverage Value]:[Business interruption value]])</f>
        <v>690650</v>
      </c>
      <c r="AI773" s="5">
        <f>SUM(Exposure_Information[[#This Row],[Building Coverage Value]:[Contents Coverage Value]])</f>
        <v>617950</v>
      </c>
      <c r="AJ773" s="26"/>
    </row>
    <row r="774" spans="1:36" ht="26" x14ac:dyDescent="0.3">
      <c r="A774" s="2" t="s">
        <v>148</v>
      </c>
      <c r="B774" s="2" t="s">
        <v>156</v>
      </c>
      <c r="C774" s="2" t="s">
        <v>325</v>
      </c>
      <c r="D774" s="2">
        <v>123406</v>
      </c>
      <c r="E774" s="2" t="s">
        <v>4697</v>
      </c>
      <c r="F774" s="2" t="s">
        <v>10119</v>
      </c>
      <c r="G774" s="3">
        <v>1261</v>
      </c>
      <c r="H774" s="3">
        <v>500</v>
      </c>
      <c r="I774" s="71">
        <f>Exposure_Information[[#This Row],[Total  Insured Value]]+Exposure_Information[[#This Row],[Policy Deductible]]</f>
        <v>691150</v>
      </c>
      <c r="J774" s="2">
        <v>126536</v>
      </c>
      <c r="K774" s="3">
        <v>1</v>
      </c>
      <c r="L774" s="2" t="s">
        <v>9</v>
      </c>
      <c r="M774" s="2" t="s">
        <v>10120</v>
      </c>
      <c r="N774" s="3" t="s">
        <v>10121</v>
      </c>
      <c r="O774" s="2" t="s">
        <v>3031</v>
      </c>
      <c r="P774" s="2" t="s">
        <v>231</v>
      </c>
      <c r="Q774" s="3">
        <v>13</v>
      </c>
      <c r="R774" s="2" t="s">
        <v>127</v>
      </c>
      <c r="S774" s="3">
        <v>25</v>
      </c>
      <c r="T774" s="2" t="s">
        <v>10</v>
      </c>
      <c r="U774" s="3">
        <v>42.048654999999997</v>
      </c>
      <c r="V774" s="3">
        <v>-72.581531999999996</v>
      </c>
      <c r="W774" s="2" t="s">
        <v>149</v>
      </c>
      <c r="X774" s="3">
        <v>1</v>
      </c>
      <c r="Y774" s="3" t="str">
        <f>_xlfn.CONCAT(Exposure_Information[[#This Row],[Building Construction Code]]," - ",Exposure_Information[[#This Row],[Type of building construction]])</f>
        <v>RMS - 1</v>
      </c>
      <c r="Z774" s="3">
        <v>0</v>
      </c>
      <c r="AA774" s="2">
        <v>1930</v>
      </c>
      <c r="AB774" s="2" t="s">
        <v>11</v>
      </c>
      <c r="AC774" s="2">
        <v>1</v>
      </c>
      <c r="AD774" s="2" t="str">
        <f>_xlfn.CONCAT(Exposure_Information[[#This Row],[Occupany Code]]," - ",Exposure_Information[[#This Row],[Type of building occupancy]])</f>
        <v>ATC - 1</v>
      </c>
      <c r="AE774" s="5">
        <v>363500</v>
      </c>
      <c r="AF774" s="5">
        <v>254450</v>
      </c>
      <c r="AG774" s="5">
        <v>72700</v>
      </c>
      <c r="AH774" s="5">
        <f>SUM(Exposure_Information[[#This Row],[Building Coverage Value]:[Business interruption value]])</f>
        <v>690650</v>
      </c>
      <c r="AI774" s="5">
        <f>SUM(Exposure_Information[[#This Row],[Building Coverage Value]:[Contents Coverage Value]])</f>
        <v>617950</v>
      </c>
      <c r="AJ774" s="26"/>
    </row>
    <row r="775" spans="1:36" ht="26" x14ac:dyDescent="0.3">
      <c r="A775" s="2" t="s">
        <v>148</v>
      </c>
      <c r="B775" s="2" t="s">
        <v>156</v>
      </c>
      <c r="C775" s="2" t="s">
        <v>325</v>
      </c>
      <c r="D775" s="2">
        <v>7298</v>
      </c>
      <c r="E775" s="2" t="s">
        <v>382</v>
      </c>
      <c r="F775" s="2" t="s">
        <v>2320</v>
      </c>
      <c r="G775" s="3">
        <v>5256</v>
      </c>
      <c r="H775" s="3">
        <v>1000</v>
      </c>
      <c r="I775" s="71">
        <f>Exposure_Information[[#This Row],[Total  Insured Value]]+Exposure_Information[[#This Row],[Policy Deductible]]</f>
        <v>867000</v>
      </c>
      <c r="J775" s="2">
        <v>9837</v>
      </c>
      <c r="K775" s="3">
        <v>1</v>
      </c>
      <c r="L775" s="2" t="s">
        <v>9</v>
      </c>
      <c r="M775" s="2" t="s">
        <v>10713</v>
      </c>
      <c r="N775" s="3" t="s">
        <v>193</v>
      </c>
      <c r="O775" s="2" t="s">
        <v>541</v>
      </c>
      <c r="P775" s="2" t="s">
        <v>174</v>
      </c>
      <c r="Q775" s="3">
        <v>5</v>
      </c>
      <c r="R775" s="2" t="s">
        <v>127</v>
      </c>
      <c r="S775" s="3">
        <v>25</v>
      </c>
      <c r="T775" s="2" t="s">
        <v>10</v>
      </c>
      <c r="U775" s="3">
        <v>41.932152000000002</v>
      </c>
      <c r="V775" s="3">
        <v>-71.037287000000006</v>
      </c>
      <c r="W775" s="2" t="s">
        <v>149</v>
      </c>
      <c r="X775" s="3">
        <v>2</v>
      </c>
      <c r="Y775" s="3" t="str">
        <f>_xlfn.CONCAT(Exposure_Information[[#This Row],[Building Construction Code]]," - ",Exposure_Information[[#This Row],[Type of building construction]])</f>
        <v>RMS - 2</v>
      </c>
      <c r="Z775" s="3">
        <v>0</v>
      </c>
      <c r="AA775" s="2">
        <v>9999</v>
      </c>
      <c r="AB775" s="2" t="s">
        <v>11</v>
      </c>
      <c r="AC775" s="2">
        <v>37</v>
      </c>
      <c r="AD775" s="2" t="str">
        <f>_xlfn.CONCAT(Exposure_Information[[#This Row],[Occupany Code]]," - ",Exposure_Information[[#This Row],[Type of building occupancy]])</f>
        <v>ATC - 37</v>
      </c>
      <c r="AE775" s="5">
        <v>866000</v>
      </c>
      <c r="AF775" s="5">
        <v>0</v>
      </c>
      <c r="AG775" s="5">
        <v>0</v>
      </c>
      <c r="AH775" s="5">
        <f>SUM(Exposure_Information[[#This Row],[Building Coverage Value]:[Business interruption value]])</f>
        <v>866000</v>
      </c>
      <c r="AI775" s="5">
        <f>SUM(Exposure_Information[[#This Row],[Building Coverage Value]:[Contents Coverage Value]])</f>
        <v>866000</v>
      </c>
      <c r="AJ775" s="26"/>
    </row>
    <row r="776" spans="1:36" ht="39" x14ac:dyDescent="0.3">
      <c r="A776" s="2" t="s">
        <v>148</v>
      </c>
      <c r="B776" s="2" t="s">
        <v>156</v>
      </c>
      <c r="C776" s="2" t="s">
        <v>325</v>
      </c>
      <c r="D776" s="2">
        <v>115853</v>
      </c>
      <c r="E776" s="2" t="s">
        <v>4697</v>
      </c>
      <c r="F776" s="2" t="s">
        <v>9069</v>
      </c>
      <c r="G776" s="3">
        <v>1029</v>
      </c>
      <c r="H776" s="3">
        <v>500</v>
      </c>
      <c r="I776" s="71">
        <f>Exposure_Information[[#This Row],[Total  Insured Value]]+Exposure_Information[[#This Row],[Policy Deductible]]</f>
        <v>690200</v>
      </c>
      <c r="J776" s="2">
        <v>118983</v>
      </c>
      <c r="K776" s="3">
        <v>1</v>
      </c>
      <c r="L776" s="2" t="s">
        <v>9</v>
      </c>
      <c r="M776" s="2" t="s">
        <v>9070</v>
      </c>
      <c r="N776" s="3" t="s">
        <v>9071</v>
      </c>
      <c r="O776" s="2" t="s">
        <v>199</v>
      </c>
      <c r="P776" s="2" t="s">
        <v>139</v>
      </c>
      <c r="Q776" s="3">
        <v>9</v>
      </c>
      <c r="R776" s="2" t="s">
        <v>70</v>
      </c>
      <c r="S776" s="3">
        <v>9</v>
      </c>
      <c r="T776" s="2" t="s">
        <v>10</v>
      </c>
      <c r="U776" s="3">
        <v>41.329906000000001</v>
      </c>
      <c r="V776" s="3">
        <v>-72.691551000000004</v>
      </c>
      <c r="W776" s="2" t="s">
        <v>149</v>
      </c>
      <c r="X776" s="3">
        <v>1</v>
      </c>
      <c r="Y776" s="3" t="str">
        <f>_xlfn.CONCAT(Exposure_Information[[#This Row],[Building Construction Code]]," - ",Exposure_Information[[#This Row],[Type of building construction]])</f>
        <v>RMS - 1</v>
      </c>
      <c r="Z776" s="3">
        <v>0</v>
      </c>
      <c r="AA776" s="2">
        <v>1979</v>
      </c>
      <c r="AB776" s="2" t="s">
        <v>11</v>
      </c>
      <c r="AC776" s="2">
        <v>1</v>
      </c>
      <c r="AD776" s="2" t="str">
        <f>_xlfn.CONCAT(Exposure_Information[[#This Row],[Occupany Code]]," - ",Exposure_Information[[#This Row],[Type of building occupancy]])</f>
        <v>ATC - 1</v>
      </c>
      <c r="AE776" s="5">
        <v>363000</v>
      </c>
      <c r="AF776" s="5">
        <v>254100</v>
      </c>
      <c r="AG776" s="5">
        <v>72600</v>
      </c>
      <c r="AH776" s="5">
        <f>SUM(Exposure_Information[[#This Row],[Building Coverage Value]:[Business interruption value]])</f>
        <v>689700</v>
      </c>
      <c r="AI776" s="5">
        <f>SUM(Exposure_Information[[#This Row],[Building Coverage Value]:[Contents Coverage Value]])</f>
        <v>617100</v>
      </c>
      <c r="AJ776" s="26"/>
    </row>
    <row r="777" spans="1:36" ht="26" x14ac:dyDescent="0.3">
      <c r="A777" s="2" t="s">
        <v>148</v>
      </c>
      <c r="B777" s="2" t="s">
        <v>156</v>
      </c>
      <c r="C777" s="2" t="s">
        <v>325</v>
      </c>
      <c r="D777" s="2">
        <v>109834</v>
      </c>
      <c r="E777" s="2" t="s">
        <v>4697</v>
      </c>
      <c r="F777" s="2" t="s">
        <v>9670</v>
      </c>
      <c r="G777" s="3">
        <v>1094</v>
      </c>
      <c r="H777" s="3">
        <v>1000</v>
      </c>
      <c r="I777" s="71">
        <f>Exposure_Information[[#This Row],[Total  Insured Value]]+Exposure_Information[[#This Row],[Policy Deductible]]</f>
        <v>690700</v>
      </c>
      <c r="J777" s="2">
        <v>112964</v>
      </c>
      <c r="K777" s="3">
        <v>1</v>
      </c>
      <c r="L777" s="2" t="s">
        <v>9</v>
      </c>
      <c r="M777" s="2" t="s">
        <v>9671</v>
      </c>
      <c r="N777" s="3" t="s">
        <v>9672</v>
      </c>
      <c r="O777" s="2" t="s">
        <v>2485</v>
      </c>
      <c r="P777" s="2" t="s">
        <v>221</v>
      </c>
      <c r="Q777" s="3">
        <v>23</v>
      </c>
      <c r="R777" s="2" t="s">
        <v>127</v>
      </c>
      <c r="S777" s="3">
        <v>25</v>
      </c>
      <c r="T777" s="2" t="s">
        <v>10</v>
      </c>
      <c r="U777" s="3">
        <v>41.884932999999997</v>
      </c>
      <c r="V777" s="3">
        <v>-70.915076999999997</v>
      </c>
      <c r="W777" s="2" t="s">
        <v>149</v>
      </c>
      <c r="X777" s="3">
        <v>1</v>
      </c>
      <c r="Y777" s="3" t="str">
        <f>_xlfn.CONCAT(Exposure_Information[[#This Row],[Building Construction Code]]," - ",Exposure_Information[[#This Row],[Type of building construction]])</f>
        <v>RMS - 1</v>
      </c>
      <c r="Z777" s="3">
        <v>0</v>
      </c>
      <c r="AA777" s="2">
        <v>1930</v>
      </c>
      <c r="AB777" s="2" t="s">
        <v>11</v>
      </c>
      <c r="AC777" s="2">
        <v>1</v>
      </c>
      <c r="AD777" s="2" t="str">
        <f>_xlfn.CONCAT(Exposure_Information[[#This Row],[Occupany Code]]," - ",Exposure_Information[[#This Row],[Type of building occupancy]])</f>
        <v>ATC - 1</v>
      </c>
      <c r="AE777" s="5">
        <v>363000</v>
      </c>
      <c r="AF777" s="5">
        <v>254100</v>
      </c>
      <c r="AG777" s="5">
        <v>72600</v>
      </c>
      <c r="AH777" s="5">
        <f>SUM(Exposure_Information[[#This Row],[Building Coverage Value]:[Business interruption value]])</f>
        <v>689700</v>
      </c>
      <c r="AI777" s="5">
        <f>SUM(Exposure_Information[[#This Row],[Building Coverage Value]:[Contents Coverage Value]])</f>
        <v>617100</v>
      </c>
      <c r="AJ777" s="26"/>
    </row>
    <row r="778" spans="1:36" ht="39" x14ac:dyDescent="0.3">
      <c r="A778" s="2" t="s">
        <v>148</v>
      </c>
      <c r="B778" s="2" t="s">
        <v>156</v>
      </c>
      <c r="C778" s="2" t="s">
        <v>325</v>
      </c>
      <c r="D778" s="2">
        <v>11937</v>
      </c>
      <c r="E778" s="2" t="s">
        <v>367</v>
      </c>
      <c r="F778" s="2" t="s">
        <v>3961</v>
      </c>
      <c r="G778" s="3">
        <v>2148</v>
      </c>
      <c r="H778" s="3"/>
      <c r="I778" s="71">
        <f>Exposure_Information[[#This Row],[Total  Insured Value]]+Exposure_Information[[#This Row],[Policy Deductible]]</f>
        <v>689000</v>
      </c>
      <c r="J778" s="2">
        <v>14840</v>
      </c>
      <c r="K778" s="3">
        <v>1</v>
      </c>
      <c r="L778" s="2" t="s">
        <v>9</v>
      </c>
      <c r="M778" s="2" t="s">
        <v>3962</v>
      </c>
      <c r="N778" s="3" t="s">
        <v>3963</v>
      </c>
      <c r="O778" s="2" t="s">
        <v>33</v>
      </c>
      <c r="P778" s="2" t="s">
        <v>90</v>
      </c>
      <c r="Q778" s="3">
        <v>17</v>
      </c>
      <c r="R778" s="2" t="s">
        <v>127</v>
      </c>
      <c r="S778" s="3">
        <v>25</v>
      </c>
      <c r="T778" s="2" t="s">
        <v>10</v>
      </c>
      <c r="U778" s="3">
        <v>42.429226</v>
      </c>
      <c r="V778" s="3">
        <v>-71.081657000000007</v>
      </c>
      <c r="W778" s="2" t="s">
        <v>149</v>
      </c>
      <c r="X778" s="3">
        <v>1</v>
      </c>
      <c r="Y778" s="3" t="str">
        <f>_xlfn.CONCAT(Exposure_Information[[#This Row],[Building Construction Code]]," - ",Exposure_Information[[#This Row],[Type of building construction]])</f>
        <v>RMS - 1</v>
      </c>
      <c r="Z778" s="3">
        <v>0</v>
      </c>
      <c r="AA778" s="2">
        <v>1900</v>
      </c>
      <c r="AB778" s="2" t="s">
        <v>11</v>
      </c>
      <c r="AC778" s="2">
        <v>1</v>
      </c>
      <c r="AD778" s="2" t="str">
        <f>_xlfn.CONCAT(Exposure_Information[[#This Row],[Occupany Code]]," - ",Exposure_Information[[#This Row],[Type of building occupancy]])</f>
        <v>ATC - 1</v>
      </c>
      <c r="AE778" s="5">
        <v>689000</v>
      </c>
      <c r="AF778" s="5">
        <v>0</v>
      </c>
      <c r="AG778" s="5">
        <v>0</v>
      </c>
      <c r="AH778" s="5">
        <f>SUM(Exposure_Information[[#This Row],[Building Coverage Value]:[Business interruption value]])</f>
        <v>689000</v>
      </c>
      <c r="AI778" s="5">
        <f>SUM(Exposure_Information[[#This Row],[Building Coverage Value]:[Contents Coverage Value]])</f>
        <v>689000</v>
      </c>
      <c r="AJ778" s="26"/>
    </row>
    <row r="779" spans="1:36" ht="26" x14ac:dyDescent="0.3">
      <c r="A779" s="2" t="s">
        <v>148</v>
      </c>
      <c r="B779" s="2" t="s">
        <v>156</v>
      </c>
      <c r="C779" s="2" t="s">
        <v>325</v>
      </c>
      <c r="D779" s="2">
        <v>106394</v>
      </c>
      <c r="E779" s="2" t="s">
        <v>4697</v>
      </c>
      <c r="F779" s="2" t="s">
        <v>6021</v>
      </c>
      <c r="G779" s="3">
        <v>1030</v>
      </c>
      <c r="H779" s="3">
        <v>500</v>
      </c>
      <c r="I779" s="71">
        <f>Exposure_Information[[#This Row],[Total  Insured Value]]+Exposure_Information[[#This Row],[Policy Deductible]]</f>
        <v>689250</v>
      </c>
      <c r="J779" s="2">
        <v>109524</v>
      </c>
      <c r="K779" s="3">
        <v>1</v>
      </c>
      <c r="L779" s="2" t="s">
        <v>9</v>
      </c>
      <c r="M779" s="2" t="s">
        <v>6022</v>
      </c>
      <c r="N779" s="3" t="s">
        <v>6023</v>
      </c>
      <c r="O779" s="2" t="s">
        <v>1198</v>
      </c>
      <c r="P779" s="2" t="s">
        <v>224</v>
      </c>
      <c r="Q779" s="3">
        <v>21</v>
      </c>
      <c r="R779" s="2" t="s">
        <v>127</v>
      </c>
      <c r="S779" s="3">
        <v>25</v>
      </c>
      <c r="T779" s="2" t="s">
        <v>10</v>
      </c>
      <c r="U779" s="3">
        <v>42.191788000000003</v>
      </c>
      <c r="V779" s="3">
        <v>-70.954543999999999</v>
      </c>
      <c r="W779" s="2" t="s">
        <v>149</v>
      </c>
      <c r="X779" s="3">
        <v>1</v>
      </c>
      <c r="Y779" s="3" t="str">
        <f>_xlfn.CONCAT(Exposure_Information[[#This Row],[Building Construction Code]]," - ",Exposure_Information[[#This Row],[Type of building construction]])</f>
        <v>RMS - 1</v>
      </c>
      <c r="Z779" s="3">
        <v>0</v>
      </c>
      <c r="AA779" s="2">
        <v>1955</v>
      </c>
      <c r="AB779" s="2" t="s">
        <v>11</v>
      </c>
      <c r="AC779" s="2">
        <v>1</v>
      </c>
      <c r="AD779" s="2" t="str">
        <f>_xlfn.CONCAT(Exposure_Information[[#This Row],[Occupany Code]]," - ",Exposure_Information[[#This Row],[Type of building occupancy]])</f>
        <v>ATC - 1</v>
      </c>
      <c r="AE779" s="5">
        <v>362500</v>
      </c>
      <c r="AF779" s="5">
        <v>253750</v>
      </c>
      <c r="AG779" s="5">
        <v>72500</v>
      </c>
      <c r="AH779" s="5">
        <f>SUM(Exposure_Information[[#This Row],[Building Coverage Value]:[Business interruption value]])</f>
        <v>688750</v>
      </c>
      <c r="AI779" s="5">
        <f>SUM(Exposure_Information[[#This Row],[Building Coverage Value]:[Contents Coverage Value]])</f>
        <v>616250</v>
      </c>
      <c r="AJ779" s="26"/>
    </row>
    <row r="780" spans="1:36" ht="26" x14ac:dyDescent="0.3">
      <c r="A780" s="2" t="s">
        <v>148</v>
      </c>
      <c r="B780" s="2" t="s">
        <v>156</v>
      </c>
      <c r="C780" s="2" t="s">
        <v>325</v>
      </c>
      <c r="D780" s="2">
        <v>114373</v>
      </c>
      <c r="E780" s="2" t="s">
        <v>4697</v>
      </c>
      <c r="F780" s="2" t="s">
        <v>7470</v>
      </c>
      <c r="G780" s="3">
        <v>1100</v>
      </c>
      <c r="H780" s="3">
        <v>1000</v>
      </c>
      <c r="I780" s="71">
        <f>Exposure_Information[[#This Row],[Total  Insured Value]]+Exposure_Information[[#This Row],[Policy Deductible]]</f>
        <v>689750</v>
      </c>
      <c r="J780" s="2">
        <v>117503</v>
      </c>
      <c r="K780" s="3">
        <v>1</v>
      </c>
      <c r="L780" s="2" t="s">
        <v>9</v>
      </c>
      <c r="M780" s="2" t="s">
        <v>7471</v>
      </c>
      <c r="N780" s="3" t="s">
        <v>7472</v>
      </c>
      <c r="O780" s="2" t="s">
        <v>16</v>
      </c>
      <c r="P780" s="2" t="s">
        <v>74</v>
      </c>
      <c r="Q780" s="3">
        <v>9</v>
      </c>
      <c r="R780" s="2" t="s">
        <v>127</v>
      </c>
      <c r="S780" s="3">
        <v>25</v>
      </c>
      <c r="T780" s="2" t="s">
        <v>10</v>
      </c>
      <c r="U780" s="3">
        <v>42.505122999999998</v>
      </c>
      <c r="V780" s="3">
        <v>-70.887855999999999</v>
      </c>
      <c r="W780" s="2" t="s">
        <v>149</v>
      </c>
      <c r="X780" s="3">
        <v>1</v>
      </c>
      <c r="Y780" s="3" t="str">
        <f>_xlfn.CONCAT(Exposure_Information[[#This Row],[Building Construction Code]]," - ",Exposure_Information[[#This Row],[Type of building construction]])</f>
        <v>RMS - 1</v>
      </c>
      <c r="Z780" s="3">
        <v>0</v>
      </c>
      <c r="AA780" s="2">
        <v>1956</v>
      </c>
      <c r="AB780" s="2" t="s">
        <v>11</v>
      </c>
      <c r="AC780" s="2">
        <v>1</v>
      </c>
      <c r="AD780" s="2" t="str">
        <f>_xlfn.CONCAT(Exposure_Information[[#This Row],[Occupany Code]]," - ",Exposure_Information[[#This Row],[Type of building occupancy]])</f>
        <v>ATC - 1</v>
      </c>
      <c r="AE780" s="5">
        <v>362500</v>
      </c>
      <c r="AF780" s="5">
        <v>253750</v>
      </c>
      <c r="AG780" s="5">
        <v>72500</v>
      </c>
      <c r="AH780" s="5">
        <f>SUM(Exposure_Information[[#This Row],[Building Coverage Value]:[Business interruption value]])</f>
        <v>688750</v>
      </c>
      <c r="AI780" s="5">
        <f>SUM(Exposure_Information[[#This Row],[Building Coverage Value]:[Contents Coverage Value]])</f>
        <v>616250</v>
      </c>
      <c r="AJ780" s="26"/>
    </row>
    <row r="781" spans="1:36" ht="26" x14ac:dyDescent="0.3">
      <c r="A781" s="2" t="s">
        <v>148</v>
      </c>
      <c r="B781" s="2" t="s">
        <v>156</v>
      </c>
      <c r="C781" s="2" t="s">
        <v>325</v>
      </c>
      <c r="D781" s="2">
        <v>115077</v>
      </c>
      <c r="E781" s="2" t="s">
        <v>4697</v>
      </c>
      <c r="F781" s="2" t="s">
        <v>8895</v>
      </c>
      <c r="G781" s="3">
        <v>1530</v>
      </c>
      <c r="H781" s="3">
        <v>1000</v>
      </c>
      <c r="I781" s="71">
        <f>Exposure_Information[[#This Row],[Total  Insured Value]]+Exposure_Information[[#This Row],[Policy Deductible]]</f>
        <v>689750</v>
      </c>
      <c r="J781" s="2">
        <v>118207</v>
      </c>
      <c r="K781" s="3">
        <v>1</v>
      </c>
      <c r="L781" s="2" t="s">
        <v>9</v>
      </c>
      <c r="M781" s="2" t="s">
        <v>8896</v>
      </c>
      <c r="N781" s="3" t="s">
        <v>8897</v>
      </c>
      <c r="O781" s="2" t="s">
        <v>77</v>
      </c>
      <c r="P781" s="2" t="s">
        <v>224</v>
      </c>
      <c r="Q781" s="3">
        <v>21</v>
      </c>
      <c r="R781" s="2" t="s">
        <v>127</v>
      </c>
      <c r="S781" s="3">
        <v>25</v>
      </c>
      <c r="T781" s="2" t="s">
        <v>10</v>
      </c>
      <c r="U781" s="3">
        <v>42.078795999999997</v>
      </c>
      <c r="V781" s="3">
        <v>-71.393349000000001</v>
      </c>
      <c r="W781" s="2" t="s">
        <v>149</v>
      </c>
      <c r="X781" s="3">
        <v>1</v>
      </c>
      <c r="Y781" s="3" t="str">
        <f>_xlfn.CONCAT(Exposure_Information[[#This Row],[Building Construction Code]]," - ",Exposure_Information[[#This Row],[Type of building construction]])</f>
        <v>RMS - 1</v>
      </c>
      <c r="Z781" s="3">
        <v>0</v>
      </c>
      <c r="AA781" s="2">
        <v>1880</v>
      </c>
      <c r="AB781" s="2" t="s">
        <v>11</v>
      </c>
      <c r="AC781" s="2">
        <v>1</v>
      </c>
      <c r="AD781" s="2" t="str">
        <f>_xlfn.CONCAT(Exposure_Information[[#This Row],[Occupany Code]]," - ",Exposure_Information[[#This Row],[Type of building occupancy]])</f>
        <v>ATC - 1</v>
      </c>
      <c r="AE781" s="5">
        <v>362500</v>
      </c>
      <c r="AF781" s="5">
        <v>253750</v>
      </c>
      <c r="AG781" s="5">
        <v>72500</v>
      </c>
      <c r="AH781" s="5">
        <f>SUM(Exposure_Information[[#This Row],[Building Coverage Value]:[Business interruption value]])</f>
        <v>688750</v>
      </c>
      <c r="AI781" s="5">
        <f>SUM(Exposure_Information[[#This Row],[Building Coverage Value]:[Contents Coverage Value]])</f>
        <v>616250</v>
      </c>
      <c r="AJ781" s="26"/>
    </row>
    <row r="782" spans="1:36" ht="26" x14ac:dyDescent="0.3">
      <c r="A782" s="2" t="s">
        <v>148</v>
      </c>
      <c r="B782" s="2" t="s">
        <v>156</v>
      </c>
      <c r="C782" s="2" t="s">
        <v>325</v>
      </c>
      <c r="D782" s="2">
        <v>128142</v>
      </c>
      <c r="E782" s="2" t="s">
        <v>4697</v>
      </c>
      <c r="F782" s="2" t="s">
        <v>10464</v>
      </c>
      <c r="G782" s="3">
        <v>1102</v>
      </c>
      <c r="H782" s="3">
        <v>500</v>
      </c>
      <c r="I782" s="71">
        <f>Exposure_Information[[#This Row],[Total  Insured Value]]+Exposure_Information[[#This Row],[Policy Deductible]]</f>
        <v>689250</v>
      </c>
      <c r="J782" s="2">
        <v>131272</v>
      </c>
      <c r="K782" s="3">
        <v>1</v>
      </c>
      <c r="L782" s="2" t="s">
        <v>9</v>
      </c>
      <c r="M782" s="2" t="s">
        <v>10465</v>
      </c>
      <c r="N782" s="3" t="s">
        <v>10466</v>
      </c>
      <c r="O782" s="2" t="s">
        <v>2091</v>
      </c>
      <c r="P782" s="2" t="s">
        <v>221</v>
      </c>
      <c r="Q782" s="3">
        <v>23</v>
      </c>
      <c r="R782" s="2" t="s">
        <v>127</v>
      </c>
      <c r="S782" s="3">
        <v>25</v>
      </c>
      <c r="T782" s="2" t="s">
        <v>10</v>
      </c>
      <c r="U782" s="3">
        <v>41.975085</v>
      </c>
      <c r="V782" s="3">
        <v>-70.706056000000004</v>
      </c>
      <c r="W782" s="2" t="s">
        <v>149</v>
      </c>
      <c r="X782" s="3">
        <v>1</v>
      </c>
      <c r="Y782" s="3" t="str">
        <f>_xlfn.CONCAT(Exposure_Information[[#This Row],[Building Construction Code]]," - ",Exposure_Information[[#This Row],[Type of building construction]])</f>
        <v>RMS - 1</v>
      </c>
      <c r="Z782" s="3">
        <v>0</v>
      </c>
      <c r="AA782" s="2">
        <v>1996</v>
      </c>
      <c r="AB782" s="2" t="s">
        <v>11</v>
      </c>
      <c r="AC782" s="2">
        <v>1</v>
      </c>
      <c r="AD782" s="2" t="str">
        <f>_xlfn.CONCAT(Exposure_Information[[#This Row],[Occupany Code]]," - ",Exposure_Information[[#This Row],[Type of building occupancy]])</f>
        <v>ATC - 1</v>
      </c>
      <c r="AE782" s="5">
        <v>362500</v>
      </c>
      <c r="AF782" s="5">
        <v>253750</v>
      </c>
      <c r="AG782" s="5">
        <v>72500</v>
      </c>
      <c r="AH782" s="5">
        <f>SUM(Exposure_Information[[#This Row],[Building Coverage Value]:[Business interruption value]])</f>
        <v>688750</v>
      </c>
      <c r="AI782" s="5">
        <f>SUM(Exposure_Information[[#This Row],[Building Coverage Value]:[Contents Coverage Value]])</f>
        <v>616250</v>
      </c>
      <c r="AJ782" s="26"/>
    </row>
    <row r="783" spans="1:36" ht="26" x14ac:dyDescent="0.3">
      <c r="A783" s="2" t="s">
        <v>148</v>
      </c>
      <c r="B783" s="2" t="s">
        <v>156</v>
      </c>
      <c r="C783" s="2" t="s">
        <v>325</v>
      </c>
      <c r="D783" s="2">
        <v>110244</v>
      </c>
      <c r="E783" s="2" t="s">
        <v>4697</v>
      </c>
      <c r="F783" s="2" t="s">
        <v>7578</v>
      </c>
      <c r="G783" s="3">
        <v>983</v>
      </c>
      <c r="H783" s="3">
        <v>500</v>
      </c>
      <c r="I783" s="71">
        <f>Exposure_Information[[#This Row],[Total  Insured Value]]+Exposure_Information[[#This Row],[Policy Deductible]]</f>
        <v>688300</v>
      </c>
      <c r="J783" s="2">
        <v>113374</v>
      </c>
      <c r="K783" s="3">
        <v>1</v>
      </c>
      <c r="L783" s="2" t="s">
        <v>9</v>
      </c>
      <c r="M783" s="2" t="s">
        <v>7579</v>
      </c>
      <c r="N783" s="3" t="s">
        <v>7580</v>
      </c>
      <c r="O783" s="2" t="s">
        <v>266</v>
      </c>
      <c r="P783" s="2" t="s">
        <v>174</v>
      </c>
      <c r="Q783" s="3">
        <v>5</v>
      </c>
      <c r="R783" s="2" t="s">
        <v>127</v>
      </c>
      <c r="S783" s="3">
        <v>25</v>
      </c>
      <c r="T783" s="2" t="s">
        <v>10</v>
      </c>
      <c r="U783" s="3">
        <v>41.906337999999998</v>
      </c>
      <c r="V783" s="3">
        <v>-71.088036000000002</v>
      </c>
      <c r="W783" s="2" t="s">
        <v>149</v>
      </c>
      <c r="X783" s="3">
        <v>1</v>
      </c>
      <c r="Y783" s="3" t="str">
        <f>_xlfn.CONCAT(Exposure_Information[[#This Row],[Building Construction Code]]," - ",Exposure_Information[[#This Row],[Type of building construction]])</f>
        <v>RMS - 1</v>
      </c>
      <c r="Z783" s="3">
        <v>0</v>
      </c>
      <c r="AA783" s="2">
        <v>1900</v>
      </c>
      <c r="AB783" s="2" t="s">
        <v>11</v>
      </c>
      <c r="AC783" s="2">
        <v>1</v>
      </c>
      <c r="AD783" s="2" t="str">
        <f>_xlfn.CONCAT(Exposure_Information[[#This Row],[Occupany Code]]," - ",Exposure_Information[[#This Row],[Type of building occupancy]])</f>
        <v>ATC - 1</v>
      </c>
      <c r="AE783" s="5">
        <v>362000</v>
      </c>
      <c r="AF783" s="5">
        <v>253400</v>
      </c>
      <c r="AG783" s="5">
        <v>72400</v>
      </c>
      <c r="AH783" s="5">
        <f>SUM(Exposure_Information[[#This Row],[Building Coverage Value]:[Business interruption value]])</f>
        <v>687800</v>
      </c>
      <c r="AI783" s="5">
        <f>SUM(Exposure_Information[[#This Row],[Building Coverage Value]:[Contents Coverage Value]])</f>
        <v>615400</v>
      </c>
      <c r="AJ783" s="26"/>
    </row>
    <row r="784" spans="1:36" ht="26" x14ac:dyDescent="0.3">
      <c r="A784" s="2" t="s">
        <v>148</v>
      </c>
      <c r="B784" s="2" t="s">
        <v>156</v>
      </c>
      <c r="C784" s="2" t="s">
        <v>325</v>
      </c>
      <c r="D784" s="2">
        <v>101111</v>
      </c>
      <c r="E784" s="2" t="s">
        <v>4697</v>
      </c>
      <c r="F784" s="2" t="s">
        <v>4901</v>
      </c>
      <c r="G784" s="3">
        <v>1239</v>
      </c>
      <c r="H784" s="3">
        <v>250</v>
      </c>
      <c r="I784" s="71">
        <f>Exposure_Information[[#This Row],[Total  Insured Value]]+Exposure_Information[[#This Row],[Policy Deductible]]</f>
        <v>686150</v>
      </c>
      <c r="J784" s="2">
        <v>104241</v>
      </c>
      <c r="K784" s="3">
        <v>1</v>
      </c>
      <c r="L784" s="2" t="s">
        <v>9</v>
      </c>
      <c r="M784" s="2" t="s">
        <v>4902</v>
      </c>
      <c r="N784" s="3" t="s">
        <v>4903</v>
      </c>
      <c r="O784" s="2" t="s">
        <v>4904</v>
      </c>
      <c r="P784" s="2" t="s">
        <v>224</v>
      </c>
      <c r="Q784" s="3">
        <v>21</v>
      </c>
      <c r="R784" s="2" t="s">
        <v>127</v>
      </c>
      <c r="S784" s="3">
        <v>25</v>
      </c>
      <c r="T784" s="2" t="s">
        <v>10</v>
      </c>
      <c r="U784" s="3">
        <v>42.236697999999997</v>
      </c>
      <c r="V784" s="3">
        <v>-70.933197000000007</v>
      </c>
      <c r="W784" s="2" t="s">
        <v>149</v>
      </c>
      <c r="X784" s="3">
        <v>1</v>
      </c>
      <c r="Y784" s="3" t="str">
        <f>_xlfn.CONCAT(Exposure_Information[[#This Row],[Building Construction Code]]," - ",Exposure_Information[[#This Row],[Type of building construction]])</f>
        <v>RMS - 1</v>
      </c>
      <c r="Z784" s="3">
        <v>0</v>
      </c>
      <c r="AA784" s="2">
        <v>1952</v>
      </c>
      <c r="AB784" s="2" t="s">
        <v>11</v>
      </c>
      <c r="AC784" s="2">
        <v>1</v>
      </c>
      <c r="AD784" s="2" t="str">
        <f>_xlfn.CONCAT(Exposure_Information[[#This Row],[Occupany Code]]," - ",Exposure_Information[[#This Row],[Type of building occupancy]])</f>
        <v>ATC - 1</v>
      </c>
      <c r="AE784" s="5">
        <v>361000</v>
      </c>
      <c r="AF784" s="5">
        <v>252700</v>
      </c>
      <c r="AG784" s="5">
        <v>72200</v>
      </c>
      <c r="AH784" s="5">
        <f>SUM(Exposure_Information[[#This Row],[Building Coverage Value]:[Business interruption value]])</f>
        <v>685900</v>
      </c>
      <c r="AI784" s="5">
        <f>SUM(Exposure_Information[[#This Row],[Building Coverage Value]:[Contents Coverage Value]])</f>
        <v>613700</v>
      </c>
      <c r="AJ784" s="26"/>
    </row>
    <row r="785" spans="1:36" ht="26" x14ac:dyDescent="0.3">
      <c r="A785" s="2" t="s">
        <v>148</v>
      </c>
      <c r="B785" s="2" t="s">
        <v>156</v>
      </c>
      <c r="C785" s="2" t="s">
        <v>325</v>
      </c>
      <c r="D785" s="2">
        <v>102619</v>
      </c>
      <c r="E785" s="2" t="s">
        <v>4697</v>
      </c>
      <c r="F785" s="2" t="s">
        <v>5711</v>
      </c>
      <c r="G785" s="3">
        <v>1131</v>
      </c>
      <c r="H785" s="3">
        <v>500</v>
      </c>
      <c r="I785" s="71">
        <f>Exposure_Information[[#This Row],[Total  Insured Value]]+Exposure_Information[[#This Row],[Policy Deductible]]</f>
        <v>686400</v>
      </c>
      <c r="J785" s="2">
        <v>105749</v>
      </c>
      <c r="K785" s="3">
        <v>1</v>
      </c>
      <c r="L785" s="2" t="s">
        <v>9</v>
      </c>
      <c r="M785" s="2" t="s">
        <v>5712</v>
      </c>
      <c r="N785" s="3" t="s">
        <v>5713</v>
      </c>
      <c r="O785" s="2" t="s">
        <v>184</v>
      </c>
      <c r="P785" s="2" t="s">
        <v>139</v>
      </c>
      <c r="Q785" s="3">
        <v>9</v>
      </c>
      <c r="R785" s="2" t="s">
        <v>70</v>
      </c>
      <c r="S785" s="3">
        <v>9</v>
      </c>
      <c r="T785" s="2" t="s">
        <v>10</v>
      </c>
      <c r="U785" s="3">
        <v>41.388640000000002</v>
      </c>
      <c r="V785" s="3">
        <v>-72.809915000000004</v>
      </c>
      <c r="W785" s="2" t="s">
        <v>149</v>
      </c>
      <c r="X785" s="3">
        <v>1</v>
      </c>
      <c r="Y785" s="3" t="str">
        <f>_xlfn.CONCAT(Exposure_Information[[#This Row],[Building Construction Code]]," - ",Exposure_Information[[#This Row],[Type of building construction]])</f>
        <v>RMS - 1</v>
      </c>
      <c r="Z785" s="3">
        <v>0</v>
      </c>
      <c r="AA785" s="2">
        <v>1974</v>
      </c>
      <c r="AB785" s="2" t="s">
        <v>11</v>
      </c>
      <c r="AC785" s="2">
        <v>1</v>
      </c>
      <c r="AD785" s="2" t="str">
        <f>_xlfn.CONCAT(Exposure_Information[[#This Row],[Occupany Code]]," - ",Exposure_Information[[#This Row],[Type of building occupancy]])</f>
        <v>ATC - 1</v>
      </c>
      <c r="AE785" s="5">
        <v>361000</v>
      </c>
      <c r="AF785" s="5">
        <v>252700</v>
      </c>
      <c r="AG785" s="5">
        <v>72200</v>
      </c>
      <c r="AH785" s="5">
        <f>SUM(Exposure_Information[[#This Row],[Building Coverage Value]:[Business interruption value]])</f>
        <v>685900</v>
      </c>
      <c r="AI785" s="5">
        <f>SUM(Exposure_Information[[#This Row],[Building Coverage Value]:[Contents Coverage Value]])</f>
        <v>613700</v>
      </c>
      <c r="AJ785" s="26"/>
    </row>
    <row r="786" spans="1:36" x14ac:dyDescent="0.3">
      <c r="A786" s="2" t="s">
        <v>148</v>
      </c>
      <c r="B786" s="2" t="s">
        <v>156</v>
      </c>
      <c r="C786" s="2" t="s">
        <v>325</v>
      </c>
      <c r="D786" s="2">
        <v>101966</v>
      </c>
      <c r="E786" s="2" t="s">
        <v>4697</v>
      </c>
      <c r="F786" s="2" t="s">
        <v>7061</v>
      </c>
      <c r="G786" s="3">
        <v>1127</v>
      </c>
      <c r="H786" s="3">
        <v>500</v>
      </c>
      <c r="I786" s="71">
        <f>Exposure_Information[[#This Row],[Total  Insured Value]]+Exposure_Information[[#This Row],[Policy Deductible]]</f>
        <v>686400</v>
      </c>
      <c r="J786" s="2">
        <v>105096</v>
      </c>
      <c r="K786" s="3">
        <v>1</v>
      </c>
      <c r="L786" s="2" t="s">
        <v>9</v>
      </c>
      <c r="M786" s="2" t="s">
        <v>7062</v>
      </c>
      <c r="N786" s="3" t="s">
        <v>7063</v>
      </c>
      <c r="O786" s="2" t="s">
        <v>581</v>
      </c>
      <c r="P786" s="2" t="s">
        <v>224</v>
      </c>
      <c r="Q786" s="3">
        <v>21</v>
      </c>
      <c r="R786" s="2" t="s">
        <v>127</v>
      </c>
      <c r="S786" s="3">
        <v>25</v>
      </c>
      <c r="T786" s="2" t="s">
        <v>10</v>
      </c>
      <c r="U786" s="3">
        <v>42.187527000000003</v>
      </c>
      <c r="V786" s="3">
        <v>-71.081711999999996</v>
      </c>
      <c r="W786" s="2" t="s">
        <v>149</v>
      </c>
      <c r="X786" s="3">
        <v>1</v>
      </c>
      <c r="Y786" s="3" t="str">
        <f>_xlfn.CONCAT(Exposure_Information[[#This Row],[Building Construction Code]]," - ",Exposure_Information[[#This Row],[Type of building construction]])</f>
        <v>RMS - 1</v>
      </c>
      <c r="Z786" s="3">
        <v>0</v>
      </c>
      <c r="AA786" s="2">
        <v>1960</v>
      </c>
      <c r="AB786" s="2" t="s">
        <v>11</v>
      </c>
      <c r="AC786" s="2">
        <v>1</v>
      </c>
      <c r="AD786" s="2" t="str">
        <f>_xlfn.CONCAT(Exposure_Information[[#This Row],[Occupany Code]]," - ",Exposure_Information[[#This Row],[Type of building occupancy]])</f>
        <v>ATC - 1</v>
      </c>
      <c r="AE786" s="5">
        <v>361000</v>
      </c>
      <c r="AF786" s="5">
        <v>252700</v>
      </c>
      <c r="AG786" s="5">
        <v>72200</v>
      </c>
      <c r="AH786" s="5">
        <f>SUM(Exposure_Information[[#This Row],[Building Coverage Value]:[Business interruption value]])</f>
        <v>685900</v>
      </c>
      <c r="AI786" s="5">
        <f>SUM(Exposure_Information[[#This Row],[Building Coverage Value]:[Contents Coverage Value]])</f>
        <v>613700</v>
      </c>
      <c r="AJ786" s="26"/>
    </row>
    <row r="787" spans="1:36" ht="39" x14ac:dyDescent="0.3">
      <c r="A787" s="2" t="s">
        <v>148</v>
      </c>
      <c r="B787" s="2" t="s">
        <v>156</v>
      </c>
      <c r="C787" s="2" t="s">
        <v>325</v>
      </c>
      <c r="D787" s="2">
        <v>113989</v>
      </c>
      <c r="E787" s="2" t="s">
        <v>4697</v>
      </c>
      <c r="F787" s="2" t="s">
        <v>7536</v>
      </c>
      <c r="G787" s="3">
        <v>1141</v>
      </c>
      <c r="H787" s="3">
        <v>500</v>
      </c>
      <c r="I787" s="71">
        <f>Exposure_Information[[#This Row],[Total  Insured Value]]+Exposure_Information[[#This Row],[Policy Deductible]]</f>
        <v>686400</v>
      </c>
      <c r="J787" s="2">
        <v>117119</v>
      </c>
      <c r="K787" s="3">
        <v>1</v>
      </c>
      <c r="L787" s="2" t="s">
        <v>9</v>
      </c>
      <c r="M787" s="2" t="s">
        <v>7537</v>
      </c>
      <c r="N787" s="3" t="s">
        <v>7538</v>
      </c>
      <c r="O787" s="2" t="s">
        <v>488</v>
      </c>
      <c r="P787" s="2" t="s">
        <v>231</v>
      </c>
      <c r="Q787" s="3">
        <v>13</v>
      </c>
      <c r="R787" s="2" t="s">
        <v>127</v>
      </c>
      <c r="S787" s="3">
        <v>25</v>
      </c>
      <c r="T787" s="2" t="s">
        <v>10</v>
      </c>
      <c r="U787" s="3">
        <v>42.116287</v>
      </c>
      <c r="V787" s="3">
        <v>-72.670745999999994</v>
      </c>
      <c r="W787" s="2" t="s">
        <v>149</v>
      </c>
      <c r="X787" s="3">
        <v>1</v>
      </c>
      <c r="Y787" s="3" t="str">
        <f>_xlfn.CONCAT(Exposure_Information[[#This Row],[Building Construction Code]]," - ",Exposure_Information[[#This Row],[Type of building construction]])</f>
        <v>RMS - 1</v>
      </c>
      <c r="Z787" s="3">
        <v>0</v>
      </c>
      <c r="AA787" s="2">
        <v>1961</v>
      </c>
      <c r="AB787" s="2" t="s">
        <v>11</v>
      </c>
      <c r="AC787" s="2">
        <v>1</v>
      </c>
      <c r="AD787" s="2" t="str">
        <f>_xlfn.CONCAT(Exposure_Information[[#This Row],[Occupany Code]]," - ",Exposure_Information[[#This Row],[Type of building occupancy]])</f>
        <v>ATC - 1</v>
      </c>
      <c r="AE787" s="5">
        <v>361000</v>
      </c>
      <c r="AF787" s="5">
        <v>252700</v>
      </c>
      <c r="AG787" s="5">
        <v>72200</v>
      </c>
      <c r="AH787" s="5">
        <f>SUM(Exposure_Information[[#This Row],[Building Coverage Value]:[Business interruption value]])</f>
        <v>685900</v>
      </c>
      <c r="AI787" s="5">
        <f>SUM(Exposure_Information[[#This Row],[Building Coverage Value]:[Contents Coverage Value]])</f>
        <v>613700</v>
      </c>
      <c r="AJ787" s="26"/>
    </row>
    <row r="788" spans="1:36" ht="26" x14ac:dyDescent="0.3">
      <c r="A788" s="2" t="s">
        <v>148</v>
      </c>
      <c r="B788" s="2" t="s">
        <v>156</v>
      </c>
      <c r="C788" s="2" t="s">
        <v>325</v>
      </c>
      <c r="D788" s="2">
        <v>109097</v>
      </c>
      <c r="E788" s="2" t="s">
        <v>4697</v>
      </c>
      <c r="F788" s="2" t="s">
        <v>8465</v>
      </c>
      <c r="G788" s="3">
        <v>921</v>
      </c>
      <c r="H788" s="3">
        <v>500</v>
      </c>
      <c r="I788" s="71">
        <f>Exposure_Information[[#This Row],[Total  Insured Value]]+Exposure_Information[[#This Row],[Policy Deductible]]</f>
        <v>686400</v>
      </c>
      <c r="J788" s="2">
        <v>112227</v>
      </c>
      <c r="K788" s="3">
        <v>1</v>
      </c>
      <c r="L788" s="2" t="s">
        <v>9</v>
      </c>
      <c r="M788" s="2" t="s">
        <v>8466</v>
      </c>
      <c r="N788" s="3" t="s">
        <v>8467</v>
      </c>
      <c r="O788" s="2" t="s">
        <v>182</v>
      </c>
      <c r="P788" s="2" t="s">
        <v>174</v>
      </c>
      <c r="Q788" s="3">
        <v>5</v>
      </c>
      <c r="R788" s="2" t="s">
        <v>127</v>
      </c>
      <c r="S788" s="3">
        <v>25</v>
      </c>
      <c r="T788" s="2" t="s">
        <v>10</v>
      </c>
      <c r="U788" s="3">
        <v>42.002831</v>
      </c>
      <c r="V788" s="3">
        <v>-71.193091999999993</v>
      </c>
      <c r="W788" s="2" t="s">
        <v>149</v>
      </c>
      <c r="X788" s="3">
        <v>1</v>
      </c>
      <c r="Y788" s="3" t="str">
        <f>_xlfn.CONCAT(Exposure_Information[[#This Row],[Building Construction Code]]," - ",Exposure_Information[[#This Row],[Type of building construction]])</f>
        <v>RMS - 1</v>
      </c>
      <c r="Z788" s="3">
        <v>0</v>
      </c>
      <c r="AA788" s="2">
        <v>1985</v>
      </c>
      <c r="AB788" s="2" t="s">
        <v>11</v>
      </c>
      <c r="AC788" s="2">
        <v>1</v>
      </c>
      <c r="AD788" s="2" t="str">
        <f>_xlfn.CONCAT(Exposure_Information[[#This Row],[Occupany Code]]," - ",Exposure_Information[[#This Row],[Type of building occupancy]])</f>
        <v>ATC - 1</v>
      </c>
      <c r="AE788" s="5">
        <v>361000</v>
      </c>
      <c r="AF788" s="5">
        <v>252700</v>
      </c>
      <c r="AG788" s="5">
        <v>72200</v>
      </c>
      <c r="AH788" s="5">
        <f>SUM(Exposure_Information[[#This Row],[Building Coverage Value]:[Business interruption value]])</f>
        <v>685900</v>
      </c>
      <c r="AI788" s="5">
        <f>SUM(Exposure_Information[[#This Row],[Building Coverage Value]:[Contents Coverage Value]])</f>
        <v>613700</v>
      </c>
      <c r="AJ788" s="26"/>
    </row>
    <row r="789" spans="1:36" ht="26" x14ac:dyDescent="0.3">
      <c r="A789" s="2" t="s">
        <v>148</v>
      </c>
      <c r="B789" s="2" t="s">
        <v>156</v>
      </c>
      <c r="C789" s="2" t="s">
        <v>325</v>
      </c>
      <c r="D789" s="2">
        <v>105026</v>
      </c>
      <c r="E789" s="2" t="s">
        <v>4697</v>
      </c>
      <c r="F789" s="2" t="s">
        <v>8523</v>
      </c>
      <c r="G789" s="3">
        <v>868</v>
      </c>
      <c r="H789" s="3">
        <v>1000</v>
      </c>
      <c r="I789" s="71">
        <f>Exposure_Information[[#This Row],[Total  Insured Value]]+Exposure_Information[[#This Row],[Policy Deductible]]</f>
        <v>686900</v>
      </c>
      <c r="J789" s="2">
        <v>108156</v>
      </c>
      <c r="K789" s="3">
        <v>1</v>
      </c>
      <c r="L789" s="2" t="s">
        <v>9</v>
      </c>
      <c r="M789" s="2" t="s">
        <v>8524</v>
      </c>
      <c r="N789" s="3" t="s">
        <v>8525</v>
      </c>
      <c r="O789" s="2" t="s">
        <v>4850</v>
      </c>
      <c r="P789" s="2" t="s">
        <v>171</v>
      </c>
      <c r="Q789" s="3">
        <v>27</v>
      </c>
      <c r="R789" s="2" t="s">
        <v>127</v>
      </c>
      <c r="S789" s="3">
        <v>25</v>
      </c>
      <c r="T789" s="2" t="s">
        <v>10</v>
      </c>
      <c r="U789" s="3">
        <v>42.154049000000001</v>
      </c>
      <c r="V789" s="3">
        <v>-71.932738999999998</v>
      </c>
      <c r="W789" s="2" t="s">
        <v>149</v>
      </c>
      <c r="X789" s="3">
        <v>1</v>
      </c>
      <c r="Y789" s="3" t="str">
        <f>_xlfn.CONCAT(Exposure_Information[[#This Row],[Building Construction Code]]," - ",Exposure_Information[[#This Row],[Type of building construction]])</f>
        <v>RMS - 1</v>
      </c>
      <c r="Z789" s="3">
        <v>0</v>
      </c>
      <c r="AA789" s="2">
        <v>1994</v>
      </c>
      <c r="AB789" s="2" t="s">
        <v>11</v>
      </c>
      <c r="AC789" s="2">
        <v>1</v>
      </c>
      <c r="AD789" s="2" t="str">
        <f>_xlfn.CONCAT(Exposure_Information[[#This Row],[Occupany Code]]," - ",Exposure_Information[[#This Row],[Type of building occupancy]])</f>
        <v>ATC - 1</v>
      </c>
      <c r="AE789" s="5">
        <v>361000</v>
      </c>
      <c r="AF789" s="5">
        <v>252700</v>
      </c>
      <c r="AG789" s="5">
        <v>72200</v>
      </c>
      <c r="AH789" s="5">
        <f>SUM(Exposure_Information[[#This Row],[Building Coverage Value]:[Business interruption value]])</f>
        <v>685900</v>
      </c>
      <c r="AI789" s="5">
        <f>SUM(Exposure_Information[[#This Row],[Building Coverage Value]:[Contents Coverage Value]])</f>
        <v>613700</v>
      </c>
      <c r="AJ789" s="26"/>
    </row>
    <row r="790" spans="1:36" ht="26" x14ac:dyDescent="0.3">
      <c r="A790" s="2" t="s">
        <v>148</v>
      </c>
      <c r="B790" s="2" t="s">
        <v>156</v>
      </c>
      <c r="C790" s="2" t="s">
        <v>325</v>
      </c>
      <c r="D790" s="2">
        <v>7298</v>
      </c>
      <c r="E790" s="2" t="s">
        <v>382</v>
      </c>
      <c r="F790" s="2" t="s">
        <v>2320</v>
      </c>
      <c r="G790" s="3">
        <v>5256</v>
      </c>
      <c r="H790" s="3"/>
      <c r="I790" s="71">
        <f>Exposure_Information[[#This Row],[Total  Insured Value]]+Exposure_Information[[#This Row],[Policy Deductible]]</f>
        <v>788000</v>
      </c>
      <c r="J790" s="2">
        <v>9836</v>
      </c>
      <c r="K790" s="3">
        <v>1</v>
      </c>
      <c r="L790" s="2" t="s">
        <v>9</v>
      </c>
      <c r="M790" s="2" t="s">
        <v>10713</v>
      </c>
      <c r="N790" s="3" t="s">
        <v>1008</v>
      </c>
      <c r="O790" s="2" t="s">
        <v>541</v>
      </c>
      <c r="P790" s="2" t="s">
        <v>174</v>
      </c>
      <c r="Q790" s="3">
        <v>5</v>
      </c>
      <c r="R790" s="2" t="s">
        <v>127</v>
      </c>
      <c r="S790" s="3">
        <v>25</v>
      </c>
      <c r="T790" s="2" t="s">
        <v>10</v>
      </c>
      <c r="U790" s="3">
        <v>42.038469999999997</v>
      </c>
      <c r="V790" s="3">
        <v>-71.099266999999998</v>
      </c>
      <c r="W790" s="2" t="s">
        <v>149</v>
      </c>
      <c r="X790" s="3">
        <v>2</v>
      </c>
      <c r="Y790" s="3" t="str">
        <f>_xlfn.CONCAT(Exposure_Information[[#This Row],[Building Construction Code]]," - ",Exposure_Information[[#This Row],[Type of building construction]])</f>
        <v>RMS - 2</v>
      </c>
      <c r="Z790" s="3">
        <v>0</v>
      </c>
      <c r="AA790" s="2">
        <v>9999</v>
      </c>
      <c r="AB790" s="2" t="s">
        <v>11</v>
      </c>
      <c r="AC790" s="2">
        <v>37</v>
      </c>
      <c r="AD790" s="2" t="str">
        <f>_xlfn.CONCAT(Exposure_Information[[#This Row],[Occupany Code]]," - ",Exposure_Information[[#This Row],[Type of building occupancy]])</f>
        <v>ATC - 37</v>
      </c>
      <c r="AE790" s="5">
        <v>788000</v>
      </c>
      <c r="AF790" s="5">
        <v>0</v>
      </c>
      <c r="AG790" s="5">
        <v>0</v>
      </c>
      <c r="AH790" s="5">
        <f>SUM(Exposure_Information[[#This Row],[Building Coverage Value]:[Business interruption value]])</f>
        <v>788000</v>
      </c>
      <c r="AI790" s="5">
        <f>SUM(Exposure_Information[[#This Row],[Building Coverage Value]:[Contents Coverage Value]])</f>
        <v>788000</v>
      </c>
      <c r="AJ790" s="26"/>
    </row>
    <row r="791" spans="1:36" ht="39" x14ac:dyDescent="0.3">
      <c r="A791" s="2" t="s">
        <v>148</v>
      </c>
      <c r="B791" s="2" t="s">
        <v>156</v>
      </c>
      <c r="C791" s="2" t="s">
        <v>325</v>
      </c>
      <c r="D791" s="2">
        <v>106602</v>
      </c>
      <c r="E791" s="2" t="s">
        <v>4697</v>
      </c>
      <c r="F791" s="2" t="s">
        <v>7566</v>
      </c>
      <c r="G791" s="3">
        <v>965</v>
      </c>
      <c r="H791" s="3">
        <v>500</v>
      </c>
      <c r="I791" s="71">
        <f>Exposure_Information[[#This Row],[Total  Insured Value]]+Exposure_Information[[#This Row],[Policy Deductible]]</f>
        <v>684750</v>
      </c>
      <c r="J791" s="2">
        <v>109732</v>
      </c>
      <c r="K791" s="3">
        <v>1</v>
      </c>
      <c r="L791" s="2" t="s">
        <v>9</v>
      </c>
      <c r="M791" s="2" t="s">
        <v>7567</v>
      </c>
      <c r="N791" s="3" t="s">
        <v>7568</v>
      </c>
      <c r="O791" s="2" t="s">
        <v>290</v>
      </c>
      <c r="P791" s="2" t="s">
        <v>171</v>
      </c>
      <c r="Q791" s="3">
        <v>27</v>
      </c>
      <c r="R791" s="2" t="s">
        <v>127</v>
      </c>
      <c r="S791" s="3">
        <v>25</v>
      </c>
      <c r="T791" s="2" t="s">
        <v>10</v>
      </c>
      <c r="U791" s="3">
        <v>42.023288999999998</v>
      </c>
      <c r="V791" s="3">
        <v>-71.535386000000003</v>
      </c>
      <c r="W791" s="2" t="s">
        <v>149</v>
      </c>
      <c r="X791" s="35">
        <v>9</v>
      </c>
      <c r="Y791" s="35" t="str">
        <f>_xlfn.CONCAT(Exposure_Information[[#This Row],[Building Construction Code]]," - ",Exposure_Information[[#This Row],[Type of building construction]])</f>
        <v>RMS - 9</v>
      </c>
      <c r="Z791" s="3">
        <v>0</v>
      </c>
      <c r="AA791" s="2">
        <v>1993</v>
      </c>
      <c r="AB791" s="2" t="s">
        <v>11</v>
      </c>
      <c r="AC791" s="2">
        <v>1</v>
      </c>
      <c r="AD791" s="2" t="str">
        <f>_xlfn.CONCAT(Exposure_Information[[#This Row],[Occupany Code]]," - ",Exposure_Information[[#This Row],[Type of building occupancy]])</f>
        <v>ATC - 1</v>
      </c>
      <c r="AE791" s="5">
        <v>402500</v>
      </c>
      <c r="AF791" s="5">
        <v>201250</v>
      </c>
      <c r="AG791" s="5">
        <v>80500</v>
      </c>
      <c r="AH791" s="5">
        <f>SUM(Exposure_Information[[#This Row],[Building Coverage Value]:[Business interruption value]])</f>
        <v>684250</v>
      </c>
      <c r="AI791" s="5">
        <f>SUM(Exposure_Information[[#This Row],[Building Coverage Value]:[Contents Coverage Value]])</f>
        <v>603750</v>
      </c>
      <c r="AJ791" s="26"/>
    </row>
    <row r="792" spans="1:36" x14ac:dyDescent="0.3">
      <c r="A792" s="2" t="s">
        <v>148</v>
      </c>
      <c r="B792" s="2" t="s">
        <v>156</v>
      </c>
      <c r="C792" s="2" t="s">
        <v>325</v>
      </c>
      <c r="D792" s="2">
        <v>114179</v>
      </c>
      <c r="E792" s="2" t="s">
        <v>4697</v>
      </c>
      <c r="F792" s="2" t="s">
        <v>9090</v>
      </c>
      <c r="G792" s="3">
        <v>920</v>
      </c>
      <c r="H792" s="3">
        <v>1000</v>
      </c>
      <c r="I792" s="71">
        <f>Exposure_Information[[#This Row],[Total  Insured Value]]+Exposure_Information[[#This Row],[Policy Deductible]]</f>
        <v>685250</v>
      </c>
      <c r="J792" s="2">
        <v>117309</v>
      </c>
      <c r="K792" s="3">
        <v>1</v>
      </c>
      <c r="L792" s="2" t="s">
        <v>9</v>
      </c>
      <c r="M792" s="2" t="s">
        <v>9091</v>
      </c>
      <c r="N792" s="3" t="s">
        <v>9092</v>
      </c>
      <c r="O792" s="2" t="s">
        <v>389</v>
      </c>
      <c r="P792" s="2" t="s">
        <v>90</v>
      </c>
      <c r="Q792" s="3">
        <v>17</v>
      </c>
      <c r="R792" s="2" t="s">
        <v>127</v>
      </c>
      <c r="S792" s="3">
        <v>25</v>
      </c>
      <c r="T792" s="2" t="s">
        <v>10</v>
      </c>
      <c r="U792" s="3">
        <v>42.657338000000003</v>
      </c>
      <c r="V792" s="3">
        <v>-71.329192000000006</v>
      </c>
      <c r="W792" s="2" t="s">
        <v>149</v>
      </c>
      <c r="X792" s="3">
        <v>1</v>
      </c>
      <c r="Y792" s="3" t="str">
        <f>_xlfn.CONCAT(Exposure_Information[[#This Row],[Building Construction Code]]," - ",Exposure_Information[[#This Row],[Type of building construction]])</f>
        <v>RMS - 1</v>
      </c>
      <c r="Z792" s="3">
        <v>0</v>
      </c>
      <c r="AA792" s="2">
        <v>1981</v>
      </c>
      <c r="AB792" s="2" t="s">
        <v>11</v>
      </c>
      <c r="AC792" s="2">
        <v>1</v>
      </c>
      <c r="AD792" s="2" t="str">
        <f>_xlfn.CONCAT(Exposure_Information[[#This Row],[Occupany Code]]," - ",Exposure_Information[[#This Row],[Type of building occupancy]])</f>
        <v>ATC - 1</v>
      </c>
      <c r="AE792" s="5">
        <v>402500</v>
      </c>
      <c r="AF792" s="5">
        <v>201250</v>
      </c>
      <c r="AG792" s="5">
        <v>80500</v>
      </c>
      <c r="AH792" s="5">
        <f>SUM(Exposure_Information[[#This Row],[Building Coverage Value]:[Business interruption value]])</f>
        <v>684250</v>
      </c>
      <c r="AI792" s="5">
        <f>SUM(Exposure_Information[[#This Row],[Building Coverage Value]:[Contents Coverage Value]])</f>
        <v>603750</v>
      </c>
      <c r="AJ792" s="26"/>
    </row>
    <row r="793" spans="1:36" ht="26" x14ac:dyDescent="0.3">
      <c r="A793" s="2" t="s">
        <v>148</v>
      </c>
      <c r="B793" s="2" t="s">
        <v>156</v>
      </c>
      <c r="C793" s="2" t="s">
        <v>325</v>
      </c>
      <c r="D793" s="2">
        <v>113104</v>
      </c>
      <c r="E793" s="2" t="s">
        <v>4697</v>
      </c>
      <c r="F793" s="2" t="s">
        <v>7269</v>
      </c>
      <c r="G793" s="3">
        <v>724</v>
      </c>
      <c r="H793" s="3">
        <v>1000</v>
      </c>
      <c r="I793" s="71">
        <f>Exposure_Information[[#This Row],[Total  Insured Value]]+Exposure_Information[[#This Row],[Policy Deductible]]</f>
        <v>685000</v>
      </c>
      <c r="J793" s="2">
        <v>116234</v>
      </c>
      <c r="K793" s="3">
        <v>1</v>
      </c>
      <c r="L793" s="2" t="s">
        <v>9</v>
      </c>
      <c r="M793" s="2" t="s">
        <v>7270</v>
      </c>
      <c r="N793" s="3" t="s">
        <v>7271</v>
      </c>
      <c r="O793" s="2" t="s">
        <v>227</v>
      </c>
      <c r="P793" s="2" t="s">
        <v>171</v>
      </c>
      <c r="Q793" s="3">
        <v>27</v>
      </c>
      <c r="R793" s="2" t="s">
        <v>127</v>
      </c>
      <c r="S793" s="3">
        <v>25</v>
      </c>
      <c r="T793" s="2" t="s">
        <v>10</v>
      </c>
      <c r="U793" s="3">
        <v>42.203116999999999</v>
      </c>
      <c r="V793" s="3">
        <v>-71.683173999999994</v>
      </c>
      <c r="W793" s="2" t="s">
        <v>149</v>
      </c>
      <c r="X793" s="3">
        <v>1</v>
      </c>
      <c r="Y793" s="3" t="str">
        <f>_xlfn.CONCAT(Exposure_Information[[#This Row],[Building Construction Code]]," - ",Exposure_Information[[#This Row],[Type of building construction]])</f>
        <v>RMS - 1</v>
      </c>
      <c r="Z793" s="3">
        <v>0</v>
      </c>
      <c r="AA793" s="2">
        <v>1930</v>
      </c>
      <c r="AB793" s="2" t="s">
        <v>11</v>
      </c>
      <c r="AC793" s="2">
        <v>1</v>
      </c>
      <c r="AD793" s="2" t="str">
        <f>_xlfn.CONCAT(Exposure_Information[[#This Row],[Occupany Code]]," - ",Exposure_Information[[#This Row],[Type of building occupancy]])</f>
        <v>ATC - 1</v>
      </c>
      <c r="AE793" s="5">
        <v>360000</v>
      </c>
      <c r="AF793" s="5">
        <v>252000</v>
      </c>
      <c r="AG793" s="5">
        <v>72000</v>
      </c>
      <c r="AH793" s="5">
        <f>SUM(Exposure_Information[[#This Row],[Building Coverage Value]:[Business interruption value]])</f>
        <v>684000</v>
      </c>
      <c r="AI793" s="5">
        <f>SUM(Exposure_Information[[#This Row],[Building Coverage Value]:[Contents Coverage Value]])</f>
        <v>612000</v>
      </c>
      <c r="AJ793" s="26"/>
    </row>
    <row r="794" spans="1:36" ht="26" x14ac:dyDescent="0.3">
      <c r="A794" s="2" t="s">
        <v>148</v>
      </c>
      <c r="B794" s="2" t="s">
        <v>156</v>
      </c>
      <c r="C794" s="2" t="s">
        <v>325</v>
      </c>
      <c r="D794" s="2">
        <v>112781</v>
      </c>
      <c r="E794" s="2" t="s">
        <v>4697</v>
      </c>
      <c r="F794" s="2" t="s">
        <v>8126</v>
      </c>
      <c r="G794" s="3">
        <v>873</v>
      </c>
      <c r="H794" s="3">
        <v>500</v>
      </c>
      <c r="I794" s="71">
        <f>Exposure_Information[[#This Row],[Total  Insured Value]]+Exposure_Information[[#This Row],[Policy Deductible]]</f>
        <v>684500</v>
      </c>
      <c r="J794" s="2">
        <v>115911</v>
      </c>
      <c r="K794" s="3">
        <v>1</v>
      </c>
      <c r="L794" s="2" t="s">
        <v>9</v>
      </c>
      <c r="M794" s="2" t="s">
        <v>8127</v>
      </c>
      <c r="N794" s="3" t="s">
        <v>8128</v>
      </c>
      <c r="O794" s="2" t="s">
        <v>2938</v>
      </c>
      <c r="P794" s="2" t="s">
        <v>171</v>
      </c>
      <c r="Q794" s="3">
        <v>27</v>
      </c>
      <c r="R794" s="2" t="s">
        <v>127</v>
      </c>
      <c r="S794" s="3">
        <v>25</v>
      </c>
      <c r="T794" s="2" t="s">
        <v>10</v>
      </c>
      <c r="U794" s="3">
        <v>42.143959000000002</v>
      </c>
      <c r="V794" s="3">
        <v>-71.551097999999996</v>
      </c>
      <c r="W794" s="2" t="s">
        <v>149</v>
      </c>
      <c r="X794" s="3">
        <v>1</v>
      </c>
      <c r="Y794" s="3" t="str">
        <f>_xlfn.CONCAT(Exposure_Information[[#This Row],[Building Construction Code]]," - ",Exposure_Information[[#This Row],[Type of building construction]])</f>
        <v>RMS - 1</v>
      </c>
      <c r="Z794" s="3">
        <v>0</v>
      </c>
      <c r="AA794" s="2">
        <v>1983</v>
      </c>
      <c r="AB794" s="2" t="s">
        <v>11</v>
      </c>
      <c r="AC794" s="2">
        <v>1</v>
      </c>
      <c r="AD794" s="2" t="str">
        <f>_xlfn.CONCAT(Exposure_Information[[#This Row],[Occupany Code]]," - ",Exposure_Information[[#This Row],[Type of building occupancy]])</f>
        <v>ATC - 1</v>
      </c>
      <c r="AE794" s="5">
        <v>360000</v>
      </c>
      <c r="AF794" s="5">
        <v>252000</v>
      </c>
      <c r="AG794" s="5">
        <v>72000</v>
      </c>
      <c r="AH794" s="5">
        <f>SUM(Exposure_Information[[#This Row],[Building Coverage Value]:[Business interruption value]])</f>
        <v>684000</v>
      </c>
      <c r="AI794" s="5">
        <f>SUM(Exposure_Information[[#This Row],[Building Coverage Value]:[Contents Coverage Value]])</f>
        <v>612000</v>
      </c>
      <c r="AJ794" s="26"/>
    </row>
    <row r="795" spans="1:36" ht="26" x14ac:dyDescent="0.3">
      <c r="A795" s="2" t="s">
        <v>148</v>
      </c>
      <c r="B795" s="2" t="s">
        <v>156</v>
      </c>
      <c r="C795" s="2" t="s">
        <v>325</v>
      </c>
      <c r="D795" s="2">
        <v>116963</v>
      </c>
      <c r="E795" s="2" t="s">
        <v>4697</v>
      </c>
      <c r="F795" s="2" t="s">
        <v>8350</v>
      </c>
      <c r="G795" s="3">
        <v>779</v>
      </c>
      <c r="H795" s="3">
        <v>2500</v>
      </c>
      <c r="I795" s="71">
        <f>Exposure_Information[[#This Row],[Total  Insured Value]]+Exposure_Information[[#This Row],[Policy Deductible]]</f>
        <v>684600</v>
      </c>
      <c r="J795" s="2">
        <v>120093</v>
      </c>
      <c r="K795" s="3">
        <v>1</v>
      </c>
      <c r="L795" s="2" t="s">
        <v>9</v>
      </c>
      <c r="M795" s="2" t="s">
        <v>8351</v>
      </c>
      <c r="N795" s="3" t="s">
        <v>8352</v>
      </c>
      <c r="O795" s="2" t="s">
        <v>198</v>
      </c>
      <c r="P795" s="2" t="s">
        <v>17</v>
      </c>
      <c r="Q795" s="3">
        <v>11</v>
      </c>
      <c r="R795" s="2" t="s">
        <v>127</v>
      </c>
      <c r="S795" s="3">
        <v>25</v>
      </c>
      <c r="T795" s="2" t="s">
        <v>10</v>
      </c>
      <c r="U795" s="3">
        <v>42.584339</v>
      </c>
      <c r="V795" s="3">
        <v>-72.313118000000003</v>
      </c>
      <c r="W795" s="2" t="s">
        <v>149</v>
      </c>
      <c r="X795" s="3">
        <v>1</v>
      </c>
      <c r="Y795" s="3" t="str">
        <f>_xlfn.CONCAT(Exposure_Information[[#This Row],[Building Construction Code]]," - ",Exposure_Information[[#This Row],[Type of building construction]])</f>
        <v>RMS - 1</v>
      </c>
      <c r="Z795" s="3">
        <v>0</v>
      </c>
      <c r="AA795" s="2">
        <v>1899</v>
      </c>
      <c r="AB795" s="2" t="s">
        <v>11</v>
      </c>
      <c r="AC795" s="2">
        <v>1</v>
      </c>
      <c r="AD795" s="2" t="str">
        <f>_xlfn.CONCAT(Exposure_Information[[#This Row],[Occupany Code]]," - ",Exposure_Information[[#This Row],[Type of building occupancy]])</f>
        <v>ATC - 1</v>
      </c>
      <c r="AE795" s="5">
        <v>359000</v>
      </c>
      <c r="AF795" s="5">
        <v>251300</v>
      </c>
      <c r="AG795" s="5">
        <v>71800</v>
      </c>
      <c r="AH795" s="5">
        <f>SUM(Exposure_Information[[#This Row],[Building Coverage Value]:[Business interruption value]])</f>
        <v>682100</v>
      </c>
      <c r="AI795" s="5">
        <f>SUM(Exposure_Information[[#This Row],[Building Coverage Value]:[Contents Coverage Value]])</f>
        <v>610300</v>
      </c>
      <c r="AJ795" s="26"/>
    </row>
    <row r="796" spans="1:36" ht="39" x14ac:dyDescent="0.3">
      <c r="A796" s="2" t="s">
        <v>148</v>
      </c>
      <c r="B796" s="2" t="s">
        <v>156</v>
      </c>
      <c r="C796" s="2" t="s">
        <v>325</v>
      </c>
      <c r="D796" s="2">
        <v>16193</v>
      </c>
      <c r="E796" s="2" t="s">
        <v>367</v>
      </c>
      <c r="F796" s="2" t="s">
        <v>2681</v>
      </c>
      <c r="G796" s="3">
        <v>2094</v>
      </c>
      <c r="H796" s="3">
        <v>1000</v>
      </c>
      <c r="I796" s="71">
        <f>Exposure_Information[[#This Row],[Total  Insured Value]]+Exposure_Information[[#This Row],[Policy Deductible]]</f>
        <v>683000</v>
      </c>
      <c r="J796" s="2">
        <v>19256</v>
      </c>
      <c r="K796" s="3">
        <v>1</v>
      </c>
      <c r="L796" s="2" t="s">
        <v>9</v>
      </c>
      <c r="M796" s="2" t="s">
        <v>2682</v>
      </c>
      <c r="N796" s="3" t="s">
        <v>2683</v>
      </c>
      <c r="O796" s="2" t="s">
        <v>16</v>
      </c>
      <c r="P796" s="2" t="s">
        <v>74</v>
      </c>
      <c r="Q796" s="3">
        <v>9</v>
      </c>
      <c r="R796" s="2" t="s">
        <v>127</v>
      </c>
      <c r="S796" s="3">
        <v>25</v>
      </c>
      <c r="T796" s="2" t="s">
        <v>10</v>
      </c>
      <c r="U796" s="3">
        <v>42.517741999999998</v>
      </c>
      <c r="V796" s="3">
        <v>-70.899711999999994</v>
      </c>
      <c r="W796" s="2" t="s">
        <v>149</v>
      </c>
      <c r="X796" s="3">
        <v>1</v>
      </c>
      <c r="Y796" s="3" t="str">
        <f>_xlfn.CONCAT(Exposure_Information[[#This Row],[Building Construction Code]]," - ",Exposure_Information[[#This Row],[Type of building construction]])</f>
        <v>RMS - 1</v>
      </c>
      <c r="Z796" s="3">
        <v>0</v>
      </c>
      <c r="AA796" s="2">
        <v>1940</v>
      </c>
      <c r="AB796" s="2" t="s">
        <v>11</v>
      </c>
      <c r="AC796" s="2">
        <v>1</v>
      </c>
      <c r="AD796" s="2" t="str">
        <f>_xlfn.CONCAT(Exposure_Information[[#This Row],[Occupany Code]]," - ",Exposure_Information[[#This Row],[Type of building occupancy]])</f>
        <v>ATC - 1</v>
      </c>
      <c r="AE796" s="5">
        <v>682000</v>
      </c>
      <c r="AF796" s="5">
        <v>0</v>
      </c>
      <c r="AG796" s="5">
        <v>0</v>
      </c>
      <c r="AH796" s="5">
        <f>SUM(Exposure_Information[[#This Row],[Building Coverage Value]:[Business interruption value]])</f>
        <v>682000</v>
      </c>
      <c r="AI796" s="5">
        <f>SUM(Exposure_Information[[#This Row],[Building Coverage Value]:[Contents Coverage Value]])</f>
        <v>682000</v>
      </c>
      <c r="AJ796" s="26"/>
    </row>
    <row r="797" spans="1:36" ht="26" x14ac:dyDescent="0.3">
      <c r="A797" s="2" t="s">
        <v>148</v>
      </c>
      <c r="B797" s="2" t="s">
        <v>156</v>
      </c>
      <c r="C797" s="2" t="s">
        <v>325</v>
      </c>
      <c r="D797" s="2">
        <v>124065</v>
      </c>
      <c r="E797" s="2" t="s">
        <v>4697</v>
      </c>
      <c r="F797" s="2" t="s">
        <v>10179</v>
      </c>
      <c r="G797" s="3">
        <v>722</v>
      </c>
      <c r="H797" s="3">
        <v>500</v>
      </c>
      <c r="I797" s="71">
        <f>Exposure_Information[[#This Row],[Total  Insured Value]]+Exposure_Information[[#This Row],[Policy Deductible]]</f>
        <v>681650</v>
      </c>
      <c r="J797" s="2">
        <v>127195</v>
      </c>
      <c r="K797" s="3">
        <v>1</v>
      </c>
      <c r="L797" s="2">
        <v>53</v>
      </c>
      <c r="M797" s="2" t="s">
        <v>10180</v>
      </c>
      <c r="N797" s="3" t="s">
        <v>125</v>
      </c>
      <c r="O797" s="2" t="s">
        <v>126</v>
      </c>
      <c r="P797" s="2" t="s">
        <v>90</v>
      </c>
      <c r="Q797" s="3">
        <v>17</v>
      </c>
      <c r="R797" s="2" t="s">
        <v>127</v>
      </c>
      <c r="S797" s="3">
        <v>25</v>
      </c>
      <c r="T797" s="2" t="s">
        <v>10</v>
      </c>
      <c r="U797" s="3">
        <v>42.547381999999999</v>
      </c>
      <c r="V797" s="3">
        <v>-71.249768000000003</v>
      </c>
      <c r="W797" s="2" t="s">
        <v>149</v>
      </c>
      <c r="X797" s="3">
        <v>1</v>
      </c>
      <c r="Y797" s="3" t="str">
        <f>_xlfn.CONCAT(Exposure_Information[[#This Row],[Building Construction Code]]," - ",Exposure_Information[[#This Row],[Type of building construction]])</f>
        <v>RMS - 1</v>
      </c>
      <c r="Z797" s="3">
        <v>0</v>
      </c>
      <c r="AA797" s="2">
        <v>1953</v>
      </c>
      <c r="AB797" s="2" t="s">
        <v>11</v>
      </c>
      <c r="AC797" s="2">
        <v>1</v>
      </c>
      <c r="AD797" s="2" t="str">
        <f>_xlfn.CONCAT(Exposure_Information[[#This Row],[Occupany Code]]," - ",Exposure_Information[[#This Row],[Type of building occupancy]])</f>
        <v>ATC - 1</v>
      </c>
      <c r="AE797" s="5">
        <v>358500</v>
      </c>
      <c r="AF797" s="5">
        <v>250950</v>
      </c>
      <c r="AG797" s="5">
        <v>71700</v>
      </c>
      <c r="AH797" s="5">
        <f>SUM(Exposure_Information[[#This Row],[Building Coverage Value]:[Business interruption value]])</f>
        <v>681150</v>
      </c>
      <c r="AI797" s="5">
        <f>SUM(Exposure_Information[[#This Row],[Building Coverage Value]:[Contents Coverage Value]])</f>
        <v>609450</v>
      </c>
      <c r="AJ797" s="26"/>
    </row>
    <row r="798" spans="1:36" x14ac:dyDescent="0.3">
      <c r="A798" s="2" t="s">
        <v>148</v>
      </c>
      <c r="B798" s="2" t="s">
        <v>156</v>
      </c>
      <c r="C798" s="2" t="s">
        <v>325</v>
      </c>
      <c r="D798" s="2">
        <v>119798</v>
      </c>
      <c r="E798" s="2" t="s">
        <v>4697</v>
      </c>
      <c r="F798" s="2" t="s">
        <v>10449</v>
      </c>
      <c r="G798" s="3">
        <v>919</v>
      </c>
      <c r="H798" s="3">
        <v>500</v>
      </c>
      <c r="I798" s="71">
        <f>Exposure_Information[[#This Row],[Total  Insured Value]]+Exposure_Information[[#This Row],[Policy Deductible]]</f>
        <v>681650</v>
      </c>
      <c r="J798" s="2">
        <v>122928</v>
      </c>
      <c r="K798" s="3">
        <v>1</v>
      </c>
      <c r="L798" s="2" t="s">
        <v>9</v>
      </c>
      <c r="M798" s="2" t="s">
        <v>10450</v>
      </c>
      <c r="N798" s="3" t="s">
        <v>10451</v>
      </c>
      <c r="O798" s="2" t="s">
        <v>128</v>
      </c>
      <c r="P798" s="2" t="s">
        <v>90</v>
      </c>
      <c r="Q798" s="3">
        <v>17</v>
      </c>
      <c r="R798" s="2" t="s">
        <v>127</v>
      </c>
      <c r="S798" s="3">
        <v>25</v>
      </c>
      <c r="T798" s="2" t="s">
        <v>10</v>
      </c>
      <c r="U798" s="3">
        <v>42.439787000000003</v>
      </c>
      <c r="V798" s="3">
        <v>-71.140821000000003</v>
      </c>
      <c r="W798" s="2" t="s">
        <v>149</v>
      </c>
      <c r="X798" s="3">
        <v>1</v>
      </c>
      <c r="Y798" s="3" t="str">
        <f>_xlfn.CONCAT(Exposure_Information[[#This Row],[Building Construction Code]]," - ",Exposure_Information[[#This Row],[Type of building construction]])</f>
        <v>RMS - 1</v>
      </c>
      <c r="Z798" s="3">
        <v>0</v>
      </c>
      <c r="AA798" s="2">
        <v>1950</v>
      </c>
      <c r="AB798" s="2" t="s">
        <v>11</v>
      </c>
      <c r="AC798" s="2">
        <v>1</v>
      </c>
      <c r="AD798" s="2" t="str">
        <f>_xlfn.CONCAT(Exposure_Information[[#This Row],[Occupany Code]]," - ",Exposure_Information[[#This Row],[Type of building occupancy]])</f>
        <v>ATC - 1</v>
      </c>
      <c r="AE798" s="5">
        <v>358500</v>
      </c>
      <c r="AF798" s="5">
        <v>250950</v>
      </c>
      <c r="AG798" s="5">
        <v>71700</v>
      </c>
      <c r="AH798" s="5">
        <f>SUM(Exposure_Information[[#This Row],[Building Coverage Value]:[Business interruption value]])</f>
        <v>681150</v>
      </c>
      <c r="AI798" s="5">
        <f>SUM(Exposure_Information[[#This Row],[Building Coverage Value]:[Contents Coverage Value]])</f>
        <v>609450</v>
      </c>
      <c r="AJ798" s="26"/>
    </row>
    <row r="799" spans="1:36" ht="26" x14ac:dyDescent="0.3">
      <c r="A799" s="2" t="s">
        <v>148</v>
      </c>
      <c r="B799" s="2" t="s">
        <v>156</v>
      </c>
      <c r="C799" s="2" t="s">
        <v>325</v>
      </c>
      <c r="D799" s="2">
        <v>17918</v>
      </c>
      <c r="E799" s="2" t="s">
        <v>367</v>
      </c>
      <c r="F799" s="2" t="s">
        <v>4202</v>
      </c>
      <c r="G799" s="3">
        <v>1958</v>
      </c>
      <c r="H799" s="3">
        <v>1000</v>
      </c>
      <c r="I799" s="71">
        <f>Exposure_Information[[#This Row],[Total  Insured Value]]+Exposure_Information[[#This Row],[Policy Deductible]]</f>
        <v>681500</v>
      </c>
      <c r="J799" s="2">
        <v>21007</v>
      </c>
      <c r="K799" s="3">
        <v>1</v>
      </c>
      <c r="L799" s="2" t="s">
        <v>9</v>
      </c>
      <c r="M799" s="2" t="s">
        <v>4203</v>
      </c>
      <c r="N799" s="3" t="s">
        <v>4204</v>
      </c>
      <c r="O799" s="2" t="s">
        <v>38</v>
      </c>
      <c r="P799" s="2" t="s">
        <v>72</v>
      </c>
      <c r="Q799" s="3">
        <v>25</v>
      </c>
      <c r="R799" s="2" t="s">
        <v>127</v>
      </c>
      <c r="S799" s="3">
        <v>25</v>
      </c>
      <c r="T799" s="2" t="s">
        <v>10</v>
      </c>
      <c r="U799" s="3">
        <v>42.353867000000001</v>
      </c>
      <c r="V799" s="3">
        <v>-71.154228000000003</v>
      </c>
      <c r="W799" s="2" t="s">
        <v>149</v>
      </c>
      <c r="X799" s="3">
        <v>1</v>
      </c>
      <c r="Y799" s="3" t="str">
        <f>_xlfn.CONCAT(Exposure_Information[[#This Row],[Building Construction Code]]," - ",Exposure_Information[[#This Row],[Type of building construction]])</f>
        <v>RMS - 1</v>
      </c>
      <c r="Z799" s="3">
        <v>0</v>
      </c>
      <c r="AA799" s="2">
        <v>1936</v>
      </c>
      <c r="AB799" s="2" t="s">
        <v>11</v>
      </c>
      <c r="AC799" s="2">
        <v>1</v>
      </c>
      <c r="AD799" s="2" t="str">
        <f>_xlfn.CONCAT(Exposure_Information[[#This Row],[Occupany Code]]," - ",Exposure_Information[[#This Row],[Type of building occupancy]])</f>
        <v>ATC - 1</v>
      </c>
      <c r="AE799" s="5">
        <v>680500</v>
      </c>
      <c r="AF799" s="5">
        <v>0</v>
      </c>
      <c r="AG799" s="5">
        <v>0</v>
      </c>
      <c r="AH799" s="5">
        <f>SUM(Exposure_Information[[#This Row],[Building Coverage Value]:[Business interruption value]])</f>
        <v>680500</v>
      </c>
      <c r="AI799" s="5">
        <f>SUM(Exposure_Information[[#This Row],[Building Coverage Value]:[Contents Coverage Value]])</f>
        <v>680500</v>
      </c>
      <c r="AJ799" s="26"/>
    </row>
    <row r="800" spans="1:36" ht="26" x14ac:dyDescent="0.3">
      <c r="A800" s="2" t="s">
        <v>148</v>
      </c>
      <c r="B800" s="2" t="s">
        <v>156</v>
      </c>
      <c r="C800" s="2" t="s">
        <v>325</v>
      </c>
      <c r="D800" s="2">
        <v>111406</v>
      </c>
      <c r="E800" s="2" t="s">
        <v>4697</v>
      </c>
      <c r="F800" s="2" t="s">
        <v>7322</v>
      </c>
      <c r="G800" s="3">
        <v>837</v>
      </c>
      <c r="H800" s="3">
        <v>1000</v>
      </c>
      <c r="I800" s="71">
        <f>Exposure_Information[[#This Row],[Total  Insured Value]]+Exposure_Information[[#This Row],[Policy Deductible]]</f>
        <v>681200</v>
      </c>
      <c r="J800" s="2">
        <v>114536</v>
      </c>
      <c r="K800" s="3">
        <v>1</v>
      </c>
      <c r="L800" s="2" t="s">
        <v>9</v>
      </c>
      <c r="M800" s="2" t="s">
        <v>7323</v>
      </c>
      <c r="N800" s="3" t="s">
        <v>7324</v>
      </c>
      <c r="O800" s="2" t="s">
        <v>178</v>
      </c>
      <c r="P800" s="2" t="s">
        <v>74</v>
      </c>
      <c r="Q800" s="3">
        <v>9</v>
      </c>
      <c r="R800" s="2" t="s">
        <v>127</v>
      </c>
      <c r="S800" s="3">
        <v>25</v>
      </c>
      <c r="T800" s="2" t="s">
        <v>10</v>
      </c>
      <c r="U800" s="3">
        <v>42.471871</v>
      </c>
      <c r="V800" s="3">
        <v>-70.911995000000005</v>
      </c>
      <c r="W800" s="2" t="s">
        <v>149</v>
      </c>
      <c r="X800" s="3">
        <v>1</v>
      </c>
      <c r="Y800" s="3" t="str">
        <f>_xlfn.CONCAT(Exposure_Information[[#This Row],[Building Construction Code]]," - ",Exposure_Information[[#This Row],[Type of building construction]])</f>
        <v>RMS - 1</v>
      </c>
      <c r="Z800" s="3">
        <v>0</v>
      </c>
      <c r="AA800" s="2">
        <v>1935</v>
      </c>
      <c r="AB800" s="2" t="s">
        <v>11</v>
      </c>
      <c r="AC800" s="2">
        <v>1</v>
      </c>
      <c r="AD800" s="2" t="str">
        <f>_xlfn.CONCAT(Exposure_Information[[#This Row],[Occupany Code]]," - ",Exposure_Information[[#This Row],[Type of building occupancy]])</f>
        <v>ATC - 1</v>
      </c>
      <c r="AE800" s="5">
        <v>358000</v>
      </c>
      <c r="AF800" s="5">
        <v>250600</v>
      </c>
      <c r="AG800" s="5">
        <v>71600</v>
      </c>
      <c r="AH800" s="5">
        <f>SUM(Exposure_Information[[#This Row],[Building Coverage Value]:[Business interruption value]])</f>
        <v>680200</v>
      </c>
      <c r="AI800" s="5">
        <f>SUM(Exposure_Information[[#This Row],[Building Coverage Value]:[Contents Coverage Value]])</f>
        <v>608600</v>
      </c>
      <c r="AJ800" s="26"/>
    </row>
    <row r="801" spans="1:36" ht="26" x14ac:dyDescent="0.3">
      <c r="A801" s="2" t="s">
        <v>148</v>
      </c>
      <c r="B801" s="2" t="s">
        <v>156</v>
      </c>
      <c r="C801" s="2" t="s">
        <v>325</v>
      </c>
      <c r="D801" s="2">
        <v>12473</v>
      </c>
      <c r="E801" s="2" t="s">
        <v>367</v>
      </c>
      <c r="F801" s="2" t="s">
        <v>3988</v>
      </c>
      <c r="G801" s="3">
        <v>1943</v>
      </c>
      <c r="H801" s="3">
        <v>500</v>
      </c>
      <c r="I801" s="71">
        <f>Exposure_Information[[#This Row],[Total  Insured Value]]+Exposure_Information[[#This Row],[Policy Deductible]]</f>
        <v>680000</v>
      </c>
      <c r="J801" s="2">
        <v>15400</v>
      </c>
      <c r="K801" s="3">
        <v>1</v>
      </c>
      <c r="L801" s="2" t="s">
        <v>9</v>
      </c>
      <c r="M801" s="2" t="s">
        <v>3989</v>
      </c>
      <c r="N801" s="3" t="s">
        <v>3990</v>
      </c>
      <c r="O801" s="2" t="s">
        <v>632</v>
      </c>
      <c r="P801" s="2" t="s">
        <v>90</v>
      </c>
      <c r="Q801" s="3">
        <v>17</v>
      </c>
      <c r="R801" s="2" t="s">
        <v>127</v>
      </c>
      <c r="S801" s="3">
        <v>25</v>
      </c>
      <c r="T801" s="2" t="s">
        <v>10</v>
      </c>
      <c r="U801" s="3">
        <v>42.350909999999999</v>
      </c>
      <c r="V801" s="3">
        <v>-71.251868999999999</v>
      </c>
      <c r="W801" s="2" t="s">
        <v>149</v>
      </c>
      <c r="X801" s="3">
        <v>1</v>
      </c>
      <c r="Y801" s="3" t="str">
        <f>_xlfn.CONCAT(Exposure_Information[[#This Row],[Building Construction Code]]," - ",Exposure_Information[[#This Row],[Type of building construction]])</f>
        <v>RMS - 1</v>
      </c>
      <c r="Z801" s="3">
        <v>0</v>
      </c>
      <c r="AA801" s="2">
        <v>1933</v>
      </c>
      <c r="AB801" s="2" t="s">
        <v>11</v>
      </c>
      <c r="AC801" s="2">
        <v>1</v>
      </c>
      <c r="AD801" s="2" t="str">
        <f>_xlfn.CONCAT(Exposure_Information[[#This Row],[Occupany Code]]," - ",Exposure_Information[[#This Row],[Type of building occupancy]])</f>
        <v>ATC - 1</v>
      </c>
      <c r="AE801" s="5">
        <v>679500</v>
      </c>
      <c r="AF801" s="5">
        <v>0</v>
      </c>
      <c r="AG801" s="5">
        <v>0</v>
      </c>
      <c r="AH801" s="5">
        <f>SUM(Exposure_Information[[#This Row],[Building Coverage Value]:[Business interruption value]])</f>
        <v>679500</v>
      </c>
      <c r="AI801" s="5">
        <f>SUM(Exposure_Information[[#This Row],[Building Coverage Value]:[Contents Coverage Value]])</f>
        <v>679500</v>
      </c>
      <c r="AJ801" s="26"/>
    </row>
    <row r="802" spans="1:36" ht="39" x14ac:dyDescent="0.3">
      <c r="A802" s="2" t="s">
        <v>148</v>
      </c>
      <c r="B802" s="2" t="s">
        <v>156</v>
      </c>
      <c r="C802" s="2" t="s">
        <v>325</v>
      </c>
      <c r="D802" s="2">
        <v>107229</v>
      </c>
      <c r="E802" s="2" t="s">
        <v>4697</v>
      </c>
      <c r="F802" s="2" t="s">
        <v>5189</v>
      </c>
      <c r="G802" s="3">
        <v>1043</v>
      </c>
      <c r="H802" s="3">
        <v>500</v>
      </c>
      <c r="I802" s="71">
        <f>Exposure_Information[[#This Row],[Total  Insured Value]]+Exposure_Information[[#This Row],[Policy Deductible]]</f>
        <v>679750</v>
      </c>
      <c r="J802" s="2">
        <v>110359</v>
      </c>
      <c r="K802" s="3">
        <v>1</v>
      </c>
      <c r="L802" s="2" t="s">
        <v>9</v>
      </c>
      <c r="M802" s="2" t="s">
        <v>5190</v>
      </c>
      <c r="N802" s="3" t="s">
        <v>5191</v>
      </c>
      <c r="O802" s="2" t="s">
        <v>1819</v>
      </c>
      <c r="P802" s="2" t="s">
        <v>90</v>
      </c>
      <c r="Q802" s="3">
        <v>17</v>
      </c>
      <c r="R802" s="2" t="s">
        <v>127</v>
      </c>
      <c r="S802" s="3">
        <v>25</v>
      </c>
      <c r="T802" s="2" t="s">
        <v>10</v>
      </c>
      <c r="U802" s="3">
        <v>42.473049000000003</v>
      </c>
      <c r="V802" s="3">
        <v>-71.094309999999993</v>
      </c>
      <c r="W802" s="2" t="s">
        <v>149</v>
      </c>
      <c r="X802" s="3">
        <v>1</v>
      </c>
      <c r="Y802" s="3" t="str">
        <f>_xlfn.CONCAT(Exposure_Information[[#This Row],[Building Construction Code]]," - ",Exposure_Information[[#This Row],[Type of building construction]])</f>
        <v>RMS - 1</v>
      </c>
      <c r="Z802" s="3">
        <v>0</v>
      </c>
      <c r="AA802" s="2">
        <v>1998</v>
      </c>
      <c r="AB802" s="2" t="s">
        <v>11</v>
      </c>
      <c r="AC802" s="2">
        <v>1</v>
      </c>
      <c r="AD802" s="2" t="str">
        <f>_xlfn.CONCAT(Exposure_Information[[#This Row],[Occupany Code]]," - ",Exposure_Information[[#This Row],[Type of building occupancy]])</f>
        <v>ATC - 1</v>
      </c>
      <c r="AE802" s="5">
        <v>357500</v>
      </c>
      <c r="AF802" s="5">
        <v>250250</v>
      </c>
      <c r="AG802" s="5">
        <v>71500</v>
      </c>
      <c r="AH802" s="5">
        <f>SUM(Exposure_Information[[#This Row],[Building Coverage Value]:[Business interruption value]])</f>
        <v>679250</v>
      </c>
      <c r="AI802" s="5">
        <f>SUM(Exposure_Information[[#This Row],[Building Coverage Value]:[Contents Coverage Value]])</f>
        <v>607750</v>
      </c>
      <c r="AJ802" s="26"/>
    </row>
    <row r="803" spans="1:36" ht="39" x14ac:dyDescent="0.3">
      <c r="A803" s="2" t="s">
        <v>148</v>
      </c>
      <c r="B803" s="2" t="s">
        <v>156</v>
      </c>
      <c r="C803" s="2" t="s">
        <v>325</v>
      </c>
      <c r="D803" s="2">
        <v>112619</v>
      </c>
      <c r="E803" s="2" t="s">
        <v>4697</v>
      </c>
      <c r="F803" s="2" t="s">
        <v>8571</v>
      </c>
      <c r="G803" s="3">
        <v>834</v>
      </c>
      <c r="H803" s="3">
        <v>500</v>
      </c>
      <c r="I803" s="71">
        <f>Exposure_Information[[#This Row],[Total  Insured Value]]+Exposure_Information[[#This Row],[Policy Deductible]]</f>
        <v>679650</v>
      </c>
      <c r="J803" s="2">
        <v>115749</v>
      </c>
      <c r="K803" s="3">
        <v>1</v>
      </c>
      <c r="L803" s="2" t="s">
        <v>9</v>
      </c>
      <c r="M803" s="2" t="s">
        <v>8572</v>
      </c>
      <c r="N803" s="3" t="s">
        <v>8573</v>
      </c>
      <c r="O803" s="2" t="s">
        <v>482</v>
      </c>
      <c r="P803" s="2" t="s">
        <v>228</v>
      </c>
      <c r="Q803" s="3">
        <v>85</v>
      </c>
      <c r="R803" s="2" t="s">
        <v>25</v>
      </c>
      <c r="S803" s="3">
        <v>36</v>
      </c>
      <c r="T803" s="2" t="s">
        <v>10</v>
      </c>
      <c r="U803" s="3">
        <v>40.614581999999999</v>
      </c>
      <c r="V803" s="3">
        <v>-74.125709999999998</v>
      </c>
      <c r="W803" s="2" t="s">
        <v>149</v>
      </c>
      <c r="X803" s="3">
        <v>2</v>
      </c>
      <c r="Y803" s="3" t="str">
        <f>_xlfn.CONCAT(Exposure_Information[[#This Row],[Building Construction Code]]," - ",Exposure_Information[[#This Row],[Type of building construction]])</f>
        <v>RMS - 2</v>
      </c>
      <c r="Z803" s="3">
        <v>0</v>
      </c>
      <c r="AA803" s="2">
        <v>1940</v>
      </c>
      <c r="AB803" s="2" t="s">
        <v>11</v>
      </c>
      <c r="AC803" s="2">
        <v>1</v>
      </c>
      <c r="AD803" s="2" t="str">
        <f>_xlfn.CONCAT(Exposure_Information[[#This Row],[Occupany Code]]," - ",Exposure_Information[[#This Row],[Type of building occupancy]])</f>
        <v>ATC - 1</v>
      </c>
      <c r="AE803" s="5">
        <v>399500</v>
      </c>
      <c r="AF803" s="5">
        <v>199750</v>
      </c>
      <c r="AG803" s="5">
        <v>79900</v>
      </c>
      <c r="AH803" s="5">
        <f>SUM(Exposure_Information[[#This Row],[Building Coverage Value]:[Business interruption value]])</f>
        <v>679150</v>
      </c>
      <c r="AI803" s="5">
        <f>SUM(Exposure_Information[[#This Row],[Building Coverage Value]:[Contents Coverage Value]])</f>
        <v>599250</v>
      </c>
      <c r="AJ803" s="26"/>
    </row>
    <row r="804" spans="1:36" ht="26" x14ac:dyDescent="0.3">
      <c r="A804" s="2" t="s">
        <v>148</v>
      </c>
      <c r="B804" s="2" t="s">
        <v>156</v>
      </c>
      <c r="C804" s="2" t="s">
        <v>325</v>
      </c>
      <c r="D804" s="2">
        <v>107846</v>
      </c>
      <c r="E804" s="2" t="s">
        <v>4697</v>
      </c>
      <c r="F804" s="2" t="s">
        <v>5858</v>
      </c>
      <c r="G804" s="3">
        <v>837</v>
      </c>
      <c r="H804" s="3">
        <v>500</v>
      </c>
      <c r="I804" s="71">
        <f>Exposure_Information[[#This Row],[Total  Insured Value]]+Exposure_Information[[#This Row],[Policy Deductible]]</f>
        <v>678800</v>
      </c>
      <c r="J804" s="2">
        <v>110976</v>
      </c>
      <c r="K804" s="3">
        <v>1</v>
      </c>
      <c r="L804" s="2" t="s">
        <v>9</v>
      </c>
      <c r="M804" s="2" t="s">
        <v>5859</v>
      </c>
      <c r="N804" s="3" t="s">
        <v>1916</v>
      </c>
      <c r="O804" s="2" t="s">
        <v>1917</v>
      </c>
      <c r="P804" s="2" t="s">
        <v>171</v>
      </c>
      <c r="Q804" s="3">
        <v>27</v>
      </c>
      <c r="R804" s="2" t="s">
        <v>127</v>
      </c>
      <c r="S804" s="3">
        <v>25</v>
      </c>
      <c r="T804" s="2" t="s">
        <v>10</v>
      </c>
      <c r="U804" s="3">
        <v>42.097256999999999</v>
      </c>
      <c r="V804" s="3">
        <v>-71.644632000000001</v>
      </c>
      <c r="W804" s="2" t="s">
        <v>149</v>
      </c>
      <c r="X804" s="3">
        <v>1</v>
      </c>
      <c r="Y804" s="3" t="str">
        <f>_xlfn.CONCAT(Exposure_Information[[#This Row],[Building Construction Code]]," - ",Exposure_Information[[#This Row],[Type of building construction]])</f>
        <v>RMS - 1</v>
      </c>
      <c r="Z804" s="3">
        <v>0</v>
      </c>
      <c r="AA804" s="2">
        <v>1991</v>
      </c>
      <c r="AB804" s="2" t="s">
        <v>11</v>
      </c>
      <c r="AC804" s="2">
        <v>1</v>
      </c>
      <c r="AD804" s="2" t="str">
        <f>_xlfn.CONCAT(Exposure_Information[[#This Row],[Occupany Code]]," - ",Exposure_Information[[#This Row],[Type of building occupancy]])</f>
        <v>ATC - 1</v>
      </c>
      <c r="AE804" s="5">
        <v>357000</v>
      </c>
      <c r="AF804" s="5">
        <v>249900</v>
      </c>
      <c r="AG804" s="5">
        <v>71400</v>
      </c>
      <c r="AH804" s="5">
        <f>SUM(Exposure_Information[[#This Row],[Building Coverage Value]:[Business interruption value]])</f>
        <v>678300</v>
      </c>
      <c r="AI804" s="5">
        <f>SUM(Exposure_Information[[#This Row],[Building Coverage Value]:[Contents Coverage Value]])</f>
        <v>606900</v>
      </c>
      <c r="AJ804" s="26"/>
    </row>
    <row r="805" spans="1:36" ht="39" x14ac:dyDescent="0.3">
      <c r="A805" s="2" t="s">
        <v>148</v>
      </c>
      <c r="B805" s="2" t="s">
        <v>156</v>
      </c>
      <c r="C805" s="2" t="s">
        <v>325</v>
      </c>
      <c r="D805" s="2">
        <v>107235</v>
      </c>
      <c r="E805" s="2" t="s">
        <v>4697</v>
      </c>
      <c r="F805" s="2" t="s">
        <v>6163</v>
      </c>
      <c r="G805" s="3">
        <v>959</v>
      </c>
      <c r="H805" s="3">
        <v>500</v>
      </c>
      <c r="I805" s="71">
        <f>Exposure_Information[[#This Row],[Total  Insured Value]]+Exposure_Information[[#This Row],[Policy Deductible]]</f>
        <v>678800</v>
      </c>
      <c r="J805" s="2">
        <v>110365</v>
      </c>
      <c r="K805" s="3">
        <v>1</v>
      </c>
      <c r="L805" s="2" t="s">
        <v>9</v>
      </c>
      <c r="M805" s="2" t="s">
        <v>6164</v>
      </c>
      <c r="N805" s="3" t="s">
        <v>6165</v>
      </c>
      <c r="O805" s="2" t="s">
        <v>1819</v>
      </c>
      <c r="P805" s="2" t="s">
        <v>90</v>
      </c>
      <c r="Q805" s="3">
        <v>17</v>
      </c>
      <c r="R805" s="2" t="s">
        <v>127</v>
      </c>
      <c r="S805" s="3">
        <v>25</v>
      </c>
      <c r="T805" s="2" t="s">
        <v>10</v>
      </c>
      <c r="U805" s="3">
        <v>42.474621999999997</v>
      </c>
      <c r="V805" s="3">
        <v>-71.104557999999997</v>
      </c>
      <c r="W805" s="2" t="s">
        <v>149</v>
      </c>
      <c r="X805" s="3">
        <v>1</v>
      </c>
      <c r="Y805" s="3" t="str">
        <f>_xlfn.CONCAT(Exposure_Information[[#This Row],[Building Construction Code]]," - ",Exposure_Information[[#This Row],[Type of building construction]])</f>
        <v>RMS - 1</v>
      </c>
      <c r="Z805" s="3">
        <v>0</v>
      </c>
      <c r="AA805" s="2">
        <v>1928</v>
      </c>
      <c r="AB805" s="2" t="s">
        <v>11</v>
      </c>
      <c r="AC805" s="2">
        <v>1</v>
      </c>
      <c r="AD805" s="2" t="str">
        <f>_xlfn.CONCAT(Exposure_Information[[#This Row],[Occupany Code]]," - ",Exposure_Information[[#This Row],[Type of building occupancy]])</f>
        <v>ATC - 1</v>
      </c>
      <c r="AE805" s="5">
        <v>357000</v>
      </c>
      <c r="AF805" s="5">
        <v>249900</v>
      </c>
      <c r="AG805" s="5">
        <v>71400</v>
      </c>
      <c r="AH805" s="5">
        <f>SUM(Exposure_Information[[#This Row],[Building Coverage Value]:[Business interruption value]])</f>
        <v>678300</v>
      </c>
      <c r="AI805" s="5">
        <f>SUM(Exposure_Information[[#This Row],[Building Coverage Value]:[Contents Coverage Value]])</f>
        <v>606900</v>
      </c>
      <c r="AJ805" s="26"/>
    </row>
    <row r="806" spans="1:36" ht="26" x14ac:dyDescent="0.3">
      <c r="A806" s="2" t="s">
        <v>148</v>
      </c>
      <c r="B806" s="2" t="s">
        <v>156</v>
      </c>
      <c r="C806" s="2" t="s">
        <v>325</v>
      </c>
      <c r="D806" s="2">
        <v>117594</v>
      </c>
      <c r="E806" s="2" t="s">
        <v>4697</v>
      </c>
      <c r="F806" s="2" t="s">
        <v>7614</v>
      </c>
      <c r="G806" s="3">
        <v>887</v>
      </c>
      <c r="H806" s="3">
        <v>500</v>
      </c>
      <c r="I806" s="71">
        <f>Exposure_Information[[#This Row],[Total  Insured Value]]+Exposure_Information[[#This Row],[Policy Deductible]]</f>
        <v>678800</v>
      </c>
      <c r="J806" s="2">
        <v>120724</v>
      </c>
      <c r="K806" s="3">
        <v>1</v>
      </c>
      <c r="L806" s="2" t="s">
        <v>9</v>
      </c>
      <c r="M806" s="2" t="s">
        <v>7615</v>
      </c>
      <c r="N806" s="3" t="s">
        <v>7616</v>
      </c>
      <c r="O806" s="2" t="s">
        <v>175</v>
      </c>
      <c r="P806" s="2" t="s">
        <v>90</v>
      </c>
      <c r="Q806" s="3">
        <v>17</v>
      </c>
      <c r="R806" s="2" t="s">
        <v>127</v>
      </c>
      <c r="S806" s="3">
        <v>25</v>
      </c>
      <c r="T806" s="2" t="s">
        <v>10</v>
      </c>
      <c r="U806" s="3">
        <v>42.357761000000004</v>
      </c>
      <c r="V806" s="3">
        <v>-71.539565999999994</v>
      </c>
      <c r="W806" s="2" t="s">
        <v>149</v>
      </c>
      <c r="X806" s="3">
        <v>1</v>
      </c>
      <c r="Y806" s="3" t="str">
        <f>_xlfn.CONCAT(Exposure_Information[[#This Row],[Building Construction Code]]," - ",Exposure_Information[[#This Row],[Type of building construction]])</f>
        <v>RMS - 1</v>
      </c>
      <c r="Z806" s="3">
        <v>0</v>
      </c>
      <c r="AA806" s="2">
        <v>1965</v>
      </c>
      <c r="AB806" s="2" t="s">
        <v>11</v>
      </c>
      <c r="AC806" s="2">
        <v>1</v>
      </c>
      <c r="AD806" s="2" t="str">
        <f>_xlfn.CONCAT(Exposure_Information[[#This Row],[Occupany Code]]," - ",Exposure_Information[[#This Row],[Type of building occupancy]])</f>
        <v>ATC - 1</v>
      </c>
      <c r="AE806" s="5">
        <v>357000</v>
      </c>
      <c r="AF806" s="5">
        <v>249900</v>
      </c>
      <c r="AG806" s="5">
        <v>71400</v>
      </c>
      <c r="AH806" s="5">
        <f>SUM(Exposure_Information[[#This Row],[Building Coverage Value]:[Business interruption value]])</f>
        <v>678300</v>
      </c>
      <c r="AI806" s="5">
        <f>SUM(Exposure_Information[[#This Row],[Building Coverage Value]:[Contents Coverage Value]])</f>
        <v>606900</v>
      </c>
      <c r="AJ806" s="26"/>
    </row>
    <row r="807" spans="1:36" ht="26" x14ac:dyDescent="0.3">
      <c r="A807" s="2" t="s">
        <v>148</v>
      </c>
      <c r="B807" s="2" t="s">
        <v>156</v>
      </c>
      <c r="C807" s="2" t="s">
        <v>325</v>
      </c>
      <c r="D807" s="2">
        <v>113489</v>
      </c>
      <c r="E807" s="2" t="s">
        <v>4697</v>
      </c>
      <c r="F807" s="2" t="s">
        <v>7821</v>
      </c>
      <c r="G807" s="3">
        <v>725</v>
      </c>
      <c r="H807" s="3">
        <v>500</v>
      </c>
      <c r="I807" s="71">
        <f>Exposure_Information[[#This Row],[Total  Insured Value]]+Exposure_Information[[#This Row],[Policy Deductible]]</f>
        <v>678800</v>
      </c>
      <c r="J807" s="2">
        <v>116619</v>
      </c>
      <c r="K807" s="3">
        <v>1</v>
      </c>
      <c r="L807" s="2" t="s">
        <v>9</v>
      </c>
      <c r="M807" s="2" t="s">
        <v>7822</v>
      </c>
      <c r="N807" s="3" t="s">
        <v>7823</v>
      </c>
      <c r="O807" s="2" t="s">
        <v>794</v>
      </c>
      <c r="P807" s="2" t="s">
        <v>90</v>
      </c>
      <c r="Q807" s="3">
        <v>17</v>
      </c>
      <c r="R807" s="2" t="s">
        <v>127</v>
      </c>
      <c r="S807" s="3">
        <v>25</v>
      </c>
      <c r="T807" s="2" t="s">
        <v>10</v>
      </c>
      <c r="U807" s="3">
        <v>42.447372000000001</v>
      </c>
      <c r="V807" s="3">
        <v>-71.068802000000005</v>
      </c>
      <c r="W807" s="2" t="s">
        <v>149</v>
      </c>
      <c r="X807" s="3">
        <v>1</v>
      </c>
      <c r="Y807" s="3" t="str">
        <f>_xlfn.CONCAT(Exposure_Information[[#This Row],[Building Construction Code]]," - ",Exposure_Information[[#This Row],[Type of building construction]])</f>
        <v>RMS - 1</v>
      </c>
      <c r="Z807" s="3">
        <v>0</v>
      </c>
      <c r="AA807" s="2">
        <v>1925</v>
      </c>
      <c r="AB807" s="2" t="s">
        <v>11</v>
      </c>
      <c r="AC807" s="2">
        <v>1</v>
      </c>
      <c r="AD807" s="2" t="str">
        <f>_xlfn.CONCAT(Exposure_Information[[#This Row],[Occupany Code]]," - ",Exposure_Information[[#This Row],[Type of building occupancy]])</f>
        <v>ATC - 1</v>
      </c>
      <c r="AE807" s="5">
        <v>357000</v>
      </c>
      <c r="AF807" s="5">
        <v>249900</v>
      </c>
      <c r="AG807" s="5">
        <v>71400</v>
      </c>
      <c r="AH807" s="5">
        <f>SUM(Exposure_Information[[#This Row],[Building Coverage Value]:[Business interruption value]])</f>
        <v>678300</v>
      </c>
      <c r="AI807" s="5">
        <f>SUM(Exposure_Information[[#This Row],[Building Coverage Value]:[Contents Coverage Value]])</f>
        <v>606900</v>
      </c>
      <c r="AJ807" s="26"/>
    </row>
    <row r="808" spans="1:36" ht="26" x14ac:dyDescent="0.3">
      <c r="A808" s="2" t="s">
        <v>148</v>
      </c>
      <c r="B808" s="2" t="s">
        <v>156</v>
      </c>
      <c r="C808" s="2" t="s">
        <v>325</v>
      </c>
      <c r="D808" s="2">
        <v>110988</v>
      </c>
      <c r="E808" s="2" t="s">
        <v>4697</v>
      </c>
      <c r="F808" s="2" t="s">
        <v>8025</v>
      </c>
      <c r="G808" s="3">
        <v>1203</v>
      </c>
      <c r="H808" s="3">
        <v>500</v>
      </c>
      <c r="I808" s="71">
        <f>Exposure_Information[[#This Row],[Total  Insured Value]]+Exposure_Information[[#This Row],[Policy Deductible]]</f>
        <v>678800</v>
      </c>
      <c r="J808" s="2">
        <v>114118</v>
      </c>
      <c r="K808" s="3">
        <v>1</v>
      </c>
      <c r="L808" s="2" t="s">
        <v>9</v>
      </c>
      <c r="M808" s="2" t="s">
        <v>8026</v>
      </c>
      <c r="N808" s="3" t="s">
        <v>8027</v>
      </c>
      <c r="O808" s="2" t="s">
        <v>89</v>
      </c>
      <c r="P808" s="2" t="s">
        <v>90</v>
      </c>
      <c r="Q808" s="3">
        <v>17</v>
      </c>
      <c r="R808" s="2" t="s">
        <v>127</v>
      </c>
      <c r="S808" s="3">
        <v>25</v>
      </c>
      <c r="T808" s="2" t="s">
        <v>10</v>
      </c>
      <c r="U808" s="3">
        <v>42.514496000000001</v>
      </c>
      <c r="V808" s="3">
        <v>-71.104339999999993</v>
      </c>
      <c r="W808" s="2" t="s">
        <v>149</v>
      </c>
      <c r="X808" s="3">
        <v>1</v>
      </c>
      <c r="Y808" s="3" t="str">
        <f>_xlfn.CONCAT(Exposure_Information[[#This Row],[Building Construction Code]]," - ",Exposure_Information[[#This Row],[Type of building construction]])</f>
        <v>RMS - 1</v>
      </c>
      <c r="Z808" s="3">
        <v>0</v>
      </c>
      <c r="AA808" s="2">
        <v>1925</v>
      </c>
      <c r="AB808" s="2" t="s">
        <v>11</v>
      </c>
      <c r="AC808" s="2">
        <v>1</v>
      </c>
      <c r="AD808" s="2" t="str">
        <f>_xlfn.CONCAT(Exposure_Information[[#This Row],[Occupany Code]]," - ",Exposure_Information[[#This Row],[Type of building occupancy]])</f>
        <v>ATC - 1</v>
      </c>
      <c r="AE808" s="5">
        <v>357000</v>
      </c>
      <c r="AF808" s="5">
        <v>249900</v>
      </c>
      <c r="AG808" s="5">
        <v>71400</v>
      </c>
      <c r="AH808" s="5">
        <f>SUM(Exposure_Information[[#This Row],[Building Coverage Value]:[Business interruption value]])</f>
        <v>678300</v>
      </c>
      <c r="AI808" s="5">
        <f>SUM(Exposure_Information[[#This Row],[Building Coverage Value]:[Contents Coverage Value]])</f>
        <v>606900</v>
      </c>
      <c r="AJ808" s="26"/>
    </row>
    <row r="809" spans="1:36" ht="26" x14ac:dyDescent="0.3">
      <c r="A809" s="2" t="s">
        <v>148</v>
      </c>
      <c r="B809" s="2" t="s">
        <v>156</v>
      </c>
      <c r="C809" s="2" t="s">
        <v>325</v>
      </c>
      <c r="D809" s="2">
        <v>117204</v>
      </c>
      <c r="E809" s="2" t="s">
        <v>4697</v>
      </c>
      <c r="F809" s="2" t="s">
        <v>8217</v>
      </c>
      <c r="G809" s="3">
        <v>979</v>
      </c>
      <c r="H809" s="3">
        <v>1000</v>
      </c>
      <c r="I809" s="71">
        <f>Exposure_Information[[#This Row],[Total  Insured Value]]+Exposure_Information[[#This Row],[Policy Deductible]]</f>
        <v>679300</v>
      </c>
      <c r="J809" s="2">
        <v>120334</v>
      </c>
      <c r="K809" s="3">
        <v>1</v>
      </c>
      <c r="L809" s="2" t="s">
        <v>9</v>
      </c>
      <c r="M809" s="2" t="s">
        <v>8218</v>
      </c>
      <c r="N809" s="3" t="s">
        <v>8219</v>
      </c>
      <c r="O809" s="2" t="s">
        <v>1819</v>
      </c>
      <c r="P809" s="2" t="s">
        <v>90</v>
      </c>
      <c r="Q809" s="3">
        <v>17</v>
      </c>
      <c r="R809" s="2" t="s">
        <v>127</v>
      </c>
      <c r="S809" s="3">
        <v>25</v>
      </c>
      <c r="T809" s="2" t="s">
        <v>10</v>
      </c>
      <c r="U809" s="3">
        <v>42.490056000000003</v>
      </c>
      <c r="V809" s="3">
        <v>-71.111215000000001</v>
      </c>
      <c r="W809" s="2" t="s">
        <v>149</v>
      </c>
      <c r="X809" s="3">
        <v>1</v>
      </c>
      <c r="Y809" s="3" t="str">
        <f>_xlfn.CONCAT(Exposure_Information[[#This Row],[Building Construction Code]]," - ",Exposure_Information[[#This Row],[Type of building construction]])</f>
        <v>RMS - 1</v>
      </c>
      <c r="Z809" s="3">
        <v>0</v>
      </c>
      <c r="AA809" s="2">
        <v>1952</v>
      </c>
      <c r="AB809" s="2" t="s">
        <v>11</v>
      </c>
      <c r="AC809" s="2">
        <v>1</v>
      </c>
      <c r="AD809" s="2" t="str">
        <f>_xlfn.CONCAT(Exposure_Information[[#This Row],[Occupany Code]]," - ",Exposure_Information[[#This Row],[Type of building occupancy]])</f>
        <v>ATC - 1</v>
      </c>
      <c r="AE809" s="5">
        <v>357000</v>
      </c>
      <c r="AF809" s="5">
        <v>249900</v>
      </c>
      <c r="AG809" s="5">
        <v>71400</v>
      </c>
      <c r="AH809" s="5">
        <f>SUM(Exposure_Information[[#This Row],[Building Coverage Value]:[Business interruption value]])</f>
        <v>678300</v>
      </c>
      <c r="AI809" s="5">
        <f>SUM(Exposure_Information[[#This Row],[Building Coverage Value]:[Contents Coverage Value]])</f>
        <v>606900</v>
      </c>
      <c r="AJ809" s="26"/>
    </row>
    <row r="810" spans="1:36" ht="26" x14ac:dyDescent="0.3">
      <c r="A810" s="2" t="s">
        <v>148</v>
      </c>
      <c r="B810" s="2" t="s">
        <v>156</v>
      </c>
      <c r="C810" s="2" t="s">
        <v>325</v>
      </c>
      <c r="D810" s="2">
        <v>116500</v>
      </c>
      <c r="E810" s="2" t="s">
        <v>4697</v>
      </c>
      <c r="F810" s="2" t="s">
        <v>8865</v>
      </c>
      <c r="G810" s="3">
        <v>1146</v>
      </c>
      <c r="H810" s="3">
        <v>500</v>
      </c>
      <c r="I810" s="71">
        <f>Exposure_Information[[#This Row],[Total  Insured Value]]+Exposure_Information[[#This Row],[Policy Deductible]]</f>
        <v>678800</v>
      </c>
      <c r="J810" s="2">
        <v>119630</v>
      </c>
      <c r="K810" s="3">
        <v>1</v>
      </c>
      <c r="L810" s="2" t="s">
        <v>9</v>
      </c>
      <c r="M810" s="2" t="s">
        <v>8866</v>
      </c>
      <c r="N810" s="3" t="s">
        <v>8867</v>
      </c>
      <c r="O810" s="2" t="s">
        <v>787</v>
      </c>
      <c r="P810" s="2" t="s">
        <v>221</v>
      </c>
      <c r="Q810" s="3">
        <v>23</v>
      </c>
      <c r="R810" s="2" t="s">
        <v>127</v>
      </c>
      <c r="S810" s="3">
        <v>25</v>
      </c>
      <c r="T810" s="2" t="s">
        <v>10</v>
      </c>
      <c r="U810" s="3">
        <v>42.224716000000001</v>
      </c>
      <c r="V810" s="3">
        <v>-70.883385000000004</v>
      </c>
      <c r="W810" s="2" t="s">
        <v>149</v>
      </c>
      <c r="X810" s="3">
        <v>1</v>
      </c>
      <c r="Y810" s="3" t="str">
        <f>_xlfn.CONCAT(Exposure_Information[[#This Row],[Building Construction Code]]," - ",Exposure_Information[[#This Row],[Type of building construction]])</f>
        <v>RMS - 1</v>
      </c>
      <c r="Z810" s="3">
        <v>0</v>
      </c>
      <c r="AA810" s="2">
        <v>1930</v>
      </c>
      <c r="AB810" s="2" t="s">
        <v>11</v>
      </c>
      <c r="AC810" s="2">
        <v>1</v>
      </c>
      <c r="AD810" s="2" t="str">
        <f>_xlfn.CONCAT(Exposure_Information[[#This Row],[Occupany Code]]," - ",Exposure_Information[[#This Row],[Type of building occupancy]])</f>
        <v>ATC - 1</v>
      </c>
      <c r="AE810" s="5">
        <v>357000</v>
      </c>
      <c r="AF810" s="5">
        <v>249900</v>
      </c>
      <c r="AG810" s="5">
        <v>71400</v>
      </c>
      <c r="AH810" s="5">
        <f>SUM(Exposure_Information[[#This Row],[Building Coverage Value]:[Business interruption value]])</f>
        <v>678300</v>
      </c>
      <c r="AI810" s="5">
        <f>SUM(Exposure_Information[[#This Row],[Building Coverage Value]:[Contents Coverage Value]])</f>
        <v>606900</v>
      </c>
      <c r="AJ810" s="26"/>
    </row>
    <row r="811" spans="1:36" ht="26" x14ac:dyDescent="0.3">
      <c r="A811" s="2" t="s">
        <v>148</v>
      </c>
      <c r="B811" s="2" t="s">
        <v>156</v>
      </c>
      <c r="C811" s="2" t="s">
        <v>325</v>
      </c>
      <c r="D811" s="2">
        <v>108697</v>
      </c>
      <c r="E811" s="2" t="s">
        <v>4697</v>
      </c>
      <c r="F811" s="2" t="s">
        <v>8009</v>
      </c>
      <c r="G811" s="3">
        <v>1282</v>
      </c>
      <c r="H811" s="3">
        <v>500</v>
      </c>
      <c r="I811" s="71">
        <f>Exposure_Information[[#This Row],[Total  Insured Value]]+Exposure_Information[[#This Row],[Policy Deductible]]</f>
        <v>677950</v>
      </c>
      <c r="J811" s="2">
        <v>111827</v>
      </c>
      <c r="K811" s="3">
        <v>1</v>
      </c>
      <c r="L811" s="2" t="s">
        <v>9</v>
      </c>
      <c r="M811" s="2" t="s">
        <v>8010</v>
      </c>
      <c r="N811" s="3" t="s">
        <v>8011</v>
      </c>
      <c r="O811" s="2" t="s">
        <v>1683</v>
      </c>
      <c r="P811" s="2" t="s">
        <v>74</v>
      </c>
      <c r="Q811" s="3">
        <v>9</v>
      </c>
      <c r="R811" s="2" t="s">
        <v>127</v>
      </c>
      <c r="S811" s="3">
        <v>25</v>
      </c>
      <c r="T811" s="2" t="s">
        <v>10</v>
      </c>
      <c r="U811" s="3">
        <v>42.852539</v>
      </c>
      <c r="V811" s="3">
        <v>-70.932579000000004</v>
      </c>
      <c r="W811" s="2" t="s">
        <v>149</v>
      </c>
      <c r="X811" s="3">
        <v>1</v>
      </c>
      <c r="Y811" s="3" t="str">
        <f>_xlfn.CONCAT(Exposure_Information[[#This Row],[Building Construction Code]]," - ",Exposure_Information[[#This Row],[Type of building construction]])</f>
        <v>RMS - 1</v>
      </c>
      <c r="Z811" s="3">
        <v>0</v>
      </c>
      <c r="AA811" s="2">
        <v>1901</v>
      </c>
      <c r="AB811" s="2" t="s">
        <v>11</v>
      </c>
      <c r="AC811" s="2">
        <v>1</v>
      </c>
      <c r="AD811" s="2" t="str">
        <f>_xlfn.CONCAT(Exposure_Information[[#This Row],[Occupany Code]]," - ",Exposure_Information[[#This Row],[Type of building occupancy]])</f>
        <v>ATC - 1</v>
      </c>
      <c r="AE811" s="5">
        <v>398500</v>
      </c>
      <c r="AF811" s="5">
        <v>199250</v>
      </c>
      <c r="AG811" s="5">
        <v>79700</v>
      </c>
      <c r="AH811" s="5">
        <f>SUM(Exposure_Information[[#This Row],[Building Coverage Value]:[Business interruption value]])</f>
        <v>677450</v>
      </c>
      <c r="AI811" s="5">
        <f>SUM(Exposure_Information[[#This Row],[Building Coverage Value]:[Contents Coverage Value]])</f>
        <v>597750</v>
      </c>
      <c r="AJ811" s="26"/>
    </row>
    <row r="812" spans="1:36" ht="26" x14ac:dyDescent="0.3">
      <c r="A812" s="2" t="s">
        <v>148</v>
      </c>
      <c r="B812" s="2" t="s">
        <v>156</v>
      </c>
      <c r="C812" s="2" t="s">
        <v>325</v>
      </c>
      <c r="D812" s="2">
        <v>101676</v>
      </c>
      <c r="E812" s="2" t="s">
        <v>4697</v>
      </c>
      <c r="F812" s="2" t="s">
        <v>6958</v>
      </c>
      <c r="G812" s="3">
        <v>1248</v>
      </c>
      <c r="H812" s="3">
        <v>500</v>
      </c>
      <c r="I812" s="71">
        <f>Exposure_Information[[#This Row],[Total  Insured Value]]+Exposure_Information[[#This Row],[Policy Deductible]]</f>
        <v>677100</v>
      </c>
      <c r="J812" s="2">
        <v>104806</v>
      </c>
      <c r="K812" s="3">
        <v>1</v>
      </c>
      <c r="L812" s="2" t="s">
        <v>9</v>
      </c>
      <c r="M812" s="2" t="s">
        <v>6959</v>
      </c>
      <c r="N812" s="3" t="s">
        <v>6960</v>
      </c>
      <c r="O812" s="2" t="s">
        <v>5103</v>
      </c>
      <c r="P812" s="2" t="s">
        <v>221</v>
      </c>
      <c r="Q812" s="3">
        <v>23</v>
      </c>
      <c r="R812" s="2" t="s">
        <v>127</v>
      </c>
      <c r="S812" s="3">
        <v>25</v>
      </c>
      <c r="T812" s="2" t="s">
        <v>10</v>
      </c>
      <c r="U812" s="3">
        <v>42.041218000000001</v>
      </c>
      <c r="V812" s="3">
        <v>-70.737015</v>
      </c>
      <c r="W812" s="2" t="s">
        <v>149</v>
      </c>
      <c r="X812" s="3">
        <v>1</v>
      </c>
      <c r="Y812" s="3" t="str">
        <f>_xlfn.CONCAT(Exposure_Information[[#This Row],[Building Construction Code]]," - ",Exposure_Information[[#This Row],[Type of building construction]])</f>
        <v>RMS - 1</v>
      </c>
      <c r="Z812" s="3">
        <v>0</v>
      </c>
      <c r="AA812" s="2">
        <v>1971</v>
      </c>
      <c r="AB812" s="2" t="s">
        <v>11</v>
      </c>
      <c r="AC812" s="2">
        <v>1</v>
      </c>
      <c r="AD812" s="2" t="str">
        <f>_xlfn.CONCAT(Exposure_Information[[#This Row],[Occupany Code]]," - ",Exposure_Information[[#This Row],[Type of building occupancy]])</f>
        <v>ATC - 1</v>
      </c>
      <c r="AE812" s="5">
        <v>398000</v>
      </c>
      <c r="AF812" s="5">
        <v>199000</v>
      </c>
      <c r="AG812" s="5">
        <v>79600</v>
      </c>
      <c r="AH812" s="5">
        <f>SUM(Exposure_Information[[#This Row],[Building Coverage Value]:[Business interruption value]])</f>
        <v>676600</v>
      </c>
      <c r="AI812" s="5">
        <f>SUM(Exposure_Information[[#This Row],[Building Coverage Value]:[Contents Coverage Value]])</f>
        <v>597000</v>
      </c>
      <c r="AJ812" s="26"/>
    </row>
    <row r="813" spans="1:36" ht="65" x14ac:dyDescent="0.3">
      <c r="A813" s="2" t="s">
        <v>148</v>
      </c>
      <c r="B813" s="2" t="s">
        <v>156</v>
      </c>
      <c r="C813" s="2" t="s">
        <v>325</v>
      </c>
      <c r="D813" s="2">
        <v>104747</v>
      </c>
      <c r="E813" s="2" t="s">
        <v>4697</v>
      </c>
      <c r="F813" s="2" t="s">
        <v>4951</v>
      </c>
      <c r="G813" s="3">
        <v>1169</v>
      </c>
      <c r="H813" s="3">
        <v>500</v>
      </c>
      <c r="I813" s="71">
        <f>Exposure_Information[[#This Row],[Total  Insured Value]]+Exposure_Information[[#This Row],[Policy Deductible]]</f>
        <v>676900</v>
      </c>
      <c r="J813" s="2">
        <v>107877</v>
      </c>
      <c r="K813" s="3">
        <v>1</v>
      </c>
      <c r="L813" s="2" t="s">
        <v>9</v>
      </c>
      <c r="M813" s="2" t="s">
        <v>4952</v>
      </c>
      <c r="N813" s="3" t="s">
        <v>4953</v>
      </c>
      <c r="O813" s="2" t="s">
        <v>289</v>
      </c>
      <c r="P813" s="2" t="s">
        <v>231</v>
      </c>
      <c r="Q813" s="3">
        <v>13</v>
      </c>
      <c r="R813" s="2" t="s">
        <v>127</v>
      </c>
      <c r="S813" s="3">
        <v>25</v>
      </c>
      <c r="T813" s="2" t="s">
        <v>10</v>
      </c>
      <c r="U813" s="3">
        <v>42.137076</v>
      </c>
      <c r="V813" s="3">
        <v>-72.241065000000006</v>
      </c>
      <c r="W813" s="2" t="s">
        <v>149</v>
      </c>
      <c r="X813" s="3">
        <v>1</v>
      </c>
      <c r="Y813" s="3" t="str">
        <f>_xlfn.CONCAT(Exposure_Information[[#This Row],[Building Construction Code]]," - ",Exposure_Information[[#This Row],[Type of building construction]])</f>
        <v>RMS - 1</v>
      </c>
      <c r="Z813" s="3">
        <v>0</v>
      </c>
      <c r="AA813" s="2">
        <v>1809</v>
      </c>
      <c r="AB813" s="2" t="s">
        <v>11</v>
      </c>
      <c r="AC813" s="2">
        <v>1</v>
      </c>
      <c r="AD813" s="2" t="str">
        <f>_xlfn.CONCAT(Exposure_Information[[#This Row],[Occupany Code]]," - ",Exposure_Information[[#This Row],[Type of building occupancy]])</f>
        <v>ATC - 1</v>
      </c>
      <c r="AE813" s="5">
        <v>356000</v>
      </c>
      <c r="AF813" s="5">
        <v>249200</v>
      </c>
      <c r="AG813" s="5">
        <v>71200</v>
      </c>
      <c r="AH813" s="5">
        <f>SUM(Exposure_Information[[#This Row],[Building Coverage Value]:[Business interruption value]])</f>
        <v>676400</v>
      </c>
      <c r="AI813" s="5">
        <f>SUM(Exposure_Information[[#This Row],[Building Coverage Value]:[Contents Coverage Value]])</f>
        <v>605200</v>
      </c>
      <c r="AJ813" s="26"/>
    </row>
    <row r="814" spans="1:36" ht="26" x14ac:dyDescent="0.3">
      <c r="A814" s="2" t="s">
        <v>148</v>
      </c>
      <c r="B814" s="2" t="s">
        <v>156</v>
      </c>
      <c r="C814" s="2" t="s">
        <v>325</v>
      </c>
      <c r="D814" s="2">
        <v>7290</v>
      </c>
      <c r="E814" s="2" t="s">
        <v>382</v>
      </c>
      <c r="F814" s="2" t="s">
        <v>623</v>
      </c>
      <c r="G814" s="3">
        <v>1970.030029296875</v>
      </c>
      <c r="H814" s="3">
        <v>1000</v>
      </c>
      <c r="I814" s="71">
        <f>Exposure_Information[[#This Row],[Total  Insured Value]]+Exposure_Information[[#This Row],[Policy Deductible]]</f>
        <v>201000</v>
      </c>
      <c r="J814" s="2">
        <v>9825</v>
      </c>
      <c r="K814" s="3">
        <v>1</v>
      </c>
      <c r="L814" s="2" t="s">
        <v>9</v>
      </c>
      <c r="M814" s="2" t="s">
        <v>10713</v>
      </c>
      <c r="N814" s="2" t="s">
        <v>624</v>
      </c>
      <c r="O814" s="2" t="s">
        <v>625</v>
      </c>
      <c r="P814" s="2" t="s">
        <v>32</v>
      </c>
      <c r="Q814" s="3">
        <v>79</v>
      </c>
      <c r="R814" s="2" t="s">
        <v>25</v>
      </c>
      <c r="S814" s="3">
        <v>36</v>
      </c>
      <c r="T814" s="2" t="s">
        <v>10</v>
      </c>
      <c r="U814" s="3">
        <v>41.418233999999998</v>
      </c>
      <c r="V814" s="3">
        <v>-73.601088000000004</v>
      </c>
      <c r="W814" s="2" t="s">
        <v>149</v>
      </c>
      <c r="X814" s="3">
        <v>1</v>
      </c>
      <c r="Y814" s="3" t="str">
        <f>_xlfn.CONCAT(Exposure_Information[[#This Row],[Building Construction Code]]," - ",Exposure_Information[[#This Row],[Type of building construction]])</f>
        <v>RMS - 1</v>
      </c>
      <c r="Z814" s="3">
        <v>0</v>
      </c>
      <c r="AA814" s="2">
        <v>9999</v>
      </c>
      <c r="AB814" s="2" t="s">
        <v>11</v>
      </c>
      <c r="AC814" s="2">
        <v>37</v>
      </c>
      <c r="AD814" s="2" t="str">
        <f>_xlfn.CONCAT(Exposure_Information[[#This Row],[Occupany Code]]," - ",Exposure_Information[[#This Row],[Type of building occupancy]])</f>
        <v>ATC - 37</v>
      </c>
      <c r="AE814" s="5">
        <v>200000</v>
      </c>
      <c r="AF814" s="5">
        <v>0</v>
      </c>
      <c r="AG814" s="5">
        <v>0</v>
      </c>
      <c r="AH814" s="5">
        <f>SUM(Exposure_Information[[#This Row],[Building Coverage Value]:[Business interruption value]])</f>
        <v>200000</v>
      </c>
      <c r="AI814" s="5">
        <f>SUM(Exposure_Information[[#This Row],[Building Coverage Value]:[Contents Coverage Value]])</f>
        <v>200000</v>
      </c>
      <c r="AJ814" s="26"/>
    </row>
    <row r="815" spans="1:36" ht="26" x14ac:dyDescent="0.3">
      <c r="A815" s="2" t="s">
        <v>148</v>
      </c>
      <c r="B815" s="2" t="s">
        <v>156</v>
      </c>
      <c r="C815" s="2" t="s">
        <v>325</v>
      </c>
      <c r="D815" s="2">
        <v>122642</v>
      </c>
      <c r="E815" s="2" t="s">
        <v>4697</v>
      </c>
      <c r="F815" s="2" t="s">
        <v>9754</v>
      </c>
      <c r="G815" s="3">
        <v>1293</v>
      </c>
      <c r="H815" s="3">
        <v>500</v>
      </c>
      <c r="I815" s="71">
        <f>Exposure_Information[[#This Row],[Total  Insured Value]]+Exposure_Information[[#This Row],[Policy Deductible]]</f>
        <v>676250</v>
      </c>
      <c r="J815" s="2">
        <v>125772</v>
      </c>
      <c r="K815" s="3">
        <v>1</v>
      </c>
      <c r="L815" s="2" t="s">
        <v>9</v>
      </c>
      <c r="M815" s="2" t="s">
        <v>9755</v>
      </c>
      <c r="N815" s="3" t="s">
        <v>9756</v>
      </c>
      <c r="O815" s="2" t="s">
        <v>96</v>
      </c>
      <c r="P815" s="2" t="s">
        <v>80</v>
      </c>
      <c r="Q815" s="3">
        <v>47</v>
      </c>
      <c r="R815" s="2" t="s">
        <v>25</v>
      </c>
      <c r="S815" s="3">
        <v>36</v>
      </c>
      <c r="T815" s="2" t="s">
        <v>10</v>
      </c>
      <c r="U815" s="3">
        <v>40.633468999999998</v>
      </c>
      <c r="V815" s="3">
        <v>-73.896698000000001</v>
      </c>
      <c r="W815" s="2" t="s">
        <v>149</v>
      </c>
      <c r="X815" s="3">
        <v>2</v>
      </c>
      <c r="Y815" s="3" t="str">
        <f>_xlfn.CONCAT(Exposure_Information[[#This Row],[Building Construction Code]]," - ",Exposure_Information[[#This Row],[Type of building construction]])</f>
        <v>RMS - 2</v>
      </c>
      <c r="Z815" s="3">
        <v>0</v>
      </c>
      <c r="AA815" s="2">
        <v>1975</v>
      </c>
      <c r="AB815" s="2" t="s">
        <v>11</v>
      </c>
      <c r="AC815" s="2">
        <v>1</v>
      </c>
      <c r="AD815" s="2" t="str">
        <f>_xlfn.CONCAT(Exposure_Information[[#This Row],[Occupany Code]]," - ",Exposure_Information[[#This Row],[Type of building occupancy]])</f>
        <v>ATC - 1</v>
      </c>
      <c r="AE815" s="5">
        <v>397500</v>
      </c>
      <c r="AF815" s="5">
        <v>198750</v>
      </c>
      <c r="AG815" s="5">
        <v>79500</v>
      </c>
      <c r="AH815" s="5">
        <f>SUM(Exposure_Information[[#This Row],[Building Coverage Value]:[Business interruption value]])</f>
        <v>675750</v>
      </c>
      <c r="AI815" s="5">
        <f>SUM(Exposure_Information[[#This Row],[Building Coverage Value]:[Contents Coverage Value]])</f>
        <v>596250</v>
      </c>
      <c r="AJ815" s="26"/>
    </row>
    <row r="816" spans="1:36" ht="26" x14ac:dyDescent="0.3">
      <c r="A816" s="2" t="s">
        <v>148</v>
      </c>
      <c r="B816" s="2" t="s">
        <v>156</v>
      </c>
      <c r="C816" s="2" t="s">
        <v>325</v>
      </c>
      <c r="D816" s="2">
        <v>7285</v>
      </c>
      <c r="E816" s="2" t="s">
        <v>382</v>
      </c>
      <c r="F816" s="2" t="s">
        <v>1986</v>
      </c>
      <c r="G816" s="3">
        <v>1122.7099609375</v>
      </c>
      <c r="H816" s="3">
        <v>500</v>
      </c>
      <c r="I816" s="71">
        <f>Exposure_Information[[#This Row],[Total  Insured Value]]+Exposure_Information[[#This Row],[Policy Deductible]]</f>
        <v>418500</v>
      </c>
      <c r="J816" s="2">
        <v>9818</v>
      </c>
      <c r="K816" s="3">
        <v>1</v>
      </c>
      <c r="L816" s="2" t="s">
        <v>9</v>
      </c>
      <c r="M816" s="2" t="s">
        <v>10713</v>
      </c>
      <c r="N816" s="3" t="s">
        <v>1987</v>
      </c>
      <c r="O816" s="2" t="s">
        <v>1094</v>
      </c>
      <c r="P816" s="2" t="s">
        <v>28</v>
      </c>
      <c r="Q816" s="3">
        <v>81</v>
      </c>
      <c r="R816" s="2" t="s">
        <v>25</v>
      </c>
      <c r="S816" s="3">
        <v>36</v>
      </c>
      <c r="T816" s="2" t="s">
        <v>10</v>
      </c>
      <c r="U816" s="3">
        <v>40.674795000000003</v>
      </c>
      <c r="V816" s="3">
        <v>-73.846875999999995</v>
      </c>
      <c r="W816" s="2" t="s">
        <v>149</v>
      </c>
      <c r="X816" s="3">
        <v>2</v>
      </c>
      <c r="Y816" s="3" t="str">
        <f>_xlfn.CONCAT(Exposure_Information[[#This Row],[Building Construction Code]]," - ",Exposure_Information[[#This Row],[Type of building construction]])</f>
        <v>RMS - 2</v>
      </c>
      <c r="Z816" s="3">
        <v>0</v>
      </c>
      <c r="AA816" s="2">
        <v>9999</v>
      </c>
      <c r="AB816" s="2" t="s">
        <v>11</v>
      </c>
      <c r="AC816" s="2">
        <v>37</v>
      </c>
      <c r="AD816" s="2" t="str">
        <f>_xlfn.CONCAT(Exposure_Information[[#This Row],[Occupany Code]]," - ",Exposure_Information[[#This Row],[Type of building occupancy]])</f>
        <v>ATC - 37</v>
      </c>
      <c r="AE816" s="5">
        <v>394000</v>
      </c>
      <c r="AF816" s="5">
        <v>0</v>
      </c>
      <c r="AG816" s="5">
        <v>24000</v>
      </c>
      <c r="AH816" s="5">
        <f>SUM(Exposure_Information[[#This Row],[Building Coverage Value]:[Business interruption value]])</f>
        <v>418000</v>
      </c>
      <c r="AI816" s="5">
        <f>SUM(Exposure_Information[[#This Row],[Building Coverage Value]:[Contents Coverage Value]])</f>
        <v>394000</v>
      </c>
      <c r="AJ816" s="26"/>
    </row>
    <row r="817" spans="1:36" ht="26" x14ac:dyDescent="0.3">
      <c r="A817" s="2" t="s">
        <v>148</v>
      </c>
      <c r="B817" s="2" t="s">
        <v>156</v>
      </c>
      <c r="C817" s="2" t="s">
        <v>325</v>
      </c>
      <c r="D817" s="2">
        <v>121715</v>
      </c>
      <c r="E817" s="2" t="s">
        <v>4697</v>
      </c>
      <c r="F817" s="2" t="s">
        <v>10387</v>
      </c>
      <c r="G817" s="3">
        <v>931</v>
      </c>
      <c r="H817" s="3">
        <v>500</v>
      </c>
      <c r="I817" s="71">
        <f>Exposure_Information[[#This Row],[Total  Insured Value]]+Exposure_Information[[#This Row],[Policy Deductible]]</f>
        <v>675950</v>
      </c>
      <c r="J817" s="2">
        <v>124845</v>
      </c>
      <c r="K817" s="3">
        <v>1</v>
      </c>
      <c r="L817" s="2" t="s">
        <v>9</v>
      </c>
      <c r="M817" s="2" t="s">
        <v>10388</v>
      </c>
      <c r="N817" s="3" t="s">
        <v>10389</v>
      </c>
      <c r="O817" s="2" t="s">
        <v>401</v>
      </c>
      <c r="P817" s="2" t="s">
        <v>171</v>
      </c>
      <c r="Q817" s="3">
        <v>27</v>
      </c>
      <c r="R817" s="2" t="s">
        <v>127</v>
      </c>
      <c r="S817" s="3">
        <v>25</v>
      </c>
      <c r="T817" s="2" t="s">
        <v>10</v>
      </c>
      <c r="U817" s="3">
        <v>42.283423999999997</v>
      </c>
      <c r="V817" s="3">
        <v>-71.730926999999994</v>
      </c>
      <c r="W817" s="2" t="s">
        <v>149</v>
      </c>
      <c r="X817" s="3">
        <v>1</v>
      </c>
      <c r="Y817" s="3" t="str">
        <f>_xlfn.CONCAT(Exposure_Information[[#This Row],[Building Construction Code]]," - ",Exposure_Information[[#This Row],[Type of building construction]])</f>
        <v>RMS - 1</v>
      </c>
      <c r="Z817" s="3">
        <v>0</v>
      </c>
      <c r="AA817" s="2">
        <v>1960</v>
      </c>
      <c r="AB817" s="2" t="s">
        <v>11</v>
      </c>
      <c r="AC817" s="2">
        <v>1</v>
      </c>
      <c r="AD817" s="2" t="str">
        <f>_xlfn.CONCAT(Exposure_Information[[#This Row],[Occupany Code]]," - ",Exposure_Information[[#This Row],[Type of building occupancy]])</f>
        <v>ATC - 1</v>
      </c>
      <c r="AE817" s="5">
        <v>355500</v>
      </c>
      <c r="AF817" s="5">
        <v>248850</v>
      </c>
      <c r="AG817" s="5">
        <v>71100</v>
      </c>
      <c r="AH817" s="5">
        <f>SUM(Exposure_Information[[#This Row],[Building Coverage Value]:[Business interruption value]])</f>
        <v>675450</v>
      </c>
      <c r="AI817" s="5">
        <f>SUM(Exposure_Information[[#This Row],[Building Coverage Value]:[Contents Coverage Value]])</f>
        <v>604350</v>
      </c>
      <c r="AJ817" s="26"/>
    </row>
    <row r="818" spans="1:36" ht="26" x14ac:dyDescent="0.3">
      <c r="A818" s="2" t="s">
        <v>148</v>
      </c>
      <c r="B818" s="2" t="s">
        <v>156</v>
      </c>
      <c r="C818" s="2" t="s">
        <v>325</v>
      </c>
      <c r="D818" s="2">
        <v>106503</v>
      </c>
      <c r="E818" s="2" t="s">
        <v>4697</v>
      </c>
      <c r="F818" s="2" t="s">
        <v>5447</v>
      </c>
      <c r="G818" s="3">
        <v>976</v>
      </c>
      <c r="H818" s="3">
        <v>500</v>
      </c>
      <c r="I818" s="71">
        <f>Exposure_Information[[#This Row],[Total  Insured Value]]+Exposure_Information[[#This Row],[Policy Deductible]]</f>
        <v>675000</v>
      </c>
      <c r="J818" s="2">
        <v>109633</v>
      </c>
      <c r="K818" s="3">
        <v>1</v>
      </c>
      <c r="L818" s="2" t="s">
        <v>9</v>
      </c>
      <c r="M818" s="2" t="s">
        <v>5448</v>
      </c>
      <c r="N818" s="3" t="s">
        <v>5449</v>
      </c>
      <c r="O818" s="2" t="s">
        <v>1520</v>
      </c>
      <c r="P818" s="2" t="s">
        <v>221</v>
      </c>
      <c r="Q818" s="3">
        <v>23</v>
      </c>
      <c r="R818" s="2" t="s">
        <v>127</v>
      </c>
      <c r="S818" s="3">
        <v>25</v>
      </c>
      <c r="T818" s="2" t="s">
        <v>10</v>
      </c>
      <c r="U818" s="3">
        <v>42.027571999999999</v>
      </c>
      <c r="V818" s="3">
        <v>-70.769554999999997</v>
      </c>
      <c r="W818" s="2" t="s">
        <v>149</v>
      </c>
      <c r="X818" s="3">
        <v>1</v>
      </c>
      <c r="Y818" s="3" t="str">
        <f>_xlfn.CONCAT(Exposure_Information[[#This Row],[Building Construction Code]]," - ",Exposure_Information[[#This Row],[Type of building construction]])</f>
        <v>RMS - 1</v>
      </c>
      <c r="Z818" s="3">
        <v>0</v>
      </c>
      <c r="AA818" s="2">
        <v>1988</v>
      </c>
      <c r="AB818" s="2" t="s">
        <v>11</v>
      </c>
      <c r="AC818" s="2">
        <v>1</v>
      </c>
      <c r="AD818" s="2" t="str">
        <f>_xlfn.CONCAT(Exposure_Information[[#This Row],[Occupany Code]]," - ",Exposure_Information[[#This Row],[Type of building occupancy]])</f>
        <v>ATC - 1</v>
      </c>
      <c r="AE818" s="5">
        <v>355000</v>
      </c>
      <c r="AF818" s="5">
        <v>248500</v>
      </c>
      <c r="AG818" s="5">
        <v>71000</v>
      </c>
      <c r="AH818" s="5">
        <f>SUM(Exposure_Information[[#This Row],[Building Coverage Value]:[Business interruption value]])</f>
        <v>674500</v>
      </c>
      <c r="AI818" s="5">
        <f>SUM(Exposure_Information[[#This Row],[Building Coverage Value]:[Contents Coverage Value]])</f>
        <v>603500</v>
      </c>
      <c r="AJ818" s="26"/>
    </row>
    <row r="819" spans="1:36" ht="26" x14ac:dyDescent="0.3">
      <c r="A819" s="2" t="s">
        <v>148</v>
      </c>
      <c r="B819" s="2" t="s">
        <v>156</v>
      </c>
      <c r="C819" s="2" t="s">
        <v>325</v>
      </c>
      <c r="D819" s="2">
        <v>107174</v>
      </c>
      <c r="E819" s="2" t="s">
        <v>4697</v>
      </c>
      <c r="F819" s="2" t="s">
        <v>6266</v>
      </c>
      <c r="G819" s="3">
        <v>1309</v>
      </c>
      <c r="H819" s="3">
        <v>500</v>
      </c>
      <c r="I819" s="71">
        <f>Exposure_Information[[#This Row],[Total  Insured Value]]+Exposure_Information[[#This Row],[Policy Deductible]]</f>
        <v>675000</v>
      </c>
      <c r="J819" s="2">
        <v>110304</v>
      </c>
      <c r="K819" s="3">
        <v>1</v>
      </c>
      <c r="L819" s="2" t="s">
        <v>9</v>
      </c>
      <c r="M819" s="2" t="s">
        <v>6267</v>
      </c>
      <c r="N819" s="3" t="s">
        <v>6268</v>
      </c>
      <c r="O819" s="2" t="s">
        <v>787</v>
      </c>
      <c r="P819" s="2" t="s">
        <v>221</v>
      </c>
      <c r="Q819" s="3">
        <v>23</v>
      </c>
      <c r="R819" s="2" t="s">
        <v>127</v>
      </c>
      <c r="S819" s="3">
        <v>25</v>
      </c>
      <c r="T819" s="2" t="s">
        <v>10</v>
      </c>
      <c r="U819" s="3">
        <v>42.19688</v>
      </c>
      <c r="V819" s="3">
        <v>-70.874672000000004</v>
      </c>
      <c r="W819" s="2" t="s">
        <v>149</v>
      </c>
      <c r="X819" s="3">
        <v>1</v>
      </c>
      <c r="Y819" s="3" t="str">
        <f>_xlfn.CONCAT(Exposure_Information[[#This Row],[Building Construction Code]]," - ",Exposure_Information[[#This Row],[Type of building construction]])</f>
        <v>RMS - 1</v>
      </c>
      <c r="Z819" s="3">
        <v>0</v>
      </c>
      <c r="AA819" s="2">
        <v>1961</v>
      </c>
      <c r="AB819" s="2" t="s">
        <v>11</v>
      </c>
      <c r="AC819" s="2">
        <v>1</v>
      </c>
      <c r="AD819" s="2" t="str">
        <f>_xlfn.CONCAT(Exposure_Information[[#This Row],[Occupany Code]]," - ",Exposure_Information[[#This Row],[Type of building occupancy]])</f>
        <v>ATC - 1</v>
      </c>
      <c r="AE819" s="5">
        <v>355000</v>
      </c>
      <c r="AF819" s="5">
        <v>248500</v>
      </c>
      <c r="AG819" s="5">
        <v>71000</v>
      </c>
      <c r="AH819" s="5">
        <f>SUM(Exposure_Information[[#This Row],[Building Coverage Value]:[Business interruption value]])</f>
        <v>674500</v>
      </c>
      <c r="AI819" s="5">
        <f>SUM(Exposure_Information[[#This Row],[Building Coverage Value]:[Contents Coverage Value]])</f>
        <v>603500</v>
      </c>
      <c r="AJ819" s="26"/>
    </row>
    <row r="820" spans="1:36" ht="39" x14ac:dyDescent="0.3">
      <c r="A820" s="2" t="s">
        <v>148</v>
      </c>
      <c r="B820" s="2" t="s">
        <v>156</v>
      </c>
      <c r="C820" s="2" t="s">
        <v>325</v>
      </c>
      <c r="D820" s="2">
        <v>125912</v>
      </c>
      <c r="E820" s="2" t="s">
        <v>4697</v>
      </c>
      <c r="F820" s="2" t="s">
        <v>10325</v>
      </c>
      <c r="G820" s="3">
        <v>1147</v>
      </c>
      <c r="H820" s="3">
        <v>500</v>
      </c>
      <c r="I820" s="71">
        <f>Exposure_Information[[#This Row],[Total  Insured Value]]+Exposure_Information[[#This Row],[Policy Deductible]]</f>
        <v>675000</v>
      </c>
      <c r="J820" s="2">
        <v>129042</v>
      </c>
      <c r="K820" s="3">
        <v>1</v>
      </c>
      <c r="L820" s="2" t="s">
        <v>9</v>
      </c>
      <c r="M820" s="2" t="s">
        <v>10326</v>
      </c>
      <c r="N820" s="3" t="s">
        <v>10327</v>
      </c>
      <c r="O820" s="2" t="s">
        <v>362</v>
      </c>
      <c r="P820" s="2" t="s">
        <v>257</v>
      </c>
      <c r="Q820" s="3">
        <v>7</v>
      </c>
      <c r="R820" s="2" t="s">
        <v>248</v>
      </c>
      <c r="S820" s="3">
        <v>44</v>
      </c>
      <c r="T820" s="2" t="s">
        <v>10</v>
      </c>
      <c r="U820" s="3">
        <v>41.975423999999997</v>
      </c>
      <c r="V820" s="3">
        <v>-71.447469999999996</v>
      </c>
      <c r="W820" s="2" t="s">
        <v>149</v>
      </c>
      <c r="X820" s="3">
        <v>1</v>
      </c>
      <c r="Y820" s="3" t="str">
        <f>_xlfn.CONCAT(Exposure_Information[[#This Row],[Building Construction Code]]," - ",Exposure_Information[[#This Row],[Type of building construction]])</f>
        <v>RMS - 1</v>
      </c>
      <c r="Z820" s="3">
        <v>0</v>
      </c>
      <c r="AA820" s="2">
        <v>1970</v>
      </c>
      <c r="AB820" s="2" t="s">
        <v>11</v>
      </c>
      <c r="AC820" s="2">
        <v>1</v>
      </c>
      <c r="AD820" s="2" t="str">
        <f>_xlfn.CONCAT(Exposure_Information[[#This Row],[Occupany Code]]," - ",Exposure_Information[[#This Row],[Type of building occupancy]])</f>
        <v>ATC - 1</v>
      </c>
      <c r="AE820" s="5">
        <v>355000</v>
      </c>
      <c r="AF820" s="5">
        <v>248500</v>
      </c>
      <c r="AG820" s="5">
        <v>71000</v>
      </c>
      <c r="AH820" s="5">
        <f>SUM(Exposure_Information[[#This Row],[Building Coverage Value]:[Business interruption value]])</f>
        <v>674500</v>
      </c>
      <c r="AI820" s="5">
        <f>SUM(Exposure_Information[[#This Row],[Building Coverage Value]:[Contents Coverage Value]])</f>
        <v>603500</v>
      </c>
      <c r="AJ820" s="26"/>
    </row>
    <row r="821" spans="1:36" ht="26" x14ac:dyDescent="0.3">
      <c r="A821" s="2" t="s">
        <v>148</v>
      </c>
      <c r="B821" s="2" t="s">
        <v>156</v>
      </c>
      <c r="C821" s="2" t="s">
        <v>325</v>
      </c>
      <c r="D821" s="2">
        <v>17465</v>
      </c>
      <c r="E821" s="2" t="s">
        <v>367</v>
      </c>
      <c r="F821" s="2" t="s">
        <v>4707</v>
      </c>
      <c r="G821" s="3">
        <v>1584</v>
      </c>
      <c r="H821" s="3">
        <v>2500</v>
      </c>
      <c r="I821" s="71">
        <f>Exposure_Information[[#This Row],[Total  Insured Value]]+Exposure_Information[[#This Row],[Policy Deductible]]</f>
        <v>676500</v>
      </c>
      <c r="J821" s="2">
        <v>20551</v>
      </c>
      <c r="K821" s="3">
        <v>1</v>
      </c>
      <c r="L821" s="2" t="s">
        <v>9</v>
      </c>
      <c r="M821" s="2" t="s">
        <v>4708</v>
      </c>
      <c r="N821" s="3" t="s">
        <v>4709</v>
      </c>
      <c r="O821" s="2" t="s">
        <v>350</v>
      </c>
      <c r="P821" s="2" t="s">
        <v>90</v>
      </c>
      <c r="Q821" s="3">
        <v>17</v>
      </c>
      <c r="R821" s="2" t="s">
        <v>127</v>
      </c>
      <c r="S821" s="3">
        <v>25</v>
      </c>
      <c r="T821" s="2" t="s">
        <v>10</v>
      </c>
      <c r="U821" s="3">
        <v>42.381981000000003</v>
      </c>
      <c r="V821" s="3">
        <v>-71.112976000000003</v>
      </c>
      <c r="W821" s="2" t="s">
        <v>149</v>
      </c>
      <c r="X821" s="3">
        <v>1</v>
      </c>
      <c r="Y821" s="3" t="str">
        <f>_xlfn.CONCAT(Exposure_Information[[#This Row],[Building Construction Code]]," - ",Exposure_Information[[#This Row],[Type of building construction]])</f>
        <v>RMS - 1</v>
      </c>
      <c r="Z821" s="3">
        <v>0</v>
      </c>
      <c r="AA821" s="2">
        <v>1905</v>
      </c>
      <c r="AB821" s="2" t="s">
        <v>11</v>
      </c>
      <c r="AC821" s="2">
        <v>1</v>
      </c>
      <c r="AD821" s="2" t="str">
        <f>_xlfn.CONCAT(Exposure_Information[[#This Row],[Occupany Code]]," - ",Exposure_Information[[#This Row],[Type of building occupancy]])</f>
        <v>ATC - 1</v>
      </c>
      <c r="AE821" s="5">
        <v>674000</v>
      </c>
      <c r="AF821" s="5">
        <v>0</v>
      </c>
      <c r="AG821" s="5">
        <v>0</v>
      </c>
      <c r="AH821" s="5">
        <f>SUM(Exposure_Information[[#This Row],[Building Coverage Value]:[Business interruption value]])</f>
        <v>674000</v>
      </c>
      <c r="AI821" s="5">
        <f>SUM(Exposure_Information[[#This Row],[Building Coverage Value]:[Contents Coverage Value]])</f>
        <v>674000</v>
      </c>
      <c r="AJ821" s="26"/>
    </row>
    <row r="822" spans="1:36" ht="39" x14ac:dyDescent="0.3">
      <c r="A822" s="2" t="s">
        <v>148</v>
      </c>
      <c r="B822" s="2" t="s">
        <v>156</v>
      </c>
      <c r="C822" s="2" t="s">
        <v>325</v>
      </c>
      <c r="D822" s="2">
        <v>17737</v>
      </c>
      <c r="E822" s="2" t="s">
        <v>367</v>
      </c>
      <c r="F822" s="2" t="s">
        <v>7010</v>
      </c>
      <c r="G822" s="3">
        <v>1744</v>
      </c>
      <c r="H822" s="3">
        <v>1000</v>
      </c>
      <c r="I822" s="71">
        <f>Exposure_Information[[#This Row],[Total  Insured Value]]+Exposure_Information[[#This Row],[Policy Deductible]]</f>
        <v>675000</v>
      </c>
      <c r="J822" s="2">
        <v>20825</v>
      </c>
      <c r="K822" s="3">
        <v>1</v>
      </c>
      <c r="L822" s="2" t="s">
        <v>9</v>
      </c>
      <c r="M822" s="2" t="s">
        <v>7011</v>
      </c>
      <c r="N822" s="3" t="s">
        <v>7012</v>
      </c>
      <c r="O822" s="2" t="s">
        <v>38</v>
      </c>
      <c r="P822" s="2" t="s">
        <v>72</v>
      </c>
      <c r="Q822" s="3">
        <v>25</v>
      </c>
      <c r="R822" s="2" t="s">
        <v>127</v>
      </c>
      <c r="S822" s="3">
        <v>25</v>
      </c>
      <c r="T822" s="2" t="s">
        <v>10</v>
      </c>
      <c r="U822" s="3">
        <v>42.351878999999997</v>
      </c>
      <c r="V822" s="3">
        <v>-71.150184999999993</v>
      </c>
      <c r="W822" s="2" t="s">
        <v>149</v>
      </c>
      <c r="X822" s="3">
        <v>1</v>
      </c>
      <c r="Y822" s="3" t="str">
        <f>_xlfn.CONCAT(Exposure_Information[[#This Row],[Building Construction Code]]," - ",Exposure_Information[[#This Row],[Type of building construction]])</f>
        <v>RMS - 1</v>
      </c>
      <c r="Z822" s="3">
        <v>0</v>
      </c>
      <c r="AA822" s="2">
        <v>1920</v>
      </c>
      <c r="AB822" s="2" t="s">
        <v>11</v>
      </c>
      <c r="AC822" s="2">
        <v>1</v>
      </c>
      <c r="AD822" s="2" t="str">
        <f>_xlfn.CONCAT(Exposure_Information[[#This Row],[Occupany Code]]," - ",Exposure_Information[[#This Row],[Type of building occupancy]])</f>
        <v>ATC - 1</v>
      </c>
      <c r="AE822" s="5">
        <v>668000</v>
      </c>
      <c r="AF822" s="5">
        <v>6000</v>
      </c>
      <c r="AG822" s="5">
        <v>0</v>
      </c>
      <c r="AH822" s="5">
        <f>SUM(Exposure_Information[[#This Row],[Building Coverage Value]:[Business interruption value]])</f>
        <v>674000</v>
      </c>
      <c r="AI822" s="5">
        <f>SUM(Exposure_Information[[#This Row],[Building Coverage Value]:[Contents Coverage Value]])</f>
        <v>674000</v>
      </c>
      <c r="AJ822" s="26"/>
    </row>
    <row r="823" spans="1:36" x14ac:dyDescent="0.3">
      <c r="A823" s="2" t="s">
        <v>148</v>
      </c>
      <c r="B823" s="2" t="s">
        <v>156</v>
      </c>
      <c r="C823" s="2" t="s">
        <v>325</v>
      </c>
      <c r="D823" s="2">
        <v>105695</v>
      </c>
      <c r="E823" s="2" t="s">
        <v>4697</v>
      </c>
      <c r="F823" s="2" t="s">
        <v>5000</v>
      </c>
      <c r="G823" s="3">
        <v>1361</v>
      </c>
      <c r="H823" s="3">
        <v>500</v>
      </c>
      <c r="I823" s="71">
        <f>Exposure_Information[[#This Row],[Total  Insured Value]]+Exposure_Information[[#This Row],[Policy Deductible]]</f>
        <v>674050</v>
      </c>
      <c r="J823" s="2">
        <v>108825</v>
      </c>
      <c r="K823" s="3">
        <v>1</v>
      </c>
      <c r="L823" s="2" t="s">
        <v>9</v>
      </c>
      <c r="M823" s="2" t="s">
        <v>5001</v>
      </c>
      <c r="N823" s="3" t="s">
        <v>5002</v>
      </c>
      <c r="O823" s="2" t="s">
        <v>182</v>
      </c>
      <c r="P823" s="2" t="s">
        <v>174</v>
      </c>
      <c r="Q823" s="3">
        <v>5</v>
      </c>
      <c r="R823" s="2" t="s">
        <v>127</v>
      </c>
      <c r="S823" s="3">
        <v>25</v>
      </c>
      <c r="T823" s="2" t="s">
        <v>10</v>
      </c>
      <c r="U823" s="3">
        <v>42.022804000000001</v>
      </c>
      <c r="V823" s="3">
        <v>-71.176651000000007</v>
      </c>
      <c r="W823" s="2" t="s">
        <v>149</v>
      </c>
      <c r="X823" s="3">
        <v>1</v>
      </c>
      <c r="Y823" s="3" t="str">
        <f>_xlfn.CONCAT(Exposure_Information[[#This Row],[Building Construction Code]]," - ",Exposure_Information[[#This Row],[Type of building construction]])</f>
        <v>RMS - 1</v>
      </c>
      <c r="Z823" s="3">
        <v>0</v>
      </c>
      <c r="AA823" s="2">
        <v>1987</v>
      </c>
      <c r="AB823" s="2" t="s">
        <v>11</v>
      </c>
      <c r="AC823" s="2">
        <v>1</v>
      </c>
      <c r="AD823" s="2" t="str">
        <f>_xlfn.CONCAT(Exposure_Information[[#This Row],[Occupany Code]]," - ",Exposure_Information[[#This Row],[Type of building occupancy]])</f>
        <v>ATC - 1</v>
      </c>
      <c r="AE823" s="5">
        <v>354500</v>
      </c>
      <c r="AF823" s="5">
        <v>248150</v>
      </c>
      <c r="AG823" s="5">
        <v>70900</v>
      </c>
      <c r="AH823" s="5">
        <f>SUM(Exposure_Information[[#This Row],[Building Coverage Value]:[Business interruption value]])</f>
        <v>673550</v>
      </c>
      <c r="AI823" s="5">
        <f>SUM(Exposure_Information[[#This Row],[Building Coverage Value]:[Contents Coverage Value]])</f>
        <v>602650</v>
      </c>
      <c r="AJ823" s="26"/>
    </row>
    <row r="824" spans="1:36" ht="26" x14ac:dyDescent="0.3">
      <c r="A824" s="2" t="s">
        <v>148</v>
      </c>
      <c r="B824" s="2" t="s">
        <v>156</v>
      </c>
      <c r="C824" s="2" t="s">
        <v>325</v>
      </c>
      <c r="D824" s="2">
        <v>105866</v>
      </c>
      <c r="E824" s="2" t="s">
        <v>4697</v>
      </c>
      <c r="F824" s="2" t="s">
        <v>6364</v>
      </c>
      <c r="G824" s="3">
        <v>871</v>
      </c>
      <c r="H824" s="3">
        <v>500</v>
      </c>
      <c r="I824" s="71">
        <f>Exposure_Information[[#This Row],[Total  Insured Value]]+Exposure_Information[[#This Row],[Policy Deductible]]</f>
        <v>674050</v>
      </c>
      <c r="J824" s="2">
        <v>108996</v>
      </c>
      <c r="K824" s="3">
        <v>1</v>
      </c>
      <c r="L824" s="2" t="s">
        <v>9</v>
      </c>
      <c r="M824" s="2" t="s">
        <v>6365</v>
      </c>
      <c r="N824" s="3" t="s">
        <v>6366</v>
      </c>
      <c r="O824" s="2" t="s">
        <v>180</v>
      </c>
      <c r="P824" s="2" t="s">
        <v>90</v>
      </c>
      <c r="Q824" s="3">
        <v>17</v>
      </c>
      <c r="R824" s="2" t="s">
        <v>127</v>
      </c>
      <c r="S824" s="3">
        <v>25</v>
      </c>
      <c r="T824" s="2" t="s">
        <v>10</v>
      </c>
      <c r="U824" s="3">
        <v>42.641151000000001</v>
      </c>
      <c r="V824" s="3">
        <v>-71.533096</v>
      </c>
      <c r="W824" s="2" t="s">
        <v>149</v>
      </c>
      <c r="X824" s="3">
        <v>1</v>
      </c>
      <c r="Y824" s="3" t="str">
        <f>_xlfn.CONCAT(Exposure_Information[[#This Row],[Building Construction Code]]," - ",Exposure_Information[[#This Row],[Type of building construction]])</f>
        <v>RMS - 1</v>
      </c>
      <c r="Z824" s="3">
        <v>0</v>
      </c>
      <c r="AA824" s="2">
        <v>1973</v>
      </c>
      <c r="AB824" s="2" t="s">
        <v>11</v>
      </c>
      <c r="AC824" s="2">
        <v>1</v>
      </c>
      <c r="AD824" s="2" t="str">
        <f>_xlfn.CONCAT(Exposure_Information[[#This Row],[Occupany Code]]," - ",Exposure_Information[[#This Row],[Type of building occupancy]])</f>
        <v>ATC - 1</v>
      </c>
      <c r="AE824" s="5">
        <v>354500</v>
      </c>
      <c r="AF824" s="5">
        <v>248150</v>
      </c>
      <c r="AG824" s="5">
        <v>70900</v>
      </c>
      <c r="AH824" s="5">
        <f>SUM(Exposure_Information[[#This Row],[Building Coverage Value]:[Business interruption value]])</f>
        <v>673550</v>
      </c>
      <c r="AI824" s="5">
        <f>SUM(Exposure_Information[[#This Row],[Building Coverage Value]:[Contents Coverage Value]])</f>
        <v>602650</v>
      </c>
      <c r="AJ824" s="26"/>
    </row>
    <row r="825" spans="1:36" ht="26" x14ac:dyDescent="0.3">
      <c r="A825" s="2" t="s">
        <v>148</v>
      </c>
      <c r="B825" s="2" t="s">
        <v>156</v>
      </c>
      <c r="C825" s="2" t="s">
        <v>325</v>
      </c>
      <c r="D825" s="2">
        <v>105072</v>
      </c>
      <c r="E825" s="2" t="s">
        <v>4697</v>
      </c>
      <c r="F825" s="2" t="s">
        <v>6812</v>
      </c>
      <c r="G825" s="3">
        <v>799</v>
      </c>
      <c r="H825" s="3">
        <v>500</v>
      </c>
      <c r="I825" s="71">
        <f>Exposure_Information[[#This Row],[Total  Insured Value]]+Exposure_Information[[#This Row],[Policy Deductible]]</f>
        <v>674050</v>
      </c>
      <c r="J825" s="2">
        <v>108202</v>
      </c>
      <c r="K825" s="3">
        <v>1</v>
      </c>
      <c r="L825" s="2" t="s">
        <v>9</v>
      </c>
      <c r="M825" s="2" t="s">
        <v>6813</v>
      </c>
      <c r="N825" s="3" t="s">
        <v>6814</v>
      </c>
      <c r="O825" s="2" t="s">
        <v>689</v>
      </c>
      <c r="P825" s="2" t="s">
        <v>90</v>
      </c>
      <c r="Q825" s="3">
        <v>17</v>
      </c>
      <c r="R825" s="2" t="s">
        <v>127</v>
      </c>
      <c r="S825" s="3">
        <v>25</v>
      </c>
      <c r="T825" s="2" t="s">
        <v>10</v>
      </c>
      <c r="U825" s="3">
        <v>42.565643000000001</v>
      </c>
      <c r="V825" s="3">
        <v>-71.348136999999994</v>
      </c>
      <c r="W825" s="2" t="s">
        <v>149</v>
      </c>
      <c r="X825" s="3">
        <v>1</v>
      </c>
      <c r="Y825" s="3" t="str">
        <f>_xlfn.CONCAT(Exposure_Information[[#This Row],[Building Construction Code]]," - ",Exposure_Information[[#This Row],[Type of building construction]])</f>
        <v>RMS - 1</v>
      </c>
      <c r="Z825" s="3">
        <v>0</v>
      </c>
      <c r="AA825" s="2">
        <v>1961</v>
      </c>
      <c r="AB825" s="2" t="s">
        <v>11</v>
      </c>
      <c r="AC825" s="2">
        <v>1</v>
      </c>
      <c r="AD825" s="2" t="str">
        <f>_xlfn.CONCAT(Exposure_Information[[#This Row],[Occupany Code]]," - ",Exposure_Information[[#This Row],[Type of building occupancy]])</f>
        <v>ATC - 1</v>
      </c>
      <c r="AE825" s="5">
        <v>354500</v>
      </c>
      <c r="AF825" s="5">
        <v>248150</v>
      </c>
      <c r="AG825" s="5">
        <v>70900</v>
      </c>
      <c r="AH825" s="5">
        <f>SUM(Exposure_Information[[#This Row],[Building Coverage Value]:[Business interruption value]])</f>
        <v>673550</v>
      </c>
      <c r="AI825" s="5">
        <f>SUM(Exposure_Information[[#This Row],[Building Coverage Value]:[Contents Coverage Value]])</f>
        <v>602650</v>
      </c>
      <c r="AJ825" s="26"/>
    </row>
    <row r="826" spans="1:36" ht="26" x14ac:dyDescent="0.3">
      <c r="A826" s="2" t="s">
        <v>148</v>
      </c>
      <c r="B826" s="2" t="s">
        <v>156</v>
      </c>
      <c r="C826" s="2" t="s">
        <v>325</v>
      </c>
      <c r="D826" s="2">
        <v>102632</v>
      </c>
      <c r="E826" s="2" t="s">
        <v>4697</v>
      </c>
      <c r="F826" s="2" t="s">
        <v>7031</v>
      </c>
      <c r="G826" s="3">
        <v>1192</v>
      </c>
      <c r="H826" s="3">
        <v>500</v>
      </c>
      <c r="I826" s="71">
        <f>Exposure_Information[[#This Row],[Total  Insured Value]]+Exposure_Information[[#This Row],[Policy Deductible]]</f>
        <v>674050</v>
      </c>
      <c r="J826" s="2">
        <v>105762</v>
      </c>
      <c r="K826" s="3">
        <v>1</v>
      </c>
      <c r="L826" s="2" t="s">
        <v>9</v>
      </c>
      <c r="M826" s="2" t="s">
        <v>7032</v>
      </c>
      <c r="N826" s="3" t="s">
        <v>7033</v>
      </c>
      <c r="O826" s="2" t="s">
        <v>2053</v>
      </c>
      <c r="P826" s="2" t="s">
        <v>139</v>
      </c>
      <c r="Q826" s="3">
        <v>9</v>
      </c>
      <c r="R826" s="2" t="s">
        <v>70</v>
      </c>
      <c r="S826" s="3">
        <v>9</v>
      </c>
      <c r="T826" s="2" t="s">
        <v>10</v>
      </c>
      <c r="U826" s="3">
        <v>41.202530000000003</v>
      </c>
      <c r="V826" s="3">
        <v>-73.104889</v>
      </c>
      <c r="W826" s="2" t="s">
        <v>149</v>
      </c>
      <c r="X826" s="3">
        <v>1</v>
      </c>
      <c r="Y826" s="3" t="str">
        <f>_xlfn.CONCAT(Exposure_Information[[#This Row],[Building Construction Code]]," - ",Exposure_Information[[#This Row],[Type of building construction]])</f>
        <v>RMS - 1</v>
      </c>
      <c r="Z826" s="3">
        <v>0</v>
      </c>
      <c r="AA826" s="2">
        <v>1955</v>
      </c>
      <c r="AB826" s="2" t="s">
        <v>11</v>
      </c>
      <c r="AC826" s="2">
        <v>1</v>
      </c>
      <c r="AD826" s="2" t="str">
        <f>_xlfn.CONCAT(Exposure_Information[[#This Row],[Occupany Code]]," - ",Exposure_Information[[#This Row],[Type of building occupancy]])</f>
        <v>ATC - 1</v>
      </c>
      <c r="AE826" s="5">
        <v>354500</v>
      </c>
      <c r="AF826" s="5">
        <v>248150</v>
      </c>
      <c r="AG826" s="5">
        <v>70900</v>
      </c>
      <c r="AH826" s="5">
        <f>SUM(Exposure_Information[[#This Row],[Building Coverage Value]:[Business interruption value]])</f>
        <v>673550</v>
      </c>
      <c r="AI826" s="5">
        <f>SUM(Exposure_Information[[#This Row],[Building Coverage Value]:[Contents Coverage Value]])</f>
        <v>602650</v>
      </c>
      <c r="AJ826" s="26"/>
    </row>
    <row r="827" spans="1:36" ht="39" x14ac:dyDescent="0.3">
      <c r="A827" s="2" t="s">
        <v>148</v>
      </c>
      <c r="B827" s="2" t="s">
        <v>156</v>
      </c>
      <c r="C827" s="2" t="s">
        <v>325</v>
      </c>
      <c r="D827" s="2">
        <v>102583</v>
      </c>
      <c r="E827" s="2" t="s">
        <v>4697</v>
      </c>
      <c r="F827" s="2" t="s">
        <v>8764</v>
      </c>
      <c r="G827" s="3">
        <v>1305</v>
      </c>
      <c r="H827" s="3">
        <v>500</v>
      </c>
      <c r="I827" s="71">
        <f>Exposure_Information[[#This Row],[Total  Insured Value]]+Exposure_Information[[#This Row],[Policy Deductible]]</f>
        <v>674050</v>
      </c>
      <c r="J827" s="2">
        <v>105713</v>
      </c>
      <c r="K827" s="3">
        <v>1</v>
      </c>
      <c r="L827" s="2" t="s">
        <v>9</v>
      </c>
      <c r="M827" s="2" t="s">
        <v>8765</v>
      </c>
      <c r="N827" s="3" t="s">
        <v>8766</v>
      </c>
      <c r="O827" s="2" t="s">
        <v>2576</v>
      </c>
      <c r="P827" s="2" t="s">
        <v>69</v>
      </c>
      <c r="Q827" s="3">
        <v>3</v>
      </c>
      <c r="R827" s="2" t="s">
        <v>70</v>
      </c>
      <c r="S827" s="3">
        <v>9</v>
      </c>
      <c r="T827" s="2" t="s">
        <v>10</v>
      </c>
      <c r="U827" s="3">
        <v>41.775902000000002</v>
      </c>
      <c r="V827" s="3">
        <v>-72.743155999999999</v>
      </c>
      <c r="W827" s="2" t="s">
        <v>149</v>
      </c>
      <c r="X827" s="3">
        <v>1</v>
      </c>
      <c r="Y827" s="3" t="str">
        <f>_xlfn.CONCAT(Exposure_Information[[#This Row],[Building Construction Code]]," - ",Exposure_Information[[#This Row],[Type of building construction]])</f>
        <v>RMS - 1</v>
      </c>
      <c r="Z827" s="3">
        <v>0</v>
      </c>
      <c r="AA827" s="2">
        <v>1973</v>
      </c>
      <c r="AB827" s="2" t="s">
        <v>11</v>
      </c>
      <c r="AC827" s="2">
        <v>1</v>
      </c>
      <c r="AD827" s="2" t="str">
        <f>_xlfn.CONCAT(Exposure_Information[[#This Row],[Occupany Code]]," - ",Exposure_Information[[#This Row],[Type of building occupancy]])</f>
        <v>ATC - 1</v>
      </c>
      <c r="AE827" s="5">
        <v>354500</v>
      </c>
      <c r="AF827" s="5">
        <v>248150</v>
      </c>
      <c r="AG827" s="5">
        <v>70900</v>
      </c>
      <c r="AH827" s="5">
        <f>SUM(Exposure_Information[[#This Row],[Building Coverage Value]:[Business interruption value]])</f>
        <v>673550</v>
      </c>
      <c r="AI827" s="5">
        <f>SUM(Exposure_Information[[#This Row],[Building Coverage Value]:[Contents Coverage Value]])</f>
        <v>602650</v>
      </c>
      <c r="AJ827" s="26"/>
    </row>
    <row r="828" spans="1:36" ht="39" x14ac:dyDescent="0.3">
      <c r="A828" s="2" t="s">
        <v>148</v>
      </c>
      <c r="B828" s="2" t="s">
        <v>156</v>
      </c>
      <c r="C828" s="2" t="s">
        <v>325</v>
      </c>
      <c r="D828" s="2">
        <v>128147</v>
      </c>
      <c r="E828" s="2" t="s">
        <v>4697</v>
      </c>
      <c r="F828" s="2" t="s">
        <v>10470</v>
      </c>
      <c r="G828" s="3">
        <v>1235</v>
      </c>
      <c r="H828" s="3">
        <v>500</v>
      </c>
      <c r="I828" s="71">
        <f>Exposure_Information[[#This Row],[Total  Insured Value]]+Exposure_Information[[#This Row],[Policy Deductible]]</f>
        <v>674050</v>
      </c>
      <c r="J828" s="2">
        <v>131277</v>
      </c>
      <c r="K828" s="3">
        <v>1</v>
      </c>
      <c r="L828" s="2" t="s">
        <v>9</v>
      </c>
      <c r="M828" s="2" t="s">
        <v>10471</v>
      </c>
      <c r="N828" s="3" t="s">
        <v>10472</v>
      </c>
      <c r="O828" s="2" t="s">
        <v>2934</v>
      </c>
      <c r="P828" s="2" t="s">
        <v>221</v>
      </c>
      <c r="Q828" s="3">
        <v>23</v>
      </c>
      <c r="R828" s="2" t="s">
        <v>127</v>
      </c>
      <c r="S828" s="3">
        <v>25</v>
      </c>
      <c r="T828" s="2" t="s">
        <v>10</v>
      </c>
      <c r="U828" s="3">
        <v>42.080390000000001</v>
      </c>
      <c r="V828" s="3">
        <v>-70.854848000000004</v>
      </c>
      <c r="W828" s="2" t="s">
        <v>149</v>
      </c>
      <c r="X828" s="3">
        <v>1</v>
      </c>
      <c r="Y828" s="3" t="str">
        <f>_xlfn.CONCAT(Exposure_Information[[#This Row],[Building Construction Code]]," - ",Exposure_Information[[#This Row],[Type of building construction]])</f>
        <v>RMS - 1</v>
      </c>
      <c r="Z828" s="3">
        <v>0</v>
      </c>
      <c r="AA828" s="2">
        <v>2002</v>
      </c>
      <c r="AB828" s="2" t="s">
        <v>11</v>
      </c>
      <c r="AC828" s="2">
        <v>1</v>
      </c>
      <c r="AD828" s="2" t="str">
        <f>_xlfn.CONCAT(Exposure_Information[[#This Row],[Occupany Code]]," - ",Exposure_Information[[#This Row],[Type of building occupancy]])</f>
        <v>ATC - 1</v>
      </c>
      <c r="AE828" s="5">
        <v>354500</v>
      </c>
      <c r="AF828" s="5">
        <v>248150</v>
      </c>
      <c r="AG828" s="5">
        <v>70900</v>
      </c>
      <c r="AH828" s="5">
        <f>SUM(Exposure_Information[[#This Row],[Building Coverage Value]:[Business interruption value]])</f>
        <v>673550</v>
      </c>
      <c r="AI828" s="5">
        <f>SUM(Exposure_Information[[#This Row],[Building Coverage Value]:[Contents Coverage Value]])</f>
        <v>602650</v>
      </c>
      <c r="AJ828" s="26"/>
    </row>
    <row r="829" spans="1:36" ht="26" x14ac:dyDescent="0.3">
      <c r="A829" s="2" t="s">
        <v>148</v>
      </c>
      <c r="B829" s="2" t="s">
        <v>156</v>
      </c>
      <c r="C829" s="2" t="s">
        <v>325</v>
      </c>
      <c r="D829" s="2">
        <v>7282</v>
      </c>
      <c r="E829" s="2" t="s">
        <v>382</v>
      </c>
      <c r="F829" s="2" t="s">
        <v>1433</v>
      </c>
      <c r="G829" s="3">
        <v>5700</v>
      </c>
      <c r="H829" s="3">
        <v>1000</v>
      </c>
      <c r="I829" s="71">
        <f>Exposure_Information[[#This Row],[Total  Insured Value]]+Exposure_Information[[#This Row],[Policy Deductible]]</f>
        <v>452000</v>
      </c>
      <c r="J829" s="2">
        <v>9815</v>
      </c>
      <c r="K829" s="3">
        <v>1</v>
      </c>
      <c r="L829" s="2" t="s">
        <v>9</v>
      </c>
      <c r="M829" s="2" t="s">
        <v>10713</v>
      </c>
      <c r="N829" s="3" t="s">
        <v>1434</v>
      </c>
      <c r="O829" s="2" t="s">
        <v>9</v>
      </c>
      <c r="P829" s="2" t="s">
        <v>139</v>
      </c>
      <c r="Q829" s="3">
        <v>9</v>
      </c>
      <c r="R829" s="2" t="s">
        <v>70</v>
      </c>
      <c r="S829" s="3">
        <v>9</v>
      </c>
      <c r="T829" s="2" t="s">
        <v>10</v>
      </c>
      <c r="U829" s="3">
        <v>41.279995</v>
      </c>
      <c r="V829" s="3">
        <v>-72.809447000000006</v>
      </c>
      <c r="W829" s="2" t="s">
        <v>149</v>
      </c>
      <c r="X829" s="3">
        <v>1</v>
      </c>
      <c r="Y829" s="3" t="str">
        <f>_xlfn.CONCAT(Exposure_Information[[#This Row],[Building Construction Code]]," - ",Exposure_Information[[#This Row],[Type of building construction]])</f>
        <v>RMS - 1</v>
      </c>
      <c r="Z829" s="3">
        <v>0</v>
      </c>
      <c r="AA829" s="2">
        <v>9999</v>
      </c>
      <c r="AB829" s="2" t="s">
        <v>11</v>
      </c>
      <c r="AC829" s="2">
        <v>37</v>
      </c>
      <c r="AD829" s="2" t="str">
        <f>_xlfn.CONCAT(Exposure_Information[[#This Row],[Occupany Code]]," - ",Exposure_Information[[#This Row],[Type of building occupancy]])</f>
        <v>ATC - 37</v>
      </c>
      <c r="AE829" s="5">
        <v>397000</v>
      </c>
      <c r="AF829" s="5">
        <v>30000</v>
      </c>
      <c r="AG829" s="5">
        <v>24000</v>
      </c>
      <c r="AH829" s="5">
        <f>SUM(Exposure_Information[[#This Row],[Building Coverage Value]:[Business interruption value]])</f>
        <v>451000</v>
      </c>
      <c r="AI829" s="5">
        <f>SUM(Exposure_Information[[#This Row],[Building Coverage Value]:[Contents Coverage Value]])</f>
        <v>427000</v>
      </c>
      <c r="AJ829" s="26"/>
    </row>
    <row r="830" spans="1:36" ht="26" x14ac:dyDescent="0.3">
      <c r="A830" s="2" t="s">
        <v>148</v>
      </c>
      <c r="B830" s="2" t="s">
        <v>156</v>
      </c>
      <c r="C830" s="2" t="s">
        <v>325</v>
      </c>
      <c r="D830" s="2">
        <v>7273</v>
      </c>
      <c r="E830" s="2" t="s">
        <v>382</v>
      </c>
      <c r="F830" s="2" t="s">
        <v>1964</v>
      </c>
      <c r="G830" s="3">
        <v>2353.449951171875</v>
      </c>
      <c r="H830" s="3">
        <v>5000</v>
      </c>
      <c r="I830" s="71">
        <f>Exposure_Information[[#This Row],[Total  Insured Value]]+Exposure_Information[[#This Row],[Policy Deductible]]</f>
        <v>650000</v>
      </c>
      <c r="J830" s="2">
        <v>9802</v>
      </c>
      <c r="K830" s="3">
        <v>1</v>
      </c>
      <c r="L830" s="2" t="s">
        <v>9</v>
      </c>
      <c r="M830" s="2" t="s">
        <v>10713</v>
      </c>
      <c r="N830" s="3" t="s">
        <v>142</v>
      </c>
      <c r="O830" s="2" t="s">
        <v>161</v>
      </c>
      <c r="P830" s="2" t="s">
        <v>72</v>
      </c>
      <c r="Q830" s="3">
        <v>103</v>
      </c>
      <c r="R830" s="2" t="s">
        <v>25</v>
      </c>
      <c r="S830" s="3">
        <v>36</v>
      </c>
      <c r="T830" s="2" t="s">
        <v>10</v>
      </c>
      <c r="U830" s="3">
        <v>40.694705999999996</v>
      </c>
      <c r="V830" s="3">
        <v>-73.329449999999994</v>
      </c>
      <c r="W830" s="2" t="s">
        <v>149</v>
      </c>
      <c r="X830" s="3">
        <v>1</v>
      </c>
      <c r="Y830" s="3" t="str">
        <f>_xlfn.CONCAT(Exposure_Information[[#This Row],[Building Construction Code]]," - ",Exposure_Information[[#This Row],[Type of building construction]])</f>
        <v>RMS - 1</v>
      </c>
      <c r="Z830" s="3">
        <v>0</v>
      </c>
      <c r="AA830" s="2">
        <v>9999</v>
      </c>
      <c r="AB830" s="2" t="s">
        <v>11</v>
      </c>
      <c r="AC830" s="2">
        <v>37</v>
      </c>
      <c r="AD830" s="2" t="str">
        <f>_xlfn.CONCAT(Exposure_Information[[#This Row],[Occupany Code]]," - ",Exposure_Information[[#This Row],[Type of building occupancy]])</f>
        <v>ATC - 37</v>
      </c>
      <c r="AE830" s="5">
        <v>625000</v>
      </c>
      <c r="AF830" s="5">
        <v>0</v>
      </c>
      <c r="AG830" s="5">
        <v>20000</v>
      </c>
      <c r="AH830" s="5">
        <f>SUM(Exposure_Information[[#This Row],[Building Coverage Value]:[Business interruption value]])</f>
        <v>645000</v>
      </c>
      <c r="AI830" s="5">
        <f>SUM(Exposure_Information[[#This Row],[Building Coverage Value]:[Contents Coverage Value]])</f>
        <v>625000</v>
      </c>
      <c r="AJ830" s="26"/>
    </row>
    <row r="831" spans="1:36" x14ac:dyDescent="0.3">
      <c r="A831" s="2" t="s">
        <v>148</v>
      </c>
      <c r="B831" s="2" t="s">
        <v>156</v>
      </c>
      <c r="C831" s="2" t="s">
        <v>325</v>
      </c>
      <c r="D831" s="2">
        <v>106586</v>
      </c>
      <c r="E831" s="2" t="s">
        <v>4697</v>
      </c>
      <c r="F831" s="2" t="s">
        <v>6269</v>
      </c>
      <c r="G831" s="3">
        <v>1233</v>
      </c>
      <c r="H831" s="3">
        <v>500</v>
      </c>
      <c r="I831" s="71">
        <f>Exposure_Information[[#This Row],[Total  Insured Value]]+Exposure_Information[[#This Row],[Policy Deductible]]</f>
        <v>673100</v>
      </c>
      <c r="J831" s="2">
        <v>109716</v>
      </c>
      <c r="K831" s="3">
        <v>1</v>
      </c>
      <c r="L831" s="2" t="s">
        <v>9</v>
      </c>
      <c r="M831" s="2" t="s">
        <v>6270</v>
      </c>
      <c r="N831" s="3" t="s">
        <v>6271</v>
      </c>
      <c r="O831" s="2" t="s">
        <v>1705</v>
      </c>
      <c r="P831" s="2" t="s">
        <v>174</v>
      </c>
      <c r="Q831" s="3">
        <v>5</v>
      </c>
      <c r="R831" s="2" t="s">
        <v>127</v>
      </c>
      <c r="S831" s="3">
        <v>25</v>
      </c>
      <c r="T831" s="2" t="s">
        <v>10</v>
      </c>
      <c r="U831" s="3">
        <v>41.624848</v>
      </c>
      <c r="V831" s="3">
        <v>-70.948159000000004</v>
      </c>
      <c r="W831" s="2" t="s">
        <v>149</v>
      </c>
      <c r="X831" s="3">
        <v>1</v>
      </c>
      <c r="Y831" s="3" t="str">
        <f>_xlfn.CONCAT(Exposure_Information[[#This Row],[Building Construction Code]]," - ",Exposure_Information[[#This Row],[Type of building construction]])</f>
        <v>RMS - 1</v>
      </c>
      <c r="Z831" s="3">
        <v>0</v>
      </c>
      <c r="AA831" s="2">
        <v>1996</v>
      </c>
      <c r="AB831" s="2" t="s">
        <v>11</v>
      </c>
      <c r="AC831" s="2">
        <v>1</v>
      </c>
      <c r="AD831" s="2" t="str">
        <f>_xlfn.CONCAT(Exposure_Information[[#This Row],[Occupany Code]]," - ",Exposure_Information[[#This Row],[Type of building occupancy]])</f>
        <v>ATC - 1</v>
      </c>
      <c r="AE831" s="5">
        <v>354000</v>
      </c>
      <c r="AF831" s="5">
        <v>247800</v>
      </c>
      <c r="AG831" s="5">
        <v>70800</v>
      </c>
      <c r="AH831" s="5">
        <f>SUM(Exposure_Information[[#This Row],[Building Coverage Value]:[Business interruption value]])</f>
        <v>672600</v>
      </c>
      <c r="AI831" s="5">
        <f>SUM(Exposure_Information[[#This Row],[Building Coverage Value]:[Contents Coverage Value]])</f>
        <v>601800</v>
      </c>
      <c r="AJ831" s="26"/>
    </row>
    <row r="832" spans="1:36" ht="26" x14ac:dyDescent="0.3">
      <c r="A832" s="2" t="s">
        <v>148</v>
      </c>
      <c r="B832" s="2" t="s">
        <v>156</v>
      </c>
      <c r="C832" s="2" t="s">
        <v>325</v>
      </c>
      <c r="D832" s="2">
        <v>106474</v>
      </c>
      <c r="E832" s="2" t="s">
        <v>4697</v>
      </c>
      <c r="F832" s="2" t="s">
        <v>6308</v>
      </c>
      <c r="G832" s="3">
        <v>1059</v>
      </c>
      <c r="H832" s="3">
        <v>500</v>
      </c>
      <c r="I832" s="71">
        <f>Exposure_Information[[#This Row],[Total  Insured Value]]+Exposure_Information[[#This Row],[Policy Deductible]]</f>
        <v>673100</v>
      </c>
      <c r="J832" s="2">
        <v>109604</v>
      </c>
      <c r="K832" s="3">
        <v>1</v>
      </c>
      <c r="L832" s="2" t="s">
        <v>9</v>
      </c>
      <c r="M832" s="2" t="s">
        <v>6309</v>
      </c>
      <c r="N832" s="3" t="s">
        <v>6310</v>
      </c>
      <c r="O832" s="2" t="s">
        <v>1815</v>
      </c>
      <c r="P832" s="2" t="s">
        <v>174</v>
      </c>
      <c r="Q832" s="3">
        <v>5</v>
      </c>
      <c r="R832" s="2" t="s">
        <v>127</v>
      </c>
      <c r="S832" s="3">
        <v>25</v>
      </c>
      <c r="T832" s="2" t="s">
        <v>10</v>
      </c>
      <c r="U832" s="3">
        <v>41.926920000000003</v>
      </c>
      <c r="V832" s="3">
        <v>-71.358959999999996</v>
      </c>
      <c r="W832" s="2" t="s">
        <v>149</v>
      </c>
      <c r="X832" s="3">
        <v>1</v>
      </c>
      <c r="Y832" s="3" t="str">
        <f>_xlfn.CONCAT(Exposure_Information[[#This Row],[Building Construction Code]]," - ",Exposure_Information[[#This Row],[Type of building construction]])</f>
        <v>RMS - 1</v>
      </c>
      <c r="Z832" s="3">
        <v>0</v>
      </c>
      <c r="AA832" s="2">
        <v>1970</v>
      </c>
      <c r="AB832" s="2" t="s">
        <v>11</v>
      </c>
      <c r="AC832" s="2">
        <v>1</v>
      </c>
      <c r="AD832" s="2" t="str">
        <f>_xlfn.CONCAT(Exposure_Information[[#This Row],[Occupany Code]]," - ",Exposure_Information[[#This Row],[Type of building occupancy]])</f>
        <v>ATC - 1</v>
      </c>
      <c r="AE832" s="5">
        <v>354000</v>
      </c>
      <c r="AF832" s="5">
        <v>247800</v>
      </c>
      <c r="AG832" s="5">
        <v>70800</v>
      </c>
      <c r="AH832" s="5">
        <f>SUM(Exposure_Information[[#This Row],[Building Coverage Value]:[Business interruption value]])</f>
        <v>672600</v>
      </c>
      <c r="AI832" s="5">
        <f>SUM(Exposure_Information[[#This Row],[Building Coverage Value]:[Contents Coverage Value]])</f>
        <v>601800</v>
      </c>
      <c r="AJ832" s="26"/>
    </row>
    <row r="833" spans="1:36" ht="26" x14ac:dyDescent="0.3">
      <c r="A833" s="2" t="s">
        <v>148</v>
      </c>
      <c r="B833" s="2" t="s">
        <v>156</v>
      </c>
      <c r="C833" s="2" t="s">
        <v>325</v>
      </c>
      <c r="D833" s="2">
        <v>103643</v>
      </c>
      <c r="E833" s="2" t="s">
        <v>4697</v>
      </c>
      <c r="F833" s="2" t="s">
        <v>5717</v>
      </c>
      <c r="G833" s="3">
        <v>1341</v>
      </c>
      <c r="H833" s="3">
        <v>500</v>
      </c>
      <c r="I833" s="71">
        <f>Exposure_Information[[#This Row],[Total  Insured Value]]+Exposure_Information[[#This Row],[Policy Deductible]]</f>
        <v>672150</v>
      </c>
      <c r="J833" s="2">
        <v>106773</v>
      </c>
      <c r="K833" s="3">
        <v>1</v>
      </c>
      <c r="L833" s="2" t="s">
        <v>9</v>
      </c>
      <c r="M833" s="2" t="s">
        <v>5718</v>
      </c>
      <c r="N833" s="3" t="s">
        <v>5719</v>
      </c>
      <c r="O833" s="2" t="s">
        <v>5720</v>
      </c>
      <c r="P833" s="2" t="s">
        <v>139</v>
      </c>
      <c r="Q833" s="3">
        <v>9</v>
      </c>
      <c r="R833" s="2" t="s">
        <v>70</v>
      </c>
      <c r="S833" s="3">
        <v>9</v>
      </c>
      <c r="T833" s="2" t="s">
        <v>10</v>
      </c>
      <c r="U833" s="3">
        <v>41.450288999999998</v>
      </c>
      <c r="V833" s="3">
        <v>-72.988778999999994</v>
      </c>
      <c r="W833" s="2" t="s">
        <v>149</v>
      </c>
      <c r="X833" s="3">
        <v>1</v>
      </c>
      <c r="Y833" s="3" t="str">
        <f>_xlfn.CONCAT(Exposure_Information[[#This Row],[Building Construction Code]]," - ",Exposure_Information[[#This Row],[Type of building construction]])</f>
        <v>RMS - 1</v>
      </c>
      <c r="Z833" s="3">
        <v>0</v>
      </c>
      <c r="AA833" s="2">
        <v>1968</v>
      </c>
      <c r="AB833" s="2" t="s">
        <v>11</v>
      </c>
      <c r="AC833" s="2">
        <v>1</v>
      </c>
      <c r="AD833" s="2" t="str">
        <f>_xlfn.CONCAT(Exposure_Information[[#This Row],[Occupany Code]]," - ",Exposure_Information[[#This Row],[Type of building occupancy]])</f>
        <v>ATC - 1</v>
      </c>
      <c r="AE833" s="5">
        <v>353500</v>
      </c>
      <c r="AF833" s="5">
        <v>247450</v>
      </c>
      <c r="AG833" s="5">
        <v>70700</v>
      </c>
      <c r="AH833" s="5">
        <f>SUM(Exposure_Information[[#This Row],[Building Coverage Value]:[Business interruption value]])</f>
        <v>671650</v>
      </c>
      <c r="AI833" s="5">
        <f>SUM(Exposure_Information[[#This Row],[Building Coverage Value]:[Contents Coverage Value]])</f>
        <v>600950</v>
      </c>
      <c r="AJ833" s="26"/>
    </row>
    <row r="834" spans="1:36" ht="39" x14ac:dyDescent="0.3">
      <c r="A834" s="2" t="s">
        <v>148</v>
      </c>
      <c r="B834" s="2" t="s">
        <v>156</v>
      </c>
      <c r="C834" s="2" t="s">
        <v>325</v>
      </c>
      <c r="D834" s="2">
        <v>103002</v>
      </c>
      <c r="E834" s="2" t="s">
        <v>4697</v>
      </c>
      <c r="F834" s="2" t="s">
        <v>5938</v>
      </c>
      <c r="G834" s="3">
        <v>1476</v>
      </c>
      <c r="H834" s="3">
        <v>500</v>
      </c>
      <c r="I834" s="71">
        <f>Exposure_Information[[#This Row],[Total  Insured Value]]+Exposure_Information[[#This Row],[Policy Deductible]]</f>
        <v>671200</v>
      </c>
      <c r="J834" s="2">
        <v>106132</v>
      </c>
      <c r="K834" s="3">
        <v>1</v>
      </c>
      <c r="L834" s="2" t="s">
        <v>9</v>
      </c>
      <c r="M834" s="2" t="s">
        <v>5939</v>
      </c>
      <c r="N834" s="3" t="s">
        <v>5940</v>
      </c>
      <c r="O834" s="2" t="s">
        <v>261</v>
      </c>
      <c r="P834" s="2" t="s">
        <v>224</v>
      </c>
      <c r="Q834" s="3">
        <v>21</v>
      </c>
      <c r="R834" s="2" t="s">
        <v>127</v>
      </c>
      <c r="S834" s="3">
        <v>25</v>
      </c>
      <c r="T834" s="2" t="s">
        <v>10</v>
      </c>
      <c r="U834" s="3">
        <v>42.236927000000001</v>
      </c>
      <c r="V834" s="3">
        <v>-71.002898999999999</v>
      </c>
      <c r="W834" s="2" t="s">
        <v>149</v>
      </c>
      <c r="X834" s="3">
        <v>1</v>
      </c>
      <c r="Y834" s="3" t="str">
        <f>_xlfn.CONCAT(Exposure_Information[[#This Row],[Building Construction Code]]," - ",Exposure_Information[[#This Row],[Type of building construction]])</f>
        <v>RMS - 1</v>
      </c>
      <c r="Z834" s="3">
        <v>0</v>
      </c>
      <c r="AA834" s="2">
        <v>1900</v>
      </c>
      <c r="AB834" s="2" t="s">
        <v>11</v>
      </c>
      <c r="AC834" s="2">
        <v>1</v>
      </c>
      <c r="AD834" s="2" t="str">
        <f>_xlfn.CONCAT(Exposure_Information[[#This Row],[Occupany Code]]," - ",Exposure_Information[[#This Row],[Type of building occupancy]])</f>
        <v>ATC - 1</v>
      </c>
      <c r="AE834" s="5">
        <v>353000</v>
      </c>
      <c r="AF834" s="5">
        <v>247100</v>
      </c>
      <c r="AG834" s="5">
        <v>70600</v>
      </c>
      <c r="AH834" s="5">
        <f>SUM(Exposure_Information[[#This Row],[Building Coverage Value]:[Business interruption value]])</f>
        <v>670700</v>
      </c>
      <c r="AI834" s="5">
        <f>SUM(Exposure_Information[[#This Row],[Building Coverage Value]:[Contents Coverage Value]])</f>
        <v>600100</v>
      </c>
      <c r="AJ834" s="26"/>
    </row>
    <row r="835" spans="1:36" ht="26" x14ac:dyDescent="0.3">
      <c r="A835" s="2" t="s">
        <v>148</v>
      </c>
      <c r="B835" s="2" t="s">
        <v>156</v>
      </c>
      <c r="C835" s="2" t="s">
        <v>325</v>
      </c>
      <c r="D835" s="2">
        <v>117314</v>
      </c>
      <c r="E835" s="2" t="s">
        <v>4697</v>
      </c>
      <c r="F835" s="2" t="s">
        <v>9290</v>
      </c>
      <c r="G835" s="3">
        <v>1312</v>
      </c>
      <c r="H835" s="3">
        <v>500</v>
      </c>
      <c r="I835" s="71">
        <f>Exposure_Information[[#This Row],[Total  Insured Value]]+Exposure_Information[[#This Row],[Policy Deductible]]</f>
        <v>671200</v>
      </c>
      <c r="J835" s="2">
        <v>120444</v>
      </c>
      <c r="K835" s="3">
        <v>1</v>
      </c>
      <c r="L835" s="2" t="s">
        <v>9</v>
      </c>
      <c r="M835" s="2" t="s">
        <v>9291</v>
      </c>
      <c r="N835" s="3" t="s">
        <v>9292</v>
      </c>
      <c r="O835" s="2" t="s">
        <v>45</v>
      </c>
      <c r="P835" s="2" t="s">
        <v>155</v>
      </c>
      <c r="Q835" s="3">
        <v>1</v>
      </c>
      <c r="R835" s="2" t="s">
        <v>70</v>
      </c>
      <c r="S835" s="3">
        <v>9</v>
      </c>
      <c r="T835" s="2" t="s">
        <v>10</v>
      </c>
      <c r="U835" s="3">
        <v>41.175626999999999</v>
      </c>
      <c r="V835" s="3">
        <v>-73.258855999999994</v>
      </c>
      <c r="W835" s="2" t="s">
        <v>149</v>
      </c>
      <c r="X835" s="3">
        <v>1</v>
      </c>
      <c r="Y835" s="3" t="str">
        <f>_xlfn.CONCAT(Exposure_Information[[#This Row],[Building Construction Code]]," - ",Exposure_Information[[#This Row],[Type of building construction]])</f>
        <v>RMS - 1</v>
      </c>
      <c r="Z835" s="3">
        <v>0</v>
      </c>
      <c r="AA835" s="2">
        <v>1880</v>
      </c>
      <c r="AB835" s="2" t="s">
        <v>11</v>
      </c>
      <c r="AC835" s="2">
        <v>1</v>
      </c>
      <c r="AD835" s="2" t="str">
        <f>_xlfn.CONCAT(Exposure_Information[[#This Row],[Occupany Code]]," - ",Exposure_Information[[#This Row],[Type of building occupancy]])</f>
        <v>ATC - 1</v>
      </c>
      <c r="AE835" s="5">
        <v>353000</v>
      </c>
      <c r="AF835" s="5">
        <v>247100</v>
      </c>
      <c r="AG835" s="5">
        <v>70600</v>
      </c>
      <c r="AH835" s="5">
        <f>SUM(Exposure_Information[[#This Row],[Building Coverage Value]:[Business interruption value]])</f>
        <v>670700</v>
      </c>
      <c r="AI835" s="5">
        <f>SUM(Exposure_Information[[#This Row],[Building Coverage Value]:[Contents Coverage Value]])</f>
        <v>600100</v>
      </c>
      <c r="AJ835" s="26"/>
    </row>
    <row r="836" spans="1:36" ht="26" x14ac:dyDescent="0.3">
      <c r="A836" s="2" t="s">
        <v>148</v>
      </c>
      <c r="B836" s="2" t="s">
        <v>156</v>
      </c>
      <c r="C836" s="2" t="s">
        <v>325</v>
      </c>
      <c r="D836" s="2">
        <v>108472</v>
      </c>
      <c r="E836" s="2" t="s">
        <v>4697</v>
      </c>
      <c r="F836" s="2" t="s">
        <v>7095</v>
      </c>
      <c r="G836" s="3">
        <v>1133</v>
      </c>
      <c r="H836" s="3">
        <v>250</v>
      </c>
      <c r="I836" s="71">
        <f>Exposure_Information[[#This Row],[Total  Insured Value]]+Exposure_Information[[#This Row],[Policy Deductible]]</f>
        <v>670000</v>
      </c>
      <c r="J836" s="2">
        <v>111602</v>
      </c>
      <c r="K836" s="3">
        <v>1</v>
      </c>
      <c r="L836" s="2" t="s">
        <v>9</v>
      </c>
      <c r="M836" s="2" t="s">
        <v>7096</v>
      </c>
      <c r="N836" s="3" t="s">
        <v>7097</v>
      </c>
      <c r="O836" s="2" t="s">
        <v>7098</v>
      </c>
      <c r="P836" s="2" t="s">
        <v>69</v>
      </c>
      <c r="Q836" s="3">
        <v>3</v>
      </c>
      <c r="R836" s="2" t="s">
        <v>70</v>
      </c>
      <c r="S836" s="3">
        <v>9</v>
      </c>
      <c r="T836" s="2" t="s">
        <v>10</v>
      </c>
      <c r="U836" s="3">
        <v>42.000270999999998</v>
      </c>
      <c r="V836" s="3">
        <v>-72.737267000000003</v>
      </c>
      <c r="W836" s="2" t="s">
        <v>149</v>
      </c>
      <c r="X836" s="3">
        <v>1</v>
      </c>
      <c r="Y836" s="3" t="str">
        <f>_xlfn.CONCAT(Exposure_Information[[#This Row],[Building Construction Code]]," - ",Exposure_Information[[#This Row],[Type of building construction]])</f>
        <v>RMS - 1</v>
      </c>
      <c r="Z836" s="3">
        <v>0</v>
      </c>
      <c r="AA836" s="2">
        <v>1966</v>
      </c>
      <c r="AB836" s="2" t="s">
        <v>11</v>
      </c>
      <c r="AC836" s="2">
        <v>1</v>
      </c>
      <c r="AD836" s="2" t="str">
        <f>_xlfn.CONCAT(Exposure_Information[[#This Row],[Occupany Code]]," - ",Exposure_Information[[#This Row],[Type of building occupancy]])</f>
        <v>ATC - 1</v>
      </c>
      <c r="AE836" s="5">
        <v>352500</v>
      </c>
      <c r="AF836" s="5">
        <v>246750</v>
      </c>
      <c r="AG836" s="5">
        <v>70500</v>
      </c>
      <c r="AH836" s="5">
        <f>SUM(Exposure_Information[[#This Row],[Building Coverage Value]:[Business interruption value]])</f>
        <v>669750</v>
      </c>
      <c r="AI836" s="5">
        <f>SUM(Exposure_Information[[#This Row],[Building Coverage Value]:[Contents Coverage Value]])</f>
        <v>599250</v>
      </c>
      <c r="AJ836" s="26"/>
    </row>
    <row r="837" spans="1:36" x14ac:dyDescent="0.3">
      <c r="A837" s="2" t="s">
        <v>148</v>
      </c>
      <c r="B837" s="2" t="s">
        <v>156</v>
      </c>
      <c r="C837" s="2" t="s">
        <v>325</v>
      </c>
      <c r="D837" s="2">
        <v>15485</v>
      </c>
      <c r="E837" s="2" t="s">
        <v>367</v>
      </c>
      <c r="F837" s="2" t="s">
        <v>3997</v>
      </c>
      <c r="G837" s="3">
        <v>1453</v>
      </c>
      <c r="H837" s="3">
        <v>2500</v>
      </c>
      <c r="I837" s="71">
        <f>Exposure_Information[[#This Row],[Total  Insured Value]]+Exposure_Information[[#This Row],[Policy Deductible]]</f>
        <v>671500</v>
      </c>
      <c r="J837" s="2">
        <v>18538</v>
      </c>
      <c r="K837" s="3">
        <v>1</v>
      </c>
      <c r="L837" s="2" t="s">
        <v>9</v>
      </c>
      <c r="M837" s="2" t="s">
        <v>3998</v>
      </c>
      <c r="N837" s="3" t="s">
        <v>3999</v>
      </c>
      <c r="O837" s="2" t="s">
        <v>1012</v>
      </c>
      <c r="P837" s="2" t="s">
        <v>72</v>
      </c>
      <c r="Q837" s="3">
        <v>25</v>
      </c>
      <c r="R837" s="2" t="s">
        <v>127</v>
      </c>
      <c r="S837" s="3">
        <v>25</v>
      </c>
      <c r="T837" s="2" t="s">
        <v>10</v>
      </c>
      <c r="U837" s="3">
        <v>42.369869000000001</v>
      </c>
      <c r="V837" s="3">
        <v>-70.985816</v>
      </c>
      <c r="W837" s="2" t="s">
        <v>149</v>
      </c>
      <c r="X837" s="3">
        <v>1</v>
      </c>
      <c r="Y837" s="3" t="str">
        <f>_xlfn.CONCAT(Exposure_Information[[#This Row],[Building Construction Code]]," - ",Exposure_Information[[#This Row],[Type of building construction]])</f>
        <v>RMS - 1</v>
      </c>
      <c r="Z837" s="3">
        <v>0</v>
      </c>
      <c r="AA837" s="2">
        <v>1948</v>
      </c>
      <c r="AB837" s="2" t="s">
        <v>11</v>
      </c>
      <c r="AC837" s="2">
        <v>1</v>
      </c>
      <c r="AD837" s="2" t="str">
        <f>_xlfn.CONCAT(Exposure_Information[[#This Row],[Occupany Code]]," - ",Exposure_Information[[#This Row],[Type of building occupancy]])</f>
        <v>ATC - 1</v>
      </c>
      <c r="AE837" s="5">
        <v>669000</v>
      </c>
      <c r="AF837" s="5">
        <v>0</v>
      </c>
      <c r="AG837" s="5">
        <v>0</v>
      </c>
      <c r="AH837" s="5">
        <f>SUM(Exposure_Information[[#This Row],[Building Coverage Value]:[Business interruption value]])</f>
        <v>669000</v>
      </c>
      <c r="AI837" s="5">
        <f>SUM(Exposure_Information[[#This Row],[Building Coverage Value]:[Contents Coverage Value]])</f>
        <v>669000</v>
      </c>
      <c r="AJ837" s="26"/>
    </row>
    <row r="838" spans="1:36" ht="26" x14ac:dyDescent="0.3">
      <c r="A838" s="2" t="s">
        <v>148</v>
      </c>
      <c r="B838" s="2" t="s">
        <v>156</v>
      </c>
      <c r="C838" s="2" t="s">
        <v>325</v>
      </c>
      <c r="D838" s="2">
        <v>107686</v>
      </c>
      <c r="E838" s="2" t="s">
        <v>4697</v>
      </c>
      <c r="F838" s="2" t="s">
        <v>4978</v>
      </c>
      <c r="G838" s="3">
        <v>681</v>
      </c>
      <c r="H838" s="3">
        <v>500</v>
      </c>
      <c r="I838" s="71">
        <f>Exposure_Information[[#This Row],[Total  Insured Value]]+Exposure_Information[[#This Row],[Policy Deductible]]</f>
        <v>669450</v>
      </c>
      <c r="J838" s="2">
        <v>110816</v>
      </c>
      <c r="K838" s="3">
        <v>1</v>
      </c>
      <c r="L838" s="2" t="s">
        <v>9</v>
      </c>
      <c r="M838" s="2" t="s">
        <v>4979</v>
      </c>
      <c r="N838" s="3" t="s">
        <v>4980</v>
      </c>
      <c r="O838" s="2" t="s">
        <v>4777</v>
      </c>
      <c r="P838" s="2" t="s">
        <v>90</v>
      </c>
      <c r="Q838" s="3">
        <v>17</v>
      </c>
      <c r="R838" s="2" t="s">
        <v>127</v>
      </c>
      <c r="S838" s="3">
        <v>25</v>
      </c>
      <c r="T838" s="2" t="s">
        <v>10</v>
      </c>
      <c r="U838" s="3">
        <v>42.645924000000001</v>
      </c>
      <c r="V838" s="3">
        <v>-71.263985000000005</v>
      </c>
      <c r="W838" s="2" t="s">
        <v>149</v>
      </c>
      <c r="X838" s="3">
        <v>1</v>
      </c>
      <c r="Y838" s="3" t="str">
        <f>_xlfn.CONCAT(Exposure_Information[[#This Row],[Building Construction Code]]," - ",Exposure_Information[[#This Row],[Type of building construction]])</f>
        <v>RMS - 1</v>
      </c>
      <c r="Z838" s="3">
        <v>0</v>
      </c>
      <c r="AA838" s="2">
        <v>1982</v>
      </c>
      <c r="AB838" s="2" t="s">
        <v>11</v>
      </c>
      <c r="AC838" s="2">
        <v>1</v>
      </c>
      <c r="AD838" s="2" t="str">
        <f>_xlfn.CONCAT(Exposure_Information[[#This Row],[Occupany Code]]," - ",Exposure_Information[[#This Row],[Type of building occupancy]])</f>
        <v>ATC - 1</v>
      </c>
      <c r="AE838" s="5">
        <v>393500</v>
      </c>
      <c r="AF838" s="5">
        <v>196750</v>
      </c>
      <c r="AG838" s="5">
        <v>78700</v>
      </c>
      <c r="AH838" s="5">
        <f>SUM(Exposure_Information[[#This Row],[Building Coverage Value]:[Business interruption value]])</f>
        <v>668950</v>
      </c>
      <c r="AI838" s="5">
        <f>SUM(Exposure_Information[[#This Row],[Building Coverage Value]:[Contents Coverage Value]])</f>
        <v>590250</v>
      </c>
      <c r="AJ838" s="26"/>
    </row>
    <row r="839" spans="1:36" x14ac:dyDescent="0.3">
      <c r="A839" s="2" t="s">
        <v>148</v>
      </c>
      <c r="B839" s="2" t="s">
        <v>156</v>
      </c>
      <c r="C839" s="2" t="s">
        <v>325</v>
      </c>
      <c r="D839" s="2">
        <v>100962</v>
      </c>
      <c r="E839" s="2" t="s">
        <v>4697</v>
      </c>
      <c r="F839" s="2" t="s">
        <v>7136</v>
      </c>
      <c r="G839" s="3">
        <v>757</v>
      </c>
      <c r="H839" s="3">
        <v>500</v>
      </c>
      <c r="I839" s="71">
        <f>Exposure_Information[[#This Row],[Total  Insured Value]]+Exposure_Information[[#This Row],[Policy Deductible]]</f>
        <v>669450</v>
      </c>
      <c r="J839" s="2">
        <v>104092</v>
      </c>
      <c r="K839" s="3">
        <v>1</v>
      </c>
      <c r="L839" s="2" t="s">
        <v>9</v>
      </c>
      <c r="M839" s="2" t="s">
        <v>7137</v>
      </c>
      <c r="N839" s="3" t="s">
        <v>7138</v>
      </c>
      <c r="O839" s="2" t="s">
        <v>151</v>
      </c>
      <c r="P839" s="2" t="s">
        <v>74</v>
      </c>
      <c r="Q839" s="3">
        <v>9</v>
      </c>
      <c r="R839" s="2" t="s">
        <v>127</v>
      </c>
      <c r="S839" s="3">
        <v>25</v>
      </c>
      <c r="T839" s="2" t="s">
        <v>10</v>
      </c>
      <c r="U839" s="3">
        <v>42.532722</v>
      </c>
      <c r="V839" s="3">
        <v>-71.002234999999999</v>
      </c>
      <c r="W839" s="2" t="s">
        <v>149</v>
      </c>
      <c r="X839" s="3">
        <v>1</v>
      </c>
      <c r="Y839" s="3" t="str">
        <f>_xlfn.CONCAT(Exposure_Information[[#This Row],[Building Construction Code]]," - ",Exposure_Information[[#This Row],[Type of building construction]])</f>
        <v>RMS - 1</v>
      </c>
      <c r="Z839" s="3">
        <v>0</v>
      </c>
      <c r="AA839" s="2">
        <v>1968</v>
      </c>
      <c r="AB839" s="2" t="s">
        <v>11</v>
      </c>
      <c r="AC839" s="2">
        <v>1</v>
      </c>
      <c r="AD839" s="2" t="str">
        <f>_xlfn.CONCAT(Exposure_Information[[#This Row],[Occupany Code]]," - ",Exposure_Information[[#This Row],[Type of building occupancy]])</f>
        <v>ATC - 1</v>
      </c>
      <c r="AE839" s="5">
        <v>393500</v>
      </c>
      <c r="AF839" s="5">
        <v>196750</v>
      </c>
      <c r="AG839" s="5">
        <v>78700</v>
      </c>
      <c r="AH839" s="5">
        <f>SUM(Exposure_Information[[#This Row],[Building Coverage Value]:[Business interruption value]])</f>
        <v>668950</v>
      </c>
      <c r="AI839" s="5">
        <f>SUM(Exposure_Information[[#This Row],[Building Coverage Value]:[Contents Coverage Value]])</f>
        <v>590250</v>
      </c>
      <c r="AJ839" s="26"/>
    </row>
    <row r="840" spans="1:36" ht="26" x14ac:dyDescent="0.3">
      <c r="A840" s="2" t="s">
        <v>148</v>
      </c>
      <c r="B840" s="2" t="s">
        <v>156</v>
      </c>
      <c r="C840" s="2" t="s">
        <v>325</v>
      </c>
      <c r="D840" s="2">
        <v>111881</v>
      </c>
      <c r="E840" s="2" t="s">
        <v>4697</v>
      </c>
      <c r="F840" s="2" t="s">
        <v>7754</v>
      </c>
      <c r="G840" s="3">
        <v>1027</v>
      </c>
      <c r="H840" s="3">
        <v>1000</v>
      </c>
      <c r="I840" s="71">
        <f>Exposure_Information[[#This Row],[Total  Insured Value]]+Exposure_Information[[#This Row],[Policy Deductible]]</f>
        <v>669800</v>
      </c>
      <c r="J840" s="2">
        <v>115011</v>
      </c>
      <c r="K840" s="3">
        <v>1</v>
      </c>
      <c r="L840" s="2" t="s">
        <v>9</v>
      </c>
      <c r="M840" s="2" t="s">
        <v>7755</v>
      </c>
      <c r="N840" s="3" t="s">
        <v>7756</v>
      </c>
      <c r="O840" s="2" t="s">
        <v>102</v>
      </c>
      <c r="P840" s="2" t="s">
        <v>90</v>
      </c>
      <c r="Q840" s="3">
        <v>17</v>
      </c>
      <c r="R840" s="2" t="s">
        <v>127</v>
      </c>
      <c r="S840" s="3">
        <v>25</v>
      </c>
      <c r="T840" s="2" t="s">
        <v>10</v>
      </c>
      <c r="U840" s="3">
        <v>42.24456</v>
      </c>
      <c r="V840" s="3">
        <v>-71.456573000000006</v>
      </c>
      <c r="W840" s="2" t="s">
        <v>149</v>
      </c>
      <c r="X840" s="3">
        <v>1</v>
      </c>
      <c r="Y840" s="3" t="str">
        <f>_xlfn.CONCAT(Exposure_Information[[#This Row],[Building Construction Code]]," - ",Exposure_Information[[#This Row],[Type of building construction]])</f>
        <v>RMS - 1</v>
      </c>
      <c r="Z840" s="3">
        <v>0</v>
      </c>
      <c r="AA840" s="2">
        <v>1965</v>
      </c>
      <c r="AB840" s="2" t="s">
        <v>11</v>
      </c>
      <c r="AC840" s="2">
        <v>1</v>
      </c>
      <c r="AD840" s="2" t="str">
        <f>_xlfn.CONCAT(Exposure_Information[[#This Row],[Occupany Code]]," - ",Exposure_Information[[#This Row],[Type of building occupancy]])</f>
        <v>ATC - 1</v>
      </c>
      <c r="AE840" s="5">
        <v>352000</v>
      </c>
      <c r="AF840" s="5">
        <v>246400</v>
      </c>
      <c r="AG840" s="5">
        <v>70400</v>
      </c>
      <c r="AH840" s="5">
        <f>SUM(Exposure_Information[[#This Row],[Building Coverage Value]:[Business interruption value]])</f>
        <v>668800</v>
      </c>
      <c r="AI840" s="5">
        <f>SUM(Exposure_Information[[#This Row],[Building Coverage Value]:[Contents Coverage Value]])</f>
        <v>598400</v>
      </c>
      <c r="AJ840" s="26"/>
    </row>
    <row r="841" spans="1:36" x14ac:dyDescent="0.3">
      <c r="A841" s="2" t="s">
        <v>148</v>
      </c>
      <c r="B841" s="2" t="s">
        <v>156</v>
      </c>
      <c r="C841" s="2" t="s">
        <v>325</v>
      </c>
      <c r="D841" s="2">
        <v>117693</v>
      </c>
      <c r="E841" s="2" t="s">
        <v>4697</v>
      </c>
      <c r="F841" s="2" t="s">
        <v>9954</v>
      </c>
      <c r="G841" s="3">
        <v>952</v>
      </c>
      <c r="H841" s="3">
        <v>500</v>
      </c>
      <c r="I841" s="71">
        <f>Exposure_Information[[#This Row],[Total  Insured Value]]+Exposure_Information[[#This Row],[Policy Deductible]]</f>
        <v>669300</v>
      </c>
      <c r="J841" s="2">
        <v>120823</v>
      </c>
      <c r="K841" s="3">
        <v>1</v>
      </c>
      <c r="L841" s="2" t="s">
        <v>9</v>
      </c>
      <c r="M841" s="2" t="s">
        <v>9955</v>
      </c>
      <c r="N841" s="3" t="s">
        <v>9956</v>
      </c>
      <c r="O841" s="2" t="s">
        <v>2053</v>
      </c>
      <c r="P841" s="2" t="s">
        <v>171</v>
      </c>
      <c r="Q841" s="3">
        <v>27</v>
      </c>
      <c r="R841" s="2" t="s">
        <v>127</v>
      </c>
      <c r="S841" s="3">
        <v>25</v>
      </c>
      <c r="T841" s="2" t="s">
        <v>10</v>
      </c>
      <c r="U841" s="3">
        <v>42.139136999999998</v>
      </c>
      <c r="V841" s="3">
        <v>-71.517353999999997</v>
      </c>
      <c r="W841" s="2" t="s">
        <v>149</v>
      </c>
      <c r="X841" s="3">
        <v>1</v>
      </c>
      <c r="Y841" s="3" t="str">
        <f>_xlfn.CONCAT(Exposure_Information[[#This Row],[Building Construction Code]]," - ",Exposure_Information[[#This Row],[Type of building construction]])</f>
        <v>RMS - 1</v>
      </c>
      <c r="Z841" s="3">
        <v>0</v>
      </c>
      <c r="AA841" s="2">
        <v>1900</v>
      </c>
      <c r="AB841" s="2" t="s">
        <v>11</v>
      </c>
      <c r="AC841" s="2">
        <v>1</v>
      </c>
      <c r="AD841" s="2" t="str">
        <f>_xlfn.CONCAT(Exposure_Information[[#This Row],[Occupany Code]]," - ",Exposure_Information[[#This Row],[Type of building occupancy]])</f>
        <v>ATC - 1</v>
      </c>
      <c r="AE841" s="5">
        <v>352000</v>
      </c>
      <c r="AF841" s="5">
        <v>246400</v>
      </c>
      <c r="AG841" s="5">
        <v>70400</v>
      </c>
      <c r="AH841" s="5">
        <f>SUM(Exposure_Information[[#This Row],[Building Coverage Value]:[Business interruption value]])</f>
        <v>668800</v>
      </c>
      <c r="AI841" s="5">
        <f>SUM(Exposure_Information[[#This Row],[Building Coverage Value]:[Contents Coverage Value]])</f>
        <v>598400</v>
      </c>
      <c r="AJ841" s="26"/>
    </row>
    <row r="842" spans="1:36" ht="26" x14ac:dyDescent="0.3">
      <c r="A842" s="2" t="s">
        <v>148</v>
      </c>
      <c r="B842" s="2" t="s">
        <v>156</v>
      </c>
      <c r="C842" s="2" t="s">
        <v>325</v>
      </c>
      <c r="D842" s="2">
        <v>116936</v>
      </c>
      <c r="E842" s="2" t="s">
        <v>4697</v>
      </c>
      <c r="F842" s="2" t="s">
        <v>10104</v>
      </c>
      <c r="G842" s="3">
        <v>592</v>
      </c>
      <c r="H842" s="3">
        <v>1000</v>
      </c>
      <c r="I842" s="71">
        <f>Exposure_Information[[#This Row],[Total  Insured Value]]+Exposure_Information[[#This Row],[Policy Deductible]]</f>
        <v>668850</v>
      </c>
      <c r="J842" s="2">
        <v>120066</v>
      </c>
      <c r="K842" s="3">
        <v>1</v>
      </c>
      <c r="L842" s="2" t="s">
        <v>9</v>
      </c>
      <c r="M842" s="2" t="s">
        <v>10105</v>
      </c>
      <c r="N842" s="3" t="s">
        <v>10106</v>
      </c>
      <c r="O842" s="2" t="s">
        <v>210</v>
      </c>
      <c r="P842" s="2" t="s">
        <v>155</v>
      </c>
      <c r="Q842" s="3">
        <v>1</v>
      </c>
      <c r="R842" s="2" t="s">
        <v>70</v>
      </c>
      <c r="S842" s="3">
        <v>9</v>
      </c>
      <c r="T842" s="2" t="s">
        <v>10</v>
      </c>
      <c r="U842" s="3">
        <v>41.278153000000003</v>
      </c>
      <c r="V842" s="3">
        <v>-73.104808000000006</v>
      </c>
      <c r="W842" s="2" t="s">
        <v>149</v>
      </c>
      <c r="X842" s="3">
        <v>1</v>
      </c>
      <c r="Y842" s="3" t="str">
        <f>_xlfn.CONCAT(Exposure_Information[[#This Row],[Building Construction Code]]," - ",Exposure_Information[[#This Row],[Type of building construction]])</f>
        <v>RMS - 1</v>
      </c>
      <c r="Z842" s="3">
        <v>0</v>
      </c>
      <c r="AA842" s="2">
        <v>1962</v>
      </c>
      <c r="AB842" s="2" t="s">
        <v>11</v>
      </c>
      <c r="AC842" s="2">
        <v>1</v>
      </c>
      <c r="AD842" s="2" t="str">
        <f>_xlfn.CONCAT(Exposure_Information[[#This Row],[Occupany Code]]," - ",Exposure_Information[[#This Row],[Type of building occupancy]])</f>
        <v>ATC - 1</v>
      </c>
      <c r="AE842" s="5">
        <v>351500</v>
      </c>
      <c r="AF842" s="5">
        <v>246050</v>
      </c>
      <c r="AG842" s="5">
        <v>70300</v>
      </c>
      <c r="AH842" s="5">
        <f>SUM(Exposure_Information[[#This Row],[Building Coverage Value]:[Business interruption value]])</f>
        <v>667850</v>
      </c>
      <c r="AI842" s="5">
        <f>SUM(Exposure_Information[[#This Row],[Building Coverage Value]:[Contents Coverage Value]])</f>
        <v>597550</v>
      </c>
      <c r="AJ842" s="26"/>
    </row>
    <row r="843" spans="1:36" ht="26" x14ac:dyDescent="0.3">
      <c r="A843" s="2" t="s">
        <v>148</v>
      </c>
      <c r="B843" s="2" t="s">
        <v>156</v>
      </c>
      <c r="C843" s="2" t="s">
        <v>325</v>
      </c>
      <c r="D843" s="2">
        <v>105170</v>
      </c>
      <c r="E843" s="2" t="s">
        <v>4697</v>
      </c>
      <c r="F843" s="2" t="s">
        <v>6216</v>
      </c>
      <c r="G843" s="3">
        <v>888</v>
      </c>
      <c r="H843" s="3">
        <v>500</v>
      </c>
      <c r="I843" s="71">
        <f>Exposure_Information[[#This Row],[Total  Insured Value]]+Exposure_Information[[#This Row],[Policy Deductible]]</f>
        <v>667400</v>
      </c>
      <c r="J843" s="2">
        <v>108300</v>
      </c>
      <c r="K843" s="3">
        <v>1</v>
      </c>
      <c r="L843" s="2" t="s">
        <v>9</v>
      </c>
      <c r="M843" s="2" t="s">
        <v>6217</v>
      </c>
      <c r="N843" s="3" t="s">
        <v>6218</v>
      </c>
      <c r="O843" s="2" t="s">
        <v>89</v>
      </c>
      <c r="P843" s="2" t="s">
        <v>90</v>
      </c>
      <c r="Q843" s="3">
        <v>17</v>
      </c>
      <c r="R843" s="2" t="s">
        <v>127</v>
      </c>
      <c r="S843" s="3">
        <v>25</v>
      </c>
      <c r="T843" s="2" t="s">
        <v>10</v>
      </c>
      <c r="U843" s="3">
        <v>42.557518000000002</v>
      </c>
      <c r="V843" s="3">
        <v>-71.104118</v>
      </c>
      <c r="W843" s="2" t="s">
        <v>149</v>
      </c>
      <c r="X843" s="3">
        <v>1</v>
      </c>
      <c r="Y843" s="3" t="str">
        <f>_xlfn.CONCAT(Exposure_Information[[#This Row],[Building Construction Code]]," - ",Exposure_Information[[#This Row],[Type of building construction]])</f>
        <v>RMS - 1</v>
      </c>
      <c r="Z843" s="3">
        <v>0</v>
      </c>
      <c r="AA843" s="2">
        <v>1925</v>
      </c>
      <c r="AB843" s="2" t="s">
        <v>11</v>
      </c>
      <c r="AC843" s="2">
        <v>1</v>
      </c>
      <c r="AD843" s="2" t="str">
        <f>_xlfn.CONCAT(Exposure_Information[[#This Row],[Occupany Code]]," - ",Exposure_Information[[#This Row],[Type of building occupancy]])</f>
        <v>ATC - 1</v>
      </c>
      <c r="AE843" s="5">
        <v>351000</v>
      </c>
      <c r="AF843" s="5">
        <v>245700</v>
      </c>
      <c r="AG843" s="5">
        <v>70200</v>
      </c>
      <c r="AH843" s="5">
        <f>SUM(Exposure_Information[[#This Row],[Building Coverage Value]:[Business interruption value]])</f>
        <v>666900</v>
      </c>
      <c r="AI843" s="5">
        <f>SUM(Exposure_Information[[#This Row],[Building Coverage Value]:[Contents Coverage Value]])</f>
        <v>596700</v>
      </c>
      <c r="AJ843" s="26"/>
    </row>
    <row r="844" spans="1:36" ht="26" x14ac:dyDescent="0.3">
      <c r="A844" s="2" t="s">
        <v>148</v>
      </c>
      <c r="B844" s="2" t="s">
        <v>156</v>
      </c>
      <c r="C844" s="2" t="s">
        <v>325</v>
      </c>
      <c r="D844" s="2">
        <v>113009</v>
      </c>
      <c r="E844" s="2" t="s">
        <v>4697</v>
      </c>
      <c r="F844" s="2" t="s">
        <v>7421</v>
      </c>
      <c r="G844" s="3">
        <v>862</v>
      </c>
      <c r="H844" s="3">
        <v>500</v>
      </c>
      <c r="I844" s="71">
        <f>Exposure_Information[[#This Row],[Total  Insured Value]]+Exposure_Information[[#This Row],[Policy Deductible]]</f>
        <v>667400</v>
      </c>
      <c r="J844" s="2">
        <v>116139</v>
      </c>
      <c r="K844" s="3">
        <v>1</v>
      </c>
      <c r="L844" s="2" t="s">
        <v>9</v>
      </c>
      <c r="M844" s="2" t="s">
        <v>7422</v>
      </c>
      <c r="N844" s="3" t="s">
        <v>7423</v>
      </c>
      <c r="O844" s="2" t="s">
        <v>1494</v>
      </c>
      <c r="P844" s="2" t="s">
        <v>74</v>
      </c>
      <c r="Q844" s="3">
        <v>9</v>
      </c>
      <c r="R844" s="2" t="s">
        <v>127</v>
      </c>
      <c r="S844" s="3">
        <v>25</v>
      </c>
      <c r="T844" s="2" t="s">
        <v>10</v>
      </c>
      <c r="U844" s="3">
        <v>42.611564999999999</v>
      </c>
      <c r="V844" s="3">
        <v>-71.130379000000005</v>
      </c>
      <c r="W844" s="2" t="s">
        <v>149</v>
      </c>
      <c r="X844" s="3">
        <v>1</v>
      </c>
      <c r="Y844" s="3" t="str">
        <f>_xlfn.CONCAT(Exposure_Information[[#This Row],[Building Construction Code]]," - ",Exposure_Information[[#This Row],[Type of building construction]])</f>
        <v>RMS - 1</v>
      </c>
      <c r="Z844" s="3">
        <v>0</v>
      </c>
      <c r="AA844" s="2">
        <v>1975</v>
      </c>
      <c r="AB844" s="2" t="s">
        <v>11</v>
      </c>
      <c r="AC844" s="2">
        <v>1</v>
      </c>
      <c r="AD844" s="2" t="str">
        <f>_xlfn.CONCAT(Exposure_Information[[#This Row],[Occupany Code]]," - ",Exposure_Information[[#This Row],[Type of building occupancy]])</f>
        <v>ATC - 1</v>
      </c>
      <c r="AE844" s="5">
        <v>351000</v>
      </c>
      <c r="AF844" s="5">
        <v>245700</v>
      </c>
      <c r="AG844" s="5">
        <v>70200</v>
      </c>
      <c r="AH844" s="5">
        <f>SUM(Exposure_Information[[#This Row],[Building Coverage Value]:[Business interruption value]])</f>
        <v>666900</v>
      </c>
      <c r="AI844" s="5">
        <f>SUM(Exposure_Information[[#This Row],[Building Coverage Value]:[Contents Coverage Value]])</f>
        <v>596700</v>
      </c>
      <c r="AJ844" s="26"/>
    </row>
    <row r="845" spans="1:36" ht="39" x14ac:dyDescent="0.3">
      <c r="A845" s="2" t="s">
        <v>148</v>
      </c>
      <c r="B845" s="2" t="s">
        <v>156</v>
      </c>
      <c r="C845" s="2" t="s">
        <v>325</v>
      </c>
      <c r="D845" s="2">
        <v>112819</v>
      </c>
      <c r="E845" s="2" t="s">
        <v>4697</v>
      </c>
      <c r="F845" s="2" t="s">
        <v>8741</v>
      </c>
      <c r="G845" s="3">
        <v>1150</v>
      </c>
      <c r="H845" s="3">
        <v>500</v>
      </c>
      <c r="I845" s="71">
        <f>Exposure_Information[[#This Row],[Total  Insured Value]]+Exposure_Information[[#This Row],[Policy Deductible]]</f>
        <v>666450</v>
      </c>
      <c r="J845" s="2">
        <v>115949</v>
      </c>
      <c r="K845" s="3">
        <v>1</v>
      </c>
      <c r="L845" s="2" t="s">
        <v>9</v>
      </c>
      <c r="M845" s="2" t="s">
        <v>8742</v>
      </c>
      <c r="N845" s="3" t="s">
        <v>8743</v>
      </c>
      <c r="O845" s="2" t="s">
        <v>3198</v>
      </c>
      <c r="P845" s="2" t="s">
        <v>90</v>
      </c>
      <c r="Q845" s="3">
        <v>17</v>
      </c>
      <c r="R845" s="2" t="s">
        <v>127</v>
      </c>
      <c r="S845" s="3">
        <v>25</v>
      </c>
      <c r="T845" s="2" t="s">
        <v>10</v>
      </c>
      <c r="U845" s="3">
        <v>42.662781000000003</v>
      </c>
      <c r="V845" s="3">
        <v>-71.342995000000002</v>
      </c>
      <c r="W845" s="2" t="s">
        <v>149</v>
      </c>
      <c r="X845" s="3">
        <v>1</v>
      </c>
      <c r="Y845" s="3" t="str">
        <f>_xlfn.CONCAT(Exposure_Information[[#This Row],[Building Construction Code]]," - ",Exposure_Information[[#This Row],[Type of building construction]])</f>
        <v>RMS - 1</v>
      </c>
      <c r="Z845" s="3">
        <v>0</v>
      </c>
      <c r="AA845" s="2">
        <v>1987</v>
      </c>
      <c r="AB845" s="2" t="s">
        <v>11</v>
      </c>
      <c r="AC845" s="2">
        <v>1</v>
      </c>
      <c r="AD845" s="2" t="str">
        <f>_xlfn.CONCAT(Exposure_Information[[#This Row],[Occupany Code]]," - ",Exposure_Information[[#This Row],[Type of building occupancy]])</f>
        <v>ATC - 1</v>
      </c>
      <c r="AE845" s="5">
        <v>350500</v>
      </c>
      <c r="AF845" s="5">
        <v>245350</v>
      </c>
      <c r="AG845" s="5">
        <v>70100</v>
      </c>
      <c r="AH845" s="5">
        <f>SUM(Exposure_Information[[#This Row],[Building Coverage Value]:[Business interruption value]])</f>
        <v>665950</v>
      </c>
      <c r="AI845" s="5">
        <f>SUM(Exposure_Information[[#This Row],[Building Coverage Value]:[Contents Coverage Value]])</f>
        <v>595850</v>
      </c>
      <c r="AJ845" s="26"/>
    </row>
    <row r="846" spans="1:36" x14ac:dyDescent="0.3">
      <c r="A846" s="2" t="s">
        <v>148</v>
      </c>
      <c r="B846" s="2" t="s">
        <v>156</v>
      </c>
      <c r="C846" s="2" t="s">
        <v>325</v>
      </c>
      <c r="D846" s="2">
        <v>112093</v>
      </c>
      <c r="E846" s="2" t="s">
        <v>4697</v>
      </c>
      <c r="F846" s="2" t="s">
        <v>9377</v>
      </c>
      <c r="G846" s="3">
        <v>965</v>
      </c>
      <c r="H846" s="3">
        <v>1000</v>
      </c>
      <c r="I846" s="71">
        <f>Exposure_Information[[#This Row],[Total  Insured Value]]+Exposure_Information[[#This Row],[Policy Deductible]]</f>
        <v>666950</v>
      </c>
      <c r="J846" s="2">
        <v>115223</v>
      </c>
      <c r="K846" s="3">
        <v>1</v>
      </c>
      <c r="L846" s="2" t="s">
        <v>9</v>
      </c>
      <c r="M846" s="2" t="s">
        <v>9378</v>
      </c>
      <c r="N846" s="3" t="s">
        <v>9379</v>
      </c>
      <c r="O846" s="2" t="s">
        <v>38</v>
      </c>
      <c r="P846" s="2" t="s">
        <v>72</v>
      </c>
      <c r="Q846" s="3">
        <v>25</v>
      </c>
      <c r="R846" s="2" t="s">
        <v>127</v>
      </c>
      <c r="S846" s="3">
        <v>25</v>
      </c>
      <c r="T846" s="2" t="s">
        <v>10</v>
      </c>
      <c r="U846" s="3">
        <v>42.345061999999999</v>
      </c>
      <c r="V846" s="3">
        <v>-71.163712000000004</v>
      </c>
      <c r="W846" s="2" t="s">
        <v>149</v>
      </c>
      <c r="X846" s="3">
        <v>1</v>
      </c>
      <c r="Y846" s="3" t="str">
        <f>_xlfn.CONCAT(Exposure_Information[[#This Row],[Building Construction Code]]," - ",Exposure_Information[[#This Row],[Type of building construction]])</f>
        <v>RMS - 1</v>
      </c>
      <c r="Z846" s="3">
        <v>0</v>
      </c>
      <c r="AA846" s="2">
        <v>1940</v>
      </c>
      <c r="AB846" s="2" t="s">
        <v>11</v>
      </c>
      <c r="AC846" s="2">
        <v>1</v>
      </c>
      <c r="AD846" s="2" t="str">
        <f>_xlfn.CONCAT(Exposure_Information[[#This Row],[Occupany Code]]," - ",Exposure_Information[[#This Row],[Type of building occupancy]])</f>
        <v>ATC - 1</v>
      </c>
      <c r="AE846" s="5">
        <v>350500</v>
      </c>
      <c r="AF846" s="5">
        <v>245350</v>
      </c>
      <c r="AG846" s="5">
        <v>70100</v>
      </c>
      <c r="AH846" s="5">
        <f>SUM(Exposure_Information[[#This Row],[Building Coverage Value]:[Business interruption value]])</f>
        <v>665950</v>
      </c>
      <c r="AI846" s="5">
        <f>SUM(Exposure_Information[[#This Row],[Building Coverage Value]:[Contents Coverage Value]])</f>
        <v>595850</v>
      </c>
      <c r="AJ846" s="26"/>
    </row>
    <row r="847" spans="1:36" ht="26" x14ac:dyDescent="0.3">
      <c r="A847" s="2" t="s">
        <v>148</v>
      </c>
      <c r="B847" s="2" t="s">
        <v>156</v>
      </c>
      <c r="C847" s="2" t="s">
        <v>325</v>
      </c>
      <c r="D847" s="2">
        <v>124516</v>
      </c>
      <c r="E847" s="2" t="s">
        <v>4697</v>
      </c>
      <c r="F847" s="2" t="s">
        <v>9920</v>
      </c>
      <c r="G847" s="3">
        <v>1398</v>
      </c>
      <c r="H847" s="3">
        <v>1000</v>
      </c>
      <c r="I847" s="71">
        <f>Exposure_Information[[#This Row],[Total  Insured Value]]+Exposure_Information[[#This Row],[Policy Deductible]]</f>
        <v>666950</v>
      </c>
      <c r="J847" s="2">
        <v>127646</v>
      </c>
      <c r="K847" s="3">
        <v>1</v>
      </c>
      <c r="L847" s="2" t="s">
        <v>9</v>
      </c>
      <c r="M847" s="2" t="s">
        <v>9921</v>
      </c>
      <c r="N847" s="3" t="s">
        <v>9922</v>
      </c>
      <c r="O847" s="2" t="s">
        <v>9</v>
      </c>
      <c r="P847" s="2" t="s">
        <v>139</v>
      </c>
      <c r="Q847" s="3">
        <v>9</v>
      </c>
      <c r="R847" s="2" t="s">
        <v>70</v>
      </c>
      <c r="S847" s="3">
        <v>9</v>
      </c>
      <c r="T847" s="2" t="s">
        <v>10</v>
      </c>
      <c r="U847" s="3">
        <v>41.325026000000001</v>
      </c>
      <c r="V847" s="3">
        <v>-72.949029999999993</v>
      </c>
      <c r="W847" s="2" t="s">
        <v>149</v>
      </c>
      <c r="X847" s="3">
        <v>1</v>
      </c>
      <c r="Y847" s="3" t="str">
        <f>_xlfn.CONCAT(Exposure_Information[[#This Row],[Building Construction Code]]," - ",Exposure_Information[[#This Row],[Type of building construction]])</f>
        <v>RMS - 1</v>
      </c>
      <c r="Z847" s="3">
        <v>0</v>
      </c>
      <c r="AA847" s="2">
        <v>1940</v>
      </c>
      <c r="AB847" s="2" t="s">
        <v>11</v>
      </c>
      <c r="AC847" s="2">
        <v>1</v>
      </c>
      <c r="AD847" s="2" t="str">
        <f>_xlfn.CONCAT(Exposure_Information[[#This Row],[Occupany Code]]," - ",Exposure_Information[[#This Row],[Type of building occupancy]])</f>
        <v>ATC - 1</v>
      </c>
      <c r="AE847" s="5">
        <v>350500</v>
      </c>
      <c r="AF847" s="5">
        <v>245350</v>
      </c>
      <c r="AG847" s="5">
        <v>70100</v>
      </c>
      <c r="AH847" s="5">
        <f>SUM(Exposure_Information[[#This Row],[Building Coverage Value]:[Business interruption value]])</f>
        <v>665950</v>
      </c>
      <c r="AI847" s="5">
        <f>SUM(Exposure_Information[[#This Row],[Building Coverage Value]:[Contents Coverage Value]])</f>
        <v>595850</v>
      </c>
      <c r="AJ847" s="26"/>
    </row>
    <row r="848" spans="1:36" ht="26" x14ac:dyDescent="0.3">
      <c r="A848" s="2" t="s">
        <v>148</v>
      </c>
      <c r="B848" s="2" t="s">
        <v>156</v>
      </c>
      <c r="C848" s="2" t="s">
        <v>325</v>
      </c>
      <c r="D848" s="2">
        <v>7271</v>
      </c>
      <c r="E848" s="2" t="s">
        <v>382</v>
      </c>
      <c r="F848" s="2" t="s">
        <v>2452</v>
      </c>
      <c r="G848" s="3">
        <v>2546.909912109375</v>
      </c>
      <c r="H848" s="3">
        <v>1000</v>
      </c>
      <c r="I848" s="71">
        <f>Exposure_Information[[#This Row],[Total  Insured Value]]+Exposure_Information[[#This Row],[Policy Deductible]]</f>
        <v>16000</v>
      </c>
      <c r="J848" s="2">
        <v>9800</v>
      </c>
      <c r="K848" s="3">
        <v>1</v>
      </c>
      <c r="L848" s="2" t="s">
        <v>9</v>
      </c>
      <c r="M848" s="2" t="s">
        <v>10713</v>
      </c>
      <c r="N848" s="2" t="s">
        <v>79</v>
      </c>
      <c r="O848" s="2" t="s">
        <v>385</v>
      </c>
      <c r="P848" s="2" t="s">
        <v>80</v>
      </c>
      <c r="Q848" s="3">
        <v>47</v>
      </c>
      <c r="R848" s="2" t="s">
        <v>25</v>
      </c>
      <c r="S848" s="3">
        <v>36</v>
      </c>
      <c r="T848" s="2" t="s">
        <v>10</v>
      </c>
      <c r="U848" s="3">
        <v>40.628399000000002</v>
      </c>
      <c r="V848" s="3">
        <v>-73.945204000000004</v>
      </c>
      <c r="W848" s="2" t="s">
        <v>149</v>
      </c>
      <c r="X848" s="3">
        <v>1</v>
      </c>
      <c r="Y848" s="3" t="str">
        <f>_xlfn.CONCAT(Exposure_Information[[#This Row],[Building Construction Code]]," - ",Exposure_Information[[#This Row],[Type of building construction]])</f>
        <v>RMS - 1</v>
      </c>
      <c r="Z848" s="3">
        <v>0</v>
      </c>
      <c r="AA848" s="2">
        <v>9999</v>
      </c>
      <c r="AB848" s="2" t="s">
        <v>11</v>
      </c>
      <c r="AC848" s="2">
        <v>37</v>
      </c>
      <c r="AD848" s="2" t="str">
        <f>_xlfn.CONCAT(Exposure_Information[[#This Row],[Occupany Code]]," - ",Exposure_Information[[#This Row],[Type of building occupancy]])</f>
        <v>ATC - 37</v>
      </c>
      <c r="AE848" s="5">
        <v>15000</v>
      </c>
      <c r="AF848" s="5">
        <v>0</v>
      </c>
      <c r="AG848" s="5">
        <v>0</v>
      </c>
      <c r="AH848" s="5">
        <f>SUM(Exposure_Information[[#This Row],[Building Coverage Value]:[Business interruption value]])</f>
        <v>15000</v>
      </c>
      <c r="AI848" s="5">
        <f>SUM(Exposure_Information[[#This Row],[Building Coverage Value]:[Contents Coverage Value]])</f>
        <v>15000</v>
      </c>
      <c r="AJ848" s="26"/>
    </row>
    <row r="849" spans="1:36" ht="26" x14ac:dyDescent="0.3">
      <c r="A849" s="2" t="s">
        <v>148</v>
      </c>
      <c r="B849" s="2" t="s">
        <v>156</v>
      </c>
      <c r="C849" s="2" t="s">
        <v>325</v>
      </c>
      <c r="D849" s="2">
        <v>104746</v>
      </c>
      <c r="E849" s="2" t="s">
        <v>4697</v>
      </c>
      <c r="F849" s="2" t="s">
        <v>5036</v>
      </c>
      <c r="G849" s="3">
        <v>704</v>
      </c>
      <c r="H849" s="3">
        <v>1000</v>
      </c>
      <c r="I849" s="71">
        <f>Exposure_Information[[#This Row],[Total  Insured Value]]+Exposure_Information[[#This Row],[Policy Deductible]]</f>
        <v>666550</v>
      </c>
      <c r="J849" s="2">
        <v>107876</v>
      </c>
      <c r="K849" s="3">
        <v>1</v>
      </c>
      <c r="L849" s="2" t="s">
        <v>9</v>
      </c>
      <c r="M849" s="2" t="s">
        <v>5037</v>
      </c>
      <c r="N849" s="3" t="s">
        <v>5038</v>
      </c>
      <c r="O849" s="2" t="s">
        <v>685</v>
      </c>
      <c r="P849" s="2" t="s">
        <v>224</v>
      </c>
      <c r="Q849" s="3">
        <v>21</v>
      </c>
      <c r="R849" s="2" t="s">
        <v>127</v>
      </c>
      <c r="S849" s="3">
        <v>25</v>
      </c>
      <c r="T849" s="2" t="s">
        <v>10</v>
      </c>
      <c r="U849" s="3">
        <v>42.170448</v>
      </c>
      <c r="V849" s="3">
        <v>-70.997243999999995</v>
      </c>
      <c r="W849" s="2" t="s">
        <v>149</v>
      </c>
      <c r="X849" s="3">
        <v>1</v>
      </c>
      <c r="Y849" s="3" t="str">
        <f>_xlfn.CONCAT(Exposure_Information[[#This Row],[Building Construction Code]]," - ",Exposure_Information[[#This Row],[Type of building construction]])</f>
        <v>RMS - 1</v>
      </c>
      <c r="Z849" s="3">
        <v>0</v>
      </c>
      <c r="AA849" s="2">
        <v>1993</v>
      </c>
      <c r="AB849" s="2" t="s">
        <v>11</v>
      </c>
      <c r="AC849" s="2">
        <v>1</v>
      </c>
      <c r="AD849" s="2" t="str">
        <f>_xlfn.CONCAT(Exposure_Information[[#This Row],[Occupany Code]]," - ",Exposure_Information[[#This Row],[Type of building occupancy]])</f>
        <v>ATC - 1</v>
      </c>
      <c r="AE849" s="5">
        <v>391500</v>
      </c>
      <c r="AF849" s="5">
        <v>195750</v>
      </c>
      <c r="AG849" s="5">
        <v>78300</v>
      </c>
      <c r="AH849" s="5">
        <f>SUM(Exposure_Information[[#This Row],[Building Coverage Value]:[Business interruption value]])</f>
        <v>665550</v>
      </c>
      <c r="AI849" s="5">
        <f>SUM(Exposure_Information[[#This Row],[Building Coverage Value]:[Contents Coverage Value]])</f>
        <v>587250</v>
      </c>
      <c r="AJ849" s="26"/>
    </row>
    <row r="850" spans="1:36" ht="26" x14ac:dyDescent="0.3">
      <c r="A850" s="2" t="s">
        <v>148</v>
      </c>
      <c r="B850" s="2" t="s">
        <v>156</v>
      </c>
      <c r="C850" s="2" t="s">
        <v>325</v>
      </c>
      <c r="D850" s="2">
        <v>17530</v>
      </c>
      <c r="E850" s="2" t="s">
        <v>367</v>
      </c>
      <c r="F850" s="2" t="s">
        <v>4262</v>
      </c>
      <c r="G850" s="3">
        <v>1899</v>
      </c>
      <c r="H850" s="3">
        <v>500</v>
      </c>
      <c r="I850" s="71">
        <f>Exposure_Information[[#This Row],[Total  Insured Value]]+Exposure_Information[[#This Row],[Policy Deductible]]</f>
        <v>666000</v>
      </c>
      <c r="J850" s="2">
        <v>20616</v>
      </c>
      <c r="K850" s="3">
        <v>1</v>
      </c>
      <c r="L850" s="2" t="s">
        <v>9</v>
      </c>
      <c r="M850" s="2" t="s">
        <v>4263</v>
      </c>
      <c r="N850" s="3" t="s">
        <v>4264</v>
      </c>
      <c r="O850" s="2" t="s">
        <v>288</v>
      </c>
      <c r="P850" s="2" t="s">
        <v>171</v>
      </c>
      <c r="Q850" s="3">
        <v>27</v>
      </c>
      <c r="R850" s="2" t="s">
        <v>127</v>
      </c>
      <c r="S850" s="3">
        <v>25</v>
      </c>
      <c r="T850" s="2" t="s">
        <v>10</v>
      </c>
      <c r="U850" s="3">
        <v>42.069983999999998</v>
      </c>
      <c r="V850" s="3">
        <v>-71.717583000000005</v>
      </c>
      <c r="W850" s="2" t="s">
        <v>149</v>
      </c>
      <c r="X850" s="3">
        <v>1</v>
      </c>
      <c r="Y850" s="3" t="str">
        <f>_xlfn.CONCAT(Exposure_Information[[#This Row],[Building Construction Code]]," - ",Exposure_Information[[#This Row],[Type of building construction]])</f>
        <v>RMS - 1</v>
      </c>
      <c r="Z850" s="3">
        <v>0</v>
      </c>
      <c r="AA850" s="2">
        <v>1940</v>
      </c>
      <c r="AB850" s="2" t="s">
        <v>11</v>
      </c>
      <c r="AC850" s="2">
        <v>1</v>
      </c>
      <c r="AD850" s="2" t="str">
        <f>_xlfn.CONCAT(Exposure_Information[[#This Row],[Occupany Code]]," - ",Exposure_Information[[#This Row],[Type of building occupancy]])</f>
        <v>ATC - 1</v>
      </c>
      <c r="AE850" s="5">
        <v>665500</v>
      </c>
      <c r="AF850" s="5">
        <v>0</v>
      </c>
      <c r="AG850" s="5">
        <v>0</v>
      </c>
      <c r="AH850" s="5">
        <f>SUM(Exposure_Information[[#This Row],[Building Coverage Value]:[Business interruption value]])</f>
        <v>665500</v>
      </c>
      <c r="AI850" s="5">
        <f>SUM(Exposure_Information[[#This Row],[Building Coverage Value]:[Contents Coverage Value]])</f>
        <v>665500</v>
      </c>
      <c r="AJ850" s="26"/>
    </row>
    <row r="851" spans="1:36" ht="26" x14ac:dyDescent="0.3">
      <c r="A851" s="2" t="s">
        <v>148</v>
      </c>
      <c r="B851" s="2" t="s">
        <v>156</v>
      </c>
      <c r="C851" s="2" t="s">
        <v>325</v>
      </c>
      <c r="D851" s="2">
        <v>113681</v>
      </c>
      <c r="E851" s="2" t="s">
        <v>4697</v>
      </c>
      <c r="F851" s="2" t="s">
        <v>7411</v>
      </c>
      <c r="G851" s="3">
        <v>997</v>
      </c>
      <c r="H851" s="3">
        <v>500</v>
      </c>
      <c r="I851" s="71">
        <f>Exposure_Information[[#This Row],[Total  Insured Value]]+Exposure_Information[[#This Row],[Policy Deductible]]</f>
        <v>665500</v>
      </c>
      <c r="J851" s="2">
        <v>116811</v>
      </c>
      <c r="K851" s="3">
        <v>1</v>
      </c>
      <c r="L851" s="2" t="s">
        <v>9</v>
      </c>
      <c r="M851" s="2" t="s">
        <v>7412</v>
      </c>
      <c r="N851" s="3" t="s">
        <v>7413</v>
      </c>
      <c r="O851" s="2" t="s">
        <v>1345</v>
      </c>
      <c r="P851" s="2" t="s">
        <v>174</v>
      </c>
      <c r="Q851" s="3">
        <v>5</v>
      </c>
      <c r="R851" s="2" t="s">
        <v>127</v>
      </c>
      <c r="S851" s="3">
        <v>25</v>
      </c>
      <c r="T851" s="2" t="s">
        <v>10</v>
      </c>
      <c r="U851" s="3">
        <v>41.671908999999999</v>
      </c>
      <c r="V851" s="3">
        <v>-71.030951999999999</v>
      </c>
      <c r="W851" s="2" t="s">
        <v>149</v>
      </c>
      <c r="X851" s="3">
        <v>1</v>
      </c>
      <c r="Y851" s="3" t="str">
        <f>_xlfn.CONCAT(Exposure_Information[[#This Row],[Building Construction Code]]," - ",Exposure_Information[[#This Row],[Type of building construction]])</f>
        <v>RMS - 1</v>
      </c>
      <c r="Z851" s="3">
        <v>0</v>
      </c>
      <c r="AA851" s="2">
        <v>1999</v>
      </c>
      <c r="AB851" s="2" t="s">
        <v>11</v>
      </c>
      <c r="AC851" s="2">
        <v>1</v>
      </c>
      <c r="AD851" s="2" t="str">
        <f>_xlfn.CONCAT(Exposure_Information[[#This Row],[Occupany Code]]," - ",Exposure_Information[[#This Row],[Type of building occupancy]])</f>
        <v>ATC - 1</v>
      </c>
      <c r="AE851" s="5">
        <v>350000</v>
      </c>
      <c r="AF851" s="5">
        <v>245000</v>
      </c>
      <c r="AG851" s="5">
        <v>70000</v>
      </c>
      <c r="AH851" s="5">
        <f>SUM(Exposure_Information[[#This Row],[Building Coverage Value]:[Business interruption value]])</f>
        <v>665000</v>
      </c>
      <c r="AI851" s="5">
        <f>SUM(Exposure_Information[[#This Row],[Building Coverage Value]:[Contents Coverage Value]])</f>
        <v>595000</v>
      </c>
      <c r="AJ851" s="26"/>
    </row>
    <row r="852" spans="1:36" ht="26" x14ac:dyDescent="0.3">
      <c r="A852" s="2" t="s">
        <v>148</v>
      </c>
      <c r="B852" s="2" t="s">
        <v>156</v>
      </c>
      <c r="C852" s="2" t="s">
        <v>325</v>
      </c>
      <c r="D852" s="2">
        <v>106458</v>
      </c>
      <c r="E852" s="2" t="s">
        <v>4697</v>
      </c>
      <c r="F852" s="2" t="s">
        <v>7633</v>
      </c>
      <c r="G852" s="3">
        <v>1001</v>
      </c>
      <c r="H852" s="3">
        <v>500</v>
      </c>
      <c r="I852" s="71">
        <f>Exposure_Information[[#This Row],[Total  Insured Value]]+Exposure_Information[[#This Row],[Policy Deductible]]</f>
        <v>665500</v>
      </c>
      <c r="J852" s="2">
        <v>109588</v>
      </c>
      <c r="K852" s="3">
        <v>1</v>
      </c>
      <c r="L852" s="2" t="s">
        <v>9</v>
      </c>
      <c r="M852" s="2" t="s">
        <v>7634</v>
      </c>
      <c r="N852" s="3" t="s">
        <v>7635</v>
      </c>
      <c r="O852" s="2" t="s">
        <v>921</v>
      </c>
      <c r="P852" s="2" t="s">
        <v>224</v>
      </c>
      <c r="Q852" s="3">
        <v>21</v>
      </c>
      <c r="R852" s="2" t="s">
        <v>127</v>
      </c>
      <c r="S852" s="3">
        <v>25</v>
      </c>
      <c r="T852" s="2" t="s">
        <v>10</v>
      </c>
      <c r="U852" s="3">
        <v>42.213993000000002</v>
      </c>
      <c r="V852" s="3">
        <v>-71.227821000000006</v>
      </c>
      <c r="W852" s="2" t="s">
        <v>149</v>
      </c>
      <c r="X852" s="3">
        <v>1</v>
      </c>
      <c r="Y852" s="3" t="str">
        <f>_xlfn.CONCAT(Exposure_Information[[#This Row],[Building Construction Code]]," - ",Exposure_Information[[#This Row],[Type of building construction]])</f>
        <v>RMS - 1</v>
      </c>
      <c r="Z852" s="3">
        <v>0</v>
      </c>
      <c r="AA852" s="2">
        <v>1945</v>
      </c>
      <c r="AB852" s="2" t="s">
        <v>11</v>
      </c>
      <c r="AC852" s="2">
        <v>1</v>
      </c>
      <c r="AD852" s="2" t="str">
        <f>_xlfn.CONCAT(Exposure_Information[[#This Row],[Occupany Code]]," - ",Exposure_Information[[#This Row],[Type of building occupancy]])</f>
        <v>ATC - 1</v>
      </c>
      <c r="AE852" s="5">
        <v>350000</v>
      </c>
      <c r="AF852" s="5">
        <v>245000</v>
      </c>
      <c r="AG852" s="5">
        <v>70000</v>
      </c>
      <c r="AH852" s="5">
        <f>SUM(Exposure_Information[[#This Row],[Building Coverage Value]:[Business interruption value]])</f>
        <v>665000</v>
      </c>
      <c r="AI852" s="5">
        <f>SUM(Exposure_Information[[#This Row],[Building Coverage Value]:[Contents Coverage Value]])</f>
        <v>595000</v>
      </c>
      <c r="AJ852" s="26"/>
    </row>
    <row r="853" spans="1:36" ht="26" x14ac:dyDescent="0.3">
      <c r="A853" s="2" t="s">
        <v>148</v>
      </c>
      <c r="B853" s="2" t="s">
        <v>156</v>
      </c>
      <c r="C853" s="2" t="s">
        <v>325</v>
      </c>
      <c r="D853" s="2">
        <v>101674</v>
      </c>
      <c r="E853" s="2" t="s">
        <v>4697</v>
      </c>
      <c r="F853" s="2" t="s">
        <v>6824</v>
      </c>
      <c r="G853" s="3">
        <v>1012</v>
      </c>
      <c r="H853" s="3">
        <v>500</v>
      </c>
      <c r="I853" s="71">
        <f>Exposure_Information[[#This Row],[Total  Insured Value]]+Exposure_Information[[#This Row],[Policy Deductible]]</f>
        <v>665200</v>
      </c>
      <c r="J853" s="2">
        <v>104804</v>
      </c>
      <c r="K853" s="3">
        <v>1</v>
      </c>
      <c r="L853" s="2" t="s">
        <v>9</v>
      </c>
      <c r="M853" s="2" t="s">
        <v>6825</v>
      </c>
      <c r="N853" s="3" t="s">
        <v>6826</v>
      </c>
      <c r="O853" s="2" t="s">
        <v>30</v>
      </c>
      <c r="P853" s="2" t="s">
        <v>90</v>
      </c>
      <c r="Q853" s="3">
        <v>17</v>
      </c>
      <c r="R853" s="2" t="s">
        <v>127</v>
      </c>
      <c r="S853" s="3">
        <v>25</v>
      </c>
      <c r="T853" s="2" t="s">
        <v>10</v>
      </c>
      <c r="U853" s="3">
        <v>42.416815</v>
      </c>
      <c r="V853" s="3">
        <v>-71.090933000000007</v>
      </c>
      <c r="W853" s="2" t="s">
        <v>149</v>
      </c>
      <c r="X853" s="3">
        <v>1</v>
      </c>
      <c r="Y853" s="3" t="str">
        <f>_xlfn.CONCAT(Exposure_Information[[#This Row],[Building Construction Code]]," - ",Exposure_Information[[#This Row],[Type of building construction]])</f>
        <v>RMS - 1</v>
      </c>
      <c r="Z853" s="3">
        <v>0</v>
      </c>
      <c r="AA853" s="2">
        <v>1922</v>
      </c>
      <c r="AB853" s="2" t="s">
        <v>11</v>
      </c>
      <c r="AC853" s="2">
        <v>1</v>
      </c>
      <c r="AD853" s="2" t="str">
        <f>_xlfn.CONCAT(Exposure_Information[[#This Row],[Occupany Code]]," - ",Exposure_Information[[#This Row],[Type of building occupancy]])</f>
        <v>ATC - 1</v>
      </c>
      <c r="AE853" s="5">
        <v>391000</v>
      </c>
      <c r="AF853" s="5">
        <v>195500</v>
      </c>
      <c r="AG853" s="5">
        <v>78200</v>
      </c>
      <c r="AH853" s="5">
        <f>SUM(Exposure_Information[[#This Row],[Building Coverage Value]:[Business interruption value]])</f>
        <v>664700</v>
      </c>
      <c r="AI853" s="5">
        <f>SUM(Exposure_Information[[#This Row],[Building Coverage Value]:[Contents Coverage Value]])</f>
        <v>586500</v>
      </c>
      <c r="AJ853" s="26"/>
    </row>
    <row r="854" spans="1:36" ht="26" x14ac:dyDescent="0.3">
      <c r="A854" s="2" t="s">
        <v>148</v>
      </c>
      <c r="B854" s="2" t="s">
        <v>156</v>
      </c>
      <c r="C854" s="2" t="s">
        <v>325</v>
      </c>
      <c r="D854" s="2">
        <v>101643</v>
      </c>
      <c r="E854" s="2" t="s">
        <v>4697</v>
      </c>
      <c r="F854" s="2" t="s">
        <v>5851</v>
      </c>
      <c r="G854" s="3">
        <v>971</v>
      </c>
      <c r="H854" s="3">
        <v>500</v>
      </c>
      <c r="I854" s="71">
        <f>Exposure_Information[[#This Row],[Total  Insured Value]]+Exposure_Information[[#This Row],[Policy Deductible]]</f>
        <v>664550</v>
      </c>
      <c r="J854" s="2">
        <v>104773</v>
      </c>
      <c r="K854" s="3">
        <v>1</v>
      </c>
      <c r="L854" s="2" t="s">
        <v>9</v>
      </c>
      <c r="M854" s="2" t="s">
        <v>5852</v>
      </c>
      <c r="N854" s="3" t="s">
        <v>5853</v>
      </c>
      <c r="O854" s="2" t="s">
        <v>5854</v>
      </c>
      <c r="P854" s="2" t="s">
        <v>114</v>
      </c>
      <c r="Q854" s="3">
        <v>15</v>
      </c>
      <c r="R854" s="2" t="s">
        <v>34</v>
      </c>
      <c r="S854" s="3">
        <v>33</v>
      </c>
      <c r="T854" s="2" t="s">
        <v>10</v>
      </c>
      <c r="U854" s="3">
        <v>42.885615000000001</v>
      </c>
      <c r="V854" s="3">
        <v>-71.268564999999995</v>
      </c>
      <c r="W854" s="2" t="s">
        <v>149</v>
      </c>
      <c r="X854" s="3">
        <v>1</v>
      </c>
      <c r="Y854" s="3" t="str">
        <f>_xlfn.CONCAT(Exposure_Information[[#This Row],[Building Construction Code]]," - ",Exposure_Information[[#This Row],[Type of building construction]])</f>
        <v>RMS - 1</v>
      </c>
      <c r="Z854" s="3">
        <v>0</v>
      </c>
      <c r="AA854" s="2">
        <v>1987</v>
      </c>
      <c r="AB854" s="2" t="s">
        <v>11</v>
      </c>
      <c r="AC854" s="2">
        <v>1</v>
      </c>
      <c r="AD854" s="2" t="str">
        <f>_xlfn.CONCAT(Exposure_Information[[#This Row],[Occupany Code]]," - ",Exposure_Information[[#This Row],[Type of building occupancy]])</f>
        <v>ATC - 1</v>
      </c>
      <c r="AE854" s="5">
        <v>349500</v>
      </c>
      <c r="AF854" s="5">
        <v>244650</v>
      </c>
      <c r="AG854" s="5">
        <v>69900</v>
      </c>
      <c r="AH854" s="5">
        <f>SUM(Exposure_Information[[#This Row],[Building Coverage Value]:[Business interruption value]])</f>
        <v>664050</v>
      </c>
      <c r="AI854" s="5">
        <f>SUM(Exposure_Information[[#This Row],[Building Coverage Value]:[Contents Coverage Value]])</f>
        <v>594150</v>
      </c>
      <c r="AJ854" s="26"/>
    </row>
    <row r="855" spans="1:36" ht="26" x14ac:dyDescent="0.3">
      <c r="A855" s="2" t="s">
        <v>148</v>
      </c>
      <c r="B855" s="2" t="s">
        <v>156</v>
      </c>
      <c r="C855" s="2" t="s">
        <v>325</v>
      </c>
      <c r="D855" s="2">
        <v>105859</v>
      </c>
      <c r="E855" s="2" t="s">
        <v>4697</v>
      </c>
      <c r="F855" s="2" t="s">
        <v>6354</v>
      </c>
      <c r="G855" s="3">
        <v>1343</v>
      </c>
      <c r="H855" s="3">
        <v>500</v>
      </c>
      <c r="I855" s="71">
        <f>Exposure_Information[[#This Row],[Total  Insured Value]]+Exposure_Information[[#This Row],[Policy Deductible]]</f>
        <v>664550</v>
      </c>
      <c r="J855" s="2">
        <v>108989</v>
      </c>
      <c r="K855" s="3">
        <v>1</v>
      </c>
      <c r="L855" s="2" t="s">
        <v>9</v>
      </c>
      <c r="M855" s="2" t="s">
        <v>6355</v>
      </c>
      <c r="N855" s="3" t="s">
        <v>6356</v>
      </c>
      <c r="O855" s="2" t="s">
        <v>137</v>
      </c>
      <c r="P855" s="2" t="s">
        <v>155</v>
      </c>
      <c r="Q855" s="3">
        <v>1</v>
      </c>
      <c r="R855" s="2" t="s">
        <v>70</v>
      </c>
      <c r="S855" s="3">
        <v>9</v>
      </c>
      <c r="T855" s="2" t="s">
        <v>10</v>
      </c>
      <c r="U855" s="3">
        <v>41.328707000000001</v>
      </c>
      <c r="V855" s="3">
        <v>-73.192914999999999</v>
      </c>
      <c r="W855" s="2" t="s">
        <v>149</v>
      </c>
      <c r="X855" s="3">
        <v>1</v>
      </c>
      <c r="Y855" s="3" t="str">
        <f>_xlfn.CONCAT(Exposure_Information[[#This Row],[Building Construction Code]]," - ",Exposure_Information[[#This Row],[Type of building construction]])</f>
        <v>RMS - 1</v>
      </c>
      <c r="Z855" s="3">
        <v>0</v>
      </c>
      <c r="AA855" s="2">
        <v>1955</v>
      </c>
      <c r="AB855" s="2" t="s">
        <v>11</v>
      </c>
      <c r="AC855" s="2">
        <v>1</v>
      </c>
      <c r="AD855" s="2" t="str">
        <f>_xlfn.CONCAT(Exposure_Information[[#This Row],[Occupany Code]]," - ",Exposure_Information[[#This Row],[Type of building occupancy]])</f>
        <v>ATC - 1</v>
      </c>
      <c r="AE855" s="5">
        <v>349500</v>
      </c>
      <c r="AF855" s="5">
        <v>244650</v>
      </c>
      <c r="AG855" s="5">
        <v>69900</v>
      </c>
      <c r="AH855" s="5">
        <f>SUM(Exposure_Information[[#This Row],[Building Coverage Value]:[Business interruption value]])</f>
        <v>664050</v>
      </c>
      <c r="AI855" s="5">
        <f>SUM(Exposure_Information[[#This Row],[Building Coverage Value]:[Contents Coverage Value]])</f>
        <v>594150</v>
      </c>
      <c r="AJ855" s="26"/>
    </row>
    <row r="856" spans="1:36" x14ac:dyDescent="0.3">
      <c r="A856" s="2" t="s">
        <v>148</v>
      </c>
      <c r="B856" s="2" t="s">
        <v>156</v>
      </c>
      <c r="C856" s="2" t="s">
        <v>325</v>
      </c>
      <c r="D856" s="2">
        <v>102260</v>
      </c>
      <c r="E856" s="2" t="s">
        <v>4697</v>
      </c>
      <c r="F856" s="2" t="s">
        <v>6467</v>
      </c>
      <c r="G856" s="3">
        <v>958</v>
      </c>
      <c r="H856" s="3">
        <v>500</v>
      </c>
      <c r="I856" s="71">
        <f>Exposure_Information[[#This Row],[Total  Insured Value]]+Exposure_Information[[#This Row],[Policy Deductible]]</f>
        <v>664550</v>
      </c>
      <c r="J856" s="2">
        <v>105390</v>
      </c>
      <c r="K856" s="3">
        <v>1</v>
      </c>
      <c r="L856" s="2" t="s">
        <v>9</v>
      </c>
      <c r="M856" s="2" t="s">
        <v>6468</v>
      </c>
      <c r="N856" s="3" t="s">
        <v>6469</v>
      </c>
      <c r="O856" s="2" t="s">
        <v>210</v>
      </c>
      <c r="P856" s="2" t="s">
        <v>155</v>
      </c>
      <c r="Q856" s="3">
        <v>1</v>
      </c>
      <c r="R856" s="2" t="s">
        <v>70</v>
      </c>
      <c r="S856" s="3">
        <v>9</v>
      </c>
      <c r="T856" s="2" t="s">
        <v>10</v>
      </c>
      <c r="U856" s="3">
        <v>41.299101</v>
      </c>
      <c r="V856" s="3">
        <v>-73.189807000000002</v>
      </c>
      <c r="W856" s="2" t="s">
        <v>149</v>
      </c>
      <c r="X856" s="3">
        <v>1</v>
      </c>
      <c r="Y856" s="3" t="str">
        <f>_xlfn.CONCAT(Exposure_Information[[#This Row],[Building Construction Code]]," - ",Exposure_Information[[#This Row],[Type of building construction]])</f>
        <v>RMS - 1</v>
      </c>
      <c r="Z856" s="3">
        <v>0</v>
      </c>
      <c r="AA856" s="2">
        <v>1978</v>
      </c>
      <c r="AB856" s="2" t="s">
        <v>11</v>
      </c>
      <c r="AC856" s="2">
        <v>1</v>
      </c>
      <c r="AD856" s="2" t="str">
        <f>_xlfn.CONCAT(Exposure_Information[[#This Row],[Occupany Code]]," - ",Exposure_Information[[#This Row],[Type of building occupancy]])</f>
        <v>ATC - 1</v>
      </c>
      <c r="AE856" s="5">
        <v>349500</v>
      </c>
      <c r="AF856" s="5">
        <v>244650</v>
      </c>
      <c r="AG856" s="5">
        <v>69900</v>
      </c>
      <c r="AH856" s="5">
        <f>SUM(Exposure_Information[[#This Row],[Building Coverage Value]:[Business interruption value]])</f>
        <v>664050</v>
      </c>
      <c r="AI856" s="5">
        <f>SUM(Exposure_Information[[#This Row],[Building Coverage Value]:[Contents Coverage Value]])</f>
        <v>594150</v>
      </c>
      <c r="AJ856" s="26"/>
    </row>
    <row r="857" spans="1:36" ht="26" x14ac:dyDescent="0.3">
      <c r="A857" s="2" t="s">
        <v>148</v>
      </c>
      <c r="B857" s="2" t="s">
        <v>156</v>
      </c>
      <c r="C857" s="2" t="s">
        <v>325</v>
      </c>
      <c r="D857" s="2">
        <v>115525</v>
      </c>
      <c r="E857" s="2" t="s">
        <v>4697</v>
      </c>
      <c r="F857" s="2" t="s">
        <v>7736</v>
      </c>
      <c r="G857" s="3">
        <v>998</v>
      </c>
      <c r="H857" s="3">
        <v>500</v>
      </c>
      <c r="I857" s="71">
        <f>Exposure_Information[[#This Row],[Total  Insured Value]]+Exposure_Information[[#This Row],[Policy Deductible]]</f>
        <v>664550</v>
      </c>
      <c r="J857" s="2">
        <v>118655</v>
      </c>
      <c r="K857" s="3">
        <v>1</v>
      </c>
      <c r="L857" s="2" t="s">
        <v>9</v>
      </c>
      <c r="M857" s="2" t="s">
        <v>7737</v>
      </c>
      <c r="N857" s="3" t="s">
        <v>7738</v>
      </c>
      <c r="O857" s="2" t="s">
        <v>1494</v>
      </c>
      <c r="P857" s="2" t="s">
        <v>74</v>
      </c>
      <c r="Q857" s="3">
        <v>9</v>
      </c>
      <c r="R857" s="2" t="s">
        <v>127</v>
      </c>
      <c r="S857" s="3">
        <v>25</v>
      </c>
      <c r="T857" s="2" t="s">
        <v>10</v>
      </c>
      <c r="U857" s="3">
        <v>42.671439999999997</v>
      </c>
      <c r="V857" s="3">
        <v>-71.138587999999999</v>
      </c>
      <c r="W857" s="2" t="s">
        <v>149</v>
      </c>
      <c r="X857" s="3">
        <v>1</v>
      </c>
      <c r="Y857" s="3" t="str">
        <f>_xlfn.CONCAT(Exposure_Information[[#This Row],[Building Construction Code]]," - ",Exposure_Information[[#This Row],[Type of building construction]])</f>
        <v>RMS - 1</v>
      </c>
      <c r="Z857" s="3">
        <v>0</v>
      </c>
      <c r="AA857" s="2">
        <v>1962</v>
      </c>
      <c r="AB857" s="2" t="s">
        <v>11</v>
      </c>
      <c r="AC857" s="2">
        <v>1</v>
      </c>
      <c r="AD857" s="2" t="str">
        <f>_xlfn.CONCAT(Exposure_Information[[#This Row],[Occupany Code]]," - ",Exposure_Information[[#This Row],[Type of building occupancy]])</f>
        <v>ATC - 1</v>
      </c>
      <c r="AE857" s="5">
        <v>349500</v>
      </c>
      <c r="AF857" s="5">
        <v>244650</v>
      </c>
      <c r="AG857" s="5">
        <v>69900</v>
      </c>
      <c r="AH857" s="5">
        <f>SUM(Exposure_Information[[#This Row],[Building Coverage Value]:[Business interruption value]])</f>
        <v>664050</v>
      </c>
      <c r="AI857" s="5">
        <f>SUM(Exposure_Information[[#This Row],[Building Coverage Value]:[Contents Coverage Value]])</f>
        <v>594150</v>
      </c>
      <c r="AJ857" s="26"/>
    </row>
    <row r="858" spans="1:36" ht="39" x14ac:dyDescent="0.3">
      <c r="A858" s="2" t="s">
        <v>148</v>
      </c>
      <c r="B858" s="2" t="s">
        <v>156</v>
      </c>
      <c r="C858" s="2" t="s">
        <v>325</v>
      </c>
      <c r="D858" s="2">
        <v>111416</v>
      </c>
      <c r="E858" s="2" t="s">
        <v>4697</v>
      </c>
      <c r="F858" s="2" t="s">
        <v>9332</v>
      </c>
      <c r="G858" s="3">
        <v>1162</v>
      </c>
      <c r="H858" s="3">
        <v>500</v>
      </c>
      <c r="I858" s="71">
        <f>Exposure_Information[[#This Row],[Total  Insured Value]]+Exposure_Information[[#This Row],[Policy Deductible]]</f>
        <v>664550</v>
      </c>
      <c r="J858" s="2">
        <v>114546</v>
      </c>
      <c r="K858" s="3">
        <v>1</v>
      </c>
      <c r="L858" s="2" t="s">
        <v>9</v>
      </c>
      <c r="M858" s="2" t="s">
        <v>9333</v>
      </c>
      <c r="N858" s="3" t="s">
        <v>9334</v>
      </c>
      <c r="O858" s="2" t="s">
        <v>8797</v>
      </c>
      <c r="P858" s="2" t="s">
        <v>171</v>
      </c>
      <c r="Q858" s="3">
        <v>27</v>
      </c>
      <c r="R858" s="2" t="s">
        <v>127</v>
      </c>
      <c r="S858" s="3">
        <v>25</v>
      </c>
      <c r="T858" s="2" t="s">
        <v>10</v>
      </c>
      <c r="U858" s="3">
        <v>42.179718000000001</v>
      </c>
      <c r="V858" s="3">
        <v>-71.697372000000001</v>
      </c>
      <c r="W858" s="2" t="s">
        <v>149</v>
      </c>
      <c r="X858" s="3">
        <v>1</v>
      </c>
      <c r="Y858" s="3" t="str">
        <f>_xlfn.CONCAT(Exposure_Information[[#This Row],[Building Construction Code]]," - ",Exposure_Information[[#This Row],[Type of building construction]])</f>
        <v>RMS - 1</v>
      </c>
      <c r="Z858" s="3">
        <v>0</v>
      </c>
      <c r="AA858" s="2">
        <v>1910</v>
      </c>
      <c r="AB858" s="2" t="s">
        <v>11</v>
      </c>
      <c r="AC858" s="2">
        <v>1</v>
      </c>
      <c r="AD858" s="2" t="str">
        <f>_xlfn.CONCAT(Exposure_Information[[#This Row],[Occupany Code]]," - ",Exposure_Information[[#This Row],[Type of building occupancy]])</f>
        <v>ATC - 1</v>
      </c>
      <c r="AE858" s="5">
        <v>349500</v>
      </c>
      <c r="AF858" s="5">
        <v>244650</v>
      </c>
      <c r="AG858" s="5">
        <v>69900</v>
      </c>
      <c r="AH858" s="5">
        <f>SUM(Exposure_Information[[#This Row],[Building Coverage Value]:[Business interruption value]])</f>
        <v>664050</v>
      </c>
      <c r="AI858" s="5">
        <f>SUM(Exposure_Information[[#This Row],[Building Coverage Value]:[Contents Coverage Value]])</f>
        <v>594150</v>
      </c>
      <c r="AJ858" s="26"/>
    </row>
    <row r="859" spans="1:36" ht="26" x14ac:dyDescent="0.3">
      <c r="A859" s="2" t="s">
        <v>148</v>
      </c>
      <c r="B859" s="2" t="s">
        <v>156</v>
      </c>
      <c r="C859" s="2" t="s">
        <v>325</v>
      </c>
      <c r="D859" s="2">
        <v>17260</v>
      </c>
      <c r="E859" s="2" t="s">
        <v>367</v>
      </c>
      <c r="F859" s="2" t="s">
        <v>4536</v>
      </c>
      <c r="G859" s="3">
        <v>2039</v>
      </c>
      <c r="H859" s="3">
        <v>1000</v>
      </c>
      <c r="I859" s="71">
        <f>Exposure_Information[[#This Row],[Total  Insured Value]]+Exposure_Information[[#This Row],[Policy Deductible]]</f>
        <v>664000</v>
      </c>
      <c r="J859" s="2">
        <v>20344</v>
      </c>
      <c r="K859" s="3">
        <v>1</v>
      </c>
      <c r="L859" s="2" t="s">
        <v>9</v>
      </c>
      <c r="M859" s="2" t="s">
        <v>4537</v>
      </c>
      <c r="N859" s="3" t="s">
        <v>4538</v>
      </c>
      <c r="O859" s="2" t="s">
        <v>38</v>
      </c>
      <c r="P859" s="2" t="s">
        <v>72</v>
      </c>
      <c r="Q859" s="3">
        <v>25</v>
      </c>
      <c r="R859" s="2" t="s">
        <v>127</v>
      </c>
      <c r="S859" s="3">
        <v>25</v>
      </c>
      <c r="T859" s="2" t="s">
        <v>10</v>
      </c>
      <c r="U859" s="3">
        <v>42.350430000000003</v>
      </c>
      <c r="V859" s="3">
        <v>-71.157134999999997</v>
      </c>
      <c r="W859" s="2" t="s">
        <v>149</v>
      </c>
      <c r="X859" s="3">
        <v>1</v>
      </c>
      <c r="Y859" s="3" t="str">
        <f>_xlfn.CONCAT(Exposure_Information[[#This Row],[Building Construction Code]]," - ",Exposure_Information[[#This Row],[Type of building construction]])</f>
        <v>RMS - 1</v>
      </c>
      <c r="Z859" s="3">
        <v>0</v>
      </c>
      <c r="AA859" s="2">
        <v>1940</v>
      </c>
      <c r="AB859" s="2" t="s">
        <v>11</v>
      </c>
      <c r="AC859" s="2">
        <v>1</v>
      </c>
      <c r="AD859" s="2" t="str">
        <f>_xlfn.CONCAT(Exposure_Information[[#This Row],[Occupany Code]]," - ",Exposure_Information[[#This Row],[Type of building occupancy]])</f>
        <v>ATC - 1</v>
      </c>
      <c r="AE859" s="5">
        <v>663000</v>
      </c>
      <c r="AF859" s="5">
        <v>0</v>
      </c>
      <c r="AG859" s="5">
        <v>0</v>
      </c>
      <c r="AH859" s="5">
        <f>SUM(Exposure_Information[[#This Row],[Building Coverage Value]:[Business interruption value]])</f>
        <v>663000</v>
      </c>
      <c r="AI859" s="5">
        <f>SUM(Exposure_Information[[#This Row],[Building Coverage Value]:[Contents Coverage Value]])</f>
        <v>663000</v>
      </c>
      <c r="AJ859" s="26"/>
    </row>
    <row r="860" spans="1:36" ht="39" x14ac:dyDescent="0.3">
      <c r="A860" s="2" t="s">
        <v>148</v>
      </c>
      <c r="B860" s="2" t="s">
        <v>156</v>
      </c>
      <c r="C860" s="2" t="s">
        <v>325</v>
      </c>
      <c r="D860" s="2">
        <v>106537</v>
      </c>
      <c r="E860" s="2" t="s">
        <v>4697</v>
      </c>
      <c r="F860" s="2" t="s">
        <v>5476</v>
      </c>
      <c r="G860" s="3">
        <v>1025</v>
      </c>
      <c r="H860" s="3">
        <v>500</v>
      </c>
      <c r="I860" s="71">
        <f>Exposure_Information[[#This Row],[Total  Insured Value]]+Exposure_Information[[#This Row],[Policy Deductible]]</f>
        <v>662650</v>
      </c>
      <c r="J860" s="2">
        <v>109667</v>
      </c>
      <c r="K860" s="3">
        <v>1</v>
      </c>
      <c r="L860" s="2" t="s">
        <v>9</v>
      </c>
      <c r="M860" s="2" t="s">
        <v>5477</v>
      </c>
      <c r="N860" s="3" t="s">
        <v>5478</v>
      </c>
      <c r="O860" s="2" t="s">
        <v>5479</v>
      </c>
      <c r="P860" s="2" t="s">
        <v>69</v>
      </c>
      <c r="Q860" s="3">
        <v>3</v>
      </c>
      <c r="R860" s="2" t="s">
        <v>70</v>
      </c>
      <c r="S860" s="3">
        <v>9</v>
      </c>
      <c r="T860" s="2" t="s">
        <v>10</v>
      </c>
      <c r="U860" s="3">
        <v>41.689371000000001</v>
      </c>
      <c r="V860" s="3">
        <v>-72.834378999999998</v>
      </c>
      <c r="W860" s="2" t="s">
        <v>149</v>
      </c>
      <c r="X860" s="3">
        <v>1</v>
      </c>
      <c r="Y860" s="3" t="str">
        <f>_xlfn.CONCAT(Exposure_Information[[#This Row],[Building Construction Code]]," - ",Exposure_Information[[#This Row],[Type of building construction]])</f>
        <v>RMS - 1</v>
      </c>
      <c r="Z860" s="3">
        <v>0</v>
      </c>
      <c r="AA860" s="2">
        <v>1984</v>
      </c>
      <c r="AB860" s="2" t="s">
        <v>11</v>
      </c>
      <c r="AC860" s="2">
        <v>1</v>
      </c>
      <c r="AD860" s="2" t="str">
        <f>_xlfn.CONCAT(Exposure_Information[[#This Row],[Occupany Code]]," - ",Exposure_Information[[#This Row],[Type of building occupancy]])</f>
        <v>ATC - 1</v>
      </c>
      <c r="AE860" s="5">
        <v>348500</v>
      </c>
      <c r="AF860" s="5">
        <v>243950</v>
      </c>
      <c r="AG860" s="5">
        <v>69700</v>
      </c>
      <c r="AH860" s="5">
        <f>SUM(Exposure_Information[[#This Row],[Building Coverage Value]:[Business interruption value]])</f>
        <v>662150</v>
      </c>
      <c r="AI860" s="5">
        <f>SUM(Exposure_Information[[#This Row],[Building Coverage Value]:[Contents Coverage Value]])</f>
        <v>592450</v>
      </c>
      <c r="AJ860" s="26"/>
    </row>
    <row r="861" spans="1:36" ht="39" x14ac:dyDescent="0.3">
      <c r="A861" s="2" t="s">
        <v>148</v>
      </c>
      <c r="B861" s="2" t="s">
        <v>156</v>
      </c>
      <c r="C861" s="2" t="s">
        <v>325</v>
      </c>
      <c r="D861" s="2">
        <v>111872</v>
      </c>
      <c r="E861" s="2" t="s">
        <v>4697</v>
      </c>
      <c r="F861" s="2" t="s">
        <v>8583</v>
      </c>
      <c r="G861" s="3">
        <v>937</v>
      </c>
      <c r="H861" s="3">
        <v>500</v>
      </c>
      <c r="I861" s="71">
        <f>Exposure_Information[[#This Row],[Total  Insured Value]]+Exposure_Information[[#This Row],[Policy Deductible]]</f>
        <v>662650</v>
      </c>
      <c r="J861" s="2">
        <v>115002</v>
      </c>
      <c r="K861" s="3">
        <v>1</v>
      </c>
      <c r="L861" s="2" t="s">
        <v>9</v>
      </c>
      <c r="M861" s="2" t="s">
        <v>8584</v>
      </c>
      <c r="N861" s="3" t="s">
        <v>8585</v>
      </c>
      <c r="O861" s="2" t="s">
        <v>886</v>
      </c>
      <c r="P861" s="2" t="s">
        <v>224</v>
      </c>
      <c r="Q861" s="3">
        <v>21</v>
      </c>
      <c r="R861" s="2" t="s">
        <v>127</v>
      </c>
      <c r="S861" s="3">
        <v>25</v>
      </c>
      <c r="T861" s="2" t="s">
        <v>10</v>
      </c>
      <c r="U861" s="3">
        <v>42.121699999999997</v>
      </c>
      <c r="V861" s="3">
        <v>-71.089164999999994</v>
      </c>
      <c r="W861" s="2" t="s">
        <v>149</v>
      </c>
      <c r="X861" s="3">
        <v>1</v>
      </c>
      <c r="Y861" s="3" t="str">
        <f>_xlfn.CONCAT(Exposure_Information[[#This Row],[Building Construction Code]]," - ",Exposure_Information[[#This Row],[Type of building construction]])</f>
        <v>RMS - 1</v>
      </c>
      <c r="Z861" s="3">
        <v>0</v>
      </c>
      <c r="AA861" s="2">
        <v>1914</v>
      </c>
      <c r="AB861" s="2" t="s">
        <v>11</v>
      </c>
      <c r="AC861" s="2">
        <v>1</v>
      </c>
      <c r="AD861" s="2" t="str">
        <f>_xlfn.CONCAT(Exposure_Information[[#This Row],[Occupany Code]]," - ",Exposure_Information[[#This Row],[Type of building occupancy]])</f>
        <v>ATC - 1</v>
      </c>
      <c r="AE861" s="5">
        <v>348500</v>
      </c>
      <c r="AF861" s="5">
        <v>243950</v>
      </c>
      <c r="AG861" s="5">
        <v>69700</v>
      </c>
      <c r="AH861" s="5">
        <f>SUM(Exposure_Information[[#This Row],[Building Coverage Value]:[Business interruption value]])</f>
        <v>662150</v>
      </c>
      <c r="AI861" s="5">
        <f>SUM(Exposure_Information[[#This Row],[Building Coverage Value]:[Contents Coverage Value]])</f>
        <v>592450</v>
      </c>
      <c r="AJ861" s="26"/>
    </row>
    <row r="862" spans="1:36" ht="26" x14ac:dyDescent="0.3">
      <c r="A862" s="2" t="s">
        <v>148</v>
      </c>
      <c r="B862" s="2" t="s">
        <v>156</v>
      </c>
      <c r="C862" s="2" t="s">
        <v>325</v>
      </c>
      <c r="D862" s="2">
        <v>122778</v>
      </c>
      <c r="E862" s="2" t="s">
        <v>4697</v>
      </c>
      <c r="F862" s="2" t="s">
        <v>9839</v>
      </c>
      <c r="G862" s="3">
        <v>1122</v>
      </c>
      <c r="H862" s="3">
        <v>1000</v>
      </c>
      <c r="I862" s="71">
        <f>Exposure_Information[[#This Row],[Total  Insured Value]]+Exposure_Information[[#This Row],[Policy Deductible]]</f>
        <v>663150</v>
      </c>
      <c r="J862" s="2">
        <v>125908</v>
      </c>
      <c r="K862" s="3">
        <v>1</v>
      </c>
      <c r="L862" s="2" t="s">
        <v>9</v>
      </c>
      <c r="M862" s="2" t="s">
        <v>9840</v>
      </c>
      <c r="N862" s="3" t="s">
        <v>9841</v>
      </c>
      <c r="O862" s="2" t="s">
        <v>1520</v>
      </c>
      <c r="P862" s="2" t="s">
        <v>221</v>
      </c>
      <c r="Q862" s="3">
        <v>23</v>
      </c>
      <c r="R862" s="2" t="s">
        <v>127</v>
      </c>
      <c r="S862" s="3">
        <v>25</v>
      </c>
      <c r="T862" s="2" t="s">
        <v>10</v>
      </c>
      <c r="U862" s="3">
        <v>42.072909000000003</v>
      </c>
      <c r="V862" s="3">
        <v>-70.768392000000006</v>
      </c>
      <c r="W862" s="2" t="s">
        <v>149</v>
      </c>
      <c r="X862" s="3">
        <v>1</v>
      </c>
      <c r="Y862" s="3" t="str">
        <f>_xlfn.CONCAT(Exposure_Information[[#This Row],[Building Construction Code]]," - ",Exposure_Information[[#This Row],[Type of building construction]])</f>
        <v>RMS - 1</v>
      </c>
      <c r="Z862" s="3">
        <v>0</v>
      </c>
      <c r="AA862" s="2">
        <v>1954</v>
      </c>
      <c r="AB862" s="2" t="s">
        <v>11</v>
      </c>
      <c r="AC862" s="2">
        <v>1</v>
      </c>
      <c r="AD862" s="2" t="str">
        <f>_xlfn.CONCAT(Exposure_Information[[#This Row],[Occupany Code]]," - ",Exposure_Information[[#This Row],[Type of building occupancy]])</f>
        <v>ATC - 1</v>
      </c>
      <c r="AE862" s="5">
        <v>348500</v>
      </c>
      <c r="AF862" s="5">
        <v>243950</v>
      </c>
      <c r="AG862" s="5">
        <v>69700</v>
      </c>
      <c r="AH862" s="5">
        <f>SUM(Exposure_Information[[#This Row],[Building Coverage Value]:[Business interruption value]])</f>
        <v>662150</v>
      </c>
      <c r="AI862" s="5">
        <f>SUM(Exposure_Information[[#This Row],[Building Coverage Value]:[Contents Coverage Value]])</f>
        <v>592450</v>
      </c>
      <c r="AJ862" s="26"/>
    </row>
    <row r="863" spans="1:36" ht="26" x14ac:dyDescent="0.3">
      <c r="A863" s="2" t="s">
        <v>148</v>
      </c>
      <c r="B863" s="2" t="s">
        <v>156</v>
      </c>
      <c r="C863" s="2" t="s">
        <v>325</v>
      </c>
      <c r="D863" s="2">
        <v>119689</v>
      </c>
      <c r="E863" s="2" t="s">
        <v>4697</v>
      </c>
      <c r="F863" s="2" t="s">
        <v>10088</v>
      </c>
      <c r="G863" s="3">
        <v>920</v>
      </c>
      <c r="H863" s="3">
        <v>500</v>
      </c>
      <c r="I863" s="71">
        <f>Exposure_Information[[#This Row],[Total  Insured Value]]+Exposure_Information[[#This Row],[Policy Deductible]]</f>
        <v>662650</v>
      </c>
      <c r="J863" s="2">
        <v>122819</v>
      </c>
      <c r="K863" s="3">
        <v>1</v>
      </c>
      <c r="L863" s="2" t="s">
        <v>9</v>
      </c>
      <c r="M863" s="2" t="s">
        <v>10089</v>
      </c>
      <c r="N863" s="3" t="s">
        <v>10090</v>
      </c>
      <c r="O863" s="2" t="s">
        <v>300</v>
      </c>
      <c r="P863" s="2" t="s">
        <v>90</v>
      </c>
      <c r="Q863" s="3">
        <v>17</v>
      </c>
      <c r="R863" s="2" t="s">
        <v>127</v>
      </c>
      <c r="S863" s="3">
        <v>25</v>
      </c>
      <c r="T863" s="2" t="s">
        <v>10</v>
      </c>
      <c r="U863" s="3">
        <v>42.443147000000003</v>
      </c>
      <c r="V863" s="3">
        <v>-71.294075000000007</v>
      </c>
      <c r="W863" s="2" t="s">
        <v>149</v>
      </c>
      <c r="X863" s="3">
        <v>1</v>
      </c>
      <c r="Y863" s="3" t="str">
        <f>_xlfn.CONCAT(Exposure_Information[[#This Row],[Building Construction Code]]," - ",Exposure_Information[[#This Row],[Type of building construction]])</f>
        <v>RMS - 1</v>
      </c>
      <c r="Z863" s="3">
        <v>0</v>
      </c>
      <c r="AA863" s="2">
        <v>1956</v>
      </c>
      <c r="AB863" s="2" t="s">
        <v>11</v>
      </c>
      <c r="AC863" s="2">
        <v>1</v>
      </c>
      <c r="AD863" s="2" t="str">
        <f>_xlfn.CONCAT(Exposure_Information[[#This Row],[Occupany Code]]," - ",Exposure_Information[[#This Row],[Type of building occupancy]])</f>
        <v>ATC - 1</v>
      </c>
      <c r="AE863" s="5">
        <v>348500</v>
      </c>
      <c r="AF863" s="5">
        <v>243950</v>
      </c>
      <c r="AG863" s="5">
        <v>69700</v>
      </c>
      <c r="AH863" s="5">
        <f>SUM(Exposure_Information[[#This Row],[Building Coverage Value]:[Business interruption value]])</f>
        <v>662150</v>
      </c>
      <c r="AI863" s="5">
        <f>SUM(Exposure_Information[[#This Row],[Building Coverage Value]:[Contents Coverage Value]])</f>
        <v>592450</v>
      </c>
      <c r="AJ863" s="26"/>
    </row>
    <row r="864" spans="1:36" x14ac:dyDescent="0.3">
      <c r="A864" s="2" t="s">
        <v>148</v>
      </c>
      <c r="B864" s="2" t="s">
        <v>156</v>
      </c>
      <c r="C864" s="2" t="s">
        <v>325</v>
      </c>
      <c r="D864" s="2">
        <v>122318</v>
      </c>
      <c r="E864" s="2" t="s">
        <v>4697</v>
      </c>
      <c r="F864" s="2" t="s">
        <v>10358</v>
      </c>
      <c r="G864" s="3">
        <v>1143</v>
      </c>
      <c r="H864" s="3"/>
      <c r="I864" s="71">
        <f>Exposure_Information[[#This Row],[Total  Insured Value]]+Exposure_Information[[#This Row],[Policy Deductible]]</f>
        <v>662150</v>
      </c>
      <c r="J864" s="2">
        <v>125448</v>
      </c>
      <c r="K864" s="3">
        <v>1</v>
      </c>
      <c r="L864" s="2" t="s">
        <v>9</v>
      </c>
      <c r="M864" s="2" t="s">
        <v>5691</v>
      </c>
      <c r="N864" s="3" t="s">
        <v>10359</v>
      </c>
      <c r="O864" s="2" t="s">
        <v>220</v>
      </c>
      <c r="P864" s="2" t="s">
        <v>221</v>
      </c>
      <c r="Q864" s="3">
        <v>23</v>
      </c>
      <c r="R864" s="2" t="s">
        <v>127</v>
      </c>
      <c r="S864" s="3">
        <v>25</v>
      </c>
      <c r="T864" s="2" t="s">
        <v>10</v>
      </c>
      <c r="U864" s="3">
        <v>42.008803999999998</v>
      </c>
      <c r="V864" s="3">
        <v>-70.885047999999998</v>
      </c>
      <c r="W864" s="2" t="s">
        <v>149</v>
      </c>
      <c r="X864" s="3">
        <v>1</v>
      </c>
      <c r="Y864" s="3" t="str">
        <f>_xlfn.CONCAT(Exposure_Information[[#This Row],[Building Construction Code]]," - ",Exposure_Information[[#This Row],[Type of building construction]])</f>
        <v>RMS - 1</v>
      </c>
      <c r="Z864" s="3">
        <v>0</v>
      </c>
      <c r="AA864" s="2">
        <v>1965</v>
      </c>
      <c r="AB864" s="2" t="s">
        <v>11</v>
      </c>
      <c r="AC864" s="2">
        <v>1</v>
      </c>
      <c r="AD864" s="2" t="str">
        <f>_xlfn.CONCAT(Exposure_Information[[#This Row],[Occupany Code]]," - ",Exposure_Information[[#This Row],[Type of building occupancy]])</f>
        <v>ATC - 1</v>
      </c>
      <c r="AE864" s="5">
        <v>348500</v>
      </c>
      <c r="AF864" s="5">
        <v>243950</v>
      </c>
      <c r="AG864" s="5">
        <v>69700</v>
      </c>
      <c r="AH864" s="5">
        <f>SUM(Exposure_Information[[#This Row],[Building Coverage Value]:[Business interruption value]])</f>
        <v>662150</v>
      </c>
      <c r="AI864" s="5">
        <f>SUM(Exposure_Information[[#This Row],[Building Coverage Value]:[Contents Coverage Value]])</f>
        <v>592450</v>
      </c>
      <c r="AJ864" s="26"/>
    </row>
    <row r="865" spans="1:36" ht="26" x14ac:dyDescent="0.3">
      <c r="A865" s="2" t="s">
        <v>148</v>
      </c>
      <c r="B865" s="2" t="s">
        <v>156</v>
      </c>
      <c r="C865" s="2" t="s">
        <v>325</v>
      </c>
      <c r="D865" s="2">
        <v>120176</v>
      </c>
      <c r="E865" s="2" t="s">
        <v>4697</v>
      </c>
      <c r="F865" s="2" t="s">
        <v>10545</v>
      </c>
      <c r="G865" s="3">
        <v>1050</v>
      </c>
      <c r="H865" s="3">
        <v>500</v>
      </c>
      <c r="I865" s="71">
        <f>Exposure_Information[[#This Row],[Total  Insured Value]]+Exposure_Information[[#This Row],[Policy Deductible]]</f>
        <v>662650</v>
      </c>
      <c r="J865" s="2">
        <v>123306</v>
      </c>
      <c r="K865" s="3">
        <v>1</v>
      </c>
      <c r="L865" s="2" t="s">
        <v>9</v>
      </c>
      <c r="M865" s="2" t="s">
        <v>10546</v>
      </c>
      <c r="N865" s="3" t="s">
        <v>10547</v>
      </c>
      <c r="O865" s="2" t="s">
        <v>283</v>
      </c>
      <c r="P865" s="2" t="s">
        <v>90</v>
      </c>
      <c r="Q865" s="3">
        <v>17</v>
      </c>
      <c r="R865" s="2" t="s">
        <v>127</v>
      </c>
      <c r="S865" s="3">
        <v>25</v>
      </c>
      <c r="T865" s="2" t="s">
        <v>10</v>
      </c>
      <c r="U865" s="3">
        <v>42.378726999999998</v>
      </c>
      <c r="V865" s="3">
        <v>-71.201706000000001</v>
      </c>
      <c r="W865" s="2" t="s">
        <v>149</v>
      </c>
      <c r="X865" s="3">
        <v>1</v>
      </c>
      <c r="Y865" s="3" t="str">
        <f>_xlfn.CONCAT(Exposure_Information[[#This Row],[Building Construction Code]]," - ",Exposure_Information[[#This Row],[Type of building construction]])</f>
        <v>RMS - 1</v>
      </c>
      <c r="Z865" s="3">
        <v>0</v>
      </c>
      <c r="AA865" s="2">
        <v>1957</v>
      </c>
      <c r="AB865" s="2" t="s">
        <v>11</v>
      </c>
      <c r="AC865" s="2">
        <v>1</v>
      </c>
      <c r="AD865" s="2" t="str">
        <f>_xlfn.CONCAT(Exposure_Information[[#This Row],[Occupany Code]]," - ",Exposure_Information[[#This Row],[Type of building occupancy]])</f>
        <v>ATC - 1</v>
      </c>
      <c r="AE865" s="5">
        <v>348500</v>
      </c>
      <c r="AF865" s="5">
        <v>243950</v>
      </c>
      <c r="AG865" s="5">
        <v>69700</v>
      </c>
      <c r="AH865" s="5">
        <f>SUM(Exposure_Information[[#This Row],[Building Coverage Value]:[Business interruption value]])</f>
        <v>662150</v>
      </c>
      <c r="AI865" s="5">
        <f>SUM(Exposure_Information[[#This Row],[Building Coverage Value]:[Contents Coverage Value]])</f>
        <v>592450</v>
      </c>
      <c r="AJ865" s="26"/>
    </row>
    <row r="866" spans="1:36" ht="39" x14ac:dyDescent="0.3">
      <c r="A866" s="2" t="s">
        <v>148</v>
      </c>
      <c r="B866" s="2" t="s">
        <v>156</v>
      </c>
      <c r="C866" s="2" t="s">
        <v>325</v>
      </c>
      <c r="D866" s="2">
        <v>124320</v>
      </c>
      <c r="E866" s="2" t="s">
        <v>4697</v>
      </c>
      <c r="F866" s="2" t="s">
        <v>10658</v>
      </c>
      <c r="G866" s="3">
        <v>1071</v>
      </c>
      <c r="H866" s="3">
        <v>500</v>
      </c>
      <c r="I866" s="71">
        <f>Exposure_Information[[#This Row],[Total  Insured Value]]+Exposure_Information[[#This Row],[Policy Deductible]]</f>
        <v>662650</v>
      </c>
      <c r="J866" s="2">
        <v>127450</v>
      </c>
      <c r="K866" s="3">
        <v>1</v>
      </c>
      <c r="L866" s="2" t="s">
        <v>9</v>
      </c>
      <c r="M866" s="2" t="s">
        <v>10659</v>
      </c>
      <c r="N866" s="3" t="s">
        <v>10660</v>
      </c>
      <c r="O866" s="2" t="s">
        <v>173</v>
      </c>
      <c r="P866" s="2" t="s">
        <v>174</v>
      </c>
      <c r="Q866" s="3">
        <v>5</v>
      </c>
      <c r="R866" s="2" t="s">
        <v>127</v>
      </c>
      <c r="S866" s="3">
        <v>25</v>
      </c>
      <c r="T866" s="2" t="s">
        <v>10</v>
      </c>
      <c r="U866" s="3">
        <v>41.92353</v>
      </c>
      <c r="V866" s="3">
        <v>-71.236913999999999</v>
      </c>
      <c r="W866" s="2" t="s">
        <v>149</v>
      </c>
      <c r="X866" s="3">
        <v>1</v>
      </c>
      <c r="Y866" s="3" t="str">
        <f>_xlfn.CONCAT(Exposure_Information[[#This Row],[Building Construction Code]]," - ",Exposure_Information[[#This Row],[Type of building construction]])</f>
        <v>RMS - 1</v>
      </c>
      <c r="Z866" s="3">
        <v>0</v>
      </c>
      <c r="AA866" s="2">
        <v>2000</v>
      </c>
      <c r="AB866" s="2" t="s">
        <v>11</v>
      </c>
      <c r="AC866" s="2">
        <v>1</v>
      </c>
      <c r="AD866" s="2" t="str">
        <f>_xlfn.CONCAT(Exposure_Information[[#This Row],[Occupany Code]]," - ",Exposure_Information[[#This Row],[Type of building occupancy]])</f>
        <v>ATC - 1</v>
      </c>
      <c r="AE866" s="5">
        <v>348500</v>
      </c>
      <c r="AF866" s="5">
        <v>243950</v>
      </c>
      <c r="AG866" s="5">
        <v>69700</v>
      </c>
      <c r="AH866" s="5">
        <f>SUM(Exposure_Information[[#This Row],[Building Coverage Value]:[Business interruption value]])</f>
        <v>662150</v>
      </c>
      <c r="AI866" s="5">
        <f>SUM(Exposure_Information[[#This Row],[Building Coverage Value]:[Contents Coverage Value]])</f>
        <v>592450</v>
      </c>
      <c r="AJ866" s="26"/>
    </row>
    <row r="867" spans="1:36" ht="26" x14ac:dyDescent="0.3">
      <c r="A867" s="2" t="s">
        <v>148</v>
      </c>
      <c r="B867" s="2" t="s">
        <v>156</v>
      </c>
      <c r="C867" s="2" t="s">
        <v>325</v>
      </c>
      <c r="D867" s="2">
        <v>103435</v>
      </c>
      <c r="E867" s="2" t="s">
        <v>4697</v>
      </c>
      <c r="F867" s="2" t="s">
        <v>4915</v>
      </c>
      <c r="G867" s="3">
        <v>1053</v>
      </c>
      <c r="H867" s="3">
        <v>1000</v>
      </c>
      <c r="I867" s="71">
        <f>Exposure_Information[[#This Row],[Total  Insured Value]]+Exposure_Information[[#This Row],[Policy Deductible]]</f>
        <v>661250</v>
      </c>
      <c r="J867" s="2">
        <v>106565</v>
      </c>
      <c r="K867" s="3">
        <v>1</v>
      </c>
      <c r="L867" s="2" t="s">
        <v>9</v>
      </c>
      <c r="M867" s="2" t="s">
        <v>4916</v>
      </c>
      <c r="N867" s="3" t="s">
        <v>4917</v>
      </c>
      <c r="O867" s="2" t="s">
        <v>217</v>
      </c>
      <c r="P867" s="2" t="s">
        <v>139</v>
      </c>
      <c r="Q867" s="3">
        <v>9</v>
      </c>
      <c r="R867" s="2" t="s">
        <v>70</v>
      </c>
      <c r="S867" s="3">
        <v>9</v>
      </c>
      <c r="T867" s="2" t="s">
        <v>10</v>
      </c>
      <c r="U867" s="3">
        <v>41.256725000000003</v>
      </c>
      <c r="V867" s="3">
        <v>-72.963547000000005</v>
      </c>
      <c r="W867" s="2" t="s">
        <v>149</v>
      </c>
      <c r="X867" s="3">
        <v>1</v>
      </c>
      <c r="Y867" s="3" t="str">
        <f>_xlfn.CONCAT(Exposure_Information[[#This Row],[Building Construction Code]]," - ",Exposure_Information[[#This Row],[Type of building construction]])</f>
        <v>RMS - 1</v>
      </c>
      <c r="Z867" s="3">
        <v>0</v>
      </c>
      <c r="AA867" s="2">
        <v>1950</v>
      </c>
      <c r="AB867" s="2" t="s">
        <v>11</v>
      </c>
      <c r="AC867" s="2">
        <v>1</v>
      </c>
      <c r="AD867" s="2" t="str">
        <f>_xlfn.CONCAT(Exposure_Information[[#This Row],[Occupany Code]]," - ",Exposure_Information[[#This Row],[Type of building occupancy]])</f>
        <v>ATC - 1</v>
      </c>
      <c r="AE867" s="5">
        <v>347500</v>
      </c>
      <c r="AF867" s="5">
        <v>243250</v>
      </c>
      <c r="AG867" s="5">
        <v>69500</v>
      </c>
      <c r="AH867" s="5">
        <f>SUM(Exposure_Information[[#This Row],[Building Coverage Value]:[Business interruption value]])</f>
        <v>660250</v>
      </c>
      <c r="AI867" s="5">
        <f>SUM(Exposure_Information[[#This Row],[Building Coverage Value]:[Contents Coverage Value]])</f>
        <v>590750</v>
      </c>
      <c r="AJ867" s="26"/>
    </row>
    <row r="868" spans="1:36" ht="26" x14ac:dyDescent="0.3">
      <c r="A868" s="2" t="s">
        <v>148</v>
      </c>
      <c r="B868" s="2" t="s">
        <v>156</v>
      </c>
      <c r="C868" s="2" t="s">
        <v>325</v>
      </c>
      <c r="D868" s="2">
        <v>105915</v>
      </c>
      <c r="E868" s="2" t="s">
        <v>4697</v>
      </c>
      <c r="F868" s="2" t="s">
        <v>4924</v>
      </c>
      <c r="G868" s="3">
        <v>749</v>
      </c>
      <c r="H868" s="3">
        <v>500</v>
      </c>
      <c r="I868" s="71">
        <f>Exposure_Information[[#This Row],[Total  Insured Value]]+Exposure_Information[[#This Row],[Policy Deductible]]</f>
        <v>660750</v>
      </c>
      <c r="J868" s="2">
        <v>109045</v>
      </c>
      <c r="K868" s="3">
        <v>1</v>
      </c>
      <c r="L868" s="2" t="s">
        <v>9</v>
      </c>
      <c r="M868" s="2" t="s">
        <v>4925</v>
      </c>
      <c r="N868" s="3" t="s">
        <v>4926</v>
      </c>
      <c r="O868" s="2" t="s">
        <v>151</v>
      </c>
      <c r="P868" s="2" t="s">
        <v>74</v>
      </c>
      <c r="Q868" s="3">
        <v>9</v>
      </c>
      <c r="R868" s="2" t="s">
        <v>127</v>
      </c>
      <c r="S868" s="3">
        <v>25</v>
      </c>
      <c r="T868" s="2" t="s">
        <v>10</v>
      </c>
      <c r="U868" s="3">
        <v>42.552779000000001</v>
      </c>
      <c r="V868" s="3">
        <v>-71.016364999999993</v>
      </c>
      <c r="W868" s="2" t="s">
        <v>149</v>
      </c>
      <c r="X868" s="3">
        <v>2</v>
      </c>
      <c r="Y868" s="3" t="str">
        <f>_xlfn.CONCAT(Exposure_Information[[#This Row],[Building Construction Code]]," - ",Exposure_Information[[#This Row],[Type of building construction]])</f>
        <v>RMS - 2</v>
      </c>
      <c r="Z868" s="3">
        <v>0</v>
      </c>
      <c r="AA868" s="2">
        <v>1986</v>
      </c>
      <c r="AB868" s="2" t="s">
        <v>11</v>
      </c>
      <c r="AC868" s="2">
        <v>1</v>
      </c>
      <c r="AD868" s="2" t="str">
        <f>_xlfn.CONCAT(Exposure_Information[[#This Row],[Occupany Code]]," - ",Exposure_Information[[#This Row],[Type of building occupancy]])</f>
        <v>ATC - 1</v>
      </c>
      <c r="AE868" s="5">
        <v>347500</v>
      </c>
      <c r="AF868" s="5">
        <v>243250</v>
      </c>
      <c r="AG868" s="5">
        <v>69500</v>
      </c>
      <c r="AH868" s="5">
        <f>SUM(Exposure_Information[[#This Row],[Building Coverage Value]:[Business interruption value]])</f>
        <v>660250</v>
      </c>
      <c r="AI868" s="5">
        <f>SUM(Exposure_Information[[#This Row],[Building Coverage Value]:[Contents Coverage Value]])</f>
        <v>590750</v>
      </c>
      <c r="AJ868" s="26"/>
    </row>
    <row r="869" spans="1:36" ht="26" x14ac:dyDescent="0.3">
      <c r="A869" s="2" t="s">
        <v>148</v>
      </c>
      <c r="B869" s="2" t="s">
        <v>156</v>
      </c>
      <c r="C869" s="2" t="s">
        <v>325</v>
      </c>
      <c r="D869" s="2">
        <v>103627</v>
      </c>
      <c r="E869" s="2" t="s">
        <v>4697</v>
      </c>
      <c r="F869" s="2" t="s">
        <v>6091</v>
      </c>
      <c r="G869" s="3">
        <v>1038</v>
      </c>
      <c r="H869" s="3">
        <v>1000</v>
      </c>
      <c r="I869" s="71">
        <f>Exposure_Information[[#This Row],[Total  Insured Value]]+Exposure_Information[[#This Row],[Policy Deductible]]</f>
        <v>661250</v>
      </c>
      <c r="J869" s="2">
        <v>106757</v>
      </c>
      <c r="K869" s="3">
        <v>1</v>
      </c>
      <c r="L869" s="2" t="s">
        <v>9</v>
      </c>
      <c r="M869" s="2" t="s">
        <v>6092</v>
      </c>
      <c r="N869" s="3" t="s">
        <v>6093</v>
      </c>
      <c r="O869" s="2" t="s">
        <v>6094</v>
      </c>
      <c r="P869" s="2" t="s">
        <v>24</v>
      </c>
      <c r="Q869" s="3">
        <v>119</v>
      </c>
      <c r="R869" s="2" t="s">
        <v>25</v>
      </c>
      <c r="S869" s="3">
        <v>36</v>
      </c>
      <c r="T869" s="2" t="s">
        <v>10</v>
      </c>
      <c r="U869" s="3">
        <v>41.289192</v>
      </c>
      <c r="V869" s="3">
        <v>-73.914894000000004</v>
      </c>
      <c r="W869" s="2" t="s">
        <v>149</v>
      </c>
      <c r="X869" s="3">
        <v>1</v>
      </c>
      <c r="Y869" s="3" t="str">
        <f>_xlfn.CONCAT(Exposure_Information[[#This Row],[Building Construction Code]]," - ",Exposure_Information[[#This Row],[Type of building construction]])</f>
        <v>RMS - 1</v>
      </c>
      <c r="Z869" s="3">
        <v>0</v>
      </c>
      <c r="AA869" s="2">
        <v>2002</v>
      </c>
      <c r="AB869" s="2" t="s">
        <v>11</v>
      </c>
      <c r="AC869" s="2">
        <v>1</v>
      </c>
      <c r="AD869" s="2" t="str">
        <f>_xlfn.CONCAT(Exposure_Information[[#This Row],[Occupany Code]]," - ",Exposure_Information[[#This Row],[Type of building occupancy]])</f>
        <v>ATC - 1</v>
      </c>
      <c r="AE869" s="5">
        <v>347500</v>
      </c>
      <c r="AF869" s="5">
        <v>243250</v>
      </c>
      <c r="AG869" s="5">
        <v>69500</v>
      </c>
      <c r="AH869" s="5">
        <f>SUM(Exposure_Information[[#This Row],[Building Coverage Value]:[Business interruption value]])</f>
        <v>660250</v>
      </c>
      <c r="AI869" s="5">
        <f>SUM(Exposure_Information[[#This Row],[Building Coverage Value]:[Contents Coverage Value]])</f>
        <v>590750</v>
      </c>
      <c r="AJ869" s="26"/>
    </row>
    <row r="870" spans="1:36" ht="39" x14ac:dyDescent="0.3">
      <c r="A870" s="2" t="s">
        <v>148</v>
      </c>
      <c r="B870" s="2" t="s">
        <v>156</v>
      </c>
      <c r="C870" s="2" t="s">
        <v>325</v>
      </c>
      <c r="D870" s="2">
        <v>111101</v>
      </c>
      <c r="E870" s="2" t="s">
        <v>4697</v>
      </c>
      <c r="F870" s="2" t="s">
        <v>8447</v>
      </c>
      <c r="G870" s="3">
        <v>886</v>
      </c>
      <c r="H870" s="3">
        <v>500</v>
      </c>
      <c r="I870" s="71">
        <f>Exposure_Information[[#This Row],[Total  Insured Value]]+Exposure_Information[[#This Row],[Policy Deductible]]</f>
        <v>660750</v>
      </c>
      <c r="J870" s="2">
        <v>114231</v>
      </c>
      <c r="K870" s="3">
        <v>1</v>
      </c>
      <c r="L870" s="2" t="s">
        <v>9</v>
      </c>
      <c r="M870" s="2" t="s">
        <v>8448</v>
      </c>
      <c r="N870" s="3" t="s">
        <v>8449</v>
      </c>
      <c r="O870" s="2" t="s">
        <v>2485</v>
      </c>
      <c r="P870" s="2" t="s">
        <v>221</v>
      </c>
      <c r="Q870" s="3">
        <v>23</v>
      </c>
      <c r="R870" s="2" t="s">
        <v>127</v>
      </c>
      <c r="S870" s="3">
        <v>25</v>
      </c>
      <c r="T870" s="2" t="s">
        <v>10</v>
      </c>
      <c r="U870" s="3">
        <v>41.863605</v>
      </c>
      <c r="V870" s="3">
        <v>-70.869247000000001</v>
      </c>
      <c r="W870" s="2" t="s">
        <v>149</v>
      </c>
      <c r="X870" s="3">
        <v>1</v>
      </c>
      <c r="Y870" s="3" t="str">
        <f>_xlfn.CONCAT(Exposure_Information[[#This Row],[Building Construction Code]]," - ",Exposure_Information[[#This Row],[Type of building construction]])</f>
        <v>RMS - 1</v>
      </c>
      <c r="Z870" s="3">
        <v>0</v>
      </c>
      <c r="AA870" s="2">
        <v>1929</v>
      </c>
      <c r="AB870" s="2" t="s">
        <v>11</v>
      </c>
      <c r="AC870" s="2">
        <v>1</v>
      </c>
      <c r="AD870" s="2" t="str">
        <f>_xlfn.CONCAT(Exposure_Information[[#This Row],[Occupany Code]]," - ",Exposure_Information[[#This Row],[Type of building occupancy]])</f>
        <v>ATC - 1</v>
      </c>
      <c r="AE870" s="5">
        <v>347500</v>
      </c>
      <c r="AF870" s="5">
        <v>243250</v>
      </c>
      <c r="AG870" s="5">
        <v>69500</v>
      </c>
      <c r="AH870" s="5">
        <f>SUM(Exposure_Information[[#This Row],[Building Coverage Value]:[Business interruption value]])</f>
        <v>660250</v>
      </c>
      <c r="AI870" s="5">
        <f>SUM(Exposure_Information[[#This Row],[Building Coverage Value]:[Contents Coverage Value]])</f>
        <v>590750</v>
      </c>
      <c r="AJ870" s="26"/>
    </row>
    <row r="871" spans="1:36" ht="39" x14ac:dyDescent="0.3">
      <c r="A871" s="2" t="s">
        <v>148</v>
      </c>
      <c r="B871" s="2" t="s">
        <v>156</v>
      </c>
      <c r="C871" s="2" t="s">
        <v>325</v>
      </c>
      <c r="D871" s="2">
        <v>119449</v>
      </c>
      <c r="E871" s="2" t="s">
        <v>4697</v>
      </c>
      <c r="F871" s="2" t="s">
        <v>9617</v>
      </c>
      <c r="G871" s="3">
        <v>996</v>
      </c>
      <c r="H871" s="3">
        <v>500</v>
      </c>
      <c r="I871" s="71">
        <f>Exposure_Information[[#This Row],[Total  Insured Value]]+Exposure_Information[[#This Row],[Policy Deductible]]</f>
        <v>660750</v>
      </c>
      <c r="J871" s="2">
        <v>122579</v>
      </c>
      <c r="K871" s="3">
        <v>1</v>
      </c>
      <c r="L871" s="2" t="s">
        <v>9</v>
      </c>
      <c r="M871" s="2" t="s">
        <v>9618</v>
      </c>
      <c r="N871" s="3" t="s">
        <v>9619</v>
      </c>
      <c r="O871" s="2" t="s">
        <v>921</v>
      </c>
      <c r="P871" s="2" t="s">
        <v>224</v>
      </c>
      <c r="Q871" s="3">
        <v>21</v>
      </c>
      <c r="R871" s="2" t="s">
        <v>127</v>
      </c>
      <c r="S871" s="3">
        <v>25</v>
      </c>
      <c r="T871" s="2" t="s">
        <v>10</v>
      </c>
      <c r="U871" s="3">
        <v>42.214236999999997</v>
      </c>
      <c r="V871" s="3">
        <v>-71.225975000000005</v>
      </c>
      <c r="W871" s="2" t="s">
        <v>149</v>
      </c>
      <c r="X871" s="3">
        <v>1</v>
      </c>
      <c r="Y871" s="3" t="str">
        <f>_xlfn.CONCAT(Exposure_Information[[#This Row],[Building Construction Code]]," - ",Exposure_Information[[#This Row],[Type of building construction]])</f>
        <v>RMS - 1</v>
      </c>
      <c r="Z871" s="3">
        <v>0</v>
      </c>
      <c r="AA871" s="2">
        <v>1940</v>
      </c>
      <c r="AB871" s="2" t="s">
        <v>11</v>
      </c>
      <c r="AC871" s="2">
        <v>1</v>
      </c>
      <c r="AD871" s="2" t="str">
        <f>_xlfn.CONCAT(Exposure_Information[[#This Row],[Occupany Code]]," - ",Exposure_Information[[#This Row],[Type of building occupancy]])</f>
        <v>ATC - 1</v>
      </c>
      <c r="AE871" s="5">
        <v>347500</v>
      </c>
      <c r="AF871" s="5">
        <v>243250</v>
      </c>
      <c r="AG871" s="5">
        <v>69500</v>
      </c>
      <c r="AH871" s="5">
        <f>SUM(Exposure_Information[[#This Row],[Building Coverage Value]:[Business interruption value]])</f>
        <v>660250</v>
      </c>
      <c r="AI871" s="5">
        <f>SUM(Exposure_Information[[#This Row],[Building Coverage Value]:[Contents Coverage Value]])</f>
        <v>590750</v>
      </c>
      <c r="AJ871" s="26"/>
    </row>
    <row r="872" spans="1:36" ht="39" x14ac:dyDescent="0.3">
      <c r="A872" s="2" t="s">
        <v>148</v>
      </c>
      <c r="B872" s="2" t="s">
        <v>156</v>
      </c>
      <c r="C872" s="2" t="s">
        <v>325</v>
      </c>
      <c r="D872" s="2">
        <v>7270</v>
      </c>
      <c r="E872" s="2" t="s">
        <v>382</v>
      </c>
      <c r="F872" s="2" t="s">
        <v>3191</v>
      </c>
      <c r="G872" s="3">
        <v>400.16000366210938</v>
      </c>
      <c r="H872" s="3">
        <v>500</v>
      </c>
      <c r="I872" s="71">
        <f>Exposure_Information[[#This Row],[Total  Insured Value]]+Exposure_Information[[#This Row],[Policy Deductible]]</f>
        <v>10500</v>
      </c>
      <c r="J872" s="2">
        <v>9798</v>
      </c>
      <c r="K872" s="3">
        <v>1</v>
      </c>
      <c r="L872" s="2" t="s">
        <v>9</v>
      </c>
      <c r="M872" s="2" t="s">
        <v>10713</v>
      </c>
      <c r="N872" s="2" t="s">
        <v>262</v>
      </c>
      <c r="O872" s="2" t="s">
        <v>545</v>
      </c>
      <c r="P872" s="2" t="s">
        <v>59</v>
      </c>
      <c r="Q872" s="3">
        <v>61</v>
      </c>
      <c r="R872" s="2" t="s">
        <v>25</v>
      </c>
      <c r="S872" s="3">
        <v>36</v>
      </c>
      <c r="T872" s="2" t="s">
        <v>10</v>
      </c>
      <c r="U872" s="3">
        <v>40.759222000000001</v>
      </c>
      <c r="V872" s="3">
        <v>-73.969111999999996</v>
      </c>
      <c r="W872" s="2" t="s">
        <v>149</v>
      </c>
      <c r="X872" s="3">
        <v>2</v>
      </c>
      <c r="Y872" s="3" t="str">
        <f>_xlfn.CONCAT(Exposure_Information[[#This Row],[Building Construction Code]]," - ",Exposure_Information[[#This Row],[Type of building construction]])</f>
        <v>RMS - 2</v>
      </c>
      <c r="Z872" s="3">
        <v>0</v>
      </c>
      <c r="AA872" s="2">
        <v>9999</v>
      </c>
      <c r="AB872" s="2" t="s">
        <v>11</v>
      </c>
      <c r="AC872" s="2">
        <v>37</v>
      </c>
      <c r="AD872" s="2" t="str">
        <f>_xlfn.CONCAT(Exposure_Information[[#This Row],[Occupany Code]]," - ",Exposure_Information[[#This Row],[Type of building occupancy]])</f>
        <v>ATC - 37</v>
      </c>
      <c r="AE872" s="5">
        <v>0</v>
      </c>
      <c r="AF872" s="5">
        <v>10000</v>
      </c>
      <c r="AG872" s="5">
        <v>0</v>
      </c>
      <c r="AH872" s="5">
        <f>SUM(Exposure_Information[[#This Row],[Building Coverage Value]:[Business interruption value]])</f>
        <v>10000</v>
      </c>
      <c r="AI872" s="5">
        <f>SUM(Exposure_Information[[#This Row],[Building Coverage Value]:[Contents Coverage Value]])</f>
        <v>10000</v>
      </c>
      <c r="AJ872" s="26"/>
    </row>
    <row r="873" spans="1:36" ht="39" x14ac:dyDescent="0.3">
      <c r="A873" s="2" t="s">
        <v>148</v>
      </c>
      <c r="B873" s="2" t="s">
        <v>156</v>
      </c>
      <c r="C873" s="2" t="s">
        <v>325</v>
      </c>
      <c r="D873" s="2">
        <v>102046</v>
      </c>
      <c r="E873" s="2" t="s">
        <v>4697</v>
      </c>
      <c r="F873" s="2" t="s">
        <v>6321</v>
      </c>
      <c r="G873" s="3">
        <v>1560</v>
      </c>
      <c r="H873" s="3">
        <v>250</v>
      </c>
      <c r="I873" s="71">
        <f>Exposure_Information[[#This Row],[Total  Insured Value]]+Exposure_Information[[#This Row],[Policy Deductible]]</f>
        <v>659550</v>
      </c>
      <c r="J873" s="2">
        <v>105176</v>
      </c>
      <c r="K873" s="3">
        <v>1</v>
      </c>
      <c r="L873" s="2" t="s">
        <v>9</v>
      </c>
      <c r="M873" s="2" t="s">
        <v>6322</v>
      </c>
      <c r="N873" s="3" t="s">
        <v>6323</v>
      </c>
      <c r="O873" s="2" t="s">
        <v>261</v>
      </c>
      <c r="P873" s="2" t="s">
        <v>224</v>
      </c>
      <c r="Q873" s="3">
        <v>21</v>
      </c>
      <c r="R873" s="2" t="s">
        <v>127</v>
      </c>
      <c r="S873" s="3">
        <v>25</v>
      </c>
      <c r="T873" s="2" t="s">
        <v>10</v>
      </c>
      <c r="U873" s="3">
        <v>42.267586000000001</v>
      </c>
      <c r="V873" s="3">
        <v>-70.964577000000006</v>
      </c>
      <c r="W873" s="2" t="s">
        <v>149</v>
      </c>
      <c r="X873" s="3">
        <v>1</v>
      </c>
      <c r="Y873" s="3" t="str">
        <f>_xlfn.CONCAT(Exposure_Information[[#This Row],[Building Construction Code]]," - ",Exposure_Information[[#This Row],[Type of building construction]])</f>
        <v>RMS - 1</v>
      </c>
      <c r="Z873" s="3">
        <v>0</v>
      </c>
      <c r="AA873" s="2">
        <v>1970</v>
      </c>
      <c r="AB873" s="2" t="s">
        <v>11</v>
      </c>
      <c r="AC873" s="2">
        <v>1</v>
      </c>
      <c r="AD873" s="2" t="str">
        <f>_xlfn.CONCAT(Exposure_Information[[#This Row],[Occupany Code]]," - ",Exposure_Information[[#This Row],[Type of building occupancy]])</f>
        <v>ATC - 1</v>
      </c>
      <c r="AE873" s="5">
        <v>347000</v>
      </c>
      <c r="AF873" s="5">
        <v>242900</v>
      </c>
      <c r="AG873" s="5">
        <v>69400</v>
      </c>
      <c r="AH873" s="5">
        <f>SUM(Exposure_Information[[#This Row],[Building Coverage Value]:[Business interruption value]])</f>
        <v>659300</v>
      </c>
      <c r="AI873" s="5">
        <f>SUM(Exposure_Information[[#This Row],[Building Coverage Value]:[Contents Coverage Value]])</f>
        <v>589900</v>
      </c>
      <c r="AJ873" s="26"/>
    </row>
    <row r="874" spans="1:36" ht="26" x14ac:dyDescent="0.3">
      <c r="A874" s="2" t="s">
        <v>148</v>
      </c>
      <c r="B874" s="2" t="s">
        <v>156</v>
      </c>
      <c r="C874" s="2" t="s">
        <v>325</v>
      </c>
      <c r="D874" s="2">
        <v>125031</v>
      </c>
      <c r="E874" s="2" t="s">
        <v>4697</v>
      </c>
      <c r="F874" s="2" t="s">
        <v>9611</v>
      </c>
      <c r="G874" s="3">
        <v>1311</v>
      </c>
      <c r="H874" s="3">
        <v>250</v>
      </c>
      <c r="I874" s="71">
        <f>Exposure_Information[[#This Row],[Total  Insured Value]]+Exposure_Information[[#This Row],[Policy Deductible]]</f>
        <v>659550</v>
      </c>
      <c r="J874" s="2">
        <v>128161</v>
      </c>
      <c r="K874" s="3">
        <v>1</v>
      </c>
      <c r="L874" s="2" t="s">
        <v>9</v>
      </c>
      <c r="M874" s="2" t="s">
        <v>9612</v>
      </c>
      <c r="N874" s="3" t="s">
        <v>9613</v>
      </c>
      <c r="O874" s="2" t="s">
        <v>31</v>
      </c>
      <c r="P874" s="2" t="s">
        <v>90</v>
      </c>
      <c r="Q874" s="3">
        <v>17</v>
      </c>
      <c r="R874" s="2" t="s">
        <v>127</v>
      </c>
      <c r="S874" s="3">
        <v>25</v>
      </c>
      <c r="T874" s="2" t="s">
        <v>10</v>
      </c>
      <c r="U874" s="3">
        <v>42.403702000000003</v>
      </c>
      <c r="V874" s="3">
        <v>-71.043457000000004</v>
      </c>
      <c r="W874" s="2" t="s">
        <v>149</v>
      </c>
      <c r="X874" s="3">
        <v>1</v>
      </c>
      <c r="Y874" s="3" t="str">
        <f>_xlfn.CONCAT(Exposure_Information[[#This Row],[Building Construction Code]]," - ",Exposure_Information[[#This Row],[Type of building construction]])</f>
        <v>RMS - 1</v>
      </c>
      <c r="Z874" s="3">
        <v>0</v>
      </c>
      <c r="AA874" s="2">
        <v>1951</v>
      </c>
      <c r="AB874" s="2" t="s">
        <v>11</v>
      </c>
      <c r="AC874" s="2">
        <v>1</v>
      </c>
      <c r="AD874" s="2" t="str">
        <f>_xlfn.CONCAT(Exposure_Information[[#This Row],[Occupany Code]]," - ",Exposure_Information[[#This Row],[Type of building occupancy]])</f>
        <v>ATC - 1</v>
      </c>
      <c r="AE874" s="5">
        <v>347000</v>
      </c>
      <c r="AF874" s="5">
        <v>242900</v>
      </c>
      <c r="AG874" s="5">
        <v>69400</v>
      </c>
      <c r="AH874" s="5">
        <f>SUM(Exposure_Information[[#This Row],[Building Coverage Value]:[Business interruption value]])</f>
        <v>659300</v>
      </c>
      <c r="AI874" s="5">
        <f>SUM(Exposure_Information[[#This Row],[Building Coverage Value]:[Contents Coverage Value]])</f>
        <v>589900</v>
      </c>
      <c r="AJ874" s="26"/>
    </row>
    <row r="875" spans="1:36" ht="26" x14ac:dyDescent="0.3">
      <c r="A875" s="2" t="s">
        <v>148</v>
      </c>
      <c r="B875" s="2" t="s">
        <v>156</v>
      </c>
      <c r="C875" s="2" t="s">
        <v>325</v>
      </c>
      <c r="D875" s="2">
        <v>7268</v>
      </c>
      <c r="E875" s="2" t="s">
        <v>382</v>
      </c>
      <c r="F875" s="2" t="s">
        <v>1153</v>
      </c>
      <c r="G875" s="3">
        <v>989</v>
      </c>
      <c r="H875" s="3">
        <v>500</v>
      </c>
      <c r="I875" s="71">
        <f>Exposure_Information[[#This Row],[Total  Insured Value]]+Exposure_Information[[#This Row],[Policy Deductible]]</f>
        <v>289500</v>
      </c>
      <c r="J875" s="2">
        <v>9796</v>
      </c>
      <c r="K875" s="3">
        <v>1</v>
      </c>
      <c r="L875" s="2" t="s">
        <v>9</v>
      </c>
      <c r="M875" s="2" t="s">
        <v>10713</v>
      </c>
      <c r="N875" s="3" t="s">
        <v>142</v>
      </c>
      <c r="O875" s="2" t="s">
        <v>161</v>
      </c>
      <c r="P875" s="2" t="s">
        <v>72</v>
      </c>
      <c r="Q875" s="3">
        <v>103</v>
      </c>
      <c r="R875" s="2" t="s">
        <v>25</v>
      </c>
      <c r="S875" s="3">
        <v>36</v>
      </c>
      <c r="T875" s="2" t="s">
        <v>10</v>
      </c>
      <c r="U875" s="3">
        <v>40.694705999999996</v>
      </c>
      <c r="V875" s="3">
        <v>-73.329449999999994</v>
      </c>
      <c r="W875" s="2" t="s">
        <v>149</v>
      </c>
      <c r="X875" s="3">
        <v>1</v>
      </c>
      <c r="Y875" s="3" t="str">
        <f>_xlfn.CONCAT(Exposure_Information[[#This Row],[Building Construction Code]]," - ",Exposure_Information[[#This Row],[Type of building construction]])</f>
        <v>RMS - 1</v>
      </c>
      <c r="Z875" s="3">
        <v>0</v>
      </c>
      <c r="AA875" s="2">
        <v>9999</v>
      </c>
      <c r="AB875" s="2" t="s">
        <v>11</v>
      </c>
      <c r="AC875" s="2">
        <v>37</v>
      </c>
      <c r="AD875" s="2" t="str">
        <f>_xlfn.CONCAT(Exposure_Information[[#This Row],[Occupany Code]]," - ",Exposure_Information[[#This Row],[Type of building occupancy]])</f>
        <v>ATC - 37</v>
      </c>
      <c r="AE875" s="5">
        <v>289000</v>
      </c>
      <c r="AF875" s="5">
        <v>0</v>
      </c>
      <c r="AG875" s="5">
        <v>0</v>
      </c>
      <c r="AH875" s="5">
        <f>SUM(Exposure_Information[[#This Row],[Building Coverage Value]:[Business interruption value]])</f>
        <v>289000</v>
      </c>
      <c r="AI875" s="5">
        <f>SUM(Exposure_Information[[#This Row],[Building Coverage Value]:[Contents Coverage Value]])</f>
        <v>289000</v>
      </c>
      <c r="AJ875" s="26"/>
    </row>
    <row r="876" spans="1:36" ht="39" x14ac:dyDescent="0.3">
      <c r="A876" s="2" t="s">
        <v>148</v>
      </c>
      <c r="B876" s="2" t="s">
        <v>156</v>
      </c>
      <c r="C876" s="2" t="s">
        <v>325</v>
      </c>
      <c r="D876" s="2">
        <v>101689</v>
      </c>
      <c r="E876" s="2" t="s">
        <v>4697</v>
      </c>
      <c r="F876" s="2" t="s">
        <v>5242</v>
      </c>
      <c r="G876" s="3">
        <v>1301</v>
      </c>
      <c r="H876" s="3">
        <v>500</v>
      </c>
      <c r="I876" s="71">
        <f>Exposure_Information[[#This Row],[Total  Insured Value]]+Exposure_Information[[#This Row],[Policy Deductible]]</f>
        <v>659250</v>
      </c>
      <c r="J876" s="2">
        <v>104819</v>
      </c>
      <c r="K876" s="3">
        <v>1</v>
      </c>
      <c r="L876" s="2" t="s">
        <v>9</v>
      </c>
      <c r="M876" s="2" t="s">
        <v>5243</v>
      </c>
      <c r="N876" s="3" t="s">
        <v>5244</v>
      </c>
      <c r="O876" s="2" t="s">
        <v>144</v>
      </c>
      <c r="P876" s="2" t="s">
        <v>90</v>
      </c>
      <c r="Q876" s="3">
        <v>17</v>
      </c>
      <c r="R876" s="2" t="s">
        <v>127</v>
      </c>
      <c r="S876" s="3">
        <v>25</v>
      </c>
      <c r="T876" s="2" t="s">
        <v>10</v>
      </c>
      <c r="U876" s="3">
        <v>42.396014999999998</v>
      </c>
      <c r="V876" s="3">
        <v>-71.102492999999996</v>
      </c>
      <c r="W876" s="2" t="s">
        <v>149</v>
      </c>
      <c r="X876" s="3">
        <v>1</v>
      </c>
      <c r="Y876" s="3" t="str">
        <f>_xlfn.CONCAT(Exposure_Information[[#This Row],[Building Construction Code]]," - ",Exposure_Information[[#This Row],[Type of building construction]])</f>
        <v>RMS - 1</v>
      </c>
      <c r="Z876" s="3">
        <v>0</v>
      </c>
      <c r="AA876" s="2">
        <v>1901</v>
      </c>
      <c r="AB876" s="2" t="s">
        <v>11</v>
      </c>
      <c r="AC876" s="2">
        <v>1</v>
      </c>
      <c r="AD876" s="2" t="str">
        <f>_xlfn.CONCAT(Exposure_Information[[#This Row],[Occupany Code]]," - ",Exposure_Information[[#This Row],[Type of building occupancy]])</f>
        <v>ATC - 1</v>
      </c>
      <c r="AE876" s="5">
        <v>387500</v>
      </c>
      <c r="AF876" s="5">
        <v>193750</v>
      </c>
      <c r="AG876" s="5">
        <v>77500</v>
      </c>
      <c r="AH876" s="5">
        <f>SUM(Exposure_Information[[#This Row],[Building Coverage Value]:[Business interruption value]])</f>
        <v>658750</v>
      </c>
      <c r="AI876" s="5">
        <f>SUM(Exposure_Information[[#This Row],[Building Coverage Value]:[Contents Coverage Value]])</f>
        <v>581250</v>
      </c>
      <c r="AJ876" s="26"/>
    </row>
    <row r="877" spans="1:36" ht="26" x14ac:dyDescent="0.3">
      <c r="A877" s="2" t="s">
        <v>148</v>
      </c>
      <c r="B877" s="2" t="s">
        <v>156</v>
      </c>
      <c r="C877" s="2" t="s">
        <v>325</v>
      </c>
      <c r="D877" s="2">
        <v>10726</v>
      </c>
      <c r="E877" s="2" t="s">
        <v>367</v>
      </c>
      <c r="F877" s="2" t="s">
        <v>1185</v>
      </c>
      <c r="G877" s="3">
        <v>2024</v>
      </c>
      <c r="H877" s="3">
        <v>1000</v>
      </c>
      <c r="I877" s="71">
        <f>Exposure_Information[[#This Row],[Total  Insured Value]]+Exposure_Information[[#This Row],[Policy Deductible]]</f>
        <v>659500</v>
      </c>
      <c r="J877" s="2">
        <v>13598</v>
      </c>
      <c r="K877" s="3">
        <v>1</v>
      </c>
      <c r="L877" s="2" t="s">
        <v>9</v>
      </c>
      <c r="M877" s="2" t="s">
        <v>1186</v>
      </c>
      <c r="N877" s="3" t="s">
        <v>1187</v>
      </c>
      <c r="O877" s="2" t="s">
        <v>474</v>
      </c>
      <c r="P877" s="2" t="s">
        <v>171</v>
      </c>
      <c r="Q877" s="3">
        <v>27</v>
      </c>
      <c r="R877" s="2" t="s">
        <v>127</v>
      </c>
      <c r="S877" s="3">
        <v>25</v>
      </c>
      <c r="T877" s="2" t="s">
        <v>10</v>
      </c>
      <c r="U877" s="3">
        <v>42.271500000000003</v>
      </c>
      <c r="V877" s="3">
        <v>-71.808563000000007</v>
      </c>
      <c r="W877" s="2" t="s">
        <v>149</v>
      </c>
      <c r="X877" s="3">
        <v>1</v>
      </c>
      <c r="Y877" s="3" t="str">
        <f>_xlfn.CONCAT(Exposure_Information[[#This Row],[Building Construction Code]]," - ",Exposure_Information[[#This Row],[Type of building construction]])</f>
        <v>RMS - 1</v>
      </c>
      <c r="Z877" s="3">
        <v>0</v>
      </c>
      <c r="AA877" s="2">
        <v>1910</v>
      </c>
      <c r="AB877" s="2" t="s">
        <v>11</v>
      </c>
      <c r="AC877" s="2">
        <v>1</v>
      </c>
      <c r="AD877" s="2" t="str">
        <f>_xlfn.CONCAT(Exposure_Information[[#This Row],[Occupany Code]]," - ",Exposure_Information[[#This Row],[Type of building occupancy]])</f>
        <v>ATC - 1</v>
      </c>
      <c r="AE877" s="5">
        <v>615000</v>
      </c>
      <c r="AF877" s="5">
        <v>0</v>
      </c>
      <c r="AG877" s="5">
        <v>43500</v>
      </c>
      <c r="AH877" s="5">
        <f>SUM(Exposure_Information[[#This Row],[Building Coverage Value]:[Business interruption value]])</f>
        <v>658500</v>
      </c>
      <c r="AI877" s="5">
        <f>SUM(Exposure_Information[[#This Row],[Building Coverage Value]:[Contents Coverage Value]])</f>
        <v>615000</v>
      </c>
      <c r="AJ877" s="26"/>
    </row>
    <row r="878" spans="1:36" ht="39" x14ac:dyDescent="0.3">
      <c r="A878" s="2" t="s">
        <v>148</v>
      </c>
      <c r="B878" s="2" t="s">
        <v>156</v>
      </c>
      <c r="C878" s="2" t="s">
        <v>325</v>
      </c>
      <c r="D878" s="2">
        <v>120721</v>
      </c>
      <c r="E878" s="2" t="s">
        <v>4697</v>
      </c>
      <c r="F878" s="2" t="s">
        <v>10584</v>
      </c>
      <c r="G878" s="3">
        <v>1094</v>
      </c>
      <c r="H878" s="3">
        <v>500</v>
      </c>
      <c r="I878" s="71">
        <f>Exposure_Information[[#This Row],[Total  Insured Value]]+Exposure_Information[[#This Row],[Policy Deductible]]</f>
        <v>657550</v>
      </c>
      <c r="J878" s="2">
        <v>123851</v>
      </c>
      <c r="K878" s="3">
        <v>1</v>
      </c>
      <c r="L878" s="2" t="s">
        <v>9</v>
      </c>
      <c r="M878" s="2" t="s">
        <v>10585</v>
      </c>
      <c r="N878" s="3" t="s">
        <v>10586</v>
      </c>
      <c r="O878" s="2" t="s">
        <v>1520</v>
      </c>
      <c r="P878" s="2" t="s">
        <v>221</v>
      </c>
      <c r="Q878" s="3">
        <v>23</v>
      </c>
      <c r="R878" s="2" t="s">
        <v>127</v>
      </c>
      <c r="S878" s="3">
        <v>25</v>
      </c>
      <c r="T878" s="2" t="s">
        <v>10</v>
      </c>
      <c r="U878" s="3">
        <v>42.066274999999997</v>
      </c>
      <c r="V878" s="3">
        <v>-70.791632000000007</v>
      </c>
      <c r="W878" s="2" t="s">
        <v>149</v>
      </c>
      <c r="X878" s="3">
        <v>1</v>
      </c>
      <c r="Y878" s="3" t="str">
        <f>_xlfn.CONCAT(Exposure_Information[[#This Row],[Building Construction Code]]," - ",Exposure_Information[[#This Row],[Type of building construction]])</f>
        <v>RMS - 1</v>
      </c>
      <c r="Z878" s="3">
        <v>0</v>
      </c>
      <c r="AA878" s="2">
        <v>1977</v>
      </c>
      <c r="AB878" s="2" t="s">
        <v>11</v>
      </c>
      <c r="AC878" s="2">
        <v>1</v>
      </c>
      <c r="AD878" s="2" t="str">
        <f>_xlfn.CONCAT(Exposure_Information[[#This Row],[Occupany Code]]," - ",Exposure_Information[[#This Row],[Type of building occupancy]])</f>
        <v>ATC - 1</v>
      </c>
      <c r="AE878" s="5">
        <v>386500</v>
      </c>
      <c r="AF878" s="5">
        <v>193250</v>
      </c>
      <c r="AG878" s="5">
        <v>77300</v>
      </c>
      <c r="AH878" s="5">
        <f>SUM(Exposure_Information[[#This Row],[Building Coverage Value]:[Business interruption value]])</f>
        <v>657050</v>
      </c>
      <c r="AI878" s="5">
        <f>SUM(Exposure_Information[[#This Row],[Building Coverage Value]:[Contents Coverage Value]])</f>
        <v>579750</v>
      </c>
      <c r="AJ878" s="26"/>
    </row>
    <row r="879" spans="1:36" x14ac:dyDescent="0.3">
      <c r="A879" s="2" t="s">
        <v>148</v>
      </c>
      <c r="B879" s="2" t="s">
        <v>156</v>
      </c>
      <c r="C879" s="2" t="s">
        <v>325</v>
      </c>
      <c r="D879" s="2">
        <v>115850</v>
      </c>
      <c r="E879" s="2" t="s">
        <v>4697</v>
      </c>
      <c r="F879" s="2" t="s">
        <v>8761</v>
      </c>
      <c r="G879" s="3">
        <v>1653</v>
      </c>
      <c r="H879" s="3">
        <v>500</v>
      </c>
      <c r="I879" s="71">
        <f>Exposure_Information[[#This Row],[Total  Insured Value]]+Exposure_Information[[#This Row],[Policy Deductible]]</f>
        <v>657500</v>
      </c>
      <c r="J879" s="2">
        <v>118980</v>
      </c>
      <c r="K879" s="3">
        <v>1</v>
      </c>
      <c r="L879" s="2" t="s">
        <v>9</v>
      </c>
      <c r="M879" s="2" t="s">
        <v>8762</v>
      </c>
      <c r="N879" s="3" t="s">
        <v>8763</v>
      </c>
      <c r="O879" s="2" t="s">
        <v>2586</v>
      </c>
      <c r="P879" s="2" t="s">
        <v>69</v>
      </c>
      <c r="Q879" s="3">
        <v>3</v>
      </c>
      <c r="R879" s="2" t="s">
        <v>70</v>
      </c>
      <c r="S879" s="3">
        <v>9</v>
      </c>
      <c r="T879" s="2" t="s">
        <v>10</v>
      </c>
      <c r="U879" s="3">
        <v>41.677635000000002</v>
      </c>
      <c r="V879" s="3">
        <v>-72.774581999999995</v>
      </c>
      <c r="W879" s="2" t="s">
        <v>149</v>
      </c>
      <c r="X879" s="3">
        <v>1</v>
      </c>
      <c r="Y879" s="3" t="str">
        <f>_xlfn.CONCAT(Exposure_Information[[#This Row],[Building Construction Code]]," - ",Exposure_Information[[#This Row],[Type of building construction]])</f>
        <v>RMS - 1</v>
      </c>
      <c r="Z879" s="3">
        <v>0</v>
      </c>
      <c r="AA879" s="2">
        <v>1935</v>
      </c>
      <c r="AB879" s="2" t="s">
        <v>11</v>
      </c>
      <c r="AC879" s="2">
        <v>1</v>
      </c>
      <c r="AD879" s="2" t="str">
        <f>_xlfn.CONCAT(Exposure_Information[[#This Row],[Occupany Code]]," - ",Exposure_Information[[#This Row],[Type of building occupancy]])</f>
        <v>ATC - 1</v>
      </c>
      <c r="AE879" s="5">
        <v>438000</v>
      </c>
      <c r="AF879" s="5">
        <v>131400</v>
      </c>
      <c r="AG879" s="5">
        <v>87600</v>
      </c>
      <c r="AH879" s="5">
        <f>SUM(Exposure_Information[[#This Row],[Building Coverage Value]:[Business interruption value]])</f>
        <v>657000</v>
      </c>
      <c r="AI879" s="5">
        <f>SUM(Exposure_Information[[#This Row],[Building Coverage Value]:[Contents Coverage Value]])</f>
        <v>569400</v>
      </c>
      <c r="AJ879" s="26"/>
    </row>
    <row r="880" spans="1:36" ht="39" x14ac:dyDescent="0.3">
      <c r="A880" s="2" t="s">
        <v>148</v>
      </c>
      <c r="B880" s="2" t="s">
        <v>156</v>
      </c>
      <c r="C880" s="2" t="s">
        <v>325</v>
      </c>
      <c r="D880" s="2">
        <v>107730</v>
      </c>
      <c r="E880" s="2" t="s">
        <v>4697</v>
      </c>
      <c r="F880" s="2" t="s">
        <v>5486</v>
      </c>
      <c r="G880" s="3">
        <v>1445</v>
      </c>
      <c r="H880" s="3">
        <v>250</v>
      </c>
      <c r="I880" s="71">
        <f>Exposure_Information[[#This Row],[Total  Insured Value]]+Exposure_Information[[#This Row],[Policy Deductible]]</f>
        <v>655750</v>
      </c>
      <c r="J880" s="2">
        <v>110860</v>
      </c>
      <c r="K880" s="3">
        <v>1</v>
      </c>
      <c r="L880" s="2" t="s">
        <v>9</v>
      </c>
      <c r="M880" s="2" t="s">
        <v>5487</v>
      </c>
      <c r="N880" s="3" t="s">
        <v>5488</v>
      </c>
      <c r="O880" s="2" t="s">
        <v>152</v>
      </c>
      <c r="P880" s="2" t="s">
        <v>90</v>
      </c>
      <c r="Q880" s="3">
        <v>17</v>
      </c>
      <c r="R880" s="2" t="s">
        <v>127</v>
      </c>
      <c r="S880" s="3">
        <v>25</v>
      </c>
      <c r="T880" s="2" t="s">
        <v>10</v>
      </c>
      <c r="U880" s="3">
        <v>42.484637999999997</v>
      </c>
      <c r="V880" s="3">
        <v>-71.253769000000005</v>
      </c>
      <c r="W880" s="2" t="s">
        <v>149</v>
      </c>
      <c r="X880" s="3">
        <v>1</v>
      </c>
      <c r="Y880" s="3" t="str">
        <f>_xlfn.CONCAT(Exposure_Information[[#This Row],[Building Construction Code]]," - ",Exposure_Information[[#This Row],[Type of building construction]])</f>
        <v>RMS - 1</v>
      </c>
      <c r="Z880" s="3">
        <v>0</v>
      </c>
      <c r="AA880" s="2">
        <v>1948</v>
      </c>
      <c r="AB880" s="2" t="s">
        <v>11</v>
      </c>
      <c r="AC880" s="2">
        <v>1</v>
      </c>
      <c r="AD880" s="2" t="str">
        <f>_xlfn.CONCAT(Exposure_Information[[#This Row],[Occupany Code]]," - ",Exposure_Information[[#This Row],[Type of building occupancy]])</f>
        <v>ATC - 1</v>
      </c>
      <c r="AE880" s="5">
        <v>345000</v>
      </c>
      <c r="AF880" s="5">
        <v>241500</v>
      </c>
      <c r="AG880" s="5">
        <v>69000</v>
      </c>
      <c r="AH880" s="5">
        <f>SUM(Exposure_Information[[#This Row],[Building Coverage Value]:[Business interruption value]])</f>
        <v>655500</v>
      </c>
      <c r="AI880" s="5">
        <f>SUM(Exposure_Information[[#This Row],[Building Coverage Value]:[Contents Coverage Value]])</f>
        <v>586500</v>
      </c>
      <c r="AJ880" s="26"/>
    </row>
    <row r="881" spans="1:36" ht="39" x14ac:dyDescent="0.3">
      <c r="A881" s="2" t="s">
        <v>148</v>
      </c>
      <c r="B881" s="2" t="s">
        <v>156</v>
      </c>
      <c r="C881" s="2" t="s">
        <v>325</v>
      </c>
      <c r="D881" s="2">
        <v>121281</v>
      </c>
      <c r="E881" s="2" t="s">
        <v>4697</v>
      </c>
      <c r="F881" s="2" t="s">
        <v>10184</v>
      </c>
      <c r="G881" s="3">
        <v>704</v>
      </c>
      <c r="H881" s="3">
        <v>500</v>
      </c>
      <c r="I881" s="71">
        <f>Exposure_Information[[#This Row],[Total  Insured Value]]+Exposure_Information[[#This Row],[Policy Deductible]]</f>
        <v>656000</v>
      </c>
      <c r="J881" s="2">
        <v>124411</v>
      </c>
      <c r="K881" s="3">
        <v>1</v>
      </c>
      <c r="L881" s="2" t="s">
        <v>9</v>
      </c>
      <c r="M881" s="2" t="s">
        <v>10185</v>
      </c>
      <c r="N881" s="3" t="s">
        <v>10186</v>
      </c>
      <c r="O881" s="2" t="s">
        <v>115</v>
      </c>
      <c r="P881" s="2" t="s">
        <v>171</v>
      </c>
      <c r="Q881" s="3">
        <v>27</v>
      </c>
      <c r="R881" s="2" t="s">
        <v>127</v>
      </c>
      <c r="S881" s="3">
        <v>25</v>
      </c>
      <c r="T881" s="2" t="s">
        <v>10</v>
      </c>
      <c r="U881" s="3">
        <v>42.044730999999999</v>
      </c>
      <c r="V881" s="3">
        <v>-71.866034999999997</v>
      </c>
      <c r="W881" s="2" t="s">
        <v>149</v>
      </c>
      <c r="X881" s="3">
        <v>1</v>
      </c>
      <c r="Y881" s="3" t="str">
        <f>_xlfn.CONCAT(Exposure_Information[[#This Row],[Building Construction Code]]," - ",Exposure_Information[[#This Row],[Type of building construction]])</f>
        <v>RMS - 1</v>
      </c>
      <c r="Z881" s="3">
        <v>0</v>
      </c>
      <c r="AA881" s="2">
        <v>1999</v>
      </c>
      <c r="AB881" s="2" t="s">
        <v>11</v>
      </c>
      <c r="AC881" s="2">
        <v>1</v>
      </c>
      <c r="AD881" s="2" t="str">
        <f>_xlfn.CONCAT(Exposure_Information[[#This Row],[Occupany Code]]," - ",Exposure_Information[[#This Row],[Type of building occupancy]])</f>
        <v>ATC - 1</v>
      </c>
      <c r="AE881" s="5">
        <v>345000</v>
      </c>
      <c r="AF881" s="5">
        <v>241500</v>
      </c>
      <c r="AG881" s="5">
        <v>69000</v>
      </c>
      <c r="AH881" s="5">
        <f>SUM(Exposure_Information[[#This Row],[Building Coverage Value]:[Business interruption value]])</f>
        <v>655500</v>
      </c>
      <c r="AI881" s="5">
        <f>SUM(Exposure_Information[[#This Row],[Building Coverage Value]:[Contents Coverage Value]])</f>
        <v>586500</v>
      </c>
      <c r="AJ881" s="26"/>
    </row>
    <row r="882" spans="1:36" ht="26" x14ac:dyDescent="0.3">
      <c r="A882" s="2" t="s">
        <v>148</v>
      </c>
      <c r="B882" s="2" t="s">
        <v>156</v>
      </c>
      <c r="C882" s="2" t="s">
        <v>325</v>
      </c>
      <c r="D882" s="2">
        <v>122566</v>
      </c>
      <c r="E882" s="2" t="s">
        <v>4697</v>
      </c>
      <c r="F882" s="2" t="s">
        <v>10271</v>
      </c>
      <c r="G882" s="3">
        <v>828</v>
      </c>
      <c r="H882" s="3">
        <v>250</v>
      </c>
      <c r="I882" s="71">
        <f>Exposure_Information[[#This Row],[Total  Insured Value]]+Exposure_Information[[#This Row],[Policy Deductible]]</f>
        <v>655750</v>
      </c>
      <c r="J882" s="2">
        <v>125696</v>
      </c>
      <c r="K882" s="3">
        <v>1</v>
      </c>
      <c r="L882" s="2" t="s">
        <v>9</v>
      </c>
      <c r="M882" s="2" t="s">
        <v>10272</v>
      </c>
      <c r="N882" s="3" t="s">
        <v>10273</v>
      </c>
      <c r="O882" s="2" t="s">
        <v>1784</v>
      </c>
      <c r="P882" s="2" t="s">
        <v>231</v>
      </c>
      <c r="Q882" s="3">
        <v>13</v>
      </c>
      <c r="R882" s="2" t="s">
        <v>127</v>
      </c>
      <c r="S882" s="3">
        <v>25</v>
      </c>
      <c r="T882" s="2" t="s">
        <v>10</v>
      </c>
      <c r="U882" s="3">
        <v>42.106620999999997</v>
      </c>
      <c r="V882" s="3">
        <v>-72.312599000000006</v>
      </c>
      <c r="W882" s="2" t="s">
        <v>149</v>
      </c>
      <c r="X882" s="3">
        <v>1</v>
      </c>
      <c r="Y882" s="3" t="str">
        <f>_xlfn.CONCAT(Exposure_Information[[#This Row],[Building Construction Code]]," - ",Exposure_Information[[#This Row],[Type of building construction]])</f>
        <v>RMS - 1</v>
      </c>
      <c r="Z882" s="3">
        <v>0</v>
      </c>
      <c r="AA882" s="2">
        <v>1984</v>
      </c>
      <c r="AB882" s="2" t="s">
        <v>11</v>
      </c>
      <c r="AC882" s="2">
        <v>1</v>
      </c>
      <c r="AD882" s="2" t="str">
        <f>_xlfn.CONCAT(Exposure_Information[[#This Row],[Occupany Code]]," - ",Exposure_Information[[#This Row],[Type of building occupancy]])</f>
        <v>ATC - 1</v>
      </c>
      <c r="AE882" s="5">
        <v>345000</v>
      </c>
      <c r="AF882" s="5">
        <v>241500</v>
      </c>
      <c r="AG882" s="5">
        <v>69000</v>
      </c>
      <c r="AH882" s="5">
        <f>SUM(Exposure_Information[[#This Row],[Building Coverage Value]:[Business interruption value]])</f>
        <v>655500</v>
      </c>
      <c r="AI882" s="5">
        <f>SUM(Exposure_Information[[#This Row],[Building Coverage Value]:[Contents Coverage Value]])</f>
        <v>586500</v>
      </c>
      <c r="AJ882" s="26"/>
    </row>
    <row r="883" spans="1:36" ht="39" x14ac:dyDescent="0.3">
      <c r="A883" s="2" t="s">
        <v>148</v>
      </c>
      <c r="B883" s="2" t="s">
        <v>156</v>
      </c>
      <c r="C883" s="2" t="s">
        <v>325</v>
      </c>
      <c r="D883" s="2">
        <v>120889</v>
      </c>
      <c r="E883" s="2" t="s">
        <v>4697</v>
      </c>
      <c r="F883" s="2" t="s">
        <v>10590</v>
      </c>
      <c r="G883" s="3">
        <v>1489</v>
      </c>
      <c r="H883" s="3">
        <v>500</v>
      </c>
      <c r="I883" s="71">
        <f>Exposure_Information[[#This Row],[Total  Insured Value]]+Exposure_Information[[#This Row],[Policy Deductible]]</f>
        <v>656000</v>
      </c>
      <c r="J883" s="2">
        <v>124019</v>
      </c>
      <c r="K883" s="3">
        <v>1</v>
      </c>
      <c r="L883" s="2" t="s">
        <v>9</v>
      </c>
      <c r="M883" s="2" t="s">
        <v>10591</v>
      </c>
      <c r="N883" s="3" t="s">
        <v>10592</v>
      </c>
      <c r="O883" s="2" t="s">
        <v>389</v>
      </c>
      <c r="P883" s="2" t="s">
        <v>90</v>
      </c>
      <c r="Q883" s="3">
        <v>17</v>
      </c>
      <c r="R883" s="2" t="s">
        <v>127</v>
      </c>
      <c r="S883" s="3">
        <v>25</v>
      </c>
      <c r="T883" s="2" t="s">
        <v>10</v>
      </c>
      <c r="U883" s="3">
        <v>42.641829999999999</v>
      </c>
      <c r="V883" s="3">
        <v>-71.289017000000001</v>
      </c>
      <c r="W883" s="2" t="s">
        <v>149</v>
      </c>
      <c r="X883" s="3">
        <v>1</v>
      </c>
      <c r="Y883" s="3" t="str">
        <f>_xlfn.CONCAT(Exposure_Information[[#This Row],[Building Construction Code]]," - ",Exposure_Information[[#This Row],[Type of building construction]])</f>
        <v>RMS - 1</v>
      </c>
      <c r="Z883" s="3">
        <v>0</v>
      </c>
      <c r="AA883" s="2">
        <v>1920</v>
      </c>
      <c r="AB883" s="2" t="s">
        <v>11</v>
      </c>
      <c r="AC883" s="2">
        <v>1</v>
      </c>
      <c r="AD883" s="2" t="str">
        <f>_xlfn.CONCAT(Exposure_Information[[#This Row],[Occupany Code]]," - ",Exposure_Information[[#This Row],[Type of building occupancy]])</f>
        <v>ATC - 1</v>
      </c>
      <c r="AE883" s="5">
        <v>345000</v>
      </c>
      <c r="AF883" s="5">
        <v>241500</v>
      </c>
      <c r="AG883" s="5">
        <v>69000</v>
      </c>
      <c r="AH883" s="5">
        <f>SUM(Exposure_Information[[#This Row],[Building Coverage Value]:[Business interruption value]])</f>
        <v>655500</v>
      </c>
      <c r="AI883" s="5">
        <f>SUM(Exposure_Information[[#This Row],[Building Coverage Value]:[Contents Coverage Value]])</f>
        <v>586500</v>
      </c>
      <c r="AJ883" s="26"/>
    </row>
    <row r="884" spans="1:36" ht="26" x14ac:dyDescent="0.3">
      <c r="A884" s="2" t="s">
        <v>148</v>
      </c>
      <c r="B884" s="2" t="s">
        <v>156</v>
      </c>
      <c r="C884" s="2" t="s">
        <v>325</v>
      </c>
      <c r="D884" s="2">
        <v>7261</v>
      </c>
      <c r="E884" s="2" t="s">
        <v>382</v>
      </c>
      <c r="F884" s="2" t="s">
        <v>416</v>
      </c>
      <c r="G884" s="3">
        <v>1255</v>
      </c>
      <c r="H884" s="3">
        <v>500</v>
      </c>
      <c r="I884" s="71">
        <f>Exposure_Information[[#This Row],[Total  Insured Value]]+Exposure_Information[[#This Row],[Policy Deductible]]</f>
        <v>391500</v>
      </c>
      <c r="J884" s="2">
        <v>9788</v>
      </c>
      <c r="K884" s="3">
        <v>1</v>
      </c>
      <c r="L884" s="2" t="s">
        <v>9</v>
      </c>
      <c r="M884" s="2" t="s">
        <v>414</v>
      </c>
      <c r="N884" s="3" t="s">
        <v>142</v>
      </c>
      <c r="O884" s="2" t="s">
        <v>161</v>
      </c>
      <c r="P884" s="2" t="s">
        <v>72</v>
      </c>
      <c r="Q884" s="3">
        <v>103</v>
      </c>
      <c r="R884" s="2" t="s">
        <v>25</v>
      </c>
      <c r="S884" s="3">
        <v>36</v>
      </c>
      <c r="T884" s="2" t="s">
        <v>10</v>
      </c>
      <c r="U884" s="3">
        <v>40.694705999999996</v>
      </c>
      <c r="V884" s="3">
        <v>-73.329449999999994</v>
      </c>
      <c r="W884" s="2" t="s">
        <v>149</v>
      </c>
      <c r="X884" s="3">
        <v>1</v>
      </c>
      <c r="Y884" s="3" t="str">
        <f>_xlfn.CONCAT(Exposure_Information[[#This Row],[Building Construction Code]]," - ",Exposure_Information[[#This Row],[Type of building construction]])</f>
        <v>RMS - 1</v>
      </c>
      <c r="Z884" s="3">
        <v>0</v>
      </c>
      <c r="AA884" s="2">
        <v>9999</v>
      </c>
      <c r="AB884" s="2" t="s">
        <v>11</v>
      </c>
      <c r="AC884" s="2">
        <v>37</v>
      </c>
      <c r="AD884" s="2" t="str">
        <f>_xlfn.CONCAT(Exposure_Information[[#This Row],[Occupany Code]]," - ",Exposure_Information[[#This Row],[Type of building occupancy]])</f>
        <v>ATC - 37</v>
      </c>
      <c r="AE884" s="5">
        <v>371000</v>
      </c>
      <c r="AF884" s="5">
        <v>0</v>
      </c>
      <c r="AG884" s="5">
        <v>20000</v>
      </c>
      <c r="AH884" s="5">
        <f>SUM(Exposure_Information[[#This Row],[Building Coverage Value]:[Business interruption value]])</f>
        <v>391000</v>
      </c>
      <c r="AI884" s="5">
        <f>SUM(Exposure_Information[[#This Row],[Building Coverage Value]:[Contents Coverage Value]])</f>
        <v>371000</v>
      </c>
      <c r="AJ884" s="26"/>
    </row>
    <row r="885" spans="1:36" ht="26" x14ac:dyDescent="0.3">
      <c r="A885" s="2" t="s">
        <v>148</v>
      </c>
      <c r="B885" s="2" t="s">
        <v>156</v>
      </c>
      <c r="C885" s="2" t="s">
        <v>325</v>
      </c>
      <c r="D885" s="2">
        <v>122755</v>
      </c>
      <c r="E885" s="2" t="s">
        <v>4697</v>
      </c>
      <c r="F885" s="2" t="s">
        <v>9530</v>
      </c>
      <c r="G885" s="3">
        <v>1238</v>
      </c>
      <c r="H885" s="3">
        <v>500</v>
      </c>
      <c r="I885" s="71">
        <f>Exposure_Information[[#This Row],[Total  Insured Value]]+Exposure_Information[[#This Row],[Policy Deductible]]</f>
        <v>654150</v>
      </c>
      <c r="J885" s="2">
        <v>125885</v>
      </c>
      <c r="K885" s="3">
        <v>1</v>
      </c>
      <c r="L885" s="2" t="s">
        <v>9</v>
      </c>
      <c r="M885" s="2" t="s">
        <v>9531</v>
      </c>
      <c r="N885" s="3" t="s">
        <v>9532</v>
      </c>
      <c r="O885" s="2" t="s">
        <v>96</v>
      </c>
      <c r="P885" s="2" t="s">
        <v>80</v>
      </c>
      <c r="Q885" s="3">
        <v>47</v>
      </c>
      <c r="R885" s="2" t="s">
        <v>25</v>
      </c>
      <c r="S885" s="3">
        <v>36</v>
      </c>
      <c r="T885" s="2" t="s">
        <v>10</v>
      </c>
      <c r="U885" s="3">
        <v>40.609765000000003</v>
      </c>
      <c r="V885" s="3">
        <v>-74.009095000000002</v>
      </c>
      <c r="W885" s="2" t="s">
        <v>149</v>
      </c>
      <c r="X885" s="3">
        <v>2</v>
      </c>
      <c r="Y885" s="3" t="str">
        <f>_xlfn.CONCAT(Exposure_Information[[#This Row],[Building Construction Code]]," - ",Exposure_Information[[#This Row],[Type of building construction]])</f>
        <v>RMS - 2</v>
      </c>
      <c r="Z885" s="3">
        <v>0</v>
      </c>
      <c r="AA885" s="2">
        <v>1949</v>
      </c>
      <c r="AB885" s="2" t="s">
        <v>11</v>
      </c>
      <c r="AC885" s="2">
        <v>1</v>
      </c>
      <c r="AD885" s="2" t="str">
        <f>_xlfn.CONCAT(Exposure_Information[[#This Row],[Occupany Code]]," - ",Exposure_Information[[#This Row],[Type of building occupancy]])</f>
        <v>ATC - 1</v>
      </c>
      <c r="AE885" s="5">
        <v>384500</v>
      </c>
      <c r="AF885" s="5">
        <v>192250</v>
      </c>
      <c r="AG885" s="5">
        <v>76900</v>
      </c>
      <c r="AH885" s="5">
        <f>SUM(Exposure_Information[[#This Row],[Building Coverage Value]:[Business interruption value]])</f>
        <v>653650</v>
      </c>
      <c r="AI885" s="5">
        <f>SUM(Exposure_Information[[#This Row],[Building Coverage Value]:[Contents Coverage Value]])</f>
        <v>576750</v>
      </c>
      <c r="AJ885" s="26"/>
    </row>
    <row r="886" spans="1:36" ht="26" x14ac:dyDescent="0.3">
      <c r="A886" s="2" t="s">
        <v>148</v>
      </c>
      <c r="B886" s="2" t="s">
        <v>156</v>
      </c>
      <c r="C886" s="2" t="s">
        <v>325</v>
      </c>
      <c r="D886" s="2">
        <v>7260</v>
      </c>
      <c r="E886" s="2" t="s">
        <v>382</v>
      </c>
      <c r="F886" s="2" t="s">
        <v>1097</v>
      </c>
      <c r="G886" s="3">
        <v>1766.47998046875</v>
      </c>
      <c r="H886" s="3">
        <v>1000</v>
      </c>
      <c r="I886" s="71">
        <f>Exposure_Information[[#This Row],[Total  Insured Value]]+Exposure_Information[[#This Row],[Policy Deductible]]</f>
        <v>686000</v>
      </c>
      <c r="J886" s="2">
        <v>9787</v>
      </c>
      <c r="K886" s="3">
        <v>1</v>
      </c>
      <c r="L886" s="2" t="s">
        <v>9</v>
      </c>
      <c r="M886" s="2" t="s">
        <v>10713</v>
      </c>
      <c r="N886" s="3" t="s">
        <v>384</v>
      </c>
      <c r="O886" s="2" t="s">
        <v>385</v>
      </c>
      <c r="P886" s="2" t="s">
        <v>80</v>
      </c>
      <c r="Q886" s="3">
        <v>47</v>
      </c>
      <c r="R886" s="2" t="s">
        <v>25</v>
      </c>
      <c r="S886" s="3">
        <v>36</v>
      </c>
      <c r="T886" s="2" t="s">
        <v>10</v>
      </c>
      <c r="U886" s="3">
        <v>40.633555999999999</v>
      </c>
      <c r="V886" s="3">
        <v>-73.995716999999999</v>
      </c>
      <c r="W886" s="2" t="s">
        <v>149</v>
      </c>
      <c r="X886" s="3">
        <v>2</v>
      </c>
      <c r="Y886" s="3" t="str">
        <f>_xlfn.CONCAT(Exposure_Information[[#This Row],[Building Construction Code]]," - ",Exposure_Information[[#This Row],[Type of building construction]])</f>
        <v>RMS - 2</v>
      </c>
      <c r="Z886" s="3">
        <v>0</v>
      </c>
      <c r="AA886" s="2">
        <v>9999</v>
      </c>
      <c r="AB886" s="2" t="s">
        <v>11</v>
      </c>
      <c r="AC886" s="2">
        <v>37</v>
      </c>
      <c r="AD886" s="2" t="str">
        <f>_xlfn.CONCAT(Exposure_Information[[#This Row],[Occupany Code]]," - ",Exposure_Information[[#This Row],[Type of building occupancy]])</f>
        <v>ATC - 37</v>
      </c>
      <c r="AE886" s="5">
        <v>665000</v>
      </c>
      <c r="AF886" s="5">
        <v>0</v>
      </c>
      <c r="AG886" s="5">
        <v>20000</v>
      </c>
      <c r="AH886" s="5">
        <f>SUM(Exposure_Information[[#This Row],[Building Coverage Value]:[Business interruption value]])</f>
        <v>685000</v>
      </c>
      <c r="AI886" s="5">
        <f>SUM(Exposure_Information[[#This Row],[Building Coverage Value]:[Contents Coverage Value]])</f>
        <v>665000</v>
      </c>
      <c r="AJ886" s="26"/>
    </row>
    <row r="887" spans="1:36" ht="26" x14ac:dyDescent="0.3">
      <c r="A887" s="2" t="s">
        <v>148</v>
      </c>
      <c r="B887" s="2" t="s">
        <v>156</v>
      </c>
      <c r="C887" s="2" t="s">
        <v>325</v>
      </c>
      <c r="D887" s="2">
        <v>104996</v>
      </c>
      <c r="E887" s="2" t="s">
        <v>4697</v>
      </c>
      <c r="F887" s="2" t="s">
        <v>6046</v>
      </c>
      <c r="G887" s="3">
        <v>1664</v>
      </c>
      <c r="H887" s="3">
        <v>500</v>
      </c>
      <c r="I887" s="71">
        <f>Exposure_Information[[#This Row],[Total  Insured Value]]+Exposure_Information[[#This Row],[Policy Deductible]]</f>
        <v>653800</v>
      </c>
      <c r="J887" s="2">
        <v>108126</v>
      </c>
      <c r="K887" s="3">
        <v>1</v>
      </c>
      <c r="L887" s="2" t="s">
        <v>9</v>
      </c>
      <c r="M887" s="2" t="s">
        <v>6047</v>
      </c>
      <c r="N887" s="3" t="s">
        <v>6048</v>
      </c>
      <c r="O887" s="2" t="s">
        <v>4904</v>
      </c>
      <c r="P887" s="2" t="s">
        <v>224</v>
      </c>
      <c r="Q887" s="3">
        <v>21</v>
      </c>
      <c r="R887" s="2" t="s">
        <v>127</v>
      </c>
      <c r="S887" s="3">
        <v>25</v>
      </c>
      <c r="T887" s="2" t="s">
        <v>10</v>
      </c>
      <c r="U887" s="3">
        <v>42.243094999999997</v>
      </c>
      <c r="V887" s="3">
        <v>-70.958922999999999</v>
      </c>
      <c r="W887" s="2" t="s">
        <v>149</v>
      </c>
      <c r="X887" s="3">
        <v>1</v>
      </c>
      <c r="Y887" s="3" t="str">
        <f>_xlfn.CONCAT(Exposure_Information[[#This Row],[Building Construction Code]]," - ",Exposure_Information[[#This Row],[Type of building construction]])</f>
        <v>RMS - 1</v>
      </c>
      <c r="Z887" s="3">
        <v>0</v>
      </c>
      <c r="AA887" s="2">
        <v>1935</v>
      </c>
      <c r="AB887" s="2" t="s">
        <v>11</v>
      </c>
      <c r="AC887" s="2">
        <v>1</v>
      </c>
      <c r="AD887" s="2" t="str">
        <f>_xlfn.CONCAT(Exposure_Information[[#This Row],[Occupany Code]]," - ",Exposure_Information[[#This Row],[Type of building occupancy]])</f>
        <v>ATC - 1</v>
      </c>
      <c r="AE887" s="5">
        <v>347500</v>
      </c>
      <c r="AF887" s="5">
        <v>236300</v>
      </c>
      <c r="AG887" s="5">
        <v>69500</v>
      </c>
      <c r="AH887" s="5">
        <f>SUM(Exposure_Information[[#This Row],[Building Coverage Value]:[Business interruption value]])</f>
        <v>653300</v>
      </c>
      <c r="AI887" s="5">
        <f>SUM(Exposure_Information[[#This Row],[Building Coverage Value]:[Contents Coverage Value]])</f>
        <v>583800</v>
      </c>
      <c r="AJ887" s="26"/>
    </row>
    <row r="888" spans="1:36" ht="26" x14ac:dyDescent="0.3">
      <c r="A888" s="2" t="s">
        <v>148</v>
      </c>
      <c r="B888" s="2" t="s">
        <v>156</v>
      </c>
      <c r="C888" s="2" t="s">
        <v>325</v>
      </c>
      <c r="D888" s="2">
        <v>112955</v>
      </c>
      <c r="E888" s="2" t="s">
        <v>4697</v>
      </c>
      <c r="F888" s="2" t="s">
        <v>8635</v>
      </c>
      <c r="G888" s="3">
        <v>1051</v>
      </c>
      <c r="H888" s="3">
        <v>1000</v>
      </c>
      <c r="I888" s="71">
        <f>Exposure_Information[[#This Row],[Total  Insured Value]]+Exposure_Information[[#This Row],[Policy Deductible]]</f>
        <v>653650</v>
      </c>
      <c r="J888" s="2">
        <v>116085</v>
      </c>
      <c r="K888" s="3">
        <v>1</v>
      </c>
      <c r="L888" s="2" t="s">
        <v>9</v>
      </c>
      <c r="M888" s="2" t="s">
        <v>8636</v>
      </c>
      <c r="N888" s="3" t="s">
        <v>8637</v>
      </c>
      <c r="O888" s="2" t="s">
        <v>1331</v>
      </c>
      <c r="P888" s="2" t="s">
        <v>257</v>
      </c>
      <c r="Q888" s="3">
        <v>7</v>
      </c>
      <c r="R888" s="2" t="s">
        <v>248</v>
      </c>
      <c r="S888" s="3">
        <v>44</v>
      </c>
      <c r="T888" s="2" t="s">
        <v>10</v>
      </c>
      <c r="U888" s="3">
        <v>41.811655000000002</v>
      </c>
      <c r="V888" s="3">
        <v>-71.342388</v>
      </c>
      <c r="W888" s="2" t="s">
        <v>149</v>
      </c>
      <c r="X888" s="3">
        <v>1</v>
      </c>
      <c r="Y888" s="3" t="str">
        <f>_xlfn.CONCAT(Exposure_Information[[#This Row],[Building Construction Code]]," - ",Exposure_Information[[#This Row],[Type of building construction]])</f>
        <v>RMS - 1</v>
      </c>
      <c r="Z888" s="3">
        <v>0</v>
      </c>
      <c r="AA888" s="2">
        <v>1978</v>
      </c>
      <c r="AB888" s="2" t="s">
        <v>11</v>
      </c>
      <c r="AC888" s="2">
        <v>1</v>
      </c>
      <c r="AD888" s="2" t="str">
        <f>_xlfn.CONCAT(Exposure_Information[[#This Row],[Occupany Code]]," - ",Exposure_Information[[#This Row],[Type of building occupancy]])</f>
        <v>ATC - 1</v>
      </c>
      <c r="AE888" s="5">
        <v>343500</v>
      </c>
      <c r="AF888" s="5">
        <v>240450</v>
      </c>
      <c r="AG888" s="5">
        <v>68700</v>
      </c>
      <c r="AH888" s="5">
        <f>SUM(Exposure_Information[[#This Row],[Building Coverage Value]:[Business interruption value]])</f>
        <v>652650</v>
      </c>
      <c r="AI888" s="5">
        <f>SUM(Exposure_Information[[#This Row],[Building Coverage Value]:[Contents Coverage Value]])</f>
        <v>583950</v>
      </c>
      <c r="AJ888" s="26"/>
    </row>
    <row r="889" spans="1:36" ht="39" x14ac:dyDescent="0.3">
      <c r="A889" s="2" t="s">
        <v>148</v>
      </c>
      <c r="B889" s="2" t="s">
        <v>156</v>
      </c>
      <c r="C889" s="2" t="s">
        <v>325</v>
      </c>
      <c r="D889" s="2">
        <v>109324</v>
      </c>
      <c r="E889" s="2" t="s">
        <v>4697</v>
      </c>
      <c r="F889" s="2" t="s">
        <v>8659</v>
      </c>
      <c r="G889" s="3">
        <v>811</v>
      </c>
      <c r="H889" s="3">
        <v>1000</v>
      </c>
      <c r="I889" s="71">
        <f>Exposure_Information[[#This Row],[Total  Insured Value]]+Exposure_Information[[#This Row],[Policy Deductible]]</f>
        <v>653650</v>
      </c>
      <c r="J889" s="2">
        <v>112454</v>
      </c>
      <c r="K889" s="3">
        <v>1</v>
      </c>
      <c r="L889" s="2" t="s">
        <v>9</v>
      </c>
      <c r="M889" s="2" t="s">
        <v>8660</v>
      </c>
      <c r="N889" s="3" t="s">
        <v>8661</v>
      </c>
      <c r="O889" s="2" t="s">
        <v>3939</v>
      </c>
      <c r="P889" s="2" t="s">
        <v>139</v>
      </c>
      <c r="Q889" s="3">
        <v>9</v>
      </c>
      <c r="R889" s="2" t="s">
        <v>70</v>
      </c>
      <c r="S889" s="3">
        <v>9</v>
      </c>
      <c r="T889" s="2" t="s">
        <v>10</v>
      </c>
      <c r="U889" s="3">
        <v>41.385863999999998</v>
      </c>
      <c r="V889" s="3">
        <v>-73.094436999999999</v>
      </c>
      <c r="W889" s="2" t="s">
        <v>149</v>
      </c>
      <c r="X889" s="3">
        <v>1</v>
      </c>
      <c r="Y889" s="3" t="str">
        <f>_xlfn.CONCAT(Exposure_Information[[#This Row],[Building Construction Code]]," - ",Exposure_Information[[#This Row],[Type of building construction]])</f>
        <v>RMS - 1</v>
      </c>
      <c r="Z889" s="3">
        <v>0</v>
      </c>
      <c r="AA889" s="2">
        <v>1990</v>
      </c>
      <c r="AB889" s="2" t="s">
        <v>11</v>
      </c>
      <c r="AC889" s="2">
        <v>1</v>
      </c>
      <c r="AD889" s="2" t="str">
        <f>_xlfn.CONCAT(Exposure_Information[[#This Row],[Occupany Code]]," - ",Exposure_Information[[#This Row],[Type of building occupancy]])</f>
        <v>ATC - 1</v>
      </c>
      <c r="AE889" s="5">
        <v>343500</v>
      </c>
      <c r="AF889" s="5">
        <v>240450</v>
      </c>
      <c r="AG889" s="5">
        <v>68700</v>
      </c>
      <c r="AH889" s="5">
        <f>SUM(Exposure_Information[[#This Row],[Building Coverage Value]:[Business interruption value]])</f>
        <v>652650</v>
      </c>
      <c r="AI889" s="5">
        <f>SUM(Exposure_Information[[#This Row],[Building Coverage Value]:[Contents Coverage Value]])</f>
        <v>583950</v>
      </c>
      <c r="AJ889" s="26"/>
    </row>
    <row r="890" spans="1:36" ht="26" x14ac:dyDescent="0.3">
      <c r="A890" s="2" t="s">
        <v>148</v>
      </c>
      <c r="B890" s="2" t="s">
        <v>156</v>
      </c>
      <c r="C890" s="2" t="s">
        <v>325</v>
      </c>
      <c r="D890" s="2">
        <v>7251</v>
      </c>
      <c r="E890" s="2" t="s">
        <v>382</v>
      </c>
      <c r="F890" s="2" t="s">
        <v>2394</v>
      </c>
      <c r="G890" s="3">
        <v>985</v>
      </c>
      <c r="H890" s="3">
        <v>500</v>
      </c>
      <c r="I890" s="71">
        <f>Exposure_Information[[#This Row],[Total  Insured Value]]+Exposure_Information[[#This Row],[Policy Deductible]]</f>
        <v>200500</v>
      </c>
      <c r="J890" s="2">
        <v>9777</v>
      </c>
      <c r="K890" s="3">
        <v>1</v>
      </c>
      <c r="L890" s="2" t="s">
        <v>9</v>
      </c>
      <c r="M890" s="2" t="s">
        <v>10713</v>
      </c>
      <c r="N890" s="2" t="s">
        <v>559</v>
      </c>
      <c r="O890" s="2" t="s">
        <v>560</v>
      </c>
      <c r="P890" s="2" t="s">
        <v>64</v>
      </c>
      <c r="Q890" s="3">
        <v>87</v>
      </c>
      <c r="R890" s="2" t="s">
        <v>25</v>
      </c>
      <c r="S890" s="3">
        <v>36</v>
      </c>
      <c r="T890" s="2" t="s">
        <v>10</v>
      </c>
      <c r="U890" s="3">
        <v>41.064431999999996</v>
      </c>
      <c r="V890" s="3">
        <v>-74.018483000000003</v>
      </c>
      <c r="W890" s="2" t="s">
        <v>149</v>
      </c>
      <c r="X890" s="3">
        <v>1</v>
      </c>
      <c r="Y890" s="3" t="str">
        <f>_xlfn.CONCAT(Exposure_Information[[#This Row],[Building Construction Code]]," - ",Exposure_Information[[#This Row],[Type of building construction]])</f>
        <v>RMS - 1</v>
      </c>
      <c r="Z890" s="3">
        <v>0</v>
      </c>
      <c r="AA890" s="2">
        <v>9999</v>
      </c>
      <c r="AB890" s="2" t="s">
        <v>11</v>
      </c>
      <c r="AC890" s="2">
        <v>37</v>
      </c>
      <c r="AD890" s="2" t="str">
        <f>_xlfn.CONCAT(Exposure_Information[[#This Row],[Occupany Code]]," - ",Exposure_Information[[#This Row],[Type of building occupancy]])</f>
        <v>ATC - 37</v>
      </c>
      <c r="AE890" s="5">
        <v>200000</v>
      </c>
      <c r="AF890" s="5">
        <v>0</v>
      </c>
      <c r="AG890" s="5">
        <v>0</v>
      </c>
      <c r="AH890" s="5">
        <f>SUM(Exposure_Information[[#This Row],[Building Coverage Value]:[Business interruption value]])</f>
        <v>200000</v>
      </c>
      <c r="AI890" s="5">
        <f>SUM(Exposure_Information[[#This Row],[Building Coverage Value]:[Contents Coverage Value]])</f>
        <v>200000</v>
      </c>
      <c r="AJ890" s="26"/>
    </row>
    <row r="891" spans="1:36" ht="26" x14ac:dyDescent="0.3">
      <c r="A891" s="2" t="s">
        <v>148</v>
      </c>
      <c r="B891" s="2" t="s">
        <v>156</v>
      </c>
      <c r="C891" s="2" t="s">
        <v>325</v>
      </c>
      <c r="D891" s="2">
        <v>7246</v>
      </c>
      <c r="E891" s="2" t="s">
        <v>382</v>
      </c>
      <c r="F891" s="2" t="s">
        <v>2220</v>
      </c>
      <c r="G891" s="3">
        <v>2132</v>
      </c>
      <c r="H891" s="3">
        <v>250</v>
      </c>
      <c r="I891" s="71">
        <f>Exposure_Information[[#This Row],[Total  Insured Value]]+Exposure_Information[[#This Row],[Policy Deductible]]</f>
        <v>150250</v>
      </c>
      <c r="J891" s="2">
        <v>9767</v>
      </c>
      <c r="K891" s="3">
        <v>1</v>
      </c>
      <c r="L891" s="2" t="s">
        <v>9</v>
      </c>
      <c r="M891" s="2" t="s">
        <v>10713</v>
      </c>
      <c r="N891" s="2" t="s">
        <v>1559</v>
      </c>
      <c r="O891" s="2" t="s">
        <v>97</v>
      </c>
      <c r="P891" s="2" t="s">
        <v>224</v>
      </c>
      <c r="Q891" s="3">
        <v>21</v>
      </c>
      <c r="R891" s="2" t="s">
        <v>127</v>
      </c>
      <c r="S891" s="3">
        <v>25</v>
      </c>
      <c r="T891" s="2" t="s">
        <v>10</v>
      </c>
      <c r="U891" s="3">
        <v>42.283681000000001</v>
      </c>
      <c r="V891" s="3">
        <v>-71.026086000000006</v>
      </c>
      <c r="W891" s="2" t="s">
        <v>149</v>
      </c>
      <c r="X891" s="3">
        <v>2</v>
      </c>
      <c r="Y891" s="3" t="str">
        <f>_xlfn.CONCAT(Exposure_Information[[#This Row],[Building Construction Code]]," - ",Exposure_Information[[#This Row],[Type of building construction]])</f>
        <v>RMS - 2</v>
      </c>
      <c r="Z891" s="3">
        <v>0</v>
      </c>
      <c r="AA891" s="2">
        <v>9999</v>
      </c>
      <c r="AB891" s="2" t="s">
        <v>11</v>
      </c>
      <c r="AC891" s="2">
        <v>37</v>
      </c>
      <c r="AD891" s="2" t="str">
        <f>_xlfn.CONCAT(Exposure_Information[[#This Row],[Occupany Code]]," - ",Exposure_Information[[#This Row],[Type of building occupancy]])</f>
        <v>ATC - 37</v>
      </c>
      <c r="AE891" s="5">
        <v>0</v>
      </c>
      <c r="AF891" s="5">
        <v>150000</v>
      </c>
      <c r="AG891" s="5">
        <v>0</v>
      </c>
      <c r="AH891" s="5">
        <f>SUM(Exposure_Information[[#This Row],[Building Coverage Value]:[Business interruption value]])</f>
        <v>150000</v>
      </c>
      <c r="AI891" s="5">
        <f>SUM(Exposure_Information[[#This Row],[Building Coverage Value]:[Contents Coverage Value]])</f>
        <v>150000</v>
      </c>
      <c r="AJ891" s="26"/>
    </row>
    <row r="892" spans="1:36" ht="26" x14ac:dyDescent="0.3">
      <c r="A892" s="2" t="s">
        <v>148</v>
      </c>
      <c r="B892" s="2" t="s">
        <v>156</v>
      </c>
      <c r="C892" s="2" t="s">
        <v>325</v>
      </c>
      <c r="D892" s="2">
        <v>19029</v>
      </c>
      <c r="E892" s="2" t="s">
        <v>367</v>
      </c>
      <c r="F892" s="2" t="s">
        <v>4017</v>
      </c>
      <c r="G892" s="3">
        <v>2838</v>
      </c>
      <c r="H892" s="3">
        <v>500</v>
      </c>
      <c r="I892" s="71">
        <f>Exposure_Information[[#This Row],[Total  Insured Value]]+Exposure_Information[[#This Row],[Policy Deductible]]</f>
        <v>652500</v>
      </c>
      <c r="J892" s="2">
        <v>22137</v>
      </c>
      <c r="K892" s="3">
        <v>1</v>
      </c>
      <c r="L892" s="2" t="s">
        <v>9</v>
      </c>
      <c r="M892" s="2" t="s">
        <v>4018</v>
      </c>
      <c r="N892" s="3" t="s">
        <v>4019</v>
      </c>
      <c r="O892" s="2" t="s">
        <v>261</v>
      </c>
      <c r="P892" s="2" t="s">
        <v>224</v>
      </c>
      <c r="Q892" s="3">
        <v>21</v>
      </c>
      <c r="R892" s="2" t="s">
        <v>127</v>
      </c>
      <c r="S892" s="3">
        <v>25</v>
      </c>
      <c r="T892" s="2" t="s">
        <v>10</v>
      </c>
      <c r="U892" s="3">
        <v>42.265064000000002</v>
      </c>
      <c r="V892" s="3">
        <v>-71.023246999999998</v>
      </c>
      <c r="W892" s="2" t="s">
        <v>149</v>
      </c>
      <c r="X892" s="3">
        <v>1</v>
      </c>
      <c r="Y892" s="3" t="str">
        <f>_xlfn.CONCAT(Exposure_Information[[#This Row],[Building Construction Code]]," - ",Exposure_Information[[#This Row],[Type of building construction]])</f>
        <v>RMS - 1</v>
      </c>
      <c r="Z892" s="3">
        <v>0</v>
      </c>
      <c r="AA892" s="2">
        <v>1899</v>
      </c>
      <c r="AB892" s="2" t="s">
        <v>11</v>
      </c>
      <c r="AC892" s="2">
        <v>1</v>
      </c>
      <c r="AD892" s="2" t="str">
        <f>_xlfn.CONCAT(Exposure_Information[[#This Row],[Occupany Code]]," - ",Exposure_Information[[#This Row],[Type of building occupancy]])</f>
        <v>ATC - 1</v>
      </c>
      <c r="AE892" s="5">
        <v>622000</v>
      </c>
      <c r="AF892" s="5">
        <v>0</v>
      </c>
      <c r="AG892" s="5">
        <v>30000</v>
      </c>
      <c r="AH892" s="5">
        <f>SUM(Exposure_Information[[#This Row],[Building Coverage Value]:[Business interruption value]])</f>
        <v>652000</v>
      </c>
      <c r="AI892" s="5">
        <f>SUM(Exposure_Information[[#This Row],[Building Coverage Value]:[Contents Coverage Value]])</f>
        <v>622000</v>
      </c>
      <c r="AJ892" s="26"/>
    </row>
    <row r="893" spans="1:36" ht="39" x14ac:dyDescent="0.3">
      <c r="A893" s="2" t="s">
        <v>148</v>
      </c>
      <c r="B893" s="2" t="s">
        <v>156</v>
      </c>
      <c r="C893" s="2" t="s">
        <v>325</v>
      </c>
      <c r="D893" s="2">
        <v>105053</v>
      </c>
      <c r="E893" s="2" t="s">
        <v>4697</v>
      </c>
      <c r="F893" s="2" t="s">
        <v>5896</v>
      </c>
      <c r="G893" s="3">
        <v>626</v>
      </c>
      <c r="H893" s="3">
        <v>1000</v>
      </c>
      <c r="I893" s="71">
        <f>Exposure_Information[[#This Row],[Total  Insured Value]]+Exposure_Information[[#This Row],[Policy Deductible]]</f>
        <v>652700</v>
      </c>
      <c r="J893" s="2">
        <v>108183</v>
      </c>
      <c r="K893" s="3">
        <v>1</v>
      </c>
      <c r="L893" s="2" t="s">
        <v>9</v>
      </c>
      <c r="M893" s="2" t="s">
        <v>5897</v>
      </c>
      <c r="N893" s="3" t="s">
        <v>5898</v>
      </c>
      <c r="O893" s="2" t="s">
        <v>4076</v>
      </c>
      <c r="P893" s="2" t="s">
        <v>4562</v>
      </c>
      <c r="Q893" s="3">
        <v>13</v>
      </c>
      <c r="R893" s="2" t="s">
        <v>70</v>
      </c>
      <c r="S893" s="3">
        <v>9</v>
      </c>
      <c r="T893" s="2" t="s">
        <v>10</v>
      </c>
      <c r="U893" s="3">
        <v>42.031376000000002</v>
      </c>
      <c r="V893" s="3">
        <v>-72.468711999999996</v>
      </c>
      <c r="W893" s="2" t="s">
        <v>149</v>
      </c>
      <c r="X893" s="3">
        <v>1</v>
      </c>
      <c r="Y893" s="3" t="str">
        <f>_xlfn.CONCAT(Exposure_Information[[#This Row],[Building Construction Code]]," - ",Exposure_Information[[#This Row],[Type of building construction]])</f>
        <v>RMS - 1</v>
      </c>
      <c r="Z893" s="3">
        <v>0</v>
      </c>
      <c r="AA893" s="2">
        <v>1965</v>
      </c>
      <c r="AB893" s="2" t="s">
        <v>11</v>
      </c>
      <c r="AC893" s="2">
        <v>1</v>
      </c>
      <c r="AD893" s="2" t="str">
        <f>_xlfn.CONCAT(Exposure_Information[[#This Row],[Occupany Code]]," - ",Exposure_Information[[#This Row],[Type of building occupancy]])</f>
        <v>ATC - 1</v>
      </c>
      <c r="AE893" s="5">
        <v>343000</v>
      </c>
      <c r="AF893" s="5">
        <v>240100</v>
      </c>
      <c r="AG893" s="5">
        <v>68600</v>
      </c>
      <c r="AH893" s="5">
        <f>SUM(Exposure_Information[[#This Row],[Building Coverage Value]:[Business interruption value]])</f>
        <v>651700</v>
      </c>
      <c r="AI893" s="5">
        <f>SUM(Exposure_Information[[#This Row],[Building Coverage Value]:[Contents Coverage Value]])</f>
        <v>583100</v>
      </c>
      <c r="AJ893" s="26"/>
    </row>
    <row r="894" spans="1:36" ht="26" x14ac:dyDescent="0.3">
      <c r="A894" s="2" t="s">
        <v>148</v>
      </c>
      <c r="B894" s="2" t="s">
        <v>156</v>
      </c>
      <c r="C894" s="2" t="s">
        <v>325</v>
      </c>
      <c r="D894" s="2">
        <v>104439</v>
      </c>
      <c r="E894" s="2" t="s">
        <v>4697</v>
      </c>
      <c r="F894" s="2" t="s">
        <v>7147</v>
      </c>
      <c r="G894" s="3">
        <v>870</v>
      </c>
      <c r="H894" s="3">
        <v>500</v>
      </c>
      <c r="I894" s="71">
        <f>Exposure_Information[[#This Row],[Total  Insured Value]]+Exposure_Information[[#This Row],[Policy Deductible]]</f>
        <v>652200</v>
      </c>
      <c r="J894" s="2">
        <v>107569</v>
      </c>
      <c r="K894" s="3">
        <v>1</v>
      </c>
      <c r="L894" s="2" t="s">
        <v>9</v>
      </c>
      <c r="M894" s="2" t="s">
        <v>7148</v>
      </c>
      <c r="N894" s="3" t="s">
        <v>7149</v>
      </c>
      <c r="O894" s="2" t="s">
        <v>2053</v>
      </c>
      <c r="P894" s="2" t="s">
        <v>171</v>
      </c>
      <c r="Q894" s="3">
        <v>27</v>
      </c>
      <c r="R894" s="2" t="s">
        <v>127</v>
      </c>
      <c r="S894" s="3">
        <v>25</v>
      </c>
      <c r="T894" s="2" t="s">
        <v>10</v>
      </c>
      <c r="U894" s="3">
        <v>42.141916999999999</v>
      </c>
      <c r="V894" s="3">
        <v>-71.542778999999996</v>
      </c>
      <c r="W894" s="2" t="s">
        <v>149</v>
      </c>
      <c r="X894" s="3">
        <v>1</v>
      </c>
      <c r="Y894" s="3" t="str">
        <f>_xlfn.CONCAT(Exposure_Information[[#This Row],[Building Construction Code]]," - ",Exposure_Information[[#This Row],[Type of building construction]])</f>
        <v>RMS - 1</v>
      </c>
      <c r="Z894" s="3">
        <v>0</v>
      </c>
      <c r="AA894" s="2">
        <v>1965</v>
      </c>
      <c r="AB894" s="2" t="s">
        <v>11</v>
      </c>
      <c r="AC894" s="2">
        <v>1</v>
      </c>
      <c r="AD894" s="2" t="str">
        <f>_xlfn.CONCAT(Exposure_Information[[#This Row],[Occupany Code]]," - ",Exposure_Information[[#This Row],[Type of building occupancy]])</f>
        <v>ATC - 1</v>
      </c>
      <c r="AE894" s="5">
        <v>343000</v>
      </c>
      <c r="AF894" s="5">
        <v>240100</v>
      </c>
      <c r="AG894" s="5">
        <v>68600</v>
      </c>
      <c r="AH894" s="5">
        <f>SUM(Exposure_Information[[#This Row],[Building Coverage Value]:[Business interruption value]])</f>
        <v>651700</v>
      </c>
      <c r="AI894" s="5">
        <f>SUM(Exposure_Information[[#This Row],[Building Coverage Value]:[Contents Coverage Value]])</f>
        <v>583100</v>
      </c>
      <c r="AJ894" s="26"/>
    </row>
    <row r="895" spans="1:36" ht="26" x14ac:dyDescent="0.3">
      <c r="A895" s="2" t="s">
        <v>148</v>
      </c>
      <c r="B895" s="2" t="s">
        <v>156</v>
      </c>
      <c r="C895" s="2" t="s">
        <v>325</v>
      </c>
      <c r="D895" s="2">
        <v>101189</v>
      </c>
      <c r="E895" s="2" t="s">
        <v>4697</v>
      </c>
      <c r="F895" s="2" t="s">
        <v>5369</v>
      </c>
      <c r="G895" s="3">
        <v>683</v>
      </c>
      <c r="H895" s="3">
        <v>500</v>
      </c>
      <c r="I895" s="71">
        <f>Exposure_Information[[#This Row],[Total  Insured Value]]+Exposure_Information[[#This Row],[Policy Deductible]]</f>
        <v>651250</v>
      </c>
      <c r="J895" s="2">
        <v>104319</v>
      </c>
      <c r="K895" s="3">
        <v>1</v>
      </c>
      <c r="L895" s="2" t="s">
        <v>9</v>
      </c>
      <c r="M895" s="2" t="s">
        <v>5370</v>
      </c>
      <c r="N895" s="3" t="s">
        <v>5371</v>
      </c>
      <c r="O895" s="2" t="s">
        <v>65</v>
      </c>
      <c r="P895" s="2" t="s">
        <v>90</v>
      </c>
      <c r="Q895" s="3">
        <v>17</v>
      </c>
      <c r="R895" s="2" t="s">
        <v>127</v>
      </c>
      <c r="S895" s="3">
        <v>25</v>
      </c>
      <c r="T895" s="2" t="s">
        <v>10</v>
      </c>
      <c r="U895" s="3">
        <v>42.415588999999997</v>
      </c>
      <c r="V895" s="3">
        <v>-71.180869999999999</v>
      </c>
      <c r="W895" s="2" t="s">
        <v>149</v>
      </c>
      <c r="X895" s="3">
        <v>1</v>
      </c>
      <c r="Y895" s="3" t="str">
        <f>_xlfn.CONCAT(Exposure_Information[[#This Row],[Building Construction Code]]," - ",Exposure_Information[[#This Row],[Type of building construction]])</f>
        <v>RMS - 1</v>
      </c>
      <c r="Z895" s="3">
        <v>0</v>
      </c>
      <c r="AA895" s="2">
        <v>1930</v>
      </c>
      <c r="AB895" s="2" t="s">
        <v>11</v>
      </c>
      <c r="AC895" s="2">
        <v>1</v>
      </c>
      <c r="AD895" s="2" t="str">
        <f>_xlfn.CONCAT(Exposure_Information[[#This Row],[Occupany Code]]," - ",Exposure_Information[[#This Row],[Type of building occupancy]])</f>
        <v>ATC - 1</v>
      </c>
      <c r="AE895" s="5">
        <v>342500</v>
      </c>
      <c r="AF895" s="5">
        <v>239750</v>
      </c>
      <c r="AG895" s="5">
        <v>68500</v>
      </c>
      <c r="AH895" s="5">
        <f>SUM(Exposure_Information[[#This Row],[Building Coverage Value]:[Business interruption value]])</f>
        <v>650750</v>
      </c>
      <c r="AI895" s="5">
        <f>SUM(Exposure_Information[[#This Row],[Building Coverage Value]:[Contents Coverage Value]])</f>
        <v>582250</v>
      </c>
      <c r="AJ895" s="26"/>
    </row>
    <row r="896" spans="1:36" ht="39" x14ac:dyDescent="0.3">
      <c r="A896" s="2" t="s">
        <v>148</v>
      </c>
      <c r="B896" s="2" t="s">
        <v>156</v>
      </c>
      <c r="C896" s="2" t="s">
        <v>325</v>
      </c>
      <c r="D896" s="2">
        <v>105682</v>
      </c>
      <c r="E896" s="2" t="s">
        <v>4697</v>
      </c>
      <c r="F896" s="2" t="s">
        <v>5386</v>
      </c>
      <c r="G896" s="3">
        <v>991</v>
      </c>
      <c r="H896" s="3">
        <v>1000</v>
      </c>
      <c r="I896" s="71">
        <f>Exposure_Information[[#This Row],[Total  Insured Value]]+Exposure_Information[[#This Row],[Policy Deductible]]</f>
        <v>651250</v>
      </c>
      <c r="J896" s="2">
        <v>108812</v>
      </c>
      <c r="K896" s="3">
        <v>1</v>
      </c>
      <c r="L896" s="2" t="s">
        <v>9</v>
      </c>
      <c r="M896" s="2" t="s">
        <v>5387</v>
      </c>
      <c r="N896" s="3" t="s">
        <v>5388</v>
      </c>
      <c r="O896" s="2" t="s">
        <v>389</v>
      </c>
      <c r="P896" s="2" t="s">
        <v>90</v>
      </c>
      <c r="Q896" s="3">
        <v>17</v>
      </c>
      <c r="R896" s="2" t="s">
        <v>127</v>
      </c>
      <c r="S896" s="3">
        <v>25</v>
      </c>
      <c r="T896" s="2" t="s">
        <v>10</v>
      </c>
      <c r="U896" s="3">
        <v>42.623562</v>
      </c>
      <c r="V896" s="3">
        <v>-71.323211999999998</v>
      </c>
      <c r="W896" s="2" t="s">
        <v>149</v>
      </c>
      <c r="X896" s="3">
        <v>1</v>
      </c>
      <c r="Y896" s="3" t="str">
        <f>_xlfn.CONCAT(Exposure_Information[[#This Row],[Building Construction Code]]," - ",Exposure_Information[[#This Row],[Type of building construction]])</f>
        <v>RMS - 1</v>
      </c>
      <c r="Z896" s="3">
        <v>0</v>
      </c>
      <c r="AA896" s="2">
        <v>1940</v>
      </c>
      <c r="AB896" s="2" t="s">
        <v>11</v>
      </c>
      <c r="AC896" s="2">
        <v>1</v>
      </c>
      <c r="AD896" s="2" t="str">
        <f>_xlfn.CONCAT(Exposure_Information[[#This Row],[Occupany Code]]," - ",Exposure_Information[[#This Row],[Type of building occupancy]])</f>
        <v>ATC - 1</v>
      </c>
      <c r="AE896" s="5">
        <v>382500</v>
      </c>
      <c r="AF896" s="5">
        <v>191250</v>
      </c>
      <c r="AG896" s="5">
        <v>76500</v>
      </c>
      <c r="AH896" s="5">
        <f>SUM(Exposure_Information[[#This Row],[Building Coverage Value]:[Business interruption value]])</f>
        <v>650250</v>
      </c>
      <c r="AI896" s="5">
        <f>SUM(Exposure_Information[[#This Row],[Building Coverage Value]:[Contents Coverage Value]])</f>
        <v>573750</v>
      </c>
      <c r="AJ896" s="26"/>
    </row>
    <row r="897" spans="1:36" ht="26" x14ac:dyDescent="0.3">
      <c r="A897" s="2" t="s">
        <v>148</v>
      </c>
      <c r="B897" s="2" t="s">
        <v>156</v>
      </c>
      <c r="C897" s="2" t="s">
        <v>325</v>
      </c>
      <c r="D897" s="2">
        <v>7241</v>
      </c>
      <c r="E897" s="2" t="s">
        <v>382</v>
      </c>
      <c r="F897" s="2" t="s">
        <v>1941</v>
      </c>
      <c r="G897" s="3">
        <v>400</v>
      </c>
      <c r="H897" s="3">
        <v>250</v>
      </c>
      <c r="I897" s="71">
        <f>Exposure_Information[[#This Row],[Total  Insured Value]]+Exposure_Information[[#This Row],[Policy Deductible]]</f>
        <v>10250</v>
      </c>
      <c r="J897" s="2">
        <v>9762</v>
      </c>
      <c r="K897" s="3">
        <v>1</v>
      </c>
      <c r="L897" s="2" t="s">
        <v>9</v>
      </c>
      <c r="M897" s="2" t="s">
        <v>10713</v>
      </c>
      <c r="N897" s="2" t="s">
        <v>1942</v>
      </c>
      <c r="O897" s="2" t="s">
        <v>1310</v>
      </c>
      <c r="P897" s="2" t="s">
        <v>63</v>
      </c>
      <c r="Q897" s="3">
        <v>15</v>
      </c>
      <c r="R897" s="2" t="s">
        <v>70</v>
      </c>
      <c r="S897" s="3">
        <v>9</v>
      </c>
      <c r="T897" s="2" t="s">
        <v>10</v>
      </c>
      <c r="U897" s="3">
        <v>41.713562000000003</v>
      </c>
      <c r="V897" s="3">
        <v>-72.212562000000005</v>
      </c>
      <c r="W897" s="2" t="s">
        <v>149</v>
      </c>
      <c r="X897" s="3">
        <v>2</v>
      </c>
      <c r="Y897" s="3" t="str">
        <f>_xlfn.CONCAT(Exposure_Information[[#This Row],[Building Construction Code]]," - ",Exposure_Information[[#This Row],[Type of building construction]])</f>
        <v>RMS - 2</v>
      </c>
      <c r="Z897" s="3">
        <v>0</v>
      </c>
      <c r="AA897" s="2">
        <v>9999</v>
      </c>
      <c r="AB897" s="2" t="s">
        <v>11</v>
      </c>
      <c r="AC897" s="2">
        <v>37</v>
      </c>
      <c r="AD897" s="2" t="str">
        <f>_xlfn.CONCAT(Exposure_Information[[#This Row],[Occupany Code]]," - ",Exposure_Information[[#This Row],[Type of building occupancy]])</f>
        <v>ATC - 37</v>
      </c>
      <c r="AE897" s="5">
        <v>0</v>
      </c>
      <c r="AF897" s="5">
        <v>10000</v>
      </c>
      <c r="AG897" s="5">
        <v>0</v>
      </c>
      <c r="AH897" s="5">
        <f>SUM(Exposure_Information[[#This Row],[Building Coverage Value]:[Business interruption value]])</f>
        <v>10000</v>
      </c>
      <c r="AI897" s="5">
        <f>SUM(Exposure_Information[[#This Row],[Building Coverage Value]:[Contents Coverage Value]])</f>
        <v>10000</v>
      </c>
      <c r="AJ897" s="26"/>
    </row>
    <row r="898" spans="1:36" ht="26" x14ac:dyDescent="0.3">
      <c r="A898" s="2" t="s">
        <v>148</v>
      </c>
      <c r="B898" s="2" t="s">
        <v>156</v>
      </c>
      <c r="C898" s="2" t="s">
        <v>325</v>
      </c>
      <c r="D898" s="2">
        <v>7236</v>
      </c>
      <c r="E898" s="2" t="s">
        <v>382</v>
      </c>
      <c r="F898" s="2" t="s">
        <v>1048</v>
      </c>
      <c r="G898" s="3">
        <v>400</v>
      </c>
      <c r="H898" s="3">
        <v>250</v>
      </c>
      <c r="I898" s="71">
        <f>Exposure_Information[[#This Row],[Total  Insured Value]]+Exposure_Information[[#This Row],[Policy Deductible]]</f>
        <v>5250</v>
      </c>
      <c r="J898" s="2">
        <v>9757</v>
      </c>
      <c r="K898" s="3">
        <v>1</v>
      </c>
      <c r="L898" s="2" t="s">
        <v>9</v>
      </c>
      <c r="M898" s="2" t="s">
        <v>10713</v>
      </c>
      <c r="N898" s="2" t="s">
        <v>260</v>
      </c>
      <c r="O898" s="2" t="s">
        <v>97</v>
      </c>
      <c r="P898" s="2" t="s">
        <v>224</v>
      </c>
      <c r="Q898" s="3">
        <v>21</v>
      </c>
      <c r="R898" s="2" t="s">
        <v>127</v>
      </c>
      <c r="S898" s="3">
        <v>25</v>
      </c>
      <c r="T898" s="2" t="s">
        <v>10</v>
      </c>
      <c r="U898" s="3">
        <v>42.249357000000003</v>
      </c>
      <c r="V898" s="3">
        <v>-71.000191000000001</v>
      </c>
      <c r="W898" s="2" t="s">
        <v>149</v>
      </c>
      <c r="X898" s="3">
        <v>1</v>
      </c>
      <c r="Y898" s="3" t="str">
        <f>_xlfn.CONCAT(Exposure_Information[[#This Row],[Building Construction Code]]," - ",Exposure_Information[[#This Row],[Type of building construction]])</f>
        <v>RMS - 1</v>
      </c>
      <c r="Z898" s="3">
        <v>0</v>
      </c>
      <c r="AA898" s="2">
        <v>9999</v>
      </c>
      <c r="AB898" s="2" t="s">
        <v>11</v>
      </c>
      <c r="AC898" s="2">
        <v>37</v>
      </c>
      <c r="AD898" s="2" t="str">
        <f>_xlfn.CONCAT(Exposure_Information[[#This Row],[Occupany Code]]," - ",Exposure_Information[[#This Row],[Type of building occupancy]])</f>
        <v>ATC - 37</v>
      </c>
      <c r="AE898" s="5">
        <v>0</v>
      </c>
      <c r="AF898" s="5">
        <v>5000</v>
      </c>
      <c r="AG898" s="5">
        <v>0</v>
      </c>
      <c r="AH898" s="5">
        <f>SUM(Exposure_Information[[#This Row],[Building Coverage Value]:[Business interruption value]])</f>
        <v>5000</v>
      </c>
      <c r="AI898" s="5">
        <f>SUM(Exposure_Information[[#This Row],[Building Coverage Value]:[Contents Coverage Value]])</f>
        <v>5000</v>
      </c>
      <c r="AJ898" s="26"/>
    </row>
    <row r="899" spans="1:36" ht="26" x14ac:dyDescent="0.3">
      <c r="A899" s="2" t="s">
        <v>148</v>
      </c>
      <c r="B899" s="2" t="s">
        <v>156</v>
      </c>
      <c r="C899" s="2" t="s">
        <v>325</v>
      </c>
      <c r="D899" s="2">
        <v>7232</v>
      </c>
      <c r="E899" s="2" t="s">
        <v>382</v>
      </c>
      <c r="F899" s="2" t="s">
        <v>2144</v>
      </c>
      <c r="G899" s="3">
        <v>1513</v>
      </c>
      <c r="H899" s="3">
        <v>250</v>
      </c>
      <c r="I899" s="71">
        <f>Exposure_Information[[#This Row],[Total  Insured Value]]+Exposure_Information[[#This Row],[Policy Deductible]]</f>
        <v>24250</v>
      </c>
      <c r="J899" s="2">
        <v>9753</v>
      </c>
      <c r="K899" s="3">
        <v>1</v>
      </c>
      <c r="L899" s="2" t="s">
        <v>9</v>
      </c>
      <c r="M899" s="2" t="s">
        <v>10713</v>
      </c>
      <c r="N899" s="2" t="s">
        <v>1898</v>
      </c>
      <c r="O899" s="2" t="s">
        <v>100</v>
      </c>
      <c r="P899" s="2" t="s">
        <v>90</v>
      </c>
      <c r="Q899" s="3">
        <v>17</v>
      </c>
      <c r="R899" s="2" t="s">
        <v>127</v>
      </c>
      <c r="S899" s="3">
        <v>25</v>
      </c>
      <c r="T899" s="2" t="s">
        <v>10</v>
      </c>
      <c r="U899" s="3">
        <v>42.420729000000001</v>
      </c>
      <c r="V899" s="3">
        <v>-71.106590999999995</v>
      </c>
      <c r="W899" s="2" t="s">
        <v>149</v>
      </c>
      <c r="X899" s="3">
        <v>2</v>
      </c>
      <c r="Y899" s="3" t="str">
        <f>_xlfn.CONCAT(Exposure_Information[[#This Row],[Building Construction Code]]," - ",Exposure_Information[[#This Row],[Type of building construction]])</f>
        <v>RMS - 2</v>
      </c>
      <c r="Z899" s="3">
        <v>0</v>
      </c>
      <c r="AA899" s="2">
        <v>9999</v>
      </c>
      <c r="AB899" s="2" t="s">
        <v>11</v>
      </c>
      <c r="AC899" s="2">
        <v>37</v>
      </c>
      <c r="AD899" s="2" t="str">
        <f>_xlfn.CONCAT(Exposure_Information[[#This Row],[Occupany Code]]," - ",Exposure_Information[[#This Row],[Type of building occupancy]])</f>
        <v>ATC - 37</v>
      </c>
      <c r="AE899" s="5">
        <v>0</v>
      </c>
      <c r="AF899" s="5">
        <v>24000</v>
      </c>
      <c r="AG899" s="5">
        <v>0</v>
      </c>
      <c r="AH899" s="5">
        <f>SUM(Exposure_Information[[#This Row],[Building Coverage Value]:[Business interruption value]])</f>
        <v>24000</v>
      </c>
      <c r="AI899" s="5">
        <f>SUM(Exposure_Information[[#This Row],[Building Coverage Value]:[Contents Coverage Value]])</f>
        <v>24000</v>
      </c>
      <c r="AJ899" s="26"/>
    </row>
    <row r="900" spans="1:36" ht="26" x14ac:dyDescent="0.3">
      <c r="A900" s="2" t="s">
        <v>148</v>
      </c>
      <c r="B900" s="2" t="s">
        <v>156</v>
      </c>
      <c r="C900" s="2" t="s">
        <v>325</v>
      </c>
      <c r="D900" s="2">
        <v>7227</v>
      </c>
      <c r="E900" s="2" t="s">
        <v>382</v>
      </c>
      <c r="F900" s="2" t="s">
        <v>2525</v>
      </c>
      <c r="G900" s="3">
        <v>2352</v>
      </c>
      <c r="H900" s="3">
        <v>1000</v>
      </c>
      <c r="I900" s="71">
        <f>Exposure_Information[[#This Row],[Total  Insured Value]]+Exposure_Information[[#This Row],[Policy Deductible]]</f>
        <v>41000</v>
      </c>
      <c r="J900" s="2">
        <v>9746</v>
      </c>
      <c r="K900" s="3">
        <v>1</v>
      </c>
      <c r="L900" s="2" t="s">
        <v>9</v>
      </c>
      <c r="M900" s="2" t="s">
        <v>10713</v>
      </c>
      <c r="N900" s="2" t="s">
        <v>2526</v>
      </c>
      <c r="O900" s="2" t="s">
        <v>100</v>
      </c>
      <c r="P900" s="2" t="s">
        <v>90</v>
      </c>
      <c r="Q900" s="3">
        <v>17</v>
      </c>
      <c r="R900" s="2" t="s">
        <v>127</v>
      </c>
      <c r="S900" s="3">
        <v>25</v>
      </c>
      <c r="T900" s="2" t="s">
        <v>10</v>
      </c>
      <c r="U900" s="3">
        <v>42.389867000000002</v>
      </c>
      <c r="V900" s="3">
        <v>-71.174020999999996</v>
      </c>
      <c r="W900" s="2" t="s">
        <v>149</v>
      </c>
      <c r="X900" s="3">
        <v>2</v>
      </c>
      <c r="Y900" s="3" t="str">
        <f>_xlfn.CONCAT(Exposure_Information[[#This Row],[Building Construction Code]]," - ",Exposure_Information[[#This Row],[Type of building construction]])</f>
        <v>RMS - 2</v>
      </c>
      <c r="Z900" s="3">
        <v>0</v>
      </c>
      <c r="AA900" s="2">
        <v>9999</v>
      </c>
      <c r="AB900" s="2" t="s">
        <v>11</v>
      </c>
      <c r="AC900" s="2">
        <v>37</v>
      </c>
      <c r="AD900" s="2" t="str">
        <f>_xlfn.CONCAT(Exposure_Information[[#This Row],[Occupany Code]]," - ",Exposure_Information[[#This Row],[Type of building occupancy]])</f>
        <v>ATC - 37</v>
      </c>
      <c r="AE900" s="5">
        <v>40000</v>
      </c>
      <c r="AF900" s="5">
        <v>0</v>
      </c>
      <c r="AG900" s="5">
        <v>0</v>
      </c>
      <c r="AH900" s="5">
        <f>SUM(Exposure_Information[[#This Row],[Building Coverage Value]:[Business interruption value]])</f>
        <v>40000</v>
      </c>
      <c r="AI900" s="5">
        <f>SUM(Exposure_Information[[#This Row],[Building Coverage Value]:[Contents Coverage Value]])</f>
        <v>40000</v>
      </c>
      <c r="AJ900" s="26"/>
    </row>
    <row r="901" spans="1:36" x14ac:dyDescent="0.3">
      <c r="A901" s="2" t="s">
        <v>148</v>
      </c>
      <c r="B901" s="2" t="s">
        <v>156</v>
      </c>
      <c r="C901" s="2" t="s">
        <v>325</v>
      </c>
      <c r="D901" s="2">
        <v>16714</v>
      </c>
      <c r="E901" s="2" t="s">
        <v>367</v>
      </c>
      <c r="F901" s="2" t="s">
        <v>4345</v>
      </c>
      <c r="G901" s="3">
        <v>1840</v>
      </c>
      <c r="H901" s="3">
        <v>2500</v>
      </c>
      <c r="I901" s="71">
        <f>Exposure_Information[[#This Row],[Total  Insured Value]]+Exposure_Information[[#This Row],[Policy Deductible]]</f>
        <v>652500</v>
      </c>
      <c r="J901" s="2">
        <v>19781</v>
      </c>
      <c r="K901" s="3">
        <v>1</v>
      </c>
      <c r="L901" s="2" t="s">
        <v>9</v>
      </c>
      <c r="M901" s="2" t="s">
        <v>4346</v>
      </c>
      <c r="N901" s="3" t="s">
        <v>4347</v>
      </c>
      <c r="O901" s="2" t="s">
        <v>541</v>
      </c>
      <c r="P901" s="2" t="s">
        <v>69</v>
      </c>
      <c r="Q901" s="3">
        <v>3</v>
      </c>
      <c r="R901" s="2" t="s">
        <v>70</v>
      </c>
      <c r="S901" s="3">
        <v>9</v>
      </c>
      <c r="T901" s="2" t="s">
        <v>10</v>
      </c>
      <c r="U901" s="3">
        <v>41.674017999999997</v>
      </c>
      <c r="V901" s="3">
        <v>-72.947917000000004</v>
      </c>
      <c r="W901" s="2" t="s">
        <v>149</v>
      </c>
      <c r="X901" s="3">
        <v>2</v>
      </c>
      <c r="Y901" s="3" t="str">
        <f>_xlfn.CONCAT(Exposure_Information[[#This Row],[Building Construction Code]]," - ",Exposure_Information[[#This Row],[Type of building construction]])</f>
        <v>RMS - 2</v>
      </c>
      <c r="Z901" s="3">
        <v>0</v>
      </c>
      <c r="AA901" s="2">
        <v>1880</v>
      </c>
      <c r="AB901" s="2" t="s">
        <v>11</v>
      </c>
      <c r="AC901" s="2">
        <v>1</v>
      </c>
      <c r="AD901" s="2" t="str">
        <f>_xlfn.CONCAT(Exposure_Information[[#This Row],[Occupany Code]]," - ",Exposure_Information[[#This Row],[Type of building occupancy]])</f>
        <v>ATC - 1</v>
      </c>
      <c r="AE901" s="5">
        <v>650000</v>
      </c>
      <c r="AF901" s="5">
        <v>0</v>
      </c>
      <c r="AG901" s="5">
        <v>0</v>
      </c>
      <c r="AH901" s="5">
        <f>SUM(Exposure_Information[[#This Row],[Building Coverage Value]:[Business interruption value]])</f>
        <v>650000</v>
      </c>
      <c r="AI901" s="5">
        <f>SUM(Exposure_Information[[#This Row],[Building Coverage Value]:[Contents Coverage Value]])</f>
        <v>650000</v>
      </c>
      <c r="AJ901" s="26"/>
    </row>
    <row r="902" spans="1:36" ht="26" x14ac:dyDescent="0.3">
      <c r="A902" s="2" t="s">
        <v>148</v>
      </c>
      <c r="B902" s="2" t="s">
        <v>156</v>
      </c>
      <c r="C902" s="2" t="s">
        <v>325</v>
      </c>
      <c r="D902" s="2">
        <v>102596</v>
      </c>
      <c r="E902" s="2" t="s">
        <v>4697</v>
      </c>
      <c r="F902" s="2" t="s">
        <v>7438</v>
      </c>
      <c r="G902" s="3">
        <v>887</v>
      </c>
      <c r="H902" s="3">
        <v>1000</v>
      </c>
      <c r="I902" s="71">
        <f>Exposure_Information[[#This Row],[Total  Insured Value]]+Exposure_Information[[#This Row],[Policy Deductible]]</f>
        <v>650800</v>
      </c>
      <c r="J902" s="2">
        <v>105726</v>
      </c>
      <c r="K902" s="3">
        <v>1</v>
      </c>
      <c r="L902" s="2" t="s">
        <v>9</v>
      </c>
      <c r="M902" s="2" t="s">
        <v>7439</v>
      </c>
      <c r="N902" s="3" t="s">
        <v>7440</v>
      </c>
      <c r="O902" s="2" t="s">
        <v>184</v>
      </c>
      <c r="P902" s="2" t="s">
        <v>139</v>
      </c>
      <c r="Q902" s="3">
        <v>9</v>
      </c>
      <c r="R902" s="2" t="s">
        <v>70</v>
      </c>
      <c r="S902" s="3">
        <v>9</v>
      </c>
      <c r="T902" s="2" t="s">
        <v>10</v>
      </c>
      <c r="U902" s="3">
        <v>41.422519999999999</v>
      </c>
      <c r="V902" s="3">
        <v>-72.732322999999994</v>
      </c>
      <c r="W902" s="2" t="s">
        <v>149</v>
      </c>
      <c r="X902" s="3">
        <v>1</v>
      </c>
      <c r="Y902" s="3" t="str">
        <f>_xlfn.CONCAT(Exposure_Information[[#This Row],[Building Construction Code]]," - ",Exposure_Information[[#This Row],[Type of building construction]])</f>
        <v>RMS - 1</v>
      </c>
      <c r="Z902" s="3">
        <v>0</v>
      </c>
      <c r="AA902" s="2">
        <v>1973</v>
      </c>
      <c r="AB902" s="2" t="s">
        <v>11</v>
      </c>
      <c r="AC902" s="2">
        <v>1</v>
      </c>
      <c r="AD902" s="2" t="str">
        <f>_xlfn.CONCAT(Exposure_Information[[#This Row],[Occupany Code]]," - ",Exposure_Information[[#This Row],[Type of building occupancy]])</f>
        <v>ATC - 1</v>
      </c>
      <c r="AE902" s="5">
        <v>342000</v>
      </c>
      <c r="AF902" s="5">
        <v>239400</v>
      </c>
      <c r="AG902" s="5">
        <v>68400</v>
      </c>
      <c r="AH902" s="5">
        <f>SUM(Exposure_Information[[#This Row],[Building Coverage Value]:[Business interruption value]])</f>
        <v>649800</v>
      </c>
      <c r="AI902" s="5">
        <f>SUM(Exposure_Information[[#This Row],[Building Coverage Value]:[Contents Coverage Value]])</f>
        <v>581400</v>
      </c>
      <c r="AJ902" s="26"/>
    </row>
    <row r="903" spans="1:36" ht="39" x14ac:dyDescent="0.3">
      <c r="A903" s="2" t="s">
        <v>148</v>
      </c>
      <c r="B903" s="2" t="s">
        <v>156</v>
      </c>
      <c r="C903" s="2" t="s">
        <v>325</v>
      </c>
      <c r="D903" s="2">
        <v>125521</v>
      </c>
      <c r="E903" s="2" t="s">
        <v>4697</v>
      </c>
      <c r="F903" s="2" t="s">
        <v>10609</v>
      </c>
      <c r="G903" s="3">
        <v>965</v>
      </c>
      <c r="H903" s="3">
        <v>1000</v>
      </c>
      <c r="I903" s="71">
        <f>Exposure_Information[[#This Row],[Total  Insured Value]]+Exposure_Information[[#This Row],[Policy Deductible]]</f>
        <v>650800</v>
      </c>
      <c r="J903" s="2">
        <v>128651</v>
      </c>
      <c r="K903" s="3">
        <v>1</v>
      </c>
      <c r="L903" s="2" t="s">
        <v>9</v>
      </c>
      <c r="M903" s="2" t="s">
        <v>10610</v>
      </c>
      <c r="N903" s="3" t="s">
        <v>10611</v>
      </c>
      <c r="O903" s="2" t="s">
        <v>482</v>
      </c>
      <c r="P903" s="2" t="s">
        <v>228</v>
      </c>
      <c r="Q903" s="3">
        <v>85</v>
      </c>
      <c r="R903" s="2" t="s">
        <v>25</v>
      </c>
      <c r="S903" s="3">
        <v>36</v>
      </c>
      <c r="T903" s="2" t="s">
        <v>10</v>
      </c>
      <c r="U903" s="3">
        <v>40.619160000000001</v>
      </c>
      <c r="V903" s="3">
        <v>-74.142646999999997</v>
      </c>
      <c r="W903" s="2" t="s">
        <v>149</v>
      </c>
      <c r="X903" s="3">
        <v>2</v>
      </c>
      <c r="Y903" s="3" t="str">
        <f>_xlfn.CONCAT(Exposure_Information[[#This Row],[Building Construction Code]]," - ",Exposure_Information[[#This Row],[Type of building construction]])</f>
        <v>RMS - 2</v>
      </c>
      <c r="Z903" s="3">
        <v>0</v>
      </c>
      <c r="AA903" s="2">
        <v>1957</v>
      </c>
      <c r="AB903" s="2" t="s">
        <v>11</v>
      </c>
      <c r="AC903" s="2">
        <v>1</v>
      </c>
      <c r="AD903" s="2" t="str">
        <f>_xlfn.CONCAT(Exposure_Information[[#This Row],[Occupany Code]]," - ",Exposure_Information[[#This Row],[Type of building occupancy]])</f>
        <v>ATC - 1</v>
      </c>
      <c r="AE903" s="5">
        <v>342000</v>
      </c>
      <c r="AF903" s="5">
        <v>239400</v>
      </c>
      <c r="AG903" s="5">
        <v>68400</v>
      </c>
      <c r="AH903" s="5">
        <f>SUM(Exposure_Information[[#This Row],[Building Coverage Value]:[Business interruption value]])</f>
        <v>649800</v>
      </c>
      <c r="AI903" s="5">
        <f>SUM(Exposure_Information[[#This Row],[Building Coverage Value]:[Contents Coverage Value]])</f>
        <v>581400</v>
      </c>
      <c r="AJ903" s="26"/>
    </row>
    <row r="904" spans="1:36" ht="39" x14ac:dyDescent="0.3">
      <c r="A904" s="2" t="s">
        <v>148</v>
      </c>
      <c r="B904" s="2" t="s">
        <v>156</v>
      </c>
      <c r="C904" s="2" t="s">
        <v>325</v>
      </c>
      <c r="D904" s="2">
        <v>106303</v>
      </c>
      <c r="E904" s="2" t="s">
        <v>4697</v>
      </c>
      <c r="F904" s="2" t="s">
        <v>5067</v>
      </c>
      <c r="G904" s="3">
        <v>777</v>
      </c>
      <c r="H904" s="3">
        <v>1000</v>
      </c>
      <c r="I904" s="71">
        <f>Exposure_Information[[#This Row],[Total  Insured Value]]+Exposure_Information[[#This Row],[Policy Deductible]]</f>
        <v>649850</v>
      </c>
      <c r="J904" s="2">
        <v>109433</v>
      </c>
      <c r="K904" s="3">
        <v>1</v>
      </c>
      <c r="L904" s="2" t="s">
        <v>9</v>
      </c>
      <c r="M904" s="2" t="s">
        <v>5068</v>
      </c>
      <c r="N904" s="3" t="s">
        <v>5069</v>
      </c>
      <c r="O904" s="2" t="s">
        <v>45</v>
      </c>
      <c r="P904" s="2" t="s">
        <v>155</v>
      </c>
      <c r="Q904" s="3">
        <v>1</v>
      </c>
      <c r="R904" s="2" t="s">
        <v>70</v>
      </c>
      <c r="S904" s="3">
        <v>9</v>
      </c>
      <c r="T904" s="2" t="s">
        <v>10</v>
      </c>
      <c r="U904" s="3">
        <v>41.200515000000003</v>
      </c>
      <c r="V904" s="3">
        <v>-73.262264000000002</v>
      </c>
      <c r="W904" s="2" t="s">
        <v>149</v>
      </c>
      <c r="X904" s="3">
        <v>1</v>
      </c>
      <c r="Y904" s="3" t="str">
        <f>_xlfn.CONCAT(Exposure_Information[[#This Row],[Building Construction Code]]," - ",Exposure_Information[[#This Row],[Type of building construction]])</f>
        <v>RMS - 1</v>
      </c>
      <c r="Z904" s="3">
        <v>0</v>
      </c>
      <c r="AA904" s="2">
        <v>1953</v>
      </c>
      <c r="AB904" s="2" t="s">
        <v>11</v>
      </c>
      <c r="AC904" s="2">
        <v>1</v>
      </c>
      <c r="AD904" s="2" t="str">
        <f>_xlfn.CONCAT(Exposure_Information[[#This Row],[Occupany Code]]," - ",Exposure_Information[[#This Row],[Type of building occupancy]])</f>
        <v>ATC - 1</v>
      </c>
      <c r="AE904" s="5">
        <v>341500</v>
      </c>
      <c r="AF904" s="5">
        <v>239050</v>
      </c>
      <c r="AG904" s="5">
        <v>68300</v>
      </c>
      <c r="AH904" s="5">
        <f>SUM(Exposure_Information[[#This Row],[Building Coverage Value]:[Business interruption value]])</f>
        <v>648850</v>
      </c>
      <c r="AI904" s="5">
        <f>SUM(Exposure_Information[[#This Row],[Building Coverage Value]:[Contents Coverage Value]])</f>
        <v>580550</v>
      </c>
      <c r="AJ904" s="26"/>
    </row>
    <row r="905" spans="1:36" ht="39" x14ac:dyDescent="0.3">
      <c r="A905" s="2" t="s">
        <v>148</v>
      </c>
      <c r="B905" s="2" t="s">
        <v>156</v>
      </c>
      <c r="C905" s="2" t="s">
        <v>325</v>
      </c>
      <c r="D905" s="2">
        <v>100669</v>
      </c>
      <c r="E905" s="2" t="s">
        <v>4697</v>
      </c>
      <c r="F905" s="2" t="s">
        <v>5372</v>
      </c>
      <c r="G905" s="3">
        <v>621</v>
      </c>
      <c r="H905" s="3">
        <v>500</v>
      </c>
      <c r="I905" s="71">
        <f>Exposure_Information[[#This Row],[Total  Insured Value]]+Exposure_Information[[#This Row],[Policy Deductible]]</f>
        <v>649350</v>
      </c>
      <c r="J905" s="2">
        <v>103799</v>
      </c>
      <c r="K905" s="3">
        <v>1</v>
      </c>
      <c r="L905" s="2" t="s">
        <v>9</v>
      </c>
      <c r="M905" s="2" t="s">
        <v>5373</v>
      </c>
      <c r="N905" s="3" t="s">
        <v>5374</v>
      </c>
      <c r="O905" s="2" t="s">
        <v>488</v>
      </c>
      <c r="P905" s="2" t="s">
        <v>231</v>
      </c>
      <c r="Q905" s="3">
        <v>13</v>
      </c>
      <c r="R905" s="2" t="s">
        <v>127</v>
      </c>
      <c r="S905" s="3">
        <v>25</v>
      </c>
      <c r="T905" s="2" t="s">
        <v>10</v>
      </c>
      <c r="U905" s="3">
        <v>42.129092999999997</v>
      </c>
      <c r="V905" s="3">
        <v>-72.667984000000004</v>
      </c>
      <c r="W905" s="2" t="s">
        <v>149</v>
      </c>
      <c r="X905" s="3">
        <v>1</v>
      </c>
      <c r="Y905" s="3" t="str">
        <f>_xlfn.CONCAT(Exposure_Information[[#This Row],[Building Construction Code]]," - ",Exposure_Information[[#This Row],[Type of building construction]])</f>
        <v>RMS - 1</v>
      </c>
      <c r="Z905" s="3">
        <v>0</v>
      </c>
      <c r="AA905" s="2">
        <v>1979</v>
      </c>
      <c r="AB905" s="2" t="s">
        <v>11</v>
      </c>
      <c r="AC905" s="2">
        <v>1</v>
      </c>
      <c r="AD905" s="2" t="str">
        <f>_xlfn.CONCAT(Exposure_Information[[#This Row],[Occupany Code]]," - ",Exposure_Information[[#This Row],[Type of building occupancy]])</f>
        <v>ATC - 1</v>
      </c>
      <c r="AE905" s="5">
        <v>341500</v>
      </c>
      <c r="AF905" s="5">
        <v>239050</v>
      </c>
      <c r="AG905" s="5">
        <v>68300</v>
      </c>
      <c r="AH905" s="5">
        <f>SUM(Exposure_Information[[#This Row],[Building Coverage Value]:[Business interruption value]])</f>
        <v>648850</v>
      </c>
      <c r="AI905" s="5">
        <f>SUM(Exposure_Information[[#This Row],[Building Coverage Value]:[Contents Coverage Value]])</f>
        <v>580550</v>
      </c>
      <c r="AJ905" s="26"/>
    </row>
    <row r="906" spans="1:36" ht="26" x14ac:dyDescent="0.3">
      <c r="A906" s="2" t="s">
        <v>148</v>
      </c>
      <c r="B906" s="2" t="s">
        <v>156</v>
      </c>
      <c r="C906" s="2" t="s">
        <v>325</v>
      </c>
      <c r="D906" s="2">
        <v>105254</v>
      </c>
      <c r="E906" s="2" t="s">
        <v>4697</v>
      </c>
      <c r="F906" s="2" t="s">
        <v>6925</v>
      </c>
      <c r="G906" s="3">
        <v>1179</v>
      </c>
      <c r="H906" s="3">
        <v>500</v>
      </c>
      <c r="I906" s="71">
        <f>Exposure_Information[[#This Row],[Total  Insured Value]]+Exposure_Information[[#This Row],[Policy Deductible]]</f>
        <v>649350</v>
      </c>
      <c r="J906" s="2">
        <v>108384</v>
      </c>
      <c r="K906" s="3">
        <v>1</v>
      </c>
      <c r="L906" s="2" t="s">
        <v>9</v>
      </c>
      <c r="M906" s="2" t="s">
        <v>6926</v>
      </c>
      <c r="N906" s="3" t="s">
        <v>6927</v>
      </c>
      <c r="O906" s="2" t="s">
        <v>259</v>
      </c>
      <c r="P906" s="2" t="s">
        <v>221</v>
      </c>
      <c r="Q906" s="3">
        <v>23</v>
      </c>
      <c r="R906" s="2" t="s">
        <v>127</v>
      </c>
      <c r="S906" s="3">
        <v>25</v>
      </c>
      <c r="T906" s="2" t="s">
        <v>10</v>
      </c>
      <c r="U906" s="3">
        <v>41.887343999999999</v>
      </c>
      <c r="V906" s="3">
        <v>-70.584402999999995</v>
      </c>
      <c r="W906" s="2" t="s">
        <v>149</v>
      </c>
      <c r="X906" s="3">
        <v>1</v>
      </c>
      <c r="Y906" s="3" t="str">
        <f>_xlfn.CONCAT(Exposure_Information[[#This Row],[Building Construction Code]]," - ",Exposure_Information[[#This Row],[Type of building construction]])</f>
        <v>RMS - 1</v>
      </c>
      <c r="Z906" s="3">
        <v>0</v>
      </c>
      <c r="AA906" s="2">
        <v>2005</v>
      </c>
      <c r="AB906" s="2" t="s">
        <v>11</v>
      </c>
      <c r="AC906" s="2">
        <v>1</v>
      </c>
      <c r="AD906" s="2" t="str">
        <f>_xlfn.CONCAT(Exposure_Information[[#This Row],[Occupany Code]]," - ",Exposure_Information[[#This Row],[Type of building occupancy]])</f>
        <v>ATC - 1</v>
      </c>
      <c r="AE906" s="5">
        <v>341500</v>
      </c>
      <c r="AF906" s="5">
        <v>239050</v>
      </c>
      <c r="AG906" s="5">
        <v>68300</v>
      </c>
      <c r="AH906" s="5">
        <f>SUM(Exposure_Information[[#This Row],[Building Coverage Value]:[Business interruption value]])</f>
        <v>648850</v>
      </c>
      <c r="AI906" s="5">
        <f>SUM(Exposure_Information[[#This Row],[Building Coverage Value]:[Contents Coverage Value]])</f>
        <v>580550</v>
      </c>
      <c r="AJ906" s="26"/>
    </row>
    <row r="907" spans="1:36" ht="39" x14ac:dyDescent="0.3">
      <c r="A907" s="2" t="s">
        <v>148</v>
      </c>
      <c r="B907" s="2" t="s">
        <v>156</v>
      </c>
      <c r="C907" s="2" t="s">
        <v>325</v>
      </c>
      <c r="D907" s="2">
        <v>124081</v>
      </c>
      <c r="E907" s="2" t="s">
        <v>4697</v>
      </c>
      <c r="F907" s="2" t="s">
        <v>10250</v>
      </c>
      <c r="G907" s="3">
        <v>1235</v>
      </c>
      <c r="H907" s="3">
        <v>500</v>
      </c>
      <c r="I907" s="71">
        <f>Exposure_Information[[#This Row],[Total  Insured Value]]+Exposure_Information[[#This Row],[Policy Deductible]]</f>
        <v>649350</v>
      </c>
      <c r="J907" s="2">
        <v>127211</v>
      </c>
      <c r="K907" s="3">
        <v>1</v>
      </c>
      <c r="L907" s="2" t="s">
        <v>9</v>
      </c>
      <c r="M907" s="2" t="s">
        <v>10251</v>
      </c>
      <c r="N907" s="3" t="s">
        <v>10252</v>
      </c>
      <c r="O907" s="2" t="s">
        <v>702</v>
      </c>
      <c r="P907" s="2" t="s">
        <v>74</v>
      </c>
      <c r="Q907" s="3">
        <v>9</v>
      </c>
      <c r="R907" s="2" t="s">
        <v>127</v>
      </c>
      <c r="S907" s="3">
        <v>25</v>
      </c>
      <c r="T907" s="2" t="s">
        <v>10</v>
      </c>
      <c r="U907" s="3">
        <v>42.738407000000002</v>
      </c>
      <c r="V907" s="3">
        <v>-70.911834999999996</v>
      </c>
      <c r="W907" s="2" t="s">
        <v>149</v>
      </c>
      <c r="X907" s="3">
        <v>1</v>
      </c>
      <c r="Y907" s="3" t="str">
        <f>_xlfn.CONCAT(Exposure_Information[[#This Row],[Building Construction Code]]," - ",Exposure_Information[[#This Row],[Type of building construction]])</f>
        <v>RMS - 1</v>
      </c>
      <c r="Z907" s="3">
        <v>0</v>
      </c>
      <c r="AA907" s="2">
        <v>1960</v>
      </c>
      <c r="AB907" s="2" t="s">
        <v>11</v>
      </c>
      <c r="AC907" s="2">
        <v>1</v>
      </c>
      <c r="AD907" s="2" t="str">
        <f>_xlfn.CONCAT(Exposure_Information[[#This Row],[Occupany Code]]," - ",Exposure_Information[[#This Row],[Type of building occupancy]])</f>
        <v>ATC - 1</v>
      </c>
      <c r="AE907" s="5">
        <v>341500</v>
      </c>
      <c r="AF907" s="5">
        <v>239050</v>
      </c>
      <c r="AG907" s="5">
        <v>68300</v>
      </c>
      <c r="AH907" s="5">
        <f>SUM(Exposure_Information[[#This Row],[Building Coverage Value]:[Business interruption value]])</f>
        <v>648850</v>
      </c>
      <c r="AI907" s="5">
        <f>SUM(Exposure_Information[[#This Row],[Building Coverage Value]:[Contents Coverage Value]])</f>
        <v>580550</v>
      </c>
      <c r="AJ907" s="26"/>
    </row>
    <row r="908" spans="1:36" ht="39" x14ac:dyDescent="0.3">
      <c r="A908" s="2" t="s">
        <v>148</v>
      </c>
      <c r="B908" s="2" t="s">
        <v>156</v>
      </c>
      <c r="C908" s="2" t="s">
        <v>325</v>
      </c>
      <c r="D908" s="2">
        <v>16218</v>
      </c>
      <c r="E908" s="2" t="s">
        <v>367</v>
      </c>
      <c r="F908" s="2" t="s">
        <v>4003</v>
      </c>
      <c r="G908" s="3">
        <v>2105</v>
      </c>
      <c r="H908" s="3">
        <v>2500</v>
      </c>
      <c r="I908" s="71">
        <f>Exposure_Information[[#This Row],[Total  Insured Value]]+Exposure_Information[[#This Row],[Policy Deductible]]</f>
        <v>651000</v>
      </c>
      <c r="J908" s="2">
        <v>19281</v>
      </c>
      <c r="K908" s="3">
        <v>1</v>
      </c>
      <c r="L908" s="2" t="s">
        <v>9</v>
      </c>
      <c r="M908" s="2" t="s">
        <v>4004</v>
      </c>
      <c r="N908" s="3" t="s">
        <v>4005</v>
      </c>
      <c r="O908" s="2" t="s">
        <v>1012</v>
      </c>
      <c r="P908" s="2" t="s">
        <v>72</v>
      </c>
      <c r="Q908" s="3">
        <v>25</v>
      </c>
      <c r="R908" s="2" t="s">
        <v>127</v>
      </c>
      <c r="S908" s="3">
        <v>25</v>
      </c>
      <c r="T908" s="2" t="s">
        <v>10</v>
      </c>
      <c r="U908" s="3">
        <v>42.377172999999999</v>
      </c>
      <c r="V908" s="3">
        <v>-70.973805999999996</v>
      </c>
      <c r="W908" s="2" t="s">
        <v>149</v>
      </c>
      <c r="X908" s="3">
        <v>1</v>
      </c>
      <c r="Y908" s="3" t="str">
        <f>_xlfn.CONCAT(Exposure_Information[[#This Row],[Building Construction Code]]," - ",Exposure_Information[[#This Row],[Type of building construction]])</f>
        <v>RMS - 1</v>
      </c>
      <c r="Z908" s="3">
        <v>0</v>
      </c>
      <c r="AA908" s="2">
        <v>1945</v>
      </c>
      <c r="AB908" s="2" t="s">
        <v>11</v>
      </c>
      <c r="AC908" s="2">
        <v>1</v>
      </c>
      <c r="AD908" s="2" t="str">
        <f>_xlfn.CONCAT(Exposure_Information[[#This Row],[Occupany Code]]," - ",Exposure_Information[[#This Row],[Type of building occupancy]])</f>
        <v>ATC - 1</v>
      </c>
      <c r="AE908" s="5">
        <v>648500</v>
      </c>
      <c r="AF908" s="5">
        <v>0</v>
      </c>
      <c r="AG908" s="5">
        <v>0</v>
      </c>
      <c r="AH908" s="5">
        <f>SUM(Exposure_Information[[#This Row],[Building Coverage Value]:[Business interruption value]])</f>
        <v>648500</v>
      </c>
      <c r="AI908" s="5">
        <f>SUM(Exposure_Information[[#This Row],[Building Coverage Value]:[Contents Coverage Value]])</f>
        <v>648500</v>
      </c>
      <c r="AJ908" s="26"/>
    </row>
    <row r="909" spans="1:36" ht="26" x14ac:dyDescent="0.3">
      <c r="A909" s="2" t="s">
        <v>148</v>
      </c>
      <c r="B909" s="2" t="s">
        <v>156</v>
      </c>
      <c r="C909" s="2" t="s">
        <v>325</v>
      </c>
      <c r="D909" s="2">
        <v>117787</v>
      </c>
      <c r="E909" s="2" t="s">
        <v>4697</v>
      </c>
      <c r="F909" s="2" t="s">
        <v>9344</v>
      </c>
      <c r="G909" s="3">
        <v>890</v>
      </c>
      <c r="H909" s="3">
        <v>1000</v>
      </c>
      <c r="I909" s="71">
        <f>Exposure_Information[[#This Row],[Total  Insured Value]]+Exposure_Information[[#This Row],[Policy Deductible]]</f>
        <v>648900</v>
      </c>
      <c r="J909" s="2">
        <v>120917</v>
      </c>
      <c r="K909" s="3">
        <v>1</v>
      </c>
      <c r="L909" s="2" t="s">
        <v>9</v>
      </c>
      <c r="M909" s="2" t="s">
        <v>9345</v>
      </c>
      <c r="N909" s="3" t="s">
        <v>9346</v>
      </c>
      <c r="O909" s="2" t="s">
        <v>1044</v>
      </c>
      <c r="P909" s="2" t="s">
        <v>90</v>
      </c>
      <c r="Q909" s="3">
        <v>17</v>
      </c>
      <c r="R909" s="2" t="s">
        <v>127</v>
      </c>
      <c r="S909" s="3">
        <v>25</v>
      </c>
      <c r="T909" s="2" t="s">
        <v>10</v>
      </c>
      <c r="U909" s="3">
        <v>42.290039</v>
      </c>
      <c r="V909" s="3">
        <v>-71.342528999999999</v>
      </c>
      <c r="W909" s="2" t="s">
        <v>149</v>
      </c>
      <c r="X909" s="3">
        <v>1</v>
      </c>
      <c r="Y909" s="3" t="str">
        <f>_xlfn.CONCAT(Exposure_Information[[#This Row],[Building Construction Code]]," - ",Exposure_Information[[#This Row],[Type of building construction]])</f>
        <v>RMS - 1</v>
      </c>
      <c r="Z909" s="3">
        <v>0</v>
      </c>
      <c r="AA909" s="2">
        <v>1930</v>
      </c>
      <c r="AB909" s="2" t="s">
        <v>11</v>
      </c>
      <c r="AC909" s="2">
        <v>1</v>
      </c>
      <c r="AD909" s="2" t="str">
        <f>_xlfn.CONCAT(Exposure_Information[[#This Row],[Occupany Code]]," - ",Exposure_Information[[#This Row],[Type of building occupancy]])</f>
        <v>ATC - 1</v>
      </c>
      <c r="AE909" s="5">
        <v>341000</v>
      </c>
      <c r="AF909" s="5">
        <v>238700</v>
      </c>
      <c r="AG909" s="5">
        <v>68200</v>
      </c>
      <c r="AH909" s="5">
        <f>SUM(Exposure_Information[[#This Row],[Building Coverage Value]:[Business interruption value]])</f>
        <v>647900</v>
      </c>
      <c r="AI909" s="5">
        <f>SUM(Exposure_Information[[#This Row],[Building Coverage Value]:[Contents Coverage Value]])</f>
        <v>579700</v>
      </c>
      <c r="AJ909" s="26"/>
    </row>
    <row r="910" spans="1:36" ht="26" x14ac:dyDescent="0.3">
      <c r="A910" s="2" t="s">
        <v>148</v>
      </c>
      <c r="B910" s="2" t="s">
        <v>156</v>
      </c>
      <c r="C910" s="2" t="s">
        <v>325</v>
      </c>
      <c r="D910" s="2">
        <v>117677</v>
      </c>
      <c r="E910" s="2" t="s">
        <v>4697</v>
      </c>
      <c r="F910" s="2" t="s">
        <v>10328</v>
      </c>
      <c r="G910" s="3">
        <v>1121</v>
      </c>
      <c r="H910" s="3">
        <v>1000</v>
      </c>
      <c r="I910" s="71">
        <f>Exposure_Information[[#This Row],[Total  Insured Value]]+Exposure_Information[[#This Row],[Policy Deductible]]</f>
        <v>648900</v>
      </c>
      <c r="J910" s="2">
        <v>120807</v>
      </c>
      <c r="K910" s="3">
        <v>1</v>
      </c>
      <c r="L910" s="2" t="s">
        <v>9</v>
      </c>
      <c r="M910" s="2" t="s">
        <v>10329</v>
      </c>
      <c r="N910" s="3" t="s">
        <v>10330</v>
      </c>
      <c r="O910" s="2" t="s">
        <v>288</v>
      </c>
      <c r="P910" s="2" t="s">
        <v>171</v>
      </c>
      <c r="Q910" s="3">
        <v>27</v>
      </c>
      <c r="R910" s="2" t="s">
        <v>127</v>
      </c>
      <c r="S910" s="3">
        <v>25</v>
      </c>
      <c r="T910" s="2" t="s">
        <v>10</v>
      </c>
      <c r="U910" s="3">
        <v>42.07114</v>
      </c>
      <c r="V910" s="3">
        <v>-71.714568999999997</v>
      </c>
      <c r="W910" s="2" t="s">
        <v>149</v>
      </c>
      <c r="X910" s="3">
        <v>1</v>
      </c>
      <c r="Y910" s="3" t="str">
        <f>_xlfn.CONCAT(Exposure_Information[[#This Row],[Building Construction Code]]," - ",Exposure_Information[[#This Row],[Type of building construction]])</f>
        <v>RMS - 1</v>
      </c>
      <c r="Z910" s="3">
        <v>0</v>
      </c>
      <c r="AA910" s="2">
        <v>1899</v>
      </c>
      <c r="AB910" s="2" t="s">
        <v>11</v>
      </c>
      <c r="AC910" s="2">
        <v>1</v>
      </c>
      <c r="AD910" s="2" t="str">
        <f>_xlfn.CONCAT(Exposure_Information[[#This Row],[Occupany Code]]," - ",Exposure_Information[[#This Row],[Type of building occupancy]])</f>
        <v>ATC - 1</v>
      </c>
      <c r="AE910" s="5">
        <v>341000</v>
      </c>
      <c r="AF910" s="5">
        <v>238700</v>
      </c>
      <c r="AG910" s="5">
        <v>68200</v>
      </c>
      <c r="AH910" s="5">
        <f>SUM(Exposure_Information[[#This Row],[Building Coverage Value]:[Business interruption value]])</f>
        <v>647900</v>
      </c>
      <c r="AI910" s="5">
        <f>SUM(Exposure_Information[[#This Row],[Building Coverage Value]:[Contents Coverage Value]])</f>
        <v>579700</v>
      </c>
      <c r="AJ910" s="26"/>
    </row>
    <row r="911" spans="1:36" ht="26" x14ac:dyDescent="0.3">
      <c r="A911" s="2" t="s">
        <v>148</v>
      </c>
      <c r="B911" s="2" t="s">
        <v>156</v>
      </c>
      <c r="C911" s="2" t="s">
        <v>325</v>
      </c>
      <c r="D911" s="2">
        <v>116739</v>
      </c>
      <c r="E911" s="2" t="s">
        <v>4697</v>
      </c>
      <c r="F911" s="2" t="s">
        <v>7848</v>
      </c>
      <c r="G911" s="3">
        <v>684</v>
      </c>
      <c r="H911" s="3">
        <v>500</v>
      </c>
      <c r="I911" s="71">
        <f>Exposure_Information[[#This Row],[Total  Insured Value]]+Exposure_Information[[#This Row],[Policy Deductible]]</f>
        <v>647450</v>
      </c>
      <c r="J911" s="2">
        <v>119869</v>
      </c>
      <c r="K911" s="3">
        <v>1</v>
      </c>
      <c r="L911" s="2" t="s">
        <v>9</v>
      </c>
      <c r="M911" s="2" t="s">
        <v>7849</v>
      </c>
      <c r="N911" s="3" t="s">
        <v>7850</v>
      </c>
      <c r="O911" s="2" t="s">
        <v>541</v>
      </c>
      <c r="P911" s="2" t="s">
        <v>69</v>
      </c>
      <c r="Q911" s="3">
        <v>3</v>
      </c>
      <c r="R911" s="2" t="s">
        <v>70</v>
      </c>
      <c r="S911" s="3">
        <v>9</v>
      </c>
      <c r="T911" s="2" t="s">
        <v>10</v>
      </c>
      <c r="U911" s="3">
        <v>41.698175999999997</v>
      </c>
      <c r="V911" s="3">
        <v>-72.927379000000002</v>
      </c>
      <c r="W911" s="2" t="s">
        <v>149</v>
      </c>
      <c r="X911" s="3">
        <v>1</v>
      </c>
      <c r="Y911" s="3" t="str">
        <f>_xlfn.CONCAT(Exposure_Information[[#This Row],[Building Construction Code]]," - ",Exposure_Information[[#This Row],[Type of building construction]])</f>
        <v>RMS - 1</v>
      </c>
      <c r="Z911" s="3">
        <v>0</v>
      </c>
      <c r="AA911" s="2">
        <v>1976</v>
      </c>
      <c r="AB911" s="2" t="s">
        <v>11</v>
      </c>
      <c r="AC911" s="2">
        <v>1</v>
      </c>
      <c r="AD911" s="2" t="str">
        <f>_xlfn.CONCAT(Exposure_Information[[#This Row],[Occupany Code]]," - ",Exposure_Information[[#This Row],[Type of building occupancy]])</f>
        <v>ATC - 1</v>
      </c>
      <c r="AE911" s="5">
        <v>340500</v>
      </c>
      <c r="AF911" s="5">
        <v>238350</v>
      </c>
      <c r="AG911" s="5">
        <v>68100</v>
      </c>
      <c r="AH911" s="5">
        <f>SUM(Exposure_Information[[#This Row],[Building Coverage Value]:[Business interruption value]])</f>
        <v>646950</v>
      </c>
      <c r="AI911" s="5">
        <f>SUM(Exposure_Information[[#This Row],[Building Coverage Value]:[Contents Coverage Value]])</f>
        <v>578850</v>
      </c>
      <c r="AJ911" s="26"/>
    </row>
    <row r="912" spans="1:36" ht="39" x14ac:dyDescent="0.3">
      <c r="A912" s="2" t="s">
        <v>148</v>
      </c>
      <c r="B912" s="2" t="s">
        <v>156</v>
      </c>
      <c r="C912" s="2" t="s">
        <v>325</v>
      </c>
      <c r="D912" s="2">
        <v>118028</v>
      </c>
      <c r="E912" s="2" t="s">
        <v>4697</v>
      </c>
      <c r="F912" s="2" t="s">
        <v>10298</v>
      </c>
      <c r="G912" s="3">
        <v>924</v>
      </c>
      <c r="H912" s="3"/>
      <c r="I912" s="71">
        <f>Exposure_Information[[#This Row],[Total  Insured Value]]+Exposure_Information[[#This Row],[Policy Deductible]]</f>
        <v>646950</v>
      </c>
      <c r="J912" s="2">
        <v>121158</v>
      </c>
      <c r="K912" s="3">
        <v>1</v>
      </c>
      <c r="L912" s="2" t="s">
        <v>9</v>
      </c>
      <c r="M912" s="2" t="s">
        <v>10299</v>
      </c>
      <c r="N912" s="3" t="s">
        <v>10300</v>
      </c>
      <c r="O912" s="2" t="s">
        <v>2599</v>
      </c>
      <c r="P912" s="2" t="s">
        <v>171</v>
      </c>
      <c r="Q912" s="3">
        <v>27</v>
      </c>
      <c r="R912" s="2" t="s">
        <v>127</v>
      </c>
      <c r="S912" s="3">
        <v>25</v>
      </c>
      <c r="T912" s="2" t="s">
        <v>10</v>
      </c>
      <c r="U912" s="3">
        <v>42.449314000000001</v>
      </c>
      <c r="V912" s="3">
        <v>-71.587860000000006</v>
      </c>
      <c r="W912" s="2" t="s">
        <v>149</v>
      </c>
      <c r="X912" s="3">
        <v>1</v>
      </c>
      <c r="Y912" s="3" t="str">
        <f>_xlfn.CONCAT(Exposure_Information[[#This Row],[Building Construction Code]]," - ",Exposure_Information[[#This Row],[Type of building construction]])</f>
        <v>RMS - 1</v>
      </c>
      <c r="Z912" s="3">
        <v>0</v>
      </c>
      <c r="AA912" s="2">
        <v>1968</v>
      </c>
      <c r="AB912" s="2" t="s">
        <v>11</v>
      </c>
      <c r="AC912" s="2">
        <v>1</v>
      </c>
      <c r="AD912" s="2" t="str">
        <f>_xlfn.CONCAT(Exposure_Information[[#This Row],[Occupany Code]]," - ",Exposure_Information[[#This Row],[Type of building occupancy]])</f>
        <v>ATC - 1</v>
      </c>
      <c r="AE912" s="5">
        <v>340500</v>
      </c>
      <c r="AF912" s="5">
        <v>238350</v>
      </c>
      <c r="AG912" s="5">
        <v>68100</v>
      </c>
      <c r="AH912" s="5">
        <f>SUM(Exposure_Information[[#This Row],[Building Coverage Value]:[Business interruption value]])</f>
        <v>646950</v>
      </c>
      <c r="AI912" s="5">
        <f>SUM(Exposure_Information[[#This Row],[Building Coverage Value]:[Contents Coverage Value]])</f>
        <v>578850</v>
      </c>
      <c r="AJ912" s="26"/>
    </row>
    <row r="913" spans="1:36" x14ac:dyDescent="0.3">
      <c r="A913" s="2" t="s">
        <v>148</v>
      </c>
      <c r="B913" s="2" t="s">
        <v>156</v>
      </c>
      <c r="C913" s="2" t="s">
        <v>325</v>
      </c>
      <c r="D913" s="2">
        <v>114637</v>
      </c>
      <c r="E913" s="2" t="s">
        <v>4697</v>
      </c>
      <c r="F913" s="2" t="s">
        <v>9401</v>
      </c>
      <c r="G913" s="3">
        <v>1124</v>
      </c>
      <c r="H913" s="3">
        <v>1000</v>
      </c>
      <c r="I913" s="71">
        <f>Exposure_Information[[#This Row],[Total  Insured Value]]+Exposure_Information[[#This Row],[Policy Deductible]]</f>
        <v>647850</v>
      </c>
      <c r="J913" s="2">
        <v>117767</v>
      </c>
      <c r="K913" s="3">
        <v>1</v>
      </c>
      <c r="L913" s="2" t="s">
        <v>9</v>
      </c>
      <c r="M913" s="2" t="s">
        <v>9402</v>
      </c>
      <c r="N913" s="3" t="s">
        <v>9403</v>
      </c>
      <c r="O913" s="2" t="s">
        <v>828</v>
      </c>
      <c r="P913" s="2" t="s">
        <v>72</v>
      </c>
      <c r="Q913" s="3">
        <v>25</v>
      </c>
      <c r="R913" s="2" t="s">
        <v>127</v>
      </c>
      <c r="S913" s="3">
        <v>25</v>
      </c>
      <c r="T913" s="2" t="s">
        <v>10</v>
      </c>
      <c r="U913" s="3">
        <v>42.404117999999997</v>
      </c>
      <c r="V913" s="3">
        <v>-71.012421000000003</v>
      </c>
      <c r="W913" s="2" t="s">
        <v>149</v>
      </c>
      <c r="X913" s="3">
        <v>1</v>
      </c>
      <c r="Y913" s="3" t="str">
        <f>_xlfn.CONCAT(Exposure_Information[[#This Row],[Building Construction Code]]," - ",Exposure_Information[[#This Row],[Type of building construction]])</f>
        <v>RMS - 1</v>
      </c>
      <c r="Z913" s="3">
        <v>0</v>
      </c>
      <c r="AA913" s="2">
        <v>1925</v>
      </c>
      <c r="AB913" s="2" t="s">
        <v>11</v>
      </c>
      <c r="AC913" s="2">
        <v>1</v>
      </c>
      <c r="AD913" s="2" t="str">
        <f>_xlfn.CONCAT(Exposure_Information[[#This Row],[Occupany Code]]," - ",Exposure_Information[[#This Row],[Type of building occupancy]])</f>
        <v>ATC - 1</v>
      </c>
      <c r="AE913" s="5">
        <v>380500</v>
      </c>
      <c r="AF913" s="5">
        <v>190250</v>
      </c>
      <c r="AG913" s="5">
        <v>76100</v>
      </c>
      <c r="AH913" s="5">
        <f>SUM(Exposure_Information[[#This Row],[Building Coverage Value]:[Business interruption value]])</f>
        <v>646850</v>
      </c>
      <c r="AI913" s="5">
        <f>SUM(Exposure_Information[[#This Row],[Building Coverage Value]:[Contents Coverage Value]])</f>
        <v>570750</v>
      </c>
      <c r="AJ913" s="26"/>
    </row>
    <row r="914" spans="1:36" ht="26" x14ac:dyDescent="0.3">
      <c r="A914" s="2" t="s">
        <v>148</v>
      </c>
      <c r="B914" s="2" t="s">
        <v>156</v>
      </c>
      <c r="C914" s="2" t="s">
        <v>325</v>
      </c>
      <c r="D914" s="2">
        <v>104222</v>
      </c>
      <c r="E914" s="2" t="s">
        <v>4697</v>
      </c>
      <c r="F914" s="2" t="s">
        <v>6178</v>
      </c>
      <c r="G914" s="3">
        <v>1127</v>
      </c>
      <c r="H914" s="3">
        <v>1000</v>
      </c>
      <c r="I914" s="71">
        <f>Exposure_Information[[#This Row],[Total  Insured Value]]+Exposure_Information[[#This Row],[Policy Deductible]]</f>
        <v>647000</v>
      </c>
      <c r="J914" s="2">
        <v>107352</v>
      </c>
      <c r="K914" s="3">
        <v>1</v>
      </c>
      <c r="L914" s="2" t="s">
        <v>9</v>
      </c>
      <c r="M914" s="2" t="s">
        <v>6179</v>
      </c>
      <c r="N914" s="3" t="s">
        <v>6180</v>
      </c>
      <c r="O914" s="2" t="s">
        <v>96</v>
      </c>
      <c r="P914" s="2" t="s">
        <v>80</v>
      </c>
      <c r="Q914" s="3">
        <v>47</v>
      </c>
      <c r="R914" s="2" t="s">
        <v>25</v>
      </c>
      <c r="S914" s="3">
        <v>36</v>
      </c>
      <c r="T914" s="2" t="s">
        <v>10</v>
      </c>
      <c r="U914" s="3">
        <v>40.615181</v>
      </c>
      <c r="V914" s="3">
        <v>-73.951683000000003</v>
      </c>
      <c r="W914" s="2" t="s">
        <v>149</v>
      </c>
      <c r="X914" s="3">
        <v>2</v>
      </c>
      <c r="Y914" s="3" t="str">
        <f>_xlfn.CONCAT(Exposure_Information[[#This Row],[Building Construction Code]]," - ",Exposure_Information[[#This Row],[Type of building construction]])</f>
        <v>RMS - 2</v>
      </c>
      <c r="Z914" s="3">
        <v>0</v>
      </c>
      <c r="AA914" s="2">
        <v>1950</v>
      </c>
      <c r="AB914" s="2" t="s">
        <v>11</v>
      </c>
      <c r="AC914" s="2">
        <v>1</v>
      </c>
      <c r="AD914" s="2" t="str">
        <f>_xlfn.CONCAT(Exposure_Information[[#This Row],[Occupany Code]]," - ",Exposure_Information[[#This Row],[Type of building occupancy]])</f>
        <v>ATC - 1</v>
      </c>
      <c r="AE914" s="5">
        <v>340000</v>
      </c>
      <c r="AF914" s="5">
        <v>238000</v>
      </c>
      <c r="AG914" s="5">
        <v>68000</v>
      </c>
      <c r="AH914" s="5">
        <f>SUM(Exposure_Information[[#This Row],[Building Coverage Value]:[Business interruption value]])</f>
        <v>646000</v>
      </c>
      <c r="AI914" s="5">
        <f>SUM(Exposure_Information[[#This Row],[Building Coverage Value]:[Contents Coverage Value]])</f>
        <v>578000</v>
      </c>
      <c r="AJ914" s="26"/>
    </row>
    <row r="915" spans="1:36" x14ac:dyDescent="0.3">
      <c r="A915" s="2" t="s">
        <v>148</v>
      </c>
      <c r="B915" s="2" t="s">
        <v>156</v>
      </c>
      <c r="C915" s="2" t="s">
        <v>325</v>
      </c>
      <c r="D915" s="2">
        <v>112971</v>
      </c>
      <c r="E915" s="2" t="s">
        <v>4697</v>
      </c>
      <c r="F915" s="2" t="s">
        <v>7454</v>
      </c>
      <c r="G915" s="3">
        <v>1154</v>
      </c>
      <c r="H915" s="3">
        <v>2500</v>
      </c>
      <c r="I915" s="71">
        <f>Exposure_Information[[#This Row],[Total  Insured Value]]+Exposure_Information[[#This Row],[Policy Deductible]]</f>
        <v>648500</v>
      </c>
      <c r="J915" s="2">
        <v>116101</v>
      </c>
      <c r="K915" s="3">
        <v>1</v>
      </c>
      <c r="L915" s="2" t="s">
        <v>9</v>
      </c>
      <c r="M915" s="2" t="s">
        <v>7455</v>
      </c>
      <c r="N915" s="3" t="s">
        <v>7456</v>
      </c>
      <c r="O915" s="2" t="s">
        <v>389</v>
      </c>
      <c r="P915" s="2" t="s">
        <v>90</v>
      </c>
      <c r="Q915" s="3">
        <v>17</v>
      </c>
      <c r="R915" s="2" t="s">
        <v>127</v>
      </c>
      <c r="S915" s="3">
        <v>25</v>
      </c>
      <c r="T915" s="2" t="s">
        <v>10</v>
      </c>
      <c r="U915" s="3">
        <v>42.661541999999997</v>
      </c>
      <c r="V915" s="3">
        <v>-71.310901999999999</v>
      </c>
      <c r="W915" s="2" t="s">
        <v>149</v>
      </c>
      <c r="X915" s="3">
        <v>1</v>
      </c>
      <c r="Y915" s="3" t="str">
        <f>_xlfn.CONCAT(Exposure_Information[[#This Row],[Building Construction Code]]," - ",Exposure_Information[[#This Row],[Type of building construction]])</f>
        <v>RMS - 1</v>
      </c>
      <c r="Z915" s="3">
        <v>0</v>
      </c>
      <c r="AA915" s="2">
        <v>1930</v>
      </c>
      <c r="AB915" s="2" t="s">
        <v>11</v>
      </c>
      <c r="AC915" s="2">
        <v>1</v>
      </c>
      <c r="AD915" s="2" t="str">
        <f>_xlfn.CONCAT(Exposure_Information[[#This Row],[Occupany Code]]," - ",Exposure_Information[[#This Row],[Type of building occupancy]])</f>
        <v>ATC - 1</v>
      </c>
      <c r="AE915" s="5">
        <v>380000</v>
      </c>
      <c r="AF915" s="5">
        <v>190000</v>
      </c>
      <c r="AG915" s="5">
        <v>76000</v>
      </c>
      <c r="AH915" s="5">
        <f>SUM(Exposure_Information[[#This Row],[Building Coverage Value]:[Business interruption value]])</f>
        <v>646000</v>
      </c>
      <c r="AI915" s="5">
        <f>SUM(Exposure_Information[[#This Row],[Building Coverage Value]:[Contents Coverage Value]])</f>
        <v>570000</v>
      </c>
      <c r="AJ915" s="26"/>
    </row>
    <row r="916" spans="1:36" ht="39" x14ac:dyDescent="0.3">
      <c r="A916" s="2" t="s">
        <v>148</v>
      </c>
      <c r="B916" s="2" t="s">
        <v>156</v>
      </c>
      <c r="C916" s="2" t="s">
        <v>325</v>
      </c>
      <c r="D916" s="2">
        <v>116098</v>
      </c>
      <c r="E916" s="2" t="s">
        <v>4697</v>
      </c>
      <c r="F916" s="2" t="s">
        <v>7542</v>
      </c>
      <c r="G916" s="3">
        <v>936</v>
      </c>
      <c r="H916" s="3">
        <v>500</v>
      </c>
      <c r="I916" s="71">
        <f>Exposure_Information[[#This Row],[Total  Insured Value]]+Exposure_Information[[#This Row],[Policy Deductible]]</f>
        <v>645550</v>
      </c>
      <c r="J916" s="2">
        <v>119228</v>
      </c>
      <c r="K916" s="3">
        <v>1</v>
      </c>
      <c r="L916" s="2" t="s">
        <v>9</v>
      </c>
      <c r="M916" s="2" t="s">
        <v>7543</v>
      </c>
      <c r="N916" s="3" t="s">
        <v>7544</v>
      </c>
      <c r="O916" s="2" t="s">
        <v>5103</v>
      </c>
      <c r="P916" s="2" t="s">
        <v>221</v>
      </c>
      <c r="Q916" s="3">
        <v>23</v>
      </c>
      <c r="R916" s="2" t="s">
        <v>127</v>
      </c>
      <c r="S916" s="3">
        <v>25</v>
      </c>
      <c r="T916" s="2" t="s">
        <v>10</v>
      </c>
      <c r="U916" s="3">
        <v>42.061577</v>
      </c>
      <c r="V916" s="3">
        <v>-70.751434000000003</v>
      </c>
      <c r="W916" s="2" t="s">
        <v>149</v>
      </c>
      <c r="X916" s="3">
        <v>1</v>
      </c>
      <c r="Y916" s="3" t="str">
        <f>_xlfn.CONCAT(Exposure_Information[[#This Row],[Building Construction Code]]," - ",Exposure_Information[[#This Row],[Type of building construction]])</f>
        <v>RMS - 1</v>
      </c>
      <c r="Z916" s="3">
        <v>0</v>
      </c>
      <c r="AA916" s="2">
        <v>1965</v>
      </c>
      <c r="AB916" s="2" t="s">
        <v>11</v>
      </c>
      <c r="AC916" s="2">
        <v>1</v>
      </c>
      <c r="AD916" s="2" t="str">
        <f>_xlfn.CONCAT(Exposure_Information[[#This Row],[Occupany Code]]," - ",Exposure_Information[[#This Row],[Type of building occupancy]])</f>
        <v>ATC - 1</v>
      </c>
      <c r="AE916" s="5">
        <v>339500</v>
      </c>
      <c r="AF916" s="5">
        <v>237650</v>
      </c>
      <c r="AG916" s="5">
        <v>67900</v>
      </c>
      <c r="AH916" s="5">
        <f>SUM(Exposure_Information[[#This Row],[Building Coverage Value]:[Business interruption value]])</f>
        <v>645050</v>
      </c>
      <c r="AI916" s="5">
        <f>SUM(Exposure_Information[[#This Row],[Building Coverage Value]:[Contents Coverage Value]])</f>
        <v>577150</v>
      </c>
      <c r="AJ916" s="26"/>
    </row>
    <row r="917" spans="1:36" ht="39" x14ac:dyDescent="0.3">
      <c r="A917" s="2" t="s">
        <v>148</v>
      </c>
      <c r="B917" s="2" t="s">
        <v>156</v>
      </c>
      <c r="C917" s="2" t="s">
        <v>325</v>
      </c>
      <c r="D917" s="2">
        <v>126019</v>
      </c>
      <c r="E917" s="2" t="s">
        <v>4697</v>
      </c>
      <c r="F917" s="2" t="s">
        <v>10070</v>
      </c>
      <c r="G917" s="3">
        <v>937</v>
      </c>
      <c r="H917" s="3">
        <v>500</v>
      </c>
      <c r="I917" s="71">
        <f>Exposure_Information[[#This Row],[Total  Insured Value]]+Exposure_Information[[#This Row],[Policy Deductible]]</f>
        <v>645550</v>
      </c>
      <c r="J917" s="2">
        <v>129149</v>
      </c>
      <c r="K917" s="3">
        <v>1</v>
      </c>
      <c r="L917" s="2" t="s">
        <v>9</v>
      </c>
      <c r="M917" s="2" t="s">
        <v>10071</v>
      </c>
      <c r="N917" s="3" t="s">
        <v>10072</v>
      </c>
      <c r="O917" s="2" t="s">
        <v>2172</v>
      </c>
      <c r="P917" s="2" t="s">
        <v>224</v>
      </c>
      <c r="Q917" s="3">
        <v>21</v>
      </c>
      <c r="R917" s="2" t="s">
        <v>127</v>
      </c>
      <c r="S917" s="3">
        <v>25</v>
      </c>
      <c r="T917" s="2" t="s">
        <v>10</v>
      </c>
      <c r="U917" s="3">
        <v>42.223407999999999</v>
      </c>
      <c r="V917" s="3">
        <v>-70.918091000000004</v>
      </c>
      <c r="W917" s="2" t="s">
        <v>149</v>
      </c>
      <c r="X917" s="3">
        <v>1</v>
      </c>
      <c r="Y917" s="3" t="str">
        <f>_xlfn.CONCAT(Exposure_Information[[#This Row],[Building Construction Code]]," - ",Exposure_Information[[#This Row],[Type of building construction]])</f>
        <v>RMS - 1</v>
      </c>
      <c r="Z917" s="3">
        <v>0</v>
      </c>
      <c r="AA917" s="2">
        <v>1946</v>
      </c>
      <c r="AB917" s="2" t="s">
        <v>11</v>
      </c>
      <c r="AC917" s="2">
        <v>1</v>
      </c>
      <c r="AD917" s="2" t="str">
        <f>_xlfn.CONCAT(Exposure_Information[[#This Row],[Occupany Code]]," - ",Exposure_Information[[#This Row],[Type of building occupancy]])</f>
        <v>ATC - 1</v>
      </c>
      <c r="AE917" s="5">
        <v>339500</v>
      </c>
      <c r="AF917" s="5">
        <v>237650</v>
      </c>
      <c r="AG917" s="5">
        <v>67900</v>
      </c>
      <c r="AH917" s="5">
        <f>SUM(Exposure_Information[[#This Row],[Building Coverage Value]:[Business interruption value]])</f>
        <v>645050</v>
      </c>
      <c r="AI917" s="5">
        <f>SUM(Exposure_Information[[#This Row],[Building Coverage Value]:[Contents Coverage Value]])</f>
        <v>577150</v>
      </c>
      <c r="AJ917" s="26"/>
    </row>
    <row r="918" spans="1:36" ht="39" x14ac:dyDescent="0.3">
      <c r="A918" s="2" t="s">
        <v>148</v>
      </c>
      <c r="B918" s="2" t="s">
        <v>156</v>
      </c>
      <c r="C918" s="2" t="s">
        <v>325</v>
      </c>
      <c r="D918" s="2">
        <v>121051</v>
      </c>
      <c r="E918" s="2" t="s">
        <v>4697</v>
      </c>
      <c r="F918" s="2" t="s">
        <v>10265</v>
      </c>
      <c r="G918" s="3">
        <v>1373</v>
      </c>
      <c r="H918" s="3">
        <v>500</v>
      </c>
      <c r="I918" s="71">
        <f>Exposure_Information[[#This Row],[Total  Insured Value]]+Exposure_Information[[#This Row],[Policy Deductible]]</f>
        <v>645550</v>
      </c>
      <c r="J918" s="2">
        <v>124181</v>
      </c>
      <c r="K918" s="3">
        <v>1</v>
      </c>
      <c r="L918" s="2" t="s">
        <v>9</v>
      </c>
      <c r="M918" s="2" t="s">
        <v>10266</v>
      </c>
      <c r="N918" s="3" t="s">
        <v>10267</v>
      </c>
      <c r="O918" s="2" t="s">
        <v>1815</v>
      </c>
      <c r="P918" s="2" t="s">
        <v>174</v>
      </c>
      <c r="Q918" s="3">
        <v>5</v>
      </c>
      <c r="R918" s="2" t="s">
        <v>127</v>
      </c>
      <c r="S918" s="3">
        <v>25</v>
      </c>
      <c r="T918" s="2" t="s">
        <v>10</v>
      </c>
      <c r="U918" s="3">
        <v>41.987853999999999</v>
      </c>
      <c r="V918" s="3">
        <v>-71.343947999999997</v>
      </c>
      <c r="W918" s="2" t="s">
        <v>149</v>
      </c>
      <c r="X918" s="3">
        <v>1</v>
      </c>
      <c r="Y918" s="3" t="str">
        <f>_xlfn.CONCAT(Exposure_Information[[#This Row],[Building Construction Code]]," - ",Exposure_Information[[#This Row],[Type of building construction]])</f>
        <v>RMS - 1</v>
      </c>
      <c r="Z918" s="3">
        <v>0</v>
      </c>
      <c r="AA918" s="2">
        <v>1989</v>
      </c>
      <c r="AB918" s="2" t="s">
        <v>11</v>
      </c>
      <c r="AC918" s="2">
        <v>1</v>
      </c>
      <c r="AD918" s="2" t="str">
        <f>_xlfn.CONCAT(Exposure_Information[[#This Row],[Occupany Code]]," - ",Exposure_Information[[#This Row],[Type of building occupancy]])</f>
        <v>ATC - 1</v>
      </c>
      <c r="AE918" s="5">
        <v>339500</v>
      </c>
      <c r="AF918" s="5">
        <v>237650</v>
      </c>
      <c r="AG918" s="5">
        <v>67900</v>
      </c>
      <c r="AH918" s="5">
        <f>SUM(Exposure_Information[[#This Row],[Building Coverage Value]:[Business interruption value]])</f>
        <v>645050</v>
      </c>
      <c r="AI918" s="5">
        <f>SUM(Exposure_Information[[#This Row],[Building Coverage Value]:[Contents Coverage Value]])</f>
        <v>577150</v>
      </c>
      <c r="AJ918" s="26"/>
    </row>
    <row r="919" spans="1:36" ht="26" x14ac:dyDescent="0.3">
      <c r="A919" s="2" t="s">
        <v>148</v>
      </c>
      <c r="B919" s="2" t="s">
        <v>156</v>
      </c>
      <c r="C919" s="2" t="s">
        <v>325</v>
      </c>
      <c r="D919" s="2">
        <v>7221</v>
      </c>
      <c r="E919" s="2" t="s">
        <v>382</v>
      </c>
      <c r="F919" s="2" t="s">
        <v>1582</v>
      </c>
      <c r="G919" s="3">
        <v>7382</v>
      </c>
      <c r="H919" s="3">
        <v>1000</v>
      </c>
      <c r="I919" s="71">
        <f>Exposure_Information[[#This Row],[Total  Insured Value]]+Exposure_Information[[#This Row],[Policy Deductible]]</f>
        <v>1981000</v>
      </c>
      <c r="J919" s="2">
        <v>9737</v>
      </c>
      <c r="K919" s="3">
        <v>1</v>
      </c>
      <c r="L919" s="2" t="s">
        <v>9</v>
      </c>
      <c r="M919" s="2" t="s">
        <v>10713</v>
      </c>
      <c r="N919" s="3" t="s">
        <v>1583</v>
      </c>
      <c r="O919" s="2" t="s">
        <v>97</v>
      </c>
      <c r="P919" s="2" t="s">
        <v>224</v>
      </c>
      <c r="Q919" s="3">
        <v>21</v>
      </c>
      <c r="R919" s="2" t="s">
        <v>127</v>
      </c>
      <c r="S919" s="3">
        <v>25</v>
      </c>
      <c r="T919" s="2" t="s">
        <v>10</v>
      </c>
      <c r="U919" s="3">
        <v>42.173659000000001</v>
      </c>
      <c r="V919" s="3">
        <v>-71.047914000000006</v>
      </c>
      <c r="W919" s="2" t="s">
        <v>149</v>
      </c>
      <c r="X919" s="3">
        <v>2</v>
      </c>
      <c r="Y919" s="3" t="str">
        <f>_xlfn.CONCAT(Exposure_Information[[#This Row],[Building Construction Code]]," - ",Exposure_Information[[#This Row],[Type of building construction]])</f>
        <v>RMS - 2</v>
      </c>
      <c r="Z919" s="3">
        <v>0</v>
      </c>
      <c r="AA919" s="2">
        <v>9999</v>
      </c>
      <c r="AB919" s="2" t="s">
        <v>11</v>
      </c>
      <c r="AC919" s="2">
        <v>37</v>
      </c>
      <c r="AD919" s="2" t="str">
        <f>_xlfn.CONCAT(Exposure_Information[[#This Row],[Occupany Code]]," - ",Exposure_Information[[#This Row],[Type of building occupancy]])</f>
        <v>ATC - 37</v>
      </c>
      <c r="AE919" s="5">
        <v>1980000</v>
      </c>
      <c r="AF919" s="5">
        <v>0</v>
      </c>
      <c r="AG919" s="5">
        <v>0</v>
      </c>
      <c r="AH919" s="5">
        <f>SUM(Exposure_Information[[#This Row],[Building Coverage Value]:[Business interruption value]])</f>
        <v>1980000</v>
      </c>
      <c r="AI919" s="5">
        <f>SUM(Exposure_Information[[#This Row],[Building Coverage Value]:[Contents Coverage Value]])</f>
        <v>1980000</v>
      </c>
      <c r="AJ919" s="26"/>
    </row>
    <row r="920" spans="1:36" ht="26" x14ac:dyDescent="0.3">
      <c r="A920" s="2" t="s">
        <v>148</v>
      </c>
      <c r="B920" s="2" t="s">
        <v>156</v>
      </c>
      <c r="C920" s="2" t="s">
        <v>325</v>
      </c>
      <c r="D920" s="2">
        <v>7219</v>
      </c>
      <c r="E920" s="2" t="s">
        <v>382</v>
      </c>
      <c r="F920" s="2" t="s">
        <v>1098</v>
      </c>
      <c r="G920" s="3">
        <v>1254.6199951171875</v>
      </c>
      <c r="H920" s="3">
        <v>500</v>
      </c>
      <c r="I920" s="71">
        <f>Exposure_Information[[#This Row],[Total  Insured Value]]+Exposure_Information[[#This Row],[Policy Deductible]]</f>
        <v>497500</v>
      </c>
      <c r="J920" s="2">
        <v>9735</v>
      </c>
      <c r="K920" s="3">
        <v>1</v>
      </c>
      <c r="L920" s="2" t="s">
        <v>9</v>
      </c>
      <c r="M920" s="2" t="s">
        <v>10713</v>
      </c>
      <c r="N920" s="3" t="s">
        <v>1099</v>
      </c>
      <c r="O920" s="2" t="s">
        <v>385</v>
      </c>
      <c r="P920" s="2" t="s">
        <v>80</v>
      </c>
      <c r="Q920" s="3">
        <v>47</v>
      </c>
      <c r="R920" s="2" t="s">
        <v>25</v>
      </c>
      <c r="S920" s="3">
        <v>36</v>
      </c>
      <c r="T920" s="2" t="s">
        <v>10</v>
      </c>
      <c r="U920" s="3">
        <v>40.618752999999998</v>
      </c>
      <c r="V920" s="3">
        <v>-74.010998000000001</v>
      </c>
      <c r="W920" s="2" t="s">
        <v>149</v>
      </c>
      <c r="X920" s="3">
        <v>2</v>
      </c>
      <c r="Y920" s="3" t="str">
        <f>_xlfn.CONCAT(Exposure_Information[[#This Row],[Building Construction Code]]," - ",Exposure_Information[[#This Row],[Type of building construction]])</f>
        <v>RMS - 2</v>
      </c>
      <c r="Z920" s="3">
        <v>0</v>
      </c>
      <c r="AA920" s="2">
        <v>9999</v>
      </c>
      <c r="AB920" s="2" t="s">
        <v>11</v>
      </c>
      <c r="AC920" s="2">
        <v>37</v>
      </c>
      <c r="AD920" s="2" t="str">
        <f>_xlfn.CONCAT(Exposure_Information[[#This Row],[Occupany Code]]," - ",Exposure_Information[[#This Row],[Type of building occupancy]])</f>
        <v>ATC - 37</v>
      </c>
      <c r="AE920" s="5">
        <v>427000</v>
      </c>
      <c r="AF920" s="5">
        <v>50000</v>
      </c>
      <c r="AG920" s="5">
        <v>20000</v>
      </c>
      <c r="AH920" s="5">
        <f>SUM(Exposure_Information[[#This Row],[Building Coverage Value]:[Business interruption value]])</f>
        <v>497000</v>
      </c>
      <c r="AI920" s="5">
        <f>SUM(Exposure_Information[[#This Row],[Building Coverage Value]:[Contents Coverage Value]])</f>
        <v>477000</v>
      </c>
      <c r="AJ920" s="26"/>
    </row>
    <row r="921" spans="1:36" ht="39" x14ac:dyDescent="0.3">
      <c r="A921" s="2" t="s">
        <v>148</v>
      </c>
      <c r="B921" s="2" t="s">
        <v>156</v>
      </c>
      <c r="C921" s="2" t="s">
        <v>325</v>
      </c>
      <c r="D921" s="2">
        <v>7215</v>
      </c>
      <c r="E921" s="2" t="s">
        <v>382</v>
      </c>
      <c r="F921" s="2" t="s">
        <v>2426</v>
      </c>
      <c r="G921" s="3">
        <v>499.66000366210938</v>
      </c>
      <c r="H921" s="3">
        <v>500</v>
      </c>
      <c r="I921" s="71">
        <f>Exposure_Information[[#This Row],[Total  Insured Value]]+Exposure_Information[[#This Row],[Policy Deductible]]</f>
        <v>85500</v>
      </c>
      <c r="J921" s="2">
        <v>9730</v>
      </c>
      <c r="K921" s="3">
        <v>1</v>
      </c>
      <c r="L921" s="2" t="s">
        <v>9</v>
      </c>
      <c r="M921" s="2" t="s">
        <v>10713</v>
      </c>
      <c r="N921" s="2" t="s">
        <v>2427</v>
      </c>
      <c r="O921" s="2" t="s">
        <v>545</v>
      </c>
      <c r="P921" s="2" t="s">
        <v>59</v>
      </c>
      <c r="Q921" s="3">
        <v>61</v>
      </c>
      <c r="R921" s="2" t="s">
        <v>25</v>
      </c>
      <c r="S921" s="3">
        <v>36</v>
      </c>
      <c r="T921" s="2" t="s">
        <v>10</v>
      </c>
      <c r="U921" s="3">
        <v>40.706007</v>
      </c>
      <c r="V921" s="3">
        <v>-74.008798999999996</v>
      </c>
      <c r="W921" s="2" t="s">
        <v>149</v>
      </c>
      <c r="X921" s="3">
        <v>1</v>
      </c>
      <c r="Y921" s="3" t="str">
        <f>_xlfn.CONCAT(Exposure_Information[[#This Row],[Building Construction Code]]," - ",Exposure_Information[[#This Row],[Type of building construction]])</f>
        <v>RMS - 1</v>
      </c>
      <c r="Z921" s="3">
        <v>0</v>
      </c>
      <c r="AA921" s="2">
        <v>9999</v>
      </c>
      <c r="AB921" s="2" t="s">
        <v>11</v>
      </c>
      <c r="AC921" s="2">
        <v>37</v>
      </c>
      <c r="AD921" s="2" t="str">
        <f>_xlfn.CONCAT(Exposure_Information[[#This Row],[Occupany Code]]," - ",Exposure_Information[[#This Row],[Type of building occupancy]])</f>
        <v>ATC - 37</v>
      </c>
      <c r="AE921" s="5">
        <v>0</v>
      </c>
      <c r="AF921" s="5">
        <v>85000</v>
      </c>
      <c r="AG921" s="5">
        <v>0</v>
      </c>
      <c r="AH921" s="5">
        <f>SUM(Exposure_Information[[#This Row],[Building Coverage Value]:[Business interruption value]])</f>
        <v>85000</v>
      </c>
      <c r="AI921" s="5">
        <f>SUM(Exposure_Information[[#This Row],[Building Coverage Value]:[Contents Coverage Value]])</f>
        <v>85000</v>
      </c>
      <c r="AJ921" s="26"/>
    </row>
    <row r="922" spans="1:36" ht="26" x14ac:dyDescent="0.3">
      <c r="A922" s="2" t="s">
        <v>148</v>
      </c>
      <c r="B922" s="2" t="s">
        <v>156</v>
      </c>
      <c r="C922" s="2" t="s">
        <v>325</v>
      </c>
      <c r="D922" s="2">
        <v>115906</v>
      </c>
      <c r="E922" s="2" t="s">
        <v>4697</v>
      </c>
      <c r="F922" s="2" t="s">
        <v>8303</v>
      </c>
      <c r="G922" s="3">
        <v>1179</v>
      </c>
      <c r="H922" s="3">
        <v>1000</v>
      </c>
      <c r="I922" s="71">
        <f>Exposure_Information[[#This Row],[Total  Insured Value]]+Exposure_Information[[#This Row],[Policy Deductible]]</f>
        <v>644450</v>
      </c>
      <c r="J922" s="2">
        <v>119036</v>
      </c>
      <c r="K922" s="3">
        <v>1</v>
      </c>
      <c r="L922" s="2" t="s">
        <v>9</v>
      </c>
      <c r="M922" s="2" t="s">
        <v>8304</v>
      </c>
      <c r="N922" s="3" t="s">
        <v>8305</v>
      </c>
      <c r="O922" s="2" t="s">
        <v>96</v>
      </c>
      <c r="P922" s="2" t="s">
        <v>80</v>
      </c>
      <c r="Q922" s="3">
        <v>47</v>
      </c>
      <c r="R922" s="2" t="s">
        <v>25</v>
      </c>
      <c r="S922" s="3">
        <v>36</v>
      </c>
      <c r="T922" s="2" t="s">
        <v>10</v>
      </c>
      <c r="U922" s="3">
        <v>40.617736999999998</v>
      </c>
      <c r="V922" s="3">
        <v>-73.981255000000004</v>
      </c>
      <c r="W922" s="2" t="s">
        <v>149</v>
      </c>
      <c r="X922" s="3">
        <v>2</v>
      </c>
      <c r="Y922" s="3" t="str">
        <f>_xlfn.CONCAT(Exposure_Information[[#This Row],[Building Construction Code]]," - ",Exposure_Information[[#This Row],[Type of building construction]])</f>
        <v>RMS - 2</v>
      </c>
      <c r="Z922" s="3">
        <v>0</v>
      </c>
      <c r="AA922" s="2">
        <v>1937</v>
      </c>
      <c r="AB922" s="2" t="s">
        <v>11</v>
      </c>
      <c r="AC922" s="2">
        <v>1</v>
      </c>
      <c r="AD922" s="2" t="str">
        <f>_xlfn.CONCAT(Exposure_Information[[#This Row],[Occupany Code]]," - ",Exposure_Information[[#This Row],[Type of building occupancy]])</f>
        <v>ATC - 1</v>
      </c>
      <c r="AE922" s="5">
        <v>378500</v>
      </c>
      <c r="AF922" s="5">
        <v>189250</v>
      </c>
      <c r="AG922" s="5">
        <v>75700</v>
      </c>
      <c r="AH922" s="5">
        <f>SUM(Exposure_Information[[#This Row],[Building Coverage Value]:[Business interruption value]])</f>
        <v>643450</v>
      </c>
      <c r="AI922" s="5">
        <f>SUM(Exposure_Information[[#This Row],[Building Coverage Value]:[Contents Coverage Value]])</f>
        <v>567750</v>
      </c>
      <c r="AJ922" s="26"/>
    </row>
    <row r="923" spans="1:36" ht="26" x14ac:dyDescent="0.3">
      <c r="A923" s="2" t="s">
        <v>148</v>
      </c>
      <c r="B923" s="2" t="s">
        <v>156</v>
      </c>
      <c r="C923" s="2" t="s">
        <v>325</v>
      </c>
      <c r="D923" s="2">
        <v>115983</v>
      </c>
      <c r="E923" s="2" t="s">
        <v>4697</v>
      </c>
      <c r="F923" s="2" t="s">
        <v>9102</v>
      </c>
      <c r="G923" s="3">
        <v>905</v>
      </c>
      <c r="H923" s="3">
        <v>1000</v>
      </c>
      <c r="I923" s="71">
        <f>Exposure_Information[[#This Row],[Total  Insured Value]]+Exposure_Information[[#This Row],[Policy Deductible]]</f>
        <v>644450</v>
      </c>
      <c r="J923" s="2">
        <v>119113</v>
      </c>
      <c r="K923" s="3">
        <v>1</v>
      </c>
      <c r="L923" s="2" t="s">
        <v>9</v>
      </c>
      <c r="M923" s="2" t="s">
        <v>9103</v>
      </c>
      <c r="N923" s="3" t="s">
        <v>9104</v>
      </c>
      <c r="O923" s="2" t="s">
        <v>8392</v>
      </c>
      <c r="P923" s="2" t="s">
        <v>28</v>
      </c>
      <c r="Q923" s="3">
        <v>81</v>
      </c>
      <c r="R923" s="2" t="s">
        <v>25</v>
      </c>
      <c r="S923" s="3">
        <v>36</v>
      </c>
      <c r="T923" s="2" t="s">
        <v>10</v>
      </c>
      <c r="U923" s="3">
        <v>40.761401999999997</v>
      </c>
      <c r="V923" s="3">
        <v>-73.886741999999998</v>
      </c>
      <c r="W923" s="2" t="s">
        <v>149</v>
      </c>
      <c r="X923" s="3">
        <v>2</v>
      </c>
      <c r="Y923" s="3" t="str">
        <f>_xlfn.CONCAT(Exposure_Information[[#This Row],[Building Construction Code]]," - ",Exposure_Information[[#This Row],[Type of building construction]])</f>
        <v>RMS - 2</v>
      </c>
      <c r="Z923" s="3">
        <v>0</v>
      </c>
      <c r="AA923" s="2">
        <v>1950</v>
      </c>
      <c r="AB923" s="2" t="s">
        <v>11</v>
      </c>
      <c r="AC923" s="2">
        <v>1</v>
      </c>
      <c r="AD923" s="2" t="str">
        <f>_xlfn.CONCAT(Exposure_Information[[#This Row],[Occupany Code]]," - ",Exposure_Information[[#This Row],[Type of building occupancy]])</f>
        <v>ATC - 1</v>
      </c>
      <c r="AE923" s="5">
        <v>378500</v>
      </c>
      <c r="AF923" s="5">
        <v>189250</v>
      </c>
      <c r="AG923" s="5">
        <v>75700</v>
      </c>
      <c r="AH923" s="5">
        <f>SUM(Exposure_Information[[#This Row],[Building Coverage Value]:[Business interruption value]])</f>
        <v>643450</v>
      </c>
      <c r="AI923" s="5">
        <f>SUM(Exposure_Information[[#This Row],[Building Coverage Value]:[Contents Coverage Value]])</f>
        <v>567750</v>
      </c>
      <c r="AJ923" s="26"/>
    </row>
    <row r="924" spans="1:36" ht="26" x14ac:dyDescent="0.3">
      <c r="A924" s="2" t="s">
        <v>148</v>
      </c>
      <c r="B924" s="2" t="s">
        <v>156</v>
      </c>
      <c r="C924" s="2" t="s">
        <v>325</v>
      </c>
      <c r="D924" s="2">
        <v>116448</v>
      </c>
      <c r="E924" s="2" t="s">
        <v>4697</v>
      </c>
      <c r="F924" s="2" t="s">
        <v>9389</v>
      </c>
      <c r="G924" s="3">
        <v>799</v>
      </c>
      <c r="H924" s="3">
        <v>1000</v>
      </c>
      <c r="I924" s="71">
        <f>Exposure_Information[[#This Row],[Total  Insured Value]]+Exposure_Information[[#This Row],[Policy Deductible]]</f>
        <v>644150</v>
      </c>
      <c r="J924" s="2">
        <v>119578</v>
      </c>
      <c r="K924" s="3">
        <v>1</v>
      </c>
      <c r="L924" s="2" t="s">
        <v>9</v>
      </c>
      <c r="M924" s="2" t="s">
        <v>9390</v>
      </c>
      <c r="N924" s="3" t="s">
        <v>9391</v>
      </c>
      <c r="O924" s="2" t="s">
        <v>2720</v>
      </c>
      <c r="P924" s="2" t="s">
        <v>224</v>
      </c>
      <c r="Q924" s="3">
        <v>21</v>
      </c>
      <c r="R924" s="2" t="s">
        <v>127</v>
      </c>
      <c r="S924" s="3">
        <v>25</v>
      </c>
      <c r="T924" s="2" t="s">
        <v>10</v>
      </c>
      <c r="U924" s="3">
        <v>42.105899999999998</v>
      </c>
      <c r="V924" s="3">
        <v>-71.185935999999998</v>
      </c>
      <c r="W924" s="2" t="s">
        <v>149</v>
      </c>
      <c r="X924" s="3">
        <v>1</v>
      </c>
      <c r="Y924" s="3" t="str">
        <f>_xlfn.CONCAT(Exposure_Information[[#This Row],[Building Construction Code]]," - ",Exposure_Information[[#This Row],[Type of building construction]])</f>
        <v>RMS - 1</v>
      </c>
      <c r="Z924" s="3">
        <v>0</v>
      </c>
      <c r="AA924" s="2">
        <v>1950</v>
      </c>
      <c r="AB924" s="2" t="s">
        <v>11</v>
      </c>
      <c r="AC924" s="2">
        <v>1</v>
      </c>
      <c r="AD924" s="2" t="str">
        <f>_xlfn.CONCAT(Exposure_Information[[#This Row],[Occupany Code]]," - ",Exposure_Information[[#This Row],[Type of building occupancy]])</f>
        <v>ATC - 1</v>
      </c>
      <c r="AE924" s="5">
        <v>338500</v>
      </c>
      <c r="AF924" s="5">
        <v>236950</v>
      </c>
      <c r="AG924" s="5">
        <v>67700</v>
      </c>
      <c r="AH924" s="5">
        <f>SUM(Exposure_Information[[#This Row],[Building Coverage Value]:[Business interruption value]])</f>
        <v>643150</v>
      </c>
      <c r="AI924" s="5">
        <f>SUM(Exposure_Information[[#This Row],[Building Coverage Value]:[Contents Coverage Value]])</f>
        <v>575450</v>
      </c>
      <c r="AJ924" s="26"/>
    </row>
    <row r="925" spans="1:36" x14ac:dyDescent="0.3">
      <c r="A925" s="2" t="s">
        <v>148</v>
      </c>
      <c r="B925" s="2" t="s">
        <v>156</v>
      </c>
      <c r="C925" s="2" t="s">
        <v>325</v>
      </c>
      <c r="D925" s="2">
        <v>17690</v>
      </c>
      <c r="E925" s="2" t="s">
        <v>367</v>
      </c>
      <c r="F925" s="2" t="s">
        <v>4193</v>
      </c>
      <c r="G925" s="3">
        <v>2380</v>
      </c>
      <c r="H925" s="3">
        <v>2500</v>
      </c>
      <c r="I925" s="71">
        <f>Exposure_Information[[#This Row],[Total  Insured Value]]+Exposure_Information[[#This Row],[Policy Deductible]]</f>
        <v>645500</v>
      </c>
      <c r="J925" s="2">
        <v>20778</v>
      </c>
      <c r="K925" s="3">
        <v>1</v>
      </c>
      <c r="L925" s="2" t="s">
        <v>9</v>
      </c>
      <c r="M925" s="2" t="s">
        <v>4194</v>
      </c>
      <c r="N925" s="3" t="s">
        <v>4195</v>
      </c>
      <c r="O925" s="2" t="s">
        <v>48</v>
      </c>
      <c r="P925" s="2" t="s">
        <v>90</v>
      </c>
      <c r="Q925" s="3">
        <v>7</v>
      </c>
      <c r="R925" s="2" t="s">
        <v>70</v>
      </c>
      <c r="S925" s="3">
        <v>9</v>
      </c>
      <c r="T925" s="2" t="s">
        <v>10</v>
      </c>
      <c r="U925" s="3">
        <v>41.560099999999998</v>
      </c>
      <c r="V925" s="3">
        <v>-72.653412000000003</v>
      </c>
      <c r="W925" s="2" t="s">
        <v>149</v>
      </c>
      <c r="X925" s="3">
        <v>1</v>
      </c>
      <c r="Y925" s="3" t="str">
        <f>_xlfn.CONCAT(Exposure_Information[[#This Row],[Building Construction Code]]," - ",Exposure_Information[[#This Row],[Type of building construction]])</f>
        <v>RMS - 1</v>
      </c>
      <c r="Z925" s="3">
        <v>0</v>
      </c>
      <c r="AA925" s="2">
        <v>1920</v>
      </c>
      <c r="AB925" s="2" t="s">
        <v>11</v>
      </c>
      <c r="AC925" s="2">
        <v>1</v>
      </c>
      <c r="AD925" s="2" t="str">
        <f>_xlfn.CONCAT(Exposure_Information[[#This Row],[Occupany Code]]," - ",Exposure_Information[[#This Row],[Type of building occupancy]])</f>
        <v>ATC - 1</v>
      </c>
      <c r="AE925" s="5">
        <v>600000</v>
      </c>
      <c r="AF925" s="5">
        <v>8000</v>
      </c>
      <c r="AG925" s="5">
        <v>35000</v>
      </c>
      <c r="AH925" s="5">
        <f>SUM(Exposure_Information[[#This Row],[Building Coverage Value]:[Business interruption value]])</f>
        <v>643000</v>
      </c>
      <c r="AI925" s="5">
        <f>SUM(Exposure_Information[[#This Row],[Building Coverage Value]:[Contents Coverage Value]])</f>
        <v>608000</v>
      </c>
      <c r="AJ925" s="26"/>
    </row>
    <row r="926" spans="1:36" ht="39" x14ac:dyDescent="0.3">
      <c r="A926" s="2" t="s">
        <v>148</v>
      </c>
      <c r="B926" s="2" t="s">
        <v>156</v>
      </c>
      <c r="C926" s="2" t="s">
        <v>325</v>
      </c>
      <c r="D926" s="2">
        <v>7212</v>
      </c>
      <c r="E926" s="2" t="s">
        <v>382</v>
      </c>
      <c r="F926" s="2" t="s">
        <v>985</v>
      </c>
      <c r="G926" s="3">
        <v>6403</v>
      </c>
      <c r="H926" s="3">
        <v>1000</v>
      </c>
      <c r="I926" s="71">
        <f>Exposure_Information[[#This Row],[Total  Insured Value]]+Exposure_Information[[#This Row],[Policy Deductible]]</f>
        <v>237000</v>
      </c>
      <c r="J926" s="2">
        <v>9725</v>
      </c>
      <c r="K926" s="3">
        <v>1</v>
      </c>
      <c r="L926" s="2" t="s">
        <v>9</v>
      </c>
      <c r="M926" s="2" t="s">
        <v>10835</v>
      </c>
      <c r="N926" s="2" t="s">
        <v>10835</v>
      </c>
      <c r="O926" s="2" t="s">
        <v>10835</v>
      </c>
      <c r="P926" s="2" t="s">
        <v>10835</v>
      </c>
      <c r="Q926" s="2" t="s">
        <v>10835</v>
      </c>
      <c r="R926" s="2" t="s">
        <v>10929</v>
      </c>
      <c r="S926" s="2" t="s">
        <v>10835</v>
      </c>
      <c r="T926" s="2" t="s">
        <v>10835</v>
      </c>
      <c r="U926" s="2" t="s">
        <v>10835</v>
      </c>
      <c r="V926" s="2" t="s">
        <v>10835</v>
      </c>
      <c r="W926" s="2" t="s">
        <v>149</v>
      </c>
      <c r="X926" s="3">
        <v>1</v>
      </c>
      <c r="Y926" s="3" t="str">
        <f>_xlfn.CONCAT(Exposure_Information[[#This Row],[Building Construction Code]]," - ",Exposure_Information[[#This Row],[Type of building construction]])</f>
        <v>RMS - 1</v>
      </c>
      <c r="Z926" s="3">
        <v>0</v>
      </c>
      <c r="AA926" s="2">
        <v>9999</v>
      </c>
      <c r="AB926" s="2" t="s">
        <v>11</v>
      </c>
      <c r="AC926" s="2">
        <v>37</v>
      </c>
      <c r="AD926" s="2" t="str">
        <f>_xlfn.CONCAT(Exposure_Information[[#This Row],[Occupany Code]]," - ",Exposure_Information[[#This Row],[Type of building occupancy]])</f>
        <v>ATC - 37</v>
      </c>
      <c r="AE926" s="5">
        <v>218000</v>
      </c>
      <c r="AF926" s="5">
        <v>0</v>
      </c>
      <c r="AG926" s="5">
        <v>18000</v>
      </c>
      <c r="AH926" s="5">
        <f>SUM(Exposure_Information[[#This Row],[Building Coverage Value]:[Business interruption value]])</f>
        <v>236000</v>
      </c>
      <c r="AI926" s="5">
        <f>SUM(Exposure_Information[[#This Row],[Building Coverage Value]:[Contents Coverage Value]])</f>
        <v>218000</v>
      </c>
      <c r="AJ926" s="26"/>
    </row>
    <row r="927" spans="1:36" x14ac:dyDescent="0.3">
      <c r="A927" s="2" t="s">
        <v>148</v>
      </c>
      <c r="B927" s="2" t="s">
        <v>156</v>
      </c>
      <c r="C927" s="2" t="s">
        <v>325</v>
      </c>
      <c r="D927" s="2">
        <v>111973</v>
      </c>
      <c r="E927" s="2" t="s">
        <v>4697</v>
      </c>
      <c r="F927" s="2" t="s">
        <v>7457</v>
      </c>
      <c r="G927" s="3">
        <v>971</v>
      </c>
      <c r="H927" s="3">
        <v>500</v>
      </c>
      <c r="I927" s="71">
        <f>Exposure_Information[[#This Row],[Total  Insured Value]]+Exposure_Information[[#This Row],[Policy Deductible]]</f>
        <v>642700</v>
      </c>
      <c r="J927" s="2">
        <v>115103</v>
      </c>
      <c r="K927" s="3">
        <v>1</v>
      </c>
      <c r="L927" s="2" t="s">
        <v>9</v>
      </c>
      <c r="M927" s="2" t="s">
        <v>7458</v>
      </c>
      <c r="N927" s="3" t="s">
        <v>7459</v>
      </c>
      <c r="O927" s="2" t="s">
        <v>1520</v>
      </c>
      <c r="P927" s="2" t="s">
        <v>221</v>
      </c>
      <c r="Q927" s="3">
        <v>23</v>
      </c>
      <c r="R927" s="2" t="s">
        <v>127</v>
      </c>
      <c r="S927" s="3">
        <v>25</v>
      </c>
      <c r="T927" s="2" t="s">
        <v>10</v>
      </c>
      <c r="U927" s="3">
        <v>42.058590000000002</v>
      </c>
      <c r="V927" s="2" t="s">
        <v>10835</v>
      </c>
      <c r="W927" s="2" t="s">
        <v>149</v>
      </c>
      <c r="X927" s="3">
        <v>1</v>
      </c>
      <c r="Y927" s="3" t="str">
        <f>_xlfn.CONCAT(Exposure_Information[[#This Row],[Building Construction Code]]," - ",Exposure_Information[[#This Row],[Type of building construction]])</f>
        <v>RMS - 1</v>
      </c>
      <c r="Z927" s="3">
        <v>0</v>
      </c>
      <c r="AA927" s="2">
        <v>1939</v>
      </c>
      <c r="AB927" s="2" t="s">
        <v>11</v>
      </c>
      <c r="AC927" s="2">
        <v>1</v>
      </c>
      <c r="AD927" s="2" t="str">
        <f>_xlfn.CONCAT(Exposure_Information[[#This Row],[Occupany Code]]," - ",Exposure_Information[[#This Row],[Type of building occupancy]])</f>
        <v>ATC - 1</v>
      </c>
      <c r="AE927" s="5">
        <v>338000</v>
      </c>
      <c r="AF927" s="5">
        <v>236600</v>
      </c>
      <c r="AG927" s="5">
        <v>67600</v>
      </c>
      <c r="AH927" s="5">
        <f>SUM(Exposure_Information[[#This Row],[Building Coverage Value]:[Business interruption value]])</f>
        <v>642200</v>
      </c>
      <c r="AI927" s="5">
        <f>SUM(Exposure_Information[[#This Row],[Building Coverage Value]:[Contents Coverage Value]])</f>
        <v>574600</v>
      </c>
      <c r="AJ927" s="26"/>
    </row>
    <row r="928" spans="1:36" ht="26" x14ac:dyDescent="0.3">
      <c r="A928" s="2" t="s">
        <v>148</v>
      </c>
      <c r="B928" s="2" t="s">
        <v>156</v>
      </c>
      <c r="C928" s="2" t="s">
        <v>325</v>
      </c>
      <c r="D928" s="2">
        <v>108179</v>
      </c>
      <c r="E928" s="2" t="s">
        <v>4697</v>
      </c>
      <c r="F928" s="2" t="s">
        <v>8438</v>
      </c>
      <c r="G928" s="3">
        <v>1016</v>
      </c>
      <c r="H928" s="3">
        <v>500</v>
      </c>
      <c r="I928" s="71">
        <f>Exposure_Information[[#This Row],[Total  Insured Value]]+Exposure_Information[[#This Row],[Policy Deductible]]</f>
        <v>642700</v>
      </c>
      <c r="J928" s="2">
        <v>111309</v>
      </c>
      <c r="K928" s="3">
        <v>1</v>
      </c>
      <c r="L928" s="2" t="s">
        <v>9</v>
      </c>
      <c r="M928" s="2" t="s">
        <v>8439</v>
      </c>
      <c r="N928" s="3" t="s">
        <v>8440</v>
      </c>
      <c r="O928" s="2" t="s">
        <v>925</v>
      </c>
      <c r="P928" s="2" t="s">
        <v>224</v>
      </c>
      <c r="Q928" s="3">
        <v>21</v>
      </c>
      <c r="R928" s="2" t="s">
        <v>127</v>
      </c>
      <c r="S928" s="3">
        <v>25</v>
      </c>
      <c r="T928" s="2" t="s">
        <v>10</v>
      </c>
      <c r="U928" s="3">
        <v>42.325645000000002</v>
      </c>
      <c r="V928" s="2" t="s">
        <v>10835</v>
      </c>
      <c r="W928" s="2" t="s">
        <v>149</v>
      </c>
      <c r="X928" s="3">
        <v>1</v>
      </c>
      <c r="Y928" s="3" t="str">
        <f>_xlfn.CONCAT(Exposure_Information[[#This Row],[Building Construction Code]]," - ",Exposure_Information[[#This Row],[Type of building construction]])</f>
        <v>RMS - 1</v>
      </c>
      <c r="Z928" s="3">
        <v>0</v>
      </c>
      <c r="AA928" s="2">
        <v>1952</v>
      </c>
      <c r="AB928" s="2" t="s">
        <v>11</v>
      </c>
      <c r="AC928" s="2">
        <v>1</v>
      </c>
      <c r="AD928" s="2" t="str">
        <f>_xlfn.CONCAT(Exposure_Information[[#This Row],[Occupany Code]]," - ",Exposure_Information[[#This Row],[Type of building occupancy]])</f>
        <v>ATC - 1</v>
      </c>
      <c r="AE928" s="5">
        <v>338000</v>
      </c>
      <c r="AF928" s="5">
        <v>236600</v>
      </c>
      <c r="AG928" s="5">
        <v>67600</v>
      </c>
      <c r="AH928" s="5">
        <f>SUM(Exposure_Information[[#This Row],[Building Coverage Value]:[Business interruption value]])</f>
        <v>642200</v>
      </c>
      <c r="AI928" s="5">
        <f>SUM(Exposure_Information[[#This Row],[Building Coverage Value]:[Contents Coverage Value]])</f>
        <v>574600</v>
      </c>
      <c r="AJ928" s="26"/>
    </row>
    <row r="929" spans="1:36" x14ac:dyDescent="0.3">
      <c r="A929" s="2" t="s">
        <v>148</v>
      </c>
      <c r="B929" s="2" t="s">
        <v>156</v>
      </c>
      <c r="C929" s="2" t="s">
        <v>325</v>
      </c>
      <c r="D929" s="2">
        <v>116541</v>
      </c>
      <c r="E929" s="2" t="s">
        <v>4697</v>
      </c>
      <c r="F929" s="2" t="s">
        <v>8687</v>
      </c>
      <c r="G929" s="3">
        <v>1465</v>
      </c>
      <c r="H929" s="3">
        <v>1000</v>
      </c>
      <c r="I929" s="71">
        <f>Exposure_Information[[#This Row],[Total  Insured Value]]+Exposure_Information[[#This Row],[Policy Deductible]]</f>
        <v>643200</v>
      </c>
      <c r="J929" s="2">
        <v>119671</v>
      </c>
      <c r="K929" s="3">
        <v>1</v>
      </c>
      <c r="L929" s="2" t="s">
        <v>9</v>
      </c>
      <c r="M929" s="2" t="s">
        <v>8688</v>
      </c>
      <c r="N929" s="3" t="s">
        <v>8689</v>
      </c>
      <c r="O929" s="2" t="s">
        <v>1494</v>
      </c>
      <c r="P929" s="2" t="s">
        <v>74</v>
      </c>
      <c r="Q929" s="3">
        <v>9</v>
      </c>
      <c r="R929" s="2" t="s">
        <v>127</v>
      </c>
      <c r="S929" s="3">
        <v>25</v>
      </c>
      <c r="T929" s="2" t="s">
        <v>10</v>
      </c>
      <c r="U929" s="3">
        <v>42.658099999999997</v>
      </c>
      <c r="V929" s="2" t="s">
        <v>10835</v>
      </c>
      <c r="W929" s="2" t="s">
        <v>149</v>
      </c>
      <c r="X929" s="3">
        <v>1</v>
      </c>
      <c r="Y929" s="3" t="str">
        <f>_xlfn.CONCAT(Exposure_Information[[#This Row],[Building Construction Code]]," - ",Exposure_Information[[#This Row],[Type of building construction]])</f>
        <v>RMS - 1</v>
      </c>
      <c r="Z929" s="3">
        <v>0</v>
      </c>
      <c r="AA929" s="2">
        <v>1981</v>
      </c>
      <c r="AB929" s="2" t="s">
        <v>11</v>
      </c>
      <c r="AC929" s="2">
        <v>1</v>
      </c>
      <c r="AD929" s="2" t="str">
        <f>_xlfn.CONCAT(Exposure_Information[[#This Row],[Occupany Code]]," - ",Exposure_Information[[#This Row],[Type of building occupancy]])</f>
        <v>ATC - 1</v>
      </c>
      <c r="AE929" s="5">
        <v>338000</v>
      </c>
      <c r="AF929" s="5">
        <v>236600</v>
      </c>
      <c r="AG929" s="5">
        <v>67600</v>
      </c>
      <c r="AH929" s="5">
        <f>SUM(Exposure_Information[[#This Row],[Building Coverage Value]:[Business interruption value]])</f>
        <v>642200</v>
      </c>
      <c r="AI929" s="5">
        <f>SUM(Exposure_Information[[#This Row],[Building Coverage Value]:[Contents Coverage Value]])</f>
        <v>574600</v>
      </c>
      <c r="AJ929" s="26"/>
    </row>
    <row r="930" spans="1:36" ht="26" x14ac:dyDescent="0.3">
      <c r="A930" s="2" t="s">
        <v>148</v>
      </c>
      <c r="B930" s="2" t="s">
        <v>156</v>
      </c>
      <c r="C930" s="2" t="s">
        <v>325</v>
      </c>
      <c r="D930" s="2">
        <v>124223</v>
      </c>
      <c r="E930" s="2" t="s">
        <v>4697</v>
      </c>
      <c r="F930" s="2" t="s">
        <v>10082</v>
      </c>
      <c r="G930" s="3">
        <v>835</v>
      </c>
      <c r="H930" s="3">
        <v>1000</v>
      </c>
      <c r="I930" s="71">
        <f>Exposure_Information[[#This Row],[Total  Insured Value]]+Exposure_Information[[#This Row],[Policy Deductible]]</f>
        <v>642750</v>
      </c>
      <c r="J930" s="2">
        <v>127353</v>
      </c>
      <c r="K930" s="3">
        <v>1</v>
      </c>
      <c r="L930" s="2" t="s">
        <v>9</v>
      </c>
      <c r="M930" s="2" t="s">
        <v>10083</v>
      </c>
      <c r="N930" s="3" t="s">
        <v>10084</v>
      </c>
      <c r="O930" s="2" t="s">
        <v>96</v>
      </c>
      <c r="P930" s="2" t="s">
        <v>80</v>
      </c>
      <c r="Q930" s="3">
        <v>47</v>
      </c>
      <c r="R930" s="2" t="s">
        <v>25</v>
      </c>
      <c r="S930" s="3">
        <v>36</v>
      </c>
      <c r="T930" s="2" t="s">
        <v>10</v>
      </c>
      <c r="U930" s="3">
        <v>40.600216000000003</v>
      </c>
      <c r="V930" s="2" t="s">
        <v>10835</v>
      </c>
      <c r="W930" s="2" t="s">
        <v>149</v>
      </c>
      <c r="X930" s="3">
        <v>2</v>
      </c>
      <c r="Y930" s="3" t="str">
        <f>_xlfn.CONCAT(Exposure_Information[[#This Row],[Building Construction Code]]," - ",Exposure_Information[[#This Row],[Type of building construction]])</f>
        <v>RMS - 2</v>
      </c>
      <c r="Z930" s="3">
        <v>0</v>
      </c>
      <c r="AA930" s="2">
        <v>1970</v>
      </c>
      <c r="AB930" s="2" t="s">
        <v>11</v>
      </c>
      <c r="AC930" s="2">
        <v>1</v>
      </c>
      <c r="AD930" s="2" t="str">
        <f>_xlfn.CONCAT(Exposure_Information[[#This Row],[Occupany Code]]," - ",Exposure_Information[[#This Row],[Type of building occupancy]])</f>
        <v>ATC - 1</v>
      </c>
      <c r="AE930" s="5">
        <v>377500</v>
      </c>
      <c r="AF930" s="5">
        <v>188750</v>
      </c>
      <c r="AG930" s="5">
        <v>75500</v>
      </c>
      <c r="AH930" s="5">
        <f>SUM(Exposure_Information[[#This Row],[Building Coverage Value]:[Business interruption value]])</f>
        <v>641750</v>
      </c>
      <c r="AI930" s="5">
        <f>SUM(Exposure_Information[[#This Row],[Building Coverage Value]:[Contents Coverage Value]])</f>
        <v>566250</v>
      </c>
      <c r="AJ930" s="26"/>
    </row>
    <row r="931" spans="1:36" ht="26" x14ac:dyDescent="0.3">
      <c r="A931" s="2" t="s">
        <v>148</v>
      </c>
      <c r="B931" s="2" t="s">
        <v>156</v>
      </c>
      <c r="C931" s="2" t="s">
        <v>325</v>
      </c>
      <c r="D931" s="2">
        <v>7212</v>
      </c>
      <c r="E931" s="2" t="s">
        <v>382</v>
      </c>
      <c r="F931" s="2" t="s">
        <v>985</v>
      </c>
      <c r="G931" s="3">
        <v>6403</v>
      </c>
      <c r="H931" s="3">
        <v>1000</v>
      </c>
      <c r="I931" s="71">
        <f>Exposure_Information[[#This Row],[Total  Insured Value]]+Exposure_Information[[#This Row],[Policy Deductible]]</f>
        <v>280000</v>
      </c>
      <c r="J931" s="2">
        <v>9724</v>
      </c>
      <c r="K931" s="3">
        <v>1</v>
      </c>
      <c r="L931" s="2" t="s">
        <v>9</v>
      </c>
      <c r="M931" s="2" t="s">
        <v>10713</v>
      </c>
      <c r="N931" s="3" t="s">
        <v>2217</v>
      </c>
      <c r="O931" s="2" t="s">
        <v>2182</v>
      </c>
      <c r="P931" s="2" t="s">
        <v>470</v>
      </c>
      <c r="Q931" s="3">
        <v>15</v>
      </c>
      <c r="R931" s="2" t="s">
        <v>127</v>
      </c>
      <c r="S931" s="3">
        <v>25</v>
      </c>
      <c r="T931" s="2" t="s">
        <v>10</v>
      </c>
      <c r="U931" s="3">
        <v>42.283577000000001</v>
      </c>
      <c r="V931" s="2" t="s">
        <v>10835</v>
      </c>
      <c r="W931" s="2" t="s">
        <v>149</v>
      </c>
      <c r="X931" s="3">
        <v>1</v>
      </c>
      <c r="Y931" s="3" t="str">
        <f>_xlfn.CONCAT(Exposure_Information[[#This Row],[Building Construction Code]]," - ",Exposure_Information[[#This Row],[Type of building construction]])</f>
        <v>RMS - 1</v>
      </c>
      <c r="Z931" s="3">
        <v>0</v>
      </c>
      <c r="AA931" s="2">
        <v>9999</v>
      </c>
      <c r="AB931" s="2" t="s">
        <v>11</v>
      </c>
      <c r="AC931" s="2">
        <v>37</v>
      </c>
      <c r="AD931" s="2" t="str">
        <f>_xlfn.CONCAT(Exposure_Information[[#This Row],[Occupany Code]]," - ",Exposure_Information[[#This Row],[Type of building occupancy]])</f>
        <v>ATC - 37</v>
      </c>
      <c r="AE931" s="5">
        <v>269000</v>
      </c>
      <c r="AF931" s="5">
        <v>0</v>
      </c>
      <c r="AG931" s="5">
        <v>10000</v>
      </c>
      <c r="AH931" s="5">
        <f>SUM(Exposure_Information[[#This Row],[Building Coverage Value]:[Business interruption value]])</f>
        <v>279000</v>
      </c>
      <c r="AI931" s="5">
        <f>SUM(Exposure_Information[[#This Row],[Building Coverage Value]:[Contents Coverage Value]])</f>
        <v>269000</v>
      </c>
      <c r="AJ931" s="26"/>
    </row>
    <row r="932" spans="1:36" ht="26" x14ac:dyDescent="0.3">
      <c r="A932" s="2" t="s">
        <v>148</v>
      </c>
      <c r="B932" s="2" t="s">
        <v>156</v>
      </c>
      <c r="C932" s="2" t="s">
        <v>325</v>
      </c>
      <c r="D932" s="2">
        <v>18939</v>
      </c>
      <c r="E932" s="2" t="s">
        <v>367</v>
      </c>
      <c r="F932" s="2" t="s">
        <v>2959</v>
      </c>
      <c r="G932" s="3">
        <v>1983</v>
      </c>
      <c r="H932" s="3">
        <v>1000</v>
      </c>
      <c r="I932" s="71">
        <f>Exposure_Information[[#This Row],[Total  Insured Value]]+Exposure_Information[[#This Row],[Policy Deductible]]</f>
        <v>642500</v>
      </c>
      <c r="J932" s="2">
        <v>22046</v>
      </c>
      <c r="K932" s="3">
        <v>1</v>
      </c>
      <c r="L932" s="2" t="s">
        <v>9</v>
      </c>
      <c r="M932" s="2" t="s">
        <v>2960</v>
      </c>
      <c r="N932" s="3" t="s">
        <v>2961</v>
      </c>
      <c r="O932" s="2" t="s">
        <v>283</v>
      </c>
      <c r="P932" s="2" t="s">
        <v>90</v>
      </c>
      <c r="Q932" s="3">
        <v>17</v>
      </c>
      <c r="R932" s="2" t="s">
        <v>127</v>
      </c>
      <c r="S932" s="3">
        <v>25</v>
      </c>
      <c r="T932" s="2" t="s">
        <v>10</v>
      </c>
      <c r="U932" s="3">
        <v>42.379497999999998</v>
      </c>
      <c r="V932" s="2" t="s">
        <v>10835</v>
      </c>
      <c r="W932" s="2" t="s">
        <v>149</v>
      </c>
      <c r="X932" s="3">
        <v>1</v>
      </c>
      <c r="Y932" s="3" t="str">
        <f>_xlfn.CONCAT(Exposure_Information[[#This Row],[Building Construction Code]]," - ",Exposure_Information[[#This Row],[Type of building construction]])</f>
        <v>RMS - 1</v>
      </c>
      <c r="Z932" s="3">
        <v>0</v>
      </c>
      <c r="AA932" s="2">
        <v>1920</v>
      </c>
      <c r="AB932" s="2" t="s">
        <v>11</v>
      </c>
      <c r="AC932" s="2">
        <v>1</v>
      </c>
      <c r="AD932" s="2" t="str">
        <f>_xlfn.CONCAT(Exposure_Information[[#This Row],[Occupany Code]]," - ",Exposure_Information[[#This Row],[Type of building occupancy]])</f>
        <v>ATC - 1</v>
      </c>
      <c r="AE932" s="5">
        <v>639000</v>
      </c>
      <c r="AF932" s="5">
        <v>2500</v>
      </c>
      <c r="AG932" s="5">
        <v>0</v>
      </c>
      <c r="AH932" s="5">
        <f>SUM(Exposure_Information[[#This Row],[Building Coverage Value]:[Business interruption value]])</f>
        <v>641500</v>
      </c>
      <c r="AI932" s="5">
        <f>SUM(Exposure_Information[[#This Row],[Building Coverage Value]:[Contents Coverage Value]])</f>
        <v>641500</v>
      </c>
      <c r="AJ932" s="26"/>
    </row>
    <row r="933" spans="1:36" ht="39" x14ac:dyDescent="0.3">
      <c r="A933" s="2" t="s">
        <v>148</v>
      </c>
      <c r="B933" s="2" t="s">
        <v>156</v>
      </c>
      <c r="C933" s="2" t="s">
        <v>325</v>
      </c>
      <c r="D933" s="2">
        <v>124241</v>
      </c>
      <c r="E933" s="2" t="s">
        <v>4697</v>
      </c>
      <c r="F933" s="2" t="s">
        <v>10253</v>
      </c>
      <c r="G933" s="3">
        <v>797</v>
      </c>
      <c r="H933" s="3">
        <v>500</v>
      </c>
      <c r="I933" s="71">
        <f>Exposure_Information[[#This Row],[Total  Insured Value]]+Exposure_Information[[#This Row],[Policy Deductible]]</f>
        <v>641750</v>
      </c>
      <c r="J933" s="2">
        <v>127371</v>
      </c>
      <c r="K933" s="3">
        <v>1</v>
      </c>
      <c r="L933" s="2" t="s">
        <v>9</v>
      </c>
      <c r="M933" s="2" t="s">
        <v>10254</v>
      </c>
      <c r="N933" s="3" t="s">
        <v>10255</v>
      </c>
      <c r="O933" s="2" t="s">
        <v>2663</v>
      </c>
      <c r="P933" s="2" t="s">
        <v>174</v>
      </c>
      <c r="Q933" s="3">
        <v>5</v>
      </c>
      <c r="R933" s="2" t="s">
        <v>127</v>
      </c>
      <c r="S933" s="3">
        <v>25</v>
      </c>
      <c r="T933" s="2" t="s">
        <v>10</v>
      </c>
      <c r="U933" s="3">
        <v>41.990687000000001</v>
      </c>
      <c r="V933" s="2" t="s">
        <v>10835</v>
      </c>
      <c r="W933" s="2" t="s">
        <v>149</v>
      </c>
      <c r="X933" s="3">
        <v>1</v>
      </c>
      <c r="Y933" s="3" t="str">
        <f>_xlfn.CONCAT(Exposure_Information[[#This Row],[Building Construction Code]]," - ",Exposure_Information[[#This Row],[Type of building construction]])</f>
        <v>RMS - 1</v>
      </c>
      <c r="Z933" s="3">
        <v>0</v>
      </c>
      <c r="AA933" s="2">
        <v>2001</v>
      </c>
      <c r="AB933" s="2" t="s">
        <v>11</v>
      </c>
      <c r="AC933" s="2">
        <v>1</v>
      </c>
      <c r="AD933" s="2" t="str">
        <f>_xlfn.CONCAT(Exposure_Information[[#This Row],[Occupany Code]]," - ",Exposure_Information[[#This Row],[Type of building occupancy]])</f>
        <v>ATC - 1</v>
      </c>
      <c r="AE933" s="5">
        <v>337500</v>
      </c>
      <c r="AF933" s="5">
        <v>236250</v>
      </c>
      <c r="AG933" s="5">
        <v>67500</v>
      </c>
      <c r="AH933" s="5">
        <f>SUM(Exposure_Information[[#This Row],[Building Coverage Value]:[Business interruption value]])</f>
        <v>641250</v>
      </c>
      <c r="AI933" s="5">
        <f>SUM(Exposure_Information[[#This Row],[Building Coverage Value]:[Contents Coverage Value]])</f>
        <v>573750</v>
      </c>
      <c r="AJ933" s="26"/>
    </row>
    <row r="934" spans="1:36" ht="26" x14ac:dyDescent="0.3">
      <c r="A934" s="2" t="s">
        <v>148</v>
      </c>
      <c r="B934" s="2" t="s">
        <v>156</v>
      </c>
      <c r="C934" s="2" t="s">
        <v>325</v>
      </c>
      <c r="D934" s="2">
        <v>102954</v>
      </c>
      <c r="E934" s="2" t="s">
        <v>4697</v>
      </c>
      <c r="F934" s="2" t="s">
        <v>6513</v>
      </c>
      <c r="G934" s="3">
        <v>1168</v>
      </c>
      <c r="H934" s="3">
        <v>500</v>
      </c>
      <c r="I934" s="71">
        <f>Exposure_Information[[#This Row],[Total  Insured Value]]+Exposure_Information[[#This Row],[Policy Deductible]]</f>
        <v>640800</v>
      </c>
      <c r="J934" s="2">
        <v>106084</v>
      </c>
      <c r="K934" s="3">
        <v>1</v>
      </c>
      <c r="L934" s="2" t="s">
        <v>9</v>
      </c>
      <c r="M934" s="2" t="s">
        <v>6514</v>
      </c>
      <c r="N934" s="3" t="s">
        <v>6515</v>
      </c>
      <c r="O934" s="2" t="s">
        <v>581</v>
      </c>
      <c r="P934" s="2" t="s">
        <v>224</v>
      </c>
      <c r="Q934" s="3">
        <v>21</v>
      </c>
      <c r="R934" s="2" t="s">
        <v>127</v>
      </c>
      <c r="S934" s="3">
        <v>25</v>
      </c>
      <c r="T934" s="2" t="s">
        <v>10</v>
      </c>
      <c r="U934" s="3">
        <v>42.169139999999999</v>
      </c>
      <c r="V934" s="2" t="s">
        <v>10835</v>
      </c>
      <c r="W934" s="2" t="s">
        <v>149</v>
      </c>
      <c r="X934" s="3">
        <v>1</v>
      </c>
      <c r="Y934" s="3" t="str">
        <f>_xlfn.CONCAT(Exposure_Information[[#This Row],[Building Construction Code]]," - ",Exposure_Information[[#This Row],[Type of building construction]])</f>
        <v>RMS - 1</v>
      </c>
      <c r="Z934" s="3">
        <v>0</v>
      </c>
      <c r="AA934" s="2">
        <v>1962</v>
      </c>
      <c r="AB934" s="2" t="s">
        <v>11</v>
      </c>
      <c r="AC934" s="2">
        <v>1</v>
      </c>
      <c r="AD934" s="2" t="str">
        <f>_xlfn.CONCAT(Exposure_Information[[#This Row],[Occupany Code]]," - ",Exposure_Information[[#This Row],[Type of building occupancy]])</f>
        <v>ATC - 1</v>
      </c>
      <c r="AE934" s="5">
        <v>337000</v>
      </c>
      <c r="AF934" s="5">
        <v>235900</v>
      </c>
      <c r="AG934" s="5">
        <v>67400</v>
      </c>
      <c r="AH934" s="5">
        <f>SUM(Exposure_Information[[#This Row],[Building Coverage Value]:[Business interruption value]])</f>
        <v>640300</v>
      </c>
      <c r="AI934" s="5">
        <f>SUM(Exposure_Information[[#This Row],[Building Coverage Value]:[Contents Coverage Value]])</f>
        <v>572900</v>
      </c>
      <c r="AJ934" s="26"/>
    </row>
    <row r="935" spans="1:36" ht="26" x14ac:dyDescent="0.3">
      <c r="A935" s="2" t="s">
        <v>148</v>
      </c>
      <c r="B935" s="2" t="s">
        <v>156</v>
      </c>
      <c r="C935" s="2" t="s">
        <v>325</v>
      </c>
      <c r="D935" s="2">
        <v>7212</v>
      </c>
      <c r="E935" s="2" t="s">
        <v>382</v>
      </c>
      <c r="F935" s="2" t="s">
        <v>985</v>
      </c>
      <c r="G935" s="3">
        <v>6403</v>
      </c>
      <c r="H935" s="3">
        <v>1000</v>
      </c>
      <c r="I935" s="71">
        <f>Exposure_Information[[#This Row],[Total  Insured Value]]+Exposure_Information[[#This Row],[Policy Deductible]]</f>
        <v>218000</v>
      </c>
      <c r="J935" s="2">
        <v>9718</v>
      </c>
      <c r="K935" s="3">
        <v>1</v>
      </c>
      <c r="L935" s="2" t="s">
        <v>9</v>
      </c>
      <c r="M935" s="2" t="s">
        <v>10713</v>
      </c>
      <c r="N935" s="2" t="s">
        <v>986</v>
      </c>
      <c r="O935" s="2" t="s">
        <v>987</v>
      </c>
      <c r="P935" s="2" t="s">
        <v>231</v>
      </c>
      <c r="Q935" s="3">
        <v>13</v>
      </c>
      <c r="R935" s="2" t="s">
        <v>127</v>
      </c>
      <c r="S935" s="3">
        <v>25</v>
      </c>
      <c r="T935" s="2" t="s">
        <v>10</v>
      </c>
      <c r="U935" s="3">
        <v>42.174446000000003</v>
      </c>
      <c r="V935" s="2" t="s">
        <v>10835</v>
      </c>
      <c r="W935" s="2" t="s">
        <v>149</v>
      </c>
      <c r="X935" s="3">
        <v>1</v>
      </c>
      <c r="Y935" s="3" t="str">
        <f>_xlfn.CONCAT(Exposure_Information[[#This Row],[Building Construction Code]]," - ",Exposure_Information[[#This Row],[Type of building construction]])</f>
        <v>RMS - 1</v>
      </c>
      <c r="Z935" s="3">
        <v>0</v>
      </c>
      <c r="AA935" s="2">
        <v>9999</v>
      </c>
      <c r="AB935" s="2" t="s">
        <v>11</v>
      </c>
      <c r="AC935" s="2">
        <v>37</v>
      </c>
      <c r="AD935" s="2" t="str">
        <f>_xlfn.CONCAT(Exposure_Information[[#This Row],[Occupany Code]]," - ",Exposure_Information[[#This Row],[Type of building occupancy]])</f>
        <v>ATC - 37</v>
      </c>
      <c r="AE935" s="5">
        <v>207000</v>
      </c>
      <c r="AF935" s="5">
        <v>0</v>
      </c>
      <c r="AG935" s="5">
        <v>10000</v>
      </c>
      <c r="AH935" s="5">
        <f>SUM(Exposure_Information[[#This Row],[Building Coverage Value]:[Business interruption value]])</f>
        <v>217000</v>
      </c>
      <c r="AI935" s="5">
        <f>SUM(Exposure_Information[[#This Row],[Building Coverage Value]:[Contents Coverage Value]])</f>
        <v>207000</v>
      </c>
      <c r="AJ935" s="26"/>
    </row>
    <row r="936" spans="1:36" ht="26" x14ac:dyDescent="0.3">
      <c r="A936" s="2" t="s">
        <v>148</v>
      </c>
      <c r="B936" s="2" t="s">
        <v>156</v>
      </c>
      <c r="C936" s="2" t="s">
        <v>325</v>
      </c>
      <c r="D936" s="2">
        <v>116253</v>
      </c>
      <c r="E936" s="2" t="s">
        <v>4697</v>
      </c>
      <c r="F936" s="2" t="s">
        <v>9135</v>
      </c>
      <c r="G936" s="3">
        <v>707</v>
      </c>
      <c r="H936" s="3">
        <v>1000</v>
      </c>
      <c r="I936" s="71">
        <f>Exposure_Information[[#This Row],[Total  Insured Value]]+Exposure_Information[[#This Row],[Policy Deductible]]</f>
        <v>639400</v>
      </c>
      <c r="J936" s="2">
        <v>119383</v>
      </c>
      <c r="K936" s="3">
        <v>1</v>
      </c>
      <c r="L936" s="2" t="s">
        <v>9</v>
      </c>
      <c r="M936" s="2" t="s">
        <v>9136</v>
      </c>
      <c r="N936" s="3" t="s">
        <v>9137</v>
      </c>
      <c r="O936" s="2" t="s">
        <v>93</v>
      </c>
      <c r="P936" s="2" t="s">
        <v>90</v>
      </c>
      <c r="Q936" s="3">
        <v>7</v>
      </c>
      <c r="R936" s="2" t="s">
        <v>70</v>
      </c>
      <c r="S936" s="3">
        <v>9</v>
      </c>
      <c r="T936" s="2" t="s">
        <v>10</v>
      </c>
      <c r="U936" s="3">
        <v>41.282806000000001</v>
      </c>
      <c r="V936" s="2" t="s">
        <v>10835</v>
      </c>
      <c r="W936" s="2" t="s">
        <v>149</v>
      </c>
      <c r="X936" s="3">
        <v>1</v>
      </c>
      <c r="Y936" s="3" t="str">
        <f>_xlfn.CONCAT(Exposure_Information[[#This Row],[Building Construction Code]]," - ",Exposure_Information[[#This Row],[Type of building construction]])</f>
        <v>RMS - 1</v>
      </c>
      <c r="Z936" s="3">
        <v>0</v>
      </c>
      <c r="AA936" s="2">
        <v>1986</v>
      </c>
      <c r="AB936" s="2" t="s">
        <v>11</v>
      </c>
      <c r="AC936" s="2">
        <v>1</v>
      </c>
      <c r="AD936" s="2" t="str">
        <f>_xlfn.CONCAT(Exposure_Information[[#This Row],[Occupany Code]]," - ",Exposure_Information[[#This Row],[Type of building occupancy]])</f>
        <v>ATC - 1</v>
      </c>
      <c r="AE936" s="5">
        <v>336000</v>
      </c>
      <c r="AF936" s="5">
        <v>235200</v>
      </c>
      <c r="AG936" s="5">
        <v>67200</v>
      </c>
      <c r="AH936" s="5">
        <f>SUM(Exposure_Information[[#This Row],[Building Coverage Value]:[Business interruption value]])</f>
        <v>638400</v>
      </c>
      <c r="AI936" s="5">
        <f>SUM(Exposure_Information[[#This Row],[Building Coverage Value]:[Contents Coverage Value]])</f>
        <v>571200</v>
      </c>
      <c r="AJ936" s="26"/>
    </row>
    <row r="937" spans="1:36" ht="26" x14ac:dyDescent="0.3">
      <c r="A937" s="2" t="s">
        <v>148</v>
      </c>
      <c r="B937" s="2" t="s">
        <v>156</v>
      </c>
      <c r="C937" s="2" t="s">
        <v>325</v>
      </c>
      <c r="D937" s="2">
        <v>16866</v>
      </c>
      <c r="E937" s="2" t="s">
        <v>367</v>
      </c>
      <c r="F937" s="2" t="s">
        <v>5821</v>
      </c>
      <c r="G937" s="3">
        <v>2823</v>
      </c>
      <c r="H937" s="3">
        <v>500</v>
      </c>
      <c r="I937" s="71">
        <f>Exposure_Information[[#This Row],[Total  Insured Value]]+Exposure_Information[[#This Row],[Policy Deductible]]</f>
        <v>637500</v>
      </c>
      <c r="J937" s="2">
        <v>19935</v>
      </c>
      <c r="K937" s="3">
        <v>1</v>
      </c>
      <c r="L937" s="2" t="s">
        <v>9</v>
      </c>
      <c r="M937" s="2" t="s">
        <v>5822</v>
      </c>
      <c r="N937" s="3" t="s">
        <v>5823</v>
      </c>
      <c r="O937" s="2" t="s">
        <v>560</v>
      </c>
      <c r="P937" s="2" t="s">
        <v>221</v>
      </c>
      <c r="Q937" s="3">
        <v>23</v>
      </c>
      <c r="R937" s="2" t="s">
        <v>127</v>
      </c>
      <c r="S937" s="3">
        <v>25</v>
      </c>
      <c r="T937" s="2" t="s">
        <v>10</v>
      </c>
      <c r="U937" s="3">
        <v>42.133659999999999</v>
      </c>
      <c r="V937" s="2" t="s">
        <v>10835</v>
      </c>
      <c r="W937" s="2" t="s">
        <v>149</v>
      </c>
      <c r="X937" s="3">
        <v>1</v>
      </c>
      <c r="Y937" s="3" t="str">
        <f>_xlfn.CONCAT(Exposure_Information[[#This Row],[Building Construction Code]]," - ",Exposure_Information[[#This Row],[Type of building construction]])</f>
        <v>RMS - 1</v>
      </c>
      <c r="Z937" s="3">
        <v>0</v>
      </c>
      <c r="AA937" s="2">
        <v>1850</v>
      </c>
      <c r="AB937" s="2" t="s">
        <v>11</v>
      </c>
      <c r="AC937" s="2">
        <v>1</v>
      </c>
      <c r="AD937" s="2" t="str">
        <f>_xlfn.CONCAT(Exposure_Information[[#This Row],[Occupany Code]]," - ",Exposure_Information[[#This Row],[Type of building occupancy]])</f>
        <v>ATC - 1</v>
      </c>
      <c r="AE937" s="5">
        <v>637000</v>
      </c>
      <c r="AF937" s="5">
        <v>0</v>
      </c>
      <c r="AG937" s="5">
        <v>0</v>
      </c>
      <c r="AH937" s="5">
        <f>SUM(Exposure_Information[[#This Row],[Building Coverage Value]:[Business interruption value]])</f>
        <v>637000</v>
      </c>
      <c r="AI937" s="5">
        <f>SUM(Exposure_Information[[#This Row],[Building Coverage Value]:[Contents Coverage Value]])</f>
        <v>637000</v>
      </c>
      <c r="AJ937" s="26"/>
    </row>
    <row r="938" spans="1:36" ht="26" x14ac:dyDescent="0.3">
      <c r="A938" s="2" t="s">
        <v>148</v>
      </c>
      <c r="B938" s="2" t="s">
        <v>156</v>
      </c>
      <c r="C938" s="2" t="s">
        <v>325</v>
      </c>
      <c r="D938" s="2">
        <v>7210</v>
      </c>
      <c r="E938" s="2" t="s">
        <v>382</v>
      </c>
      <c r="F938" s="2" t="s">
        <v>1858</v>
      </c>
      <c r="G938" s="3">
        <v>4374</v>
      </c>
      <c r="H938" s="3">
        <v>1000</v>
      </c>
      <c r="I938" s="71">
        <f>Exposure_Information[[#This Row],[Total  Insured Value]]+Exposure_Information[[#This Row],[Policy Deductible]]</f>
        <v>220000</v>
      </c>
      <c r="J938" s="2">
        <v>9714</v>
      </c>
      <c r="K938" s="3">
        <v>1</v>
      </c>
      <c r="L938" s="2" t="s">
        <v>9</v>
      </c>
      <c r="M938" s="2" t="s">
        <v>10713</v>
      </c>
      <c r="N938" s="2" t="s">
        <v>1392</v>
      </c>
      <c r="O938" s="2" t="s">
        <v>424</v>
      </c>
      <c r="P938" s="2" t="s">
        <v>257</v>
      </c>
      <c r="Q938" s="3">
        <v>7</v>
      </c>
      <c r="R938" s="2" t="s">
        <v>248</v>
      </c>
      <c r="S938" s="3">
        <v>44</v>
      </c>
      <c r="T938" s="2" t="s">
        <v>10</v>
      </c>
      <c r="U938" s="3">
        <v>41.827185</v>
      </c>
      <c r="V938" s="2" t="s">
        <v>10835</v>
      </c>
      <c r="W938" s="2" t="s">
        <v>149</v>
      </c>
      <c r="X938" s="3">
        <v>1</v>
      </c>
      <c r="Y938" s="3" t="str">
        <f>_xlfn.CONCAT(Exposure_Information[[#This Row],[Building Construction Code]]," - ",Exposure_Information[[#This Row],[Type of building construction]])</f>
        <v>RMS - 1</v>
      </c>
      <c r="Z938" s="3">
        <v>0</v>
      </c>
      <c r="AA938" s="2">
        <v>9999</v>
      </c>
      <c r="AB938" s="2" t="s">
        <v>11</v>
      </c>
      <c r="AC938" s="2">
        <v>37</v>
      </c>
      <c r="AD938" s="2" t="str">
        <f>_xlfn.CONCAT(Exposure_Information[[#This Row],[Occupany Code]]," - ",Exposure_Information[[#This Row],[Type of building occupancy]])</f>
        <v>ATC - 37</v>
      </c>
      <c r="AE938" s="5">
        <v>204000</v>
      </c>
      <c r="AF938" s="5">
        <v>0</v>
      </c>
      <c r="AG938" s="5">
        <v>15000</v>
      </c>
      <c r="AH938" s="5">
        <f>SUM(Exposure_Information[[#This Row],[Building Coverage Value]:[Business interruption value]])</f>
        <v>219000</v>
      </c>
      <c r="AI938" s="5">
        <f>SUM(Exposure_Information[[#This Row],[Building Coverage Value]:[Contents Coverage Value]])</f>
        <v>204000</v>
      </c>
      <c r="AJ938" s="26"/>
    </row>
    <row r="939" spans="1:36" ht="26" x14ac:dyDescent="0.3">
      <c r="A939" s="2" t="s">
        <v>148</v>
      </c>
      <c r="B939" s="2" t="s">
        <v>156</v>
      </c>
      <c r="C939" s="2" t="s">
        <v>325</v>
      </c>
      <c r="D939" s="2">
        <v>107473</v>
      </c>
      <c r="E939" s="2" t="s">
        <v>4697</v>
      </c>
      <c r="F939" s="2" t="s">
        <v>7133</v>
      </c>
      <c r="G939" s="3">
        <v>1046</v>
      </c>
      <c r="H939" s="3">
        <v>500</v>
      </c>
      <c r="I939" s="71">
        <f>Exposure_Information[[#This Row],[Total  Insured Value]]+Exposure_Information[[#This Row],[Policy Deductible]]</f>
        <v>637000</v>
      </c>
      <c r="J939" s="2">
        <v>110603</v>
      </c>
      <c r="K939" s="3">
        <v>1</v>
      </c>
      <c r="L939" s="2" t="s">
        <v>9</v>
      </c>
      <c r="M939" s="2" t="s">
        <v>7134</v>
      </c>
      <c r="N939" s="3" t="s">
        <v>7135</v>
      </c>
      <c r="O939" s="2" t="s">
        <v>286</v>
      </c>
      <c r="P939" s="2" t="s">
        <v>231</v>
      </c>
      <c r="Q939" s="3">
        <v>13</v>
      </c>
      <c r="R939" s="2" t="s">
        <v>127</v>
      </c>
      <c r="S939" s="3">
        <v>25</v>
      </c>
      <c r="T939" s="2" t="s">
        <v>10</v>
      </c>
      <c r="U939" s="3">
        <v>42.123767999999998</v>
      </c>
      <c r="V939" s="2" t="s">
        <v>10835</v>
      </c>
      <c r="W939" s="2" t="s">
        <v>149</v>
      </c>
      <c r="X939" s="3">
        <v>1</v>
      </c>
      <c r="Y939" s="3" t="str">
        <f>_xlfn.CONCAT(Exposure_Information[[#This Row],[Building Construction Code]]," - ",Exposure_Information[[#This Row],[Type of building construction]])</f>
        <v>RMS - 1</v>
      </c>
      <c r="Z939" s="3">
        <v>0</v>
      </c>
      <c r="AA939" s="2">
        <v>1865</v>
      </c>
      <c r="AB939" s="2" t="s">
        <v>11</v>
      </c>
      <c r="AC939" s="2">
        <v>1</v>
      </c>
      <c r="AD939" s="2" t="str">
        <f>_xlfn.CONCAT(Exposure_Information[[#This Row],[Occupany Code]]," - ",Exposure_Information[[#This Row],[Type of building occupancy]])</f>
        <v>ATC - 1</v>
      </c>
      <c r="AE939" s="5">
        <v>335000</v>
      </c>
      <c r="AF939" s="5">
        <v>234500</v>
      </c>
      <c r="AG939" s="5">
        <v>67000</v>
      </c>
      <c r="AH939" s="5">
        <f>SUM(Exposure_Information[[#This Row],[Building Coverage Value]:[Business interruption value]])</f>
        <v>636500</v>
      </c>
      <c r="AI939" s="5">
        <f>SUM(Exposure_Information[[#This Row],[Building Coverage Value]:[Contents Coverage Value]])</f>
        <v>569500</v>
      </c>
      <c r="AJ939" s="26"/>
    </row>
    <row r="940" spans="1:36" ht="26" x14ac:dyDescent="0.3">
      <c r="A940" s="2" t="s">
        <v>148</v>
      </c>
      <c r="B940" s="2" t="s">
        <v>156</v>
      </c>
      <c r="C940" s="2" t="s">
        <v>325</v>
      </c>
      <c r="D940" s="2">
        <v>113441</v>
      </c>
      <c r="E940" s="2" t="s">
        <v>4697</v>
      </c>
      <c r="F940" s="2" t="s">
        <v>9257</v>
      </c>
      <c r="G940" s="3">
        <v>1002</v>
      </c>
      <c r="H940" s="3">
        <v>500</v>
      </c>
      <c r="I940" s="71">
        <f>Exposure_Information[[#This Row],[Total  Insured Value]]+Exposure_Information[[#This Row],[Policy Deductible]]</f>
        <v>637000</v>
      </c>
      <c r="J940" s="2">
        <v>116571</v>
      </c>
      <c r="K940" s="3">
        <v>1</v>
      </c>
      <c r="L940" s="2" t="s">
        <v>9</v>
      </c>
      <c r="M940" s="2" t="s">
        <v>9258</v>
      </c>
      <c r="N940" s="3" t="s">
        <v>9259</v>
      </c>
      <c r="O940" s="2" t="s">
        <v>33</v>
      </c>
      <c r="P940" s="2" t="s">
        <v>90</v>
      </c>
      <c r="Q940" s="3">
        <v>17</v>
      </c>
      <c r="R940" s="2" t="s">
        <v>127</v>
      </c>
      <c r="S940" s="3">
        <v>25</v>
      </c>
      <c r="T940" s="2" t="s">
        <v>10</v>
      </c>
      <c r="U940" s="3">
        <v>42.437016</v>
      </c>
      <c r="V940" s="2" t="s">
        <v>10835</v>
      </c>
      <c r="W940" s="2" t="s">
        <v>149</v>
      </c>
      <c r="X940" s="3">
        <v>1</v>
      </c>
      <c r="Y940" s="3" t="str">
        <f>_xlfn.CONCAT(Exposure_Information[[#This Row],[Building Construction Code]]," - ",Exposure_Information[[#This Row],[Type of building construction]])</f>
        <v>RMS - 1</v>
      </c>
      <c r="Z940" s="3">
        <v>0</v>
      </c>
      <c r="AA940" s="2">
        <v>1920</v>
      </c>
      <c r="AB940" s="2" t="s">
        <v>11</v>
      </c>
      <c r="AC940" s="2">
        <v>1</v>
      </c>
      <c r="AD940" s="2" t="str">
        <f>_xlfn.CONCAT(Exposure_Information[[#This Row],[Occupany Code]]," - ",Exposure_Information[[#This Row],[Type of building occupancy]])</f>
        <v>ATC - 1</v>
      </c>
      <c r="AE940" s="5">
        <v>335000</v>
      </c>
      <c r="AF940" s="5">
        <v>234500</v>
      </c>
      <c r="AG940" s="5">
        <v>67000</v>
      </c>
      <c r="AH940" s="5">
        <f>SUM(Exposure_Information[[#This Row],[Building Coverage Value]:[Business interruption value]])</f>
        <v>636500</v>
      </c>
      <c r="AI940" s="5">
        <f>SUM(Exposure_Information[[#This Row],[Building Coverage Value]:[Contents Coverage Value]])</f>
        <v>569500</v>
      </c>
      <c r="AJ940" s="26"/>
    </row>
    <row r="941" spans="1:36" ht="26" x14ac:dyDescent="0.3">
      <c r="A941" s="2" t="s">
        <v>148</v>
      </c>
      <c r="B941" s="2" t="s">
        <v>156</v>
      </c>
      <c r="C941" s="2" t="s">
        <v>325</v>
      </c>
      <c r="D941" s="2">
        <v>7205</v>
      </c>
      <c r="E941" s="2" t="s">
        <v>382</v>
      </c>
      <c r="F941" s="2" t="s">
        <v>2255</v>
      </c>
      <c r="G941" s="3">
        <v>4840</v>
      </c>
      <c r="H941" s="3">
        <v>5000</v>
      </c>
      <c r="I941" s="71">
        <f>Exposure_Information[[#This Row],[Total  Insured Value]]+Exposure_Information[[#This Row],[Policy Deductible]]</f>
        <v>40000</v>
      </c>
      <c r="J941" s="2">
        <v>9706</v>
      </c>
      <c r="K941" s="3">
        <v>1</v>
      </c>
      <c r="L941" s="2" t="s">
        <v>9</v>
      </c>
      <c r="M941" s="2" t="s">
        <v>10713</v>
      </c>
      <c r="N941" s="2" t="s">
        <v>2256</v>
      </c>
      <c r="O941" s="2" t="s">
        <v>37</v>
      </c>
      <c r="P941" s="2" t="s">
        <v>74</v>
      </c>
      <c r="Q941" s="3">
        <v>9</v>
      </c>
      <c r="R941" s="2" t="s">
        <v>127</v>
      </c>
      <c r="S941" s="3">
        <v>25</v>
      </c>
      <c r="T941" s="2" t="s">
        <v>10</v>
      </c>
      <c r="U941" s="3">
        <v>42.579662999999996</v>
      </c>
      <c r="V941" s="2" t="s">
        <v>10835</v>
      </c>
      <c r="W941" s="2" t="s">
        <v>149</v>
      </c>
      <c r="X941" s="3">
        <v>1</v>
      </c>
      <c r="Y941" s="3" t="str">
        <f>_xlfn.CONCAT(Exposure_Information[[#This Row],[Building Construction Code]]," - ",Exposure_Information[[#This Row],[Type of building construction]])</f>
        <v>RMS - 1</v>
      </c>
      <c r="Z941" s="3">
        <v>0</v>
      </c>
      <c r="AA941" s="2">
        <v>9999</v>
      </c>
      <c r="AB941" s="2" t="s">
        <v>11</v>
      </c>
      <c r="AC941" s="2">
        <v>37</v>
      </c>
      <c r="AD941" s="2" t="str">
        <f>_xlfn.CONCAT(Exposure_Information[[#This Row],[Occupany Code]]," - ",Exposure_Information[[#This Row],[Type of building occupancy]])</f>
        <v>ATC - 37</v>
      </c>
      <c r="AE941" s="5">
        <v>35000</v>
      </c>
      <c r="AF941" s="5">
        <v>0</v>
      </c>
      <c r="AG941" s="5">
        <v>0</v>
      </c>
      <c r="AH941" s="5">
        <f>SUM(Exposure_Information[[#This Row],[Building Coverage Value]:[Business interruption value]])</f>
        <v>35000</v>
      </c>
      <c r="AI941" s="5">
        <f>SUM(Exposure_Information[[#This Row],[Building Coverage Value]:[Contents Coverage Value]])</f>
        <v>35000</v>
      </c>
      <c r="AJ941" s="26"/>
    </row>
    <row r="942" spans="1:36" ht="26" x14ac:dyDescent="0.3">
      <c r="A942" s="2" t="s">
        <v>148</v>
      </c>
      <c r="B942" s="2" t="s">
        <v>156</v>
      </c>
      <c r="C942" s="2" t="s">
        <v>325</v>
      </c>
      <c r="D942" s="2">
        <v>17808</v>
      </c>
      <c r="E942" s="2" t="s">
        <v>367</v>
      </c>
      <c r="F942" s="2" t="s">
        <v>3051</v>
      </c>
      <c r="G942" s="3">
        <v>2139</v>
      </c>
      <c r="H942" s="3">
        <v>2500</v>
      </c>
      <c r="I942" s="71">
        <f>Exposure_Information[[#This Row],[Total  Insured Value]]+Exposure_Information[[#This Row],[Policy Deductible]]</f>
        <v>638500</v>
      </c>
      <c r="J942" s="2">
        <v>20897</v>
      </c>
      <c r="K942" s="3">
        <v>1</v>
      </c>
      <c r="L942" s="2" t="s">
        <v>9</v>
      </c>
      <c r="M942" s="2" t="s">
        <v>3052</v>
      </c>
      <c r="N942" s="3" t="s">
        <v>3053</v>
      </c>
      <c r="O942" s="2" t="s">
        <v>144</v>
      </c>
      <c r="P942" s="2" t="s">
        <v>90</v>
      </c>
      <c r="Q942" s="3">
        <v>17</v>
      </c>
      <c r="R942" s="2" t="s">
        <v>127</v>
      </c>
      <c r="S942" s="3">
        <v>25</v>
      </c>
      <c r="T942" s="2" t="s">
        <v>10</v>
      </c>
      <c r="U942" s="3">
        <v>42.379863999999998</v>
      </c>
      <c r="V942" s="2" t="s">
        <v>10835</v>
      </c>
      <c r="W942" s="2" t="s">
        <v>149</v>
      </c>
      <c r="X942" s="3">
        <v>1</v>
      </c>
      <c r="Y942" s="3" t="str">
        <f>_xlfn.CONCAT(Exposure_Information[[#This Row],[Building Construction Code]]," - ",Exposure_Information[[#This Row],[Type of building construction]])</f>
        <v>RMS - 1</v>
      </c>
      <c r="Z942" s="3">
        <v>0</v>
      </c>
      <c r="AA942" s="2">
        <v>1925</v>
      </c>
      <c r="AB942" s="2" t="s">
        <v>11</v>
      </c>
      <c r="AC942" s="2">
        <v>1</v>
      </c>
      <c r="AD942" s="2" t="str">
        <f>_xlfn.CONCAT(Exposure_Information[[#This Row],[Occupany Code]]," - ",Exposure_Information[[#This Row],[Type of building occupancy]])</f>
        <v>ATC - 1</v>
      </c>
      <c r="AE942" s="5">
        <v>636000</v>
      </c>
      <c r="AF942" s="5">
        <v>0</v>
      </c>
      <c r="AG942" s="5">
        <v>0</v>
      </c>
      <c r="AH942" s="5">
        <f>SUM(Exposure_Information[[#This Row],[Building Coverage Value]:[Business interruption value]])</f>
        <v>636000</v>
      </c>
      <c r="AI942" s="5">
        <f>SUM(Exposure_Information[[#This Row],[Building Coverage Value]:[Contents Coverage Value]])</f>
        <v>636000</v>
      </c>
      <c r="AJ942" s="26"/>
    </row>
    <row r="943" spans="1:36" ht="39" x14ac:dyDescent="0.3">
      <c r="A943" s="2" t="s">
        <v>148</v>
      </c>
      <c r="B943" s="2" t="s">
        <v>156</v>
      </c>
      <c r="C943" s="2" t="s">
        <v>325</v>
      </c>
      <c r="D943" s="2">
        <v>17955</v>
      </c>
      <c r="E943" s="2" t="s">
        <v>367</v>
      </c>
      <c r="F943" s="2" t="s">
        <v>4291</v>
      </c>
      <c r="G943" s="3">
        <v>1510</v>
      </c>
      <c r="H943" s="3">
        <v>2500</v>
      </c>
      <c r="I943" s="71">
        <f>Exposure_Information[[#This Row],[Total  Insured Value]]+Exposure_Information[[#This Row],[Policy Deductible]]</f>
        <v>638500</v>
      </c>
      <c r="J943" s="2">
        <v>21045</v>
      </c>
      <c r="K943" s="3">
        <v>1</v>
      </c>
      <c r="L943" s="2" t="s">
        <v>9</v>
      </c>
      <c r="M943" s="2" t="s">
        <v>4292</v>
      </c>
      <c r="N943" s="3" t="s">
        <v>4293</v>
      </c>
      <c r="O943" s="2" t="s">
        <v>350</v>
      </c>
      <c r="P943" s="2" t="s">
        <v>90</v>
      </c>
      <c r="Q943" s="3">
        <v>17</v>
      </c>
      <c r="R943" s="2" t="s">
        <v>127</v>
      </c>
      <c r="S943" s="3">
        <v>25</v>
      </c>
      <c r="T943" s="2" t="s">
        <v>10</v>
      </c>
      <c r="U943" s="3">
        <v>42.373103999999998</v>
      </c>
      <c r="V943" s="2" t="s">
        <v>10835</v>
      </c>
      <c r="W943" s="2" t="s">
        <v>149</v>
      </c>
      <c r="X943" s="3">
        <v>1</v>
      </c>
      <c r="Y943" s="3" t="str">
        <f>_xlfn.CONCAT(Exposure_Information[[#This Row],[Building Construction Code]]," - ",Exposure_Information[[#This Row],[Type of building construction]])</f>
        <v>RMS - 1</v>
      </c>
      <c r="Z943" s="3">
        <v>0</v>
      </c>
      <c r="AA943" s="2">
        <v>1905</v>
      </c>
      <c r="AB943" s="2" t="s">
        <v>11</v>
      </c>
      <c r="AC943" s="2">
        <v>1</v>
      </c>
      <c r="AD943" s="2" t="str">
        <f>_xlfn.CONCAT(Exposure_Information[[#This Row],[Occupany Code]]," - ",Exposure_Information[[#This Row],[Type of building occupancy]])</f>
        <v>ATC - 1</v>
      </c>
      <c r="AE943" s="5">
        <v>636000</v>
      </c>
      <c r="AF943" s="5">
        <v>0</v>
      </c>
      <c r="AG943" s="5">
        <v>0</v>
      </c>
      <c r="AH943" s="5">
        <f>SUM(Exposure_Information[[#This Row],[Building Coverage Value]:[Business interruption value]])</f>
        <v>636000</v>
      </c>
      <c r="AI943" s="5">
        <f>SUM(Exposure_Information[[#This Row],[Building Coverage Value]:[Contents Coverage Value]])</f>
        <v>636000</v>
      </c>
      <c r="AJ943" s="26"/>
    </row>
    <row r="944" spans="1:36" ht="39" x14ac:dyDescent="0.3">
      <c r="A944" s="2" t="s">
        <v>148</v>
      </c>
      <c r="B944" s="2" t="s">
        <v>156</v>
      </c>
      <c r="C944" s="2" t="s">
        <v>325</v>
      </c>
      <c r="D944" s="2">
        <v>101291</v>
      </c>
      <c r="E944" s="2" t="s">
        <v>4697</v>
      </c>
      <c r="F944" s="2" t="s">
        <v>5525</v>
      </c>
      <c r="G944" s="3">
        <v>1070</v>
      </c>
      <c r="H944" s="3">
        <v>500</v>
      </c>
      <c r="I944" s="71">
        <f>Exposure_Information[[#This Row],[Total  Insured Value]]+Exposure_Information[[#This Row],[Policy Deductible]]</f>
        <v>636050</v>
      </c>
      <c r="J944" s="2">
        <v>104421</v>
      </c>
      <c r="K944" s="3">
        <v>1</v>
      </c>
      <c r="L944" s="2" t="s">
        <v>9</v>
      </c>
      <c r="M944" s="2" t="s">
        <v>5526</v>
      </c>
      <c r="N944" s="3" t="s">
        <v>5527</v>
      </c>
      <c r="O944" s="2" t="s">
        <v>894</v>
      </c>
      <c r="P944" s="2" t="s">
        <v>224</v>
      </c>
      <c r="Q944" s="3">
        <v>21</v>
      </c>
      <c r="R944" s="2" t="s">
        <v>127</v>
      </c>
      <c r="S944" s="3">
        <v>25</v>
      </c>
      <c r="T944" s="2" t="s">
        <v>10</v>
      </c>
      <c r="U944" s="3">
        <v>42.236401000000001</v>
      </c>
      <c r="V944" s="2" t="s">
        <v>10835</v>
      </c>
      <c r="W944" s="2" t="s">
        <v>149</v>
      </c>
      <c r="X944" s="3">
        <v>1</v>
      </c>
      <c r="Y944" s="3" t="str">
        <f>_xlfn.CONCAT(Exposure_Information[[#This Row],[Building Construction Code]]," - ",Exposure_Information[[#This Row],[Type of building construction]])</f>
        <v>RMS - 1</v>
      </c>
      <c r="Z944" s="3">
        <v>0</v>
      </c>
      <c r="AA944" s="2">
        <v>1920</v>
      </c>
      <c r="AB944" s="2" t="s">
        <v>11</v>
      </c>
      <c r="AC944" s="2">
        <v>1</v>
      </c>
      <c r="AD944" s="2" t="str">
        <f>_xlfn.CONCAT(Exposure_Information[[#This Row],[Occupany Code]]," - ",Exposure_Information[[#This Row],[Type of building occupancy]])</f>
        <v>ATC - 1</v>
      </c>
      <c r="AE944" s="5">
        <v>334500</v>
      </c>
      <c r="AF944" s="5">
        <v>234150</v>
      </c>
      <c r="AG944" s="5">
        <v>66900</v>
      </c>
      <c r="AH944" s="5">
        <f>SUM(Exposure_Information[[#This Row],[Building Coverage Value]:[Business interruption value]])</f>
        <v>635550</v>
      </c>
      <c r="AI944" s="5">
        <f>SUM(Exposure_Information[[#This Row],[Building Coverage Value]:[Contents Coverage Value]])</f>
        <v>568650</v>
      </c>
      <c r="AJ944" s="26"/>
    </row>
    <row r="945" spans="1:36" ht="39" x14ac:dyDescent="0.3">
      <c r="A945" s="2" t="s">
        <v>148</v>
      </c>
      <c r="B945" s="2" t="s">
        <v>156</v>
      </c>
      <c r="C945" s="2" t="s">
        <v>325</v>
      </c>
      <c r="D945" s="2">
        <v>107833</v>
      </c>
      <c r="E945" s="2" t="s">
        <v>4697</v>
      </c>
      <c r="F945" s="2" t="s">
        <v>6770</v>
      </c>
      <c r="G945" s="3">
        <v>1074</v>
      </c>
      <c r="H945" s="3">
        <v>500</v>
      </c>
      <c r="I945" s="71">
        <f>Exposure_Information[[#This Row],[Total  Insured Value]]+Exposure_Information[[#This Row],[Policy Deductible]]</f>
        <v>636050</v>
      </c>
      <c r="J945" s="2">
        <v>110963</v>
      </c>
      <c r="K945" s="3">
        <v>1</v>
      </c>
      <c r="L945" s="2" t="s">
        <v>9</v>
      </c>
      <c r="M945" s="2" t="s">
        <v>6771</v>
      </c>
      <c r="N945" s="3" t="s">
        <v>6772</v>
      </c>
      <c r="O945" s="2" t="s">
        <v>182</v>
      </c>
      <c r="P945" s="2" t="s">
        <v>174</v>
      </c>
      <c r="Q945" s="3">
        <v>5</v>
      </c>
      <c r="R945" s="2" t="s">
        <v>127</v>
      </c>
      <c r="S945" s="3">
        <v>25</v>
      </c>
      <c r="T945" s="2" t="s">
        <v>10</v>
      </c>
      <c r="U945" s="3">
        <v>42.036372999999998</v>
      </c>
      <c r="V945" s="2" t="s">
        <v>10835</v>
      </c>
      <c r="W945" s="2" t="s">
        <v>149</v>
      </c>
      <c r="X945" s="3">
        <v>1</v>
      </c>
      <c r="Y945" s="3" t="str">
        <f>_xlfn.CONCAT(Exposure_Information[[#This Row],[Building Construction Code]]," - ",Exposure_Information[[#This Row],[Type of building construction]])</f>
        <v>RMS - 1</v>
      </c>
      <c r="Z945" s="3">
        <v>0</v>
      </c>
      <c r="AA945" s="2">
        <v>1970</v>
      </c>
      <c r="AB945" s="2" t="s">
        <v>11</v>
      </c>
      <c r="AC945" s="2">
        <v>1</v>
      </c>
      <c r="AD945" s="2" t="str">
        <f>_xlfn.CONCAT(Exposure_Information[[#This Row],[Occupany Code]]," - ",Exposure_Information[[#This Row],[Type of building occupancy]])</f>
        <v>ATC - 1</v>
      </c>
      <c r="AE945" s="5">
        <v>334500</v>
      </c>
      <c r="AF945" s="5">
        <v>234150</v>
      </c>
      <c r="AG945" s="5">
        <v>66900</v>
      </c>
      <c r="AH945" s="5">
        <f>SUM(Exposure_Information[[#This Row],[Building Coverage Value]:[Business interruption value]])</f>
        <v>635550</v>
      </c>
      <c r="AI945" s="5">
        <f>SUM(Exposure_Information[[#This Row],[Building Coverage Value]:[Contents Coverage Value]])</f>
        <v>568650</v>
      </c>
      <c r="AJ945" s="26"/>
    </row>
    <row r="946" spans="1:36" ht="26" x14ac:dyDescent="0.3">
      <c r="A946" s="2" t="s">
        <v>148</v>
      </c>
      <c r="B946" s="2" t="s">
        <v>156</v>
      </c>
      <c r="C946" s="2" t="s">
        <v>325</v>
      </c>
      <c r="D946" s="2">
        <v>113966</v>
      </c>
      <c r="E946" s="2" t="s">
        <v>4697</v>
      </c>
      <c r="F946" s="2" t="s">
        <v>7314</v>
      </c>
      <c r="G946" s="3">
        <v>941</v>
      </c>
      <c r="H946" s="3">
        <v>1000</v>
      </c>
      <c r="I946" s="71">
        <f>Exposure_Information[[#This Row],[Total  Insured Value]]+Exposure_Information[[#This Row],[Policy Deductible]]</f>
        <v>636550</v>
      </c>
      <c r="J946" s="2">
        <v>117096</v>
      </c>
      <c r="K946" s="3">
        <v>1</v>
      </c>
      <c r="L946" s="2" t="s">
        <v>9</v>
      </c>
      <c r="M946" s="2" t="s">
        <v>7315</v>
      </c>
      <c r="N946" s="3" t="s">
        <v>7316</v>
      </c>
      <c r="O946" s="2" t="s">
        <v>5677</v>
      </c>
      <c r="P946" s="2" t="s">
        <v>90</v>
      </c>
      <c r="Q946" s="3">
        <v>7</v>
      </c>
      <c r="R946" s="2" t="s">
        <v>70</v>
      </c>
      <c r="S946" s="3">
        <v>9</v>
      </c>
      <c r="T946" s="2" t="s">
        <v>10</v>
      </c>
      <c r="U946" s="3">
        <v>41.328898000000002</v>
      </c>
      <c r="V946" s="2" t="s">
        <v>10835</v>
      </c>
      <c r="W946" s="2" t="s">
        <v>149</v>
      </c>
      <c r="X946" s="3">
        <v>1</v>
      </c>
      <c r="Y946" s="3" t="str">
        <f>_xlfn.CONCAT(Exposure_Information[[#This Row],[Building Construction Code]]," - ",Exposure_Information[[#This Row],[Type of building construction]])</f>
        <v>RMS - 1</v>
      </c>
      <c r="Z946" s="3">
        <v>0</v>
      </c>
      <c r="AA946" s="2">
        <v>1978</v>
      </c>
      <c r="AB946" s="2" t="s">
        <v>11</v>
      </c>
      <c r="AC946" s="2">
        <v>1</v>
      </c>
      <c r="AD946" s="2" t="str">
        <f>_xlfn.CONCAT(Exposure_Information[[#This Row],[Occupany Code]]," - ",Exposure_Information[[#This Row],[Type of building occupancy]])</f>
        <v>ATC - 1</v>
      </c>
      <c r="AE946" s="5">
        <v>334500</v>
      </c>
      <c r="AF946" s="5">
        <v>234150</v>
      </c>
      <c r="AG946" s="5">
        <v>66900</v>
      </c>
      <c r="AH946" s="5">
        <f>SUM(Exposure_Information[[#This Row],[Building Coverage Value]:[Business interruption value]])</f>
        <v>635550</v>
      </c>
      <c r="AI946" s="5">
        <f>SUM(Exposure_Information[[#This Row],[Building Coverage Value]:[Contents Coverage Value]])</f>
        <v>568650</v>
      </c>
      <c r="AJ946" s="26"/>
    </row>
    <row r="947" spans="1:36" ht="26" x14ac:dyDescent="0.3">
      <c r="A947" s="2" t="s">
        <v>148</v>
      </c>
      <c r="B947" s="2" t="s">
        <v>156</v>
      </c>
      <c r="C947" s="2" t="s">
        <v>325</v>
      </c>
      <c r="D947" s="2">
        <v>108150</v>
      </c>
      <c r="E947" s="2" t="s">
        <v>4697</v>
      </c>
      <c r="F947" s="2" t="s">
        <v>7377</v>
      </c>
      <c r="G947" s="3">
        <v>1146</v>
      </c>
      <c r="H947" s="3">
        <v>250</v>
      </c>
      <c r="I947" s="71">
        <f>Exposure_Information[[#This Row],[Total  Insured Value]]+Exposure_Information[[#This Row],[Policy Deductible]]</f>
        <v>635800</v>
      </c>
      <c r="J947" s="2">
        <v>111280</v>
      </c>
      <c r="K947" s="3">
        <v>1</v>
      </c>
      <c r="L947" s="2" t="s">
        <v>9</v>
      </c>
      <c r="M947" s="2" t="s">
        <v>7378</v>
      </c>
      <c r="N947" s="3" t="s">
        <v>7379</v>
      </c>
      <c r="O947" s="2" t="s">
        <v>1198</v>
      </c>
      <c r="P947" s="2" t="s">
        <v>224</v>
      </c>
      <c r="Q947" s="3">
        <v>21</v>
      </c>
      <c r="R947" s="2" t="s">
        <v>127</v>
      </c>
      <c r="S947" s="3">
        <v>25</v>
      </c>
      <c r="T947" s="2" t="s">
        <v>10</v>
      </c>
      <c r="U947" s="3">
        <v>42.144371</v>
      </c>
      <c r="V947" s="2" t="s">
        <v>10835</v>
      </c>
      <c r="W947" s="2" t="s">
        <v>149</v>
      </c>
      <c r="X947" s="3">
        <v>1</v>
      </c>
      <c r="Y947" s="3" t="str">
        <f>_xlfn.CONCAT(Exposure_Information[[#This Row],[Building Construction Code]]," - ",Exposure_Information[[#This Row],[Type of building construction]])</f>
        <v>RMS - 1</v>
      </c>
      <c r="Z947" s="3">
        <v>0</v>
      </c>
      <c r="AA947" s="2">
        <v>1958</v>
      </c>
      <c r="AB947" s="2" t="s">
        <v>11</v>
      </c>
      <c r="AC947" s="2">
        <v>1</v>
      </c>
      <c r="AD947" s="2" t="str">
        <f>_xlfn.CONCAT(Exposure_Information[[#This Row],[Occupany Code]]," - ",Exposure_Information[[#This Row],[Type of building occupancy]])</f>
        <v>ATC - 1</v>
      </c>
      <c r="AE947" s="5">
        <v>334500</v>
      </c>
      <c r="AF947" s="5">
        <v>234150</v>
      </c>
      <c r="AG947" s="5">
        <v>66900</v>
      </c>
      <c r="AH947" s="5">
        <f>SUM(Exposure_Information[[#This Row],[Building Coverage Value]:[Business interruption value]])</f>
        <v>635550</v>
      </c>
      <c r="AI947" s="5">
        <f>SUM(Exposure_Information[[#This Row],[Building Coverage Value]:[Contents Coverage Value]])</f>
        <v>568650</v>
      </c>
      <c r="AJ947" s="26"/>
    </row>
    <row r="948" spans="1:36" ht="26" x14ac:dyDescent="0.3">
      <c r="A948" s="2" t="s">
        <v>148</v>
      </c>
      <c r="B948" s="2" t="s">
        <v>156</v>
      </c>
      <c r="C948" s="2" t="s">
        <v>325</v>
      </c>
      <c r="D948" s="2">
        <v>113645</v>
      </c>
      <c r="E948" s="2" t="s">
        <v>4697</v>
      </c>
      <c r="F948" s="2" t="s">
        <v>7932</v>
      </c>
      <c r="G948" s="3">
        <v>1178</v>
      </c>
      <c r="H948" s="3">
        <v>1000</v>
      </c>
      <c r="I948" s="71">
        <f>Exposure_Information[[#This Row],[Total  Insured Value]]+Exposure_Information[[#This Row],[Policy Deductible]]</f>
        <v>636550</v>
      </c>
      <c r="J948" s="2">
        <v>116775</v>
      </c>
      <c r="K948" s="3">
        <v>1</v>
      </c>
      <c r="L948" s="2" t="s">
        <v>9</v>
      </c>
      <c r="M948" s="2" t="s">
        <v>7933</v>
      </c>
      <c r="N948" s="3" t="s">
        <v>7934</v>
      </c>
      <c r="O948" s="2" t="s">
        <v>787</v>
      </c>
      <c r="P948" s="2" t="s">
        <v>221</v>
      </c>
      <c r="Q948" s="3">
        <v>23</v>
      </c>
      <c r="R948" s="2" t="s">
        <v>127</v>
      </c>
      <c r="S948" s="3">
        <v>25</v>
      </c>
      <c r="T948" s="2" t="s">
        <v>10</v>
      </c>
      <c r="U948" s="3">
        <v>42.237347</v>
      </c>
      <c r="V948" s="2" t="s">
        <v>10835</v>
      </c>
      <c r="W948" s="2" t="s">
        <v>149</v>
      </c>
      <c r="X948" s="3">
        <v>1</v>
      </c>
      <c r="Y948" s="3" t="str">
        <f>_xlfn.CONCAT(Exposure_Information[[#This Row],[Building Construction Code]]," - ",Exposure_Information[[#This Row],[Type of building construction]])</f>
        <v>RMS - 1</v>
      </c>
      <c r="Z948" s="3">
        <v>0</v>
      </c>
      <c r="AA948" s="2">
        <v>1910</v>
      </c>
      <c r="AB948" s="2" t="s">
        <v>11</v>
      </c>
      <c r="AC948" s="2">
        <v>1</v>
      </c>
      <c r="AD948" s="2" t="str">
        <f>_xlfn.CONCAT(Exposure_Information[[#This Row],[Occupany Code]]," - ",Exposure_Information[[#This Row],[Type of building occupancy]])</f>
        <v>ATC - 1</v>
      </c>
      <c r="AE948" s="5">
        <v>334500</v>
      </c>
      <c r="AF948" s="5">
        <v>234150</v>
      </c>
      <c r="AG948" s="5">
        <v>66900</v>
      </c>
      <c r="AH948" s="5">
        <f>SUM(Exposure_Information[[#This Row],[Building Coverage Value]:[Business interruption value]])</f>
        <v>635550</v>
      </c>
      <c r="AI948" s="5">
        <f>SUM(Exposure_Information[[#This Row],[Building Coverage Value]:[Contents Coverage Value]])</f>
        <v>568650</v>
      </c>
      <c r="AJ948" s="26"/>
    </row>
    <row r="949" spans="1:36" ht="39" x14ac:dyDescent="0.3">
      <c r="A949" s="2" t="s">
        <v>148</v>
      </c>
      <c r="B949" s="2" t="s">
        <v>156</v>
      </c>
      <c r="C949" s="2" t="s">
        <v>325</v>
      </c>
      <c r="D949" s="2">
        <v>123198</v>
      </c>
      <c r="E949" s="2" t="s">
        <v>4697</v>
      </c>
      <c r="F949" s="2" t="s">
        <v>9833</v>
      </c>
      <c r="G949" s="3">
        <v>1018</v>
      </c>
      <c r="H949" s="3">
        <v>500</v>
      </c>
      <c r="I949" s="71">
        <f>Exposure_Information[[#This Row],[Total  Insured Value]]+Exposure_Information[[#This Row],[Policy Deductible]]</f>
        <v>636050</v>
      </c>
      <c r="J949" s="2">
        <v>126328</v>
      </c>
      <c r="K949" s="3">
        <v>1</v>
      </c>
      <c r="L949" s="2" t="s">
        <v>9</v>
      </c>
      <c r="M949" s="2" t="s">
        <v>9834</v>
      </c>
      <c r="N949" s="3" t="s">
        <v>9835</v>
      </c>
      <c r="O949" s="2" t="s">
        <v>474</v>
      </c>
      <c r="P949" s="2" t="s">
        <v>171</v>
      </c>
      <c r="Q949" s="3">
        <v>27</v>
      </c>
      <c r="R949" s="2" t="s">
        <v>127</v>
      </c>
      <c r="S949" s="3">
        <v>25</v>
      </c>
      <c r="T949" s="2" t="s">
        <v>10</v>
      </c>
      <c r="U949" s="3">
        <v>42.308658999999999</v>
      </c>
      <c r="V949" s="2" t="s">
        <v>10835</v>
      </c>
      <c r="W949" s="2" t="s">
        <v>149</v>
      </c>
      <c r="X949" s="3">
        <v>1</v>
      </c>
      <c r="Y949" s="3" t="str">
        <f>_xlfn.CONCAT(Exposure_Information[[#This Row],[Building Construction Code]]," - ",Exposure_Information[[#This Row],[Type of building construction]])</f>
        <v>RMS - 1</v>
      </c>
      <c r="Z949" s="3">
        <v>0</v>
      </c>
      <c r="AA949" s="2">
        <v>1997</v>
      </c>
      <c r="AB949" s="2" t="s">
        <v>11</v>
      </c>
      <c r="AC949" s="2">
        <v>1</v>
      </c>
      <c r="AD949" s="2" t="str">
        <f>_xlfn.CONCAT(Exposure_Information[[#This Row],[Occupany Code]]," - ",Exposure_Information[[#This Row],[Type of building occupancy]])</f>
        <v>ATC - 1</v>
      </c>
      <c r="AE949" s="5">
        <v>334500</v>
      </c>
      <c r="AF949" s="5">
        <v>234150</v>
      </c>
      <c r="AG949" s="5">
        <v>66900</v>
      </c>
      <c r="AH949" s="5">
        <f>SUM(Exposure_Information[[#This Row],[Building Coverage Value]:[Business interruption value]])</f>
        <v>635550</v>
      </c>
      <c r="AI949" s="5">
        <f>SUM(Exposure_Information[[#This Row],[Building Coverage Value]:[Contents Coverage Value]])</f>
        <v>568650</v>
      </c>
      <c r="AJ949" s="26"/>
    </row>
    <row r="950" spans="1:36" ht="39" x14ac:dyDescent="0.3">
      <c r="A950" s="2" t="s">
        <v>148</v>
      </c>
      <c r="B950" s="2" t="s">
        <v>156</v>
      </c>
      <c r="C950" s="2" t="s">
        <v>325</v>
      </c>
      <c r="D950" s="2">
        <v>126121</v>
      </c>
      <c r="E950" s="2" t="s">
        <v>4697</v>
      </c>
      <c r="F950" s="2" t="s">
        <v>10134</v>
      </c>
      <c r="G950" s="3">
        <v>914</v>
      </c>
      <c r="H950" s="3">
        <v>500</v>
      </c>
      <c r="I950" s="71">
        <f>Exposure_Information[[#This Row],[Total  Insured Value]]+Exposure_Information[[#This Row],[Policy Deductible]]</f>
        <v>636050</v>
      </c>
      <c r="J950" s="2">
        <v>129251</v>
      </c>
      <c r="K950" s="3">
        <v>1</v>
      </c>
      <c r="L950" s="2" t="s">
        <v>9</v>
      </c>
      <c r="M950" s="2" t="s">
        <v>10135</v>
      </c>
      <c r="N950" s="3" t="s">
        <v>10136</v>
      </c>
      <c r="O950" s="2" t="s">
        <v>1338</v>
      </c>
      <c r="P950" s="2" t="s">
        <v>224</v>
      </c>
      <c r="Q950" s="3">
        <v>21</v>
      </c>
      <c r="R950" s="2" t="s">
        <v>127</v>
      </c>
      <c r="S950" s="3">
        <v>25</v>
      </c>
      <c r="T950" s="2" t="s">
        <v>10</v>
      </c>
      <c r="U950" s="3">
        <v>42.274971000000001</v>
      </c>
      <c r="V950" s="2" t="s">
        <v>10835</v>
      </c>
      <c r="W950" s="2" t="s">
        <v>149</v>
      </c>
      <c r="X950" s="3">
        <v>1</v>
      </c>
      <c r="Y950" s="3" t="str">
        <f>_xlfn.CONCAT(Exposure_Information[[#This Row],[Building Construction Code]]," - ",Exposure_Information[[#This Row],[Type of building construction]])</f>
        <v>RMS - 1</v>
      </c>
      <c r="Z950" s="3">
        <v>0</v>
      </c>
      <c r="AA950" s="2">
        <v>1945</v>
      </c>
      <c r="AB950" s="2" t="s">
        <v>11</v>
      </c>
      <c r="AC950" s="2">
        <v>1</v>
      </c>
      <c r="AD950" s="2" t="str">
        <f>_xlfn.CONCAT(Exposure_Information[[#This Row],[Occupany Code]]," - ",Exposure_Information[[#This Row],[Type of building occupancy]])</f>
        <v>ATC - 1</v>
      </c>
      <c r="AE950" s="5">
        <v>334500</v>
      </c>
      <c r="AF950" s="5">
        <v>234150</v>
      </c>
      <c r="AG950" s="5">
        <v>66900</v>
      </c>
      <c r="AH950" s="5">
        <f>SUM(Exposure_Information[[#This Row],[Building Coverage Value]:[Business interruption value]])</f>
        <v>635550</v>
      </c>
      <c r="AI950" s="5">
        <f>SUM(Exposure_Information[[#This Row],[Building Coverage Value]:[Contents Coverage Value]])</f>
        <v>568650</v>
      </c>
      <c r="AJ950" s="26"/>
    </row>
    <row r="951" spans="1:36" ht="26" x14ac:dyDescent="0.3">
      <c r="A951" s="2" t="s">
        <v>148</v>
      </c>
      <c r="B951" s="2" t="s">
        <v>156</v>
      </c>
      <c r="C951" s="2" t="s">
        <v>325</v>
      </c>
      <c r="D951" s="2">
        <v>103844</v>
      </c>
      <c r="E951" s="2" t="s">
        <v>4697</v>
      </c>
      <c r="F951" s="2" t="s">
        <v>6650</v>
      </c>
      <c r="G951" s="3">
        <v>1100</v>
      </c>
      <c r="H951" s="3">
        <v>500</v>
      </c>
      <c r="I951" s="71">
        <f>Exposure_Information[[#This Row],[Total  Insured Value]]+Exposure_Information[[#This Row],[Policy Deductible]]</f>
        <v>635100</v>
      </c>
      <c r="J951" s="2">
        <v>106974</v>
      </c>
      <c r="K951" s="3">
        <v>1</v>
      </c>
      <c r="L951" s="2" t="s">
        <v>9</v>
      </c>
      <c r="M951" s="2" t="s">
        <v>6651</v>
      </c>
      <c r="N951" s="3" t="s">
        <v>6652</v>
      </c>
      <c r="O951" s="2" t="s">
        <v>62</v>
      </c>
      <c r="P951" s="2" t="s">
        <v>171</v>
      </c>
      <c r="Q951" s="3">
        <v>27</v>
      </c>
      <c r="R951" s="2" t="s">
        <v>127</v>
      </c>
      <c r="S951" s="3">
        <v>25</v>
      </c>
      <c r="T951" s="2" t="s">
        <v>10</v>
      </c>
      <c r="U951" s="3">
        <v>42.434330000000003</v>
      </c>
      <c r="V951" s="2" t="s">
        <v>10835</v>
      </c>
      <c r="W951" s="2" t="s">
        <v>149</v>
      </c>
      <c r="X951" s="3">
        <v>1</v>
      </c>
      <c r="Y951" s="3" t="str">
        <f>_xlfn.CONCAT(Exposure_Information[[#This Row],[Building Construction Code]]," - ",Exposure_Information[[#This Row],[Type of building construction]])</f>
        <v>RMS - 1</v>
      </c>
      <c r="Z951" s="3">
        <v>0</v>
      </c>
      <c r="AA951" s="2">
        <v>1971</v>
      </c>
      <c r="AB951" s="2" t="s">
        <v>11</v>
      </c>
      <c r="AC951" s="2">
        <v>1</v>
      </c>
      <c r="AD951" s="2" t="str">
        <f>_xlfn.CONCAT(Exposure_Information[[#This Row],[Occupany Code]]," - ",Exposure_Information[[#This Row],[Type of building occupancy]])</f>
        <v>ATC - 1</v>
      </c>
      <c r="AE951" s="5">
        <v>334000</v>
      </c>
      <c r="AF951" s="5">
        <v>233800</v>
      </c>
      <c r="AG951" s="5">
        <v>66800</v>
      </c>
      <c r="AH951" s="5">
        <f>SUM(Exposure_Information[[#This Row],[Building Coverage Value]:[Business interruption value]])</f>
        <v>634600</v>
      </c>
      <c r="AI951" s="5">
        <f>SUM(Exposure_Information[[#This Row],[Building Coverage Value]:[Contents Coverage Value]])</f>
        <v>567800</v>
      </c>
      <c r="AJ951" s="26"/>
    </row>
    <row r="952" spans="1:36" ht="26" x14ac:dyDescent="0.3">
      <c r="A952" s="2" t="s">
        <v>148</v>
      </c>
      <c r="B952" s="2" t="s">
        <v>156</v>
      </c>
      <c r="C952" s="2" t="s">
        <v>325</v>
      </c>
      <c r="D952" s="2">
        <v>103672</v>
      </c>
      <c r="E952" s="2" t="s">
        <v>4697</v>
      </c>
      <c r="F952" s="2" t="s">
        <v>6734</v>
      </c>
      <c r="G952" s="3">
        <v>1329</v>
      </c>
      <c r="H952" s="3">
        <v>500</v>
      </c>
      <c r="I952" s="71">
        <f>Exposure_Information[[#This Row],[Total  Insured Value]]+Exposure_Information[[#This Row],[Policy Deductible]]</f>
        <v>635100</v>
      </c>
      <c r="J952" s="2">
        <v>106802</v>
      </c>
      <c r="K952" s="3">
        <v>1</v>
      </c>
      <c r="L952" s="2" t="s">
        <v>9</v>
      </c>
      <c r="M952" s="2" t="s">
        <v>6735</v>
      </c>
      <c r="N952" s="3" t="s">
        <v>6736</v>
      </c>
      <c r="O952" s="2" t="s">
        <v>217</v>
      </c>
      <c r="P952" s="2" t="s">
        <v>139</v>
      </c>
      <c r="Q952" s="3">
        <v>9</v>
      </c>
      <c r="R952" s="2" t="s">
        <v>70</v>
      </c>
      <c r="S952" s="3">
        <v>9</v>
      </c>
      <c r="T952" s="2" t="s">
        <v>10</v>
      </c>
      <c r="U952" s="3">
        <v>41.276718000000002</v>
      </c>
      <c r="V952" s="2" t="s">
        <v>10835</v>
      </c>
      <c r="W952" s="2" t="s">
        <v>149</v>
      </c>
      <c r="X952" s="3">
        <v>1</v>
      </c>
      <c r="Y952" s="3" t="str">
        <f>_xlfn.CONCAT(Exposure_Information[[#This Row],[Building Construction Code]]," - ",Exposure_Information[[#This Row],[Type of building construction]])</f>
        <v>RMS - 1</v>
      </c>
      <c r="Z952" s="3">
        <v>0</v>
      </c>
      <c r="AA952" s="2">
        <v>1910</v>
      </c>
      <c r="AB952" s="2" t="s">
        <v>11</v>
      </c>
      <c r="AC952" s="2">
        <v>1</v>
      </c>
      <c r="AD952" s="2" t="str">
        <f>_xlfn.CONCAT(Exposure_Information[[#This Row],[Occupany Code]]," - ",Exposure_Information[[#This Row],[Type of building occupancy]])</f>
        <v>ATC - 1</v>
      </c>
      <c r="AE952" s="5">
        <v>334000</v>
      </c>
      <c r="AF952" s="5">
        <v>233800</v>
      </c>
      <c r="AG952" s="5">
        <v>66800</v>
      </c>
      <c r="AH952" s="5">
        <f>SUM(Exposure_Information[[#This Row],[Building Coverage Value]:[Business interruption value]])</f>
        <v>634600</v>
      </c>
      <c r="AI952" s="5">
        <f>SUM(Exposure_Information[[#This Row],[Building Coverage Value]:[Contents Coverage Value]])</f>
        <v>567800</v>
      </c>
      <c r="AJ952" s="26"/>
    </row>
    <row r="953" spans="1:36" x14ac:dyDescent="0.3">
      <c r="A953" s="2" t="s">
        <v>148</v>
      </c>
      <c r="B953" s="2" t="s">
        <v>156</v>
      </c>
      <c r="C953" s="2" t="s">
        <v>325</v>
      </c>
      <c r="D953" s="2">
        <v>115099</v>
      </c>
      <c r="E953" s="2" t="s">
        <v>4697</v>
      </c>
      <c r="F953" s="2" t="s">
        <v>7305</v>
      </c>
      <c r="G953" s="3">
        <v>1001</v>
      </c>
      <c r="H953" s="3">
        <v>500</v>
      </c>
      <c r="I953" s="71">
        <f>Exposure_Information[[#This Row],[Total  Insured Value]]+Exposure_Information[[#This Row],[Policy Deductible]]</f>
        <v>635100</v>
      </c>
      <c r="J953" s="2">
        <v>118229</v>
      </c>
      <c r="K953" s="3">
        <v>1</v>
      </c>
      <c r="L953" s="2" t="s">
        <v>9</v>
      </c>
      <c r="M953" s="2" t="s">
        <v>7306</v>
      </c>
      <c r="N953" s="3" t="s">
        <v>7307</v>
      </c>
      <c r="O953" s="2" t="s">
        <v>581</v>
      </c>
      <c r="P953" s="2" t="s">
        <v>224</v>
      </c>
      <c r="Q953" s="3">
        <v>21</v>
      </c>
      <c r="R953" s="2" t="s">
        <v>127</v>
      </c>
      <c r="S953" s="3">
        <v>25</v>
      </c>
      <c r="T953" s="2" t="s">
        <v>10</v>
      </c>
      <c r="U953" s="3">
        <v>42.179723000000003</v>
      </c>
      <c r="V953" s="2" t="s">
        <v>10835</v>
      </c>
      <c r="W953" s="2" t="s">
        <v>149</v>
      </c>
      <c r="X953" s="3">
        <v>1</v>
      </c>
      <c r="Y953" s="3" t="str">
        <f>_xlfn.CONCAT(Exposure_Information[[#This Row],[Building Construction Code]]," - ",Exposure_Information[[#This Row],[Type of building construction]])</f>
        <v>RMS - 1</v>
      </c>
      <c r="Z953" s="3">
        <v>0</v>
      </c>
      <c r="AA953" s="2">
        <v>1961</v>
      </c>
      <c r="AB953" s="2" t="s">
        <v>11</v>
      </c>
      <c r="AC953" s="2">
        <v>1</v>
      </c>
      <c r="AD953" s="2" t="str">
        <f>_xlfn.CONCAT(Exposure_Information[[#This Row],[Occupany Code]]," - ",Exposure_Information[[#This Row],[Type of building occupancy]])</f>
        <v>ATC - 1</v>
      </c>
      <c r="AE953" s="5">
        <v>334000</v>
      </c>
      <c r="AF953" s="5">
        <v>233800</v>
      </c>
      <c r="AG953" s="5">
        <v>66800</v>
      </c>
      <c r="AH953" s="5">
        <f>SUM(Exposure_Information[[#This Row],[Building Coverage Value]:[Business interruption value]])</f>
        <v>634600</v>
      </c>
      <c r="AI953" s="5">
        <f>SUM(Exposure_Information[[#This Row],[Building Coverage Value]:[Contents Coverage Value]])</f>
        <v>567800</v>
      </c>
      <c r="AJ953" s="26"/>
    </row>
    <row r="954" spans="1:36" ht="26" x14ac:dyDescent="0.3">
      <c r="A954" s="2" t="s">
        <v>148</v>
      </c>
      <c r="B954" s="2" t="s">
        <v>156</v>
      </c>
      <c r="C954" s="2" t="s">
        <v>325</v>
      </c>
      <c r="D954" s="2">
        <v>107449</v>
      </c>
      <c r="E954" s="2" t="s">
        <v>4697</v>
      </c>
      <c r="F954" s="2" t="s">
        <v>9186</v>
      </c>
      <c r="G954" s="3">
        <v>1018</v>
      </c>
      <c r="H954" s="3">
        <v>1000</v>
      </c>
      <c r="I954" s="71">
        <f>Exposure_Information[[#This Row],[Total  Insured Value]]+Exposure_Information[[#This Row],[Policy Deductible]]</f>
        <v>635600</v>
      </c>
      <c r="J954" s="2">
        <v>110579</v>
      </c>
      <c r="K954" s="3">
        <v>1</v>
      </c>
      <c r="L954" s="2" t="s">
        <v>9</v>
      </c>
      <c r="M954" s="2" t="s">
        <v>9187</v>
      </c>
      <c r="N954" s="3" t="s">
        <v>9188</v>
      </c>
      <c r="O954" s="2" t="s">
        <v>43</v>
      </c>
      <c r="P954" s="2" t="s">
        <v>155</v>
      </c>
      <c r="Q954" s="3">
        <v>1</v>
      </c>
      <c r="R954" s="2" t="s">
        <v>70</v>
      </c>
      <c r="S954" s="3">
        <v>9</v>
      </c>
      <c r="T954" s="2" t="s">
        <v>10</v>
      </c>
      <c r="U954" s="3">
        <v>41.182448000000001</v>
      </c>
      <c r="V954" s="2" t="s">
        <v>10835</v>
      </c>
      <c r="W954" s="2" t="s">
        <v>149</v>
      </c>
      <c r="X954" s="3">
        <v>1</v>
      </c>
      <c r="Y954" s="3" t="str">
        <f>_xlfn.CONCAT(Exposure_Information[[#This Row],[Building Construction Code]]," - ",Exposure_Information[[#This Row],[Type of building construction]])</f>
        <v>RMS - 1</v>
      </c>
      <c r="Z954" s="3">
        <v>0</v>
      </c>
      <c r="AA954" s="2">
        <v>1942</v>
      </c>
      <c r="AB954" s="2" t="s">
        <v>11</v>
      </c>
      <c r="AC954" s="2">
        <v>1</v>
      </c>
      <c r="AD954" s="2" t="str">
        <f>_xlfn.CONCAT(Exposure_Information[[#This Row],[Occupany Code]]," - ",Exposure_Information[[#This Row],[Type of building occupancy]])</f>
        <v>ATC - 1</v>
      </c>
      <c r="AE954" s="5">
        <v>334000</v>
      </c>
      <c r="AF954" s="5">
        <v>233800</v>
      </c>
      <c r="AG954" s="5">
        <v>66800</v>
      </c>
      <c r="AH954" s="5">
        <f>SUM(Exposure_Information[[#This Row],[Building Coverage Value]:[Business interruption value]])</f>
        <v>634600</v>
      </c>
      <c r="AI954" s="5">
        <f>SUM(Exposure_Information[[#This Row],[Building Coverage Value]:[Contents Coverage Value]])</f>
        <v>567800</v>
      </c>
      <c r="AJ954" s="26"/>
    </row>
    <row r="955" spans="1:36" ht="26" x14ac:dyDescent="0.3">
      <c r="A955" s="2" t="s">
        <v>148</v>
      </c>
      <c r="B955" s="2" t="s">
        <v>156</v>
      </c>
      <c r="C955" s="2" t="s">
        <v>325</v>
      </c>
      <c r="D955" s="2">
        <v>7202</v>
      </c>
      <c r="E955" s="2" t="s">
        <v>382</v>
      </c>
      <c r="F955" s="2" t="s">
        <v>1744</v>
      </c>
      <c r="G955" s="3">
        <v>2610</v>
      </c>
      <c r="H955" s="3">
        <v>250</v>
      </c>
      <c r="I955" s="71">
        <f>Exposure_Information[[#This Row],[Total  Insured Value]]+Exposure_Information[[#This Row],[Policy Deductible]]</f>
        <v>27250</v>
      </c>
      <c r="J955" s="2">
        <v>9701</v>
      </c>
      <c r="K955" s="3">
        <v>1</v>
      </c>
      <c r="L955" s="2" t="s">
        <v>9</v>
      </c>
      <c r="M955" s="2" t="s">
        <v>10713</v>
      </c>
      <c r="N955" s="2" t="s">
        <v>1745</v>
      </c>
      <c r="O955" s="2" t="s">
        <v>474</v>
      </c>
      <c r="P955" s="2" t="s">
        <v>171</v>
      </c>
      <c r="Q955" s="3">
        <v>27</v>
      </c>
      <c r="R955" s="2" t="s">
        <v>127</v>
      </c>
      <c r="S955" s="3">
        <v>25</v>
      </c>
      <c r="T955" s="2" t="s">
        <v>10</v>
      </c>
      <c r="U955" s="3">
        <v>42.289209999999997</v>
      </c>
      <c r="V955" s="2" t="s">
        <v>10835</v>
      </c>
      <c r="W955" s="2" t="s">
        <v>149</v>
      </c>
      <c r="X955" s="3">
        <v>2</v>
      </c>
      <c r="Y955" s="3" t="str">
        <f>_xlfn.CONCAT(Exposure_Information[[#This Row],[Building Construction Code]]," - ",Exposure_Information[[#This Row],[Type of building construction]])</f>
        <v>RMS - 2</v>
      </c>
      <c r="Z955" s="3">
        <v>0</v>
      </c>
      <c r="AA955" s="2">
        <v>9999</v>
      </c>
      <c r="AB955" s="2" t="s">
        <v>11</v>
      </c>
      <c r="AC955" s="2">
        <v>37</v>
      </c>
      <c r="AD955" s="2" t="str">
        <f>_xlfn.CONCAT(Exposure_Information[[#This Row],[Occupany Code]]," - ",Exposure_Information[[#This Row],[Type of building occupancy]])</f>
        <v>ATC - 37</v>
      </c>
      <c r="AE955" s="5">
        <v>0</v>
      </c>
      <c r="AF955" s="5">
        <v>27000</v>
      </c>
      <c r="AG955" s="5">
        <v>0</v>
      </c>
      <c r="AH955" s="5">
        <f>SUM(Exposure_Information[[#This Row],[Building Coverage Value]:[Business interruption value]])</f>
        <v>27000</v>
      </c>
      <c r="AI955" s="5">
        <f>SUM(Exposure_Information[[#This Row],[Building Coverage Value]:[Contents Coverage Value]])</f>
        <v>27000</v>
      </c>
      <c r="AJ955" s="26"/>
    </row>
    <row r="956" spans="1:36" ht="39" x14ac:dyDescent="0.3">
      <c r="A956" s="2" t="s">
        <v>148</v>
      </c>
      <c r="B956" s="2" t="s">
        <v>156</v>
      </c>
      <c r="C956" s="2" t="s">
        <v>325</v>
      </c>
      <c r="D956" s="2">
        <v>7199</v>
      </c>
      <c r="E956" s="2" t="s">
        <v>382</v>
      </c>
      <c r="F956" s="2" t="s">
        <v>383</v>
      </c>
      <c r="G956" s="3">
        <v>2345.43994140625</v>
      </c>
      <c r="H956" s="3">
        <v>250</v>
      </c>
      <c r="I956" s="71">
        <f>Exposure_Information[[#This Row],[Total  Insured Value]]+Exposure_Information[[#This Row],[Policy Deductible]]</f>
        <v>500250</v>
      </c>
      <c r="J956" s="2">
        <v>9697</v>
      </c>
      <c r="K956" s="3">
        <v>1</v>
      </c>
      <c r="L956" s="2" t="s">
        <v>9</v>
      </c>
      <c r="M956" s="2" t="s">
        <v>380</v>
      </c>
      <c r="N956" s="3" t="s">
        <v>384</v>
      </c>
      <c r="O956" s="2" t="s">
        <v>385</v>
      </c>
      <c r="P956" s="2" t="s">
        <v>80</v>
      </c>
      <c r="Q956" s="3">
        <v>47</v>
      </c>
      <c r="R956" s="2" t="s">
        <v>25</v>
      </c>
      <c r="S956" s="3">
        <v>36</v>
      </c>
      <c r="T956" s="2" t="s">
        <v>10</v>
      </c>
      <c r="U956" s="3">
        <v>40.633555999999999</v>
      </c>
      <c r="V956" s="2" t="s">
        <v>10835</v>
      </c>
      <c r="W956" s="2" t="s">
        <v>149</v>
      </c>
      <c r="X956" s="3">
        <v>1</v>
      </c>
      <c r="Y956" s="3" t="str">
        <f>_xlfn.CONCAT(Exposure_Information[[#This Row],[Building Construction Code]]," - ",Exposure_Information[[#This Row],[Type of building construction]])</f>
        <v>RMS - 1</v>
      </c>
      <c r="Z956" s="3">
        <v>0</v>
      </c>
      <c r="AA956" s="2">
        <v>9999</v>
      </c>
      <c r="AB956" s="2" t="s">
        <v>11</v>
      </c>
      <c r="AC956" s="2">
        <v>37</v>
      </c>
      <c r="AD956" s="2" t="str">
        <f>_xlfn.CONCAT(Exposure_Information[[#This Row],[Occupany Code]]," - ",Exposure_Information[[#This Row],[Type of building occupancy]])</f>
        <v>ATC - 37</v>
      </c>
      <c r="AE956" s="5">
        <v>500000</v>
      </c>
      <c r="AF956" s="5">
        <v>0</v>
      </c>
      <c r="AG956" s="5">
        <v>0</v>
      </c>
      <c r="AH956" s="5">
        <f>SUM(Exposure_Information[[#This Row],[Building Coverage Value]:[Business interruption value]])</f>
        <v>500000</v>
      </c>
      <c r="AI956" s="5">
        <f>SUM(Exposure_Information[[#This Row],[Building Coverage Value]:[Contents Coverage Value]])</f>
        <v>500000</v>
      </c>
      <c r="AJ956" s="26"/>
    </row>
    <row r="957" spans="1:36" ht="26" x14ac:dyDescent="0.3">
      <c r="A957" s="2" t="s">
        <v>148</v>
      </c>
      <c r="B957" s="2" t="s">
        <v>156</v>
      </c>
      <c r="C957" s="2" t="s">
        <v>325</v>
      </c>
      <c r="D957" s="2">
        <v>7193</v>
      </c>
      <c r="E957" s="2" t="s">
        <v>382</v>
      </c>
      <c r="F957" s="2" t="s">
        <v>1620</v>
      </c>
      <c r="G957" s="3">
        <v>4504</v>
      </c>
      <c r="H957" s="3">
        <v>2500</v>
      </c>
      <c r="I957" s="71">
        <f>Exposure_Information[[#This Row],[Total  Insured Value]]+Exposure_Information[[#This Row],[Policy Deductible]]</f>
        <v>23500</v>
      </c>
      <c r="J957" s="2">
        <v>9689</v>
      </c>
      <c r="K957" s="3">
        <v>1</v>
      </c>
      <c r="L957" s="2" t="s">
        <v>9</v>
      </c>
      <c r="M957" s="2" t="s">
        <v>10713</v>
      </c>
      <c r="N957" s="2" t="s">
        <v>1621</v>
      </c>
      <c r="O957" s="2" t="s">
        <v>54</v>
      </c>
      <c r="P957" s="2" t="s">
        <v>20</v>
      </c>
      <c r="Q957" s="3">
        <v>9</v>
      </c>
      <c r="R957" s="2" t="s">
        <v>248</v>
      </c>
      <c r="S957" s="3">
        <v>44</v>
      </c>
      <c r="T957" s="2" t="s">
        <v>10</v>
      </c>
      <c r="U957" s="3">
        <v>41.579349999999998</v>
      </c>
      <c r="V957" s="2" t="s">
        <v>10835</v>
      </c>
      <c r="W957" s="2" t="s">
        <v>149</v>
      </c>
      <c r="X957" s="3">
        <v>1</v>
      </c>
      <c r="Y957" s="3" t="str">
        <f>_xlfn.CONCAT(Exposure_Information[[#This Row],[Building Construction Code]]," - ",Exposure_Information[[#This Row],[Type of building construction]])</f>
        <v>RMS - 1</v>
      </c>
      <c r="Z957" s="3">
        <v>0</v>
      </c>
      <c r="AA957" s="2">
        <v>9999</v>
      </c>
      <c r="AB957" s="2" t="s">
        <v>11</v>
      </c>
      <c r="AC957" s="2">
        <v>37</v>
      </c>
      <c r="AD957" s="2" t="str">
        <f>_xlfn.CONCAT(Exposure_Information[[#This Row],[Occupany Code]]," - ",Exposure_Information[[#This Row],[Type of building occupancy]])</f>
        <v>ATC - 37</v>
      </c>
      <c r="AE957" s="5">
        <v>21000</v>
      </c>
      <c r="AF957" s="5">
        <v>0</v>
      </c>
      <c r="AG957" s="5">
        <v>0</v>
      </c>
      <c r="AH957" s="5">
        <f>SUM(Exposure_Information[[#This Row],[Building Coverage Value]:[Business interruption value]])</f>
        <v>21000</v>
      </c>
      <c r="AI957" s="5">
        <f>SUM(Exposure_Information[[#This Row],[Building Coverage Value]:[Contents Coverage Value]])</f>
        <v>21000</v>
      </c>
      <c r="AJ957" s="26"/>
    </row>
    <row r="958" spans="1:36" ht="39" x14ac:dyDescent="0.3">
      <c r="A958" s="2" t="s">
        <v>148</v>
      </c>
      <c r="B958" s="2" t="s">
        <v>156</v>
      </c>
      <c r="C958" s="2" t="s">
        <v>325</v>
      </c>
      <c r="D958" s="2">
        <v>116656</v>
      </c>
      <c r="E958" s="2" t="s">
        <v>4697</v>
      </c>
      <c r="F958" s="2" t="s">
        <v>7473</v>
      </c>
      <c r="G958" s="3">
        <v>836</v>
      </c>
      <c r="H958" s="3">
        <v>500</v>
      </c>
      <c r="I958" s="71">
        <f>Exposure_Information[[#This Row],[Total  Insured Value]]+Exposure_Information[[#This Row],[Policy Deductible]]</f>
        <v>633200</v>
      </c>
      <c r="J958" s="2">
        <v>119786</v>
      </c>
      <c r="K958" s="3">
        <v>1</v>
      </c>
      <c r="L958" s="2" t="s">
        <v>9</v>
      </c>
      <c r="M958" s="2" t="s">
        <v>7474</v>
      </c>
      <c r="N958" s="3" t="s">
        <v>7475</v>
      </c>
      <c r="O958" s="2" t="s">
        <v>4422</v>
      </c>
      <c r="P958" s="2" t="s">
        <v>208</v>
      </c>
      <c r="Q958" s="3">
        <v>5</v>
      </c>
      <c r="R958" s="2" t="s">
        <v>70</v>
      </c>
      <c r="S958" s="3">
        <v>9</v>
      </c>
      <c r="T958" s="2" t="s">
        <v>10</v>
      </c>
      <c r="U958" s="3">
        <v>41.682447000000003</v>
      </c>
      <c r="V958" s="2" t="s">
        <v>10835</v>
      </c>
      <c r="W958" s="2" t="s">
        <v>149</v>
      </c>
      <c r="X958" s="3">
        <v>1</v>
      </c>
      <c r="Y958" s="3" t="str">
        <f>_xlfn.CONCAT(Exposure_Information[[#This Row],[Building Construction Code]]," - ",Exposure_Information[[#This Row],[Type of building construction]])</f>
        <v>RMS - 1</v>
      </c>
      <c r="Z958" s="3">
        <v>0</v>
      </c>
      <c r="AA958" s="2">
        <v>1800</v>
      </c>
      <c r="AB958" s="2" t="s">
        <v>11</v>
      </c>
      <c r="AC958" s="2">
        <v>1</v>
      </c>
      <c r="AD958" s="2" t="str">
        <f>_xlfn.CONCAT(Exposure_Information[[#This Row],[Occupany Code]]," - ",Exposure_Information[[#This Row],[Type of building occupancy]])</f>
        <v>ATC - 1</v>
      </c>
      <c r="AE958" s="5">
        <v>333000</v>
      </c>
      <c r="AF958" s="5">
        <v>233100</v>
      </c>
      <c r="AG958" s="5">
        <v>66600</v>
      </c>
      <c r="AH958" s="5">
        <f>SUM(Exposure_Information[[#This Row],[Building Coverage Value]:[Business interruption value]])</f>
        <v>632700</v>
      </c>
      <c r="AI958" s="5">
        <f>SUM(Exposure_Information[[#This Row],[Building Coverage Value]:[Contents Coverage Value]])</f>
        <v>566100</v>
      </c>
      <c r="AJ958" s="26"/>
    </row>
    <row r="959" spans="1:36" ht="26" x14ac:dyDescent="0.3">
      <c r="A959" s="2" t="s">
        <v>148</v>
      </c>
      <c r="B959" s="2" t="s">
        <v>156</v>
      </c>
      <c r="C959" s="2" t="s">
        <v>325</v>
      </c>
      <c r="D959" s="2">
        <v>116322</v>
      </c>
      <c r="E959" s="2" t="s">
        <v>4697</v>
      </c>
      <c r="F959" s="2" t="s">
        <v>8989</v>
      </c>
      <c r="G959" s="3">
        <v>772</v>
      </c>
      <c r="H959" s="3">
        <v>1000</v>
      </c>
      <c r="I959" s="71">
        <f>Exposure_Information[[#This Row],[Total  Insured Value]]+Exposure_Information[[#This Row],[Policy Deductible]]</f>
        <v>633700</v>
      </c>
      <c r="J959" s="2">
        <v>119452</v>
      </c>
      <c r="K959" s="3">
        <v>1</v>
      </c>
      <c r="L959" s="2" t="s">
        <v>9</v>
      </c>
      <c r="M959" s="2" t="s">
        <v>8990</v>
      </c>
      <c r="N959" s="3" t="s">
        <v>8991</v>
      </c>
      <c r="O959" s="2" t="s">
        <v>1338</v>
      </c>
      <c r="P959" s="2" t="s">
        <v>224</v>
      </c>
      <c r="Q959" s="3">
        <v>21</v>
      </c>
      <c r="R959" s="2" t="s">
        <v>127</v>
      </c>
      <c r="S959" s="3">
        <v>25</v>
      </c>
      <c r="T959" s="2" t="s">
        <v>10</v>
      </c>
      <c r="U959" s="3">
        <v>42.277408999999999</v>
      </c>
      <c r="V959" s="2" t="s">
        <v>10835</v>
      </c>
      <c r="W959" s="2" t="s">
        <v>149</v>
      </c>
      <c r="X959" s="3">
        <v>1</v>
      </c>
      <c r="Y959" s="3" t="str">
        <f>_xlfn.CONCAT(Exposure_Information[[#This Row],[Building Construction Code]]," - ",Exposure_Information[[#This Row],[Type of building construction]])</f>
        <v>RMS - 1</v>
      </c>
      <c r="Z959" s="3">
        <v>0</v>
      </c>
      <c r="AA959" s="2">
        <v>1935</v>
      </c>
      <c r="AB959" s="2" t="s">
        <v>11</v>
      </c>
      <c r="AC959" s="2">
        <v>1</v>
      </c>
      <c r="AD959" s="2" t="str">
        <f>_xlfn.CONCAT(Exposure_Information[[#This Row],[Occupany Code]]," - ",Exposure_Information[[#This Row],[Type of building occupancy]])</f>
        <v>ATC - 1</v>
      </c>
      <c r="AE959" s="5">
        <v>333000</v>
      </c>
      <c r="AF959" s="5">
        <v>233100</v>
      </c>
      <c r="AG959" s="5">
        <v>66600</v>
      </c>
      <c r="AH959" s="5">
        <f>SUM(Exposure_Information[[#This Row],[Building Coverage Value]:[Business interruption value]])</f>
        <v>632700</v>
      </c>
      <c r="AI959" s="5">
        <f>SUM(Exposure_Information[[#This Row],[Building Coverage Value]:[Contents Coverage Value]])</f>
        <v>566100</v>
      </c>
      <c r="AJ959" s="26"/>
    </row>
    <row r="960" spans="1:36" ht="26" x14ac:dyDescent="0.3">
      <c r="A960" s="2" t="s">
        <v>148</v>
      </c>
      <c r="B960" s="2" t="s">
        <v>156</v>
      </c>
      <c r="C960" s="2" t="s">
        <v>325</v>
      </c>
      <c r="D960" s="2">
        <v>7189</v>
      </c>
      <c r="E960" s="2" t="s">
        <v>382</v>
      </c>
      <c r="F960" s="2" t="s">
        <v>1154</v>
      </c>
      <c r="G960" s="3">
        <v>1367.8800048828125</v>
      </c>
      <c r="H960" s="3">
        <v>250</v>
      </c>
      <c r="I960" s="71">
        <f>Exposure_Information[[#This Row],[Total  Insured Value]]+Exposure_Information[[#This Row],[Policy Deductible]]</f>
        <v>500250</v>
      </c>
      <c r="J960" s="2">
        <v>9681</v>
      </c>
      <c r="K960" s="3">
        <v>1</v>
      </c>
      <c r="L960" s="2" t="s">
        <v>9</v>
      </c>
      <c r="M960" s="2" t="s">
        <v>10713</v>
      </c>
      <c r="N960" s="3" t="s">
        <v>1155</v>
      </c>
      <c r="O960" s="2" t="s">
        <v>385</v>
      </c>
      <c r="P960" s="2" t="s">
        <v>80</v>
      </c>
      <c r="Q960" s="3">
        <v>47</v>
      </c>
      <c r="R960" s="2" t="s">
        <v>25</v>
      </c>
      <c r="S960" s="3">
        <v>36</v>
      </c>
      <c r="T960" s="2" t="s">
        <v>10</v>
      </c>
      <c r="U960" s="3">
        <v>40.623092999999997</v>
      </c>
      <c r="V960" s="2" t="s">
        <v>10835</v>
      </c>
      <c r="W960" s="2" t="s">
        <v>149</v>
      </c>
      <c r="X960" s="3">
        <v>2</v>
      </c>
      <c r="Y960" s="3" t="str">
        <f>_xlfn.CONCAT(Exposure_Information[[#This Row],[Building Construction Code]]," - ",Exposure_Information[[#This Row],[Type of building construction]])</f>
        <v>RMS - 2</v>
      </c>
      <c r="Z960" s="3">
        <v>0</v>
      </c>
      <c r="AA960" s="2">
        <v>9999</v>
      </c>
      <c r="AB960" s="2" t="s">
        <v>11</v>
      </c>
      <c r="AC960" s="2">
        <v>37</v>
      </c>
      <c r="AD960" s="2" t="str">
        <f>_xlfn.CONCAT(Exposure_Information[[#This Row],[Occupany Code]]," - ",Exposure_Information[[#This Row],[Type of building occupancy]])</f>
        <v>ATC - 37</v>
      </c>
      <c r="AE960" s="5">
        <v>500000</v>
      </c>
      <c r="AF960" s="5">
        <v>0</v>
      </c>
      <c r="AG960" s="5">
        <v>0</v>
      </c>
      <c r="AH960" s="5">
        <f>SUM(Exposure_Information[[#This Row],[Building Coverage Value]:[Business interruption value]])</f>
        <v>500000</v>
      </c>
      <c r="AI960" s="5">
        <f>SUM(Exposure_Information[[#This Row],[Building Coverage Value]:[Contents Coverage Value]])</f>
        <v>500000</v>
      </c>
      <c r="AJ960" s="26"/>
    </row>
    <row r="961" spans="1:36" ht="39" x14ac:dyDescent="0.3">
      <c r="A961" s="2" t="s">
        <v>148</v>
      </c>
      <c r="B961" s="2" t="s">
        <v>156</v>
      </c>
      <c r="C961" s="2" t="s">
        <v>325</v>
      </c>
      <c r="D961" s="2">
        <v>19218</v>
      </c>
      <c r="E961" s="2" t="s">
        <v>367</v>
      </c>
      <c r="F961" s="2" t="s">
        <v>5787</v>
      </c>
      <c r="G961" s="3">
        <v>2394</v>
      </c>
      <c r="H961" s="3">
        <v>1000</v>
      </c>
      <c r="I961" s="71">
        <f>Exposure_Information[[#This Row],[Total  Insured Value]]+Exposure_Information[[#This Row],[Policy Deductible]]</f>
        <v>633000</v>
      </c>
      <c r="J961" s="2">
        <v>22330</v>
      </c>
      <c r="K961" s="3">
        <v>1</v>
      </c>
      <c r="L961" s="2" t="s">
        <v>9</v>
      </c>
      <c r="M961" s="2" t="s">
        <v>5788</v>
      </c>
      <c r="N961" s="3" t="s">
        <v>5789</v>
      </c>
      <c r="O961" s="2" t="s">
        <v>474</v>
      </c>
      <c r="P961" s="2" t="s">
        <v>171</v>
      </c>
      <c r="Q961" s="3">
        <v>27</v>
      </c>
      <c r="R961" s="2" t="s">
        <v>127</v>
      </c>
      <c r="S961" s="3">
        <v>25</v>
      </c>
      <c r="T961" s="2" t="s">
        <v>10</v>
      </c>
      <c r="U961" s="3">
        <v>42.248440000000002</v>
      </c>
      <c r="V961" s="2" t="s">
        <v>10835</v>
      </c>
      <c r="W961" s="2" t="s">
        <v>149</v>
      </c>
      <c r="X961" s="3">
        <v>1</v>
      </c>
      <c r="Y961" s="3" t="str">
        <f>_xlfn.CONCAT(Exposure_Information[[#This Row],[Building Construction Code]]," - ",Exposure_Information[[#This Row],[Type of building construction]])</f>
        <v>RMS - 1</v>
      </c>
      <c r="Z961" s="3">
        <v>0</v>
      </c>
      <c r="AA961" s="2">
        <v>1935</v>
      </c>
      <c r="AB961" s="2" t="s">
        <v>11</v>
      </c>
      <c r="AC961" s="2">
        <v>1</v>
      </c>
      <c r="AD961" s="2" t="str">
        <f>_xlfn.CONCAT(Exposure_Information[[#This Row],[Occupany Code]]," - ",Exposure_Information[[#This Row],[Type of building occupancy]])</f>
        <v>ATC - 1</v>
      </c>
      <c r="AE961" s="5">
        <v>631000</v>
      </c>
      <c r="AF961" s="5">
        <v>1000</v>
      </c>
      <c r="AG961" s="5">
        <v>0</v>
      </c>
      <c r="AH961" s="5">
        <f>SUM(Exposure_Information[[#This Row],[Building Coverage Value]:[Business interruption value]])</f>
        <v>632000</v>
      </c>
      <c r="AI961" s="5">
        <f>SUM(Exposure_Information[[#This Row],[Building Coverage Value]:[Contents Coverage Value]])</f>
        <v>632000</v>
      </c>
      <c r="AJ961" s="26"/>
    </row>
    <row r="962" spans="1:36" ht="26" x14ac:dyDescent="0.3">
      <c r="A962" s="2" t="s">
        <v>148</v>
      </c>
      <c r="B962" s="2" t="s">
        <v>156</v>
      </c>
      <c r="C962" s="2" t="s">
        <v>325</v>
      </c>
      <c r="D962" s="2">
        <v>112444</v>
      </c>
      <c r="E962" s="2" t="s">
        <v>4697</v>
      </c>
      <c r="F962" s="2" t="s">
        <v>8599</v>
      </c>
      <c r="G962" s="3">
        <v>908</v>
      </c>
      <c r="H962" s="3">
        <v>500</v>
      </c>
      <c r="I962" s="71">
        <f>Exposure_Information[[#This Row],[Total  Insured Value]]+Exposure_Information[[#This Row],[Policy Deductible]]</f>
        <v>632250</v>
      </c>
      <c r="J962" s="2">
        <v>115574</v>
      </c>
      <c r="K962" s="3">
        <v>1</v>
      </c>
      <c r="L962" s="2" t="s">
        <v>9</v>
      </c>
      <c r="M962" s="2" t="s">
        <v>8600</v>
      </c>
      <c r="N962" s="3" t="s">
        <v>8601</v>
      </c>
      <c r="O962" s="2" t="s">
        <v>794</v>
      </c>
      <c r="P962" s="2" t="s">
        <v>90</v>
      </c>
      <c r="Q962" s="3">
        <v>17</v>
      </c>
      <c r="R962" s="2" t="s">
        <v>127</v>
      </c>
      <c r="S962" s="3">
        <v>25</v>
      </c>
      <c r="T962" s="2" t="s">
        <v>10</v>
      </c>
      <c r="U962" s="3">
        <v>42.467376999999999</v>
      </c>
      <c r="V962" s="2" t="s">
        <v>10835</v>
      </c>
      <c r="W962" s="2" t="s">
        <v>149</v>
      </c>
      <c r="X962" s="3">
        <v>1</v>
      </c>
      <c r="Y962" s="3" t="str">
        <f>_xlfn.CONCAT(Exposure_Information[[#This Row],[Building Construction Code]]," - ",Exposure_Information[[#This Row],[Type of building construction]])</f>
        <v>RMS - 1</v>
      </c>
      <c r="Z962" s="3">
        <v>0</v>
      </c>
      <c r="AA962" s="2">
        <v>1940</v>
      </c>
      <c r="AB962" s="2" t="s">
        <v>11</v>
      </c>
      <c r="AC962" s="2">
        <v>1</v>
      </c>
      <c r="AD962" s="2" t="str">
        <f>_xlfn.CONCAT(Exposure_Information[[#This Row],[Occupany Code]]," - ",Exposure_Information[[#This Row],[Type of building occupancy]])</f>
        <v>ATC - 1</v>
      </c>
      <c r="AE962" s="5">
        <v>332500</v>
      </c>
      <c r="AF962" s="5">
        <v>232750</v>
      </c>
      <c r="AG962" s="5">
        <v>66500</v>
      </c>
      <c r="AH962" s="5">
        <f>SUM(Exposure_Information[[#This Row],[Building Coverage Value]:[Business interruption value]])</f>
        <v>631750</v>
      </c>
      <c r="AI962" s="5">
        <f>SUM(Exposure_Information[[#This Row],[Building Coverage Value]:[Contents Coverage Value]])</f>
        <v>565250</v>
      </c>
      <c r="AJ962" s="26"/>
    </row>
    <row r="963" spans="1:36" ht="39" x14ac:dyDescent="0.3">
      <c r="A963" s="2" t="s">
        <v>148</v>
      </c>
      <c r="B963" s="2" t="s">
        <v>156</v>
      </c>
      <c r="C963" s="2" t="s">
        <v>325</v>
      </c>
      <c r="D963" s="2">
        <v>15972</v>
      </c>
      <c r="E963" s="2" t="s">
        <v>367</v>
      </c>
      <c r="F963" s="2" t="s">
        <v>7034</v>
      </c>
      <c r="G963" s="3">
        <v>1853</v>
      </c>
      <c r="H963" s="3">
        <v>1000</v>
      </c>
      <c r="I963" s="71">
        <f>Exposure_Information[[#This Row],[Total  Insured Value]]+Exposure_Information[[#This Row],[Policy Deductible]]</f>
        <v>632000</v>
      </c>
      <c r="J963" s="2">
        <v>19030</v>
      </c>
      <c r="K963" s="3">
        <v>1</v>
      </c>
      <c r="L963" s="2" t="s">
        <v>9</v>
      </c>
      <c r="M963" s="2" t="s">
        <v>7035</v>
      </c>
      <c r="N963" s="3" t="s">
        <v>7036</v>
      </c>
      <c r="O963" s="2" t="s">
        <v>144</v>
      </c>
      <c r="P963" s="2" t="s">
        <v>90</v>
      </c>
      <c r="Q963" s="3">
        <v>17</v>
      </c>
      <c r="R963" s="2" t="s">
        <v>127</v>
      </c>
      <c r="S963" s="3">
        <v>25</v>
      </c>
      <c r="T963" s="2" t="s">
        <v>10</v>
      </c>
      <c r="U963" s="3">
        <v>42.403708999999999</v>
      </c>
      <c r="V963" s="2" t="s">
        <v>10835</v>
      </c>
      <c r="W963" s="2" t="s">
        <v>149</v>
      </c>
      <c r="X963" s="3">
        <v>1</v>
      </c>
      <c r="Y963" s="3" t="str">
        <f>_xlfn.CONCAT(Exposure_Information[[#This Row],[Building Construction Code]]," - ",Exposure_Information[[#This Row],[Type of building construction]])</f>
        <v>RMS - 1</v>
      </c>
      <c r="Z963" s="3">
        <v>0</v>
      </c>
      <c r="AA963" s="2">
        <v>1900</v>
      </c>
      <c r="AB963" s="2" t="s">
        <v>11</v>
      </c>
      <c r="AC963" s="2">
        <v>1</v>
      </c>
      <c r="AD963" s="2" t="str">
        <f>_xlfn.CONCAT(Exposure_Information[[#This Row],[Occupany Code]]," - ",Exposure_Information[[#This Row],[Type of building occupancy]])</f>
        <v>ATC - 1</v>
      </c>
      <c r="AE963" s="5">
        <v>631000</v>
      </c>
      <c r="AF963" s="5">
        <v>0</v>
      </c>
      <c r="AG963" s="5">
        <v>0</v>
      </c>
      <c r="AH963" s="5">
        <f>SUM(Exposure_Information[[#This Row],[Building Coverage Value]:[Business interruption value]])</f>
        <v>631000</v>
      </c>
      <c r="AI963" s="5">
        <f>SUM(Exposure_Information[[#This Row],[Building Coverage Value]:[Contents Coverage Value]])</f>
        <v>631000</v>
      </c>
      <c r="AJ963" s="26"/>
    </row>
    <row r="964" spans="1:36" ht="26" x14ac:dyDescent="0.3">
      <c r="A964" s="2" t="s">
        <v>148</v>
      </c>
      <c r="B964" s="2" t="s">
        <v>156</v>
      </c>
      <c r="C964" s="2" t="s">
        <v>325</v>
      </c>
      <c r="D964" s="2">
        <v>118864</v>
      </c>
      <c r="E964" s="2" t="s">
        <v>4697</v>
      </c>
      <c r="F964" s="2" t="s">
        <v>9975</v>
      </c>
      <c r="G964" s="3">
        <v>1037</v>
      </c>
      <c r="H964" s="3">
        <v>500</v>
      </c>
      <c r="I964" s="71">
        <f>Exposure_Information[[#This Row],[Total  Insured Value]]+Exposure_Information[[#This Row],[Policy Deductible]]</f>
        <v>631300</v>
      </c>
      <c r="J964" s="2">
        <v>121994</v>
      </c>
      <c r="K964" s="3">
        <v>1</v>
      </c>
      <c r="L964" s="2" t="s">
        <v>9</v>
      </c>
      <c r="M964" s="2" t="s">
        <v>9976</v>
      </c>
      <c r="N964" s="3" t="s">
        <v>9977</v>
      </c>
      <c r="O964" s="2" t="s">
        <v>130</v>
      </c>
      <c r="P964" s="2" t="s">
        <v>90</v>
      </c>
      <c r="Q964" s="3">
        <v>17</v>
      </c>
      <c r="R964" s="2" t="s">
        <v>127</v>
      </c>
      <c r="S964" s="3">
        <v>25</v>
      </c>
      <c r="T964" s="2" t="s">
        <v>10</v>
      </c>
      <c r="U964" s="3">
        <v>42.318939</v>
      </c>
      <c r="V964" s="2" t="s">
        <v>10835</v>
      </c>
      <c r="W964" s="2" t="s">
        <v>149</v>
      </c>
      <c r="X964" s="3">
        <v>1</v>
      </c>
      <c r="Y964" s="3" t="str">
        <f>_xlfn.CONCAT(Exposure_Information[[#This Row],[Building Construction Code]]," - ",Exposure_Information[[#This Row],[Type of building construction]])</f>
        <v>RMS - 1</v>
      </c>
      <c r="Z964" s="3">
        <v>0</v>
      </c>
      <c r="AA964" s="2">
        <v>1955</v>
      </c>
      <c r="AB964" s="2" t="s">
        <v>11</v>
      </c>
      <c r="AC964" s="2">
        <v>1</v>
      </c>
      <c r="AD964" s="2" t="str">
        <f>_xlfn.CONCAT(Exposure_Information[[#This Row],[Occupany Code]]," - ",Exposure_Information[[#This Row],[Type of building occupancy]])</f>
        <v>ATC - 1</v>
      </c>
      <c r="AE964" s="5">
        <v>332000</v>
      </c>
      <c r="AF964" s="5">
        <v>232400</v>
      </c>
      <c r="AG964" s="5">
        <v>66400</v>
      </c>
      <c r="AH964" s="5">
        <f>SUM(Exposure_Information[[#This Row],[Building Coverage Value]:[Business interruption value]])</f>
        <v>630800</v>
      </c>
      <c r="AI964" s="5">
        <f>SUM(Exposure_Information[[#This Row],[Building Coverage Value]:[Contents Coverage Value]])</f>
        <v>564400</v>
      </c>
      <c r="AJ964" s="26"/>
    </row>
    <row r="965" spans="1:36" ht="26" x14ac:dyDescent="0.3">
      <c r="A965" s="2" t="s">
        <v>148</v>
      </c>
      <c r="B965" s="2" t="s">
        <v>156</v>
      </c>
      <c r="C965" s="2" t="s">
        <v>325</v>
      </c>
      <c r="D965" s="2">
        <v>104889</v>
      </c>
      <c r="E965" s="2" t="s">
        <v>4697</v>
      </c>
      <c r="F965" s="2" t="s">
        <v>6562</v>
      </c>
      <c r="G965" s="3">
        <v>893</v>
      </c>
      <c r="H965" s="3">
        <v>500</v>
      </c>
      <c r="I965" s="71">
        <f>Exposure_Information[[#This Row],[Total  Insured Value]]+Exposure_Information[[#This Row],[Policy Deductible]]</f>
        <v>630350</v>
      </c>
      <c r="J965" s="2">
        <v>108019</v>
      </c>
      <c r="K965" s="3">
        <v>1</v>
      </c>
      <c r="L965" s="2" t="s">
        <v>9</v>
      </c>
      <c r="M965" s="2" t="s">
        <v>6563</v>
      </c>
      <c r="N965" s="3" t="s">
        <v>6564</v>
      </c>
      <c r="O965" s="2" t="s">
        <v>2893</v>
      </c>
      <c r="P965" s="2" t="s">
        <v>231</v>
      </c>
      <c r="Q965" s="3">
        <v>13</v>
      </c>
      <c r="R965" s="2" t="s">
        <v>127</v>
      </c>
      <c r="S965" s="3">
        <v>25</v>
      </c>
      <c r="T965" s="2" t="s">
        <v>10</v>
      </c>
      <c r="U965" s="3">
        <v>42.152563000000001</v>
      </c>
      <c r="V965" s="2" t="s">
        <v>10835</v>
      </c>
      <c r="W965" s="2" t="s">
        <v>149</v>
      </c>
      <c r="X965" s="3">
        <v>1</v>
      </c>
      <c r="Y965" s="3" t="str">
        <f>_xlfn.CONCAT(Exposure_Information[[#This Row],[Building Construction Code]]," - ",Exposure_Information[[#This Row],[Type of building construction]])</f>
        <v>RMS - 1</v>
      </c>
      <c r="Z965" s="3">
        <v>0</v>
      </c>
      <c r="AA965" s="2">
        <v>1912</v>
      </c>
      <c r="AB965" s="2" t="s">
        <v>11</v>
      </c>
      <c r="AC965" s="2">
        <v>1</v>
      </c>
      <c r="AD965" s="2" t="str">
        <f>_xlfn.CONCAT(Exposure_Information[[#This Row],[Occupany Code]]," - ",Exposure_Information[[#This Row],[Type of building occupancy]])</f>
        <v>ATC - 1</v>
      </c>
      <c r="AE965" s="5">
        <v>331500</v>
      </c>
      <c r="AF965" s="5">
        <v>232050</v>
      </c>
      <c r="AG965" s="5">
        <v>66300</v>
      </c>
      <c r="AH965" s="5">
        <f>SUM(Exposure_Information[[#This Row],[Building Coverage Value]:[Business interruption value]])</f>
        <v>629850</v>
      </c>
      <c r="AI965" s="5">
        <f>SUM(Exposure_Information[[#This Row],[Building Coverage Value]:[Contents Coverage Value]])</f>
        <v>563550</v>
      </c>
      <c r="AJ965" s="26"/>
    </row>
    <row r="966" spans="1:36" ht="39" x14ac:dyDescent="0.3">
      <c r="A966" s="2" t="s">
        <v>148</v>
      </c>
      <c r="B966" s="2" t="s">
        <v>156</v>
      </c>
      <c r="C966" s="2" t="s">
        <v>325</v>
      </c>
      <c r="D966" s="2">
        <v>108447</v>
      </c>
      <c r="E966" s="2" t="s">
        <v>4697</v>
      </c>
      <c r="F966" s="2" t="s">
        <v>7845</v>
      </c>
      <c r="G966" s="3">
        <v>1238</v>
      </c>
      <c r="H966" s="3">
        <v>250</v>
      </c>
      <c r="I966" s="71">
        <f>Exposure_Information[[#This Row],[Total  Insured Value]]+Exposure_Information[[#This Row],[Policy Deductible]]</f>
        <v>630100</v>
      </c>
      <c r="J966" s="2">
        <v>111577</v>
      </c>
      <c r="K966" s="3">
        <v>1</v>
      </c>
      <c r="L966" s="2" t="s">
        <v>9</v>
      </c>
      <c r="M966" s="2" t="s">
        <v>7846</v>
      </c>
      <c r="N966" s="3" t="s">
        <v>7847</v>
      </c>
      <c r="O966" s="2" t="s">
        <v>75</v>
      </c>
      <c r="P966" s="2" t="s">
        <v>224</v>
      </c>
      <c r="Q966" s="3">
        <v>21</v>
      </c>
      <c r="R966" s="2" t="s">
        <v>127</v>
      </c>
      <c r="S966" s="3">
        <v>25</v>
      </c>
      <c r="T966" s="2" t="s">
        <v>10</v>
      </c>
      <c r="U966" s="3">
        <v>42.164135000000002</v>
      </c>
      <c r="V966" s="2" t="s">
        <v>10835</v>
      </c>
      <c r="W966" s="2" t="s">
        <v>149</v>
      </c>
      <c r="X966" s="3">
        <v>1</v>
      </c>
      <c r="Y966" s="3" t="str">
        <f>_xlfn.CONCAT(Exposure_Information[[#This Row],[Building Construction Code]]," - ",Exposure_Information[[#This Row],[Type of building construction]])</f>
        <v>RMS - 1</v>
      </c>
      <c r="Z966" s="3">
        <v>0</v>
      </c>
      <c r="AA966" s="2">
        <v>1964</v>
      </c>
      <c r="AB966" s="2" t="s">
        <v>11</v>
      </c>
      <c r="AC966" s="2">
        <v>1</v>
      </c>
      <c r="AD966" s="2" t="str">
        <f>_xlfn.CONCAT(Exposure_Information[[#This Row],[Occupany Code]]," - ",Exposure_Information[[#This Row],[Type of building occupancy]])</f>
        <v>ATC - 1</v>
      </c>
      <c r="AE966" s="5">
        <v>331500</v>
      </c>
      <c r="AF966" s="5">
        <v>232050</v>
      </c>
      <c r="AG966" s="5">
        <v>66300</v>
      </c>
      <c r="AH966" s="5">
        <f>SUM(Exposure_Information[[#This Row],[Building Coverage Value]:[Business interruption value]])</f>
        <v>629850</v>
      </c>
      <c r="AI966" s="5">
        <f>SUM(Exposure_Information[[#This Row],[Building Coverage Value]:[Contents Coverage Value]])</f>
        <v>563550</v>
      </c>
      <c r="AJ966" s="26"/>
    </row>
    <row r="967" spans="1:36" ht="26" x14ac:dyDescent="0.3">
      <c r="A967" s="2" t="s">
        <v>148</v>
      </c>
      <c r="B967" s="2" t="s">
        <v>156</v>
      </c>
      <c r="C967" s="2" t="s">
        <v>325</v>
      </c>
      <c r="D967" s="2">
        <v>115892</v>
      </c>
      <c r="E967" s="2" t="s">
        <v>4697</v>
      </c>
      <c r="F967" s="2" t="s">
        <v>8883</v>
      </c>
      <c r="G967" s="3">
        <v>943</v>
      </c>
      <c r="H967" s="3">
        <v>500</v>
      </c>
      <c r="I967" s="71">
        <f>Exposure_Information[[#This Row],[Total  Insured Value]]+Exposure_Information[[#This Row],[Policy Deductible]]</f>
        <v>630350</v>
      </c>
      <c r="J967" s="2">
        <v>119022</v>
      </c>
      <c r="K967" s="3">
        <v>1</v>
      </c>
      <c r="L967" s="2" t="s">
        <v>9</v>
      </c>
      <c r="M967" s="2" t="s">
        <v>8884</v>
      </c>
      <c r="N967" s="3" t="s">
        <v>8885</v>
      </c>
      <c r="O967" s="2" t="s">
        <v>2091</v>
      </c>
      <c r="P967" s="2" t="s">
        <v>221</v>
      </c>
      <c r="Q967" s="3">
        <v>23</v>
      </c>
      <c r="R967" s="2" t="s">
        <v>127</v>
      </c>
      <c r="S967" s="3">
        <v>25</v>
      </c>
      <c r="T967" s="2" t="s">
        <v>10</v>
      </c>
      <c r="U967" s="3">
        <v>41.969315000000002</v>
      </c>
      <c r="V967" s="2" t="s">
        <v>10835</v>
      </c>
      <c r="W967" s="2" t="s">
        <v>149</v>
      </c>
      <c r="X967" s="3">
        <v>1</v>
      </c>
      <c r="Y967" s="3" t="str">
        <f>_xlfn.CONCAT(Exposure_Information[[#This Row],[Building Construction Code]]," - ",Exposure_Information[[#This Row],[Type of building construction]])</f>
        <v>RMS - 1</v>
      </c>
      <c r="Z967" s="3">
        <v>0</v>
      </c>
      <c r="AA967" s="2">
        <v>1998</v>
      </c>
      <c r="AB967" s="2" t="s">
        <v>11</v>
      </c>
      <c r="AC967" s="2">
        <v>1</v>
      </c>
      <c r="AD967" s="2" t="str">
        <f>_xlfn.CONCAT(Exposure_Information[[#This Row],[Occupany Code]]," - ",Exposure_Information[[#This Row],[Type of building occupancy]])</f>
        <v>ATC - 1</v>
      </c>
      <c r="AE967" s="5">
        <v>331500</v>
      </c>
      <c r="AF967" s="5">
        <v>232050</v>
      </c>
      <c r="AG967" s="5">
        <v>66300</v>
      </c>
      <c r="AH967" s="5">
        <f>SUM(Exposure_Information[[#This Row],[Building Coverage Value]:[Business interruption value]])</f>
        <v>629850</v>
      </c>
      <c r="AI967" s="5">
        <f>SUM(Exposure_Information[[#This Row],[Building Coverage Value]:[Contents Coverage Value]])</f>
        <v>563550</v>
      </c>
      <c r="AJ967" s="26"/>
    </row>
    <row r="968" spans="1:36" ht="26" x14ac:dyDescent="0.3">
      <c r="A968" s="2" t="s">
        <v>148</v>
      </c>
      <c r="B968" s="2" t="s">
        <v>156</v>
      </c>
      <c r="C968" s="2" t="s">
        <v>325</v>
      </c>
      <c r="D968" s="2">
        <v>115259</v>
      </c>
      <c r="E968" s="2" t="s">
        <v>4697</v>
      </c>
      <c r="F968" s="2" t="s">
        <v>9269</v>
      </c>
      <c r="G968" s="3">
        <v>823</v>
      </c>
      <c r="H968" s="3">
        <v>500</v>
      </c>
      <c r="I968" s="71">
        <f>Exposure_Information[[#This Row],[Total  Insured Value]]+Exposure_Information[[#This Row],[Policy Deductible]]</f>
        <v>630350</v>
      </c>
      <c r="J968" s="2">
        <v>118389</v>
      </c>
      <c r="K968" s="3">
        <v>1</v>
      </c>
      <c r="L968" s="2" t="s">
        <v>9</v>
      </c>
      <c r="M968" s="2" t="s">
        <v>9270</v>
      </c>
      <c r="N968" s="3" t="s">
        <v>9271</v>
      </c>
      <c r="O968" s="2" t="s">
        <v>48</v>
      </c>
      <c r="P968" s="2" t="s">
        <v>90</v>
      </c>
      <c r="Q968" s="3">
        <v>7</v>
      </c>
      <c r="R968" s="2" t="s">
        <v>70</v>
      </c>
      <c r="S968" s="3">
        <v>9</v>
      </c>
      <c r="T968" s="2" t="s">
        <v>10</v>
      </c>
      <c r="U968" s="3">
        <v>41.58323</v>
      </c>
      <c r="V968" s="2" t="s">
        <v>10835</v>
      </c>
      <c r="W968" s="2" t="s">
        <v>149</v>
      </c>
      <c r="X968" s="3">
        <v>1</v>
      </c>
      <c r="Y968" s="3" t="str">
        <f>_xlfn.CONCAT(Exposure_Information[[#This Row],[Building Construction Code]]," - ",Exposure_Information[[#This Row],[Type of building construction]])</f>
        <v>RMS - 1</v>
      </c>
      <c r="Z968" s="3">
        <v>0</v>
      </c>
      <c r="AA968" s="2">
        <v>1988</v>
      </c>
      <c r="AB968" s="2" t="s">
        <v>11</v>
      </c>
      <c r="AC968" s="2">
        <v>1</v>
      </c>
      <c r="AD968" s="2" t="str">
        <f>_xlfn.CONCAT(Exposure_Information[[#This Row],[Occupany Code]]," - ",Exposure_Information[[#This Row],[Type of building occupancy]])</f>
        <v>ATC - 1</v>
      </c>
      <c r="AE968" s="5">
        <v>331500</v>
      </c>
      <c r="AF968" s="5">
        <v>232050</v>
      </c>
      <c r="AG968" s="5">
        <v>66300</v>
      </c>
      <c r="AH968" s="5">
        <f>SUM(Exposure_Information[[#This Row],[Building Coverage Value]:[Business interruption value]])</f>
        <v>629850</v>
      </c>
      <c r="AI968" s="5">
        <f>SUM(Exposure_Information[[#This Row],[Building Coverage Value]:[Contents Coverage Value]])</f>
        <v>563550</v>
      </c>
      <c r="AJ968" s="26"/>
    </row>
    <row r="969" spans="1:36" ht="26" x14ac:dyDescent="0.3">
      <c r="A969" s="2" t="s">
        <v>148</v>
      </c>
      <c r="B969" s="2" t="s">
        <v>156</v>
      </c>
      <c r="C969" s="2" t="s">
        <v>325</v>
      </c>
      <c r="D969" s="2">
        <v>124165</v>
      </c>
      <c r="E969" s="2" t="s">
        <v>4697</v>
      </c>
      <c r="F969" s="2" t="s">
        <v>9963</v>
      </c>
      <c r="G969" s="3">
        <v>1253</v>
      </c>
      <c r="H969" s="3">
        <v>1000</v>
      </c>
      <c r="I969" s="71">
        <f>Exposure_Information[[#This Row],[Total  Insured Value]]+Exposure_Information[[#This Row],[Policy Deductible]]</f>
        <v>630850</v>
      </c>
      <c r="J969" s="2">
        <v>127295</v>
      </c>
      <c r="K969" s="3">
        <v>1</v>
      </c>
      <c r="L969" s="2" t="s">
        <v>9</v>
      </c>
      <c r="M969" s="2" t="s">
        <v>9964</v>
      </c>
      <c r="N969" s="3" t="s">
        <v>9965</v>
      </c>
      <c r="O969" s="2" t="s">
        <v>96</v>
      </c>
      <c r="P969" s="2" t="s">
        <v>80</v>
      </c>
      <c r="Q969" s="3">
        <v>47</v>
      </c>
      <c r="R969" s="2" t="s">
        <v>25</v>
      </c>
      <c r="S969" s="3">
        <v>36</v>
      </c>
      <c r="T969" s="2" t="s">
        <v>10</v>
      </c>
      <c r="U969" s="3">
        <v>40.610152999999997</v>
      </c>
      <c r="V969" s="2" t="s">
        <v>10835</v>
      </c>
      <c r="W969" s="2" t="s">
        <v>149</v>
      </c>
      <c r="X969" s="3">
        <v>1</v>
      </c>
      <c r="Y969" s="3" t="str">
        <f>_xlfn.CONCAT(Exposure_Information[[#This Row],[Building Construction Code]]," - ",Exposure_Information[[#This Row],[Type of building construction]])</f>
        <v>RMS - 1</v>
      </c>
      <c r="Z969" s="3">
        <v>0</v>
      </c>
      <c r="AA969" s="2">
        <v>1960</v>
      </c>
      <c r="AB969" s="2" t="s">
        <v>11</v>
      </c>
      <c r="AC969" s="2">
        <v>1</v>
      </c>
      <c r="AD969" s="2" t="str">
        <f>_xlfn.CONCAT(Exposure_Information[[#This Row],[Occupany Code]]," - ",Exposure_Information[[#This Row],[Type of building occupancy]])</f>
        <v>ATC - 1</v>
      </c>
      <c r="AE969" s="5">
        <v>370500</v>
      </c>
      <c r="AF969" s="5">
        <v>185250</v>
      </c>
      <c r="AG969" s="5">
        <v>74100</v>
      </c>
      <c r="AH969" s="5">
        <f>SUM(Exposure_Information[[#This Row],[Building Coverage Value]:[Business interruption value]])</f>
        <v>629850</v>
      </c>
      <c r="AI969" s="5">
        <f>SUM(Exposure_Information[[#This Row],[Building Coverage Value]:[Contents Coverage Value]])</f>
        <v>555750</v>
      </c>
      <c r="AJ969" s="26"/>
    </row>
    <row r="970" spans="1:36" ht="39" x14ac:dyDescent="0.3">
      <c r="A970" s="2" t="s">
        <v>148</v>
      </c>
      <c r="B970" s="2" t="s">
        <v>156</v>
      </c>
      <c r="C970" s="2" t="s">
        <v>325</v>
      </c>
      <c r="D970" s="2">
        <v>105495</v>
      </c>
      <c r="E970" s="2" t="s">
        <v>4697</v>
      </c>
      <c r="F970" s="2" t="s">
        <v>6139</v>
      </c>
      <c r="G970" s="3">
        <v>924</v>
      </c>
      <c r="H970" s="3">
        <v>500</v>
      </c>
      <c r="I970" s="71">
        <f>Exposure_Information[[#This Row],[Total  Insured Value]]+Exposure_Information[[#This Row],[Policy Deductible]]</f>
        <v>629400</v>
      </c>
      <c r="J970" s="2">
        <v>108625</v>
      </c>
      <c r="K970" s="3">
        <v>1</v>
      </c>
      <c r="L970" s="2" t="s">
        <v>9</v>
      </c>
      <c r="M970" s="2" t="s">
        <v>6140</v>
      </c>
      <c r="N970" s="3" t="s">
        <v>6141</v>
      </c>
      <c r="O970" s="2" t="s">
        <v>277</v>
      </c>
      <c r="P970" s="2" t="s">
        <v>90</v>
      </c>
      <c r="Q970" s="3">
        <v>17</v>
      </c>
      <c r="R970" s="2" t="s">
        <v>127</v>
      </c>
      <c r="S970" s="3">
        <v>25</v>
      </c>
      <c r="T970" s="2" t="s">
        <v>10</v>
      </c>
      <c r="U970" s="3">
        <v>42.356983</v>
      </c>
      <c r="V970" s="2" t="s">
        <v>10835</v>
      </c>
      <c r="W970" s="2" t="s">
        <v>149</v>
      </c>
      <c r="X970" s="3">
        <v>1</v>
      </c>
      <c r="Y970" s="3" t="str">
        <f>_xlfn.CONCAT(Exposure_Information[[#This Row],[Building Construction Code]]," - ",Exposure_Information[[#This Row],[Type of building construction]])</f>
        <v>RMS - 1</v>
      </c>
      <c r="Z970" s="3">
        <v>0</v>
      </c>
      <c r="AA970" s="2">
        <v>1950</v>
      </c>
      <c r="AB970" s="2" t="s">
        <v>11</v>
      </c>
      <c r="AC970" s="2">
        <v>1</v>
      </c>
      <c r="AD970" s="2" t="str">
        <f>_xlfn.CONCAT(Exposure_Information[[#This Row],[Occupany Code]]," - ",Exposure_Information[[#This Row],[Type of building occupancy]])</f>
        <v>ATC - 1</v>
      </c>
      <c r="AE970" s="5">
        <v>331000</v>
      </c>
      <c r="AF970" s="5">
        <v>231700</v>
      </c>
      <c r="AG970" s="5">
        <v>66200</v>
      </c>
      <c r="AH970" s="5">
        <f>SUM(Exposure_Information[[#This Row],[Building Coverage Value]:[Business interruption value]])</f>
        <v>628900</v>
      </c>
      <c r="AI970" s="5">
        <f>SUM(Exposure_Information[[#This Row],[Building Coverage Value]:[Contents Coverage Value]])</f>
        <v>562700</v>
      </c>
      <c r="AJ970" s="26"/>
    </row>
    <row r="971" spans="1:36" ht="39" x14ac:dyDescent="0.3">
      <c r="A971" s="2" t="s">
        <v>148</v>
      </c>
      <c r="B971" s="2" t="s">
        <v>156</v>
      </c>
      <c r="C971" s="2" t="s">
        <v>325</v>
      </c>
      <c r="D971" s="2">
        <v>103955</v>
      </c>
      <c r="E971" s="2" t="s">
        <v>4697</v>
      </c>
      <c r="F971" s="2" t="s">
        <v>6885</v>
      </c>
      <c r="G971" s="3">
        <v>662</v>
      </c>
      <c r="H971" s="3">
        <v>1000</v>
      </c>
      <c r="I971" s="71">
        <f>Exposure_Information[[#This Row],[Total  Insured Value]]+Exposure_Information[[#This Row],[Policy Deductible]]</f>
        <v>629900</v>
      </c>
      <c r="J971" s="2">
        <v>107085</v>
      </c>
      <c r="K971" s="3">
        <v>1</v>
      </c>
      <c r="L971" s="2" t="s">
        <v>9</v>
      </c>
      <c r="M971" s="2" t="s">
        <v>6886</v>
      </c>
      <c r="N971" s="3" t="s">
        <v>6887</v>
      </c>
      <c r="O971" s="2" t="s">
        <v>1784</v>
      </c>
      <c r="P971" s="2" t="s">
        <v>231</v>
      </c>
      <c r="Q971" s="3">
        <v>13</v>
      </c>
      <c r="R971" s="2" t="s">
        <v>127</v>
      </c>
      <c r="S971" s="3">
        <v>25</v>
      </c>
      <c r="T971" s="2" t="s">
        <v>10</v>
      </c>
      <c r="U971" s="3">
        <v>42.040447</v>
      </c>
      <c r="V971" s="2" t="s">
        <v>10835</v>
      </c>
      <c r="W971" s="2" t="s">
        <v>149</v>
      </c>
      <c r="X971" s="3">
        <v>1</v>
      </c>
      <c r="Y971" s="3" t="str">
        <f>_xlfn.CONCAT(Exposure_Information[[#This Row],[Building Construction Code]]," - ",Exposure_Information[[#This Row],[Type of building construction]])</f>
        <v>RMS - 1</v>
      </c>
      <c r="Z971" s="3">
        <v>0</v>
      </c>
      <c r="AA971" s="2">
        <v>1991</v>
      </c>
      <c r="AB971" s="2" t="s">
        <v>11</v>
      </c>
      <c r="AC971" s="2">
        <v>1</v>
      </c>
      <c r="AD971" s="2" t="str">
        <f>_xlfn.CONCAT(Exposure_Information[[#This Row],[Occupany Code]]," - ",Exposure_Information[[#This Row],[Type of building occupancy]])</f>
        <v>ATC - 1</v>
      </c>
      <c r="AE971" s="5">
        <v>331000</v>
      </c>
      <c r="AF971" s="5">
        <v>231700</v>
      </c>
      <c r="AG971" s="5">
        <v>66200</v>
      </c>
      <c r="AH971" s="5">
        <f>SUM(Exposure_Information[[#This Row],[Building Coverage Value]:[Business interruption value]])</f>
        <v>628900</v>
      </c>
      <c r="AI971" s="5">
        <f>SUM(Exposure_Information[[#This Row],[Building Coverage Value]:[Contents Coverage Value]])</f>
        <v>562700</v>
      </c>
      <c r="AJ971" s="26"/>
    </row>
    <row r="972" spans="1:36" ht="26" x14ac:dyDescent="0.3">
      <c r="A972" s="2" t="s">
        <v>148</v>
      </c>
      <c r="B972" s="2" t="s">
        <v>156</v>
      </c>
      <c r="C972" s="2" t="s">
        <v>325</v>
      </c>
      <c r="D972" s="2">
        <v>112380</v>
      </c>
      <c r="E972" s="2" t="s">
        <v>4697</v>
      </c>
      <c r="F972" s="2" t="s">
        <v>7320</v>
      </c>
      <c r="G972" s="3">
        <v>740</v>
      </c>
      <c r="H972" s="3">
        <v>500</v>
      </c>
      <c r="I972" s="71">
        <f>Exposure_Information[[#This Row],[Total  Insured Value]]+Exposure_Information[[#This Row],[Policy Deductible]]</f>
        <v>629400</v>
      </c>
      <c r="J972" s="2">
        <v>115510</v>
      </c>
      <c r="K972" s="3">
        <v>1</v>
      </c>
      <c r="L972" s="2">
        <v>744</v>
      </c>
      <c r="M972" s="2" t="s">
        <v>7321</v>
      </c>
      <c r="N972" s="3" t="s">
        <v>3220</v>
      </c>
      <c r="O972" s="2" t="s">
        <v>3221</v>
      </c>
      <c r="P972" s="2" t="s">
        <v>197</v>
      </c>
      <c r="Q972" s="3">
        <v>95</v>
      </c>
      <c r="R972" s="2" t="s">
        <v>25</v>
      </c>
      <c r="S972" s="3">
        <v>36</v>
      </c>
      <c r="T972" s="2" t="s">
        <v>10</v>
      </c>
      <c r="U972" s="3">
        <v>42.441783999999998</v>
      </c>
      <c r="V972" s="2" t="s">
        <v>10835</v>
      </c>
      <c r="W972" s="2" t="s">
        <v>149</v>
      </c>
      <c r="X972" s="3">
        <v>1</v>
      </c>
      <c r="Y972" s="3" t="str">
        <f>_xlfn.CONCAT(Exposure_Information[[#This Row],[Building Construction Code]]," - ",Exposure_Information[[#This Row],[Type of building construction]])</f>
        <v>RMS - 1</v>
      </c>
      <c r="Z972" s="3">
        <v>0</v>
      </c>
      <c r="AA972" s="2">
        <v>2007</v>
      </c>
      <c r="AB972" s="2" t="s">
        <v>11</v>
      </c>
      <c r="AC972" s="2">
        <v>1</v>
      </c>
      <c r="AD972" s="2" t="str">
        <f>_xlfn.CONCAT(Exposure_Information[[#This Row],[Occupany Code]]," - ",Exposure_Information[[#This Row],[Type of building occupancy]])</f>
        <v>ATC - 1</v>
      </c>
      <c r="AE972" s="5">
        <v>331000</v>
      </c>
      <c r="AF972" s="5">
        <v>231700</v>
      </c>
      <c r="AG972" s="5">
        <v>66200</v>
      </c>
      <c r="AH972" s="5">
        <f>SUM(Exposure_Information[[#This Row],[Building Coverage Value]:[Business interruption value]])</f>
        <v>628900</v>
      </c>
      <c r="AI972" s="5">
        <f>SUM(Exposure_Information[[#This Row],[Building Coverage Value]:[Contents Coverage Value]])</f>
        <v>562700</v>
      </c>
      <c r="AJ972" s="26"/>
    </row>
    <row r="973" spans="1:36" ht="39" x14ac:dyDescent="0.3">
      <c r="A973" s="2" t="s">
        <v>148</v>
      </c>
      <c r="B973" s="2" t="s">
        <v>156</v>
      </c>
      <c r="C973" s="2" t="s">
        <v>325</v>
      </c>
      <c r="D973" s="2">
        <v>117295</v>
      </c>
      <c r="E973" s="2" t="s">
        <v>4697</v>
      </c>
      <c r="F973" s="2" t="s">
        <v>7839</v>
      </c>
      <c r="G973" s="3">
        <v>1438</v>
      </c>
      <c r="H973" s="3">
        <v>500</v>
      </c>
      <c r="I973" s="71">
        <f>Exposure_Information[[#This Row],[Total  Insured Value]]+Exposure_Information[[#This Row],[Policy Deductible]]</f>
        <v>629400</v>
      </c>
      <c r="J973" s="2">
        <v>120425</v>
      </c>
      <c r="K973" s="3">
        <v>1</v>
      </c>
      <c r="L973" s="2" t="s">
        <v>9</v>
      </c>
      <c r="M973" s="2" t="s">
        <v>7840</v>
      </c>
      <c r="N973" s="3" t="s">
        <v>7841</v>
      </c>
      <c r="O973" s="2" t="s">
        <v>474</v>
      </c>
      <c r="P973" s="2" t="s">
        <v>171</v>
      </c>
      <c r="Q973" s="3">
        <v>27</v>
      </c>
      <c r="R973" s="2" t="s">
        <v>127</v>
      </c>
      <c r="S973" s="3">
        <v>25</v>
      </c>
      <c r="T973" s="2" t="s">
        <v>10</v>
      </c>
      <c r="U973" s="3">
        <v>42.295653000000001</v>
      </c>
      <c r="V973" s="2" t="s">
        <v>10835</v>
      </c>
      <c r="W973" s="2" t="s">
        <v>149</v>
      </c>
      <c r="X973" s="3">
        <v>1</v>
      </c>
      <c r="Y973" s="3" t="str">
        <f>_xlfn.CONCAT(Exposure_Information[[#This Row],[Building Construction Code]]," - ",Exposure_Information[[#This Row],[Type of building construction]])</f>
        <v>RMS - 1</v>
      </c>
      <c r="Z973" s="3">
        <v>0</v>
      </c>
      <c r="AA973" s="2">
        <v>1920</v>
      </c>
      <c r="AB973" s="2" t="s">
        <v>11</v>
      </c>
      <c r="AC973" s="2">
        <v>1</v>
      </c>
      <c r="AD973" s="2" t="str">
        <f>_xlfn.CONCAT(Exposure_Information[[#This Row],[Occupany Code]]," - ",Exposure_Information[[#This Row],[Type of building occupancy]])</f>
        <v>ATC - 1</v>
      </c>
      <c r="AE973" s="5">
        <v>331000</v>
      </c>
      <c r="AF973" s="5">
        <v>231700</v>
      </c>
      <c r="AG973" s="5">
        <v>66200</v>
      </c>
      <c r="AH973" s="5">
        <f>SUM(Exposure_Information[[#This Row],[Building Coverage Value]:[Business interruption value]])</f>
        <v>628900</v>
      </c>
      <c r="AI973" s="5">
        <f>SUM(Exposure_Information[[#This Row],[Building Coverage Value]:[Contents Coverage Value]])</f>
        <v>562700</v>
      </c>
      <c r="AJ973" s="26"/>
    </row>
    <row r="974" spans="1:36" ht="26" x14ac:dyDescent="0.3">
      <c r="A974" s="2" t="s">
        <v>148</v>
      </c>
      <c r="B974" s="2" t="s">
        <v>156</v>
      </c>
      <c r="C974" s="2" t="s">
        <v>325</v>
      </c>
      <c r="D974" s="2">
        <v>113186</v>
      </c>
      <c r="E974" s="2" t="s">
        <v>4697</v>
      </c>
      <c r="F974" s="2" t="s">
        <v>8672</v>
      </c>
      <c r="G974" s="3">
        <v>1091</v>
      </c>
      <c r="H974" s="3">
        <v>1000</v>
      </c>
      <c r="I974" s="71">
        <f>Exposure_Information[[#This Row],[Total  Insured Value]]+Exposure_Information[[#This Row],[Policy Deductible]]</f>
        <v>629900</v>
      </c>
      <c r="J974" s="2">
        <v>116316</v>
      </c>
      <c r="K974" s="3">
        <v>1</v>
      </c>
      <c r="L974" s="2" t="s">
        <v>9</v>
      </c>
      <c r="M974" s="2" t="s">
        <v>8673</v>
      </c>
      <c r="N974" s="3" t="s">
        <v>8674</v>
      </c>
      <c r="O974" s="2" t="s">
        <v>1012</v>
      </c>
      <c r="P974" s="2" t="s">
        <v>72</v>
      </c>
      <c r="Q974" s="3">
        <v>25</v>
      </c>
      <c r="R974" s="2" t="s">
        <v>127</v>
      </c>
      <c r="S974" s="3">
        <v>25</v>
      </c>
      <c r="T974" s="2" t="s">
        <v>10</v>
      </c>
      <c r="U974" s="3">
        <v>42.375506000000001</v>
      </c>
      <c r="V974" s="2" t="s">
        <v>10835</v>
      </c>
      <c r="W974" s="2" t="s">
        <v>149</v>
      </c>
      <c r="X974" s="3">
        <v>1</v>
      </c>
      <c r="Y974" s="3" t="str">
        <f>_xlfn.CONCAT(Exposure_Information[[#This Row],[Building Construction Code]]," - ",Exposure_Information[[#This Row],[Type of building construction]])</f>
        <v>RMS - 1</v>
      </c>
      <c r="Z974" s="3">
        <v>0</v>
      </c>
      <c r="AA974" s="2">
        <v>1940</v>
      </c>
      <c r="AB974" s="2" t="s">
        <v>11</v>
      </c>
      <c r="AC974" s="2">
        <v>1</v>
      </c>
      <c r="AD974" s="2" t="str">
        <f>_xlfn.CONCAT(Exposure_Information[[#This Row],[Occupany Code]]," - ",Exposure_Information[[#This Row],[Type of building occupancy]])</f>
        <v>ATC - 1</v>
      </c>
      <c r="AE974" s="5">
        <v>331000</v>
      </c>
      <c r="AF974" s="5">
        <v>231700</v>
      </c>
      <c r="AG974" s="5">
        <v>66200</v>
      </c>
      <c r="AH974" s="5">
        <f>SUM(Exposure_Information[[#This Row],[Building Coverage Value]:[Business interruption value]])</f>
        <v>628900</v>
      </c>
      <c r="AI974" s="5">
        <f>SUM(Exposure_Information[[#This Row],[Building Coverage Value]:[Contents Coverage Value]])</f>
        <v>562700</v>
      </c>
      <c r="AJ974" s="26"/>
    </row>
    <row r="975" spans="1:36" ht="26" x14ac:dyDescent="0.3">
      <c r="A975" s="2" t="s">
        <v>148</v>
      </c>
      <c r="B975" s="2" t="s">
        <v>156</v>
      </c>
      <c r="C975" s="2" t="s">
        <v>325</v>
      </c>
      <c r="D975" s="2">
        <v>113560</v>
      </c>
      <c r="E975" s="2" t="s">
        <v>4697</v>
      </c>
      <c r="F975" s="2" t="s">
        <v>9467</v>
      </c>
      <c r="G975" s="3">
        <v>1143</v>
      </c>
      <c r="H975" s="3">
        <v>1000</v>
      </c>
      <c r="I975" s="71">
        <f>Exposure_Information[[#This Row],[Total  Insured Value]]+Exposure_Information[[#This Row],[Policy Deductible]]</f>
        <v>629900</v>
      </c>
      <c r="J975" s="2">
        <v>116690</v>
      </c>
      <c r="K975" s="3">
        <v>1</v>
      </c>
      <c r="L975" s="2" t="s">
        <v>9</v>
      </c>
      <c r="M975" s="2" t="s">
        <v>9468</v>
      </c>
      <c r="N975" s="3" t="s">
        <v>9469</v>
      </c>
      <c r="O975" s="2" t="s">
        <v>96</v>
      </c>
      <c r="P975" s="2" t="s">
        <v>80</v>
      </c>
      <c r="Q975" s="3">
        <v>47</v>
      </c>
      <c r="R975" s="2" t="s">
        <v>25</v>
      </c>
      <c r="S975" s="3">
        <v>36</v>
      </c>
      <c r="T975" s="2" t="s">
        <v>10</v>
      </c>
      <c r="U975" s="3">
        <v>40.608750999999998</v>
      </c>
      <c r="V975" s="2" t="s">
        <v>10835</v>
      </c>
      <c r="W975" s="2" t="s">
        <v>149</v>
      </c>
      <c r="X975" s="3">
        <v>2</v>
      </c>
      <c r="Y975" s="3" t="str">
        <f>_xlfn.CONCAT(Exposure_Information[[#This Row],[Building Construction Code]]," - ",Exposure_Information[[#This Row],[Type of building construction]])</f>
        <v>RMS - 2</v>
      </c>
      <c r="Z975" s="3">
        <v>0</v>
      </c>
      <c r="AA975" s="2">
        <v>1950</v>
      </c>
      <c r="AB975" s="2" t="s">
        <v>11</v>
      </c>
      <c r="AC975" s="2">
        <v>1</v>
      </c>
      <c r="AD975" s="2" t="str">
        <f>_xlfn.CONCAT(Exposure_Information[[#This Row],[Occupany Code]]," - ",Exposure_Information[[#This Row],[Type of building occupancy]])</f>
        <v>ATC - 1</v>
      </c>
      <c r="AE975" s="5">
        <v>331000</v>
      </c>
      <c r="AF975" s="5">
        <v>231700</v>
      </c>
      <c r="AG975" s="5">
        <v>66200</v>
      </c>
      <c r="AH975" s="5">
        <f>SUM(Exposure_Information[[#This Row],[Building Coverage Value]:[Business interruption value]])</f>
        <v>628900</v>
      </c>
      <c r="AI975" s="5">
        <f>SUM(Exposure_Information[[#This Row],[Building Coverage Value]:[Contents Coverage Value]])</f>
        <v>562700</v>
      </c>
      <c r="AJ975" s="26"/>
    </row>
    <row r="976" spans="1:36" ht="26" x14ac:dyDescent="0.3">
      <c r="A976" s="2" t="s">
        <v>148</v>
      </c>
      <c r="B976" s="2" t="s">
        <v>156</v>
      </c>
      <c r="C976" s="2" t="s">
        <v>325</v>
      </c>
      <c r="D976" s="2">
        <v>122614</v>
      </c>
      <c r="E976" s="2" t="s">
        <v>4697</v>
      </c>
      <c r="F976" s="2" t="s">
        <v>10149</v>
      </c>
      <c r="G976" s="3">
        <v>696</v>
      </c>
      <c r="H976" s="3">
        <v>500</v>
      </c>
      <c r="I976" s="71">
        <f>Exposure_Information[[#This Row],[Total  Insured Value]]+Exposure_Information[[#This Row],[Policy Deductible]]</f>
        <v>629400</v>
      </c>
      <c r="J976" s="2">
        <v>125744</v>
      </c>
      <c r="K976" s="3">
        <v>1</v>
      </c>
      <c r="L976" s="2" t="s">
        <v>9</v>
      </c>
      <c r="M976" s="2" t="s">
        <v>10150</v>
      </c>
      <c r="N976" s="3" t="s">
        <v>10151</v>
      </c>
      <c r="O976" s="2" t="s">
        <v>41</v>
      </c>
      <c r="P976" s="2" t="s">
        <v>231</v>
      </c>
      <c r="Q976" s="3">
        <v>13</v>
      </c>
      <c r="R976" s="2" t="s">
        <v>127</v>
      </c>
      <c r="S976" s="3">
        <v>25</v>
      </c>
      <c r="T976" s="2" t="s">
        <v>10</v>
      </c>
      <c r="U976" s="3">
        <v>42.156711999999999</v>
      </c>
      <c r="V976" s="2" t="s">
        <v>10835</v>
      </c>
      <c r="W976" s="2" t="s">
        <v>149</v>
      </c>
      <c r="X976" s="3">
        <v>1</v>
      </c>
      <c r="Y976" s="3" t="str">
        <f>_xlfn.CONCAT(Exposure_Information[[#This Row],[Building Construction Code]]," - ",Exposure_Information[[#This Row],[Type of building construction]])</f>
        <v>RMS - 1</v>
      </c>
      <c r="Z976" s="3">
        <v>0</v>
      </c>
      <c r="AA976" s="2">
        <v>1992</v>
      </c>
      <c r="AB976" s="2" t="s">
        <v>11</v>
      </c>
      <c r="AC976" s="2">
        <v>1</v>
      </c>
      <c r="AD976" s="2" t="str">
        <f>_xlfn.CONCAT(Exposure_Information[[#This Row],[Occupany Code]]," - ",Exposure_Information[[#This Row],[Type of building occupancy]])</f>
        <v>ATC - 1</v>
      </c>
      <c r="AE976" s="5">
        <v>331000</v>
      </c>
      <c r="AF976" s="5">
        <v>231700</v>
      </c>
      <c r="AG976" s="5">
        <v>66200</v>
      </c>
      <c r="AH976" s="5">
        <f>SUM(Exposure_Information[[#This Row],[Building Coverage Value]:[Business interruption value]])</f>
        <v>628900</v>
      </c>
      <c r="AI976" s="5">
        <f>SUM(Exposure_Information[[#This Row],[Building Coverage Value]:[Contents Coverage Value]])</f>
        <v>562700</v>
      </c>
      <c r="AJ976" s="26"/>
    </row>
    <row r="977" spans="1:36" ht="26" x14ac:dyDescent="0.3">
      <c r="A977" s="2" t="s">
        <v>148</v>
      </c>
      <c r="B977" s="2" t="s">
        <v>156</v>
      </c>
      <c r="C977" s="2" t="s">
        <v>325</v>
      </c>
      <c r="D977" s="2">
        <v>104532</v>
      </c>
      <c r="E977" s="2" t="s">
        <v>4697</v>
      </c>
      <c r="F977" s="2" t="s">
        <v>5984</v>
      </c>
      <c r="G977" s="3">
        <v>1033</v>
      </c>
      <c r="H977" s="3">
        <v>500</v>
      </c>
      <c r="I977" s="71">
        <f>Exposure_Information[[#This Row],[Total  Insured Value]]+Exposure_Information[[#This Row],[Policy Deductible]]</f>
        <v>628450</v>
      </c>
      <c r="J977" s="2">
        <v>107662</v>
      </c>
      <c r="K977" s="3">
        <v>1</v>
      </c>
      <c r="L977" s="2" t="s">
        <v>9</v>
      </c>
      <c r="M977" s="2" t="s">
        <v>5985</v>
      </c>
      <c r="N977" s="3" t="s">
        <v>5986</v>
      </c>
      <c r="O977" s="2" t="s">
        <v>223</v>
      </c>
      <c r="P977" s="2" t="s">
        <v>224</v>
      </c>
      <c r="Q977" s="3">
        <v>21</v>
      </c>
      <c r="R977" s="2" t="s">
        <v>127</v>
      </c>
      <c r="S977" s="3">
        <v>25</v>
      </c>
      <c r="T977" s="2" t="s">
        <v>10</v>
      </c>
      <c r="U977" s="3">
        <v>42.134815000000003</v>
      </c>
      <c r="V977" s="2" t="s">
        <v>10835</v>
      </c>
      <c r="W977" s="2" t="s">
        <v>149</v>
      </c>
      <c r="X977" s="3">
        <v>1</v>
      </c>
      <c r="Y977" s="3" t="str">
        <f>_xlfn.CONCAT(Exposure_Information[[#This Row],[Building Construction Code]]," - ",Exposure_Information[[#This Row],[Type of building construction]])</f>
        <v>RMS - 1</v>
      </c>
      <c r="Z977" s="3">
        <v>0</v>
      </c>
      <c r="AA977" s="2">
        <v>1993</v>
      </c>
      <c r="AB977" s="2" t="s">
        <v>11</v>
      </c>
      <c r="AC977" s="2">
        <v>1</v>
      </c>
      <c r="AD977" s="2" t="str">
        <f>_xlfn.CONCAT(Exposure_Information[[#This Row],[Occupany Code]]," - ",Exposure_Information[[#This Row],[Type of building occupancy]])</f>
        <v>ATC - 1</v>
      </c>
      <c r="AE977" s="5">
        <v>330500</v>
      </c>
      <c r="AF977" s="5">
        <v>231350</v>
      </c>
      <c r="AG977" s="5">
        <v>66100</v>
      </c>
      <c r="AH977" s="5">
        <f>SUM(Exposure_Information[[#This Row],[Building Coverage Value]:[Business interruption value]])</f>
        <v>627950</v>
      </c>
      <c r="AI977" s="5">
        <f>SUM(Exposure_Information[[#This Row],[Building Coverage Value]:[Contents Coverage Value]])</f>
        <v>561850</v>
      </c>
      <c r="AJ977" s="26"/>
    </row>
    <row r="978" spans="1:36" ht="26" x14ac:dyDescent="0.3">
      <c r="A978" s="2" t="s">
        <v>148</v>
      </c>
      <c r="B978" s="2" t="s">
        <v>156</v>
      </c>
      <c r="C978" s="2" t="s">
        <v>325</v>
      </c>
      <c r="D978" s="2">
        <v>100938</v>
      </c>
      <c r="E978" s="2" t="s">
        <v>4697</v>
      </c>
      <c r="F978" s="2" t="s">
        <v>6876</v>
      </c>
      <c r="G978" s="3">
        <v>1094</v>
      </c>
      <c r="H978" s="3">
        <v>500</v>
      </c>
      <c r="I978" s="71">
        <f>Exposure_Information[[#This Row],[Total  Insured Value]]+Exposure_Information[[#This Row],[Policy Deductible]]</f>
        <v>628450</v>
      </c>
      <c r="J978" s="2">
        <v>104068</v>
      </c>
      <c r="K978" s="3">
        <v>1</v>
      </c>
      <c r="L978" s="2" t="s">
        <v>9</v>
      </c>
      <c r="M978" s="2" t="s">
        <v>6877</v>
      </c>
      <c r="N978" s="3" t="s">
        <v>6878</v>
      </c>
      <c r="O978" s="2" t="s">
        <v>2238</v>
      </c>
      <c r="P978" s="2" t="s">
        <v>90</v>
      </c>
      <c r="Q978" s="3">
        <v>17</v>
      </c>
      <c r="R978" s="2" t="s">
        <v>127</v>
      </c>
      <c r="S978" s="3">
        <v>25</v>
      </c>
      <c r="T978" s="2" t="s">
        <v>10</v>
      </c>
      <c r="U978" s="3">
        <v>42.258429999999997</v>
      </c>
      <c r="V978" s="2" t="s">
        <v>10835</v>
      </c>
      <c r="W978" s="2" t="s">
        <v>149</v>
      </c>
      <c r="X978" s="3">
        <v>1</v>
      </c>
      <c r="Y978" s="3" t="str">
        <f>_xlfn.CONCAT(Exposure_Information[[#This Row],[Building Construction Code]]," - ",Exposure_Information[[#This Row],[Type of building construction]])</f>
        <v>RMS - 1</v>
      </c>
      <c r="Z978" s="3">
        <v>0</v>
      </c>
      <c r="AA978" s="2">
        <v>1901</v>
      </c>
      <c r="AB978" s="2" t="s">
        <v>11</v>
      </c>
      <c r="AC978" s="2">
        <v>1</v>
      </c>
      <c r="AD978" s="2" t="str">
        <f>_xlfn.CONCAT(Exposure_Information[[#This Row],[Occupany Code]]," - ",Exposure_Information[[#This Row],[Type of building occupancy]])</f>
        <v>ATC - 1</v>
      </c>
      <c r="AE978" s="5">
        <v>330500</v>
      </c>
      <c r="AF978" s="5">
        <v>231350</v>
      </c>
      <c r="AG978" s="5">
        <v>66100</v>
      </c>
      <c r="AH978" s="5">
        <f>SUM(Exposure_Information[[#This Row],[Building Coverage Value]:[Business interruption value]])</f>
        <v>627950</v>
      </c>
      <c r="AI978" s="5">
        <f>SUM(Exposure_Information[[#This Row],[Building Coverage Value]:[Contents Coverage Value]])</f>
        <v>561850</v>
      </c>
      <c r="AJ978" s="26"/>
    </row>
    <row r="979" spans="1:36" ht="26" x14ac:dyDescent="0.3">
      <c r="A979" s="2" t="s">
        <v>148</v>
      </c>
      <c r="B979" s="2" t="s">
        <v>156</v>
      </c>
      <c r="C979" s="2" t="s">
        <v>325</v>
      </c>
      <c r="D979" s="2">
        <v>16531</v>
      </c>
      <c r="E979" s="2" t="s">
        <v>367</v>
      </c>
      <c r="F979" s="2" t="s">
        <v>3110</v>
      </c>
      <c r="G979" s="3">
        <v>1348.3499755859375</v>
      </c>
      <c r="H979" s="3">
        <v>1000</v>
      </c>
      <c r="I979" s="71">
        <f>Exposure_Information[[#This Row],[Total  Insured Value]]+Exposure_Information[[#This Row],[Policy Deductible]]</f>
        <v>627500</v>
      </c>
      <c r="J979" s="2">
        <v>19597</v>
      </c>
      <c r="K979" s="3">
        <v>1</v>
      </c>
      <c r="L979" s="2" t="s">
        <v>9</v>
      </c>
      <c r="M979" s="2" t="s">
        <v>3111</v>
      </c>
      <c r="N979" s="3" t="s">
        <v>3112</v>
      </c>
      <c r="O979" s="2" t="s">
        <v>96</v>
      </c>
      <c r="P979" s="2" t="s">
        <v>80</v>
      </c>
      <c r="Q979" s="3">
        <v>47</v>
      </c>
      <c r="R979" s="2" t="s">
        <v>25</v>
      </c>
      <c r="S979" s="3">
        <v>36</v>
      </c>
      <c r="T979" s="2" t="s">
        <v>10</v>
      </c>
      <c r="U979" s="3">
        <v>40.596950999999997</v>
      </c>
      <c r="V979" s="2" t="s">
        <v>10835</v>
      </c>
      <c r="W979" s="2" t="s">
        <v>149</v>
      </c>
      <c r="X979" s="3">
        <v>2</v>
      </c>
      <c r="Y979" s="3" t="str">
        <f>_xlfn.CONCAT(Exposure_Information[[#This Row],[Building Construction Code]]," - ",Exposure_Information[[#This Row],[Type of building construction]])</f>
        <v>RMS - 2</v>
      </c>
      <c r="Z979" s="3">
        <v>0</v>
      </c>
      <c r="AA979" s="2">
        <v>1920</v>
      </c>
      <c r="AB979" s="2" t="s">
        <v>11</v>
      </c>
      <c r="AC979" s="2">
        <v>1</v>
      </c>
      <c r="AD979" s="2" t="str">
        <f>_xlfn.CONCAT(Exposure_Information[[#This Row],[Occupany Code]]," - ",Exposure_Information[[#This Row],[Type of building occupancy]])</f>
        <v>ATC - 1</v>
      </c>
      <c r="AE979" s="5">
        <v>626500</v>
      </c>
      <c r="AF979" s="5">
        <v>0</v>
      </c>
      <c r="AG979" s="5">
        <v>0</v>
      </c>
      <c r="AH979" s="5">
        <f>SUM(Exposure_Information[[#This Row],[Building Coverage Value]:[Business interruption value]])</f>
        <v>626500</v>
      </c>
      <c r="AI979" s="5">
        <f>SUM(Exposure_Information[[#This Row],[Building Coverage Value]:[Contents Coverage Value]])</f>
        <v>626500</v>
      </c>
      <c r="AJ979" s="26"/>
    </row>
    <row r="980" spans="1:36" ht="26" x14ac:dyDescent="0.3">
      <c r="A980" s="2" t="s">
        <v>148</v>
      </c>
      <c r="B980" s="2" t="s">
        <v>156</v>
      </c>
      <c r="C980" s="2" t="s">
        <v>325</v>
      </c>
      <c r="D980" s="2">
        <v>19015</v>
      </c>
      <c r="E980" s="2" t="s">
        <v>367</v>
      </c>
      <c r="F980" s="2" t="s">
        <v>4109</v>
      </c>
      <c r="G980" s="3">
        <v>2012</v>
      </c>
      <c r="H980" s="3">
        <v>500</v>
      </c>
      <c r="I980" s="71">
        <f>Exposure_Information[[#This Row],[Total  Insured Value]]+Exposure_Information[[#This Row],[Policy Deductible]]</f>
        <v>627000</v>
      </c>
      <c r="J980" s="2">
        <v>22123</v>
      </c>
      <c r="K980" s="3">
        <v>1</v>
      </c>
      <c r="L980" s="2" t="s">
        <v>9</v>
      </c>
      <c r="M980" s="2" t="s">
        <v>4110</v>
      </c>
      <c r="N980" s="3" t="s">
        <v>4111</v>
      </c>
      <c r="O980" s="2" t="s">
        <v>1338</v>
      </c>
      <c r="P980" s="2" t="s">
        <v>224</v>
      </c>
      <c r="Q980" s="3">
        <v>21</v>
      </c>
      <c r="R980" s="2" t="s">
        <v>127</v>
      </c>
      <c r="S980" s="3">
        <v>25</v>
      </c>
      <c r="T980" s="2" t="s">
        <v>10</v>
      </c>
      <c r="U980" s="3">
        <v>42.278632999999999</v>
      </c>
      <c r="V980" s="2" t="s">
        <v>10835</v>
      </c>
      <c r="W980" s="2" t="s">
        <v>149</v>
      </c>
      <c r="X980" s="3">
        <v>1</v>
      </c>
      <c r="Y980" s="3" t="str">
        <f>_xlfn.CONCAT(Exposure_Information[[#This Row],[Building Construction Code]]," - ",Exposure_Information[[#This Row],[Type of building construction]])</f>
        <v>RMS - 1</v>
      </c>
      <c r="Z980" s="3">
        <v>0</v>
      </c>
      <c r="AA980" s="2">
        <v>1910</v>
      </c>
      <c r="AB980" s="2" t="s">
        <v>11</v>
      </c>
      <c r="AC980" s="2">
        <v>1</v>
      </c>
      <c r="AD980" s="2" t="str">
        <f>_xlfn.CONCAT(Exposure_Information[[#This Row],[Occupany Code]]," - ",Exposure_Information[[#This Row],[Type of building occupancy]])</f>
        <v>ATC - 1</v>
      </c>
      <c r="AE980" s="5">
        <v>626500</v>
      </c>
      <c r="AF980" s="5">
        <v>0</v>
      </c>
      <c r="AG980" s="5">
        <v>0</v>
      </c>
      <c r="AH980" s="5">
        <f>SUM(Exposure_Information[[#This Row],[Building Coverage Value]:[Business interruption value]])</f>
        <v>626500</v>
      </c>
      <c r="AI980" s="5">
        <f>SUM(Exposure_Information[[#This Row],[Building Coverage Value]:[Contents Coverage Value]])</f>
        <v>626500</v>
      </c>
      <c r="AJ980" s="26"/>
    </row>
    <row r="981" spans="1:36" ht="39" x14ac:dyDescent="0.3">
      <c r="A981" s="2" t="s">
        <v>148</v>
      </c>
      <c r="B981" s="2" t="s">
        <v>156</v>
      </c>
      <c r="C981" s="2" t="s">
        <v>325</v>
      </c>
      <c r="D981" s="2">
        <v>105356</v>
      </c>
      <c r="E981" s="2" t="s">
        <v>4697</v>
      </c>
      <c r="F981" s="2" t="s">
        <v>6120</v>
      </c>
      <c r="G981" s="3">
        <v>868</v>
      </c>
      <c r="H981" s="3">
        <v>1000</v>
      </c>
      <c r="I981" s="71">
        <f>Exposure_Information[[#This Row],[Total  Insured Value]]+Exposure_Information[[#This Row],[Policy Deductible]]</f>
        <v>626600</v>
      </c>
      <c r="J981" s="2">
        <v>108486</v>
      </c>
      <c r="K981" s="3">
        <v>1</v>
      </c>
      <c r="L981" s="2" t="s">
        <v>9</v>
      </c>
      <c r="M981" s="2" t="s">
        <v>6121</v>
      </c>
      <c r="N981" s="3" t="s">
        <v>6122</v>
      </c>
      <c r="O981" s="2" t="s">
        <v>130</v>
      </c>
      <c r="P981" s="2" t="s">
        <v>90</v>
      </c>
      <c r="Q981" s="3">
        <v>17</v>
      </c>
      <c r="R981" s="2" t="s">
        <v>127</v>
      </c>
      <c r="S981" s="3">
        <v>25</v>
      </c>
      <c r="T981" s="2" t="s">
        <v>10</v>
      </c>
      <c r="U981" s="3">
        <v>42.315998</v>
      </c>
      <c r="V981" s="2" t="s">
        <v>10835</v>
      </c>
      <c r="W981" s="2" t="s">
        <v>149</v>
      </c>
      <c r="X981" s="3">
        <v>1</v>
      </c>
      <c r="Y981" s="3" t="str">
        <f>_xlfn.CONCAT(Exposure_Information[[#This Row],[Building Construction Code]]," - ",Exposure_Information[[#This Row],[Type of building construction]])</f>
        <v>RMS - 1</v>
      </c>
      <c r="Z981" s="3">
        <v>0</v>
      </c>
      <c r="AA981" s="2">
        <v>1967</v>
      </c>
      <c r="AB981" s="2" t="s">
        <v>11</v>
      </c>
      <c r="AC981" s="2">
        <v>1</v>
      </c>
      <c r="AD981" s="2" t="str">
        <f>_xlfn.CONCAT(Exposure_Information[[#This Row],[Occupany Code]]," - ",Exposure_Information[[#This Row],[Type of building occupancy]])</f>
        <v>ATC - 1</v>
      </c>
      <c r="AE981" s="5">
        <v>368000</v>
      </c>
      <c r="AF981" s="5">
        <v>184000</v>
      </c>
      <c r="AG981" s="5">
        <v>73600</v>
      </c>
      <c r="AH981" s="5">
        <f>SUM(Exposure_Information[[#This Row],[Building Coverage Value]:[Business interruption value]])</f>
        <v>625600</v>
      </c>
      <c r="AI981" s="5">
        <f>SUM(Exposure_Information[[#This Row],[Building Coverage Value]:[Contents Coverage Value]])</f>
        <v>552000</v>
      </c>
      <c r="AJ981" s="26"/>
    </row>
    <row r="982" spans="1:36" ht="39" x14ac:dyDescent="0.3">
      <c r="A982" s="2" t="s">
        <v>148</v>
      </c>
      <c r="B982" s="2" t="s">
        <v>156</v>
      </c>
      <c r="C982" s="2" t="s">
        <v>325</v>
      </c>
      <c r="D982" s="2">
        <v>108544</v>
      </c>
      <c r="E982" s="2" t="s">
        <v>4697</v>
      </c>
      <c r="F982" s="2" t="s">
        <v>9239</v>
      </c>
      <c r="G982" s="3">
        <v>1233</v>
      </c>
      <c r="H982" s="3">
        <v>500</v>
      </c>
      <c r="I982" s="71">
        <f>Exposure_Information[[#This Row],[Total  Insured Value]]+Exposure_Information[[#This Row],[Policy Deductible]]</f>
        <v>626100</v>
      </c>
      <c r="J982" s="2">
        <v>111674</v>
      </c>
      <c r="K982" s="3">
        <v>1</v>
      </c>
      <c r="L982" s="2" t="s">
        <v>9</v>
      </c>
      <c r="M982" s="2" t="s">
        <v>9240</v>
      </c>
      <c r="N982" s="3" t="s">
        <v>9241</v>
      </c>
      <c r="O982" s="2" t="s">
        <v>474</v>
      </c>
      <c r="P982" s="2" t="s">
        <v>171</v>
      </c>
      <c r="Q982" s="3">
        <v>27</v>
      </c>
      <c r="R982" s="2" t="s">
        <v>127</v>
      </c>
      <c r="S982" s="3">
        <v>25</v>
      </c>
      <c r="T982" s="2" t="s">
        <v>10</v>
      </c>
      <c r="U982" s="3">
        <v>42.245471999999999</v>
      </c>
      <c r="V982" s="2" t="s">
        <v>10835</v>
      </c>
      <c r="W982" s="2" t="s">
        <v>149</v>
      </c>
      <c r="X982" s="3">
        <v>1</v>
      </c>
      <c r="Y982" s="3" t="str">
        <f>_xlfn.CONCAT(Exposure_Information[[#This Row],[Building Construction Code]]," - ",Exposure_Information[[#This Row],[Type of building construction]])</f>
        <v>RMS - 1</v>
      </c>
      <c r="Z982" s="3">
        <v>0</v>
      </c>
      <c r="AA982" s="2">
        <v>1901</v>
      </c>
      <c r="AB982" s="2" t="s">
        <v>11</v>
      </c>
      <c r="AC982" s="2">
        <v>1</v>
      </c>
      <c r="AD982" s="2" t="str">
        <f>_xlfn.CONCAT(Exposure_Information[[#This Row],[Occupany Code]]," - ",Exposure_Information[[#This Row],[Type of building occupancy]])</f>
        <v>ATC - 1</v>
      </c>
      <c r="AE982" s="5">
        <v>368000</v>
      </c>
      <c r="AF982" s="5">
        <v>184000</v>
      </c>
      <c r="AG982" s="5">
        <v>73600</v>
      </c>
      <c r="AH982" s="5">
        <f>SUM(Exposure_Information[[#This Row],[Building Coverage Value]:[Business interruption value]])</f>
        <v>625600</v>
      </c>
      <c r="AI982" s="5">
        <f>SUM(Exposure_Information[[#This Row],[Building Coverage Value]:[Contents Coverage Value]])</f>
        <v>552000</v>
      </c>
      <c r="AJ982" s="26"/>
    </row>
    <row r="983" spans="1:36" ht="39" x14ac:dyDescent="0.3">
      <c r="A983" s="2" t="s">
        <v>148</v>
      </c>
      <c r="B983" s="2" t="s">
        <v>156</v>
      </c>
      <c r="C983" s="2" t="s">
        <v>325</v>
      </c>
      <c r="D983" s="2">
        <v>103918</v>
      </c>
      <c r="E983" s="2" t="s">
        <v>4697</v>
      </c>
      <c r="F983" s="2" t="s">
        <v>5778</v>
      </c>
      <c r="G983" s="3">
        <v>770</v>
      </c>
      <c r="H983" s="3">
        <v>500</v>
      </c>
      <c r="I983" s="71">
        <f>Exposure_Information[[#This Row],[Total  Insured Value]]+Exposure_Information[[#This Row],[Policy Deductible]]</f>
        <v>625600</v>
      </c>
      <c r="J983" s="2">
        <v>107048</v>
      </c>
      <c r="K983" s="3">
        <v>1</v>
      </c>
      <c r="L983" s="2" t="s">
        <v>9</v>
      </c>
      <c r="M983" s="2" t="s">
        <v>5779</v>
      </c>
      <c r="N983" s="3" t="s">
        <v>5780</v>
      </c>
      <c r="O983" s="2" t="s">
        <v>449</v>
      </c>
      <c r="P983" s="2" t="s">
        <v>74</v>
      </c>
      <c r="Q983" s="3">
        <v>9</v>
      </c>
      <c r="R983" s="2" t="s">
        <v>127</v>
      </c>
      <c r="S983" s="3">
        <v>25</v>
      </c>
      <c r="T983" s="2" t="s">
        <v>10</v>
      </c>
      <c r="U983" s="3">
        <v>42.498894</v>
      </c>
      <c r="V983" s="2" t="s">
        <v>10835</v>
      </c>
      <c r="W983" s="2" t="s">
        <v>149</v>
      </c>
      <c r="X983" s="3">
        <v>1</v>
      </c>
      <c r="Y983" s="3" t="str">
        <f>_xlfn.CONCAT(Exposure_Information[[#This Row],[Building Construction Code]]," - ",Exposure_Information[[#This Row],[Type of building construction]])</f>
        <v>RMS - 1</v>
      </c>
      <c r="Z983" s="3">
        <v>0</v>
      </c>
      <c r="AA983" s="2">
        <v>1940</v>
      </c>
      <c r="AB983" s="2" t="s">
        <v>11</v>
      </c>
      <c r="AC983" s="2">
        <v>1</v>
      </c>
      <c r="AD983" s="2" t="str">
        <f>_xlfn.CONCAT(Exposure_Information[[#This Row],[Occupany Code]]," - ",Exposure_Information[[#This Row],[Type of building occupancy]])</f>
        <v>ATC - 1</v>
      </c>
      <c r="AE983" s="5">
        <v>329000</v>
      </c>
      <c r="AF983" s="5">
        <v>230300</v>
      </c>
      <c r="AG983" s="5">
        <v>65800</v>
      </c>
      <c r="AH983" s="5">
        <f>SUM(Exposure_Information[[#This Row],[Building Coverage Value]:[Business interruption value]])</f>
        <v>625100</v>
      </c>
      <c r="AI983" s="5">
        <f>SUM(Exposure_Information[[#This Row],[Building Coverage Value]:[Contents Coverage Value]])</f>
        <v>559300</v>
      </c>
      <c r="AJ983" s="26"/>
    </row>
    <row r="984" spans="1:36" ht="26" x14ac:dyDescent="0.3">
      <c r="A984" s="2" t="s">
        <v>148</v>
      </c>
      <c r="B984" s="2" t="s">
        <v>156</v>
      </c>
      <c r="C984" s="2" t="s">
        <v>325</v>
      </c>
      <c r="D984" s="2">
        <v>103290</v>
      </c>
      <c r="E984" s="2" t="s">
        <v>4697</v>
      </c>
      <c r="F984" s="2" t="s">
        <v>6879</v>
      </c>
      <c r="G984" s="3">
        <v>801</v>
      </c>
      <c r="H984" s="3">
        <v>500</v>
      </c>
      <c r="I984" s="71">
        <f>Exposure_Information[[#This Row],[Total  Insured Value]]+Exposure_Information[[#This Row],[Policy Deductible]]</f>
        <v>625600</v>
      </c>
      <c r="J984" s="2">
        <v>106420</v>
      </c>
      <c r="K984" s="3">
        <v>1</v>
      </c>
      <c r="L984" s="2" t="s">
        <v>9</v>
      </c>
      <c r="M984" s="2" t="s">
        <v>6880</v>
      </c>
      <c r="N984" s="3" t="s">
        <v>6881</v>
      </c>
      <c r="O984" s="2" t="s">
        <v>1198</v>
      </c>
      <c r="P984" s="2" t="s">
        <v>224</v>
      </c>
      <c r="Q984" s="3">
        <v>21</v>
      </c>
      <c r="R984" s="2" t="s">
        <v>127</v>
      </c>
      <c r="S984" s="3">
        <v>25</v>
      </c>
      <c r="T984" s="2" t="s">
        <v>10</v>
      </c>
      <c r="U984" s="3">
        <v>42.171821999999999</v>
      </c>
      <c r="V984" s="2" t="s">
        <v>10835</v>
      </c>
      <c r="W984" s="2" t="s">
        <v>149</v>
      </c>
      <c r="X984" s="3">
        <v>1</v>
      </c>
      <c r="Y984" s="3" t="str">
        <f>_xlfn.CONCAT(Exposure_Information[[#This Row],[Building Construction Code]]," - ",Exposure_Information[[#This Row],[Type of building construction]])</f>
        <v>RMS - 1</v>
      </c>
      <c r="Z984" s="3">
        <v>0</v>
      </c>
      <c r="AA984" s="2">
        <v>1960</v>
      </c>
      <c r="AB984" s="2" t="s">
        <v>11</v>
      </c>
      <c r="AC984" s="2">
        <v>1</v>
      </c>
      <c r="AD984" s="2" t="str">
        <f>_xlfn.CONCAT(Exposure_Information[[#This Row],[Occupany Code]]," - ",Exposure_Information[[#This Row],[Type of building occupancy]])</f>
        <v>ATC - 1</v>
      </c>
      <c r="AE984" s="5">
        <v>329000</v>
      </c>
      <c r="AF984" s="5">
        <v>230300</v>
      </c>
      <c r="AG984" s="5">
        <v>65800</v>
      </c>
      <c r="AH984" s="5">
        <f>SUM(Exposure_Information[[#This Row],[Building Coverage Value]:[Business interruption value]])</f>
        <v>625100</v>
      </c>
      <c r="AI984" s="5">
        <f>SUM(Exposure_Information[[#This Row],[Building Coverage Value]:[Contents Coverage Value]])</f>
        <v>559300</v>
      </c>
      <c r="AJ984" s="26"/>
    </row>
    <row r="985" spans="1:36" ht="26" x14ac:dyDescent="0.3">
      <c r="A985" s="2" t="s">
        <v>148</v>
      </c>
      <c r="B985" s="2" t="s">
        <v>156</v>
      </c>
      <c r="C985" s="2" t="s">
        <v>325</v>
      </c>
      <c r="D985" s="2">
        <v>114947</v>
      </c>
      <c r="E985" s="2" t="s">
        <v>4697</v>
      </c>
      <c r="F985" s="2" t="s">
        <v>8732</v>
      </c>
      <c r="G985" s="3">
        <v>871</v>
      </c>
      <c r="H985" s="3">
        <v>500</v>
      </c>
      <c r="I985" s="71">
        <f>Exposure_Information[[#This Row],[Total  Insured Value]]+Exposure_Information[[#This Row],[Policy Deductible]]</f>
        <v>625600</v>
      </c>
      <c r="J985" s="2">
        <v>118077</v>
      </c>
      <c r="K985" s="3">
        <v>1</v>
      </c>
      <c r="L985" s="2" t="s">
        <v>9</v>
      </c>
      <c r="M985" s="2" t="s">
        <v>8733</v>
      </c>
      <c r="N985" s="3" t="s">
        <v>8734</v>
      </c>
      <c r="O985" s="2" t="s">
        <v>115</v>
      </c>
      <c r="P985" s="2" t="s">
        <v>171</v>
      </c>
      <c r="Q985" s="3">
        <v>27</v>
      </c>
      <c r="R985" s="2" t="s">
        <v>127</v>
      </c>
      <c r="S985" s="3">
        <v>25</v>
      </c>
      <c r="T985" s="2" t="s">
        <v>10</v>
      </c>
      <c r="U985" s="3">
        <v>42.038330000000002</v>
      </c>
      <c r="V985" s="2" t="s">
        <v>10835</v>
      </c>
      <c r="W985" s="2" t="s">
        <v>149</v>
      </c>
      <c r="X985" s="3">
        <v>1</v>
      </c>
      <c r="Y985" s="3" t="str">
        <f>_xlfn.CONCAT(Exposure_Information[[#This Row],[Building Construction Code]]," - ",Exposure_Information[[#This Row],[Type of building construction]])</f>
        <v>RMS - 1</v>
      </c>
      <c r="Z985" s="3">
        <v>0</v>
      </c>
      <c r="AA985" s="2">
        <v>1953</v>
      </c>
      <c r="AB985" s="2" t="s">
        <v>11</v>
      </c>
      <c r="AC985" s="2">
        <v>1</v>
      </c>
      <c r="AD985" s="2" t="str">
        <f>_xlfn.CONCAT(Exposure_Information[[#This Row],[Occupany Code]]," - ",Exposure_Information[[#This Row],[Type of building occupancy]])</f>
        <v>ATC - 1</v>
      </c>
      <c r="AE985" s="5">
        <v>329000</v>
      </c>
      <c r="AF985" s="5">
        <v>230300</v>
      </c>
      <c r="AG985" s="5">
        <v>65800</v>
      </c>
      <c r="AH985" s="5">
        <f>SUM(Exposure_Information[[#This Row],[Building Coverage Value]:[Business interruption value]])</f>
        <v>625100</v>
      </c>
      <c r="AI985" s="5">
        <f>SUM(Exposure_Information[[#This Row],[Building Coverage Value]:[Contents Coverage Value]])</f>
        <v>559300</v>
      </c>
      <c r="AJ985" s="26"/>
    </row>
    <row r="986" spans="1:36" ht="26" x14ac:dyDescent="0.3">
      <c r="A986" s="2" t="s">
        <v>148</v>
      </c>
      <c r="B986" s="2" t="s">
        <v>156</v>
      </c>
      <c r="C986" s="2" t="s">
        <v>325</v>
      </c>
      <c r="D986" s="2">
        <v>107674</v>
      </c>
      <c r="E986" s="2" t="s">
        <v>4697</v>
      </c>
      <c r="F986" s="2" t="s">
        <v>9302</v>
      </c>
      <c r="G986" s="3">
        <v>777</v>
      </c>
      <c r="H986" s="3">
        <v>250</v>
      </c>
      <c r="I986" s="71">
        <f>Exposure_Information[[#This Row],[Total  Insured Value]]+Exposure_Information[[#This Row],[Policy Deductible]]</f>
        <v>625350</v>
      </c>
      <c r="J986" s="2">
        <v>110804</v>
      </c>
      <c r="K986" s="3">
        <v>1</v>
      </c>
      <c r="L986" s="2" t="s">
        <v>9</v>
      </c>
      <c r="M986" s="2" t="s">
        <v>9303</v>
      </c>
      <c r="N986" s="3" t="s">
        <v>9304</v>
      </c>
      <c r="O986" s="2" t="s">
        <v>286</v>
      </c>
      <c r="P986" s="2" t="s">
        <v>231</v>
      </c>
      <c r="Q986" s="3">
        <v>13</v>
      </c>
      <c r="R986" s="2" t="s">
        <v>127</v>
      </c>
      <c r="S986" s="3">
        <v>25</v>
      </c>
      <c r="T986" s="2" t="s">
        <v>10</v>
      </c>
      <c r="U986" s="3">
        <v>42.122610000000002</v>
      </c>
      <c r="V986" s="2" t="s">
        <v>10835</v>
      </c>
      <c r="W986" s="2" t="s">
        <v>149</v>
      </c>
      <c r="X986" s="3">
        <v>2</v>
      </c>
      <c r="Y986" s="3" t="str">
        <f>_xlfn.CONCAT(Exposure_Information[[#This Row],[Building Construction Code]]," - ",Exposure_Information[[#This Row],[Type of building construction]])</f>
        <v>RMS - 2</v>
      </c>
      <c r="Z986" s="3">
        <v>0</v>
      </c>
      <c r="AA986" s="2">
        <v>1952</v>
      </c>
      <c r="AB986" s="2" t="s">
        <v>11</v>
      </c>
      <c r="AC986" s="2">
        <v>1</v>
      </c>
      <c r="AD986" s="2" t="str">
        <f>_xlfn.CONCAT(Exposure_Information[[#This Row],[Occupany Code]]," - ",Exposure_Information[[#This Row],[Type of building occupancy]])</f>
        <v>ATC - 1</v>
      </c>
      <c r="AE986" s="5">
        <v>329000</v>
      </c>
      <c r="AF986" s="5">
        <v>230300</v>
      </c>
      <c r="AG986" s="5">
        <v>65800</v>
      </c>
      <c r="AH986" s="5">
        <f>SUM(Exposure_Information[[#This Row],[Building Coverage Value]:[Business interruption value]])</f>
        <v>625100</v>
      </c>
      <c r="AI986" s="5">
        <f>SUM(Exposure_Information[[#This Row],[Building Coverage Value]:[Contents Coverage Value]])</f>
        <v>559300</v>
      </c>
      <c r="AJ986" s="26"/>
    </row>
    <row r="987" spans="1:36" ht="26" x14ac:dyDescent="0.3">
      <c r="A987" s="2" t="s">
        <v>148</v>
      </c>
      <c r="B987" s="2" t="s">
        <v>156</v>
      </c>
      <c r="C987" s="2" t="s">
        <v>325</v>
      </c>
      <c r="D987" s="2">
        <v>124453</v>
      </c>
      <c r="E987" s="2" t="s">
        <v>4697</v>
      </c>
      <c r="F987" s="2" t="s">
        <v>9788</v>
      </c>
      <c r="G987" s="3">
        <v>883</v>
      </c>
      <c r="H987" s="3">
        <v>500</v>
      </c>
      <c r="I987" s="71">
        <f>Exposure_Information[[#This Row],[Total  Insured Value]]+Exposure_Information[[#This Row],[Policy Deductible]]</f>
        <v>625600</v>
      </c>
      <c r="J987" s="2">
        <v>127583</v>
      </c>
      <c r="K987" s="3">
        <v>1</v>
      </c>
      <c r="L987" s="2" t="s">
        <v>9</v>
      </c>
      <c r="M987" s="2" t="s">
        <v>9789</v>
      </c>
      <c r="N987" s="3" t="s">
        <v>9790</v>
      </c>
      <c r="O987" s="2" t="s">
        <v>4914</v>
      </c>
      <c r="P987" s="2" t="s">
        <v>69</v>
      </c>
      <c r="Q987" s="3">
        <v>3</v>
      </c>
      <c r="R987" s="2" t="s">
        <v>70</v>
      </c>
      <c r="S987" s="3">
        <v>9</v>
      </c>
      <c r="T987" s="2" t="s">
        <v>10</v>
      </c>
      <c r="U987" s="3">
        <v>41.836433</v>
      </c>
      <c r="V987" s="2" t="s">
        <v>10835</v>
      </c>
      <c r="W987" s="2" t="s">
        <v>149</v>
      </c>
      <c r="X987" s="3">
        <v>1</v>
      </c>
      <c r="Y987" s="3" t="str">
        <f>_xlfn.CONCAT(Exposure_Information[[#This Row],[Building Construction Code]]," - ",Exposure_Information[[#This Row],[Type of building construction]])</f>
        <v>RMS - 1</v>
      </c>
      <c r="Z987" s="3">
        <v>0</v>
      </c>
      <c r="AA987" s="2">
        <v>1962</v>
      </c>
      <c r="AB987" s="2" t="s">
        <v>11</v>
      </c>
      <c r="AC987" s="2">
        <v>1</v>
      </c>
      <c r="AD987" s="2" t="str">
        <f>_xlfn.CONCAT(Exposure_Information[[#This Row],[Occupany Code]]," - ",Exposure_Information[[#This Row],[Type of building occupancy]])</f>
        <v>ATC - 1</v>
      </c>
      <c r="AE987" s="5">
        <v>329000</v>
      </c>
      <c r="AF987" s="5">
        <v>230300</v>
      </c>
      <c r="AG987" s="5">
        <v>65800</v>
      </c>
      <c r="AH987" s="5">
        <f>SUM(Exposure_Information[[#This Row],[Building Coverage Value]:[Business interruption value]])</f>
        <v>625100</v>
      </c>
      <c r="AI987" s="5">
        <f>SUM(Exposure_Information[[#This Row],[Building Coverage Value]:[Contents Coverage Value]])</f>
        <v>559300</v>
      </c>
      <c r="AJ987" s="26"/>
    </row>
    <row r="988" spans="1:36" ht="39" x14ac:dyDescent="0.3">
      <c r="A988" s="2" t="s">
        <v>148</v>
      </c>
      <c r="B988" s="2" t="s">
        <v>156</v>
      </c>
      <c r="C988" s="2" t="s">
        <v>325</v>
      </c>
      <c r="D988" s="2">
        <v>119367</v>
      </c>
      <c r="E988" s="2" t="s">
        <v>4697</v>
      </c>
      <c r="F988" s="2" t="s">
        <v>10226</v>
      </c>
      <c r="G988" s="3">
        <v>1187</v>
      </c>
      <c r="H988" s="3">
        <v>250</v>
      </c>
      <c r="I988" s="71">
        <f>Exposure_Information[[#This Row],[Total  Insured Value]]+Exposure_Information[[#This Row],[Policy Deductible]]</f>
        <v>625350</v>
      </c>
      <c r="J988" s="2">
        <v>122497</v>
      </c>
      <c r="K988" s="3">
        <v>1</v>
      </c>
      <c r="L988" s="2" t="s">
        <v>9</v>
      </c>
      <c r="M988" s="2" t="s">
        <v>10227</v>
      </c>
      <c r="N988" s="3" t="s">
        <v>10228</v>
      </c>
      <c r="O988" s="2" t="s">
        <v>4281</v>
      </c>
      <c r="P988" s="2" t="s">
        <v>171</v>
      </c>
      <c r="Q988" s="3">
        <v>27</v>
      </c>
      <c r="R988" s="2" t="s">
        <v>127</v>
      </c>
      <c r="S988" s="3">
        <v>25</v>
      </c>
      <c r="T988" s="2" t="s">
        <v>10</v>
      </c>
      <c r="U988" s="3">
        <v>42.141188999999997</v>
      </c>
      <c r="V988" s="2" t="s">
        <v>10835</v>
      </c>
      <c r="W988" s="2" t="s">
        <v>149</v>
      </c>
      <c r="X988" s="3">
        <v>1</v>
      </c>
      <c r="Y988" s="3" t="str">
        <f>_xlfn.CONCAT(Exposure_Information[[#This Row],[Building Construction Code]]," - ",Exposure_Information[[#This Row],[Type of building construction]])</f>
        <v>RMS - 1</v>
      </c>
      <c r="Z988" s="3">
        <v>0</v>
      </c>
      <c r="AA988" s="2">
        <v>1950</v>
      </c>
      <c r="AB988" s="2" t="s">
        <v>11</v>
      </c>
      <c r="AC988" s="2">
        <v>1</v>
      </c>
      <c r="AD988" s="2" t="str">
        <f>_xlfn.CONCAT(Exposure_Information[[#This Row],[Occupany Code]]," - ",Exposure_Information[[#This Row],[Type of building occupancy]])</f>
        <v>ATC - 1</v>
      </c>
      <c r="AE988" s="5">
        <v>329000</v>
      </c>
      <c r="AF988" s="5">
        <v>230300</v>
      </c>
      <c r="AG988" s="5">
        <v>65800</v>
      </c>
      <c r="AH988" s="5">
        <f>SUM(Exposure_Information[[#This Row],[Building Coverage Value]:[Business interruption value]])</f>
        <v>625100</v>
      </c>
      <c r="AI988" s="5">
        <f>SUM(Exposure_Information[[#This Row],[Building Coverage Value]:[Contents Coverage Value]])</f>
        <v>559300</v>
      </c>
      <c r="AJ988" s="26"/>
    </row>
    <row r="989" spans="1:36" ht="26" x14ac:dyDescent="0.3">
      <c r="A989" s="2" t="s">
        <v>148</v>
      </c>
      <c r="B989" s="2" t="s">
        <v>156</v>
      </c>
      <c r="C989" s="2" t="s">
        <v>325</v>
      </c>
      <c r="D989" s="2">
        <v>7182</v>
      </c>
      <c r="E989" s="2" t="s">
        <v>382</v>
      </c>
      <c r="F989" s="2" t="s">
        <v>2218</v>
      </c>
      <c r="G989" s="3">
        <v>852</v>
      </c>
      <c r="H989" s="3">
        <v>500</v>
      </c>
      <c r="I989" s="71">
        <f>Exposure_Information[[#This Row],[Total  Insured Value]]+Exposure_Information[[#This Row],[Policy Deductible]]</f>
        <v>25500</v>
      </c>
      <c r="J989" s="2">
        <v>9674</v>
      </c>
      <c r="K989" s="3">
        <v>1</v>
      </c>
      <c r="L989" s="2" t="s">
        <v>9</v>
      </c>
      <c r="M989" s="2" t="s">
        <v>10713</v>
      </c>
      <c r="N989" s="2" t="s">
        <v>749</v>
      </c>
      <c r="O989" s="2" t="s">
        <v>259</v>
      </c>
      <c r="P989" s="2" t="s">
        <v>221</v>
      </c>
      <c r="Q989" s="3">
        <v>23</v>
      </c>
      <c r="R989" s="2" t="s">
        <v>127</v>
      </c>
      <c r="S989" s="3">
        <v>25</v>
      </c>
      <c r="T989" s="2" t="s">
        <v>10</v>
      </c>
      <c r="U989" s="3">
        <v>42.202736999999999</v>
      </c>
      <c r="V989" s="2" t="s">
        <v>10835</v>
      </c>
      <c r="W989" s="2" t="s">
        <v>149</v>
      </c>
      <c r="X989" s="3">
        <v>2</v>
      </c>
      <c r="Y989" s="3" t="str">
        <f>_xlfn.CONCAT(Exposure_Information[[#This Row],[Building Construction Code]]," - ",Exposure_Information[[#This Row],[Type of building construction]])</f>
        <v>RMS - 2</v>
      </c>
      <c r="Z989" s="3">
        <v>0</v>
      </c>
      <c r="AA989" s="2">
        <v>9999</v>
      </c>
      <c r="AB989" s="2" t="s">
        <v>11</v>
      </c>
      <c r="AC989" s="2">
        <v>37</v>
      </c>
      <c r="AD989" s="2" t="str">
        <f>_xlfn.CONCAT(Exposure_Information[[#This Row],[Occupany Code]]," - ",Exposure_Information[[#This Row],[Type of building occupancy]])</f>
        <v>ATC - 37</v>
      </c>
      <c r="AE989" s="5">
        <v>0</v>
      </c>
      <c r="AF989" s="5">
        <v>25000</v>
      </c>
      <c r="AG989" s="5">
        <v>0</v>
      </c>
      <c r="AH989" s="5">
        <f>SUM(Exposure_Information[[#This Row],[Building Coverage Value]:[Business interruption value]])</f>
        <v>25000</v>
      </c>
      <c r="AI989" s="5">
        <f>SUM(Exposure_Information[[#This Row],[Building Coverage Value]:[Contents Coverage Value]])</f>
        <v>25000</v>
      </c>
      <c r="AJ989" s="26"/>
    </row>
    <row r="990" spans="1:36" ht="26" x14ac:dyDescent="0.3">
      <c r="A990" s="2" t="s">
        <v>148</v>
      </c>
      <c r="B990" s="2" t="s">
        <v>156</v>
      </c>
      <c r="C990" s="2" t="s">
        <v>325</v>
      </c>
      <c r="D990" s="2">
        <v>7178</v>
      </c>
      <c r="E990" s="2" t="s">
        <v>382</v>
      </c>
      <c r="F990" s="2" t="s">
        <v>2065</v>
      </c>
      <c r="G990" s="3">
        <v>1267</v>
      </c>
      <c r="H990" s="3">
        <v>250</v>
      </c>
      <c r="I990" s="71">
        <f>Exposure_Information[[#This Row],[Total  Insured Value]]+Exposure_Information[[#This Row],[Policy Deductible]]</f>
        <v>25250</v>
      </c>
      <c r="J990" s="2">
        <v>9669</v>
      </c>
      <c r="K990" s="3">
        <v>1</v>
      </c>
      <c r="L990" s="2" t="s">
        <v>9</v>
      </c>
      <c r="M990" s="2" t="s">
        <v>10713</v>
      </c>
      <c r="N990" s="2" t="s">
        <v>962</v>
      </c>
      <c r="O990" s="2" t="s">
        <v>97</v>
      </c>
      <c r="P990" s="2" t="s">
        <v>224</v>
      </c>
      <c r="Q990" s="3">
        <v>21</v>
      </c>
      <c r="R990" s="2" t="s">
        <v>127</v>
      </c>
      <c r="S990" s="3">
        <v>25</v>
      </c>
      <c r="T990" s="2" t="s">
        <v>10</v>
      </c>
      <c r="U990" s="3">
        <v>42.170093000000001</v>
      </c>
      <c r="V990" s="2" t="s">
        <v>10835</v>
      </c>
      <c r="W990" s="2" t="s">
        <v>149</v>
      </c>
      <c r="X990" s="3">
        <v>1</v>
      </c>
      <c r="Y990" s="3" t="str">
        <f>_xlfn.CONCAT(Exposure_Information[[#This Row],[Building Construction Code]]," - ",Exposure_Information[[#This Row],[Type of building construction]])</f>
        <v>RMS - 1</v>
      </c>
      <c r="Z990" s="3">
        <v>0</v>
      </c>
      <c r="AA990" s="2">
        <v>9999</v>
      </c>
      <c r="AB990" s="2" t="s">
        <v>11</v>
      </c>
      <c r="AC990" s="2">
        <v>37</v>
      </c>
      <c r="AD990" s="2" t="str">
        <f>_xlfn.CONCAT(Exposure_Information[[#This Row],[Occupany Code]]," - ",Exposure_Information[[#This Row],[Type of building occupancy]])</f>
        <v>ATC - 37</v>
      </c>
      <c r="AE990" s="5">
        <v>0</v>
      </c>
      <c r="AF990" s="5">
        <v>25000</v>
      </c>
      <c r="AG990" s="5">
        <v>0</v>
      </c>
      <c r="AH990" s="5">
        <f>SUM(Exposure_Information[[#This Row],[Building Coverage Value]:[Business interruption value]])</f>
        <v>25000</v>
      </c>
      <c r="AI990" s="5">
        <f>SUM(Exposure_Information[[#This Row],[Building Coverage Value]:[Contents Coverage Value]])</f>
        <v>25000</v>
      </c>
      <c r="AJ990" s="26"/>
    </row>
    <row r="991" spans="1:36" ht="26" x14ac:dyDescent="0.3">
      <c r="A991" s="2" t="s">
        <v>148</v>
      </c>
      <c r="B991" s="2" t="s">
        <v>156</v>
      </c>
      <c r="C991" s="2" t="s">
        <v>325</v>
      </c>
      <c r="D991" s="2">
        <v>7157</v>
      </c>
      <c r="E991" s="2" t="s">
        <v>382</v>
      </c>
      <c r="F991" s="2" t="s">
        <v>1614</v>
      </c>
      <c r="G991" s="3">
        <v>1721</v>
      </c>
      <c r="H991" s="3">
        <v>500</v>
      </c>
      <c r="I991" s="71">
        <f>Exposure_Information[[#This Row],[Total  Insured Value]]+Exposure_Information[[#This Row],[Policy Deductible]]</f>
        <v>333500</v>
      </c>
      <c r="J991" s="2">
        <v>9645</v>
      </c>
      <c r="K991" s="3">
        <v>1</v>
      </c>
      <c r="L991" s="2" t="s">
        <v>9</v>
      </c>
      <c r="M991" s="2" t="s">
        <v>10713</v>
      </c>
      <c r="N991" s="3" t="s">
        <v>1615</v>
      </c>
      <c r="O991" s="2" t="s">
        <v>100</v>
      </c>
      <c r="P991" s="2" t="s">
        <v>90</v>
      </c>
      <c r="Q991" s="3">
        <v>17</v>
      </c>
      <c r="R991" s="2" t="s">
        <v>127</v>
      </c>
      <c r="S991" s="3">
        <v>25</v>
      </c>
      <c r="T991" s="2" t="s">
        <v>10</v>
      </c>
      <c r="U991" s="3">
        <v>42.383830000000003</v>
      </c>
      <c r="V991" s="2" t="s">
        <v>10835</v>
      </c>
      <c r="W991" s="2" t="s">
        <v>149</v>
      </c>
      <c r="X991" s="3">
        <v>1</v>
      </c>
      <c r="Y991" s="3" t="str">
        <f>_xlfn.CONCAT(Exposure_Information[[#This Row],[Building Construction Code]]," - ",Exposure_Information[[#This Row],[Type of building construction]])</f>
        <v>RMS - 1</v>
      </c>
      <c r="Z991" s="3">
        <v>0</v>
      </c>
      <c r="AA991" s="2">
        <v>9999</v>
      </c>
      <c r="AB991" s="2" t="s">
        <v>11</v>
      </c>
      <c r="AC991" s="2">
        <v>37</v>
      </c>
      <c r="AD991" s="2" t="str">
        <f>_xlfn.CONCAT(Exposure_Information[[#This Row],[Occupany Code]]," - ",Exposure_Information[[#This Row],[Type of building occupancy]])</f>
        <v>ATC - 37</v>
      </c>
      <c r="AE991" s="5">
        <v>333000</v>
      </c>
      <c r="AF991" s="5">
        <v>0</v>
      </c>
      <c r="AG991" s="5">
        <v>0</v>
      </c>
      <c r="AH991" s="5">
        <f>SUM(Exposure_Information[[#This Row],[Building Coverage Value]:[Business interruption value]])</f>
        <v>333000</v>
      </c>
      <c r="AI991" s="5">
        <f>SUM(Exposure_Information[[#This Row],[Building Coverage Value]:[Contents Coverage Value]])</f>
        <v>333000</v>
      </c>
      <c r="AJ991" s="26"/>
    </row>
    <row r="992" spans="1:36" ht="26" x14ac:dyDescent="0.3">
      <c r="A992" s="2" t="s">
        <v>148</v>
      </c>
      <c r="B992" s="2" t="s">
        <v>156</v>
      </c>
      <c r="C992" s="2" t="s">
        <v>325</v>
      </c>
      <c r="D992" s="2">
        <v>7154</v>
      </c>
      <c r="E992" s="2" t="s">
        <v>382</v>
      </c>
      <c r="F992" s="2" t="s">
        <v>2520</v>
      </c>
      <c r="G992" s="3">
        <v>4196</v>
      </c>
      <c r="H992" s="3">
        <v>2500</v>
      </c>
      <c r="I992" s="71">
        <f>Exposure_Information[[#This Row],[Total  Insured Value]]+Exposure_Information[[#This Row],[Policy Deductible]]</f>
        <v>266500</v>
      </c>
      <c r="J992" s="2">
        <v>9641</v>
      </c>
      <c r="K992" s="3">
        <v>1</v>
      </c>
      <c r="L992" s="2" t="s">
        <v>9</v>
      </c>
      <c r="M992" s="2" t="s">
        <v>10713</v>
      </c>
      <c r="N992" s="3" t="s">
        <v>2521</v>
      </c>
      <c r="O992" s="2" t="s">
        <v>948</v>
      </c>
      <c r="P992" s="2" t="s">
        <v>256</v>
      </c>
      <c r="Q992" s="3">
        <v>1</v>
      </c>
      <c r="R992" s="2" t="s">
        <v>127</v>
      </c>
      <c r="S992" s="3">
        <v>25</v>
      </c>
      <c r="T992" s="2" t="s">
        <v>10</v>
      </c>
      <c r="U992" s="3">
        <v>41.659213000000001</v>
      </c>
      <c r="V992" s="2" t="s">
        <v>10835</v>
      </c>
      <c r="W992" s="2" t="s">
        <v>149</v>
      </c>
      <c r="X992" s="3">
        <v>1</v>
      </c>
      <c r="Y992" s="3" t="str">
        <f>_xlfn.CONCAT(Exposure_Information[[#This Row],[Building Construction Code]]," - ",Exposure_Information[[#This Row],[Type of building construction]])</f>
        <v>RMS - 1</v>
      </c>
      <c r="Z992" s="3">
        <v>0</v>
      </c>
      <c r="AA992" s="2">
        <v>9999</v>
      </c>
      <c r="AB992" s="2" t="s">
        <v>11</v>
      </c>
      <c r="AC992" s="2">
        <v>37</v>
      </c>
      <c r="AD992" s="2" t="str">
        <f>_xlfn.CONCAT(Exposure_Information[[#This Row],[Occupany Code]]," - ",Exposure_Information[[#This Row],[Type of building occupancy]])</f>
        <v>ATC - 37</v>
      </c>
      <c r="AE992" s="5">
        <v>252000</v>
      </c>
      <c r="AF992" s="5">
        <v>12000</v>
      </c>
      <c r="AG992" s="5">
        <v>0</v>
      </c>
      <c r="AH992" s="5">
        <f>SUM(Exposure_Information[[#This Row],[Building Coverage Value]:[Business interruption value]])</f>
        <v>264000</v>
      </c>
      <c r="AI992" s="5">
        <f>SUM(Exposure_Information[[#This Row],[Building Coverage Value]:[Contents Coverage Value]])</f>
        <v>264000</v>
      </c>
      <c r="AJ992" s="26"/>
    </row>
    <row r="993" spans="1:36" x14ac:dyDescent="0.3">
      <c r="A993" s="2" t="s">
        <v>148</v>
      </c>
      <c r="B993" s="2" t="s">
        <v>156</v>
      </c>
      <c r="C993" s="2" t="s">
        <v>325</v>
      </c>
      <c r="D993" s="2">
        <v>120701</v>
      </c>
      <c r="E993" s="2" t="s">
        <v>4697</v>
      </c>
      <c r="F993" s="2" t="s">
        <v>10615</v>
      </c>
      <c r="G993" s="3">
        <v>1150</v>
      </c>
      <c r="H993" s="3">
        <v>500</v>
      </c>
      <c r="I993" s="71">
        <f>Exposure_Information[[#This Row],[Total  Insured Value]]+Exposure_Information[[#This Row],[Policy Deductible]]</f>
        <v>624650</v>
      </c>
      <c r="J993" s="2">
        <v>123831</v>
      </c>
      <c r="K993" s="3">
        <v>1</v>
      </c>
      <c r="L993" s="2" t="s">
        <v>9</v>
      </c>
      <c r="M993" s="2" t="s">
        <v>10616</v>
      </c>
      <c r="N993" s="3" t="s">
        <v>10617</v>
      </c>
      <c r="O993" s="2" t="s">
        <v>1494</v>
      </c>
      <c r="P993" s="2" t="s">
        <v>74</v>
      </c>
      <c r="Q993" s="3">
        <v>9</v>
      </c>
      <c r="R993" s="2" t="s">
        <v>127</v>
      </c>
      <c r="S993" s="3">
        <v>25</v>
      </c>
      <c r="T993" s="2" t="s">
        <v>10</v>
      </c>
      <c r="U993" s="3">
        <v>42.662143999999998</v>
      </c>
      <c r="V993" s="2" t="s">
        <v>10835</v>
      </c>
      <c r="W993" s="2" t="s">
        <v>149</v>
      </c>
      <c r="X993" s="3">
        <v>1</v>
      </c>
      <c r="Y993" s="3" t="str">
        <f>_xlfn.CONCAT(Exposure_Information[[#This Row],[Building Construction Code]]," - ",Exposure_Information[[#This Row],[Type of building construction]])</f>
        <v>RMS - 1</v>
      </c>
      <c r="Z993" s="3">
        <v>0</v>
      </c>
      <c r="AA993" s="2">
        <v>1920</v>
      </c>
      <c r="AB993" s="2" t="s">
        <v>11</v>
      </c>
      <c r="AC993" s="2">
        <v>1</v>
      </c>
      <c r="AD993" s="2" t="str">
        <f>_xlfn.CONCAT(Exposure_Information[[#This Row],[Occupany Code]]," - ",Exposure_Information[[#This Row],[Type of building occupancy]])</f>
        <v>ATC - 1</v>
      </c>
      <c r="AE993" s="5">
        <v>328500</v>
      </c>
      <c r="AF993" s="5">
        <v>229950</v>
      </c>
      <c r="AG993" s="5">
        <v>65700</v>
      </c>
      <c r="AH993" s="5">
        <f>SUM(Exposure_Information[[#This Row],[Building Coverage Value]:[Business interruption value]])</f>
        <v>624150</v>
      </c>
      <c r="AI993" s="5">
        <f>SUM(Exposure_Information[[#This Row],[Building Coverage Value]:[Contents Coverage Value]])</f>
        <v>558450</v>
      </c>
      <c r="AJ993" s="26"/>
    </row>
    <row r="994" spans="1:36" ht="26" x14ac:dyDescent="0.3">
      <c r="A994" s="2" t="s">
        <v>148</v>
      </c>
      <c r="B994" s="2" t="s">
        <v>156</v>
      </c>
      <c r="C994" s="2" t="s">
        <v>325</v>
      </c>
      <c r="D994" s="2">
        <v>17611</v>
      </c>
      <c r="E994" s="2" t="s">
        <v>367</v>
      </c>
      <c r="F994" s="2" t="s">
        <v>3189</v>
      </c>
      <c r="G994" s="3">
        <v>1339</v>
      </c>
      <c r="H994" s="3">
        <v>1000</v>
      </c>
      <c r="I994" s="71">
        <f>Exposure_Information[[#This Row],[Total  Insured Value]]+Exposure_Information[[#This Row],[Policy Deductible]]</f>
        <v>625000</v>
      </c>
      <c r="J994" s="2">
        <v>20698</v>
      </c>
      <c r="K994" s="3">
        <v>1</v>
      </c>
      <c r="L994" s="2" t="s">
        <v>9</v>
      </c>
      <c r="M994" s="2" t="s">
        <v>3190</v>
      </c>
      <c r="N994" s="3" t="s">
        <v>1427</v>
      </c>
      <c r="O994" s="2" t="s">
        <v>96</v>
      </c>
      <c r="P994" s="2" t="s">
        <v>80</v>
      </c>
      <c r="Q994" s="3">
        <v>47</v>
      </c>
      <c r="R994" s="2" t="s">
        <v>25</v>
      </c>
      <c r="S994" s="3">
        <v>36</v>
      </c>
      <c r="T994" s="2" t="s">
        <v>10</v>
      </c>
      <c r="U994" s="3">
        <v>40.617167999999999</v>
      </c>
      <c r="V994" s="2" t="s">
        <v>10835</v>
      </c>
      <c r="W994" s="2" t="s">
        <v>149</v>
      </c>
      <c r="X994" s="3">
        <v>1</v>
      </c>
      <c r="Y994" s="3" t="str">
        <f>_xlfn.CONCAT(Exposure_Information[[#This Row],[Building Construction Code]]," - ",Exposure_Information[[#This Row],[Type of building construction]])</f>
        <v>RMS - 1</v>
      </c>
      <c r="Z994" s="3">
        <v>0</v>
      </c>
      <c r="AA994" s="2">
        <v>1925</v>
      </c>
      <c r="AB994" s="2" t="s">
        <v>11</v>
      </c>
      <c r="AC994" s="2">
        <v>1</v>
      </c>
      <c r="AD994" s="2" t="str">
        <f>_xlfn.CONCAT(Exposure_Information[[#This Row],[Occupany Code]]," - ",Exposure_Information[[#This Row],[Type of building occupancy]])</f>
        <v>ATC - 1</v>
      </c>
      <c r="AE994" s="5">
        <v>624000</v>
      </c>
      <c r="AF994" s="5">
        <v>0</v>
      </c>
      <c r="AG994" s="5">
        <v>0</v>
      </c>
      <c r="AH994" s="5">
        <f>SUM(Exposure_Information[[#This Row],[Building Coverage Value]:[Business interruption value]])</f>
        <v>624000</v>
      </c>
      <c r="AI994" s="5">
        <f>SUM(Exposure_Information[[#This Row],[Building Coverage Value]:[Contents Coverage Value]])</f>
        <v>624000</v>
      </c>
      <c r="AJ994" s="26"/>
    </row>
    <row r="995" spans="1:36" ht="26" x14ac:dyDescent="0.3">
      <c r="A995" s="2" t="s">
        <v>148</v>
      </c>
      <c r="B995" s="2" t="s">
        <v>156</v>
      </c>
      <c r="C995" s="2" t="s">
        <v>325</v>
      </c>
      <c r="D995" s="2">
        <v>15754</v>
      </c>
      <c r="E995" s="2" t="s">
        <v>367</v>
      </c>
      <c r="F995" s="2" t="s">
        <v>3522</v>
      </c>
      <c r="G995" s="3">
        <v>1430</v>
      </c>
      <c r="H995" s="3">
        <v>500</v>
      </c>
      <c r="I995" s="71">
        <f>Exposure_Information[[#This Row],[Total  Insured Value]]+Exposure_Information[[#This Row],[Policy Deductible]]</f>
        <v>624500</v>
      </c>
      <c r="J995" s="2">
        <v>18808</v>
      </c>
      <c r="K995" s="3">
        <v>1</v>
      </c>
      <c r="L995" s="2" t="s">
        <v>9</v>
      </c>
      <c r="M995" s="2" t="s">
        <v>3523</v>
      </c>
      <c r="N995" s="3" t="s">
        <v>3524</v>
      </c>
      <c r="O995" s="2" t="s">
        <v>96</v>
      </c>
      <c r="P995" s="2" t="s">
        <v>80</v>
      </c>
      <c r="Q995" s="3">
        <v>47</v>
      </c>
      <c r="R995" s="2" t="s">
        <v>25</v>
      </c>
      <c r="S995" s="3">
        <v>36</v>
      </c>
      <c r="T995" s="2" t="s">
        <v>10</v>
      </c>
      <c r="U995" s="3">
        <v>40.621758</v>
      </c>
      <c r="V995" s="2" t="s">
        <v>10835</v>
      </c>
      <c r="W995" s="2" t="s">
        <v>149</v>
      </c>
      <c r="X995" s="3">
        <v>1</v>
      </c>
      <c r="Y995" s="3" t="str">
        <f>_xlfn.CONCAT(Exposure_Information[[#This Row],[Building Construction Code]]," - ",Exposure_Information[[#This Row],[Type of building construction]])</f>
        <v>RMS - 1</v>
      </c>
      <c r="Z995" s="3">
        <v>0</v>
      </c>
      <c r="AA995" s="2">
        <v>1925</v>
      </c>
      <c r="AB995" s="2" t="s">
        <v>11</v>
      </c>
      <c r="AC995" s="2">
        <v>1</v>
      </c>
      <c r="AD995" s="2" t="str">
        <f>_xlfn.CONCAT(Exposure_Information[[#This Row],[Occupany Code]]," - ",Exposure_Information[[#This Row],[Type of building occupancy]])</f>
        <v>ATC - 1</v>
      </c>
      <c r="AE995" s="5">
        <v>624000</v>
      </c>
      <c r="AF995" s="5">
        <v>0</v>
      </c>
      <c r="AG995" s="5">
        <v>0</v>
      </c>
      <c r="AH995" s="5">
        <f>SUM(Exposure_Information[[#This Row],[Building Coverage Value]:[Business interruption value]])</f>
        <v>624000</v>
      </c>
      <c r="AI995" s="5">
        <f>SUM(Exposure_Information[[#This Row],[Building Coverage Value]:[Contents Coverage Value]])</f>
        <v>624000</v>
      </c>
      <c r="AJ995" s="26"/>
    </row>
    <row r="996" spans="1:36" ht="39" x14ac:dyDescent="0.3">
      <c r="A996" s="2" t="s">
        <v>148</v>
      </c>
      <c r="B996" s="2" t="s">
        <v>156</v>
      </c>
      <c r="C996" s="2" t="s">
        <v>325</v>
      </c>
      <c r="D996" s="2">
        <v>101831</v>
      </c>
      <c r="E996" s="2" t="s">
        <v>4697</v>
      </c>
      <c r="F996" s="2" t="s">
        <v>5842</v>
      </c>
      <c r="G996" s="3">
        <v>809</v>
      </c>
      <c r="H996" s="3">
        <v>500</v>
      </c>
      <c r="I996" s="71">
        <f>Exposure_Information[[#This Row],[Total  Insured Value]]+Exposure_Information[[#This Row],[Policy Deductible]]</f>
        <v>623700</v>
      </c>
      <c r="J996" s="2">
        <v>104961</v>
      </c>
      <c r="K996" s="3">
        <v>1</v>
      </c>
      <c r="L996" s="2" t="s">
        <v>9</v>
      </c>
      <c r="M996" s="2" t="s">
        <v>5843</v>
      </c>
      <c r="N996" s="3" t="s">
        <v>5844</v>
      </c>
      <c r="O996" s="2" t="s">
        <v>3225</v>
      </c>
      <c r="P996" s="2" t="s">
        <v>231</v>
      </c>
      <c r="Q996" s="3">
        <v>13</v>
      </c>
      <c r="R996" s="2" t="s">
        <v>127</v>
      </c>
      <c r="S996" s="3">
        <v>25</v>
      </c>
      <c r="T996" s="2" t="s">
        <v>10</v>
      </c>
      <c r="U996" s="3">
        <v>42.073593000000002</v>
      </c>
      <c r="V996" s="2" t="s">
        <v>10835</v>
      </c>
      <c r="W996" s="2" t="s">
        <v>149</v>
      </c>
      <c r="X996" s="3">
        <v>1</v>
      </c>
      <c r="Y996" s="3" t="str">
        <f>_xlfn.CONCAT(Exposure_Information[[#This Row],[Building Construction Code]]," - ",Exposure_Information[[#This Row],[Type of building construction]])</f>
        <v>RMS - 1</v>
      </c>
      <c r="Z996" s="3">
        <v>0</v>
      </c>
      <c r="AA996" s="2">
        <v>1984</v>
      </c>
      <c r="AB996" s="2" t="s">
        <v>11</v>
      </c>
      <c r="AC996" s="2">
        <v>1</v>
      </c>
      <c r="AD996" s="2" t="str">
        <f>_xlfn.CONCAT(Exposure_Information[[#This Row],[Occupany Code]]," - ",Exposure_Information[[#This Row],[Type of building occupancy]])</f>
        <v>ATC - 1</v>
      </c>
      <c r="AE996" s="5">
        <v>328000</v>
      </c>
      <c r="AF996" s="5">
        <v>229600</v>
      </c>
      <c r="AG996" s="5">
        <v>65600</v>
      </c>
      <c r="AH996" s="5">
        <f>SUM(Exposure_Information[[#This Row],[Building Coverage Value]:[Business interruption value]])</f>
        <v>623200</v>
      </c>
      <c r="AI996" s="5">
        <f>SUM(Exposure_Information[[#This Row],[Building Coverage Value]:[Contents Coverage Value]])</f>
        <v>557600</v>
      </c>
      <c r="AJ996" s="26"/>
    </row>
    <row r="997" spans="1:36" ht="26" x14ac:dyDescent="0.3">
      <c r="A997" s="2" t="s">
        <v>148</v>
      </c>
      <c r="B997" s="2" t="s">
        <v>156</v>
      </c>
      <c r="C997" s="2" t="s">
        <v>325</v>
      </c>
      <c r="D997" s="2">
        <v>109394</v>
      </c>
      <c r="E997" s="2" t="s">
        <v>4697</v>
      </c>
      <c r="F997" s="2" t="s">
        <v>6978</v>
      </c>
      <c r="G997" s="3">
        <v>914</v>
      </c>
      <c r="H997" s="3">
        <v>500</v>
      </c>
      <c r="I997" s="71">
        <f>Exposure_Information[[#This Row],[Total  Insured Value]]+Exposure_Information[[#This Row],[Policy Deductible]]</f>
        <v>623700</v>
      </c>
      <c r="J997" s="2">
        <v>112524</v>
      </c>
      <c r="K997" s="3">
        <v>1</v>
      </c>
      <c r="L997" s="2" t="s">
        <v>9</v>
      </c>
      <c r="M997" s="2" t="s">
        <v>6979</v>
      </c>
      <c r="N997" s="3" t="s">
        <v>6980</v>
      </c>
      <c r="O997" s="2" t="s">
        <v>839</v>
      </c>
      <c r="P997" s="2" t="s">
        <v>224</v>
      </c>
      <c r="Q997" s="3">
        <v>21</v>
      </c>
      <c r="R997" s="2" t="s">
        <v>127</v>
      </c>
      <c r="S997" s="3">
        <v>25</v>
      </c>
      <c r="T997" s="2" t="s">
        <v>10</v>
      </c>
      <c r="U997" s="3">
        <v>42.253484</v>
      </c>
      <c r="V997" s="2" t="s">
        <v>10835</v>
      </c>
      <c r="W997" s="2" t="s">
        <v>149</v>
      </c>
      <c r="X997" s="3">
        <v>1</v>
      </c>
      <c r="Y997" s="3" t="str">
        <f>_xlfn.CONCAT(Exposure_Information[[#This Row],[Building Construction Code]]," - ",Exposure_Information[[#This Row],[Type of building construction]])</f>
        <v>RMS - 1</v>
      </c>
      <c r="Z997" s="3">
        <v>0</v>
      </c>
      <c r="AA997" s="2">
        <v>1941</v>
      </c>
      <c r="AB997" s="2" t="s">
        <v>11</v>
      </c>
      <c r="AC997" s="2">
        <v>1</v>
      </c>
      <c r="AD997" s="2" t="str">
        <f>_xlfn.CONCAT(Exposure_Information[[#This Row],[Occupany Code]]," - ",Exposure_Information[[#This Row],[Type of building occupancy]])</f>
        <v>ATC - 1</v>
      </c>
      <c r="AE997" s="5">
        <v>328000</v>
      </c>
      <c r="AF997" s="5">
        <v>229600</v>
      </c>
      <c r="AG997" s="5">
        <v>65600</v>
      </c>
      <c r="AH997" s="5">
        <f>SUM(Exposure_Information[[#This Row],[Building Coverage Value]:[Business interruption value]])</f>
        <v>623200</v>
      </c>
      <c r="AI997" s="5">
        <f>SUM(Exposure_Information[[#This Row],[Building Coverage Value]:[Contents Coverage Value]])</f>
        <v>557600</v>
      </c>
      <c r="AJ997" s="26"/>
    </row>
    <row r="998" spans="1:36" x14ac:dyDescent="0.3">
      <c r="A998" s="2" t="s">
        <v>148</v>
      </c>
      <c r="B998" s="2" t="s">
        <v>156</v>
      </c>
      <c r="C998" s="2" t="s">
        <v>325</v>
      </c>
      <c r="D998" s="2">
        <v>111923</v>
      </c>
      <c r="E998" s="2" t="s">
        <v>4697</v>
      </c>
      <c r="F998" s="2" t="s">
        <v>7569</v>
      </c>
      <c r="G998" s="3">
        <v>1068</v>
      </c>
      <c r="H998" s="3">
        <v>500</v>
      </c>
      <c r="I998" s="71">
        <f>Exposure_Information[[#This Row],[Total  Insured Value]]+Exposure_Information[[#This Row],[Policy Deductible]]</f>
        <v>623700</v>
      </c>
      <c r="J998" s="2">
        <v>115053</v>
      </c>
      <c r="K998" s="3">
        <v>1</v>
      </c>
      <c r="L998" s="2" t="s">
        <v>9</v>
      </c>
      <c r="M998" s="2" t="s">
        <v>7570</v>
      </c>
      <c r="N998" s="3" t="s">
        <v>7571</v>
      </c>
      <c r="O998" s="2" t="s">
        <v>30</v>
      </c>
      <c r="P998" s="2" t="s">
        <v>90</v>
      </c>
      <c r="Q998" s="3">
        <v>17</v>
      </c>
      <c r="R998" s="2" t="s">
        <v>127</v>
      </c>
      <c r="S998" s="3">
        <v>25</v>
      </c>
      <c r="T998" s="2" t="s">
        <v>10</v>
      </c>
      <c r="U998" s="3">
        <v>42.426844000000003</v>
      </c>
      <c r="V998" s="2" t="s">
        <v>10835</v>
      </c>
      <c r="W998" s="2" t="s">
        <v>149</v>
      </c>
      <c r="X998" s="3">
        <v>1</v>
      </c>
      <c r="Y998" s="3" t="str">
        <f>_xlfn.CONCAT(Exposure_Information[[#This Row],[Building Construction Code]]," - ",Exposure_Information[[#This Row],[Type of building construction]])</f>
        <v>RMS - 1</v>
      </c>
      <c r="Z998" s="3">
        <v>0</v>
      </c>
      <c r="AA998" s="2">
        <v>1935</v>
      </c>
      <c r="AB998" s="2" t="s">
        <v>11</v>
      </c>
      <c r="AC998" s="2">
        <v>1</v>
      </c>
      <c r="AD998" s="2" t="str">
        <f>_xlfn.CONCAT(Exposure_Information[[#This Row],[Occupany Code]]," - ",Exposure_Information[[#This Row],[Type of building occupancy]])</f>
        <v>ATC - 1</v>
      </c>
      <c r="AE998" s="5">
        <v>328000</v>
      </c>
      <c r="AF998" s="5">
        <v>229600</v>
      </c>
      <c r="AG998" s="5">
        <v>65600</v>
      </c>
      <c r="AH998" s="5">
        <f>SUM(Exposure_Information[[#This Row],[Building Coverage Value]:[Business interruption value]])</f>
        <v>623200</v>
      </c>
      <c r="AI998" s="5">
        <f>SUM(Exposure_Information[[#This Row],[Building Coverage Value]:[Contents Coverage Value]])</f>
        <v>557600</v>
      </c>
      <c r="AJ998" s="26"/>
    </row>
    <row r="999" spans="1:36" ht="26" x14ac:dyDescent="0.3">
      <c r="A999" s="2" t="s">
        <v>148</v>
      </c>
      <c r="B999" s="2" t="s">
        <v>156</v>
      </c>
      <c r="C999" s="2" t="s">
        <v>325</v>
      </c>
      <c r="D999" s="2">
        <v>110448</v>
      </c>
      <c r="E999" s="2" t="s">
        <v>4697</v>
      </c>
      <c r="F999" s="2" t="s">
        <v>7709</v>
      </c>
      <c r="G999" s="3">
        <v>802</v>
      </c>
      <c r="H999" s="3">
        <v>500</v>
      </c>
      <c r="I999" s="71">
        <f>Exposure_Information[[#This Row],[Total  Insured Value]]+Exposure_Information[[#This Row],[Policy Deductible]]</f>
        <v>623700</v>
      </c>
      <c r="J999" s="2">
        <v>113578</v>
      </c>
      <c r="K999" s="3">
        <v>1</v>
      </c>
      <c r="L999" s="2" t="s">
        <v>9</v>
      </c>
      <c r="M999" s="2" t="s">
        <v>7710</v>
      </c>
      <c r="N999" s="3" t="s">
        <v>7711</v>
      </c>
      <c r="O999" s="2" t="s">
        <v>2049</v>
      </c>
      <c r="P999" s="2" t="s">
        <v>171</v>
      </c>
      <c r="Q999" s="3">
        <v>27</v>
      </c>
      <c r="R999" s="2" t="s">
        <v>127</v>
      </c>
      <c r="S999" s="3">
        <v>25</v>
      </c>
      <c r="T999" s="2" t="s">
        <v>10</v>
      </c>
      <c r="U999" s="3">
        <v>42.261111999999997</v>
      </c>
      <c r="V999" s="2" t="s">
        <v>10835</v>
      </c>
      <c r="W999" s="2" t="s">
        <v>149</v>
      </c>
      <c r="X999" s="3">
        <v>1</v>
      </c>
      <c r="Y999" s="3" t="str">
        <f>_xlfn.CONCAT(Exposure_Information[[#This Row],[Building Construction Code]]," - ",Exposure_Information[[#This Row],[Type of building construction]])</f>
        <v>RMS - 1</v>
      </c>
      <c r="Z999" s="3">
        <v>0</v>
      </c>
      <c r="AA999" s="2">
        <v>1950</v>
      </c>
      <c r="AB999" s="2" t="s">
        <v>11</v>
      </c>
      <c r="AC999" s="2">
        <v>1</v>
      </c>
      <c r="AD999" s="2" t="str">
        <f>_xlfn.CONCAT(Exposure_Information[[#This Row],[Occupany Code]]," - ",Exposure_Information[[#This Row],[Type of building occupancy]])</f>
        <v>ATC - 1</v>
      </c>
      <c r="AE999" s="5">
        <v>328000</v>
      </c>
      <c r="AF999" s="5">
        <v>229600</v>
      </c>
      <c r="AG999" s="5">
        <v>65600</v>
      </c>
      <c r="AH999" s="5">
        <f>SUM(Exposure_Information[[#This Row],[Building Coverage Value]:[Business interruption value]])</f>
        <v>623200</v>
      </c>
      <c r="AI999" s="5">
        <f>SUM(Exposure_Information[[#This Row],[Building Coverage Value]:[Contents Coverage Value]])</f>
        <v>557600</v>
      </c>
      <c r="AJ999" s="26"/>
    </row>
    <row r="1000" spans="1:36" ht="39" x14ac:dyDescent="0.3">
      <c r="A1000" s="2" t="s">
        <v>148</v>
      </c>
      <c r="B1000" s="2" t="s">
        <v>156</v>
      </c>
      <c r="C1000" s="2" t="s">
        <v>325</v>
      </c>
      <c r="D1000" s="2">
        <v>112083</v>
      </c>
      <c r="E1000" s="2" t="s">
        <v>4697</v>
      </c>
      <c r="F1000" s="2" t="s">
        <v>7900</v>
      </c>
      <c r="G1000" s="3">
        <v>935</v>
      </c>
      <c r="H1000" s="3">
        <v>1000</v>
      </c>
      <c r="I1000" s="71">
        <f>Exposure_Information[[#This Row],[Total  Insured Value]]+Exposure_Information[[#This Row],[Policy Deductible]]</f>
        <v>624200</v>
      </c>
      <c r="J1000" s="2">
        <v>115213</v>
      </c>
      <c r="K1000" s="3">
        <v>1</v>
      </c>
      <c r="L1000" s="2" t="s">
        <v>9</v>
      </c>
      <c r="M1000" s="2" t="s">
        <v>7901</v>
      </c>
      <c r="N1000" s="3" t="s">
        <v>7902</v>
      </c>
      <c r="O1000" s="2" t="s">
        <v>6265</v>
      </c>
      <c r="P1000" s="2" t="s">
        <v>74</v>
      </c>
      <c r="Q1000" s="3">
        <v>9</v>
      </c>
      <c r="R1000" s="2" t="s">
        <v>127</v>
      </c>
      <c r="S1000" s="3">
        <v>25</v>
      </c>
      <c r="T1000" s="2" t="s">
        <v>10</v>
      </c>
      <c r="U1000" s="3">
        <v>42.608896000000001</v>
      </c>
      <c r="V1000" s="2" t="s">
        <v>10835</v>
      </c>
      <c r="W1000" s="2" t="s">
        <v>149</v>
      </c>
      <c r="X1000" s="3">
        <v>1</v>
      </c>
      <c r="Y1000" s="3" t="str">
        <f>_xlfn.CONCAT(Exposure_Information[[#This Row],[Building Construction Code]]," - ",Exposure_Information[[#This Row],[Type of building construction]])</f>
        <v>RMS - 1</v>
      </c>
      <c r="Z1000" s="3">
        <v>0</v>
      </c>
      <c r="AA1000" s="2">
        <v>1957</v>
      </c>
      <c r="AB1000" s="2" t="s">
        <v>11</v>
      </c>
      <c r="AC1000" s="2">
        <v>1</v>
      </c>
      <c r="AD1000" s="2" t="str">
        <f>_xlfn.CONCAT(Exposure_Information[[#This Row],[Occupany Code]]," - ",Exposure_Information[[#This Row],[Type of building occupancy]])</f>
        <v>ATC - 1</v>
      </c>
      <c r="AE1000" s="5">
        <v>328000</v>
      </c>
      <c r="AF1000" s="5">
        <v>229600</v>
      </c>
      <c r="AG1000" s="5">
        <v>65600</v>
      </c>
      <c r="AH1000" s="5">
        <f>SUM(Exposure_Information[[#This Row],[Building Coverage Value]:[Business interruption value]])</f>
        <v>623200</v>
      </c>
      <c r="AI1000" s="5">
        <f>SUM(Exposure_Information[[#This Row],[Building Coverage Value]:[Contents Coverage Value]])</f>
        <v>557600</v>
      </c>
      <c r="AJ1000" s="26"/>
    </row>
    <row r="1001" spans="1:36" ht="26" x14ac:dyDescent="0.3">
      <c r="A1001" s="2" t="s">
        <v>148</v>
      </c>
      <c r="B1001" s="2" t="s">
        <v>156</v>
      </c>
      <c r="C1001" s="2" t="s">
        <v>325</v>
      </c>
      <c r="D1001" s="2">
        <v>114452</v>
      </c>
      <c r="E1001" s="2" t="s">
        <v>4697</v>
      </c>
      <c r="F1001" s="2" t="s">
        <v>8456</v>
      </c>
      <c r="G1001" s="3">
        <v>1646</v>
      </c>
      <c r="H1001" s="3">
        <v>500</v>
      </c>
      <c r="I1001" s="71">
        <f>Exposure_Information[[#This Row],[Total  Insured Value]]+Exposure_Information[[#This Row],[Policy Deductible]]</f>
        <v>623700</v>
      </c>
      <c r="J1001" s="2">
        <v>117582</v>
      </c>
      <c r="K1001" s="3">
        <v>1</v>
      </c>
      <c r="L1001" s="2" t="s">
        <v>9</v>
      </c>
      <c r="M1001" s="2" t="s">
        <v>8457</v>
      </c>
      <c r="N1001" s="3" t="s">
        <v>8458</v>
      </c>
      <c r="O1001" s="2" t="s">
        <v>420</v>
      </c>
      <c r="P1001" s="2" t="s">
        <v>72</v>
      </c>
      <c r="Q1001" s="3">
        <v>25</v>
      </c>
      <c r="R1001" s="2" t="s">
        <v>127</v>
      </c>
      <c r="S1001" s="3">
        <v>25</v>
      </c>
      <c r="T1001" s="2" t="s">
        <v>10</v>
      </c>
      <c r="U1001" s="3">
        <v>42.337009000000002</v>
      </c>
      <c r="V1001" s="2" t="s">
        <v>10835</v>
      </c>
      <c r="W1001" s="2" t="s">
        <v>149</v>
      </c>
      <c r="X1001" s="3">
        <v>1</v>
      </c>
      <c r="Y1001" s="3" t="str">
        <f>_xlfn.CONCAT(Exposure_Information[[#This Row],[Building Construction Code]]," - ",Exposure_Information[[#This Row],[Type of building construction]])</f>
        <v>RMS - 1</v>
      </c>
      <c r="Z1001" s="3">
        <v>0</v>
      </c>
      <c r="AA1001" s="2">
        <v>2007</v>
      </c>
      <c r="AB1001" s="2" t="s">
        <v>11</v>
      </c>
      <c r="AC1001" s="2">
        <v>1</v>
      </c>
      <c r="AD1001" s="2" t="str">
        <f>_xlfn.CONCAT(Exposure_Information[[#This Row],[Occupany Code]]," - ",Exposure_Information[[#This Row],[Type of building occupancy]])</f>
        <v>ATC - 1</v>
      </c>
      <c r="AE1001" s="5">
        <v>328000</v>
      </c>
      <c r="AF1001" s="5">
        <v>229600</v>
      </c>
      <c r="AG1001" s="5">
        <v>65600</v>
      </c>
      <c r="AH1001" s="5">
        <f>SUM(Exposure_Information[[#This Row],[Building Coverage Value]:[Business interruption value]])</f>
        <v>623200</v>
      </c>
      <c r="AI1001" s="5">
        <f>SUM(Exposure_Information[[#This Row],[Building Coverage Value]:[Contents Coverage Value]])</f>
        <v>557600</v>
      </c>
      <c r="AJ1001" s="26"/>
    </row>
    <row r="1002" spans="1:36" ht="26" x14ac:dyDescent="0.3">
      <c r="A1002" s="2" t="s">
        <v>148</v>
      </c>
      <c r="B1002" s="2" t="s">
        <v>156</v>
      </c>
      <c r="C1002" s="2" t="s">
        <v>325</v>
      </c>
      <c r="D1002" s="2">
        <v>109531</v>
      </c>
      <c r="E1002" s="2" t="s">
        <v>4697</v>
      </c>
      <c r="F1002" s="2" t="s">
        <v>9437</v>
      </c>
      <c r="G1002" s="3">
        <v>739</v>
      </c>
      <c r="H1002" s="3">
        <v>500</v>
      </c>
      <c r="I1002" s="71">
        <f>Exposure_Information[[#This Row],[Total  Insured Value]]+Exposure_Information[[#This Row],[Policy Deductible]]</f>
        <v>623700</v>
      </c>
      <c r="J1002" s="2">
        <v>112661</v>
      </c>
      <c r="K1002" s="3">
        <v>1</v>
      </c>
      <c r="L1002" s="2" t="s">
        <v>9</v>
      </c>
      <c r="M1002" s="2" t="s">
        <v>9438</v>
      </c>
      <c r="N1002" s="3" t="s">
        <v>9439</v>
      </c>
      <c r="O1002" s="2" t="s">
        <v>16</v>
      </c>
      <c r="P1002" s="2" t="s">
        <v>74</v>
      </c>
      <c r="Q1002" s="3">
        <v>9</v>
      </c>
      <c r="R1002" s="2" t="s">
        <v>127</v>
      </c>
      <c r="S1002" s="3">
        <v>25</v>
      </c>
      <c r="T1002" s="2" t="s">
        <v>10</v>
      </c>
      <c r="U1002" s="3">
        <v>42.495052000000001</v>
      </c>
      <c r="V1002" s="2" t="s">
        <v>10835</v>
      </c>
      <c r="W1002" s="2" t="s">
        <v>149</v>
      </c>
      <c r="X1002" s="3">
        <v>1</v>
      </c>
      <c r="Y1002" s="3" t="str">
        <f>_xlfn.CONCAT(Exposure_Information[[#This Row],[Building Construction Code]]," - ",Exposure_Information[[#This Row],[Type of building construction]])</f>
        <v>RMS - 1</v>
      </c>
      <c r="Z1002" s="3">
        <v>0</v>
      </c>
      <c r="AA1002" s="2">
        <v>1965</v>
      </c>
      <c r="AB1002" s="2" t="s">
        <v>11</v>
      </c>
      <c r="AC1002" s="2">
        <v>1</v>
      </c>
      <c r="AD1002" s="2" t="str">
        <f>_xlfn.CONCAT(Exposure_Information[[#This Row],[Occupany Code]]," - ",Exposure_Information[[#This Row],[Type of building occupancy]])</f>
        <v>ATC - 1</v>
      </c>
      <c r="AE1002" s="5">
        <v>328000</v>
      </c>
      <c r="AF1002" s="5">
        <v>229600</v>
      </c>
      <c r="AG1002" s="5">
        <v>65600</v>
      </c>
      <c r="AH1002" s="5">
        <f>SUM(Exposure_Information[[#This Row],[Building Coverage Value]:[Business interruption value]])</f>
        <v>623200</v>
      </c>
      <c r="AI1002" s="5">
        <f>SUM(Exposure_Information[[#This Row],[Building Coverage Value]:[Contents Coverage Value]])</f>
        <v>557600</v>
      </c>
      <c r="AJ1002" s="26"/>
    </row>
    <row r="1003" spans="1:36" ht="39" x14ac:dyDescent="0.3">
      <c r="A1003" s="2" t="s">
        <v>148</v>
      </c>
      <c r="B1003" s="2" t="s">
        <v>156</v>
      </c>
      <c r="C1003" s="2" t="s">
        <v>325</v>
      </c>
      <c r="D1003" s="2">
        <v>108776</v>
      </c>
      <c r="E1003" s="2" t="s">
        <v>4697</v>
      </c>
      <c r="F1003" s="2" t="s">
        <v>7380</v>
      </c>
      <c r="G1003" s="3">
        <v>747</v>
      </c>
      <c r="H1003" s="3">
        <v>500</v>
      </c>
      <c r="I1003" s="71">
        <f>Exposure_Information[[#This Row],[Total  Insured Value]]+Exposure_Information[[#This Row],[Policy Deductible]]</f>
        <v>622750</v>
      </c>
      <c r="J1003" s="2">
        <v>111906</v>
      </c>
      <c r="K1003" s="3">
        <v>1</v>
      </c>
      <c r="L1003" s="2" t="s">
        <v>9</v>
      </c>
      <c r="M1003" s="2" t="s">
        <v>7381</v>
      </c>
      <c r="N1003" s="3" t="s">
        <v>7382</v>
      </c>
      <c r="O1003" s="2" t="s">
        <v>286</v>
      </c>
      <c r="P1003" s="2" t="s">
        <v>231</v>
      </c>
      <c r="Q1003" s="3">
        <v>13</v>
      </c>
      <c r="R1003" s="2" t="s">
        <v>127</v>
      </c>
      <c r="S1003" s="3">
        <v>25</v>
      </c>
      <c r="T1003" s="2" t="s">
        <v>10</v>
      </c>
      <c r="U1003" s="3">
        <v>42.138598999999999</v>
      </c>
      <c r="V1003" s="2" t="s">
        <v>10835</v>
      </c>
      <c r="W1003" s="2" t="s">
        <v>149</v>
      </c>
      <c r="X1003" s="3">
        <v>1</v>
      </c>
      <c r="Y1003" s="3" t="str">
        <f>_xlfn.CONCAT(Exposure_Information[[#This Row],[Building Construction Code]]," - ",Exposure_Information[[#This Row],[Type of building construction]])</f>
        <v>RMS - 1</v>
      </c>
      <c r="Z1003" s="3">
        <v>0</v>
      </c>
      <c r="AA1003" s="2">
        <v>1906</v>
      </c>
      <c r="AB1003" s="2" t="s">
        <v>11</v>
      </c>
      <c r="AC1003" s="2">
        <v>1</v>
      </c>
      <c r="AD1003" s="2" t="str">
        <f>_xlfn.CONCAT(Exposure_Information[[#This Row],[Occupany Code]]," - ",Exposure_Information[[#This Row],[Type of building occupancy]])</f>
        <v>ATC - 1</v>
      </c>
      <c r="AE1003" s="5">
        <v>327500</v>
      </c>
      <c r="AF1003" s="5">
        <v>229250</v>
      </c>
      <c r="AG1003" s="5">
        <v>65500</v>
      </c>
      <c r="AH1003" s="5">
        <f>SUM(Exposure_Information[[#This Row],[Building Coverage Value]:[Business interruption value]])</f>
        <v>622250</v>
      </c>
      <c r="AI1003" s="5">
        <f>SUM(Exposure_Information[[#This Row],[Building Coverage Value]:[Contents Coverage Value]])</f>
        <v>556750</v>
      </c>
      <c r="AJ1003" s="26"/>
    </row>
    <row r="1004" spans="1:36" ht="26" x14ac:dyDescent="0.3">
      <c r="A1004" s="2" t="s">
        <v>148</v>
      </c>
      <c r="B1004" s="2" t="s">
        <v>156</v>
      </c>
      <c r="C1004" s="2" t="s">
        <v>325</v>
      </c>
      <c r="D1004" s="2">
        <v>109143</v>
      </c>
      <c r="E1004" s="2" t="s">
        <v>4697</v>
      </c>
      <c r="F1004" s="2" t="s">
        <v>7506</v>
      </c>
      <c r="G1004" s="3">
        <v>971</v>
      </c>
      <c r="H1004" s="3">
        <v>500</v>
      </c>
      <c r="I1004" s="71">
        <f>Exposure_Information[[#This Row],[Total  Insured Value]]+Exposure_Information[[#This Row],[Policy Deductible]]</f>
        <v>622750</v>
      </c>
      <c r="J1004" s="2">
        <v>112273</v>
      </c>
      <c r="K1004" s="3">
        <v>1</v>
      </c>
      <c r="L1004" s="2" t="s">
        <v>9</v>
      </c>
      <c r="M1004" s="2" t="s">
        <v>7507</v>
      </c>
      <c r="N1004" s="3" t="s">
        <v>7508</v>
      </c>
      <c r="O1004" s="2" t="s">
        <v>266</v>
      </c>
      <c r="P1004" s="2" t="s">
        <v>174</v>
      </c>
      <c r="Q1004" s="3">
        <v>5</v>
      </c>
      <c r="R1004" s="2" t="s">
        <v>127</v>
      </c>
      <c r="S1004" s="3">
        <v>25</v>
      </c>
      <c r="T1004" s="2" t="s">
        <v>10</v>
      </c>
      <c r="U1004" s="3">
        <v>41.891663000000001</v>
      </c>
      <c r="V1004" s="2" t="s">
        <v>10835</v>
      </c>
      <c r="W1004" s="2" t="s">
        <v>149</v>
      </c>
      <c r="X1004" s="3">
        <v>1</v>
      </c>
      <c r="Y1004" s="3" t="str">
        <f>_xlfn.CONCAT(Exposure_Information[[#This Row],[Building Construction Code]]," - ",Exposure_Information[[#This Row],[Type of building construction]])</f>
        <v>RMS - 1</v>
      </c>
      <c r="Z1004" s="3">
        <v>0</v>
      </c>
      <c r="AA1004" s="2">
        <v>2000</v>
      </c>
      <c r="AB1004" s="2" t="s">
        <v>11</v>
      </c>
      <c r="AC1004" s="2">
        <v>1</v>
      </c>
      <c r="AD1004" s="2" t="str">
        <f>_xlfn.CONCAT(Exposure_Information[[#This Row],[Occupany Code]]," - ",Exposure_Information[[#This Row],[Type of building occupancy]])</f>
        <v>ATC - 1</v>
      </c>
      <c r="AE1004" s="5">
        <v>327500</v>
      </c>
      <c r="AF1004" s="5">
        <v>229250</v>
      </c>
      <c r="AG1004" s="5">
        <v>65500</v>
      </c>
      <c r="AH1004" s="5">
        <f>SUM(Exposure_Information[[#This Row],[Building Coverage Value]:[Business interruption value]])</f>
        <v>622250</v>
      </c>
      <c r="AI1004" s="5">
        <f>SUM(Exposure_Information[[#This Row],[Building Coverage Value]:[Contents Coverage Value]])</f>
        <v>556750</v>
      </c>
      <c r="AJ1004" s="26"/>
    </row>
    <row r="1005" spans="1:36" ht="39" x14ac:dyDescent="0.3">
      <c r="A1005" s="2" t="s">
        <v>148</v>
      </c>
      <c r="B1005" s="2" t="s">
        <v>156</v>
      </c>
      <c r="C1005" s="2" t="s">
        <v>325</v>
      </c>
      <c r="D1005" s="2">
        <v>118550</v>
      </c>
      <c r="E1005" s="2" t="s">
        <v>4697</v>
      </c>
      <c r="F1005" s="2" t="s">
        <v>10006</v>
      </c>
      <c r="G1005" s="3">
        <v>855</v>
      </c>
      <c r="H1005" s="3">
        <v>500</v>
      </c>
      <c r="I1005" s="71">
        <f>Exposure_Information[[#This Row],[Total  Insured Value]]+Exposure_Information[[#This Row],[Policy Deductible]]</f>
        <v>622750</v>
      </c>
      <c r="J1005" s="2">
        <v>121680</v>
      </c>
      <c r="K1005" s="3">
        <v>1</v>
      </c>
      <c r="L1005" s="2" t="s">
        <v>9</v>
      </c>
      <c r="M1005" s="2" t="s">
        <v>10007</v>
      </c>
      <c r="N1005" s="3" t="s">
        <v>10008</v>
      </c>
      <c r="O1005" s="2" t="s">
        <v>798</v>
      </c>
      <c r="P1005" s="2" t="s">
        <v>171</v>
      </c>
      <c r="Q1005" s="3">
        <v>27</v>
      </c>
      <c r="R1005" s="2" t="s">
        <v>127</v>
      </c>
      <c r="S1005" s="3">
        <v>25</v>
      </c>
      <c r="T1005" s="2" t="s">
        <v>10</v>
      </c>
      <c r="U1005" s="3">
        <v>42.396974999999998</v>
      </c>
      <c r="V1005" s="2" t="s">
        <v>10835</v>
      </c>
      <c r="W1005" s="2" t="s">
        <v>149</v>
      </c>
      <c r="X1005" s="3">
        <v>1</v>
      </c>
      <c r="Y1005" s="3" t="str">
        <f>_xlfn.CONCAT(Exposure_Information[[#This Row],[Building Construction Code]]," - ",Exposure_Information[[#This Row],[Type of building construction]])</f>
        <v>RMS - 1</v>
      </c>
      <c r="Z1005" s="3">
        <v>0</v>
      </c>
      <c r="AA1005" s="2">
        <v>1972</v>
      </c>
      <c r="AB1005" s="2" t="s">
        <v>11</v>
      </c>
      <c r="AC1005" s="2">
        <v>1</v>
      </c>
      <c r="AD1005" s="2" t="str">
        <f>_xlfn.CONCAT(Exposure_Information[[#This Row],[Occupany Code]]," - ",Exposure_Information[[#This Row],[Type of building occupancy]])</f>
        <v>ATC - 1</v>
      </c>
      <c r="AE1005" s="5">
        <v>327500</v>
      </c>
      <c r="AF1005" s="5">
        <v>229250</v>
      </c>
      <c r="AG1005" s="5">
        <v>65500</v>
      </c>
      <c r="AH1005" s="5">
        <f>SUM(Exposure_Information[[#This Row],[Building Coverage Value]:[Business interruption value]])</f>
        <v>622250</v>
      </c>
      <c r="AI1005" s="5">
        <f>SUM(Exposure_Information[[#This Row],[Building Coverage Value]:[Contents Coverage Value]])</f>
        <v>556750</v>
      </c>
      <c r="AJ1005" s="26"/>
    </row>
    <row r="1006" spans="1:36" ht="26" x14ac:dyDescent="0.3">
      <c r="A1006" s="2" t="s">
        <v>148</v>
      </c>
      <c r="B1006" s="2" t="s">
        <v>156</v>
      </c>
      <c r="C1006" s="2" t="s">
        <v>325</v>
      </c>
      <c r="D1006" s="2">
        <v>7153</v>
      </c>
      <c r="E1006" s="2" t="s">
        <v>382</v>
      </c>
      <c r="F1006" s="2" t="s">
        <v>1662</v>
      </c>
      <c r="G1006" s="3">
        <v>2313</v>
      </c>
      <c r="H1006" s="3">
        <v>250</v>
      </c>
      <c r="I1006" s="71">
        <f>Exposure_Information[[#This Row],[Total  Insured Value]]+Exposure_Information[[#This Row],[Policy Deductible]]</f>
        <v>95250</v>
      </c>
      <c r="J1006" s="2">
        <v>9639</v>
      </c>
      <c r="K1006" s="3">
        <v>1</v>
      </c>
      <c r="L1006" s="2" t="s">
        <v>9</v>
      </c>
      <c r="M1006" s="2" t="s">
        <v>10713</v>
      </c>
      <c r="N1006" s="2" t="s">
        <v>1663</v>
      </c>
      <c r="O1006" s="2" t="s">
        <v>97</v>
      </c>
      <c r="P1006" s="2" t="s">
        <v>224</v>
      </c>
      <c r="Q1006" s="3">
        <v>21</v>
      </c>
      <c r="R1006" s="2" t="s">
        <v>127</v>
      </c>
      <c r="S1006" s="3">
        <v>25</v>
      </c>
      <c r="T1006" s="2" t="s">
        <v>10</v>
      </c>
      <c r="U1006" s="3">
        <v>42.188206000000001</v>
      </c>
      <c r="V1006" s="2" t="s">
        <v>10835</v>
      </c>
      <c r="W1006" s="2" t="s">
        <v>149</v>
      </c>
      <c r="X1006" s="3">
        <v>1</v>
      </c>
      <c r="Y1006" s="3" t="str">
        <f>_xlfn.CONCAT(Exposure_Information[[#This Row],[Building Construction Code]]," - ",Exposure_Information[[#This Row],[Type of building construction]])</f>
        <v>RMS - 1</v>
      </c>
      <c r="Z1006" s="3">
        <v>0</v>
      </c>
      <c r="AA1006" s="2">
        <v>9999</v>
      </c>
      <c r="AB1006" s="2" t="s">
        <v>11</v>
      </c>
      <c r="AC1006" s="2">
        <v>37</v>
      </c>
      <c r="AD1006" s="2" t="str">
        <f>_xlfn.CONCAT(Exposure_Information[[#This Row],[Occupany Code]]," - ",Exposure_Information[[#This Row],[Type of building occupancy]])</f>
        <v>ATC - 37</v>
      </c>
      <c r="AE1006" s="5">
        <v>0</v>
      </c>
      <c r="AF1006" s="5">
        <v>95000</v>
      </c>
      <c r="AG1006" s="5">
        <v>0</v>
      </c>
      <c r="AH1006" s="5">
        <f>SUM(Exposure_Information[[#This Row],[Building Coverage Value]:[Business interruption value]])</f>
        <v>95000</v>
      </c>
      <c r="AI1006" s="5">
        <f>SUM(Exposure_Information[[#This Row],[Building Coverage Value]:[Contents Coverage Value]])</f>
        <v>95000</v>
      </c>
      <c r="AJ1006" s="26"/>
    </row>
    <row r="1007" spans="1:36" ht="39" x14ac:dyDescent="0.3">
      <c r="A1007" s="2" t="s">
        <v>148</v>
      </c>
      <c r="B1007" s="2" t="s">
        <v>156</v>
      </c>
      <c r="C1007" s="2" t="s">
        <v>325</v>
      </c>
      <c r="D1007" s="2">
        <v>116042</v>
      </c>
      <c r="E1007" s="2" t="s">
        <v>4697</v>
      </c>
      <c r="F1007" s="2" t="s">
        <v>8402</v>
      </c>
      <c r="G1007" s="3">
        <v>1604</v>
      </c>
      <c r="H1007" s="3">
        <v>500</v>
      </c>
      <c r="I1007" s="71">
        <f>Exposure_Information[[#This Row],[Total  Insured Value]]+Exposure_Information[[#This Row],[Policy Deductible]]</f>
        <v>621800</v>
      </c>
      <c r="J1007" s="2">
        <v>119172</v>
      </c>
      <c r="K1007" s="3">
        <v>1</v>
      </c>
      <c r="L1007" s="2" t="s">
        <v>9</v>
      </c>
      <c r="M1007" s="2" t="s">
        <v>8403</v>
      </c>
      <c r="N1007" s="3" t="s">
        <v>8404</v>
      </c>
      <c r="O1007" s="2" t="s">
        <v>6434</v>
      </c>
      <c r="P1007" s="2" t="s">
        <v>174</v>
      </c>
      <c r="Q1007" s="3">
        <v>5</v>
      </c>
      <c r="R1007" s="2" t="s">
        <v>127</v>
      </c>
      <c r="S1007" s="3">
        <v>25</v>
      </c>
      <c r="T1007" s="2" t="s">
        <v>10</v>
      </c>
      <c r="U1007" s="3">
        <v>41.998843999999998</v>
      </c>
      <c r="V1007" s="2" t="s">
        <v>10835</v>
      </c>
      <c r="W1007" s="2" t="s">
        <v>149</v>
      </c>
      <c r="X1007" s="3">
        <v>1</v>
      </c>
      <c r="Y1007" s="3" t="str">
        <f>_xlfn.CONCAT(Exposure_Information[[#This Row],[Building Construction Code]]," - ",Exposure_Information[[#This Row],[Type of building construction]])</f>
        <v>RMS - 1</v>
      </c>
      <c r="Z1007" s="3">
        <v>0</v>
      </c>
      <c r="AA1007" s="2">
        <v>1984</v>
      </c>
      <c r="AB1007" s="2" t="s">
        <v>11</v>
      </c>
      <c r="AC1007" s="2">
        <v>1</v>
      </c>
      <c r="AD1007" s="2" t="str">
        <f>_xlfn.CONCAT(Exposure_Information[[#This Row],[Occupany Code]]," - ",Exposure_Information[[#This Row],[Type of building occupancy]])</f>
        <v>ATC - 1</v>
      </c>
      <c r="AE1007" s="5">
        <v>327000</v>
      </c>
      <c r="AF1007" s="5">
        <v>228900</v>
      </c>
      <c r="AG1007" s="5">
        <v>65400</v>
      </c>
      <c r="AH1007" s="5">
        <f>SUM(Exposure_Information[[#This Row],[Building Coverage Value]:[Business interruption value]])</f>
        <v>621300</v>
      </c>
      <c r="AI1007" s="5">
        <f>SUM(Exposure_Information[[#This Row],[Building Coverage Value]:[Contents Coverage Value]])</f>
        <v>555900</v>
      </c>
      <c r="AJ1007" s="26"/>
    </row>
    <row r="1008" spans="1:36" ht="26" x14ac:dyDescent="0.3">
      <c r="A1008" s="2" t="s">
        <v>148</v>
      </c>
      <c r="B1008" s="2" t="s">
        <v>156</v>
      </c>
      <c r="C1008" s="2" t="s">
        <v>325</v>
      </c>
      <c r="D1008" s="2">
        <v>103757</v>
      </c>
      <c r="E1008" s="2" t="s">
        <v>4697</v>
      </c>
      <c r="F1008" s="2" t="s">
        <v>6725</v>
      </c>
      <c r="G1008" s="3">
        <v>1207</v>
      </c>
      <c r="H1008" s="3">
        <v>500</v>
      </c>
      <c r="I1008" s="71">
        <f>Exposure_Information[[#This Row],[Total  Insured Value]]+Exposure_Information[[#This Row],[Policy Deductible]]</f>
        <v>621000</v>
      </c>
      <c r="J1008" s="2">
        <v>106887</v>
      </c>
      <c r="K1008" s="3">
        <v>1</v>
      </c>
      <c r="L1008" s="2" t="s">
        <v>9</v>
      </c>
      <c r="M1008" s="2" t="s">
        <v>6726</v>
      </c>
      <c r="N1008" s="3" t="s">
        <v>6727</v>
      </c>
      <c r="O1008" s="2" t="s">
        <v>96</v>
      </c>
      <c r="P1008" s="2" t="s">
        <v>80</v>
      </c>
      <c r="Q1008" s="3">
        <v>47</v>
      </c>
      <c r="R1008" s="2" t="s">
        <v>25</v>
      </c>
      <c r="S1008" s="3">
        <v>36</v>
      </c>
      <c r="T1008" s="2" t="s">
        <v>10</v>
      </c>
      <c r="U1008" s="3">
        <v>40.617503999999997</v>
      </c>
      <c r="V1008" s="2" t="s">
        <v>10835</v>
      </c>
      <c r="W1008" s="2" t="s">
        <v>149</v>
      </c>
      <c r="X1008" s="3">
        <v>2</v>
      </c>
      <c r="Y1008" s="3" t="str">
        <f>_xlfn.CONCAT(Exposure_Information[[#This Row],[Building Construction Code]]," - ",Exposure_Information[[#This Row],[Type of building construction]])</f>
        <v>RMS - 2</v>
      </c>
      <c r="Z1008" s="3">
        <v>0</v>
      </c>
      <c r="AA1008" s="2">
        <v>1950</v>
      </c>
      <c r="AB1008" s="2" t="s">
        <v>11</v>
      </c>
      <c r="AC1008" s="2">
        <v>1</v>
      </c>
      <c r="AD1008" s="2" t="str">
        <f>_xlfn.CONCAT(Exposure_Information[[#This Row],[Occupany Code]]," - ",Exposure_Information[[#This Row],[Type of building occupancy]])</f>
        <v>ATC - 1</v>
      </c>
      <c r="AE1008" s="5">
        <v>365000</v>
      </c>
      <c r="AF1008" s="5">
        <v>182500</v>
      </c>
      <c r="AG1008" s="5">
        <v>73000</v>
      </c>
      <c r="AH1008" s="5">
        <f>SUM(Exposure_Information[[#This Row],[Building Coverage Value]:[Business interruption value]])</f>
        <v>620500</v>
      </c>
      <c r="AI1008" s="5">
        <f>SUM(Exposure_Information[[#This Row],[Building Coverage Value]:[Contents Coverage Value]])</f>
        <v>547500</v>
      </c>
      <c r="AJ1008" s="26"/>
    </row>
    <row r="1009" spans="1:36" ht="26" x14ac:dyDescent="0.3">
      <c r="A1009" s="2" t="s">
        <v>148</v>
      </c>
      <c r="B1009" s="2" t="s">
        <v>156</v>
      </c>
      <c r="C1009" s="2" t="s">
        <v>325</v>
      </c>
      <c r="D1009" s="2">
        <v>104609</v>
      </c>
      <c r="E1009" s="2" t="s">
        <v>4697</v>
      </c>
      <c r="F1009" s="2" t="s">
        <v>8514</v>
      </c>
      <c r="G1009" s="3">
        <v>674</v>
      </c>
      <c r="H1009" s="3">
        <v>500</v>
      </c>
      <c r="I1009" s="71">
        <f>Exposure_Information[[#This Row],[Total  Insured Value]]+Exposure_Information[[#This Row],[Policy Deductible]]</f>
        <v>620850</v>
      </c>
      <c r="J1009" s="2">
        <v>107739</v>
      </c>
      <c r="K1009" s="3">
        <v>1</v>
      </c>
      <c r="L1009" s="2" t="s">
        <v>9</v>
      </c>
      <c r="M1009" s="2" t="s">
        <v>8515</v>
      </c>
      <c r="N1009" s="3" t="s">
        <v>8516</v>
      </c>
      <c r="O1009" s="2" t="s">
        <v>287</v>
      </c>
      <c r="P1009" s="2" t="s">
        <v>171</v>
      </c>
      <c r="Q1009" s="3">
        <v>27</v>
      </c>
      <c r="R1009" s="2" t="s">
        <v>127</v>
      </c>
      <c r="S1009" s="3">
        <v>25</v>
      </c>
      <c r="T1009" s="2" t="s">
        <v>10</v>
      </c>
      <c r="U1009" s="3">
        <v>42.414282999999998</v>
      </c>
      <c r="V1009" s="2" t="s">
        <v>10835</v>
      </c>
      <c r="W1009" s="2" t="s">
        <v>149</v>
      </c>
      <c r="X1009" s="3">
        <v>1</v>
      </c>
      <c r="Y1009" s="3" t="str">
        <f>_xlfn.CONCAT(Exposure_Information[[#This Row],[Building Construction Code]]," - ",Exposure_Information[[#This Row],[Type of building construction]])</f>
        <v>RMS - 1</v>
      </c>
      <c r="Z1009" s="3">
        <v>0</v>
      </c>
      <c r="AA1009" s="2">
        <v>1984</v>
      </c>
      <c r="AB1009" s="2" t="s">
        <v>11</v>
      </c>
      <c r="AC1009" s="2">
        <v>1</v>
      </c>
      <c r="AD1009" s="2" t="str">
        <f>_xlfn.CONCAT(Exposure_Information[[#This Row],[Occupany Code]]," - ",Exposure_Information[[#This Row],[Type of building occupancy]])</f>
        <v>ATC - 1</v>
      </c>
      <c r="AE1009" s="5">
        <v>326500</v>
      </c>
      <c r="AF1009" s="5">
        <v>228550</v>
      </c>
      <c r="AG1009" s="5">
        <v>65300</v>
      </c>
      <c r="AH1009" s="5">
        <f>SUM(Exposure_Information[[#This Row],[Building Coverage Value]:[Business interruption value]])</f>
        <v>620350</v>
      </c>
      <c r="AI1009" s="5">
        <f>SUM(Exposure_Information[[#This Row],[Building Coverage Value]:[Contents Coverage Value]])</f>
        <v>555050</v>
      </c>
      <c r="AJ1009" s="26"/>
    </row>
    <row r="1010" spans="1:36" ht="26" x14ac:dyDescent="0.3">
      <c r="A1010" s="2" t="s">
        <v>148</v>
      </c>
      <c r="B1010" s="2" t="s">
        <v>156</v>
      </c>
      <c r="C1010" s="2" t="s">
        <v>325</v>
      </c>
      <c r="D1010" s="2">
        <v>17920</v>
      </c>
      <c r="E1010" s="2" t="s">
        <v>367</v>
      </c>
      <c r="F1010" s="2" t="s">
        <v>5638</v>
      </c>
      <c r="G1010" s="3">
        <v>1814</v>
      </c>
      <c r="H1010" s="3">
        <v>1000</v>
      </c>
      <c r="I1010" s="71">
        <f>Exposure_Information[[#This Row],[Total  Insured Value]]+Exposure_Information[[#This Row],[Policy Deductible]]</f>
        <v>621000</v>
      </c>
      <c r="J1010" s="2">
        <v>21009</v>
      </c>
      <c r="K1010" s="3">
        <v>1</v>
      </c>
      <c r="L1010" s="2" t="s">
        <v>9</v>
      </c>
      <c r="M1010" s="2" t="s">
        <v>5639</v>
      </c>
      <c r="N1010" s="3" t="s">
        <v>5640</v>
      </c>
      <c r="O1010" s="2" t="s">
        <v>2720</v>
      </c>
      <c r="P1010" s="2" t="s">
        <v>224</v>
      </c>
      <c r="Q1010" s="3">
        <v>21</v>
      </c>
      <c r="R1010" s="2" t="s">
        <v>127</v>
      </c>
      <c r="S1010" s="3">
        <v>25</v>
      </c>
      <c r="T1010" s="2" t="s">
        <v>10</v>
      </c>
      <c r="U1010" s="3">
        <v>42.10519</v>
      </c>
      <c r="V1010" s="2" t="s">
        <v>10835</v>
      </c>
      <c r="W1010" s="2" t="s">
        <v>149</v>
      </c>
      <c r="X1010" s="3">
        <v>1</v>
      </c>
      <c r="Y1010" s="3" t="str">
        <f>_xlfn.CONCAT(Exposure_Information[[#This Row],[Building Construction Code]]," - ",Exposure_Information[[#This Row],[Type of building construction]])</f>
        <v>RMS - 1</v>
      </c>
      <c r="Z1010" s="3">
        <v>0</v>
      </c>
      <c r="AA1010" s="2">
        <v>1987</v>
      </c>
      <c r="AB1010" s="2" t="s">
        <v>11</v>
      </c>
      <c r="AC1010" s="2">
        <v>1</v>
      </c>
      <c r="AD1010" s="2" t="str">
        <f>_xlfn.CONCAT(Exposure_Information[[#This Row],[Occupany Code]]," - ",Exposure_Information[[#This Row],[Type of building occupancy]])</f>
        <v>ATC - 1</v>
      </c>
      <c r="AE1010" s="5">
        <v>575000</v>
      </c>
      <c r="AF1010" s="5">
        <v>25000</v>
      </c>
      <c r="AG1010" s="5">
        <v>20000</v>
      </c>
      <c r="AH1010" s="5">
        <f>SUM(Exposure_Information[[#This Row],[Building Coverage Value]:[Business interruption value]])</f>
        <v>620000</v>
      </c>
      <c r="AI1010" s="5">
        <f>SUM(Exposure_Information[[#This Row],[Building Coverage Value]:[Contents Coverage Value]])</f>
        <v>600000</v>
      </c>
      <c r="AJ1010" s="26"/>
    </row>
    <row r="1011" spans="1:36" ht="39" x14ac:dyDescent="0.3">
      <c r="A1011" s="2" t="s">
        <v>148</v>
      </c>
      <c r="B1011" s="2" t="s">
        <v>156</v>
      </c>
      <c r="C1011" s="2" t="s">
        <v>325</v>
      </c>
      <c r="D1011" s="2">
        <v>116915</v>
      </c>
      <c r="E1011" s="2" t="s">
        <v>4697</v>
      </c>
      <c r="F1011" s="2" t="s">
        <v>7263</v>
      </c>
      <c r="G1011" s="3">
        <v>760</v>
      </c>
      <c r="H1011" s="3">
        <v>500</v>
      </c>
      <c r="I1011" s="71">
        <f>Exposure_Information[[#This Row],[Total  Insured Value]]+Exposure_Information[[#This Row],[Policy Deductible]]</f>
        <v>619900</v>
      </c>
      <c r="J1011" s="2">
        <v>120045</v>
      </c>
      <c r="K1011" s="3">
        <v>1</v>
      </c>
      <c r="L1011" s="2" t="s">
        <v>9</v>
      </c>
      <c r="M1011" s="2" t="s">
        <v>7264</v>
      </c>
      <c r="N1011" s="3" t="s">
        <v>7265</v>
      </c>
      <c r="O1011" s="2" t="s">
        <v>168</v>
      </c>
      <c r="P1011" s="2" t="s">
        <v>90</v>
      </c>
      <c r="Q1011" s="3">
        <v>17</v>
      </c>
      <c r="R1011" s="2" t="s">
        <v>127</v>
      </c>
      <c r="S1011" s="3">
        <v>25</v>
      </c>
      <c r="T1011" s="2" t="s">
        <v>10</v>
      </c>
      <c r="U1011" s="3">
        <v>42.398936999999997</v>
      </c>
      <c r="V1011" s="2" t="s">
        <v>10835</v>
      </c>
      <c r="W1011" s="2" t="s">
        <v>149</v>
      </c>
      <c r="X1011" s="3">
        <v>1</v>
      </c>
      <c r="Y1011" s="3" t="str">
        <f>_xlfn.CONCAT(Exposure_Information[[#This Row],[Building Construction Code]]," - ",Exposure_Information[[#This Row],[Type of building construction]])</f>
        <v>RMS - 1</v>
      </c>
      <c r="Z1011" s="3">
        <v>0</v>
      </c>
      <c r="AA1011" s="2">
        <v>1956</v>
      </c>
      <c r="AB1011" s="2" t="s">
        <v>11</v>
      </c>
      <c r="AC1011" s="2">
        <v>1</v>
      </c>
      <c r="AD1011" s="2" t="str">
        <f>_xlfn.CONCAT(Exposure_Information[[#This Row],[Occupany Code]]," - ",Exposure_Information[[#This Row],[Type of building occupancy]])</f>
        <v>ATC - 1</v>
      </c>
      <c r="AE1011" s="5">
        <v>326000</v>
      </c>
      <c r="AF1011" s="5">
        <v>228200</v>
      </c>
      <c r="AG1011" s="5">
        <v>65200</v>
      </c>
      <c r="AH1011" s="5">
        <f>SUM(Exposure_Information[[#This Row],[Building Coverage Value]:[Business interruption value]])</f>
        <v>619400</v>
      </c>
      <c r="AI1011" s="5">
        <f>SUM(Exposure_Information[[#This Row],[Building Coverage Value]:[Contents Coverage Value]])</f>
        <v>554200</v>
      </c>
      <c r="AJ1011" s="26"/>
    </row>
    <row r="1012" spans="1:36" x14ac:dyDescent="0.3">
      <c r="A1012" s="2" t="s">
        <v>148</v>
      </c>
      <c r="B1012" s="2" t="s">
        <v>156</v>
      </c>
      <c r="C1012" s="2" t="s">
        <v>325</v>
      </c>
      <c r="D1012" s="2">
        <v>117255</v>
      </c>
      <c r="E1012" s="2" t="s">
        <v>4697</v>
      </c>
      <c r="F1012" s="2" t="s">
        <v>9111</v>
      </c>
      <c r="G1012" s="3">
        <v>1005</v>
      </c>
      <c r="H1012" s="3">
        <v>500</v>
      </c>
      <c r="I1012" s="71">
        <f>Exposure_Information[[#This Row],[Total  Insured Value]]+Exposure_Information[[#This Row],[Policy Deductible]]</f>
        <v>619900</v>
      </c>
      <c r="J1012" s="2">
        <v>120385</v>
      </c>
      <c r="K1012" s="3">
        <v>1</v>
      </c>
      <c r="L1012" s="2" t="s">
        <v>9</v>
      </c>
      <c r="M1012" s="2" t="s">
        <v>9112</v>
      </c>
      <c r="N1012" s="3" t="s">
        <v>9113</v>
      </c>
      <c r="O1012" s="2" t="s">
        <v>145</v>
      </c>
      <c r="P1012" s="2" t="s">
        <v>171</v>
      </c>
      <c r="Q1012" s="3">
        <v>27</v>
      </c>
      <c r="R1012" s="2" t="s">
        <v>127</v>
      </c>
      <c r="S1012" s="3">
        <v>25</v>
      </c>
      <c r="T1012" s="2" t="s">
        <v>10</v>
      </c>
      <c r="U1012" s="3">
        <v>42.571123999999998</v>
      </c>
      <c r="V1012" s="2" t="s">
        <v>10835</v>
      </c>
      <c r="W1012" s="2" t="s">
        <v>149</v>
      </c>
      <c r="X1012" s="3">
        <v>1</v>
      </c>
      <c r="Y1012" s="3" t="str">
        <f>_xlfn.CONCAT(Exposure_Information[[#This Row],[Building Construction Code]]," - ",Exposure_Information[[#This Row],[Type of building construction]])</f>
        <v>RMS - 1</v>
      </c>
      <c r="Z1012" s="3">
        <v>0</v>
      </c>
      <c r="AA1012" s="2">
        <v>1900</v>
      </c>
      <c r="AB1012" s="2" t="s">
        <v>11</v>
      </c>
      <c r="AC1012" s="2">
        <v>1</v>
      </c>
      <c r="AD1012" s="2" t="str">
        <f>_xlfn.CONCAT(Exposure_Information[[#This Row],[Occupany Code]]," - ",Exposure_Information[[#This Row],[Type of building occupancy]])</f>
        <v>ATC - 1</v>
      </c>
      <c r="AE1012" s="5">
        <v>326000</v>
      </c>
      <c r="AF1012" s="5">
        <v>228200</v>
      </c>
      <c r="AG1012" s="5">
        <v>65200</v>
      </c>
      <c r="AH1012" s="5">
        <f>SUM(Exposure_Information[[#This Row],[Building Coverage Value]:[Business interruption value]])</f>
        <v>619400</v>
      </c>
      <c r="AI1012" s="5">
        <f>SUM(Exposure_Information[[#This Row],[Building Coverage Value]:[Contents Coverage Value]])</f>
        <v>554200</v>
      </c>
      <c r="AJ1012" s="26"/>
    </row>
    <row r="1013" spans="1:36" ht="26" x14ac:dyDescent="0.3">
      <c r="A1013" s="2" t="s">
        <v>148</v>
      </c>
      <c r="B1013" s="2" t="s">
        <v>156</v>
      </c>
      <c r="C1013" s="2" t="s">
        <v>325</v>
      </c>
      <c r="D1013" s="2">
        <v>106759</v>
      </c>
      <c r="E1013" s="2" t="s">
        <v>4697</v>
      </c>
      <c r="F1013" s="2" t="s">
        <v>5070</v>
      </c>
      <c r="G1013" s="3">
        <v>1148</v>
      </c>
      <c r="H1013" s="3">
        <v>1000</v>
      </c>
      <c r="I1013" s="71">
        <f>Exposure_Information[[#This Row],[Total  Insured Value]]+Exposure_Information[[#This Row],[Policy Deductible]]</f>
        <v>619800</v>
      </c>
      <c r="J1013" s="2">
        <v>109889</v>
      </c>
      <c r="K1013" s="3">
        <v>1</v>
      </c>
      <c r="L1013" s="2" t="s">
        <v>9</v>
      </c>
      <c r="M1013" s="2" t="s">
        <v>5071</v>
      </c>
      <c r="N1013" s="3" t="s">
        <v>5072</v>
      </c>
      <c r="O1013" s="2" t="s">
        <v>96</v>
      </c>
      <c r="P1013" s="2" t="s">
        <v>80</v>
      </c>
      <c r="Q1013" s="3">
        <v>47</v>
      </c>
      <c r="R1013" s="2" t="s">
        <v>25</v>
      </c>
      <c r="S1013" s="3">
        <v>36</v>
      </c>
      <c r="T1013" s="2" t="s">
        <v>10</v>
      </c>
      <c r="U1013" s="3">
        <v>40.610740999999997</v>
      </c>
      <c r="V1013" s="2" t="s">
        <v>10835</v>
      </c>
      <c r="W1013" s="2" t="s">
        <v>149</v>
      </c>
      <c r="X1013" s="3">
        <v>2</v>
      </c>
      <c r="Y1013" s="3" t="str">
        <f>_xlfn.CONCAT(Exposure_Information[[#This Row],[Building Construction Code]]," - ",Exposure_Information[[#This Row],[Type of building construction]])</f>
        <v>RMS - 2</v>
      </c>
      <c r="Z1013" s="3">
        <v>0</v>
      </c>
      <c r="AA1013" s="2">
        <v>1935</v>
      </c>
      <c r="AB1013" s="2" t="s">
        <v>11</v>
      </c>
      <c r="AC1013" s="2">
        <v>1</v>
      </c>
      <c r="AD1013" s="2" t="str">
        <f>_xlfn.CONCAT(Exposure_Information[[#This Row],[Occupany Code]]," - ",Exposure_Information[[#This Row],[Type of building occupancy]])</f>
        <v>ATC - 1</v>
      </c>
      <c r="AE1013" s="5">
        <v>364000</v>
      </c>
      <c r="AF1013" s="5">
        <v>182000</v>
      </c>
      <c r="AG1013" s="5">
        <v>72800</v>
      </c>
      <c r="AH1013" s="5">
        <f>SUM(Exposure_Information[[#This Row],[Building Coverage Value]:[Business interruption value]])</f>
        <v>618800</v>
      </c>
      <c r="AI1013" s="5">
        <f>SUM(Exposure_Information[[#This Row],[Building Coverage Value]:[Contents Coverage Value]])</f>
        <v>546000</v>
      </c>
      <c r="AJ1013" s="26"/>
    </row>
    <row r="1014" spans="1:36" ht="26" x14ac:dyDescent="0.3">
      <c r="A1014" s="2" t="s">
        <v>148</v>
      </c>
      <c r="B1014" s="2" t="s">
        <v>156</v>
      </c>
      <c r="C1014" s="2" t="s">
        <v>325</v>
      </c>
      <c r="D1014" s="2">
        <v>101037</v>
      </c>
      <c r="E1014" s="2" t="s">
        <v>4697</v>
      </c>
      <c r="F1014" s="2" t="s">
        <v>6821</v>
      </c>
      <c r="G1014" s="3">
        <v>889</v>
      </c>
      <c r="H1014" s="3">
        <v>500</v>
      </c>
      <c r="I1014" s="71">
        <f>Exposure_Information[[#This Row],[Total  Insured Value]]+Exposure_Information[[#This Row],[Policy Deductible]]</f>
        <v>619300</v>
      </c>
      <c r="J1014" s="2">
        <v>104167</v>
      </c>
      <c r="K1014" s="3">
        <v>1</v>
      </c>
      <c r="L1014" s="2">
        <v>16</v>
      </c>
      <c r="M1014" s="2" t="s">
        <v>6822</v>
      </c>
      <c r="N1014" s="3" t="s">
        <v>6823</v>
      </c>
      <c r="O1014" s="2" t="s">
        <v>65</v>
      </c>
      <c r="P1014" s="2" t="s">
        <v>90</v>
      </c>
      <c r="Q1014" s="3">
        <v>17</v>
      </c>
      <c r="R1014" s="2" t="s">
        <v>127</v>
      </c>
      <c r="S1014" s="3">
        <v>25</v>
      </c>
      <c r="T1014" s="2" t="s">
        <v>10</v>
      </c>
      <c r="U1014" s="3">
        <v>42.421345000000002</v>
      </c>
      <c r="V1014" s="2" t="s">
        <v>10835</v>
      </c>
      <c r="W1014" s="2" t="s">
        <v>149</v>
      </c>
      <c r="X1014" s="3">
        <v>1</v>
      </c>
      <c r="Y1014" s="3" t="str">
        <f>_xlfn.CONCAT(Exposure_Information[[#This Row],[Building Construction Code]]," - ",Exposure_Information[[#This Row],[Type of building construction]])</f>
        <v>RMS - 1</v>
      </c>
      <c r="Z1014" s="3">
        <v>0</v>
      </c>
      <c r="AA1014" s="2">
        <v>1927</v>
      </c>
      <c r="AB1014" s="2" t="s">
        <v>11</v>
      </c>
      <c r="AC1014" s="2">
        <v>1</v>
      </c>
      <c r="AD1014" s="2" t="str">
        <f>_xlfn.CONCAT(Exposure_Information[[#This Row],[Occupany Code]]," - ",Exposure_Information[[#This Row],[Type of building occupancy]])</f>
        <v>ATC - 1</v>
      </c>
      <c r="AE1014" s="5">
        <v>364000</v>
      </c>
      <c r="AF1014" s="5">
        <v>182000</v>
      </c>
      <c r="AG1014" s="5">
        <v>72800</v>
      </c>
      <c r="AH1014" s="5">
        <f>SUM(Exposure_Information[[#This Row],[Building Coverage Value]:[Business interruption value]])</f>
        <v>618800</v>
      </c>
      <c r="AI1014" s="5">
        <f>SUM(Exposure_Information[[#This Row],[Building Coverage Value]:[Contents Coverage Value]])</f>
        <v>546000</v>
      </c>
      <c r="AJ1014" s="26"/>
    </row>
    <row r="1015" spans="1:36" ht="26" x14ac:dyDescent="0.3">
      <c r="A1015" s="2" t="s">
        <v>148</v>
      </c>
      <c r="B1015" s="2" t="s">
        <v>156</v>
      </c>
      <c r="C1015" s="2" t="s">
        <v>325</v>
      </c>
      <c r="D1015" s="2">
        <v>19492</v>
      </c>
      <c r="E1015" s="2" t="s">
        <v>367</v>
      </c>
      <c r="F1015" s="2" t="s">
        <v>3705</v>
      </c>
      <c r="G1015" s="3">
        <v>2055</v>
      </c>
      <c r="H1015" s="3">
        <v>250</v>
      </c>
      <c r="I1015" s="71">
        <f>Exposure_Information[[#This Row],[Total  Insured Value]]+Exposure_Information[[#This Row],[Policy Deductible]]</f>
        <v>618750</v>
      </c>
      <c r="J1015" s="2">
        <v>22607</v>
      </c>
      <c r="K1015" s="3">
        <v>1</v>
      </c>
      <c r="L1015" s="2" t="s">
        <v>9</v>
      </c>
      <c r="M1015" s="2" t="s">
        <v>3706</v>
      </c>
      <c r="N1015" s="3" t="s">
        <v>3707</v>
      </c>
      <c r="O1015" s="2" t="s">
        <v>130</v>
      </c>
      <c r="P1015" s="2" t="s">
        <v>90</v>
      </c>
      <c r="Q1015" s="3">
        <v>17</v>
      </c>
      <c r="R1015" s="2" t="s">
        <v>127</v>
      </c>
      <c r="S1015" s="3">
        <v>25</v>
      </c>
      <c r="T1015" s="2" t="s">
        <v>10</v>
      </c>
      <c r="U1015" s="3">
        <v>42.263077000000003</v>
      </c>
      <c r="V1015" s="2" t="s">
        <v>10835</v>
      </c>
      <c r="W1015" s="2" t="s">
        <v>149</v>
      </c>
      <c r="X1015" s="3">
        <v>1</v>
      </c>
      <c r="Y1015" s="3" t="str">
        <f>_xlfn.CONCAT(Exposure_Information[[#This Row],[Building Construction Code]]," - ",Exposure_Information[[#This Row],[Type of building construction]])</f>
        <v>RMS - 1</v>
      </c>
      <c r="Z1015" s="3">
        <v>0</v>
      </c>
      <c r="AA1015" s="2">
        <v>1987</v>
      </c>
      <c r="AB1015" s="2" t="s">
        <v>11</v>
      </c>
      <c r="AC1015" s="2">
        <v>1</v>
      </c>
      <c r="AD1015" s="2" t="str">
        <f>_xlfn.CONCAT(Exposure_Information[[#This Row],[Occupany Code]]," - ",Exposure_Information[[#This Row],[Type of building occupancy]])</f>
        <v>ATC - 1</v>
      </c>
      <c r="AE1015" s="5">
        <v>618500</v>
      </c>
      <c r="AF1015" s="5">
        <v>0</v>
      </c>
      <c r="AG1015" s="5">
        <v>0</v>
      </c>
      <c r="AH1015" s="5">
        <f>SUM(Exposure_Information[[#This Row],[Building Coverage Value]:[Business interruption value]])</f>
        <v>618500</v>
      </c>
      <c r="AI1015" s="5">
        <f>SUM(Exposure_Information[[#This Row],[Building Coverage Value]:[Contents Coverage Value]])</f>
        <v>618500</v>
      </c>
      <c r="AJ1015" s="26"/>
    </row>
    <row r="1016" spans="1:36" ht="26" x14ac:dyDescent="0.3">
      <c r="A1016" s="2" t="s">
        <v>148</v>
      </c>
      <c r="B1016" s="2" t="s">
        <v>156</v>
      </c>
      <c r="C1016" s="2" t="s">
        <v>325</v>
      </c>
      <c r="D1016" s="2">
        <v>8112</v>
      </c>
      <c r="E1016" s="2" t="s">
        <v>367</v>
      </c>
      <c r="F1016" s="2" t="s">
        <v>5576</v>
      </c>
      <c r="G1016" s="3">
        <v>1094</v>
      </c>
      <c r="H1016" s="3">
        <v>250</v>
      </c>
      <c r="I1016" s="71">
        <f>Exposure_Information[[#This Row],[Total  Insured Value]]+Exposure_Information[[#This Row],[Policy Deductible]]</f>
        <v>618750</v>
      </c>
      <c r="J1016" s="2">
        <v>10944</v>
      </c>
      <c r="K1016" s="3">
        <v>1</v>
      </c>
      <c r="L1016" s="2">
        <v>10</v>
      </c>
      <c r="M1016" s="2" t="s">
        <v>5577</v>
      </c>
      <c r="N1016" s="3" t="s">
        <v>271</v>
      </c>
      <c r="O1016" s="2" t="s">
        <v>272</v>
      </c>
      <c r="P1016" s="2" t="s">
        <v>51</v>
      </c>
      <c r="Q1016" s="3">
        <v>5</v>
      </c>
      <c r="R1016" s="2" t="s">
        <v>87</v>
      </c>
      <c r="S1016" s="3">
        <v>23</v>
      </c>
      <c r="T1016" s="2" t="s">
        <v>10</v>
      </c>
      <c r="U1016" s="3">
        <v>43.584285000000001</v>
      </c>
      <c r="V1016" s="2" t="s">
        <v>10835</v>
      </c>
      <c r="W1016" s="2" t="s">
        <v>149</v>
      </c>
      <c r="X1016" s="3">
        <v>1</v>
      </c>
      <c r="Y1016" s="3" t="str">
        <f>_xlfn.CONCAT(Exposure_Information[[#This Row],[Building Construction Code]]," - ",Exposure_Information[[#This Row],[Type of building construction]])</f>
        <v>RMS - 1</v>
      </c>
      <c r="Z1016" s="3">
        <v>0</v>
      </c>
      <c r="AA1016" s="2">
        <v>1920</v>
      </c>
      <c r="AB1016" s="2" t="s">
        <v>11</v>
      </c>
      <c r="AC1016" s="2">
        <v>1</v>
      </c>
      <c r="AD1016" s="2" t="str">
        <f>_xlfn.CONCAT(Exposure_Information[[#This Row],[Occupany Code]]," - ",Exposure_Information[[#This Row],[Type of building occupancy]])</f>
        <v>ATC - 1</v>
      </c>
      <c r="AE1016" s="5">
        <v>608500</v>
      </c>
      <c r="AF1016" s="5">
        <v>10000</v>
      </c>
      <c r="AG1016" s="5">
        <v>0</v>
      </c>
      <c r="AH1016" s="5">
        <f>SUM(Exposure_Information[[#This Row],[Building Coverage Value]:[Business interruption value]])</f>
        <v>618500</v>
      </c>
      <c r="AI1016" s="5">
        <f>SUM(Exposure_Information[[#This Row],[Building Coverage Value]:[Contents Coverage Value]])</f>
        <v>618500</v>
      </c>
      <c r="AJ1016" s="26"/>
    </row>
    <row r="1017" spans="1:36" ht="26" x14ac:dyDescent="0.3">
      <c r="A1017" s="2" t="s">
        <v>148</v>
      </c>
      <c r="B1017" s="2" t="s">
        <v>156</v>
      </c>
      <c r="C1017" s="2" t="s">
        <v>325</v>
      </c>
      <c r="D1017" s="2">
        <v>102251</v>
      </c>
      <c r="E1017" s="2" t="s">
        <v>4697</v>
      </c>
      <c r="F1017" s="2" t="s">
        <v>6692</v>
      </c>
      <c r="G1017" s="3">
        <v>1591</v>
      </c>
      <c r="H1017" s="3">
        <v>500</v>
      </c>
      <c r="I1017" s="71">
        <f>Exposure_Information[[#This Row],[Total  Insured Value]]+Exposure_Information[[#This Row],[Policy Deductible]]</f>
        <v>618950</v>
      </c>
      <c r="J1017" s="2">
        <v>105381</v>
      </c>
      <c r="K1017" s="3">
        <v>1</v>
      </c>
      <c r="L1017" s="2" t="s">
        <v>9</v>
      </c>
      <c r="M1017" s="2" t="s">
        <v>6693</v>
      </c>
      <c r="N1017" s="3" t="s">
        <v>6694</v>
      </c>
      <c r="O1017" s="2" t="s">
        <v>2053</v>
      </c>
      <c r="P1017" s="2" t="s">
        <v>139</v>
      </c>
      <c r="Q1017" s="3">
        <v>9</v>
      </c>
      <c r="R1017" s="2" t="s">
        <v>70</v>
      </c>
      <c r="S1017" s="3">
        <v>9</v>
      </c>
      <c r="T1017" s="2" t="s">
        <v>10</v>
      </c>
      <c r="U1017" s="3">
        <v>41.225433000000002</v>
      </c>
      <c r="V1017" s="2" t="s">
        <v>10835</v>
      </c>
      <c r="W1017" s="2" t="s">
        <v>149</v>
      </c>
      <c r="X1017" s="3">
        <v>1</v>
      </c>
      <c r="Y1017" s="3" t="str">
        <f>_xlfn.CONCAT(Exposure_Information[[#This Row],[Building Construction Code]]," - ",Exposure_Information[[#This Row],[Type of building construction]])</f>
        <v>RMS - 1</v>
      </c>
      <c r="Z1017" s="3">
        <v>0</v>
      </c>
      <c r="AA1017" s="2">
        <v>1950</v>
      </c>
      <c r="AB1017" s="2" t="s">
        <v>11</v>
      </c>
      <c r="AC1017" s="2">
        <v>1</v>
      </c>
      <c r="AD1017" s="2" t="str">
        <f>_xlfn.CONCAT(Exposure_Information[[#This Row],[Occupany Code]]," - ",Exposure_Information[[#This Row],[Type of building occupancy]])</f>
        <v>ATC - 1</v>
      </c>
      <c r="AE1017" s="5">
        <v>325500</v>
      </c>
      <c r="AF1017" s="5">
        <v>227850</v>
      </c>
      <c r="AG1017" s="5">
        <v>65100</v>
      </c>
      <c r="AH1017" s="5">
        <f>SUM(Exposure_Information[[#This Row],[Building Coverage Value]:[Business interruption value]])</f>
        <v>618450</v>
      </c>
      <c r="AI1017" s="5">
        <f>SUM(Exposure_Information[[#This Row],[Building Coverage Value]:[Contents Coverage Value]])</f>
        <v>553350</v>
      </c>
      <c r="AJ1017" s="26"/>
    </row>
    <row r="1018" spans="1:36" ht="39" x14ac:dyDescent="0.3">
      <c r="A1018" s="2" t="s">
        <v>148</v>
      </c>
      <c r="B1018" s="2" t="s">
        <v>156</v>
      </c>
      <c r="C1018" s="2" t="s">
        <v>325</v>
      </c>
      <c r="D1018" s="2">
        <v>122910</v>
      </c>
      <c r="E1018" s="2" t="s">
        <v>4697</v>
      </c>
      <c r="F1018" s="2" t="s">
        <v>9521</v>
      </c>
      <c r="G1018" s="3">
        <v>1555</v>
      </c>
      <c r="H1018" s="3">
        <v>250</v>
      </c>
      <c r="I1018" s="71">
        <f>Exposure_Information[[#This Row],[Total  Insured Value]]+Exposure_Information[[#This Row],[Policy Deductible]]</f>
        <v>618700</v>
      </c>
      <c r="J1018" s="2">
        <v>126040</v>
      </c>
      <c r="K1018" s="3">
        <v>1</v>
      </c>
      <c r="L1018" s="2" t="s">
        <v>9</v>
      </c>
      <c r="M1018" s="2" t="s">
        <v>9522</v>
      </c>
      <c r="N1018" s="3" t="s">
        <v>9523</v>
      </c>
      <c r="O1018" s="2" t="s">
        <v>389</v>
      </c>
      <c r="P1018" s="2" t="s">
        <v>90</v>
      </c>
      <c r="Q1018" s="3">
        <v>17</v>
      </c>
      <c r="R1018" s="2" t="s">
        <v>127</v>
      </c>
      <c r="S1018" s="3">
        <v>25</v>
      </c>
      <c r="T1018" s="2" t="s">
        <v>10</v>
      </c>
      <c r="U1018" s="3">
        <v>42.656863999999999</v>
      </c>
      <c r="V1018" s="2" t="s">
        <v>10835</v>
      </c>
      <c r="W1018" s="2" t="s">
        <v>149</v>
      </c>
      <c r="X1018" s="3">
        <v>1</v>
      </c>
      <c r="Y1018" s="3" t="str">
        <f>_xlfn.CONCAT(Exposure_Information[[#This Row],[Building Construction Code]]," - ",Exposure_Information[[#This Row],[Type of building construction]])</f>
        <v>RMS - 1</v>
      </c>
      <c r="Z1018" s="3">
        <v>0</v>
      </c>
      <c r="AA1018" s="2">
        <v>1930</v>
      </c>
      <c r="AB1018" s="2" t="s">
        <v>11</v>
      </c>
      <c r="AC1018" s="2">
        <v>1</v>
      </c>
      <c r="AD1018" s="2" t="str">
        <f>_xlfn.CONCAT(Exposure_Information[[#This Row],[Occupany Code]]," - ",Exposure_Information[[#This Row],[Type of building occupancy]])</f>
        <v>ATC - 1</v>
      </c>
      <c r="AE1018" s="5">
        <v>325500</v>
      </c>
      <c r="AF1018" s="5">
        <v>227850</v>
      </c>
      <c r="AG1018" s="5">
        <v>65100</v>
      </c>
      <c r="AH1018" s="5">
        <f>SUM(Exposure_Information[[#This Row],[Building Coverage Value]:[Business interruption value]])</f>
        <v>618450</v>
      </c>
      <c r="AI1018" s="5">
        <f>SUM(Exposure_Information[[#This Row],[Building Coverage Value]:[Contents Coverage Value]])</f>
        <v>553350</v>
      </c>
      <c r="AJ1018" s="26"/>
    </row>
    <row r="1019" spans="1:36" ht="39" x14ac:dyDescent="0.3">
      <c r="A1019" s="2" t="s">
        <v>148</v>
      </c>
      <c r="B1019" s="2" t="s">
        <v>156</v>
      </c>
      <c r="C1019" s="2" t="s">
        <v>325</v>
      </c>
      <c r="D1019" s="2">
        <v>123731</v>
      </c>
      <c r="E1019" s="2" t="s">
        <v>4697</v>
      </c>
      <c r="F1019" s="2" t="s">
        <v>10507</v>
      </c>
      <c r="G1019" s="3">
        <v>886</v>
      </c>
      <c r="H1019" s="3">
        <v>500</v>
      </c>
      <c r="I1019" s="71">
        <f>Exposure_Information[[#This Row],[Total  Insured Value]]+Exposure_Information[[#This Row],[Policy Deductible]]</f>
        <v>618950</v>
      </c>
      <c r="J1019" s="2">
        <v>126861</v>
      </c>
      <c r="K1019" s="3">
        <v>1</v>
      </c>
      <c r="L1019" s="2" t="s">
        <v>9</v>
      </c>
      <c r="M1019" s="2" t="s">
        <v>10508</v>
      </c>
      <c r="N1019" s="3" t="s">
        <v>10509</v>
      </c>
      <c r="O1019" s="2" t="s">
        <v>261</v>
      </c>
      <c r="P1019" s="2" t="s">
        <v>224</v>
      </c>
      <c r="Q1019" s="3">
        <v>21</v>
      </c>
      <c r="R1019" s="2" t="s">
        <v>127</v>
      </c>
      <c r="S1019" s="3">
        <v>25</v>
      </c>
      <c r="T1019" s="2" t="s">
        <v>10</v>
      </c>
      <c r="U1019" s="3">
        <v>42.262053999999999</v>
      </c>
      <c r="V1019" s="2" t="s">
        <v>10835</v>
      </c>
      <c r="W1019" s="2" t="s">
        <v>149</v>
      </c>
      <c r="X1019" s="3">
        <v>1</v>
      </c>
      <c r="Y1019" s="3" t="str">
        <f>_xlfn.CONCAT(Exposure_Information[[#This Row],[Building Construction Code]]," - ",Exposure_Information[[#This Row],[Type of building construction]])</f>
        <v>RMS - 1</v>
      </c>
      <c r="Z1019" s="3">
        <v>0</v>
      </c>
      <c r="AA1019" s="2">
        <v>1930</v>
      </c>
      <c r="AB1019" s="2" t="s">
        <v>11</v>
      </c>
      <c r="AC1019" s="2">
        <v>1</v>
      </c>
      <c r="AD1019" s="2" t="str">
        <f>_xlfn.CONCAT(Exposure_Information[[#This Row],[Occupany Code]]," - ",Exposure_Information[[#This Row],[Type of building occupancy]])</f>
        <v>ATC - 1</v>
      </c>
      <c r="AE1019" s="5">
        <v>325500</v>
      </c>
      <c r="AF1019" s="5">
        <v>227850</v>
      </c>
      <c r="AG1019" s="5">
        <v>65100</v>
      </c>
      <c r="AH1019" s="5">
        <f>SUM(Exposure_Information[[#This Row],[Building Coverage Value]:[Business interruption value]])</f>
        <v>618450</v>
      </c>
      <c r="AI1019" s="5">
        <f>SUM(Exposure_Information[[#This Row],[Building Coverage Value]:[Contents Coverage Value]])</f>
        <v>553350</v>
      </c>
      <c r="AJ1019" s="26"/>
    </row>
    <row r="1020" spans="1:36" ht="39" x14ac:dyDescent="0.3">
      <c r="A1020" s="2" t="s">
        <v>148</v>
      </c>
      <c r="B1020" s="2" t="s">
        <v>156</v>
      </c>
      <c r="C1020" s="2" t="s">
        <v>325</v>
      </c>
      <c r="D1020" s="2">
        <v>121423</v>
      </c>
      <c r="E1020" s="2" t="s">
        <v>4697</v>
      </c>
      <c r="F1020" s="2" t="s">
        <v>10673</v>
      </c>
      <c r="G1020" s="3">
        <v>1075</v>
      </c>
      <c r="H1020" s="3">
        <v>500</v>
      </c>
      <c r="I1020" s="71">
        <f>Exposure_Information[[#This Row],[Total  Insured Value]]+Exposure_Information[[#This Row],[Policy Deductible]]</f>
        <v>618950</v>
      </c>
      <c r="J1020" s="2">
        <v>124553</v>
      </c>
      <c r="K1020" s="3">
        <v>1</v>
      </c>
      <c r="L1020" s="2" t="s">
        <v>9</v>
      </c>
      <c r="M1020" s="2" t="s">
        <v>10674</v>
      </c>
      <c r="N1020" s="3" t="s">
        <v>258</v>
      </c>
      <c r="O1020" s="2" t="s">
        <v>259</v>
      </c>
      <c r="P1020" s="2" t="s">
        <v>221</v>
      </c>
      <c r="Q1020" s="3">
        <v>23</v>
      </c>
      <c r="R1020" s="2" t="s">
        <v>127</v>
      </c>
      <c r="S1020" s="3">
        <v>25</v>
      </c>
      <c r="T1020" s="2" t="s">
        <v>10</v>
      </c>
      <c r="U1020" s="3">
        <v>41.900506999999998</v>
      </c>
      <c r="V1020" s="2" t="s">
        <v>10835</v>
      </c>
      <c r="W1020" s="2" t="s">
        <v>149</v>
      </c>
      <c r="X1020" s="3">
        <v>1</v>
      </c>
      <c r="Y1020" s="3" t="str">
        <f>_xlfn.CONCAT(Exposure_Information[[#This Row],[Building Construction Code]]," - ",Exposure_Information[[#This Row],[Type of building construction]])</f>
        <v>RMS - 1</v>
      </c>
      <c r="Z1020" s="3">
        <v>0</v>
      </c>
      <c r="AA1020" s="2">
        <v>1999</v>
      </c>
      <c r="AB1020" s="2" t="s">
        <v>11</v>
      </c>
      <c r="AC1020" s="2">
        <v>1</v>
      </c>
      <c r="AD1020" s="2" t="str">
        <f>_xlfn.CONCAT(Exposure_Information[[#This Row],[Occupany Code]]," - ",Exposure_Information[[#This Row],[Type of building occupancy]])</f>
        <v>ATC - 1</v>
      </c>
      <c r="AE1020" s="5">
        <v>325500</v>
      </c>
      <c r="AF1020" s="5">
        <v>227850</v>
      </c>
      <c r="AG1020" s="5">
        <v>65100</v>
      </c>
      <c r="AH1020" s="5">
        <f>SUM(Exposure_Information[[#This Row],[Building Coverage Value]:[Business interruption value]])</f>
        <v>618450</v>
      </c>
      <c r="AI1020" s="5">
        <f>SUM(Exposure_Information[[#This Row],[Building Coverage Value]:[Contents Coverage Value]])</f>
        <v>553350</v>
      </c>
      <c r="AJ1020" s="26"/>
    </row>
    <row r="1021" spans="1:36" ht="39" x14ac:dyDescent="0.3">
      <c r="A1021" s="2" t="s">
        <v>148</v>
      </c>
      <c r="B1021" s="2" t="s">
        <v>156</v>
      </c>
      <c r="C1021" s="2" t="s">
        <v>325</v>
      </c>
      <c r="D1021" s="2">
        <v>17431</v>
      </c>
      <c r="E1021" s="2" t="s">
        <v>367</v>
      </c>
      <c r="F1021" s="2" t="s">
        <v>3058</v>
      </c>
      <c r="G1021" s="3">
        <v>1664</v>
      </c>
      <c r="H1021" s="3">
        <v>2500</v>
      </c>
      <c r="I1021" s="71">
        <f>Exposure_Information[[#This Row],[Total  Insured Value]]+Exposure_Information[[#This Row],[Policy Deductible]]</f>
        <v>620500</v>
      </c>
      <c r="J1021" s="2">
        <v>20517</v>
      </c>
      <c r="K1021" s="3">
        <v>1</v>
      </c>
      <c r="L1021" s="2" t="s">
        <v>9</v>
      </c>
      <c r="M1021" s="2" t="s">
        <v>3059</v>
      </c>
      <c r="N1021" s="3" t="s">
        <v>3060</v>
      </c>
      <c r="O1021" s="2" t="s">
        <v>283</v>
      </c>
      <c r="P1021" s="2" t="s">
        <v>90</v>
      </c>
      <c r="Q1021" s="3">
        <v>17</v>
      </c>
      <c r="R1021" s="2" t="s">
        <v>127</v>
      </c>
      <c r="S1021" s="3">
        <v>25</v>
      </c>
      <c r="T1021" s="2" t="s">
        <v>10</v>
      </c>
      <c r="U1021" s="3">
        <v>42.368656000000001</v>
      </c>
      <c r="V1021" s="2" t="s">
        <v>10835</v>
      </c>
      <c r="W1021" s="2" t="s">
        <v>149</v>
      </c>
      <c r="X1021" s="3">
        <v>1</v>
      </c>
      <c r="Y1021" s="3" t="str">
        <f>_xlfn.CONCAT(Exposure_Information[[#This Row],[Building Construction Code]]," - ",Exposure_Information[[#This Row],[Type of building construction]])</f>
        <v>RMS - 1</v>
      </c>
      <c r="Z1021" s="3">
        <v>0</v>
      </c>
      <c r="AA1021" s="2">
        <v>1918</v>
      </c>
      <c r="AB1021" s="2" t="s">
        <v>11</v>
      </c>
      <c r="AC1021" s="2">
        <v>1</v>
      </c>
      <c r="AD1021" s="2" t="str">
        <f>_xlfn.CONCAT(Exposure_Information[[#This Row],[Occupany Code]]," - ",Exposure_Information[[#This Row],[Type of building occupancy]])</f>
        <v>ATC - 1</v>
      </c>
      <c r="AE1021" s="5">
        <v>618000</v>
      </c>
      <c r="AF1021" s="5">
        <v>0</v>
      </c>
      <c r="AG1021" s="5">
        <v>0</v>
      </c>
      <c r="AH1021" s="5">
        <f>SUM(Exposure_Information[[#This Row],[Building Coverage Value]:[Business interruption value]])</f>
        <v>618000</v>
      </c>
      <c r="AI1021" s="5">
        <f>SUM(Exposure_Information[[#This Row],[Building Coverage Value]:[Contents Coverage Value]])</f>
        <v>618000</v>
      </c>
      <c r="AJ1021" s="26"/>
    </row>
    <row r="1022" spans="1:36" ht="39" x14ac:dyDescent="0.3">
      <c r="A1022" s="2" t="s">
        <v>148</v>
      </c>
      <c r="B1022" s="2" t="s">
        <v>156</v>
      </c>
      <c r="C1022" s="2" t="s">
        <v>325</v>
      </c>
      <c r="D1022" s="2">
        <v>17291</v>
      </c>
      <c r="E1022" s="2" t="s">
        <v>367</v>
      </c>
      <c r="F1022" s="2" t="s">
        <v>4127</v>
      </c>
      <c r="G1022" s="3">
        <v>2018</v>
      </c>
      <c r="H1022" s="3">
        <v>500</v>
      </c>
      <c r="I1022" s="71">
        <f>Exposure_Information[[#This Row],[Total  Insured Value]]+Exposure_Information[[#This Row],[Policy Deductible]]</f>
        <v>618500</v>
      </c>
      <c r="J1022" s="2">
        <v>20375</v>
      </c>
      <c r="K1022" s="3">
        <v>1</v>
      </c>
      <c r="L1022" s="2" t="s">
        <v>9</v>
      </c>
      <c r="M1022" s="2" t="s">
        <v>4128</v>
      </c>
      <c r="N1022" s="3" t="s">
        <v>4129</v>
      </c>
      <c r="O1022" s="2" t="s">
        <v>144</v>
      </c>
      <c r="P1022" s="2" t="s">
        <v>90</v>
      </c>
      <c r="Q1022" s="3">
        <v>17</v>
      </c>
      <c r="R1022" s="2" t="s">
        <v>127</v>
      </c>
      <c r="S1022" s="3">
        <v>25</v>
      </c>
      <c r="T1022" s="2" t="s">
        <v>10</v>
      </c>
      <c r="U1022" s="3">
        <v>42.406077000000003</v>
      </c>
      <c r="V1022" s="2" t="s">
        <v>10835</v>
      </c>
      <c r="W1022" s="2" t="s">
        <v>149</v>
      </c>
      <c r="X1022" s="3">
        <v>1</v>
      </c>
      <c r="Y1022" s="3" t="str">
        <f>_xlfn.CONCAT(Exposure_Information[[#This Row],[Building Construction Code]]," - ",Exposure_Information[[#This Row],[Type of building construction]])</f>
        <v>RMS - 1</v>
      </c>
      <c r="Z1022" s="3">
        <v>0</v>
      </c>
      <c r="AA1022" s="2">
        <v>1950</v>
      </c>
      <c r="AB1022" s="2" t="s">
        <v>11</v>
      </c>
      <c r="AC1022" s="2">
        <v>1</v>
      </c>
      <c r="AD1022" s="2" t="str">
        <f>_xlfn.CONCAT(Exposure_Information[[#This Row],[Occupany Code]]," - ",Exposure_Information[[#This Row],[Type of building occupancy]])</f>
        <v>ATC - 1</v>
      </c>
      <c r="AE1022" s="5">
        <v>618000</v>
      </c>
      <c r="AF1022" s="5">
        <v>0</v>
      </c>
      <c r="AG1022" s="5">
        <v>0</v>
      </c>
      <c r="AH1022" s="5">
        <f>SUM(Exposure_Information[[#This Row],[Building Coverage Value]:[Business interruption value]])</f>
        <v>618000</v>
      </c>
      <c r="AI1022" s="5">
        <f>SUM(Exposure_Information[[#This Row],[Building Coverage Value]:[Contents Coverage Value]])</f>
        <v>618000</v>
      </c>
      <c r="AJ1022" s="26"/>
    </row>
    <row r="1023" spans="1:36" ht="26" x14ac:dyDescent="0.3">
      <c r="A1023" s="2" t="s">
        <v>148</v>
      </c>
      <c r="B1023" s="2" t="s">
        <v>156</v>
      </c>
      <c r="C1023" s="2" t="s">
        <v>325</v>
      </c>
      <c r="D1023" s="2">
        <v>120619</v>
      </c>
      <c r="E1023" s="2" t="s">
        <v>4697</v>
      </c>
      <c r="F1023" s="2" t="s">
        <v>10684</v>
      </c>
      <c r="G1023" s="3">
        <v>1196</v>
      </c>
      <c r="H1023" s="3">
        <v>500</v>
      </c>
      <c r="I1023" s="71">
        <f>Exposure_Information[[#This Row],[Total  Insured Value]]+Exposure_Information[[#This Row],[Policy Deductible]]</f>
        <v>617600</v>
      </c>
      <c r="J1023" s="2">
        <v>123749</v>
      </c>
      <c r="K1023" s="3">
        <v>1</v>
      </c>
      <c r="L1023" s="2" t="s">
        <v>9</v>
      </c>
      <c r="M1023" s="2" t="s">
        <v>10685</v>
      </c>
      <c r="N1023" s="3" t="s">
        <v>10686</v>
      </c>
      <c r="O1023" s="2" t="s">
        <v>96</v>
      </c>
      <c r="P1023" s="2" t="s">
        <v>80</v>
      </c>
      <c r="Q1023" s="3">
        <v>47</v>
      </c>
      <c r="R1023" s="2" t="s">
        <v>25</v>
      </c>
      <c r="S1023" s="3">
        <v>36</v>
      </c>
      <c r="T1023" s="2" t="s">
        <v>10</v>
      </c>
      <c r="U1023" s="3">
        <v>40.616881999999997</v>
      </c>
      <c r="V1023" s="2" t="s">
        <v>10835</v>
      </c>
      <c r="W1023" s="2" t="s">
        <v>149</v>
      </c>
      <c r="X1023" s="3">
        <v>2</v>
      </c>
      <c r="Y1023" s="3" t="str">
        <f>_xlfn.CONCAT(Exposure_Information[[#This Row],[Building Construction Code]]," - ",Exposure_Information[[#This Row],[Type of building construction]])</f>
        <v>RMS - 2</v>
      </c>
      <c r="Z1023" s="3">
        <v>0</v>
      </c>
      <c r="AA1023" s="2">
        <v>1952</v>
      </c>
      <c r="AB1023" s="2" t="s">
        <v>11</v>
      </c>
      <c r="AC1023" s="2">
        <v>1</v>
      </c>
      <c r="AD1023" s="2" t="str">
        <f>_xlfn.CONCAT(Exposure_Information[[#This Row],[Occupany Code]]," - ",Exposure_Information[[#This Row],[Type of building occupancy]])</f>
        <v>ATC - 1</v>
      </c>
      <c r="AE1023" s="5">
        <v>363000</v>
      </c>
      <c r="AF1023" s="5">
        <v>181500</v>
      </c>
      <c r="AG1023" s="5">
        <v>72600</v>
      </c>
      <c r="AH1023" s="5">
        <f>SUM(Exposure_Information[[#This Row],[Building Coverage Value]:[Business interruption value]])</f>
        <v>617100</v>
      </c>
      <c r="AI1023" s="5">
        <f>SUM(Exposure_Information[[#This Row],[Building Coverage Value]:[Contents Coverage Value]])</f>
        <v>544500</v>
      </c>
      <c r="AJ1023" s="26"/>
    </row>
    <row r="1024" spans="1:36" ht="39" x14ac:dyDescent="0.3">
      <c r="A1024" s="2" t="s">
        <v>148</v>
      </c>
      <c r="B1024" s="2" t="s">
        <v>156</v>
      </c>
      <c r="C1024" s="2" t="s">
        <v>325</v>
      </c>
      <c r="D1024" s="2">
        <v>114251</v>
      </c>
      <c r="E1024" s="2" t="s">
        <v>4697</v>
      </c>
      <c r="F1024" s="2" t="s">
        <v>8047</v>
      </c>
      <c r="G1024" s="3">
        <v>783</v>
      </c>
      <c r="H1024" s="3">
        <v>500</v>
      </c>
      <c r="I1024" s="71">
        <f>Exposure_Information[[#This Row],[Total  Insured Value]]+Exposure_Information[[#This Row],[Policy Deductible]]</f>
        <v>617050</v>
      </c>
      <c r="J1024" s="2">
        <v>117381</v>
      </c>
      <c r="K1024" s="3">
        <v>1</v>
      </c>
      <c r="L1024" s="2" t="s">
        <v>9</v>
      </c>
      <c r="M1024" s="2" t="s">
        <v>8048</v>
      </c>
      <c r="N1024" s="3" t="s">
        <v>8049</v>
      </c>
      <c r="O1024" s="2" t="s">
        <v>261</v>
      </c>
      <c r="P1024" s="2" t="s">
        <v>224</v>
      </c>
      <c r="Q1024" s="3">
        <v>21</v>
      </c>
      <c r="R1024" s="2" t="s">
        <v>127</v>
      </c>
      <c r="S1024" s="3">
        <v>25</v>
      </c>
      <c r="T1024" s="2" t="s">
        <v>10</v>
      </c>
      <c r="U1024" s="3">
        <v>42.271754999999999</v>
      </c>
      <c r="V1024" s="2" t="s">
        <v>10835</v>
      </c>
      <c r="W1024" s="2" t="s">
        <v>149</v>
      </c>
      <c r="X1024" s="3">
        <v>1</v>
      </c>
      <c r="Y1024" s="3" t="str">
        <f>_xlfn.CONCAT(Exposure_Information[[#This Row],[Building Construction Code]]," - ",Exposure_Information[[#This Row],[Type of building construction]])</f>
        <v>RMS - 1</v>
      </c>
      <c r="Z1024" s="3">
        <v>0</v>
      </c>
      <c r="AA1024" s="2">
        <v>1950</v>
      </c>
      <c r="AB1024" s="2" t="s">
        <v>11</v>
      </c>
      <c r="AC1024" s="2">
        <v>1</v>
      </c>
      <c r="AD1024" s="2" t="str">
        <f>_xlfn.CONCAT(Exposure_Information[[#This Row],[Occupany Code]]," - ",Exposure_Information[[#This Row],[Type of building occupancy]])</f>
        <v>ATC - 1</v>
      </c>
      <c r="AE1024" s="5">
        <v>324500</v>
      </c>
      <c r="AF1024" s="5">
        <v>227150</v>
      </c>
      <c r="AG1024" s="5">
        <v>64900</v>
      </c>
      <c r="AH1024" s="5">
        <f>SUM(Exposure_Information[[#This Row],[Building Coverage Value]:[Business interruption value]])</f>
        <v>616550</v>
      </c>
      <c r="AI1024" s="5">
        <f>SUM(Exposure_Information[[#This Row],[Building Coverage Value]:[Contents Coverage Value]])</f>
        <v>551650</v>
      </c>
      <c r="AJ1024" s="26"/>
    </row>
    <row r="1025" spans="1:36" x14ac:dyDescent="0.3">
      <c r="A1025" s="2" t="s">
        <v>148</v>
      </c>
      <c r="B1025" s="2" t="s">
        <v>156</v>
      </c>
      <c r="C1025" s="2" t="s">
        <v>325</v>
      </c>
      <c r="D1025" s="2">
        <v>110221</v>
      </c>
      <c r="E1025" s="2" t="s">
        <v>4697</v>
      </c>
      <c r="F1025" s="2" t="s">
        <v>8916</v>
      </c>
      <c r="G1025" s="3">
        <v>813</v>
      </c>
      <c r="H1025" s="3">
        <v>500</v>
      </c>
      <c r="I1025" s="71">
        <f>Exposure_Information[[#This Row],[Total  Insured Value]]+Exposure_Information[[#This Row],[Policy Deductible]]</f>
        <v>617050</v>
      </c>
      <c r="J1025" s="2">
        <v>113351</v>
      </c>
      <c r="K1025" s="3">
        <v>1</v>
      </c>
      <c r="L1025" s="2" t="s">
        <v>9</v>
      </c>
      <c r="M1025" s="2" t="s">
        <v>8917</v>
      </c>
      <c r="N1025" s="3" t="s">
        <v>8918</v>
      </c>
      <c r="O1025" s="2" t="s">
        <v>1556</v>
      </c>
      <c r="P1025" s="2" t="s">
        <v>74</v>
      </c>
      <c r="Q1025" s="3">
        <v>9</v>
      </c>
      <c r="R1025" s="2" t="s">
        <v>127</v>
      </c>
      <c r="S1025" s="3">
        <v>25</v>
      </c>
      <c r="T1025" s="2" t="s">
        <v>10</v>
      </c>
      <c r="U1025" s="3">
        <v>42.447104000000003</v>
      </c>
      <c r="V1025" s="2" t="s">
        <v>10835</v>
      </c>
      <c r="W1025" s="2" t="s">
        <v>149</v>
      </c>
      <c r="X1025" s="3">
        <v>1</v>
      </c>
      <c r="Y1025" s="3" t="str">
        <f>_xlfn.CONCAT(Exposure_Information[[#This Row],[Building Construction Code]]," - ",Exposure_Information[[#This Row],[Type of building construction]])</f>
        <v>RMS - 1</v>
      </c>
      <c r="Z1025" s="3">
        <v>0</v>
      </c>
      <c r="AA1025" s="2">
        <v>1962</v>
      </c>
      <c r="AB1025" s="2" t="s">
        <v>11</v>
      </c>
      <c r="AC1025" s="2">
        <v>1</v>
      </c>
      <c r="AD1025" s="2" t="str">
        <f>_xlfn.CONCAT(Exposure_Information[[#This Row],[Occupany Code]]," - ",Exposure_Information[[#This Row],[Type of building occupancy]])</f>
        <v>ATC - 1</v>
      </c>
      <c r="AE1025" s="5">
        <v>324500</v>
      </c>
      <c r="AF1025" s="5">
        <v>227150</v>
      </c>
      <c r="AG1025" s="5">
        <v>64900</v>
      </c>
      <c r="AH1025" s="5">
        <f>SUM(Exposure_Information[[#This Row],[Building Coverage Value]:[Business interruption value]])</f>
        <v>616550</v>
      </c>
      <c r="AI1025" s="5">
        <f>SUM(Exposure_Information[[#This Row],[Building Coverage Value]:[Contents Coverage Value]])</f>
        <v>551650</v>
      </c>
      <c r="AJ1025" s="26"/>
    </row>
    <row r="1026" spans="1:36" ht="26" x14ac:dyDescent="0.3">
      <c r="A1026" s="2" t="s">
        <v>148</v>
      </c>
      <c r="B1026" s="2" t="s">
        <v>156</v>
      </c>
      <c r="C1026" s="2" t="s">
        <v>325</v>
      </c>
      <c r="D1026" s="2">
        <v>120295</v>
      </c>
      <c r="E1026" s="2" t="s">
        <v>4697</v>
      </c>
      <c r="F1026" s="2" t="s">
        <v>10122</v>
      </c>
      <c r="G1026" s="3">
        <v>1157</v>
      </c>
      <c r="H1026" s="3">
        <v>500</v>
      </c>
      <c r="I1026" s="71">
        <f>Exposure_Information[[#This Row],[Total  Insured Value]]+Exposure_Information[[#This Row],[Policy Deductible]]</f>
        <v>616750</v>
      </c>
      <c r="J1026" s="2">
        <v>123425</v>
      </c>
      <c r="K1026" s="3">
        <v>1</v>
      </c>
      <c r="L1026" s="2" t="s">
        <v>9</v>
      </c>
      <c r="M1026" s="2" t="s">
        <v>10123</v>
      </c>
      <c r="N1026" s="3" t="s">
        <v>10124</v>
      </c>
      <c r="O1026" s="2" t="s">
        <v>8392</v>
      </c>
      <c r="P1026" s="2" t="s">
        <v>28</v>
      </c>
      <c r="Q1026" s="3">
        <v>81</v>
      </c>
      <c r="R1026" s="2" t="s">
        <v>25</v>
      </c>
      <c r="S1026" s="3">
        <v>36</v>
      </c>
      <c r="T1026" s="2" t="s">
        <v>10</v>
      </c>
      <c r="U1026" s="3">
        <v>40.758052999999997</v>
      </c>
      <c r="V1026" s="2" t="s">
        <v>10835</v>
      </c>
      <c r="W1026" s="2" t="s">
        <v>149</v>
      </c>
      <c r="X1026" s="3">
        <v>2</v>
      </c>
      <c r="Y1026" s="3" t="str">
        <f>_xlfn.CONCAT(Exposure_Information[[#This Row],[Building Construction Code]]," - ",Exposure_Information[[#This Row],[Type of building construction]])</f>
        <v>RMS - 2</v>
      </c>
      <c r="Z1026" s="3">
        <v>0</v>
      </c>
      <c r="AA1026" s="2">
        <v>1957</v>
      </c>
      <c r="AB1026" s="2" t="s">
        <v>11</v>
      </c>
      <c r="AC1026" s="2">
        <v>1</v>
      </c>
      <c r="AD1026" s="2" t="str">
        <f>_xlfn.CONCAT(Exposure_Information[[#This Row],[Occupany Code]]," - ",Exposure_Information[[#This Row],[Type of building occupancy]])</f>
        <v>ATC - 1</v>
      </c>
      <c r="AE1026" s="5">
        <v>362500</v>
      </c>
      <c r="AF1026" s="5">
        <v>181250</v>
      </c>
      <c r="AG1026" s="5">
        <v>72500</v>
      </c>
      <c r="AH1026" s="5">
        <f>SUM(Exposure_Information[[#This Row],[Building Coverage Value]:[Business interruption value]])</f>
        <v>616250</v>
      </c>
      <c r="AI1026" s="5">
        <f>SUM(Exposure_Information[[#This Row],[Building Coverage Value]:[Contents Coverage Value]])</f>
        <v>543750</v>
      </c>
      <c r="AJ1026" s="26"/>
    </row>
    <row r="1027" spans="1:36" ht="39" x14ac:dyDescent="0.3">
      <c r="A1027" s="2" t="s">
        <v>148</v>
      </c>
      <c r="B1027" s="2" t="s">
        <v>156</v>
      </c>
      <c r="C1027" s="2" t="s">
        <v>325</v>
      </c>
      <c r="D1027" s="2">
        <v>104635</v>
      </c>
      <c r="E1027" s="2" t="s">
        <v>4697</v>
      </c>
      <c r="F1027" s="2" t="s">
        <v>6257</v>
      </c>
      <c r="G1027" s="3">
        <v>823</v>
      </c>
      <c r="H1027" s="3">
        <v>500</v>
      </c>
      <c r="I1027" s="71">
        <f>Exposure_Information[[#This Row],[Total  Insured Value]]+Exposure_Information[[#This Row],[Policy Deductible]]</f>
        <v>616100</v>
      </c>
      <c r="J1027" s="2">
        <v>107765</v>
      </c>
      <c r="K1027" s="3">
        <v>1</v>
      </c>
      <c r="L1027" s="2" t="s">
        <v>9</v>
      </c>
      <c r="M1027" s="2" t="s">
        <v>6258</v>
      </c>
      <c r="N1027" s="3" t="s">
        <v>6259</v>
      </c>
      <c r="O1027" s="2" t="s">
        <v>2053</v>
      </c>
      <c r="P1027" s="2" t="s">
        <v>171</v>
      </c>
      <c r="Q1027" s="3">
        <v>27</v>
      </c>
      <c r="R1027" s="2" t="s">
        <v>127</v>
      </c>
      <c r="S1027" s="3">
        <v>25</v>
      </c>
      <c r="T1027" s="2" t="s">
        <v>10</v>
      </c>
      <c r="U1027" s="3">
        <v>42.146686000000003</v>
      </c>
      <c r="V1027" s="2" t="s">
        <v>10835</v>
      </c>
      <c r="W1027" s="2" t="s">
        <v>149</v>
      </c>
      <c r="X1027" s="3">
        <v>1</v>
      </c>
      <c r="Y1027" s="3" t="str">
        <f>_xlfn.CONCAT(Exposure_Information[[#This Row],[Building Construction Code]]," - ",Exposure_Information[[#This Row],[Type of building construction]])</f>
        <v>RMS - 1</v>
      </c>
      <c r="Z1027" s="3">
        <v>0</v>
      </c>
      <c r="AA1027" s="2">
        <v>1955</v>
      </c>
      <c r="AB1027" s="2" t="s">
        <v>11</v>
      </c>
      <c r="AC1027" s="2">
        <v>1</v>
      </c>
      <c r="AD1027" s="2" t="str">
        <f>_xlfn.CONCAT(Exposure_Information[[#This Row],[Occupany Code]]," - ",Exposure_Information[[#This Row],[Type of building occupancy]])</f>
        <v>ATC - 1</v>
      </c>
      <c r="AE1027" s="5">
        <v>324000</v>
      </c>
      <c r="AF1027" s="5">
        <v>226800</v>
      </c>
      <c r="AG1027" s="5">
        <v>64800</v>
      </c>
      <c r="AH1027" s="5">
        <f>SUM(Exposure_Information[[#This Row],[Building Coverage Value]:[Business interruption value]])</f>
        <v>615600</v>
      </c>
      <c r="AI1027" s="5">
        <f>SUM(Exposure_Information[[#This Row],[Building Coverage Value]:[Contents Coverage Value]])</f>
        <v>550800</v>
      </c>
      <c r="AJ1027" s="26"/>
    </row>
    <row r="1028" spans="1:36" x14ac:dyDescent="0.3">
      <c r="A1028" s="2" t="s">
        <v>148</v>
      </c>
      <c r="B1028" s="2" t="s">
        <v>156</v>
      </c>
      <c r="C1028" s="2" t="s">
        <v>325</v>
      </c>
      <c r="D1028" s="2">
        <v>120957</v>
      </c>
      <c r="E1028" s="2" t="s">
        <v>4697</v>
      </c>
      <c r="F1028" s="2" t="s">
        <v>10578</v>
      </c>
      <c r="G1028" s="3">
        <v>1057</v>
      </c>
      <c r="H1028" s="3">
        <v>500</v>
      </c>
      <c r="I1028" s="71">
        <f>Exposure_Information[[#This Row],[Total  Insured Value]]+Exposure_Information[[#This Row],[Policy Deductible]]</f>
        <v>616100</v>
      </c>
      <c r="J1028" s="2">
        <v>124087</v>
      </c>
      <c r="K1028" s="3">
        <v>1</v>
      </c>
      <c r="L1028" s="2" t="s">
        <v>9</v>
      </c>
      <c r="M1028" s="2" t="s">
        <v>10579</v>
      </c>
      <c r="N1028" s="3" t="s">
        <v>10580</v>
      </c>
      <c r="O1028" s="2" t="s">
        <v>283</v>
      </c>
      <c r="P1028" s="2" t="s">
        <v>208</v>
      </c>
      <c r="Q1028" s="3">
        <v>5</v>
      </c>
      <c r="R1028" s="2" t="s">
        <v>70</v>
      </c>
      <c r="S1028" s="3">
        <v>9</v>
      </c>
      <c r="T1028" s="2" t="s">
        <v>10</v>
      </c>
      <c r="U1028" s="3">
        <v>41.58379</v>
      </c>
      <c r="V1028" s="2" t="s">
        <v>10835</v>
      </c>
      <c r="W1028" s="2" t="s">
        <v>149</v>
      </c>
      <c r="X1028" s="3">
        <v>1</v>
      </c>
      <c r="Y1028" s="3" t="str">
        <f>_xlfn.CONCAT(Exposure_Information[[#This Row],[Building Construction Code]]," - ",Exposure_Information[[#This Row],[Type of building construction]])</f>
        <v>RMS - 1</v>
      </c>
      <c r="Z1028" s="3">
        <v>0</v>
      </c>
      <c r="AA1028" s="2">
        <v>1979</v>
      </c>
      <c r="AB1028" s="2" t="s">
        <v>11</v>
      </c>
      <c r="AC1028" s="2">
        <v>1</v>
      </c>
      <c r="AD1028" s="2" t="str">
        <f>_xlfn.CONCAT(Exposure_Information[[#This Row],[Occupany Code]]," - ",Exposure_Information[[#This Row],[Type of building occupancy]])</f>
        <v>ATC - 1</v>
      </c>
      <c r="AE1028" s="5">
        <v>324000</v>
      </c>
      <c r="AF1028" s="5">
        <v>226800</v>
      </c>
      <c r="AG1028" s="5">
        <v>64800</v>
      </c>
      <c r="AH1028" s="5">
        <f>SUM(Exposure_Information[[#This Row],[Building Coverage Value]:[Business interruption value]])</f>
        <v>615600</v>
      </c>
      <c r="AI1028" s="5">
        <f>SUM(Exposure_Information[[#This Row],[Building Coverage Value]:[Contents Coverage Value]])</f>
        <v>550800</v>
      </c>
      <c r="AJ1028" s="26"/>
    </row>
    <row r="1029" spans="1:36" ht="26" x14ac:dyDescent="0.3">
      <c r="A1029" s="2" t="s">
        <v>148</v>
      </c>
      <c r="B1029" s="2" t="s">
        <v>156</v>
      </c>
      <c r="C1029" s="2" t="s">
        <v>325</v>
      </c>
      <c r="D1029" s="2">
        <v>7152</v>
      </c>
      <c r="E1029" s="2" t="s">
        <v>382</v>
      </c>
      <c r="F1029" s="2" t="s">
        <v>1990</v>
      </c>
      <c r="G1029" s="3">
        <v>3431</v>
      </c>
      <c r="H1029" s="3">
        <v>1000</v>
      </c>
      <c r="I1029" s="71">
        <f>Exposure_Information[[#This Row],[Total  Insured Value]]+Exposure_Information[[#This Row],[Policy Deductible]]</f>
        <v>424000</v>
      </c>
      <c r="J1029" s="2">
        <v>9638</v>
      </c>
      <c r="K1029" s="3">
        <v>1</v>
      </c>
      <c r="L1029" s="2" t="s">
        <v>9</v>
      </c>
      <c r="M1029" s="2" t="s">
        <v>10713</v>
      </c>
      <c r="N1029" s="3" t="s">
        <v>1991</v>
      </c>
      <c r="O1029" s="2" t="s">
        <v>541</v>
      </c>
      <c r="P1029" s="2" t="s">
        <v>174</v>
      </c>
      <c r="Q1029" s="3">
        <v>1</v>
      </c>
      <c r="R1029" s="2" t="s">
        <v>248</v>
      </c>
      <c r="S1029" s="3">
        <v>44</v>
      </c>
      <c r="T1029" s="2" t="s">
        <v>10</v>
      </c>
      <c r="U1029" s="3">
        <v>41.746519999999997</v>
      </c>
      <c r="V1029" s="2" t="s">
        <v>10835</v>
      </c>
      <c r="W1029" s="2" t="s">
        <v>149</v>
      </c>
      <c r="X1029" s="3">
        <v>1</v>
      </c>
      <c r="Y1029" s="3" t="str">
        <f>_xlfn.CONCAT(Exposure_Information[[#This Row],[Building Construction Code]]," - ",Exposure_Information[[#This Row],[Type of building construction]])</f>
        <v>RMS - 1</v>
      </c>
      <c r="Z1029" s="3">
        <v>0</v>
      </c>
      <c r="AA1029" s="2">
        <v>9999</v>
      </c>
      <c r="AB1029" s="2" t="s">
        <v>11</v>
      </c>
      <c r="AC1029" s="2">
        <v>37</v>
      </c>
      <c r="AD1029" s="2" t="str">
        <f>_xlfn.CONCAT(Exposure_Information[[#This Row],[Occupany Code]]," - ",Exposure_Information[[#This Row],[Type of building occupancy]])</f>
        <v>ATC - 37</v>
      </c>
      <c r="AE1029" s="5">
        <v>423000</v>
      </c>
      <c r="AF1029" s="5">
        <v>0</v>
      </c>
      <c r="AG1029" s="5">
        <v>0</v>
      </c>
      <c r="AH1029" s="5">
        <f>SUM(Exposure_Information[[#This Row],[Building Coverage Value]:[Business interruption value]])</f>
        <v>423000</v>
      </c>
      <c r="AI1029" s="5">
        <f>SUM(Exposure_Information[[#This Row],[Building Coverage Value]:[Contents Coverage Value]])</f>
        <v>423000</v>
      </c>
      <c r="AJ1029" s="26"/>
    </row>
    <row r="1030" spans="1:36" ht="26" x14ac:dyDescent="0.3">
      <c r="A1030" s="2" t="s">
        <v>148</v>
      </c>
      <c r="B1030" s="2" t="s">
        <v>156</v>
      </c>
      <c r="C1030" s="2" t="s">
        <v>325</v>
      </c>
      <c r="D1030" s="2">
        <v>112065</v>
      </c>
      <c r="E1030" s="2" t="s">
        <v>4697</v>
      </c>
      <c r="F1030" s="2" t="s">
        <v>8374</v>
      </c>
      <c r="G1030" s="3">
        <v>866</v>
      </c>
      <c r="H1030" s="3">
        <v>1000</v>
      </c>
      <c r="I1030" s="71">
        <f>Exposure_Information[[#This Row],[Total  Insured Value]]+Exposure_Information[[#This Row],[Policy Deductible]]</f>
        <v>615650</v>
      </c>
      <c r="J1030" s="2">
        <v>115195</v>
      </c>
      <c r="K1030" s="3">
        <v>1</v>
      </c>
      <c r="L1030" s="2" t="s">
        <v>9</v>
      </c>
      <c r="M1030" s="2" t="s">
        <v>8375</v>
      </c>
      <c r="N1030" s="3" t="s">
        <v>8376</v>
      </c>
      <c r="O1030" s="2" t="s">
        <v>6766</v>
      </c>
      <c r="P1030" s="2" t="s">
        <v>139</v>
      </c>
      <c r="Q1030" s="3">
        <v>9</v>
      </c>
      <c r="R1030" s="2" t="s">
        <v>70</v>
      </c>
      <c r="S1030" s="3">
        <v>9</v>
      </c>
      <c r="T1030" s="2" t="s">
        <v>10</v>
      </c>
      <c r="U1030" s="3">
        <v>41.298164</v>
      </c>
      <c r="V1030" s="2" t="s">
        <v>10835</v>
      </c>
      <c r="W1030" s="2" t="s">
        <v>149</v>
      </c>
      <c r="X1030" s="3">
        <v>1</v>
      </c>
      <c r="Y1030" s="3" t="str">
        <f>_xlfn.CONCAT(Exposure_Information[[#This Row],[Building Construction Code]]," - ",Exposure_Information[[#This Row],[Type of building construction]])</f>
        <v>RMS - 1</v>
      </c>
      <c r="Z1030" s="3">
        <v>0</v>
      </c>
      <c r="AA1030" s="2">
        <v>1960</v>
      </c>
      <c r="AB1030" s="2" t="s">
        <v>11</v>
      </c>
      <c r="AC1030" s="2">
        <v>1</v>
      </c>
      <c r="AD1030" s="2" t="str">
        <f>_xlfn.CONCAT(Exposure_Information[[#This Row],[Occupany Code]]," - ",Exposure_Information[[#This Row],[Type of building occupancy]])</f>
        <v>ATC - 1</v>
      </c>
      <c r="AE1030" s="5">
        <v>323500</v>
      </c>
      <c r="AF1030" s="5">
        <v>226450</v>
      </c>
      <c r="AG1030" s="5">
        <v>64700</v>
      </c>
      <c r="AH1030" s="5">
        <f>SUM(Exposure_Information[[#This Row],[Building Coverage Value]:[Business interruption value]])</f>
        <v>614650</v>
      </c>
      <c r="AI1030" s="5">
        <f>SUM(Exposure_Information[[#This Row],[Building Coverage Value]:[Contents Coverage Value]])</f>
        <v>549950</v>
      </c>
      <c r="AJ1030" s="26"/>
    </row>
    <row r="1031" spans="1:36" ht="39" x14ac:dyDescent="0.3">
      <c r="A1031" s="2" t="s">
        <v>148</v>
      </c>
      <c r="B1031" s="2" t="s">
        <v>156</v>
      </c>
      <c r="C1031" s="2" t="s">
        <v>325</v>
      </c>
      <c r="D1031" s="2">
        <v>118106</v>
      </c>
      <c r="E1031" s="2" t="s">
        <v>4697</v>
      </c>
      <c r="F1031" s="2" t="s">
        <v>9897</v>
      </c>
      <c r="G1031" s="3">
        <v>1191</v>
      </c>
      <c r="H1031" s="3">
        <v>1000</v>
      </c>
      <c r="I1031" s="71">
        <f>Exposure_Information[[#This Row],[Total  Insured Value]]+Exposure_Information[[#This Row],[Policy Deductible]]</f>
        <v>615650</v>
      </c>
      <c r="J1031" s="2">
        <v>121236</v>
      </c>
      <c r="K1031" s="3">
        <v>1</v>
      </c>
      <c r="L1031" s="2" t="s">
        <v>9</v>
      </c>
      <c r="M1031" s="2" t="s">
        <v>9898</v>
      </c>
      <c r="N1031" s="3" t="s">
        <v>9899</v>
      </c>
      <c r="O1031" s="2" t="s">
        <v>798</v>
      </c>
      <c r="P1031" s="2" t="s">
        <v>171</v>
      </c>
      <c r="Q1031" s="3">
        <v>27</v>
      </c>
      <c r="R1031" s="2" t="s">
        <v>127</v>
      </c>
      <c r="S1031" s="3">
        <v>25</v>
      </c>
      <c r="T1031" s="2" t="s">
        <v>10</v>
      </c>
      <c r="U1031" s="3">
        <v>42.395961999999997</v>
      </c>
      <c r="V1031" s="2" t="s">
        <v>10835</v>
      </c>
      <c r="W1031" s="2" t="s">
        <v>149</v>
      </c>
      <c r="X1031" s="3">
        <v>1</v>
      </c>
      <c r="Y1031" s="3" t="str">
        <f>_xlfn.CONCAT(Exposure_Information[[#This Row],[Building Construction Code]]," - ",Exposure_Information[[#This Row],[Type of building construction]])</f>
        <v>RMS - 1</v>
      </c>
      <c r="Z1031" s="3">
        <v>0</v>
      </c>
      <c r="AA1031" s="2">
        <v>1955</v>
      </c>
      <c r="AB1031" s="2" t="s">
        <v>11</v>
      </c>
      <c r="AC1031" s="2">
        <v>1</v>
      </c>
      <c r="AD1031" s="2" t="str">
        <f>_xlfn.CONCAT(Exposure_Information[[#This Row],[Occupany Code]]," - ",Exposure_Information[[#This Row],[Type of building occupancy]])</f>
        <v>ATC - 1</v>
      </c>
      <c r="AE1031" s="5">
        <v>323500</v>
      </c>
      <c r="AF1031" s="5">
        <v>226450</v>
      </c>
      <c r="AG1031" s="5">
        <v>64700</v>
      </c>
      <c r="AH1031" s="5">
        <f>SUM(Exposure_Information[[#This Row],[Building Coverage Value]:[Business interruption value]])</f>
        <v>614650</v>
      </c>
      <c r="AI1031" s="5">
        <f>SUM(Exposure_Information[[#This Row],[Building Coverage Value]:[Contents Coverage Value]])</f>
        <v>549950</v>
      </c>
      <c r="AJ1031" s="26"/>
    </row>
    <row r="1032" spans="1:36" ht="39" x14ac:dyDescent="0.3">
      <c r="A1032" s="2" t="s">
        <v>148</v>
      </c>
      <c r="B1032" s="2" t="s">
        <v>156</v>
      </c>
      <c r="C1032" s="2" t="s">
        <v>325</v>
      </c>
      <c r="D1032" s="2">
        <v>121475</v>
      </c>
      <c r="E1032" s="2" t="s">
        <v>4697</v>
      </c>
      <c r="F1032" s="2" t="s">
        <v>10015</v>
      </c>
      <c r="G1032" s="3">
        <v>708</v>
      </c>
      <c r="H1032" s="3">
        <v>1000</v>
      </c>
      <c r="I1032" s="71">
        <f>Exposure_Information[[#This Row],[Total  Insured Value]]+Exposure_Information[[#This Row],[Policy Deductible]]</f>
        <v>615650</v>
      </c>
      <c r="J1032" s="2">
        <v>124605</v>
      </c>
      <c r="K1032" s="3">
        <v>1</v>
      </c>
      <c r="L1032" s="2" t="s">
        <v>9</v>
      </c>
      <c r="M1032" s="2" t="s">
        <v>10016</v>
      </c>
      <c r="N1032" s="3" t="s">
        <v>2165</v>
      </c>
      <c r="O1032" s="2" t="s">
        <v>969</v>
      </c>
      <c r="P1032" s="2" t="s">
        <v>171</v>
      </c>
      <c r="Q1032" s="3">
        <v>27</v>
      </c>
      <c r="R1032" s="2" t="s">
        <v>127</v>
      </c>
      <c r="S1032" s="3">
        <v>25</v>
      </c>
      <c r="T1032" s="2" t="s">
        <v>10</v>
      </c>
      <c r="U1032" s="3">
        <v>42.216104999999999</v>
      </c>
      <c r="V1032" s="2" t="s">
        <v>10835</v>
      </c>
      <c r="W1032" s="2" t="s">
        <v>149</v>
      </c>
      <c r="X1032" s="3">
        <v>1</v>
      </c>
      <c r="Y1032" s="3" t="str">
        <f>_xlfn.CONCAT(Exposure_Information[[#This Row],[Building Construction Code]]," - ",Exposure_Information[[#This Row],[Type of building construction]])</f>
        <v>RMS - 1</v>
      </c>
      <c r="Z1032" s="3">
        <v>0</v>
      </c>
      <c r="AA1032" s="2">
        <v>1888</v>
      </c>
      <c r="AB1032" s="2" t="s">
        <v>11</v>
      </c>
      <c r="AC1032" s="2">
        <v>1</v>
      </c>
      <c r="AD1032" s="2" t="str">
        <f>_xlfn.CONCAT(Exposure_Information[[#This Row],[Occupany Code]]," - ",Exposure_Information[[#This Row],[Type of building occupancy]])</f>
        <v>ATC - 1</v>
      </c>
      <c r="AE1032" s="5">
        <v>323500</v>
      </c>
      <c r="AF1032" s="5">
        <v>226450</v>
      </c>
      <c r="AG1032" s="5">
        <v>64700</v>
      </c>
      <c r="AH1032" s="5">
        <f>SUM(Exposure_Information[[#This Row],[Building Coverage Value]:[Business interruption value]])</f>
        <v>614650</v>
      </c>
      <c r="AI1032" s="5">
        <f>SUM(Exposure_Information[[#This Row],[Building Coverage Value]:[Contents Coverage Value]])</f>
        <v>549950</v>
      </c>
      <c r="AJ1032" s="26"/>
    </row>
    <row r="1033" spans="1:36" ht="26" x14ac:dyDescent="0.3">
      <c r="A1033" s="2" t="s">
        <v>148</v>
      </c>
      <c r="B1033" s="2" t="s">
        <v>156</v>
      </c>
      <c r="C1033" s="2" t="s">
        <v>325</v>
      </c>
      <c r="D1033" s="2">
        <v>124858</v>
      </c>
      <c r="E1033" s="2" t="s">
        <v>4697</v>
      </c>
      <c r="F1033" s="2" t="s">
        <v>10199</v>
      </c>
      <c r="G1033" s="3">
        <v>991</v>
      </c>
      <c r="H1033" s="3">
        <v>250</v>
      </c>
      <c r="I1033" s="71">
        <f>Exposure_Information[[#This Row],[Total  Insured Value]]+Exposure_Information[[#This Row],[Policy Deductible]]</f>
        <v>614900</v>
      </c>
      <c r="J1033" s="2">
        <v>127988</v>
      </c>
      <c r="K1033" s="3">
        <v>1</v>
      </c>
      <c r="L1033" s="2" t="s">
        <v>9</v>
      </c>
      <c r="M1033" s="2" t="s">
        <v>10200</v>
      </c>
      <c r="N1033" s="3" t="s">
        <v>10201</v>
      </c>
      <c r="O1033" s="2" t="s">
        <v>412</v>
      </c>
      <c r="P1033" s="2" t="s">
        <v>90</v>
      </c>
      <c r="Q1033" s="3">
        <v>17</v>
      </c>
      <c r="R1033" s="2" t="s">
        <v>127</v>
      </c>
      <c r="S1033" s="3">
        <v>25</v>
      </c>
      <c r="T1033" s="2" t="s">
        <v>10</v>
      </c>
      <c r="U1033" s="3">
        <v>42.342151999999999</v>
      </c>
      <c r="V1033" s="2" t="s">
        <v>10835</v>
      </c>
      <c r="W1033" s="2" t="s">
        <v>149</v>
      </c>
      <c r="X1033" s="3">
        <v>1</v>
      </c>
      <c r="Y1033" s="3" t="str">
        <f>_xlfn.CONCAT(Exposure_Information[[#This Row],[Building Construction Code]]," - ",Exposure_Information[[#This Row],[Type of building construction]])</f>
        <v>RMS - 1</v>
      </c>
      <c r="Z1033" s="3">
        <v>0</v>
      </c>
      <c r="AA1033" s="2">
        <v>1984</v>
      </c>
      <c r="AB1033" s="2" t="s">
        <v>11</v>
      </c>
      <c r="AC1033" s="2">
        <v>1</v>
      </c>
      <c r="AD1033" s="2" t="str">
        <f>_xlfn.CONCAT(Exposure_Information[[#This Row],[Occupany Code]]," - ",Exposure_Information[[#This Row],[Type of building occupancy]])</f>
        <v>ATC - 1</v>
      </c>
      <c r="AE1033" s="5">
        <v>323500</v>
      </c>
      <c r="AF1033" s="5">
        <v>226450</v>
      </c>
      <c r="AG1033" s="5">
        <v>64700</v>
      </c>
      <c r="AH1033" s="5">
        <f>SUM(Exposure_Information[[#This Row],[Building Coverage Value]:[Business interruption value]])</f>
        <v>614650</v>
      </c>
      <c r="AI1033" s="5">
        <f>SUM(Exposure_Information[[#This Row],[Building Coverage Value]:[Contents Coverage Value]])</f>
        <v>549950</v>
      </c>
      <c r="AJ1033" s="26"/>
    </row>
    <row r="1034" spans="1:36" ht="26" x14ac:dyDescent="0.3">
      <c r="A1034" s="2" t="s">
        <v>148</v>
      </c>
      <c r="B1034" s="2" t="s">
        <v>156</v>
      </c>
      <c r="C1034" s="2" t="s">
        <v>325</v>
      </c>
      <c r="D1034" s="2">
        <v>7151</v>
      </c>
      <c r="E1034" s="2" t="s">
        <v>382</v>
      </c>
      <c r="F1034" s="2" t="s">
        <v>1203</v>
      </c>
      <c r="G1034" s="3">
        <v>721</v>
      </c>
      <c r="H1034" s="3">
        <v>250</v>
      </c>
      <c r="I1034" s="71">
        <f>Exposure_Information[[#This Row],[Total  Insured Value]]+Exposure_Information[[#This Row],[Policy Deductible]]</f>
        <v>11250</v>
      </c>
      <c r="J1034" s="2">
        <v>9637</v>
      </c>
      <c r="K1034" s="3">
        <v>1</v>
      </c>
      <c r="L1034" s="2" t="s">
        <v>9</v>
      </c>
      <c r="M1034" s="2" t="s">
        <v>10713</v>
      </c>
      <c r="N1034" s="2" t="s">
        <v>1204</v>
      </c>
      <c r="O1034" s="2" t="s">
        <v>987</v>
      </c>
      <c r="P1034" s="2" t="s">
        <v>231</v>
      </c>
      <c r="Q1034" s="3">
        <v>13</v>
      </c>
      <c r="R1034" s="2" t="s">
        <v>127</v>
      </c>
      <c r="S1034" s="3">
        <v>25</v>
      </c>
      <c r="T1034" s="2" t="s">
        <v>10</v>
      </c>
      <c r="U1034" s="3">
        <v>42.082503000000003</v>
      </c>
      <c r="V1034" s="2" t="s">
        <v>10835</v>
      </c>
      <c r="W1034" s="2" t="s">
        <v>149</v>
      </c>
      <c r="X1034" s="3">
        <v>1</v>
      </c>
      <c r="Y1034" s="3" t="str">
        <f>_xlfn.CONCAT(Exposure_Information[[#This Row],[Building Construction Code]]," - ",Exposure_Information[[#This Row],[Type of building construction]])</f>
        <v>RMS - 1</v>
      </c>
      <c r="Z1034" s="3">
        <v>0</v>
      </c>
      <c r="AA1034" s="2">
        <v>9999</v>
      </c>
      <c r="AB1034" s="2" t="s">
        <v>11</v>
      </c>
      <c r="AC1034" s="2">
        <v>37</v>
      </c>
      <c r="AD1034" s="2" t="str">
        <f>_xlfn.CONCAT(Exposure_Information[[#This Row],[Occupany Code]]," - ",Exposure_Information[[#This Row],[Type of building occupancy]])</f>
        <v>ATC - 37</v>
      </c>
      <c r="AE1034" s="5">
        <v>0</v>
      </c>
      <c r="AF1034" s="5">
        <v>11000</v>
      </c>
      <c r="AG1034" s="5">
        <v>0</v>
      </c>
      <c r="AH1034" s="5">
        <f>SUM(Exposure_Information[[#This Row],[Building Coverage Value]:[Business interruption value]])</f>
        <v>11000</v>
      </c>
      <c r="AI1034" s="5">
        <f>SUM(Exposure_Information[[#This Row],[Building Coverage Value]:[Contents Coverage Value]])</f>
        <v>11000</v>
      </c>
      <c r="AJ1034" s="26"/>
    </row>
    <row r="1035" spans="1:36" ht="26" x14ac:dyDescent="0.3">
      <c r="A1035" s="2" t="s">
        <v>148</v>
      </c>
      <c r="B1035" s="2" t="s">
        <v>156</v>
      </c>
      <c r="C1035" s="2" t="s">
        <v>325</v>
      </c>
      <c r="D1035" s="2">
        <v>115353</v>
      </c>
      <c r="E1035" s="2" t="s">
        <v>4697</v>
      </c>
      <c r="F1035" s="2" t="s">
        <v>9323</v>
      </c>
      <c r="G1035" s="3">
        <v>995</v>
      </c>
      <c r="H1035" s="3">
        <v>2500</v>
      </c>
      <c r="I1035" s="71">
        <f>Exposure_Information[[#This Row],[Total  Insured Value]]+Exposure_Information[[#This Row],[Policy Deductible]]</f>
        <v>616200</v>
      </c>
      <c r="J1035" s="2">
        <v>118483</v>
      </c>
      <c r="K1035" s="3">
        <v>1</v>
      </c>
      <c r="L1035" s="2" t="s">
        <v>9</v>
      </c>
      <c r="M1035" s="2" t="s">
        <v>9324</v>
      </c>
      <c r="N1035" s="3" t="s">
        <v>9325</v>
      </c>
      <c r="O1035" s="2" t="s">
        <v>8665</v>
      </c>
      <c r="P1035" s="2" t="s">
        <v>74</v>
      </c>
      <c r="Q1035" s="3">
        <v>9</v>
      </c>
      <c r="R1035" s="2" t="s">
        <v>127</v>
      </c>
      <c r="S1035" s="3">
        <v>25</v>
      </c>
      <c r="T1035" s="2" t="s">
        <v>10</v>
      </c>
      <c r="U1035" s="3">
        <v>42.602967</v>
      </c>
      <c r="V1035" s="2" t="s">
        <v>10835</v>
      </c>
      <c r="W1035" s="2" t="s">
        <v>149</v>
      </c>
      <c r="X1035" s="3">
        <v>1</v>
      </c>
      <c r="Y1035" s="3" t="str">
        <f>_xlfn.CONCAT(Exposure_Information[[#This Row],[Building Construction Code]]," - ",Exposure_Information[[#This Row],[Type of building construction]])</f>
        <v>RMS - 1</v>
      </c>
      <c r="Z1035" s="3">
        <v>0</v>
      </c>
      <c r="AA1035" s="2">
        <v>1994</v>
      </c>
      <c r="AB1035" s="2" t="s">
        <v>11</v>
      </c>
      <c r="AC1035" s="2">
        <v>1</v>
      </c>
      <c r="AD1035" s="2" t="str">
        <f>_xlfn.CONCAT(Exposure_Information[[#This Row],[Occupany Code]]," - ",Exposure_Information[[#This Row],[Type of building occupancy]])</f>
        <v>ATC - 1</v>
      </c>
      <c r="AE1035" s="5">
        <v>323000</v>
      </c>
      <c r="AF1035" s="5">
        <v>226100</v>
      </c>
      <c r="AG1035" s="5">
        <v>64600</v>
      </c>
      <c r="AH1035" s="5">
        <f>SUM(Exposure_Information[[#This Row],[Building Coverage Value]:[Business interruption value]])</f>
        <v>613700</v>
      </c>
      <c r="AI1035" s="5">
        <f>SUM(Exposure_Information[[#This Row],[Building Coverage Value]:[Contents Coverage Value]])</f>
        <v>549100</v>
      </c>
      <c r="AJ1035" s="26"/>
    </row>
    <row r="1036" spans="1:36" ht="26" x14ac:dyDescent="0.3">
      <c r="A1036" s="2" t="s">
        <v>148</v>
      </c>
      <c r="B1036" s="2" t="s">
        <v>156</v>
      </c>
      <c r="C1036" s="2" t="s">
        <v>325</v>
      </c>
      <c r="D1036" s="2">
        <v>17591</v>
      </c>
      <c r="E1036" s="2" t="s">
        <v>367</v>
      </c>
      <c r="F1036" s="2" t="s">
        <v>4070</v>
      </c>
      <c r="G1036" s="3">
        <v>2150</v>
      </c>
      <c r="H1036" s="3">
        <v>500</v>
      </c>
      <c r="I1036" s="71">
        <f>Exposure_Information[[#This Row],[Total  Insured Value]]+Exposure_Information[[#This Row],[Policy Deductible]]</f>
        <v>613500</v>
      </c>
      <c r="J1036" s="2">
        <v>20678</v>
      </c>
      <c r="K1036" s="3">
        <v>1</v>
      </c>
      <c r="L1036" s="2" t="s">
        <v>9</v>
      </c>
      <c r="M1036" s="2" t="s">
        <v>4071</v>
      </c>
      <c r="N1036" s="3" t="s">
        <v>4072</v>
      </c>
      <c r="O1036" s="2" t="s">
        <v>144</v>
      </c>
      <c r="P1036" s="2" t="s">
        <v>90</v>
      </c>
      <c r="Q1036" s="3">
        <v>17</v>
      </c>
      <c r="R1036" s="2" t="s">
        <v>127</v>
      </c>
      <c r="S1036" s="3">
        <v>25</v>
      </c>
      <c r="T1036" s="2" t="s">
        <v>10</v>
      </c>
      <c r="U1036" s="3">
        <v>42.405334000000003</v>
      </c>
      <c r="V1036" s="2" t="s">
        <v>10835</v>
      </c>
      <c r="W1036" s="2" t="s">
        <v>149</v>
      </c>
      <c r="X1036" s="3">
        <v>1</v>
      </c>
      <c r="Y1036" s="3" t="str">
        <f>_xlfn.CONCAT(Exposure_Information[[#This Row],[Building Construction Code]]," - ",Exposure_Information[[#This Row],[Type of building construction]])</f>
        <v>RMS - 1</v>
      </c>
      <c r="Z1036" s="3">
        <v>0</v>
      </c>
      <c r="AA1036" s="2">
        <v>1927</v>
      </c>
      <c r="AB1036" s="2" t="s">
        <v>11</v>
      </c>
      <c r="AC1036" s="2">
        <v>1</v>
      </c>
      <c r="AD1036" s="2" t="str">
        <f>_xlfn.CONCAT(Exposure_Information[[#This Row],[Occupany Code]]," - ",Exposure_Information[[#This Row],[Type of building occupancy]])</f>
        <v>ATC - 1</v>
      </c>
      <c r="AE1036" s="5">
        <v>553000</v>
      </c>
      <c r="AF1036" s="5">
        <v>0</v>
      </c>
      <c r="AG1036" s="5">
        <v>60000</v>
      </c>
      <c r="AH1036" s="5">
        <f>SUM(Exposure_Information[[#This Row],[Building Coverage Value]:[Business interruption value]])</f>
        <v>613000</v>
      </c>
      <c r="AI1036" s="5">
        <f>SUM(Exposure_Information[[#This Row],[Building Coverage Value]:[Contents Coverage Value]])</f>
        <v>553000</v>
      </c>
      <c r="AJ1036" s="26"/>
    </row>
    <row r="1037" spans="1:36" ht="26" x14ac:dyDescent="0.3">
      <c r="A1037" s="2" t="s">
        <v>148</v>
      </c>
      <c r="B1037" s="2" t="s">
        <v>156</v>
      </c>
      <c r="C1037" s="2" t="s">
        <v>325</v>
      </c>
      <c r="D1037" s="2">
        <v>17460</v>
      </c>
      <c r="E1037" s="2" t="s">
        <v>367</v>
      </c>
      <c r="F1037" s="2" t="s">
        <v>4954</v>
      </c>
      <c r="G1037" s="3">
        <v>1679</v>
      </c>
      <c r="H1037" s="3">
        <v>2500</v>
      </c>
      <c r="I1037" s="71">
        <f>Exposure_Information[[#This Row],[Total  Insured Value]]+Exposure_Information[[#This Row],[Policy Deductible]]</f>
        <v>615500</v>
      </c>
      <c r="J1037" s="2">
        <v>20546</v>
      </c>
      <c r="K1037" s="3">
        <v>1</v>
      </c>
      <c r="L1037" s="2" t="s">
        <v>9</v>
      </c>
      <c r="M1037" s="2" t="s">
        <v>4955</v>
      </c>
      <c r="N1037" s="3" t="s">
        <v>4956</v>
      </c>
      <c r="O1037" s="2" t="s">
        <v>1675</v>
      </c>
      <c r="P1037" s="2" t="s">
        <v>72</v>
      </c>
      <c r="Q1037" s="3">
        <v>25</v>
      </c>
      <c r="R1037" s="2" t="s">
        <v>127</v>
      </c>
      <c r="S1037" s="3">
        <v>25</v>
      </c>
      <c r="T1037" s="2" t="s">
        <v>10</v>
      </c>
      <c r="U1037" s="3">
        <v>42.396850000000001</v>
      </c>
      <c r="V1037" s="2" t="s">
        <v>10835</v>
      </c>
      <c r="W1037" s="2" t="s">
        <v>149</v>
      </c>
      <c r="X1037" s="3">
        <v>1</v>
      </c>
      <c r="Y1037" s="3" t="str">
        <f>_xlfn.CONCAT(Exposure_Information[[#This Row],[Building Construction Code]]," - ",Exposure_Information[[#This Row],[Type of building construction]])</f>
        <v>RMS - 1</v>
      </c>
      <c r="Z1037" s="3">
        <v>0</v>
      </c>
      <c r="AA1037" s="2">
        <v>1894</v>
      </c>
      <c r="AB1037" s="2" t="s">
        <v>11</v>
      </c>
      <c r="AC1037" s="2">
        <v>1</v>
      </c>
      <c r="AD1037" s="2" t="str">
        <f>_xlfn.CONCAT(Exposure_Information[[#This Row],[Occupany Code]]," - ",Exposure_Information[[#This Row],[Type of building occupancy]])</f>
        <v>ATC - 1</v>
      </c>
      <c r="AE1037" s="5">
        <v>573000</v>
      </c>
      <c r="AF1037" s="5">
        <v>0</v>
      </c>
      <c r="AG1037" s="5">
        <v>40000</v>
      </c>
      <c r="AH1037" s="5">
        <f>SUM(Exposure_Information[[#This Row],[Building Coverage Value]:[Business interruption value]])</f>
        <v>613000</v>
      </c>
      <c r="AI1037" s="5">
        <f>SUM(Exposure_Information[[#This Row],[Building Coverage Value]:[Contents Coverage Value]])</f>
        <v>573000</v>
      </c>
      <c r="AJ1037" s="26"/>
    </row>
    <row r="1038" spans="1:36" ht="26" x14ac:dyDescent="0.3">
      <c r="A1038" s="2" t="s">
        <v>148</v>
      </c>
      <c r="B1038" s="2" t="s">
        <v>156</v>
      </c>
      <c r="C1038" s="2" t="s">
        <v>325</v>
      </c>
      <c r="D1038" s="2">
        <v>115088</v>
      </c>
      <c r="E1038" s="2" t="s">
        <v>4697</v>
      </c>
      <c r="F1038" s="2" t="s">
        <v>8336</v>
      </c>
      <c r="G1038" s="3">
        <v>795</v>
      </c>
      <c r="H1038" s="3">
        <v>500</v>
      </c>
      <c r="I1038" s="71">
        <f>Exposure_Information[[#This Row],[Total  Insured Value]]+Exposure_Information[[#This Row],[Policy Deductible]]</f>
        <v>613350</v>
      </c>
      <c r="J1038" s="2">
        <v>118218</v>
      </c>
      <c r="K1038" s="3">
        <v>1</v>
      </c>
      <c r="L1038" s="2" t="s">
        <v>9</v>
      </c>
      <c r="M1038" s="2" t="s">
        <v>8337</v>
      </c>
      <c r="N1038" s="3" t="s">
        <v>8338</v>
      </c>
      <c r="O1038" s="2" t="s">
        <v>935</v>
      </c>
      <c r="P1038" s="2" t="s">
        <v>224</v>
      </c>
      <c r="Q1038" s="3">
        <v>21</v>
      </c>
      <c r="R1038" s="2" t="s">
        <v>127</v>
      </c>
      <c r="S1038" s="3">
        <v>25</v>
      </c>
      <c r="T1038" s="2" t="s">
        <v>10</v>
      </c>
      <c r="U1038" s="3">
        <v>42.062131000000001</v>
      </c>
      <c r="V1038" s="2" t="s">
        <v>10835</v>
      </c>
      <c r="W1038" s="2" t="s">
        <v>149</v>
      </c>
      <c r="X1038" s="3">
        <v>1</v>
      </c>
      <c r="Y1038" s="3" t="str">
        <f>_xlfn.CONCAT(Exposure_Information[[#This Row],[Building Construction Code]]," - ",Exposure_Information[[#This Row],[Type of building construction]])</f>
        <v>RMS - 1</v>
      </c>
      <c r="Z1038" s="3">
        <v>0</v>
      </c>
      <c r="AA1038" s="2">
        <v>1910</v>
      </c>
      <c r="AB1038" s="2" t="s">
        <v>11</v>
      </c>
      <c r="AC1038" s="2">
        <v>1</v>
      </c>
      <c r="AD1038" s="2" t="str">
        <f>_xlfn.CONCAT(Exposure_Information[[#This Row],[Occupany Code]]," - ",Exposure_Information[[#This Row],[Type of building occupancy]])</f>
        <v>ATC - 1</v>
      </c>
      <c r="AE1038" s="5">
        <v>360500</v>
      </c>
      <c r="AF1038" s="5">
        <v>180250</v>
      </c>
      <c r="AG1038" s="5">
        <v>72100</v>
      </c>
      <c r="AH1038" s="5">
        <f>SUM(Exposure_Information[[#This Row],[Building Coverage Value]:[Business interruption value]])</f>
        <v>612850</v>
      </c>
      <c r="AI1038" s="5">
        <f>SUM(Exposure_Information[[#This Row],[Building Coverage Value]:[Contents Coverage Value]])</f>
        <v>540750</v>
      </c>
      <c r="AJ1038" s="26"/>
    </row>
    <row r="1039" spans="1:36" ht="26" x14ac:dyDescent="0.3">
      <c r="A1039" s="2" t="s">
        <v>148</v>
      </c>
      <c r="B1039" s="2" t="s">
        <v>156</v>
      </c>
      <c r="C1039" s="2" t="s">
        <v>325</v>
      </c>
      <c r="D1039" s="2">
        <v>105384</v>
      </c>
      <c r="E1039" s="2" t="s">
        <v>4697</v>
      </c>
      <c r="F1039" s="2" t="s">
        <v>6031</v>
      </c>
      <c r="G1039" s="3">
        <v>1180</v>
      </c>
      <c r="H1039" s="3">
        <v>500</v>
      </c>
      <c r="I1039" s="71">
        <f>Exposure_Information[[#This Row],[Total  Insured Value]]+Exposure_Information[[#This Row],[Policy Deductible]]</f>
        <v>613250</v>
      </c>
      <c r="J1039" s="2">
        <v>108514</v>
      </c>
      <c r="K1039" s="3">
        <v>1</v>
      </c>
      <c r="L1039" s="2" t="s">
        <v>9</v>
      </c>
      <c r="M1039" s="2" t="s">
        <v>6032</v>
      </c>
      <c r="N1039" s="3" t="s">
        <v>6033</v>
      </c>
      <c r="O1039" s="2" t="s">
        <v>787</v>
      </c>
      <c r="P1039" s="2" t="s">
        <v>221</v>
      </c>
      <c r="Q1039" s="3">
        <v>23</v>
      </c>
      <c r="R1039" s="2" t="s">
        <v>127</v>
      </c>
      <c r="S1039" s="3">
        <v>25</v>
      </c>
      <c r="T1039" s="2" t="s">
        <v>10</v>
      </c>
      <c r="U1039" s="3">
        <v>42.245350000000002</v>
      </c>
      <c r="V1039" s="2" t="s">
        <v>10835</v>
      </c>
      <c r="W1039" s="2" t="s">
        <v>149</v>
      </c>
      <c r="X1039" s="3">
        <v>1</v>
      </c>
      <c r="Y1039" s="3" t="str">
        <f>_xlfn.CONCAT(Exposure_Information[[#This Row],[Building Construction Code]]," - ",Exposure_Information[[#This Row],[Type of building construction]])</f>
        <v>RMS - 1</v>
      </c>
      <c r="Z1039" s="3">
        <v>0</v>
      </c>
      <c r="AA1039" s="2">
        <v>1950</v>
      </c>
      <c r="AB1039" s="2" t="s">
        <v>11</v>
      </c>
      <c r="AC1039" s="2">
        <v>1</v>
      </c>
      <c r="AD1039" s="2" t="str">
        <f>_xlfn.CONCAT(Exposure_Information[[#This Row],[Occupany Code]]," - ",Exposure_Information[[#This Row],[Type of building occupancy]])</f>
        <v>ATC - 1</v>
      </c>
      <c r="AE1039" s="5">
        <v>322500</v>
      </c>
      <c r="AF1039" s="5">
        <v>225750</v>
      </c>
      <c r="AG1039" s="5">
        <v>64500</v>
      </c>
      <c r="AH1039" s="5">
        <f>SUM(Exposure_Information[[#This Row],[Building Coverage Value]:[Business interruption value]])</f>
        <v>612750</v>
      </c>
      <c r="AI1039" s="5">
        <f>SUM(Exposure_Information[[#This Row],[Building Coverage Value]:[Contents Coverage Value]])</f>
        <v>548250</v>
      </c>
      <c r="AJ1039" s="26"/>
    </row>
    <row r="1040" spans="1:36" ht="26" x14ac:dyDescent="0.3">
      <c r="A1040" s="2" t="s">
        <v>148</v>
      </c>
      <c r="B1040" s="2" t="s">
        <v>156</v>
      </c>
      <c r="C1040" s="2" t="s">
        <v>325</v>
      </c>
      <c r="D1040" s="2">
        <v>106604</v>
      </c>
      <c r="E1040" s="2" t="s">
        <v>4697</v>
      </c>
      <c r="F1040" s="2" t="s">
        <v>6752</v>
      </c>
      <c r="G1040" s="3">
        <v>729</v>
      </c>
      <c r="H1040" s="3">
        <v>1000</v>
      </c>
      <c r="I1040" s="71">
        <f>Exposure_Information[[#This Row],[Total  Insured Value]]+Exposure_Information[[#This Row],[Policy Deductible]]</f>
        <v>613750</v>
      </c>
      <c r="J1040" s="2">
        <v>109734</v>
      </c>
      <c r="K1040" s="3">
        <v>1</v>
      </c>
      <c r="L1040" s="2" t="s">
        <v>9</v>
      </c>
      <c r="M1040" s="2" t="s">
        <v>6753</v>
      </c>
      <c r="N1040" s="3" t="s">
        <v>6754</v>
      </c>
      <c r="O1040" s="2" t="s">
        <v>270</v>
      </c>
      <c r="P1040" s="2" t="s">
        <v>155</v>
      </c>
      <c r="Q1040" s="3">
        <v>1</v>
      </c>
      <c r="R1040" s="2" t="s">
        <v>70</v>
      </c>
      <c r="S1040" s="3">
        <v>9</v>
      </c>
      <c r="T1040" s="2" t="s">
        <v>10</v>
      </c>
      <c r="U1040" s="3">
        <v>41.388925999999998</v>
      </c>
      <c r="V1040" s="2" t="s">
        <v>10835</v>
      </c>
      <c r="W1040" s="2" t="s">
        <v>149</v>
      </c>
      <c r="X1040" s="3">
        <v>1</v>
      </c>
      <c r="Y1040" s="3" t="str">
        <f>_xlfn.CONCAT(Exposure_Information[[#This Row],[Building Construction Code]]," - ",Exposure_Information[[#This Row],[Type of building construction]])</f>
        <v>RMS - 1</v>
      </c>
      <c r="Z1040" s="3">
        <v>0</v>
      </c>
      <c r="AA1040" s="2">
        <v>1960</v>
      </c>
      <c r="AB1040" s="2" t="s">
        <v>11</v>
      </c>
      <c r="AC1040" s="2">
        <v>1</v>
      </c>
      <c r="AD1040" s="2" t="str">
        <f>_xlfn.CONCAT(Exposure_Information[[#This Row],[Occupany Code]]," - ",Exposure_Information[[#This Row],[Type of building occupancy]])</f>
        <v>ATC - 1</v>
      </c>
      <c r="AE1040" s="5">
        <v>322500</v>
      </c>
      <c r="AF1040" s="5">
        <v>225750</v>
      </c>
      <c r="AG1040" s="5">
        <v>64500</v>
      </c>
      <c r="AH1040" s="5">
        <f>SUM(Exposure_Information[[#This Row],[Building Coverage Value]:[Business interruption value]])</f>
        <v>612750</v>
      </c>
      <c r="AI1040" s="5">
        <f>SUM(Exposure_Information[[#This Row],[Building Coverage Value]:[Contents Coverage Value]])</f>
        <v>548250</v>
      </c>
      <c r="AJ1040" s="26"/>
    </row>
    <row r="1041" spans="1:36" ht="26" x14ac:dyDescent="0.3">
      <c r="A1041" s="2" t="s">
        <v>148</v>
      </c>
      <c r="B1041" s="2" t="s">
        <v>156</v>
      </c>
      <c r="C1041" s="2" t="s">
        <v>325</v>
      </c>
      <c r="D1041" s="2">
        <v>7147</v>
      </c>
      <c r="E1041" s="2" t="s">
        <v>382</v>
      </c>
      <c r="F1041" s="2" t="s">
        <v>1026</v>
      </c>
      <c r="G1041" s="3">
        <v>4747</v>
      </c>
      <c r="H1041" s="3">
        <v>250</v>
      </c>
      <c r="I1041" s="71">
        <f>Exposure_Information[[#This Row],[Total  Insured Value]]+Exposure_Information[[#This Row],[Policy Deductible]]</f>
        <v>362250</v>
      </c>
      <c r="J1041" s="2">
        <v>9631</v>
      </c>
      <c r="K1041" s="3">
        <v>1</v>
      </c>
      <c r="L1041" s="2" t="s">
        <v>9</v>
      </c>
      <c r="M1041" s="2" t="s">
        <v>10713</v>
      </c>
      <c r="N1041" s="3" t="s">
        <v>1027</v>
      </c>
      <c r="O1041" s="2" t="s">
        <v>97</v>
      </c>
      <c r="P1041" s="2" t="s">
        <v>224</v>
      </c>
      <c r="Q1041" s="3">
        <v>21</v>
      </c>
      <c r="R1041" s="2" t="s">
        <v>127</v>
      </c>
      <c r="S1041" s="3">
        <v>25</v>
      </c>
      <c r="T1041" s="2" t="s">
        <v>10</v>
      </c>
      <c r="U1041" s="3">
        <v>42.052585000000001</v>
      </c>
      <c r="V1041" s="2" t="s">
        <v>10835</v>
      </c>
      <c r="W1041" s="2" t="s">
        <v>149</v>
      </c>
      <c r="X1041" s="3">
        <v>1</v>
      </c>
      <c r="Y1041" s="3" t="str">
        <f>_xlfn.CONCAT(Exposure_Information[[#This Row],[Building Construction Code]]," - ",Exposure_Information[[#This Row],[Type of building construction]])</f>
        <v>RMS - 1</v>
      </c>
      <c r="Z1041" s="3">
        <v>0</v>
      </c>
      <c r="AA1041" s="2">
        <v>9999</v>
      </c>
      <c r="AB1041" s="2" t="s">
        <v>11</v>
      </c>
      <c r="AC1041" s="2">
        <v>37</v>
      </c>
      <c r="AD1041" s="2" t="str">
        <f>_xlfn.CONCAT(Exposure_Information[[#This Row],[Occupany Code]]," - ",Exposure_Information[[#This Row],[Type of building occupancy]])</f>
        <v>ATC - 37</v>
      </c>
      <c r="AE1041" s="5">
        <v>350000</v>
      </c>
      <c r="AF1041" s="5">
        <v>0</v>
      </c>
      <c r="AG1041" s="5">
        <v>12000</v>
      </c>
      <c r="AH1041" s="5">
        <f>SUM(Exposure_Information[[#This Row],[Building Coverage Value]:[Business interruption value]])</f>
        <v>362000</v>
      </c>
      <c r="AI1041" s="5">
        <f>SUM(Exposure_Information[[#This Row],[Building Coverage Value]:[Contents Coverage Value]])</f>
        <v>350000</v>
      </c>
      <c r="AJ1041" s="26"/>
    </row>
    <row r="1042" spans="1:36" ht="26" x14ac:dyDescent="0.3">
      <c r="A1042" s="2" t="s">
        <v>148</v>
      </c>
      <c r="B1042" s="2" t="s">
        <v>156</v>
      </c>
      <c r="C1042" s="2" t="s">
        <v>325</v>
      </c>
      <c r="D1042" s="2">
        <v>102996</v>
      </c>
      <c r="E1042" s="2" t="s">
        <v>4697</v>
      </c>
      <c r="F1042" s="2" t="s">
        <v>5935</v>
      </c>
      <c r="G1042" s="3">
        <v>1258</v>
      </c>
      <c r="H1042" s="3">
        <v>500</v>
      </c>
      <c r="I1042" s="71">
        <f>Exposure_Information[[#This Row],[Total  Insured Value]]+Exposure_Information[[#This Row],[Policy Deductible]]</f>
        <v>612300</v>
      </c>
      <c r="J1042" s="2">
        <v>106126</v>
      </c>
      <c r="K1042" s="3">
        <v>1</v>
      </c>
      <c r="L1042" s="2" t="s">
        <v>9</v>
      </c>
      <c r="M1042" s="2" t="s">
        <v>5936</v>
      </c>
      <c r="N1042" s="3" t="s">
        <v>5937</v>
      </c>
      <c r="O1042" s="2" t="s">
        <v>1826</v>
      </c>
      <c r="P1042" s="2" t="s">
        <v>221</v>
      </c>
      <c r="Q1042" s="3">
        <v>23</v>
      </c>
      <c r="R1042" s="2" t="s">
        <v>127</v>
      </c>
      <c r="S1042" s="3">
        <v>25</v>
      </c>
      <c r="T1042" s="2" t="s">
        <v>10</v>
      </c>
      <c r="U1042" s="3">
        <v>42.010069999999999</v>
      </c>
      <c r="V1042" s="2" t="s">
        <v>10835</v>
      </c>
      <c r="W1042" s="2" t="s">
        <v>149</v>
      </c>
      <c r="X1042" s="3">
        <v>1</v>
      </c>
      <c r="Y1042" s="3" t="str">
        <f>_xlfn.CONCAT(Exposure_Information[[#This Row],[Building Construction Code]]," - ",Exposure_Information[[#This Row],[Type of building construction]])</f>
        <v>RMS - 1</v>
      </c>
      <c r="Z1042" s="3">
        <v>0</v>
      </c>
      <c r="AA1042" s="2">
        <v>1992</v>
      </c>
      <c r="AB1042" s="2" t="s">
        <v>11</v>
      </c>
      <c r="AC1042" s="2">
        <v>1</v>
      </c>
      <c r="AD1042" s="2" t="str">
        <f>_xlfn.CONCAT(Exposure_Information[[#This Row],[Occupany Code]]," - ",Exposure_Information[[#This Row],[Type of building occupancy]])</f>
        <v>ATC - 1</v>
      </c>
      <c r="AE1042" s="5">
        <v>322000</v>
      </c>
      <c r="AF1042" s="5">
        <v>225400</v>
      </c>
      <c r="AG1042" s="5">
        <v>64400</v>
      </c>
      <c r="AH1042" s="5">
        <f>SUM(Exposure_Information[[#This Row],[Building Coverage Value]:[Business interruption value]])</f>
        <v>611800</v>
      </c>
      <c r="AI1042" s="5">
        <f>SUM(Exposure_Information[[#This Row],[Building Coverage Value]:[Contents Coverage Value]])</f>
        <v>547400</v>
      </c>
      <c r="AJ1042" s="26"/>
    </row>
    <row r="1043" spans="1:36" ht="26" x14ac:dyDescent="0.3">
      <c r="A1043" s="2" t="s">
        <v>148</v>
      </c>
      <c r="B1043" s="2" t="s">
        <v>156</v>
      </c>
      <c r="C1043" s="2" t="s">
        <v>325</v>
      </c>
      <c r="D1043" s="2">
        <v>104100</v>
      </c>
      <c r="E1043" s="2" t="s">
        <v>4697</v>
      </c>
      <c r="F1043" s="2" t="s">
        <v>7803</v>
      </c>
      <c r="G1043" s="3">
        <v>1036</v>
      </c>
      <c r="H1043" s="3">
        <v>500</v>
      </c>
      <c r="I1043" s="71">
        <f>Exposure_Information[[#This Row],[Total  Insured Value]]+Exposure_Information[[#This Row],[Policy Deductible]]</f>
        <v>612300</v>
      </c>
      <c r="J1043" s="2">
        <v>107230</v>
      </c>
      <c r="K1043" s="3">
        <v>1</v>
      </c>
      <c r="L1043" s="2" t="s">
        <v>9</v>
      </c>
      <c r="M1043" s="2" t="s">
        <v>7804</v>
      </c>
      <c r="N1043" s="3" t="s">
        <v>7805</v>
      </c>
      <c r="O1043" s="2" t="s">
        <v>132</v>
      </c>
      <c r="P1043" s="2" t="s">
        <v>221</v>
      </c>
      <c r="Q1043" s="3">
        <v>23</v>
      </c>
      <c r="R1043" s="2" t="s">
        <v>127</v>
      </c>
      <c r="S1043" s="3">
        <v>25</v>
      </c>
      <c r="T1043" s="2" t="s">
        <v>10</v>
      </c>
      <c r="U1043" s="3">
        <v>42.076546</v>
      </c>
      <c r="V1043" s="2" t="s">
        <v>10835</v>
      </c>
      <c r="W1043" s="2" t="s">
        <v>149</v>
      </c>
      <c r="X1043" s="3">
        <v>1</v>
      </c>
      <c r="Y1043" s="3" t="str">
        <f>_xlfn.CONCAT(Exposure_Information[[#This Row],[Building Construction Code]]," - ",Exposure_Information[[#This Row],[Type of building construction]])</f>
        <v>RMS - 1</v>
      </c>
      <c r="Z1043" s="3">
        <v>0</v>
      </c>
      <c r="AA1043" s="2">
        <v>1985</v>
      </c>
      <c r="AB1043" s="2" t="s">
        <v>11</v>
      </c>
      <c r="AC1043" s="2">
        <v>1</v>
      </c>
      <c r="AD1043" s="2" t="str">
        <f>_xlfn.CONCAT(Exposure_Information[[#This Row],[Occupany Code]]," - ",Exposure_Information[[#This Row],[Type of building occupancy]])</f>
        <v>ATC - 1</v>
      </c>
      <c r="AE1043" s="5">
        <v>322000</v>
      </c>
      <c r="AF1043" s="5">
        <v>225400</v>
      </c>
      <c r="AG1043" s="5">
        <v>64400</v>
      </c>
      <c r="AH1043" s="5">
        <f>SUM(Exposure_Information[[#This Row],[Building Coverage Value]:[Business interruption value]])</f>
        <v>611800</v>
      </c>
      <c r="AI1043" s="5">
        <f>SUM(Exposure_Information[[#This Row],[Building Coverage Value]:[Contents Coverage Value]])</f>
        <v>547400</v>
      </c>
      <c r="AJ1043" s="26"/>
    </row>
    <row r="1044" spans="1:36" ht="26" x14ac:dyDescent="0.3">
      <c r="A1044" s="2" t="s">
        <v>148</v>
      </c>
      <c r="B1044" s="2" t="s">
        <v>156</v>
      </c>
      <c r="C1044" s="2" t="s">
        <v>325</v>
      </c>
      <c r="D1044" s="2">
        <v>7146</v>
      </c>
      <c r="E1044" s="2" t="s">
        <v>382</v>
      </c>
      <c r="F1044" s="2" t="s">
        <v>2057</v>
      </c>
      <c r="G1044" s="3">
        <v>3071</v>
      </c>
      <c r="H1044" s="3">
        <v>1000</v>
      </c>
      <c r="I1044" s="71">
        <f>Exposure_Information[[#This Row],[Total  Insured Value]]+Exposure_Information[[#This Row],[Policy Deductible]]</f>
        <v>495000</v>
      </c>
      <c r="J1044" s="2">
        <v>9630</v>
      </c>
      <c r="K1044" s="3">
        <v>1</v>
      </c>
      <c r="L1044" s="2" t="s">
        <v>9</v>
      </c>
      <c r="M1044" s="2" t="s">
        <v>10713</v>
      </c>
      <c r="N1044" s="3" t="s">
        <v>163</v>
      </c>
      <c r="O1044" s="2" t="s">
        <v>161</v>
      </c>
      <c r="P1044" s="2" t="s">
        <v>72</v>
      </c>
      <c r="Q1044" s="3">
        <v>25</v>
      </c>
      <c r="R1044" s="2" t="s">
        <v>127</v>
      </c>
      <c r="S1044" s="3">
        <v>25</v>
      </c>
      <c r="T1044" s="2" t="s">
        <v>10</v>
      </c>
      <c r="U1044" s="3">
        <v>42.277746999999998</v>
      </c>
      <c r="V1044" s="2" t="s">
        <v>10835</v>
      </c>
      <c r="W1044" s="2" t="s">
        <v>149</v>
      </c>
      <c r="X1044" s="3">
        <v>1</v>
      </c>
      <c r="Y1044" s="3" t="str">
        <f>_xlfn.CONCAT(Exposure_Information[[#This Row],[Building Construction Code]]," - ",Exposure_Information[[#This Row],[Type of building construction]])</f>
        <v>RMS - 1</v>
      </c>
      <c r="Z1044" s="3">
        <v>0</v>
      </c>
      <c r="AA1044" s="2">
        <v>9999</v>
      </c>
      <c r="AB1044" s="2" t="s">
        <v>11</v>
      </c>
      <c r="AC1044" s="2">
        <v>37</v>
      </c>
      <c r="AD1044" s="2" t="str">
        <f>_xlfn.CONCAT(Exposure_Information[[#This Row],[Occupany Code]]," - ",Exposure_Information[[#This Row],[Type of building occupancy]])</f>
        <v>ATC - 37</v>
      </c>
      <c r="AE1044" s="5">
        <v>464000</v>
      </c>
      <c r="AF1044" s="5">
        <v>0</v>
      </c>
      <c r="AG1044" s="5">
        <v>30000</v>
      </c>
      <c r="AH1044" s="5">
        <f>SUM(Exposure_Information[[#This Row],[Building Coverage Value]:[Business interruption value]])</f>
        <v>494000</v>
      </c>
      <c r="AI1044" s="5">
        <f>SUM(Exposure_Information[[#This Row],[Building Coverage Value]:[Contents Coverage Value]])</f>
        <v>464000</v>
      </c>
      <c r="AJ1044" s="26"/>
    </row>
    <row r="1045" spans="1:36" ht="26" x14ac:dyDescent="0.3">
      <c r="A1045" s="2" t="s">
        <v>148</v>
      </c>
      <c r="B1045" s="2" t="s">
        <v>156</v>
      </c>
      <c r="C1045" s="2" t="s">
        <v>325</v>
      </c>
      <c r="D1045" s="2">
        <v>108054</v>
      </c>
      <c r="E1045" s="2" t="s">
        <v>4697</v>
      </c>
      <c r="F1045" s="2" t="s">
        <v>6686</v>
      </c>
      <c r="G1045" s="3">
        <v>1428</v>
      </c>
      <c r="H1045" s="3">
        <v>100</v>
      </c>
      <c r="I1045" s="71">
        <f>Exposure_Information[[#This Row],[Total  Insured Value]]+Exposure_Information[[#This Row],[Policy Deductible]]</f>
        <v>611250</v>
      </c>
      <c r="J1045" s="2">
        <v>111184</v>
      </c>
      <c r="K1045" s="3">
        <v>1</v>
      </c>
      <c r="L1045" s="2" t="s">
        <v>9</v>
      </c>
      <c r="M1045" s="2" t="s">
        <v>6687</v>
      </c>
      <c r="N1045" s="3" t="s">
        <v>6688</v>
      </c>
      <c r="O1045" s="2" t="s">
        <v>31</v>
      </c>
      <c r="P1045" s="2" t="s">
        <v>90</v>
      </c>
      <c r="Q1045" s="3">
        <v>17</v>
      </c>
      <c r="R1045" s="2" t="s">
        <v>127</v>
      </c>
      <c r="S1045" s="3">
        <v>25</v>
      </c>
      <c r="T1045" s="2" t="s">
        <v>10</v>
      </c>
      <c r="U1045" s="3">
        <v>42.414265999999998</v>
      </c>
      <c r="V1045" s="2" t="s">
        <v>10835</v>
      </c>
      <c r="W1045" s="2" t="s">
        <v>149</v>
      </c>
      <c r="X1045" s="3">
        <v>1</v>
      </c>
      <c r="Y1045" s="3" t="str">
        <f>_xlfn.CONCAT(Exposure_Information[[#This Row],[Building Construction Code]]," - ",Exposure_Information[[#This Row],[Type of building construction]])</f>
        <v>RMS - 1</v>
      </c>
      <c r="Z1045" s="3">
        <v>0</v>
      </c>
      <c r="AA1045" s="2">
        <v>1943</v>
      </c>
      <c r="AB1045" s="2" t="s">
        <v>11</v>
      </c>
      <c r="AC1045" s="2">
        <v>1</v>
      </c>
      <c r="AD1045" s="2" t="str">
        <f>_xlfn.CONCAT(Exposure_Information[[#This Row],[Occupany Code]]," - ",Exposure_Information[[#This Row],[Type of building occupancy]])</f>
        <v>ATC - 1</v>
      </c>
      <c r="AE1045" s="5">
        <v>359500</v>
      </c>
      <c r="AF1045" s="5">
        <v>179750</v>
      </c>
      <c r="AG1045" s="5">
        <v>71900</v>
      </c>
      <c r="AH1045" s="5">
        <f>SUM(Exposure_Information[[#This Row],[Building Coverage Value]:[Business interruption value]])</f>
        <v>611150</v>
      </c>
      <c r="AI1045" s="5">
        <f>SUM(Exposure_Information[[#This Row],[Building Coverage Value]:[Contents Coverage Value]])</f>
        <v>539250</v>
      </c>
      <c r="AJ1045" s="26"/>
    </row>
    <row r="1046" spans="1:36" ht="26" x14ac:dyDescent="0.3">
      <c r="A1046" s="2" t="s">
        <v>148</v>
      </c>
      <c r="B1046" s="2" t="s">
        <v>156</v>
      </c>
      <c r="C1046" s="2" t="s">
        <v>325</v>
      </c>
      <c r="D1046" s="2">
        <v>105661</v>
      </c>
      <c r="E1046" s="2" t="s">
        <v>4697</v>
      </c>
      <c r="F1046" s="2" t="s">
        <v>4918</v>
      </c>
      <c r="G1046" s="3">
        <v>673</v>
      </c>
      <c r="H1046" s="3">
        <v>500</v>
      </c>
      <c r="I1046" s="71">
        <f>Exposure_Information[[#This Row],[Total  Insured Value]]+Exposure_Information[[#This Row],[Policy Deductible]]</f>
        <v>611350</v>
      </c>
      <c r="J1046" s="2">
        <v>108791</v>
      </c>
      <c r="K1046" s="3">
        <v>1</v>
      </c>
      <c r="L1046" s="2" t="s">
        <v>9</v>
      </c>
      <c r="M1046" s="2" t="s">
        <v>4919</v>
      </c>
      <c r="N1046" s="3" t="s">
        <v>4920</v>
      </c>
      <c r="O1046" s="2" t="s">
        <v>904</v>
      </c>
      <c r="P1046" s="2" t="s">
        <v>90</v>
      </c>
      <c r="Q1046" s="3">
        <v>17</v>
      </c>
      <c r="R1046" s="2" t="s">
        <v>127</v>
      </c>
      <c r="S1046" s="3">
        <v>25</v>
      </c>
      <c r="T1046" s="2" t="s">
        <v>10</v>
      </c>
      <c r="U1046" s="3">
        <v>42.510606000000003</v>
      </c>
      <c r="V1046" s="2" t="s">
        <v>10835</v>
      </c>
      <c r="W1046" s="2" t="s">
        <v>149</v>
      </c>
      <c r="X1046" s="3">
        <v>1</v>
      </c>
      <c r="Y1046" s="3" t="str">
        <f>_xlfn.CONCAT(Exposure_Information[[#This Row],[Building Construction Code]]," - ",Exposure_Information[[#This Row],[Type of building construction]])</f>
        <v>RMS - 1</v>
      </c>
      <c r="Z1046" s="3">
        <v>0</v>
      </c>
      <c r="AA1046" s="2">
        <v>2005</v>
      </c>
      <c r="AB1046" s="2" t="s">
        <v>11</v>
      </c>
      <c r="AC1046" s="2">
        <v>1</v>
      </c>
      <c r="AD1046" s="2" t="str">
        <f>_xlfn.CONCAT(Exposure_Information[[#This Row],[Occupany Code]]," - ",Exposure_Information[[#This Row],[Type of building occupancy]])</f>
        <v>ATC - 1</v>
      </c>
      <c r="AE1046" s="5">
        <v>321500</v>
      </c>
      <c r="AF1046" s="5">
        <v>225050</v>
      </c>
      <c r="AG1046" s="5">
        <v>64300</v>
      </c>
      <c r="AH1046" s="5">
        <f>SUM(Exposure_Information[[#This Row],[Building Coverage Value]:[Business interruption value]])</f>
        <v>610850</v>
      </c>
      <c r="AI1046" s="5">
        <f>SUM(Exposure_Information[[#This Row],[Building Coverage Value]:[Contents Coverage Value]])</f>
        <v>546550</v>
      </c>
      <c r="AJ1046" s="26"/>
    </row>
    <row r="1047" spans="1:36" ht="26" x14ac:dyDescent="0.3">
      <c r="A1047" s="2" t="s">
        <v>148</v>
      </c>
      <c r="B1047" s="2" t="s">
        <v>156</v>
      </c>
      <c r="C1047" s="2" t="s">
        <v>325</v>
      </c>
      <c r="D1047" s="2">
        <v>105965</v>
      </c>
      <c r="E1047" s="2" t="s">
        <v>4697</v>
      </c>
      <c r="F1047" s="2" t="s">
        <v>5039</v>
      </c>
      <c r="G1047" s="3">
        <v>637</v>
      </c>
      <c r="H1047" s="3">
        <v>500</v>
      </c>
      <c r="I1047" s="71">
        <f>Exposure_Information[[#This Row],[Total  Insured Value]]+Exposure_Information[[#This Row],[Policy Deductible]]</f>
        <v>611350</v>
      </c>
      <c r="J1047" s="2">
        <v>109095</v>
      </c>
      <c r="K1047" s="3">
        <v>1</v>
      </c>
      <c r="L1047" s="2" t="s">
        <v>9</v>
      </c>
      <c r="M1047" s="2" t="s">
        <v>5040</v>
      </c>
      <c r="N1047" s="3" t="s">
        <v>5041</v>
      </c>
      <c r="O1047" s="2" t="s">
        <v>4105</v>
      </c>
      <c r="P1047" s="2" t="s">
        <v>171</v>
      </c>
      <c r="Q1047" s="3">
        <v>27</v>
      </c>
      <c r="R1047" s="2" t="s">
        <v>127</v>
      </c>
      <c r="S1047" s="3">
        <v>25</v>
      </c>
      <c r="T1047" s="2" t="s">
        <v>10</v>
      </c>
      <c r="U1047" s="3">
        <v>42.080098</v>
      </c>
      <c r="V1047" s="2" t="s">
        <v>10835</v>
      </c>
      <c r="W1047" s="2" t="s">
        <v>149</v>
      </c>
      <c r="X1047" s="3">
        <v>1</v>
      </c>
      <c r="Y1047" s="3" t="str">
        <f>_xlfn.CONCAT(Exposure_Information[[#This Row],[Building Construction Code]]," - ",Exposure_Information[[#This Row],[Type of building construction]])</f>
        <v>RMS - 1</v>
      </c>
      <c r="Z1047" s="3">
        <v>0</v>
      </c>
      <c r="AA1047" s="2">
        <v>2002</v>
      </c>
      <c r="AB1047" s="2" t="s">
        <v>11</v>
      </c>
      <c r="AC1047" s="2">
        <v>1</v>
      </c>
      <c r="AD1047" s="2" t="str">
        <f>_xlfn.CONCAT(Exposure_Information[[#This Row],[Occupany Code]]," - ",Exposure_Information[[#This Row],[Type of building occupancy]])</f>
        <v>ATC - 1</v>
      </c>
      <c r="AE1047" s="5">
        <v>321500</v>
      </c>
      <c r="AF1047" s="5">
        <v>225050</v>
      </c>
      <c r="AG1047" s="5">
        <v>64300</v>
      </c>
      <c r="AH1047" s="5">
        <f>SUM(Exposure_Information[[#This Row],[Building Coverage Value]:[Business interruption value]])</f>
        <v>610850</v>
      </c>
      <c r="AI1047" s="5">
        <f>SUM(Exposure_Information[[#This Row],[Building Coverage Value]:[Contents Coverage Value]])</f>
        <v>546550</v>
      </c>
      <c r="AJ1047" s="26"/>
    </row>
    <row r="1048" spans="1:36" ht="26" x14ac:dyDescent="0.3">
      <c r="A1048" s="2" t="s">
        <v>148</v>
      </c>
      <c r="B1048" s="2" t="s">
        <v>156</v>
      </c>
      <c r="C1048" s="2" t="s">
        <v>325</v>
      </c>
      <c r="D1048" s="2">
        <v>102802</v>
      </c>
      <c r="E1048" s="2" t="s">
        <v>4697</v>
      </c>
      <c r="F1048" s="2" t="s">
        <v>5275</v>
      </c>
      <c r="G1048" s="3">
        <v>1041</v>
      </c>
      <c r="H1048" s="3">
        <v>1000</v>
      </c>
      <c r="I1048" s="71">
        <f>Exposure_Information[[#This Row],[Total  Insured Value]]+Exposure_Information[[#This Row],[Policy Deductible]]</f>
        <v>611850</v>
      </c>
      <c r="J1048" s="2">
        <v>105932</v>
      </c>
      <c r="K1048" s="3">
        <v>1</v>
      </c>
      <c r="L1048" s="2" t="s">
        <v>9</v>
      </c>
      <c r="M1048" s="2" t="s">
        <v>5276</v>
      </c>
      <c r="N1048" s="3" t="s">
        <v>5277</v>
      </c>
      <c r="O1048" s="2" t="s">
        <v>259</v>
      </c>
      <c r="P1048" s="2" t="s">
        <v>221</v>
      </c>
      <c r="Q1048" s="3">
        <v>23</v>
      </c>
      <c r="R1048" s="2" t="s">
        <v>127</v>
      </c>
      <c r="S1048" s="3">
        <v>25</v>
      </c>
      <c r="T1048" s="2" t="s">
        <v>10</v>
      </c>
      <c r="U1048" s="3">
        <v>41.937106999999997</v>
      </c>
      <c r="V1048" s="2" t="s">
        <v>10835</v>
      </c>
      <c r="W1048" s="2" t="s">
        <v>149</v>
      </c>
      <c r="X1048" s="3">
        <v>1</v>
      </c>
      <c r="Y1048" s="3" t="str">
        <f>_xlfn.CONCAT(Exposure_Information[[#This Row],[Building Construction Code]]," - ",Exposure_Information[[#This Row],[Type of building construction]])</f>
        <v>RMS - 1</v>
      </c>
      <c r="Z1048" s="3">
        <v>0</v>
      </c>
      <c r="AA1048" s="2">
        <v>1983</v>
      </c>
      <c r="AB1048" s="2" t="s">
        <v>11</v>
      </c>
      <c r="AC1048" s="2">
        <v>1</v>
      </c>
      <c r="AD1048" s="2" t="str">
        <f>_xlfn.CONCAT(Exposure_Information[[#This Row],[Occupany Code]]," - ",Exposure_Information[[#This Row],[Type of building occupancy]])</f>
        <v>ATC - 1</v>
      </c>
      <c r="AE1048" s="5">
        <v>321500</v>
      </c>
      <c r="AF1048" s="5">
        <v>225050</v>
      </c>
      <c r="AG1048" s="5">
        <v>64300</v>
      </c>
      <c r="AH1048" s="5">
        <f>SUM(Exposure_Information[[#This Row],[Building Coverage Value]:[Business interruption value]])</f>
        <v>610850</v>
      </c>
      <c r="AI1048" s="5">
        <f>SUM(Exposure_Information[[#This Row],[Building Coverage Value]:[Contents Coverage Value]])</f>
        <v>546550</v>
      </c>
      <c r="AJ1048" s="26"/>
    </row>
    <row r="1049" spans="1:36" ht="26" x14ac:dyDescent="0.3">
      <c r="A1049" s="2" t="s">
        <v>148</v>
      </c>
      <c r="B1049" s="2" t="s">
        <v>156</v>
      </c>
      <c r="C1049" s="2" t="s">
        <v>325</v>
      </c>
      <c r="D1049" s="2">
        <v>115220</v>
      </c>
      <c r="E1049" s="2" t="s">
        <v>4697</v>
      </c>
      <c r="F1049" s="2" t="s">
        <v>8992</v>
      </c>
      <c r="G1049" s="3">
        <v>1426</v>
      </c>
      <c r="H1049" s="3">
        <v>1000</v>
      </c>
      <c r="I1049" s="71">
        <f>Exposure_Information[[#This Row],[Total  Insured Value]]+Exposure_Information[[#This Row],[Policy Deductible]]</f>
        <v>611850</v>
      </c>
      <c r="J1049" s="2">
        <v>118350</v>
      </c>
      <c r="K1049" s="3">
        <v>1</v>
      </c>
      <c r="L1049" s="2" t="s">
        <v>9</v>
      </c>
      <c r="M1049" s="2" t="s">
        <v>8993</v>
      </c>
      <c r="N1049" s="3" t="s">
        <v>8994</v>
      </c>
      <c r="O1049" s="2" t="s">
        <v>354</v>
      </c>
      <c r="P1049" s="2" t="s">
        <v>74</v>
      </c>
      <c r="Q1049" s="3">
        <v>9</v>
      </c>
      <c r="R1049" s="2" t="s">
        <v>127</v>
      </c>
      <c r="S1049" s="3">
        <v>25</v>
      </c>
      <c r="T1049" s="2" t="s">
        <v>10</v>
      </c>
      <c r="U1049" s="3">
        <v>42.478523000000003</v>
      </c>
      <c r="V1049" s="2" t="s">
        <v>10835</v>
      </c>
      <c r="W1049" s="2" t="s">
        <v>149</v>
      </c>
      <c r="X1049" s="3">
        <v>1</v>
      </c>
      <c r="Y1049" s="3" t="str">
        <f>_xlfn.CONCAT(Exposure_Information[[#This Row],[Building Construction Code]]," - ",Exposure_Information[[#This Row],[Type of building construction]])</f>
        <v>RMS - 1</v>
      </c>
      <c r="Z1049" s="3">
        <v>0</v>
      </c>
      <c r="AA1049" s="2">
        <v>1910</v>
      </c>
      <c r="AB1049" s="2" t="s">
        <v>11</v>
      </c>
      <c r="AC1049" s="2">
        <v>1</v>
      </c>
      <c r="AD1049" s="2" t="str">
        <f>_xlfn.CONCAT(Exposure_Information[[#This Row],[Occupany Code]]," - ",Exposure_Information[[#This Row],[Type of building occupancy]])</f>
        <v>ATC - 1</v>
      </c>
      <c r="AE1049" s="5">
        <v>321500</v>
      </c>
      <c r="AF1049" s="5">
        <v>225050</v>
      </c>
      <c r="AG1049" s="5">
        <v>64300</v>
      </c>
      <c r="AH1049" s="5">
        <f>SUM(Exposure_Information[[#This Row],[Building Coverage Value]:[Business interruption value]])</f>
        <v>610850</v>
      </c>
      <c r="AI1049" s="5">
        <f>SUM(Exposure_Information[[#This Row],[Building Coverage Value]:[Contents Coverage Value]])</f>
        <v>546550</v>
      </c>
      <c r="AJ1049" s="26"/>
    </row>
    <row r="1050" spans="1:36" x14ac:dyDescent="0.3">
      <c r="A1050" s="2" t="s">
        <v>148</v>
      </c>
      <c r="B1050" s="2" t="s">
        <v>156</v>
      </c>
      <c r="C1050" s="2" t="s">
        <v>325</v>
      </c>
      <c r="D1050" s="2">
        <v>100296</v>
      </c>
      <c r="E1050" s="2" t="s">
        <v>4697</v>
      </c>
      <c r="F1050" s="2" t="s">
        <v>5375</v>
      </c>
      <c r="G1050" s="3">
        <v>775</v>
      </c>
      <c r="H1050" s="3">
        <v>250</v>
      </c>
      <c r="I1050" s="71">
        <f>Exposure_Information[[#This Row],[Total  Insured Value]]+Exposure_Information[[#This Row],[Policy Deductible]]</f>
        <v>610550</v>
      </c>
      <c r="J1050" s="2">
        <v>103426</v>
      </c>
      <c r="K1050" s="3">
        <v>1</v>
      </c>
      <c r="L1050" s="2" t="s">
        <v>9</v>
      </c>
      <c r="M1050" s="2" t="s">
        <v>5376</v>
      </c>
      <c r="N1050" s="3" t="s">
        <v>5377</v>
      </c>
      <c r="O1050" s="2" t="s">
        <v>939</v>
      </c>
      <c r="P1050" s="2" t="s">
        <v>90</v>
      </c>
      <c r="Q1050" s="3">
        <v>17</v>
      </c>
      <c r="R1050" s="2" t="s">
        <v>127</v>
      </c>
      <c r="S1050" s="3">
        <v>25</v>
      </c>
      <c r="T1050" s="2" t="s">
        <v>10</v>
      </c>
      <c r="U1050" s="3">
        <v>42.473739999999999</v>
      </c>
      <c r="V1050" s="2" t="s">
        <v>10835</v>
      </c>
      <c r="W1050" s="2" t="s">
        <v>149</v>
      </c>
      <c r="X1050" s="3">
        <v>1</v>
      </c>
      <c r="Y1050" s="3" t="str">
        <f>_xlfn.CONCAT(Exposure_Information[[#This Row],[Building Construction Code]]," - ",Exposure_Information[[#This Row],[Type of building construction]])</f>
        <v>RMS - 1</v>
      </c>
      <c r="Z1050" s="3">
        <v>0</v>
      </c>
      <c r="AA1050" s="2">
        <v>1968</v>
      </c>
      <c r="AB1050" s="2" t="s">
        <v>11</v>
      </c>
      <c r="AC1050" s="2">
        <v>1</v>
      </c>
      <c r="AD1050" s="2" t="str">
        <f>_xlfn.CONCAT(Exposure_Information[[#This Row],[Occupany Code]]," - ",Exposure_Information[[#This Row],[Type of building occupancy]])</f>
        <v>ATC - 1</v>
      </c>
      <c r="AE1050" s="5">
        <v>359000</v>
      </c>
      <c r="AF1050" s="5">
        <v>179500</v>
      </c>
      <c r="AG1050" s="5">
        <v>71800</v>
      </c>
      <c r="AH1050" s="5">
        <f>SUM(Exposure_Information[[#This Row],[Building Coverage Value]:[Business interruption value]])</f>
        <v>610300</v>
      </c>
      <c r="AI1050" s="5">
        <f>SUM(Exposure_Information[[#This Row],[Building Coverage Value]:[Contents Coverage Value]])</f>
        <v>538500</v>
      </c>
      <c r="AJ1050" s="26"/>
    </row>
    <row r="1051" spans="1:36" ht="39" x14ac:dyDescent="0.3">
      <c r="A1051" s="2" t="s">
        <v>148</v>
      </c>
      <c r="B1051" s="2" t="s">
        <v>156</v>
      </c>
      <c r="C1051" s="2" t="s">
        <v>325</v>
      </c>
      <c r="D1051" s="2">
        <v>7143</v>
      </c>
      <c r="E1051" s="2" t="s">
        <v>382</v>
      </c>
      <c r="F1051" s="2" t="s">
        <v>983</v>
      </c>
      <c r="G1051" s="3">
        <v>6281.7900390625</v>
      </c>
      <c r="H1051" s="3">
        <v>1000</v>
      </c>
      <c r="I1051" s="71">
        <f>Exposure_Information[[#This Row],[Total  Insured Value]]+Exposure_Information[[#This Row],[Policy Deductible]]</f>
        <v>751000</v>
      </c>
      <c r="J1051" s="2">
        <v>9627</v>
      </c>
      <c r="K1051" s="3">
        <v>1</v>
      </c>
      <c r="L1051" s="2" t="s">
        <v>9</v>
      </c>
      <c r="M1051" s="2" t="s">
        <v>10713</v>
      </c>
      <c r="N1051" s="3" t="s">
        <v>984</v>
      </c>
      <c r="O1051" s="2" t="s">
        <v>545</v>
      </c>
      <c r="P1051" s="2" t="s">
        <v>59</v>
      </c>
      <c r="Q1051" s="3">
        <v>61</v>
      </c>
      <c r="R1051" s="2" t="s">
        <v>25</v>
      </c>
      <c r="S1051" s="3">
        <v>36</v>
      </c>
      <c r="T1051" s="2" t="s">
        <v>10</v>
      </c>
      <c r="U1051" s="3">
        <v>40.709721999999999</v>
      </c>
      <c r="V1051" s="2" t="s">
        <v>10835</v>
      </c>
      <c r="W1051" s="2" t="s">
        <v>149</v>
      </c>
      <c r="X1051" s="3">
        <v>3</v>
      </c>
      <c r="Y1051" s="3" t="str">
        <f>_xlfn.CONCAT(Exposure_Information[[#This Row],[Building Construction Code]]," - ",Exposure_Information[[#This Row],[Type of building construction]])</f>
        <v>RMS - 3</v>
      </c>
      <c r="Z1051" s="3">
        <v>0</v>
      </c>
      <c r="AA1051" s="2">
        <v>9999</v>
      </c>
      <c r="AB1051" s="2" t="s">
        <v>11</v>
      </c>
      <c r="AC1051" s="2">
        <v>37</v>
      </c>
      <c r="AD1051" s="2" t="str">
        <f>_xlfn.CONCAT(Exposure_Information[[#This Row],[Occupany Code]]," - ",Exposure_Information[[#This Row],[Type of building occupancy]])</f>
        <v>ATC - 37</v>
      </c>
      <c r="AE1051" s="5">
        <v>0</v>
      </c>
      <c r="AF1051" s="5">
        <v>750000</v>
      </c>
      <c r="AG1051" s="5">
        <v>0</v>
      </c>
      <c r="AH1051" s="5">
        <f>SUM(Exposure_Information[[#This Row],[Building Coverage Value]:[Business interruption value]])</f>
        <v>750000</v>
      </c>
      <c r="AI1051" s="5">
        <f>SUM(Exposure_Information[[#This Row],[Building Coverage Value]:[Contents Coverage Value]])</f>
        <v>750000</v>
      </c>
      <c r="AJ1051" s="26"/>
    </row>
    <row r="1052" spans="1:36" ht="26" x14ac:dyDescent="0.3">
      <c r="A1052" s="2" t="s">
        <v>148</v>
      </c>
      <c r="B1052" s="2" t="s">
        <v>156</v>
      </c>
      <c r="C1052" s="2" t="s">
        <v>325</v>
      </c>
      <c r="D1052" s="2">
        <v>110016</v>
      </c>
      <c r="E1052" s="2" t="s">
        <v>4697</v>
      </c>
      <c r="F1052" s="2" t="s">
        <v>7766</v>
      </c>
      <c r="G1052" s="3">
        <v>1117</v>
      </c>
      <c r="H1052" s="3">
        <v>1000</v>
      </c>
      <c r="I1052" s="71">
        <f>Exposure_Information[[#This Row],[Total  Insured Value]]+Exposure_Information[[#This Row],[Policy Deductible]]</f>
        <v>610900</v>
      </c>
      <c r="J1052" s="2">
        <v>113146</v>
      </c>
      <c r="K1052" s="3">
        <v>1</v>
      </c>
      <c r="L1052" s="2" t="s">
        <v>9</v>
      </c>
      <c r="M1052" s="2" t="s">
        <v>7767</v>
      </c>
      <c r="N1052" s="3" t="s">
        <v>7768</v>
      </c>
      <c r="O1052" s="2" t="s">
        <v>96</v>
      </c>
      <c r="P1052" s="2" t="s">
        <v>80</v>
      </c>
      <c r="Q1052" s="3">
        <v>47</v>
      </c>
      <c r="R1052" s="2" t="s">
        <v>25</v>
      </c>
      <c r="S1052" s="3">
        <v>36</v>
      </c>
      <c r="T1052" s="2" t="s">
        <v>10</v>
      </c>
      <c r="U1052" s="3">
        <v>40.588861999999999</v>
      </c>
      <c r="V1052" s="2" t="s">
        <v>10835</v>
      </c>
      <c r="W1052" s="2" t="s">
        <v>149</v>
      </c>
      <c r="X1052" s="3">
        <v>2</v>
      </c>
      <c r="Y1052" s="3" t="str">
        <f>_xlfn.CONCAT(Exposure_Information[[#This Row],[Building Construction Code]]," - ",Exposure_Information[[#This Row],[Type of building construction]])</f>
        <v>RMS - 2</v>
      </c>
      <c r="Z1052" s="3">
        <v>0</v>
      </c>
      <c r="AA1052" s="2">
        <v>1950</v>
      </c>
      <c r="AB1052" s="2" t="s">
        <v>11</v>
      </c>
      <c r="AC1052" s="2">
        <v>1</v>
      </c>
      <c r="AD1052" s="2" t="str">
        <f>_xlfn.CONCAT(Exposure_Information[[#This Row],[Occupany Code]]," - ",Exposure_Information[[#This Row],[Type of building occupancy]])</f>
        <v>ATC - 1</v>
      </c>
      <c r="AE1052" s="5">
        <v>321000</v>
      </c>
      <c r="AF1052" s="5">
        <v>224700</v>
      </c>
      <c r="AG1052" s="5">
        <v>64200</v>
      </c>
      <c r="AH1052" s="5">
        <f>SUM(Exposure_Information[[#This Row],[Building Coverage Value]:[Business interruption value]])</f>
        <v>609900</v>
      </c>
      <c r="AI1052" s="5">
        <f>SUM(Exposure_Information[[#This Row],[Building Coverage Value]:[Contents Coverage Value]])</f>
        <v>545700</v>
      </c>
      <c r="AJ1052" s="26"/>
    </row>
    <row r="1053" spans="1:36" ht="39" x14ac:dyDescent="0.3">
      <c r="A1053" s="2" t="s">
        <v>148</v>
      </c>
      <c r="B1053" s="2" t="s">
        <v>156</v>
      </c>
      <c r="C1053" s="2" t="s">
        <v>325</v>
      </c>
      <c r="D1053" s="2">
        <v>115238</v>
      </c>
      <c r="E1053" s="2" t="s">
        <v>4697</v>
      </c>
      <c r="F1053" s="2" t="s">
        <v>8383</v>
      </c>
      <c r="G1053" s="3">
        <v>1729</v>
      </c>
      <c r="H1053" s="3">
        <v>1000</v>
      </c>
      <c r="I1053" s="71">
        <f>Exposure_Information[[#This Row],[Total  Insured Value]]+Exposure_Information[[#This Row],[Policy Deductible]]</f>
        <v>610450</v>
      </c>
      <c r="J1053" s="2">
        <v>118368</v>
      </c>
      <c r="K1053" s="3">
        <v>1</v>
      </c>
      <c r="L1053" s="2" t="s">
        <v>9</v>
      </c>
      <c r="M1053" s="2" t="s">
        <v>8384</v>
      </c>
      <c r="N1053" s="3" t="s">
        <v>8385</v>
      </c>
      <c r="O1053" s="2" t="s">
        <v>1012</v>
      </c>
      <c r="P1053" s="2" t="s">
        <v>72</v>
      </c>
      <c r="Q1053" s="3">
        <v>25</v>
      </c>
      <c r="R1053" s="2" t="s">
        <v>127</v>
      </c>
      <c r="S1053" s="3">
        <v>25</v>
      </c>
      <c r="T1053" s="2" t="s">
        <v>10</v>
      </c>
      <c r="U1053" s="3">
        <v>42.385126</v>
      </c>
      <c r="V1053" s="2" t="s">
        <v>10835</v>
      </c>
      <c r="W1053" s="2" t="s">
        <v>149</v>
      </c>
      <c r="X1053" s="3">
        <v>1</v>
      </c>
      <c r="Y1053" s="3" t="str">
        <f>_xlfn.CONCAT(Exposure_Information[[#This Row],[Building Construction Code]]," - ",Exposure_Information[[#This Row],[Type of building construction]])</f>
        <v>RMS - 1</v>
      </c>
      <c r="Z1053" s="3">
        <v>0</v>
      </c>
      <c r="AA1053" s="2">
        <v>1930</v>
      </c>
      <c r="AB1053" s="2" t="s">
        <v>11</v>
      </c>
      <c r="AC1053" s="2">
        <v>1</v>
      </c>
      <c r="AD1053" s="2" t="str">
        <f>_xlfn.CONCAT(Exposure_Information[[#This Row],[Occupany Code]]," - ",Exposure_Information[[#This Row],[Type of building occupancy]])</f>
        <v>ATC - 1</v>
      </c>
      <c r="AE1053" s="5">
        <v>358500</v>
      </c>
      <c r="AF1053" s="5">
        <v>179250</v>
      </c>
      <c r="AG1053" s="5">
        <v>71700</v>
      </c>
      <c r="AH1053" s="5">
        <f>SUM(Exposure_Information[[#This Row],[Building Coverage Value]:[Business interruption value]])</f>
        <v>609450</v>
      </c>
      <c r="AI1053" s="5">
        <f>SUM(Exposure_Information[[#This Row],[Building Coverage Value]:[Contents Coverage Value]])</f>
        <v>537750</v>
      </c>
      <c r="AJ1053" s="26"/>
    </row>
    <row r="1054" spans="1:36" ht="39" x14ac:dyDescent="0.3">
      <c r="A1054" s="2" t="s">
        <v>148</v>
      </c>
      <c r="B1054" s="2" t="s">
        <v>156</v>
      </c>
      <c r="C1054" s="2" t="s">
        <v>325</v>
      </c>
      <c r="D1054" s="2">
        <v>101452</v>
      </c>
      <c r="E1054" s="2" t="s">
        <v>4697</v>
      </c>
      <c r="F1054" s="2" t="s">
        <v>7150</v>
      </c>
      <c r="G1054" s="3">
        <v>844</v>
      </c>
      <c r="H1054" s="3">
        <v>500</v>
      </c>
      <c r="I1054" s="71">
        <f>Exposure_Information[[#This Row],[Total  Insured Value]]+Exposure_Information[[#This Row],[Policy Deductible]]</f>
        <v>609450</v>
      </c>
      <c r="J1054" s="2">
        <v>104582</v>
      </c>
      <c r="K1054" s="3">
        <v>1</v>
      </c>
      <c r="L1054" s="2" t="s">
        <v>9</v>
      </c>
      <c r="M1054" s="2" t="s">
        <v>7151</v>
      </c>
      <c r="N1054" s="3" t="s">
        <v>6343</v>
      </c>
      <c r="O1054" s="2" t="s">
        <v>2172</v>
      </c>
      <c r="P1054" s="2" t="s">
        <v>224</v>
      </c>
      <c r="Q1054" s="3">
        <v>21</v>
      </c>
      <c r="R1054" s="2" t="s">
        <v>127</v>
      </c>
      <c r="S1054" s="3">
        <v>25</v>
      </c>
      <c r="T1054" s="2" t="s">
        <v>10</v>
      </c>
      <c r="U1054" s="3">
        <v>42.209946000000002</v>
      </c>
      <c r="V1054" s="2" t="s">
        <v>10835</v>
      </c>
      <c r="W1054" s="2" t="s">
        <v>149</v>
      </c>
      <c r="X1054" s="3">
        <v>1</v>
      </c>
      <c r="Y1054" s="3" t="str">
        <f>_xlfn.CONCAT(Exposure_Information[[#This Row],[Building Construction Code]]," - ",Exposure_Information[[#This Row],[Type of building construction]])</f>
        <v>RMS - 1</v>
      </c>
      <c r="Z1054" s="3">
        <v>0</v>
      </c>
      <c r="AA1054" s="2">
        <v>1910</v>
      </c>
      <c r="AB1054" s="2" t="s">
        <v>11</v>
      </c>
      <c r="AC1054" s="2">
        <v>1</v>
      </c>
      <c r="AD1054" s="2" t="str">
        <f>_xlfn.CONCAT(Exposure_Information[[#This Row],[Occupany Code]]," - ",Exposure_Information[[#This Row],[Type of building occupancy]])</f>
        <v>ATC - 1</v>
      </c>
      <c r="AE1054" s="5">
        <v>320500</v>
      </c>
      <c r="AF1054" s="5">
        <v>224350</v>
      </c>
      <c r="AG1054" s="5">
        <v>64100</v>
      </c>
      <c r="AH1054" s="5">
        <f>SUM(Exposure_Information[[#This Row],[Building Coverage Value]:[Business interruption value]])</f>
        <v>608950</v>
      </c>
      <c r="AI1054" s="5">
        <f>SUM(Exposure_Information[[#This Row],[Building Coverage Value]:[Contents Coverage Value]])</f>
        <v>544850</v>
      </c>
      <c r="AJ1054" s="26"/>
    </row>
    <row r="1055" spans="1:36" ht="39" x14ac:dyDescent="0.3">
      <c r="A1055" s="2" t="s">
        <v>148</v>
      </c>
      <c r="B1055" s="2" t="s">
        <v>156</v>
      </c>
      <c r="C1055" s="2" t="s">
        <v>325</v>
      </c>
      <c r="D1055" s="2">
        <v>13108</v>
      </c>
      <c r="E1055" s="2" t="s">
        <v>367</v>
      </c>
      <c r="F1055" s="2" t="s">
        <v>2129</v>
      </c>
      <c r="G1055" s="3">
        <v>1707</v>
      </c>
      <c r="H1055" s="3">
        <v>1000</v>
      </c>
      <c r="I1055" s="71">
        <f>Exposure_Information[[#This Row],[Total  Insured Value]]+Exposure_Information[[#This Row],[Policy Deductible]]</f>
        <v>609500</v>
      </c>
      <c r="J1055" s="2">
        <v>16080</v>
      </c>
      <c r="K1055" s="3">
        <v>1</v>
      </c>
      <c r="L1055" s="2" t="s">
        <v>9</v>
      </c>
      <c r="M1055" s="2" t="s">
        <v>2130</v>
      </c>
      <c r="N1055" s="3" t="s">
        <v>2131</v>
      </c>
      <c r="O1055" s="2" t="s">
        <v>350</v>
      </c>
      <c r="P1055" s="2" t="s">
        <v>90</v>
      </c>
      <c r="Q1055" s="3">
        <v>17</v>
      </c>
      <c r="R1055" s="2" t="s">
        <v>127</v>
      </c>
      <c r="S1055" s="3">
        <v>25</v>
      </c>
      <c r="T1055" s="2" t="s">
        <v>10</v>
      </c>
      <c r="U1055" s="3">
        <v>42.385002</v>
      </c>
      <c r="V1055" s="2" t="s">
        <v>10835</v>
      </c>
      <c r="W1055" s="2" t="s">
        <v>149</v>
      </c>
      <c r="X1055" s="3">
        <v>1</v>
      </c>
      <c r="Y1055" s="3" t="str">
        <f>_xlfn.CONCAT(Exposure_Information[[#This Row],[Building Construction Code]]," - ",Exposure_Information[[#This Row],[Type of building construction]])</f>
        <v>RMS - 1</v>
      </c>
      <c r="Z1055" s="3">
        <v>0</v>
      </c>
      <c r="AA1055" s="2">
        <v>1900</v>
      </c>
      <c r="AB1055" s="2" t="s">
        <v>11</v>
      </c>
      <c r="AC1055" s="2">
        <v>1</v>
      </c>
      <c r="AD1055" s="2" t="str">
        <f>_xlfn.CONCAT(Exposure_Information[[#This Row],[Occupany Code]]," - ",Exposure_Information[[#This Row],[Type of building occupancy]])</f>
        <v>ATC - 1</v>
      </c>
      <c r="AE1055" s="5">
        <v>608500</v>
      </c>
      <c r="AF1055" s="5">
        <v>0</v>
      </c>
      <c r="AG1055" s="5">
        <v>0</v>
      </c>
      <c r="AH1055" s="5">
        <f>SUM(Exposure_Information[[#This Row],[Building Coverage Value]:[Business interruption value]])</f>
        <v>608500</v>
      </c>
      <c r="AI1055" s="5">
        <f>SUM(Exposure_Information[[#This Row],[Building Coverage Value]:[Contents Coverage Value]])</f>
        <v>608500</v>
      </c>
      <c r="AJ1055" s="26"/>
    </row>
    <row r="1056" spans="1:36" ht="26" x14ac:dyDescent="0.3">
      <c r="A1056" s="2" t="s">
        <v>148</v>
      </c>
      <c r="B1056" s="2" t="s">
        <v>156</v>
      </c>
      <c r="C1056" s="2" t="s">
        <v>325</v>
      </c>
      <c r="D1056" s="2">
        <v>107150</v>
      </c>
      <c r="E1056" s="2" t="s">
        <v>4697</v>
      </c>
      <c r="F1056" s="2" t="s">
        <v>4948</v>
      </c>
      <c r="G1056" s="3">
        <v>954</v>
      </c>
      <c r="H1056" s="3">
        <v>500</v>
      </c>
      <c r="I1056" s="71">
        <f>Exposure_Information[[#This Row],[Total  Insured Value]]+Exposure_Information[[#This Row],[Policy Deductible]]</f>
        <v>608500</v>
      </c>
      <c r="J1056" s="2">
        <v>110280</v>
      </c>
      <c r="K1056" s="3">
        <v>1</v>
      </c>
      <c r="L1056" s="2" t="s">
        <v>9</v>
      </c>
      <c r="M1056" s="2" t="s">
        <v>4949</v>
      </c>
      <c r="N1056" s="3" t="s">
        <v>4950</v>
      </c>
      <c r="O1056" s="2" t="s">
        <v>16</v>
      </c>
      <c r="P1056" s="2" t="s">
        <v>74</v>
      </c>
      <c r="Q1056" s="3">
        <v>9</v>
      </c>
      <c r="R1056" s="2" t="s">
        <v>127</v>
      </c>
      <c r="S1056" s="3">
        <v>25</v>
      </c>
      <c r="T1056" s="2" t="s">
        <v>10</v>
      </c>
      <c r="U1056" s="3">
        <v>42.517448000000002</v>
      </c>
      <c r="V1056" s="2" t="s">
        <v>10835</v>
      </c>
      <c r="W1056" s="2" t="s">
        <v>149</v>
      </c>
      <c r="X1056" s="3">
        <v>1</v>
      </c>
      <c r="Y1056" s="3" t="str">
        <f>_xlfn.CONCAT(Exposure_Information[[#This Row],[Building Construction Code]]," - ",Exposure_Information[[#This Row],[Type of building construction]])</f>
        <v>RMS - 1</v>
      </c>
      <c r="Z1056" s="3">
        <v>0</v>
      </c>
      <c r="AA1056" s="2">
        <v>1966</v>
      </c>
      <c r="AB1056" s="2" t="s">
        <v>11</v>
      </c>
      <c r="AC1056" s="2">
        <v>1</v>
      </c>
      <c r="AD1056" s="2" t="str">
        <f>_xlfn.CONCAT(Exposure_Information[[#This Row],[Occupany Code]]," - ",Exposure_Information[[#This Row],[Type of building occupancy]])</f>
        <v>ATC - 1</v>
      </c>
      <c r="AE1056" s="5">
        <v>320000</v>
      </c>
      <c r="AF1056" s="5">
        <v>224000</v>
      </c>
      <c r="AG1056" s="5">
        <v>64000</v>
      </c>
      <c r="AH1056" s="5">
        <f>SUM(Exposure_Information[[#This Row],[Building Coverage Value]:[Business interruption value]])</f>
        <v>608000</v>
      </c>
      <c r="AI1056" s="5">
        <f>SUM(Exposure_Information[[#This Row],[Building Coverage Value]:[Contents Coverage Value]])</f>
        <v>544000</v>
      </c>
      <c r="AJ1056" s="26"/>
    </row>
    <row r="1057" spans="1:36" ht="39" x14ac:dyDescent="0.3">
      <c r="A1057" s="2" t="s">
        <v>148</v>
      </c>
      <c r="B1057" s="2" t="s">
        <v>156</v>
      </c>
      <c r="C1057" s="2" t="s">
        <v>325</v>
      </c>
      <c r="D1057" s="2">
        <v>114621</v>
      </c>
      <c r="E1057" s="2" t="s">
        <v>4697</v>
      </c>
      <c r="F1057" s="2" t="s">
        <v>7979</v>
      </c>
      <c r="G1057" s="3">
        <v>800</v>
      </c>
      <c r="H1057" s="3">
        <v>250</v>
      </c>
      <c r="I1057" s="71">
        <f>Exposure_Information[[#This Row],[Total  Insured Value]]+Exposure_Information[[#This Row],[Policy Deductible]]</f>
        <v>608250</v>
      </c>
      <c r="J1057" s="2">
        <v>117751</v>
      </c>
      <c r="K1057" s="3">
        <v>1</v>
      </c>
      <c r="L1057" s="2" t="s">
        <v>9</v>
      </c>
      <c r="M1057" s="2" t="s">
        <v>7980</v>
      </c>
      <c r="N1057" s="3" t="s">
        <v>7981</v>
      </c>
      <c r="O1057" s="2" t="s">
        <v>67</v>
      </c>
      <c r="P1057" s="2" t="s">
        <v>69</v>
      </c>
      <c r="Q1057" s="3">
        <v>3</v>
      </c>
      <c r="R1057" s="2" t="s">
        <v>70</v>
      </c>
      <c r="S1057" s="3">
        <v>9</v>
      </c>
      <c r="T1057" s="2" t="s">
        <v>10</v>
      </c>
      <c r="U1057" s="3">
        <v>41.720286000000002</v>
      </c>
      <c r="V1057" s="2" t="s">
        <v>10835</v>
      </c>
      <c r="W1057" s="2" t="s">
        <v>149</v>
      </c>
      <c r="X1057" s="3">
        <v>1</v>
      </c>
      <c r="Y1057" s="3" t="str">
        <f>_xlfn.CONCAT(Exposure_Information[[#This Row],[Building Construction Code]]," - ",Exposure_Information[[#This Row],[Type of building construction]])</f>
        <v>RMS - 1</v>
      </c>
      <c r="Z1057" s="3">
        <v>0</v>
      </c>
      <c r="AA1057" s="2">
        <v>1965</v>
      </c>
      <c r="AB1057" s="2" t="s">
        <v>11</v>
      </c>
      <c r="AC1057" s="2">
        <v>1</v>
      </c>
      <c r="AD1057" s="2" t="str">
        <f>_xlfn.CONCAT(Exposure_Information[[#This Row],[Occupany Code]]," - ",Exposure_Information[[#This Row],[Type of building occupancy]])</f>
        <v>ATC - 1</v>
      </c>
      <c r="AE1057" s="5">
        <v>320000</v>
      </c>
      <c r="AF1057" s="5">
        <v>224000</v>
      </c>
      <c r="AG1057" s="5">
        <v>64000</v>
      </c>
      <c r="AH1057" s="5">
        <f>SUM(Exposure_Information[[#This Row],[Building Coverage Value]:[Business interruption value]])</f>
        <v>608000</v>
      </c>
      <c r="AI1057" s="5">
        <f>SUM(Exposure_Information[[#This Row],[Building Coverage Value]:[Contents Coverage Value]])</f>
        <v>544000</v>
      </c>
      <c r="AJ1057" s="26"/>
    </row>
    <row r="1058" spans="1:36" ht="26" x14ac:dyDescent="0.3">
      <c r="A1058" s="2" t="s">
        <v>148</v>
      </c>
      <c r="B1058" s="2" t="s">
        <v>156</v>
      </c>
      <c r="C1058" s="2" t="s">
        <v>325</v>
      </c>
      <c r="D1058" s="2">
        <v>114130</v>
      </c>
      <c r="E1058" s="2" t="s">
        <v>4697</v>
      </c>
      <c r="F1058" s="2" t="s">
        <v>8348</v>
      </c>
      <c r="G1058" s="3">
        <v>1149</v>
      </c>
      <c r="H1058" s="3">
        <v>1000</v>
      </c>
      <c r="I1058" s="71">
        <f>Exposure_Information[[#This Row],[Total  Insured Value]]+Exposure_Information[[#This Row],[Policy Deductible]]</f>
        <v>608750</v>
      </c>
      <c r="J1058" s="2">
        <v>117260</v>
      </c>
      <c r="K1058" s="3">
        <v>1</v>
      </c>
      <c r="L1058" s="2" t="s">
        <v>9</v>
      </c>
      <c r="M1058" s="2" t="s">
        <v>8349</v>
      </c>
      <c r="N1058" s="3" t="s">
        <v>2831</v>
      </c>
      <c r="O1058" s="2" t="s">
        <v>389</v>
      </c>
      <c r="P1058" s="2" t="s">
        <v>90</v>
      </c>
      <c r="Q1058" s="3">
        <v>17</v>
      </c>
      <c r="R1058" s="2" t="s">
        <v>127</v>
      </c>
      <c r="S1058" s="3">
        <v>25</v>
      </c>
      <c r="T1058" s="2" t="s">
        <v>10</v>
      </c>
      <c r="U1058" s="3">
        <v>42.619414999999996</v>
      </c>
      <c r="V1058" s="2" t="s">
        <v>10835</v>
      </c>
      <c r="W1058" s="2" t="s">
        <v>149</v>
      </c>
      <c r="X1058" s="3">
        <v>1</v>
      </c>
      <c r="Y1058" s="3" t="str">
        <f>_xlfn.CONCAT(Exposure_Information[[#This Row],[Building Construction Code]]," - ",Exposure_Information[[#This Row],[Type of building construction]])</f>
        <v>RMS - 1</v>
      </c>
      <c r="Z1058" s="3">
        <v>0</v>
      </c>
      <c r="AA1058" s="2">
        <v>1900</v>
      </c>
      <c r="AB1058" s="2" t="s">
        <v>11</v>
      </c>
      <c r="AC1058" s="2">
        <v>1</v>
      </c>
      <c r="AD1058" s="2" t="str">
        <f>_xlfn.CONCAT(Exposure_Information[[#This Row],[Occupany Code]]," - ",Exposure_Information[[#This Row],[Type of building occupancy]])</f>
        <v>ATC - 1</v>
      </c>
      <c r="AE1058" s="5">
        <v>357500</v>
      </c>
      <c r="AF1058" s="5">
        <v>178750</v>
      </c>
      <c r="AG1058" s="5">
        <v>71500</v>
      </c>
      <c r="AH1058" s="5">
        <f>SUM(Exposure_Information[[#This Row],[Building Coverage Value]:[Business interruption value]])</f>
        <v>607750</v>
      </c>
      <c r="AI1058" s="5">
        <f>SUM(Exposure_Information[[#This Row],[Building Coverage Value]:[Contents Coverage Value]])</f>
        <v>536250</v>
      </c>
      <c r="AJ1058" s="26"/>
    </row>
    <row r="1059" spans="1:36" ht="39" x14ac:dyDescent="0.3">
      <c r="A1059" s="2" t="s">
        <v>148</v>
      </c>
      <c r="B1059" s="2" t="s">
        <v>156</v>
      </c>
      <c r="C1059" s="2" t="s">
        <v>325</v>
      </c>
      <c r="D1059" s="2">
        <v>105885</v>
      </c>
      <c r="E1059" s="2" t="s">
        <v>4697</v>
      </c>
      <c r="F1059" s="2" t="s">
        <v>6241</v>
      </c>
      <c r="G1059" s="3">
        <v>756</v>
      </c>
      <c r="H1059" s="3">
        <v>500</v>
      </c>
      <c r="I1059" s="71">
        <f>Exposure_Information[[#This Row],[Total  Insured Value]]+Exposure_Information[[#This Row],[Policy Deductible]]</f>
        <v>607550</v>
      </c>
      <c r="J1059" s="2">
        <v>109015</v>
      </c>
      <c r="K1059" s="3">
        <v>1</v>
      </c>
      <c r="L1059" s="2" t="s">
        <v>9</v>
      </c>
      <c r="M1059" s="2" t="s">
        <v>6242</v>
      </c>
      <c r="N1059" s="3" t="s">
        <v>6243</v>
      </c>
      <c r="O1059" s="2" t="s">
        <v>2893</v>
      </c>
      <c r="P1059" s="2" t="s">
        <v>231</v>
      </c>
      <c r="Q1059" s="3">
        <v>13</v>
      </c>
      <c r="R1059" s="2" t="s">
        <v>127</v>
      </c>
      <c r="S1059" s="3">
        <v>25</v>
      </c>
      <c r="T1059" s="2" t="s">
        <v>10</v>
      </c>
      <c r="U1059" s="3">
        <v>42.101449000000002</v>
      </c>
      <c r="V1059" s="2" t="s">
        <v>10835</v>
      </c>
      <c r="W1059" s="2" t="s">
        <v>149</v>
      </c>
      <c r="X1059" s="3">
        <v>1</v>
      </c>
      <c r="Y1059" s="3" t="str">
        <f>_xlfn.CONCAT(Exposure_Information[[#This Row],[Building Construction Code]]," - ",Exposure_Information[[#This Row],[Type of building construction]])</f>
        <v>RMS - 1</v>
      </c>
      <c r="Z1059" s="3">
        <v>0</v>
      </c>
      <c r="AA1059" s="2">
        <v>1970</v>
      </c>
      <c r="AB1059" s="2" t="s">
        <v>11</v>
      </c>
      <c r="AC1059" s="2">
        <v>1</v>
      </c>
      <c r="AD1059" s="2" t="str">
        <f>_xlfn.CONCAT(Exposure_Information[[#This Row],[Occupany Code]]," - ",Exposure_Information[[#This Row],[Type of building occupancy]])</f>
        <v>ATC - 1</v>
      </c>
      <c r="AE1059" s="5">
        <v>319500</v>
      </c>
      <c r="AF1059" s="5">
        <v>223650</v>
      </c>
      <c r="AG1059" s="5">
        <v>63900</v>
      </c>
      <c r="AH1059" s="5">
        <f>SUM(Exposure_Information[[#This Row],[Building Coverage Value]:[Business interruption value]])</f>
        <v>607050</v>
      </c>
      <c r="AI1059" s="5">
        <f>SUM(Exposure_Information[[#This Row],[Building Coverage Value]:[Contents Coverage Value]])</f>
        <v>543150</v>
      </c>
      <c r="AJ1059" s="26"/>
    </row>
    <row r="1060" spans="1:36" ht="26" x14ac:dyDescent="0.3">
      <c r="A1060" s="2" t="s">
        <v>148</v>
      </c>
      <c r="B1060" s="2" t="s">
        <v>156</v>
      </c>
      <c r="C1060" s="2" t="s">
        <v>325</v>
      </c>
      <c r="D1060" s="2">
        <v>112126</v>
      </c>
      <c r="E1060" s="2" t="s">
        <v>4697</v>
      </c>
      <c r="F1060" s="2" t="s">
        <v>8708</v>
      </c>
      <c r="G1060" s="3">
        <v>920</v>
      </c>
      <c r="H1060" s="3">
        <v>500</v>
      </c>
      <c r="I1060" s="71">
        <f>Exposure_Information[[#This Row],[Total  Insured Value]]+Exposure_Information[[#This Row],[Policy Deductible]]</f>
        <v>607550</v>
      </c>
      <c r="J1060" s="2">
        <v>115256</v>
      </c>
      <c r="K1060" s="3">
        <v>1</v>
      </c>
      <c r="L1060" s="2" t="s">
        <v>9</v>
      </c>
      <c r="M1060" s="2" t="s">
        <v>8709</v>
      </c>
      <c r="N1060" s="3" t="s">
        <v>8710</v>
      </c>
      <c r="O1060" s="2" t="s">
        <v>22</v>
      </c>
      <c r="P1060" s="2" t="s">
        <v>231</v>
      </c>
      <c r="Q1060" s="3">
        <v>13</v>
      </c>
      <c r="R1060" s="2" t="s">
        <v>127</v>
      </c>
      <c r="S1060" s="3">
        <v>25</v>
      </c>
      <c r="T1060" s="2" t="s">
        <v>10</v>
      </c>
      <c r="U1060" s="3">
        <v>42.129579999999997</v>
      </c>
      <c r="V1060" s="2" t="s">
        <v>10835</v>
      </c>
      <c r="W1060" s="2" t="s">
        <v>149</v>
      </c>
      <c r="X1060" s="3">
        <v>1</v>
      </c>
      <c r="Y1060" s="3" t="str">
        <f>_xlfn.CONCAT(Exposure_Information[[#This Row],[Building Construction Code]]," - ",Exposure_Information[[#This Row],[Type of building construction]])</f>
        <v>RMS - 1</v>
      </c>
      <c r="Z1060" s="3">
        <v>0</v>
      </c>
      <c r="AA1060" s="2">
        <v>1929</v>
      </c>
      <c r="AB1060" s="2" t="s">
        <v>11</v>
      </c>
      <c r="AC1060" s="2">
        <v>1</v>
      </c>
      <c r="AD1060" s="2" t="str">
        <f>_xlfn.CONCAT(Exposure_Information[[#This Row],[Occupany Code]]," - ",Exposure_Information[[#This Row],[Type of building occupancy]])</f>
        <v>ATC - 1</v>
      </c>
      <c r="AE1060" s="5">
        <v>319500</v>
      </c>
      <c r="AF1060" s="5">
        <v>223650</v>
      </c>
      <c r="AG1060" s="5">
        <v>63900</v>
      </c>
      <c r="AH1060" s="5">
        <f>SUM(Exposure_Information[[#This Row],[Building Coverage Value]:[Business interruption value]])</f>
        <v>607050</v>
      </c>
      <c r="AI1060" s="5">
        <f>SUM(Exposure_Information[[#This Row],[Building Coverage Value]:[Contents Coverage Value]])</f>
        <v>543150</v>
      </c>
      <c r="AJ1060" s="26"/>
    </row>
    <row r="1061" spans="1:36" ht="39" x14ac:dyDescent="0.3">
      <c r="A1061" s="2" t="s">
        <v>148</v>
      </c>
      <c r="B1061" s="2" t="s">
        <v>156</v>
      </c>
      <c r="C1061" s="2" t="s">
        <v>325</v>
      </c>
      <c r="D1061" s="2">
        <v>101065</v>
      </c>
      <c r="E1061" s="2" t="s">
        <v>4697</v>
      </c>
      <c r="F1061" s="2" t="s">
        <v>6547</v>
      </c>
      <c r="G1061" s="3">
        <v>883</v>
      </c>
      <c r="H1061" s="3">
        <v>1000</v>
      </c>
      <c r="I1061" s="71">
        <f>Exposure_Information[[#This Row],[Total  Insured Value]]+Exposure_Information[[#This Row],[Policy Deductible]]</f>
        <v>607100</v>
      </c>
      <c r="J1061" s="2">
        <v>104195</v>
      </c>
      <c r="K1061" s="3">
        <v>1</v>
      </c>
      <c r="L1061" s="2" t="s">
        <v>9</v>
      </c>
      <c r="M1061" s="2" t="s">
        <v>6548</v>
      </c>
      <c r="N1061" s="3" t="s">
        <v>6549</v>
      </c>
      <c r="O1061" s="2" t="s">
        <v>30</v>
      </c>
      <c r="P1061" s="2" t="s">
        <v>90</v>
      </c>
      <c r="Q1061" s="3">
        <v>17</v>
      </c>
      <c r="R1061" s="2" t="s">
        <v>127</v>
      </c>
      <c r="S1061" s="3">
        <v>25</v>
      </c>
      <c r="T1061" s="2" t="s">
        <v>10</v>
      </c>
      <c r="U1061" s="3">
        <v>42.430464999999998</v>
      </c>
      <c r="V1061" s="2" t="s">
        <v>10835</v>
      </c>
      <c r="W1061" s="2" t="s">
        <v>149</v>
      </c>
      <c r="X1061" s="3">
        <v>1</v>
      </c>
      <c r="Y1061" s="3" t="str">
        <f>_xlfn.CONCAT(Exposure_Information[[#This Row],[Building Construction Code]]," - ",Exposure_Information[[#This Row],[Type of building construction]])</f>
        <v>RMS - 1</v>
      </c>
      <c r="Z1061" s="3">
        <v>0</v>
      </c>
      <c r="AA1061" s="2">
        <v>1901</v>
      </c>
      <c r="AB1061" s="2" t="s">
        <v>11</v>
      </c>
      <c r="AC1061" s="2">
        <v>1</v>
      </c>
      <c r="AD1061" s="2" t="str">
        <f>_xlfn.CONCAT(Exposure_Information[[#This Row],[Occupany Code]]," - ",Exposure_Information[[#This Row],[Type of building occupancy]])</f>
        <v>ATC - 1</v>
      </c>
      <c r="AE1061" s="5">
        <v>319000</v>
      </c>
      <c r="AF1061" s="5">
        <v>223300</v>
      </c>
      <c r="AG1061" s="5">
        <v>63800</v>
      </c>
      <c r="AH1061" s="5">
        <f>SUM(Exposure_Information[[#This Row],[Building Coverage Value]:[Business interruption value]])</f>
        <v>606100</v>
      </c>
      <c r="AI1061" s="5">
        <f>SUM(Exposure_Information[[#This Row],[Building Coverage Value]:[Contents Coverage Value]])</f>
        <v>542300</v>
      </c>
      <c r="AJ1061" s="26"/>
    </row>
    <row r="1062" spans="1:36" ht="39" x14ac:dyDescent="0.3">
      <c r="A1062" s="2" t="s">
        <v>148</v>
      </c>
      <c r="B1062" s="2" t="s">
        <v>156</v>
      </c>
      <c r="C1062" s="2" t="s">
        <v>325</v>
      </c>
      <c r="D1062" s="2">
        <v>115541</v>
      </c>
      <c r="E1062" s="2" t="s">
        <v>4697</v>
      </c>
      <c r="F1062" s="2" t="s">
        <v>8268</v>
      </c>
      <c r="G1062" s="3">
        <v>904</v>
      </c>
      <c r="H1062" s="3">
        <v>500</v>
      </c>
      <c r="I1062" s="71">
        <f>Exposure_Information[[#This Row],[Total  Insured Value]]+Exposure_Information[[#This Row],[Policy Deductible]]</f>
        <v>606600</v>
      </c>
      <c r="J1062" s="2">
        <v>118671</v>
      </c>
      <c r="K1062" s="3">
        <v>1</v>
      </c>
      <c r="L1062" s="2" t="s">
        <v>9</v>
      </c>
      <c r="M1062" s="2" t="s">
        <v>8269</v>
      </c>
      <c r="N1062" s="3" t="s">
        <v>8270</v>
      </c>
      <c r="O1062" s="2" t="s">
        <v>8271</v>
      </c>
      <c r="P1062" s="2" t="s">
        <v>171</v>
      </c>
      <c r="Q1062" s="3">
        <v>27</v>
      </c>
      <c r="R1062" s="2" t="s">
        <v>127</v>
      </c>
      <c r="S1062" s="3">
        <v>25</v>
      </c>
      <c r="T1062" s="2" t="s">
        <v>10</v>
      </c>
      <c r="U1062" s="3">
        <v>42.104824000000001</v>
      </c>
      <c r="V1062" s="2" t="s">
        <v>10835</v>
      </c>
      <c r="W1062" s="2" t="s">
        <v>149</v>
      </c>
      <c r="X1062" s="3">
        <v>1</v>
      </c>
      <c r="Y1062" s="3" t="str">
        <f>_xlfn.CONCAT(Exposure_Information[[#This Row],[Building Construction Code]]," - ",Exposure_Information[[#This Row],[Type of building construction]])</f>
        <v>RMS - 1</v>
      </c>
      <c r="Z1062" s="3">
        <v>0</v>
      </c>
      <c r="AA1062" s="2">
        <v>1958</v>
      </c>
      <c r="AB1062" s="2" t="s">
        <v>11</v>
      </c>
      <c r="AC1062" s="2">
        <v>1</v>
      </c>
      <c r="AD1062" s="2" t="str">
        <f>_xlfn.CONCAT(Exposure_Information[[#This Row],[Occupany Code]]," - ",Exposure_Information[[#This Row],[Type of building occupancy]])</f>
        <v>ATC - 1</v>
      </c>
      <c r="AE1062" s="5">
        <v>319000</v>
      </c>
      <c r="AF1062" s="5">
        <v>223300</v>
      </c>
      <c r="AG1062" s="5">
        <v>63800</v>
      </c>
      <c r="AH1062" s="5">
        <f>SUM(Exposure_Information[[#This Row],[Building Coverage Value]:[Business interruption value]])</f>
        <v>606100</v>
      </c>
      <c r="AI1062" s="5">
        <f>SUM(Exposure_Information[[#This Row],[Building Coverage Value]:[Contents Coverage Value]])</f>
        <v>542300</v>
      </c>
      <c r="AJ1062" s="26"/>
    </row>
    <row r="1063" spans="1:36" ht="26" x14ac:dyDescent="0.3">
      <c r="A1063" s="2" t="s">
        <v>148</v>
      </c>
      <c r="B1063" s="2" t="s">
        <v>156</v>
      </c>
      <c r="C1063" s="2" t="s">
        <v>325</v>
      </c>
      <c r="D1063" s="2">
        <v>107068</v>
      </c>
      <c r="E1063" s="2" t="s">
        <v>4697</v>
      </c>
      <c r="F1063" s="2" t="s">
        <v>9395</v>
      </c>
      <c r="G1063" s="3">
        <v>903</v>
      </c>
      <c r="H1063" s="3">
        <v>1000</v>
      </c>
      <c r="I1063" s="71">
        <f>Exposure_Information[[#This Row],[Total  Insured Value]]+Exposure_Information[[#This Row],[Policy Deductible]]</f>
        <v>607100</v>
      </c>
      <c r="J1063" s="2">
        <v>110198</v>
      </c>
      <c r="K1063" s="3">
        <v>1</v>
      </c>
      <c r="L1063" s="2" t="s">
        <v>9</v>
      </c>
      <c r="M1063" s="2" t="s">
        <v>9396</v>
      </c>
      <c r="N1063" s="3" t="s">
        <v>9397</v>
      </c>
      <c r="O1063" s="2" t="s">
        <v>30</v>
      </c>
      <c r="P1063" s="2" t="s">
        <v>90</v>
      </c>
      <c r="Q1063" s="3">
        <v>17</v>
      </c>
      <c r="R1063" s="2" t="s">
        <v>127</v>
      </c>
      <c r="S1063" s="3">
        <v>25</v>
      </c>
      <c r="T1063" s="2" t="s">
        <v>10</v>
      </c>
      <c r="U1063" s="3">
        <v>42.424196000000002</v>
      </c>
      <c r="V1063" s="2" t="s">
        <v>10835</v>
      </c>
      <c r="W1063" s="2" t="s">
        <v>149</v>
      </c>
      <c r="X1063" s="3">
        <v>1</v>
      </c>
      <c r="Y1063" s="3" t="str">
        <f>_xlfn.CONCAT(Exposure_Information[[#This Row],[Building Construction Code]]," - ",Exposure_Information[[#This Row],[Type of building construction]])</f>
        <v>RMS - 1</v>
      </c>
      <c r="Z1063" s="3">
        <v>0</v>
      </c>
      <c r="AA1063" s="2">
        <v>1940</v>
      </c>
      <c r="AB1063" s="2" t="s">
        <v>11</v>
      </c>
      <c r="AC1063" s="2">
        <v>1</v>
      </c>
      <c r="AD1063" s="2" t="str">
        <f>_xlfn.CONCAT(Exposure_Information[[#This Row],[Occupany Code]]," - ",Exposure_Information[[#This Row],[Type of building occupancy]])</f>
        <v>ATC - 1</v>
      </c>
      <c r="AE1063" s="5">
        <v>319000</v>
      </c>
      <c r="AF1063" s="5">
        <v>223300</v>
      </c>
      <c r="AG1063" s="5">
        <v>63800</v>
      </c>
      <c r="AH1063" s="5">
        <f>SUM(Exposure_Information[[#This Row],[Building Coverage Value]:[Business interruption value]])</f>
        <v>606100</v>
      </c>
      <c r="AI1063" s="5">
        <f>SUM(Exposure_Information[[#This Row],[Building Coverage Value]:[Contents Coverage Value]])</f>
        <v>542300</v>
      </c>
      <c r="AJ1063" s="26"/>
    </row>
    <row r="1064" spans="1:36" ht="26" x14ac:dyDescent="0.3">
      <c r="A1064" s="2" t="s">
        <v>148</v>
      </c>
      <c r="B1064" s="2" t="s">
        <v>156</v>
      </c>
      <c r="C1064" s="2" t="s">
        <v>325</v>
      </c>
      <c r="D1064" s="2">
        <v>124708</v>
      </c>
      <c r="E1064" s="2" t="s">
        <v>4697</v>
      </c>
      <c r="F1064" s="2" t="s">
        <v>10646</v>
      </c>
      <c r="G1064" s="3">
        <v>1015</v>
      </c>
      <c r="H1064" s="3">
        <v>500</v>
      </c>
      <c r="I1064" s="71">
        <f>Exposure_Information[[#This Row],[Total  Insured Value]]+Exposure_Information[[#This Row],[Policy Deductible]]</f>
        <v>606600</v>
      </c>
      <c r="J1064" s="2">
        <v>127838</v>
      </c>
      <c r="K1064" s="3">
        <v>1</v>
      </c>
      <c r="L1064" s="2" t="s">
        <v>9</v>
      </c>
      <c r="M1064" s="2" t="s">
        <v>10647</v>
      </c>
      <c r="N1064" s="3" t="s">
        <v>10648</v>
      </c>
      <c r="O1064" s="2" t="s">
        <v>6666</v>
      </c>
      <c r="P1064" s="2" t="s">
        <v>174</v>
      </c>
      <c r="Q1064" s="3">
        <v>5</v>
      </c>
      <c r="R1064" s="2" t="s">
        <v>127</v>
      </c>
      <c r="S1064" s="3">
        <v>25</v>
      </c>
      <c r="T1064" s="2" t="s">
        <v>10</v>
      </c>
      <c r="U1064" s="3">
        <v>41.693192000000003</v>
      </c>
      <c r="V1064" s="2" t="s">
        <v>10835</v>
      </c>
      <c r="W1064" s="2" t="s">
        <v>149</v>
      </c>
      <c r="X1064" s="3">
        <v>1</v>
      </c>
      <c r="Y1064" s="3" t="str">
        <f>_xlfn.CONCAT(Exposure_Information[[#This Row],[Building Construction Code]]," - ",Exposure_Information[[#This Row],[Type of building construction]])</f>
        <v>RMS - 1</v>
      </c>
      <c r="Z1064" s="3">
        <v>0</v>
      </c>
      <c r="AA1064" s="2">
        <v>1998</v>
      </c>
      <c r="AB1064" s="2" t="s">
        <v>11</v>
      </c>
      <c r="AC1064" s="2">
        <v>1</v>
      </c>
      <c r="AD1064" s="2" t="str">
        <f>_xlfn.CONCAT(Exposure_Information[[#This Row],[Occupany Code]]," - ",Exposure_Information[[#This Row],[Type of building occupancy]])</f>
        <v>ATC - 1</v>
      </c>
      <c r="AE1064" s="5">
        <v>319000</v>
      </c>
      <c r="AF1064" s="5">
        <v>223300</v>
      </c>
      <c r="AG1064" s="5">
        <v>63800</v>
      </c>
      <c r="AH1064" s="5">
        <f>SUM(Exposure_Information[[#This Row],[Building Coverage Value]:[Business interruption value]])</f>
        <v>606100</v>
      </c>
      <c r="AI1064" s="5">
        <f>SUM(Exposure_Information[[#This Row],[Building Coverage Value]:[Contents Coverage Value]])</f>
        <v>542300</v>
      </c>
      <c r="AJ1064" s="26"/>
    </row>
    <row r="1065" spans="1:36" ht="26" x14ac:dyDescent="0.3">
      <c r="A1065" s="2" t="s">
        <v>148</v>
      </c>
      <c r="B1065" s="2" t="s">
        <v>156</v>
      </c>
      <c r="C1065" s="2" t="s">
        <v>325</v>
      </c>
      <c r="D1065" s="2">
        <v>7137</v>
      </c>
      <c r="E1065" s="2" t="s">
        <v>382</v>
      </c>
      <c r="F1065" s="2" t="s">
        <v>2378</v>
      </c>
      <c r="G1065" s="3">
        <v>1526</v>
      </c>
      <c r="H1065" s="3">
        <v>1000</v>
      </c>
      <c r="I1065" s="71">
        <f>Exposure_Information[[#This Row],[Total  Insured Value]]+Exposure_Information[[#This Row],[Policy Deductible]]</f>
        <v>270000</v>
      </c>
      <c r="J1065" s="2">
        <v>9615</v>
      </c>
      <c r="K1065" s="3">
        <v>1</v>
      </c>
      <c r="L1065" s="2" t="s">
        <v>9</v>
      </c>
      <c r="M1065" s="2" t="s">
        <v>10713</v>
      </c>
      <c r="N1065" s="3" t="s">
        <v>2379</v>
      </c>
      <c r="O1065" s="2" t="s">
        <v>58</v>
      </c>
      <c r="P1065" s="2" t="s">
        <v>2085</v>
      </c>
      <c r="Q1065" s="3">
        <v>5</v>
      </c>
      <c r="R1065" s="2" t="s">
        <v>248</v>
      </c>
      <c r="S1065" s="3">
        <v>44</v>
      </c>
      <c r="T1065" s="2" t="s">
        <v>10</v>
      </c>
      <c r="U1065" s="3">
        <v>41.488194999999997</v>
      </c>
      <c r="V1065" s="2" t="s">
        <v>10835</v>
      </c>
      <c r="W1065" s="2" t="s">
        <v>149</v>
      </c>
      <c r="X1065" s="3">
        <v>2</v>
      </c>
      <c r="Y1065" s="3" t="str">
        <f>_xlfn.CONCAT(Exposure_Information[[#This Row],[Building Construction Code]]," - ",Exposure_Information[[#This Row],[Type of building construction]])</f>
        <v>RMS - 2</v>
      </c>
      <c r="Z1065" s="3">
        <v>0</v>
      </c>
      <c r="AA1065" s="2">
        <v>9999</v>
      </c>
      <c r="AB1065" s="2" t="s">
        <v>11</v>
      </c>
      <c r="AC1065" s="2">
        <v>37</v>
      </c>
      <c r="AD1065" s="2" t="str">
        <f>_xlfn.CONCAT(Exposure_Information[[#This Row],[Occupany Code]]," - ",Exposure_Information[[#This Row],[Type of building occupancy]])</f>
        <v>ATC - 37</v>
      </c>
      <c r="AE1065" s="5">
        <v>250000</v>
      </c>
      <c r="AF1065" s="5">
        <v>12000</v>
      </c>
      <c r="AG1065" s="5">
        <v>7000</v>
      </c>
      <c r="AH1065" s="5">
        <f>SUM(Exposure_Information[[#This Row],[Building Coverage Value]:[Business interruption value]])</f>
        <v>269000</v>
      </c>
      <c r="AI1065" s="5">
        <f>SUM(Exposure_Information[[#This Row],[Building Coverage Value]:[Contents Coverage Value]])</f>
        <v>262000</v>
      </c>
      <c r="AJ1065" s="26"/>
    </row>
    <row r="1066" spans="1:36" ht="26" x14ac:dyDescent="0.3">
      <c r="A1066" s="2" t="s">
        <v>148</v>
      </c>
      <c r="B1066" s="2" t="s">
        <v>156</v>
      </c>
      <c r="C1066" s="2" t="s">
        <v>325</v>
      </c>
      <c r="D1066" s="2">
        <v>7129</v>
      </c>
      <c r="E1066" s="2" t="s">
        <v>382</v>
      </c>
      <c r="F1066" s="2" t="s">
        <v>1100</v>
      </c>
      <c r="G1066" s="3">
        <v>3552</v>
      </c>
      <c r="H1066" s="3">
        <v>500</v>
      </c>
      <c r="I1066" s="71">
        <f>Exposure_Information[[#This Row],[Total  Insured Value]]+Exposure_Information[[#This Row],[Policy Deductible]]</f>
        <v>452500</v>
      </c>
      <c r="J1066" s="2">
        <v>9607</v>
      </c>
      <c r="K1066" s="3">
        <v>1</v>
      </c>
      <c r="L1066" s="2" t="s">
        <v>9</v>
      </c>
      <c r="M1066" s="2" t="s">
        <v>10713</v>
      </c>
      <c r="N1066" s="3" t="s">
        <v>1101</v>
      </c>
      <c r="O1066" s="2" t="s">
        <v>474</v>
      </c>
      <c r="P1066" s="2" t="s">
        <v>171</v>
      </c>
      <c r="Q1066" s="3">
        <v>27</v>
      </c>
      <c r="R1066" s="2" t="s">
        <v>127</v>
      </c>
      <c r="S1066" s="3">
        <v>25</v>
      </c>
      <c r="T1066" s="2" t="s">
        <v>10</v>
      </c>
      <c r="U1066" s="3">
        <v>42.246479000000001</v>
      </c>
      <c r="V1066" s="2" t="s">
        <v>10835</v>
      </c>
      <c r="W1066" s="2" t="s">
        <v>149</v>
      </c>
      <c r="X1066" s="3">
        <v>1</v>
      </c>
      <c r="Y1066" s="3" t="str">
        <f>_xlfn.CONCAT(Exposure_Information[[#This Row],[Building Construction Code]]," - ",Exposure_Information[[#This Row],[Type of building construction]])</f>
        <v>RMS - 1</v>
      </c>
      <c r="Z1066" s="3">
        <v>0</v>
      </c>
      <c r="AA1066" s="2">
        <v>9999</v>
      </c>
      <c r="AB1066" s="2" t="s">
        <v>11</v>
      </c>
      <c r="AC1066" s="2">
        <v>37</v>
      </c>
      <c r="AD1066" s="2" t="str">
        <f>_xlfn.CONCAT(Exposure_Information[[#This Row],[Occupany Code]]," - ",Exposure_Information[[#This Row],[Type of building occupancy]])</f>
        <v>ATC - 37</v>
      </c>
      <c r="AE1066" s="5">
        <v>414000</v>
      </c>
      <c r="AF1066" s="5">
        <v>0</v>
      </c>
      <c r="AG1066" s="5">
        <v>38000</v>
      </c>
      <c r="AH1066" s="5">
        <f>SUM(Exposure_Information[[#This Row],[Building Coverage Value]:[Business interruption value]])</f>
        <v>452000</v>
      </c>
      <c r="AI1066" s="5">
        <f>SUM(Exposure_Information[[#This Row],[Building Coverage Value]:[Contents Coverage Value]])</f>
        <v>414000</v>
      </c>
      <c r="AJ1066" s="26"/>
    </row>
    <row r="1067" spans="1:36" ht="26" x14ac:dyDescent="0.3">
      <c r="A1067" s="2" t="s">
        <v>148</v>
      </c>
      <c r="B1067" s="2" t="s">
        <v>156</v>
      </c>
      <c r="C1067" s="2" t="s">
        <v>325</v>
      </c>
      <c r="D1067" s="2">
        <v>15638</v>
      </c>
      <c r="E1067" s="2" t="s">
        <v>367</v>
      </c>
      <c r="F1067" s="2" t="s">
        <v>3303</v>
      </c>
      <c r="G1067" s="3">
        <v>2441</v>
      </c>
      <c r="H1067" s="3">
        <v>1000</v>
      </c>
      <c r="I1067" s="71">
        <f>Exposure_Information[[#This Row],[Total  Insured Value]]+Exposure_Information[[#This Row],[Policy Deductible]]</f>
        <v>605500</v>
      </c>
      <c r="J1067" s="2">
        <v>18692</v>
      </c>
      <c r="K1067" s="3">
        <v>1</v>
      </c>
      <c r="L1067" s="2" t="s">
        <v>9</v>
      </c>
      <c r="M1067" s="2" t="s">
        <v>3304</v>
      </c>
      <c r="N1067" s="3" t="s">
        <v>3305</v>
      </c>
      <c r="O1067" s="2" t="s">
        <v>1815</v>
      </c>
      <c r="P1067" s="2" t="s">
        <v>174</v>
      </c>
      <c r="Q1067" s="3">
        <v>5</v>
      </c>
      <c r="R1067" s="2" t="s">
        <v>127</v>
      </c>
      <c r="S1067" s="3">
        <v>25</v>
      </c>
      <c r="T1067" s="2" t="s">
        <v>10</v>
      </c>
      <c r="U1067" s="3">
        <v>41.986255999999997</v>
      </c>
      <c r="V1067" s="2" t="s">
        <v>10835</v>
      </c>
      <c r="W1067" s="2" t="s">
        <v>149</v>
      </c>
      <c r="X1067" s="3">
        <v>1</v>
      </c>
      <c r="Y1067" s="3" t="str">
        <f>_xlfn.CONCAT(Exposure_Information[[#This Row],[Building Construction Code]]," - ",Exposure_Information[[#This Row],[Type of building construction]])</f>
        <v>RMS - 1</v>
      </c>
      <c r="Z1067" s="3">
        <v>0</v>
      </c>
      <c r="AA1067" s="2">
        <v>1900</v>
      </c>
      <c r="AB1067" s="2" t="s">
        <v>11</v>
      </c>
      <c r="AC1067" s="2">
        <v>1</v>
      </c>
      <c r="AD1067" s="2" t="str">
        <f>_xlfn.CONCAT(Exposure_Information[[#This Row],[Occupany Code]]," - ",Exposure_Information[[#This Row],[Type of building occupancy]])</f>
        <v>ATC - 1</v>
      </c>
      <c r="AE1067" s="5">
        <v>604500</v>
      </c>
      <c r="AF1067" s="5">
        <v>0</v>
      </c>
      <c r="AG1067" s="5">
        <v>0</v>
      </c>
      <c r="AH1067" s="5">
        <f>SUM(Exposure_Information[[#This Row],[Building Coverage Value]:[Business interruption value]])</f>
        <v>604500</v>
      </c>
      <c r="AI1067" s="5">
        <f>SUM(Exposure_Information[[#This Row],[Building Coverage Value]:[Contents Coverage Value]])</f>
        <v>604500</v>
      </c>
      <c r="AJ1067" s="26"/>
    </row>
    <row r="1068" spans="1:36" ht="39" x14ac:dyDescent="0.3">
      <c r="A1068" s="2" t="s">
        <v>148</v>
      </c>
      <c r="B1068" s="2" t="s">
        <v>156</v>
      </c>
      <c r="C1068" s="2" t="s">
        <v>325</v>
      </c>
      <c r="D1068" s="2">
        <v>104179</v>
      </c>
      <c r="E1068" s="2" t="s">
        <v>4697</v>
      </c>
      <c r="F1068" s="2" t="s">
        <v>4866</v>
      </c>
      <c r="G1068" s="3">
        <v>1011</v>
      </c>
      <c r="H1068" s="3">
        <v>500</v>
      </c>
      <c r="I1068" s="71">
        <f>Exposure_Information[[#This Row],[Total  Insured Value]]+Exposure_Information[[#This Row],[Policy Deductible]]</f>
        <v>604700</v>
      </c>
      <c r="J1068" s="2">
        <v>107309</v>
      </c>
      <c r="K1068" s="3">
        <v>1</v>
      </c>
      <c r="L1068" s="2" t="s">
        <v>9</v>
      </c>
      <c r="M1068" s="2" t="s">
        <v>4867</v>
      </c>
      <c r="N1068" s="3" t="s">
        <v>4868</v>
      </c>
      <c r="O1068" s="2" t="s">
        <v>798</v>
      </c>
      <c r="P1068" s="2" t="s">
        <v>69</v>
      </c>
      <c r="Q1068" s="3">
        <v>3</v>
      </c>
      <c r="R1068" s="2" t="s">
        <v>70</v>
      </c>
      <c r="S1068" s="3">
        <v>9</v>
      </c>
      <c r="T1068" s="2" t="s">
        <v>10</v>
      </c>
      <c r="U1068" s="3">
        <v>41.622081999999999</v>
      </c>
      <c r="V1068" s="2" t="s">
        <v>10835</v>
      </c>
      <c r="W1068" s="2" t="s">
        <v>149</v>
      </c>
      <c r="X1068" s="3">
        <v>1</v>
      </c>
      <c r="Y1068" s="3" t="str">
        <f>_xlfn.CONCAT(Exposure_Information[[#This Row],[Building Construction Code]]," - ",Exposure_Information[[#This Row],[Type of building construction]])</f>
        <v>RMS - 1</v>
      </c>
      <c r="Z1068" s="3">
        <v>0</v>
      </c>
      <c r="AA1068" s="2">
        <v>1971</v>
      </c>
      <c r="AB1068" s="2" t="s">
        <v>11</v>
      </c>
      <c r="AC1068" s="2">
        <v>1</v>
      </c>
      <c r="AD1068" s="2" t="str">
        <f>_xlfn.CONCAT(Exposure_Information[[#This Row],[Occupany Code]]," - ",Exposure_Information[[#This Row],[Type of building occupancy]])</f>
        <v>ATC - 1</v>
      </c>
      <c r="AE1068" s="5">
        <v>318000</v>
      </c>
      <c r="AF1068" s="5">
        <v>222600</v>
      </c>
      <c r="AG1068" s="5">
        <v>63600</v>
      </c>
      <c r="AH1068" s="5">
        <f>SUM(Exposure_Information[[#This Row],[Building Coverage Value]:[Business interruption value]])</f>
        <v>604200</v>
      </c>
      <c r="AI1068" s="5">
        <f>SUM(Exposure_Information[[#This Row],[Building Coverage Value]:[Contents Coverage Value]])</f>
        <v>540600</v>
      </c>
      <c r="AJ1068" s="26"/>
    </row>
    <row r="1069" spans="1:36" x14ac:dyDescent="0.3">
      <c r="A1069" s="2" t="s">
        <v>148</v>
      </c>
      <c r="B1069" s="2" t="s">
        <v>156</v>
      </c>
      <c r="C1069" s="2" t="s">
        <v>325</v>
      </c>
      <c r="D1069" s="2">
        <v>109465</v>
      </c>
      <c r="E1069" s="2" t="s">
        <v>4697</v>
      </c>
      <c r="F1069" s="2" t="s">
        <v>8081</v>
      </c>
      <c r="G1069" s="3">
        <v>906</v>
      </c>
      <c r="H1069" s="3">
        <v>1000</v>
      </c>
      <c r="I1069" s="71">
        <f>Exposure_Information[[#This Row],[Total  Insured Value]]+Exposure_Information[[#This Row],[Policy Deductible]]</f>
        <v>605200</v>
      </c>
      <c r="J1069" s="2">
        <v>112595</v>
      </c>
      <c r="K1069" s="3">
        <v>1</v>
      </c>
      <c r="L1069" s="2" t="s">
        <v>9</v>
      </c>
      <c r="M1069" s="2" t="s">
        <v>8082</v>
      </c>
      <c r="N1069" s="3" t="s">
        <v>8083</v>
      </c>
      <c r="O1069" s="2" t="s">
        <v>210</v>
      </c>
      <c r="P1069" s="2" t="s">
        <v>155</v>
      </c>
      <c r="Q1069" s="3">
        <v>1</v>
      </c>
      <c r="R1069" s="2" t="s">
        <v>70</v>
      </c>
      <c r="S1069" s="3">
        <v>9</v>
      </c>
      <c r="T1069" s="2" t="s">
        <v>10</v>
      </c>
      <c r="U1069" s="3">
        <v>41.319240000000001</v>
      </c>
      <c r="V1069" s="2" t="s">
        <v>10835</v>
      </c>
      <c r="W1069" s="2" t="s">
        <v>149</v>
      </c>
      <c r="X1069" s="3">
        <v>1</v>
      </c>
      <c r="Y1069" s="3" t="str">
        <f>_xlfn.CONCAT(Exposure_Information[[#This Row],[Building Construction Code]]," - ",Exposure_Information[[#This Row],[Type of building construction]])</f>
        <v>RMS - 1</v>
      </c>
      <c r="Z1069" s="3">
        <v>0</v>
      </c>
      <c r="AA1069" s="2">
        <v>1959</v>
      </c>
      <c r="AB1069" s="2" t="s">
        <v>11</v>
      </c>
      <c r="AC1069" s="2">
        <v>1</v>
      </c>
      <c r="AD1069" s="2" t="str">
        <f>_xlfn.CONCAT(Exposure_Information[[#This Row],[Occupany Code]]," - ",Exposure_Information[[#This Row],[Type of building occupancy]])</f>
        <v>ATC - 1</v>
      </c>
      <c r="AE1069" s="5">
        <v>318000</v>
      </c>
      <c r="AF1069" s="5">
        <v>222600</v>
      </c>
      <c r="AG1069" s="5">
        <v>63600</v>
      </c>
      <c r="AH1069" s="5">
        <f>SUM(Exposure_Information[[#This Row],[Building Coverage Value]:[Business interruption value]])</f>
        <v>604200</v>
      </c>
      <c r="AI1069" s="5">
        <f>SUM(Exposure_Information[[#This Row],[Building Coverage Value]:[Contents Coverage Value]])</f>
        <v>540600</v>
      </c>
      <c r="AJ1069" s="26"/>
    </row>
    <row r="1070" spans="1:36" ht="39" x14ac:dyDescent="0.3">
      <c r="A1070" s="2" t="s">
        <v>148</v>
      </c>
      <c r="B1070" s="2" t="s">
        <v>156</v>
      </c>
      <c r="C1070" s="2" t="s">
        <v>325</v>
      </c>
      <c r="D1070" s="2">
        <v>108375</v>
      </c>
      <c r="E1070" s="2" t="s">
        <v>4697</v>
      </c>
      <c r="F1070" s="2" t="s">
        <v>8907</v>
      </c>
      <c r="G1070" s="3">
        <v>1763</v>
      </c>
      <c r="H1070" s="3">
        <v>500</v>
      </c>
      <c r="I1070" s="71">
        <f>Exposure_Information[[#This Row],[Total  Insured Value]]+Exposure_Information[[#This Row],[Policy Deductible]]</f>
        <v>603700</v>
      </c>
      <c r="J1070" s="2">
        <v>111505</v>
      </c>
      <c r="K1070" s="3">
        <v>1</v>
      </c>
      <c r="L1070" s="2" t="s">
        <v>9</v>
      </c>
      <c r="M1070" s="2" t="s">
        <v>8908</v>
      </c>
      <c r="N1070" s="3" t="s">
        <v>8909</v>
      </c>
      <c r="O1070" s="2" t="s">
        <v>31</v>
      </c>
      <c r="P1070" s="2" t="s">
        <v>90</v>
      </c>
      <c r="Q1070" s="3">
        <v>17</v>
      </c>
      <c r="R1070" s="2" t="s">
        <v>127</v>
      </c>
      <c r="S1070" s="3">
        <v>25</v>
      </c>
      <c r="T1070" s="2" t="s">
        <v>10</v>
      </c>
      <c r="U1070" s="3">
        <v>42.408388000000002</v>
      </c>
      <c r="V1070" s="2" t="s">
        <v>10835</v>
      </c>
      <c r="W1070" s="2" t="s">
        <v>149</v>
      </c>
      <c r="X1070" s="3">
        <v>1</v>
      </c>
      <c r="Y1070" s="3" t="str">
        <f>_xlfn.CONCAT(Exposure_Information[[#This Row],[Building Construction Code]]," - ",Exposure_Information[[#This Row],[Type of building construction]])</f>
        <v>RMS - 1</v>
      </c>
      <c r="Z1070" s="3">
        <v>0</v>
      </c>
      <c r="AA1070" s="2">
        <v>1901</v>
      </c>
      <c r="AB1070" s="2" t="s">
        <v>11</v>
      </c>
      <c r="AC1070" s="2">
        <v>1</v>
      </c>
      <c r="AD1070" s="2" t="str">
        <f>_xlfn.CONCAT(Exposure_Information[[#This Row],[Occupany Code]]," - ",Exposure_Information[[#This Row],[Type of building occupancy]])</f>
        <v>ATC - 1</v>
      </c>
      <c r="AE1070" s="5">
        <v>416000</v>
      </c>
      <c r="AF1070" s="5">
        <v>104000</v>
      </c>
      <c r="AG1070" s="5">
        <v>83200</v>
      </c>
      <c r="AH1070" s="5">
        <f>SUM(Exposure_Information[[#This Row],[Building Coverage Value]:[Business interruption value]])</f>
        <v>603200</v>
      </c>
      <c r="AI1070" s="5">
        <f>SUM(Exposure_Information[[#This Row],[Building Coverage Value]:[Contents Coverage Value]])</f>
        <v>520000</v>
      </c>
      <c r="AJ1070" s="26"/>
    </row>
    <row r="1071" spans="1:36" ht="39" x14ac:dyDescent="0.3">
      <c r="A1071" s="2" t="s">
        <v>148</v>
      </c>
      <c r="B1071" s="2" t="s">
        <v>156</v>
      </c>
      <c r="C1071" s="2" t="s">
        <v>325</v>
      </c>
      <c r="D1071" s="2">
        <v>106085</v>
      </c>
      <c r="E1071" s="2" t="s">
        <v>4697</v>
      </c>
      <c r="F1071" s="2" t="s">
        <v>6673</v>
      </c>
      <c r="G1071" s="3">
        <v>969</v>
      </c>
      <c r="H1071" s="3">
        <v>500</v>
      </c>
      <c r="I1071" s="71">
        <f>Exposure_Information[[#This Row],[Total  Insured Value]]+Exposure_Information[[#This Row],[Policy Deductible]]</f>
        <v>603150</v>
      </c>
      <c r="J1071" s="2">
        <v>109215</v>
      </c>
      <c r="K1071" s="3">
        <v>1</v>
      </c>
      <c r="L1071" s="2" t="s">
        <v>9</v>
      </c>
      <c r="M1071" s="2" t="s">
        <v>6674</v>
      </c>
      <c r="N1071" s="3" t="s">
        <v>6675</v>
      </c>
      <c r="O1071" s="2" t="s">
        <v>4040</v>
      </c>
      <c r="P1071" s="2" t="s">
        <v>159</v>
      </c>
      <c r="Q1071" s="3">
        <v>11</v>
      </c>
      <c r="R1071" s="2" t="s">
        <v>34</v>
      </c>
      <c r="S1071" s="3">
        <v>33</v>
      </c>
      <c r="T1071" s="2" t="s">
        <v>10</v>
      </c>
      <c r="U1071" s="3">
        <v>42.718462000000002</v>
      </c>
      <c r="V1071" s="2" t="s">
        <v>10835</v>
      </c>
      <c r="W1071" s="2" t="s">
        <v>149</v>
      </c>
      <c r="X1071" s="3">
        <v>1</v>
      </c>
      <c r="Y1071" s="3" t="str">
        <f>_xlfn.CONCAT(Exposure_Information[[#This Row],[Building Construction Code]]," - ",Exposure_Information[[#This Row],[Type of building construction]])</f>
        <v>RMS - 1</v>
      </c>
      <c r="Z1071" s="3">
        <v>0</v>
      </c>
      <c r="AA1071" s="2">
        <v>2004</v>
      </c>
      <c r="AB1071" s="2" t="s">
        <v>11</v>
      </c>
      <c r="AC1071" s="2">
        <v>1</v>
      </c>
      <c r="AD1071" s="2" t="str">
        <f>_xlfn.CONCAT(Exposure_Information[[#This Row],[Occupany Code]]," - ",Exposure_Information[[#This Row],[Type of building occupancy]])</f>
        <v>ATC - 1</v>
      </c>
      <c r="AE1071" s="5">
        <v>354500</v>
      </c>
      <c r="AF1071" s="5">
        <v>177250</v>
      </c>
      <c r="AG1071" s="5">
        <v>70900</v>
      </c>
      <c r="AH1071" s="5">
        <f>SUM(Exposure_Information[[#This Row],[Building Coverage Value]:[Business interruption value]])</f>
        <v>602650</v>
      </c>
      <c r="AI1071" s="5">
        <f>SUM(Exposure_Information[[#This Row],[Building Coverage Value]:[Contents Coverage Value]])</f>
        <v>531750</v>
      </c>
      <c r="AJ1071" s="26"/>
    </row>
    <row r="1072" spans="1:36" ht="39" x14ac:dyDescent="0.3">
      <c r="A1072" s="2" t="s">
        <v>148</v>
      </c>
      <c r="B1072" s="2" t="s">
        <v>156</v>
      </c>
      <c r="C1072" s="2" t="s">
        <v>325</v>
      </c>
      <c r="D1072" s="2">
        <v>12407</v>
      </c>
      <c r="E1072" s="2" t="s">
        <v>367</v>
      </c>
      <c r="F1072" s="2" t="s">
        <v>1585</v>
      </c>
      <c r="G1072" s="3">
        <v>1887</v>
      </c>
      <c r="H1072" s="3">
        <v>500</v>
      </c>
      <c r="I1072" s="71">
        <f>Exposure_Information[[#This Row],[Total  Insured Value]]+Exposure_Information[[#This Row],[Policy Deductible]]</f>
        <v>603000</v>
      </c>
      <c r="J1072" s="2">
        <v>15332</v>
      </c>
      <c r="K1072" s="3">
        <v>1</v>
      </c>
      <c r="L1072" s="2" t="s">
        <v>9</v>
      </c>
      <c r="M1072" s="2" t="s">
        <v>1586</v>
      </c>
      <c r="N1072" s="3" t="s">
        <v>1587</v>
      </c>
      <c r="O1072" s="2" t="s">
        <v>283</v>
      </c>
      <c r="P1072" s="2" t="s">
        <v>90</v>
      </c>
      <c r="Q1072" s="3">
        <v>17</v>
      </c>
      <c r="R1072" s="2" t="s">
        <v>127</v>
      </c>
      <c r="S1072" s="3">
        <v>25</v>
      </c>
      <c r="T1072" s="2" t="s">
        <v>10</v>
      </c>
      <c r="U1072" s="3">
        <v>42.370666999999997</v>
      </c>
      <c r="V1072" s="2" t="s">
        <v>10835</v>
      </c>
      <c r="W1072" s="2" t="s">
        <v>149</v>
      </c>
      <c r="X1072" s="3">
        <v>1</v>
      </c>
      <c r="Y1072" s="3" t="str">
        <f>_xlfn.CONCAT(Exposure_Information[[#This Row],[Building Construction Code]]," - ",Exposure_Information[[#This Row],[Type of building construction]])</f>
        <v>RMS - 1</v>
      </c>
      <c r="Z1072" s="3">
        <v>0</v>
      </c>
      <c r="AA1072" s="2">
        <v>1941</v>
      </c>
      <c r="AB1072" s="2" t="s">
        <v>11</v>
      </c>
      <c r="AC1072" s="2">
        <v>1</v>
      </c>
      <c r="AD1072" s="2" t="str">
        <f>_xlfn.CONCAT(Exposure_Information[[#This Row],[Occupany Code]]," - ",Exposure_Information[[#This Row],[Type of building occupancy]])</f>
        <v>ATC - 1</v>
      </c>
      <c r="AE1072" s="5">
        <v>602500</v>
      </c>
      <c r="AF1072" s="5">
        <v>0</v>
      </c>
      <c r="AG1072" s="5">
        <v>0</v>
      </c>
      <c r="AH1072" s="5">
        <f>SUM(Exposure_Information[[#This Row],[Building Coverage Value]:[Business interruption value]])</f>
        <v>602500</v>
      </c>
      <c r="AI1072" s="5">
        <f>SUM(Exposure_Information[[#This Row],[Building Coverage Value]:[Contents Coverage Value]])</f>
        <v>602500</v>
      </c>
      <c r="AJ1072" s="26"/>
    </row>
    <row r="1073" spans="1:36" ht="39" x14ac:dyDescent="0.3">
      <c r="A1073" s="2" t="s">
        <v>148</v>
      </c>
      <c r="B1073" s="2" t="s">
        <v>156</v>
      </c>
      <c r="C1073" s="2" t="s">
        <v>325</v>
      </c>
      <c r="D1073" s="2">
        <v>12340</v>
      </c>
      <c r="E1073" s="2" t="s">
        <v>367</v>
      </c>
      <c r="F1073" s="2" t="s">
        <v>3777</v>
      </c>
      <c r="G1073" s="3">
        <v>1733</v>
      </c>
      <c r="H1073" s="3">
        <v>500</v>
      </c>
      <c r="I1073" s="71">
        <f>Exposure_Information[[#This Row],[Total  Insured Value]]+Exposure_Information[[#This Row],[Policy Deductible]]</f>
        <v>603000</v>
      </c>
      <c r="J1073" s="2">
        <v>15263</v>
      </c>
      <c r="K1073" s="3">
        <v>1</v>
      </c>
      <c r="L1073" s="2" t="s">
        <v>9</v>
      </c>
      <c r="M1073" s="2" t="s">
        <v>3778</v>
      </c>
      <c r="N1073" s="3" t="s">
        <v>3779</v>
      </c>
      <c r="O1073" s="2" t="s">
        <v>65</v>
      </c>
      <c r="P1073" s="2" t="s">
        <v>90</v>
      </c>
      <c r="Q1073" s="3">
        <v>17</v>
      </c>
      <c r="R1073" s="2" t="s">
        <v>127</v>
      </c>
      <c r="S1073" s="3">
        <v>25</v>
      </c>
      <c r="T1073" s="2" t="s">
        <v>10</v>
      </c>
      <c r="U1073" s="3">
        <v>42.405822000000001</v>
      </c>
      <c r="V1073" s="2" t="s">
        <v>10835</v>
      </c>
      <c r="W1073" s="2" t="s">
        <v>149</v>
      </c>
      <c r="X1073" s="3">
        <v>1</v>
      </c>
      <c r="Y1073" s="3" t="str">
        <f>_xlfn.CONCAT(Exposure_Information[[#This Row],[Building Construction Code]]," - ",Exposure_Information[[#This Row],[Type of building construction]])</f>
        <v>RMS - 1</v>
      </c>
      <c r="Z1073" s="3">
        <v>0</v>
      </c>
      <c r="AA1073" s="2">
        <v>1926</v>
      </c>
      <c r="AB1073" s="2" t="s">
        <v>11</v>
      </c>
      <c r="AC1073" s="2">
        <v>1</v>
      </c>
      <c r="AD1073" s="2" t="str">
        <f>_xlfn.CONCAT(Exposure_Information[[#This Row],[Occupany Code]]," - ",Exposure_Information[[#This Row],[Type of building occupancy]])</f>
        <v>ATC - 1</v>
      </c>
      <c r="AE1073" s="5">
        <v>602500</v>
      </c>
      <c r="AF1073" s="5">
        <v>0</v>
      </c>
      <c r="AG1073" s="5">
        <v>0</v>
      </c>
      <c r="AH1073" s="5">
        <f>SUM(Exposure_Information[[#This Row],[Building Coverage Value]:[Business interruption value]])</f>
        <v>602500</v>
      </c>
      <c r="AI1073" s="5">
        <f>SUM(Exposure_Information[[#This Row],[Building Coverage Value]:[Contents Coverage Value]])</f>
        <v>602500</v>
      </c>
      <c r="AJ1073" s="26"/>
    </row>
    <row r="1074" spans="1:36" ht="26" x14ac:dyDescent="0.3">
      <c r="A1074" s="2" t="s">
        <v>148</v>
      </c>
      <c r="B1074" s="2" t="s">
        <v>156</v>
      </c>
      <c r="C1074" s="2" t="s">
        <v>325</v>
      </c>
      <c r="D1074" s="2">
        <v>110892</v>
      </c>
      <c r="E1074" s="2" t="s">
        <v>4697</v>
      </c>
      <c r="F1074" s="2" t="s">
        <v>8608</v>
      </c>
      <c r="G1074" s="3">
        <v>858</v>
      </c>
      <c r="H1074" s="3">
        <v>500</v>
      </c>
      <c r="I1074" s="71">
        <f>Exposure_Information[[#This Row],[Total  Insured Value]]+Exposure_Information[[#This Row],[Policy Deductible]]</f>
        <v>602800</v>
      </c>
      <c r="J1074" s="2">
        <v>114022</v>
      </c>
      <c r="K1074" s="3">
        <v>1</v>
      </c>
      <c r="L1074" s="2" t="s">
        <v>9</v>
      </c>
      <c r="M1074" s="2" t="s">
        <v>8609</v>
      </c>
      <c r="N1074" s="3" t="s">
        <v>8610</v>
      </c>
      <c r="O1074" s="2" t="s">
        <v>520</v>
      </c>
      <c r="P1074" s="2" t="s">
        <v>74</v>
      </c>
      <c r="Q1074" s="3">
        <v>9</v>
      </c>
      <c r="R1074" s="2" t="s">
        <v>127</v>
      </c>
      <c r="S1074" s="3">
        <v>25</v>
      </c>
      <c r="T1074" s="2" t="s">
        <v>10</v>
      </c>
      <c r="U1074" s="3">
        <v>42.746611999999999</v>
      </c>
      <c r="V1074" s="2" t="s">
        <v>10835</v>
      </c>
      <c r="W1074" s="2" t="s">
        <v>149</v>
      </c>
      <c r="X1074" s="3">
        <v>1</v>
      </c>
      <c r="Y1074" s="3" t="str">
        <f>_xlfn.CONCAT(Exposure_Information[[#This Row],[Building Construction Code]]," - ",Exposure_Information[[#This Row],[Type of building construction]])</f>
        <v>RMS - 1</v>
      </c>
      <c r="Z1074" s="3">
        <v>0</v>
      </c>
      <c r="AA1074" s="2">
        <v>1978</v>
      </c>
      <c r="AB1074" s="2" t="s">
        <v>11</v>
      </c>
      <c r="AC1074" s="2">
        <v>1</v>
      </c>
      <c r="AD1074" s="2" t="str">
        <f>_xlfn.CONCAT(Exposure_Information[[#This Row],[Occupany Code]]," - ",Exposure_Information[[#This Row],[Type of building occupancy]])</f>
        <v>ATC - 1</v>
      </c>
      <c r="AE1074" s="5">
        <v>317000</v>
      </c>
      <c r="AF1074" s="5">
        <v>221900</v>
      </c>
      <c r="AG1074" s="5">
        <v>63400</v>
      </c>
      <c r="AH1074" s="5">
        <f>SUM(Exposure_Information[[#This Row],[Building Coverage Value]:[Business interruption value]])</f>
        <v>602300</v>
      </c>
      <c r="AI1074" s="5">
        <f>SUM(Exposure_Information[[#This Row],[Building Coverage Value]:[Contents Coverage Value]])</f>
        <v>538900</v>
      </c>
      <c r="AJ1074" s="26"/>
    </row>
    <row r="1075" spans="1:36" ht="26" x14ac:dyDescent="0.3">
      <c r="A1075" s="2" t="s">
        <v>148</v>
      </c>
      <c r="B1075" s="2" t="s">
        <v>156</v>
      </c>
      <c r="C1075" s="2" t="s">
        <v>325</v>
      </c>
      <c r="D1075" s="2">
        <v>7127</v>
      </c>
      <c r="E1075" s="2" t="s">
        <v>382</v>
      </c>
      <c r="F1075" s="2" t="s">
        <v>1444</v>
      </c>
      <c r="G1075" s="3">
        <v>400</v>
      </c>
      <c r="H1075" s="3">
        <v>250</v>
      </c>
      <c r="I1075" s="71">
        <f>Exposure_Information[[#This Row],[Total  Insured Value]]+Exposure_Information[[#This Row],[Policy Deductible]]</f>
        <v>5250</v>
      </c>
      <c r="J1075" s="2">
        <v>9605</v>
      </c>
      <c r="K1075" s="3">
        <v>1</v>
      </c>
      <c r="L1075" s="2" t="s">
        <v>9</v>
      </c>
      <c r="M1075" s="2" t="s">
        <v>10713</v>
      </c>
      <c r="N1075" s="2" t="s">
        <v>209</v>
      </c>
      <c r="O1075" s="2" t="s">
        <v>45</v>
      </c>
      <c r="P1075" s="2" t="s">
        <v>155</v>
      </c>
      <c r="Q1075" s="3">
        <v>1</v>
      </c>
      <c r="R1075" s="2" t="s">
        <v>70</v>
      </c>
      <c r="S1075" s="3">
        <v>9</v>
      </c>
      <c r="T1075" s="2" t="s">
        <v>10</v>
      </c>
      <c r="U1075" s="3">
        <v>41.302131000000003</v>
      </c>
      <c r="V1075" s="2" t="s">
        <v>10835</v>
      </c>
      <c r="W1075" s="2" t="s">
        <v>149</v>
      </c>
      <c r="X1075" s="3">
        <v>2</v>
      </c>
      <c r="Y1075" s="3" t="str">
        <f>_xlfn.CONCAT(Exposure_Information[[#This Row],[Building Construction Code]]," - ",Exposure_Information[[#This Row],[Type of building construction]])</f>
        <v>RMS - 2</v>
      </c>
      <c r="Z1075" s="3">
        <v>0</v>
      </c>
      <c r="AA1075" s="2">
        <v>9999</v>
      </c>
      <c r="AB1075" s="2" t="s">
        <v>11</v>
      </c>
      <c r="AC1075" s="2">
        <v>37</v>
      </c>
      <c r="AD1075" s="2" t="str">
        <f>_xlfn.CONCAT(Exposure_Information[[#This Row],[Occupany Code]]," - ",Exposure_Information[[#This Row],[Type of building occupancy]])</f>
        <v>ATC - 37</v>
      </c>
      <c r="AE1075" s="5">
        <v>0</v>
      </c>
      <c r="AF1075" s="5">
        <v>5000</v>
      </c>
      <c r="AG1075" s="5">
        <v>0</v>
      </c>
      <c r="AH1075" s="5">
        <f>SUM(Exposure_Information[[#This Row],[Building Coverage Value]:[Business interruption value]])</f>
        <v>5000</v>
      </c>
      <c r="AI1075" s="5">
        <f>SUM(Exposure_Information[[#This Row],[Building Coverage Value]:[Contents Coverage Value]])</f>
        <v>5000</v>
      </c>
      <c r="AJ1075" s="26"/>
    </row>
    <row r="1076" spans="1:36" ht="39" x14ac:dyDescent="0.3">
      <c r="A1076" s="2" t="s">
        <v>148</v>
      </c>
      <c r="B1076" s="2" t="s">
        <v>156</v>
      </c>
      <c r="C1076" s="2" t="s">
        <v>325</v>
      </c>
      <c r="D1076" s="2">
        <v>15309</v>
      </c>
      <c r="E1076" s="2" t="s">
        <v>367</v>
      </c>
      <c r="F1076" s="2" t="s">
        <v>6281</v>
      </c>
      <c r="G1076" s="3">
        <v>1805</v>
      </c>
      <c r="H1076" s="3">
        <v>1000</v>
      </c>
      <c r="I1076" s="71">
        <f>Exposure_Information[[#This Row],[Total  Insured Value]]+Exposure_Information[[#This Row],[Policy Deductible]]</f>
        <v>603000</v>
      </c>
      <c r="J1076" s="2">
        <v>18351</v>
      </c>
      <c r="K1076" s="3">
        <v>1</v>
      </c>
      <c r="L1076" s="2" t="s">
        <v>9</v>
      </c>
      <c r="M1076" s="2" t="s">
        <v>6282</v>
      </c>
      <c r="N1076" s="3" t="s">
        <v>6283</v>
      </c>
      <c r="O1076" s="2" t="s">
        <v>144</v>
      </c>
      <c r="P1076" s="2" t="s">
        <v>90</v>
      </c>
      <c r="Q1076" s="3">
        <v>17</v>
      </c>
      <c r="R1076" s="2" t="s">
        <v>127</v>
      </c>
      <c r="S1076" s="3">
        <v>25</v>
      </c>
      <c r="T1076" s="2" t="s">
        <v>10</v>
      </c>
      <c r="U1076" s="3">
        <v>42.395401</v>
      </c>
      <c r="V1076" s="2" t="s">
        <v>10835</v>
      </c>
      <c r="W1076" s="2" t="s">
        <v>149</v>
      </c>
      <c r="X1076" s="3">
        <v>1</v>
      </c>
      <c r="Y1076" s="3" t="str">
        <f>_xlfn.CONCAT(Exposure_Information[[#This Row],[Building Construction Code]]," - ",Exposure_Information[[#This Row],[Type of building construction]])</f>
        <v>RMS - 1</v>
      </c>
      <c r="Z1076" s="3">
        <v>0</v>
      </c>
      <c r="AA1076" s="2">
        <v>1900</v>
      </c>
      <c r="AB1076" s="2" t="s">
        <v>11</v>
      </c>
      <c r="AC1076" s="2">
        <v>1</v>
      </c>
      <c r="AD1076" s="2" t="str">
        <f>_xlfn.CONCAT(Exposure_Information[[#This Row],[Occupany Code]]," - ",Exposure_Information[[#This Row],[Type of building occupancy]])</f>
        <v>ATC - 1</v>
      </c>
      <c r="AE1076" s="5">
        <v>602000</v>
      </c>
      <c r="AF1076" s="5">
        <v>0</v>
      </c>
      <c r="AG1076" s="5">
        <v>0</v>
      </c>
      <c r="AH1076" s="5">
        <f>SUM(Exposure_Information[[#This Row],[Building Coverage Value]:[Business interruption value]])</f>
        <v>602000</v>
      </c>
      <c r="AI1076" s="5">
        <f>SUM(Exposure_Information[[#This Row],[Building Coverage Value]:[Contents Coverage Value]])</f>
        <v>602000</v>
      </c>
      <c r="AJ1076" s="26"/>
    </row>
    <row r="1077" spans="1:36" x14ac:dyDescent="0.3">
      <c r="A1077" s="2" t="s">
        <v>148</v>
      </c>
      <c r="B1077" s="2" t="s">
        <v>156</v>
      </c>
      <c r="C1077" s="2" t="s">
        <v>325</v>
      </c>
      <c r="D1077" s="2">
        <v>113224</v>
      </c>
      <c r="E1077" s="2" t="s">
        <v>4697</v>
      </c>
      <c r="F1077" s="2" t="s">
        <v>7679</v>
      </c>
      <c r="G1077" s="3">
        <v>856</v>
      </c>
      <c r="H1077" s="3">
        <v>500</v>
      </c>
      <c r="I1077" s="71">
        <f>Exposure_Information[[#This Row],[Total  Insured Value]]+Exposure_Information[[#This Row],[Policy Deductible]]</f>
        <v>600900</v>
      </c>
      <c r="J1077" s="2">
        <v>116354</v>
      </c>
      <c r="K1077" s="3">
        <v>1</v>
      </c>
      <c r="L1077" s="2" t="s">
        <v>9</v>
      </c>
      <c r="M1077" s="2" t="s">
        <v>7680</v>
      </c>
      <c r="N1077" s="3" t="s">
        <v>7681</v>
      </c>
      <c r="O1077" s="2" t="s">
        <v>75</v>
      </c>
      <c r="P1077" s="2" t="s">
        <v>224</v>
      </c>
      <c r="Q1077" s="3">
        <v>21</v>
      </c>
      <c r="R1077" s="2" t="s">
        <v>127</v>
      </c>
      <c r="S1077" s="3">
        <v>25</v>
      </c>
      <c r="T1077" s="2" t="s">
        <v>10</v>
      </c>
      <c r="U1077" s="3">
        <v>42.175617000000003</v>
      </c>
      <c r="V1077" s="2" t="s">
        <v>10835</v>
      </c>
      <c r="W1077" s="2" t="s">
        <v>149</v>
      </c>
      <c r="X1077" s="3">
        <v>1</v>
      </c>
      <c r="Y1077" s="3" t="str">
        <f>_xlfn.CONCAT(Exposure_Information[[#This Row],[Building Construction Code]]," - ",Exposure_Information[[#This Row],[Type of building construction]])</f>
        <v>RMS - 1</v>
      </c>
      <c r="Z1077" s="3">
        <v>0</v>
      </c>
      <c r="AA1077" s="2">
        <v>1956</v>
      </c>
      <c r="AB1077" s="2" t="s">
        <v>11</v>
      </c>
      <c r="AC1077" s="2">
        <v>1</v>
      </c>
      <c r="AD1077" s="2" t="str">
        <f>_xlfn.CONCAT(Exposure_Information[[#This Row],[Occupany Code]]," - ",Exposure_Information[[#This Row],[Type of building occupancy]])</f>
        <v>ATC - 1</v>
      </c>
      <c r="AE1077" s="5">
        <v>316000</v>
      </c>
      <c r="AF1077" s="5">
        <v>221200</v>
      </c>
      <c r="AG1077" s="5">
        <v>63200</v>
      </c>
      <c r="AH1077" s="5">
        <f>SUM(Exposure_Information[[#This Row],[Building Coverage Value]:[Business interruption value]])</f>
        <v>600400</v>
      </c>
      <c r="AI1077" s="5">
        <f>SUM(Exposure_Information[[#This Row],[Building Coverage Value]:[Contents Coverage Value]])</f>
        <v>537200</v>
      </c>
      <c r="AJ1077" s="26"/>
    </row>
    <row r="1078" spans="1:36" x14ac:dyDescent="0.3">
      <c r="A1078" s="2" t="s">
        <v>148</v>
      </c>
      <c r="B1078" s="2" t="s">
        <v>156</v>
      </c>
      <c r="C1078" s="2" t="s">
        <v>325</v>
      </c>
      <c r="D1078" s="2">
        <v>113964</v>
      </c>
      <c r="E1078" s="2" t="s">
        <v>4697</v>
      </c>
      <c r="F1078" s="2" t="s">
        <v>9251</v>
      </c>
      <c r="G1078" s="3">
        <v>807</v>
      </c>
      <c r="H1078" s="3">
        <v>500</v>
      </c>
      <c r="I1078" s="71">
        <f>Exposure_Information[[#This Row],[Total  Insured Value]]+Exposure_Information[[#This Row],[Policy Deductible]]</f>
        <v>600600</v>
      </c>
      <c r="J1078" s="2">
        <v>117094</v>
      </c>
      <c r="K1078" s="3">
        <v>1</v>
      </c>
      <c r="L1078" s="2" t="s">
        <v>9</v>
      </c>
      <c r="M1078" s="2" t="s">
        <v>9252</v>
      </c>
      <c r="N1078" s="3" t="s">
        <v>9253</v>
      </c>
      <c r="O1078" s="2" t="s">
        <v>935</v>
      </c>
      <c r="P1078" s="2" t="s">
        <v>224</v>
      </c>
      <c r="Q1078" s="3">
        <v>21</v>
      </c>
      <c r="R1078" s="2" t="s">
        <v>127</v>
      </c>
      <c r="S1078" s="3">
        <v>25</v>
      </c>
      <c r="T1078" s="2" t="s">
        <v>10</v>
      </c>
      <c r="U1078" s="3">
        <v>42.087418999999997</v>
      </c>
      <c r="V1078" s="2" t="s">
        <v>10835</v>
      </c>
      <c r="W1078" s="2" t="s">
        <v>149</v>
      </c>
      <c r="X1078" s="3">
        <v>1</v>
      </c>
      <c r="Y1078" s="3" t="str">
        <f>_xlfn.CONCAT(Exposure_Information[[#This Row],[Building Construction Code]]," - ",Exposure_Information[[#This Row],[Type of building construction]])</f>
        <v>RMS - 1</v>
      </c>
      <c r="Z1078" s="3">
        <v>0</v>
      </c>
      <c r="AA1078" s="2">
        <v>1940</v>
      </c>
      <c r="AB1078" s="2" t="s">
        <v>11</v>
      </c>
      <c r="AC1078" s="2">
        <v>1</v>
      </c>
      <c r="AD1078" s="2" t="str">
        <f>_xlfn.CONCAT(Exposure_Information[[#This Row],[Occupany Code]]," - ",Exposure_Information[[#This Row],[Type of building occupancy]])</f>
        <v>ATC - 1</v>
      </c>
      <c r="AE1078" s="5">
        <v>353000</v>
      </c>
      <c r="AF1078" s="5">
        <v>176500</v>
      </c>
      <c r="AG1078" s="5">
        <v>70600</v>
      </c>
      <c r="AH1078" s="5">
        <f>SUM(Exposure_Information[[#This Row],[Building Coverage Value]:[Business interruption value]])</f>
        <v>600100</v>
      </c>
      <c r="AI1078" s="5">
        <f>SUM(Exposure_Information[[#This Row],[Building Coverage Value]:[Contents Coverage Value]])</f>
        <v>529500</v>
      </c>
      <c r="AJ1078" s="26"/>
    </row>
    <row r="1079" spans="1:36" ht="26" x14ac:dyDescent="0.3">
      <c r="A1079" s="2" t="s">
        <v>148</v>
      </c>
      <c r="B1079" s="2" t="s">
        <v>156</v>
      </c>
      <c r="C1079" s="2" t="s">
        <v>325</v>
      </c>
      <c r="D1079" s="2">
        <v>7126</v>
      </c>
      <c r="E1079" s="2" t="s">
        <v>382</v>
      </c>
      <c r="F1079" s="2" t="s">
        <v>4610</v>
      </c>
      <c r="G1079" s="3">
        <v>8094</v>
      </c>
      <c r="H1079" s="3">
        <v>2500</v>
      </c>
      <c r="I1079" s="71">
        <f>Exposure_Information[[#This Row],[Total  Insured Value]]+Exposure_Information[[#This Row],[Policy Deductible]]</f>
        <v>131500</v>
      </c>
      <c r="J1079" s="2">
        <v>9603</v>
      </c>
      <c r="K1079" s="3">
        <v>1</v>
      </c>
      <c r="L1079" s="2" t="s">
        <v>9</v>
      </c>
      <c r="M1079" s="2" t="s">
        <v>10713</v>
      </c>
      <c r="N1079" s="2" t="s">
        <v>4611</v>
      </c>
      <c r="O1079" s="2" t="s">
        <v>259</v>
      </c>
      <c r="P1079" s="2" t="s">
        <v>221</v>
      </c>
      <c r="Q1079" s="3">
        <v>23</v>
      </c>
      <c r="R1079" s="2" t="s">
        <v>127</v>
      </c>
      <c r="S1079" s="3">
        <v>25</v>
      </c>
      <c r="T1079" s="2" t="s">
        <v>10</v>
      </c>
      <c r="U1079" s="3">
        <v>42.116582999999999</v>
      </c>
      <c r="V1079" s="2" t="s">
        <v>10835</v>
      </c>
      <c r="W1079" s="2" t="s">
        <v>149</v>
      </c>
      <c r="X1079" s="3">
        <v>1</v>
      </c>
      <c r="Y1079" s="3" t="str">
        <f>_xlfn.CONCAT(Exposure_Information[[#This Row],[Building Construction Code]]," - ",Exposure_Information[[#This Row],[Type of building construction]])</f>
        <v>RMS - 1</v>
      </c>
      <c r="Z1079" s="3">
        <v>0</v>
      </c>
      <c r="AA1079" s="2">
        <v>9999</v>
      </c>
      <c r="AB1079" s="2" t="s">
        <v>11</v>
      </c>
      <c r="AC1079" s="2">
        <v>37</v>
      </c>
      <c r="AD1079" s="2" t="str">
        <f>_xlfn.CONCAT(Exposure_Information[[#This Row],[Occupany Code]]," - ",Exposure_Information[[#This Row],[Type of building occupancy]])</f>
        <v>ATC - 37</v>
      </c>
      <c r="AE1079" s="5">
        <v>121000</v>
      </c>
      <c r="AF1079" s="5">
        <v>0</v>
      </c>
      <c r="AG1079" s="5">
        <v>8000</v>
      </c>
      <c r="AH1079" s="5">
        <f>SUM(Exposure_Information[[#This Row],[Building Coverage Value]:[Business interruption value]])</f>
        <v>129000</v>
      </c>
      <c r="AI1079" s="5">
        <f>SUM(Exposure_Information[[#This Row],[Building Coverage Value]:[Contents Coverage Value]])</f>
        <v>121000</v>
      </c>
      <c r="AJ1079" s="26"/>
    </row>
    <row r="1080" spans="1:36" ht="26" x14ac:dyDescent="0.3">
      <c r="A1080" s="2" t="s">
        <v>148</v>
      </c>
      <c r="B1080" s="2" t="s">
        <v>156</v>
      </c>
      <c r="C1080" s="2" t="s">
        <v>325</v>
      </c>
      <c r="D1080" s="2">
        <v>7126</v>
      </c>
      <c r="E1080" s="2" t="s">
        <v>382</v>
      </c>
      <c r="F1080" s="2" t="s">
        <v>4610</v>
      </c>
      <c r="G1080" s="3">
        <v>8094</v>
      </c>
      <c r="H1080" s="3">
        <v>2500</v>
      </c>
      <c r="I1080" s="71">
        <f>Exposure_Information[[#This Row],[Total  Insured Value]]+Exposure_Information[[#This Row],[Policy Deductible]]</f>
        <v>123500</v>
      </c>
      <c r="J1080" s="2">
        <v>9602</v>
      </c>
      <c r="K1080" s="3">
        <v>1</v>
      </c>
      <c r="L1080" s="2" t="s">
        <v>9</v>
      </c>
      <c r="M1080" s="2" t="s">
        <v>10713</v>
      </c>
      <c r="N1080" s="2" t="s">
        <v>4611</v>
      </c>
      <c r="O1080" s="2" t="s">
        <v>259</v>
      </c>
      <c r="P1080" s="2" t="s">
        <v>221</v>
      </c>
      <c r="Q1080" s="3">
        <v>23</v>
      </c>
      <c r="R1080" s="2" t="s">
        <v>127</v>
      </c>
      <c r="S1080" s="3">
        <v>25</v>
      </c>
      <c r="T1080" s="2" t="s">
        <v>10</v>
      </c>
      <c r="U1080" s="3">
        <v>42.116582999999999</v>
      </c>
      <c r="V1080" s="2" t="s">
        <v>10835</v>
      </c>
      <c r="W1080" s="2" t="s">
        <v>149</v>
      </c>
      <c r="X1080" s="3">
        <v>1</v>
      </c>
      <c r="Y1080" s="3" t="str">
        <f>_xlfn.CONCAT(Exposure_Information[[#This Row],[Building Construction Code]]," - ",Exposure_Information[[#This Row],[Type of building construction]])</f>
        <v>RMS - 1</v>
      </c>
      <c r="Z1080" s="3">
        <v>0</v>
      </c>
      <c r="AA1080" s="2">
        <v>9999</v>
      </c>
      <c r="AB1080" s="2" t="s">
        <v>11</v>
      </c>
      <c r="AC1080" s="2">
        <v>37</v>
      </c>
      <c r="AD1080" s="2" t="str">
        <f>_xlfn.CONCAT(Exposure_Information[[#This Row],[Occupany Code]]," - ",Exposure_Information[[#This Row],[Type of building occupancy]])</f>
        <v>ATC - 37</v>
      </c>
      <c r="AE1080" s="5">
        <v>113000</v>
      </c>
      <c r="AF1080" s="5">
        <v>0</v>
      </c>
      <c r="AG1080" s="5">
        <v>8000</v>
      </c>
      <c r="AH1080" s="5">
        <f>SUM(Exposure_Information[[#This Row],[Building Coverage Value]:[Business interruption value]])</f>
        <v>121000</v>
      </c>
      <c r="AI1080" s="5">
        <f>SUM(Exposure_Information[[#This Row],[Building Coverage Value]:[Contents Coverage Value]])</f>
        <v>113000</v>
      </c>
      <c r="AJ1080" s="26"/>
    </row>
    <row r="1081" spans="1:36" ht="26" x14ac:dyDescent="0.3">
      <c r="A1081" s="2" t="s">
        <v>148</v>
      </c>
      <c r="B1081" s="2" t="s">
        <v>156</v>
      </c>
      <c r="C1081" s="2" t="s">
        <v>325</v>
      </c>
      <c r="D1081" s="2">
        <v>7112</v>
      </c>
      <c r="E1081" s="2" t="s">
        <v>335</v>
      </c>
      <c r="F1081" s="2" t="s">
        <v>2802</v>
      </c>
      <c r="G1081" s="3">
        <v>6491</v>
      </c>
      <c r="H1081" s="3">
        <v>10000</v>
      </c>
      <c r="I1081" s="71">
        <f>Exposure_Information[[#This Row],[Total  Insured Value]]+Exposure_Information[[#This Row],[Policy Deductible]]</f>
        <v>29000</v>
      </c>
      <c r="J1081" s="2">
        <v>9579</v>
      </c>
      <c r="K1081" s="3">
        <v>1</v>
      </c>
      <c r="L1081" s="2" t="s">
        <v>9</v>
      </c>
      <c r="M1081" s="2" t="s">
        <v>10713</v>
      </c>
      <c r="N1081" s="2" t="s">
        <v>2803</v>
      </c>
      <c r="O1081" s="2" t="s">
        <v>474</v>
      </c>
      <c r="P1081" s="2" t="s">
        <v>171</v>
      </c>
      <c r="Q1081" s="3">
        <v>27</v>
      </c>
      <c r="R1081" s="2" t="s">
        <v>127</v>
      </c>
      <c r="S1081" s="3">
        <v>25</v>
      </c>
      <c r="T1081" s="2" t="s">
        <v>10</v>
      </c>
      <c r="U1081" s="3">
        <v>42.474791000000003</v>
      </c>
      <c r="V1081" s="2" t="s">
        <v>10835</v>
      </c>
      <c r="W1081" s="2" t="s">
        <v>149</v>
      </c>
      <c r="X1081" s="3">
        <v>1</v>
      </c>
      <c r="Y1081" s="3" t="str">
        <f>_xlfn.CONCAT(Exposure_Information[[#This Row],[Building Construction Code]]," - ",Exposure_Information[[#This Row],[Type of building construction]])</f>
        <v>RMS - 1</v>
      </c>
      <c r="Z1081" s="3">
        <v>0</v>
      </c>
      <c r="AA1081" s="2">
        <v>9999</v>
      </c>
      <c r="AB1081" s="2" t="s">
        <v>11</v>
      </c>
      <c r="AC1081" s="2">
        <v>37</v>
      </c>
      <c r="AD1081" s="2" t="str">
        <f>_xlfn.CONCAT(Exposure_Information[[#This Row],[Occupany Code]]," - ",Exposure_Information[[#This Row],[Type of building occupancy]])</f>
        <v>ATC - 37</v>
      </c>
      <c r="AE1081" s="5">
        <v>19000</v>
      </c>
      <c r="AF1081" s="5">
        <v>0</v>
      </c>
      <c r="AG1081" s="5">
        <v>0</v>
      </c>
      <c r="AH1081" s="5">
        <f>SUM(Exposure_Information[[#This Row],[Building Coverage Value]:[Business interruption value]])</f>
        <v>19000</v>
      </c>
      <c r="AI1081" s="5">
        <f>SUM(Exposure_Information[[#This Row],[Building Coverage Value]:[Contents Coverage Value]])</f>
        <v>19000</v>
      </c>
      <c r="AJ1081" s="26"/>
    </row>
    <row r="1082" spans="1:36" ht="26" x14ac:dyDescent="0.3">
      <c r="A1082" s="2" t="s">
        <v>148</v>
      </c>
      <c r="B1082" s="2" t="s">
        <v>156</v>
      </c>
      <c r="C1082" s="2" t="s">
        <v>325</v>
      </c>
      <c r="D1082" s="2">
        <v>18579</v>
      </c>
      <c r="E1082" s="2" t="s">
        <v>367</v>
      </c>
      <c r="F1082" s="2" t="s">
        <v>2543</v>
      </c>
      <c r="G1082" s="3">
        <v>2179</v>
      </c>
      <c r="H1082" s="3">
        <v>1000</v>
      </c>
      <c r="I1082" s="71">
        <f>Exposure_Information[[#This Row],[Total  Insured Value]]+Exposure_Information[[#This Row],[Policy Deductible]]</f>
        <v>601000</v>
      </c>
      <c r="J1082" s="2">
        <v>21683</v>
      </c>
      <c r="K1082" s="3">
        <v>1</v>
      </c>
      <c r="L1082" s="2" t="s">
        <v>9</v>
      </c>
      <c r="M1082" s="2" t="s">
        <v>2544</v>
      </c>
      <c r="N1082" s="3" t="s">
        <v>2545</v>
      </c>
      <c r="O1082" s="2" t="s">
        <v>238</v>
      </c>
      <c r="P1082" s="2" t="s">
        <v>74</v>
      </c>
      <c r="Q1082" s="3">
        <v>9</v>
      </c>
      <c r="R1082" s="2" t="s">
        <v>127</v>
      </c>
      <c r="S1082" s="3">
        <v>25</v>
      </c>
      <c r="T1082" s="2" t="s">
        <v>10</v>
      </c>
      <c r="U1082" s="3">
        <v>42.554839999999999</v>
      </c>
      <c r="V1082" s="2" t="s">
        <v>10835</v>
      </c>
      <c r="W1082" s="2" t="s">
        <v>149</v>
      </c>
      <c r="X1082" s="3">
        <v>2</v>
      </c>
      <c r="Y1082" s="3" t="str">
        <f>_xlfn.CONCAT(Exposure_Information[[#This Row],[Building Construction Code]]," - ",Exposure_Information[[#This Row],[Type of building construction]])</f>
        <v>RMS - 2</v>
      </c>
      <c r="Z1082" s="3">
        <v>0</v>
      </c>
      <c r="AA1082" s="2">
        <v>1930</v>
      </c>
      <c r="AB1082" s="2" t="s">
        <v>11</v>
      </c>
      <c r="AC1082" s="2">
        <v>1</v>
      </c>
      <c r="AD1082" s="2" t="str">
        <f>_xlfn.CONCAT(Exposure_Information[[#This Row],[Occupany Code]]," - ",Exposure_Information[[#This Row],[Type of building occupancy]])</f>
        <v>ATC - 1</v>
      </c>
      <c r="AE1082" s="5">
        <v>600000</v>
      </c>
      <c r="AF1082" s="5">
        <v>0</v>
      </c>
      <c r="AG1082" s="5">
        <v>0</v>
      </c>
      <c r="AH1082" s="5">
        <f>SUM(Exposure_Information[[#This Row],[Building Coverage Value]:[Business interruption value]])</f>
        <v>600000</v>
      </c>
      <c r="AI1082" s="5">
        <f>SUM(Exposure_Information[[#This Row],[Building Coverage Value]:[Contents Coverage Value]])</f>
        <v>600000</v>
      </c>
      <c r="AJ1082" s="26"/>
    </row>
    <row r="1083" spans="1:36" ht="26" x14ac:dyDescent="0.3">
      <c r="A1083" s="2" t="s">
        <v>148</v>
      </c>
      <c r="B1083" s="2" t="s">
        <v>156</v>
      </c>
      <c r="C1083" s="2" t="s">
        <v>325</v>
      </c>
      <c r="D1083" s="2">
        <v>18447</v>
      </c>
      <c r="E1083" s="2" t="s">
        <v>367</v>
      </c>
      <c r="F1083" s="2" t="s">
        <v>2835</v>
      </c>
      <c r="G1083" s="3">
        <v>1869</v>
      </c>
      <c r="H1083" s="3">
        <v>1000</v>
      </c>
      <c r="I1083" s="71">
        <f>Exposure_Information[[#This Row],[Total  Insured Value]]+Exposure_Information[[#This Row],[Policy Deductible]]</f>
        <v>601000</v>
      </c>
      <c r="J1083" s="2">
        <v>21544</v>
      </c>
      <c r="K1083" s="3">
        <v>1</v>
      </c>
      <c r="L1083" s="2" t="s">
        <v>9</v>
      </c>
      <c r="M1083" s="2" t="s">
        <v>2836</v>
      </c>
      <c r="N1083" s="3" t="s">
        <v>2837</v>
      </c>
      <c r="O1083" s="2" t="s">
        <v>164</v>
      </c>
      <c r="P1083" s="2" t="s">
        <v>72</v>
      </c>
      <c r="Q1083" s="3">
        <v>25</v>
      </c>
      <c r="R1083" s="2" t="s">
        <v>127</v>
      </c>
      <c r="S1083" s="3">
        <v>25</v>
      </c>
      <c r="T1083" s="2" t="s">
        <v>10</v>
      </c>
      <c r="U1083" s="3">
        <v>42.289127000000001</v>
      </c>
      <c r="V1083" s="2" t="s">
        <v>10835</v>
      </c>
      <c r="W1083" s="2" t="s">
        <v>149</v>
      </c>
      <c r="X1083" s="3">
        <v>2</v>
      </c>
      <c r="Y1083" s="3" t="str">
        <f>_xlfn.CONCAT(Exposure_Information[[#This Row],[Building Construction Code]]," - ",Exposure_Information[[#This Row],[Type of building construction]])</f>
        <v>RMS - 2</v>
      </c>
      <c r="Z1083" s="3">
        <v>0</v>
      </c>
      <c r="AA1083" s="2">
        <v>1925</v>
      </c>
      <c r="AB1083" s="2" t="s">
        <v>11</v>
      </c>
      <c r="AC1083" s="2">
        <v>1</v>
      </c>
      <c r="AD1083" s="2" t="str">
        <f>_xlfn.CONCAT(Exposure_Information[[#This Row],[Occupany Code]]," - ",Exposure_Information[[#This Row],[Type of building occupancy]])</f>
        <v>ATC - 1</v>
      </c>
      <c r="AE1083" s="5">
        <v>591000</v>
      </c>
      <c r="AF1083" s="5">
        <v>5000</v>
      </c>
      <c r="AG1083" s="5">
        <v>4000</v>
      </c>
      <c r="AH1083" s="5">
        <f>SUM(Exposure_Information[[#This Row],[Building Coverage Value]:[Business interruption value]])</f>
        <v>600000</v>
      </c>
      <c r="AI1083" s="5">
        <f>SUM(Exposure_Information[[#This Row],[Building Coverage Value]:[Contents Coverage Value]])</f>
        <v>596000</v>
      </c>
      <c r="AJ1083" s="26"/>
    </row>
    <row r="1084" spans="1:36" ht="26" x14ac:dyDescent="0.3">
      <c r="A1084" s="2" t="s">
        <v>148</v>
      </c>
      <c r="B1084" s="2" t="s">
        <v>156</v>
      </c>
      <c r="C1084" s="2" t="s">
        <v>325</v>
      </c>
      <c r="D1084" s="2">
        <v>7112</v>
      </c>
      <c r="E1084" s="2" t="s">
        <v>335</v>
      </c>
      <c r="F1084" s="2" t="s">
        <v>2802</v>
      </c>
      <c r="G1084" s="3">
        <v>6491</v>
      </c>
      <c r="H1084" s="3">
        <v>10000</v>
      </c>
      <c r="I1084" s="71">
        <f>Exposure_Information[[#This Row],[Total  Insured Value]]+Exposure_Information[[#This Row],[Policy Deductible]]</f>
        <v>40000</v>
      </c>
      <c r="J1084" s="2">
        <v>9577</v>
      </c>
      <c r="K1084" s="3">
        <v>1</v>
      </c>
      <c r="L1084" s="2" t="s">
        <v>9</v>
      </c>
      <c r="M1084" s="2" t="s">
        <v>10713</v>
      </c>
      <c r="N1084" s="2" t="s">
        <v>2803</v>
      </c>
      <c r="O1084" s="2" t="s">
        <v>474</v>
      </c>
      <c r="P1084" s="2" t="s">
        <v>171</v>
      </c>
      <c r="Q1084" s="3">
        <v>27</v>
      </c>
      <c r="R1084" s="2" t="s">
        <v>127</v>
      </c>
      <c r="S1084" s="3">
        <v>25</v>
      </c>
      <c r="T1084" s="2" t="s">
        <v>10</v>
      </c>
      <c r="U1084" s="3">
        <v>42.474791000000003</v>
      </c>
      <c r="V1084" s="2" t="s">
        <v>10835</v>
      </c>
      <c r="W1084" s="2" t="s">
        <v>149</v>
      </c>
      <c r="X1084" s="3">
        <v>1</v>
      </c>
      <c r="Y1084" s="3" t="str">
        <f>_xlfn.CONCAT(Exposure_Information[[#This Row],[Building Construction Code]]," - ",Exposure_Information[[#This Row],[Type of building construction]])</f>
        <v>RMS - 1</v>
      </c>
      <c r="Z1084" s="3">
        <v>0</v>
      </c>
      <c r="AA1084" s="2">
        <v>9999</v>
      </c>
      <c r="AB1084" s="2" t="s">
        <v>11</v>
      </c>
      <c r="AC1084" s="2">
        <v>37</v>
      </c>
      <c r="AD1084" s="2" t="str">
        <f>_xlfn.CONCAT(Exposure_Information[[#This Row],[Occupany Code]]," - ",Exposure_Information[[#This Row],[Type of building occupancy]])</f>
        <v>ATC - 37</v>
      </c>
      <c r="AE1084" s="5">
        <v>30000</v>
      </c>
      <c r="AF1084" s="5">
        <v>0</v>
      </c>
      <c r="AG1084" s="5">
        <v>0</v>
      </c>
      <c r="AH1084" s="5">
        <f>SUM(Exposure_Information[[#This Row],[Building Coverage Value]:[Business interruption value]])</f>
        <v>30000</v>
      </c>
      <c r="AI1084" s="5">
        <f>SUM(Exposure_Information[[#This Row],[Building Coverage Value]:[Contents Coverage Value]])</f>
        <v>30000</v>
      </c>
      <c r="AJ1084" s="26"/>
    </row>
    <row r="1085" spans="1:36" x14ac:dyDescent="0.3">
      <c r="A1085" s="2" t="s">
        <v>148</v>
      </c>
      <c r="B1085" s="2" t="s">
        <v>156</v>
      </c>
      <c r="C1085" s="2" t="s">
        <v>325</v>
      </c>
      <c r="D1085" s="2">
        <v>115065</v>
      </c>
      <c r="E1085" s="2" t="s">
        <v>4697</v>
      </c>
      <c r="F1085" s="2" t="s">
        <v>7611</v>
      </c>
      <c r="G1085" s="3">
        <v>769</v>
      </c>
      <c r="H1085" s="3">
        <v>250</v>
      </c>
      <c r="I1085" s="71">
        <f>Exposure_Information[[#This Row],[Total  Insured Value]]+Exposure_Information[[#This Row],[Policy Deductible]]</f>
        <v>599700</v>
      </c>
      <c r="J1085" s="2">
        <v>118195</v>
      </c>
      <c r="K1085" s="3">
        <v>1</v>
      </c>
      <c r="L1085" s="2" t="s">
        <v>9</v>
      </c>
      <c r="M1085" s="2" t="s">
        <v>7612</v>
      </c>
      <c r="N1085" s="3" t="s">
        <v>7613</v>
      </c>
      <c r="O1085" s="2" t="s">
        <v>3496</v>
      </c>
      <c r="P1085" s="2" t="s">
        <v>69</v>
      </c>
      <c r="Q1085" s="3">
        <v>3</v>
      </c>
      <c r="R1085" s="2" t="s">
        <v>70</v>
      </c>
      <c r="S1085" s="3">
        <v>9</v>
      </c>
      <c r="T1085" s="2" t="s">
        <v>10</v>
      </c>
      <c r="U1085" s="3">
        <v>41.658709999999999</v>
      </c>
      <c r="V1085" s="2" t="s">
        <v>10835</v>
      </c>
      <c r="W1085" s="2" t="s">
        <v>149</v>
      </c>
      <c r="X1085" s="3">
        <v>1</v>
      </c>
      <c r="Y1085" s="3" t="str">
        <f>_xlfn.CONCAT(Exposure_Information[[#This Row],[Building Construction Code]]," - ",Exposure_Information[[#This Row],[Type of building construction]])</f>
        <v>RMS - 1</v>
      </c>
      <c r="Z1085" s="3">
        <v>0</v>
      </c>
      <c r="AA1085" s="2">
        <v>1991</v>
      </c>
      <c r="AB1085" s="2" t="s">
        <v>11</v>
      </c>
      <c r="AC1085" s="2">
        <v>1</v>
      </c>
      <c r="AD1085" s="2" t="str">
        <f>_xlfn.CONCAT(Exposure_Information[[#This Row],[Occupany Code]]," - ",Exposure_Information[[#This Row],[Type of building occupancy]])</f>
        <v>ATC - 1</v>
      </c>
      <c r="AE1085" s="5">
        <v>315500</v>
      </c>
      <c r="AF1085" s="5">
        <v>220850</v>
      </c>
      <c r="AG1085" s="5">
        <v>63100</v>
      </c>
      <c r="AH1085" s="5">
        <f>SUM(Exposure_Information[[#This Row],[Building Coverage Value]:[Business interruption value]])</f>
        <v>599450</v>
      </c>
      <c r="AI1085" s="5">
        <f>SUM(Exposure_Information[[#This Row],[Building Coverage Value]:[Contents Coverage Value]])</f>
        <v>536350</v>
      </c>
      <c r="AJ1085" s="26"/>
    </row>
    <row r="1086" spans="1:36" ht="39" x14ac:dyDescent="0.3">
      <c r="A1086" s="2" t="s">
        <v>148</v>
      </c>
      <c r="B1086" s="2" t="s">
        <v>156</v>
      </c>
      <c r="C1086" s="2" t="s">
        <v>325</v>
      </c>
      <c r="D1086" s="2">
        <v>107454</v>
      </c>
      <c r="E1086" s="2" t="s">
        <v>4697</v>
      </c>
      <c r="F1086" s="2" t="s">
        <v>7882</v>
      </c>
      <c r="G1086" s="3">
        <v>1373</v>
      </c>
      <c r="H1086" s="3">
        <v>500</v>
      </c>
      <c r="I1086" s="71">
        <f>Exposure_Information[[#This Row],[Total  Insured Value]]+Exposure_Information[[#This Row],[Policy Deductible]]</f>
        <v>599950</v>
      </c>
      <c r="J1086" s="2">
        <v>110584</v>
      </c>
      <c r="K1086" s="3">
        <v>1</v>
      </c>
      <c r="L1086" s="2" t="s">
        <v>9</v>
      </c>
      <c r="M1086" s="2" t="s">
        <v>7883</v>
      </c>
      <c r="N1086" s="3" t="s">
        <v>7884</v>
      </c>
      <c r="O1086" s="2" t="s">
        <v>43</v>
      </c>
      <c r="P1086" s="2" t="s">
        <v>155</v>
      </c>
      <c r="Q1086" s="3">
        <v>1</v>
      </c>
      <c r="R1086" s="2" t="s">
        <v>70</v>
      </c>
      <c r="S1086" s="3">
        <v>9</v>
      </c>
      <c r="T1086" s="2" t="s">
        <v>10</v>
      </c>
      <c r="U1086" s="3">
        <v>41.189666000000003</v>
      </c>
      <c r="V1086" s="2" t="s">
        <v>10835</v>
      </c>
      <c r="W1086" s="2" t="s">
        <v>149</v>
      </c>
      <c r="X1086" s="3">
        <v>1</v>
      </c>
      <c r="Y1086" s="3" t="str">
        <f>_xlfn.CONCAT(Exposure_Information[[#This Row],[Building Construction Code]]," - ",Exposure_Information[[#This Row],[Type of building construction]])</f>
        <v>RMS - 1</v>
      </c>
      <c r="Z1086" s="3">
        <v>0</v>
      </c>
      <c r="AA1086" s="2">
        <v>1930</v>
      </c>
      <c r="AB1086" s="2" t="s">
        <v>11</v>
      </c>
      <c r="AC1086" s="2">
        <v>1</v>
      </c>
      <c r="AD1086" s="2" t="str">
        <f>_xlfn.CONCAT(Exposure_Information[[#This Row],[Occupany Code]]," - ",Exposure_Information[[#This Row],[Type of building occupancy]])</f>
        <v>ATC - 1</v>
      </c>
      <c r="AE1086" s="5">
        <v>315500</v>
      </c>
      <c r="AF1086" s="5">
        <v>220850</v>
      </c>
      <c r="AG1086" s="5">
        <v>63100</v>
      </c>
      <c r="AH1086" s="5">
        <f>SUM(Exposure_Information[[#This Row],[Building Coverage Value]:[Business interruption value]])</f>
        <v>599450</v>
      </c>
      <c r="AI1086" s="5">
        <f>SUM(Exposure_Information[[#This Row],[Building Coverage Value]:[Contents Coverage Value]])</f>
        <v>536350</v>
      </c>
      <c r="AJ1086" s="26"/>
    </row>
    <row r="1087" spans="1:36" ht="39" x14ac:dyDescent="0.3">
      <c r="A1087" s="2" t="s">
        <v>148</v>
      </c>
      <c r="B1087" s="2" t="s">
        <v>156</v>
      </c>
      <c r="C1087" s="2" t="s">
        <v>325</v>
      </c>
      <c r="D1087" s="2">
        <v>106335</v>
      </c>
      <c r="E1087" s="2" t="s">
        <v>4697</v>
      </c>
      <c r="F1087" s="2" t="s">
        <v>6064</v>
      </c>
      <c r="G1087" s="3">
        <v>947</v>
      </c>
      <c r="H1087" s="3">
        <v>500</v>
      </c>
      <c r="I1087" s="71">
        <f>Exposure_Information[[#This Row],[Total  Insured Value]]+Exposure_Information[[#This Row],[Policy Deductible]]</f>
        <v>599000</v>
      </c>
      <c r="J1087" s="2">
        <v>109465</v>
      </c>
      <c r="K1087" s="3">
        <v>1</v>
      </c>
      <c r="L1087" s="2" t="s">
        <v>9</v>
      </c>
      <c r="M1087" s="2" t="s">
        <v>6065</v>
      </c>
      <c r="N1087" s="3" t="s">
        <v>6066</v>
      </c>
      <c r="O1087" s="2" t="s">
        <v>261</v>
      </c>
      <c r="P1087" s="2" t="s">
        <v>224</v>
      </c>
      <c r="Q1087" s="3">
        <v>21</v>
      </c>
      <c r="R1087" s="2" t="s">
        <v>127</v>
      </c>
      <c r="S1087" s="3">
        <v>25</v>
      </c>
      <c r="T1087" s="2" t="s">
        <v>10</v>
      </c>
      <c r="U1087" s="3">
        <v>42.263916000000002</v>
      </c>
      <c r="V1087" s="2" t="s">
        <v>10835</v>
      </c>
      <c r="W1087" s="2" t="s">
        <v>149</v>
      </c>
      <c r="X1087" s="3">
        <v>1</v>
      </c>
      <c r="Y1087" s="3" t="str">
        <f>_xlfn.CONCAT(Exposure_Information[[#This Row],[Building Construction Code]]," - ",Exposure_Information[[#This Row],[Type of building construction]])</f>
        <v>RMS - 1</v>
      </c>
      <c r="Z1087" s="3">
        <v>0</v>
      </c>
      <c r="AA1087" s="2">
        <v>1945</v>
      </c>
      <c r="AB1087" s="2" t="s">
        <v>11</v>
      </c>
      <c r="AC1087" s="2">
        <v>1</v>
      </c>
      <c r="AD1087" s="2" t="str">
        <f>_xlfn.CONCAT(Exposure_Information[[#This Row],[Occupany Code]]," - ",Exposure_Information[[#This Row],[Type of building occupancy]])</f>
        <v>ATC - 1</v>
      </c>
      <c r="AE1087" s="5">
        <v>315000</v>
      </c>
      <c r="AF1087" s="5">
        <v>220500</v>
      </c>
      <c r="AG1087" s="5">
        <v>63000</v>
      </c>
      <c r="AH1087" s="5">
        <f>SUM(Exposure_Information[[#This Row],[Building Coverage Value]:[Business interruption value]])</f>
        <v>598500</v>
      </c>
      <c r="AI1087" s="5">
        <f>SUM(Exposure_Information[[#This Row],[Building Coverage Value]:[Contents Coverage Value]])</f>
        <v>535500</v>
      </c>
      <c r="AJ1087" s="26"/>
    </row>
    <row r="1088" spans="1:36" ht="39" x14ac:dyDescent="0.3">
      <c r="A1088" s="2" t="s">
        <v>148</v>
      </c>
      <c r="B1088" s="2" t="s">
        <v>156</v>
      </c>
      <c r="C1088" s="2" t="s">
        <v>325</v>
      </c>
      <c r="D1088" s="2">
        <v>110849</v>
      </c>
      <c r="E1088" s="2" t="s">
        <v>4697</v>
      </c>
      <c r="F1088" s="2" t="s">
        <v>7390</v>
      </c>
      <c r="G1088" s="3">
        <v>837</v>
      </c>
      <c r="H1088" s="3">
        <v>500</v>
      </c>
      <c r="I1088" s="71">
        <f>Exposure_Information[[#This Row],[Total  Insured Value]]+Exposure_Information[[#This Row],[Policy Deductible]]</f>
        <v>599000</v>
      </c>
      <c r="J1088" s="2">
        <v>113979</v>
      </c>
      <c r="K1088" s="3">
        <v>1</v>
      </c>
      <c r="L1088" s="2" t="s">
        <v>9</v>
      </c>
      <c r="M1088" s="2" t="s">
        <v>7391</v>
      </c>
      <c r="N1088" s="3" t="s">
        <v>7392</v>
      </c>
      <c r="O1088" s="2" t="s">
        <v>175</v>
      </c>
      <c r="P1088" s="2" t="s">
        <v>90</v>
      </c>
      <c r="Q1088" s="3">
        <v>17</v>
      </c>
      <c r="R1088" s="2" t="s">
        <v>127</v>
      </c>
      <c r="S1088" s="3">
        <v>25</v>
      </c>
      <c r="T1088" s="2" t="s">
        <v>10</v>
      </c>
      <c r="U1088" s="3">
        <v>42.344177000000002</v>
      </c>
      <c r="V1088" s="2" t="s">
        <v>10835</v>
      </c>
      <c r="W1088" s="2" t="s">
        <v>149</v>
      </c>
      <c r="X1088" s="3">
        <v>1</v>
      </c>
      <c r="Y1088" s="3" t="str">
        <f>_xlfn.CONCAT(Exposure_Information[[#This Row],[Building Construction Code]]," - ",Exposure_Information[[#This Row],[Type of building construction]])</f>
        <v>RMS - 1</v>
      </c>
      <c r="Z1088" s="3">
        <v>0</v>
      </c>
      <c r="AA1088" s="2">
        <v>1956</v>
      </c>
      <c r="AB1088" s="2" t="s">
        <v>11</v>
      </c>
      <c r="AC1088" s="2">
        <v>1</v>
      </c>
      <c r="AD1088" s="2" t="str">
        <f>_xlfn.CONCAT(Exposure_Information[[#This Row],[Occupany Code]]," - ",Exposure_Information[[#This Row],[Type of building occupancy]])</f>
        <v>ATC - 1</v>
      </c>
      <c r="AE1088" s="5">
        <v>315000</v>
      </c>
      <c r="AF1088" s="5">
        <v>220500</v>
      </c>
      <c r="AG1088" s="5">
        <v>63000</v>
      </c>
      <c r="AH1088" s="5">
        <f>SUM(Exposure_Information[[#This Row],[Building Coverage Value]:[Business interruption value]])</f>
        <v>598500</v>
      </c>
      <c r="AI1088" s="5">
        <f>SUM(Exposure_Information[[#This Row],[Building Coverage Value]:[Contents Coverage Value]])</f>
        <v>535500</v>
      </c>
      <c r="AJ1088" s="26"/>
    </row>
    <row r="1089" spans="1:36" ht="39" x14ac:dyDescent="0.3">
      <c r="A1089" s="2" t="s">
        <v>148</v>
      </c>
      <c r="B1089" s="2" t="s">
        <v>156</v>
      </c>
      <c r="C1089" s="2" t="s">
        <v>325</v>
      </c>
      <c r="D1089" s="2">
        <v>109947</v>
      </c>
      <c r="E1089" s="2" t="s">
        <v>4697</v>
      </c>
      <c r="F1089" s="2" t="s">
        <v>8568</v>
      </c>
      <c r="G1089" s="3">
        <v>742</v>
      </c>
      <c r="H1089" s="3">
        <v>500</v>
      </c>
      <c r="I1089" s="71">
        <f>Exposure_Information[[#This Row],[Total  Insured Value]]+Exposure_Information[[#This Row],[Policy Deductible]]</f>
        <v>599000</v>
      </c>
      <c r="J1089" s="2">
        <v>113077</v>
      </c>
      <c r="K1089" s="3">
        <v>1</v>
      </c>
      <c r="L1089" s="2" t="s">
        <v>9</v>
      </c>
      <c r="M1089" s="2" t="s">
        <v>8569</v>
      </c>
      <c r="N1089" s="3" t="s">
        <v>8570</v>
      </c>
      <c r="O1089" s="2" t="s">
        <v>65</v>
      </c>
      <c r="P1089" s="2" t="s">
        <v>90</v>
      </c>
      <c r="Q1089" s="3">
        <v>17</v>
      </c>
      <c r="R1089" s="2" t="s">
        <v>127</v>
      </c>
      <c r="S1089" s="3">
        <v>25</v>
      </c>
      <c r="T1089" s="2" t="s">
        <v>10</v>
      </c>
      <c r="U1089" s="3">
        <v>42.430743</v>
      </c>
      <c r="V1089" s="2" t="s">
        <v>10835</v>
      </c>
      <c r="W1089" s="2" t="s">
        <v>149</v>
      </c>
      <c r="X1089" s="3">
        <v>1</v>
      </c>
      <c r="Y1089" s="3" t="str">
        <f>_xlfn.CONCAT(Exposure_Information[[#This Row],[Building Construction Code]]," - ",Exposure_Information[[#This Row],[Type of building construction]])</f>
        <v>RMS - 1</v>
      </c>
      <c r="Z1089" s="3">
        <v>0</v>
      </c>
      <c r="AA1089" s="2">
        <v>1931</v>
      </c>
      <c r="AB1089" s="2" t="s">
        <v>11</v>
      </c>
      <c r="AC1089" s="2">
        <v>1</v>
      </c>
      <c r="AD1089" s="2" t="str">
        <f>_xlfn.CONCAT(Exposure_Information[[#This Row],[Occupany Code]]," - ",Exposure_Information[[#This Row],[Type of building occupancy]])</f>
        <v>ATC - 1</v>
      </c>
      <c r="AE1089" s="5">
        <v>315000</v>
      </c>
      <c r="AF1089" s="5">
        <v>220500</v>
      </c>
      <c r="AG1089" s="5">
        <v>63000</v>
      </c>
      <c r="AH1089" s="5">
        <f>SUM(Exposure_Information[[#This Row],[Building Coverage Value]:[Business interruption value]])</f>
        <v>598500</v>
      </c>
      <c r="AI1089" s="5">
        <f>SUM(Exposure_Information[[#This Row],[Building Coverage Value]:[Contents Coverage Value]])</f>
        <v>535500</v>
      </c>
      <c r="AJ1089" s="26"/>
    </row>
    <row r="1090" spans="1:36" ht="39" x14ac:dyDescent="0.3">
      <c r="A1090" s="2" t="s">
        <v>148</v>
      </c>
      <c r="B1090" s="2" t="s">
        <v>156</v>
      </c>
      <c r="C1090" s="2" t="s">
        <v>325</v>
      </c>
      <c r="D1090" s="2">
        <v>120757</v>
      </c>
      <c r="E1090" s="2" t="s">
        <v>4697</v>
      </c>
      <c r="F1090" s="2" t="s">
        <v>10142</v>
      </c>
      <c r="G1090" s="3">
        <v>1250</v>
      </c>
      <c r="H1090" s="3">
        <v>500</v>
      </c>
      <c r="I1090" s="71">
        <f>Exposure_Information[[#This Row],[Total  Insured Value]]+Exposure_Information[[#This Row],[Policy Deductible]]</f>
        <v>599000</v>
      </c>
      <c r="J1090" s="2">
        <v>123887</v>
      </c>
      <c r="K1090" s="3">
        <v>1</v>
      </c>
      <c r="L1090" s="2" t="s">
        <v>9</v>
      </c>
      <c r="M1090" s="2" t="s">
        <v>10143</v>
      </c>
      <c r="N1090" s="3" t="s">
        <v>10144</v>
      </c>
      <c r="O1090" s="2" t="s">
        <v>10145</v>
      </c>
      <c r="P1090" s="2" t="s">
        <v>174</v>
      </c>
      <c r="Q1090" s="3">
        <v>5</v>
      </c>
      <c r="R1090" s="2" t="s">
        <v>127</v>
      </c>
      <c r="S1090" s="3">
        <v>25</v>
      </c>
      <c r="T1090" s="2" t="s">
        <v>10</v>
      </c>
      <c r="U1090" s="3">
        <v>41.649031999999998</v>
      </c>
      <c r="V1090" s="2" t="s">
        <v>10835</v>
      </c>
      <c r="W1090" s="2" t="s">
        <v>149</v>
      </c>
      <c r="X1090" s="3">
        <v>1</v>
      </c>
      <c r="Y1090" s="3" t="str">
        <f>_xlfn.CONCAT(Exposure_Information[[#This Row],[Building Construction Code]]," - ",Exposure_Information[[#This Row],[Type of building construction]])</f>
        <v>RMS - 1</v>
      </c>
      <c r="Z1090" s="3">
        <v>0</v>
      </c>
      <c r="AA1090" s="2">
        <v>1999</v>
      </c>
      <c r="AB1090" s="2" t="s">
        <v>11</v>
      </c>
      <c r="AC1090" s="2">
        <v>1</v>
      </c>
      <c r="AD1090" s="2" t="str">
        <f>_xlfn.CONCAT(Exposure_Information[[#This Row],[Occupany Code]]," - ",Exposure_Information[[#This Row],[Type of building occupancy]])</f>
        <v>ATC - 1</v>
      </c>
      <c r="AE1090" s="5">
        <v>315000</v>
      </c>
      <c r="AF1090" s="5">
        <v>220500</v>
      </c>
      <c r="AG1090" s="5">
        <v>63000</v>
      </c>
      <c r="AH1090" s="5">
        <f>SUM(Exposure_Information[[#This Row],[Building Coverage Value]:[Business interruption value]])</f>
        <v>598500</v>
      </c>
      <c r="AI1090" s="5">
        <f>SUM(Exposure_Information[[#This Row],[Building Coverage Value]:[Contents Coverage Value]])</f>
        <v>535500</v>
      </c>
      <c r="AJ1090" s="26"/>
    </row>
    <row r="1091" spans="1:36" ht="39" x14ac:dyDescent="0.3">
      <c r="A1091" s="2" t="s">
        <v>148</v>
      </c>
      <c r="B1091" s="2" t="s">
        <v>156</v>
      </c>
      <c r="C1091" s="2" t="s">
        <v>325</v>
      </c>
      <c r="D1091" s="2">
        <v>124377</v>
      </c>
      <c r="E1091" s="2" t="s">
        <v>4697</v>
      </c>
      <c r="F1091" s="2" t="s">
        <v>10633</v>
      </c>
      <c r="G1091" s="3">
        <v>1087</v>
      </c>
      <c r="H1091" s="3">
        <v>500</v>
      </c>
      <c r="I1091" s="71">
        <f>Exposure_Information[[#This Row],[Total  Insured Value]]+Exposure_Information[[#This Row],[Policy Deductible]]</f>
        <v>599000</v>
      </c>
      <c r="J1091" s="2">
        <v>127507</v>
      </c>
      <c r="K1091" s="3">
        <v>1</v>
      </c>
      <c r="L1091" s="2" t="s">
        <v>9</v>
      </c>
      <c r="M1091" s="2" t="s">
        <v>10634</v>
      </c>
      <c r="N1091" s="3" t="s">
        <v>10635</v>
      </c>
      <c r="O1091" s="2" t="s">
        <v>10636</v>
      </c>
      <c r="P1091" s="2" t="s">
        <v>63</v>
      </c>
      <c r="Q1091" s="3">
        <v>15</v>
      </c>
      <c r="R1091" s="2" t="s">
        <v>70</v>
      </c>
      <c r="S1091" s="3">
        <v>9</v>
      </c>
      <c r="T1091" s="2" t="s">
        <v>10</v>
      </c>
      <c r="U1091" s="3">
        <v>41.956271999999998</v>
      </c>
      <c r="V1091" s="2" t="s">
        <v>10835</v>
      </c>
      <c r="W1091" s="2" t="s">
        <v>149</v>
      </c>
      <c r="X1091" s="3">
        <v>1</v>
      </c>
      <c r="Y1091" s="3" t="str">
        <f>_xlfn.CONCAT(Exposure_Information[[#This Row],[Building Construction Code]]," - ",Exposure_Information[[#This Row],[Type of building construction]])</f>
        <v>RMS - 1</v>
      </c>
      <c r="Z1091" s="3">
        <v>0</v>
      </c>
      <c r="AA1091" s="2">
        <v>1960</v>
      </c>
      <c r="AB1091" s="2" t="s">
        <v>11</v>
      </c>
      <c r="AC1091" s="2">
        <v>1</v>
      </c>
      <c r="AD1091" s="2" t="str">
        <f>_xlfn.CONCAT(Exposure_Information[[#This Row],[Occupany Code]]," - ",Exposure_Information[[#This Row],[Type of building occupancy]])</f>
        <v>ATC - 1</v>
      </c>
      <c r="AE1091" s="5">
        <v>315000</v>
      </c>
      <c r="AF1091" s="5">
        <v>220500</v>
      </c>
      <c r="AG1091" s="5">
        <v>63000</v>
      </c>
      <c r="AH1091" s="5">
        <f>SUM(Exposure_Information[[#This Row],[Building Coverage Value]:[Business interruption value]])</f>
        <v>598500</v>
      </c>
      <c r="AI1091" s="5">
        <f>SUM(Exposure_Information[[#This Row],[Building Coverage Value]:[Contents Coverage Value]])</f>
        <v>535500</v>
      </c>
      <c r="AJ1091" s="26"/>
    </row>
    <row r="1092" spans="1:36" ht="39" x14ac:dyDescent="0.3">
      <c r="A1092" s="2" t="s">
        <v>148</v>
      </c>
      <c r="B1092" s="2" t="s">
        <v>156</v>
      </c>
      <c r="C1092" s="2" t="s">
        <v>325</v>
      </c>
      <c r="D1092" s="2">
        <v>123883</v>
      </c>
      <c r="E1092" s="2" t="s">
        <v>4697</v>
      </c>
      <c r="F1092" s="2" t="s">
        <v>10637</v>
      </c>
      <c r="G1092" s="3">
        <v>744</v>
      </c>
      <c r="H1092" s="3">
        <v>500</v>
      </c>
      <c r="I1092" s="71">
        <f>Exposure_Information[[#This Row],[Total  Insured Value]]+Exposure_Information[[#This Row],[Policy Deductible]]</f>
        <v>599000</v>
      </c>
      <c r="J1092" s="2">
        <v>127013</v>
      </c>
      <c r="K1092" s="3">
        <v>1</v>
      </c>
      <c r="L1092" s="2" t="s">
        <v>9</v>
      </c>
      <c r="M1092" s="2" t="s">
        <v>10638</v>
      </c>
      <c r="N1092" s="3" t="s">
        <v>10639</v>
      </c>
      <c r="O1092" s="2" t="s">
        <v>7358</v>
      </c>
      <c r="P1092" s="2" t="s">
        <v>90</v>
      </c>
      <c r="Q1092" s="3">
        <v>17</v>
      </c>
      <c r="R1092" s="2" t="s">
        <v>127</v>
      </c>
      <c r="S1092" s="3">
        <v>25</v>
      </c>
      <c r="T1092" s="2" t="s">
        <v>10</v>
      </c>
      <c r="U1092" s="3">
        <v>42.564278000000002</v>
      </c>
      <c r="V1092" s="2" t="s">
        <v>10835</v>
      </c>
      <c r="W1092" s="2" t="s">
        <v>149</v>
      </c>
      <c r="X1092" s="3">
        <v>1</v>
      </c>
      <c r="Y1092" s="3" t="str">
        <f>_xlfn.CONCAT(Exposure_Information[[#This Row],[Building Construction Code]]," - ",Exposure_Information[[#This Row],[Type of building construction]])</f>
        <v>RMS - 1</v>
      </c>
      <c r="Z1092" s="3">
        <v>0</v>
      </c>
      <c r="AA1092" s="2">
        <v>1961</v>
      </c>
      <c r="AB1092" s="2" t="s">
        <v>11</v>
      </c>
      <c r="AC1092" s="2">
        <v>1</v>
      </c>
      <c r="AD1092" s="2" t="str">
        <f>_xlfn.CONCAT(Exposure_Information[[#This Row],[Occupany Code]]," - ",Exposure_Information[[#This Row],[Type of building occupancy]])</f>
        <v>ATC - 1</v>
      </c>
      <c r="AE1092" s="5">
        <v>315000</v>
      </c>
      <c r="AF1092" s="5">
        <v>220500</v>
      </c>
      <c r="AG1092" s="5">
        <v>63000</v>
      </c>
      <c r="AH1092" s="5">
        <f>SUM(Exposure_Information[[#This Row],[Building Coverage Value]:[Business interruption value]])</f>
        <v>598500</v>
      </c>
      <c r="AI1092" s="5">
        <f>SUM(Exposure_Information[[#This Row],[Building Coverage Value]:[Contents Coverage Value]])</f>
        <v>535500</v>
      </c>
      <c r="AJ1092" s="26"/>
    </row>
    <row r="1093" spans="1:36" ht="26" x14ac:dyDescent="0.3">
      <c r="A1093" s="2" t="s">
        <v>148</v>
      </c>
      <c r="B1093" s="2" t="s">
        <v>156</v>
      </c>
      <c r="C1093" s="2" t="s">
        <v>325</v>
      </c>
      <c r="D1093" s="2">
        <v>7112</v>
      </c>
      <c r="E1093" s="2" t="s">
        <v>335</v>
      </c>
      <c r="F1093" s="2" t="s">
        <v>2802</v>
      </c>
      <c r="G1093" s="3">
        <v>6491</v>
      </c>
      <c r="H1093" s="3">
        <v>10000</v>
      </c>
      <c r="I1093" s="71">
        <f>Exposure_Information[[#This Row],[Total  Insured Value]]+Exposure_Information[[#This Row],[Policy Deductible]]</f>
        <v>36000</v>
      </c>
      <c r="J1093" s="2">
        <v>9574</v>
      </c>
      <c r="K1093" s="3">
        <v>1</v>
      </c>
      <c r="L1093" s="2" t="s">
        <v>9</v>
      </c>
      <c r="M1093" s="2" t="s">
        <v>10713</v>
      </c>
      <c r="N1093" s="2" t="s">
        <v>2803</v>
      </c>
      <c r="O1093" s="2" t="s">
        <v>474</v>
      </c>
      <c r="P1093" s="2" t="s">
        <v>171</v>
      </c>
      <c r="Q1093" s="3">
        <v>27</v>
      </c>
      <c r="R1093" s="2" t="s">
        <v>127</v>
      </c>
      <c r="S1093" s="3">
        <v>25</v>
      </c>
      <c r="T1093" s="2" t="s">
        <v>10</v>
      </c>
      <c r="U1093" s="3">
        <v>42.474791000000003</v>
      </c>
      <c r="V1093" s="2" t="s">
        <v>10835</v>
      </c>
      <c r="W1093" s="2" t="s">
        <v>149</v>
      </c>
      <c r="X1093" s="3">
        <v>1</v>
      </c>
      <c r="Y1093" s="3" t="str">
        <f>_xlfn.CONCAT(Exposure_Information[[#This Row],[Building Construction Code]]," - ",Exposure_Information[[#This Row],[Type of building construction]])</f>
        <v>RMS - 1</v>
      </c>
      <c r="Z1093" s="3">
        <v>0</v>
      </c>
      <c r="AA1093" s="2">
        <v>9999</v>
      </c>
      <c r="AB1093" s="2" t="s">
        <v>11</v>
      </c>
      <c r="AC1093" s="2">
        <v>37</v>
      </c>
      <c r="AD1093" s="2" t="str">
        <f>_xlfn.CONCAT(Exposure_Information[[#This Row],[Occupany Code]]," - ",Exposure_Information[[#This Row],[Type of building occupancy]])</f>
        <v>ATC - 37</v>
      </c>
      <c r="AE1093" s="5">
        <v>26000</v>
      </c>
      <c r="AF1093" s="5">
        <v>0</v>
      </c>
      <c r="AG1093" s="5">
        <v>0</v>
      </c>
      <c r="AH1093" s="5">
        <f>SUM(Exposure_Information[[#This Row],[Building Coverage Value]:[Business interruption value]])</f>
        <v>26000</v>
      </c>
      <c r="AI1093" s="5">
        <f>SUM(Exposure_Information[[#This Row],[Building Coverage Value]:[Contents Coverage Value]])</f>
        <v>26000</v>
      </c>
      <c r="AJ1093" s="26"/>
    </row>
    <row r="1094" spans="1:36" ht="26" x14ac:dyDescent="0.3">
      <c r="A1094" s="2" t="s">
        <v>148</v>
      </c>
      <c r="B1094" s="2" t="s">
        <v>156</v>
      </c>
      <c r="C1094" s="2" t="s">
        <v>325</v>
      </c>
      <c r="D1094" s="2">
        <v>112992</v>
      </c>
      <c r="E1094" s="2" t="s">
        <v>4697</v>
      </c>
      <c r="F1094" s="2" t="s">
        <v>7724</v>
      </c>
      <c r="G1094" s="3">
        <v>946</v>
      </c>
      <c r="H1094" s="3">
        <v>500</v>
      </c>
      <c r="I1094" s="71">
        <f>Exposure_Information[[#This Row],[Total  Insured Value]]+Exposure_Information[[#This Row],[Policy Deductible]]</f>
        <v>597100</v>
      </c>
      <c r="J1094" s="2">
        <v>116122</v>
      </c>
      <c r="K1094" s="3">
        <v>1</v>
      </c>
      <c r="L1094" s="2" t="s">
        <v>9</v>
      </c>
      <c r="M1094" s="2" t="s">
        <v>7725</v>
      </c>
      <c r="N1094" s="3" t="s">
        <v>7726</v>
      </c>
      <c r="O1094" s="2" t="s">
        <v>182</v>
      </c>
      <c r="P1094" s="2" t="s">
        <v>174</v>
      </c>
      <c r="Q1094" s="3">
        <v>5</v>
      </c>
      <c r="R1094" s="2" t="s">
        <v>127</v>
      </c>
      <c r="S1094" s="3">
        <v>25</v>
      </c>
      <c r="T1094" s="2" t="s">
        <v>10</v>
      </c>
      <c r="U1094" s="3">
        <v>42.018101000000001</v>
      </c>
      <c r="V1094" s="2" t="s">
        <v>10835</v>
      </c>
      <c r="W1094" s="2" t="s">
        <v>149</v>
      </c>
      <c r="X1094" s="3">
        <v>1</v>
      </c>
      <c r="Y1094" s="3" t="str">
        <f>_xlfn.CONCAT(Exposure_Information[[#This Row],[Building Construction Code]]," - ",Exposure_Information[[#This Row],[Type of building construction]])</f>
        <v>RMS - 1</v>
      </c>
      <c r="Z1094" s="3">
        <v>0</v>
      </c>
      <c r="AA1094" s="2">
        <v>1996</v>
      </c>
      <c r="AB1094" s="2" t="s">
        <v>11</v>
      </c>
      <c r="AC1094" s="2">
        <v>1</v>
      </c>
      <c r="AD1094" s="2" t="str">
        <f>_xlfn.CONCAT(Exposure_Information[[#This Row],[Occupany Code]]," - ",Exposure_Information[[#This Row],[Type of building occupancy]])</f>
        <v>ATC - 1</v>
      </c>
      <c r="AE1094" s="5">
        <v>314000</v>
      </c>
      <c r="AF1094" s="5">
        <v>219800</v>
      </c>
      <c r="AG1094" s="5">
        <v>62800</v>
      </c>
      <c r="AH1094" s="5">
        <f>SUM(Exposure_Information[[#This Row],[Building Coverage Value]:[Business interruption value]])</f>
        <v>596600</v>
      </c>
      <c r="AI1094" s="5">
        <f>SUM(Exposure_Information[[#This Row],[Building Coverage Value]:[Contents Coverage Value]])</f>
        <v>533800</v>
      </c>
      <c r="AJ1094" s="26"/>
    </row>
    <row r="1095" spans="1:36" ht="26" x14ac:dyDescent="0.3">
      <c r="A1095" s="2" t="s">
        <v>148</v>
      </c>
      <c r="B1095" s="2" t="s">
        <v>156</v>
      </c>
      <c r="C1095" s="2" t="s">
        <v>325</v>
      </c>
      <c r="D1095" s="2">
        <v>116840</v>
      </c>
      <c r="E1095" s="2" t="s">
        <v>4697</v>
      </c>
      <c r="F1095" s="2" t="s">
        <v>9572</v>
      </c>
      <c r="G1095" s="3">
        <v>797</v>
      </c>
      <c r="H1095" s="3">
        <v>500</v>
      </c>
      <c r="I1095" s="71">
        <f>Exposure_Information[[#This Row],[Total  Insured Value]]+Exposure_Information[[#This Row],[Policy Deductible]]</f>
        <v>597100</v>
      </c>
      <c r="J1095" s="2">
        <v>119970</v>
      </c>
      <c r="K1095" s="3">
        <v>1</v>
      </c>
      <c r="L1095" s="2" t="s">
        <v>9</v>
      </c>
      <c r="M1095" s="2" t="s">
        <v>9573</v>
      </c>
      <c r="N1095" s="3" t="s">
        <v>9574</v>
      </c>
      <c r="O1095" s="2" t="s">
        <v>238</v>
      </c>
      <c r="P1095" s="2" t="s">
        <v>74</v>
      </c>
      <c r="Q1095" s="3">
        <v>9</v>
      </c>
      <c r="R1095" s="2" t="s">
        <v>127</v>
      </c>
      <c r="S1095" s="3">
        <v>25</v>
      </c>
      <c r="T1095" s="2" t="s">
        <v>10</v>
      </c>
      <c r="U1095" s="3">
        <v>42.562233999999997</v>
      </c>
      <c r="V1095" s="2" t="s">
        <v>10835</v>
      </c>
      <c r="W1095" s="2" t="s">
        <v>149</v>
      </c>
      <c r="X1095" s="3">
        <v>1</v>
      </c>
      <c r="Y1095" s="3" t="str">
        <f>_xlfn.CONCAT(Exposure_Information[[#This Row],[Building Construction Code]]," - ",Exposure_Information[[#This Row],[Type of building construction]])</f>
        <v>RMS - 1</v>
      </c>
      <c r="Z1095" s="3">
        <v>0</v>
      </c>
      <c r="AA1095" s="2">
        <v>1950</v>
      </c>
      <c r="AB1095" s="2" t="s">
        <v>11</v>
      </c>
      <c r="AC1095" s="2">
        <v>1</v>
      </c>
      <c r="AD1095" s="2" t="str">
        <f>_xlfn.CONCAT(Exposure_Information[[#This Row],[Occupany Code]]," - ",Exposure_Information[[#This Row],[Type of building occupancy]])</f>
        <v>ATC - 1</v>
      </c>
      <c r="AE1095" s="5">
        <v>314000</v>
      </c>
      <c r="AF1095" s="5">
        <v>219800</v>
      </c>
      <c r="AG1095" s="5">
        <v>62800</v>
      </c>
      <c r="AH1095" s="5">
        <f>SUM(Exposure_Information[[#This Row],[Building Coverage Value]:[Business interruption value]])</f>
        <v>596600</v>
      </c>
      <c r="AI1095" s="5">
        <f>SUM(Exposure_Information[[#This Row],[Building Coverage Value]:[Contents Coverage Value]])</f>
        <v>533800</v>
      </c>
      <c r="AJ1095" s="26"/>
    </row>
    <row r="1096" spans="1:36" ht="39" x14ac:dyDescent="0.3">
      <c r="A1096" s="2" t="s">
        <v>148</v>
      </c>
      <c r="B1096" s="2" t="s">
        <v>156</v>
      </c>
      <c r="C1096" s="2" t="s">
        <v>325</v>
      </c>
      <c r="D1096" s="2">
        <v>110298</v>
      </c>
      <c r="E1096" s="2" t="s">
        <v>4697</v>
      </c>
      <c r="F1096" s="2" t="s">
        <v>8371</v>
      </c>
      <c r="G1096" s="3">
        <v>932</v>
      </c>
      <c r="H1096" s="3">
        <v>1000</v>
      </c>
      <c r="I1096" s="71">
        <f>Exposure_Information[[#This Row],[Total  Insured Value]]+Exposure_Information[[#This Row],[Policy Deductible]]</f>
        <v>596850</v>
      </c>
      <c r="J1096" s="2">
        <v>113428</v>
      </c>
      <c r="K1096" s="3">
        <v>1</v>
      </c>
      <c r="L1096" s="2" t="s">
        <v>9</v>
      </c>
      <c r="M1096" s="2" t="s">
        <v>8372</v>
      </c>
      <c r="N1096" s="3" t="s">
        <v>8373</v>
      </c>
      <c r="O1096" s="2" t="s">
        <v>389</v>
      </c>
      <c r="P1096" s="2" t="s">
        <v>90</v>
      </c>
      <c r="Q1096" s="3">
        <v>17</v>
      </c>
      <c r="R1096" s="2" t="s">
        <v>127</v>
      </c>
      <c r="S1096" s="3">
        <v>25</v>
      </c>
      <c r="T1096" s="2" t="s">
        <v>10</v>
      </c>
      <c r="U1096" s="3">
        <v>42.641590000000001</v>
      </c>
      <c r="V1096" s="2" t="s">
        <v>10835</v>
      </c>
      <c r="W1096" s="2" t="s">
        <v>149</v>
      </c>
      <c r="X1096" s="3">
        <v>1</v>
      </c>
      <c r="Y1096" s="3" t="str">
        <f>_xlfn.CONCAT(Exposure_Information[[#This Row],[Building Construction Code]]," - ",Exposure_Information[[#This Row],[Type of building construction]])</f>
        <v>RMS - 1</v>
      </c>
      <c r="Z1096" s="3">
        <v>0</v>
      </c>
      <c r="AA1096" s="2">
        <v>1962</v>
      </c>
      <c r="AB1096" s="2" t="s">
        <v>11</v>
      </c>
      <c r="AC1096" s="2">
        <v>1</v>
      </c>
      <c r="AD1096" s="2" t="str">
        <f>_xlfn.CONCAT(Exposure_Information[[#This Row],[Occupany Code]]," - ",Exposure_Information[[#This Row],[Type of building occupancy]])</f>
        <v>ATC - 1</v>
      </c>
      <c r="AE1096" s="5">
        <v>350500</v>
      </c>
      <c r="AF1096" s="5">
        <v>175250</v>
      </c>
      <c r="AG1096" s="5">
        <v>70100</v>
      </c>
      <c r="AH1096" s="5">
        <f>SUM(Exposure_Information[[#This Row],[Building Coverage Value]:[Business interruption value]])</f>
        <v>595850</v>
      </c>
      <c r="AI1096" s="5">
        <f>SUM(Exposure_Information[[#This Row],[Building Coverage Value]:[Contents Coverage Value]])</f>
        <v>525750</v>
      </c>
      <c r="AJ1096" s="26"/>
    </row>
    <row r="1097" spans="1:36" x14ac:dyDescent="0.3">
      <c r="A1097" s="2" t="s">
        <v>148</v>
      </c>
      <c r="B1097" s="2" t="s">
        <v>156</v>
      </c>
      <c r="C1097" s="2" t="s">
        <v>325</v>
      </c>
      <c r="D1097" s="2">
        <v>111473</v>
      </c>
      <c r="E1097" s="2" t="s">
        <v>4697</v>
      </c>
      <c r="F1097" s="2" t="s">
        <v>9335</v>
      </c>
      <c r="G1097" s="3">
        <v>833</v>
      </c>
      <c r="H1097" s="3">
        <v>500</v>
      </c>
      <c r="I1097" s="71">
        <f>Exposure_Information[[#This Row],[Total  Insured Value]]+Exposure_Information[[#This Row],[Policy Deductible]]</f>
        <v>596350</v>
      </c>
      <c r="J1097" s="2">
        <v>114603</v>
      </c>
      <c r="K1097" s="3">
        <v>1</v>
      </c>
      <c r="L1097" s="2" t="s">
        <v>9</v>
      </c>
      <c r="M1097" s="2" t="s">
        <v>9336</v>
      </c>
      <c r="N1097" s="3" t="s">
        <v>9337</v>
      </c>
      <c r="O1097" s="2" t="s">
        <v>939</v>
      </c>
      <c r="P1097" s="2" t="s">
        <v>90</v>
      </c>
      <c r="Q1097" s="3">
        <v>17</v>
      </c>
      <c r="R1097" s="2" t="s">
        <v>127</v>
      </c>
      <c r="S1097" s="3">
        <v>25</v>
      </c>
      <c r="T1097" s="2" t="s">
        <v>10</v>
      </c>
      <c r="U1097" s="3">
        <v>42.47636</v>
      </c>
      <c r="V1097" s="2" t="s">
        <v>10835</v>
      </c>
      <c r="W1097" s="2" t="s">
        <v>149</v>
      </c>
      <c r="X1097" s="3">
        <v>1</v>
      </c>
      <c r="Y1097" s="3" t="str">
        <f>_xlfn.CONCAT(Exposure_Information[[#This Row],[Building Construction Code]]," - ",Exposure_Information[[#This Row],[Type of building construction]])</f>
        <v>RMS - 1</v>
      </c>
      <c r="Z1097" s="3">
        <v>0</v>
      </c>
      <c r="AA1097" s="2">
        <v>1955</v>
      </c>
      <c r="AB1097" s="2" t="s">
        <v>11</v>
      </c>
      <c r="AC1097" s="2">
        <v>1</v>
      </c>
      <c r="AD1097" s="2" t="str">
        <f>_xlfn.CONCAT(Exposure_Information[[#This Row],[Occupany Code]]," - ",Exposure_Information[[#This Row],[Type of building occupancy]])</f>
        <v>ATC - 1</v>
      </c>
      <c r="AE1097" s="5">
        <v>350500</v>
      </c>
      <c r="AF1097" s="5">
        <v>175250</v>
      </c>
      <c r="AG1097" s="5">
        <v>70100</v>
      </c>
      <c r="AH1097" s="5">
        <f>SUM(Exposure_Information[[#This Row],[Building Coverage Value]:[Business interruption value]])</f>
        <v>595850</v>
      </c>
      <c r="AI1097" s="5">
        <f>SUM(Exposure_Information[[#This Row],[Building Coverage Value]:[Contents Coverage Value]])</f>
        <v>525750</v>
      </c>
      <c r="AJ1097" s="26"/>
    </row>
    <row r="1098" spans="1:36" x14ac:dyDescent="0.3">
      <c r="A1098" s="2" t="s">
        <v>148</v>
      </c>
      <c r="B1098" s="2" t="s">
        <v>156</v>
      </c>
      <c r="C1098" s="2" t="s">
        <v>325</v>
      </c>
      <c r="D1098" s="2">
        <v>104291</v>
      </c>
      <c r="E1098" s="2" t="s">
        <v>4697</v>
      </c>
      <c r="F1098" s="2" t="s">
        <v>5768</v>
      </c>
      <c r="G1098" s="3">
        <v>642</v>
      </c>
      <c r="H1098" s="3">
        <v>1000</v>
      </c>
      <c r="I1098" s="71">
        <f>Exposure_Information[[#This Row],[Total  Insured Value]]+Exposure_Information[[#This Row],[Policy Deductible]]</f>
        <v>596650</v>
      </c>
      <c r="J1098" s="2">
        <v>107421</v>
      </c>
      <c r="K1098" s="3">
        <v>1</v>
      </c>
      <c r="L1098" s="2" t="s">
        <v>9</v>
      </c>
      <c r="M1098" s="2" t="s">
        <v>5769</v>
      </c>
      <c r="N1098" s="3" t="s">
        <v>5770</v>
      </c>
      <c r="O1098" s="2" t="s">
        <v>5771</v>
      </c>
      <c r="P1098" s="2" t="s">
        <v>171</v>
      </c>
      <c r="Q1098" s="3">
        <v>27</v>
      </c>
      <c r="R1098" s="2" t="s">
        <v>127</v>
      </c>
      <c r="S1098" s="3">
        <v>25</v>
      </c>
      <c r="T1098" s="2" t="s">
        <v>10</v>
      </c>
      <c r="U1098" s="3">
        <v>42.595319000000003</v>
      </c>
      <c r="V1098" s="2" t="s">
        <v>10835</v>
      </c>
      <c r="W1098" s="2" t="s">
        <v>149</v>
      </c>
      <c r="X1098" s="3">
        <v>1</v>
      </c>
      <c r="Y1098" s="3" t="str">
        <f>_xlfn.CONCAT(Exposure_Information[[#This Row],[Building Construction Code]]," - ",Exposure_Information[[#This Row],[Type of building construction]])</f>
        <v>RMS - 1</v>
      </c>
      <c r="Z1098" s="3">
        <v>0</v>
      </c>
      <c r="AA1098" s="2">
        <v>2005</v>
      </c>
      <c r="AB1098" s="2" t="s">
        <v>11</v>
      </c>
      <c r="AC1098" s="2">
        <v>1</v>
      </c>
      <c r="AD1098" s="2" t="str">
        <f>_xlfn.CONCAT(Exposure_Information[[#This Row],[Occupany Code]]," - ",Exposure_Information[[#This Row],[Type of building occupancy]])</f>
        <v>ATC - 1</v>
      </c>
      <c r="AE1098" s="5">
        <v>313500</v>
      </c>
      <c r="AF1098" s="5">
        <v>219450</v>
      </c>
      <c r="AG1098" s="5">
        <v>62700</v>
      </c>
      <c r="AH1098" s="5">
        <f>SUM(Exposure_Information[[#This Row],[Building Coverage Value]:[Business interruption value]])</f>
        <v>595650</v>
      </c>
      <c r="AI1098" s="5">
        <f>SUM(Exposure_Information[[#This Row],[Building Coverage Value]:[Contents Coverage Value]])</f>
        <v>532950</v>
      </c>
      <c r="AJ1098" s="26"/>
    </row>
    <row r="1099" spans="1:36" ht="39" x14ac:dyDescent="0.3">
      <c r="A1099" s="2" t="s">
        <v>148</v>
      </c>
      <c r="B1099" s="2" t="s">
        <v>156</v>
      </c>
      <c r="C1099" s="2" t="s">
        <v>325</v>
      </c>
      <c r="D1099" s="2">
        <v>15563</v>
      </c>
      <c r="E1099" s="2" t="s">
        <v>367</v>
      </c>
      <c r="F1099" s="2" t="s">
        <v>2711</v>
      </c>
      <c r="G1099" s="3">
        <v>1887</v>
      </c>
      <c r="H1099" s="3">
        <v>500</v>
      </c>
      <c r="I1099" s="71">
        <f>Exposure_Information[[#This Row],[Total  Insured Value]]+Exposure_Information[[#This Row],[Policy Deductible]]</f>
        <v>596000</v>
      </c>
      <c r="J1099" s="2">
        <v>18617</v>
      </c>
      <c r="K1099" s="3">
        <v>1</v>
      </c>
      <c r="L1099" s="2" t="s">
        <v>9</v>
      </c>
      <c r="M1099" s="2" t="s">
        <v>2712</v>
      </c>
      <c r="N1099" s="3" t="s">
        <v>2713</v>
      </c>
      <c r="O1099" s="2" t="s">
        <v>894</v>
      </c>
      <c r="P1099" s="2" t="s">
        <v>224</v>
      </c>
      <c r="Q1099" s="3">
        <v>21</v>
      </c>
      <c r="R1099" s="2" t="s">
        <v>127</v>
      </c>
      <c r="S1099" s="3">
        <v>25</v>
      </c>
      <c r="T1099" s="2" t="s">
        <v>10</v>
      </c>
      <c r="U1099" s="3">
        <v>42.257252000000001</v>
      </c>
      <c r="V1099" s="2" t="s">
        <v>10835</v>
      </c>
      <c r="W1099" s="2" t="s">
        <v>149</v>
      </c>
      <c r="X1099" s="3">
        <v>1</v>
      </c>
      <c r="Y1099" s="3" t="str">
        <f>_xlfn.CONCAT(Exposure_Information[[#This Row],[Building Construction Code]]," - ",Exposure_Information[[#This Row],[Type of building construction]])</f>
        <v>RMS - 1</v>
      </c>
      <c r="Z1099" s="3">
        <v>0</v>
      </c>
      <c r="AA1099" s="2">
        <v>1900</v>
      </c>
      <c r="AB1099" s="2" t="s">
        <v>11</v>
      </c>
      <c r="AC1099" s="2">
        <v>1</v>
      </c>
      <c r="AD1099" s="2" t="str">
        <f>_xlfn.CONCAT(Exposure_Information[[#This Row],[Occupany Code]]," - ",Exposure_Information[[#This Row],[Type of building occupancy]])</f>
        <v>ATC - 1</v>
      </c>
      <c r="AE1099" s="5">
        <v>595500</v>
      </c>
      <c r="AF1099" s="5">
        <v>0</v>
      </c>
      <c r="AG1099" s="5">
        <v>0</v>
      </c>
      <c r="AH1099" s="5">
        <f>SUM(Exposure_Information[[#This Row],[Building Coverage Value]:[Business interruption value]])</f>
        <v>595500</v>
      </c>
      <c r="AI1099" s="5">
        <f>SUM(Exposure_Information[[#This Row],[Building Coverage Value]:[Contents Coverage Value]])</f>
        <v>595500</v>
      </c>
      <c r="AJ1099" s="26"/>
    </row>
    <row r="1100" spans="1:36" ht="26" x14ac:dyDescent="0.3">
      <c r="A1100" s="2" t="s">
        <v>148</v>
      </c>
      <c r="B1100" s="2" t="s">
        <v>156</v>
      </c>
      <c r="C1100" s="2" t="s">
        <v>325</v>
      </c>
      <c r="D1100" s="2">
        <v>113335</v>
      </c>
      <c r="E1100" s="2" t="s">
        <v>4697</v>
      </c>
      <c r="F1100" s="2" t="s">
        <v>9314</v>
      </c>
      <c r="G1100" s="3">
        <v>1616</v>
      </c>
      <c r="H1100" s="3">
        <v>500</v>
      </c>
      <c r="I1100" s="71">
        <f>Exposure_Information[[#This Row],[Total  Insured Value]]+Exposure_Information[[#This Row],[Policy Deductible]]</f>
        <v>595500</v>
      </c>
      <c r="J1100" s="2">
        <v>116465</v>
      </c>
      <c r="K1100" s="3">
        <v>1</v>
      </c>
      <c r="L1100" s="2" t="s">
        <v>9</v>
      </c>
      <c r="M1100" s="2" t="s">
        <v>9315</v>
      </c>
      <c r="N1100" s="3" t="s">
        <v>9316</v>
      </c>
      <c r="O1100" s="2" t="s">
        <v>828</v>
      </c>
      <c r="P1100" s="2" t="s">
        <v>72</v>
      </c>
      <c r="Q1100" s="3">
        <v>25</v>
      </c>
      <c r="R1100" s="2" t="s">
        <v>127</v>
      </c>
      <c r="S1100" s="3">
        <v>25</v>
      </c>
      <c r="T1100" s="2" t="s">
        <v>10</v>
      </c>
      <c r="U1100" s="3">
        <v>42.406506</v>
      </c>
      <c r="V1100" s="2" t="s">
        <v>10835</v>
      </c>
      <c r="W1100" s="2" t="s">
        <v>149</v>
      </c>
      <c r="X1100" s="3">
        <v>1</v>
      </c>
      <c r="Y1100" s="3" t="str">
        <f>_xlfn.CONCAT(Exposure_Information[[#This Row],[Building Construction Code]]," - ",Exposure_Information[[#This Row],[Type of building construction]])</f>
        <v>RMS - 1</v>
      </c>
      <c r="Z1100" s="3">
        <v>0</v>
      </c>
      <c r="AA1100" s="2">
        <v>1938</v>
      </c>
      <c r="AB1100" s="2" t="s">
        <v>11</v>
      </c>
      <c r="AC1100" s="2">
        <v>1</v>
      </c>
      <c r="AD1100" s="2" t="str">
        <f>_xlfn.CONCAT(Exposure_Information[[#This Row],[Occupany Code]]," - ",Exposure_Information[[#This Row],[Type of building occupancy]])</f>
        <v>ATC - 1</v>
      </c>
      <c r="AE1100" s="5">
        <v>350000</v>
      </c>
      <c r="AF1100" s="5">
        <v>175000</v>
      </c>
      <c r="AG1100" s="5">
        <v>70000</v>
      </c>
      <c r="AH1100" s="5">
        <f>SUM(Exposure_Information[[#This Row],[Building Coverage Value]:[Business interruption value]])</f>
        <v>595000</v>
      </c>
      <c r="AI1100" s="5">
        <f>SUM(Exposure_Information[[#This Row],[Building Coverage Value]:[Contents Coverage Value]])</f>
        <v>525000</v>
      </c>
      <c r="AJ1100" s="26"/>
    </row>
    <row r="1101" spans="1:36" ht="39" x14ac:dyDescent="0.3">
      <c r="A1101" s="2" t="s">
        <v>148</v>
      </c>
      <c r="B1101" s="2" t="s">
        <v>156</v>
      </c>
      <c r="C1101" s="2" t="s">
        <v>325</v>
      </c>
      <c r="D1101" s="2">
        <v>103554</v>
      </c>
      <c r="E1101" s="2" t="s">
        <v>4697</v>
      </c>
      <c r="F1101" s="2" t="s">
        <v>6704</v>
      </c>
      <c r="G1101" s="3">
        <v>794</v>
      </c>
      <c r="H1101" s="3">
        <v>500</v>
      </c>
      <c r="I1101" s="71">
        <f>Exposure_Information[[#This Row],[Total  Insured Value]]+Exposure_Information[[#This Row],[Policy Deductible]]</f>
        <v>595200</v>
      </c>
      <c r="J1101" s="2">
        <v>106684</v>
      </c>
      <c r="K1101" s="3">
        <v>1</v>
      </c>
      <c r="L1101" s="2" t="s">
        <v>9</v>
      </c>
      <c r="M1101" s="2" t="s">
        <v>6705</v>
      </c>
      <c r="N1101" s="3" t="s">
        <v>6706</v>
      </c>
      <c r="O1101" s="2" t="s">
        <v>4222</v>
      </c>
      <c r="P1101" s="2" t="s">
        <v>74</v>
      </c>
      <c r="Q1101" s="3">
        <v>9</v>
      </c>
      <c r="R1101" s="2" t="s">
        <v>127</v>
      </c>
      <c r="S1101" s="3">
        <v>25</v>
      </c>
      <c r="T1101" s="2" t="s">
        <v>10</v>
      </c>
      <c r="U1101" s="3">
        <v>42.732120999999999</v>
      </c>
      <c r="V1101" s="2" t="s">
        <v>10835</v>
      </c>
      <c r="W1101" s="2" t="s">
        <v>149</v>
      </c>
      <c r="X1101" s="3">
        <v>1</v>
      </c>
      <c r="Y1101" s="3" t="str">
        <f>_xlfn.CONCAT(Exposure_Information[[#This Row],[Building Construction Code]]," - ",Exposure_Information[[#This Row],[Type of building construction]])</f>
        <v>RMS - 1</v>
      </c>
      <c r="Z1101" s="3">
        <v>0</v>
      </c>
      <c r="AA1101" s="2">
        <v>1963</v>
      </c>
      <c r="AB1101" s="2" t="s">
        <v>11</v>
      </c>
      <c r="AC1101" s="2">
        <v>1</v>
      </c>
      <c r="AD1101" s="2" t="str">
        <f>_xlfn.CONCAT(Exposure_Information[[#This Row],[Occupany Code]]," - ",Exposure_Information[[#This Row],[Type of building occupancy]])</f>
        <v>ATC - 1</v>
      </c>
      <c r="AE1101" s="5">
        <v>313000</v>
      </c>
      <c r="AF1101" s="5">
        <v>219100</v>
      </c>
      <c r="AG1101" s="5">
        <v>62600</v>
      </c>
      <c r="AH1101" s="5">
        <f>SUM(Exposure_Information[[#This Row],[Building Coverage Value]:[Business interruption value]])</f>
        <v>594700</v>
      </c>
      <c r="AI1101" s="5">
        <f>SUM(Exposure_Information[[#This Row],[Building Coverage Value]:[Contents Coverage Value]])</f>
        <v>532100</v>
      </c>
      <c r="AJ1101" s="26"/>
    </row>
    <row r="1102" spans="1:36" ht="26" x14ac:dyDescent="0.3">
      <c r="A1102" s="2" t="s">
        <v>148</v>
      </c>
      <c r="B1102" s="2" t="s">
        <v>156</v>
      </c>
      <c r="C1102" s="2" t="s">
        <v>325</v>
      </c>
      <c r="D1102" s="2">
        <v>120882</v>
      </c>
      <c r="E1102" s="2" t="s">
        <v>4697</v>
      </c>
      <c r="F1102" s="2" t="s">
        <v>10051</v>
      </c>
      <c r="G1102" s="3">
        <v>901</v>
      </c>
      <c r="H1102" s="3">
        <v>500</v>
      </c>
      <c r="I1102" s="71">
        <f>Exposure_Information[[#This Row],[Total  Insured Value]]+Exposure_Information[[#This Row],[Policy Deductible]]</f>
        <v>595200</v>
      </c>
      <c r="J1102" s="2">
        <v>124012</v>
      </c>
      <c r="K1102" s="3">
        <v>1</v>
      </c>
      <c r="L1102" s="2">
        <v>53</v>
      </c>
      <c r="M1102" s="2" t="s">
        <v>10052</v>
      </c>
      <c r="N1102" s="3" t="s">
        <v>10053</v>
      </c>
      <c r="O1102" s="2" t="s">
        <v>10054</v>
      </c>
      <c r="P1102" s="2" t="s">
        <v>276</v>
      </c>
      <c r="Q1102" s="3">
        <v>1</v>
      </c>
      <c r="R1102" s="2" t="s">
        <v>34</v>
      </c>
      <c r="S1102" s="3">
        <v>33</v>
      </c>
      <c r="T1102" s="2" t="s">
        <v>10</v>
      </c>
      <c r="U1102" s="3">
        <v>43.514375000000001</v>
      </c>
      <c r="V1102" s="2" t="s">
        <v>10835</v>
      </c>
      <c r="W1102" s="2" t="s">
        <v>149</v>
      </c>
      <c r="X1102" s="3">
        <v>1</v>
      </c>
      <c r="Y1102" s="3" t="str">
        <f>_xlfn.CONCAT(Exposure_Information[[#This Row],[Building Construction Code]]," - ",Exposure_Information[[#This Row],[Type of building construction]])</f>
        <v>RMS - 1</v>
      </c>
      <c r="Z1102" s="3">
        <v>0</v>
      </c>
      <c r="AA1102" s="2">
        <v>1965</v>
      </c>
      <c r="AB1102" s="2" t="s">
        <v>11</v>
      </c>
      <c r="AC1102" s="2">
        <v>1</v>
      </c>
      <c r="AD1102" s="2" t="str">
        <f>_xlfn.CONCAT(Exposure_Information[[#This Row],[Occupany Code]]," - ",Exposure_Information[[#This Row],[Type of building occupancy]])</f>
        <v>ATC - 1</v>
      </c>
      <c r="AE1102" s="5">
        <v>313000</v>
      </c>
      <c r="AF1102" s="5">
        <v>219100</v>
      </c>
      <c r="AG1102" s="5">
        <v>62600</v>
      </c>
      <c r="AH1102" s="5">
        <f>SUM(Exposure_Information[[#This Row],[Building Coverage Value]:[Business interruption value]])</f>
        <v>594700</v>
      </c>
      <c r="AI1102" s="5">
        <f>SUM(Exposure_Information[[#This Row],[Building Coverage Value]:[Contents Coverage Value]])</f>
        <v>532100</v>
      </c>
      <c r="AJ1102" s="26"/>
    </row>
    <row r="1103" spans="1:36" ht="39" x14ac:dyDescent="0.3">
      <c r="A1103" s="2" t="s">
        <v>148</v>
      </c>
      <c r="B1103" s="2" t="s">
        <v>156</v>
      </c>
      <c r="C1103" s="2" t="s">
        <v>325</v>
      </c>
      <c r="D1103" s="2">
        <v>102622</v>
      </c>
      <c r="E1103" s="2" t="s">
        <v>4697</v>
      </c>
      <c r="F1103" s="2" t="s">
        <v>4885</v>
      </c>
      <c r="G1103" s="3">
        <v>1051</v>
      </c>
      <c r="H1103" s="3">
        <v>500</v>
      </c>
      <c r="I1103" s="71">
        <f>Exposure_Information[[#This Row],[Total  Insured Value]]+Exposure_Information[[#This Row],[Policy Deductible]]</f>
        <v>594250</v>
      </c>
      <c r="J1103" s="2">
        <v>105752</v>
      </c>
      <c r="K1103" s="3">
        <v>1</v>
      </c>
      <c r="L1103" s="2" t="s">
        <v>9</v>
      </c>
      <c r="M1103" s="2" t="s">
        <v>4886</v>
      </c>
      <c r="N1103" s="3" t="s">
        <v>4887</v>
      </c>
      <c r="O1103" s="2" t="s">
        <v>4888</v>
      </c>
      <c r="P1103" s="2" t="s">
        <v>118</v>
      </c>
      <c r="Q1103" s="3">
        <v>11</v>
      </c>
      <c r="R1103" s="2" t="s">
        <v>70</v>
      </c>
      <c r="S1103" s="3">
        <v>9</v>
      </c>
      <c r="T1103" s="2" t="s">
        <v>10</v>
      </c>
      <c r="U1103" s="3">
        <v>41.564438000000003</v>
      </c>
      <c r="V1103" s="2" t="s">
        <v>10835</v>
      </c>
      <c r="W1103" s="2" t="s">
        <v>149</v>
      </c>
      <c r="X1103" s="3">
        <v>1</v>
      </c>
      <c r="Y1103" s="3" t="str">
        <f>_xlfn.CONCAT(Exposure_Information[[#This Row],[Building Construction Code]]," - ",Exposure_Information[[#This Row],[Type of building construction]])</f>
        <v>RMS - 1</v>
      </c>
      <c r="Z1103" s="3">
        <v>0</v>
      </c>
      <c r="AA1103" s="2">
        <v>1976</v>
      </c>
      <c r="AB1103" s="2" t="s">
        <v>11</v>
      </c>
      <c r="AC1103" s="2">
        <v>1</v>
      </c>
      <c r="AD1103" s="2" t="str">
        <f>_xlfn.CONCAT(Exposure_Information[[#This Row],[Occupany Code]]," - ",Exposure_Information[[#This Row],[Type of building occupancy]])</f>
        <v>ATC - 1</v>
      </c>
      <c r="AE1103" s="5">
        <v>312500</v>
      </c>
      <c r="AF1103" s="5">
        <v>218750</v>
      </c>
      <c r="AG1103" s="5">
        <v>62500</v>
      </c>
      <c r="AH1103" s="5">
        <f>SUM(Exposure_Information[[#This Row],[Building Coverage Value]:[Business interruption value]])</f>
        <v>593750</v>
      </c>
      <c r="AI1103" s="5">
        <f>SUM(Exposure_Information[[#This Row],[Building Coverage Value]:[Contents Coverage Value]])</f>
        <v>531250</v>
      </c>
      <c r="AJ1103" s="26"/>
    </row>
    <row r="1104" spans="1:36" x14ac:dyDescent="0.3">
      <c r="A1104" s="2" t="s">
        <v>148</v>
      </c>
      <c r="B1104" s="2" t="s">
        <v>156</v>
      </c>
      <c r="C1104" s="2" t="s">
        <v>325</v>
      </c>
      <c r="D1104" s="2">
        <v>106021</v>
      </c>
      <c r="E1104" s="2" t="s">
        <v>4697</v>
      </c>
      <c r="F1104" s="2" t="s">
        <v>8285</v>
      </c>
      <c r="G1104" s="3">
        <v>853</v>
      </c>
      <c r="H1104" s="3">
        <v>500</v>
      </c>
      <c r="I1104" s="71">
        <f>Exposure_Information[[#This Row],[Total  Insured Value]]+Exposure_Information[[#This Row],[Policy Deductible]]</f>
        <v>594250</v>
      </c>
      <c r="J1104" s="2">
        <v>109151</v>
      </c>
      <c r="K1104" s="3">
        <v>1</v>
      </c>
      <c r="L1104" s="2" t="s">
        <v>9</v>
      </c>
      <c r="M1104" s="2" t="s">
        <v>8286</v>
      </c>
      <c r="N1104" s="3" t="s">
        <v>8287</v>
      </c>
      <c r="O1104" s="2" t="s">
        <v>40</v>
      </c>
      <c r="P1104" s="2" t="s">
        <v>171</v>
      </c>
      <c r="Q1104" s="3">
        <v>27</v>
      </c>
      <c r="R1104" s="2" t="s">
        <v>127</v>
      </c>
      <c r="S1104" s="3">
        <v>25</v>
      </c>
      <c r="T1104" s="2" t="s">
        <v>10</v>
      </c>
      <c r="U1104" s="3">
        <v>42.223598000000003</v>
      </c>
      <c r="V1104" s="2" t="s">
        <v>10835</v>
      </c>
      <c r="W1104" s="2" t="s">
        <v>149</v>
      </c>
      <c r="X1104" s="3">
        <v>1</v>
      </c>
      <c r="Y1104" s="3" t="str">
        <f>_xlfn.CONCAT(Exposure_Information[[#This Row],[Building Construction Code]]," - ",Exposure_Information[[#This Row],[Type of building construction]])</f>
        <v>RMS - 1</v>
      </c>
      <c r="Z1104" s="3">
        <v>0</v>
      </c>
      <c r="AA1104" s="2">
        <v>1955</v>
      </c>
      <c r="AB1104" s="2" t="s">
        <v>11</v>
      </c>
      <c r="AC1104" s="2">
        <v>1</v>
      </c>
      <c r="AD1104" s="2" t="str">
        <f>_xlfn.CONCAT(Exposure_Information[[#This Row],[Occupany Code]]," - ",Exposure_Information[[#This Row],[Type of building occupancy]])</f>
        <v>ATC - 1</v>
      </c>
      <c r="AE1104" s="5">
        <v>312500</v>
      </c>
      <c r="AF1104" s="5">
        <v>218750</v>
      </c>
      <c r="AG1104" s="5">
        <v>62500</v>
      </c>
      <c r="AH1104" s="5">
        <f>SUM(Exposure_Information[[#This Row],[Building Coverage Value]:[Business interruption value]])</f>
        <v>593750</v>
      </c>
      <c r="AI1104" s="5">
        <f>SUM(Exposure_Information[[#This Row],[Building Coverage Value]:[Contents Coverage Value]])</f>
        <v>531250</v>
      </c>
      <c r="AJ1104" s="26"/>
    </row>
    <row r="1105" spans="1:36" ht="26" x14ac:dyDescent="0.3">
      <c r="A1105" s="2" t="s">
        <v>148</v>
      </c>
      <c r="B1105" s="2" t="s">
        <v>156</v>
      </c>
      <c r="C1105" s="2" t="s">
        <v>325</v>
      </c>
      <c r="D1105" s="2">
        <v>124153</v>
      </c>
      <c r="E1105" s="2" t="s">
        <v>4697</v>
      </c>
      <c r="F1105" s="2" t="s">
        <v>9760</v>
      </c>
      <c r="G1105" s="3">
        <v>1438</v>
      </c>
      <c r="H1105" s="3">
        <v>500</v>
      </c>
      <c r="I1105" s="71">
        <f>Exposure_Information[[#This Row],[Total  Insured Value]]+Exposure_Information[[#This Row],[Policy Deductible]]</f>
        <v>593800</v>
      </c>
      <c r="J1105" s="2">
        <v>127283</v>
      </c>
      <c r="K1105" s="3">
        <v>1</v>
      </c>
      <c r="L1105" s="2" t="s">
        <v>9</v>
      </c>
      <c r="M1105" s="2" t="s">
        <v>9761</v>
      </c>
      <c r="N1105" s="3" t="s">
        <v>9762</v>
      </c>
      <c r="O1105" s="2" t="s">
        <v>96</v>
      </c>
      <c r="P1105" s="2" t="s">
        <v>80</v>
      </c>
      <c r="Q1105" s="3">
        <v>47</v>
      </c>
      <c r="R1105" s="2" t="s">
        <v>25</v>
      </c>
      <c r="S1105" s="3">
        <v>36</v>
      </c>
      <c r="T1105" s="2" t="s">
        <v>10</v>
      </c>
      <c r="U1105" s="3">
        <v>40.610081000000001</v>
      </c>
      <c r="V1105" s="2" t="s">
        <v>10835</v>
      </c>
      <c r="W1105" s="2" t="s">
        <v>149</v>
      </c>
      <c r="X1105" s="3">
        <v>1</v>
      </c>
      <c r="Y1105" s="3" t="str">
        <f>_xlfn.CONCAT(Exposure_Information[[#This Row],[Building Construction Code]]," - ",Exposure_Information[[#This Row],[Type of building construction]])</f>
        <v>RMS - 1</v>
      </c>
      <c r="Z1105" s="3">
        <v>0</v>
      </c>
      <c r="AA1105" s="2">
        <v>1969</v>
      </c>
      <c r="AB1105" s="2" t="s">
        <v>11</v>
      </c>
      <c r="AC1105" s="2">
        <v>1</v>
      </c>
      <c r="AD1105" s="2" t="str">
        <f>_xlfn.CONCAT(Exposure_Information[[#This Row],[Occupany Code]]," - ",Exposure_Information[[#This Row],[Type of building occupancy]])</f>
        <v>ATC - 1</v>
      </c>
      <c r="AE1105" s="5">
        <v>349000</v>
      </c>
      <c r="AF1105" s="5">
        <v>174500</v>
      </c>
      <c r="AG1105" s="5">
        <v>69800</v>
      </c>
      <c r="AH1105" s="5">
        <f>SUM(Exposure_Information[[#This Row],[Building Coverage Value]:[Business interruption value]])</f>
        <v>593300</v>
      </c>
      <c r="AI1105" s="5">
        <f>SUM(Exposure_Information[[#This Row],[Building Coverage Value]:[Contents Coverage Value]])</f>
        <v>523500</v>
      </c>
      <c r="AJ1105" s="26"/>
    </row>
    <row r="1106" spans="1:36" ht="26" x14ac:dyDescent="0.3">
      <c r="A1106" s="2" t="s">
        <v>148</v>
      </c>
      <c r="B1106" s="2" t="s">
        <v>156</v>
      </c>
      <c r="C1106" s="2" t="s">
        <v>325</v>
      </c>
      <c r="D1106" s="2">
        <v>119230</v>
      </c>
      <c r="E1106" s="2" t="s">
        <v>4697</v>
      </c>
      <c r="F1106" s="2" t="s">
        <v>9978</v>
      </c>
      <c r="G1106" s="3">
        <v>1535</v>
      </c>
      <c r="H1106" s="3">
        <v>500</v>
      </c>
      <c r="I1106" s="71">
        <f>Exposure_Information[[#This Row],[Total  Insured Value]]+Exposure_Information[[#This Row],[Policy Deductible]]</f>
        <v>593800</v>
      </c>
      <c r="J1106" s="2">
        <v>122360</v>
      </c>
      <c r="K1106" s="3">
        <v>1</v>
      </c>
      <c r="L1106" s="2" t="s">
        <v>9</v>
      </c>
      <c r="M1106" s="2" t="s">
        <v>9979</v>
      </c>
      <c r="N1106" s="3" t="s">
        <v>9980</v>
      </c>
      <c r="O1106" s="2" t="s">
        <v>261</v>
      </c>
      <c r="P1106" s="2" t="s">
        <v>224</v>
      </c>
      <c r="Q1106" s="3">
        <v>21</v>
      </c>
      <c r="R1106" s="2" t="s">
        <v>127</v>
      </c>
      <c r="S1106" s="3">
        <v>25</v>
      </c>
      <c r="T1106" s="2" t="s">
        <v>10</v>
      </c>
      <c r="U1106" s="3">
        <v>42.237679</v>
      </c>
      <c r="V1106" s="2" t="s">
        <v>10835</v>
      </c>
      <c r="W1106" s="2" t="s">
        <v>149</v>
      </c>
      <c r="X1106" s="3">
        <v>1</v>
      </c>
      <c r="Y1106" s="3" t="str">
        <f>_xlfn.CONCAT(Exposure_Information[[#This Row],[Building Construction Code]]," - ",Exposure_Information[[#This Row],[Type of building construction]])</f>
        <v>RMS - 1</v>
      </c>
      <c r="Z1106" s="3">
        <v>0</v>
      </c>
      <c r="AA1106" s="2">
        <v>1880</v>
      </c>
      <c r="AB1106" s="2" t="s">
        <v>11</v>
      </c>
      <c r="AC1106" s="2">
        <v>1</v>
      </c>
      <c r="AD1106" s="2" t="str">
        <f>_xlfn.CONCAT(Exposure_Information[[#This Row],[Occupany Code]]," - ",Exposure_Information[[#This Row],[Type of building occupancy]])</f>
        <v>ATC - 1</v>
      </c>
      <c r="AE1106" s="5">
        <v>349000</v>
      </c>
      <c r="AF1106" s="5">
        <v>174500</v>
      </c>
      <c r="AG1106" s="5">
        <v>69800</v>
      </c>
      <c r="AH1106" s="5">
        <f>SUM(Exposure_Information[[#This Row],[Building Coverage Value]:[Business interruption value]])</f>
        <v>593300</v>
      </c>
      <c r="AI1106" s="5">
        <f>SUM(Exposure_Information[[#This Row],[Building Coverage Value]:[Contents Coverage Value]])</f>
        <v>523500</v>
      </c>
      <c r="AJ1106" s="26"/>
    </row>
    <row r="1107" spans="1:36" ht="26" x14ac:dyDescent="0.3">
      <c r="A1107" s="2" t="s">
        <v>148</v>
      </c>
      <c r="B1107" s="2" t="s">
        <v>156</v>
      </c>
      <c r="C1107" s="2" t="s">
        <v>325</v>
      </c>
      <c r="D1107" s="2">
        <v>105418</v>
      </c>
      <c r="E1107" s="2" t="s">
        <v>4697</v>
      </c>
      <c r="F1107" s="2" t="s">
        <v>7181</v>
      </c>
      <c r="G1107" s="3">
        <v>994</v>
      </c>
      <c r="H1107" s="3">
        <v>500</v>
      </c>
      <c r="I1107" s="71">
        <f>Exposure_Information[[#This Row],[Total  Insured Value]]+Exposure_Information[[#This Row],[Policy Deductible]]</f>
        <v>593300</v>
      </c>
      <c r="J1107" s="2">
        <v>108548</v>
      </c>
      <c r="K1107" s="3">
        <v>1</v>
      </c>
      <c r="L1107" s="2" t="s">
        <v>9</v>
      </c>
      <c r="M1107" s="2" t="s">
        <v>7182</v>
      </c>
      <c r="N1107" s="3" t="s">
        <v>7183</v>
      </c>
      <c r="O1107" s="2" t="s">
        <v>266</v>
      </c>
      <c r="P1107" s="2" t="s">
        <v>174</v>
      </c>
      <c r="Q1107" s="3">
        <v>5</v>
      </c>
      <c r="R1107" s="2" t="s">
        <v>127</v>
      </c>
      <c r="S1107" s="3">
        <v>25</v>
      </c>
      <c r="T1107" s="2" t="s">
        <v>10</v>
      </c>
      <c r="U1107" s="3">
        <v>41.892097</v>
      </c>
      <c r="V1107" s="2" t="s">
        <v>10835</v>
      </c>
      <c r="W1107" s="2" t="s">
        <v>149</v>
      </c>
      <c r="X1107" s="3">
        <v>1</v>
      </c>
      <c r="Y1107" s="3" t="str">
        <f>_xlfn.CONCAT(Exposure_Information[[#This Row],[Building Construction Code]]," - ",Exposure_Information[[#This Row],[Type of building construction]])</f>
        <v>RMS - 1</v>
      </c>
      <c r="Z1107" s="3">
        <v>0</v>
      </c>
      <c r="AA1107" s="2">
        <v>1996</v>
      </c>
      <c r="AB1107" s="2" t="s">
        <v>11</v>
      </c>
      <c r="AC1107" s="2">
        <v>1</v>
      </c>
      <c r="AD1107" s="2" t="str">
        <f>_xlfn.CONCAT(Exposure_Information[[#This Row],[Occupany Code]]," - ",Exposure_Information[[#This Row],[Type of building occupancy]])</f>
        <v>ATC - 1</v>
      </c>
      <c r="AE1107" s="5">
        <v>312000</v>
      </c>
      <c r="AF1107" s="5">
        <v>218400</v>
      </c>
      <c r="AG1107" s="5">
        <v>62400</v>
      </c>
      <c r="AH1107" s="5">
        <f>SUM(Exposure_Information[[#This Row],[Building Coverage Value]:[Business interruption value]])</f>
        <v>592800</v>
      </c>
      <c r="AI1107" s="5">
        <f>SUM(Exposure_Information[[#This Row],[Building Coverage Value]:[Contents Coverage Value]])</f>
        <v>530400</v>
      </c>
      <c r="AJ1107" s="26"/>
    </row>
    <row r="1108" spans="1:36" ht="39" x14ac:dyDescent="0.3">
      <c r="A1108" s="2" t="s">
        <v>148</v>
      </c>
      <c r="B1108" s="2" t="s">
        <v>156</v>
      </c>
      <c r="C1108" s="2" t="s">
        <v>325</v>
      </c>
      <c r="D1108" s="2">
        <v>115876</v>
      </c>
      <c r="E1108" s="2" t="s">
        <v>4697</v>
      </c>
      <c r="F1108" s="2" t="s">
        <v>8174</v>
      </c>
      <c r="G1108" s="3">
        <v>877</v>
      </c>
      <c r="H1108" s="3">
        <v>500</v>
      </c>
      <c r="I1108" s="71">
        <f>Exposure_Information[[#This Row],[Total  Insured Value]]+Exposure_Information[[#This Row],[Policy Deductible]]</f>
        <v>593300</v>
      </c>
      <c r="J1108" s="2">
        <v>119006</v>
      </c>
      <c r="K1108" s="3">
        <v>1</v>
      </c>
      <c r="L1108" s="2" t="s">
        <v>9</v>
      </c>
      <c r="M1108" s="2" t="s">
        <v>8175</v>
      </c>
      <c r="N1108" s="3" t="s">
        <v>8176</v>
      </c>
      <c r="O1108" s="2" t="s">
        <v>794</v>
      </c>
      <c r="P1108" s="2" t="s">
        <v>90</v>
      </c>
      <c r="Q1108" s="3">
        <v>17</v>
      </c>
      <c r="R1108" s="2" t="s">
        <v>127</v>
      </c>
      <c r="S1108" s="3">
        <v>25</v>
      </c>
      <c r="T1108" s="2" t="s">
        <v>10</v>
      </c>
      <c r="U1108" s="3">
        <v>42.472954000000001</v>
      </c>
      <c r="V1108" s="2" t="s">
        <v>10835</v>
      </c>
      <c r="W1108" s="2" t="s">
        <v>149</v>
      </c>
      <c r="X1108" s="3">
        <v>1</v>
      </c>
      <c r="Y1108" s="3" t="str">
        <f>_xlfn.CONCAT(Exposure_Information[[#This Row],[Building Construction Code]]," - ",Exposure_Information[[#This Row],[Type of building construction]])</f>
        <v>RMS - 1</v>
      </c>
      <c r="Z1108" s="3">
        <v>0</v>
      </c>
      <c r="AA1108" s="2">
        <v>1956</v>
      </c>
      <c r="AB1108" s="2" t="s">
        <v>11</v>
      </c>
      <c r="AC1108" s="2">
        <v>1</v>
      </c>
      <c r="AD1108" s="2" t="str">
        <f>_xlfn.CONCAT(Exposure_Information[[#This Row],[Occupany Code]]," - ",Exposure_Information[[#This Row],[Type of building occupancy]])</f>
        <v>ATC - 1</v>
      </c>
      <c r="AE1108" s="5">
        <v>312000</v>
      </c>
      <c r="AF1108" s="5">
        <v>218400</v>
      </c>
      <c r="AG1108" s="5">
        <v>62400</v>
      </c>
      <c r="AH1108" s="5">
        <f>SUM(Exposure_Information[[#This Row],[Building Coverage Value]:[Business interruption value]])</f>
        <v>592800</v>
      </c>
      <c r="AI1108" s="5">
        <f>SUM(Exposure_Information[[#This Row],[Building Coverage Value]:[Contents Coverage Value]])</f>
        <v>530400</v>
      </c>
      <c r="AJ1108" s="26"/>
    </row>
    <row r="1109" spans="1:36" ht="26" x14ac:dyDescent="0.3">
      <c r="A1109" s="2" t="s">
        <v>148</v>
      </c>
      <c r="B1109" s="2" t="s">
        <v>156</v>
      </c>
      <c r="C1109" s="2" t="s">
        <v>325</v>
      </c>
      <c r="D1109" s="2">
        <v>115879</v>
      </c>
      <c r="E1109" s="2" t="s">
        <v>4697</v>
      </c>
      <c r="F1109" s="2" t="s">
        <v>9114</v>
      </c>
      <c r="G1109" s="3">
        <v>759</v>
      </c>
      <c r="H1109" s="3">
        <v>500</v>
      </c>
      <c r="I1109" s="71">
        <f>Exposure_Information[[#This Row],[Total  Insured Value]]+Exposure_Information[[#This Row],[Policy Deductible]]</f>
        <v>593300</v>
      </c>
      <c r="J1109" s="2">
        <v>119009</v>
      </c>
      <c r="K1109" s="3">
        <v>1</v>
      </c>
      <c r="L1109" s="2" t="s">
        <v>9</v>
      </c>
      <c r="M1109" s="2" t="s">
        <v>9115</v>
      </c>
      <c r="N1109" s="3" t="s">
        <v>9116</v>
      </c>
      <c r="O1109" s="2" t="s">
        <v>794</v>
      </c>
      <c r="P1109" s="2" t="s">
        <v>90</v>
      </c>
      <c r="Q1109" s="3">
        <v>17</v>
      </c>
      <c r="R1109" s="2" t="s">
        <v>127</v>
      </c>
      <c r="S1109" s="3">
        <v>25</v>
      </c>
      <c r="T1109" s="2" t="s">
        <v>10</v>
      </c>
      <c r="U1109" s="3">
        <v>42.473903999999997</v>
      </c>
      <c r="V1109" s="2" t="s">
        <v>10835</v>
      </c>
      <c r="W1109" s="2" t="s">
        <v>149</v>
      </c>
      <c r="X1109" s="3">
        <v>1</v>
      </c>
      <c r="Y1109" s="3" t="str">
        <f>_xlfn.CONCAT(Exposure_Information[[#This Row],[Building Construction Code]]," - ",Exposure_Information[[#This Row],[Type of building construction]])</f>
        <v>RMS - 1</v>
      </c>
      <c r="Z1109" s="3">
        <v>0</v>
      </c>
      <c r="AA1109" s="2">
        <v>1955</v>
      </c>
      <c r="AB1109" s="2" t="s">
        <v>11</v>
      </c>
      <c r="AC1109" s="2">
        <v>1</v>
      </c>
      <c r="AD1109" s="2" t="str">
        <f>_xlfn.CONCAT(Exposure_Information[[#This Row],[Occupany Code]]," - ",Exposure_Information[[#This Row],[Type of building occupancy]])</f>
        <v>ATC - 1</v>
      </c>
      <c r="AE1109" s="5">
        <v>312000</v>
      </c>
      <c r="AF1109" s="5">
        <v>218400</v>
      </c>
      <c r="AG1109" s="5">
        <v>62400</v>
      </c>
      <c r="AH1109" s="5">
        <f>SUM(Exposure_Information[[#This Row],[Building Coverage Value]:[Business interruption value]])</f>
        <v>592800</v>
      </c>
      <c r="AI1109" s="5">
        <f>SUM(Exposure_Information[[#This Row],[Building Coverage Value]:[Contents Coverage Value]])</f>
        <v>530400</v>
      </c>
      <c r="AJ1109" s="26"/>
    </row>
    <row r="1110" spans="1:36" ht="26" x14ac:dyDescent="0.3">
      <c r="A1110" s="2" t="s">
        <v>148</v>
      </c>
      <c r="B1110" s="2" t="s">
        <v>156</v>
      </c>
      <c r="C1110" s="2" t="s">
        <v>325</v>
      </c>
      <c r="D1110" s="2">
        <v>115877</v>
      </c>
      <c r="E1110" s="2" t="s">
        <v>4697</v>
      </c>
      <c r="F1110" s="2" t="s">
        <v>9488</v>
      </c>
      <c r="G1110" s="3">
        <v>849</v>
      </c>
      <c r="H1110" s="3">
        <v>500</v>
      </c>
      <c r="I1110" s="71">
        <f>Exposure_Information[[#This Row],[Total  Insured Value]]+Exposure_Information[[#This Row],[Policy Deductible]]</f>
        <v>593300</v>
      </c>
      <c r="J1110" s="2">
        <v>119007</v>
      </c>
      <c r="K1110" s="3">
        <v>1</v>
      </c>
      <c r="L1110" s="2" t="s">
        <v>9</v>
      </c>
      <c r="M1110" s="2" t="s">
        <v>9489</v>
      </c>
      <c r="N1110" s="3" t="s">
        <v>9490</v>
      </c>
      <c r="O1110" s="2" t="s">
        <v>30</v>
      </c>
      <c r="P1110" s="2" t="s">
        <v>90</v>
      </c>
      <c r="Q1110" s="3">
        <v>17</v>
      </c>
      <c r="R1110" s="2" t="s">
        <v>127</v>
      </c>
      <c r="S1110" s="3">
        <v>25</v>
      </c>
      <c r="T1110" s="2" t="s">
        <v>10</v>
      </c>
      <c r="U1110" s="3">
        <v>42.440446000000001</v>
      </c>
      <c r="V1110" s="2" t="s">
        <v>10835</v>
      </c>
      <c r="W1110" s="2" t="s">
        <v>149</v>
      </c>
      <c r="X1110" s="3">
        <v>1</v>
      </c>
      <c r="Y1110" s="3" t="str">
        <f>_xlfn.CONCAT(Exposure_Information[[#This Row],[Building Construction Code]]," - ",Exposure_Information[[#This Row],[Type of building construction]])</f>
        <v>RMS - 1</v>
      </c>
      <c r="Z1110" s="3">
        <v>0</v>
      </c>
      <c r="AA1110" s="2">
        <v>1920</v>
      </c>
      <c r="AB1110" s="2" t="s">
        <v>11</v>
      </c>
      <c r="AC1110" s="2">
        <v>1</v>
      </c>
      <c r="AD1110" s="2" t="str">
        <f>_xlfn.CONCAT(Exposure_Information[[#This Row],[Occupany Code]]," - ",Exposure_Information[[#This Row],[Type of building occupancy]])</f>
        <v>ATC - 1</v>
      </c>
      <c r="AE1110" s="5">
        <v>312000</v>
      </c>
      <c r="AF1110" s="5">
        <v>218400</v>
      </c>
      <c r="AG1110" s="5">
        <v>62400</v>
      </c>
      <c r="AH1110" s="5">
        <f>SUM(Exposure_Information[[#This Row],[Building Coverage Value]:[Business interruption value]])</f>
        <v>592800</v>
      </c>
      <c r="AI1110" s="5">
        <f>SUM(Exposure_Information[[#This Row],[Building Coverage Value]:[Contents Coverage Value]])</f>
        <v>530400</v>
      </c>
      <c r="AJ1110" s="26"/>
    </row>
    <row r="1111" spans="1:36" ht="39" x14ac:dyDescent="0.3">
      <c r="A1111" s="2" t="s">
        <v>148</v>
      </c>
      <c r="B1111" s="2" t="s">
        <v>156</v>
      </c>
      <c r="C1111" s="2" t="s">
        <v>325</v>
      </c>
      <c r="D1111" s="2">
        <v>100824</v>
      </c>
      <c r="E1111" s="2" t="s">
        <v>4697</v>
      </c>
      <c r="F1111" s="2" t="s">
        <v>4895</v>
      </c>
      <c r="G1111" s="3">
        <v>1341</v>
      </c>
      <c r="H1111" s="3">
        <v>500</v>
      </c>
      <c r="I1111" s="71">
        <f>Exposure_Information[[#This Row],[Total  Insured Value]]+Exposure_Information[[#This Row],[Policy Deductible]]</f>
        <v>591400</v>
      </c>
      <c r="J1111" s="2">
        <v>103954</v>
      </c>
      <c r="K1111" s="3">
        <v>1</v>
      </c>
      <c r="L1111" s="2" t="s">
        <v>9</v>
      </c>
      <c r="M1111" s="2" t="s">
        <v>4896</v>
      </c>
      <c r="N1111" s="3" t="s">
        <v>4897</v>
      </c>
      <c r="O1111" s="2" t="s">
        <v>132</v>
      </c>
      <c r="P1111" s="2" t="s">
        <v>221</v>
      </c>
      <c r="Q1111" s="3">
        <v>23</v>
      </c>
      <c r="R1111" s="2" t="s">
        <v>127</v>
      </c>
      <c r="S1111" s="3">
        <v>25</v>
      </c>
      <c r="T1111" s="2" t="s">
        <v>10</v>
      </c>
      <c r="U1111" s="3">
        <v>42.114128000000001</v>
      </c>
      <c r="V1111" s="2" t="s">
        <v>10835</v>
      </c>
      <c r="W1111" s="2" t="s">
        <v>149</v>
      </c>
      <c r="X1111" s="3">
        <v>1</v>
      </c>
      <c r="Y1111" s="3" t="str">
        <f>_xlfn.CONCAT(Exposure_Information[[#This Row],[Building Construction Code]]," - ",Exposure_Information[[#This Row],[Type of building construction]])</f>
        <v>RMS - 1</v>
      </c>
      <c r="Z1111" s="3">
        <v>0</v>
      </c>
      <c r="AA1111" s="2">
        <v>1957</v>
      </c>
      <c r="AB1111" s="2" t="s">
        <v>11</v>
      </c>
      <c r="AC1111" s="2">
        <v>1</v>
      </c>
      <c r="AD1111" s="2" t="str">
        <f>_xlfn.CONCAT(Exposure_Information[[#This Row],[Occupany Code]]," - ",Exposure_Information[[#This Row],[Type of building occupancy]])</f>
        <v>ATC - 1</v>
      </c>
      <c r="AE1111" s="5">
        <v>311000</v>
      </c>
      <c r="AF1111" s="5">
        <v>217700</v>
      </c>
      <c r="AG1111" s="5">
        <v>62200</v>
      </c>
      <c r="AH1111" s="5">
        <f>SUM(Exposure_Information[[#This Row],[Building Coverage Value]:[Business interruption value]])</f>
        <v>590900</v>
      </c>
      <c r="AI1111" s="5">
        <f>SUM(Exposure_Information[[#This Row],[Building Coverage Value]:[Contents Coverage Value]])</f>
        <v>528700</v>
      </c>
      <c r="AJ1111" s="26"/>
    </row>
    <row r="1112" spans="1:36" ht="26" x14ac:dyDescent="0.3">
      <c r="A1112" s="2" t="s">
        <v>148</v>
      </c>
      <c r="B1112" s="2" t="s">
        <v>156</v>
      </c>
      <c r="C1112" s="2" t="s">
        <v>325</v>
      </c>
      <c r="D1112" s="2">
        <v>104896</v>
      </c>
      <c r="E1112" s="2" t="s">
        <v>4697</v>
      </c>
      <c r="F1112" s="2" t="s">
        <v>5650</v>
      </c>
      <c r="G1112" s="3">
        <v>787</v>
      </c>
      <c r="H1112" s="3">
        <v>500</v>
      </c>
      <c r="I1112" s="71">
        <f>Exposure_Information[[#This Row],[Total  Insured Value]]+Exposure_Information[[#This Row],[Policy Deductible]]</f>
        <v>591400</v>
      </c>
      <c r="J1112" s="2">
        <v>108026</v>
      </c>
      <c r="K1112" s="3">
        <v>1</v>
      </c>
      <c r="L1112" s="2" t="s">
        <v>9</v>
      </c>
      <c r="M1112" s="2" t="s">
        <v>5651</v>
      </c>
      <c r="N1112" s="3" t="s">
        <v>5652</v>
      </c>
      <c r="O1112" s="2" t="s">
        <v>3899</v>
      </c>
      <c r="P1112" s="2" t="s">
        <v>231</v>
      </c>
      <c r="Q1112" s="3">
        <v>13</v>
      </c>
      <c r="R1112" s="2" t="s">
        <v>127</v>
      </c>
      <c r="S1112" s="3">
        <v>25</v>
      </c>
      <c r="T1112" s="2" t="s">
        <v>10</v>
      </c>
      <c r="U1112" s="3">
        <v>42.163544000000002</v>
      </c>
      <c r="V1112" s="2" t="s">
        <v>10835</v>
      </c>
      <c r="W1112" s="2" t="s">
        <v>149</v>
      </c>
      <c r="X1112" s="3">
        <v>2</v>
      </c>
      <c r="Y1112" s="3" t="str">
        <f>_xlfn.CONCAT(Exposure_Information[[#This Row],[Building Construction Code]]," - ",Exposure_Information[[#This Row],[Type of building construction]])</f>
        <v>RMS - 2</v>
      </c>
      <c r="Z1112" s="3">
        <v>0</v>
      </c>
      <c r="AA1112" s="2">
        <v>1890</v>
      </c>
      <c r="AB1112" s="2" t="s">
        <v>11</v>
      </c>
      <c r="AC1112" s="2">
        <v>1</v>
      </c>
      <c r="AD1112" s="2" t="str">
        <f>_xlfn.CONCAT(Exposure_Information[[#This Row],[Occupany Code]]," - ",Exposure_Information[[#This Row],[Type of building occupancy]])</f>
        <v>ATC - 1</v>
      </c>
      <c r="AE1112" s="5">
        <v>311000</v>
      </c>
      <c r="AF1112" s="5">
        <v>217700</v>
      </c>
      <c r="AG1112" s="5">
        <v>62200</v>
      </c>
      <c r="AH1112" s="5">
        <f>SUM(Exposure_Information[[#This Row],[Building Coverage Value]:[Business interruption value]])</f>
        <v>590900</v>
      </c>
      <c r="AI1112" s="5">
        <f>SUM(Exposure_Information[[#This Row],[Building Coverage Value]:[Contents Coverage Value]])</f>
        <v>528700</v>
      </c>
      <c r="AJ1112" s="26"/>
    </row>
    <row r="1113" spans="1:36" ht="26" x14ac:dyDescent="0.3">
      <c r="A1113" s="2" t="s">
        <v>148</v>
      </c>
      <c r="B1113" s="2" t="s">
        <v>156</v>
      </c>
      <c r="C1113" s="2" t="s">
        <v>325</v>
      </c>
      <c r="D1113" s="2">
        <v>110962</v>
      </c>
      <c r="E1113" s="2" t="s">
        <v>4697</v>
      </c>
      <c r="F1113" s="2" t="s">
        <v>7253</v>
      </c>
      <c r="G1113" s="3">
        <v>1236</v>
      </c>
      <c r="H1113" s="3">
        <v>500</v>
      </c>
      <c r="I1113" s="71">
        <f>Exposure_Information[[#This Row],[Total  Insured Value]]+Exposure_Information[[#This Row],[Policy Deductible]]</f>
        <v>591400</v>
      </c>
      <c r="J1113" s="2">
        <v>114092</v>
      </c>
      <c r="K1113" s="3">
        <v>1</v>
      </c>
      <c r="L1113" s="2" t="s">
        <v>9</v>
      </c>
      <c r="M1113" s="2" t="s">
        <v>7254</v>
      </c>
      <c r="N1113" s="3" t="s">
        <v>7255</v>
      </c>
      <c r="O1113" s="2" t="s">
        <v>195</v>
      </c>
      <c r="P1113" s="2" t="s">
        <v>90</v>
      </c>
      <c r="Q1113" s="3">
        <v>7</v>
      </c>
      <c r="R1113" s="2" t="s">
        <v>70</v>
      </c>
      <c r="S1113" s="3">
        <v>9</v>
      </c>
      <c r="T1113" s="2" t="s">
        <v>10</v>
      </c>
      <c r="U1113" s="3">
        <v>41.288361000000002</v>
      </c>
      <c r="V1113" s="2" t="s">
        <v>10835</v>
      </c>
      <c r="W1113" s="2" t="s">
        <v>149</v>
      </c>
      <c r="X1113" s="3">
        <v>1</v>
      </c>
      <c r="Y1113" s="3" t="str">
        <f>_xlfn.CONCAT(Exposure_Information[[#This Row],[Building Construction Code]]," - ",Exposure_Information[[#This Row],[Type of building construction]])</f>
        <v>RMS - 1</v>
      </c>
      <c r="Z1113" s="3">
        <v>0</v>
      </c>
      <c r="AA1113" s="2">
        <v>1965</v>
      </c>
      <c r="AB1113" s="2" t="s">
        <v>11</v>
      </c>
      <c r="AC1113" s="2">
        <v>1</v>
      </c>
      <c r="AD1113" s="2" t="str">
        <f>_xlfn.CONCAT(Exposure_Information[[#This Row],[Occupany Code]]," - ",Exposure_Information[[#This Row],[Type of building occupancy]])</f>
        <v>ATC - 1</v>
      </c>
      <c r="AE1113" s="5">
        <v>311000</v>
      </c>
      <c r="AF1113" s="5">
        <v>217700</v>
      </c>
      <c r="AG1113" s="5">
        <v>62200</v>
      </c>
      <c r="AH1113" s="5">
        <f>SUM(Exposure_Information[[#This Row],[Building Coverage Value]:[Business interruption value]])</f>
        <v>590900</v>
      </c>
      <c r="AI1113" s="5">
        <f>SUM(Exposure_Information[[#This Row],[Building Coverage Value]:[Contents Coverage Value]])</f>
        <v>528700</v>
      </c>
      <c r="AJ1113" s="26"/>
    </row>
    <row r="1114" spans="1:36" ht="39" x14ac:dyDescent="0.3">
      <c r="A1114" s="2" t="s">
        <v>148</v>
      </c>
      <c r="B1114" s="2" t="s">
        <v>156</v>
      </c>
      <c r="C1114" s="2" t="s">
        <v>325</v>
      </c>
      <c r="D1114" s="2">
        <v>113909</v>
      </c>
      <c r="E1114" s="2" t="s">
        <v>4697</v>
      </c>
      <c r="F1114" s="2" t="s">
        <v>7995</v>
      </c>
      <c r="G1114" s="3">
        <v>958</v>
      </c>
      <c r="H1114" s="3">
        <v>1000</v>
      </c>
      <c r="I1114" s="71">
        <f>Exposure_Information[[#This Row],[Total  Insured Value]]+Exposure_Information[[#This Row],[Policy Deductible]]</f>
        <v>591900</v>
      </c>
      <c r="J1114" s="2">
        <v>117039</v>
      </c>
      <c r="K1114" s="3">
        <v>1</v>
      </c>
      <c r="L1114" s="2" t="s">
        <v>9</v>
      </c>
      <c r="M1114" s="2" t="s">
        <v>7996</v>
      </c>
      <c r="N1114" s="3" t="s">
        <v>7997</v>
      </c>
      <c r="O1114" s="2" t="s">
        <v>255</v>
      </c>
      <c r="P1114" s="2" t="s">
        <v>224</v>
      </c>
      <c r="Q1114" s="3">
        <v>21</v>
      </c>
      <c r="R1114" s="2" t="s">
        <v>127</v>
      </c>
      <c r="S1114" s="3">
        <v>25</v>
      </c>
      <c r="T1114" s="2" t="s">
        <v>10</v>
      </c>
      <c r="U1114" s="3">
        <v>42.211111000000002</v>
      </c>
      <c r="V1114" s="2" t="s">
        <v>10835</v>
      </c>
      <c r="W1114" s="2" t="s">
        <v>149</v>
      </c>
      <c r="X1114" s="3">
        <v>1</v>
      </c>
      <c r="Y1114" s="3" t="str">
        <f>_xlfn.CONCAT(Exposure_Information[[#This Row],[Building Construction Code]]," - ",Exposure_Information[[#This Row],[Type of building construction]])</f>
        <v>RMS - 1</v>
      </c>
      <c r="Z1114" s="3">
        <v>0</v>
      </c>
      <c r="AA1114" s="2">
        <v>1942</v>
      </c>
      <c r="AB1114" s="2" t="s">
        <v>11</v>
      </c>
      <c r="AC1114" s="2">
        <v>1</v>
      </c>
      <c r="AD1114" s="2" t="str">
        <f>_xlfn.CONCAT(Exposure_Information[[#This Row],[Occupany Code]]," - ",Exposure_Information[[#This Row],[Type of building occupancy]])</f>
        <v>ATC - 1</v>
      </c>
      <c r="AE1114" s="5">
        <v>311000</v>
      </c>
      <c r="AF1114" s="5">
        <v>217700</v>
      </c>
      <c r="AG1114" s="5">
        <v>62200</v>
      </c>
      <c r="AH1114" s="5">
        <f>SUM(Exposure_Information[[#This Row],[Building Coverage Value]:[Business interruption value]])</f>
        <v>590900</v>
      </c>
      <c r="AI1114" s="5">
        <f>SUM(Exposure_Information[[#This Row],[Building Coverage Value]:[Contents Coverage Value]])</f>
        <v>528700</v>
      </c>
      <c r="AJ1114" s="26"/>
    </row>
    <row r="1115" spans="1:36" ht="26" x14ac:dyDescent="0.3">
      <c r="A1115" s="2" t="s">
        <v>148</v>
      </c>
      <c r="B1115" s="2" t="s">
        <v>156</v>
      </c>
      <c r="C1115" s="2" t="s">
        <v>325</v>
      </c>
      <c r="D1115" s="2">
        <v>112314</v>
      </c>
      <c r="E1115" s="2" t="s">
        <v>4697</v>
      </c>
      <c r="F1115" s="2" t="s">
        <v>8306</v>
      </c>
      <c r="G1115" s="3">
        <v>848</v>
      </c>
      <c r="H1115" s="3">
        <v>1000</v>
      </c>
      <c r="I1115" s="71">
        <f>Exposure_Information[[#This Row],[Total  Insured Value]]+Exposure_Information[[#This Row],[Policy Deductible]]</f>
        <v>591900</v>
      </c>
      <c r="J1115" s="2">
        <v>115444</v>
      </c>
      <c r="K1115" s="3">
        <v>1</v>
      </c>
      <c r="L1115" s="2" t="s">
        <v>9</v>
      </c>
      <c r="M1115" s="2" t="s">
        <v>8307</v>
      </c>
      <c r="N1115" s="3" t="s">
        <v>8308</v>
      </c>
      <c r="O1115" s="2" t="s">
        <v>261</v>
      </c>
      <c r="P1115" s="2" t="s">
        <v>224</v>
      </c>
      <c r="Q1115" s="3">
        <v>21</v>
      </c>
      <c r="R1115" s="2" t="s">
        <v>127</v>
      </c>
      <c r="S1115" s="3">
        <v>25</v>
      </c>
      <c r="T1115" s="2" t="s">
        <v>10</v>
      </c>
      <c r="U1115" s="3">
        <v>42.255203000000002</v>
      </c>
      <c r="V1115" s="2" t="s">
        <v>10835</v>
      </c>
      <c r="W1115" s="2" t="s">
        <v>149</v>
      </c>
      <c r="X1115" s="3">
        <v>1</v>
      </c>
      <c r="Y1115" s="3" t="str">
        <f>_xlfn.CONCAT(Exposure_Information[[#This Row],[Building Construction Code]]," - ",Exposure_Information[[#This Row],[Type of building construction]])</f>
        <v>RMS - 1</v>
      </c>
      <c r="Z1115" s="3">
        <v>0</v>
      </c>
      <c r="AA1115" s="2">
        <v>1925</v>
      </c>
      <c r="AB1115" s="2" t="s">
        <v>11</v>
      </c>
      <c r="AC1115" s="2">
        <v>1</v>
      </c>
      <c r="AD1115" s="2" t="str">
        <f>_xlfn.CONCAT(Exposure_Information[[#This Row],[Occupany Code]]," - ",Exposure_Information[[#This Row],[Type of building occupancy]])</f>
        <v>ATC - 1</v>
      </c>
      <c r="AE1115" s="5">
        <v>311000</v>
      </c>
      <c r="AF1115" s="5">
        <v>217700</v>
      </c>
      <c r="AG1115" s="5">
        <v>62200</v>
      </c>
      <c r="AH1115" s="5">
        <f>SUM(Exposure_Information[[#This Row],[Building Coverage Value]:[Business interruption value]])</f>
        <v>590900</v>
      </c>
      <c r="AI1115" s="5">
        <f>SUM(Exposure_Information[[#This Row],[Building Coverage Value]:[Contents Coverage Value]])</f>
        <v>528700</v>
      </c>
      <c r="AJ1115" s="26"/>
    </row>
    <row r="1116" spans="1:36" ht="26" x14ac:dyDescent="0.3">
      <c r="A1116" s="2" t="s">
        <v>148</v>
      </c>
      <c r="B1116" s="2" t="s">
        <v>156</v>
      </c>
      <c r="C1116" s="2" t="s">
        <v>325</v>
      </c>
      <c r="D1116" s="2">
        <v>11707</v>
      </c>
      <c r="E1116" s="2" t="s">
        <v>367</v>
      </c>
      <c r="F1116" s="2" t="s">
        <v>1448</v>
      </c>
      <c r="G1116" s="3">
        <v>1144.4300537109375</v>
      </c>
      <c r="H1116" s="3">
        <v>500</v>
      </c>
      <c r="I1116" s="71">
        <f>Exposure_Information[[#This Row],[Total  Insured Value]]+Exposure_Information[[#This Row],[Policy Deductible]]</f>
        <v>591000</v>
      </c>
      <c r="J1116" s="2">
        <v>14601</v>
      </c>
      <c r="K1116" s="3">
        <v>1</v>
      </c>
      <c r="L1116" s="2" t="s">
        <v>9</v>
      </c>
      <c r="M1116" s="2" t="s">
        <v>1449</v>
      </c>
      <c r="N1116" s="3" t="s">
        <v>1450</v>
      </c>
      <c r="O1116" s="2" t="s">
        <v>96</v>
      </c>
      <c r="P1116" s="2" t="s">
        <v>80</v>
      </c>
      <c r="Q1116" s="3">
        <v>47</v>
      </c>
      <c r="R1116" s="2" t="s">
        <v>25</v>
      </c>
      <c r="S1116" s="3">
        <v>36</v>
      </c>
      <c r="T1116" s="2" t="s">
        <v>10</v>
      </c>
      <c r="U1116" s="3">
        <v>40.631946999999997</v>
      </c>
      <c r="V1116" s="2" t="s">
        <v>10835</v>
      </c>
      <c r="W1116" s="2" t="s">
        <v>149</v>
      </c>
      <c r="X1116" s="3">
        <v>2</v>
      </c>
      <c r="Y1116" s="3" t="str">
        <f>_xlfn.CONCAT(Exposure_Information[[#This Row],[Building Construction Code]]," - ",Exposure_Information[[#This Row],[Type of building construction]])</f>
        <v>RMS - 2</v>
      </c>
      <c r="Z1116" s="3">
        <v>0</v>
      </c>
      <c r="AA1116" s="2">
        <v>1973</v>
      </c>
      <c r="AB1116" s="2" t="s">
        <v>11</v>
      </c>
      <c r="AC1116" s="2">
        <v>1</v>
      </c>
      <c r="AD1116" s="2" t="str">
        <f>_xlfn.CONCAT(Exposure_Information[[#This Row],[Occupany Code]]," - ",Exposure_Information[[#This Row],[Type of building occupancy]])</f>
        <v>ATC - 1</v>
      </c>
      <c r="AE1116" s="5">
        <v>590500</v>
      </c>
      <c r="AF1116" s="5">
        <v>0</v>
      </c>
      <c r="AG1116" s="5">
        <v>0</v>
      </c>
      <c r="AH1116" s="5">
        <f>SUM(Exposure_Information[[#This Row],[Building Coverage Value]:[Business interruption value]])</f>
        <v>590500</v>
      </c>
      <c r="AI1116" s="5">
        <f>SUM(Exposure_Information[[#This Row],[Building Coverage Value]:[Contents Coverage Value]])</f>
        <v>590500</v>
      </c>
      <c r="AJ1116" s="26"/>
    </row>
    <row r="1117" spans="1:36" ht="26" x14ac:dyDescent="0.3">
      <c r="A1117" s="2" t="s">
        <v>148</v>
      </c>
      <c r="B1117" s="2" t="s">
        <v>156</v>
      </c>
      <c r="C1117" s="2" t="s">
        <v>325</v>
      </c>
      <c r="D1117" s="2">
        <v>13830</v>
      </c>
      <c r="E1117" s="2" t="s">
        <v>367</v>
      </c>
      <c r="F1117" s="2" t="s">
        <v>2654</v>
      </c>
      <c r="G1117" s="3">
        <v>1901</v>
      </c>
      <c r="H1117" s="3">
        <v>1000</v>
      </c>
      <c r="I1117" s="71">
        <f>Exposure_Information[[#This Row],[Total  Insured Value]]+Exposure_Information[[#This Row],[Policy Deductible]]</f>
        <v>591000</v>
      </c>
      <c r="J1117" s="2">
        <v>16843</v>
      </c>
      <c r="K1117" s="3">
        <v>1</v>
      </c>
      <c r="L1117" s="2" t="s">
        <v>9</v>
      </c>
      <c r="M1117" s="2" t="s">
        <v>2655</v>
      </c>
      <c r="N1117" s="3" t="s">
        <v>2656</v>
      </c>
      <c r="O1117" s="2" t="s">
        <v>560</v>
      </c>
      <c r="P1117" s="2" t="s">
        <v>221</v>
      </c>
      <c r="Q1117" s="3">
        <v>23</v>
      </c>
      <c r="R1117" s="2" t="s">
        <v>127</v>
      </c>
      <c r="S1117" s="3">
        <v>25</v>
      </c>
      <c r="T1117" s="2" t="s">
        <v>10</v>
      </c>
      <c r="U1117" s="3">
        <v>42.109394000000002</v>
      </c>
      <c r="V1117" s="2" t="s">
        <v>10835</v>
      </c>
      <c r="W1117" s="2" t="s">
        <v>149</v>
      </c>
      <c r="X1117" s="3">
        <v>1</v>
      </c>
      <c r="Y1117" s="3" t="str">
        <f>_xlfn.CONCAT(Exposure_Information[[#This Row],[Building Construction Code]]," - ",Exposure_Information[[#This Row],[Type of building construction]])</f>
        <v>RMS - 1</v>
      </c>
      <c r="Z1117" s="3">
        <v>0</v>
      </c>
      <c r="AA1117" s="2">
        <v>2004</v>
      </c>
      <c r="AB1117" s="2" t="s">
        <v>11</v>
      </c>
      <c r="AC1117" s="2">
        <v>1</v>
      </c>
      <c r="AD1117" s="2" t="str">
        <f>_xlfn.CONCAT(Exposure_Information[[#This Row],[Occupany Code]]," - ",Exposure_Information[[#This Row],[Type of building occupancy]])</f>
        <v>ATC - 1</v>
      </c>
      <c r="AE1117" s="5">
        <v>590000</v>
      </c>
      <c r="AF1117" s="5">
        <v>0</v>
      </c>
      <c r="AG1117" s="5">
        <v>0</v>
      </c>
      <c r="AH1117" s="5">
        <f>SUM(Exposure_Information[[#This Row],[Building Coverage Value]:[Business interruption value]])</f>
        <v>590000</v>
      </c>
      <c r="AI1117" s="5">
        <f>SUM(Exposure_Information[[#This Row],[Building Coverage Value]:[Contents Coverage Value]])</f>
        <v>590000</v>
      </c>
      <c r="AJ1117" s="26"/>
    </row>
    <row r="1118" spans="1:36" ht="39" x14ac:dyDescent="0.3">
      <c r="A1118" s="2" t="s">
        <v>148</v>
      </c>
      <c r="B1118" s="2" t="s">
        <v>156</v>
      </c>
      <c r="C1118" s="2" t="s">
        <v>325</v>
      </c>
      <c r="D1118" s="2">
        <v>17137</v>
      </c>
      <c r="E1118" s="2" t="s">
        <v>367</v>
      </c>
      <c r="F1118" s="2" t="s">
        <v>3329</v>
      </c>
      <c r="G1118" s="3">
        <v>5756</v>
      </c>
      <c r="H1118" s="3">
        <v>2500</v>
      </c>
      <c r="I1118" s="71">
        <f>Exposure_Information[[#This Row],[Total  Insured Value]]+Exposure_Information[[#This Row],[Policy Deductible]]</f>
        <v>592000</v>
      </c>
      <c r="J1118" s="2">
        <v>20214</v>
      </c>
      <c r="K1118" s="3">
        <v>1</v>
      </c>
      <c r="L1118" s="2" t="s">
        <v>9</v>
      </c>
      <c r="M1118" s="2" t="s">
        <v>4539</v>
      </c>
      <c r="N1118" s="3" t="s">
        <v>4540</v>
      </c>
      <c r="O1118" s="2" t="s">
        <v>474</v>
      </c>
      <c r="P1118" s="2" t="s">
        <v>171</v>
      </c>
      <c r="Q1118" s="3">
        <v>27</v>
      </c>
      <c r="R1118" s="2" t="s">
        <v>127</v>
      </c>
      <c r="S1118" s="3">
        <v>25</v>
      </c>
      <c r="T1118" s="2" t="s">
        <v>10</v>
      </c>
      <c r="U1118" s="3">
        <v>42.262732999999997</v>
      </c>
      <c r="V1118" s="2" t="s">
        <v>10835</v>
      </c>
      <c r="W1118" s="2" t="s">
        <v>149</v>
      </c>
      <c r="X1118" s="3">
        <v>1</v>
      </c>
      <c r="Y1118" s="3" t="str">
        <f>_xlfn.CONCAT(Exposure_Information[[#This Row],[Building Construction Code]]," - ",Exposure_Information[[#This Row],[Type of building construction]])</f>
        <v>RMS - 1</v>
      </c>
      <c r="Z1118" s="3">
        <v>0</v>
      </c>
      <c r="AA1118" s="2">
        <v>1890</v>
      </c>
      <c r="AB1118" s="2" t="s">
        <v>11</v>
      </c>
      <c r="AC1118" s="2">
        <v>1</v>
      </c>
      <c r="AD1118" s="2" t="str">
        <f>_xlfn.CONCAT(Exposure_Information[[#This Row],[Occupany Code]]," - ",Exposure_Information[[#This Row],[Type of building occupancy]])</f>
        <v>ATC - 1</v>
      </c>
      <c r="AE1118" s="5">
        <v>587000</v>
      </c>
      <c r="AF1118" s="5">
        <v>2500</v>
      </c>
      <c r="AG1118" s="5">
        <v>0</v>
      </c>
      <c r="AH1118" s="5">
        <f>SUM(Exposure_Information[[#This Row],[Building Coverage Value]:[Business interruption value]])</f>
        <v>589500</v>
      </c>
      <c r="AI1118" s="5">
        <f>SUM(Exposure_Information[[#This Row],[Building Coverage Value]:[Contents Coverage Value]])</f>
        <v>589500</v>
      </c>
      <c r="AJ1118" s="26"/>
    </row>
    <row r="1119" spans="1:36" ht="39" x14ac:dyDescent="0.3">
      <c r="A1119" s="2" t="s">
        <v>148</v>
      </c>
      <c r="B1119" s="2" t="s">
        <v>156</v>
      </c>
      <c r="C1119" s="2" t="s">
        <v>325</v>
      </c>
      <c r="D1119" s="2">
        <v>106119</v>
      </c>
      <c r="E1119" s="2" t="s">
        <v>4697</v>
      </c>
      <c r="F1119" s="2" t="s">
        <v>6184</v>
      </c>
      <c r="G1119" s="3">
        <v>774</v>
      </c>
      <c r="H1119" s="3">
        <v>500</v>
      </c>
      <c r="I1119" s="71">
        <f>Exposure_Information[[#This Row],[Total  Insured Value]]+Exposure_Information[[#This Row],[Policy Deductible]]</f>
        <v>589500</v>
      </c>
      <c r="J1119" s="2">
        <v>109249</v>
      </c>
      <c r="K1119" s="3">
        <v>1</v>
      </c>
      <c r="L1119" s="2" t="s">
        <v>9</v>
      </c>
      <c r="M1119" s="2" t="s">
        <v>6185</v>
      </c>
      <c r="N1119" s="3" t="s">
        <v>6186</v>
      </c>
      <c r="O1119" s="2" t="s">
        <v>488</v>
      </c>
      <c r="P1119" s="2" t="s">
        <v>231</v>
      </c>
      <c r="Q1119" s="3">
        <v>13</v>
      </c>
      <c r="R1119" s="2" t="s">
        <v>127</v>
      </c>
      <c r="S1119" s="3">
        <v>25</v>
      </c>
      <c r="T1119" s="2" t="s">
        <v>10</v>
      </c>
      <c r="U1119" s="3">
        <v>42.111702000000001</v>
      </c>
      <c r="V1119" s="2" t="s">
        <v>10835</v>
      </c>
      <c r="W1119" s="2" t="s">
        <v>149</v>
      </c>
      <c r="X1119" s="3">
        <v>1</v>
      </c>
      <c r="Y1119" s="3" t="str">
        <f>_xlfn.CONCAT(Exposure_Information[[#This Row],[Building Construction Code]]," - ",Exposure_Information[[#This Row],[Type of building construction]])</f>
        <v>RMS - 1</v>
      </c>
      <c r="Z1119" s="3">
        <v>0</v>
      </c>
      <c r="AA1119" s="2">
        <v>1968</v>
      </c>
      <c r="AB1119" s="2" t="s">
        <v>11</v>
      </c>
      <c r="AC1119" s="2">
        <v>1</v>
      </c>
      <c r="AD1119" s="2" t="str">
        <f>_xlfn.CONCAT(Exposure_Information[[#This Row],[Occupany Code]]," - ",Exposure_Information[[#This Row],[Type of building occupancy]])</f>
        <v>ATC - 1</v>
      </c>
      <c r="AE1119" s="5">
        <v>310000</v>
      </c>
      <c r="AF1119" s="5">
        <v>217000</v>
      </c>
      <c r="AG1119" s="5">
        <v>62000</v>
      </c>
      <c r="AH1119" s="5">
        <f>SUM(Exposure_Information[[#This Row],[Building Coverage Value]:[Business interruption value]])</f>
        <v>589000</v>
      </c>
      <c r="AI1119" s="5">
        <f>SUM(Exposure_Information[[#This Row],[Building Coverage Value]:[Contents Coverage Value]])</f>
        <v>527000</v>
      </c>
      <c r="AJ1119" s="26"/>
    </row>
    <row r="1120" spans="1:36" x14ac:dyDescent="0.3">
      <c r="A1120" s="2" t="s">
        <v>148</v>
      </c>
      <c r="B1120" s="2" t="s">
        <v>156</v>
      </c>
      <c r="C1120" s="2" t="s">
        <v>325</v>
      </c>
      <c r="D1120" s="2">
        <v>105294</v>
      </c>
      <c r="E1120" s="2" t="s">
        <v>4697</v>
      </c>
      <c r="F1120" s="2" t="s">
        <v>6260</v>
      </c>
      <c r="G1120" s="3">
        <v>1380</v>
      </c>
      <c r="H1120" s="3">
        <v>1000</v>
      </c>
      <c r="I1120" s="71">
        <f>Exposure_Information[[#This Row],[Total  Insured Value]]+Exposure_Information[[#This Row],[Policy Deductible]]</f>
        <v>590000</v>
      </c>
      <c r="J1120" s="2">
        <v>108424</v>
      </c>
      <c r="K1120" s="3">
        <v>1</v>
      </c>
      <c r="L1120" s="2" t="s">
        <v>9</v>
      </c>
      <c r="M1120" s="2" t="s">
        <v>6261</v>
      </c>
      <c r="N1120" s="3" t="s">
        <v>6262</v>
      </c>
      <c r="O1120" s="2" t="s">
        <v>2053</v>
      </c>
      <c r="P1120" s="2" t="s">
        <v>139</v>
      </c>
      <c r="Q1120" s="3">
        <v>9</v>
      </c>
      <c r="R1120" s="2" t="s">
        <v>70</v>
      </c>
      <c r="S1120" s="3">
        <v>9</v>
      </c>
      <c r="T1120" s="2" t="s">
        <v>10</v>
      </c>
      <c r="U1120" s="3">
        <v>41.212443999999998</v>
      </c>
      <c r="V1120" s="2" t="s">
        <v>10835</v>
      </c>
      <c r="W1120" s="2" t="s">
        <v>149</v>
      </c>
      <c r="X1120" s="3">
        <v>1</v>
      </c>
      <c r="Y1120" s="3" t="str">
        <f>_xlfn.CONCAT(Exposure_Information[[#This Row],[Building Construction Code]]," - ",Exposure_Information[[#This Row],[Type of building construction]])</f>
        <v>RMS - 1</v>
      </c>
      <c r="Z1120" s="3">
        <v>0</v>
      </c>
      <c r="AA1120" s="2">
        <v>1999</v>
      </c>
      <c r="AB1120" s="2" t="s">
        <v>11</v>
      </c>
      <c r="AC1120" s="2">
        <v>1</v>
      </c>
      <c r="AD1120" s="2" t="str">
        <f>_xlfn.CONCAT(Exposure_Information[[#This Row],[Occupany Code]]," - ",Exposure_Information[[#This Row],[Type of building occupancy]])</f>
        <v>ATC - 1</v>
      </c>
      <c r="AE1120" s="5">
        <v>310000</v>
      </c>
      <c r="AF1120" s="5">
        <v>217000</v>
      </c>
      <c r="AG1120" s="5">
        <v>62000</v>
      </c>
      <c r="AH1120" s="5">
        <f>SUM(Exposure_Information[[#This Row],[Building Coverage Value]:[Business interruption value]])</f>
        <v>589000</v>
      </c>
      <c r="AI1120" s="5">
        <f>SUM(Exposure_Information[[#This Row],[Building Coverage Value]:[Contents Coverage Value]])</f>
        <v>527000</v>
      </c>
      <c r="AJ1120" s="26"/>
    </row>
    <row r="1121" spans="1:36" x14ac:dyDescent="0.3">
      <c r="A1121" s="2" t="s">
        <v>148</v>
      </c>
      <c r="B1121" s="2" t="s">
        <v>156</v>
      </c>
      <c r="C1121" s="2" t="s">
        <v>325</v>
      </c>
      <c r="D1121" s="2">
        <v>112307</v>
      </c>
      <c r="E1121" s="2" t="s">
        <v>4697</v>
      </c>
      <c r="F1121" s="2" t="s">
        <v>7530</v>
      </c>
      <c r="G1121" s="3">
        <v>737</v>
      </c>
      <c r="H1121" s="3">
        <v>500</v>
      </c>
      <c r="I1121" s="71">
        <f>Exposure_Information[[#This Row],[Total  Insured Value]]+Exposure_Information[[#This Row],[Policy Deductible]]</f>
        <v>589500</v>
      </c>
      <c r="J1121" s="2">
        <v>115437</v>
      </c>
      <c r="K1121" s="3">
        <v>1</v>
      </c>
      <c r="L1121" s="2" t="s">
        <v>9</v>
      </c>
      <c r="M1121" s="2" t="s">
        <v>7531</v>
      </c>
      <c r="N1121" s="3" t="s">
        <v>7532</v>
      </c>
      <c r="O1121" s="2" t="s">
        <v>288</v>
      </c>
      <c r="P1121" s="2" t="s">
        <v>171</v>
      </c>
      <c r="Q1121" s="3">
        <v>27</v>
      </c>
      <c r="R1121" s="2" t="s">
        <v>127</v>
      </c>
      <c r="S1121" s="3">
        <v>25</v>
      </c>
      <c r="T1121" s="2" t="s">
        <v>10</v>
      </c>
      <c r="U1121" s="3">
        <v>42.065086000000001</v>
      </c>
      <c r="V1121" s="2" t="s">
        <v>10835</v>
      </c>
      <c r="W1121" s="2" t="s">
        <v>149</v>
      </c>
      <c r="X1121" s="3">
        <v>1</v>
      </c>
      <c r="Y1121" s="3" t="str">
        <f>_xlfn.CONCAT(Exposure_Information[[#This Row],[Building Construction Code]]," - ",Exposure_Information[[#This Row],[Type of building construction]])</f>
        <v>RMS - 1</v>
      </c>
      <c r="Z1121" s="3">
        <v>0</v>
      </c>
      <c r="AA1121" s="2">
        <v>1972</v>
      </c>
      <c r="AB1121" s="2" t="s">
        <v>11</v>
      </c>
      <c r="AC1121" s="2">
        <v>1</v>
      </c>
      <c r="AD1121" s="2" t="str">
        <f>_xlfn.CONCAT(Exposure_Information[[#This Row],[Occupany Code]]," - ",Exposure_Information[[#This Row],[Type of building occupancy]])</f>
        <v>ATC - 1</v>
      </c>
      <c r="AE1121" s="5">
        <v>310000</v>
      </c>
      <c r="AF1121" s="5">
        <v>217000</v>
      </c>
      <c r="AG1121" s="5">
        <v>62000</v>
      </c>
      <c r="AH1121" s="5">
        <f>SUM(Exposure_Information[[#This Row],[Building Coverage Value]:[Business interruption value]])</f>
        <v>589000</v>
      </c>
      <c r="AI1121" s="5">
        <f>SUM(Exposure_Information[[#This Row],[Building Coverage Value]:[Contents Coverage Value]])</f>
        <v>527000</v>
      </c>
      <c r="AJ1121" s="26"/>
    </row>
    <row r="1122" spans="1:36" ht="26" x14ac:dyDescent="0.3">
      <c r="A1122" s="2" t="s">
        <v>148</v>
      </c>
      <c r="B1122" s="2" t="s">
        <v>156</v>
      </c>
      <c r="C1122" s="2" t="s">
        <v>325</v>
      </c>
      <c r="D1122" s="2">
        <v>105177</v>
      </c>
      <c r="E1122" s="2" t="s">
        <v>4697</v>
      </c>
      <c r="F1122" s="2" t="s">
        <v>9473</v>
      </c>
      <c r="G1122" s="3">
        <v>858</v>
      </c>
      <c r="H1122" s="3">
        <v>500</v>
      </c>
      <c r="I1122" s="71">
        <f>Exposure_Information[[#This Row],[Total  Insured Value]]+Exposure_Information[[#This Row],[Policy Deductible]]</f>
        <v>589500</v>
      </c>
      <c r="J1122" s="2">
        <v>108307</v>
      </c>
      <c r="K1122" s="3">
        <v>1</v>
      </c>
      <c r="L1122" s="2" t="s">
        <v>9</v>
      </c>
      <c r="M1122" s="2" t="s">
        <v>9474</v>
      </c>
      <c r="N1122" s="3" t="s">
        <v>9475</v>
      </c>
      <c r="O1122" s="2" t="s">
        <v>4777</v>
      </c>
      <c r="P1122" s="2" t="s">
        <v>90</v>
      </c>
      <c r="Q1122" s="3">
        <v>17</v>
      </c>
      <c r="R1122" s="2" t="s">
        <v>127</v>
      </c>
      <c r="S1122" s="3">
        <v>25</v>
      </c>
      <c r="T1122" s="2" t="s">
        <v>10</v>
      </c>
      <c r="U1122" s="3">
        <v>42.580444</v>
      </c>
      <c r="V1122" s="2" t="s">
        <v>10835</v>
      </c>
      <c r="W1122" s="2" t="s">
        <v>149</v>
      </c>
      <c r="X1122" s="3">
        <v>1</v>
      </c>
      <c r="Y1122" s="3" t="str">
        <f>_xlfn.CONCAT(Exposure_Information[[#This Row],[Building Construction Code]]," - ",Exposure_Information[[#This Row],[Type of building construction]])</f>
        <v>RMS - 1</v>
      </c>
      <c r="Z1122" s="3">
        <v>0</v>
      </c>
      <c r="AA1122" s="2">
        <v>1966</v>
      </c>
      <c r="AB1122" s="2" t="s">
        <v>11</v>
      </c>
      <c r="AC1122" s="2">
        <v>1</v>
      </c>
      <c r="AD1122" s="2" t="str">
        <f>_xlfn.CONCAT(Exposure_Information[[#This Row],[Occupany Code]]," - ",Exposure_Information[[#This Row],[Type of building occupancy]])</f>
        <v>ATC - 1</v>
      </c>
      <c r="AE1122" s="5">
        <v>310000</v>
      </c>
      <c r="AF1122" s="5">
        <v>217000</v>
      </c>
      <c r="AG1122" s="5">
        <v>62000</v>
      </c>
      <c r="AH1122" s="5">
        <f>SUM(Exposure_Information[[#This Row],[Building Coverage Value]:[Business interruption value]])</f>
        <v>589000</v>
      </c>
      <c r="AI1122" s="5">
        <f>SUM(Exposure_Information[[#This Row],[Building Coverage Value]:[Contents Coverage Value]])</f>
        <v>527000</v>
      </c>
      <c r="AJ1122" s="26"/>
    </row>
    <row r="1123" spans="1:36" ht="39" x14ac:dyDescent="0.3">
      <c r="A1123" s="2" t="s">
        <v>148</v>
      </c>
      <c r="B1123" s="2" t="s">
        <v>156</v>
      </c>
      <c r="C1123" s="2" t="s">
        <v>325</v>
      </c>
      <c r="D1123" s="2">
        <v>122836</v>
      </c>
      <c r="E1123" s="2" t="s">
        <v>4697</v>
      </c>
      <c r="F1123" s="2" t="s">
        <v>9914</v>
      </c>
      <c r="G1123" s="3">
        <v>824</v>
      </c>
      <c r="H1123" s="3">
        <v>500</v>
      </c>
      <c r="I1123" s="71">
        <f>Exposure_Information[[#This Row],[Total  Insured Value]]+Exposure_Information[[#This Row],[Policy Deductible]]</f>
        <v>589500</v>
      </c>
      <c r="J1123" s="2">
        <v>125966</v>
      </c>
      <c r="K1123" s="3">
        <v>1</v>
      </c>
      <c r="L1123" s="2" t="s">
        <v>9</v>
      </c>
      <c r="M1123" s="2" t="s">
        <v>9915</v>
      </c>
      <c r="N1123" s="3" t="s">
        <v>9916</v>
      </c>
      <c r="O1123" s="2" t="s">
        <v>2335</v>
      </c>
      <c r="P1123" s="2" t="s">
        <v>90</v>
      </c>
      <c r="Q1123" s="3">
        <v>17</v>
      </c>
      <c r="R1123" s="2" t="s">
        <v>127</v>
      </c>
      <c r="S1123" s="3">
        <v>25</v>
      </c>
      <c r="T1123" s="2" t="s">
        <v>10</v>
      </c>
      <c r="U1123" s="3">
        <v>42.361362</v>
      </c>
      <c r="V1123" s="2" t="s">
        <v>10835</v>
      </c>
      <c r="W1123" s="2" t="s">
        <v>149</v>
      </c>
      <c r="X1123" s="3">
        <v>1</v>
      </c>
      <c r="Y1123" s="3" t="str">
        <f>_xlfn.CONCAT(Exposure_Information[[#This Row],[Building Construction Code]]," - ",Exposure_Information[[#This Row],[Type of building construction]])</f>
        <v>RMS - 1</v>
      </c>
      <c r="Z1123" s="3">
        <v>0</v>
      </c>
      <c r="AA1123" s="2">
        <v>1948</v>
      </c>
      <c r="AB1123" s="2" t="s">
        <v>11</v>
      </c>
      <c r="AC1123" s="2">
        <v>1</v>
      </c>
      <c r="AD1123" s="2" t="str">
        <f>_xlfn.CONCAT(Exposure_Information[[#This Row],[Occupany Code]]," - ",Exposure_Information[[#This Row],[Type of building occupancy]])</f>
        <v>ATC - 1</v>
      </c>
      <c r="AE1123" s="5">
        <v>310000</v>
      </c>
      <c r="AF1123" s="5">
        <v>217000</v>
      </c>
      <c r="AG1123" s="5">
        <v>62000</v>
      </c>
      <c r="AH1123" s="5">
        <f>SUM(Exposure_Information[[#This Row],[Building Coverage Value]:[Business interruption value]])</f>
        <v>589000</v>
      </c>
      <c r="AI1123" s="5">
        <f>SUM(Exposure_Information[[#This Row],[Building Coverage Value]:[Contents Coverage Value]])</f>
        <v>527000</v>
      </c>
      <c r="AJ1123" s="26"/>
    </row>
    <row r="1124" spans="1:36" ht="26" x14ac:dyDescent="0.3">
      <c r="A1124" s="2" t="s">
        <v>148</v>
      </c>
      <c r="B1124" s="2" t="s">
        <v>156</v>
      </c>
      <c r="C1124" s="2" t="s">
        <v>325</v>
      </c>
      <c r="D1124" s="2">
        <v>7112</v>
      </c>
      <c r="E1124" s="2" t="s">
        <v>335</v>
      </c>
      <c r="F1124" s="2" t="s">
        <v>2802</v>
      </c>
      <c r="G1124" s="3">
        <v>6491</v>
      </c>
      <c r="H1124" s="3">
        <v>10000</v>
      </c>
      <c r="I1124" s="71">
        <f>Exposure_Information[[#This Row],[Total  Insured Value]]+Exposure_Information[[#This Row],[Policy Deductible]]</f>
        <v>128000</v>
      </c>
      <c r="J1124" s="2">
        <v>9573</v>
      </c>
      <c r="K1124" s="3">
        <v>1</v>
      </c>
      <c r="L1124" s="2" t="s">
        <v>9</v>
      </c>
      <c r="M1124" s="2" t="s">
        <v>10713</v>
      </c>
      <c r="N1124" s="2" t="s">
        <v>2803</v>
      </c>
      <c r="O1124" s="2" t="s">
        <v>474</v>
      </c>
      <c r="P1124" s="2" t="s">
        <v>171</v>
      </c>
      <c r="Q1124" s="3">
        <v>27</v>
      </c>
      <c r="R1124" s="2" t="s">
        <v>127</v>
      </c>
      <c r="S1124" s="3">
        <v>25</v>
      </c>
      <c r="T1124" s="2" t="s">
        <v>10</v>
      </c>
      <c r="U1124" s="3">
        <v>42.474791000000003</v>
      </c>
      <c r="V1124" s="2" t="s">
        <v>10835</v>
      </c>
      <c r="W1124" s="2" t="s">
        <v>149</v>
      </c>
      <c r="X1124" s="3">
        <v>1</v>
      </c>
      <c r="Y1124" s="3" t="str">
        <f>_xlfn.CONCAT(Exposure_Information[[#This Row],[Building Construction Code]]," - ",Exposure_Information[[#This Row],[Type of building construction]])</f>
        <v>RMS - 1</v>
      </c>
      <c r="Z1124" s="3">
        <v>0</v>
      </c>
      <c r="AA1124" s="2">
        <v>9999</v>
      </c>
      <c r="AB1124" s="2" t="s">
        <v>11</v>
      </c>
      <c r="AC1124" s="2">
        <v>37</v>
      </c>
      <c r="AD1124" s="2" t="str">
        <f>_xlfn.CONCAT(Exposure_Information[[#This Row],[Occupany Code]]," - ",Exposure_Information[[#This Row],[Type of building occupancy]])</f>
        <v>ATC - 37</v>
      </c>
      <c r="AE1124" s="5">
        <v>93000</v>
      </c>
      <c r="AF1124" s="5">
        <v>25000</v>
      </c>
      <c r="AG1124" s="5">
        <v>0</v>
      </c>
      <c r="AH1124" s="5">
        <f>SUM(Exposure_Information[[#This Row],[Building Coverage Value]:[Business interruption value]])</f>
        <v>118000</v>
      </c>
      <c r="AI1124" s="5">
        <f>SUM(Exposure_Information[[#This Row],[Building Coverage Value]:[Contents Coverage Value]])</f>
        <v>118000</v>
      </c>
      <c r="AJ1124" s="26"/>
    </row>
    <row r="1125" spans="1:36" ht="26" x14ac:dyDescent="0.3">
      <c r="A1125" s="2" t="s">
        <v>148</v>
      </c>
      <c r="B1125" s="2" t="s">
        <v>156</v>
      </c>
      <c r="C1125" s="2" t="s">
        <v>325</v>
      </c>
      <c r="D1125" s="2">
        <v>19038</v>
      </c>
      <c r="E1125" s="2" t="s">
        <v>367</v>
      </c>
      <c r="F1125" s="2" t="s">
        <v>3183</v>
      </c>
      <c r="G1125" s="3">
        <v>2434</v>
      </c>
      <c r="H1125" s="3">
        <v>500</v>
      </c>
      <c r="I1125" s="71">
        <f>Exposure_Information[[#This Row],[Total  Insured Value]]+Exposure_Information[[#This Row],[Policy Deductible]]</f>
        <v>588500</v>
      </c>
      <c r="J1125" s="2">
        <v>22146</v>
      </c>
      <c r="K1125" s="3">
        <v>1</v>
      </c>
      <c r="L1125" s="2" t="s">
        <v>9</v>
      </c>
      <c r="M1125" s="2" t="s">
        <v>3184</v>
      </c>
      <c r="N1125" s="3" t="s">
        <v>3185</v>
      </c>
      <c r="O1125" s="2" t="s">
        <v>136</v>
      </c>
      <c r="P1125" s="2" t="s">
        <v>90</v>
      </c>
      <c r="Q1125" s="3">
        <v>17</v>
      </c>
      <c r="R1125" s="2" t="s">
        <v>127</v>
      </c>
      <c r="S1125" s="3">
        <v>25</v>
      </c>
      <c r="T1125" s="2" t="s">
        <v>10</v>
      </c>
      <c r="U1125" s="3">
        <v>42.354503999999999</v>
      </c>
      <c r="V1125" s="2" t="s">
        <v>10835</v>
      </c>
      <c r="W1125" s="2" t="s">
        <v>149</v>
      </c>
      <c r="X1125" s="3">
        <v>1</v>
      </c>
      <c r="Y1125" s="3" t="str">
        <f>_xlfn.CONCAT(Exposure_Information[[#This Row],[Building Construction Code]]," - ",Exposure_Information[[#This Row],[Type of building construction]])</f>
        <v>RMS - 1</v>
      </c>
      <c r="Z1125" s="3">
        <v>0</v>
      </c>
      <c r="AA1125" s="2">
        <v>1888</v>
      </c>
      <c r="AB1125" s="2" t="s">
        <v>11</v>
      </c>
      <c r="AC1125" s="2">
        <v>1</v>
      </c>
      <c r="AD1125" s="2" t="str">
        <f>_xlfn.CONCAT(Exposure_Information[[#This Row],[Occupany Code]]," - ",Exposure_Information[[#This Row],[Type of building occupancy]])</f>
        <v>ATC - 1</v>
      </c>
      <c r="AE1125" s="5">
        <v>588000</v>
      </c>
      <c r="AF1125" s="5">
        <v>0</v>
      </c>
      <c r="AG1125" s="5">
        <v>0</v>
      </c>
      <c r="AH1125" s="5">
        <f>SUM(Exposure_Information[[#This Row],[Building Coverage Value]:[Business interruption value]])</f>
        <v>588000</v>
      </c>
      <c r="AI1125" s="5">
        <f>SUM(Exposure_Information[[#This Row],[Building Coverage Value]:[Contents Coverage Value]])</f>
        <v>588000</v>
      </c>
      <c r="AJ1125" s="26"/>
    </row>
    <row r="1126" spans="1:36" ht="26" x14ac:dyDescent="0.3">
      <c r="A1126" s="2" t="s">
        <v>148</v>
      </c>
      <c r="B1126" s="2" t="s">
        <v>156</v>
      </c>
      <c r="C1126" s="2" t="s">
        <v>325</v>
      </c>
      <c r="D1126" s="2">
        <v>16106</v>
      </c>
      <c r="E1126" s="2" t="s">
        <v>367</v>
      </c>
      <c r="F1126" s="2" t="s">
        <v>4684</v>
      </c>
      <c r="G1126" s="3">
        <v>1861</v>
      </c>
      <c r="H1126" s="3">
        <v>500</v>
      </c>
      <c r="I1126" s="71">
        <f>Exposure_Information[[#This Row],[Total  Insured Value]]+Exposure_Information[[#This Row],[Policy Deductible]]</f>
        <v>588500</v>
      </c>
      <c r="J1126" s="2">
        <v>19169</v>
      </c>
      <c r="K1126" s="3">
        <v>1</v>
      </c>
      <c r="L1126" s="2" t="s">
        <v>9</v>
      </c>
      <c r="M1126" s="2" t="s">
        <v>4685</v>
      </c>
      <c r="N1126" s="3" t="s">
        <v>4686</v>
      </c>
      <c r="O1126" s="2" t="s">
        <v>632</v>
      </c>
      <c r="P1126" s="2" t="s">
        <v>90</v>
      </c>
      <c r="Q1126" s="3">
        <v>17</v>
      </c>
      <c r="R1126" s="2" t="s">
        <v>127</v>
      </c>
      <c r="S1126" s="3">
        <v>25</v>
      </c>
      <c r="T1126" s="2" t="s">
        <v>10</v>
      </c>
      <c r="U1126" s="3">
        <v>42.351444000000001</v>
      </c>
      <c r="V1126" s="2" t="s">
        <v>10835</v>
      </c>
      <c r="W1126" s="2" t="s">
        <v>149</v>
      </c>
      <c r="X1126" s="3">
        <v>1</v>
      </c>
      <c r="Y1126" s="3" t="str">
        <f>_xlfn.CONCAT(Exposure_Information[[#This Row],[Building Construction Code]]," - ",Exposure_Information[[#This Row],[Type of building construction]])</f>
        <v>RMS - 1</v>
      </c>
      <c r="Z1126" s="3">
        <v>0</v>
      </c>
      <c r="AA1126" s="2">
        <v>1930</v>
      </c>
      <c r="AB1126" s="2" t="s">
        <v>11</v>
      </c>
      <c r="AC1126" s="2">
        <v>1</v>
      </c>
      <c r="AD1126" s="2" t="str">
        <f>_xlfn.CONCAT(Exposure_Information[[#This Row],[Occupany Code]]," - ",Exposure_Information[[#This Row],[Type of building occupancy]])</f>
        <v>ATC - 1</v>
      </c>
      <c r="AE1126" s="5">
        <v>588000</v>
      </c>
      <c r="AF1126" s="5">
        <v>0</v>
      </c>
      <c r="AG1126" s="5">
        <v>0</v>
      </c>
      <c r="AH1126" s="5">
        <f>SUM(Exposure_Information[[#This Row],[Building Coverage Value]:[Business interruption value]])</f>
        <v>588000</v>
      </c>
      <c r="AI1126" s="5">
        <f>SUM(Exposure_Information[[#This Row],[Building Coverage Value]:[Contents Coverage Value]])</f>
        <v>588000</v>
      </c>
      <c r="AJ1126" s="26"/>
    </row>
    <row r="1127" spans="1:36" ht="39" x14ac:dyDescent="0.3">
      <c r="A1127" s="2" t="s">
        <v>148</v>
      </c>
      <c r="B1127" s="2" t="s">
        <v>156</v>
      </c>
      <c r="C1127" s="2" t="s">
        <v>325</v>
      </c>
      <c r="D1127" s="2">
        <v>105597</v>
      </c>
      <c r="E1127" s="2" t="s">
        <v>4697</v>
      </c>
      <c r="F1127" s="2" t="s">
        <v>6373</v>
      </c>
      <c r="G1127" s="3">
        <v>1259</v>
      </c>
      <c r="H1127" s="3">
        <v>500</v>
      </c>
      <c r="I1127" s="71">
        <f>Exposure_Information[[#This Row],[Total  Insured Value]]+Exposure_Information[[#This Row],[Policy Deductible]]</f>
        <v>587600</v>
      </c>
      <c r="J1127" s="2">
        <v>108727</v>
      </c>
      <c r="K1127" s="3">
        <v>1</v>
      </c>
      <c r="L1127" s="2" t="s">
        <v>9</v>
      </c>
      <c r="M1127" s="2" t="s">
        <v>6374</v>
      </c>
      <c r="N1127" s="3" t="s">
        <v>6375</v>
      </c>
      <c r="O1127" s="2" t="s">
        <v>632</v>
      </c>
      <c r="P1127" s="2" t="s">
        <v>90</v>
      </c>
      <c r="Q1127" s="3">
        <v>17</v>
      </c>
      <c r="R1127" s="2" t="s">
        <v>127</v>
      </c>
      <c r="S1127" s="3">
        <v>25</v>
      </c>
      <c r="T1127" s="2" t="s">
        <v>10</v>
      </c>
      <c r="U1127" s="3">
        <v>42.354098999999998</v>
      </c>
      <c r="V1127" s="2" t="s">
        <v>10835</v>
      </c>
      <c r="W1127" s="2" t="s">
        <v>149</v>
      </c>
      <c r="X1127" s="3">
        <v>1</v>
      </c>
      <c r="Y1127" s="3" t="str">
        <f>_xlfn.CONCAT(Exposure_Information[[#This Row],[Building Construction Code]]," - ",Exposure_Information[[#This Row],[Type of building construction]])</f>
        <v>RMS - 1</v>
      </c>
      <c r="Z1127" s="3">
        <v>0</v>
      </c>
      <c r="AA1127" s="2">
        <v>1976</v>
      </c>
      <c r="AB1127" s="2" t="s">
        <v>11</v>
      </c>
      <c r="AC1127" s="2">
        <v>1</v>
      </c>
      <c r="AD1127" s="2" t="str">
        <f>_xlfn.CONCAT(Exposure_Information[[#This Row],[Occupany Code]]," - ",Exposure_Information[[#This Row],[Type of building occupancy]])</f>
        <v>ATC - 1</v>
      </c>
      <c r="AE1127" s="5">
        <v>309000</v>
      </c>
      <c r="AF1127" s="5">
        <v>216300</v>
      </c>
      <c r="AG1127" s="5">
        <v>61800</v>
      </c>
      <c r="AH1127" s="5">
        <f>SUM(Exposure_Information[[#This Row],[Building Coverage Value]:[Business interruption value]])</f>
        <v>587100</v>
      </c>
      <c r="AI1127" s="5">
        <f>SUM(Exposure_Information[[#This Row],[Building Coverage Value]:[Contents Coverage Value]])</f>
        <v>525300</v>
      </c>
      <c r="AJ1127" s="26"/>
    </row>
    <row r="1128" spans="1:36" ht="26" x14ac:dyDescent="0.3">
      <c r="A1128" s="2" t="s">
        <v>148</v>
      </c>
      <c r="B1128" s="2" t="s">
        <v>156</v>
      </c>
      <c r="C1128" s="2" t="s">
        <v>325</v>
      </c>
      <c r="D1128" s="2">
        <v>105923</v>
      </c>
      <c r="E1128" s="2" t="s">
        <v>4697</v>
      </c>
      <c r="F1128" s="2" t="s">
        <v>6890</v>
      </c>
      <c r="G1128" s="3">
        <v>640</v>
      </c>
      <c r="H1128" s="3">
        <v>500</v>
      </c>
      <c r="I1128" s="71">
        <f>Exposure_Information[[#This Row],[Total  Insured Value]]+Exposure_Information[[#This Row],[Policy Deductible]]</f>
        <v>587600</v>
      </c>
      <c r="J1128" s="2">
        <v>109053</v>
      </c>
      <c r="K1128" s="3">
        <v>1</v>
      </c>
      <c r="L1128" s="2" t="s">
        <v>9</v>
      </c>
      <c r="M1128" s="2" t="s">
        <v>6891</v>
      </c>
      <c r="N1128" s="3" t="s">
        <v>6892</v>
      </c>
      <c r="O1128" s="2" t="s">
        <v>73</v>
      </c>
      <c r="P1128" s="2" t="s">
        <v>470</v>
      </c>
      <c r="Q1128" s="3">
        <v>15</v>
      </c>
      <c r="R1128" s="2" t="s">
        <v>127</v>
      </c>
      <c r="S1128" s="3">
        <v>25</v>
      </c>
      <c r="T1128" s="2" t="s">
        <v>10</v>
      </c>
      <c r="U1128" s="3">
        <v>42.203676999999999</v>
      </c>
      <c r="V1128" s="2" t="s">
        <v>10835</v>
      </c>
      <c r="W1128" s="2" t="s">
        <v>149</v>
      </c>
      <c r="X1128" s="3">
        <v>1</v>
      </c>
      <c r="Y1128" s="3" t="str">
        <f>_xlfn.CONCAT(Exposure_Information[[#This Row],[Building Construction Code]]," - ",Exposure_Information[[#This Row],[Type of building construction]])</f>
        <v>RMS - 1</v>
      </c>
      <c r="Z1128" s="3">
        <v>0</v>
      </c>
      <c r="AA1128" s="2">
        <v>1995</v>
      </c>
      <c r="AB1128" s="2" t="s">
        <v>11</v>
      </c>
      <c r="AC1128" s="2">
        <v>1</v>
      </c>
      <c r="AD1128" s="2" t="str">
        <f>_xlfn.CONCAT(Exposure_Information[[#This Row],[Occupany Code]]," - ",Exposure_Information[[#This Row],[Type of building occupancy]])</f>
        <v>ATC - 1</v>
      </c>
      <c r="AE1128" s="5">
        <v>309000</v>
      </c>
      <c r="AF1128" s="5">
        <v>216300</v>
      </c>
      <c r="AG1128" s="5">
        <v>61800</v>
      </c>
      <c r="AH1128" s="5">
        <f>SUM(Exposure_Information[[#This Row],[Building Coverage Value]:[Business interruption value]])</f>
        <v>587100</v>
      </c>
      <c r="AI1128" s="5">
        <f>SUM(Exposure_Information[[#This Row],[Building Coverage Value]:[Contents Coverage Value]])</f>
        <v>525300</v>
      </c>
      <c r="AJ1128" s="26"/>
    </row>
    <row r="1129" spans="1:36" ht="26" x14ac:dyDescent="0.3">
      <c r="A1129" s="2" t="s">
        <v>148</v>
      </c>
      <c r="B1129" s="2" t="s">
        <v>156</v>
      </c>
      <c r="C1129" s="2" t="s">
        <v>325</v>
      </c>
      <c r="D1129" s="2">
        <v>111972</v>
      </c>
      <c r="E1129" s="2" t="s">
        <v>4697</v>
      </c>
      <c r="F1129" s="2" t="s">
        <v>7639</v>
      </c>
      <c r="G1129" s="3">
        <v>757</v>
      </c>
      <c r="H1129" s="3">
        <v>1000</v>
      </c>
      <c r="I1129" s="71">
        <f>Exposure_Information[[#This Row],[Total  Insured Value]]+Exposure_Information[[#This Row],[Policy Deductible]]</f>
        <v>588100</v>
      </c>
      <c r="J1129" s="2">
        <v>115102</v>
      </c>
      <c r="K1129" s="3">
        <v>1</v>
      </c>
      <c r="L1129" s="2" t="s">
        <v>9</v>
      </c>
      <c r="M1129" s="2" t="s">
        <v>7640</v>
      </c>
      <c r="N1129" s="3" t="s">
        <v>7641</v>
      </c>
      <c r="O1129" s="2" t="s">
        <v>4105</v>
      </c>
      <c r="P1129" s="2" t="s">
        <v>171</v>
      </c>
      <c r="Q1129" s="3">
        <v>27</v>
      </c>
      <c r="R1129" s="2" t="s">
        <v>127</v>
      </c>
      <c r="S1129" s="3">
        <v>25</v>
      </c>
      <c r="T1129" s="2" t="s">
        <v>10</v>
      </c>
      <c r="U1129" s="3">
        <v>42.060789</v>
      </c>
      <c r="V1129" s="2" t="s">
        <v>10835</v>
      </c>
      <c r="W1129" s="2" t="s">
        <v>149</v>
      </c>
      <c r="X1129" s="3">
        <v>1</v>
      </c>
      <c r="Y1129" s="3" t="str">
        <f>_xlfn.CONCAT(Exposure_Information[[#This Row],[Building Construction Code]]," - ",Exposure_Information[[#This Row],[Type of building construction]])</f>
        <v>RMS - 1</v>
      </c>
      <c r="Z1129" s="3">
        <v>0</v>
      </c>
      <c r="AA1129" s="2">
        <v>1985</v>
      </c>
      <c r="AB1129" s="2" t="s">
        <v>11</v>
      </c>
      <c r="AC1129" s="2">
        <v>1</v>
      </c>
      <c r="AD1129" s="2" t="str">
        <f>_xlfn.CONCAT(Exposure_Information[[#This Row],[Occupany Code]]," - ",Exposure_Information[[#This Row],[Type of building occupancy]])</f>
        <v>ATC - 1</v>
      </c>
      <c r="AE1129" s="5">
        <v>309000</v>
      </c>
      <c r="AF1129" s="5">
        <v>216300</v>
      </c>
      <c r="AG1129" s="5">
        <v>61800</v>
      </c>
      <c r="AH1129" s="5">
        <f>SUM(Exposure_Information[[#This Row],[Building Coverage Value]:[Business interruption value]])</f>
        <v>587100</v>
      </c>
      <c r="AI1129" s="5">
        <f>SUM(Exposure_Information[[#This Row],[Building Coverage Value]:[Contents Coverage Value]])</f>
        <v>525300</v>
      </c>
      <c r="AJ1129" s="26"/>
    </row>
    <row r="1130" spans="1:36" ht="26" x14ac:dyDescent="0.3">
      <c r="A1130" s="2" t="s">
        <v>148</v>
      </c>
      <c r="B1130" s="2" t="s">
        <v>156</v>
      </c>
      <c r="C1130" s="2" t="s">
        <v>325</v>
      </c>
      <c r="D1130" s="2">
        <v>118786</v>
      </c>
      <c r="E1130" s="2" t="s">
        <v>4697</v>
      </c>
      <c r="F1130" s="2" t="s">
        <v>9830</v>
      </c>
      <c r="G1130" s="3">
        <v>572</v>
      </c>
      <c r="H1130" s="3">
        <v>500</v>
      </c>
      <c r="I1130" s="71">
        <f>Exposure_Information[[#This Row],[Total  Insured Value]]+Exposure_Information[[#This Row],[Policy Deductible]]</f>
        <v>587000</v>
      </c>
      <c r="J1130" s="2">
        <v>121916</v>
      </c>
      <c r="K1130" s="3">
        <v>1</v>
      </c>
      <c r="L1130" s="2" t="s">
        <v>9</v>
      </c>
      <c r="M1130" s="2" t="s">
        <v>9831</v>
      </c>
      <c r="N1130" s="3" t="s">
        <v>9832</v>
      </c>
      <c r="O1130" s="2" t="s">
        <v>286</v>
      </c>
      <c r="P1130" s="2" t="s">
        <v>231</v>
      </c>
      <c r="Q1130" s="3">
        <v>13</v>
      </c>
      <c r="R1130" s="2" t="s">
        <v>127</v>
      </c>
      <c r="S1130" s="3">
        <v>25</v>
      </c>
      <c r="T1130" s="2" t="s">
        <v>10</v>
      </c>
      <c r="U1130" s="3">
        <v>42.094729999999998</v>
      </c>
      <c r="V1130" s="2" t="s">
        <v>10835</v>
      </c>
      <c r="W1130" s="2" t="s">
        <v>149</v>
      </c>
      <c r="X1130" s="3">
        <v>1</v>
      </c>
      <c r="Y1130" s="3" t="str">
        <f>_xlfn.CONCAT(Exposure_Information[[#This Row],[Building Construction Code]]," - ",Exposure_Information[[#This Row],[Type of building construction]])</f>
        <v>RMS - 1</v>
      </c>
      <c r="Z1130" s="3">
        <v>0</v>
      </c>
      <c r="AA1130" s="2">
        <v>1960</v>
      </c>
      <c r="AB1130" s="2" t="s">
        <v>11</v>
      </c>
      <c r="AC1130" s="2">
        <v>1</v>
      </c>
      <c r="AD1130" s="2" t="str">
        <f>_xlfn.CONCAT(Exposure_Information[[#This Row],[Occupany Code]]," - ",Exposure_Information[[#This Row],[Type of building occupancy]])</f>
        <v>ATC - 1</v>
      </c>
      <c r="AE1130" s="5">
        <v>345000</v>
      </c>
      <c r="AF1130" s="5">
        <v>172500</v>
      </c>
      <c r="AG1130" s="5">
        <v>69000</v>
      </c>
      <c r="AH1130" s="5">
        <f>SUM(Exposure_Information[[#This Row],[Building Coverage Value]:[Business interruption value]])</f>
        <v>586500</v>
      </c>
      <c r="AI1130" s="5">
        <f>SUM(Exposure_Information[[#This Row],[Building Coverage Value]:[Contents Coverage Value]])</f>
        <v>517500</v>
      </c>
      <c r="AJ1130" s="26"/>
    </row>
    <row r="1131" spans="1:36" x14ac:dyDescent="0.3">
      <c r="A1131" s="2" t="s">
        <v>148</v>
      </c>
      <c r="B1131" s="2" t="s">
        <v>156</v>
      </c>
      <c r="C1131" s="2" t="s">
        <v>325</v>
      </c>
      <c r="D1131" s="2">
        <v>120726</v>
      </c>
      <c r="E1131" s="2" t="s">
        <v>4697</v>
      </c>
      <c r="F1131" s="2" t="s">
        <v>9533</v>
      </c>
      <c r="G1131" s="3">
        <v>954</v>
      </c>
      <c r="H1131" s="3">
        <v>500</v>
      </c>
      <c r="I1131" s="71">
        <f>Exposure_Information[[#This Row],[Total  Insured Value]]+Exposure_Information[[#This Row],[Policy Deductible]]</f>
        <v>586650</v>
      </c>
      <c r="J1131" s="2">
        <v>123856</v>
      </c>
      <c r="K1131" s="3">
        <v>1</v>
      </c>
      <c r="L1131" s="2" t="s">
        <v>9</v>
      </c>
      <c r="M1131" s="2" t="s">
        <v>9534</v>
      </c>
      <c r="N1131" s="3" t="s">
        <v>9535</v>
      </c>
      <c r="O1131" s="2" t="s">
        <v>9536</v>
      </c>
      <c r="P1131" s="2" t="s">
        <v>74</v>
      </c>
      <c r="Q1131" s="3">
        <v>9</v>
      </c>
      <c r="R1131" s="2" t="s">
        <v>127</v>
      </c>
      <c r="S1131" s="3">
        <v>25</v>
      </c>
      <c r="T1131" s="2" t="s">
        <v>10</v>
      </c>
      <c r="U1131" s="3">
        <v>42.705849000000001</v>
      </c>
      <c r="V1131" s="2" t="s">
        <v>10835</v>
      </c>
      <c r="W1131" s="2" t="s">
        <v>149</v>
      </c>
      <c r="X1131" s="3">
        <v>1</v>
      </c>
      <c r="Y1131" s="3" t="str">
        <f>_xlfn.CONCAT(Exposure_Information[[#This Row],[Building Construction Code]]," - ",Exposure_Information[[#This Row],[Type of building construction]])</f>
        <v>RMS - 1</v>
      </c>
      <c r="Z1131" s="3">
        <v>0</v>
      </c>
      <c r="AA1131" s="2">
        <v>1959</v>
      </c>
      <c r="AB1131" s="2" t="s">
        <v>11</v>
      </c>
      <c r="AC1131" s="2">
        <v>1</v>
      </c>
      <c r="AD1131" s="2" t="str">
        <f>_xlfn.CONCAT(Exposure_Information[[#This Row],[Occupany Code]]," - ",Exposure_Information[[#This Row],[Type of building occupancy]])</f>
        <v>ATC - 1</v>
      </c>
      <c r="AE1131" s="5">
        <v>308500</v>
      </c>
      <c r="AF1131" s="5">
        <v>215950</v>
      </c>
      <c r="AG1131" s="5">
        <v>61700</v>
      </c>
      <c r="AH1131" s="5">
        <f>SUM(Exposure_Information[[#This Row],[Building Coverage Value]:[Business interruption value]])</f>
        <v>586150</v>
      </c>
      <c r="AI1131" s="5">
        <f>SUM(Exposure_Information[[#This Row],[Building Coverage Value]:[Contents Coverage Value]])</f>
        <v>524450</v>
      </c>
      <c r="AJ1131" s="26"/>
    </row>
    <row r="1132" spans="1:36" ht="26" x14ac:dyDescent="0.3">
      <c r="A1132" s="2" t="s">
        <v>148</v>
      </c>
      <c r="B1132" s="2" t="s">
        <v>156</v>
      </c>
      <c r="C1132" s="2" t="s">
        <v>325</v>
      </c>
      <c r="D1132" s="2">
        <v>7112</v>
      </c>
      <c r="E1132" s="2" t="s">
        <v>335</v>
      </c>
      <c r="F1132" s="2" t="s">
        <v>2802</v>
      </c>
      <c r="G1132" s="3">
        <v>6491</v>
      </c>
      <c r="H1132" s="3">
        <v>10000</v>
      </c>
      <c r="I1132" s="71">
        <f>Exposure_Information[[#This Row],[Total  Insured Value]]+Exposure_Information[[#This Row],[Policy Deductible]]</f>
        <v>165000</v>
      </c>
      <c r="J1132" s="2">
        <v>9571</v>
      </c>
      <c r="K1132" s="3">
        <v>1</v>
      </c>
      <c r="L1132" s="2" t="s">
        <v>9</v>
      </c>
      <c r="M1132" s="2" t="s">
        <v>10713</v>
      </c>
      <c r="N1132" s="2" t="s">
        <v>2803</v>
      </c>
      <c r="O1132" s="2" t="s">
        <v>474</v>
      </c>
      <c r="P1132" s="2" t="s">
        <v>171</v>
      </c>
      <c r="Q1132" s="3">
        <v>27</v>
      </c>
      <c r="R1132" s="2" t="s">
        <v>127</v>
      </c>
      <c r="S1132" s="3">
        <v>25</v>
      </c>
      <c r="T1132" s="2" t="s">
        <v>10</v>
      </c>
      <c r="U1132" s="3">
        <v>42.474791000000003</v>
      </c>
      <c r="V1132" s="2" t="s">
        <v>10835</v>
      </c>
      <c r="W1132" s="2" t="s">
        <v>149</v>
      </c>
      <c r="X1132" s="3">
        <v>1</v>
      </c>
      <c r="Y1132" s="3" t="str">
        <f>_xlfn.CONCAT(Exposure_Information[[#This Row],[Building Construction Code]]," - ",Exposure_Information[[#This Row],[Type of building construction]])</f>
        <v>RMS - 1</v>
      </c>
      <c r="Z1132" s="3">
        <v>0</v>
      </c>
      <c r="AA1132" s="2">
        <v>9999</v>
      </c>
      <c r="AB1132" s="2" t="s">
        <v>11</v>
      </c>
      <c r="AC1132" s="2">
        <v>37</v>
      </c>
      <c r="AD1132" s="2" t="str">
        <f>_xlfn.CONCAT(Exposure_Information[[#This Row],[Occupany Code]]," - ",Exposure_Information[[#This Row],[Type of building occupancy]])</f>
        <v>ATC - 37</v>
      </c>
      <c r="AE1132" s="5">
        <v>155000</v>
      </c>
      <c r="AF1132" s="5">
        <v>0</v>
      </c>
      <c r="AG1132" s="5">
        <v>0</v>
      </c>
      <c r="AH1132" s="5">
        <f>SUM(Exposure_Information[[#This Row],[Building Coverage Value]:[Business interruption value]])</f>
        <v>155000</v>
      </c>
      <c r="AI1132" s="5">
        <f>SUM(Exposure_Information[[#This Row],[Building Coverage Value]:[Contents Coverage Value]])</f>
        <v>155000</v>
      </c>
      <c r="AJ1132" s="26"/>
    </row>
    <row r="1133" spans="1:36" ht="39" x14ac:dyDescent="0.3">
      <c r="A1133" s="2" t="s">
        <v>148</v>
      </c>
      <c r="B1133" s="2" t="s">
        <v>156</v>
      </c>
      <c r="C1133" s="2" t="s">
        <v>325</v>
      </c>
      <c r="D1133" s="2">
        <v>102716</v>
      </c>
      <c r="E1133" s="2" t="s">
        <v>4697</v>
      </c>
      <c r="F1133" s="2" t="s">
        <v>6961</v>
      </c>
      <c r="G1133" s="3">
        <v>1089</v>
      </c>
      <c r="H1133" s="3">
        <v>500</v>
      </c>
      <c r="I1133" s="71">
        <f>Exposure_Information[[#This Row],[Total  Insured Value]]+Exposure_Information[[#This Row],[Policy Deductible]]</f>
        <v>584750</v>
      </c>
      <c r="J1133" s="2">
        <v>105846</v>
      </c>
      <c r="K1133" s="3">
        <v>1</v>
      </c>
      <c r="L1133" s="2" t="s">
        <v>9</v>
      </c>
      <c r="M1133" s="2" t="s">
        <v>6962</v>
      </c>
      <c r="N1133" s="3" t="s">
        <v>6963</v>
      </c>
      <c r="O1133" s="2" t="s">
        <v>259</v>
      </c>
      <c r="P1133" s="2" t="s">
        <v>221</v>
      </c>
      <c r="Q1133" s="3">
        <v>23</v>
      </c>
      <c r="R1133" s="2" t="s">
        <v>127</v>
      </c>
      <c r="S1133" s="3">
        <v>25</v>
      </c>
      <c r="T1133" s="2" t="s">
        <v>10</v>
      </c>
      <c r="U1133" s="3">
        <v>41.863284999999998</v>
      </c>
      <c r="V1133" s="2" t="s">
        <v>10835</v>
      </c>
      <c r="W1133" s="2" t="s">
        <v>149</v>
      </c>
      <c r="X1133" s="3">
        <v>1</v>
      </c>
      <c r="Y1133" s="3" t="str">
        <f>_xlfn.CONCAT(Exposure_Information[[#This Row],[Building Construction Code]]," - ",Exposure_Information[[#This Row],[Type of building construction]])</f>
        <v>RMS - 1</v>
      </c>
      <c r="Z1133" s="3">
        <v>0</v>
      </c>
      <c r="AA1133" s="2">
        <v>2001</v>
      </c>
      <c r="AB1133" s="2" t="s">
        <v>11</v>
      </c>
      <c r="AC1133" s="2">
        <v>1</v>
      </c>
      <c r="AD1133" s="2" t="str">
        <f>_xlfn.CONCAT(Exposure_Information[[#This Row],[Occupany Code]]," - ",Exposure_Information[[#This Row],[Type of building occupancy]])</f>
        <v>ATC - 1</v>
      </c>
      <c r="AE1133" s="5">
        <v>307500</v>
      </c>
      <c r="AF1133" s="5">
        <v>215250</v>
      </c>
      <c r="AG1133" s="5">
        <v>61500</v>
      </c>
      <c r="AH1133" s="5">
        <f>SUM(Exposure_Information[[#This Row],[Building Coverage Value]:[Business interruption value]])</f>
        <v>584250</v>
      </c>
      <c r="AI1133" s="5">
        <f>SUM(Exposure_Information[[#This Row],[Building Coverage Value]:[Contents Coverage Value]])</f>
        <v>522750</v>
      </c>
      <c r="AJ1133" s="26"/>
    </row>
    <row r="1134" spans="1:36" ht="39" x14ac:dyDescent="0.3">
      <c r="A1134" s="2" t="s">
        <v>148</v>
      </c>
      <c r="B1134" s="2" t="s">
        <v>156</v>
      </c>
      <c r="C1134" s="2" t="s">
        <v>325</v>
      </c>
      <c r="D1134" s="2">
        <v>114293</v>
      </c>
      <c r="E1134" s="2" t="s">
        <v>4697</v>
      </c>
      <c r="F1134" s="2" t="s">
        <v>7238</v>
      </c>
      <c r="G1134" s="3">
        <v>1393</v>
      </c>
      <c r="H1134" s="3">
        <v>500</v>
      </c>
      <c r="I1134" s="71">
        <f>Exposure_Information[[#This Row],[Total  Insured Value]]+Exposure_Information[[#This Row],[Policy Deductible]]</f>
        <v>584750</v>
      </c>
      <c r="J1134" s="2">
        <v>117423</v>
      </c>
      <c r="K1134" s="3">
        <v>1</v>
      </c>
      <c r="L1134" s="2" t="s">
        <v>9</v>
      </c>
      <c r="M1134" s="2" t="s">
        <v>7239</v>
      </c>
      <c r="N1134" s="3" t="s">
        <v>7240</v>
      </c>
      <c r="O1134" s="2" t="s">
        <v>424</v>
      </c>
      <c r="P1134" s="2" t="s">
        <v>257</v>
      </c>
      <c r="Q1134" s="3">
        <v>7</v>
      </c>
      <c r="R1134" s="2" t="s">
        <v>248</v>
      </c>
      <c r="S1134" s="3">
        <v>44</v>
      </c>
      <c r="T1134" s="2" t="s">
        <v>10</v>
      </c>
      <c r="U1134" s="3">
        <v>41.855248000000003</v>
      </c>
      <c r="V1134" s="2" t="s">
        <v>10835</v>
      </c>
      <c r="W1134" s="2" t="s">
        <v>149</v>
      </c>
      <c r="X1134" s="3">
        <v>1</v>
      </c>
      <c r="Y1134" s="3" t="str">
        <f>_xlfn.CONCAT(Exposure_Information[[#This Row],[Building Construction Code]]," - ",Exposure_Information[[#This Row],[Type of building construction]])</f>
        <v>RMS - 1</v>
      </c>
      <c r="Z1134" s="3">
        <v>0</v>
      </c>
      <c r="AA1134" s="2">
        <v>1913</v>
      </c>
      <c r="AB1134" s="2" t="s">
        <v>11</v>
      </c>
      <c r="AC1134" s="2">
        <v>1</v>
      </c>
      <c r="AD1134" s="2" t="str">
        <f>_xlfn.CONCAT(Exposure_Information[[#This Row],[Occupany Code]]," - ",Exposure_Information[[#This Row],[Type of building occupancy]])</f>
        <v>ATC - 1</v>
      </c>
      <c r="AE1134" s="5">
        <v>307500</v>
      </c>
      <c r="AF1134" s="5">
        <v>215250</v>
      </c>
      <c r="AG1134" s="5">
        <v>61500</v>
      </c>
      <c r="AH1134" s="5">
        <f>SUM(Exposure_Information[[#This Row],[Building Coverage Value]:[Business interruption value]])</f>
        <v>584250</v>
      </c>
      <c r="AI1134" s="5">
        <f>SUM(Exposure_Information[[#This Row],[Building Coverage Value]:[Contents Coverage Value]])</f>
        <v>522750</v>
      </c>
      <c r="AJ1134" s="26"/>
    </row>
    <row r="1135" spans="1:36" ht="39" x14ac:dyDescent="0.3">
      <c r="A1135" s="2" t="s">
        <v>148</v>
      </c>
      <c r="B1135" s="2" t="s">
        <v>156</v>
      </c>
      <c r="C1135" s="2" t="s">
        <v>325</v>
      </c>
      <c r="D1135" s="2">
        <v>15647</v>
      </c>
      <c r="E1135" s="2" t="s">
        <v>367</v>
      </c>
      <c r="F1135" s="2" t="s">
        <v>3580</v>
      </c>
      <c r="G1135" s="3">
        <v>1739</v>
      </c>
      <c r="H1135" s="3">
        <v>1000</v>
      </c>
      <c r="I1135" s="71">
        <f>Exposure_Information[[#This Row],[Total  Insured Value]]+Exposure_Information[[#This Row],[Policy Deductible]]</f>
        <v>585100</v>
      </c>
      <c r="J1135" s="2">
        <v>18701</v>
      </c>
      <c r="K1135" s="3">
        <v>1</v>
      </c>
      <c r="L1135" s="2" t="s">
        <v>9</v>
      </c>
      <c r="M1135" s="2" t="s">
        <v>3581</v>
      </c>
      <c r="N1135" s="3" t="s">
        <v>3582</v>
      </c>
      <c r="O1135" s="2" t="s">
        <v>603</v>
      </c>
      <c r="P1135" s="2" t="s">
        <v>72</v>
      </c>
      <c r="Q1135" s="3">
        <v>25</v>
      </c>
      <c r="R1135" s="2" t="s">
        <v>127</v>
      </c>
      <c r="S1135" s="3">
        <v>25</v>
      </c>
      <c r="T1135" s="2" t="s">
        <v>10</v>
      </c>
      <c r="U1135" s="3">
        <v>42.278576000000001</v>
      </c>
      <c r="V1135" s="2" t="s">
        <v>10835</v>
      </c>
      <c r="W1135" s="2" t="s">
        <v>149</v>
      </c>
      <c r="X1135" s="3">
        <v>1</v>
      </c>
      <c r="Y1135" s="3" t="str">
        <f>_xlfn.CONCAT(Exposure_Information[[#This Row],[Building Construction Code]]," - ",Exposure_Information[[#This Row],[Type of building construction]])</f>
        <v>RMS - 1</v>
      </c>
      <c r="Z1135" s="3">
        <v>0</v>
      </c>
      <c r="AA1135" s="2">
        <v>1940</v>
      </c>
      <c r="AB1135" s="2" t="s">
        <v>11</v>
      </c>
      <c r="AC1135" s="2">
        <v>1</v>
      </c>
      <c r="AD1135" s="2" t="str">
        <f>_xlfn.CONCAT(Exposure_Information[[#This Row],[Occupany Code]]," - ",Exposure_Information[[#This Row],[Type of building occupancy]])</f>
        <v>ATC - 1</v>
      </c>
      <c r="AE1135" s="5">
        <v>530500</v>
      </c>
      <c r="AF1135" s="5">
        <v>20000</v>
      </c>
      <c r="AG1135" s="5">
        <v>33600</v>
      </c>
      <c r="AH1135" s="5">
        <f>SUM(Exposure_Information[[#This Row],[Building Coverage Value]:[Business interruption value]])</f>
        <v>584100</v>
      </c>
      <c r="AI1135" s="5">
        <f>SUM(Exposure_Information[[#This Row],[Building Coverage Value]:[Contents Coverage Value]])</f>
        <v>550500</v>
      </c>
      <c r="AJ1135" s="26"/>
    </row>
    <row r="1136" spans="1:36" ht="26" x14ac:dyDescent="0.3">
      <c r="A1136" s="2" t="s">
        <v>148</v>
      </c>
      <c r="B1136" s="2" t="s">
        <v>156</v>
      </c>
      <c r="C1136" s="2" t="s">
        <v>325</v>
      </c>
      <c r="D1136" s="2">
        <v>7111</v>
      </c>
      <c r="E1136" s="2" t="s">
        <v>335</v>
      </c>
      <c r="F1136" s="2" t="s">
        <v>1878</v>
      </c>
      <c r="G1136" s="3">
        <v>1336</v>
      </c>
      <c r="H1136" s="3">
        <v>1000</v>
      </c>
      <c r="I1136" s="71">
        <f>Exposure_Information[[#This Row],[Total  Insured Value]]+Exposure_Information[[#This Row],[Policy Deductible]]</f>
        <v>26000</v>
      </c>
      <c r="J1136" s="2">
        <v>9568</v>
      </c>
      <c r="K1136" s="3">
        <v>1</v>
      </c>
      <c r="L1136" s="2" t="s">
        <v>9</v>
      </c>
      <c r="M1136" s="2" t="s">
        <v>10713</v>
      </c>
      <c r="N1136" s="2" t="s">
        <v>1831</v>
      </c>
      <c r="O1136" s="2" t="s">
        <v>97</v>
      </c>
      <c r="P1136" s="2" t="s">
        <v>224</v>
      </c>
      <c r="Q1136" s="3">
        <v>21</v>
      </c>
      <c r="R1136" s="2" t="s">
        <v>127</v>
      </c>
      <c r="S1136" s="3">
        <v>25</v>
      </c>
      <c r="T1136" s="2" t="s">
        <v>10</v>
      </c>
      <c r="U1136" s="3">
        <v>42.249865999999997</v>
      </c>
      <c r="V1136" s="2" t="s">
        <v>10835</v>
      </c>
      <c r="W1136" s="2" t="s">
        <v>149</v>
      </c>
      <c r="X1136" s="3">
        <v>1</v>
      </c>
      <c r="Y1136" s="3" t="str">
        <f>_xlfn.CONCAT(Exposure_Information[[#This Row],[Building Construction Code]]," - ",Exposure_Information[[#This Row],[Type of building construction]])</f>
        <v>RMS - 1</v>
      </c>
      <c r="Z1136" s="3">
        <v>0</v>
      </c>
      <c r="AA1136" s="2">
        <v>9999</v>
      </c>
      <c r="AB1136" s="2" t="s">
        <v>11</v>
      </c>
      <c r="AC1136" s="2">
        <v>37</v>
      </c>
      <c r="AD1136" s="2" t="str">
        <f>_xlfn.CONCAT(Exposure_Information[[#This Row],[Occupany Code]]," - ",Exposure_Information[[#This Row],[Type of building occupancy]])</f>
        <v>ATC - 37</v>
      </c>
      <c r="AE1136" s="5">
        <v>25000</v>
      </c>
      <c r="AF1136" s="5">
        <v>0</v>
      </c>
      <c r="AG1136" s="5">
        <v>0</v>
      </c>
      <c r="AH1136" s="5">
        <f>SUM(Exposure_Information[[#This Row],[Building Coverage Value]:[Business interruption value]])</f>
        <v>25000</v>
      </c>
      <c r="AI1136" s="5">
        <f>SUM(Exposure_Information[[#This Row],[Building Coverage Value]:[Contents Coverage Value]])</f>
        <v>25000</v>
      </c>
      <c r="AJ1136" s="26"/>
    </row>
    <row r="1137" spans="1:36" ht="26" x14ac:dyDescent="0.3">
      <c r="A1137" s="2" t="s">
        <v>148</v>
      </c>
      <c r="B1137" s="2" t="s">
        <v>156</v>
      </c>
      <c r="C1137" s="2" t="s">
        <v>325</v>
      </c>
      <c r="D1137" s="2">
        <v>7103</v>
      </c>
      <c r="E1137" s="2" t="s">
        <v>382</v>
      </c>
      <c r="F1137" s="2" t="s">
        <v>1937</v>
      </c>
      <c r="G1137" s="3">
        <v>901</v>
      </c>
      <c r="H1137" s="3">
        <v>1000</v>
      </c>
      <c r="I1137" s="71">
        <f>Exposure_Information[[#This Row],[Total  Insured Value]]+Exposure_Information[[#This Row],[Policy Deductible]]</f>
        <v>53000</v>
      </c>
      <c r="J1137" s="2">
        <v>9557</v>
      </c>
      <c r="K1137" s="3">
        <v>1</v>
      </c>
      <c r="L1137" s="2" t="s">
        <v>9</v>
      </c>
      <c r="M1137" s="2" t="s">
        <v>10713</v>
      </c>
      <c r="N1137" s="2" t="s">
        <v>1938</v>
      </c>
      <c r="O1137" s="2" t="s">
        <v>97</v>
      </c>
      <c r="P1137" s="2" t="s">
        <v>224</v>
      </c>
      <c r="Q1137" s="3">
        <v>21</v>
      </c>
      <c r="R1137" s="2" t="s">
        <v>127</v>
      </c>
      <c r="S1137" s="3">
        <v>25</v>
      </c>
      <c r="T1137" s="2" t="s">
        <v>10</v>
      </c>
      <c r="U1137" s="3">
        <v>42.239783000000003</v>
      </c>
      <c r="V1137" s="2" t="s">
        <v>10835</v>
      </c>
      <c r="W1137" s="2" t="s">
        <v>149</v>
      </c>
      <c r="X1137" s="3">
        <v>1</v>
      </c>
      <c r="Y1137" s="3" t="str">
        <f>_xlfn.CONCAT(Exposure_Information[[#This Row],[Building Construction Code]]," - ",Exposure_Information[[#This Row],[Type of building construction]])</f>
        <v>RMS - 1</v>
      </c>
      <c r="Z1137" s="3">
        <v>0</v>
      </c>
      <c r="AA1137" s="2">
        <v>9999</v>
      </c>
      <c r="AB1137" s="2" t="s">
        <v>11</v>
      </c>
      <c r="AC1137" s="2">
        <v>37</v>
      </c>
      <c r="AD1137" s="2" t="str">
        <f>_xlfn.CONCAT(Exposure_Information[[#This Row],[Occupany Code]]," - ",Exposure_Information[[#This Row],[Type of building occupancy]])</f>
        <v>ATC - 37</v>
      </c>
      <c r="AE1137" s="5">
        <v>42000</v>
      </c>
      <c r="AF1137" s="5">
        <v>10000</v>
      </c>
      <c r="AG1137" s="5">
        <v>0</v>
      </c>
      <c r="AH1137" s="5">
        <f>SUM(Exposure_Information[[#This Row],[Building Coverage Value]:[Business interruption value]])</f>
        <v>52000</v>
      </c>
      <c r="AI1137" s="5">
        <f>SUM(Exposure_Information[[#This Row],[Building Coverage Value]:[Contents Coverage Value]])</f>
        <v>52000</v>
      </c>
      <c r="AJ1137" s="26"/>
    </row>
    <row r="1138" spans="1:36" ht="26" x14ac:dyDescent="0.3">
      <c r="A1138" s="2" t="s">
        <v>148</v>
      </c>
      <c r="B1138" s="2" t="s">
        <v>156</v>
      </c>
      <c r="C1138" s="2" t="s">
        <v>325</v>
      </c>
      <c r="D1138" s="2">
        <v>118081</v>
      </c>
      <c r="E1138" s="2" t="s">
        <v>4697</v>
      </c>
      <c r="F1138" s="2" t="s">
        <v>8690</v>
      </c>
      <c r="G1138" s="3">
        <v>871</v>
      </c>
      <c r="H1138" s="3">
        <v>250</v>
      </c>
      <c r="I1138" s="71">
        <f>Exposure_Information[[#This Row],[Total  Insured Value]]+Exposure_Information[[#This Row],[Policy Deductible]]</f>
        <v>583550</v>
      </c>
      <c r="J1138" s="2">
        <v>121211</v>
      </c>
      <c r="K1138" s="3">
        <v>1</v>
      </c>
      <c r="L1138" s="2" t="s">
        <v>9</v>
      </c>
      <c r="M1138" s="2" t="s">
        <v>8691</v>
      </c>
      <c r="N1138" s="3" t="s">
        <v>8692</v>
      </c>
      <c r="O1138" s="2" t="s">
        <v>168</v>
      </c>
      <c r="P1138" s="2" t="s">
        <v>90</v>
      </c>
      <c r="Q1138" s="3">
        <v>17</v>
      </c>
      <c r="R1138" s="2" t="s">
        <v>127</v>
      </c>
      <c r="S1138" s="3">
        <v>25</v>
      </c>
      <c r="T1138" s="2" t="s">
        <v>10</v>
      </c>
      <c r="U1138" s="3">
        <v>42.407288000000001</v>
      </c>
      <c r="V1138" s="2" t="s">
        <v>10835</v>
      </c>
      <c r="W1138" s="2" t="s">
        <v>149</v>
      </c>
      <c r="X1138" s="3">
        <v>1</v>
      </c>
      <c r="Y1138" s="3" t="str">
        <f>_xlfn.CONCAT(Exposure_Information[[#This Row],[Building Construction Code]]," - ",Exposure_Information[[#This Row],[Type of building construction]])</f>
        <v>RMS - 1</v>
      </c>
      <c r="Z1138" s="3">
        <v>0</v>
      </c>
      <c r="AA1138" s="2">
        <v>1963</v>
      </c>
      <c r="AB1138" s="2" t="s">
        <v>11</v>
      </c>
      <c r="AC1138" s="2">
        <v>1</v>
      </c>
      <c r="AD1138" s="2" t="str">
        <f>_xlfn.CONCAT(Exposure_Information[[#This Row],[Occupany Code]]," - ",Exposure_Information[[#This Row],[Type of building occupancy]])</f>
        <v>ATC - 1</v>
      </c>
      <c r="AE1138" s="5">
        <v>307000</v>
      </c>
      <c r="AF1138" s="5">
        <v>214900</v>
      </c>
      <c r="AG1138" s="5">
        <v>61400</v>
      </c>
      <c r="AH1138" s="5">
        <f>SUM(Exposure_Information[[#This Row],[Building Coverage Value]:[Business interruption value]])</f>
        <v>583300</v>
      </c>
      <c r="AI1138" s="5">
        <f>SUM(Exposure_Information[[#This Row],[Building Coverage Value]:[Contents Coverage Value]])</f>
        <v>521900</v>
      </c>
      <c r="AJ1138" s="26"/>
    </row>
    <row r="1139" spans="1:36" ht="26" x14ac:dyDescent="0.3">
      <c r="A1139" s="2" t="s">
        <v>148</v>
      </c>
      <c r="B1139" s="2" t="s">
        <v>156</v>
      </c>
      <c r="C1139" s="2" t="s">
        <v>325</v>
      </c>
      <c r="D1139" s="2">
        <v>116920</v>
      </c>
      <c r="E1139" s="2" t="s">
        <v>4697</v>
      </c>
      <c r="F1139" s="2" t="s">
        <v>9386</v>
      </c>
      <c r="G1139" s="3">
        <v>878</v>
      </c>
      <c r="H1139" s="3">
        <v>500</v>
      </c>
      <c r="I1139" s="71">
        <f>Exposure_Information[[#This Row],[Total  Insured Value]]+Exposure_Information[[#This Row],[Policy Deductible]]</f>
        <v>583800</v>
      </c>
      <c r="J1139" s="2">
        <v>120050</v>
      </c>
      <c r="K1139" s="3">
        <v>1</v>
      </c>
      <c r="L1139" s="2" t="s">
        <v>9</v>
      </c>
      <c r="M1139" s="2" t="s">
        <v>9387</v>
      </c>
      <c r="N1139" s="3" t="s">
        <v>9388</v>
      </c>
      <c r="O1139" s="2" t="s">
        <v>175</v>
      </c>
      <c r="P1139" s="2" t="s">
        <v>90</v>
      </c>
      <c r="Q1139" s="3">
        <v>17</v>
      </c>
      <c r="R1139" s="2" t="s">
        <v>127</v>
      </c>
      <c r="S1139" s="3">
        <v>25</v>
      </c>
      <c r="T1139" s="2" t="s">
        <v>10</v>
      </c>
      <c r="U1139" s="3">
        <v>42.355209000000002</v>
      </c>
      <c r="V1139" s="2" t="s">
        <v>10835</v>
      </c>
      <c r="W1139" s="2" t="s">
        <v>149</v>
      </c>
      <c r="X1139" s="3">
        <v>1</v>
      </c>
      <c r="Y1139" s="3" t="str">
        <f>_xlfn.CONCAT(Exposure_Information[[#This Row],[Building Construction Code]]," - ",Exposure_Information[[#This Row],[Type of building construction]])</f>
        <v>RMS - 1</v>
      </c>
      <c r="Z1139" s="3">
        <v>0</v>
      </c>
      <c r="AA1139" s="2">
        <v>1955</v>
      </c>
      <c r="AB1139" s="2" t="s">
        <v>11</v>
      </c>
      <c r="AC1139" s="2">
        <v>1</v>
      </c>
      <c r="AD1139" s="2" t="str">
        <f>_xlfn.CONCAT(Exposure_Information[[#This Row],[Occupany Code]]," - ",Exposure_Information[[#This Row],[Type of building occupancy]])</f>
        <v>ATC - 1</v>
      </c>
      <c r="AE1139" s="5">
        <v>307000</v>
      </c>
      <c r="AF1139" s="5">
        <v>214900</v>
      </c>
      <c r="AG1139" s="5">
        <v>61400</v>
      </c>
      <c r="AH1139" s="5">
        <f>SUM(Exposure_Information[[#This Row],[Building Coverage Value]:[Business interruption value]])</f>
        <v>583300</v>
      </c>
      <c r="AI1139" s="5">
        <f>SUM(Exposure_Information[[#This Row],[Building Coverage Value]:[Contents Coverage Value]])</f>
        <v>521900</v>
      </c>
      <c r="AJ1139" s="26"/>
    </row>
    <row r="1140" spans="1:36" ht="26" x14ac:dyDescent="0.3">
      <c r="A1140" s="2" t="s">
        <v>148</v>
      </c>
      <c r="B1140" s="2" t="s">
        <v>156</v>
      </c>
      <c r="C1140" s="2" t="s">
        <v>325</v>
      </c>
      <c r="D1140" s="2">
        <v>127369</v>
      </c>
      <c r="E1140" s="2" t="s">
        <v>4697</v>
      </c>
      <c r="F1140" s="2" t="s">
        <v>10247</v>
      </c>
      <c r="G1140" s="3">
        <v>873</v>
      </c>
      <c r="H1140" s="3">
        <v>500</v>
      </c>
      <c r="I1140" s="71">
        <f>Exposure_Information[[#This Row],[Total  Insured Value]]+Exposure_Information[[#This Row],[Policy Deductible]]</f>
        <v>583800</v>
      </c>
      <c r="J1140" s="2">
        <v>130499</v>
      </c>
      <c r="K1140" s="3">
        <v>1</v>
      </c>
      <c r="L1140" s="2" t="s">
        <v>9</v>
      </c>
      <c r="M1140" s="2" t="s">
        <v>10248</v>
      </c>
      <c r="N1140" s="3" t="s">
        <v>10249</v>
      </c>
      <c r="O1140" s="2" t="s">
        <v>277</v>
      </c>
      <c r="P1140" s="2" t="s">
        <v>90</v>
      </c>
      <c r="Q1140" s="3">
        <v>17</v>
      </c>
      <c r="R1140" s="2" t="s">
        <v>127</v>
      </c>
      <c r="S1140" s="3">
        <v>25</v>
      </c>
      <c r="T1140" s="2" t="s">
        <v>10</v>
      </c>
      <c r="U1140" s="3">
        <v>42.414158</v>
      </c>
      <c r="V1140" s="2" t="s">
        <v>10835</v>
      </c>
      <c r="W1140" s="2" t="s">
        <v>149</v>
      </c>
      <c r="X1140" s="3">
        <v>1</v>
      </c>
      <c r="Y1140" s="3" t="str">
        <f>_xlfn.CONCAT(Exposure_Information[[#This Row],[Building Construction Code]]," - ",Exposure_Information[[#This Row],[Type of building construction]])</f>
        <v>RMS - 1</v>
      </c>
      <c r="Z1140" s="3">
        <v>0</v>
      </c>
      <c r="AA1140" s="2">
        <v>1960</v>
      </c>
      <c r="AB1140" s="2" t="s">
        <v>11</v>
      </c>
      <c r="AC1140" s="2">
        <v>1</v>
      </c>
      <c r="AD1140" s="2" t="str">
        <f>_xlfn.CONCAT(Exposure_Information[[#This Row],[Occupany Code]]," - ",Exposure_Information[[#This Row],[Type of building occupancy]])</f>
        <v>ATC - 1</v>
      </c>
      <c r="AE1140" s="5">
        <v>307000</v>
      </c>
      <c r="AF1140" s="5">
        <v>214900</v>
      </c>
      <c r="AG1140" s="5">
        <v>61400</v>
      </c>
      <c r="AH1140" s="5">
        <f>SUM(Exposure_Information[[#This Row],[Building Coverage Value]:[Business interruption value]])</f>
        <v>583300</v>
      </c>
      <c r="AI1140" s="5">
        <f>SUM(Exposure_Information[[#This Row],[Building Coverage Value]:[Contents Coverage Value]])</f>
        <v>521900</v>
      </c>
      <c r="AJ1140" s="26"/>
    </row>
    <row r="1141" spans="1:36" ht="26" x14ac:dyDescent="0.3">
      <c r="A1141" s="2" t="s">
        <v>148</v>
      </c>
      <c r="B1141" s="2" t="s">
        <v>156</v>
      </c>
      <c r="C1141" s="2" t="s">
        <v>325</v>
      </c>
      <c r="D1141" s="2">
        <v>122676</v>
      </c>
      <c r="E1141" s="2" t="s">
        <v>4697</v>
      </c>
      <c r="F1141" s="2" t="s">
        <v>10423</v>
      </c>
      <c r="G1141" s="3">
        <v>720</v>
      </c>
      <c r="H1141" s="3">
        <v>500</v>
      </c>
      <c r="I1141" s="71">
        <f>Exposure_Information[[#This Row],[Total  Insured Value]]+Exposure_Information[[#This Row],[Policy Deductible]]</f>
        <v>583800</v>
      </c>
      <c r="J1141" s="2">
        <v>125806</v>
      </c>
      <c r="K1141" s="3">
        <v>1</v>
      </c>
      <c r="L1141" s="2" t="s">
        <v>9</v>
      </c>
      <c r="M1141" s="2" t="s">
        <v>10424</v>
      </c>
      <c r="N1141" s="3" t="s">
        <v>10425</v>
      </c>
      <c r="O1141" s="2" t="s">
        <v>88</v>
      </c>
      <c r="P1141" s="2" t="s">
        <v>28</v>
      </c>
      <c r="Q1141" s="3">
        <v>81</v>
      </c>
      <c r="R1141" s="2" t="s">
        <v>25</v>
      </c>
      <c r="S1141" s="3">
        <v>36</v>
      </c>
      <c r="T1141" s="2" t="s">
        <v>10</v>
      </c>
      <c r="U1141" s="3">
        <v>40.750430999999999</v>
      </c>
      <c r="V1141" s="2" t="s">
        <v>10835</v>
      </c>
      <c r="W1141" s="2" t="s">
        <v>149</v>
      </c>
      <c r="X1141" s="3">
        <v>2</v>
      </c>
      <c r="Y1141" s="3" t="str">
        <f>_xlfn.CONCAT(Exposure_Information[[#This Row],[Building Construction Code]]," - ",Exposure_Information[[#This Row],[Type of building construction]])</f>
        <v>RMS - 2</v>
      </c>
      <c r="Z1141" s="3">
        <v>0</v>
      </c>
      <c r="AA1141" s="2">
        <v>1956</v>
      </c>
      <c r="AB1141" s="2" t="s">
        <v>11</v>
      </c>
      <c r="AC1141" s="2">
        <v>1</v>
      </c>
      <c r="AD1141" s="2" t="str">
        <f>_xlfn.CONCAT(Exposure_Information[[#This Row],[Occupany Code]]," - ",Exposure_Information[[#This Row],[Type of building occupancy]])</f>
        <v>ATC - 1</v>
      </c>
      <c r="AE1141" s="5">
        <v>307000</v>
      </c>
      <c r="AF1141" s="5">
        <v>214900</v>
      </c>
      <c r="AG1141" s="5">
        <v>61400</v>
      </c>
      <c r="AH1141" s="5">
        <f>SUM(Exposure_Information[[#This Row],[Building Coverage Value]:[Business interruption value]])</f>
        <v>583300</v>
      </c>
      <c r="AI1141" s="5">
        <f>SUM(Exposure_Information[[#This Row],[Building Coverage Value]:[Contents Coverage Value]])</f>
        <v>521900</v>
      </c>
      <c r="AJ1141" s="26"/>
    </row>
    <row r="1142" spans="1:36" ht="39" x14ac:dyDescent="0.3">
      <c r="A1142" s="2" t="s">
        <v>148</v>
      </c>
      <c r="B1142" s="2" t="s">
        <v>156</v>
      </c>
      <c r="C1142" s="2" t="s">
        <v>325</v>
      </c>
      <c r="D1142" s="2">
        <v>17715</v>
      </c>
      <c r="E1142" s="2" t="s">
        <v>367</v>
      </c>
      <c r="F1142" s="2" t="s">
        <v>2672</v>
      </c>
      <c r="G1142" s="3">
        <v>2423</v>
      </c>
      <c r="H1142" s="3">
        <v>1000</v>
      </c>
      <c r="I1142" s="71">
        <f>Exposure_Information[[#This Row],[Total  Insured Value]]+Exposure_Information[[#This Row],[Policy Deductible]]</f>
        <v>584000</v>
      </c>
      <c r="J1142" s="2">
        <v>20803</v>
      </c>
      <c r="K1142" s="3">
        <v>1</v>
      </c>
      <c r="L1142" s="2" t="s">
        <v>9</v>
      </c>
      <c r="M1142" s="2" t="s">
        <v>2673</v>
      </c>
      <c r="N1142" s="3" t="s">
        <v>2674</v>
      </c>
      <c r="O1142" s="2" t="s">
        <v>664</v>
      </c>
      <c r="P1142" s="2" t="s">
        <v>72</v>
      </c>
      <c r="Q1142" s="3">
        <v>25</v>
      </c>
      <c r="R1142" s="2" t="s">
        <v>127</v>
      </c>
      <c r="S1142" s="3">
        <v>25</v>
      </c>
      <c r="T1142" s="2" t="s">
        <v>10</v>
      </c>
      <c r="U1142" s="3">
        <v>42.235897000000001</v>
      </c>
      <c r="V1142" s="2" t="s">
        <v>10835</v>
      </c>
      <c r="W1142" s="2" t="s">
        <v>149</v>
      </c>
      <c r="X1142" s="3">
        <v>1</v>
      </c>
      <c r="Y1142" s="3" t="str">
        <f>_xlfn.CONCAT(Exposure_Information[[#This Row],[Building Construction Code]]," - ",Exposure_Information[[#This Row],[Type of building construction]])</f>
        <v>RMS - 1</v>
      </c>
      <c r="Z1142" s="3">
        <v>0</v>
      </c>
      <c r="AA1142" s="2">
        <v>1910</v>
      </c>
      <c r="AB1142" s="2" t="s">
        <v>11</v>
      </c>
      <c r="AC1142" s="2">
        <v>1</v>
      </c>
      <c r="AD1142" s="2" t="str">
        <f>_xlfn.CONCAT(Exposure_Information[[#This Row],[Occupany Code]]," - ",Exposure_Information[[#This Row],[Type of building occupancy]])</f>
        <v>ATC - 1</v>
      </c>
      <c r="AE1142" s="5">
        <v>583000</v>
      </c>
      <c r="AF1142" s="5">
        <v>0</v>
      </c>
      <c r="AG1142" s="5">
        <v>0</v>
      </c>
      <c r="AH1142" s="5">
        <f>SUM(Exposure_Information[[#This Row],[Building Coverage Value]:[Business interruption value]])</f>
        <v>583000</v>
      </c>
      <c r="AI1142" s="5">
        <f>SUM(Exposure_Information[[#This Row],[Building Coverage Value]:[Contents Coverage Value]])</f>
        <v>583000</v>
      </c>
      <c r="AJ1142" s="26"/>
    </row>
    <row r="1143" spans="1:36" ht="26" x14ac:dyDescent="0.3">
      <c r="A1143" s="2" t="s">
        <v>148</v>
      </c>
      <c r="B1143" s="2" t="s">
        <v>156</v>
      </c>
      <c r="C1143" s="2" t="s">
        <v>325</v>
      </c>
      <c r="D1143" s="2">
        <v>17951</v>
      </c>
      <c r="E1143" s="2" t="s">
        <v>367</v>
      </c>
      <c r="F1143" s="2" t="s">
        <v>2732</v>
      </c>
      <c r="G1143" s="3">
        <v>1729</v>
      </c>
      <c r="H1143" s="3">
        <v>500</v>
      </c>
      <c r="I1143" s="71">
        <f>Exposure_Information[[#This Row],[Total  Insured Value]]+Exposure_Information[[#This Row],[Policy Deductible]]</f>
        <v>583500</v>
      </c>
      <c r="J1143" s="2">
        <v>21041</v>
      </c>
      <c r="K1143" s="3">
        <v>1</v>
      </c>
      <c r="L1143" s="2" t="s">
        <v>9</v>
      </c>
      <c r="M1143" s="2" t="s">
        <v>2733</v>
      </c>
      <c r="N1143" s="3" t="s">
        <v>2734</v>
      </c>
      <c r="O1143" s="2" t="s">
        <v>412</v>
      </c>
      <c r="P1143" s="2" t="s">
        <v>90</v>
      </c>
      <c r="Q1143" s="3">
        <v>17</v>
      </c>
      <c r="R1143" s="2" t="s">
        <v>127</v>
      </c>
      <c r="S1143" s="3">
        <v>25</v>
      </c>
      <c r="T1143" s="2" t="s">
        <v>10</v>
      </c>
      <c r="U1143" s="3">
        <v>42.356537000000003</v>
      </c>
      <c r="V1143" s="2" t="s">
        <v>10835</v>
      </c>
      <c r="W1143" s="2" t="s">
        <v>149</v>
      </c>
      <c r="X1143" s="3">
        <v>1</v>
      </c>
      <c r="Y1143" s="3" t="str">
        <f>_xlfn.CONCAT(Exposure_Information[[#This Row],[Building Construction Code]]," - ",Exposure_Information[[#This Row],[Type of building construction]])</f>
        <v>RMS - 1</v>
      </c>
      <c r="Z1143" s="3">
        <v>0</v>
      </c>
      <c r="AA1143" s="2">
        <v>1940</v>
      </c>
      <c r="AB1143" s="2" t="s">
        <v>11</v>
      </c>
      <c r="AC1143" s="2">
        <v>1</v>
      </c>
      <c r="AD1143" s="2" t="str">
        <f>_xlfn.CONCAT(Exposure_Information[[#This Row],[Occupany Code]]," - ",Exposure_Information[[#This Row],[Type of building occupancy]])</f>
        <v>ATC - 1</v>
      </c>
      <c r="AE1143" s="5">
        <v>583000</v>
      </c>
      <c r="AF1143" s="5">
        <v>0</v>
      </c>
      <c r="AG1143" s="5">
        <v>0</v>
      </c>
      <c r="AH1143" s="5">
        <f>SUM(Exposure_Information[[#This Row],[Building Coverage Value]:[Business interruption value]])</f>
        <v>583000</v>
      </c>
      <c r="AI1143" s="5">
        <f>SUM(Exposure_Information[[#This Row],[Building Coverage Value]:[Contents Coverage Value]])</f>
        <v>583000</v>
      </c>
      <c r="AJ1143" s="26"/>
    </row>
    <row r="1144" spans="1:36" x14ac:dyDescent="0.3">
      <c r="A1144" s="2" t="s">
        <v>148</v>
      </c>
      <c r="B1144" s="2" t="s">
        <v>156</v>
      </c>
      <c r="C1144" s="2" t="s">
        <v>325</v>
      </c>
      <c r="D1144" s="2">
        <v>109843</v>
      </c>
      <c r="E1144" s="2" t="s">
        <v>4697</v>
      </c>
      <c r="F1144" s="2" t="s">
        <v>8278</v>
      </c>
      <c r="G1144" s="3">
        <v>1018</v>
      </c>
      <c r="H1144" s="3">
        <v>500</v>
      </c>
      <c r="I1144" s="71">
        <f>Exposure_Information[[#This Row],[Total  Insured Value]]+Exposure_Information[[#This Row],[Policy Deductible]]</f>
        <v>581900</v>
      </c>
      <c r="J1144" s="2">
        <v>112973</v>
      </c>
      <c r="K1144" s="3">
        <v>1</v>
      </c>
      <c r="L1144" s="2" t="s">
        <v>9</v>
      </c>
      <c r="M1144" s="2" t="s">
        <v>8279</v>
      </c>
      <c r="N1144" s="3" t="s">
        <v>8280</v>
      </c>
      <c r="O1144" s="2" t="s">
        <v>886</v>
      </c>
      <c r="P1144" s="2" t="s">
        <v>224</v>
      </c>
      <c r="Q1144" s="3">
        <v>21</v>
      </c>
      <c r="R1144" s="2" t="s">
        <v>127</v>
      </c>
      <c r="S1144" s="3">
        <v>25</v>
      </c>
      <c r="T1144" s="2" t="s">
        <v>10</v>
      </c>
      <c r="U1144" s="3">
        <v>42.118606999999997</v>
      </c>
      <c r="V1144" s="2" t="s">
        <v>10835</v>
      </c>
      <c r="W1144" s="2" t="s">
        <v>149</v>
      </c>
      <c r="X1144" s="3">
        <v>1</v>
      </c>
      <c r="Y1144" s="3" t="str">
        <f>_xlfn.CONCAT(Exposure_Information[[#This Row],[Building Construction Code]]," - ",Exposure_Information[[#This Row],[Type of building construction]])</f>
        <v>RMS - 1</v>
      </c>
      <c r="Z1144" s="3">
        <v>0</v>
      </c>
      <c r="AA1144" s="2">
        <v>1964</v>
      </c>
      <c r="AB1144" s="2" t="s">
        <v>11</v>
      </c>
      <c r="AC1144" s="2">
        <v>1</v>
      </c>
      <c r="AD1144" s="2" t="str">
        <f>_xlfn.CONCAT(Exposure_Information[[#This Row],[Occupany Code]]," - ",Exposure_Information[[#This Row],[Type of building occupancy]])</f>
        <v>ATC - 1</v>
      </c>
      <c r="AE1144" s="5">
        <v>306000</v>
      </c>
      <c r="AF1144" s="5">
        <v>214200</v>
      </c>
      <c r="AG1144" s="5">
        <v>61200</v>
      </c>
      <c r="AH1144" s="5">
        <f>SUM(Exposure_Information[[#This Row],[Building Coverage Value]:[Business interruption value]])</f>
        <v>581400</v>
      </c>
      <c r="AI1144" s="5">
        <f>SUM(Exposure_Information[[#This Row],[Building Coverage Value]:[Contents Coverage Value]])</f>
        <v>520200</v>
      </c>
      <c r="AJ1144" s="26"/>
    </row>
    <row r="1145" spans="1:36" ht="39" x14ac:dyDescent="0.3">
      <c r="A1145" s="2" t="s">
        <v>148</v>
      </c>
      <c r="B1145" s="2" t="s">
        <v>156</v>
      </c>
      <c r="C1145" s="2" t="s">
        <v>325</v>
      </c>
      <c r="D1145" s="2">
        <v>121155</v>
      </c>
      <c r="E1145" s="2" t="s">
        <v>4697</v>
      </c>
      <c r="F1145" s="2" t="s">
        <v>10283</v>
      </c>
      <c r="G1145" s="3">
        <v>1282</v>
      </c>
      <c r="H1145" s="3">
        <v>500</v>
      </c>
      <c r="I1145" s="71">
        <f>Exposure_Information[[#This Row],[Total  Insured Value]]+Exposure_Information[[#This Row],[Policy Deductible]]</f>
        <v>581900</v>
      </c>
      <c r="J1145" s="2">
        <v>124285</v>
      </c>
      <c r="K1145" s="3">
        <v>1</v>
      </c>
      <c r="L1145" s="2" t="s">
        <v>9</v>
      </c>
      <c r="M1145" s="2" t="s">
        <v>10284</v>
      </c>
      <c r="N1145" s="3" t="s">
        <v>10285</v>
      </c>
      <c r="O1145" s="2" t="s">
        <v>2934</v>
      </c>
      <c r="P1145" s="2" t="s">
        <v>221</v>
      </c>
      <c r="Q1145" s="3">
        <v>23</v>
      </c>
      <c r="R1145" s="2" t="s">
        <v>127</v>
      </c>
      <c r="S1145" s="3">
        <v>25</v>
      </c>
      <c r="T1145" s="2" t="s">
        <v>10</v>
      </c>
      <c r="U1145" s="3">
        <v>42.088743000000001</v>
      </c>
      <c r="V1145" s="2" t="s">
        <v>10835</v>
      </c>
      <c r="W1145" s="2" t="s">
        <v>149</v>
      </c>
      <c r="X1145" s="3">
        <v>1</v>
      </c>
      <c r="Y1145" s="3" t="str">
        <f>_xlfn.CONCAT(Exposure_Information[[#This Row],[Building Construction Code]]," - ",Exposure_Information[[#This Row],[Type of building construction]])</f>
        <v>RMS - 1</v>
      </c>
      <c r="Z1145" s="3">
        <v>0</v>
      </c>
      <c r="AA1145" s="2">
        <v>1975</v>
      </c>
      <c r="AB1145" s="2" t="s">
        <v>11</v>
      </c>
      <c r="AC1145" s="2">
        <v>1</v>
      </c>
      <c r="AD1145" s="2" t="str">
        <f>_xlfn.CONCAT(Exposure_Information[[#This Row],[Occupany Code]]," - ",Exposure_Information[[#This Row],[Type of building occupancy]])</f>
        <v>ATC - 1</v>
      </c>
      <c r="AE1145" s="5">
        <v>306000</v>
      </c>
      <c r="AF1145" s="5">
        <v>214200</v>
      </c>
      <c r="AG1145" s="5">
        <v>61200</v>
      </c>
      <c r="AH1145" s="5">
        <f>SUM(Exposure_Information[[#This Row],[Building Coverage Value]:[Business interruption value]])</f>
        <v>581400</v>
      </c>
      <c r="AI1145" s="5">
        <f>SUM(Exposure_Information[[#This Row],[Building Coverage Value]:[Contents Coverage Value]])</f>
        <v>520200</v>
      </c>
      <c r="AJ1145" s="26"/>
    </row>
    <row r="1146" spans="1:36" ht="26" x14ac:dyDescent="0.3">
      <c r="A1146" s="2" t="s">
        <v>148</v>
      </c>
      <c r="B1146" s="2" t="s">
        <v>156</v>
      </c>
      <c r="C1146" s="2" t="s">
        <v>325</v>
      </c>
      <c r="D1146" s="2">
        <v>125385</v>
      </c>
      <c r="E1146" s="2" t="s">
        <v>4697</v>
      </c>
      <c r="F1146" s="2" t="s">
        <v>10690</v>
      </c>
      <c r="G1146" s="3">
        <v>763</v>
      </c>
      <c r="H1146" s="3">
        <v>500</v>
      </c>
      <c r="I1146" s="71">
        <f>Exposure_Information[[#This Row],[Total  Insured Value]]+Exposure_Information[[#This Row],[Policy Deductible]]</f>
        <v>581900</v>
      </c>
      <c r="J1146" s="2">
        <v>128515</v>
      </c>
      <c r="K1146" s="3">
        <v>1</v>
      </c>
      <c r="L1146" s="2" t="s">
        <v>9</v>
      </c>
      <c r="M1146" s="2" t="s">
        <v>10691</v>
      </c>
      <c r="N1146" s="3" t="s">
        <v>10692</v>
      </c>
      <c r="O1146" s="2" t="s">
        <v>261</v>
      </c>
      <c r="P1146" s="2" t="s">
        <v>224</v>
      </c>
      <c r="Q1146" s="3">
        <v>21</v>
      </c>
      <c r="R1146" s="2" t="s">
        <v>127</v>
      </c>
      <c r="S1146" s="3">
        <v>25</v>
      </c>
      <c r="T1146" s="2" t="s">
        <v>10</v>
      </c>
      <c r="U1146" s="3">
        <v>42.267417999999999</v>
      </c>
      <c r="V1146" s="2" t="s">
        <v>10835</v>
      </c>
      <c r="W1146" s="2" t="s">
        <v>149</v>
      </c>
      <c r="X1146" s="3">
        <v>1</v>
      </c>
      <c r="Y1146" s="3" t="str">
        <f>_xlfn.CONCAT(Exposure_Information[[#This Row],[Building Construction Code]]," - ",Exposure_Information[[#This Row],[Type of building construction]])</f>
        <v>RMS - 1</v>
      </c>
      <c r="Z1146" s="3">
        <v>0</v>
      </c>
      <c r="AA1146" s="2">
        <v>1948</v>
      </c>
      <c r="AB1146" s="2" t="s">
        <v>11</v>
      </c>
      <c r="AC1146" s="2">
        <v>1</v>
      </c>
      <c r="AD1146" s="2" t="str">
        <f>_xlfn.CONCAT(Exposure_Information[[#This Row],[Occupany Code]]," - ",Exposure_Information[[#This Row],[Type of building occupancy]])</f>
        <v>ATC - 1</v>
      </c>
      <c r="AE1146" s="5">
        <v>306000</v>
      </c>
      <c r="AF1146" s="5">
        <v>214200</v>
      </c>
      <c r="AG1146" s="5">
        <v>61200</v>
      </c>
      <c r="AH1146" s="5">
        <f>SUM(Exposure_Information[[#This Row],[Building Coverage Value]:[Business interruption value]])</f>
        <v>581400</v>
      </c>
      <c r="AI1146" s="5">
        <f>SUM(Exposure_Information[[#This Row],[Building Coverage Value]:[Contents Coverage Value]])</f>
        <v>520200</v>
      </c>
      <c r="AJ1146" s="26"/>
    </row>
    <row r="1147" spans="1:36" ht="39" x14ac:dyDescent="0.3">
      <c r="A1147" s="2" t="s">
        <v>148</v>
      </c>
      <c r="B1147" s="2" t="s">
        <v>156</v>
      </c>
      <c r="C1147" s="2" t="s">
        <v>325</v>
      </c>
      <c r="D1147" s="2">
        <v>15947</v>
      </c>
      <c r="E1147" s="2" t="s">
        <v>367</v>
      </c>
      <c r="F1147" s="2" t="s">
        <v>3525</v>
      </c>
      <c r="G1147" s="3">
        <v>2346</v>
      </c>
      <c r="H1147" s="3">
        <v>1000</v>
      </c>
      <c r="I1147" s="71">
        <f>Exposure_Information[[#This Row],[Total  Insured Value]]+Exposure_Information[[#This Row],[Policy Deductible]]</f>
        <v>582000</v>
      </c>
      <c r="J1147" s="2">
        <v>19004</v>
      </c>
      <c r="K1147" s="3">
        <v>1</v>
      </c>
      <c r="L1147" s="2" t="s">
        <v>9</v>
      </c>
      <c r="M1147" s="2" t="s">
        <v>3526</v>
      </c>
      <c r="N1147" s="3" t="s">
        <v>3527</v>
      </c>
      <c r="O1147" s="2" t="s">
        <v>21</v>
      </c>
      <c r="P1147" s="2" t="s">
        <v>171</v>
      </c>
      <c r="Q1147" s="3">
        <v>27</v>
      </c>
      <c r="R1147" s="2" t="s">
        <v>127</v>
      </c>
      <c r="S1147" s="3">
        <v>25</v>
      </c>
      <c r="T1147" s="2" t="s">
        <v>10</v>
      </c>
      <c r="U1147" s="3">
        <v>42.588248999999998</v>
      </c>
      <c r="V1147" s="2" t="s">
        <v>10835</v>
      </c>
      <c r="W1147" s="2" t="s">
        <v>149</v>
      </c>
      <c r="X1147" s="3">
        <v>1</v>
      </c>
      <c r="Y1147" s="3" t="str">
        <f>_xlfn.CONCAT(Exposure_Information[[#This Row],[Building Construction Code]]," - ",Exposure_Information[[#This Row],[Type of building construction]])</f>
        <v>RMS - 1</v>
      </c>
      <c r="Z1147" s="3">
        <v>0</v>
      </c>
      <c r="AA1147" s="2">
        <v>1900</v>
      </c>
      <c r="AB1147" s="2" t="s">
        <v>11</v>
      </c>
      <c r="AC1147" s="2">
        <v>1</v>
      </c>
      <c r="AD1147" s="2" t="str">
        <f>_xlfn.CONCAT(Exposure_Information[[#This Row],[Occupany Code]]," - ",Exposure_Information[[#This Row],[Type of building occupancy]])</f>
        <v>ATC - 1</v>
      </c>
      <c r="AE1147" s="5">
        <v>581000</v>
      </c>
      <c r="AF1147" s="5">
        <v>0</v>
      </c>
      <c r="AG1147" s="5">
        <v>0</v>
      </c>
      <c r="AH1147" s="5">
        <f>SUM(Exposure_Information[[#This Row],[Building Coverage Value]:[Business interruption value]])</f>
        <v>581000</v>
      </c>
      <c r="AI1147" s="5">
        <f>SUM(Exposure_Information[[#This Row],[Building Coverage Value]:[Contents Coverage Value]])</f>
        <v>581000</v>
      </c>
      <c r="AJ1147" s="26"/>
    </row>
    <row r="1148" spans="1:36" ht="26" x14ac:dyDescent="0.3">
      <c r="A1148" s="2" t="s">
        <v>148</v>
      </c>
      <c r="B1148" s="2" t="s">
        <v>156</v>
      </c>
      <c r="C1148" s="2" t="s">
        <v>325</v>
      </c>
      <c r="D1148" s="2">
        <v>12639</v>
      </c>
      <c r="E1148" s="2" t="s">
        <v>367</v>
      </c>
      <c r="F1148" s="2" t="s">
        <v>2035</v>
      </c>
      <c r="G1148" s="3">
        <v>1555</v>
      </c>
      <c r="H1148" s="3">
        <v>1000</v>
      </c>
      <c r="I1148" s="71">
        <f>Exposure_Information[[#This Row],[Total  Insured Value]]+Exposure_Information[[#This Row],[Policy Deductible]]</f>
        <v>581500</v>
      </c>
      <c r="J1148" s="2">
        <v>15570</v>
      </c>
      <c r="K1148" s="3">
        <v>1</v>
      </c>
      <c r="L1148" s="2" t="s">
        <v>9</v>
      </c>
      <c r="M1148" s="2" t="s">
        <v>2036</v>
      </c>
      <c r="N1148" s="3" t="s">
        <v>2037</v>
      </c>
      <c r="O1148" s="2" t="s">
        <v>283</v>
      </c>
      <c r="P1148" s="2" t="s">
        <v>90</v>
      </c>
      <c r="Q1148" s="3">
        <v>17</v>
      </c>
      <c r="R1148" s="2" t="s">
        <v>127</v>
      </c>
      <c r="S1148" s="3">
        <v>25</v>
      </c>
      <c r="T1148" s="2" t="s">
        <v>10</v>
      </c>
      <c r="U1148" s="3">
        <v>42.376046000000002</v>
      </c>
      <c r="V1148" s="2" t="s">
        <v>10835</v>
      </c>
      <c r="W1148" s="2" t="s">
        <v>149</v>
      </c>
      <c r="X1148" s="3">
        <v>1</v>
      </c>
      <c r="Y1148" s="3" t="str">
        <f>_xlfn.CONCAT(Exposure_Information[[#This Row],[Building Construction Code]]," - ",Exposure_Information[[#This Row],[Type of building construction]])</f>
        <v>RMS - 1</v>
      </c>
      <c r="Z1148" s="3">
        <v>0</v>
      </c>
      <c r="AA1148" s="2">
        <v>1927</v>
      </c>
      <c r="AB1148" s="2" t="s">
        <v>11</v>
      </c>
      <c r="AC1148" s="2">
        <v>1</v>
      </c>
      <c r="AD1148" s="2" t="str">
        <f>_xlfn.CONCAT(Exposure_Information[[#This Row],[Occupany Code]]," - ",Exposure_Information[[#This Row],[Type of building occupancy]])</f>
        <v>ATC - 1</v>
      </c>
      <c r="AE1148" s="5">
        <v>556500</v>
      </c>
      <c r="AF1148" s="5">
        <v>0</v>
      </c>
      <c r="AG1148" s="5">
        <v>24000</v>
      </c>
      <c r="AH1148" s="5">
        <f>SUM(Exposure_Information[[#This Row],[Building Coverage Value]:[Business interruption value]])</f>
        <v>580500</v>
      </c>
      <c r="AI1148" s="5">
        <f>SUM(Exposure_Information[[#This Row],[Building Coverage Value]:[Contents Coverage Value]])</f>
        <v>556500</v>
      </c>
      <c r="AJ1148" s="26"/>
    </row>
    <row r="1149" spans="1:36" x14ac:dyDescent="0.3">
      <c r="A1149" s="2" t="s">
        <v>148</v>
      </c>
      <c r="B1149" s="2" t="s">
        <v>156</v>
      </c>
      <c r="C1149" s="2" t="s">
        <v>325</v>
      </c>
      <c r="D1149" s="2">
        <v>115037</v>
      </c>
      <c r="E1149" s="2" t="s">
        <v>4697</v>
      </c>
      <c r="F1149" s="2" t="s">
        <v>7870</v>
      </c>
      <c r="G1149" s="3">
        <v>797</v>
      </c>
      <c r="H1149" s="3">
        <v>1000</v>
      </c>
      <c r="I1149" s="71">
        <f>Exposure_Information[[#This Row],[Total  Insured Value]]+Exposure_Information[[#This Row],[Policy Deductible]]</f>
        <v>581450</v>
      </c>
      <c r="J1149" s="2">
        <v>118167</v>
      </c>
      <c r="K1149" s="3">
        <v>1</v>
      </c>
      <c r="L1149" s="2" t="s">
        <v>9</v>
      </c>
      <c r="M1149" s="2" t="s">
        <v>7871</v>
      </c>
      <c r="N1149" s="3" t="s">
        <v>7872</v>
      </c>
      <c r="O1149" s="2" t="s">
        <v>894</v>
      </c>
      <c r="P1149" s="2" t="s">
        <v>224</v>
      </c>
      <c r="Q1149" s="3">
        <v>21</v>
      </c>
      <c r="R1149" s="2" t="s">
        <v>127</v>
      </c>
      <c r="S1149" s="3">
        <v>25</v>
      </c>
      <c r="T1149" s="2" t="s">
        <v>10</v>
      </c>
      <c r="U1149" s="3">
        <v>42.247894000000002</v>
      </c>
      <c r="V1149" s="2" t="s">
        <v>10835</v>
      </c>
      <c r="W1149" s="2" t="s">
        <v>149</v>
      </c>
      <c r="X1149" s="3">
        <v>1</v>
      </c>
      <c r="Y1149" s="3" t="str">
        <f>_xlfn.CONCAT(Exposure_Information[[#This Row],[Building Construction Code]]," - ",Exposure_Information[[#This Row],[Type of building construction]])</f>
        <v>RMS - 1</v>
      </c>
      <c r="Z1149" s="3">
        <v>0</v>
      </c>
      <c r="AA1149" s="2">
        <v>1977</v>
      </c>
      <c r="AB1149" s="2" t="s">
        <v>11</v>
      </c>
      <c r="AC1149" s="2">
        <v>1</v>
      </c>
      <c r="AD1149" s="2" t="str">
        <f>_xlfn.CONCAT(Exposure_Information[[#This Row],[Occupany Code]]," - ",Exposure_Information[[#This Row],[Type of building occupancy]])</f>
        <v>ATC - 1</v>
      </c>
      <c r="AE1149" s="5">
        <v>305500</v>
      </c>
      <c r="AF1149" s="5">
        <v>213850</v>
      </c>
      <c r="AG1149" s="5">
        <v>61100</v>
      </c>
      <c r="AH1149" s="5">
        <f>SUM(Exposure_Information[[#This Row],[Building Coverage Value]:[Business interruption value]])</f>
        <v>580450</v>
      </c>
      <c r="AI1149" s="5">
        <f>SUM(Exposure_Information[[#This Row],[Building Coverage Value]:[Contents Coverage Value]])</f>
        <v>519350</v>
      </c>
      <c r="AJ1149" s="26"/>
    </row>
    <row r="1150" spans="1:36" ht="26" x14ac:dyDescent="0.3">
      <c r="A1150" s="2" t="s">
        <v>148</v>
      </c>
      <c r="B1150" s="2" t="s">
        <v>156</v>
      </c>
      <c r="C1150" s="2" t="s">
        <v>325</v>
      </c>
      <c r="D1150" s="2">
        <v>115633</v>
      </c>
      <c r="E1150" s="2" t="s">
        <v>4697</v>
      </c>
      <c r="F1150" s="2" t="s">
        <v>9602</v>
      </c>
      <c r="G1150" s="3">
        <v>740</v>
      </c>
      <c r="H1150" s="3">
        <v>500</v>
      </c>
      <c r="I1150" s="71">
        <f>Exposure_Information[[#This Row],[Total  Insured Value]]+Exposure_Information[[#This Row],[Policy Deductible]]</f>
        <v>580950</v>
      </c>
      <c r="J1150" s="2">
        <v>118763</v>
      </c>
      <c r="K1150" s="3">
        <v>1</v>
      </c>
      <c r="L1150" s="2" t="s">
        <v>9</v>
      </c>
      <c r="M1150" s="2" t="s">
        <v>9603</v>
      </c>
      <c r="N1150" s="3" t="s">
        <v>9604</v>
      </c>
      <c r="O1150" s="2" t="s">
        <v>2938</v>
      </c>
      <c r="P1150" s="2" t="s">
        <v>171</v>
      </c>
      <c r="Q1150" s="3">
        <v>27</v>
      </c>
      <c r="R1150" s="2" t="s">
        <v>127</v>
      </c>
      <c r="S1150" s="3">
        <v>25</v>
      </c>
      <c r="T1150" s="2" t="s">
        <v>10</v>
      </c>
      <c r="U1150" s="3">
        <v>42.144539000000002</v>
      </c>
      <c r="V1150" s="2" t="s">
        <v>10835</v>
      </c>
      <c r="W1150" s="2" t="s">
        <v>149</v>
      </c>
      <c r="X1150" s="3">
        <v>1</v>
      </c>
      <c r="Y1150" s="3" t="str">
        <f>_xlfn.CONCAT(Exposure_Information[[#This Row],[Building Construction Code]]," - ",Exposure_Information[[#This Row],[Type of building construction]])</f>
        <v>RMS - 1</v>
      </c>
      <c r="Z1150" s="3">
        <v>0</v>
      </c>
      <c r="AA1150" s="2">
        <v>1982</v>
      </c>
      <c r="AB1150" s="2" t="s">
        <v>11</v>
      </c>
      <c r="AC1150" s="2">
        <v>1</v>
      </c>
      <c r="AD1150" s="2" t="str">
        <f>_xlfn.CONCAT(Exposure_Information[[#This Row],[Occupany Code]]," - ",Exposure_Information[[#This Row],[Type of building occupancy]])</f>
        <v>ATC - 1</v>
      </c>
      <c r="AE1150" s="5">
        <v>305500</v>
      </c>
      <c r="AF1150" s="5">
        <v>213850</v>
      </c>
      <c r="AG1150" s="5">
        <v>61100</v>
      </c>
      <c r="AH1150" s="5">
        <f>SUM(Exposure_Information[[#This Row],[Building Coverage Value]:[Business interruption value]])</f>
        <v>580450</v>
      </c>
      <c r="AI1150" s="5">
        <f>SUM(Exposure_Information[[#This Row],[Building Coverage Value]:[Contents Coverage Value]])</f>
        <v>519350</v>
      </c>
      <c r="AJ1150" s="26"/>
    </row>
    <row r="1151" spans="1:36" x14ac:dyDescent="0.3">
      <c r="A1151" s="2" t="s">
        <v>148</v>
      </c>
      <c r="B1151" s="2" t="s">
        <v>156</v>
      </c>
      <c r="C1151" s="2" t="s">
        <v>325</v>
      </c>
      <c r="D1151" s="2">
        <v>113207</v>
      </c>
      <c r="E1151" s="2" t="s">
        <v>4697</v>
      </c>
      <c r="F1151" s="2" t="s">
        <v>7463</v>
      </c>
      <c r="G1151" s="3">
        <v>1011</v>
      </c>
      <c r="H1151" s="3">
        <v>500</v>
      </c>
      <c r="I1151" s="71">
        <f>Exposure_Information[[#This Row],[Total  Insured Value]]+Exposure_Information[[#This Row],[Policy Deductible]]</f>
        <v>580000</v>
      </c>
      <c r="J1151" s="2">
        <v>116337</v>
      </c>
      <c r="K1151" s="3">
        <v>1</v>
      </c>
      <c r="L1151" s="2" t="s">
        <v>9</v>
      </c>
      <c r="M1151" s="2" t="s">
        <v>7464</v>
      </c>
      <c r="N1151" s="3" t="s">
        <v>7465</v>
      </c>
      <c r="O1151" s="2" t="s">
        <v>7466</v>
      </c>
      <c r="P1151" s="2" t="s">
        <v>174</v>
      </c>
      <c r="Q1151" s="3">
        <v>5</v>
      </c>
      <c r="R1151" s="2" t="s">
        <v>127</v>
      </c>
      <c r="S1151" s="3">
        <v>25</v>
      </c>
      <c r="T1151" s="2" t="s">
        <v>10</v>
      </c>
      <c r="U1151" s="3">
        <v>41.891221000000002</v>
      </c>
      <c r="V1151" s="2" t="s">
        <v>10835</v>
      </c>
      <c r="W1151" s="2" t="s">
        <v>149</v>
      </c>
      <c r="X1151" s="3">
        <v>1</v>
      </c>
      <c r="Y1151" s="3" t="str">
        <f>_xlfn.CONCAT(Exposure_Information[[#This Row],[Building Construction Code]]," - ",Exposure_Information[[#This Row],[Type of building construction]])</f>
        <v>RMS - 1</v>
      </c>
      <c r="Z1151" s="3">
        <v>0</v>
      </c>
      <c r="AA1151" s="2">
        <v>1962</v>
      </c>
      <c r="AB1151" s="2" t="s">
        <v>11</v>
      </c>
      <c r="AC1151" s="2">
        <v>1</v>
      </c>
      <c r="AD1151" s="2" t="str">
        <f>_xlfn.CONCAT(Exposure_Information[[#This Row],[Occupany Code]]," - ",Exposure_Information[[#This Row],[Type of building occupancy]])</f>
        <v>ATC - 1</v>
      </c>
      <c r="AE1151" s="5">
        <v>305000</v>
      </c>
      <c r="AF1151" s="5">
        <v>213500</v>
      </c>
      <c r="AG1151" s="5">
        <v>61000</v>
      </c>
      <c r="AH1151" s="5">
        <f>SUM(Exposure_Information[[#This Row],[Building Coverage Value]:[Business interruption value]])</f>
        <v>579500</v>
      </c>
      <c r="AI1151" s="5">
        <f>SUM(Exposure_Information[[#This Row],[Building Coverage Value]:[Contents Coverage Value]])</f>
        <v>518500</v>
      </c>
      <c r="AJ1151" s="26"/>
    </row>
    <row r="1152" spans="1:36" ht="26" x14ac:dyDescent="0.3">
      <c r="A1152" s="2" t="s">
        <v>148</v>
      </c>
      <c r="B1152" s="2" t="s">
        <v>156</v>
      </c>
      <c r="C1152" s="2" t="s">
        <v>325</v>
      </c>
      <c r="D1152" s="2">
        <v>108604</v>
      </c>
      <c r="E1152" s="2" t="s">
        <v>4697</v>
      </c>
      <c r="F1152" s="2" t="s">
        <v>8288</v>
      </c>
      <c r="G1152" s="3">
        <v>909</v>
      </c>
      <c r="H1152" s="3">
        <v>500</v>
      </c>
      <c r="I1152" s="71">
        <f>Exposure_Information[[#This Row],[Total  Insured Value]]+Exposure_Information[[#This Row],[Policy Deductible]]</f>
        <v>580000</v>
      </c>
      <c r="J1152" s="2">
        <v>111734</v>
      </c>
      <c r="K1152" s="3">
        <v>1</v>
      </c>
      <c r="L1152" s="2" t="s">
        <v>9</v>
      </c>
      <c r="M1152" s="2" t="s">
        <v>8289</v>
      </c>
      <c r="N1152" s="3" t="s">
        <v>8290</v>
      </c>
      <c r="O1152" s="2" t="s">
        <v>685</v>
      </c>
      <c r="P1152" s="2" t="s">
        <v>224</v>
      </c>
      <c r="Q1152" s="3">
        <v>21</v>
      </c>
      <c r="R1152" s="2" t="s">
        <v>127</v>
      </c>
      <c r="S1152" s="3">
        <v>25</v>
      </c>
      <c r="T1152" s="2" t="s">
        <v>10</v>
      </c>
      <c r="U1152" s="3">
        <v>42.221817000000001</v>
      </c>
      <c r="V1152" s="2" t="s">
        <v>10835</v>
      </c>
      <c r="W1152" s="2" t="s">
        <v>149</v>
      </c>
      <c r="X1152" s="3">
        <v>1</v>
      </c>
      <c r="Y1152" s="3" t="str">
        <f>_xlfn.CONCAT(Exposure_Information[[#This Row],[Building Construction Code]]," - ",Exposure_Information[[#This Row],[Type of building construction]])</f>
        <v>RMS - 1</v>
      </c>
      <c r="Z1152" s="3">
        <v>0</v>
      </c>
      <c r="AA1152" s="2">
        <v>1950</v>
      </c>
      <c r="AB1152" s="2" t="s">
        <v>11</v>
      </c>
      <c r="AC1152" s="2">
        <v>1</v>
      </c>
      <c r="AD1152" s="2" t="str">
        <f>_xlfn.CONCAT(Exposure_Information[[#This Row],[Occupany Code]]," - ",Exposure_Information[[#This Row],[Type of building occupancy]])</f>
        <v>ATC - 1</v>
      </c>
      <c r="AE1152" s="5">
        <v>305000</v>
      </c>
      <c r="AF1152" s="5">
        <v>213500</v>
      </c>
      <c r="AG1152" s="5">
        <v>61000</v>
      </c>
      <c r="AH1152" s="5">
        <f>SUM(Exposure_Information[[#This Row],[Building Coverage Value]:[Business interruption value]])</f>
        <v>579500</v>
      </c>
      <c r="AI1152" s="5">
        <f>SUM(Exposure_Information[[#This Row],[Building Coverage Value]:[Contents Coverage Value]])</f>
        <v>518500</v>
      </c>
      <c r="AJ1152" s="26"/>
    </row>
    <row r="1153" spans="1:36" ht="26" x14ac:dyDescent="0.3">
      <c r="A1153" s="2" t="s">
        <v>148</v>
      </c>
      <c r="B1153" s="2" t="s">
        <v>156</v>
      </c>
      <c r="C1153" s="2" t="s">
        <v>325</v>
      </c>
      <c r="D1153" s="2">
        <v>116168</v>
      </c>
      <c r="E1153" s="2" t="s">
        <v>4697</v>
      </c>
      <c r="F1153" s="2" t="s">
        <v>8844</v>
      </c>
      <c r="G1153" s="3">
        <v>786</v>
      </c>
      <c r="H1153" s="3">
        <v>500</v>
      </c>
      <c r="I1153" s="71">
        <f>Exposure_Information[[#This Row],[Total  Insured Value]]+Exposure_Information[[#This Row],[Policy Deductible]]</f>
        <v>580000</v>
      </c>
      <c r="J1153" s="2">
        <v>119298</v>
      </c>
      <c r="K1153" s="3">
        <v>1</v>
      </c>
      <c r="L1153" s="2" t="s">
        <v>9</v>
      </c>
      <c r="M1153" s="2" t="s">
        <v>8845</v>
      </c>
      <c r="N1153" s="3" t="s">
        <v>8846</v>
      </c>
      <c r="O1153" s="2" t="s">
        <v>2889</v>
      </c>
      <c r="P1153" s="2" t="s">
        <v>90</v>
      </c>
      <c r="Q1153" s="3">
        <v>17</v>
      </c>
      <c r="R1153" s="2" t="s">
        <v>127</v>
      </c>
      <c r="S1153" s="3">
        <v>25</v>
      </c>
      <c r="T1153" s="2" t="s">
        <v>10</v>
      </c>
      <c r="U1153" s="3">
        <v>42.350203999999998</v>
      </c>
      <c r="V1153" s="2" t="s">
        <v>10835</v>
      </c>
      <c r="W1153" s="2" t="s">
        <v>149</v>
      </c>
      <c r="X1153" s="3">
        <v>1</v>
      </c>
      <c r="Y1153" s="3" t="str">
        <f>_xlfn.CONCAT(Exposure_Information[[#This Row],[Building Construction Code]]," - ",Exposure_Information[[#This Row],[Type of building construction]])</f>
        <v>RMS - 1</v>
      </c>
      <c r="Z1153" s="3">
        <v>0</v>
      </c>
      <c r="AA1153" s="2">
        <v>1972</v>
      </c>
      <c r="AB1153" s="2" t="s">
        <v>11</v>
      </c>
      <c r="AC1153" s="2">
        <v>1</v>
      </c>
      <c r="AD1153" s="2" t="str">
        <f>_xlfn.CONCAT(Exposure_Information[[#This Row],[Occupany Code]]," - ",Exposure_Information[[#This Row],[Type of building occupancy]])</f>
        <v>ATC - 1</v>
      </c>
      <c r="AE1153" s="5">
        <v>305000</v>
      </c>
      <c r="AF1153" s="5">
        <v>213500</v>
      </c>
      <c r="AG1153" s="5">
        <v>61000</v>
      </c>
      <c r="AH1153" s="5">
        <f>SUM(Exposure_Information[[#This Row],[Building Coverage Value]:[Business interruption value]])</f>
        <v>579500</v>
      </c>
      <c r="AI1153" s="5">
        <f>SUM(Exposure_Information[[#This Row],[Building Coverage Value]:[Contents Coverage Value]])</f>
        <v>518500</v>
      </c>
      <c r="AJ1153" s="26"/>
    </row>
    <row r="1154" spans="1:36" ht="26" x14ac:dyDescent="0.3">
      <c r="A1154" s="2" t="s">
        <v>148</v>
      </c>
      <c r="B1154" s="2" t="s">
        <v>156</v>
      </c>
      <c r="C1154" s="2" t="s">
        <v>325</v>
      </c>
      <c r="D1154" s="2">
        <v>112396</v>
      </c>
      <c r="E1154" s="2" t="s">
        <v>4697</v>
      </c>
      <c r="F1154" s="2" t="s">
        <v>9014</v>
      </c>
      <c r="G1154" s="3">
        <v>960</v>
      </c>
      <c r="H1154" s="3">
        <v>500</v>
      </c>
      <c r="I1154" s="71">
        <f>Exposure_Information[[#This Row],[Total  Insured Value]]+Exposure_Information[[#This Row],[Policy Deductible]]</f>
        <v>580000</v>
      </c>
      <c r="J1154" s="2">
        <v>115526</v>
      </c>
      <c r="K1154" s="3">
        <v>1</v>
      </c>
      <c r="L1154" s="2" t="s">
        <v>9</v>
      </c>
      <c r="M1154" s="2" t="s">
        <v>9015</v>
      </c>
      <c r="N1154" s="3" t="s">
        <v>9016</v>
      </c>
      <c r="O1154" s="2" t="s">
        <v>5495</v>
      </c>
      <c r="P1154" s="2" t="s">
        <v>470</v>
      </c>
      <c r="Q1154" s="3">
        <v>15</v>
      </c>
      <c r="R1154" s="2" t="s">
        <v>127</v>
      </c>
      <c r="S1154" s="3">
        <v>25</v>
      </c>
      <c r="T1154" s="2" t="s">
        <v>10</v>
      </c>
      <c r="U1154" s="3">
        <v>42.220005999999998</v>
      </c>
      <c r="V1154" s="2" t="s">
        <v>10835</v>
      </c>
      <c r="W1154" s="2" t="s">
        <v>149</v>
      </c>
      <c r="X1154" s="3">
        <v>1</v>
      </c>
      <c r="Y1154" s="3" t="str">
        <f>_xlfn.CONCAT(Exposure_Information[[#This Row],[Building Construction Code]]," - ",Exposure_Information[[#This Row],[Type of building construction]])</f>
        <v>RMS - 1</v>
      </c>
      <c r="Z1154" s="3">
        <v>0</v>
      </c>
      <c r="AA1154" s="2">
        <v>1900</v>
      </c>
      <c r="AB1154" s="2" t="s">
        <v>11</v>
      </c>
      <c r="AC1154" s="2">
        <v>1</v>
      </c>
      <c r="AD1154" s="2" t="str">
        <f>_xlfn.CONCAT(Exposure_Information[[#This Row],[Occupany Code]]," - ",Exposure_Information[[#This Row],[Type of building occupancy]])</f>
        <v>ATC - 1</v>
      </c>
      <c r="AE1154" s="5">
        <v>305000</v>
      </c>
      <c r="AF1154" s="5">
        <v>213500</v>
      </c>
      <c r="AG1154" s="5">
        <v>61000</v>
      </c>
      <c r="AH1154" s="5">
        <f>SUM(Exposure_Information[[#This Row],[Building Coverage Value]:[Business interruption value]])</f>
        <v>579500</v>
      </c>
      <c r="AI1154" s="5">
        <f>SUM(Exposure_Information[[#This Row],[Building Coverage Value]:[Contents Coverage Value]])</f>
        <v>518500</v>
      </c>
      <c r="AJ1154" s="26"/>
    </row>
    <row r="1155" spans="1:36" ht="26" x14ac:dyDescent="0.3">
      <c r="A1155" s="2" t="s">
        <v>148</v>
      </c>
      <c r="B1155" s="2" t="s">
        <v>156</v>
      </c>
      <c r="C1155" s="2" t="s">
        <v>325</v>
      </c>
      <c r="D1155" s="2">
        <v>111365</v>
      </c>
      <c r="E1155" s="2" t="s">
        <v>4697</v>
      </c>
      <c r="F1155" s="2" t="s">
        <v>9860</v>
      </c>
      <c r="G1155" s="3">
        <v>1090</v>
      </c>
      <c r="H1155" s="3">
        <v>500</v>
      </c>
      <c r="I1155" s="71">
        <f>Exposure_Information[[#This Row],[Total  Insured Value]]+Exposure_Information[[#This Row],[Policy Deductible]]</f>
        <v>580000</v>
      </c>
      <c r="J1155" s="2">
        <v>114495</v>
      </c>
      <c r="K1155" s="3">
        <v>1</v>
      </c>
      <c r="L1155" s="2" t="s">
        <v>9</v>
      </c>
      <c r="M1155" s="2" t="s">
        <v>9861</v>
      </c>
      <c r="N1155" s="3" t="s">
        <v>9862</v>
      </c>
      <c r="O1155" s="2" t="s">
        <v>1593</v>
      </c>
      <c r="P1155" s="2" t="s">
        <v>221</v>
      </c>
      <c r="Q1155" s="3">
        <v>23</v>
      </c>
      <c r="R1155" s="2" t="s">
        <v>127</v>
      </c>
      <c r="S1155" s="3">
        <v>25</v>
      </c>
      <c r="T1155" s="2" t="s">
        <v>10</v>
      </c>
      <c r="U1155" s="3">
        <v>41.900115999999997</v>
      </c>
      <c r="V1155" s="2" t="s">
        <v>10835</v>
      </c>
      <c r="W1155" s="2" t="s">
        <v>149</v>
      </c>
      <c r="X1155" s="3">
        <v>1</v>
      </c>
      <c r="Y1155" s="3" t="str">
        <f>_xlfn.CONCAT(Exposure_Information[[#This Row],[Building Construction Code]]," - ",Exposure_Information[[#This Row],[Type of building construction]])</f>
        <v>RMS - 1</v>
      </c>
      <c r="Z1155" s="3">
        <v>0</v>
      </c>
      <c r="AA1155" s="2">
        <v>1986</v>
      </c>
      <c r="AB1155" s="2" t="s">
        <v>11</v>
      </c>
      <c r="AC1155" s="2">
        <v>1</v>
      </c>
      <c r="AD1155" s="2" t="str">
        <f>_xlfn.CONCAT(Exposure_Information[[#This Row],[Occupany Code]]," - ",Exposure_Information[[#This Row],[Type of building occupancy]])</f>
        <v>ATC - 1</v>
      </c>
      <c r="AE1155" s="5">
        <v>305000</v>
      </c>
      <c r="AF1155" s="5">
        <v>213500</v>
      </c>
      <c r="AG1155" s="5">
        <v>61000</v>
      </c>
      <c r="AH1155" s="5">
        <f>SUM(Exposure_Information[[#This Row],[Building Coverage Value]:[Business interruption value]])</f>
        <v>579500</v>
      </c>
      <c r="AI1155" s="5">
        <f>SUM(Exposure_Information[[#This Row],[Building Coverage Value]:[Contents Coverage Value]])</f>
        <v>518500</v>
      </c>
      <c r="AJ1155" s="26"/>
    </row>
    <row r="1156" spans="1:36" ht="26" x14ac:dyDescent="0.3">
      <c r="A1156" s="2" t="s">
        <v>148</v>
      </c>
      <c r="B1156" s="2" t="s">
        <v>156</v>
      </c>
      <c r="C1156" s="2" t="s">
        <v>325</v>
      </c>
      <c r="D1156" s="2">
        <v>7100</v>
      </c>
      <c r="E1156" s="2" t="s">
        <v>335</v>
      </c>
      <c r="F1156" s="2" t="s">
        <v>336</v>
      </c>
      <c r="G1156" s="3">
        <v>2210</v>
      </c>
      <c r="H1156" s="3">
        <v>1000</v>
      </c>
      <c r="I1156" s="71">
        <f>Exposure_Information[[#This Row],[Total  Insured Value]]+Exposure_Information[[#This Row],[Policy Deductible]]</f>
        <v>351000</v>
      </c>
      <c r="J1156" s="2">
        <v>9553</v>
      </c>
      <c r="K1156" s="3">
        <v>1</v>
      </c>
      <c r="L1156" s="2" t="s">
        <v>9</v>
      </c>
      <c r="M1156" s="2" t="s">
        <v>332</v>
      </c>
      <c r="N1156" s="3" t="s">
        <v>337</v>
      </c>
      <c r="O1156" s="2" t="s">
        <v>100</v>
      </c>
      <c r="P1156" s="2" t="s">
        <v>90</v>
      </c>
      <c r="Q1156" s="3">
        <v>17</v>
      </c>
      <c r="R1156" s="2" t="s">
        <v>127</v>
      </c>
      <c r="S1156" s="3">
        <v>25</v>
      </c>
      <c r="T1156" s="2" t="s">
        <v>10</v>
      </c>
      <c r="U1156" s="3">
        <v>42.487026</v>
      </c>
      <c r="V1156" s="2" t="s">
        <v>10835</v>
      </c>
      <c r="W1156" s="2" t="s">
        <v>149</v>
      </c>
      <c r="X1156" s="3">
        <v>2</v>
      </c>
      <c r="Y1156" s="3" t="str">
        <f>_xlfn.CONCAT(Exposure_Information[[#This Row],[Building Construction Code]]," - ",Exposure_Information[[#This Row],[Type of building construction]])</f>
        <v>RMS - 2</v>
      </c>
      <c r="Z1156" s="3">
        <v>0</v>
      </c>
      <c r="AA1156" s="2">
        <v>9999</v>
      </c>
      <c r="AB1156" s="2" t="s">
        <v>11</v>
      </c>
      <c r="AC1156" s="2">
        <v>37</v>
      </c>
      <c r="AD1156" s="2" t="str">
        <f>_xlfn.CONCAT(Exposure_Information[[#This Row],[Occupany Code]]," - ",Exposure_Information[[#This Row],[Type of building occupancy]])</f>
        <v>ATC - 37</v>
      </c>
      <c r="AE1156" s="5">
        <v>0</v>
      </c>
      <c r="AF1156" s="5">
        <v>25000</v>
      </c>
      <c r="AG1156" s="5">
        <v>325000</v>
      </c>
      <c r="AH1156" s="5">
        <f>SUM(Exposure_Information[[#This Row],[Building Coverage Value]:[Business interruption value]])</f>
        <v>350000</v>
      </c>
      <c r="AI1156" s="5">
        <f>SUM(Exposure_Information[[#This Row],[Building Coverage Value]:[Contents Coverage Value]])</f>
        <v>25000</v>
      </c>
      <c r="AJ1156" s="26"/>
    </row>
    <row r="1157" spans="1:36" ht="39" x14ac:dyDescent="0.3">
      <c r="A1157" s="2" t="s">
        <v>148</v>
      </c>
      <c r="B1157" s="2" t="s">
        <v>156</v>
      </c>
      <c r="C1157" s="2" t="s">
        <v>325</v>
      </c>
      <c r="D1157" s="2">
        <v>7097</v>
      </c>
      <c r="E1157" s="2" t="s">
        <v>335</v>
      </c>
      <c r="F1157" s="2" t="s">
        <v>2441</v>
      </c>
      <c r="G1157" s="3">
        <v>494.20001220703125</v>
      </c>
      <c r="H1157" s="3">
        <v>1000</v>
      </c>
      <c r="I1157" s="71">
        <f>Exposure_Information[[#This Row],[Total  Insured Value]]+Exposure_Information[[#This Row],[Policy Deductible]]</f>
        <v>11000</v>
      </c>
      <c r="J1157" s="2">
        <v>9549</v>
      </c>
      <c r="K1157" s="3">
        <v>1</v>
      </c>
      <c r="L1157" s="2" t="s">
        <v>9</v>
      </c>
      <c r="M1157" s="2" t="s">
        <v>10713</v>
      </c>
      <c r="N1157" s="2" t="s">
        <v>166</v>
      </c>
      <c r="O1157" s="2" t="s">
        <v>545</v>
      </c>
      <c r="P1157" s="2" t="s">
        <v>59</v>
      </c>
      <c r="Q1157" s="3">
        <v>61</v>
      </c>
      <c r="R1157" s="2" t="s">
        <v>25</v>
      </c>
      <c r="S1157" s="3">
        <v>36</v>
      </c>
      <c r="T1157" s="2" t="s">
        <v>10</v>
      </c>
      <c r="U1157" s="3">
        <v>40.740882999999997</v>
      </c>
      <c r="V1157" s="2" t="s">
        <v>10835</v>
      </c>
      <c r="W1157" s="2" t="s">
        <v>149</v>
      </c>
      <c r="X1157" s="3" t="s">
        <v>504</v>
      </c>
      <c r="Y1157" s="3" t="str">
        <f>_xlfn.CONCAT(Exposure_Information[[#This Row],[Building Construction Code]]," - ",Exposure_Information[[#This Row],[Type of building construction]])</f>
        <v>RMS - 4A</v>
      </c>
      <c r="Z1157" s="3">
        <v>0</v>
      </c>
      <c r="AA1157" s="2">
        <v>9999</v>
      </c>
      <c r="AB1157" s="2" t="s">
        <v>11</v>
      </c>
      <c r="AC1157" s="2">
        <v>37</v>
      </c>
      <c r="AD1157" s="2" t="str">
        <f>_xlfn.CONCAT(Exposure_Information[[#This Row],[Occupany Code]]," - ",Exposure_Information[[#This Row],[Type of building occupancy]])</f>
        <v>ATC - 37</v>
      </c>
      <c r="AE1157" s="5">
        <v>0</v>
      </c>
      <c r="AF1157" s="5">
        <v>10000</v>
      </c>
      <c r="AG1157" s="5">
        <v>0</v>
      </c>
      <c r="AH1157" s="5">
        <f>SUM(Exposure_Information[[#This Row],[Building Coverage Value]:[Business interruption value]])</f>
        <v>10000</v>
      </c>
      <c r="AI1157" s="5">
        <f>SUM(Exposure_Information[[#This Row],[Building Coverage Value]:[Contents Coverage Value]])</f>
        <v>10000</v>
      </c>
      <c r="AJ1157" s="26"/>
    </row>
    <row r="1158" spans="1:36" ht="26" x14ac:dyDescent="0.3">
      <c r="A1158" s="2" t="s">
        <v>148</v>
      </c>
      <c r="B1158" s="2" t="s">
        <v>156</v>
      </c>
      <c r="C1158" s="2" t="s">
        <v>325</v>
      </c>
      <c r="D1158" s="2">
        <v>107568</v>
      </c>
      <c r="E1158" s="2" t="s">
        <v>4697</v>
      </c>
      <c r="F1158" s="2" t="s">
        <v>9494</v>
      </c>
      <c r="G1158" s="3">
        <v>778</v>
      </c>
      <c r="H1158" s="3">
        <v>500</v>
      </c>
      <c r="I1158" s="71">
        <f>Exposure_Information[[#This Row],[Total  Insured Value]]+Exposure_Information[[#This Row],[Policy Deductible]]</f>
        <v>579050</v>
      </c>
      <c r="J1158" s="2">
        <v>110698</v>
      </c>
      <c r="K1158" s="3">
        <v>1</v>
      </c>
      <c r="L1158" s="2" t="s">
        <v>9</v>
      </c>
      <c r="M1158" s="2" t="s">
        <v>9495</v>
      </c>
      <c r="N1158" s="3" t="s">
        <v>9496</v>
      </c>
      <c r="O1158" s="2" t="s">
        <v>261</v>
      </c>
      <c r="P1158" s="2" t="s">
        <v>224</v>
      </c>
      <c r="Q1158" s="3">
        <v>21</v>
      </c>
      <c r="R1158" s="2" t="s">
        <v>127</v>
      </c>
      <c r="S1158" s="3">
        <v>25</v>
      </c>
      <c r="T1158" s="2" t="s">
        <v>10</v>
      </c>
      <c r="U1158" s="3">
        <v>42.250808999999997</v>
      </c>
      <c r="V1158" s="2" t="s">
        <v>10835</v>
      </c>
      <c r="W1158" s="2" t="s">
        <v>149</v>
      </c>
      <c r="X1158" s="3">
        <v>1</v>
      </c>
      <c r="Y1158" s="3" t="str">
        <f>_xlfn.CONCAT(Exposure_Information[[#This Row],[Building Construction Code]]," - ",Exposure_Information[[#This Row],[Type of building construction]])</f>
        <v>RMS - 1</v>
      </c>
      <c r="Z1158" s="3">
        <v>0</v>
      </c>
      <c r="AA1158" s="2">
        <v>1950</v>
      </c>
      <c r="AB1158" s="2" t="s">
        <v>11</v>
      </c>
      <c r="AC1158" s="2">
        <v>1</v>
      </c>
      <c r="AD1158" s="2" t="str">
        <f>_xlfn.CONCAT(Exposure_Information[[#This Row],[Occupany Code]]," - ",Exposure_Information[[#This Row],[Type of building occupancy]])</f>
        <v>ATC - 1</v>
      </c>
      <c r="AE1158" s="5">
        <v>304500</v>
      </c>
      <c r="AF1158" s="5">
        <v>213150</v>
      </c>
      <c r="AG1158" s="5">
        <v>60900</v>
      </c>
      <c r="AH1158" s="5">
        <f>SUM(Exposure_Information[[#This Row],[Building Coverage Value]:[Business interruption value]])</f>
        <v>578550</v>
      </c>
      <c r="AI1158" s="5">
        <f>SUM(Exposure_Information[[#This Row],[Building Coverage Value]:[Contents Coverage Value]])</f>
        <v>517650</v>
      </c>
      <c r="AJ1158" s="26"/>
    </row>
    <row r="1159" spans="1:36" ht="26" x14ac:dyDescent="0.3">
      <c r="A1159" s="2" t="s">
        <v>148</v>
      </c>
      <c r="B1159" s="2" t="s">
        <v>156</v>
      </c>
      <c r="C1159" s="2" t="s">
        <v>325</v>
      </c>
      <c r="D1159" s="2">
        <v>7093</v>
      </c>
      <c r="E1159" s="2" t="s">
        <v>335</v>
      </c>
      <c r="F1159" s="2" t="s">
        <v>1557</v>
      </c>
      <c r="G1159" s="3">
        <v>5409.080078125</v>
      </c>
      <c r="H1159" s="3">
        <v>2500</v>
      </c>
      <c r="I1159" s="71">
        <f>Exposure_Information[[#This Row],[Total  Insured Value]]+Exposure_Information[[#This Row],[Policy Deductible]]</f>
        <v>92500</v>
      </c>
      <c r="J1159" s="2">
        <v>9544</v>
      </c>
      <c r="K1159" s="3">
        <v>1</v>
      </c>
      <c r="L1159" s="2" t="s">
        <v>9</v>
      </c>
      <c r="M1159" s="2" t="s">
        <v>10713</v>
      </c>
      <c r="N1159" s="2" t="s">
        <v>681</v>
      </c>
      <c r="O1159" s="2" t="s">
        <v>625</v>
      </c>
      <c r="P1159" s="2" t="s">
        <v>32</v>
      </c>
      <c r="Q1159" s="3">
        <v>79</v>
      </c>
      <c r="R1159" s="2" t="s">
        <v>25</v>
      </c>
      <c r="S1159" s="3">
        <v>36</v>
      </c>
      <c r="T1159" s="2" t="s">
        <v>10</v>
      </c>
      <c r="U1159" s="3">
        <v>41.371611000000001</v>
      </c>
      <c r="V1159" s="2" t="s">
        <v>10835</v>
      </c>
      <c r="W1159" s="2" t="s">
        <v>149</v>
      </c>
      <c r="X1159" s="3">
        <v>1</v>
      </c>
      <c r="Y1159" s="3" t="str">
        <f>_xlfn.CONCAT(Exposure_Information[[#This Row],[Building Construction Code]]," - ",Exposure_Information[[#This Row],[Type of building construction]])</f>
        <v>RMS - 1</v>
      </c>
      <c r="Z1159" s="3">
        <v>0</v>
      </c>
      <c r="AA1159" s="2">
        <v>9999</v>
      </c>
      <c r="AB1159" s="2" t="s">
        <v>11</v>
      </c>
      <c r="AC1159" s="2">
        <v>37</v>
      </c>
      <c r="AD1159" s="2" t="str">
        <f>_xlfn.CONCAT(Exposure_Information[[#This Row],[Occupany Code]]," - ",Exposure_Information[[#This Row],[Type of building occupancy]])</f>
        <v>ATC - 37</v>
      </c>
      <c r="AE1159" s="5">
        <v>80000</v>
      </c>
      <c r="AF1159" s="5">
        <v>0</v>
      </c>
      <c r="AG1159" s="5">
        <v>10000</v>
      </c>
      <c r="AH1159" s="5">
        <f>SUM(Exposure_Information[[#This Row],[Building Coverage Value]:[Business interruption value]])</f>
        <v>90000</v>
      </c>
      <c r="AI1159" s="5">
        <f>SUM(Exposure_Information[[#This Row],[Building Coverage Value]:[Contents Coverage Value]])</f>
        <v>80000</v>
      </c>
      <c r="AJ1159" s="26"/>
    </row>
    <row r="1160" spans="1:36" ht="26" x14ac:dyDescent="0.3">
      <c r="A1160" s="2" t="s">
        <v>148</v>
      </c>
      <c r="B1160" s="2" t="s">
        <v>156</v>
      </c>
      <c r="C1160" s="2" t="s">
        <v>325</v>
      </c>
      <c r="D1160" s="2">
        <v>7091</v>
      </c>
      <c r="E1160" s="2" t="s">
        <v>335</v>
      </c>
      <c r="F1160" s="2" t="s">
        <v>1734</v>
      </c>
      <c r="G1160" s="3">
        <v>4039</v>
      </c>
      <c r="H1160" s="3">
        <v>1000</v>
      </c>
      <c r="I1160" s="71">
        <f>Exposure_Information[[#This Row],[Total  Insured Value]]+Exposure_Information[[#This Row],[Policy Deductible]]</f>
        <v>745000</v>
      </c>
      <c r="J1160" s="2">
        <v>9539</v>
      </c>
      <c r="K1160" s="3">
        <v>1</v>
      </c>
      <c r="L1160" s="2" t="s">
        <v>9</v>
      </c>
      <c r="M1160" s="2" t="s">
        <v>10713</v>
      </c>
      <c r="N1160" s="3" t="s">
        <v>1735</v>
      </c>
      <c r="O1160" s="2" t="s">
        <v>259</v>
      </c>
      <c r="P1160" s="2" t="s">
        <v>221</v>
      </c>
      <c r="Q1160" s="3">
        <v>23</v>
      </c>
      <c r="R1160" s="2" t="s">
        <v>127</v>
      </c>
      <c r="S1160" s="3">
        <v>25</v>
      </c>
      <c r="T1160" s="2" t="s">
        <v>10</v>
      </c>
      <c r="U1160" s="3">
        <v>42.093355000000003</v>
      </c>
      <c r="V1160" s="2" t="s">
        <v>10835</v>
      </c>
      <c r="W1160" s="2" t="s">
        <v>149</v>
      </c>
      <c r="X1160" s="3">
        <v>1</v>
      </c>
      <c r="Y1160" s="3" t="str">
        <f>_xlfn.CONCAT(Exposure_Information[[#This Row],[Building Construction Code]]," - ",Exposure_Information[[#This Row],[Type of building construction]])</f>
        <v>RMS - 1</v>
      </c>
      <c r="Z1160" s="3">
        <v>0</v>
      </c>
      <c r="AA1160" s="2">
        <v>9999</v>
      </c>
      <c r="AB1160" s="2" t="s">
        <v>11</v>
      </c>
      <c r="AC1160" s="2">
        <v>37</v>
      </c>
      <c r="AD1160" s="2" t="str">
        <f>_xlfn.CONCAT(Exposure_Information[[#This Row],[Occupany Code]]," - ",Exposure_Information[[#This Row],[Type of building occupancy]])</f>
        <v>ATC - 37</v>
      </c>
      <c r="AE1160" s="5">
        <v>702000</v>
      </c>
      <c r="AF1160" s="5">
        <v>0</v>
      </c>
      <c r="AG1160" s="5">
        <v>42000</v>
      </c>
      <c r="AH1160" s="5">
        <f>SUM(Exposure_Information[[#This Row],[Building Coverage Value]:[Business interruption value]])</f>
        <v>744000</v>
      </c>
      <c r="AI1160" s="5">
        <f>SUM(Exposure_Information[[#This Row],[Building Coverage Value]:[Contents Coverage Value]])</f>
        <v>702000</v>
      </c>
      <c r="AJ1160" s="26"/>
    </row>
    <row r="1161" spans="1:36" x14ac:dyDescent="0.3">
      <c r="A1161" s="2" t="s">
        <v>148</v>
      </c>
      <c r="B1161" s="2" t="s">
        <v>156</v>
      </c>
      <c r="C1161" s="2" t="s">
        <v>325</v>
      </c>
      <c r="D1161" s="2">
        <v>101183</v>
      </c>
      <c r="E1161" s="2" t="s">
        <v>4697</v>
      </c>
      <c r="F1161" s="2" t="s">
        <v>5300</v>
      </c>
      <c r="G1161" s="3">
        <v>944</v>
      </c>
      <c r="H1161" s="3">
        <v>500</v>
      </c>
      <c r="I1161" s="71">
        <f>Exposure_Information[[#This Row],[Total  Insured Value]]+Exposure_Information[[#This Row],[Policy Deductible]]</f>
        <v>578500</v>
      </c>
      <c r="J1161" s="2">
        <v>104313</v>
      </c>
      <c r="K1161" s="3">
        <v>1</v>
      </c>
      <c r="L1161" s="2" t="s">
        <v>9</v>
      </c>
      <c r="M1161" s="2" t="s">
        <v>5301</v>
      </c>
      <c r="N1161" s="3" t="s">
        <v>5302</v>
      </c>
      <c r="O1161" s="2" t="s">
        <v>939</v>
      </c>
      <c r="P1161" s="2" t="s">
        <v>90</v>
      </c>
      <c r="Q1161" s="3">
        <v>17</v>
      </c>
      <c r="R1161" s="2" t="s">
        <v>127</v>
      </c>
      <c r="S1161" s="3">
        <v>25</v>
      </c>
      <c r="T1161" s="2" t="s">
        <v>10</v>
      </c>
      <c r="U1161" s="3">
        <v>42.468372000000002</v>
      </c>
      <c r="V1161" s="2" t="s">
        <v>10835</v>
      </c>
      <c r="W1161" s="2" t="s">
        <v>149</v>
      </c>
      <c r="X1161" s="3">
        <v>1</v>
      </c>
      <c r="Y1161" s="3" t="str">
        <f>_xlfn.CONCAT(Exposure_Information[[#This Row],[Building Construction Code]]," - ",Exposure_Information[[#This Row],[Type of building construction]])</f>
        <v>RMS - 1</v>
      </c>
      <c r="Z1161" s="3">
        <v>0</v>
      </c>
      <c r="AA1161" s="2">
        <v>1966</v>
      </c>
      <c r="AB1161" s="2" t="s">
        <v>11</v>
      </c>
      <c r="AC1161" s="2">
        <v>1</v>
      </c>
      <c r="AD1161" s="2" t="str">
        <f>_xlfn.CONCAT(Exposure_Information[[#This Row],[Occupany Code]]," - ",Exposure_Information[[#This Row],[Type of building occupancy]])</f>
        <v>ATC - 1</v>
      </c>
      <c r="AE1161" s="5">
        <v>340000</v>
      </c>
      <c r="AF1161" s="5">
        <v>170000</v>
      </c>
      <c r="AG1161" s="5">
        <v>68000</v>
      </c>
      <c r="AH1161" s="5">
        <f>SUM(Exposure_Information[[#This Row],[Building Coverage Value]:[Business interruption value]])</f>
        <v>578000</v>
      </c>
      <c r="AI1161" s="5">
        <f>SUM(Exposure_Information[[#This Row],[Building Coverage Value]:[Contents Coverage Value]])</f>
        <v>510000</v>
      </c>
      <c r="AJ1161" s="26"/>
    </row>
    <row r="1162" spans="1:36" ht="26" x14ac:dyDescent="0.3">
      <c r="A1162" s="2" t="s">
        <v>148</v>
      </c>
      <c r="B1162" s="2" t="s">
        <v>156</v>
      </c>
      <c r="C1162" s="2" t="s">
        <v>325</v>
      </c>
      <c r="D1162" s="2">
        <v>105183</v>
      </c>
      <c r="E1162" s="2" t="s">
        <v>4697</v>
      </c>
      <c r="F1162" s="2" t="s">
        <v>5332</v>
      </c>
      <c r="G1162" s="3">
        <v>933</v>
      </c>
      <c r="H1162" s="3">
        <v>500</v>
      </c>
      <c r="I1162" s="71">
        <f>Exposure_Information[[#This Row],[Total  Insured Value]]+Exposure_Information[[#This Row],[Policy Deductible]]</f>
        <v>578100</v>
      </c>
      <c r="J1162" s="2">
        <v>108313</v>
      </c>
      <c r="K1162" s="3">
        <v>1</v>
      </c>
      <c r="L1162" s="2" t="s">
        <v>9</v>
      </c>
      <c r="M1162" s="2" t="s">
        <v>5333</v>
      </c>
      <c r="N1162" s="3" t="s">
        <v>5334</v>
      </c>
      <c r="O1162" s="2" t="s">
        <v>132</v>
      </c>
      <c r="P1162" s="2" t="s">
        <v>221</v>
      </c>
      <c r="Q1162" s="3">
        <v>23</v>
      </c>
      <c r="R1162" s="2" t="s">
        <v>127</v>
      </c>
      <c r="S1162" s="3">
        <v>25</v>
      </c>
      <c r="T1162" s="2" t="s">
        <v>10</v>
      </c>
      <c r="U1162" s="3">
        <v>42.101875</v>
      </c>
      <c r="V1162" s="2" t="s">
        <v>10835</v>
      </c>
      <c r="W1162" s="2" t="s">
        <v>149</v>
      </c>
      <c r="X1162" s="3">
        <v>1</v>
      </c>
      <c r="Y1162" s="3" t="str">
        <f>_xlfn.CONCAT(Exposure_Information[[#This Row],[Building Construction Code]]," - ",Exposure_Information[[#This Row],[Type of building construction]])</f>
        <v>RMS - 1</v>
      </c>
      <c r="Z1162" s="3">
        <v>0</v>
      </c>
      <c r="AA1162" s="2">
        <v>1958</v>
      </c>
      <c r="AB1162" s="2" t="s">
        <v>11</v>
      </c>
      <c r="AC1162" s="2">
        <v>1</v>
      </c>
      <c r="AD1162" s="2" t="str">
        <f>_xlfn.CONCAT(Exposure_Information[[#This Row],[Occupany Code]]," - ",Exposure_Information[[#This Row],[Type of building occupancy]])</f>
        <v>ATC - 1</v>
      </c>
      <c r="AE1162" s="5">
        <v>304000</v>
      </c>
      <c r="AF1162" s="5">
        <v>212800</v>
      </c>
      <c r="AG1162" s="5">
        <v>60800</v>
      </c>
      <c r="AH1162" s="5">
        <f>SUM(Exposure_Information[[#This Row],[Building Coverage Value]:[Business interruption value]])</f>
        <v>577600</v>
      </c>
      <c r="AI1162" s="5">
        <f>SUM(Exposure_Information[[#This Row],[Building Coverage Value]:[Contents Coverage Value]])</f>
        <v>516800</v>
      </c>
      <c r="AJ1162" s="26"/>
    </row>
    <row r="1163" spans="1:36" ht="39" x14ac:dyDescent="0.3">
      <c r="A1163" s="2" t="s">
        <v>148</v>
      </c>
      <c r="B1163" s="2" t="s">
        <v>156</v>
      </c>
      <c r="C1163" s="2" t="s">
        <v>325</v>
      </c>
      <c r="D1163" s="2">
        <v>110359</v>
      </c>
      <c r="E1163" s="2" t="s">
        <v>4697</v>
      </c>
      <c r="F1163" s="2" t="s">
        <v>8333</v>
      </c>
      <c r="G1163" s="3">
        <v>900</v>
      </c>
      <c r="H1163" s="3">
        <v>500</v>
      </c>
      <c r="I1163" s="71">
        <f>Exposure_Information[[#This Row],[Total  Insured Value]]+Exposure_Information[[#This Row],[Policy Deductible]]</f>
        <v>578100</v>
      </c>
      <c r="J1163" s="2">
        <v>113489</v>
      </c>
      <c r="K1163" s="3">
        <v>1</v>
      </c>
      <c r="L1163" s="2" t="s">
        <v>9</v>
      </c>
      <c r="M1163" s="2" t="s">
        <v>8334</v>
      </c>
      <c r="N1163" s="3" t="s">
        <v>8335</v>
      </c>
      <c r="O1163" s="2" t="s">
        <v>2417</v>
      </c>
      <c r="P1163" s="2" t="s">
        <v>470</v>
      </c>
      <c r="Q1163" s="3">
        <v>15</v>
      </c>
      <c r="R1163" s="2" t="s">
        <v>127</v>
      </c>
      <c r="S1163" s="3">
        <v>25</v>
      </c>
      <c r="T1163" s="2" t="s">
        <v>10</v>
      </c>
      <c r="U1163" s="3">
        <v>42.271971999999998</v>
      </c>
      <c r="V1163" s="2" t="s">
        <v>10835</v>
      </c>
      <c r="W1163" s="2" t="s">
        <v>149</v>
      </c>
      <c r="X1163" s="3">
        <v>1</v>
      </c>
      <c r="Y1163" s="3" t="str">
        <f>_xlfn.CONCAT(Exposure_Information[[#This Row],[Building Construction Code]]," - ",Exposure_Information[[#This Row],[Type of building construction]])</f>
        <v>RMS - 1</v>
      </c>
      <c r="Z1163" s="3">
        <v>0</v>
      </c>
      <c r="AA1163" s="2">
        <v>1965</v>
      </c>
      <c r="AB1163" s="2" t="s">
        <v>11</v>
      </c>
      <c r="AC1163" s="2">
        <v>1</v>
      </c>
      <c r="AD1163" s="2" t="str">
        <f>_xlfn.CONCAT(Exposure_Information[[#This Row],[Occupany Code]]," - ",Exposure_Information[[#This Row],[Type of building occupancy]])</f>
        <v>ATC - 1</v>
      </c>
      <c r="AE1163" s="5">
        <v>304000</v>
      </c>
      <c r="AF1163" s="5">
        <v>212800</v>
      </c>
      <c r="AG1163" s="5">
        <v>60800</v>
      </c>
      <c r="AH1163" s="5">
        <f>SUM(Exposure_Information[[#This Row],[Building Coverage Value]:[Business interruption value]])</f>
        <v>577600</v>
      </c>
      <c r="AI1163" s="5">
        <f>SUM(Exposure_Information[[#This Row],[Building Coverage Value]:[Contents Coverage Value]])</f>
        <v>516800</v>
      </c>
      <c r="AJ1163" s="26"/>
    </row>
    <row r="1164" spans="1:36" ht="26" x14ac:dyDescent="0.3">
      <c r="A1164" s="2" t="s">
        <v>148</v>
      </c>
      <c r="B1164" s="2" t="s">
        <v>156</v>
      </c>
      <c r="C1164" s="2" t="s">
        <v>325</v>
      </c>
      <c r="D1164" s="2">
        <v>113065</v>
      </c>
      <c r="E1164" s="2" t="s">
        <v>4697</v>
      </c>
      <c r="F1164" s="2" t="s">
        <v>8547</v>
      </c>
      <c r="G1164" s="3">
        <v>851</v>
      </c>
      <c r="H1164" s="3">
        <v>500</v>
      </c>
      <c r="I1164" s="71">
        <f>Exposure_Information[[#This Row],[Total  Insured Value]]+Exposure_Information[[#This Row],[Policy Deductible]]</f>
        <v>578100</v>
      </c>
      <c r="J1164" s="2">
        <v>116195</v>
      </c>
      <c r="K1164" s="3">
        <v>1</v>
      </c>
      <c r="L1164" s="2" t="s">
        <v>9</v>
      </c>
      <c r="M1164" s="2" t="s">
        <v>8548</v>
      </c>
      <c r="N1164" s="3" t="s">
        <v>8549</v>
      </c>
      <c r="O1164" s="2" t="s">
        <v>288</v>
      </c>
      <c r="P1164" s="2" t="s">
        <v>171</v>
      </c>
      <c r="Q1164" s="3">
        <v>27</v>
      </c>
      <c r="R1164" s="2" t="s">
        <v>127</v>
      </c>
      <c r="S1164" s="3">
        <v>25</v>
      </c>
      <c r="T1164" s="2" t="s">
        <v>10</v>
      </c>
      <c r="U1164" s="3">
        <v>42.046897999999999</v>
      </c>
      <c r="V1164" s="2" t="s">
        <v>10835</v>
      </c>
      <c r="W1164" s="2" t="s">
        <v>149</v>
      </c>
      <c r="X1164" s="3">
        <v>1</v>
      </c>
      <c r="Y1164" s="3" t="str">
        <f>_xlfn.CONCAT(Exposure_Information[[#This Row],[Building Construction Code]]," - ",Exposure_Information[[#This Row],[Type of building construction]])</f>
        <v>RMS - 1</v>
      </c>
      <c r="Z1164" s="3">
        <v>0</v>
      </c>
      <c r="AA1164" s="2">
        <v>1989</v>
      </c>
      <c r="AB1164" s="2" t="s">
        <v>11</v>
      </c>
      <c r="AC1164" s="2">
        <v>1</v>
      </c>
      <c r="AD1164" s="2" t="str">
        <f>_xlfn.CONCAT(Exposure_Information[[#This Row],[Occupany Code]]," - ",Exposure_Information[[#This Row],[Type of building occupancy]])</f>
        <v>ATC - 1</v>
      </c>
      <c r="AE1164" s="5">
        <v>304000</v>
      </c>
      <c r="AF1164" s="5">
        <v>212800</v>
      </c>
      <c r="AG1164" s="5">
        <v>60800</v>
      </c>
      <c r="AH1164" s="5">
        <f>SUM(Exposure_Information[[#This Row],[Building Coverage Value]:[Business interruption value]])</f>
        <v>577600</v>
      </c>
      <c r="AI1164" s="5">
        <f>SUM(Exposure_Information[[#This Row],[Building Coverage Value]:[Contents Coverage Value]])</f>
        <v>516800</v>
      </c>
      <c r="AJ1164" s="26"/>
    </row>
    <row r="1165" spans="1:36" ht="26" x14ac:dyDescent="0.3">
      <c r="A1165" s="2" t="s">
        <v>148</v>
      </c>
      <c r="B1165" s="2" t="s">
        <v>156</v>
      </c>
      <c r="C1165" s="2" t="s">
        <v>325</v>
      </c>
      <c r="D1165" s="2">
        <v>16595</v>
      </c>
      <c r="E1165" s="2" t="s">
        <v>367</v>
      </c>
      <c r="F1165" s="2" t="s">
        <v>3828</v>
      </c>
      <c r="G1165" s="3">
        <v>1936</v>
      </c>
      <c r="H1165" s="3">
        <v>2500</v>
      </c>
      <c r="I1165" s="71">
        <f>Exposure_Information[[#This Row],[Total  Insured Value]]+Exposure_Information[[#This Row],[Policy Deductible]]</f>
        <v>580000</v>
      </c>
      <c r="J1165" s="2">
        <v>19661</v>
      </c>
      <c r="K1165" s="3">
        <v>1</v>
      </c>
      <c r="L1165" s="2" t="s">
        <v>9</v>
      </c>
      <c r="M1165" s="2" t="s">
        <v>3829</v>
      </c>
      <c r="N1165" s="3" t="s">
        <v>3830</v>
      </c>
      <c r="O1165" s="2" t="s">
        <v>389</v>
      </c>
      <c r="P1165" s="2" t="s">
        <v>90</v>
      </c>
      <c r="Q1165" s="3">
        <v>17</v>
      </c>
      <c r="R1165" s="2" t="s">
        <v>127</v>
      </c>
      <c r="S1165" s="3">
        <v>25</v>
      </c>
      <c r="T1165" s="2" t="s">
        <v>10</v>
      </c>
      <c r="U1165" s="3">
        <v>42.635525000000001</v>
      </c>
      <c r="V1165" s="2" t="s">
        <v>10835</v>
      </c>
      <c r="W1165" s="2" t="s">
        <v>149</v>
      </c>
      <c r="X1165" s="3">
        <v>1</v>
      </c>
      <c r="Y1165" s="3" t="str">
        <f>_xlfn.CONCAT(Exposure_Information[[#This Row],[Building Construction Code]]," - ",Exposure_Information[[#This Row],[Type of building construction]])</f>
        <v>RMS - 1</v>
      </c>
      <c r="Z1165" s="3">
        <v>0</v>
      </c>
      <c r="AA1165" s="2">
        <v>1900</v>
      </c>
      <c r="AB1165" s="2" t="s">
        <v>11</v>
      </c>
      <c r="AC1165" s="2">
        <v>1</v>
      </c>
      <c r="AD1165" s="2" t="str">
        <f>_xlfn.CONCAT(Exposure_Information[[#This Row],[Occupany Code]]," - ",Exposure_Information[[#This Row],[Type of building occupancy]])</f>
        <v>ATC - 1</v>
      </c>
      <c r="AE1165" s="5">
        <v>577500</v>
      </c>
      <c r="AF1165" s="5">
        <v>0</v>
      </c>
      <c r="AG1165" s="5">
        <v>0</v>
      </c>
      <c r="AH1165" s="5">
        <f>SUM(Exposure_Information[[#This Row],[Building Coverage Value]:[Business interruption value]])</f>
        <v>577500</v>
      </c>
      <c r="AI1165" s="5">
        <f>SUM(Exposure_Information[[#This Row],[Building Coverage Value]:[Contents Coverage Value]])</f>
        <v>577500</v>
      </c>
      <c r="AJ1165" s="26"/>
    </row>
    <row r="1166" spans="1:36" ht="26" x14ac:dyDescent="0.3">
      <c r="A1166" s="2" t="s">
        <v>148</v>
      </c>
      <c r="B1166" s="2" t="s">
        <v>156</v>
      </c>
      <c r="C1166" s="2" t="s">
        <v>325</v>
      </c>
      <c r="D1166" s="2">
        <v>103527</v>
      </c>
      <c r="E1166" s="2" t="s">
        <v>4697</v>
      </c>
      <c r="F1166" s="2" t="s">
        <v>5749</v>
      </c>
      <c r="G1166" s="3">
        <v>1005</v>
      </c>
      <c r="H1166" s="3">
        <v>500</v>
      </c>
      <c r="I1166" s="71">
        <f>Exposure_Information[[#This Row],[Total  Insured Value]]+Exposure_Information[[#This Row],[Policy Deductible]]</f>
        <v>577150</v>
      </c>
      <c r="J1166" s="2">
        <v>106657</v>
      </c>
      <c r="K1166" s="3">
        <v>1</v>
      </c>
      <c r="L1166" s="2" t="s">
        <v>9</v>
      </c>
      <c r="M1166" s="2" t="s">
        <v>5750</v>
      </c>
      <c r="N1166" s="3" t="s">
        <v>5751</v>
      </c>
      <c r="O1166" s="2" t="s">
        <v>253</v>
      </c>
      <c r="P1166" s="2" t="s">
        <v>139</v>
      </c>
      <c r="Q1166" s="3">
        <v>9</v>
      </c>
      <c r="R1166" s="2" t="s">
        <v>70</v>
      </c>
      <c r="S1166" s="3">
        <v>9</v>
      </c>
      <c r="T1166" s="2" t="s">
        <v>10</v>
      </c>
      <c r="U1166" s="3">
        <v>41.357857000000003</v>
      </c>
      <c r="V1166" s="2" t="s">
        <v>10835</v>
      </c>
      <c r="W1166" s="2" t="s">
        <v>149</v>
      </c>
      <c r="X1166" s="3">
        <v>1</v>
      </c>
      <c r="Y1166" s="3" t="str">
        <f>_xlfn.CONCAT(Exposure_Information[[#This Row],[Building Construction Code]]," - ",Exposure_Information[[#This Row],[Type of building construction]])</f>
        <v>RMS - 1</v>
      </c>
      <c r="Z1166" s="3">
        <v>0</v>
      </c>
      <c r="AA1166" s="2">
        <v>1960</v>
      </c>
      <c r="AB1166" s="2" t="s">
        <v>11</v>
      </c>
      <c r="AC1166" s="2">
        <v>1</v>
      </c>
      <c r="AD1166" s="2" t="str">
        <f>_xlfn.CONCAT(Exposure_Information[[#This Row],[Occupany Code]]," - ",Exposure_Information[[#This Row],[Type of building occupancy]])</f>
        <v>ATC - 1</v>
      </c>
      <c r="AE1166" s="5">
        <v>303500</v>
      </c>
      <c r="AF1166" s="5">
        <v>212450</v>
      </c>
      <c r="AG1166" s="5">
        <v>60700</v>
      </c>
      <c r="AH1166" s="5">
        <f>SUM(Exposure_Information[[#This Row],[Building Coverage Value]:[Business interruption value]])</f>
        <v>576650</v>
      </c>
      <c r="AI1166" s="5">
        <f>SUM(Exposure_Information[[#This Row],[Building Coverage Value]:[Contents Coverage Value]])</f>
        <v>515950</v>
      </c>
      <c r="AJ1166" s="26"/>
    </row>
    <row r="1167" spans="1:36" ht="26" x14ac:dyDescent="0.3">
      <c r="A1167" s="2" t="s">
        <v>148</v>
      </c>
      <c r="B1167" s="2" t="s">
        <v>156</v>
      </c>
      <c r="C1167" s="2" t="s">
        <v>325</v>
      </c>
      <c r="D1167" s="2">
        <v>102035</v>
      </c>
      <c r="E1167" s="2" t="s">
        <v>4697</v>
      </c>
      <c r="F1167" s="2" t="s">
        <v>6597</v>
      </c>
      <c r="G1167" s="3">
        <v>1419</v>
      </c>
      <c r="H1167" s="3">
        <v>250</v>
      </c>
      <c r="I1167" s="71">
        <f>Exposure_Information[[#This Row],[Total  Insured Value]]+Exposure_Information[[#This Row],[Policy Deductible]]</f>
        <v>576900</v>
      </c>
      <c r="J1167" s="2">
        <v>105165</v>
      </c>
      <c r="K1167" s="3">
        <v>1</v>
      </c>
      <c r="L1167" s="2" t="s">
        <v>9</v>
      </c>
      <c r="M1167" s="2" t="s">
        <v>6598</v>
      </c>
      <c r="N1167" s="3" t="s">
        <v>6599</v>
      </c>
      <c r="O1167" s="2" t="s">
        <v>1815</v>
      </c>
      <c r="P1167" s="2" t="s">
        <v>174</v>
      </c>
      <c r="Q1167" s="3">
        <v>5</v>
      </c>
      <c r="R1167" s="2" t="s">
        <v>127</v>
      </c>
      <c r="S1167" s="3">
        <v>25</v>
      </c>
      <c r="T1167" s="2" t="s">
        <v>10</v>
      </c>
      <c r="U1167" s="3">
        <v>41.991233999999999</v>
      </c>
      <c r="V1167" s="2" t="s">
        <v>10835</v>
      </c>
      <c r="W1167" s="2" t="s">
        <v>149</v>
      </c>
      <c r="X1167" s="3">
        <v>1</v>
      </c>
      <c r="Y1167" s="3" t="str">
        <f>_xlfn.CONCAT(Exposure_Information[[#This Row],[Building Construction Code]]," - ",Exposure_Information[[#This Row],[Type of building construction]])</f>
        <v>RMS - 1</v>
      </c>
      <c r="Z1167" s="3">
        <v>0</v>
      </c>
      <c r="AA1167" s="2">
        <v>1935</v>
      </c>
      <c r="AB1167" s="2" t="s">
        <v>11</v>
      </c>
      <c r="AC1167" s="2">
        <v>1</v>
      </c>
      <c r="AD1167" s="2" t="str">
        <f>_xlfn.CONCAT(Exposure_Information[[#This Row],[Occupany Code]]," - ",Exposure_Information[[#This Row],[Type of building occupancy]])</f>
        <v>ATC - 1</v>
      </c>
      <c r="AE1167" s="5">
        <v>303500</v>
      </c>
      <c r="AF1167" s="5">
        <v>212450</v>
      </c>
      <c r="AG1167" s="5">
        <v>60700</v>
      </c>
      <c r="AH1167" s="5">
        <f>SUM(Exposure_Information[[#This Row],[Building Coverage Value]:[Business interruption value]])</f>
        <v>576650</v>
      </c>
      <c r="AI1167" s="5">
        <f>SUM(Exposure_Information[[#This Row],[Building Coverage Value]:[Contents Coverage Value]])</f>
        <v>515950</v>
      </c>
      <c r="AJ1167" s="26"/>
    </row>
    <row r="1168" spans="1:36" ht="26" x14ac:dyDescent="0.3">
      <c r="A1168" s="2" t="s">
        <v>148</v>
      </c>
      <c r="B1168" s="2" t="s">
        <v>156</v>
      </c>
      <c r="C1168" s="2" t="s">
        <v>325</v>
      </c>
      <c r="D1168" s="2">
        <v>111662</v>
      </c>
      <c r="E1168" s="2" t="s">
        <v>4697</v>
      </c>
      <c r="F1168" s="2" t="s">
        <v>8471</v>
      </c>
      <c r="G1168" s="3">
        <v>1034</v>
      </c>
      <c r="H1168" s="3">
        <v>500</v>
      </c>
      <c r="I1168" s="71">
        <f>Exposure_Information[[#This Row],[Total  Insured Value]]+Exposure_Information[[#This Row],[Policy Deductible]]</f>
        <v>576800</v>
      </c>
      <c r="J1168" s="2">
        <v>114792</v>
      </c>
      <c r="K1168" s="3">
        <v>1</v>
      </c>
      <c r="L1168" s="2" t="s">
        <v>9</v>
      </c>
      <c r="M1168" s="2" t="s">
        <v>8472</v>
      </c>
      <c r="N1168" s="3" t="s">
        <v>8473</v>
      </c>
      <c r="O1168" s="2" t="s">
        <v>8474</v>
      </c>
      <c r="P1168" s="2" t="s">
        <v>74</v>
      </c>
      <c r="Q1168" s="3">
        <v>9</v>
      </c>
      <c r="R1168" s="2" t="s">
        <v>127</v>
      </c>
      <c r="S1168" s="3">
        <v>25</v>
      </c>
      <c r="T1168" s="2" t="s">
        <v>10</v>
      </c>
      <c r="U1168" s="3">
        <v>42.693474000000002</v>
      </c>
      <c r="V1168" s="2" t="s">
        <v>10835</v>
      </c>
      <c r="W1168" s="2" t="s">
        <v>149</v>
      </c>
      <c r="X1168" s="3">
        <v>1</v>
      </c>
      <c r="Y1168" s="3" t="str">
        <f>_xlfn.CONCAT(Exposure_Information[[#This Row],[Building Construction Code]]," - ",Exposure_Information[[#This Row],[Type of building construction]])</f>
        <v>RMS - 1</v>
      </c>
      <c r="Z1168" s="3">
        <v>0</v>
      </c>
      <c r="AA1168" s="2">
        <v>1983</v>
      </c>
      <c r="AB1168" s="2" t="s">
        <v>11</v>
      </c>
      <c r="AC1168" s="2">
        <v>1</v>
      </c>
      <c r="AD1168" s="2" t="str">
        <f>_xlfn.CONCAT(Exposure_Information[[#This Row],[Occupany Code]]," - ",Exposure_Information[[#This Row],[Type of building occupancy]])</f>
        <v>ATC - 1</v>
      </c>
      <c r="AE1168" s="5">
        <v>339000</v>
      </c>
      <c r="AF1168" s="5">
        <v>169500</v>
      </c>
      <c r="AG1168" s="5">
        <v>67800</v>
      </c>
      <c r="AH1168" s="5">
        <f>SUM(Exposure_Information[[#This Row],[Building Coverage Value]:[Business interruption value]])</f>
        <v>576300</v>
      </c>
      <c r="AI1168" s="5">
        <f>SUM(Exposure_Information[[#This Row],[Building Coverage Value]:[Contents Coverage Value]])</f>
        <v>508500</v>
      </c>
      <c r="AJ1168" s="26"/>
    </row>
    <row r="1169" spans="1:36" ht="26" x14ac:dyDescent="0.3">
      <c r="A1169" s="2" t="s">
        <v>148</v>
      </c>
      <c r="B1169" s="2" t="s">
        <v>156</v>
      </c>
      <c r="C1169" s="2" t="s">
        <v>325</v>
      </c>
      <c r="D1169" s="2">
        <v>106703</v>
      </c>
      <c r="E1169" s="2" t="s">
        <v>4697</v>
      </c>
      <c r="F1169" s="2" t="s">
        <v>5177</v>
      </c>
      <c r="G1169" s="3">
        <v>1011</v>
      </c>
      <c r="H1169" s="3">
        <v>500</v>
      </c>
      <c r="I1169" s="71">
        <f>Exposure_Information[[#This Row],[Total  Insured Value]]+Exposure_Information[[#This Row],[Policy Deductible]]</f>
        <v>576200</v>
      </c>
      <c r="J1169" s="2">
        <v>109833</v>
      </c>
      <c r="K1169" s="3">
        <v>1</v>
      </c>
      <c r="L1169" s="2" t="s">
        <v>9</v>
      </c>
      <c r="M1169" s="2" t="s">
        <v>5178</v>
      </c>
      <c r="N1169" s="3" t="s">
        <v>5179</v>
      </c>
      <c r="O1169" s="2" t="s">
        <v>432</v>
      </c>
      <c r="P1169" s="2" t="s">
        <v>257</v>
      </c>
      <c r="Q1169" s="3">
        <v>7</v>
      </c>
      <c r="R1169" s="2" t="s">
        <v>248</v>
      </c>
      <c r="S1169" s="3">
        <v>44</v>
      </c>
      <c r="T1169" s="2" t="s">
        <v>10</v>
      </c>
      <c r="U1169" s="3">
        <v>41.879480999999998</v>
      </c>
      <c r="V1169" s="2" t="s">
        <v>10835</v>
      </c>
      <c r="W1169" s="2" t="s">
        <v>149</v>
      </c>
      <c r="X1169" s="3">
        <v>1</v>
      </c>
      <c r="Y1169" s="3" t="str">
        <f>_xlfn.CONCAT(Exposure_Information[[#This Row],[Building Construction Code]]," - ",Exposure_Information[[#This Row],[Type of building construction]])</f>
        <v>RMS - 1</v>
      </c>
      <c r="Z1169" s="3">
        <v>0</v>
      </c>
      <c r="AA1169" s="2">
        <v>1920</v>
      </c>
      <c r="AB1169" s="2" t="s">
        <v>11</v>
      </c>
      <c r="AC1169" s="2">
        <v>1</v>
      </c>
      <c r="AD1169" s="2" t="str">
        <f>_xlfn.CONCAT(Exposure_Information[[#This Row],[Occupany Code]]," - ",Exposure_Information[[#This Row],[Type of building occupancy]])</f>
        <v>ATC - 1</v>
      </c>
      <c r="AE1169" s="5">
        <v>303000</v>
      </c>
      <c r="AF1169" s="5">
        <v>212100</v>
      </c>
      <c r="AG1169" s="5">
        <v>60600</v>
      </c>
      <c r="AH1169" s="5">
        <f>SUM(Exposure_Information[[#This Row],[Building Coverage Value]:[Business interruption value]])</f>
        <v>575700</v>
      </c>
      <c r="AI1169" s="5">
        <f>SUM(Exposure_Information[[#This Row],[Building Coverage Value]:[Contents Coverage Value]])</f>
        <v>515100</v>
      </c>
      <c r="AJ1169" s="26"/>
    </row>
    <row r="1170" spans="1:36" ht="26" x14ac:dyDescent="0.3">
      <c r="A1170" s="2" t="s">
        <v>148</v>
      </c>
      <c r="B1170" s="2" t="s">
        <v>156</v>
      </c>
      <c r="C1170" s="2" t="s">
        <v>325</v>
      </c>
      <c r="D1170" s="2">
        <v>107109</v>
      </c>
      <c r="E1170" s="2" t="s">
        <v>4697</v>
      </c>
      <c r="F1170" s="2" t="s">
        <v>6136</v>
      </c>
      <c r="G1170" s="3">
        <v>1643</v>
      </c>
      <c r="H1170" s="3">
        <v>500</v>
      </c>
      <c r="I1170" s="71">
        <f>Exposure_Information[[#This Row],[Total  Insured Value]]+Exposure_Information[[#This Row],[Policy Deductible]]</f>
        <v>576200</v>
      </c>
      <c r="J1170" s="2">
        <v>110239</v>
      </c>
      <c r="K1170" s="3">
        <v>1</v>
      </c>
      <c r="L1170" s="2" t="s">
        <v>9</v>
      </c>
      <c r="M1170" s="2" t="s">
        <v>6137</v>
      </c>
      <c r="N1170" s="3" t="s">
        <v>6138</v>
      </c>
      <c r="O1170" s="2" t="s">
        <v>560</v>
      </c>
      <c r="P1170" s="2" t="s">
        <v>221</v>
      </c>
      <c r="Q1170" s="3">
        <v>23</v>
      </c>
      <c r="R1170" s="2" t="s">
        <v>127</v>
      </c>
      <c r="S1170" s="3">
        <v>25</v>
      </c>
      <c r="T1170" s="2" t="s">
        <v>10</v>
      </c>
      <c r="U1170" s="3">
        <v>42.116180999999997</v>
      </c>
      <c r="V1170" s="2" t="s">
        <v>10835</v>
      </c>
      <c r="W1170" s="2" t="s">
        <v>149</v>
      </c>
      <c r="X1170" s="3">
        <v>1</v>
      </c>
      <c r="Y1170" s="3" t="str">
        <f>_xlfn.CONCAT(Exposure_Information[[#This Row],[Building Construction Code]]," - ",Exposure_Information[[#This Row],[Type of building construction]])</f>
        <v>RMS - 1</v>
      </c>
      <c r="Z1170" s="3">
        <v>0</v>
      </c>
      <c r="AA1170" s="2">
        <v>1935</v>
      </c>
      <c r="AB1170" s="2" t="s">
        <v>11</v>
      </c>
      <c r="AC1170" s="2">
        <v>1</v>
      </c>
      <c r="AD1170" s="2" t="str">
        <f>_xlfn.CONCAT(Exposure_Information[[#This Row],[Occupany Code]]," - ",Exposure_Information[[#This Row],[Type of building occupancy]])</f>
        <v>ATC - 1</v>
      </c>
      <c r="AE1170" s="5">
        <v>303000</v>
      </c>
      <c r="AF1170" s="5">
        <v>212100</v>
      </c>
      <c r="AG1170" s="5">
        <v>60600</v>
      </c>
      <c r="AH1170" s="5">
        <f>SUM(Exposure_Information[[#This Row],[Building Coverage Value]:[Business interruption value]])</f>
        <v>575700</v>
      </c>
      <c r="AI1170" s="5">
        <f>SUM(Exposure_Information[[#This Row],[Building Coverage Value]:[Contents Coverage Value]])</f>
        <v>515100</v>
      </c>
      <c r="AJ1170" s="26"/>
    </row>
    <row r="1171" spans="1:36" x14ac:dyDescent="0.3">
      <c r="A1171" s="2" t="s">
        <v>148</v>
      </c>
      <c r="B1171" s="2" t="s">
        <v>156</v>
      </c>
      <c r="C1171" s="2" t="s">
        <v>325</v>
      </c>
      <c r="D1171" s="2">
        <v>116104</v>
      </c>
      <c r="E1171" s="2" t="s">
        <v>4697</v>
      </c>
      <c r="F1171" s="2" t="s">
        <v>7879</v>
      </c>
      <c r="G1171" s="3">
        <v>1487</v>
      </c>
      <c r="H1171" s="3">
        <v>1000</v>
      </c>
      <c r="I1171" s="71">
        <f>Exposure_Information[[#This Row],[Total  Insured Value]]+Exposure_Information[[#This Row],[Policy Deductible]]</f>
        <v>576700</v>
      </c>
      <c r="J1171" s="2">
        <v>119234</v>
      </c>
      <c r="K1171" s="3">
        <v>1</v>
      </c>
      <c r="L1171" s="2" t="s">
        <v>9</v>
      </c>
      <c r="M1171" s="2" t="s">
        <v>7880</v>
      </c>
      <c r="N1171" s="3" t="s">
        <v>7881</v>
      </c>
      <c r="O1171" s="2" t="s">
        <v>2404</v>
      </c>
      <c r="P1171" s="2" t="s">
        <v>90</v>
      </c>
      <c r="Q1171" s="3">
        <v>17</v>
      </c>
      <c r="R1171" s="2" t="s">
        <v>127</v>
      </c>
      <c r="S1171" s="3">
        <v>25</v>
      </c>
      <c r="T1171" s="2" t="s">
        <v>10</v>
      </c>
      <c r="U1171" s="3">
        <v>42.320338999999997</v>
      </c>
      <c r="V1171" s="2" t="s">
        <v>10835</v>
      </c>
      <c r="W1171" s="2" t="s">
        <v>149</v>
      </c>
      <c r="X1171" s="3">
        <v>1</v>
      </c>
      <c r="Y1171" s="3" t="str">
        <f>_xlfn.CONCAT(Exposure_Information[[#This Row],[Building Construction Code]]," - ",Exposure_Information[[#This Row],[Type of building construction]])</f>
        <v>RMS - 1</v>
      </c>
      <c r="Z1171" s="3">
        <v>0</v>
      </c>
      <c r="AA1171" s="2">
        <v>1950</v>
      </c>
      <c r="AB1171" s="2" t="s">
        <v>11</v>
      </c>
      <c r="AC1171" s="2">
        <v>1</v>
      </c>
      <c r="AD1171" s="2" t="str">
        <f>_xlfn.CONCAT(Exposure_Information[[#This Row],[Occupany Code]]," - ",Exposure_Information[[#This Row],[Type of building occupancy]])</f>
        <v>ATC - 1</v>
      </c>
      <c r="AE1171" s="5">
        <v>303000</v>
      </c>
      <c r="AF1171" s="5">
        <v>212100</v>
      </c>
      <c r="AG1171" s="5">
        <v>60600</v>
      </c>
      <c r="AH1171" s="5">
        <f>SUM(Exposure_Information[[#This Row],[Building Coverage Value]:[Business interruption value]])</f>
        <v>575700</v>
      </c>
      <c r="AI1171" s="5">
        <f>SUM(Exposure_Information[[#This Row],[Building Coverage Value]:[Contents Coverage Value]])</f>
        <v>515100</v>
      </c>
      <c r="AJ1171" s="26"/>
    </row>
    <row r="1172" spans="1:36" ht="39" x14ac:dyDescent="0.3">
      <c r="A1172" s="2" t="s">
        <v>148</v>
      </c>
      <c r="B1172" s="2" t="s">
        <v>156</v>
      </c>
      <c r="C1172" s="2" t="s">
        <v>325</v>
      </c>
      <c r="D1172" s="2">
        <v>124392</v>
      </c>
      <c r="E1172" s="2" t="s">
        <v>4697</v>
      </c>
      <c r="F1172" s="2" t="s">
        <v>10061</v>
      </c>
      <c r="G1172" s="3">
        <v>806</v>
      </c>
      <c r="H1172" s="3">
        <v>250</v>
      </c>
      <c r="I1172" s="71">
        <f>Exposure_Information[[#This Row],[Total  Insured Value]]+Exposure_Information[[#This Row],[Policy Deductible]]</f>
        <v>575950</v>
      </c>
      <c r="J1172" s="2">
        <v>127522</v>
      </c>
      <c r="K1172" s="3">
        <v>1</v>
      </c>
      <c r="L1172" s="2" t="s">
        <v>9</v>
      </c>
      <c r="M1172" s="2" t="s">
        <v>10062</v>
      </c>
      <c r="N1172" s="3" t="s">
        <v>10063</v>
      </c>
      <c r="O1172" s="2" t="s">
        <v>2417</v>
      </c>
      <c r="P1172" s="2" t="s">
        <v>171</v>
      </c>
      <c r="Q1172" s="3">
        <v>27</v>
      </c>
      <c r="R1172" s="2" t="s">
        <v>127</v>
      </c>
      <c r="S1172" s="3">
        <v>25</v>
      </c>
      <c r="T1172" s="2" t="s">
        <v>10</v>
      </c>
      <c r="U1172" s="3">
        <v>42.353296999999998</v>
      </c>
      <c r="V1172" s="2" t="s">
        <v>10835</v>
      </c>
      <c r="W1172" s="2" t="s">
        <v>149</v>
      </c>
      <c r="X1172" s="3">
        <v>1</v>
      </c>
      <c r="Y1172" s="3" t="str">
        <f>_xlfn.CONCAT(Exposure_Information[[#This Row],[Building Construction Code]]," - ",Exposure_Information[[#This Row],[Type of building construction]])</f>
        <v>RMS - 1</v>
      </c>
      <c r="Z1172" s="3">
        <v>0</v>
      </c>
      <c r="AA1172" s="2">
        <v>1961</v>
      </c>
      <c r="AB1172" s="2" t="s">
        <v>11</v>
      </c>
      <c r="AC1172" s="2">
        <v>1</v>
      </c>
      <c r="AD1172" s="2" t="str">
        <f>_xlfn.CONCAT(Exposure_Information[[#This Row],[Occupany Code]]," - ",Exposure_Information[[#This Row],[Type of building occupancy]])</f>
        <v>ATC - 1</v>
      </c>
      <c r="AE1172" s="5">
        <v>303000</v>
      </c>
      <c r="AF1172" s="5">
        <v>212100</v>
      </c>
      <c r="AG1172" s="5">
        <v>60600</v>
      </c>
      <c r="AH1172" s="5">
        <f>SUM(Exposure_Information[[#This Row],[Building Coverage Value]:[Business interruption value]])</f>
        <v>575700</v>
      </c>
      <c r="AI1172" s="5">
        <f>SUM(Exposure_Information[[#This Row],[Building Coverage Value]:[Contents Coverage Value]])</f>
        <v>515100</v>
      </c>
      <c r="AJ1172" s="26"/>
    </row>
    <row r="1173" spans="1:36" ht="39" x14ac:dyDescent="0.3">
      <c r="A1173" s="2" t="s">
        <v>148</v>
      </c>
      <c r="B1173" s="2" t="s">
        <v>156</v>
      </c>
      <c r="C1173" s="2" t="s">
        <v>325</v>
      </c>
      <c r="D1173" s="2">
        <v>18334</v>
      </c>
      <c r="E1173" s="2" t="s">
        <v>367</v>
      </c>
      <c r="F1173" s="2" t="s">
        <v>3970</v>
      </c>
      <c r="G1173" s="3">
        <v>2419</v>
      </c>
      <c r="H1173" s="3">
        <v>1000</v>
      </c>
      <c r="I1173" s="71">
        <f>Exposure_Information[[#This Row],[Total  Insured Value]]+Exposure_Information[[#This Row],[Policy Deductible]]</f>
        <v>576000</v>
      </c>
      <c r="J1173" s="2">
        <v>21431</v>
      </c>
      <c r="K1173" s="3">
        <v>1</v>
      </c>
      <c r="L1173" s="2" t="s">
        <v>9</v>
      </c>
      <c r="M1173" s="2" t="s">
        <v>3971</v>
      </c>
      <c r="N1173" s="3" t="s">
        <v>3972</v>
      </c>
      <c r="O1173" s="2" t="s">
        <v>144</v>
      </c>
      <c r="P1173" s="2" t="s">
        <v>90</v>
      </c>
      <c r="Q1173" s="3">
        <v>17</v>
      </c>
      <c r="R1173" s="2" t="s">
        <v>127</v>
      </c>
      <c r="S1173" s="3">
        <v>25</v>
      </c>
      <c r="T1173" s="2" t="s">
        <v>10</v>
      </c>
      <c r="U1173" s="3">
        <v>42.408099999999997</v>
      </c>
      <c r="V1173" s="2" t="s">
        <v>10835</v>
      </c>
      <c r="W1173" s="2" t="s">
        <v>149</v>
      </c>
      <c r="X1173" s="3">
        <v>1</v>
      </c>
      <c r="Y1173" s="3" t="str">
        <f>_xlfn.CONCAT(Exposure_Information[[#This Row],[Building Construction Code]]," - ",Exposure_Information[[#This Row],[Type of building construction]])</f>
        <v>RMS - 1</v>
      </c>
      <c r="Z1173" s="3">
        <v>0</v>
      </c>
      <c r="AA1173" s="2">
        <v>1910</v>
      </c>
      <c r="AB1173" s="2" t="s">
        <v>11</v>
      </c>
      <c r="AC1173" s="2">
        <v>1</v>
      </c>
      <c r="AD1173" s="2" t="str">
        <f>_xlfn.CONCAT(Exposure_Information[[#This Row],[Occupany Code]]," - ",Exposure_Information[[#This Row],[Type of building occupancy]])</f>
        <v>ATC - 1</v>
      </c>
      <c r="AE1173" s="5">
        <v>575000</v>
      </c>
      <c r="AF1173" s="5">
        <v>0</v>
      </c>
      <c r="AG1173" s="5">
        <v>0</v>
      </c>
      <c r="AH1173" s="5">
        <f>SUM(Exposure_Information[[#This Row],[Building Coverage Value]:[Business interruption value]])</f>
        <v>575000</v>
      </c>
      <c r="AI1173" s="5">
        <f>SUM(Exposure_Information[[#This Row],[Building Coverage Value]:[Contents Coverage Value]])</f>
        <v>575000</v>
      </c>
      <c r="AJ1173" s="26"/>
    </row>
    <row r="1174" spans="1:36" ht="39" x14ac:dyDescent="0.3">
      <c r="A1174" s="2" t="s">
        <v>148</v>
      </c>
      <c r="B1174" s="2" t="s">
        <v>156</v>
      </c>
      <c r="C1174" s="2" t="s">
        <v>325</v>
      </c>
      <c r="D1174" s="2">
        <v>102722</v>
      </c>
      <c r="E1174" s="2" t="s">
        <v>4697</v>
      </c>
      <c r="F1174" s="2" t="s">
        <v>6731</v>
      </c>
      <c r="G1174" s="3">
        <v>1323</v>
      </c>
      <c r="H1174" s="3">
        <v>500</v>
      </c>
      <c r="I1174" s="71">
        <f>Exposure_Information[[#This Row],[Total  Insured Value]]+Exposure_Information[[#This Row],[Policy Deductible]]</f>
        <v>575250</v>
      </c>
      <c r="J1174" s="2">
        <v>105852</v>
      </c>
      <c r="K1174" s="3">
        <v>1</v>
      </c>
      <c r="L1174" s="2" t="s">
        <v>9</v>
      </c>
      <c r="M1174" s="2" t="s">
        <v>6732</v>
      </c>
      <c r="N1174" s="3" t="s">
        <v>6733</v>
      </c>
      <c r="O1174" s="2" t="s">
        <v>389</v>
      </c>
      <c r="P1174" s="2" t="s">
        <v>90</v>
      </c>
      <c r="Q1174" s="3">
        <v>17</v>
      </c>
      <c r="R1174" s="2" t="s">
        <v>127</v>
      </c>
      <c r="S1174" s="3">
        <v>25</v>
      </c>
      <c r="T1174" s="2" t="s">
        <v>10</v>
      </c>
      <c r="U1174" s="3">
        <v>42.656685000000003</v>
      </c>
      <c r="V1174" s="2" t="s">
        <v>10835</v>
      </c>
      <c r="W1174" s="2" t="s">
        <v>149</v>
      </c>
      <c r="X1174" s="3">
        <v>1</v>
      </c>
      <c r="Y1174" s="3" t="str">
        <f>_xlfn.CONCAT(Exposure_Information[[#This Row],[Building Construction Code]]," - ",Exposure_Information[[#This Row],[Type of building construction]])</f>
        <v>RMS - 1</v>
      </c>
      <c r="Z1174" s="3">
        <v>0</v>
      </c>
      <c r="AA1174" s="2">
        <v>1988</v>
      </c>
      <c r="AB1174" s="2" t="s">
        <v>11</v>
      </c>
      <c r="AC1174" s="2">
        <v>1</v>
      </c>
      <c r="AD1174" s="2" t="str">
        <f>_xlfn.CONCAT(Exposure_Information[[#This Row],[Occupany Code]]," - ",Exposure_Information[[#This Row],[Type of building occupancy]])</f>
        <v>ATC - 1</v>
      </c>
      <c r="AE1174" s="5">
        <v>302500</v>
      </c>
      <c r="AF1174" s="5">
        <v>211750</v>
      </c>
      <c r="AG1174" s="5">
        <v>60500</v>
      </c>
      <c r="AH1174" s="5">
        <f>SUM(Exposure_Information[[#This Row],[Building Coverage Value]:[Business interruption value]])</f>
        <v>574750</v>
      </c>
      <c r="AI1174" s="5">
        <f>SUM(Exposure_Information[[#This Row],[Building Coverage Value]:[Contents Coverage Value]])</f>
        <v>514250</v>
      </c>
      <c r="AJ1174" s="26"/>
    </row>
    <row r="1175" spans="1:36" ht="26" x14ac:dyDescent="0.3">
      <c r="A1175" s="2" t="s">
        <v>148</v>
      </c>
      <c r="B1175" s="2" t="s">
        <v>156</v>
      </c>
      <c r="C1175" s="2" t="s">
        <v>325</v>
      </c>
      <c r="D1175" s="2">
        <v>106209</v>
      </c>
      <c r="E1175" s="2" t="s">
        <v>4697</v>
      </c>
      <c r="F1175" s="2" t="s">
        <v>6837</v>
      </c>
      <c r="G1175" s="3">
        <v>1082</v>
      </c>
      <c r="H1175" s="3">
        <v>500</v>
      </c>
      <c r="I1175" s="71">
        <f>Exposure_Information[[#This Row],[Total  Insured Value]]+Exposure_Information[[#This Row],[Policy Deductible]]</f>
        <v>575250</v>
      </c>
      <c r="J1175" s="2">
        <v>109339</v>
      </c>
      <c r="K1175" s="3">
        <v>1</v>
      </c>
      <c r="L1175" s="2" t="s">
        <v>9</v>
      </c>
      <c r="M1175" s="2" t="s">
        <v>6838</v>
      </c>
      <c r="N1175" s="3" t="s">
        <v>6839</v>
      </c>
      <c r="O1175" s="2" t="s">
        <v>184</v>
      </c>
      <c r="P1175" s="2" t="s">
        <v>139</v>
      </c>
      <c r="Q1175" s="3">
        <v>9</v>
      </c>
      <c r="R1175" s="2" t="s">
        <v>70</v>
      </c>
      <c r="S1175" s="3">
        <v>9</v>
      </c>
      <c r="T1175" s="2" t="s">
        <v>10</v>
      </c>
      <c r="U1175" s="3">
        <v>41.416083999999998</v>
      </c>
      <c r="V1175" s="2" t="s">
        <v>10835</v>
      </c>
      <c r="W1175" s="2" t="s">
        <v>149</v>
      </c>
      <c r="X1175" s="3">
        <v>1</v>
      </c>
      <c r="Y1175" s="3" t="str">
        <f>_xlfn.CONCAT(Exposure_Information[[#This Row],[Building Construction Code]]," - ",Exposure_Information[[#This Row],[Type of building construction]])</f>
        <v>RMS - 1</v>
      </c>
      <c r="Z1175" s="3">
        <v>0</v>
      </c>
      <c r="AA1175" s="2">
        <v>1979</v>
      </c>
      <c r="AB1175" s="2" t="s">
        <v>11</v>
      </c>
      <c r="AC1175" s="2">
        <v>1</v>
      </c>
      <c r="AD1175" s="2" t="str">
        <f>_xlfn.CONCAT(Exposure_Information[[#This Row],[Occupany Code]]," - ",Exposure_Information[[#This Row],[Type of building occupancy]])</f>
        <v>ATC - 1</v>
      </c>
      <c r="AE1175" s="5">
        <v>302500</v>
      </c>
      <c r="AF1175" s="5">
        <v>211750</v>
      </c>
      <c r="AG1175" s="5">
        <v>60500</v>
      </c>
      <c r="AH1175" s="5">
        <f>SUM(Exposure_Information[[#This Row],[Building Coverage Value]:[Business interruption value]])</f>
        <v>574750</v>
      </c>
      <c r="AI1175" s="5">
        <f>SUM(Exposure_Information[[#This Row],[Building Coverage Value]:[Contents Coverage Value]])</f>
        <v>514250</v>
      </c>
      <c r="AJ1175" s="26"/>
    </row>
    <row r="1176" spans="1:36" ht="26" x14ac:dyDescent="0.3">
      <c r="A1176" s="2" t="s">
        <v>148</v>
      </c>
      <c r="B1176" s="2" t="s">
        <v>156</v>
      </c>
      <c r="C1176" s="2" t="s">
        <v>325</v>
      </c>
      <c r="D1176" s="2">
        <v>122122</v>
      </c>
      <c r="E1176" s="2" t="s">
        <v>4697</v>
      </c>
      <c r="F1176" s="2" t="s">
        <v>9653</v>
      </c>
      <c r="G1176" s="3">
        <v>1026</v>
      </c>
      <c r="H1176" s="3">
        <v>250</v>
      </c>
      <c r="I1176" s="71">
        <f>Exposure_Information[[#This Row],[Total  Insured Value]]+Exposure_Information[[#This Row],[Policy Deductible]]</f>
        <v>575000</v>
      </c>
      <c r="J1176" s="2">
        <v>125252</v>
      </c>
      <c r="K1176" s="3">
        <v>1</v>
      </c>
      <c r="L1176" s="2" t="s">
        <v>9</v>
      </c>
      <c r="M1176" s="2" t="s">
        <v>9654</v>
      </c>
      <c r="N1176" s="3" t="s">
        <v>9655</v>
      </c>
      <c r="O1176" s="2" t="s">
        <v>9656</v>
      </c>
      <c r="P1176" s="2" t="s">
        <v>69</v>
      </c>
      <c r="Q1176" s="3">
        <v>3</v>
      </c>
      <c r="R1176" s="2" t="s">
        <v>70</v>
      </c>
      <c r="S1176" s="3">
        <v>9</v>
      </c>
      <c r="T1176" s="2" t="s">
        <v>10</v>
      </c>
      <c r="U1176" s="3">
        <v>41.676847000000002</v>
      </c>
      <c r="V1176" s="2" t="s">
        <v>10835</v>
      </c>
      <c r="W1176" s="2" t="s">
        <v>149</v>
      </c>
      <c r="X1176" s="3">
        <v>1</v>
      </c>
      <c r="Y1176" s="3" t="str">
        <f>_xlfn.CONCAT(Exposure_Information[[#This Row],[Building Construction Code]]," - ",Exposure_Information[[#This Row],[Type of building construction]])</f>
        <v>RMS - 1</v>
      </c>
      <c r="Z1176" s="3">
        <v>0</v>
      </c>
      <c r="AA1176" s="2">
        <v>1963</v>
      </c>
      <c r="AB1176" s="2" t="s">
        <v>11</v>
      </c>
      <c r="AC1176" s="2">
        <v>1</v>
      </c>
      <c r="AD1176" s="2" t="str">
        <f>_xlfn.CONCAT(Exposure_Information[[#This Row],[Occupany Code]]," - ",Exposure_Information[[#This Row],[Type of building occupancy]])</f>
        <v>ATC - 1</v>
      </c>
      <c r="AE1176" s="5">
        <v>302500</v>
      </c>
      <c r="AF1176" s="5">
        <v>211750</v>
      </c>
      <c r="AG1176" s="5">
        <v>60500</v>
      </c>
      <c r="AH1176" s="5">
        <f>SUM(Exposure_Information[[#This Row],[Building Coverage Value]:[Business interruption value]])</f>
        <v>574750</v>
      </c>
      <c r="AI1176" s="5">
        <f>SUM(Exposure_Information[[#This Row],[Building Coverage Value]:[Contents Coverage Value]])</f>
        <v>514250</v>
      </c>
      <c r="AJ1176" s="26"/>
    </row>
    <row r="1177" spans="1:36" ht="26" x14ac:dyDescent="0.3">
      <c r="A1177" s="2" t="s">
        <v>148</v>
      </c>
      <c r="B1177" s="2" t="s">
        <v>156</v>
      </c>
      <c r="C1177" s="2" t="s">
        <v>325</v>
      </c>
      <c r="D1177" s="2">
        <v>106420</v>
      </c>
      <c r="E1177" s="2" t="s">
        <v>4697</v>
      </c>
      <c r="F1177" s="2" t="s">
        <v>6327</v>
      </c>
      <c r="G1177" s="3">
        <v>1325</v>
      </c>
      <c r="H1177" s="3">
        <v>1000</v>
      </c>
      <c r="I1177" s="71">
        <f>Exposure_Information[[#This Row],[Total  Insured Value]]+Exposure_Information[[#This Row],[Policy Deductible]]</f>
        <v>575600</v>
      </c>
      <c r="J1177" s="2">
        <v>109550</v>
      </c>
      <c r="K1177" s="3">
        <v>1</v>
      </c>
      <c r="L1177" s="2" t="s">
        <v>9</v>
      </c>
      <c r="M1177" s="2" t="s">
        <v>6328</v>
      </c>
      <c r="N1177" s="3" t="s">
        <v>6329</v>
      </c>
      <c r="O1177" s="2" t="s">
        <v>389</v>
      </c>
      <c r="P1177" s="2" t="s">
        <v>90</v>
      </c>
      <c r="Q1177" s="3">
        <v>17</v>
      </c>
      <c r="R1177" s="2" t="s">
        <v>127</v>
      </c>
      <c r="S1177" s="3">
        <v>25</v>
      </c>
      <c r="T1177" s="2" t="s">
        <v>10</v>
      </c>
      <c r="U1177" s="3">
        <v>42.636906000000003</v>
      </c>
      <c r="V1177" s="2" t="s">
        <v>10835</v>
      </c>
      <c r="W1177" s="2" t="s">
        <v>149</v>
      </c>
      <c r="X1177" s="3">
        <v>1</v>
      </c>
      <c r="Y1177" s="3" t="str">
        <f>_xlfn.CONCAT(Exposure_Information[[#This Row],[Building Construction Code]]," - ",Exposure_Information[[#This Row],[Type of building construction]])</f>
        <v>RMS - 1</v>
      </c>
      <c r="Z1177" s="3">
        <v>0</v>
      </c>
      <c r="AA1177" s="2">
        <v>1920</v>
      </c>
      <c r="AB1177" s="2" t="s">
        <v>11</v>
      </c>
      <c r="AC1177" s="2">
        <v>1</v>
      </c>
      <c r="AD1177" s="2" t="str">
        <f>_xlfn.CONCAT(Exposure_Information[[#This Row],[Occupany Code]]," - ",Exposure_Information[[#This Row],[Type of building occupancy]])</f>
        <v>ATC - 1</v>
      </c>
      <c r="AE1177" s="5">
        <v>338000</v>
      </c>
      <c r="AF1177" s="5">
        <v>169000</v>
      </c>
      <c r="AG1177" s="5">
        <v>67600</v>
      </c>
      <c r="AH1177" s="5">
        <f>SUM(Exposure_Information[[#This Row],[Building Coverage Value]:[Business interruption value]])</f>
        <v>574600</v>
      </c>
      <c r="AI1177" s="5">
        <f>SUM(Exposure_Information[[#This Row],[Building Coverage Value]:[Contents Coverage Value]])</f>
        <v>507000</v>
      </c>
      <c r="AJ1177" s="26"/>
    </row>
    <row r="1178" spans="1:36" ht="26" x14ac:dyDescent="0.3">
      <c r="A1178" s="2" t="s">
        <v>148</v>
      </c>
      <c r="B1178" s="2" t="s">
        <v>156</v>
      </c>
      <c r="C1178" s="2" t="s">
        <v>325</v>
      </c>
      <c r="D1178" s="2">
        <v>11841</v>
      </c>
      <c r="E1178" s="2" t="s">
        <v>367</v>
      </c>
      <c r="F1178" s="2" t="s">
        <v>750</v>
      </c>
      <c r="G1178" s="3">
        <v>1399.6800537109375</v>
      </c>
      <c r="H1178" s="3">
        <v>1000</v>
      </c>
      <c r="I1178" s="71">
        <f>Exposure_Information[[#This Row],[Total  Insured Value]]+Exposure_Information[[#This Row],[Policy Deductible]]</f>
        <v>575000</v>
      </c>
      <c r="J1178" s="2">
        <v>14742</v>
      </c>
      <c r="K1178" s="3">
        <v>1</v>
      </c>
      <c r="L1178" s="2" t="s">
        <v>9</v>
      </c>
      <c r="M1178" s="2" t="s">
        <v>751</v>
      </c>
      <c r="N1178" s="3" t="s">
        <v>752</v>
      </c>
      <c r="O1178" s="2" t="s">
        <v>753</v>
      </c>
      <c r="P1178" s="2" t="s">
        <v>28</v>
      </c>
      <c r="Q1178" s="3">
        <v>81</v>
      </c>
      <c r="R1178" s="2" t="s">
        <v>25</v>
      </c>
      <c r="S1178" s="3">
        <v>36</v>
      </c>
      <c r="T1178" s="2" t="s">
        <v>10</v>
      </c>
      <c r="U1178" s="3">
        <v>40.739432999999998</v>
      </c>
      <c r="V1178" s="2" t="s">
        <v>10835</v>
      </c>
      <c r="W1178" s="2" t="s">
        <v>149</v>
      </c>
      <c r="X1178" s="3">
        <v>2</v>
      </c>
      <c r="Y1178" s="3" t="str">
        <f>_xlfn.CONCAT(Exposure_Information[[#This Row],[Building Construction Code]]," - ",Exposure_Information[[#This Row],[Type of building construction]])</f>
        <v>RMS - 2</v>
      </c>
      <c r="Z1178" s="3">
        <v>0</v>
      </c>
      <c r="AA1178" s="2">
        <v>1970</v>
      </c>
      <c r="AB1178" s="2" t="s">
        <v>11</v>
      </c>
      <c r="AC1178" s="2">
        <v>1</v>
      </c>
      <c r="AD1178" s="2" t="str">
        <f>_xlfn.CONCAT(Exposure_Information[[#This Row],[Occupany Code]]," - ",Exposure_Information[[#This Row],[Type of building occupancy]])</f>
        <v>ATC - 1</v>
      </c>
      <c r="AE1178" s="5">
        <v>574000</v>
      </c>
      <c r="AF1178" s="5">
        <v>0</v>
      </c>
      <c r="AG1178" s="5">
        <v>0</v>
      </c>
      <c r="AH1178" s="5">
        <f>SUM(Exposure_Information[[#This Row],[Building Coverage Value]:[Business interruption value]])</f>
        <v>574000</v>
      </c>
      <c r="AI1178" s="5">
        <f>SUM(Exposure_Information[[#This Row],[Building Coverage Value]:[Contents Coverage Value]])</f>
        <v>574000</v>
      </c>
      <c r="AJ1178" s="26"/>
    </row>
    <row r="1179" spans="1:36" ht="39" x14ac:dyDescent="0.3">
      <c r="A1179" s="2" t="s">
        <v>148</v>
      </c>
      <c r="B1179" s="2" t="s">
        <v>156</v>
      </c>
      <c r="C1179" s="2" t="s">
        <v>325</v>
      </c>
      <c r="D1179" s="2">
        <v>121549</v>
      </c>
      <c r="E1179" s="2" t="s">
        <v>4697</v>
      </c>
      <c r="F1179" s="2" t="s">
        <v>10497</v>
      </c>
      <c r="G1179" s="3">
        <v>1088</v>
      </c>
      <c r="H1179" s="3">
        <v>100</v>
      </c>
      <c r="I1179" s="71">
        <f>Exposure_Information[[#This Row],[Total  Insured Value]]+Exposure_Information[[#This Row],[Policy Deductible]]</f>
        <v>573850</v>
      </c>
      <c r="J1179" s="2">
        <v>124679</v>
      </c>
      <c r="K1179" s="3">
        <v>1</v>
      </c>
      <c r="L1179" s="2" t="s">
        <v>9</v>
      </c>
      <c r="M1179" s="2" t="s">
        <v>10498</v>
      </c>
      <c r="N1179" s="3" t="s">
        <v>10499</v>
      </c>
      <c r="O1179" s="2" t="s">
        <v>10500</v>
      </c>
      <c r="P1179" s="2" t="s">
        <v>276</v>
      </c>
      <c r="Q1179" s="3">
        <v>1</v>
      </c>
      <c r="R1179" s="2" t="s">
        <v>34</v>
      </c>
      <c r="S1179" s="3">
        <v>33</v>
      </c>
      <c r="T1179" s="2" t="s">
        <v>10</v>
      </c>
      <c r="U1179" s="3">
        <v>43.645493000000002</v>
      </c>
      <c r="V1179" s="2" t="s">
        <v>10835</v>
      </c>
      <c r="W1179" s="2" t="s">
        <v>149</v>
      </c>
      <c r="X1179" s="3">
        <v>1</v>
      </c>
      <c r="Y1179" s="3" t="str">
        <f>_xlfn.CONCAT(Exposure_Information[[#This Row],[Building Construction Code]]," - ",Exposure_Information[[#This Row],[Type of building construction]])</f>
        <v>RMS - 1</v>
      </c>
      <c r="Z1179" s="3">
        <v>0</v>
      </c>
      <c r="AA1179" s="2">
        <v>1918</v>
      </c>
      <c r="AB1179" s="2" t="s">
        <v>11</v>
      </c>
      <c r="AC1179" s="2">
        <v>1</v>
      </c>
      <c r="AD1179" s="2" t="str">
        <f>_xlfn.CONCAT(Exposure_Information[[#This Row],[Occupany Code]]," - ",Exposure_Information[[#This Row],[Type of building occupancy]])</f>
        <v>ATC - 1</v>
      </c>
      <c r="AE1179" s="5">
        <v>337500</v>
      </c>
      <c r="AF1179" s="5">
        <v>168750</v>
      </c>
      <c r="AG1179" s="5">
        <v>67500</v>
      </c>
      <c r="AH1179" s="5">
        <f>SUM(Exposure_Information[[#This Row],[Building Coverage Value]:[Business interruption value]])</f>
        <v>573750</v>
      </c>
      <c r="AI1179" s="5">
        <f>SUM(Exposure_Information[[#This Row],[Building Coverage Value]:[Contents Coverage Value]])</f>
        <v>506250</v>
      </c>
      <c r="AJ1179" s="26"/>
    </row>
    <row r="1180" spans="1:36" ht="26" x14ac:dyDescent="0.3">
      <c r="A1180" s="2" t="s">
        <v>148</v>
      </c>
      <c r="B1180" s="2" t="s">
        <v>156</v>
      </c>
      <c r="C1180" s="2" t="s">
        <v>325</v>
      </c>
      <c r="D1180" s="2">
        <v>7091</v>
      </c>
      <c r="E1180" s="2" t="s">
        <v>335</v>
      </c>
      <c r="F1180" s="2" t="s">
        <v>1734</v>
      </c>
      <c r="G1180" s="3">
        <v>4039</v>
      </c>
      <c r="H1180" s="3">
        <v>1000</v>
      </c>
      <c r="I1180" s="71">
        <f>Exposure_Information[[#This Row],[Total  Insured Value]]+Exposure_Information[[#This Row],[Policy Deductible]]</f>
        <v>131000</v>
      </c>
      <c r="J1180" s="2">
        <v>9538</v>
      </c>
      <c r="K1180" s="3">
        <v>1</v>
      </c>
      <c r="L1180" s="2" t="s">
        <v>9</v>
      </c>
      <c r="M1180" s="2" t="s">
        <v>10713</v>
      </c>
      <c r="N1180" s="2" t="s">
        <v>1735</v>
      </c>
      <c r="O1180" s="2" t="s">
        <v>259</v>
      </c>
      <c r="P1180" s="2" t="s">
        <v>221</v>
      </c>
      <c r="Q1180" s="3">
        <v>23</v>
      </c>
      <c r="R1180" s="2" t="s">
        <v>127</v>
      </c>
      <c r="S1180" s="3">
        <v>25</v>
      </c>
      <c r="T1180" s="2" t="s">
        <v>10</v>
      </c>
      <c r="U1180" s="3">
        <v>42.093355000000003</v>
      </c>
      <c r="V1180" s="2" t="s">
        <v>10835</v>
      </c>
      <c r="W1180" s="2" t="s">
        <v>149</v>
      </c>
      <c r="X1180" s="3">
        <v>2</v>
      </c>
      <c r="Y1180" s="3" t="str">
        <f>_xlfn.CONCAT(Exposure_Information[[#This Row],[Building Construction Code]]," - ",Exposure_Information[[#This Row],[Type of building construction]])</f>
        <v>RMS - 2</v>
      </c>
      <c r="Z1180" s="3">
        <v>0</v>
      </c>
      <c r="AA1180" s="2">
        <v>9999</v>
      </c>
      <c r="AB1180" s="2" t="s">
        <v>11</v>
      </c>
      <c r="AC1180" s="2">
        <v>37</v>
      </c>
      <c r="AD1180" s="2" t="str">
        <f>_xlfn.CONCAT(Exposure_Information[[#This Row],[Occupany Code]]," - ",Exposure_Information[[#This Row],[Type of building occupancy]])</f>
        <v>ATC - 37</v>
      </c>
      <c r="AE1180" s="5">
        <v>117000</v>
      </c>
      <c r="AF1180" s="5">
        <v>0</v>
      </c>
      <c r="AG1180" s="5">
        <v>13000</v>
      </c>
      <c r="AH1180" s="5">
        <f>SUM(Exposure_Information[[#This Row],[Building Coverage Value]:[Business interruption value]])</f>
        <v>130000</v>
      </c>
      <c r="AI1180" s="5">
        <f>SUM(Exposure_Information[[#This Row],[Building Coverage Value]:[Contents Coverage Value]])</f>
        <v>117000</v>
      </c>
      <c r="AJ1180" s="26"/>
    </row>
    <row r="1181" spans="1:36" ht="26" x14ac:dyDescent="0.3">
      <c r="A1181" s="2" t="s">
        <v>148</v>
      </c>
      <c r="B1181" s="2" t="s">
        <v>156</v>
      </c>
      <c r="C1181" s="2" t="s">
        <v>325</v>
      </c>
      <c r="D1181" s="2">
        <v>105338</v>
      </c>
      <c r="E1181" s="2" t="s">
        <v>4697</v>
      </c>
      <c r="F1181" s="2" t="s">
        <v>6647</v>
      </c>
      <c r="G1181" s="3">
        <v>794</v>
      </c>
      <c r="H1181" s="3">
        <v>500</v>
      </c>
      <c r="I1181" s="71">
        <f>Exposure_Information[[#This Row],[Total  Insured Value]]+Exposure_Information[[#This Row],[Policy Deductible]]</f>
        <v>573350</v>
      </c>
      <c r="J1181" s="2">
        <v>108468</v>
      </c>
      <c r="K1181" s="3">
        <v>1</v>
      </c>
      <c r="L1181" s="2" t="s">
        <v>9</v>
      </c>
      <c r="M1181" s="2" t="s">
        <v>6648</v>
      </c>
      <c r="N1181" s="3" t="s">
        <v>6649</v>
      </c>
      <c r="O1181" s="2" t="s">
        <v>270</v>
      </c>
      <c r="P1181" s="2" t="s">
        <v>155</v>
      </c>
      <c r="Q1181" s="3">
        <v>1</v>
      </c>
      <c r="R1181" s="2" t="s">
        <v>70</v>
      </c>
      <c r="S1181" s="3">
        <v>9</v>
      </c>
      <c r="T1181" s="2" t="s">
        <v>10</v>
      </c>
      <c r="U1181" s="3">
        <v>41.399977</v>
      </c>
      <c r="V1181" s="2" t="s">
        <v>10835</v>
      </c>
      <c r="W1181" s="2" t="s">
        <v>149</v>
      </c>
      <c r="X1181" s="3">
        <v>1</v>
      </c>
      <c r="Y1181" s="3" t="str">
        <f>_xlfn.CONCAT(Exposure_Information[[#This Row],[Building Construction Code]]," - ",Exposure_Information[[#This Row],[Type of building construction]])</f>
        <v>RMS - 1</v>
      </c>
      <c r="Z1181" s="3">
        <v>0</v>
      </c>
      <c r="AA1181" s="2">
        <v>1970</v>
      </c>
      <c r="AB1181" s="2" t="s">
        <v>11</v>
      </c>
      <c r="AC1181" s="2">
        <v>1</v>
      </c>
      <c r="AD1181" s="2" t="str">
        <f>_xlfn.CONCAT(Exposure_Information[[#This Row],[Occupany Code]]," - ",Exposure_Information[[#This Row],[Type of building occupancy]])</f>
        <v>ATC - 1</v>
      </c>
      <c r="AE1181" s="5">
        <v>301500</v>
      </c>
      <c r="AF1181" s="5">
        <v>211050</v>
      </c>
      <c r="AG1181" s="5">
        <v>60300</v>
      </c>
      <c r="AH1181" s="5">
        <f>SUM(Exposure_Information[[#This Row],[Building Coverage Value]:[Business interruption value]])</f>
        <v>572850</v>
      </c>
      <c r="AI1181" s="5">
        <f>SUM(Exposure_Information[[#This Row],[Building Coverage Value]:[Contents Coverage Value]])</f>
        <v>512550</v>
      </c>
      <c r="AJ1181" s="26"/>
    </row>
    <row r="1182" spans="1:36" x14ac:dyDescent="0.3">
      <c r="A1182" s="2" t="s">
        <v>148</v>
      </c>
      <c r="B1182" s="2" t="s">
        <v>156</v>
      </c>
      <c r="C1182" s="2" t="s">
        <v>325</v>
      </c>
      <c r="D1182" s="2">
        <v>113414</v>
      </c>
      <c r="E1182" s="2" t="s">
        <v>4697</v>
      </c>
      <c r="F1182" s="2" t="s">
        <v>8163</v>
      </c>
      <c r="G1182" s="3">
        <v>1057</v>
      </c>
      <c r="H1182" s="3">
        <v>500</v>
      </c>
      <c r="I1182" s="71">
        <f>Exposure_Information[[#This Row],[Total  Insured Value]]+Exposure_Information[[#This Row],[Policy Deductible]]</f>
        <v>573350</v>
      </c>
      <c r="J1182" s="2">
        <v>116544</v>
      </c>
      <c r="K1182" s="3">
        <v>1</v>
      </c>
      <c r="L1182" s="2" t="s">
        <v>9</v>
      </c>
      <c r="M1182" s="2" t="s">
        <v>8164</v>
      </c>
      <c r="N1182" s="3" t="s">
        <v>8165</v>
      </c>
      <c r="O1182" s="2" t="s">
        <v>3886</v>
      </c>
      <c r="P1182" s="2" t="s">
        <v>221</v>
      </c>
      <c r="Q1182" s="3">
        <v>23</v>
      </c>
      <c r="R1182" s="2" t="s">
        <v>127</v>
      </c>
      <c r="S1182" s="3">
        <v>25</v>
      </c>
      <c r="T1182" s="2" t="s">
        <v>10</v>
      </c>
      <c r="U1182" s="3">
        <v>42.201658000000002</v>
      </c>
      <c r="V1182" s="2" t="s">
        <v>10835</v>
      </c>
      <c r="W1182" s="2" t="s">
        <v>149</v>
      </c>
      <c r="X1182" s="3">
        <v>1</v>
      </c>
      <c r="Y1182" s="3" t="str">
        <f>_xlfn.CONCAT(Exposure_Information[[#This Row],[Building Construction Code]]," - ",Exposure_Information[[#This Row],[Type of building construction]])</f>
        <v>RMS - 1</v>
      </c>
      <c r="Z1182" s="3">
        <v>0</v>
      </c>
      <c r="AA1182" s="2">
        <v>1950</v>
      </c>
      <c r="AB1182" s="2" t="s">
        <v>11</v>
      </c>
      <c r="AC1182" s="2">
        <v>1</v>
      </c>
      <c r="AD1182" s="2" t="str">
        <f>_xlfn.CONCAT(Exposure_Information[[#This Row],[Occupany Code]]," - ",Exposure_Information[[#This Row],[Type of building occupancy]])</f>
        <v>ATC - 1</v>
      </c>
      <c r="AE1182" s="5">
        <v>301500</v>
      </c>
      <c r="AF1182" s="5">
        <v>211050</v>
      </c>
      <c r="AG1182" s="5">
        <v>60300</v>
      </c>
      <c r="AH1182" s="5">
        <f>SUM(Exposure_Information[[#This Row],[Building Coverage Value]:[Business interruption value]])</f>
        <v>572850</v>
      </c>
      <c r="AI1182" s="5">
        <f>SUM(Exposure_Information[[#This Row],[Building Coverage Value]:[Contents Coverage Value]])</f>
        <v>512550</v>
      </c>
      <c r="AJ1182" s="26"/>
    </row>
    <row r="1183" spans="1:36" ht="39" x14ac:dyDescent="0.3">
      <c r="A1183" s="2" t="s">
        <v>148</v>
      </c>
      <c r="B1183" s="2" t="s">
        <v>156</v>
      </c>
      <c r="C1183" s="2" t="s">
        <v>325</v>
      </c>
      <c r="D1183" s="2">
        <v>106326</v>
      </c>
      <c r="E1183" s="2" t="s">
        <v>4697</v>
      </c>
      <c r="F1183" s="2" t="s">
        <v>9449</v>
      </c>
      <c r="G1183" s="3">
        <v>1006</v>
      </c>
      <c r="H1183" s="3">
        <v>500</v>
      </c>
      <c r="I1183" s="71">
        <f>Exposure_Information[[#This Row],[Total  Insured Value]]+Exposure_Information[[#This Row],[Policy Deductible]]</f>
        <v>573350</v>
      </c>
      <c r="J1183" s="2">
        <v>109456</v>
      </c>
      <c r="K1183" s="3">
        <v>1</v>
      </c>
      <c r="L1183" s="2" t="s">
        <v>9</v>
      </c>
      <c r="M1183" s="2" t="s">
        <v>9450</v>
      </c>
      <c r="N1183" s="3" t="s">
        <v>9451</v>
      </c>
      <c r="O1183" s="2" t="s">
        <v>259</v>
      </c>
      <c r="P1183" s="2" t="s">
        <v>221</v>
      </c>
      <c r="Q1183" s="3">
        <v>23</v>
      </c>
      <c r="R1183" s="2" t="s">
        <v>127</v>
      </c>
      <c r="S1183" s="3">
        <v>25</v>
      </c>
      <c r="T1183" s="2" t="s">
        <v>10</v>
      </c>
      <c r="U1183" s="3">
        <v>41.809024999999998</v>
      </c>
      <c r="V1183" s="2" t="s">
        <v>10835</v>
      </c>
      <c r="W1183" s="2" t="s">
        <v>149</v>
      </c>
      <c r="X1183" s="3">
        <v>1</v>
      </c>
      <c r="Y1183" s="3" t="str">
        <f>_xlfn.CONCAT(Exposure_Information[[#This Row],[Building Construction Code]]," - ",Exposure_Information[[#This Row],[Type of building construction]])</f>
        <v>RMS - 1</v>
      </c>
      <c r="Z1183" s="3">
        <v>0</v>
      </c>
      <c r="AA1183" s="2">
        <v>1975</v>
      </c>
      <c r="AB1183" s="2" t="s">
        <v>11</v>
      </c>
      <c r="AC1183" s="2">
        <v>1</v>
      </c>
      <c r="AD1183" s="2" t="str">
        <f>_xlfn.CONCAT(Exposure_Information[[#This Row],[Occupany Code]]," - ",Exposure_Information[[#This Row],[Type of building occupancy]])</f>
        <v>ATC - 1</v>
      </c>
      <c r="AE1183" s="5">
        <v>301500</v>
      </c>
      <c r="AF1183" s="5">
        <v>211050</v>
      </c>
      <c r="AG1183" s="5">
        <v>60300</v>
      </c>
      <c r="AH1183" s="5">
        <f>SUM(Exposure_Information[[#This Row],[Building Coverage Value]:[Business interruption value]])</f>
        <v>572850</v>
      </c>
      <c r="AI1183" s="5">
        <f>SUM(Exposure_Information[[#This Row],[Building Coverage Value]:[Contents Coverage Value]])</f>
        <v>512550</v>
      </c>
      <c r="AJ1183" s="26"/>
    </row>
    <row r="1184" spans="1:36" ht="39" x14ac:dyDescent="0.3">
      <c r="A1184" s="2" t="s">
        <v>148</v>
      </c>
      <c r="B1184" s="2" t="s">
        <v>156</v>
      </c>
      <c r="C1184" s="2" t="s">
        <v>325</v>
      </c>
      <c r="D1184" s="2">
        <v>111356</v>
      </c>
      <c r="E1184" s="2" t="s">
        <v>4697</v>
      </c>
      <c r="F1184" s="2" t="s">
        <v>7250</v>
      </c>
      <c r="G1184" s="3">
        <v>1028</v>
      </c>
      <c r="H1184" s="3">
        <v>1000</v>
      </c>
      <c r="I1184" s="71">
        <f>Exposure_Information[[#This Row],[Total  Insured Value]]+Exposure_Information[[#This Row],[Policy Deductible]]</f>
        <v>572900</v>
      </c>
      <c r="J1184" s="2">
        <v>114486</v>
      </c>
      <c r="K1184" s="3">
        <v>1</v>
      </c>
      <c r="L1184" s="2" t="s">
        <v>9</v>
      </c>
      <c r="M1184" s="2" t="s">
        <v>7251</v>
      </c>
      <c r="N1184" s="3" t="s">
        <v>7252</v>
      </c>
      <c r="O1184" s="2" t="s">
        <v>43</v>
      </c>
      <c r="P1184" s="2" t="s">
        <v>155</v>
      </c>
      <c r="Q1184" s="3">
        <v>1</v>
      </c>
      <c r="R1184" s="2" t="s">
        <v>70</v>
      </c>
      <c r="S1184" s="3">
        <v>9</v>
      </c>
      <c r="T1184" s="2" t="s">
        <v>10</v>
      </c>
      <c r="U1184" s="3">
        <v>41.22137</v>
      </c>
      <c r="V1184" s="2" t="s">
        <v>10835</v>
      </c>
      <c r="W1184" s="2" t="s">
        <v>149</v>
      </c>
      <c r="X1184" s="3">
        <v>1</v>
      </c>
      <c r="Y1184" s="3" t="str">
        <f>_xlfn.CONCAT(Exposure_Information[[#This Row],[Building Construction Code]]," - ",Exposure_Information[[#This Row],[Type of building construction]])</f>
        <v>RMS - 1</v>
      </c>
      <c r="Z1184" s="3">
        <v>0</v>
      </c>
      <c r="AA1184" s="2">
        <v>1919</v>
      </c>
      <c r="AB1184" s="2" t="s">
        <v>11</v>
      </c>
      <c r="AC1184" s="2">
        <v>1</v>
      </c>
      <c r="AD1184" s="2" t="str">
        <f>_xlfn.CONCAT(Exposure_Information[[#This Row],[Occupany Code]]," - ",Exposure_Information[[#This Row],[Type of building occupancy]])</f>
        <v>ATC - 1</v>
      </c>
      <c r="AE1184" s="5">
        <v>301000</v>
      </c>
      <c r="AF1184" s="5">
        <v>210700</v>
      </c>
      <c r="AG1184" s="5">
        <v>60200</v>
      </c>
      <c r="AH1184" s="5">
        <f>SUM(Exposure_Information[[#This Row],[Building Coverage Value]:[Business interruption value]])</f>
        <v>571900</v>
      </c>
      <c r="AI1184" s="5">
        <f>SUM(Exposure_Information[[#This Row],[Building Coverage Value]:[Contents Coverage Value]])</f>
        <v>511700</v>
      </c>
      <c r="AJ1184" s="26"/>
    </row>
    <row r="1185" spans="1:36" ht="39" x14ac:dyDescent="0.3">
      <c r="A1185" s="2" t="s">
        <v>148</v>
      </c>
      <c r="B1185" s="2" t="s">
        <v>156</v>
      </c>
      <c r="C1185" s="2" t="s">
        <v>325</v>
      </c>
      <c r="D1185" s="2">
        <v>110473</v>
      </c>
      <c r="E1185" s="2" t="s">
        <v>4697</v>
      </c>
      <c r="F1185" s="2" t="s">
        <v>7891</v>
      </c>
      <c r="G1185" s="3">
        <v>748</v>
      </c>
      <c r="H1185" s="3">
        <v>500</v>
      </c>
      <c r="I1185" s="71">
        <f>Exposure_Information[[#This Row],[Total  Insured Value]]+Exposure_Information[[#This Row],[Policy Deductible]]</f>
        <v>572400</v>
      </c>
      <c r="J1185" s="2">
        <v>113603</v>
      </c>
      <c r="K1185" s="3">
        <v>1</v>
      </c>
      <c r="L1185" s="2" t="s">
        <v>9</v>
      </c>
      <c r="M1185" s="2" t="s">
        <v>7892</v>
      </c>
      <c r="N1185" s="3" t="s">
        <v>7893</v>
      </c>
      <c r="O1185" s="2" t="s">
        <v>7386</v>
      </c>
      <c r="P1185" s="2" t="s">
        <v>171</v>
      </c>
      <c r="Q1185" s="3">
        <v>27</v>
      </c>
      <c r="R1185" s="2" t="s">
        <v>127</v>
      </c>
      <c r="S1185" s="3">
        <v>25</v>
      </c>
      <c r="T1185" s="2" t="s">
        <v>10</v>
      </c>
      <c r="U1185" s="3">
        <v>42.157352000000003</v>
      </c>
      <c r="V1185" s="2" t="s">
        <v>10835</v>
      </c>
      <c r="W1185" s="2" t="s">
        <v>149</v>
      </c>
      <c r="X1185" s="3">
        <v>1</v>
      </c>
      <c r="Y1185" s="3" t="str">
        <f>_xlfn.CONCAT(Exposure_Information[[#This Row],[Building Construction Code]]," - ",Exposure_Information[[#This Row],[Type of building construction]])</f>
        <v>RMS - 1</v>
      </c>
      <c r="Z1185" s="3">
        <v>0</v>
      </c>
      <c r="AA1185" s="2">
        <v>1979</v>
      </c>
      <c r="AB1185" s="2" t="s">
        <v>11</v>
      </c>
      <c r="AC1185" s="2">
        <v>1</v>
      </c>
      <c r="AD1185" s="2" t="str">
        <f>_xlfn.CONCAT(Exposure_Information[[#This Row],[Occupany Code]]," - ",Exposure_Information[[#This Row],[Type of building occupancy]])</f>
        <v>ATC - 1</v>
      </c>
      <c r="AE1185" s="5">
        <v>301000</v>
      </c>
      <c r="AF1185" s="5">
        <v>210700</v>
      </c>
      <c r="AG1185" s="5">
        <v>60200</v>
      </c>
      <c r="AH1185" s="5">
        <f>SUM(Exposure_Information[[#This Row],[Building Coverage Value]:[Business interruption value]])</f>
        <v>571900</v>
      </c>
      <c r="AI1185" s="5">
        <f>SUM(Exposure_Information[[#This Row],[Building Coverage Value]:[Contents Coverage Value]])</f>
        <v>511700</v>
      </c>
      <c r="AJ1185" s="26"/>
    </row>
    <row r="1186" spans="1:36" ht="39" x14ac:dyDescent="0.3">
      <c r="A1186" s="2" t="s">
        <v>148</v>
      </c>
      <c r="B1186" s="2" t="s">
        <v>156</v>
      </c>
      <c r="C1186" s="2" t="s">
        <v>325</v>
      </c>
      <c r="D1186" s="2">
        <v>115063</v>
      </c>
      <c r="E1186" s="2" t="s">
        <v>4697</v>
      </c>
      <c r="F1186" s="2" t="s">
        <v>8767</v>
      </c>
      <c r="G1186" s="3">
        <v>763</v>
      </c>
      <c r="H1186" s="3">
        <v>250</v>
      </c>
      <c r="I1186" s="71">
        <f>Exposure_Information[[#This Row],[Total  Insured Value]]+Exposure_Information[[#This Row],[Policy Deductible]]</f>
        <v>572150</v>
      </c>
      <c r="J1186" s="2">
        <v>118193</v>
      </c>
      <c r="K1186" s="3">
        <v>1</v>
      </c>
      <c r="L1186" s="2" t="s">
        <v>9</v>
      </c>
      <c r="M1186" s="2" t="s">
        <v>8768</v>
      </c>
      <c r="N1186" s="3" t="s">
        <v>8769</v>
      </c>
      <c r="O1186" s="2" t="s">
        <v>798</v>
      </c>
      <c r="P1186" s="2" t="s">
        <v>69</v>
      </c>
      <c r="Q1186" s="3">
        <v>3</v>
      </c>
      <c r="R1186" s="2" t="s">
        <v>70</v>
      </c>
      <c r="S1186" s="3">
        <v>9</v>
      </c>
      <c r="T1186" s="2" t="s">
        <v>10</v>
      </c>
      <c r="U1186" s="3">
        <v>41.611491999999998</v>
      </c>
      <c r="V1186" s="2" t="s">
        <v>10835</v>
      </c>
      <c r="W1186" s="2" t="s">
        <v>149</v>
      </c>
      <c r="X1186" s="3">
        <v>1</v>
      </c>
      <c r="Y1186" s="3" t="str">
        <f>_xlfn.CONCAT(Exposure_Information[[#This Row],[Building Construction Code]]," - ",Exposure_Information[[#This Row],[Type of building construction]])</f>
        <v>RMS - 1</v>
      </c>
      <c r="Z1186" s="3">
        <v>0</v>
      </c>
      <c r="AA1186" s="2">
        <v>1977</v>
      </c>
      <c r="AB1186" s="2" t="s">
        <v>11</v>
      </c>
      <c r="AC1186" s="2">
        <v>1</v>
      </c>
      <c r="AD1186" s="2" t="str">
        <f>_xlfn.CONCAT(Exposure_Information[[#This Row],[Occupany Code]]," - ",Exposure_Information[[#This Row],[Type of building occupancy]])</f>
        <v>ATC - 1</v>
      </c>
      <c r="AE1186" s="5">
        <v>301000</v>
      </c>
      <c r="AF1186" s="5">
        <v>210700</v>
      </c>
      <c r="AG1186" s="5">
        <v>60200</v>
      </c>
      <c r="AH1186" s="5">
        <f>SUM(Exposure_Information[[#This Row],[Building Coverage Value]:[Business interruption value]])</f>
        <v>571900</v>
      </c>
      <c r="AI1186" s="5">
        <f>SUM(Exposure_Information[[#This Row],[Building Coverage Value]:[Contents Coverage Value]])</f>
        <v>511700</v>
      </c>
      <c r="AJ1186" s="26"/>
    </row>
    <row r="1187" spans="1:36" ht="26" x14ac:dyDescent="0.3">
      <c r="A1187" s="2" t="s">
        <v>148</v>
      </c>
      <c r="B1187" s="2" t="s">
        <v>156</v>
      </c>
      <c r="C1187" s="2" t="s">
        <v>325</v>
      </c>
      <c r="D1187" s="2">
        <v>104122</v>
      </c>
      <c r="E1187" s="2" t="s">
        <v>4697</v>
      </c>
      <c r="F1187" s="2" t="s">
        <v>5027</v>
      </c>
      <c r="G1187" s="3">
        <v>920</v>
      </c>
      <c r="H1187" s="3">
        <v>500</v>
      </c>
      <c r="I1187" s="71">
        <f>Exposure_Information[[#This Row],[Total  Insured Value]]+Exposure_Information[[#This Row],[Policy Deductible]]</f>
        <v>571450</v>
      </c>
      <c r="J1187" s="2">
        <v>107252</v>
      </c>
      <c r="K1187" s="3">
        <v>1</v>
      </c>
      <c r="L1187" s="2" t="s">
        <v>9</v>
      </c>
      <c r="M1187" s="2" t="s">
        <v>5028</v>
      </c>
      <c r="N1187" s="3" t="s">
        <v>5029</v>
      </c>
      <c r="O1187" s="2" t="s">
        <v>685</v>
      </c>
      <c r="P1187" s="2" t="s">
        <v>224</v>
      </c>
      <c r="Q1187" s="3">
        <v>21</v>
      </c>
      <c r="R1187" s="2" t="s">
        <v>127</v>
      </c>
      <c r="S1187" s="3">
        <v>25</v>
      </c>
      <c r="T1187" s="2" t="s">
        <v>10</v>
      </c>
      <c r="U1187" s="3">
        <v>42.230522000000001</v>
      </c>
      <c r="V1187" s="2" t="s">
        <v>10835</v>
      </c>
      <c r="W1187" s="2" t="s">
        <v>149</v>
      </c>
      <c r="X1187" s="3">
        <v>1</v>
      </c>
      <c r="Y1187" s="3" t="str">
        <f>_xlfn.CONCAT(Exposure_Information[[#This Row],[Building Construction Code]]," - ",Exposure_Information[[#This Row],[Type of building construction]])</f>
        <v>RMS - 1</v>
      </c>
      <c r="Z1187" s="3">
        <v>0</v>
      </c>
      <c r="AA1187" s="2">
        <v>1960</v>
      </c>
      <c r="AB1187" s="2" t="s">
        <v>11</v>
      </c>
      <c r="AC1187" s="2">
        <v>1</v>
      </c>
      <c r="AD1187" s="2" t="str">
        <f>_xlfn.CONCAT(Exposure_Information[[#This Row],[Occupany Code]]," - ",Exposure_Information[[#This Row],[Type of building occupancy]])</f>
        <v>ATC - 1</v>
      </c>
      <c r="AE1187" s="5">
        <v>300500</v>
      </c>
      <c r="AF1187" s="5">
        <v>210350</v>
      </c>
      <c r="AG1187" s="5">
        <v>60100</v>
      </c>
      <c r="AH1187" s="5">
        <f>SUM(Exposure_Information[[#This Row],[Building Coverage Value]:[Business interruption value]])</f>
        <v>570950</v>
      </c>
      <c r="AI1187" s="5">
        <f>SUM(Exposure_Information[[#This Row],[Building Coverage Value]:[Contents Coverage Value]])</f>
        <v>510850</v>
      </c>
      <c r="AJ1187" s="26"/>
    </row>
    <row r="1188" spans="1:36" ht="26" x14ac:dyDescent="0.3">
      <c r="A1188" s="2" t="s">
        <v>148</v>
      </c>
      <c r="B1188" s="2" t="s">
        <v>156</v>
      </c>
      <c r="C1188" s="2" t="s">
        <v>325</v>
      </c>
      <c r="D1188" s="2">
        <v>101933</v>
      </c>
      <c r="E1188" s="2" t="s">
        <v>4697</v>
      </c>
      <c r="F1188" s="2" t="s">
        <v>5845</v>
      </c>
      <c r="G1188" s="3">
        <v>1117</v>
      </c>
      <c r="H1188" s="3">
        <v>500</v>
      </c>
      <c r="I1188" s="71">
        <f>Exposure_Information[[#This Row],[Total  Insured Value]]+Exposure_Information[[#This Row],[Policy Deductible]]</f>
        <v>571450</v>
      </c>
      <c r="J1188" s="2">
        <v>105063</v>
      </c>
      <c r="K1188" s="3">
        <v>1</v>
      </c>
      <c r="L1188" s="2" t="s">
        <v>9</v>
      </c>
      <c r="M1188" s="2" t="s">
        <v>5846</v>
      </c>
      <c r="N1188" s="3" t="s">
        <v>5847</v>
      </c>
      <c r="O1188" s="2" t="s">
        <v>3021</v>
      </c>
      <c r="P1188" s="2" t="s">
        <v>221</v>
      </c>
      <c r="Q1188" s="3">
        <v>23</v>
      </c>
      <c r="R1188" s="2" t="s">
        <v>127</v>
      </c>
      <c r="S1188" s="3">
        <v>25</v>
      </c>
      <c r="T1188" s="2" t="s">
        <v>10</v>
      </c>
      <c r="U1188" s="3">
        <v>42.108542999999997</v>
      </c>
      <c r="V1188" s="2" t="s">
        <v>10835</v>
      </c>
      <c r="W1188" s="2" t="s">
        <v>149</v>
      </c>
      <c r="X1188" s="3">
        <v>1</v>
      </c>
      <c r="Y1188" s="3" t="str">
        <f>_xlfn.CONCAT(Exposure_Information[[#This Row],[Building Construction Code]]," - ",Exposure_Information[[#This Row],[Type of building construction]])</f>
        <v>RMS - 1</v>
      </c>
      <c r="Z1188" s="3">
        <v>0</v>
      </c>
      <c r="AA1188" s="2">
        <v>1901</v>
      </c>
      <c r="AB1188" s="2" t="s">
        <v>11</v>
      </c>
      <c r="AC1188" s="2">
        <v>1</v>
      </c>
      <c r="AD1188" s="2" t="str">
        <f>_xlfn.CONCAT(Exposure_Information[[#This Row],[Occupany Code]]," - ",Exposure_Information[[#This Row],[Type of building occupancy]])</f>
        <v>ATC - 1</v>
      </c>
      <c r="AE1188" s="5">
        <v>300500</v>
      </c>
      <c r="AF1188" s="5">
        <v>210350</v>
      </c>
      <c r="AG1188" s="5">
        <v>60100</v>
      </c>
      <c r="AH1188" s="5">
        <f>SUM(Exposure_Information[[#This Row],[Building Coverage Value]:[Business interruption value]])</f>
        <v>570950</v>
      </c>
      <c r="AI1188" s="5">
        <f>SUM(Exposure_Information[[#This Row],[Building Coverage Value]:[Contents Coverage Value]])</f>
        <v>510850</v>
      </c>
      <c r="AJ1188" s="26"/>
    </row>
    <row r="1189" spans="1:36" ht="26" x14ac:dyDescent="0.3">
      <c r="A1189" s="2" t="s">
        <v>148</v>
      </c>
      <c r="B1189" s="2" t="s">
        <v>156</v>
      </c>
      <c r="C1189" s="2" t="s">
        <v>325</v>
      </c>
      <c r="D1189" s="2">
        <v>116393</v>
      </c>
      <c r="E1189" s="2" t="s">
        <v>4697</v>
      </c>
      <c r="F1189" s="2" t="s">
        <v>8056</v>
      </c>
      <c r="G1189" s="3">
        <v>731</v>
      </c>
      <c r="H1189" s="3">
        <v>1000</v>
      </c>
      <c r="I1189" s="71">
        <f>Exposure_Information[[#This Row],[Total  Insured Value]]+Exposure_Information[[#This Row],[Policy Deductible]]</f>
        <v>571950</v>
      </c>
      <c r="J1189" s="2">
        <v>119523</v>
      </c>
      <c r="K1189" s="3">
        <v>1</v>
      </c>
      <c r="L1189" s="2" t="s">
        <v>9</v>
      </c>
      <c r="M1189" s="2" t="s">
        <v>8057</v>
      </c>
      <c r="N1189" s="3" t="s">
        <v>8058</v>
      </c>
      <c r="O1189" s="2" t="s">
        <v>255</v>
      </c>
      <c r="P1189" s="2" t="s">
        <v>224</v>
      </c>
      <c r="Q1189" s="3">
        <v>21</v>
      </c>
      <c r="R1189" s="2" t="s">
        <v>127</v>
      </c>
      <c r="S1189" s="3">
        <v>25</v>
      </c>
      <c r="T1189" s="2" t="s">
        <v>10</v>
      </c>
      <c r="U1189" s="3">
        <v>42.197389000000001</v>
      </c>
      <c r="V1189" s="2" t="s">
        <v>10835</v>
      </c>
      <c r="W1189" s="2" t="s">
        <v>149</v>
      </c>
      <c r="X1189" s="3">
        <v>1</v>
      </c>
      <c r="Y1189" s="3" t="str">
        <f>_xlfn.CONCAT(Exposure_Information[[#This Row],[Building Construction Code]]," - ",Exposure_Information[[#This Row],[Type of building construction]])</f>
        <v>RMS - 1</v>
      </c>
      <c r="Z1189" s="3">
        <v>0</v>
      </c>
      <c r="AA1189" s="2">
        <v>1950</v>
      </c>
      <c r="AB1189" s="2" t="s">
        <v>11</v>
      </c>
      <c r="AC1189" s="2">
        <v>1</v>
      </c>
      <c r="AD1189" s="2" t="str">
        <f>_xlfn.CONCAT(Exposure_Information[[#This Row],[Occupany Code]]," - ",Exposure_Information[[#This Row],[Type of building occupancy]])</f>
        <v>ATC - 1</v>
      </c>
      <c r="AE1189" s="5">
        <v>300500</v>
      </c>
      <c r="AF1189" s="5">
        <v>210350</v>
      </c>
      <c r="AG1189" s="5">
        <v>60100</v>
      </c>
      <c r="AH1189" s="5">
        <f>SUM(Exposure_Information[[#This Row],[Building Coverage Value]:[Business interruption value]])</f>
        <v>570950</v>
      </c>
      <c r="AI1189" s="5">
        <f>SUM(Exposure_Information[[#This Row],[Building Coverage Value]:[Contents Coverage Value]])</f>
        <v>510850</v>
      </c>
      <c r="AJ1189" s="26"/>
    </row>
    <row r="1190" spans="1:36" ht="39" x14ac:dyDescent="0.3">
      <c r="A1190" s="2" t="s">
        <v>148</v>
      </c>
      <c r="B1190" s="2" t="s">
        <v>156</v>
      </c>
      <c r="C1190" s="2" t="s">
        <v>325</v>
      </c>
      <c r="D1190" s="2">
        <v>11987</v>
      </c>
      <c r="E1190" s="2" t="s">
        <v>367</v>
      </c>
      <c r="F1190" s="2" t="s">
        <v>2126</v>
      </c>
      <c r="G1190" s="3">
        <v>2405</v>
      </c>
      <c r="H1190" s="3">
        <v>500</v>
      </c>
      <c r="I1190" s="71">
        <f>Exposure_Information[[#This Row],[Total  Insured Value]]+Exposure_Information[[#This Row],[Policy Deductible]]</f>
        <v>571000</v>
      </c>
      <c r="J1190" s="2">
        <v>14896</v>
      </c>
      <c r="K1190" s="3">
        <v>1</v>
      </c>
      <c r="L1190" s="2" t="s">
        <v>9</v>
      </c>
      <c r="M1190" s="2" t="s">
        <v>2127</v>
      </c>
      <c r="N1190" s="3" t="s">
        <v>2128</v>
      </c>
      <c r="O1190" s="2" t="s">
        <v>22</v>
      </c>
      <c r="P1190" s="2" t="s">
        <v>231</v>
      </c>
      <c r="Q1190" s="3">
        <v>13</v>
      </c>
      <c r="R1190" s="2" t="s">
        <v>127</v>
      </c>
      <c r="S1190" s="3">
        <v>25</v>
      </c>
      <c r="T1190" s="2" t="s">
        <v>10</v>
      </c>
      <c r="U1190" s="3">
        <v>42.084690000000002</v>
      </c>
      <c r="V1190" s="2" t="s">
        <v>10835</v>
      </c>
      <c r="W1190" s="2" t="s">
        <v>149</v>
      </c>
      <c r="X1190" s="3">
        <v>1</v>
      </c>
      <c r="Y1190" s="3" t="str">
        <f>_xlfn.CONCAT(Exposure_Information[[#This Row],[Building Construction Code]]," - ",Exposure_Information[[#This Row],[Type of building construction]])</f>
        <v>RMS - 1</v>
      </c>
      <c r="Z1190" s="3">
        <v>0</v>
      </c>
      <c r="AA1190" s="2">
        <v>1922</v>
      </c>
      <c r="AB1190" s="2" t="s">
        <v>11</v>
      </c>
      <c r="AC1190" s="2">
        <v>1</v>
      </c>
      <c r="AD1190" s="2" t="str">
        <f>_xlfn.CONCAT(Exposure_Information[[#This Row],[Occupany Code]]," - ",Exposure_Information[[#This Row],[Type of building occupancy]])</f>
        <v>ATC - 1</v>
      </c>
      <c r="AE1190" s="5">
        <v>570500</v>
      </c>
      <c r="AF1190" s="5">
        <v>0</v>
      </c>
      <c r="AG1190" s="5">
        <v>0</v>
      </c>
      <c r="AH1190" s="5">
        <f>SUM(Exposure_Information[[#This Row],[Building Coverage Value]:[Business interruption value]])</f>
        <v>570500</v>
      </c>
      <c r="AI1190" s="5">
        <f>SUM(Exposure_Information[[#This Row],[Building Coverage Value]:[Contents Coverage Value]])</f>
        <v>570500</v>
      </c>
      <c r="AJ1190" s="26"/>
    </row>
    <row r="1191" spans="1:36" ht="26" x14ac:dyDescent="0.3">
      <c r="A1191" s="2" t="s">
        <v>148</v>
      </c>
      <c r="B1191" s="2" t="s">
        <v>156</v>
      </c>
      <c r="C1191" s="2" t="s">
        <v>325</v>
      </c>
      <c r="D1191" s="2">
        <v>17639</v>
      </c>
      <c r="E1191" s="2" t="s">
        <v>367</v>
      </c>
      <c r="F1191" s="2" t="s">
        <v>3272</v>
      </c>
      <c r="G1191" s="3">
        <v>1913</v>
      </c>
      <c r="H1191" s="3">
        <v>2500</v>
      </c>
      <c r="I1191" s="71">
        <f>Exposure_Information[[#This Row],[Total  Insured Value]]+Exposure_Information[[#This Row],[Policy Deductible]]</f>
        <v>572500</v>
      </c>
      <c r="J1191" s="2">
        <v>20726</v>
      </c>
      <c r="K1191" s="3">
        <v>1</v>
      </c>
      <c r="L1191" s="2" t="s">
        <v>9</v>
      </c>
      <c r="M1191" s="2" t="s">
        <v>3273</v>
      </c>
      <c r="N1191" s="3" t="s">
        <v>3274</v>
      </c>
      <c r="O1191" s="2" t="s">
        <v>2777</v>
      </c>
      <c r="P1191" s="2" t="s">
        <v>69</v>
      </c>
      <c r="Q1191" s="3">
        <v>3</v>
      </c>
      <c r="R1191" s="2" t="s">
        <v>70</v>
      </c>
      <c r="S1191" s="3">
        <v>9</v>
      </c>
      <c r="T1191" s="2" t="s">
        <v>10</v>
      </c>
      <c r="U1191" s="3">
        <v>41.919339999999998</v>
      </c>
      <c r="V1191" s="2" t="s">
        <v>10835</v>
      </c>
      <c r="W1191" s="2" t="s">
        <v>149</v>
      </c>
      <c r="X1191" s="3">
        <v>1</v>
      </c>
      <c r="Y1191" s="3" t="str">
        <f>_xlfn.CONCAT(Exposure_Information[[#This Row],[Building Construction Code]]," - ",Exposure_Information[[#This Row],[Type of building construction]])</f>
        <v>RMS - 1</v>
      </c>
      <c r="Z1191" s="3">
        <v>0</v>
      </c>
      <c r="AA1191" s="2">
        <v>1875</v>
      </c>
      <c r="AB1191" s="2" t="s">
        <v>11</v>
      </c>
      <c r="AC1191" s="2">
        <v>1</v>
      </c>
      <c r="AD1191" s="2" t="str">
        <f>_xlfn.CONCAT(Exposure_Information[[#This Row],[Occupany Code]]," - ",Exposure_Information[[#This Row],[Type of building occupancy]])</f>
        <v>ATC - 1</v>
      </c>
      <c r="AE1191" s="5">
        <v>550000</v>
      </c>
      <c r="AF1191" s="5">
        <v>20000</v>
      </c>
      <c r="AG1191" s="5">
        <v>0</v>
      </c>
      <c r="AH1191" s="5">
        <f>SUM(Exposure_Information[[#This Row],[Building Coverage Value]:[Business interruption value]])</f>
        <v>570000</v>
      </c>
      <c r="AI1191" s="5">
        <f>SUM(Exposure_Information[[#This Row],[Building Coverage Value]:[Contents Coverage Value]])</f>
        <v>570000</v>
      </c>
      <c r="AJ1191" s="26"/>
    </row>
    <row r="1192" spans="1:36" x14ac:dyDescent="0.3">
      <c r="A1192" s="2" t="s">
        <v>148</v>
      </c>
      <c r="B1192" s="2" t="s">
        <v>156</v>
      </c>
      <c r="C1192" s="2" t="s">
        <v>325</v>
      </c>
      <c r="D1192" s="2">
        <v>102611</v>
      </c>
      <c r="E1192" s="2" t="s">
        <v>4697</v>
      </c>
      <c r="F1192" s="2" t="s">
        <v>5328</v>
      </c>
      <c r="G1192" s="3">
        <v>875</v>
      </c>
      <c r="H1192" s="3">
        <v>500</v>
      </c>
      <c r="I1192" s="71">
        <f>Exposure_Information[[#This Row],[Total  Insured Value]]+Exposure_Information[[#This Row],[Policy Deductible]]</f>
        <v>570500</v>
      </c>
      <c r="J1192" s="2">
        <v>105741</v>
      </c>
      <c r="K1192" s="3">
        <v>1</v>
      </c>
      <c r="L1192" s="2" t="s">
        <v>9</v>
      </c>
      <c r="M1192" s="2" t="s">
        <v>5329</v>
      </c>
      <c r="N1192" s="3" t="s">
        <v>5330</v>
      </c>
      <c r="O1192" s="2" t="s">
        <v>5331</v>
      </c>
      <c r="P1192" s="2" t="s">
        <v>208</v>
      </c>
      <c r="Q1192" s="3">
        <v>5</v>
      </c>
      <c r="R1192" s="2" t="s">
        <v>70</v>
      </c>
      <c r="S1192" s="3">
        <v>9</v>
      </c>
      <c r="T1192" s="2" t="s">
        <v>10</v>
      </c>
      <c r="U1192" s="3">
        <v>41.796061000000002</v>
      </c>
      <c r="V1192" s="2" t="s">
        <v>10835</v>
      </c>
      <c r="W1192" s="2" t="s">
        <v>149</v>
      </c>
      <c r="X1192" s="3">
        <v>2</v>
      </c>
      <c r="Y1192" s="3" t="str">
        <f>_xlfn.CONCAT(Exposure_Information[[#This Row],[Building Construction Code]]," - ",Exposure_Information[[#This Row],[Type of building construction]])</f>
        <v>RMS - 2</v>
      </c>
      <c r="Z1192" s="3">
        <v>0</v>
      </c>
      <c r="AA1192" s="2">
        <v>1952</v>
      </c>
      <c r="AB1192" s="2" t="s">
        <v>11</v>
      </c>
      <c r="AC1192" s="2">
        <v>1</v>
      </c>
      <c r="AD1192" s="2" t="str">
        <f>_xlfn.CONCAT(Exposure_Information[[#This Row],[Occupany Code]]," - ",Exposure_Information[[#This Row],[Type of building occupancy]])</f>
        <v>ATC - 1</v>
      </c>
      <c r="AE1192" s="5">
        <v>300000</v>
      </c>
      <c r="AF1192" s="5">
        <v>210000</v>
      </c>
      <c r="AG1192" s="5">
        <v>60000</v>
      </c>
      <c r="AH1192" s="5">
        <f>SUM(Exposure_Information[[#This Row],[Building Coverage Value]:[Business interruption value]])</f>
        <v>570000</v>
      </c>
      <c r="AI1192" s="5">
        <f>SUM(Exposure_Information[[#This Row],[Building Coverage Value]:[Contents Coverage Value]])</f>
        <v>510000</v>
      </c>
      <c r="AJ1192" s="26"/>
    </row>
    <row r="1193" spans="1:36" ht="39" x14ac:dyDescent="0.3">
      <c r="A1193" s="2" t="s">
        <v>148</v>
      </c>
      <c r="B1193" s="2" t="s">
        <v>156</v>
      </c>
      <c r="C1193" s="2" t="s">
        <v>325</v>
      </c>
      <c r="D1193" s="2">
        <v>100794</v>
      </c>
      <c r="E1193" s="2" t="s">
        <v>4697</v>
      </c>
      <c r="F1193" s="2" t="s">
        <v>6872</v>
      </c>
      <c r="G1193" s="3">
        <v>2045</v>
      </c>
      <c r="H1193" s="3">
        <v>500</v>
      </c>
      <c r="I1193" s="71">
        <f>Exposure_Information[[#This Row],[Total  Insured Value]]+Exposure_Information[[#This Row],[Policy Deductible]]</f>
        <v>570500</v>
      </c>
      <c r="J1193" s="2">
        <v>103924</v>
      </c>
      <c r="K1193" s="3">
        <v>1</v>
      </c>
      <c r="L1193" s="2" t="s">
        <v>9</v>
      </c>
      <c r="M1193" s="2" t="s">
        <v>6873</v>
      </c>
      <c r="N1193" s="3" t="s">
        <v>6874</v>
      </c>
      <c r="O1193" s="2" t="s">
        <v>6875</v>
      </c>
      <c r="P1193" s="2" t="s">
        <v>256</v>
      </c>
      <c r="Q1193" s="3">
        <v>1</v>
      </c>
      <c r="R1193" s="2" t="s">
        <v>127</v>
      </c>
      <c r="S1193" s="3">
        <v>25</v>
      </c>
      <c r="T1193" s="2" t="s">
        <v>10</v>
      </c>
      <c r="U1193" s="3">
        <v>41.682549000000002</v>
      </c>
      <c r="V1193" s="2" t="s">
        <v>10835</v>
      </c>
      <c r="W1193" s="2" t="s">
        <v>149</v>
      </c>
      <c r="X1193" s="3">
        <v>1</v>
      </c>
      <c r="Y1193" s="3" t="str">
        <f>_xlfn.CONCAT(Exposure_Information[[#This Row],[Building Construction Code]]," - ",Exposure_Information[[#This Row],[Type of building construction]])</f>
        <v>RMS - 1</v>
      </c>
      <c r="Z1193" s="3">
        <v>0</v>
      </c>
      <c r="AA1193" s="2">
        <v>1972</v>
      </c>
      <c r="AB1193" s="2" t="s">
        <v>11</v>
      </c>
      <c r="AC1193" s="2">
        <v>1</v>
      </c>
      <c r="AD1193" s="2" t="str">
        <f>_xlfn.CONCAT(Exposure_Information[[#This Row],[Occupany Code]]," - ",Exposure_Information[[#This Row],[Type of building occupancy]])</f>
        <v>ATC - 1</v>
      </c>
      <c r="AE1193" s="5">
        <v>300000</v>
      </c>
      <c r="AF1193" s="5">
        <v>210000</v>
      </c>
      <c r="AG1193" s="5">
        <v>60000</v>
      </c>
      <c r="AH1193" s="5">
        <f>SUM(Exposure_Information[[#This Row],[Building Coverage Value]:[Business interruption value]])</f>
        <v>570000</v>
      </c>
      <c r="AI1193" s="5">
        <f>SUM(Exposure_Information[[#This Row],[Building Coverage Value]:[Contents Coverage Value]])</f>
        <v>510000</v>
      </c>
      <c r="AJ1193" s="26"/>
    </row>
    <row r="1194" spans="1:36" ht="26" x14ac:dyDescent="0.3">
      <c r="A1194" s="2" t="s">
        <v>148</v>
      </c>
      <c r="B1194" s="2" t="s">
        <v>156</v>
      </c>
      <c r="C1194" s="2" t="s">
        <v>325</v>
      </c>
      <c r="D1194" s="2">
        <v>114426</v>
      </c>
      <c r="E1194" s="2" t="s">
        <v>4697</v>
      </c>
      <c r="F1194" s="2" t="s">
        <v>9017</v>
      </c>
      <c r="G1194" s="3">
        <v>772</v>
      </c>
      <c r="H1194" s="3">
        <v>2500</v>
      </c>
      <c r="I1194" s="71">
        <f>Exposure_Information[[#This Row],[Total  Insured Value]]+Exposure_Information[[#This Row],[Policy Deductible]]</f>
        <v>572500</v>
      </c>
      <c r="J1194" s="2">
        <v>117556</v>
      </c>
      <c r="K1194" s="3">
        <v>1</v>
      </c>
      <c r="L1194" s="2" t="s">
        <v>9</v>
      </c>
      <c r="M1194" s="2" t="s">
        <v>9018</v>
      </c>
      <c r="N1194" s="3" t="s">
        <v>9019</v>
      </c>
      <c r="O1194" s="2" t="s">
        <v>217</v>
      </c>
      <c r="P1194" s="2" t="s">
        <v>139</v>
      </c>
      <c r="Q1194" s="3">
        <v>9</v>
      </c>
      <c r="R1194" s="2" t="s">
        <v>70</v>
      </c>
      <c r="S1194" s="3">
        <v>9</v>
      </c>
      <c r="T1194" s="2" t="s">
        <v>10</v>
      </c>
      <c r="U1194" s="3">
        <v>41.263966000000003</v>
      </c>
      <c r="V1194" s="2" t="s">
        <v>10835</v>
      </c>
      <c r="W1194" s="2" t="s">
        <v>149</v>
      </c>
      <c r="X1194" s="3">
        <v>1</v>
      </c>
      <c r="Y1194" s="3" t="str">
        <f>_xlfn.CONCAT(Exposure_Information[[#This Row],[Building Construction Code]]," - ",Exposure_Information[[#This Row],[Type of building construction]])</f>
        <v>RMS - 1</v>
      </c>
      <c r="Z1194" s="3">
        <v>0</v>
      </c>
      <c r="AA1194" s="2">
        <v>1950</v>
      </c>
      <c r="AB1194" s="2" t="s">
        <v>11</v>
      </c>
      <c r="AC1194" s="2">
        <v>1</v>
      </c>
      <c r="AD1194" s="2" t="str">
        <f>_xlfn.CONCAT(Exposure_Information[[#This Row],[Occupany Code]]," - ",Exposure_Information[[#This Row],[Type of building occupancy]])</f>
        <v>ATC - 1</v>
      </c>
      <c r="AE1194" s="5">
        <v>300000</v>
      </c>
      <c r="AF1194" s="5">
        <v>210000</v>
      </c>
      <c r="AG1194" s="5">
        <v>60000</v>
      </c>
      <c r="AH1194" s="5">
        <f>SUM(Exposure_Information[[#This Row],[Building Coverage Value]:[Business interruption value]])</f>
        <v>570000</v>
      </c>
      <c r="AI1194" s="5">
        <f>SUM(Exposure_Information[[#This Row],[Building Coverage Value]:[Contents Coverage Value]])</f>
        <v>510000</v>
      </c>
      <c r="AJ1194" s="26"/>
    </row>
    <row r="1195" spans="1:36" ht="39" x14ac:dyDescent="0.3">
      <c r="A1195" s="2" t="s">
        <v>148</v>
      </c>
      <c r="B1195" s="2" t="s">
        <v>156</v>
      </c>
      <c r="C1195" s="2" t="s">
        <v>325</v>
      </c>
      <c r="D1195" s="2">
        <v>117502</v>
      </c>
      <c r="E1195" s="2" t="s">
        <v>4697</v>
      </c>
      <c r="F1195" s="2" t="s">
        <v>9667</v>
      </c>
      <c r="G1195" s="3">
        <v>866</v>
      </c>
      <c r="H1195" s="3">
        <v>500</v>
      </c>
      <c r="I1195" s="71">
        <f>Exposure_Information[[#This Row],[Total  Insured Value]]+Exposure_Information[[#This Row],[Policy Deductible]]</f>
        <v>570500</v>
      </c>
      <c r="J1195" s="2">
        <v>120632</v>
      </c>
      <c r="K1195" s="3">
        <v>1</v>
      </c>
      <c r="L1195" s="2" t="s">
        <v>9</v>
      </c>
      <c r="M1195" s="2" t="s">
        <v>9668</v>
      </c>
      <c r="N1195" s="3" t="s">
        <v>9669</v>
      </c>
      <c r="O1195" s="2" t="s">
        <v>238</v>
      </c>
      <c r="P1195" s="2" t="s">
        <v>74</v>
      </c>
      <c r="Q1195" s="3">
        <v>9</v>
      </c>
      <c r="R1195" s="2" t="s">
        <v>127</v>
      </c>
      <c r="S1195" s="3">
        <v>25</v>
      </c>
      <c r="T1195" s="2" t="s">
        <v>10</v>
      </c>
      <c r="U1195" s="3">
        <v>42.571001000000003</v>
      </c>
      <c r="V1195" s="2" t="s">
        <v>10835</v>
      </c>
      <c r="W1195" s="2" t="s">
        <v>149</v>
      </c>
      <c r="X1195" s="3">
        <v>1</v>
      </c>
      <c r="Y1195" s="3" t="str">
        <f>_xlfn.CONCAT(Exposure_Information[[#This Row],[Building Construction Code]]," - ",Exposure_Information[[#This Row],[Type of building construction]])</f>
        <v>RMS - 1</v>
      </c>
      <c r="Z1195" s="3">
        <v>0</v>
      </c>
      <c r="AA1195" s="2">
        <v>1956</v>
      </c>
      <c r="AB1195" s="2" t="s">
        <v>11</v>
      </c>
      <c r="AC1195" s="2">
        <v>1</v>
      </c>
      <c r="AD1195" s="2" t="str">
        <f>_xlfn.CONCAT(Exposure_Information[[#This Row],[Occupany Code]]," - ",Exposure_Information[[#This Row],[Type of building occupancy]])</f>
        <v>ATC - 1</v>
      </c>
      <c r="AE1195" s="5">
        <v>300000</v>
      </c>
      <c r="AF1195" s="5">
        <v>210000</v>
      </c>
      <c r="AG1195" s="5">
        <v>60000</v>
      </c>
      <c r="AH1195" s="5">
        <f>SUM(Exposure_Information[[#This Row],[Building Coverage Value]:[Business interruption value]])</f>
        <v>570000</v>
      </c>
      <c r="AI1195" s="5">
        <f>SUM(Exposure_Information[[#This Row],[Building Coverage Value]:[Contents Coverage Value]])</f>
        <v>510000</v>
      </c>
      <c r="AJ1195" s="26"/>
    </row>
    <row r="1196" spans="1:36" ht="26" x14ac:dyDescent="0.3">
      <c r="A1196" s="2" t="s">
        <v>148</v>
      </c>
      <c r="B1196" s="2" t="s">
        <v>156</v>
      </c>
      <c r="C1196" s="2" t="s">
        <v>325</v>
      </c>
      <c r="D1196" s="2">
        <v>7088</v>
      </c>
      <c r="E1196" s="2" t="s">
        <v>335</v>
      </c>
      <c r="F1196" s="2" t="s">
        <v>1920</v>
      </c>
      <c r="G1196" s="3">
        <v>200</v>
      </c>
      <c r="H1196" s="3">
        <v>500</v>
      </c>
      <c r="I1196" s="71">
        <f>Exposure_Information[[#This Row],[Total  Insured Value]]+Exposure_Information[[#This Row],[Policy Deductible]]</f>
        <v>49500</v>
      </c>
      <c r="J1196" s="2">
        <v>9535</v>
      </c>
      <c r="K1196" s="3">
        <v>1</v>
      </c>
      <c r="L1196" s="2" t="s">
        <v>9</v>
      </c>
      <c r="M1196" s="2" t="s">
        <v>10713</v>
      </c>
      <c r="N1196" s="2" t="s">
        <v>1160</v>
      </c>
      <c r="O1196" s="2" t="s">
        <v>97</v>
      </c>
      <c r="P1196" s="2" t="s">
        <v>224</v>
      </c>
      <c r="Q1196" s="3">
        <v>21</v>
      </c>
      <c r="R1196" s="2" t="s">
        <v>127</v>
      </c>
      <c r="S1196" s="3">
        <v>25</v>
      </c>
      <c r="T1196" s="2" t="s">
        <v>10</v>
      </c>
      <c r="U1196" s="3">
        <v>42.184744000000002</v>
      </c>
      <c r="V1196" s="2" t="s">
        <v>10835</v>
      </c>
      <c r="W1196" s="2" t="s">
        <v>149</v>
      </c>
      <c r="X1196" s="3">
        <v>2</v>
      </c>
      <c r="Y1196" s="3" t="str">
        <f>_xlfn.CONCAT(Exposure_Information[[#This Row],[Building Construction Code]]," - ",Exposure_Information[[#This Row],[Type of building construction]])</f>
        <v>RMS - 2</v>
      </c>
      <c r="Z1196" s="3">
        <v>0</v>
      </c>
      <c r="AA1196" s="2">
        <v>9999</v>
      </c>
      <c r="AB1196" s="2" t="s">
        <v>11</v>
      </c>
      <c r="AC1196" s="2">
        <v>37</v>
      </c>
      <c r="AD1196" s="2" t="str">
        <f>_xlfn.CONCAT(Exposure_Information[[#This Row],[Occupany Code]]," - ",Exposure_Information[[#This Row],[Type of building occupancy]])</f>
        <v>ATC - 37</v>
      </c>
      <c r="AE1196" s="5">
        <v>49000</v>
      </c>
      <c r="AF1196" s="5">
        <v>0</v>
      </c>
      <c r="AG1196" s="5">
        <v>0</v>
      </c>
      <c r="AH1196" s="5">
        <f>SUM(Exposure_Information[[#This Row],[Building Coverage Value]:[Business interruption value]])</f>
        <v>49000</v>
      </c>
      <c r="AI1196" s="5">
        <f>SUM(Exposure_Information[[#This Row],[Building Coverage Value]:[Contents Coverage Value]])</f>
        <v>49000</v>
      </c>
      <c r="AJ1196" s="26"/>
    </row>
    <row r="1197" spans="1:36" ht="26" x14ac:dyDescent="0.3">
      <c r="A1197" s="2" t="s">
        <v>148</v>
      </c>
      <c r="B1197" s="2" t="s">
        <v>156</v>
      </c>
      <c r="C1197" s="2" t="s">
        <v>325</v>
      </c>
      <c r="D1197" s="2">
        <v>107393</v>
      </c>
      <c r="E1197" s="2" t="s">
        <v>4697</v>
      </c>
      <c r="F1197" s="2" t="s">
        <v>6311</v>
      </c>
      <c r="G1197" s="3">
        <v>841</v>
      </c>
      <c r="H1197" s="3">
        <v>250</v>
      </c>
      <c r="I1197" s="71">
        <f>Exposure_Information[[#This Row],[Total  Insured Value]]+Exposure_Information[[#This Row],[Policy Deductible]]</f>
        <v>569300</v>
      </c>
      <c r="J1197" s="2">
        <v>110523</v>
      </c>
      <c r="K1197" s="3">
        <v>1</v>
      </c>
      <c r="L1197" s="2" t="s">
        <v>9</v>
      </c>
      <c r="M1197" s="2" t="s">
        <v>6312</v>
      </c>
      <c r="N1197" s="3" t="s">
        <v>6313</v>
      </c>
      <c r="O1197" s="2" t="s">
        <v>126</v>
      </c>
      <c r="P1197" s="2" t="s">
        <v>90</v>
      </c>
      <c r="Q1197" s="3">
        <v>17</v>
      </c>
      <c r="R1197" s="2" t="s">
        <v>127</v>
      </c>
      <c r="S1197" s="3">
        <v>25</v>
      </c>
      <c r="T1197" s="2" t="s">
        <v>10</v>
      </c>
      <c r="U1197" s="3">
        <v>42.563105</v>
      </c>
      <c r="V1197" s="2" t="s">
        <v>10835</v>
      </c>
      <c r="W1197" s="2" t="s">
        <v>149</v>
      </c>
      <c r="X1197" s="3">
        <v>1</v>
      </c>
      <c r="Y1197" s="3" t="str">
        <f>_xlfn.CONCAT(Exposure_Information[[#This Row],[Building Construction Code]]," - ",Exposure_Information[[#This Row],[Type of building construction]])</f>
        <v>RMS - 1</v>
      </c>
      <c r="Z1197" s="3">
        <v>0</v>
      </c>
      <c r="AA1197" s="2">
        <v>1970</v>
      </c>
      <c r="AB1197" s="2" t="s">
        <v>11</v>
      </c>
      <c r="AC1197" s="2">
        <v>1</v>
      </c>
      <c r="AD1197" s="2" t="str">
        <f>_xlfn.CONCAT(Exposure_Information[[#This Row],[Occupany Code]]," - ",Exposure_Information[[#This Row],[Type of building occupancy]])</f>
        <v>ATC - 1</v>
      </c>
      <c r="AE1197" s="5">
        <v>299500</v>
      </c>
      <c r="AF1197" s="5">
        <v>209650</v>
      </c>
      <c r="AG1197" s="5">
        <v>59900</v>
      </c>
      <c r="AH1197" s="5">
        <f>SUM(Exposure_Information[[#This Row],[Building Coverage Value]:[Business interruption value]])</f>
        <v>569050</v>
      </c>
      <c r="AI1197" s="5">
        <f>SUM(Exposure_Information[[#This Row],[Building Coverage Value]:[Contents Coverage Value]])</f>
        <v>509150</v>
      </c>
      <c r="AJ1197" s="26"/>
    </row>
    <row r="1198" spans="1:36" ht="26" x14ac:dyDescent="0.3">
      <c r="A1198" s="2" t="s">
        <v>148</v>
      </c>
      <c r="B1198" s="2" t="s">
        <v>156</v>
      </c>
      <c r="C1198" s="2" t="s">
        <v>325</v>
      </c>
      <c r="D1198" s="2">
        <v>115331</v>
      </c>
      <c r="E1198" s="2" t="s">
        <v>4697</v>
      </c>
      <c r="F1198" s="2" t="s">
        <v>8838</v>
      </c>
      <c r="G1198" s="3">
        <v>882</v>
      </c>
      <c r="H1198" s="3">
        <v>500</v>
      </c>
      <c r="I1198" s="71">
        <f>Exposure_Information[[#This Row],[Total  Insured Value]]+Exposure_Information[[#This Row],[Policy Deductible]]</f>
        <v>569550</v>
      </c>
      <c r="J1198" s="2">
        <v>118461</v>
      </c>
      <c r="K1198" s="3">
        <v>1</v>
      </c>
      <c r="L1198" s="2" t="s">
        <v>9</v>
      </c>
      <c r="M1198" s="2" t="s">
        <v>8839</v>
      </c>
      <c r="N1198" s="3" t="s">
        <v>8840</v>
      </c>
      <c r="O1198" s="2" t="s">
        <v>97</v>
      </c>
      <c r="P1198" s="2" t="s">
        <v>224</v>
      </c>
      <c r="Q1198" s="3">
        <v>21</v>
      </c>
      <c r="R1198" s="2" t="s">
        <v>127</v>
      </c>
      <c r="S1198" s="3">
        <v>25</v>
      </c>
      <c r="T1198" s="2" t="s">
        <v>10</v>
      </c>
      <c r="U1198" s="3">
        <v>42.127395999999997</v>
      </c>
      <c r="V1198" s="2" t="s">
        <v>10835</v>
      </c>
      <c r="W1198" s="2" t="s">
        <v>149</v>
      </c>
      <c r="X1198" s="3">
        <v>1</v>
      </c>
      <c r="Y1198" s="3" t="str">
        <f>_xlfn.CONCAT(Exposure_Information[[#This Row],[Building Construction Code]]," - ",Exposure_Information[[#This Row],[Type of building construction]])</f>
        <v>RMS - 1</v>
      </c>
      <c r="Z1198" s="3">
        <v>0</v>
      </c>
      <c r="AA1198" s="2">
        <v>1958</v>
      </c>
      <c r="AB1198" s="2" t="s">
        <v>11</v>
      </c>
      <c r="AC1198" s="2">
        <v>1</v>
      </c>
      <c r="AD1198" s="2" t="str">
        <f>_xlfn.CONCAT(Exposure_Information[[#This Row],[Occupany Code]]," - ",Exposure_Information[[#This Row],[Type of building occupancy]])</f>
        <v>ATC - 1</v>
      </c>
      <c r="AE1198" s="5">
        <v>299500</v>
      </c>
      <c r="AF1198" s="5">
        <v>209650</v>
      </c>
      <c r="AG1198" s="5">
        <v>59900</v>
      </c>
      <c r="AH1198" s="5">
        <f>SUM(Exposure_Information[[#This Row],[Building Coverage Value]:[Business interruption value]])</f>
        <v>569050</v>
      </c>
      <c r="AI1198" s="5">
        <f>SUM(Exposure_Information[[#This Row],[Building Coverage Value]:[Contents Coverage Value]])</f>
        <v>509150</v>
      </c>
      <c r="AJ1198" s="26"/>
    </row>
    <row r="1199" spans="1:36" ht="26" x14ac:dyDescent="0.3">
      <c r="A1199" s="2" t="s">
        <v>148</v>
      </c>
      <c r="B1199" s="2" t="s">
        <v>156</v>
      </c>
      <c r="C1199" s="2" t="s">
        <v>325</v>
      </c>
      <c r="D1199" s="2">
        <v>17043</v>
      </c>
      <c r="E1199" s="2" t="s">
        <v>367</v>
      </c>
      <c r="F1199" s="2" t="s">
        <v>4208</v>
      </c>
      <c r="G1199" s="3">
        <v>2150</v>
      </c>
      <c r="H1199" s="3">
        <v>2500</v>
      </c>
      <c r="I1199" s="71">
        <f>Exposure_Information[[#This Row],[Total  Insured Value]]+Exposure_Information[[#This Row],[Policy Deductible]]</f>
        <v>571500</v>
      </c>
      <c r="J1199" s="2">
        <v>20114</v>
      </c>
      <c r="K1199" s="3">
        <v>1</v>
      </c>
      <c r="L1199" s="2" t="s">
        <v>9</v>
      </c>
      <c r="M1199" s="2" t="s">
        <v>4209</v>
      </c>
      <c r="N1199" s="3" t="s">
        <v>4210</v>
      </c>
      <c r="O1199" s="2" t="s">
        <v>169</v>
      </c>
      <c r="P1199" s="2" t="s">
        <v>74</v>
      </c>
      <c r="Q1199" s="3">
        <v>9</v>
      </c>
      <c r="R1199" s="2" t="s">
        <v>127</v>
      </c>
      <c r="S1199" s="3">
        <v>25</v>
      </c>
      <c r="T1199" s="2" t="s">
        <v>10</v>
      </c>
      <c r="U1199" s="3">
        <v>42.619373000000003</v>
      </c>
      <c r="V1199" s="2" t="s">
        <v>10835</v>
      </c>
      <c r="W1199" s="2" t="s">
        <v>149</v>
      </c>
      <c r="X1199" s="3">
        <v>1</v>
      </c>
      <c r="Y1199" s="3" t="str">
        <f>_xlfn.CONCAT(Exposure_Information[[#This Row],[Building Construction Code]]," - ",Exposure_Information[[#This Row],[Type of building construction]])</f>
        <v>RMS - 1</v>
      </c>
      <c r="Z1199" s="3">
        <v>0</v>
      </c>
      <c r="AA1199" s="2">
        <v>1900</v>
      </c>
      <c r="AB1199" s="2" t="s">
        <v>11</v>
      </c>
      <c r="AC1199" s="2">
        <v>1</v>
      </c>
      <c r="AD1199" s="2" t="str">
        <f>_xlfn.CONCAT(Exposure_Information[[#This Row],[Occupany Code]]," - ",Exposure_Information[[#This Row],[Type of building occupancy]])</f>
        <v>ATC - 1</v>
      </c>
      <c r="AE1199" s="5">
        <v>522500</v>
      </c>
      <c r="AF1199" s="5">
        <v>0</v>
      </c>
      <c r="AG1199" s="5">
        <v>46500</v>
      </c>
      <c r="AH1199" s="5">
        <f>SUM(Exposure_Information[[#This Row],[Building Coverage Value]:[Business interruption value]])</f>
        <v>569000</v>
      </c>
      <c r="AI1199" s="5">
        <f>SUM(Exposure_Information[[#This Row],[Building Coverage Value]:[Contents Coverage Value]])</f>
        <v>522500</v>
      </c>
      <c r="AJ1199" s="26"/>
    </row>
    <row r="1200" spans="1:36" ht="39" x14ac:dyDescent="0.3">
      <c r="A1200" s="2" t="s">
        <v>148</v>
      </c>
      <c r="B1200" s="2" t="s">
        <v>156</v>
      </c>
      <c r="C1200" s="2" t="s">
        <v>325</v>
      </c>
      <c r="D1200" s="2">
        <v>19420</v>
      </c>
      <c r="E1200" s="2" t="s">
        <v>367</v>
      </c>
      <c r="F1200" s="2" t="s">
        <v>6707</v>
      </c>
      <c r="G1200" s="3">
        <v>1355</v>
      </c>
      <c r="H1200" s="3">
        <v>1000</v>
      </c>
      <c r="I1200" s="71">
        <f>Exposure_Information[[#This Row],[Total  Insured Value]]+Exposure_Information[[#This Row],[Policy Deductible]]</f>
        <v>570000</v>
      </c>
      <c r="J1200" s="2">
        <v>22535</v>
      </c>
      <c r="K1200" s="3">
        <v>1</v>
      </c>
      <c r="L1200" s="2" t="s">
        <v>9</v>
      </c>
      <c r="M1200" s="2" t="s">
        <v>6708</v>
      </c>
      <c r="N1200" s="3" t="s">
        <v>6709</v>
      </c>
      <c r="O1200" s="2" t="s">
        <v>828</v>
      </c>
      <c r="P1200" s="2" t="s">
        <v>72</v>
      </c>
      <c r="Q1200" s="3">
        <v>25</v>
      </c>
      <c r="R1200" s="2" t="s">
        <v>127</v>
      </c>
      <c r="S1200" s="3">
        <v>25</v>
      </c>
      <c r="T1200" s="2" t="s">
        <v>10</v>
      </c>
      <c r="U1200" s="3">
        <v>42.417689000000003</v>
      </c>
      <c r="V1200" s="2" t="s">
        <v>10835</v>
      </c>
      <c r="W1200" s="2" t="s">
        <v>149</v>
      </c>
      <c r="X1200" s="3">
        <v>1</v>
      </c>
      <c r="Y1200" s="3" t="str">
        <f>_xlfn.CONCAT(Exposure_Information[[#This Row],[Building Construction Code]]," - ",Exposure_Information[[#This Row],[Type of building construction]])</f>
        <v>RMS - 1</v>
      </c>
      <c r="Z1200" s="3">
        <v>0</v>
      </c>
      <c r="AA1200" s="2">
        <v>1985</v>
      </c>
      <c r="AB1200" s="2" t="s">
        <v>11</v>
      </c>
      <c r="AC1200" s="2">
        <v>1</v>
      </c>
      <c r="AD1200" s="2" t="str">
        <f>_xlfn.CONCAT(Exposure_Information[[#This Row],[Occupany Code]]," - ",Exposure_Information[[#This Row],[Type of building occupancy]])</f>
        <v>ATC - 1</v>
      </c>
      <c r="AE1200" s="5">
        <v>569000</v>
      </c>
      <c r="AF1200" s="5">
        <v>0</v>
      </c>
      <c r="AG1200" s="5">
        <v>0</v>
      </c>
      <c r="AH1200" s="5">
        <f>SUM(Exposure_Information[[#This Row],[Building Coverage Value]:[Business interruption value]])</f>
        <v>569000</v>
      </c>
      <c r="AI1200" s="5">
        <f>SUM(Exposure_Information[[#This Row],[Building Coverage Value]:[Contents Coverage Value]])</f>
        <v>569000</v>
      </c>
      <c r="AJ1200" s="26"/>
    </row>
    <row r="1201" spans="1:36" ht="26" x14ac:dyDescent="0.3">
      <c r="A1201" s="2" t="s">
        <v>148</v>
      </c>
      <c r="B1201" s="2" t="s">
        <v>156</v>
      </c>
      <c r="C1201" s="2" t="s">
        <v>325</v>
      </c>
      <c r="D1201" s="2">
        <v>107063</v>
      </c>
      <c r="E1201" s="2" t="s">
        <v>4697</v>
      </c>
      <c r="F1201" s="2" t="s">
        <v>6166</v>
      </c>
      <c r="G1201" s="3">
        <v>735</v>
      </c>
      <c r="H1201" s="3">
        <v>1000</v>
      </c>
      <c r="I1201" s="71">
        <f>Exposure_Information[[#This Row],[Total  Insured Value]]+Exposure_Information[[#This Row],[Policy Deductible]]</f>
        <v>569100</v>
      </c>
      <c r="J1201" s="2">
        <v>110193</v>
      </c>
      <c r="K1201" s="3">
        <v>1</v>
      </c>
      <c r="L1201" s="2" t="s">
        <v>9</v>
      </c>
      <c r="M1201" s="2" t="s">
        <v>6167</v>
      </c>
      <c r="N1201" s="3" t="s">
        <v>6168</v>
      </c>
      <c r="O1201" s="2" t="s">
        <v>30</v>
      </c>
      <c r="P1201" s="2" t="s">
        <v>90</v>
      </c>
      <c r="Q1201" s="3">
        <v>17</v>
      </c>
      <c r="R1201" s="2" t="s">
        <v>127</v>
      </c>
      <c r="S1201" s="3">
        <v>25</v>
      </c>
      <c r="T1201" s="2" t="s">
        <v>10</v>
      </c>
      <c r="U1201" s="3">
        <v>42.428924000000002</v>
      </c>
      <c r="V1201" s="2" t="s">
        <v>10835</v>
      </c>
      <c r="W1201" s="2" t="s">
        <v>149</v>
      </c>
      <c r="X1201" s="3">
        <v>1</v>
      </c>
      <c r="Y1201" s="3" t="str">
        <f>_xlfn.CONCAT(Exposure_Information[[#This Row],[Building Construction Code]]," - ",Exposure_Information[[#This Row],[Type of building construction]])</f>
        <v>RMS - 1</v>
      </c>
      <c r="Z1201" s="3">
        <v>0</v>
      </c>
      <c r="AA1201" s="2">
        <v>1930</v>
      </c>
      <c r="AB1201" s="2" t="s">
        <v>11</v>
      </c>
      <c r="AC1201" s="2">
        <v>1</v>
      </c>
      <c r="AD1201" s="2" t="str">
        <f>_xlfn.CONCAT(Exposure_Information[[#This Row],[Occupany Code]]," - ",Exposure_Information[[#This Row],[Type of building occupancy]])</f>
        <v>ATC - 1</v>
      </c>
      <c r="AE1201" s="5">
        <v>299000</v>
      </c>
      <c r="AF1201" s="5">
        <v>209300</v>
      </c>
      <c r="AG1201" s="5">
        <v>59800</v>
      </c>
      <c r="AH1201" s="5">
        <f>SUM(Exposure_Information[[#This Row],[Building Coverage Value]:[Business interruption value]])</f>
        <v>568100</v>
      </c>
      <c r="AI1201" s="5">
        <f>SUM(Exposure_Information[[#This Row],[Building Coverage Value]:[Contents Coverage Value]])</f>
        <v>508300</v>
      </c>
      <c r="AJ1201" s="26"/>
    </row>
    <row r="1202" spans="1:36" ht="26" x14ac:dyDescent="0.3">
      <c r="A1202" s="2" t="s">
        <v>148</v>
      </c>
      <c r="B1202" s="2" t="s">
        <v>156</v>
      </c>
      <c r="C1202" s="2" t="s">
        <v>325</v>
      </c>
      <c r="D1202" s="2">
        <v>11056</v>
      </c>
      <c r="E1202" s="2" t="s">
        <v>367</v>
      </c>
      <c r="F1202" s="2" t="s">
        <v>376</v>
      </c>
      <c r="G1202" s="3">
        <v>1680</v>
      </c>
      <c r="H1202" s="3">
        <v>500</v>
      </c>
      <c r="I1202" s="71">
        <f>Exposure_Information[[#This Row],[Total  Insured Value]]+Exposure_Information[[#This Row],[Policy Deductible]]</f>
        <v>568500</v>
      </c>
      <c r="J1202" s="2">
        <v>13931</v>
      </c>
      <c r="K1202" s="3">
        <v>1</v>
      </c>
      <c r="L1202" s="2" t="s">
        <v>9</v>
      </c>
      <c r="M1202" s="2" t="s">
        <v>377</v>
      </c>
      <c r="N1202" s="3" t="s">
        <v>378</v>
      </c>
      <c r="O1202" s="2" t="s">
        <v>261</v>
      </c>
      <c r="P1202" s="2" t="s">
        <v>224</v>
      </c>
      <c r="Q1202" s="3">
        <v>21</v>
      </c>
      <c r="R1202" s="2" t="s">
        <v>127</v>
      </c>
      <c r="S1202" s="3">
        <v>25</v>
      </c>
      <c r="T1202" s="2" t="s">
        <v>10</v>
      </c>
      <c r="U1202" s="3">
        <v>42.236674999999998</v>
      </c>
      <c r="V1202" s="2" t="s">
        <v>10835</v>
      </c>
      <c r="W1202" s="2" t="s">
        <v>149</v>
      </c>
      <c r="X1202" s="3">
        <v>1</v>
      </c>
      <c r="Y1202" s="3" t="str">
        <f>_xlfn.CONCAT(Exposure_Information[[#This Row],[Building Construction Code]]," - ",Exposure_Information[[#This Row],[Type of building construction]])</f>
        <v>RMS - 1</v>
      </c>
      <c r="Z1202" s="3">
        <v>0</v>
      </c>
      <c r="AA1202" s="2">
        <v>1925</v>
      </c>
      <c r="AB1202" s="2" t="s">
        <v>11</v>
      </c>
      <c r="AC1202" s="2">
        <v>1</v>
      </c>
      <c r="AD1202" s="2" t="str">
        <f>_xlfn.CONCAT(Exposure_Information[[#This Row],[Occupany Code]]," - ",Exposure_Information[[#This Row],[Type of building occupancy]])</f>
        <v>ATC - 1</v>
      </c>
      <c r="AE1202" s="5">
        <v>568000</v>
      </c>
      <c r="AF1202" s="5">
        <v>0</v>
      </c>
      <c r="AG1202" s="5">
        <v>0</v>
      </c>
      <c r="AH1202" s="5">
        <f>SUM(Exposure_Information[[#This Row],[Building Coverage Value]:[Business interruption value]])</f>
        <v>568000</v>
      </c>
      <c r="AI1202" s="5">
        <f>SUM(Exposure_Information[[#This Row],[Building Coverage Value]:[Contents Coverage Value]])</f>
        <v>568000</v>
      </c>
      <c r="AJ1202" s="26"/>
    </row>
    <row r="1203" spans="1:36" ht="39" x14ac:dyDescent="0.3">
      <c r="A1203" s="2" t="s">
        <v>148</v>
      </c>
      <c r="B1203" s="2" t="s">
        <v>156</v>
      </c>
      <c r="C1203" s="2" t="s">
        <v>325</v>
      </c>
      <c r="D1203" s="2">
        <v>16413</v>
      </c>
      <c r="E1203" s="2" t="s">
        <v>367</v>
      </c>
      <c r="F1203" s="2" t="s">
        <v>3473</v>
      </c>
      <c r="G1203" s="3">
        <v>1808</v>
      </c>
      <c r="H1203" s="3">
        <v>500</v>
      </c>
      <c r="I1203" s="71">
        <f>Exposure_Information[[#This Row],[Total  Insured Value]]+Exposure_Information[[#This Row],[Policy Deductible]]</f>
        <v>568500</v>
      </c>
      <c r="J1203" s="2">
        <v>19477</v>
      </c>
      <c r="K1203" s="3">
        <v>1</v>
      </c>
      <c r="L1203" s="2" t="s">
        <v>9</v>
      </c>
      <c r="M1203" s="2" t="s">
        <v>3474</v>
      </c>
      <c r="N1203" s="3" t="s">
        <v>3475</v>
      </c>
      <c r="O1203" s="2" t="s">
        <v>261</v>
      </c>
      <c r="P1203" s="2" t="s">
        <v>224</v>
      </c>
      <c r="Q1203" s="3">
        <v>21</v>
      </c>
      <c r="R1203" s="2" t="s">
        <v>127</v>
      </c>
      <c r="S1203" s="3">
        <v>25</v>
      </c>
      <c r="T1203" s="2" t="s">
        <v>10</v>
      </c>
      <c r="U1203" s="3">
        <v>42.267505</v>
      </c>
      <c r="V1203" s="2" t="s">
        <v>10835</v>
      </c>
      <c r="W1203" s="2" t="s">
        <v>149</v>
      </c>
      <c r="X1203" s="3">
        <v>1</v>
      </c>
      <c r="Y1203" s="3" t="str">
        <f>_xlfn.CONCAT(Exposure_Information[[#This Row],[Building Construction Code]]," - ",Exposure_Information[[#This Row],[Type of building construction]])</f>
        <v>RMS - 1</v>
      </c>
      <c r="Z1203" s="3">
        <v>0</v>
      </c>
      <c r="AA1203" s="2">
        <v>1901</v>
      </c>
      <c r="AB1203" s="2" t="s">
        <v>11</v>
      </c>
      <c r="AC1203" s="2">
        <v>1</v>
      </c>
      <c r="AD1203" s="2" t="str">
        <f>_xlfn.CONCAT(Exposure_Information[[#This Row],[Occupany Code]]," - ",Exposure_Information[[#This Row],[Type of building occupancy]])</f>
        <v>ATC - 1</v>
      </c>
      <c r="AE1203" s="5">
        <v>568000</v>
      </c>
      <c r="AF1203" s="5">
        <v>0</v>
      </c>
      <c r="AG1203" s="5">
        <v>0</v>
      </c>
      <c r="AH1203" s="5">
        <f>SUM(Exposure_Information[[#This Row],[Building Coverage Value]:[Business interruption value]])</f>
        <v>568000</v>
      </c>
      <c r="AI1203" s="5">
        <f>SUM(Exposure_Information[[#This Row],[Building Coverage Value]:[Contents Coverage Value]])</f>
        <v>568000</v>
      </c>
      <c r="AJ1203" s="26"/>
    </row>
    <row r="1204" spans="1:36" ht="39" x14ac:dyDescent="0.3">
      <c r="A1204" s="2" t="s">
        <v>148</v>
      </c>
      <c r="B1204" s="2" t="s">
        <v>156</v>
      </c>
      <c r="C1204" s="2" t="s">
        <v>325</v>
      </c>
      <c r="D1204" s="2">
        <v>15864</v>
      </c>
      <c r="E1204" s="2" t="s">
        <v>367</v>
      </c>
      <c r="F1204" s="2" t="s">
        <v>3500</v>
      </c>
      <c r="G1204" s="3">
        <v>1724</v>
      </c>
      <c r="H1204" s="3">
        <v>1000</v>
      </c>
      <c r="I1204" s="71">
        <f>Exposure_Information[[#This Row],[Total  Insured Value]]+Exposure_Information[[#This Row],[Policy Deductible]]</f>
        <v>569000</v>
      </c>
      <c r="J1204" s="2">
        <v>18921</v>
      </c>
      <c r="K1204" s="3">
        <v>1</v>
      </c>
      <c r="L1204" s="2" t="s">
        <v>9</v>
      </c>
      <c r="M1204" s="2" t="s">
        <v>3501</v>
      </c>
      <c r="N1204" s="3" t="s">
        <v>3502</v>
      </c>
      <c r="O1204" s="2" t="s">
        <v>261</v>
      </c>
      <c r="P1204" s="2" t="s">
        <v>224</v>
      </c>
      <c r="Q1204" s="3">
        <v>21</v>
      </c>
      <c r="R1204" s="2" t="s">
        <v>127</v>
      </c>
      <c r="S1204" s="3">
        <v>25</v>
      </c>
      <c r="T1204" s="2" t="s">
        <v>10</v>
      </c>
      <c r="U1204" s="3">
        <v>42.266922000000001</v>
      </c>
      <c r="V1204" s="2" t="s">
        <v>10835</v>
      </c>
      <c r="W1204" s="2" t="s">
        <v>149</v>
      </c>
      <c r="X1204" s="3">
        <v>1</v>
      </c>
      <c r="Y1204" s="3" t="str">
        <f>_xlfn.CONCAT(Exposure_Information[[#This Row],[Building Construction Code]]," - ",Exposure_Information[[#This Row],[Type of building construction]])</f>
        <v>RMS - 1</v>
      </c>
      <c r="Z1204" s="3">
        <v>0</v>
      </c>
      <c r="AA1204" s="2">
        <v>1920</v>
      </c>
      <c r="AB1204" s="2" t="s">
        <v>11</v>
      </c>
      <c r="AC1204" s="2">
        <v>1</v>
      </c>
      <c r="AD1204" s="2" t="str">
        <f>_xlfn.CONCAT(Exposure_Information[[#This Row],[Occupany Code]]," - ",Exposure_Information[[#This Row],[Type of building occupancy]])</f>
        <v>ATC - 1</v>
      </c>
      <c r="AE1204" s="5">
        <v>568000</v>
      </c>
      <c r="AF1204" s="5">
        <v>0</v>
      </c>
      <c r="AG1204" s="5">
        <v>0</v>
      </c>
      <c r="AH1204" s="5">
        <f>SUM(Exposure_Information[[#This Row],[Building Coverage Value]:[Business interruption value]])</f>
        <v>568000</v>
      </c>
      <c r="AI1204" s="5">
        <f>SUM(Exposure_Information[[#This Row],[Building Coverage Value]:[Contents Coverage Value]])</f>
        <v>568000</v>
      </c>
      <c r="AJ1204" s="26"/>
    </row>
    <row r="1205" spans="1:36" ht="39" x14ac:dyDescent="0.3">
      <c r="A1205" s="2" t="s">
        <v>148</v>
      </c>
      <c r="B1205" s="2" t="s">
        <v>156</v>
      </c>
      <c r="C1205" s="2" t="s">
        <v>325</v>
      </c>
      <c r="D1205" s="2">
        <v>7085</v>
      </c>
      <c r="E1205" s="2" t="s">
        <v>335</v>
      </c>
      <c r="F1205" s="2" t="s">
        <v>1791</v>
      </c>
      <c r="G1205" s="3">
        <v>1973.56005859375</v>
      </c>
      <c r="H1205" s="3">
        <v>1000</v>
      </c>
      <c r="I1205" s="71">
        <f>Exposure_Information[[#This Row],[Total  Insured Value]]+Exposure_Information[[#This Row],[Policy Deductible]]</f>
        <v>251000</v>
      </c>
      <c r="J1205" s="2">
        <v>9530</v>
      </c>
      <c r="K1205" s="3">
        <v>1</v>
      </c>
      <c r="L1205" s="2" t="s">
        <v>9</v>
      </c>
      <c r="M1205" s="2" t="s">
        <v>10713</v>
      </c>
      <c r="N1205" s="3" t="s">
        <v>1176</v>
      </c>
      <c r="O1205" s="2" t="s">
        <v>545</v>
      </c>
      <c r="P1205" s="2" t="s">
        <v>59</v>
      </c>
      <c r="Q1205" s="3">
        <v>61</v>
      </c>
      <c r="R1205" s="2" t="s">
        <v>25</v>
      </c>
      <c r="S1205" s="3">
        <v>36</v>
      </c>
      <c r="T1205" s="2" t="s">
        <v>10</v>
      </c>
      <c r="U1205" s="3">
        <v>40.734009999999998</v>
      </c>
      <c r="V1205" s="2" t="s">
        <v>10835</v>
      </c>
      <c r="W1205" s="2" t="s">
        <v>149</v>
      </c>
      <c r="X1205" s="3">
        <v>2</v>
      </c>
      <c r="Y1205" s="3" t="str">
        <f>_xlfn.CONCAT(Exposure_Information[[#This Row],[Building Construction Code]]," - ",Exposure_Information[[#This Row],[Type of building construction]])</f>
        <v>RMS - 2</v>
      </c>
      <c r="Z1205" s="3">
        <v>0</v>
      </c>
      <c r="AA1205" s="2">
        <v>9999</v>
      </c>
      <c r="AB1205" s="2" t="s">
        <v>11</v>
      </c>
      <c r="AC1205" s="2">
        <v>37</v>
      </c>
      <c r="AD1205" s="2" t="str">
        <f>_xlfn.CONCAT(Exposure_Information[[#This Row],[Occupany Code]]," - ",Exposure_Information[[#This Row],[Type of building occupancy]])</f>
        <v>ATC - 37</v>
      </c>
      <c r="AE1205" s="5">
        <v>0</v>
      </c>
      <c r="AF1205" s="5">
        <v>200000</v>
      </c>
      <c r="AG1205" s="5">
        <v>50000</v>
      </c>
      <c r="AH1205" s="5">
        <f>SUM(Exposure_Information[[#This Row],[Building Coverage Value]:[Business interruption value]])</f>
        <v>250000</v>
      </c>
      <c r="AI1205" s="5">
        <f>SUM(Exposure_Information[[#This Row],[Building Coverage Value]:[Contents Coverage Value]])</f>
        <v>200000</v>
      </c>
      <c r="AJ1205" s="26"/>
    </row>
    <row r="1206" spans="1:36" ht="26" x14ac:dyDescent="0.3">
      <c r="A1206" s="2" t="s">
        <v>148</v>
      </c>
      <c r="B1206" s="2" t="s">
        <v>156</v>
      </c>
      <c r="C1206" s="2" t="s">
        <v>325</v>
      </c>
      <c r="D1206" s="2">
        <v>15375</v>
      </c>
      <c r="E1206" s="2" t="s">
        <v>367</v>
      </c>
      <c r="F1206" s="2" t="s">
        <v>4051</v>
      </c>
      <c r="G1206" s="3">
        <v>1554</v>
      </c>
      <c r="H1206" s="3">
        <v>1000</v>
      </c>
      <c r="I1206" s="71">
        <f>Exposure_Information[[#This Row],[Total  Insured Value]]+Exposure_Information[[#This Row],[Policy Deductible]]</f>
        <v>568800</v>
      </c>
      <c r="J1206" s="2">
        <v>18422</v>
      </c>
      <c r="K1206" s="3">
        <v>1</v>
      </c>
      <c r="L1206" s="2" t="s">
        <v>9</v>
      </c>
      <c r="M1206" s="2" t="s">
        <v>4052</v>
      </c>
      <c r="N1206" s="3" t="s">
        <v>4053</v>
      </c>
      <c r="O1206" s="2" t="s">
        <v>389</v>
      </c>
      <c r="P1206" s="2" t="s">
        <v>90</v>
      </c>
      <c r="Q1206" s="3">
        <v>17</v>
      </c>
      <c r="R1206" s="2" t="s">
        <v>127</v>
      </c>
      <c r="S1206" s="3">
        <v>25</v>
      </c>
      <c r="T1206" s="2" t="s">
        <v>10</v>
      </c>
      <c r="U1206" s="3">
        <v>42.656109000000001</v>
      </c>
      <c r="V1206" s="2" t="s">
        <v>10835</v>
      </c>
      <c r="W1206" s="2" t="s">
        <v>149</v>
      </c>
      <c r="X1206" s="3">
        <v>1</v>
      </c>
      <c r="Y1206" s="3" t="str">
        <f>_xlfn.CONCAT(Exposure_Information[[#This Row],[Building Construction Code]]," - ",Exposure_Information[[#This Row],[Type of building construction]])</f>
        <v>RMS - 1</v>
      </c>
      <c r="Z1206" s="3">
        <v>0</v>
      </c>
      <c r="AA1206" s="2">
        <v>1920</v>
      </c>
      <c r="AB1206" s="2" t="s">
        <v>11</v>
      </c>
      <c r="AC1206" s="2">
        <v>1</v>
      </c>
      <c r="AD1206" s="2" t="str">
        <f>_xlfn.CONCAT(Exposure_Information[[#This Row],[Occupany Code]]," - ",Exposure_Information[[#This Row],[Type of building occupancy]])</f>
        <v>ATC - 1</v>
      </c>
      <c r="AE1206" s="5">
        <v>519000</v>
      </c>
      <c r="AF1206" s="5">
        <v>10000</v>
      </c>
      <c r="AG1206" s="5">
        <v>38800</v>
      </c>
      <c r="AH1206" s="5">
        <f>SUM(Exposure_Information[[#This Row],[Building Coverage Value]:[Business interruption value]])</f>
        <v>567800</v>
      </c>
      <c r="AI1206" s="5">
        <f>SUM(Exposure_Information[[#This Row],[Building Coverage Value]:[Contents Coverage Value]])</f>
        <v>529000</v>
      </c>
      <c r="AJ1206" s="26"/>
    </row>
    <row r="1207" spans="1:36" ht="26" x14ac:dyDescent="0.3">
      <c r="A1207" s="2" t="s">
        <v>148</v>
      </c>
      <c r="B1207" s="2" t="s">
        <v>156</v>
      </c>
      <c r="C1207" s="2" t="s">
        <v>325</v>
      </c>
      <c r="D1207" s="2">
        <v>7084</v>
      </c>
      <c r="E1207" s="2" t="s">
        <v>335</v>
      </c>
      <c r="F1207" s="2" t="s">
        <v>1156</v>
      </c>
      <c r="G1207" s="3">
        <v>6139</v>
      </c>
      <c r="H1207" s="3">
        <v>1000</v>
      </c>
      <c r="I1207" s="71">
        <f>Exposure_Information[[#This Row],[Total  Insured Value]]+Exposure_Information[[#This Row],[Policy Deductible]]</f>
        <v>401000</v>
      </c>
      <c r="J1207" s="2">
        <v>9528</v>
      </c>
      <c r="K1207" s="3">
        <v>1</v>
      </c>
      <c r="L1207" s="2" t="s">
        <v>9</v>
      </c>
      <c r="M1207" s="2" t="s">
        <v>10713</v>
      </c>
      <c r="N1207" s="3" t="s">
        <v>1157</v>
      </c>
      <c r="O1207" s="2" t="s">
        <v>100</v>
      </c>
      <c r="P1207" s="2" t="s">
        <v>90</v>
      </c>
      <c r="Q1207" s="3">
        <v>17</v>
      </c>
      <c r="R1207" s="2" t="s">
        <v>127</v>
      </c>
      <c r="S1207" s="3">
        <v>25</v>
      </c>
      <c r="T1207" s="2" t="s">
        <v>10</v>
      </c>
      <c r="U1207" s="3">
        <v>42.502608000000002</v>
      </c>
      <c r="V1207" s="2" t="s">
        <v>10835</v>
      </c>
      <c r="W1207" s="2" t="s">
        <v>149</v>
      </c>
      <c r="X1207" s="3">
        <v>2</v>
      </c>
      <c r="Y1207" s="3" t="str">
        <f>_xlfn.CONCAT(Exposure_Information[[#This Row],[Building Construction Code]]," - ",Exposure_Information[[#This Row],[Type of building construction]])</f>
        <v>RMS - 2</v>
      </c>
      <c r="Z1207" s="3">
        <v>0</v>
      </c>
      <c r="AA1207" s="2">
        <v>9999</v>
      </c>
      <c r="AB1207" s="2" t="s">
        <v>11</v>
      </c>
      <c r="AC1207" s="2">
        <v>37</v>
      </c>
      <c r="AD1207" s="2" t="str">
        <f>_xlfn.CONCAT(Exposure_Information[[#This Row],[Occupany Code]]," - ",Exposure_Information[[#This Row],[Type of building occupancy]])</f>
        <v>ATC - 37</v>
      </c>
      <c r="AE1207" s="5">
        <v>300000</v>
      </c>
      <c r="AF1207" s="5">
        <v>100000</v>
      </c>
      <c r="AG1207" s="5">
        <v>0</v>
      </c>
      <c r="AH1207" s="5">
        <f>SUM(Exposure_Information[[#This Row],[Building Coverage Value]:[Business interruption value]])</f>
        <v>400000</v>
      </c>
      <c r="AI1207" s="5">
        <f>SUM(Exposure_Information[[#This Row],[Building Coverage Value]:[Contents Coverage Value]])</f>
        <v>400000</v>
      </c>
      <c r="AJ1207" s="26"/>
    </row>
    <row r="1208" spans="1:36" ht="26" x14ac:dyDescent="0.3">
      <c r="A1208" s="2" t="s">
        <v>148</v>
      </c>
      <c r="B1208" s="2" t="s">
        <v>156</v>
      </c>
      <c r="C1208" s="2" t="s">
        <v>325</v>
      </c>
      <c r="D1208" s="2">
        <v>111053</v>
      </c>
      <c r="E1208" s="2" t="s">
        <v>4697</v>
      </c>
      <c r="F1208" s="2" t="s">
        <v>7557</v>
      </c>
      <c r="G1208" s="3">
        <v>1115</v>
      </c>
      <c r="H1208" s="3">
        <v>1000</v>
      </c>
      <c r="I1208" s="71">
        <f>Exposure_Information[[#This Row],[Total  Insured Value]]+Exposure_Information[[#This Row],[Policy Deductible]]</f>
        <v>567200</v>
      </c>
      <c r="J1208" s="2">
        <v>114183</v>
      </c>
      <c r="K1208" s="3">
        <v>1</v>
      </c>
      <c r="L1208" s="2" t="s">
        <v>9</v>
      </c>
      <c r="M1208" s="2" t="s">
        <v>7558</v>
      </c>
      <c r="N1208" s="3" t="s">
        <v>7559</v>
      </c>
      <c r="O1208" s="2" t="s">
        <v>432</v>
      </c>
      <c r="P1208" s="2" t="s">
        <v>257</v>
      </c>
      <c r="Q1208" s="3">
        <v>7</v>
      </c>
      <c r="R1208" s="2" t="s">
        <v>248</v>
      </c>
      <c r="S1208" s="3">
        <v>44</v>
      </c>
      <c r="T1208" s="2" t="s">
        <v>10</v>
      </c>
      <c r="U1208" s="3">
        <v>41.880029999999998</v>
      </c>
      <c r="V1208" s="2" t="s">
        <v>10835</v>
      </c>
      <c r="W1208" s="2" t="s">
        <v>149</v>
      </c>
      <c r="X1208" s="3">
        <v>1</v>
      </c>
      <c r="Y1208" s="3" t="str">
        <f>_xlfn.CONCAT(Exposure_Information[[#This Row],[Building Construction Code]]," - ",Exposure_Information[[#This Row],[Type of building construction]])</f>
        <v>RMS - 1</v>
      </c>
      <c r="Z1208" s="3">
        <v>0</v>
      </c>
      <c r="AA1208" s="2">
        <v>1925</v>
      </c>
      <c r="AB1208" s="2" t="s">
        <v>11</v>
      </c>
      <c r="AC1208" s="2">
        <v>1</v>
      </c>
      <c r="AD1208" s="2" t="str">
        <f>_xlfn.CONCAT(Exposure_Information[[#This Row],[Occupany Code]]," - ",Exposure_Information[[#This Row],[Type of building occupancy]])</f>
        <v>ATC - 1</v>
      </c>
      <c r="AE1208" s="5">
        <v>298000</v>
      </c>
      <c r="AF1208" s="5">
        <v>208600</v>
      </c>
      <c r="AG1208" s="5">
        <v>59600</v>
      </c>
      <c r="AH1208" s="5">
        <f>SUM(Exposure_Information[[#This Row],[Building Coverage Value]:[Business interruption value]])</f>
        <v>566200</v>
      </c>
      <c r="AI1208" s="5">
        <f>SUM(Exposure_Information[[#This Row],[Building Coverage Value]:[Contents Coverage Value]])</f>
        <v>506600</v>
      </c>
      <c r="AJ1208" s="26"/>
    </row>
    <row r="1209" spans="1:36" ht="26" x14ac:dyDescent="0.3">
      <c r="A1209" s="2" t="s">
        <v>148</v>
      </c>
      <c r="B1209" s="2" t="s">
        <v>156</v>
      </c>
      <c r="C1209" s="2" t="s">
        <v>325</v>
      </c>
      <c r="D1209" s="2">
        <v>112570</v>
      </c>
      <c r="E1209" s="2" t="s">
        <v>4697</v>
      </c>
      <c r="F1209" s="2" t="s">
        <v>8226</v>
      </c>
      <c r="G1209" s="3">
        <v>1237</v>
      </c>
      <c r="H1209" s="3">
        <v>250</v>
      </c>
      <c r="I1209" s="71">
        <f>Exposure_Information[[#This Row],[Total  Insured Value]]+Exposure_Information[[#This Row],[Policy Deductible]]</f>
        <v>566450</v>
      </c>
      <c r="J1209" s="2">
        <v>115700</v>
      </c>
      <c r="K1209" s="3">
        <v>1</v>
      </c>
      <c r="L1209" s="2" t="s">
        <v>9</v>
      </c>
      <c r="M1209" s="2" t="s">
        <v>8227</v>
      </c>
      <c r="N1209" s="3" t="s">
        <v>8228</v>
      </c>
      <c r="O1209" s="2" t="s">
        <v>178</v>
      </c>
      <c r="P1209" s="2" t="s">
        <v>74</v>
      </c>
      <c r="Q1209" s="3">
        <v>9</v>
      </c>
      <c r="R1209" s="2" t="s">
        <v>127</v>
      </c>
      <c r="S1209" s="3">
        <v>25</v>
      </c>
      <c r="T1209" s="2" t="s">
        <v>10</v>
      </c>
      <c r="U1209" s="3">
        <v>42.475875000000002</v>
      </c>
      <c r="V1209" s="2" t="s">
        <v>10835</v>
      </c>
      <c r="W1209" s="2" t="s">
        <v>149</v>
      </c>
      <c r="X1209" s="3">
        <v>1</v>
      </c>
      <c r="Y1209" s="3" t="str">
        <f>_xlfn.CONCAT(Exposure_Information[[#This Row],[Building Construction Code]]," - ",Exposure_Information[[#This Row],[Type of building construction]])</f>
        <v>RMS - 1</v>
      </c>
      <c r="Z1209" s="3">
        <v>0</v>
      </c>
      <c r="AA1209" s="2">
        <v>1940</v>
      </c>
      <c r="AB1209" s="2" t="s">
        <v>11</v>
      </c>
      <c r="AC1209" s="2">
        <v>1</v>
      </c>
      <c r="AD1209" s="2" t="str">
        <f>_xlfn.CONCAT(Exposure_Information[[#This Row],[Occupany Code]]," - ",Exposure_Information[[#This Row],[Type of building occupancy]])</f>
        <v>ATC - 1</v>
      </c>
      <c r="AE1209" s="5">
        <v>298000</v>
      </c>
      <c r="AF1209" s="5">
        <v>208600</v>
      </c>
      <c r="AG1209" s="5">
        <v>59600</v>
      </c>
      <c r="AH1209" s="5">
        <f>SUM(Exposure_Information[[#This Row],[Building Coverage Value]:[Business interruption value]])</f>
        <v>566200</v>
      </c>
      <c r="AI1209" s="5">
        <f>SUM(Exposure_Information[[#This Row],[Building Coverage Value]:[Contents Coverage Value]])</f>
        <v>506600</v>
      </c>
      <c r="AJ1209" s="26"/>
    </row>
    <row r="1210" spans="1:36" ht="39" x14ac:dyDescent="0.3">
      <c r="A1210" s="2" t="s">
        <v>148</v>
      </c>
      <c r="B1210" s="2" t="s">
        <v>156</v>
      </c>
      <c r="C1210" s="2" t="s">
        <v>325</v>
      </c>
      <c r="D1210" s="2">
        <v>119686</v>
      </c>
      <c r="E1210" s="2" t="s">
        <v>4697</v>
      </c>
      <c r="F1210" s="2" t="s">
        <v>9815</v>
      </c>
      <c r="G1210" s="3">
        <v>891</v>
      </c>
      <c r="H1210" s="3">
        <v>500</v>
      </c>
      <c r="I1210" s="71">
        <f>Exposure_Information[[#This Row],[Total  Insured Value]]+Exposure_Information[[#This Row],[Policy Deductible]]</f>
        <v>566600</v>
      </c>
      <c r="J1210" s="2">
        <v>122816</v>
      </c>
      <c r="K1210" s="3">
        <v>1</v>
      </c>
      <c r="L1210" s="2" t="s">
        <v>9</v>
      </c>
      <c r="M1210" s="2" t="s">
        <v>9816</v>
      </c>
      <c r="N1210" s="3" t="s">
        <v>9817</v>
      </c>
      <c r="O1210" s="2" t="s">
        <v>282</v>
      </c>
      <c r="P1210" s="2" t="s">
        <v>90</v>
      </c>
      <c r="Q1210" s="3">
        <v>17</v>
      </c>
      <c r="R1210" s="2" t="s">
        <v>127</v>
      </c>
      <c r="S1210" s="3">
        <v>25</v>
      </c>
      <c r="T1210" s="2" t="s">
        <v>10</v>
      </c>
      <c r="U1210" s="3">
        <v>42.383960999999999</v>
      </c>
      <c r="V1210" s="2" t="s">
        <v>10835</v>
      </c>
      <c r="W1210" s="2" t="s">
        <v>149</v>
      </c>
      <c r="X1210" s="3">
        <v>1</v>
      </c>
      <c r="Y1210" s="3" t="str">
        <f>_xlfn.CONCAT(Exposure_Information[[#This Row],[Building Construction Code]]," - ",Exposure_Information[[#This Row],[Type of building construction]])</f>
        <v>RMS - 1</v>
      </c>
      <c r="Z1210" s="3">
        <v>0</v>
      </c>
      <c r="AA1210" s="2">
        <v>1925</v>
      </c>
      <c r="AB1210" s="2" t="s">
        <v>11</v>
      </c>
      <c r="AC1210" s="2">
        <v>1</v>
      </c>
      <c r="AD1210" s="2" t="str">
        <f>_xlfn.CONCAT(Exposure_Information[[#This Row],[Occupany Code]]," - ",Exposure_Information[[#This Row],[Type of building occupancy]])</f>
        <v>ATC - 1</v>
      </c>
      <c r="AE1210" s="5">
        <v>333000</v>
      </c>
      <c r="AF1210" s="5">
        <v>166500</v>
      </c>
      <c r="AG1210" s="5">
        <v>66600</v>
      </c>
      <c r="AH1210" s="5">
        <f>SUM(Exposure_Information[[#This Row],[Building Coverage Value]:[Business interruption value]])</f>
        <v>566100</v>
      </c>
      <c r="AI1210" s="5">
        <f>SUM(Exposure_Information[[#This Row],[Building Coverage Value]:[Contents Coverage Value]])</f>
        <v>499500</v>
      </c>
      <c r="AJ1210" s="26"/>
    </row>
    <row r="1211" spans="1:36" ht="26" x14ac:dyDescent="0.3">
      <c r="A1211" s="2" t="s">
        <v>148</v>
      </c>
      <c r="B1211" s="2" t="s">
        <v>156</v>
      </c>
      <c r="C1211" s="2" t="s">
        <v>325</v>
      </c>
      <c r="D1211" s="2">
        <v>16240</v>
      </c>
      <c r="E1211" s="2" t="s">
        <v>367</v>
      </c>
      <c r="F1211" s="2" t="s">
        <v>4644</v>
      </c>
      <c r="G1211" s="3">
        <v>2200</v>
      </c>
      <c r="H1211" s="3">
        <v>1000</v>
      </c>
      <c r="I1211" s="71">
        <f>Exposure_Information[[#This Row],[Total  Insured Value]]+Exposure_Information[[#This Row],[Policy Deductible]]</f>
        <v>566500</v>
      </c>
      <c r="J1211" s="2">
        <v>19303</v>
      </c>
      <c r="K1211" s="3">
        <v>1</v>
      </c>
      <c r="L1211" s="2" t="s">
        <v>9</v>
      </c>
      <c r="M1211" s="2" t="s">
        <v>4645</v>
      </c>
      <c r="N1211" s="3" t="s">
        <v>4646</v>
      </c>
      <c r="O1211" s="2" t="s">
        <v>828</v>
      </c>
      <c r="P1211" s="2" t="s">
        <v>72</v>
      </c>
      <c r="Q1211" s="3">
        <v>25</v>
      </c>
      <c r="R1211" s="2" t="s">
        <v>127</v>
      </c>
      <c r="S1211" s="3">
        <v>25</v>
      </c>
      <c r="T1211" s="2" t="s">
        <v>10</v>
      </c>
      <c r="U1211" s="3">
        <v>42.420830000000002</v>
      </c>
      <c r="V1211" s="2" t="s">
        <v>10835</v>
      </c>
      <c r="W1211" s="2" t="s">
        <v>149</v>
      </c>
      <c r="X1211" s="3">
        <v>1</v>
      </c>
      <c r="Y1211" s="3" t="str">
        <f>_xlfn.CONCAT(Exposure_Information[[#This Row],[Building Construction Code]]," - ",Exposure_Information[[#This Row],[Type of building construction]])</f>
        <v>RMS - 1</v>
      </c>
      <c r="Z1211" s="3">
        <v>0</v>
      </c>
      <c r="AA1211" s="2">
        <v>1920</v>
      </c>
      <c r="AB1211" s="2" t="s">
        <v>11</v>
      </c>
      <c r="AC1211" s="2">
        <v>1</v>
      </c>
      <c r="AD1211" s="2" t="str">
        <f>_xlfn.CONCAT(Exposure_Information[[#This Row],[Occupany Code]]," - ",Exposure_Information[[#This Row],[Type of building occupancy]])</f>
        <v>ATC - 1</v>
      </c>
      <c r="AE1211" s="5">
        <v>565500</v>
      </c>
      <c r="AF1211" s="5">
        <v>0</v>
      </c>
      <c r="AG1211" s="5">
        <v>0</v>
      </c>
      <c r="AH1211" s="5">
        <f>SUM(Exposure_Information[[#This Row],[Building Coverage Value]:[Business interruption value]])</f>
        <v>565500</v>
      </c>
      <c r="AI1211" s="5">
        <f>SUM(Exposure_Information[[#This Row],[Building Coverage Value]:[Contents Coverage Value]])</f>
        <v>565500</v>
      </c>
      <c r="AJ1211" s="26"/>
    </row>
    <row r="1212" spans="1:36" x14ac:dyDescent="0.3">
      <c r="A1212" s="2" t="s">
        <v>148</v>
      </c>
      <c r="B1212" s="2" t="s">
        <v>156</v>
      </c>
      <c r="C1212" s="2" t="s">
        <v>325</v>
      </c>
      <c r="D1212" s="2">
        <v>107098</v>
      </c>
      <c r="E1212" s="2" t="s">
        <v>4697</v>
      </c>
      <c r="F1212" s="2" t="s">
        <v>7190</v>
      </c>
      <c r="G1212" s="3">
        <v>829</v>
      </c>
      <c r="H1212" s="3">
        <v>500</v>
      </c>
      <c r="I1212" s="71">
        <f>Exposure_Information[[#This Row],[Total  Insured Value]]+Exposure_Information[[#This Row],[Policy Deductible]]</f>
        <v>565750</v>
      </c>
      <c r="J1212" s="2">
        <v>110228</v>
      </c>
      <c r="K1212" s="3">
        <v>1</v>
      </c>
      <c r="L1212" s="2" t="s">
        <v>9</v>
      </c>
      <c r="M1212" s="2" t="s">
        <v>7191</v>
      </c>
      <c r="N1212" s="3" t="s">
        <v>7192</v>
      </c>
      <c r="O1212" s="2" t="s">
        <v>1819</v>
      </c>
      <c r="P1212" s="2" t="s">
        <v>90</v>
      </c>
      <c r="Q1212" s="3">
        <v>17</v>
      </c>
      <c r="R1212" s="2" t="s">
        <v>127</v>
      </c>
      <c r="S1212" s="3">
        <v>25</v>
      </c>
      <c r="T1212" s="2" t="s">
        <v>10</v>
      </c>
      <c r="U1212" s="3">
        <v>42.486434000000003</v>
      </c>
      <c r="V1212" s="2" t="s">
        <v>10835</v>
      </c>
      <c r="W1212" s="2" t="s">
        <v>149</v>
      </c>
      <c r="X1212" s="3">
        <v>1</v>
      </c>
      <c r="Y1212" s="3" t="str">
        <f>_xlfn.CONCAT(Exposure_Information[[#This Row],[Building Construction Code]]," - ",Exposure_Information[[#This Row],[Type of building construction]])</f>
        <v>RMS - 1</v>
      </c>
      <c r="Z1212" s="3">
        <v>0</v>
      </c>
      <c r="AA1212" s="2">
        <v>1971</v>
      </c>
      <c r="AB1212" s="2" t="s">
        <v>11</v>
      </c>
      <c r="AC1212" s="2">
        <v>1</v>
      </c>
      <c r="AD1212" s="2" t="str">
        <f>_xlfn.CONCAT(Exposure_Information[[#This Row],[Occupany Code]]," - ",Exposure_Information[[#This Row],[Type of building occupancy]])</f>
        <v>ATC - 1</v>
      </c>
      <c r="AE1212" s="5">
        <v>297500</v>
      </c>
      <c r="AF1212" s="5">
        <v>208250</v>
      </c>
      <c r="AG1212" s="5">
        <v>59500</v>
      </c>
      <c r="AH1212" s="5">
        <f>SUM(Exposure_Information[[#This Row],[Building Coverage Value]:[Business interruption value]])</f>
        <v>565250</v>
      </c>
      <c r="AI1212" s="5">
        <f>SUM(Exposure_Information[[#This Row],[Building Coverage Value]:[Contents Coverage Value]])</f>
        <v>505750</v>
      </c>
      <c r="AJ1212" s="26"/>
    </row>
    <row r="1213" spans="1:36" ht="26" x14ac:dyDescent="0.3">
      <c r="A1213" s="2" t="s">
        <v>148</v>
      </c>
      <c r="B1213" s="2" t="s">
        <v>156</v>
      </c>
      <c r="C1213" s="2" t="s">
        <v>325</v>
      </c>
      <c r="D1213" s="2">
        <v>110671</v>
      </c>
      <c r="E1213" s="2" t="s">
        <v>4697</v>
      </c>
      <c r="F1213" s="2" t="s">
        <v>8339</v>
      </c>
      <c r="G1213" s="3">
        <v>696</v>
      </c>
      <c r="H1213" s="3">
        <v>500</v>
      </c>
      <c r="I1213" s="71">
        <f>Exposure_Information[[#This Row],[Total  Insured Value]]+Exposure_Information[[#This Row],[Policy Deductible]]</f>
        <v>565750</v>
      </c>
      <c r="J1213" s="2">
        <v>113801</v>
      </c>
      <c r="K1213" s="3">
        <v>1</v>
      </c>
      <c r="L1213" s="2" t="s">
        <v>9</v>
      </c>
      <c r="M1213" s="2" t="s">
        <v>8340</v>
      </c>
      <c r="N1213" s="3" t="s">
        <v>8341</v>
      </c>
      <c r="O1213" s="2" t="s">
        <v>286</v>
      </c>
      <c r="P1213" s="2" t="s">
        <v>231</v>
      </c>
      <c r="Q1213" s="3">
        <v>13</v>
      </c>
      <c r="R1213" s="2" t="s">
        <v>127</v>
      </c>
      <c r="S1213" s="3">
        <v>25</v>
      </c>
      <c r="T1213" s="2" t="s">
        <v>10</v>
      </c>
      <c r="U1213" s="3">
        <v>42.151051000000002</v>
      </c>
      <c r="V1213" s="2" t="s">
        <v>10835</v>
      </c>
      <c r="W1213" s="2" t="s">
        <v>149</v>
      </c>
      <c r="X1213" s="3">
        <v>1</v>
      </c>
      <c r="Y1213" s="3" t="str">
        <f>_xlfn.CONCAT(Exposure_Information[[#This Row],[Building Construction Code]]," - ",Exposure_Information[[#This Row],[Type of building construction]])</f>
        <v>RMS - 1</v>
      </c>
      <c r="Z1213" s="3">
        <v>0</v>
      </c>
      <c r="AA1213" s="2">
        <v>1970</v>
      </c>
      <c r="AB1213" s="2" t="s">
        <v>11</v>
      </c>
      <c r="AC1213" s="2">
        <v>1</v>
      </c>
      <c r="AD1213" s="2" t="str">
        <f>_xlfn.CONCAT(Exposure_Information[[#This Row],[Occupany Code]]," - ",Exposure_Information[[#This Row],[Type of building occupancy]])</f>
        <v>ATC - 1</v>
      </c>
      <c r="AE1213" s="5">
        <v>297500</v>
      </c>
      <c r="AF1213" s="5">
        <v>208250</v>
      </c>
      <c r="AG1213" s="5">
        <v>59500</v>
      </c>
      <c r="AH1213" s="5">
        <f>SUM(Exposure_Information[[#This Row],[Building Coverage Value]:[Business interruption value]])</f>
        <v>565250</v>
      </c>
      <c r="AI1213" s="5">
        <f>SUM(Exposure_Information[[#This Row],[Building Coverage Value]:[Contents Coverage Value]])</f>
        <v>505750</v>
      </c>
      <c r="AJ1213" s="26"/>
    </row>
    <row r="1214" spans="1:36" ht="26" x14ac:dyDescent="0.3">
      <c r="A1214" s="2" t="s">
        <v>148</v>
      </c>
      <c r="B1214" s="2" t="s">
        <v>156</v>
      </c>
      <c r="C1214" s="2" t="s">
        <v>325</v>
      </c>
      <c r="D1214" s="2">
        <v>109655</v>
      </c>
      <c r="E1214" s="2" t="s">
        <v>4697</v>
      </c>
      <c r="F1214" s="2" t="s">
        <v>9362</v>
      </c>
      <c r="G1214" s="3">
        <v>994</v>
      </c>
      <c r="H1214" s="3">
        <v>500</v>
      </c>
      <c r="I1214" s="71">
        <f>Exposure_Information[[#This Row],[Total  Insured Value]]+Exposure_Information[[#This Row],[Policy Deductible]]</f>
        <v>565750</v>
      </c>
      <c r="J1214" s="2">
        <v>112785</v>
      </c>
      <c r="K1214" s="3">
        <v>1</v>
      </c>
      <c r="L1214" s="2" t="s">
        <v>9</v>
      </c>
      <c r="M1214" s="2" t="s">
        <v>9363</v>
      </c>
      <c r="N1214" s="3" t="s">
        <v>9364</v>
      </c>
      <c r="O1214" s="2" t="s">
        <v>560</v>
      </c>
      <c r="P1214" s="2" t="s">
        <v>221</v>
      </c>
      <c r="Q1214" s="3">
        <v>23</v>
      </c>
      <c r="R1214" s="2" t="s">
        <v>127</v>
      </c>
      <c r="S1214" s="3">
        <v>25</v>
      </c>
      <c r="T1214" s="2" t="s">
        <v>10</v>
      </c>
      <c r="U1214" s="3">
        <v>42.130082999999999</v>
      </c>
      <c r="V1214" s="2" t="s">
        <v>10835</v>
      </c>
      <c r="W1214" s="2" t="s">
        <v>149</v>
      </c>
      <c r="X1214" s="3">
        <v>1</v>
      </c>
      <c r="Y1214" s="3" t="str">
        <f>_xlfn.CONCAT(Exposure_Information[[#This Row],[Building Construction Code]]," - ",Exposure_Information[[#This Row],[Type of building construction]])</f>
        <v>RMS - 1</v>
      </c>
      <c r="Z1214" s="3">
        <v>0</v>
      </c>
      <c r="AA1214" s="2">
        <v>1890</v>
      </c>
      <c r="AB1214" s="2" t="s">
        <v>11</v>
      </c>
      <c r="AC1214" s="2">
        <v>1</v>
      </c>
      <c r="AD1214" s="2" t="str">
        <f>_xlfn.CONCAT(Exposure_Information[[#This Row],[Occupany Code]]," - ",Exposure_Information[[#This Row],[Type of building occupancy]])</f>
        <v>ATC - 1</v>
      </c>
      <c r="AE1214" s="5">
        <v>297500</v>
      </c>
      <c r="AF1214" s="5">
        <v>208250</v>
      </c>
      <c r="AG1214" s="5">
        <v>59500</v>
      </c>
      <c r="AH1214" s="5">
        <f>SUM(Exposure_Information[[#This Row],[Building Coverage Value]:[Business interruption value]])</f>
        <v>565250</v>
      </c>
      <c r="AI1214" s="5">
        <f>SUM(Exposure_Information[[#This Row],[Building Coverage Value]:[Contents Coverage Value]])</f>
        <v>505750</v>
      </c>
      <c r="AJ1214" s="26"/>
    </row>
    <row r="1215" spans="1:36" ht="39" x14ac:dyDescent="0.3">
      <c r="A1215" s="2" t="s">
        <v>148</v>
      </c>
      <c r="B1215" s="2" t="s">
        <v>156</v>
      </c>
      <c r="C1215" s="2" t="s">
        <v>325</v>
      </c>
      <c r="D1215" s="2">
        <v>127139</v>
      </c>
      <c r="E1215" s="2" t="s">
        <v>4697</v>
      </c>
      <c r="F1215" s="2" t="s">
        <v>10532</v>
      </c>
      <c r="G1215" s="3">
        <v>849</v>
      </c>
      <c r="H1215" s="3">
        <v>500</v>
      </c>
      <c r="I1215" s="71">
        <f>Exposure_Information[[#This Row],[Total  Insured Value]]+Exposure_Information[[#This Row],[Policy Deductible]]</f>
        <v>565750</v>
      </c>
      <c r="J1215" s="2">
        <v>130269</v>
      </c>
      <c r="K1215" s="3">
        <v>1</v>
      </c>
      <c r="L1215" s="2" t="s">
        <v>9</v>
      </c>
      <c r="M1215" s="2" t="s">
        <v>10533</v>
      </c>
      <c r="N1215" s="3" t="s">
        <v>10534</v>
      </c>
      <c r="O1215" s="2" t="s">
        <v>10535</v>
      </c>
      <c r="P1215" s="2" t="s">
        <v>171</v>
      </c>
      <c r="Q1215" s="3">
        <v>27</v>
      </c>
      <c r="R1215" s="2" t="s">
        <v>127</v>
      </c>
      <c r="S1215" s="3">
        <v>25</v>
      </c>
      <c r="T1215" s="2" t="s">
        <v>10</v>
      </c>
      <c r="U1215" s="3">
        <v>42.184227999999997</v>
      </c>
      <c r="V1215" s="2" t="s">
        <v>10835</v>
      </c>
      <c r="W1215" s="2" t="s">
        <v>149</v>
      </c>
      <c r="X1215" s="3">
        <v>1</v>
      </c>
      <c r="Y1215" s="3" t="str">
        <f>_xlfn.CONCAT(Exposure_Information[[#This Row],[Building Construction Code]]," - ",Exposure_Information[[#This Row],[Type of building construction]])</f>
        <v>RMS - 1</v>
      </c>
      <c r="Z1215" s="3">
        <v>0</v>
      </c>
      <c r="AA1215" s="2">
        <v>2006</v>
      </c>
      <c r="AB1215" s="2" t="s">
        <v>11</v>
      </c>
      <c r="AC1215" s="2">
        <v>1</v>
      </c>
      <c r="AD1215" s="2" t="str">
        <f>_xlfn.CONCAT(Exposure_Information[[#This Row],[Occupany Code]]," - ",Exposure_Information[[#This Row],[Type of building occupancy]])</f>
        <v>ATC - 1</v>
      </c>
      <c r="AE1215" s="5">
        <v>297500</v>
      </c>
      <c r="AF1215" s="5">
        <v>208250</v>
      </c>
      <c r="AG1215" s="5">
        <v>59500</v>
      </c>
      <c r="AH1215" s="5">
        <f>SUM(Exposure_Information[[#This Row],[Building Coverage Value]:[Business interruption value]])</f>
        <v>565250</v>
      </c>
      <c r="AI1215" s="5">
        <f>SUM(Exposure_Information[[#This Row],[Building Coverage Value]:[Contents Coverage Value]])</f>
        <v>505750</v>
      </c>
      <c r="AJ1215" s="26"/>
    </row>
    <row r="1216" spans="1:36" ht="26" x14ac:dyDescent="0.3">
      <c r="A1216" s="2" t="s">
        <v>148</v>
      </c>
      <c r="B1216" s="2" t="s">
        <v>156</v>
      </c>
      <c r="C1216" s="2" t="s">
        <v>325</v>
      </c>
      <c r="D1216" s="2">
        <v>104684</v>
      </c>
      <c r="E1216" s="2" t="s">
        <v>4697</v>
      </c>
      <c r="F1216" s="2" t="s">
        <v>8644</v>
      </c>
      <c r="G1216" s="3">
        <v>1019</v>
      </c>
      <c r="H1216" s="3">
        <v>500</v>
      </c>
      <c r="I1216" s="71">
        <f>Exposure_Information[[#This Row],[Total  Insured Value]]+Exposure_Information[[#This Row],[Policy Deductible]]</f>
        <v>564800</v>
      </c>
      <c r="J1216" s="2">
        <v>107814</v>
      </c>
      <c r="K1216" s="3">
        <v>1</v>
      </c>
      <c r="L1216" s="2" t="s">
        <v>9</v>
      </c>
      <c r="M1216" s="2" t="s">
        <v>8645</v>
      </c>
      <c r="N1216" s="3" t="s">
        <v>8646</v>
      </c>
      <c r="O1216" s="2" t="s">
        <v>164</v>
      </c>
      <c r="P1216" s="2" t="s">
        <v>72</v>
      </c>
      <c r="Q1216" s="3">
        <v>25</v>
      </c>
      <c r="R1216" s="2" t="s">
        <v>127</v>
      </c>
      <c r="S1216" s="3">
        <v>25</v>
      </c>
      <c r="T1216" s="2" t="s">
        <v>10</v>
      </c>
      <c r="U1216" s="3">
        <v>42.276752000000002</v>
      </c>
      <c r="V1216" s="2" t="s">
        <v>10835</v>
      </c>
      <c r="W1216" s="2" t="s">
        <v>149</v>
      </c>
      <c r="X1216" s="3">
        <v>1</v>
      </c>
      <c r="Y1216" s="3" t="str">
        <f>_xlfn.CONCAT(Exposure_Information[[#This Row],[Building Construction Code]]," - ",Exposure_Information[[#This Row],[Type of building construction]])</f>
        <v>RMS - 1</v>
      </c>
      <c r="Z1216" s="3">
        <v>0</v>
      </c>
      <c r="AA1216" s="2">
        <v>1933</v>
      </c>
      <c r="AB1216" s="2" t="s">
        <v>11</v>
      </c>
      <c r="AC1216" s="2">
        <v>1</v>
      </c>
      <c r="AD1216" s="2" t="str">
        <f>_xlfn.CONCAT(Exposure_Information[[#This Row],[Occupany Code]]," - ",Exposure_Information[[#This Row],[Type of building occupancy]])</f>
        <v>ATC - 1</v>
      </c>
      <c r="AE1216" s="5">
        <v>297000</v>
      </c>
      <c r="AF1216" s="5">
        <v>207900</v>
      </c>
      <c r="AG1216" s="5">
        <v>59400</v>
      </c>
      <c r="AH1216" s="5">
        <f>SUM(Exposure_Information[[#This Row],[Building Coverage Value]:[Business interruption value]])</f>
        <v>564300</v>
      </c>
      <c r="AI1216" s="5">
        <f>SUM(Exposure_Information[[#This Row],[Building Coverage Value]:[Contents Coverage Value]])</f>
        <v>504900</v>
      </c>
      <c r="AJ1216" s="26"/>
    </row>
    <row r="1217" spans="1:36" ht="39" x14ac:dyDescent="0.3">
      <c r="A1217" s="2" t="s">
        <v>148</v>
      </c>
      <c r="B1217" s="2" t="s">
        <v>156</v>
      </c>
      <c r="C1217" s="2" t="s">
        <v>325</v>
      </c>
      <c r="D1217" s="2">
        <v>117472</v>
      </c>
      <c r="E1217" s="2" t="s">
        <v>4697</v>
      </c>
      <c r="F1217" s="2" t="s">
        <v>8983</v>
      </c>
      <c r="G1217" s="3">
        <v>854</v>
      </c>
      <c r="H1217" s="3">
        <v>500</v>
      </c>
      <c r="I1217" s="71">
        <f>Exposure_Information[[#This Row],[Total  Insured Value]]+Exposure_Information[[#This Row],[Policy Deductible]]</f>
        <v>564800</v>
      </c>
      <c r="J1217" s="2">
        <v>120602</v>
      </c>
      <c r="K1217" s="3">
        <v>1</v>
      </c>
      <c r="L1217" s="2" t="s">
        <v>9</v>
      </c>
      <c r="M1217" s="2" t="s">
        <v>8984</v>
      </c>
      <c r="N1217" s="3" t="s">
        <v>8985</v>
      </c>
      <c r="O1217" s="2" t="s">
        <v>541</v>
      </c>
      <c r="P1217" s="2" t="s">
        <v>69</v>
      </c>
      <c r="Q1217" s="3">
        <v>3</v>
      </c>
      <c r="R1217" s="2" t="s">
        <v>70</v>
      </c>
      <c r="S1217" s="3">
        <v>9</v>
      </c>
      <c r="T1217" s="2" t="s">
        <v>10</v>
      </c>
      <c r="U1217" s="3">
        <v>41.706031000000003</v>
      </c>
      <c r="V1217" s="2" t="s">
        <v>10835</v>
      </c>
      <c r="W1217" s="2" t="s">
        <v>149</v>
      </c>
      <c r="X1217" s="3">
        <v>1</v>
      </c>
      <c r="Y1217" s="3" t="str">
        <f>_xlfn.CONCAT(Exposure_Information[[#This Row],[Building Construction Code]]," - ",Exposure_Information[[#This Row],[Type of building construction]])</f>
        <v>RMS - 1</v>
      </c>
      <c r="Z1217" s="3">
        <v>0</v>
      </c>
      <c r="AA1217" s="2">
        <v>1964</v>
      </c>
      <c r="AB1217" s="2" t="s">
        <v>11</v>
      </c>
      <c r="AC1217" s="2">
        <v>1</v>
      </c>
      <c r="AD1217" s="2" t="str">
        <f>_xlfn.CONCAT(Exposure_Information[[#This Row],[Occupany Code]]," - ",Exposure_Information[[#This Row],[Type of building occupancy]])</f>
        <v>ATC - 1</v>
      </c>
      <c r="AE1217" s="5">
        <v>297000</v>
      </c>
      <c r="AF1217" s="5">
        <v>207900</v>
      </c>
      <c r="AG1217" s="5">
        <v>59400</v>
      </c>
      <c r="AH1217" s="5">
        <f>SUM(Exposure_Information[[#This Row],[Building Coverage Value]:[Business interruption value]])</f>
        <v>564300</v>
      </c>
      <c r="AI1217" s="5">
        <f>SUM(Exposure_Information[[#This Row],[Building Coverage Value]:[Contents Coverage Value]])</f>
        <v>504900</v>
      </c>
      <c r="AJ1217" s="26"/>
    </row>
    <row r="1218" spans="1:36" x14ac:dyDescent="0.3">
      <c r="A1218" s="2" t="s">
        <v>148</v>
      </c>
      <c r="B1218" s="2" t="s">
        <v>156</v>
      </c>
      <c r="C1218" s="2" t="s">
        <v>325</v>
      </c>
      <c r="D1218" s="2">
        <v>119747</v>
      </c>
      <c r="E1218" s="2" t="s">
        <v>4697</v>
      </c>
      <c r="F1218" s="2" t="s">
        <v>9657</v>
      </c>
      <c r="G1218" s="3">
        <v>1335</v>
      </c>
      <c r="H1218" s="3">
        <v>500</v>
      </c>
      <c r="I1218" s="71">
        <f>Exposure_Information[[#This Row],[Total  Insured Value]]+Exposure_Information[[#This Row],[Policy Deductible]]</f>
        <v>564800</v>
      </c>
      <c r="J1218" s="2">
        <v>122877</v>
      </c>
      <c r="K1218" s="3">
        <v>1</v>
      </c>
      <c r="L1218" s="2" t="s">
        <v>9</v>
      </c>
      <c r="M1218" s="2" t="s">
        <v>9658</v>
      </c>
      <c r="N1218" s="3" t="s">
        <v>9659</v>
      </c>
      <c r="O1218" s="2" t="s">
        <v>217</v>
      </c>
      <c r="P1218" s="2" t="s">
        <v>139</v>
      </c>
      <c r="Q1218" s="3">
        <v>9</v>
      </c>
      <c r="R1218" s="2" t="s">
        <v>70</v>
      </c>
      <c r="S1218" s="3">
        <v>9</v>
      </c>
      <c r="T1218" s="2" t="s">
        <v>10</v>
      </c>
      <c r="U1218" s="3">
        <v>41.268878999999998</v>
      </c>
      <c r="V1218" s="2" t="s">
        <v>10835</v>
      </c>
      <c r="W1218" s="2" t="s">
        <v>149</v>
      </c>
      <c r="X1218" s="3">
        <v>1</v>
      </c>
      <c r="Y1218" s="3" t="str">
        <f>_xlfn.CONCAT(Exposure_Information[[#This Row],[Building Construction Code]]," - ",Exposure_Information[[#This Row],[Type of building construction]])</f>
        <v>RMS - 1</v>
      </c>
      <c r="Z1218" s="3">
        <v>0</v>
      </c>
      <c r="AA1218" s="2">
        <v>1958</v>
      </c>
      <c r="AB1218" s="2" t="s">
        <v>11</v>
      </c>
      <c r="AC1218" s="2">
        <v>1</v>
      </c>
      <c r="AD1218" s="2" t="str">
        <f>_xlfn.CONCAT(Exposure_Information[[#This Row],[Occupany Code]]," - ",Exposure_Information[[#This Row],[Type of building occupancy]])</f>
        <v>ATC - 1</v>
      </c>
      <c r="AE1218" s="5">
        <v>297000</v>
      </c>
      <c r="AF1218" s="5">
        <v>207900</v>
      </c>
      <c r="AG1218" s="5">
        <v>59400</v>
      </c>
      <c r="AH1218" s="5">
        <f>SUM(Exposure_Information[[#This Row],[Building Coverage Value]:[Business interruption value]])</f>
        <v>564300</v>
      </c>
      <c r="AI1218" s="5">
        <f>SUM(Exposure_Information[[#This Row],[Building Coverage Value]:[Contents Coverage Value]])</f>
        <v>504900</v>
      </c>
      <c r="AJ1218" s="26"/>
    </row>
    <row r="1219" spans="1:36" ht="26" x14ac:dyDescent="0.3">
      <c r="A1219" s="2" t="s">
        <v>148</v>
      </c>
      <c r="B1219" s="2" t="s">
        <v>156</v>
      </c>
      <c r="C1219" s="2" t="s">
        <v>325</v>
      </c>
      <c r="D1219" s="2">
        <v>15486</v>
      </c>
      <c r="E1219" s="2" t="s">
        <v>367</v>
      </c>
      <c r="F1219" s="2" t="s">
        <v>2999</v>
      </c>
      <c r="G1219" s="3">
        <v>1371</v>
      </c>
      <c r="H1219" s="3">
        <v>2500</v>
      </c>
      <c r="I1219" s="71">
        <f>Exposure_Information[[#This Row],[Total  Insured Value]]+Exposure_Information[[#This Row],[Policy Deductible]]</f>
        <v>566500</v>
      </c>
      <c r="J1219" s="2">
        <v>18539</v>
      </c>
      <c r="K1219" s="3">
        <v>1</v>
      </c>
      <c r="L1219" s="2" t="s">
        <v>9</v>
      </c>
      <c r="M1219" s="2" t="s">
        <v>3000</v>
      </c>
      <c r="N1219" s="3" t="s">
        <v>3001</v>
      </c>
      <c r="O1219" s="2" t="s">
        <v>238</v>
      </c>
      <c r="P1219" s="2" t="s">
        <v>74</v>
      </c>
      <c r="Q1219" s="3">
        <v>9</v>
      </c>
      <c r="R1219" s="2" t="s">
        <v>127</v>
      </c>
      <c r="S1219" s="3">
        <v>25</v>
      </c>
      <c r="T1219" s="2" t="s">
        <v>10</v>
      </c>
      <c r="U1219" s="3">
        <v>42.561821000000002</v>
      </c>
      <c r="V1219" s="2" t="s">
        <v>10835</v>
      </c>
      <c r="W1219" s="2" t="s">
        <v>149</v>
      </c>
      <c r="X1219" s="3">
        <v>1</v>
      </c>
      <c r="Y1219" s="3" t="str">
        <f>_xlfn.CONCAT(Exposure_Information[[#This Row],[Building Construction Code]]," - ",Exposure_Information[[#This Row],[Type of building construction]])</f>
        <v>RMS - 1</v>
      </c>
      <c r="Z1219" s="3">
        <v>0</v>
      </c>
      <c r="AA1219" s="2">
        <v>1930</v>
      </c>
      <c r="AB1219" s="2" t="s">
        <v>11</v>
      </c>
      <c r="AC1219" s="2">
        <v>1</v>
      </c>
      <c r="AD1219" s="2" t="str">
        <f>_xlfn.CONCAT(Exposure_Information[[#This Row],[Occupany Code]]," - ",Exposure_Information[[#This Row],[Type of building occupancy]])</f>
        <v>ATC - 1</v>
      </c>
      <c r="AE1219" s="5">
        <v>564000</v>
      </c>
      <c r="AF1219" s="5">
        <v>0</v>
      </c>
      <c r="AG1219" s="5">
        <v>0</v>
      </c>
      <c r="AH1219" s="5">
        <f>SUM(Exposure_Information[[#This Row],[Building Coverage Value]:[Business interruption value]])</f>
        <v>564000</v>
      </c>
      <c r="AI1219" s="5">
        <f>SUM(Exposure_Information[[#This Row],[Building Coverage Value]:[Contents Coverage Value]])</f>
        <v>564000</v>
      </c>
      <c r="AJ1219" s="26"/>
    </row>
    <row r="1220" spans="1:36" ht="26" x14ac:dyDescent="0.3">
      <c r="A1220" s="2" t="s">
        <v>148</v>
      </c>
      <c r="B1220" s="2" t="s">
        <v>156</v>
      </c>
      <c r="C1220" s="2" t="s">
        <v>325</v>
      </c>
      <c r="D1220" s="2">
        <v>7071</v>
      </c>
      <c r="E1220" s="2" t="s">
        <v>335</v>
      </c>
      <c r="F1220" s="2" t="s">
        <v>1629</v>
      </c>
      <c r="G1220" s="3">
        <v>1979</v>
      </c>
      <c r="H1220" s="3">
        <v>500</v>
      </c>
      <c r="I1220" s="71">
        <f>Exposure_Information[[#This Row],[Total  Insured Value]]+Exposure_Information[[#This Row],[Policy Deductible]]</f>
        <v>775500</v>
      </c>
      <c r="J1220" s="2">
        <v>9513</v>
      </c>
      <c r="K1220" s="3">
        <v>1</v>
      </c>
      <c r="L1220" s="2" t="s">
        <v>9</v>
      </c>
      <c r="M1220" s="2" t="s">
        <v>10713</v>
      </c>
      <c r="N1220" s="3" t="s">
        <v>1630</v>
      </c>
      <c r="O1220" s="2" t="s">
        <v>45</v>
      </c>
      <c r="P1220" s="2" t="s">
        <v>155</v>
      </c>
      <c r="Q1220" s="3">
        <v>1</v>
      </c>
      <c r="R1220" s="2" t="s">
        <v>70</v>
      </c>
      <c r="S1220" s="3">
        <v>9</v>
      </c>
      <c r="T1220" s="2" t="s">
        <v>10</v>
      </c>
      <c r="U1220" s="3">
        <v>41.069248999999999</v>
      </c>
      <c r="V1220" s="2" t="s">
        <v>10835</v>
      </c>
      <c r="W1220" s="2" t="s">
        <v>149</v>
      </c>
      <c r="X1220" s="3">
        <v>2</v>
      </c>
      <c r="Y1220" s="3" t="str">
        <f>_xlfn.CONCAT(Exposure_Information[[#This Row],[Building Construction Code]]," - ",Exposure_Information[[#This Row],[Type of building construction]])</f>
        <v>RMS - 2</v>
      </c>
      <c r="Z1220" s="3">
        <v>0</v>
      </c>
      <c r="AA1220" s="2">
        <v>9999</v>
      </c>
      <c r="AB1220" s="2" t="s">
        <v>11</v>
      </c>
      <c r="AC1220" s="2">
        <v>37</v>
      </c>
      <c r="AD1220" s="2" t="str">
        <f>_xlfn.CONCAT(Exposure_Information[[#This Row],[Occupany Code]]," - ",Exposure_Information[[#This Row],[Type of building occupancy]])</f>
        <v>ATC - 37</v>
      </c>
      <c r="AE1220" s="5">
        <v>700000</v>
      </c>
      <c r="AF1220" s="5">
        <v>75000</v>
      </c>
      <c r="AG1220" s="5">
        <v>0</v>
      </c>
      <c r="AH1220" s="5">
        <f>SUM(Exposure_Information[[#This Row],[Building Coverage Value]:[Business interruption value]])</f>
        <v>775000</v>
      </c>
      <c r="AI1220" s="5">
        <f>SUM(Exposure_Information[[#This Row],[Building Coverage Value]:[Contents Coverage Value]])</f>
        <v>775000</v>
      </c>
      <c r="AJ1220" s="26"/>
    </row>
    <row r="1221" spans="1:36" ht="26" x14ac:dyDescent="0.3">
      <c r="A1221" s="2" t="s">
        <v>148</v>
      </c>
      <c r="B1221" s="2" t="s">
        <v>156</v>
      </c>
      <c r="C1221" s="2" t="s">
        <v>325</v>
      </c>
      <c r="D1221" s="2">
        <v>112635</v>
      </c>
      <c r="E1221" s="2" t="s">
        <v>4697</v>
      </c>
      <c r="F1221" s="2" t="s">
        <v>8977</v>
      </c>
      <c r="G1221" s="3">
        <v>1176</v>
      </c>
      <c r="H1221" s="3">
        <v>500</v>
      </c>
      <c r="I1221" s="71">
        <f>Exposure_Information[[#This Row],[Total  Insured Value]]+Exposure_Information[[#This Row],[Policy Deductible]]</f>
        <v>563200</v>
      </c>
      <c r="J1221" s="2">
        <v>115765</v>
      </c>
      <c r="K1221" s="3">
        <v>1</v>
      </c>
      <c r="L1221" s="2" t="s">
        <v>9</v>
      </c>
      <c r="M1221" s="2" t="s">
        <v>8978</v>
      </c>
      <c r="N1221" s="3" t="s">
        <v>8979</v>
      </c>
      <c r="O1221" s="2" t="s">
        <v>96</v>
      </c>
      <c r="P1221" s="2" t="s">
        <v>80</v>
      </c>
      <c r="Q1221" s="3">
        <v>47</v>
      </c>
      <c r="R1221" s="2" t="s">
        <v>25</v>
      </c>
      <c r="S1221" s="3">
        <v>36</v>
      </c>
      <c r="T1221" s="2" t="s">
        <v>10</v>
      </c>
      <c r="U1221" s="3">
        <v>40.620021999999999</v>
      </c>
      <c r="V1221" s="2" t="s">
        <v>10835</v>
      </c>
      <c r="W1221" s="2" t="s">
        <v>149</v>
      </c>
      <c r="X1221" s="3">
        <v>2</v>
      </c>
      <c r="Y1221" s="3" t="str">
        <f>_xlfn.CONCAT(Exposure_Information[[#This Row],[Building Construction Code]]," - ",Exposure_Information[[#This Row],[Type of building construction]])</f>
        <v>RMS - 2</v>
      </c>
      <c r="Z1221" s="3">
        <v>0</v>
      </c>
      <c r="AA1221" s="2">
        <v>1940</v>
      </c>
      <c r="AB1221" s="2" t="s">
        <v>11</v>
      </c>
      <c r="AC1221" s="2">
        <v>1</v>
      </c>
      <c r="AD1221" s="2" t="str">
        <f>_xlfn.CONCAT(Exposure_Information[[#This Row],[Occupany Code]]," - ",Exposure_Information[[#This Row],[Type of building occupancy]])</f>
        <v>ATC - 1</v>
      </c>
      <c r="AE1221" s="5">
        <v>331000</v>
      </c>
      <c r="AF1221" s="5">
        <v>165500</v>
      </c>
      <c r="AG1221" s="5">
        <v>66200</v>
      </c>
      <c r="AH1221" s="5">
        <f>SUM(Exposure_Information[[#This Row],[Building Coverage Value]:[Business interruption value]])</f>
        <v>562700</v>
      </c>
      <c r="AI1221" s="5">
        <f>SUM(Exposure_Information[[#This Row],[Building Coverage Value]:[Contents Coverage Value]])</f>
        <v>496500</v>
      </c>
      <c r="AJ1221" s="26"/>
    </row>
    <row r="1222" spans="1:36" ht="39" x14ac:dyDescent="0.3">
      <c r="A1222" s="2" t="s">
        <v>148</v>
      </c>
      <c r="B1222" s="2" t="s">
        <v>156</v>
      </c>
      <c r="C1222" s="2" t="s">
        <v>325</v>
      </c>
      <c r="D1222" s="2">
        <v>125462</v>
      </c>
      <c r="E1222" s="2" t="s">
        <v>4697</v>
      </c>
      <c r="F1222" s="2" t="s">
        <v>9923</v>
      </c>
      <c r="G1222" s="3">
        <v>899</v>
      </c>
      <c r="H1222" s="3">
        <v>500</v>
      </c>
      <c r="I1222" s="71">
        <f>Exposure_Information[[#This Row],[Total  Insured Value]]+Exposure_Information[[#This Row],[Policy Deductible]]</f>
        <v>563200</v>
      </c>
      <c r="J1222" s="2">
        <v>128592</v>
      </c>
      <c r="K1222" s="3">
        <v>1</v>
      </c>
      <c r="L1222" s="2" t="s">
        <v>9</v>
      </c>
      <c r="M1222" s="2" t="s">
        <v>9924</v>
      </c>
      <c r="N1222" s="3" t="s">
        <v>9925</v>
      </c>
      <c r="O1222" s="2" t="s">
        <v>9926</v>
      </c>
      <c r="P1222" s="2" t="s">
        <v>159</v>
      </c>
      <c r="Q1222" s="3">
        <v>11</v>
      </c>
      <c r="R1222" s="2" t="s">
        <v>34</v>
      </c>
      <c r="S1222" s="3">
        <v>33</v>
      </c>
      <c r="T1222" s="2" t="s">
        <v>10</v>
      </c>
      <c r="U1222" s="3">
        <v>42.759017999999998</v>
      </c>
      <c r="V1222" s="2" t="s">
        <v>10835</v>
      </c>
      <c r="W1222" s="2" t="s">
        <v>149</v>
      </c>
      <c r="X1222" s="3">
        <v>1</v>
      </c>
      <c r="Y1222" s="3" t="str">
        <f>_xlfn.CONCAT(Exposure_Information[[#This Row],[Building Construction Code]]," - ",Exposure_Information[[#This Row],[Type of building construction]])</f>
        <v>RMS - 1</v>
      </c>
      <c r="Z1222" s="3">
        <v>0</v>
      </c>
      <c r="AA1222" s="2">
        <v>1850</v>
      </c>
      <c r="AB1222" s="2" t="s">
        <v>11</v>
      </c>
      <c r="AC1222" s="2">
        <v>1</v>
      </c>
      <c r="AD1222" s="2" t="str">
        <f>_xlfn.CONCAT(Exposure_Information[[#This Row],[Occupany Code]]," - ",Exposure_Information[[#This Row],[Type of building occupancy]])</f>
        <v>ATC - 1</v>
      </c>
      <c r="AE1222" s="5">
        <v>331000</v>
      </c>
      <c r="AF1222" s="5">
        <v>165500</v>
      </c>
      <c r="AG1222" s="5">
        <v>66200</v>
      </c>
      <c r="AH1222" s="5">
        <f>SUM(Exposure_Information[[#This Row],[Building Coverage Value]:[Business interruption value]])</f>
        <v>562700</v>
      </c>
      <c r="AI1222" s="5">
        <f>SUM(Exposure_Information[[#This Row],[Building Coverage Value]:[Contents Coverage Value]])</f>
        <v>496500</v>
      </c>
      <c r="AJ1222" s="26"/>
    </row>
    <row r="1223" spans="1:36" ht="26" x14ac:dyDescent="0.3">
      <c r="A1223" s="2" t="s">
        <v>148</v>
      </c>
      <c r="B1223" s="2" t="s">
        <v>156</v>
      </c>
      <c r="C1223" s="2" t="s">
        <v>325</v>
      </c>
      <c r="D1223" s="2">
        <v>115964</v>
      </c>
      <c r="E1223" s="2" t="s">
        <v>4697</v>
      </c>
      <c r="F1223" s="2" t="s">
        <v>9359</v>
      </c>
      <c r="G1223" s="3">
        <v>924</v>
      </c>
      <c r="H1223" s="3">
        <v>1000</v>
      </c>
      <c r="I1223" s="71">
        <f>Exposure_Information[[#This Row],[Total  Insured Value]]+Exposure_Information[[#This Row],[Policy Deductible]]</f>
        <v>563600</v>
      </c>
      <c r="J1223" s="2">
        <v>119094</v>
      </c>
      <c r="K1223" s="3">
        <v>1</v>
      </c>
      <c r="L1223" s="2" t="s">
        <v>9</v>
      </c>
      <c r="M1223" s="2" t="s">
        <v>9360</v>
      </c>
      <c r="N1223" s="3" t="s">
        <v>9361</v>
      </c>
      <c r="O1223" s="2" t="s">
        <v>685</v>
      </c>
      <c r="P1223" s="2" t="s">
        <v>224</v>
      </c>
      <c r="Q1223" s="3">
        <v>21</v>
      </c>
      <c r="R1223" s="2" t="s">
        <v>127</v>
      </c>
      <c r="S1223" s="3">
        <v>25</v>
      </c>
      <c r="T1223" s="2" t="s">
        <v>10</v>
      </c>
      <c r="U1223" s="3">
        <v>42.231620999999997</v>
      </c>
      <c r="V1223" s="2" t="s">
        <v>10835</v>
      </c>
      <c r="W1223" s="2" t="s">
        <v>149</v>
      </c>
      <c r="X1223" s="3">
        <v>1</v>
      </c>
      <c r="Y1223" s="3" t="str">
        <f>_xlfn.CONCAT(Exposure_Information[[#This Row],[Building Construction Code]]," - ",Exposure_Information[[#This Row],[Type of building construction]])</f>
        <v>RMS - 1</v>
      </c>
      <c r="Z1223" s="3">
        <v>0</v>
      </c>
      <c r="AA1223" s="2">
        <v>1960</v>
      </c>
      <c r="AB1223" s="2" t="s">
        <v>11</v>
      </c>
      <c r="AC1223" s="2">
        <v>1</v>
      </c>
      <c r="AD1223" s="2" t="str">
        <f>_xlfn.CONCAT(Exposure_Information[[#This Row],[Occupany Code]]," - ",Exposure_Information[[#This Row],[Type of building occupancy]])</f>
        <v>ATC - 1</v>
      </c>
      <c r="AE1223" s="5">
        <v>290000</v>
      </c>
      <c r="AF1223" s="5">
        <v>211700</v>
      </c>
      <c r="AG1223" s="5">
        <v>60900</v>
      </c>
      <c r="AH1223" s="5">
        <f>SUM(Exposure_Information[[#This Row],[Building Coverage Value]:[Business interruption value]])</f>
        <v>562600</v>
      </c>
      <c r="AI1223" s="5">
        <f>SUM(Exposure_Information[[#This Row],[Building Coverage Value]:[Contents Coverage Value]])</f>
        <v>501700</v>
      </c>
      <c r="AJ1223" s="26"/>
    </row>
    <row r="1224" spans="1:36" x14ac:dyDescent="0.3">
      <c r="A1224" s="2" t="s">
        <v>148</v>
      </c>
      <c r="B1224" s="2" t="s">
        <v>156</v>
      </c>
      <c r="C1224" s="2" t="s">
        <v>325</v>
      </c>
      <c r="D1224" s="2">
        <v>105706</v>
      </c>
      <c r="E1224" s="2" t="s">
        <v>4697</v>
      </c>
      <c r="F1224" s="2" t="s">
        <v>6250</v>
      </c>
      <c r="G1224" s="3">
        <v>890</v>
      </c>
      <c r="H1224" s="3">
        <v>500</v>
      </c>
      <c r="I1224" s="71">
        <f>Exposure_Information[[#This Row],[Total  Insured Value]]+Exposure_Information[[#This Row],[Policy Deductible]]</f>
        <v>562900</v>
      </c>
      <c r="J1224" s="2">
        <v>108836</v>
      </c>
      <c r="K1224" s="3">
        <v>1</v>
      </c>
      <c r="L1224" s="2">
        <v>12</v>
      </c>
      <c r="M1224" s="2" t="s">
        <v>6251</v>
      </c>
      <c r="N1224" s="3" t="s">
        <v>6252</v>
      </c>
      <c r="O1224" s="2" t="s">
        <v>6253</v>
      </c>
      <c r="P1224" s="2" t="s">
        <v>17</v>
      </c>
      <c r="Q1224" s="3">
        <v>11</v>
      </c>
      <c r="R1224" s="2" t="s">
        <v>127</v>
      </c>
      <c r="S1224" s="3">
        <v>25</v>
      </c>
      <c r="T1224" s="2" t="s">
        <v>10</v>
      </c>
      <c r="U1224" s="3">
        <v>42.574092999999998</v>
      </c>
      <c r="V1224" s="2" t="s">
        <v>10835</v>
      </c>
      <c r="W1224" s="2" t="s">
        <v>149</v>
      </c>
      <c r="X1224" s="3">
        <v>1</v>
      </c>
      <c r="Y1224" s="3" t="str">
        <f>_xlfn.CONCAT(Exposure_Information[[#This Row],[Building Construction Code]]," - ",Exposure_Information[[#This Row],[Type of building construction]])</f>
        <v>RMS - 1</v>
      </c>
      <c r="Z1224" s="3">
        <v>0</v>
      </c>
      <c r="AA1224" s="2">
        <v>1990</v>
      </c>
      <c r="AB1224" s="2" t="s">
        <v>11</v>
      </c>
      <c r="AC1224" s="2">
        <v>1</v>
      </c>
      <c r="AD1224" s="2" t="str">
        <f>_xlfn.CONCAT(Exposure_Information[[#This Row],[Occupany Code]]," - ",Exposure_Information[[#This Row],[Type of building occupancy]])</f>
        <v>ATC - 1</v>
      </c>
      <c r="AE1224" s="5">
        <v>296000</v>
      </c>
      <c r="AF1224" s="5">
        <v>207200</v>
      </c>
      <c r="AG1224" s="5">
        <v>59200</v>
      </c>
      <c r="AH1224" s="5">
        <f>SUM(Exposure_Information[[#This Row],[Building Coverage Value]:[Business interruption value]])</f>
        <v>562400</v>
      </c>
      <c r="AI1224" s="5">
        <f>SUM(Exposure_Information[[#This Row],[Building Coverage Value]:[Contents Coverage Value]])</f>
        <v>503200</v>
      </c>
      <c r="AJ1224" s="26"/>
    </row>
    <row r="1225" spans="1:36" ht="26" x14ac:dyDescent="0.3">
      <c r="A1225" s="2" t="s">
        <v>148</v>
      </c>
      <c r="B1225" s="2" t="s">
        <v>156</v>
      </c>
      <c r="C1225" s="2" t="s">
        <v>325</v>
      </c>
      <c r="D1225" s="2">
        <v>127537</v>
      </c>
      <c r="E1225" s="2" t="s">
        <v>4697</v>
      </c>
      <c r="F1225" s="2" t="s">
        <v>9812</v>
      </c>
      <c r="G1225" s="3">
        <v>770</v>
      </c>
      <c r="H1225" s="3">
        <v>500</v>
      </c>
      <c r="I1225" s="71">
        <f>Exposure_Information[[#This Row],[Total  Insured Value]]+Exposure_Information[[#This Row],[Policy Deductible]]</f>
        <v>562900</v>
      </c>
      <c r="J1225" s="2">
        <v>130667</v>
      </c>
      <c r="K1225" s="3">
        <v>1</v>
      </c>
      <c r="L1225" s="2" t="s">
        <v>9</v>
      </c>
      <c r="M1225" s="2" t="s">
        <v>9813</v>
      </c>
      <c r="N1225" s="3" t="s">
        <v>9814</v>
      </c>
      <c r="O1225" s="2" t="s">
        <v>135</v>
      </c>
      <c r="P1225" s="2" t="s">
        <v>69</v>
      </c>
      <c r="Q1225" s="3">
        <v>3</v>
      </c>
      <c r="R1225" s="2" t="s">
        <v>70</v>
      </c>
      <c r="S1225" s="3">
        <v>9</v>
      </c>
      <c r="T1225" s="2" t="s">
        <v>10</v>
      </c>
      <c r="U1225" s="3">
        <v>41.803733999999999</v>
      </c>
      <c r="V1225" s="2" t="s">
        <v>10835</v>
      </c>
      <c r="W1225" s="2" t="s">
        <v>149</v>
      </c>
      <c r="X1225" s="3">
        <v>1</v>
      </c>
      <c r="Y1225" s="3" t="str">
        <f>_xlfn.CONCAT(Exposure_Information[[#This Row],[Building Construction Code]]," - ",Exposure_Information[[#This Row],[Type of building construction]])</f>
        <v>RMS - 1</v>
      </c>
      <c r="Z1225" s="3">
        <v>0</v>
      </c>
      <c r="AA1225" s="2">
        <v>1971</v>
      </c>
      <c r="AB1225" s="2" t="s">
        <v>11</v>
      </c>
      <c r="AC1225" s="2">
        <v>1</v>
      </c>
      <c r="AD1225" s="2" t="str">
        <f>_xlfn.CONCAT(Exposure_Information[[#This Row],[Occupany Code]]," - ",Exposure_Information[[#This Row],[Type of building occupancy]])</f>
        <v>ATC - 1</v>
      </c>
      <c r="AE1225" s="5">
        <v>296000</v>
      </c>
      <c r="AF1225" s="5">
        <v>207200</v>
      </c>
      <c r="AG1225" s="5">
        <v>59200</v>
      </c>
      <c r="AH1225" s="5">
        <f>SUM(Exposure_Information[[#This Row],[Building Coverage Value]:[Business interruption value]])</f>
        <v>562400</v>
      </c>
      <c r="AI1225" s="5">
        <f>SUM(Exposure_Information[[#This Row],[Building Coverage Value]:[Contents Coverage Value]])</f>
        <v>503200</v>
      </c>
      <c r="AJ1225" s="26"/>
    </row>
    <row r="1226" spans="1:36" ht="39" x14ac:dyDescent="0.3">
      <c r="A1226" s="2" t="s">
        <v>148</v>
      </c>
      <c r="B1226" s="2" t="s">
        <v>156</v>
      </c>
      <c r="C1226" s="2" t="s">
        <v>325</v>
      </c>
      <c r="D1226" s="2">
        <v>125244</v>
      </c>
      <c r="E1226" s="2" t="s">
        <v>4697</v>
      </c>
      <c r="F1226" s="2" t="s">
        <v>10161</v>
      </c>
      <c r="G1226" s="3">
        <v>952</v>
      </c>
      <c r="H1226" s="3">
        <v>1000</v>
      </c>
      <c r="I1226" s="71">
        <f>Exposure_Information[[#This Row],[Total  Insured Value]]+Exposure_Information[[#This Row],[Policy Deductible]]</f>
        <v>563400</v>
      </c>
      <c r="J1226" s="2">
        <v>128374</v>
      </c>
      <c r="K1226" s="3">
        <v>1</v>
      </c>
      <c r="L1226" s="2" t="s">
        <v>9</v>
      </c>
      <c r="M1226" s="2" t="s">
        <v>10162</v>
      </c>
      <c r="N1226" s="3" t="s">
        <v>10163</v>
      </c>
      <c r="O1226" s="2" t="s">
        <v>298</v>
      </c>
      <c r="P1226" s="2" t="s">
        <v>231</v>
      </c>
      <c r="Q1226" s="3">
        <v>13</v>
      </c>
      <c r="R1226" s="2" t="s">
        <v>127</v>
      </c>
      <c r="S1226" s="3">
        <v>25</v>
      </c>
      <c r="T1226" s="2" t="s">
        <v>10</v>
      </c>
      <c r="U1226" s="3">
        <v>42.061875999999998</v>
      </c>
      <c r="V1226" s="2" t="s">
        <v>10835</v>
      </c>
      <c r="W1226" s="2" t="s">
        <v>149</v>
      </c>
      <c r="X1226" s="3">
        <v>1</v>
      </c>
      <c r="Y1226" s="3" t="str">
        <f>_xlfn.CONCAT(Exposure_Information[[#This Row],[Building Construction Code]]," - ",Exposure_Information[[#This Row],[Type of building construction]])</f>
        <v>RMS - 1</v>
      </c>
      <c r="Z1226" s="3">
        <v>0</v>
      </c>
      <c r="AA1226" s="2">
        <v>1835</v>
      </c>
      <c r="AB1226" s="2" t="s">
        <v>11</v>
      </c>
      <c r="AC1226" s="2">
        <v>1</v>
      </c>
      <c r="AD1226" s="2" t="str">
        <f>_xlfn.CONCAT(Exposure_Information[[#This Row],[Occupany Code]]," - ",Exposure_Information[[#This Row],[Type of building occupancy]])</f>
        <v>ATC - 1</v>
      </c>
      <c r="AE1226" s="5">
        <v>296000</v>
      </c>
      <c r="AF1226" s="5">
        <v>207200</v>
      </c>
      <c r="AG1226" s="5">
        <v>59200</v>
      </c>
      <c r="AH1226" s="5">
        <f>SUM(Exposure_Information[[#This Row],[Building Coverage Value]:[Business interruption value]])</f>
        <v>562400</v>
      </c>
      <c r="AI1226" s="5">
        <f>SUM(Exposure_Information[[#This Row],[Building Coverage Value]:[Contents Coverage Value]])</f>
        <v>503200</v>
      </c>
      <c r="AJ1226" s="26"/>
    </row>
    <row r="1227" spans="1:36" ht="26" x14ac:dyDescent="0.3">
      <c r="A1227" s="2" t="s">
        <v>148</v>
      </c>
      <c r="B1227" s="2" t="s">
        <v>156</v>
      </c>
      <c r="C1227" s="2" t="s">
        <v>325</v>
      </c>
      <c r="D1227" s="2">
        <v>17131</v>
      </c>
      <c r="E1227" s="2" t="s">
        <v>367</v>
      </c>
      <c r="F1227" s="2" t="s">
        <v>2748</v>
      </c>
      <c r="G1227" s="3">
        <v>2190</v>
      </c>
      <c r="H1227" s="3">
        <v>1000</v>
      </c>
      <c r="I1227" s="71">
        <f>Exposure_Information[[#This Row],[Total  Insured Value]]+Exposure_Information[[#This Row],[Policy Deductible]]</f>
        <v>563000</v>
      </c>
      <c r="J1227" s="2">
        <v>20208</v>
      </c>
      <c r="K1227" s="3">
        <v>1</v>
      </c>
      <c r="L1227" s="2" t="s">
        <v>9</v>
      </c>
      <c r="M1227" s="2" t="s">
        <v>2749</v>
      </c>
      <c r="N1227" s="3" t="s">
        <v>2750</v>
      </c>
      <c r="O1227" s="2" t="s">
        <v>474</v>
      </c>
      <c r="P1227" s="2" t="s">
        <v>171</v>
      </c>
      <c r="Q1227" s="3">
        <v>27</v>
      </c>
      <c r="R1227" s="2" t="s">
        <v>127</v>
      </c>
      <c r="S1227" s="3">
        <v>25</v>
      </c>
      <c r="T1227" s="2" t="s">
        <v>10</v>
      </c>
      <c r="U1227" s="3">
        <v>42.246071000000001</v>
      </c>
      <c r="V1227" s="2" t="s">
        <v>10835</v>
      </c>
      <c r="W1227" s="2" t="s">
        <v>149</v>
      </c>
      <c r="X1227" s="3">
        <v>1</v>
      </c>
      <c r="Y1227" s="3" t="str">
        <f>_xlfn.CONCAT(Exposure_Information[[#This Row],[Building Construction Code]]," - ",Exposure_Information[[#This Row],[Type of building construction]])</f>
        <v>RMS - 1</v>
      </c>
      <c r="Z1227" s="3">
        <v>0</v>
      </c>
      <c r="AA1227" s="2">
        <v>1930</v>
      </c>
      <c r="AB1227" s="2" t="s">
        <v>11</v>
      </c>
      <c r="AC1227" s="2">
        <v>1</v>
      </c>
      <c r="AD1227" s="2" t="str">
        <f>_xlfn.CONCAT(Exposure_Information[[#This Row],[Occupany Code]]," - ",Exposure_Information[[#This Row],[Type of building occupancy]])</f>
        <v>ATC - 1</v>
      </c>
      <c r="AE1227" s="5">
        <v>562000</v>
      </c>
      <c r="AF1227" s="5">
        <v>0</v>
      </c>
      <c r="AG1227" s="5">
        <v>0</v>
      </c>
      <c r="AH1227" s="5">
        <f>SUM(Exposure_Information[[#This Row],[Building Coverage Value]:[Business interruption value]])</f>
        <v>562000</v>
      </c>
      <c r="AI1227" s="5">
        <f>SUM(Exposure_Information[[#This Row],[Building Coverage Value]:[Contents Coverage Value]])</f>
        <v>562000</v>
      </c>
      <c r="AJ1227" s="26"/>
    </row>
    <row r="1228" spans="1:36" x14ac:dyDescent="0.3">
      <c r="A1228" s="2" t="s">
        <v>148</v>
      </c>
      <c r="B1228" s="2" t="s">
        <v>156</v>
      </c>
      <c r="C1228" s="2" t="s">
        <v>325</v>
      </c>
      <c r="D1228" s="2">
        <v>15928</v>
      </c>
      <c r="E1228" s="2" t="s">
        <v>367</v>
      </c>
      <c r="F1228" s="2" t="s">
        <v>3095</v>
      </c>
      <c r="G1228" s="3">
        <v>1874</v>
      </c>
      <c r="H1228" s="3">
        <v>2500</v>
      </c>
      <c r="I1228" s="71">
        <f>Exposure_Information[[#This Row],[Total  Insured Value]]+Exposure_Information[[#This Row],[Policy Deductible]]</f>
        <v>564500</v>
      </c>
      <c r="J1228" s="2">
        <v>18985</v>
      </c>
      <c r="K1228" s="3">
        <v>1</v>
      </c>
      <c r="L1228" s="2" t="s">
        <v>9</v>
      </c>
      <c r="M1228" s="2" t="s">
        <v>3096</v>
      </c>
      <c r="N1228" s="3" t="s">
        <v>3097</v>
      </c>
      <c r="O1228" s="2" t="s">
        <v>474</v>
      </c>
      <c r="P1228" s="2" t="s">
        <v>171</v>
      </c>
      <c r="Q1228" s="3">
        <v>27</v>
      </c>
      <c r="R1228" s="2" t="s">
        <v>127</v>
      </c>
      <c r="S1228" s="3">
        <v>25</v>
      </c>
      <c r="T1228" s="2" t="s">
        <v>10</v>
      </c>
      <c r="U1228" s="3">
        <v>42.265746999999998</v>
      </c>
      <c r="V1228" s="2" t="s">
        <v>10835</v>
      </c>
      <c r="W1228" s="2" t="s">
        <v>149</v>
      </c>
      <c r="X1228" s="3">
        <v>1</v>
      </c>
      <c r="Y1228" s="3" t="str">
        <f>_xlfn.CONCAT(Exposure_Information[[#This Row],[Building Construction Code]]," - ",Exposure_Information[[#This Row],[Type of building construction]])</f>
        <v>RMS - 1</v>
      </c>
      <c r="Z1228" s="3">
        <v>0</v>
      </c>
      <c r="AA1228" s="2">
        <v>1920</v>
      </c>
      <c r="AB1228" s="2" t="s">
        <v>11</v>
      </c>
      <c r="AC1228" s="2">
        <v>1</v>
      </c>
      <c r="AD1228" s="2" t="str">
        <f>_xlfn.CONCAT(Exposure_Information[[#This Row],[Occupany Code]]," - ",Exposure_Information[[#This Row],[Type of building occupancy]])</f>
        <v>ATC - 1</v>
      </c>
      <c r="AE1228" s="5">
        <v>562000</v>
      </c>
      <c r="AF1228" s="5">
        <v>0</v>
      </c>
      <c r="AG1228" s="5">
        <v>0</v>
      </c>
      <c r="AH1228" s="5">
        <f>SUM(Exposure_Information[[#This Row],[Building Coverage Value]:[Business interruption value]])</f>
        <v>562000</v>
      </c>
      <c r="AI1228" s="5">
        <f>SUM(Exposure_Information[[#This Row],[Building Coverage Value]:[Contents Coverage Value]])</f>
        <v>562000</v>
      </c>
      <c r="AJ1228" s="26"/>
    </row>
    <row r="1229" spans="1:36" ht="26" x14ac:dyDescent="0.3">
      <c r="A1229" s="2" t="s">
        <v>148</v>
      </c>
      <c r="B1229" s="2" t="s">
        <v>156</v>
      </c>
      <c r="C1229" s="2" t="s">
        <v>325</v>
      </c>
      <c r="D1229" s="2">
        <v>18009</v>
      </c>
      <c r="E1229" s="2" t="s">
        <v>367</v>
      </c>
      <c r="F1229" s="2" t="s">
        <v>3309</v>
      </c>
      <c r="G1229" s="3">
        <v>1623</v>
      </c>
      <c r="H1229" s="3">
        <v>500</v>
      </c>
      <c r="I1229" s="71">
        <f>Exposure_Information[[#This Row],[Total  Insured Value]]+Exposure_Information[[#This Row],[Policy Deductible]]</f>
        <v>562500</v>
      </c>
      <c r="J1229" s="2">
        <v>21099</v>
      </c>
      <c r="K1229" s="3">
        <v>1</v>
      </c>
      <c r="L1229" s="2" t="s">
        <v>9</v>
      </c>
      <c r="M1229" s="2" t="s">
        <v>3310</v>
      </c>
      <c r="N1229" s="3" t="s">
        <v>3311</v>
      </c>
      <c r="O1229" s="2" t="s">
        <v>1338</v>
      </c>
      <c r="P1229" s="2" t="s">
        <v>224</v>
      </c>
      <c r="Q1229" s="3">
        <v>21</v>
      </c>
      <c r="R1229" s="2" t="s">
        <v>127</v>
      </c>
      <c r="S1229" s="3">
        <v>25</v>
      </c>
      <c r="T1229" s="2" t="s">
        <v>10</v>
      </c>
      <c r="U1229" s="3">
        <v>42.285544999999999</v>
      </c>
      <c r="V1229" s="2" t="s">
        <v>10835</v>
      </c>
      <c r="W1229" s="2" t="s">
        <v>149</v>
      </c>
      <c r="X1229" s="3">
        <v>1</v>
      </c>
      <c r="Y1229" s="3" t="str">
        <f>_xlfn.CONCAT(Exposure_Information[[#This Row],[Building Construction Code]]," - ",Exposure_Information[[#This Row],[Type of building construction]])</f>
        <v>RMS - 1</v>
      </c>
      <c r="Z1229" s="3">
        <v>0</v>
      </c>
      <c r="AA1229" s="2">
        <v>1969</v>
      </c>
      <c r="AB1229" s="2" t="s">
        <v>11</v>
      </c>
      <c r="AC1229" s="2">
        <v>1</v>
      </c>
      <c r="AD1229" s="2" t="str">
        <f>_xlfn.CONCAT(Exposure_Information[[#This Row],[Occupany Code]]," - ",Exposure_Information[[#This Row],[Type of building occupancy]])</f>
        <v>ATC - 1</v>
      </c>
      <c r="AE1229" s="5">
        <v>562000</v>
      </c>
      <c r="AF1229" s="5">
        <v>0</v>
      </c>
      <c r="AG1229" s="5">
        <v>0</v>
      </c>
      <c r="AH1229" s="5">
        <f>SUM(Exposure_Information[[#This Row],[Building Coverage Value]:[Business interruption value]])</f>
        <v>562000</v>
      </c>
      <c r="AI1229" s="5">
        <f>SUM(Exposure_Information[[#This Row],[Building Coverage Value]:[Contents Coverage Value]])</f>
        <v>562000</v>
      </c>
      <c r="AJ1229" s="26"/>
    </row>
    <row r="1230" spans="1:36" ht="39" x14ac:dyDescent="0.3">
      <c r="A1230" s="2" t="s">
        <v>148</v>
      </c>
      <c r="B1230" s="2" t="s">
        <v>156</v>
      </c>
      <c r="C1230" s="2" t="s">
        <v>325</v>
      </c>
      <c r="D1230" s="2">
        <v>17362</v>
      </c>
      <c r="E1230" s="2" t="s">
        <v>367</v>
      </c>
      <c r="F1230" s="2" t="s">
        <v>4475</v>
      </c>
      <c r="G1230" s="3">
        <v>2273</v>
      </c>
      <c r="H1230" s="3">
        <v>1000</v>
      </c>
      <c r="I1230" s="71">
        <f>Exposure_Information[[#This Row],[Total  Insured Value]]+Exposure_Information[[#This Row],[Policy Deductible]]</f>
        <v>563000</v>
      </c>
      <c r="J1230" s="2">
        <v>20448</v>
      </c>
      <c r="K1230" s="3">
        <v>1</v>
      </c>
      <c r="L1230" s="2" t="s">
        <v>9</v>
      </c>
      <c r="M1230" s="2" t="s">
        <v>4476</v>
      </c>
      <c r="N1230" s="3" t="s">
        <v>4477</v>
      </c>
      <c r="O1230" s="2" t="s">
        <v>16</v>
      </c>
      <c r="P1230" s="2" t="s">
        <v>74</v>
      </c>
      <c r="Q1230" s="3">
        <v>9</v>
      </c>
      <c r="R1230" s="2" t="s">
        <v>127</v>
      </c>
      <c r="S1230" s="3">
        <v>25</v>
      </c>
      <c r="T1230" s="2" t="s">
        <v>10</v>
      </c>
      <c r="U1230" s="3">
        <v>42.515095000000002</v>
      </c>
      <c r="V1230" s="2" t="s">
        <v>10835</v>
      </c>
      <c r="W1230" s="2" t="s">
        <v>149</v>
      </c>
      <c r="X1230" s="3">
        <v>1</v>
      </c>
      <c r="Y1230" s="3" t="str">
        <f>_xlfn.CONCAT(Exposure_Information[[#This Row],[Building Construction Code]]," - ",Exposure_Information[[#This Row],[Type of building construction]])</f>
        <v>RMS - 1</v>
      </c>
      <c r="Z1230" s="3">
        <v>0</v>
      </c>
      <c r="AA1230" s="2">
        <v>1915</v>
      </c>
      <c r="AB1230" s="2" t="s">
        <v>11</v>
      </c>
      <c r="AC1230" s="2">
        <v>1</v>
      </c>
      <c r="AD1230" s="2" t="str">
        <f>_xlfn.CONCAT(Exposure_Information[[#This Row],[Occupany Code]]," - ",Exposure_Information[[#This Row],[Type of building occupancy]])</f>
        <v>ATC - 1</v>
      </c>
      <c r="AE1230" s="5">
        <v>562000</v>
      </c>
      <c r="AF1230" s="5">
        <v>0</v>
      </c>
      <c r="AG1230" s="5">
        <v>0</v>
      </c>
      <c r="AH1230" s="5">
        <f>SUM(Exposure_Information[[#This Row],[Building Coverage Value]:[Business interruption value]])</f>
        <v>562000</v>
      </c>
      <c r="AI1230" s="5">
        <f>SUM(Exposure_Information[[#This Row],[Building Coverage Value]:[Contents Coverage Value]])</f>
        <v>562000</v>
      </c>
      <c r="AJ1230" s="26"/>
    </row>
    <row r="1231" spans="1:36" ht="39" x14ac:dyDescent="0.3">
      <c r="A1231" s="2" t="s">
        <v>148</v>
      </c>
      <c r="B1231" s="2" t="s">
        <v>156</v>
      </c>
      <c r="C1231" s="2" t="s">
        <v>325</v>
      </c>
      <c r="D1231" s="2">
        <v>16882</v>
      </c>
      <c r="E1231" s="2" t="s">
        <v>367</v>
      </c>
      <c r="F1231" s="2" t="s">
        <v>4687</v>
      </c>
      <c r="G1231" s="3">
        <v>1795</v>
      </c>
      <c r="H1231" s="3">
        <v>1000</v>
      </c>
      <c r="I1231" s="71">
        <f>Exposure_Information[[#This Row],[Total  Insured Value]]+Exposure_Information[[#This Row],[Policy Deductible]]</f>
        <v>563000</v>
      </c>
      <c r="J1231" s="2">
        <v>19951</v>
      </c>
      <c r="K1231" s="3">
        <v>1</v>
      </c>
      <c r="L1231" s="2" t="s">
        <v>9</v>
      </c>
      <c r="M1231" s="2" t="s">
        <v>4688</v>
      </c>
      <c r="N1231" s="3" t="s">
        <v>4689</v>
      </c>
      <c r="O1231" s="2" t="s">
        <v>144</v>
      </c>
      <c r="P1231" s="2" t="s">
        <v>90</v>
      </c>
      <c r="Q1231" s="3">
        <v>17</v>
      </c>
      <c r="R1231" s="2" t="s">
        <v>127</v>
      </c>
      <c r="S1231" s="3">
        <v>25</v>
      </c>
      <c r="T1231" s="2" t="s">
        <v>10</v>
      </c>
      <c r="U1231" s="3">
        <v>42.399506000000002</v>
      </c>
      <c r="V1231" s="2" t="s">
        <v>10835</v>
      </c>
      <c r="W1231" s="2" t="s">
        <v>149</v>
      </c>
      <c r="X1231" s="3">
        <v>1</v>
      </c>
      <c r="Y1231" s="3" t="str">
        <f>_xlfn.CONCAT(Exposure_Information[[#This Row],[Building Construction Code]]," - ",Exposure_Information[[#This Row],[Type of building construction]])</f>
        <v>RMS - 1</v>
      </c>
      <c r="Z1231" s="3">
        <v>0</v>
      </c>
      <c r="AA1231" s="2">
        <v>1925</v>
      </c>
      <c r="AB1231" s="2" t="s">
        <v>11</v>
      </c>
      <c r="AC1231" s="2">
        <v>1</v>
      </c>
      <c r="AD1231" s="2" t="str">
        <f>_xlfn.CONCAT(Exposure_Information[[#This Row],[Occupany Code]]," - ",Exposure_Information[[#This Row],[Type of building occupancy]])</f>
        <v>ATC - 1</v>
      </c>
      <c r="AE1231" s="5">
        <v>562000</v>
      </c>
      <c r="AF1231" s="5">
        <v>0</v>
      </c>
      <c r="AG1231" s="5">
        <v>0</v>
      </c>
      <c r="AH1231" s="5">
        <f>SUM(Exposure_Information[[#This Row],[Building Coverage Value]:[Business interruption value]])</f>
        <v>562000</v>
      </c>
      <c r="AI1231" s="5">
        <f>SUM(Exposure_Information[[#This Row],[Building Coverage Value]:[Contents Coverage Value]])</f>
        <v>562000</v>
      </c>
      <c r="AJ1231" s="26"/>
    </row>
    <row r="1232" spans="1:36" ht="26" x14ac:dyDescent="0.3">
      <c r="A1232" s="2" t="s">
        <v>148</v>
      </c>
      <c r="B1232" s="2" t="s">
        <v>156</v>
      </c>
      <c r="C1232" s="2" t="s">
        <v>325</v>
      </c>
      <c r="D1232" s="2">
        <v>104457</v>
      </c>
      <c r="E1232" s="2" t="s">
        <v>4697</v>
      </c>
      <c r="F1232" s="2" t="s">
        <v>4984</v>
      </c>
      <c r="G1232" s="3">
        <v>616</v>
      </c>
      <c r="H1232" s="3">
        <v>500</v>
      </c>
      <c r="I1232" s="71">
        <f>Exposure_Information[[#This Row],[Total  Insured Value]]+Exposure_Information[[#This Row],[Policy Deductible]]</f>
        <v>561950</v>
      </c>
      <c r="J1232" s="2">
        <v>107587</v>
      </c>
      <c r="K1232" s="3">
        <v>1</v>
      </c>
      <c r="L1232" s="2" t="s">
        <v>9</v>
      </c>
      <c r="M1232" s="2" t="s">
        <v>4985</v>
      </c>
      <c r="N1232" s="3" t="s">
        <v>4986</v>
      </c>
      <c r="O1232" s="2" t="s">
        <v>4987</v>
      </c>
      <c r="P1232" s="2" t="s">
        <v>171</v>
      </c>
      <c r="Q1232" s="3">
        <v>27</v>
      </c>
      <c r="R1232" s="2" t="s">
        <v>127</v>
      </c>
      <c r="S1232" s="3">
        <v>25</v>
      </c>
      <c r="T1232" s="2" t="s">
        <v>10</v>
      </c>
      <c r="U1232" s="3">
        <v>42.361255999999997</v>
      </c>
      <c r="V1232" s="2" t="s">
        <v>10835</v>
      </c>
      <c r="W1232" s="2" t="s">
        <v>149</v>
      </c>
      <c r="X1232" s="3">
        <v>1</v>
      </c>
      <c r="Y1232" s="3" t="str">
        <f>_xlfn.CONCAT(Exposure_Information[[#This Row],[Building Construction Code]]," - ",Exposure_Information[[#This Row],[Type of building construction]])</f>
        <v>RMS - 1</v>
      </c>
      <c r="Z1232" s="3">
        <v>0</v>
      </c>
      <c r="AA1232" s="2">
        <v>1930</v>
      </c>
      <c r="AB1232" s="2" t="s">
        <v>11</v>
      </c>
      <c r="AC1232" s="2">
        <v>1</v>
      </c>
      <c r="AD1232" s="2" t="str">
        <f>_xlfn.CONCAT(Exposure_Information[[#This Row],[Occupany Code]]," - ",Exposure_Information[[#This Row],[Type of building occupancy]])</f>
        <v>ATC - 1</v>
      </c>
      <c r="AE1232" s="5">
        <v>295500</v>
      </c>
      <c r="AF1232" s="5">
        <v>206850</v>
      </c>
      <c r="AG1232" s="5">
        <v>59100</v>
      </c>
      <c r="AH1232" s="5">
        <f>SUM(Exposure_Information[[#This Row],[Building Coverage Value]:[Business interruption value]])</f>
        <v>561450</v>
      </c>
      <c r="AI1232" s="5">
        <f>SUM(Exposure_Information[[#This Row],[Building Coverage Value]:[Contents Coverage Value]])</f>
        <v>502350</v>
      </c>
      <c r="AJ1232" s="26"/>
    </row>
    <row r="1233" spans="1:36" ht="26" x14ac:dyDescent="0.3">
      <c r="A1233" s="2" t="s">
        <v>148</v>
      </c>
      <c r="B1233" s="2" t="s">
        <v>156</v>
      </c>
      <c r="C1233" s="2" t="s">
        <v>325</v>
      </c>
      <c r="D1233" s="2">
        <v>104485</v>
      </c>
      <c r="E1233" s="2" t="s">
        <v>4697</v>
      </c>
      <c r="F1233" s="2" t="s">
        <v>5600</v>
      </c>
      <c r="G1233" s="3">
        <v>881</v>
      </c>
      <c r="H1233" s="3">
        <v>1000</v>
      </c>
      <c r="I1233" s="71">
        <f>Exposure_Information[[#This Row],[Total  Insured Value]]+Exposure_Information[[#This Row],[Policy Deductible]]</f>
        <v>562450</v>
      </c>
      <c r="J1233" s="2">
        <v>107615</v>
      </c>
      <c r="K1233" s="3">
        <v>1</v>
      </c>
      <c r="L1233" s="2" t="s">
        <v>9</v>
      </c>
      <c r="M1233" s="2" t="s">
        <v>5601</v>
      </c>
      <c r="N1233" s="3" t="s">
        <v>5602</v>
      </c>
      <c r="O1233" s="2" t="s">
        <v>47</v>
      </c>
      <c r="P1233" s="2" t="s">
        <v>90</v>
      </c>
      <c r="Q1233" s="3">
        <v>17</v>
      </c>
      <c r="R1233" s="2" t="s">
        <v>127</v>
      </c>
      <c r="S1233" s="3">
        <v>25</v>
      </c>
      <c r="T1233" s="2" t="s">
        <v>10</v>
      </c>
      <c r="U1233" s="3">
        <v>42.471130000000002</v>
      </c>
      <c r="V1233" s="2" t="s">
        <v>10835</v>
      </c>
      <c r="W1233" s="2" t="s">
        <v>149</v>
      </c>
      <c r="X1233" s="3">
        <v>1</v>
      </c>
      <c r="Y1233" s="3" t="str">
        <f>_xlfn.CONCAT(Exposure_Information[[#This Row],[Building Construction Code]]," - ",Exposure_Information[[#This Row],[Type of building construction]])</f>
        <v>RMS - 1</v>
      </c>
      <c r="Z1233" s="3">
        <v>0</v>
      </c>
      <c r="AA1233" s="2">
        <v>1960</v>
      </c>
      <c r="AB1233" s="2" t="s">
        <v>11</v>
      </c>
      <c r="AC1233" s="2">
        <v>1</v>
      </c>
      <c r="AD1233" s="2" t="str">
        <f>_xlfn.CONCAT(Exposure_Information[[#This Row],[Occupany Code]]," - ",Exposure_Information[[#This Row],[Type of building occupancy]])</f>
        <v>ATC - 1</v>
      </c>
      <c r="AE1233" s="5">
        <v>295500</v>
      </c>
      <c r="AF1233" s="5">
        <v>206850</v>
      </c>
      <c r="AG1233" s="5">
        <v>59100</v>
      </c>
      <c r="AH1233" s="5">
        <f>SUM(Exposure_Information[[#This Row],[Building Coverage Value]:[Business interruption value]])</f>
        <v>561450</v>
      </c>
      <c r="AI1233" s="5">
        <f>SUM(Exposure_Information[[#This Row],[Building Coverage Value]:[Contents Coverage Value]])</f>
        <v>502350</v>
      </c>
      <c r="AJ1233" s="26"/>
    </row>
    <row r="1234" spans="1:36" ht="26" x14ac:dyDescent="0.3">
      <c r="A1234" s="2" t="s">
        <v>148</v>
      </c>
      <c r="B1234" s="2" t="s">
        <v>156</v>
      </c>
      <c r="C1234" s="2" t="s">
        <v>325</v>
      </c>
      <c r="D1234" s="2">
        <v>112022</v>
      </c>
      <c r="E1234" s="2" t="s">
        <v>4697</v>
      </c>
      <c r="F1234" s="2" t="s">
        <v>8814</v>
      </c>
      <c r="G1234" s="3">
        <v>634</v>
      </c>
      <c r="H1234" s="3">
        <v>500</v>
      </c>
      <c r="I1234" s="71">
        <f>Exposure_Information[[#This Row],[Total  Insured Value]]+Exposure_Information[[#This Row],[Policy Deductible]]</f>
        <v>561950</v>
      </c>
      <c r="J1234" s="2">
        <v>115152</v>
      </c>
      <c r="K1234" s="3">
        <v>1</v>
      </c>
      <c r="L1234" s="2" t="s">
        <v>9</v>
      </c>
      <c r="M1234" s="2" t="s">
        <v>8815</v>
      </c>
      <c r="N1234" s="3" t="s">
        <v>8816</v>
      </c>
      <c r="O1234" s="2" t="s">
        <v>286</v>
      </c>
      <c r="P1234" s="2" t="s">
        <v>231</v>
      </c>
      <c r="Q1234" s="3">
        <v>13</v>
      </c>
      <c r="R1234" s="2" t="s">
        <v>127</v>
      </c>
      <c r="S1234" s="3">
        <v>25</v>
      </c>
      <c r="T1234" s="2" t="s">
        <v>10</v>
      </c>
      <c r="U1234" s="3">
        <v>42.099625000000003</v>
      </c>
      <c r="V1234" s="2" t="s">
        <v>10835</v>
      </c>
      <c r="W1234" s="2" t="s">
        <v>149</v>
      </c>
      <c r="X1234" s="3">
        <v>1</v>
      </c>
      <c r="Y1234" s="3" t="str">
        <f>_xlfn.CONCAT(Exposure_Information[[#This Row],[Building Construction Code]]," - ",Exposure_Information[[#This Row],[Type of building construction]])</f>
        <v>RMS - 1</v>
      </c>
      <c r="Z1234" s="3">
        <v>0</v>
      </c>
      <c r="AA1234" s="2">
        <v>1965</v>
      </c>
      <c r="AB1234" s="2" t="s">
        <v>11</v>
      </c>
      <c r="AC1234" s="2">
        <v>1</v>
      </c>
      <c r="AD1234" s="2" t="str">
        <f>_xlfn.CONCAT(Exposure_Information[[#This Row],[Occupany Code]]," - ",Exposure_Information[[#This Row],[Type of building occupancy]])</f>
        <v>ATC - 1</v>
      </c>
      <c r="AE1234" s="5">
        <v>295500</v>
      </c>
      <c r="AF1234" s="5">
        <v>206850</v>
      </c>
      <c r="AG1234" s="5">
        <v>59100</v>
      </c>
      <c r="AH1234" s="5">
        <f>SUM(Exposure_Information[[#This Row],[Building Coverage Value]:[Business interruption value]])</f>
        <v>561450</v>
      </c>
      <c r="AI1234" s="5">
        <f>SUM(Exposure_Information[[#This Row],[Building Coverage Value]:[Contents Coverage Value]])</f>
        <v>502350</v>
      </c>
      <c r="AJ1234" s="26"/>
    </row>
    <row r="1235" spans="1:36" ht="26" x14ac:dyDescent="0.3">
      <c r="A1235" s="2" t="s">
        <v>148</v>
      </c>
      <c r="B1235" s="2" t="s">
        <v>156</v>
      </c>
      <c r="C1235" s="2" t="s">
        <v>325</v>
      </c>
      <c r="D1235" s="2">
        <v>102670</v>
      </c>
      <c r="E1235" s="2" t="s">
        <v>4697</v>
      </c>
      <c r="F1235" s="2" t="s">
        <v>9446</v>
      </c>
      <c r="G1235" s="3">
        <v>692</v>
      </c>
      <c r="H1235" s="3">
        <v>500</v>
      </c>
      <c r="I1235" s="71">
        <f>Exposure_Information[[#This Row],[Total  Insured Value]]+Exposure_Information[[#This Row],[Policy Deductible]]</f>
        <v>561950</v>
      </c>
      <c r="J1235" s="2">
        <v>105800</v>
      </c>
      <c r="K1235" s="3">
        <v>1</v>
      </c>
      <c r="L1235" s="2" t="s">
        <v>9</v>
      </c>
      <c r="M1235" s="2" t="s">
        <v>9447</v>
      </c>
      <c r="N1235" s="3" t="s">
        <v>9448</v>
      </c>
      <c r="O1235" s="2" t="s">
        <v>126</v>
      </c>
      <c r="P1235" s="2" t="s">
        <v>90</v>
      </c>
      <c r="Q1235" s="3">
        <v>17</v>
      </c>
      <c r="R1235" s="2" t="s">
        <v>127</v>
      </c>
      <c r="S1235" s="3">
        <v>25</v>
      </c>
      <c r="T1235" s="2" t="s">
        <v>10</v>
      </c>
      <c r="U1235" s="3">
        <v>42.559387999999998</v>
      </c>
      <c r="V1235" s="2" t="s">
        <v>10835</v>
      </c>
      <c r="W1235" s="2" t="s">
        <v>149</v>
      </c>
      <c r="X1235" s="3">
        <v>1</v>
      </c>
      <c r="Y1235" s="3" t="str">
        <f>_xlfn.CONCAT(Exposure_Information[[#This Row],[Building Construction Code]]," - ",Exposure_Information[[#This Row],[Type of building construction]])</f>
        <v>RMS - 1</v>
      </c>
      <c r="Z1235" s="3">
        <v>0</v>
      </c>
      <c r="AA1235" s="2">
        <v>1969</v>
      </c>
      <c r="AB1235" s="2" t="s">
        <v>11</v>
      </c>
      <c r="AC1235" s="2">
        <v>1</v>
      </c>
      <c r="AD1235" s="2" t="str">
        <f>_xlfn.CONCAT(Exposure_Information[[#This Row],[Occupany Code]]," - ",Exposure_Information[[#This Row],[Type of building occupancy]])</f>
        <v>ATC - 1</v>
      </c>
      <c r="AE1235" s="5">
        <v>295500</v>
      </c>
      <c r="AF1235" s="5">
        <v>206850</v>
      </c>
      <c r="AG1235" s="5">
        <v>59100</v>
      </c>
      <c r="AH1235" s="5">
        <f>SUM(Exposure_Information[[#This Row],[Building Coverage Value]:[Business interruption value]])</f>
        <v>561450</v>
      </c>
      <c r="AI1235" s="5">
        <f>SUM(Exposure_Information[[#This Row],[Building Coverage Value]:[Contents Coverage Value]])</f>
        <v>502350</v>
      </c>
      <c r="AJ1235" s="26"/>
    </row>
    <row r="1236" spans="1:36" ht="39" x14ac:dyDescent="0.3">
      <c r="A1236" s="2" t="s">
        <v>148</v>
      </c>
      <c r="B1236" s="2" t="s">
        <v>156</v>
      </c>
      <c r="C1236" s="2" t="s">
        <v>325</v>
      </c>
      <c r="D1236" s="2">
        <v>106740</v>
      </c>
      <c r="E1236" s="2" t="s">
        <v>4697</v>
      </c>
      <c r="F1236" s="2" t="s">
        <v>6945</v>
      </c>
      <c r="G1236" s="3">
        <v>665</v>
      </c>
      <c r="H1236" s="3">
        <v>500</v>
      </c>
      <c r="I1236" s="71">
        <f>Exposure_Information[[#This Row],[Total  Insured Value]]+Exposure_Information[[#This Row],[Policy Deductible]]</f>
        <v>561000</v>
      </c>
      <c r="J1236" s="2">
        <v>109870</v>
      </c>
      <c r="K1236" s="3">
        <v>1</v>
      </c>
      <c r="L1236" s="2" t="s">
        <v>9</v>
      </c>
      <c r="M1236" s="2" t="s">
        <v>6946</v>
      </c>
      <c r="N1236" s="3" t="s">
        <v>6947</v>
      </c>
      <c r="O1236" s="2" t="s">
        <v>6948</v>
      </c>
      <c r="P1236" s="2" t="s">
        <v>69</v>
      </c>
      <c r="Q1236" s="3">
        <v>3</v>
      </c>
      <c r="R1236" s="2" t="s">
        <v>70</v>
      </c>
      <c r="S1236" s="3">
        <v>9</v>
      </c>
      <c r="T1236" s="2" t="s">
        <v>10</v>
      </c>
      <c r="U1236" s="3">
        <v>41.950718000000002</v>
      </c>
      <c r="V1236" s="2" t="s">
        <v>10835</v>
      </c>
      <c r="W1236" s="2" t="s">
        <v>149</v>
      </c>
      <c r="X1236" s="3">
        <v>1</v>
      </c>
      <c r="Y1236" s="3" t="str">
        <f>_xlfn.CONCAT(Exposure_Information[[#This Row],[Building Construction Code]]," - ",Exposure_Information[[#This Row],[Type of building construction]])</f>
        <v>RMS - 1</v>
      </c>
      <c r="Z1236" s="3">
        <v>0</v>
      </c>
      <c r="AA1236" s="2">
        <v>1810</v>
      </c>
      <c r="AB1236" s="2" t="s">
        <v>11</v>
      </c>
      <c r="AC1236" s="2">
        <v>1</v>
      </c>
      <c r="AD1236" s="2" t="str">
        <f>_xlfn.CONCAT(Exposure_Information[[#This Row],[Occupany Code]]," - ",Exposure_Information[[#This Row],[Type of building occupancy]])</f>
        <v>ATC - 1</v>
      </c>
      <c r="AE1236" s="5">
        <v>295000</v>
      </c>
      <c r="AF1236" s="5">
        <v>206500</v>
      </c>
      <c r="AG1236" s="5">
        <v>59000</v>
      </c>
      <c r="AH1236" s="5">
        <f>SUM(Exposure_Information[[#This Row],[Building Coverage Value]:[Business interruption value]])</f>
        <v>560500</v>
      </c>
      <c r="AI1236" s="5">
        <f>SUM(Exposure_Information[[#This Row],[Building Coverage Value]:[Contents Coverage Value]])</f>
        <v>501500</v>
      </c>
      <c r="AJ1236" s="26"/>
    </row>
    <row r="1237" spans="1:36" ht="26" x14ac:dyDescent="0.3">
      <c r="A1237" s="2" t="s">
        <v>148</v>
      </c>
      <c r="B1237" s="2" t="s">
        <v>156</v>
      </c>
      <c r="C1237" s="2" t="s">
        <v>325</v>
      </c>
      <c r="D1237" s="2">
        <v>114427</v>
      </c>
      <c r="E1237" s="2" t="s">
        <v>4697</v>
      </c>
      <c r="F1237" s="2" t="s">
        <v>9117</v>
      </c>
      <c r="G1237" s="3">
        <v>910</v>
      </c>
      <c r="H1237" s="3">
        <v>1000</v>
      </c>
      <c r="I1237" s="71">
        <f>Exposure_Information[[#This Row],[Total  Insured Value]]+Exposure_Information[[#This Row],[Policy Deductible]]</f>
        <v>561500</v>
      </c>
      <c r="J1237" s="2">
        <v>117557</v>
      </c>
      <c r="K1237" s="3">
        <v>1</v>
      </c>
      <c r="L1237" s="2" t="s">
        <v>9</v>
      </c>
      <c r="M1237" s="2" t="s">
        <v>9118</v>
      </c>
      <c r="N1237" s="3" t="s">
        <v>9119</v>
      </c>
      <c r="O1237" s="2" t="s">
        <v>253</v>
      </c>
      <c r="P1237" s="2" t="s">
        <v>139</v>
      </c>
      <c r="Q1237" s="3">
        <v>9</v>
      </c>
      <c r="R1237" s="2" t="s">
        <v>70</v>
      </c>
      <c r="S1237" s="3">
        <v>9</v>
      </c>
      <c r="T1237" s="2" t="s">
        <v>10</v>
      </c>
      <c r="U1237" s="3">
        <v>41.347538</v>
      </c>
      <c r="V1237" s="2" t="s">
        <v>10835</v>
      </c>
      <c r="W1237" s="2" t="s">
        <v>149</v>
      </c>
      <c r="X1237" s="3">
        <v>1</v>
      </c>
      <c r="Y1237" s="3" t="str">
        <f>_xlfn.CONCAT(Exposure_Information[[#This Row],[Building Construction Code]]," - ",Exposure_Information[[#This Row],[Type of building construction]])</f>
        <v>RMS - 1</v>
      </c>
      <c r="Z1237" s="3">
        <v>0</v>
      </c>
      <c r="AA1237" s="2">
        <v>1960</v>
      </c>
      <c r="AB1237" s="2" t="s">
        <v>11</v>
      </c>
      <c r="AC1237" s="2">
        <v>1</v>
      </c>
      <c r="AD1237" s="2" t="str">
        <f>_xlfn.CONCAT(Exposure_Information[[#This Row],[Occupany Code]]," - ",Exposure_Information[[#This Row],[Type of building occupancy]])</f>
        <v>ATC - 1</v>
      </c>
      <c r="AE1237" s="5">
        <v>295000</v>
      </c>
      <c r="AF1237" s="5">
        <v>206500</v>
      </c>
      <c r="AG1237" s="5">
        <v>59000</v>
      </c>
      <c r="AH1237" s="5">
        <f>SUM(Exposure_Information[[#This Row],[Building Coverage Value]:[Business interruption value]])</f>
        <v>560500</v>
      </c>
      <c r="AI1237" s="5">
        <f>SUM(Exposure_Information[[#This Row],[Building Coverage Value]:[Contents Coverage Value]])</f>
        <v>501500</v>
      </c>
      <c r="AJ1237" s="26"/>
    </row>
    <row r="1238" spans="1:36" ht="26" x14ac:dyDescent="0.3">
      <c r="A1238" s="2" t="s">
        <v>148</v>
      </c>
      <c r="B1238" s="2" t="s">
        <v>156</v>
      </c>
      <c r="C1238" s="2" t="s">
        <v>325</v>
      </c>
      <c r="D1238" s="2">
        <v>123372</v>
      </c>
      <c r="E1238" s="2" t="s">
        <v>4697</v>
      </c>
      <c r="F1238" s="2" t="s">
        <v>10640</v>
      </c>
      <c r="G1238" s="3">
        <v>1217</v>
      </c>
      <c r="H1238" s="3">
        <v>500</v>
      </c>
      <c r="I1238" s="71">
        <f>Exposure_Information[[#This Row],[Total  Insured Value]]+Exposure_Information[[#This Row],[Policy Deductible]]</f>
        <v>561000</v>
      </c>
      <c r="J1238" s="2">
        <v>126502</v>
      </c>
      <c r="K1238" s="3">
        <v>1</v>
      </c>
      <c r="L1238" s="2" t="s">
        <v>9</v>
      </c>
      <c r="M1238" s="2" t="s">
        <v>10641</v>
      </c>
      <c r="N1238" s="3" t="s">
        <v>10642</v>
      </c>
      <c r="O1238" s="2" t="s">
        <v>164</v>
      </c>
      <c r="P1238" s="2" t="s">
        <v>72</v>
      </c>
      <c r="Q1238" s="3">
        <v>25</v>
      </c>
      <c r="R1238" s="2" t="s">
        <v>127</v>
      </c>
      <c r="S1238" s="3">
        <v>25</v>
      </c>
      <c r="T1238" s="2" t="s">
        <v>10</v>
      </c>
      <c r="U1238" s="3">
        <v>42.290793999999998</v>
      </c>
      <c r="V1238" s="2" t="s">
        <v>10835</v>
      </c>
      <c r="W1238" s="2" t="s">
        <v>149</v>
      </c>
      <c r="X1238" s="3">
        <v>1</v>
      </c>
      <c r="Y1238" s="3" t="str">
        <f>_xlfn.CONCAT(Exposure_Information[[#This Row],[Building Construction Code]]," - ",Exposure_Information[[#This Row],[Type of building construction]])</f>
        <v>RMS - 1</v>
      </c>
      <c r="Z1238" s="3">
        <v>0</v>
      </c>
      <c r="AA1238" s="2">
        <v>1930</v>
      </c>
      <c r="AB1238" s="2" t="s">
        <v>11</v>
      </c>
      <c r="AC1238" s="2">
        <v>1</v>
      </c>
      <c r="AD1238" s="2" t="str">
        <f>_xlfn.CONCAT(Exposure_Information[[#This Row],[Occupany Code]]," - ",Exposure_Information[[#This Row],[Type of building occupancy]])</f>
        <v>ATC - 1</v>
      </c>
      <c r="AE1238" s="5">
        <v>295000</v>
      </c>
      <c r="AF1238" s="5">
        <v>206500</v>
      </c>
      <c r="AG1238" s="5">
        <v>59000</v>
      </c>
      <c r="AH1238" s="5">
        <f>SUM(Exposure_Information[[#This Row],[Building Coverage Value]:[Business interruption value]])</f>
        <v>560500</v>
      </c>
      <c r="AI1238" s="5">
        <f>SUM(Exposure_Information[[#This Row],[Building Coverage Value]:[Contents Coverage Value]])</f>
        <v>501500</v>
      </c>
      <c r="AJ1238" s="26"/>
    </row>
    <row r="1239" spans="1:36" ht="26" x14ac:dyDescent="0.3">
      <c r="A1239" s="2" t="s">
        <v>148</v>
      </c>
      <c r="B1239" s="2" t="s">
        <v>156</v>
      </c>
      <c r="C1239" s="2" t="s">
        <v>325</v>
      </c>
      <c r="D1239" s="2">
        <v>113141</v>
      </c>
      <c r="E1239" s="2" t="s">
        <v>4697</v>
      </c>
      <c r="F1239" s="2" t="s">
        <v>7645</v>
      </c>
      <c r="G1239" s="3">
        <v>791</v>
      </c>
      <c r="H1239" s="3">
        <v>500</v>
      </c>
      <c r="I1239" s="71">
        <f>Exposure_Information[[#This Row],[Total  Insured Value]]+Exposure_Information[[#This Row],[Policy Deductible]]</f>
        <v>560050</v>
      </c>
      <c r="J1239" s="2">
        <v>116271</v>
      </c>
      <c r="K1239" s="3">
        <v>1</v>
      </c>
      <c r="L1239" s="2" t="s">
        <v>9</v>
      </c>
      <c r="M1239" s="2" t="s">
        <v>7646</v>
      </c>
      <c r="N1239" s="3" t="s">
        <v>7647</v>
      </c>
      <c r="O1239" s="2" t="s">
        <v>135</v>
      </c>
      <c r="P1239" s="2" t="s">
        <v>69</v>
      </c>
      <c r="Q1239" s="3">
        <v>3</v>
      </c>
      <c r="R1239" s="2" t="s">
        <v>70</v>
      </c>
      <c r="S1239" s="3">
        <v>9</v>
      </c>
      <c r="T1239" s="2" t="s">
        <v>10</v>
      </c>
      <c r="U1239" s="3">
        <v>41.783543000000002</v>
      </c>
      <c r="V1239" s="2" t="s">
        <v>10835</v>
      </c>
      <c r="W1239" s="2" t="s">
        <v>149</v>
      </c>
      <c r="X1239" s="3">
        <v>1</v>
      </c>
      <c r="Y1239" s="3" t="str">
        <f>_xlfn.CONCAT(Exposure_Information[[#This Row],[Building Construction Code]]," - ",Exposure_Information[[#This Row],[Type of building construction]])</f>
        <v>RMS - 1</v>
      </c>
      <c r="Z1239" s="3">
        <v>0</v>
      </c>
      <c r="AA1239" s="2">
        <v>1929</v>
      </c>
      <c r="AB1239" s="2" t="s">
        <v>11</v>
      </c>
      <c r="AC1239" s="2">
        <v>1</v>
      </c>
      <c r="AD1239" s="2" t="str">
        <f>_xlfn.CONCAT(Exposure_Information[[#This Row],[Occupany Code]]," - ",Exposure_Information[[#This Row],[Type of building occupancy]])</f>
        <v>ATC - 1</v>
      </c>
      <c r="AE1239" s="5">
        <v>294500</v>
      </c>
      <c r="AF1239" s="5">
        <v>206150</v>
      </c>
      <c r="AG1239" s="5">
        <v>58900</v>
      </c>
      <c r="AH1239" s="5">
        <f>SUM(Exposure_Information[[#This Row],[Building Coverage Value]:[Business interruption value]])</f>
        <v>559550</v>
      </c>
      <c r="AI1239" s="5">
        <f>SUM(Exposure_Information[[#This Row],[Building Coverage Value]:[Contents Coverage Value]])</f>
        <v>500650</v>
      </c>
      <c r="AJ1239" s="26"/>
    </row>
    <row r="1240" spans="1:36" ht="39" x14ac:dyDescent="0.3">
      <c r="A1240" s="2" t="s">
        <v>148</v>
      </c>
      <c r="B1240" s="2" t="s">
        <v>156</v>
      </c>
      <c r="C1240" s="2" t="s">
        <v>325</v>
      </c>
      <c r="D1240" s="2">
        <v>102895</v>
      </c>
      <c r="E1240" s="2" t="s">
        <v>4697</v>
      </c>
      <c r="F1240" s="2" t="s">
        <v>5765</v>
      </c>
      <c r="G1240" s="3">
        <v>1067</v>
      </c>
      <c r="H1240" s="3">
        <v>500</v>
      </c>
      <c r="I1240" s="71">
        <f>Exposure_Information[[#This Row],[Total  Insured Value]]+Exposure_Information[[#This Row],[Policy Deductible]]</f>
        <v>559800</v>
      </c>
      <c r="J1240" s="2">
        <v>106025</v>
      </c>
      <c r="K1240" s="3">
        <v>1</v>
      </c>
      <c r="L1240" s="2" t="s">
        <v>9</v>
      </c>
      <c r="M1240" s="2" t="s">
        <v>5766</v>
      </c>
      <c r="N1240" s="3" t="s">
        <v>5767</v>
      </c>
      <c r="O1240" s="2" t="s">
        <v>354</v>
      </c>
      <c r="P1240" s="2" t="s">
        <v>74</v>
      </c>
      <c r="Q1240" s="3">
        <v>9</v>
      </c>
      <c r="R1240" s="2" t="s">
        <v>127</v>
      </c>
      <c r="S1240" s="3">
        <v>25</v>
      </c>
      <c r="T1240" s="2" t="s">
        <v>10</v>
      </c>
      <c r="U1240" s="3">
        <v>42.465815999999997</v>
      </c>
      <c r="V1240" s="2" t="s">
        <v>10835</v>
      </c>
      <c r="W1240" s="2" t="s">
        <v>149</v>
      </c>
      <c r="X1240" s="3">
        <v>1</v>
      </c>
      <c r="Y1240" s="3" t="str">
        <f>_xlfn.CONCAT(Exposure_Information[[#This Row],[Building Construction Code]]," - ",Exposure_Information[[#This Row],[Type of building construction]])</f>
        <v>RMS - 1</v>
      </c>
      <c r="Z1240" s="3">
        <v>0</v>
      </c>
      <c r="AA1240" s="2">
        <v>1948</v>
      </c>
      <c r="AB1240" s="2" t="s">
        <v>11</v>
      </c>
      <c r="AC1240" s="2">
        <v>1</v>
      </c>
      <c r="AD1240" s="2" t="str">
        <f>_xlfn.CONCAT(Exposure_Information[[#This Row],[Occupany Code]]," - ",Exposure_Information[[#This Row],[Type of building occupancy]])</f>
        <v>ATC - 1</v>
      </c>
      <c r="AE1240" s="5">
        <v>329000</v>
      </c>
      <c r="AF1240" s="5">
        <v>164500</v>
      </c>
      <c r="AG1240" s="5">
        <v>65800</v>
      </c>
      <c r="AH1240" s="5">
        <f>SUM(Exposure_Information[[#This Row],[Building Coverage Value]:[Business interruption value]])</f>
        <v>559300</v>
      </c>
      <c r="AI1240" s="5">
        <f>SUM(Exposure_Information[[#This Row],[Building Coverage Value]:[Contents Coverage Value]])</f>
        <v>493500</v>
      </c>
      <c r="AJ1240" s="26"/>
    </row>
    <row r="1241" spans="1:36" ht="26" x14ac:dyDescent="0.3">
      <c r="A1241" s="2" t="s">
        <v>148</v>
      </c>
      <c r="B1241" s="2" t="s">
        <v>156</v>
      </c>
      <c r="C1241" s="2" t="s">
        <v>325</v>
      </c>
      <c r="D1241" s="2">
        <v>11704</v>
      </c>
      <c r="E1241" s="2" t="s">
        <v>367</v>
      </c>
      <c r="F1241" s="2" t="s">
        <v>1231</v>
      </c>
      <c r="G1241" s="3">
        <v>1218</v>
      </c>
      <c r="H1241" s="3">
        <v>500</v>
      </c>
      <c r="I1241" s="71">
        <f>Exposure_Information[[#This Row],[Total  Insured Value]]+Exposure_Information[[#This Row],[Policy Deductible]]</f>
        <v>559500</v>
      </c>
      <c r="J1241" s="2">
        <v>14598</v>
      </c>
      <c r="K1241" s="3">
        <v>1</v>
      </c>
      <c r="L1241" s="2" t="s">
        <v>9</v>
      </c>
      <c r="M1241" s="2" t="s">
        <v>1232</v>
      </c>
      <c r="N1241" s="3" t="s">
        <v>1233</v>
      </c>
      <c r="O1241" s="2" t="s">
        <v>96</v>
      </c>
      <c r="P1241" s="2" t="s">
        <v>80</v>
      </c>
      <c r="Q1241" s="3">
        <v>47</v>
      </c>
      <c r="R1241" s="2" t="s">
        <v>25</v>
      </c>
      <c r="S1241" s="3">
        <v>36</v>
      </c>
      <c r="T1241" s="2" t="s">
        <v>10</v>
      </c>
      <c r="U1241" s="3">
        <v>40.617266000000001</v>
      </c>
      <c r="V1241" s="2" t="s">
        <v>10835</v>
      </c>
      <c r="W1241" s="2" t="s">
        <v>149</v>
      </c>
      <c r="X1241" s="3">
        <v>1</v>
      </c>
      <c r="Y1241" s="3" t="str">
        <f>_xlfn.CONCAT(Exposure_Information[[#This Row],[Building Construction Code]]," - ",Exposure_Information[[#This Row],[Type of building construction]])</f>
        <v>RMS - 1</v>
      </c>
      <c r="Z1241" s="3">
        <v>0</v>
      </c>
      <c r="AA1241" s="2">
        <v>1940</v>
      </c>
      <c r="AB1241" s="2" t="s">
        <v>11</v>
      </c>
      <c r="AC1241" s="2">
        <v>1</v>
      </c>
      <c r="AD1241" s="2" t="str">
        <f>_xlfn.CONCAT(Exposure_Information[[#This Row],[Occupany Code]]," - ",Exposure_Information[[#This Row],[Type of building occupancy]])</f>
        <v>ATC - 1</v>
      </c>
      <c r="AE1241" s="5">
        <v>529000</v>
      </c>
      <c r="AF1241" s="5">
        <v>30000</v>
      </c>
      <c r="AG1241" s="5">
        <v>0</v>
      </c>
      <c r="AH1241" s="5">
        <f>SUM(Exposure_Information[[#This Row],[Building Coverage Value]:[Business interruption value]])</f>
        <v>559000</v>
      </c>
      <c r="AI1241" s="5">
        <f>SUM(Exposure_Information[[#This Row],[Building Coverage Value]:[Contents Coverage Value]])</f>
        <v>559000</v>
      </c>
      <c r="AJ1241" s="26"/>
    </row>
    <row r="1242" spans="1:36" ht="26" x14ac:dyDescent="0.3">
      <c r="A1242" s="2" t="s">
        <v>148</v>
      </c>
      <c r="B1242" s="2" t="s">
        <v>156</v>
      </c>
      <c r="C1242" s="2" t="s">
        <v>325</v>
      </c>
      <c r="D1242" s="2">
        <v>122610</v>
      </c>
      <c r="E1242" s="2" t="s">
        <v>4697</v>
      </c>
      <c r="F1242" s="2" t="s">
        <v>10164</v>
      </c>
      <c r="G1242" s="3">
        <v>820</v>
      </c>
      <c r="H1242" s="3">
        <v>1000</v>
      </c>
      <c r="I1242" s="71">
        <f>Exposure_Information[[#This Row],[Total  Insured Value]]+Exposure_Information[[#This Row],[Policy Deductible]]</f>
        <v>559600</v>
      </c>
      <c r="J1242" s="2">
        <v>125740</v>
      </c>
      <c r="K1242" s="3">
        <v>1</v>
      </c>
      <c r="L1242" s="2" t="s">
        <v>9</v>
      </c>
      <c r="M1242" s="2" t="s">
        <v>10165</v>
      </c>
      <c r="N1242" s="3" t="s">
        <v>10166</v>
      </c>
      <c r="O1242" s="2" t="s">
        <v>41</v>
      </c>
      <c r="P1242" s="2" t="s">
        <v>231</v>
      </c>
      <c r="Q1242" s="3">
        <v>13</v>
      </c>
      <c r="R1242" s="2" t="s">
        <v>127</v>
      </c>
      <c r="S1242" s="3">
        <v>25</v>
      </c>
      <c r="T1242" s="2" t="s">
        <v>10</v>
      </c>
      <c r="U1242" s="3">
        <v>42.172114999999998</v>
      </c>
      <c r="V1242" s="2" t="s">
        <v>10835</v>
      </c>
      <c r="W1242" s="2" t="s">
        <v>149</v>
      </c>
      <c r="X1242" s="3">
        <v>1</v>
      </c>
      <c r="Y1242" s="3" t="str">
        <f>_xlfn.CONCAT(Exposure_Information[[#This Row],[Building Construction Code]]," - ",Exposure_Information[[#This Row],[Type of building construction]])</f>
        <v>RMS - 1</v>
      </c>
      <c r="Z1242" s="3">
        <v>0</v>
      </c>
      <c r="AA1242" s="2">
        <v>1955</v>
      </c>
      <c r="AB1242" s="2" t="s">
        <v>11</v>
      </c>
      <c r="AC1242" s="2">
        <v>1</v>
      </c>
      <c r="AD1242" s="2" t="str">
        <f>_xlfn.CONCAT(Exposure_Information[[#This Row],[Occupany Code]]," - ",Exposure_Information[[#This Row],[Type of building occupancy]])</f>
        <v>ATC - 1</v>
      </c>
      <c r="AE1242" s="5">
        <v>294000</v>
      </c>
      <c r="AF1242" s="5">
        <v>205800</v>
      </c>
      <c r="AG1242" s="5">
        <v>58800</v>
      </c>
      <c r="AH1242" s="5">
        <f>SUM(Exposure_Information[[#This Row],[Building Coverage Value]:[Business interruption value]])</f>
        <v>558600</v>
      </c>
      <c r="AI1242" s="5">
        <f>SUM(Exposure_Information[[#This Row],[Building Coverage Value]:[Contents Coverage Value]])</f>
        <v>499800</v>
      </c>
      <c r="AJ1242" s="26"/>
    </row>
    <row r="1243" spans="1:36" ht="26" x14ac:dyDescent="0.3">
      <c r="A1243" s="2" t="s">
        <v>148</v>
      </c>
      <c r="B1243" s="2" t="s">
        <v>156</v>
      </c>
      <c r="C1243" s="2" t="s">
        <v>325</v>
      </c>
      <c r="D1243" s="2">
        <v>7069</v>
      </c>
      <c r="E1243" s="2" t="s">
        <v>335</v>
      </c>
      <c r="F1243" s="2" t="s">
        <v>2440</v>
      </c>
      <c r="G1243" s="3">
        <v>3127</v>
      </c>
      <c r="H1243" s="3">
        <v>1000</v>
      </c>
      <c r="I1243" s="71">
        <f>Exposure_Information[[#This Row],[Total  Insured Value]]+Exposure_Information[[#This Row],[Policy Deductible]]</f>
        <v>361000</v>
      </c>
      <c r="J1243" s="2">
        <v>9511</v>
      </c>
      <c r="K1243" s="3">
        <v>1</v>
      </c>
      <c r="L1243" s="2" t="s">
        <v>9</v>
      </c>
      <c r="M1243" s="2" t="s">
        <v>10713</v>
      </c>
      <c r="N1243" s="3" t="s">
        <v>673</v>
      </c>
      <c r="O1243" s="2" t="s">
        <v>97</v>
      </c>
      <c r="P1243" s="2" t="s">
        <v>224</v>
      </c>
      <c r="Q1243" s="3">
        <v>21</v>
      </c>
      <c r="R1243" s="2" t="s">
        <v>127</v>
      </c>
      <c r="S1243" s="3">
        <v>25</v>
      </c>
      <c r="T1243" s="2" t="s">
        <v>10</v>
      </c>
      <c r="U1243" s="3">
        <v>42.298949</v>
      </c>
      <c r="V1243" s="2" t="s">
        <v>10835</v>
      </c>
      <c r="W1243" s="2" t="s">
        <v>149</v>
      </c>
      <c r="X1243" s="3">
        <v>2</v>
      </c>
      <c r="Y1243" s="3" t="str">
        <f>_xlfn.CONCAT(Exposure_Information[[#This Row],[Building Construction Code]]," - ",Exposure_Information[[#This Row],[Type of building construction]])</f>
        <v>RMS - 2</v>
      </c>
      <c r="Z1243" s="3">
        <v>0</v>
      </c>
      <c r="AA1243" s="2">
        <v>9999</v>
      </c>
      <c r="AB1243" s="2" t="s">
        <v>11</v>
      </c>
      <c r="AC1243" s="2">
        <v>37</v>
      </c>
      <c r="AD1243" s="2" t="str">
        <f>_xlfn.CONCAT(Exposure_Information[[#This Row],[Occupany Code]]," - ",Exposure_Information[[#This Row],[Type of building occupancy]])</f>
        <v>ATC - 37</v>
      </c>
      <c r="AE1243" s="5">
        <v>0</v>
      </c>
      <c r="AF1243" s="5">
        <v>360000</v>
      </c>
      <c r="AG1243" s="5">
        <v>0</v>
      </c>
      <c r="AH1243" s="5">
        <f>SUM(Exposure_Information[[#This Row],[Building Coverage Value]:[Business interruption value]])</f>
        <v>360000</v>
      </c>
      <c r="AI1243" s="5">
        <f>SUM(Exposure_Information[[#This Row],[Building Coverage Value]:[Contents Coverage Value]])</f>
        <v>360000</v>
      </c>
      <c r="AJ1243" s="26"/>
    </row>
    <row r="1244" spans="1:36" ht="39" x14ac:dyDescent="0.3">
      <c r="A1244" s="2" t="s">
        <v>148</v>
      </c>
      <c r="B1244" s="2" t="s">
        <v>156</v>
      </c>
      <c r="C1244" s="2" t="s">
        <v>325</v>
      </c>
      <c r="D1244" s="2">
        <v>109615</v>
      </c>
      <c r="E1244" s="2" t="s">
        <v>4697</v>
      </c>
      <c r="F1244" s="2" t="s">
        <v>7706</v>
      </c>
      <c r="G1244" s="3">
        <v>1216</v>
      </c>
      <c r="H1244" s="3">
        <v>500</v>
      </c>
      <c r="I1244" s="71">
        <f>Exposure_Information[[#This Row],[Total  Insured Value]]+Exposure_Information[[#This Row],[Policy Deductible]]</f>
        <v>558150</v>
      </c>
      <c r="J1244" s="2">
        <v>112745</v>
      </c>
      <c r="K1244" s="3">
        <v>1</v>
      </c>
      <c r="L1244" s="2" t="s">
        <v>9</v>
      </c>
      <c r="M1244" s="2" t="s">
        <v>7707</v>
      </c>
      <c r="N1244" s="3" t="s">
        <v>7708</v>
      </c>
      <c r="O1244" s="2" t="s">
        <v>603</v>
      </c>
      <c r="P1244" s="2" t="s">
        <v>72</v>
      </c>
      <c r="Q1244" s="3">
        <v>25</v>
      </c>
      <c r="R1244" s="2" t="s">
        <v>127</v>
      </c>
      <c r="S1244" s="3">
        <v>25</v>
      </c>
      <c r="T1244" s="2" t="s">
        <v>10</v>
      </c>
      <c r="U1244" s="3">
        <v>42.283447000000002</v>
      </c>
      <c r="V1244" s="2" t="s">
        <v>10835</v>
      </c>
      <c r="W1244" s="2" t="s">
        <v>149</v>
      </c>
      <c r="X1244" s="3">
        <v>1</v>
      </c>
      <c r="Y1244" s="3" t="str">
        <f>_xlfn.CONCAT(Exposure_Information[[#This Row],[Building Construction Code]]," - ",Exposure_Information[[#This Row],[Type of building construction]])</f>
        <v>RMS - 1</v>
      </c>
      <c r="Z1244" s="3">
        <v>0</v>
      </c>
      <c r="AA1244" s="2">
        <v>1954</v>
      </c>
      <c r="AB1244" s="2" t="s">
        <v>11</v>
      </c>
      <c r="AC1244" s="2">
        <v>1</v>
      </c>
      <c r="AD1244" s="2" t="str">
        <f>_xlfn.CONCAT(Exposure_Information[[#This Row],[Occupany Code]]," - ",Exposure_Information[[#This Row],[Type of building occupancy]])</f>
        <v>ATC - 1</v>
      </c>
      <c r="AE1244" s="5">
        <v>293500</v>
      </c>
      <c r="AF1244" s="5">
        <v>205450</v>
      </c>
      <c r="AG1244" s="5">
        <v>58700</v>
      </c>
      <c r="AH1244" s="5">
        <f>SUM(Exposure_Information[[#This Row],[Building Coverage Value]:[Business interruption value]])</f>
        <v>557650</v>
      </c>
      <c r="AI1244" s="5">
        <f>SUM(Exposure_Information[[#This Row],[Building Coverage Value]:[Contents Coverage Value]])</f>
        <v>498950</v>
      </c>
      <c r="AJ1244" s="26"/>
    </row>
    <row r="1245" spans="1:36" ht="26" x14ac:dyDescent="0.3">
      <c r="A1245" s="2" t="s">
        <v>148</v>
      </c>
      <c r="B1245" s="2" t="s">
        <v>156</v>
      </c>
      <c r="C1245" s="2" t="s">
        <v>325</v>
      </c>
      <c r="D1245" s="2">
        <v>112460</v>
      </c>
      <c r="E1245" s="2" t="s">
        <v>4697</v>
      </c>
      <c r="F1245" s="2" t="s">
        <v>8324</v>
      </c>
      <c r="G1245" s="3">
        <v>1021</v>
      </c>
      <c r="H1245" s="3">
        <v>500</v>
      </c>
      <c r="I1245" s="71">
        <f>Exposure_Information[[#This Row],[Total  Insured Value]]+Exposure_Information[[#This Row],[Policy Deductible]]</f>
        <v>558150</v>
      </c>
      <c r="J1245" s="2">
        <v>115590</v>
      </c>
      <c r="K1245" s="3">
        <v>1</v>
      </c>
      <c r="L1245" s="2" t="s">
        <v>9</v>
      </c>
      <c r="M1245" s="2" t="s">
        <v>8325</v>
      </c>
      <c r="N1245" s="3" t="s">
        <v>8326</v>
      </c>
      <c r="O1245" s="2" t="s">
        <v>132</v>
      </c>
      <c r="P1245" s="2" t="s">
        <v>221</v>
      </c>
      <c r="Q1245" s="3">
        <v>23</v>
      </c>
      <c r="R1245" s="2" t="s">
        <v>127</v>
      </c>
      <c r="S1245" s="3">
        <v>25</v>
      </c>
      <c r="T1245" s="2" t="s">
        <v>10</v>
      </c>
      <c r="U1245" s="3">
        <v>42.081310000000002</v>
      </c>
      <c r="V1245" s="2" t="s">
        <v>10835</v>
      </c>
      <c r="W1245" s="2" t="s">
        <v>149</v>
      </c>
      <c r="X1245" s="3">
        <v>1</v>
      </c>
      <c r="Y1245" s="3" t="str">
        <f>_xlfn.CONCAT(Exposure_Information[[#This Row],[Building Construction Code]]," - ",Exposure_Information[[#This Row],[Type of building construction]])</f>
        <v>RMS - 1</v>
      </c>
      <c r="Z1245" s="3">
        <v>0</v>
      </c>
      <c r="AA1245" s="2">
        <v>1964</v>
      </c>
      <c r="AB1245" s="2" t="s">
        <v>11</v>
      </c>
      <c r="AC1245" s="2">
        <v>1</v>
      </c>
      <c r="AD1245" s="2" t="str">
        <f>_xlfn.CONCAT(Exposure_Information[[#This Row],[Occupany Code]]," - ",Exposure_Information[[#This Row],[Type of building occupancy]])</f>
        <v>ATC - 1</v>
      </c>
      <c r="AE1245" s="5">
        <v>293500</v>
      </c>
      <c r="AF1245" s="5">
        <v>205450</v>
      </c>
      <c r="AG1245" s="5">
        <v>58700</v>
      </c>
      <c r="AH1245" s="5">
        <f>SUM(Exposure_Information[[#This Row],[Building Coverage Value]:[Business interruption value]])</f>
        <v>557650</v>
      </c>
      <c r="AI1245" s="5">
        <f>SUM(Exposure_Information[[#This Row],[Building Coverage Value]:[Contents Coverage Value]])</f>
        <v>498950</v>
      </c>
      <c r="AJ1245" s="26"/>
    </row>
    <row r="1246" spans="1:36" x14ac:dyDescent="0.3">
      <c r="A1246" s="2" t="s">
        <v>148</v>
      </c>
      <c r="B1246" s="2" t="s">
        <v>156</v>
      </c>
      <c r="C1246" s="2" t="s">
        <v>325</v>
      </c>
      <c r="D1246" s="2">
        <v>16269</v>
      </c>
      <c r="E1246" s="2" t="s">
        <v>367</v>
      </c>
      <c r="F1246" s="2" t="s">
        <v>3260</v>
      </c>
      <c r="G1246" s="3">
        <v>2211</v>
      </c>
      <c r="H1246" s="3">
        <v>1000</v>
      </c>
      <c r="I1246" s="71">
        <f>Exposure_Information[[#This Row],[Total  Insured Value]]+Exposure_Information[[#This Row],[Policy Deductible]]</f>
        <v>558000</v>
      </c>
      <c r="J1246" s="2">
        <v>19333</v>
      </c>
      <c r="K1246" s="3">
        <v>1</v>
      </c>
      <c r="L1246" s="2" t="s">
        <v>9</v>
      </c>
      <c r="M1246" s="2" t="s">
        <v>3261</v>
      </c>
      <c r="N1246" s="3" t="s">
        <v>3262</v>
      </c>
      <c r="O1246" s="2" t="s">
        <v>474</v>
      </c>
      <c r="P1246" s="2" t="s">
        <v>171</v>
      </c>
      <c r="Q1246" s="3">
        <v>27</v>
      </c>
      <c r="R1246" s="2" t="s">
        <v>127</v>
      </c>
      <c r="S1246" s="3">
        <v>25</v>
      </c>
      <c r="T1246" s="2" t="s">
        <v>10</v>
      </c>
      <c r="U1246" s="3">
        <v>42.264893000000001</v>
      </c>
      <c r="V1246" s="2" t="s">
        <v>10835</v>
      </c>
      <c r="W1246" s="2" t="s">
        <v>149</v>
      </c>
      <c r="X1246" s="3">
        <v>1</v>
      </c>
      <c r="Y1246" s="3" t="str">
        <f>_xlfn.CONCAT(Exposure_Information[[#This Row],[Building Construction Code]]," - ",Exposure_Information[[#This Row],[Type of building construction]])</f>
        <v>RMS - 1</v>
      </c>
      <c r="Z1246" s="3">
        <v>0</v>
      </c>
      <c r="AA1246" s="2">
        <v>1910</v>
      </c>
      <c r="AB1246" s="2" t="s">
        <v>11</v>
      </c>
      <c r="AC1246" s="2">
        <v>1</v>
      </c>
      <c r="AD1246" s="2" t="str">
        <f>_xlfn.CONCAT(Exposure_Information[[#This Row],[Occupany Code]]," - ",Exposure_Information[[#This Row],[Type of building occupancy]])</f>
        <v>ATC - 1</v>
      </c>
      <c r="AE1246" s="5">
        <v>549000</v>
      </c>
      <c r="AF1246" s="5">
        <v>0</v>
      </c>
      <c r="AG1246" s="5">
        <v>8000</v>
      </c>
      <c r="AH1246" s="5">
        <f>SUM(Exposure_Information[[#This Row],[Building Coverage Value]:[Business interruption value]])</f>
        <v>557000</v>
      </c>
      <c r="AI1246" s="5">
        <f>SUM(Exposure_Information[[#This Row],[Building Coverage Value]:[Contents Coverage Value]])</f>
        <v>549000</v>
      </c>
      <c r="AJ1246" s="26"/>
    </row>
    <row r="1247" spans="1:36" ht="26" x14ac:dyDescent="0.3">
      <c r="A1247" s="2" t="s">
        <v>148</v>
      </c>
      <c r="B1247" s="2" t="s">
        <v>156</v>
      </c>
      <c r="C1247" s="2" t="s">
        <v>325</v>
      </c>
      <c r="D1247" s="2">
        <v>7065</v>
      </c>
      <c r="E1247" s="2" t="s">
        <v>335</v>
      </c>
      <c r="F1247" s="2" t="s">
        <v>645</v>
      </c>
      <c r="G1247" s="3">
        <v>5580</v>
      </c>
      <c r="H1247" s="3">
        <v>500</v>
      </c>
      <c r="I1247" s="71">
        <f>Exposure_Information[[#This Row],[Total  Insured Value]]+Exposure_Information[[#This Row],[Policy Deductible]]</f>
        <v>300500</v>
      </c>
      <c r="J1247" s="2">
        <v>9507</v>
      </c>
      <c r="K1247" s="3">
        <v>1</v>
      </c>
      <c r="L1247" s="2" t="s">
        <v>9</v>
      </c>
      <c r="M1247" s="2" t="s">
        <v>10713</v>
      </c>
      <c r="N1247" s="3" t="s">
        <v>646</v>
      </c>
      <c r="O1247" s="2" t="s">
        <v>97</v>
      </c>
      <c r="P1247" s="2" t="s">
        <v>224</v>
      </c>
      <c r="Q1247" s="3">
        <v>21</v>
      </c>
      <c r="R1247" s="2" t="s">
        <v>127</v>
      </c>
      <c r="S1247" s="3">
        <v>25</v>
      </c>
      <c r="T1247" s="2" t="s">
        <v>10</v>
      </c>
      <c r="U1247" s="3">
        <v>42.142127000000002</v>
      </c>
      <c r="V1247" s="2" t="s">
        <v>10835</v>
      </c>
      <c r="W1247" s="2" t="s">
        <v>149</v>
      </c>
      <c r="X1247" s="3">
        <v>1</v>
      </c>
      <c r="Y1247" s="3" t="str">
        <f>_xlfn.CONCAT(Exposure_Information[[#This Row],[Building Construction Code]]," - ",Exposure_Information[[#This Row],[Type of building construction]])</f>
        <v>RMS - 1</v>
      </c>
      <c r="Z1247" s="3">
        <v>0</v>
      </c>
      <c r="AA1247" s="2">
        <v>9999</v>
      </c>
      <c r="AB1247" s="2" t="s">
        <v>11</v>
      </c>
      <c r="AC1247" s="2">
        <v>37</v>
      </c>
      <c r="AD1247" s="2" t="str">
        <f>_xlfn.CONCAT(Exposure_Information[[#This Row],[Occupany Code]]," - ",Exposure_Information[[#This Row],[Type of building occupancy]])</f>
        <v>ATC - 37</v>
      </c>
      <c r="AE1247" s="5">
        <v>300000</v>
      </c>
      <c r="AF1247" s="5">
        <v>0</v>
      </c>
      <c r="AG1247" s="5">
        <v>0</v>
      </c>
      <c r="AH1247" s="5">
        <f>SUM(Exposure_Information[[#This Row],[Building Coverage Value]:[Business interruption value]])</f>
        <v>300000</v>
      </c>
      <c r="AI1247" s="5">
        <f>SUM(Exposure_Information[[#This Row],[Building Coverage Value]:[Contents Coverage Value]])</f>
        <v>300000</v>
      </c>
      <c r="AJ1247" s="26"/>
    </row>
    <row r="1248" spans="1:36" ht="39" x14ac:dyDescent="0.3">
      <c r="A1248" s="2" t="s">
        <v>148</v>
      </c>
      <c r="B1248" s="2" t="s">
        <v>156</v>
      </c>
      <c r="C1248" s="2" t="s">
        <v>325</v>
      </c>
      <c r="D1248" s="2">
        <v>105077</v>
      </c>
      <c r="E1248" s="2" t="s">
        <v>4697</v>
      </c>
      <c r="F1248" s="2" t="s">
        <v>5784</v>
      </c>
      <c r="G1248" s="3">
        <v>983</v>
      </c>
      <c r="H1248" s="3">
        <v>250</v>
      </c>
      <c r="I1248" s="71">
        <f>Exposure_Information[[#This Row],[Total  Insured Value]]+Exposure_Information[[#This Row],[Policy Deductible]]</f>
        <v>556000</v>
      </c>
      <c r="J1248" s="2">
        <v>108207</v>
      </c>
      <c r="K1248" s="3">
        <v>1</v>
      </c>
      <c r="L1248" s="2" t="s">
        <v>9</v>
      </c>
      <c r="M1248" s="2" t="s">
        <v>5785</v>
      </c>
      <c r="N1248" s="3" t="s">
        <v>5786</v>
      </c>
      <c r="O1248" s="2" t="s">
        <v>33</v>
      </c>
      <c r="P1248" s="2" t="s">
        <v>90</v>
      </c>
      <c r="Q1248" s="3">
        <v>17</v>
      </c>
      <c r="R1248" s="2" t="s">
        <v>127</v>
      </c>
      <c r="S1248" s="3">
        <v>25</v>
      </c>
      <c r="T1248" s="2" t="s">
        <v>10</v>
      </c>
      <c r="U1248" s="3">
        <v>42.430897999999999</v>
      </c>
      <c r="V1248" s="2" t="s">
        <v>10835</v>
      </c>
      <c r="W1248" s="2" t="s">
        <v>149</v>
      </c>
      <c r="X1248" s="3">
        <v>1</v>
      </c>
      <c r="Y1248" s="3" t="str">
        <f>_xlfn.CONCAT(Exposure_Information[[#This Row],[Building Construction Code]]," - ",Exposure_Information[[#This Row],[Type of building construction]])</f>
        <v>RMS - 1</v>
      </c>
      <c r="Z1248" s="3">
        <v>0</v>
      </c>
      <c r="AA1248" s="2">
        <v>1947</v>
      </c>
      <c r="AB1248" s="2" t="s">
        <v>11</v>
      </c>
      <c r="AC1248" s="2">
        <v>1</v>
      </c>
      <c r="AD1248" s="2" t="str">
        <f>_xlfn.CONCAT(Exposure_Information[[#This Row],[Occupany Code]]," - ",Exposure_Information[[#This Row],[Type of building occupancy]])</f>
        <v>ATC - 1</v>
      </c>
      <c r="AE1248" s="5">
        <v>292500</v>
      </c>
      <c r="AF1248" s="5">
        <v>204750</v>
      </c>
      <c r="AG1248" s="5">
        <v>58500</v>
      </c>
      <c r="AH1248" s="5">
        <f>SUM(Exposure_Information[[#This Row],[Building Coverage Value]:[Business interruption value]])</f>
        <v>555750</v>
      </c>
      <c r="AI1248" s="5">
        <f>SUM(Exposure_Information[[#This Row],[Building Coverage Value]:[Contents Coverage Value]])</f>
        <v>497250</v>
      </c>
      <c r="AJ1248" s="26"/>
    </row>
    <row r="1249" spans="1:36" ht="26" x14ac:dyDescent="0.3">
      <c r="A1249" s="2" t="s">
        <v>148</v>
      </c>
      <c r="B1249" s="2" t="s">
        <v>156</v>
      </c>
      <c r="C1249" s="2" t="s">
        <v>325</v>
      </c>
      <c r="D1249" s="2">
        <v>105407</v>
      </c>
      <c r="E1249" s="2" t="s">
        <v>4697</v>
      </c>
      <c r="F1249" s="2" t="s">
        <v>5914</v>
      </c>
      <c r="G1249" s="3">
        <v>1096</v>
      </c>
      <c r="H1249" s="3">
        <v>500</v>
      </c>
      <c r="I1249" s="71">
        <f>Exposure_Information[[#This Row],[Total  Insured Value]]+Exposure_Information[[#This Row],[Policy Deductible]]</f>
        <v>556250</v>
      </c>
      <c r="J1249" s="2">
        <v>108537</v>
      </c>
      <c r="K1249" s="3">
        <v>1</v>
      </c>
      <c r="L1249" s="2" t="s">
        <v>9</v>
      </c>
      <c r="M1249" s="2" t="s">
        <v>5915</v>
      </c>
      <c r="N1249" s="3" t="s">
        <v>5916</v>
      </c>
      <c r="O1249" s="2" t="s">
        <v>30</v>
      </c>
      <c r="P1249" s="2" t="s">
        <v>90</v>
      </c>
      <c r="Q1249" s="3">
        <v>17</v>
      </c>
      <c r="R1249" s="2" t="s">
        <v>127</v>
      </c>
      <c r="S1249" s="3">
        <v>25</v>
      </c>
      <c r="T1249" s="2" t="s">
        <v>10</v>
      </c>
      <c r="U1249" s="3">
        <v>42.410915000000003</v>
      </c>
      <c r="V1249" s="2" t="s">
        <v>10835</v>
      </c>
      <c r="W1249" s="2" t="s">
        <v>149</v>
      </c>
      <c r="X1249" s="3">
        <v>1</v>
      </c>
      <c r="Y1249" s="3" t="str">
        <f>_xlfn.CONCAT(Exposure_Information[[#This Row],[Building Construction Code]]," - ",Exposure_Information[[#This Row],[Type of building construction]])</f>
        <v>RMS - 1</v>
      </c>
      <c r="Z1249" s="3">
        <v>0</v>
      </c>
      <c r="AA1249" s="2">
        <v>1920</v>
      </c>
      <c r="AB1249" s="2" t="s">
        <v>11</v>
      </c>
      <c r="AC1249" s="2">
        <v>1</v>
      </c>
      <c r="AD1249" s="2" t="str">
        <f>_xlfn.CONCAT(Exposure_Information[[#This Row],[Occupany Code]]," - ",Exposure_Information[[#This Row],[Type of building occupancy]])</f>
        <v>ATC - 1</v>
      </c>
      <c r="AE1249" s="5">
        <v>292500</v>
      </c>
      <c r="AF1249" s="5">
        <v>204750</v>
      </c>
      <c r="AG1249" s="5">
        <v>58500</v>
      </c>
      <c r="AH1249" s="5">
        <f>SUM(Exposure_Information[[#This Row],[Building Coverage Value]:[Business interruption value]])</f>
        <v>555750</v>
      </c>
      <c r="AI1249" s="5">
        <f>SUM(Exposure_Information[[#This Row],[Building Coverage Value]:[Contents Coverage Value]])</f>
        <v>497250</v>
      </c>
      <c r="AJ1249" s="26"/>
    </row>
    <row r="1250" spans="1:36" x14ac:dyDescent="0.3">
      <c r="A1250" s="2" t="s">
        <v>148</v>
      </c>
      <c r="B1250" s="2" t="s">
        <v>156</v>
      </c>
      <c r="C1250" s="2" t="s">
        <v>325</v>
      </c>
      <c r="D1250" s="2">
        <v>104675</v>
      </c>
      <c r="E1250" s="2" t="s">
        <v>4697</v>
      </c>
      <c r="F1250" s="2" t="s">
        <v>5932</v>
      </c>
      <c r="G1250" s="3">
        <v>852</v>
      </c>
      <c r="H1250" s="3">
        <v>500</v>
      </c>
      <c r="I1250" s="71">
        <f>Exposure_Information[[#This Row],[Total  Insured Value]]+Exposure_Information[[#This Row],[Policy Deductible]]</f>
        <v>556250</v>
      </c>
      <c r="J1250" s="2">
        <v>107805</v>
      </c>
      <c r="K1250" s="3">
        <v>1</v>
      </c>
      <c r="L1250" s="2" t="s">
        <v>9</v>
      </c>
      <c r="M1250" s="2" t="s">
        <v>5933</v>
      </c>
      <c r="N1250" s="3" t="s">
        <v>5934</v>
      </c>
      <c r="O1250" s="2" t="s">
        <v>581</v>
      </c>
      <c r="P1250" s="2" t="s">
        <v>224</v>
      </c>
      <c r="Q1250" s="3">
        <v>21</v>
      </c>
      <c r="R1250" s="2" t="s">
        <v>127</v>
      </c>
      <c r="S1250" s="3">
        <v>25</v>
      </c>
      <c r="T1250" s="2" t="s">
        <v>10</v>
      </c>
      <c r="U1250" s="3">
        <v>42.201433000000002</v>
      </c>
      <c r="V1250" s="2" t="s">
        <v>10835</v>
      </c>
      <c r="W1250" s="2" t="s">
        <v>149</v>
      </c>
      <c r="X1250" s="3">
        <v>1</v>
      </c>
      <c r="Y1250" s="3" t="str">
        <f>_xlfn.CONCAT(Exposure_Information[[#This Row],[Building Construction Code]]," - ",Exposure_Information[[#This Row],[Type of building construction]])</f>
        <v>RMS - 1</v>
      </c>
      <c r="Z1250" s="3">
        <v>0</v>
      </c>
      <c r="AA1250" s="2">
        <v>1952</v>
      </c>
      <c r="AB1250" s="2" t="s">
        <v>11</v>
      </c>
      <c r="AC1250" s="2">
        <v>1</v>
      </c>
      <c r="AD1250" s="2" t="str">
        <f>_xlfn.CONCAT(Exposure_Information[[#This Row],[Occupany Code]]," - ",Exposure_Information[[#This Row],[Type of building occupancy]])</f>
        <v>ATC - 1</v>
      </c>
      <c r="AE1250" s="5">
        <v>292500</v>
      </c>
      <c r="AF1250" s="5">
        <v>204750</v>
      </c>
      <c r="AG1250" s="5">
        <v>58500</v>
      </c>
      <c r="AH1250" s="5">
        <f>SUM(Exposure_Information[[#This Row],[Building Coverage Value]:[Business interruption value]])</f>
        <v>555750</v>
      </c>
      <c r="AI1250" s="5">
        <f>SUM(Exposure_Information[[#This Row],[Building Coverage Value]:[Contents Coverage Value]])</f>
        <v>497250</v>
      </c>
      <c r="AJ1250" s="26"/>
    </row>
    <row r="1251" spans="1:36" x14ac:dyDescent="0.3">
      <c r="A1251" s="2" t="s">
        <v>148</v>
      </c>
      <c r="B1251" s="2" t="s">
        <v>156</v>
      </c>
      <c r="C1251" s="2" t="s">
        <v>325</v>
      </c>
      <c r="D1251" s="2">
        <v>102616</v>
      </c>
      <c r="E1251" s="2" t="s">
        <v>4697</v>
      </c>
      <c r="F1251" s="2" t="s">
        <v>5996</v>
      </c>
      <c r="G1251" s="3">
        <v>1208</v>
      </c>
      <c r="H1251" s="3">
        <v>500</v>
      </c>
      <c r="I1251" s="71">
        <f>Exposure_Information[[#This Row],[Total  Insured Value]]+Exposure_Information[[#This Row],[Policy Deductible]]</f>
        <v>556250</v>
      </c>
      <c r="J1251" s="2">
        <v>105746</v>
      </c>
      <c r="K1251" s="3">
        <v>1</v>
      </c>
      <c r="L1251" s="2" t="s">
        <v>9</v>
      </c>
      <c r="M1251" s="2" t="s">
        <v>5997</v>
      </c>
      <c r="N1251" s="3" t="s">
        <v>5998</v>
      </c>
      <c r="O1251" s="2" t="s">
        <v>2034</v>
      </c>
      <c r="P1251" s="2" t="s">
        <v>139</v>
      </c>
      <c r="Q1251" s="3">
        <v>9</v>
      </c>
      <c r="R1251" s="2" t="s">
        <v>70</v>
      </c>
      <c r="S1251" s="3">
        <v>9</v>
      </c>
      <c r="T1251" s="2" t="s">
        <v>10</v>
      </c>
      <c r="U1251" s="3">
        <v>41.272202</v>
      </c>
      <c r="V1251" s="2" t="s">
        <v>10835</v>
      </c>
      <c r="W1251" s="2" t="s">
        <v>149</v>
      </c>
      <c r="X1251" s="3">
        <v>1</v>
      </c>
      <c r="Y1251" s="3" t="str">
        <f>_xlfn.CONCAT(Exposure_Information[[#This Row],[Building Construction Code]]," - ",Exposure_Information[[#This Row],[Type of building construction]])</f>
        <v>RMS - 1</v>
      </c>
      <c r="Z1251" s="3">
        <v>0</v>
      </c>
      <c r="AA1251" s="2">
        <v>1948</v>
      </c>
      <c r="AB1251" s="2" t="s">
        <v>11</v>
      </c>
      <c r="AC1251" s="2">
        <v>1</v>
      </c>
      <c r="AD1251" s="2" t="str">
        <f>_xlfn.CONCAT(Exposure_Information[[#This Row],[Occupany Code]]," - ",Exposure_Information[[#This Row],[Type of building occupancy]])</f>
        <v>ATC - 1</v>
      </c>
      <c r="AE1251" s="5">
        <v>292500</v>
      </c>
      <c r="AF1251" s="5">
        <v>204750</v>
      </c>
      <c r="AG1251" s="5">
        <v>58500</v>
      </c>
      <c r="AH1251" s="5">
        <f>SUM(Exposure_Information[[#This Row],[Building Coverage Value]:[Business interruption value]])</f>
        <v>555750</v>
      </c>
      <c r="AI1251" s="5">
        <f>SUM(Exposure_Information[[#This Row],[Building Coverage Value]:[Contents Coverage Value]])</f>
        <v>497250</v>
      </c>
      <c r="AJ1251" s="26"/>
    </row>
    <row r="1252" spans="1:36" ht="26" x14ac:dyDescent="0.3">
      <c r="A1252" s="2" t="s">
        <v>148</v>
      </c>
      <c r="B1252" s="2" t="s">
        <v>156</v>
      </c>
      <c r="C1252" s="2" t="s">
        <v>325</v>
      </c>
      <c r="D1252" s="2">
        <v>15776</v>
      </c>
      <c r="E1252" s="2" t="s">
        <v>367</v>
      </c>
      <c r="F1252" s="2" t="s">
        <v>3738</v>
      </c>
      <c r="G1252" s="3">
        <v>2370</v>
      </c>
      <c r="H1252" s="3">
        <v>500</v>
      </c>
      <c r="I1252" s="71">
        <f>Exposure_Information[[#This Row],[Total  Insured Value]]+Exposure_Information[[#This Row],[Policy Deductible]]</f>
        <v>555500</v>
      </c>
      <c r="J1252" s="2">
        <v>18832</v>
      </c>
      <c r="K1252" s="3">
        <v>1</v>
      </c>
      <c r="L1252" s="2" t="s">
        <v>9</v>
      </c>
      <c r="M1252" s="2" t="s">
        <v>3739</v>
      </c>
      <c r="N1252" s="3" t="s">
        <v>3740</v>
      </c>
      <c r="O1252" s="2" t="s">
        <v>389</v>
      </c>
      <c r="P1252" s="2" t="s">
        <v>90</v>
      </c>
      <c r="Q1252" s="3">
        <v>17</v>
      </c>
      <c r="R1252" s="2" t="s">
        <v>127</v>
      </c>
      <c r="S1252" s="3">
        <v>25</v>
      </c>
      <c r="T1252" s="2" t="s">
        <v>10</v>
      </c>
      <c r="U1252" s="3">
        <v>42.657474999999998</v>
      </c>
      <c r="V1252" s="2" t="s">
        <v>10835</v>
      </c>
      <c r="W1252" s="2" t="s">
        <v>149</v>
      </c>
      <c r="X1252" s="3">
        <v>1</v>
      </c>
      <c r="Y1252" s="3" t="str">
        <f>_xlfn.CONCAT(Exposure_Information[[#This Row],[Building Construction Code]]," - ",Exposure_Information[[#This Row],[Type of building construction]])</f>
        <v>RMS - 1</v>
      </c>
      <c r="Z1252" s="3">
        <v>0</v>
      </c>
      <c r="AA1252" s="2">
        <v>1890</v>
      </c>
      <c r="AB1252" s="2" t="s">
        <v>11</v>
      </c>
      <c r="AC1252" s="2">
        <v>1</v>
      </c>
      <c r="AD1252" s="2" t="str">
        <f>_xlfn.CONCAT(Exposure_Information[[#This Row],[Occupany Code]]," - ",Exposure_Information[[#This Row],[Type of building occupancy]])</f>
        <v>ATC - 1</v>
      </c>
      <c r="AE1252" s="5">
        <v>519000</v>
      </c>
      <c r="AF1252" s="5">
        <v>0</v>
      </c>
      <c r="AG1252" s="5">
        <v>36000</v>
      </c>
      <c r="AH1252" s="5">
        <f>SUM(Exposure_Information[[#This Row],[Building Coverage Value]:[Business interruption value]])</f>
        <v>555000</v>
      </c>
      <c r="AI1252" s="5">
        <f>SUM(Exposure_Information[[#This Row],[Building Coverage Value]:[Contents Coverage Value]])</f>
        <v>519000</v>
      </c>
      <c r="AJ1252" s="26"/>
    </row>
    <row r="1253" spans="1:36" ht="26" x14ac:dyDescent="0.3">
      <c r="A1253" s="2" t="s">
        <v>148</v>
      </c>
      <c r="B1253" s="2" t="s">
        <v>156</v>
      </c>
      <c r="C1253" s="2" t="s">
        <v>325</v>
      </c>
      <c r="D1253" s="2">
        <v>111825</v>
      </c>
      <c r="E1253" s="2" t="s">
        <v>4697</v>
      </c>
      <c r="F1253" s="2" t="s">
        <v>8123</v>
      </c>
      <c r="G1253" s="3">
        <v>1059</v>
      </c>
      <c r="H1253" s="3">
        <v>1000</v>
      </c>
      <c r="I1253" s="71">
        <f>Exposure_Information[[#This Row],[Total  Insured Value]]+Exposure_Information[[#This Row],[Policy Deductible]]</f>
        <v>555800</v>
      </c>
      <c r="J1253" s="2">
        <v>114955</v>
      </c>
      <c r="K1253" s="3">
        <v>1</v>
      </c>
      <c r="L1253" s="2" t="s">
        <v>9</v>
      </c>
      <c r="M1253" s="2" t="s">
        <v>8124</v>
      </c>
      <c r="N1253" s="3" t="s">
        <v>8125</v>
      </c>
      <c r="O1253" s="2" t="s">
        <v>1012</v>
      </c>
      <c r="P1253" s="2" t="s">
        <v>72</v>
      </c>
      <c r="Q1253" s="3">
        <v>25</v>
      </c>
      <c r="R1253" s="2" t="s">
        <v>127</v>
      </c>
      <c r="S1253" s="3">
        <v>25</v>
      </c>
      <c r="T1253" s="2" t="s">
        <v>10</v>
      </c>
      <c r="U1253" s="3">
        <v>42.374994999999998</v>
      </c>
      <c r="V1253" s="2" t="s">
        <v>10835</v>
      </c>
      <c r="W1253" s="2" t="s">
        <v>149</v>
      </c>
      <c r="X1253" s="3">
        <v>1</v>
      </c>
      <c r="Y1253" s="3" t="str">
        <f>_xlfn.CONCAT(Exposure_Information[[#This Row],[Building Construction Code]]," - ",Exposure_Information[[#This Row],[Type of building construction]])</f>
        <v>RMS - 1</v>
      </c>
      <c r="Z1253" s="3">
        <v>0</v>
      </c>
      <c r="AA1253" s="2">
        <v>1932</v>
      </c>
      <c r="AB1253" s="2" t="s">
        <v>11</v>
      </c>
      <c r="AC1253" s="2">
        <v>1</v>
      </c>
      <c r="AD1253" s="2" t="str">
        <f>_xlfn.CONCAT(Exposure_Information[[#This Row],[Occupany Code]]," - ",Exposure_Information[[#This Row],[Type of building occupancy]])</f>
        <v>ATC - 1</v>
      </c>
      <c r="AE1253" s="5">
        <v>292000</v>
      </c>
      <c r="AF1253" s="5">
        <v>204400</v>
      </c>
      <c r="AG1253" s="5">
        <v>58400</v>
      </c>
      <c r="AH1253" s="5">
        <f>SUM(Exposure_Information[[#This Row],[Building Coverage Value]:[Business interruption value]])</f>
        <v>554800</v>
      </c>
      <c r="AI1253" s="5">
        <f>SUM(Exposure_Information[[#This Row],[Building Coverage Value]:[Contents Coverage Value]])</f>
        <v>496400</v>
      </c>
      <c r="AJ1253" s="26"/>
    </row>
    <row r="1254" spans="1:36" ht="26" x14ac:dyDescent="0.3">
      <c r="A1254" s="2" t="s">
        <v>148</v>
      </c>
      <c r="B1254" s="2" t="s">
        <v>156</v>
      </c>
      <c r="C1254" s="2" t="s">
        <v>325</v>
      </c>
      <c r="D1254" s="2">
        <v>7065</v>
      </c>
      <c r="E1254" s="2" t="s">
        <v>335</v>
      </c>
      <c r="F1254" s="2" t="s">
        <v>645</v>
      </c>
      <c r="G1254" s="3">
        <v>5580</v>
      </c>
      <c r="H1254" s="3">
        <v>500</v>
      </c>
      <c r="I1254" s="71">
        <f>Exposure_Information[[#This Row],[Total  Insured Value]]+Exposure_Information[[#This Row],[Policy Deductible]]</f>
        <v>119500</v>
      </c>
      <c r="J1254" s="2">
        <v>9505</v>
      </c>
      <c r="K1254" s="3">
        <v>1</v>
      </c>
      <c r="L1254" s="2" t="s">
        <v>9</v>
      </c>
      <c r="M1254" s="2" t="s">
        <v>10713</v>
      </c>
      <c r="N1254" s="2" t="s">
        <v>646</v>
      </c>
      <c r="O1254" s="2" t="s">
        <v>97</v>
      </c>
      <c r="P1254" s="2" t="s">
        <v>224</v>
      </c>
      <c r="Q1254" s="3">
        <v>21</v>
      </c>
      <c r="R1254" s="2" t="s">
        <v>127</v>
      </c>
      <c r="S1254" s="3">
        <v>25</v>
      </c>
      <c r="T1254" s="2" t="s">
        <v>10</v>
      </c>
      <c r="U1254" s="3">
        <v>42.142127000000002</v>
      </c>
      <c r="V1254" s="2" t="s">
        <v>10835</v>
      </c>
      <c r="W1254" s="2" t="s">
        <v>149</v>
      </c>
      <c r="X1254" s="3">
        <v>1</v>
      </c>
      <c r="Y1254" s="3" t="str">
        <f>_xlfn.CONCAT(Exposure_Information[[#This Row],[Building Construction Code]]," - ",Exposure_Information[[#This Row],[Type of building construction]])</f>
        <v>RMS - 1</v>
      </c>
      <c r="Z1254" s="3">
        <v>0</v>
      </c>
      <c r="AA1254" s="2">
        <v>9999</v>
      </c>
      <c r="AB1254" s="2" t="s">
        <v>11</v>
      </c>
      <c r="AC1254" s="2">
        <v>37</v>
      </c>
      <c r="AD1254" s="2" t="str">
        <f>_xlfn.CONCAT(Exposure_Information[[#This Row],[Occupany Code]]," - ",Exposure_Information[[#This Row],[Type of building occupancy]])</f>
        <v>ATC - 37</v>
      </c>
      <c r="AE1254" s="5">
        <v>119000</v>
      </c>
      <c r="AF1254" s="5">
        <v>0</v>
      </c>
      <c r="AG1254" s="5">
        <v>0</v>
      </c>
      <c r="AH1254" s="5">
        <f>SUM(Exposure_Information[[#This Row],[Building Coverage Value]:[Business interruption value]])</f>
        <v>119000</v>
      </c>
      <c r="AI1254" s="5">
        <f>SUM(Exposure_Information[[#This Row],[Building Coverage Value]:[Contents Coverage Value]])</f>
        <v>119000</v>
      </c>
      <c r="AJ1254" s="26"/>
    </row>
    <row r="1255" spans="1:36" ht="26" x14ac:dyDescent="0.3">
      <c r="A1255" s="2" t="s">
        <v>148</v>
      </c>
      <c r="B1255" s="2" t="s">
        <v>156</v>
      </c>
      <c r="C1255" s="2" t="s">
        <v>325</v>
      </c>
      <c r="D1255" s="2">
        <v>16433</v>
      </c>
      <c r="E1255" s="2" t="s">
        <v>367</v>
      </c>
      <c r="F1255" s="2" t="s">
        <v>3107</v>
      </c>
      <c r="G1255" s="3">
        <v>2212</v>
      </c>
      <c r="H1255" s="3">
        <v>1000</v>
      </c>
      <c r="I1255" s="71">
        <f>Exposure_Information[[#This Row],[Total  Insured Value]]+Exposure_Information[[#This Row],[Policy Deductible]]</f>
        <v>555000</v>
      </c>
      <c r="J1255" s="2">
        <v>19497</v>
      </c>
      <c r="K1255" s="3">
        <v>1</v>
      </c>
      <c r="L1255" s="2" t="s">
        <v>9</v>
      </c>
      <c r="M1255" s="2" t="s">
        <v>3108</v>
      </c>
      <c r="N1255" s="3" t="s">
        <v>3109</v>
      </c>
      <c r="O1255" s="2" t="s">
        <v>389</v>
      </c>
      <c r="P1255" s="2" t="s">
        <v>90</v>
      </c>
      <c r="Q1255" s="3">
        <v>17</v>
      </c>
      <c r="R1255" s="2" t="s">
        <v>127</v>
      </c>
      <c r="S1255" s="3">
        <v>25</v>
      </c>
      <c r="T1255" s="2" t="s">
        <v>10</v>
      </c>
      <c r="U1255" s="3">
        <v>42.633389000000001</v>
      </c>
      <c r="V1255" s="2" t="s">
        <v>10835</v>
      </c>
      <c r="W1255" s="2" t="s">
        <v>149</v>
      </c>
      <c r="X1255" s="3">
        <v>1</v>
      </c>
      <c r="Y1255" s="3" t="str">
        <f>_xlfn.CONCAT(Exposure_Information[[#This Row],[Building Construction Code]]," - ",Exposure_Information[[#This Row],[Type of building construction]])</f>
        <v>RMS - 1</v>
      </c>
      <c r="Z1255" s="3">
        <v>0</v>
      </c>
      <c r="AA1255" s="2">
        <v>1920</v>
      </c>
      <c r="AB1255" s="2" t="s">
        <v>11</v>
      </c>
      <c r="AC1255" s="2">
        <v>1</v>
      </c>
      <c r="AD1255" s="2" t="str">
        <f>_xlfn.CONCAT(Exposure_Information[[#This Row],[Occupany Code]]," - ",Exposure_Information[[#This Row],[Type of building occupancy]])</f>
        <v>ATC - 1</v>
      </c>
      <c r="AE1255" s="5">
        <v>524000</v>
      </c>
      <c r="AF1255" s="5">
        <v>0</v>
      </c>
      <c r="AG1255" s="5">
        <v>30000</v>
      </c>
      <c r="AH1255" s="5">
        <f>SUM(Exposure_Information[[#This Row],[Building Coverage Value]:[Business interruption value]])</f>
        <v>554000</v>
      </c>
      <c r="AI1255" s="5">
        <f>SUM(Exposure_Information[[#This Row],[Building Coverage Value]:[Contents Coverage Value]])</f>
        <v>524000</v>
      </c>
      <c r="AJ1255" s="26"/>
    </row>
    <row r="1256" spans="1:36" ht="26" x14ac:dyDescent="0.3">
      <c r="A1256" s="2" t="s">
        <v>148</v>
      </c>
      <c r="B1256" s="2" t="s">
        <v>156</v>
      </c>
      <c r="C1256" s="2" t="s">
        <v>325</v>
      </c>
      <c r="D1256" s="2">
        <v>113487</v>
      </c>
      <c r="E1256" s="2" t="s">
        <v>4697</v>
      </c>
      <c r="F1256" s="2" t="s">
        <v>7266</v>
      </c>
      <c r="G1256" s="3">
        <v>1142</v>
      </c>
      <c r="H1256" s="3">
        <v>1000</v>
      </c>
      <c r="I1256" s="71">
        <f>Exposure_Information[[#This Row],[Total  Insured Value]]+Exposure_Information[[#This Row],[Policy Deductible]]</f>
        <v>554850</v>
      </c>
      <c r="J1256" s="2">
        <v>116617</v>
      </c>
      <c r="K1256" s="3">
        <v>1</v>
      </c>
      <c r="L1256" s="2" t="s">
        <v>9</v>
      </c>
      <c r="M1256" s="2" t="s">
        <v>7267</v>
      </c>
      <c r="N1256" s="3" t="s">
        <v>7268</v>
      </c>
      <c r="O1256" s="2" t="s">
        <v>132</v>
      </c>
      <c r="P1256" s="2" t="s">
        <v>221</v>
      </c>
      <c r="Q1256" s="3">
        <v>23</v>
      </c>
      <c r="R1256" s="2" t="s">
        <v>127</v>
      </c>
      <c r="S1256" s="3">
        <v>25</v>
      </c>
      <c r="T1256" s="2" t="s">
        <v>10</v>
      </c>
      <c r="U1256" s="3">
        <v>42.077724000000003</v>
      </c>
      <c r="V1256" s="2" t="s">
        <v>10835</v>
      </c>
      <c r="W1256" s="2" t="s">
        <v>149</v>
      </c>
      <c r="X1256" s="3">
        <v>1</v>
      </c>
      <c r="Y1256" s="3" t="str">
        <f>_xlfn.CONCAT(Exposure_Information[[#This Row],[Building Construction Code]]," - ",Exposure_Information[[#This Row],[Type of building construction]])</f>
        <v>RMS - 1</v>
      </c>
      <c r="Z1256" s="3">
        <v>0</v>
      </c>
      <c r="AA1256" s="2">
        <v>1957</v>
      </c>
      <c r="AB1256" s="2" t="s">
        <v>11</v>
      </c>
      <c r="AC1256" s="2">
        <v>1</v>
      </c>
      <c r="AD1256" s="2" t="str">
        <f>_xlfn.CONCAT(Exposure_Information[[#This Row],[Occupany Code]]," - ",Exposure_Information[[#This Row],[Type of building occupancy]])</f>
        <v>ATC - 1</v>
      </c>
      <c r="AE1256" s="5">
        <v>291500</v>
      </c>
      <c r="AF1256" s="5">
        <v>204050</v>
      </c>
      <c r="AG1256" s="5">
        <v>58300</v>
      </c>
      <c r="AH1256" s="5">
        <f>SUM(Exposure_Information[[#This Row],[Building Coverage Value]:[Business interruption value]])</f>
        <v>553850</v>
      </c>
      <c r="AI1256" s="5">
        <f>SUM(Exposure_Information[[#This Row],[Building Coverage Value]:[Contents Coverage Value]])</f>
        <v>495550</v>
      </c>
      <c r="AJ1256" s="26"/>
    </row>
    <row r="1257" spans="1:36" ht="26" x14ac:dyDescent="0.3">
      <c r="A1257" s="2" t="s">
        <v>148</v>
      </c>
      <c r="B1257" s="2" t="s">
        <v>156</v>
      </c>
      <c r="C1257" s="2" t="s">
        <v>325</v>
      </c>
      <c r="D1257" s="2">
        <v>109430</v>
      </c>
      <c r="E1257" s="2" t="s">
        <v>4697</v>
      </c>
      <c r="F1257" s="2" t="s">
        <v>7287</v>
      </c>
      <c r="G1257" s="3">
        <v>841</v>
      </c>
      <c r="H1257" s="3">
        <v>500</v>
      </c>
      <c r="I1257" s="71">
        <f>Exposure_Information[[#This Row],[Total  Insured Value]]+Exposure_Information[[#This Row],[Policy Deductible]]</f>
        <v>554350</v>
      </c>
      <c r="J1257" s="2">
        <v>112560</v>
      </c>
      <c r="K1257" s="3">
        <v>1</v>
      </c>
      <c r="L1257" s="2" t="s">
        <v>9</v>
      </c>
      <c r="M1257" s="2" t="s">
        <v>7288</v>
      </c>
      <c r="N1257" s="3" t="s">
        <v>7289</v>
      </c>
      <c r="O1257" s="2" t="s">
        <v>2485</v>
      </c>
      <c r="P1257" s="2" t="s">
        <v>221</v>
      </c>
      <c r="Q1257" s="3">
        <v>23</v>
      </c>
      <c r="R1257" s="2" t="s">
        <v>127</v>
      </c>
      <c r="S1257" s="3">
        <v>25</v>
      </c>
      <c r="T1257" s="2" t="s">
        <v>10</v>
      </c>
      <c r="U1257" s="3">
        <v>41.825885999999997</v>
      </c>
      <c r="V1257" s="2" t="s">
        <v>10835</v>
      </c>
      <c r="W1257" s="2" t="s">
        <v>149</v>
      </c>
      <c r="X1257" s="3">
        <v>1</v>
      </c>
      <c r="Y1257" s="3" t="str">
        <f>_xlfn.CONCAT(Exposure_Information[[#This Row],[Building Construction Code]]," - ",Exposure_Information[[#This Row],[Type of building construction]])</f>
        <v>RMS - 1</v>
      </c>
      <c r="Z1257" s="3">
        <v>0</v>
      </c>
      <c r="AA1257" s="2">
        <v>2006</v>
      </c>
      <c r="AB1257" s="2" t="s">
        <v>11</v>
      </c>
      <c r="AC1257" s="2">
        <v>1</v>
      </c>
      <c r="AD1257" s="2" t="str">
        <f>_xlfn.CONCAT(Exposure_Information[[#This Row],[Occupany Code]]," - ",Exposure_Information[[#This Row],[Type of building occupancy]])</f>
        <v>ATC - 1</v>
      </c>
      <c r="AE1257" s="5">
        <v>291500</v>
      </c>
      <c r="AF1257" s="5">
        <v>204050</v>
      </c>
      <c r="AG1257" s="5">
        <v>58300</v>
      </c>
      <c r="AH1257" s="5">
        <f>SUM(Exposure_Information[[#This Row],[Building Coverage Value]:[Business interruption value]])</f>
        <v>553850</v>
      </c>
      <c r="AI1257" s="5">
        <f>SUM(Exposure_Information[[#This Row],[Building Coverage Value]:[Contents Coverage Value]])</f>
        <v>495550</v>
      </c>
      <c r="AJ1257" s="26"/>
    </row>
    <row r="1258" spans="1:36" ht="26" x14ac:dyDescent="0.3">
      <c r="A1258" s="2" t="s">
        <v>148</v>
      </c>
      <c r="B1258" s="2" t="s">
        <v>156</v>
      </c>
      <c r="C1258" s="2" t="s">
        <v>325</v>
      </c>
      <c r="D1258" s="2">
        <v>109383</v>
      </c>
      <c r="E1258" s="2" t="s">
        <v>4697</v>
      </c>
      <c r="F1258" s="2" t="s">
        <v>9164</v>
      </c>
      <c r="G1258" s="3">
        <v>697</v>
      </c>
      <c r="H1258" s="3">
        <v>500</v>
      </c>
      <c r="I1258" s="71">
        <f>Exposure_Information[[#This Row],[Total  Insured Value]]+Exposure_Information[[#This Row],[Policy Deductible]]</f>
        <v>554350</v>
      </c>
      <c r="J1258" s="2">
        <v>112513</v>
      </c>
      <c r="K1258" s="3">
        <v>1</v>
      </c>
      <c r="L1258" s="2" t="s">
        <v>9</v>
      </c>
      <c r="M1258" s="2" t="s">
        <v>9165</v>
      </c>
      <c r="N1258" s="3" t="s">
        <v>9166</v>
      </c>
      <c r="O1258" s="2" t="s">
        <v>259</v>
      </c>
      <c r="P1258" s="2" t="s">
        <v>221</v>
      </c>
      <c r="Q1258" s="3">
        <v>23</v>
      </c>
      <c r="R1258" s="2" t="s">
        <v>127</v>
      </c>
      <c r="S1258" s="3">
        <v>25</v>
      </c>
      <c r="T1258" s="2" t="s">
        <v>10</v>
      </c>
      <c r="U1258" s="3">
        <v>41.947743000000003</v>
      </c>
      <c r="V1258" s="2" t="s">
        <v>10835</v>
      </c>
      <c r="W1258" s="2" t="s">
        <v>149</v>
      </c>
      <c r="X1258" s="3">
        <v>1</v>
      </c>
      <c r="Y1258" s="3" t="str">
        <f>_xlfn.CONCAT(Exposure_Information[[#This Row],[Building Construction Code]]," - ",Exposure_Information[[#This Row],[Type of building construction]])</f>
        <v>RMS - 1</v>
      </c>
      <c r="Z1258" s="3">
        <v>0</v>
      </c>
      <c r="AA1258" s="2">
        <v>2006</v>
      </c>
      <c r="AB1258" s="2" t="s">
        <v>11</v>
      </c>
      <c r="AC1258" s="2">
        <v>1</v>
      </c>
      <c r="AD1258" s="2" t="str">
        <f>_xlfn.CONCAT(Exposure_Information[[#This Row],[Occupany Code]]," - ",Exposure_Information[[#This Row],[Type of building occupancy]])</f>
        <v>ATC - 1</v>
      </c>
      <c r="AE1258" s="5">
        <v>291500</v>
      </c>
      <c r="AF1258" s="5">
        <v>204050</v>
      </c>
      <c r="AG1258" s="5">
        <v>58300</v>
      </c>
      <c r="AH1258" s="5">
        <f>SUM(Exposure_Information[[#This Row],[Building Coverage Value]:[Business interruption value]])</f>
        <v>553850</v>
      </c>
      <c r="AI1258" s="5">
        <f>SUM(Exposure_Information[[#This Row],[Building Coverage Value]:[Contents Coverage Value]])</f>
        <v>495550</v>
      </c>
      <c r="AJ1258" s="26"/>
    </row>
    <row r="1259" spans="1:36" ht="26" x14ac:dyDescent="0.3">
      <c r="A1259" s="2" t="s">
        <v>148</v>
      </c>
      <c r="B1259" s="2" t="s">
        <v>156</v>
      </c>
      <c r="C1259" s="2" t="s">
        <v>325</v>
      </c>
      <c r="D1259" s="2">
        <v>119887</v>
      </c>
      <c r="E1259" s="2" t="s">
        <v>4697</v>
      </c>
      <c r="F1259" s="2" t="s">
        <v>9537</v>
      </c>
      <c r="G1259" s="3">
        <v>1043</v>
      </c>
      <c r="H1259" s="3">
        <v>500</v>
      </c>
      <c r="I1259" s="71">
        <f>Exposure_Information[[#This Row],[Total  Insured Value]]+Exposure_Information[[#This Row],[Policy Deductible]]</f>
        <v>554350</v>
      </c>
      <c r="J1259" s="2">
        <v>123017</v>
      </c>
      <c r="K1259" s="3">
        <v>1</v>
      </c>
      <c r="L1259" s="2" t="s">
        <v>9</v>
      </c>
      <c r="M1259" s="2" t="s">
        <v>9538</v>
      </c>
      <c r="N1259" s="3" t="s">
        <v>9539</v>
      </c>
      <c r="O1259" s="2" t="s">
        <v>5677</v>
      </c>
      <c r="P1259" s="2" t="s">
        <v>90</v>
      </c>
      <c r="Q1259" s="3">
        <v>7</v>
      </c>
      <c r="R1259" s="2" t="s">
        <v>70</v>
      </c>
      <c r="S1259" s="3">
        <v>9</v>
      </c>
      <c r="T1259" s="2" t="s">
        <v>10</v>
      </c>
      <c r="U1259" s="3">
        <v>41.394244</v>
      </c>
      <c r="V1259" s="2" t="s">
        <v>10835</v>
      </c>
      <c r="W1259" s="2" t="s">
        <v>149</v>
      </c>
      <c r="X1259" s="3">
        <v>1</v>
      </c>
      <c r="Y1259" s="3" t="str">
        <f>_xlfn.CONCAT(Exposure_Information[[#This Row],[Building Construction Code]]," - ",Exposure_Information[[#This Row],[Type of building construction]])</f>
        <v>RMS - 1</v>
      </c>
      <c r="Z1259" s="3">
        <v>0</v>
      </c>
      <c r="AA1259" s="2">
        <v>1980</v>
      </c>
      <c r="AB1259" s="2" t="s">
        <v>11</v>
      </c>
      <c r="AC1259" s="2">
        <v>1</v>
      </c>
      <c r="AD1259" s="2" t="str">
        <f>_xlfn.CONCAT(Exposure_Information[[#This Row],[Occupany Code]]," - ",Exposure_Information[[#This Row],[Type of building occupancy]])</f>
        <v>ATC - 1</v>
      </c>
      <c r="AE1259" s="5">
        <v>291500</v>
      </c>
      <c r="AF1259" s="5">
        <v>204050</v>
      </c>
      <c r="AG1259" s="5">
        <v>58300</v>
      </c>
      <c r="AH1259" s="5">
        <f>SUM(Exposure_Information[[#This Row],[Building Coverage Value]:[Business interruption value]])</f>
        <v>553850</v>
      </c>
      <c r="AI1259" s="5">
        <f>SUM(Exposure_Information[[#This Row],[Building Coverage Value]:[Contents Coverage Value]])</f>
        <v>495550</v>
      </c>
      <c r="AJ1259" s="26"/>
    </row>
    <row r="1260" spans="1:36" ht="26" x14ac:dyDescent="0.3">
      <c r="A1260" s="2" t="s">
        <v>148</v>
      </c>
      <c r="B1260" s="2" t="s">
        <v>156</v>
      </c>
      <c r="C1260" s="2" t="s">
        <v>325</v>
      </c>
      <c r="D1260" s="2">
        <v>126032</v>
      </c>
      <c r="E1260" s="2" t="s">
        <v>4697</v>
      </c>
      <c r="F1260" s="2" t="s">
        <v>9704</v>
      </c>
      <c r="G1260" s="3">
        <v>1060</v>
      </c>
      <c r="H1260" s="3">
        <v>250</v>
      </c>
      <c r="I1260" s="71">
        <f>Exposure_Information[[#This Row],[Total  Insured Value]]+Exposure_Information[[#This Row],[Policy Deductible]]</f>
        <v>554100</v>
      </c>
      <c r="J1260" s="2">
        <v>129162</v>
      </c>
      <c r="K1260" s="3">
        <v>1</v>
      </c>
      <c r="L1260" s="2">
        <v>9</v>
      </c>
      <c r="M1260" s="2" t="s">
        <v>9705</v>
      </c>
      <c r="N1260" s="3" t="s">
        <v>9706</v>
      </c>
      <c r="O1260" s="2" t="s">
        <v>9707</v>
      </c>
      <c r="P1260" s="2" t="s">
        <v>15</v>
      </c>
      <c r="Q1260" s="3">
        <v>21</v>
      </c>
      <c r="R1260" s="2" t="s">
        <v>25</v>
      </c>
      <c r="S1260" s="3">
        <v>36</v>
      </c>
      <c r="T1260" s="2" t="s">
        <v>10</v>
      </c>
      <c r="U1260" s="3">
        <v>42.098815000000002</v>
      </c>
      <c r="V1260" s="2" t="s">
        <v>10835</v>
      </c>
      <c r="W1260" s="2" t="s">
        <v>149</v>
      </c>
      <c r="X1260" s="3">
        <v>1</v>
      </c>
      <c r="Y1260" s="3" t="str">
        <f>_xlfn.CONCAT(Exposure_Information[[#This Row],[Building Construction Code]]," - ",Exposure_Information[[#This Row],[Type of building construction]])</f>
        <v>RMS - 1</v>
      </c>
      <c r="Z1260" s="3">
        <v>0</v>
      </c>
      <c r="AA1260" s="2">
        <v>1968</v>
      </c>
      <c r="AB1260" s="2" t="s">
        <v>11</v>
      </c>
      <c r="AC1260" s="2">
        <v>1</v>
      </c>
      <c r="AD1260" s="2" t="str">
        <f>_xlfn.CONCAT(Exposure_Information[[#This Row],[Occupany Code]]," - ",Exposure_Information[[#This Row],[Type of building occupancy]])</f>
        <v>ATC - 1</v>
      </c>
      <c r="AE1260" s="5">
        <v>291500</v>
      </c>
      <c r="AF1260" s="5">
        <v>204050</v>
      </c>
      <c r="AG1260" s="5">
        <v>58300</v>
      </c>
      <c r="AH1260" s="5">
        <f>SUM(Exposure_Information[[#This Row],[Building Coverage Value]:[Business interruption value]])</f>
        <v>553850</v>
      </c>
      <c r="AI1260" s="5">
        <f>SUM(Exposure_Information[[#This Row],[Building Coverage Value]:[Contents Coverage Value]])</f>
        <v>495550</v>
      </c>
      <c r="AJ1260" s="26"/>
    </row>
    <row r="1261" spans="1:36" ht="26" x14ac:dyDescent="0.3">
      <c r="A1261" s="2" t="s">
        <v>148</v>
      </c>
      <c r="B1261" s="2" t="s">
        <v>156</v>
      </c>
      <c r="C1261" s="2" t="s">
        <v>325</v>
      </c>
      <c r="D1261" s="2">
        <v>126958</v>
      </c>
      <c r="E1261" s="2" t="s">
        <v>4697</v>
      </c>
      <c r="F1261" s="2" t="s">
        <v>10667</v>
      </c>
      <c r="G1261" s="3">
        <v>1070</v>
      </c>
      <c r="H1261" s="3">
        <v>250</v>
      </c>
      <c r="I1261" s="71">
        <f>Exposure_Information[[#This Row],[Total  Insured Value]]+Exposure_Information[[#This Row],[Policy Deductible]]</f>
        <v>554100</v>
      </c>
      <c r="J1261" s="2">
        <v>130088</v>
      </c>
      <c r="K1261" s="3">
        <v>1</v>
      </c>
      <c r="L1261" s="2" t="s">
        <v>9</v>
      </c>
      <c r="M1261" s="2" t="s">
        <v>10668</v>
      </c>
      <c r="N1261" s="3" t="s">
        <v>10669</v>
      </c>
      <c r="O1261" s="2" t="s">
        <v>22</v>
      </c>
      <c r="P1261" s="2" t="s">
        <v>231</v>
      </c>
      <c r="Q1261" s="3">
        <v>13</v>
      </c>
      <c r="R1261" s="2" t="s">
        <v>127</v>
      </c>
      <c r="S1261" s="3">
        <v>25</v>
      </c>
      <c r="T1261" s="2" t="s">
        <v>10</v>
      </c>
      <c r="U1261" s="3">
        <v>42.130305999999997</v>
      </c>
      <c r="V1261" s="2" t="s">
        <v>10835</v>
      </c>
      <c r="W1261" s="2" t="s">
        <v>149</v>
      </c>
      <c r="X1261" s="3">
        <v>2</v>
      </c>
      <c r="Y1261" s="3" t="str">
        <f>_xlfn.CONCAT(Exposure_Information[[#This Row],[Building Construction Code]]," - ",Exposure_Information[[#This Row],[Type of building construction]])</f>
        <v>RMS - 2</v>
      </c>
      <c r="Z1261" s="3">
        <v>0</v>
      </c>
      <c r="AA1261" s="2">
        <v>1960</v>
      </c>
      <c r="AB1261" s="2" t="s">
        <v>11</v>
      </c>
      <c r="AC1261" s="2">
        <v>1</v>
      </c>
      <c r="AD1261" s="2" t="str">
        <f>_xlfn.CONCAT(Exposure_Information[[#This Row],[Occupany Code]]," - ",Exposure_Information[[#This Row],[Type of building occupancy]])</f>
        <v>ATC - 1</v>
      </c>
      <c r="AE1261" s="5">
        <v>291500</v>
      </c>
      <c r="AF1261" s="5">
        <v>204050</v>
      </c>
      <c r="AG1261" s="5">
        <v>58300</v>
      </c>
      <c r="AH1261" s="5">
        <f>SUM(Exposure_Information[[#This Row],[Building Coverage Value]:[Business interruption value]])</f>
        <v>553850</v>
      </c>
      <c r="AI1261" s="5">
        <f>SUM(Exposure_Information[[#This Row],[Building Coverage Value]:[Contents Coverage Value]])</f>
        <v>495550</v>
      </c>
      <c r="AJ1261" s="26"/>
    </row>
    <row r="1262" spans="1:36" ht="39" x14ac:dyDescent="0.3">
      <c r="A1262" s="2" t="s">
        <v>148</v>
      </c>
      <c r="B1262" s="2" t="s">
        <v>156</v>
      </c>
      <c r="C1262" s="2" t="s">
        <v>325</v>
      </c>
      <c r="D1262" s="2">
        <v>11447</v>
      </c>
      <c r="E1262" s="2" t="s">
        <v>367</v>
      </c>
      <c r="F1262" s="2" t="s">
        <v>2269</v>
      </c>
      <c r="G1262" s="3">
        <v>1995</v>
      </c>
      <c r="H1262" s="3">
        <v>2500</v>
      </c>
      <c r="I1262" s="71">
        <f>Exposure_Information[[#This Row],[Total  Insured Value]]+Exposure_Information[[#This Row],[Policy Deductible]]</f>
        <v>555500</v>
      </c>
      <c r="J1262" s="2">
        <v>14331</v>
      </c>
      <c r="K1262" s="3">
        <v>1</v>
      </c>
      <c r="L1262" s="2" t="s">
        <v>9</v>
      </c>
      <c r="M1262" s="2" t="s">
        <v>2270</v>
      </c>
      <c r="N1262" s="3" t="s">
        <v>2271</v>
      </c>
      <c r="O1262" s="2" t="s">
        <v>266</v>
      </c>
      <c r="P1262" s="2" t="s">
        <v>174</v>
      </c>
      <c r="Q1262" s="3">
        <v>5</v>
      </c>
      <c r="R1262" s="2" t="s">
        <v>127</v>
      </c>
      <c r="S1262" s="3">
        <v>25</v>
      </c>
      <c r="T1262" s="2" t="s">
        <v>10</v>
      </c>
      <c r="U1262" s="3">
        <v>41.904884000000003</v>
      </c>
      <c r="V1262" s="2" t="s">
        <v>10835</v>
      </c>
      <c r="W1262" s="2" t="s">
        <v>149</v>
      </c>
      <c r="X1262" s="3">
        <v>1</v>
      </c>
      <c r="Y1262" s="3" t="str">
        <f>_xlfn.CONCAT(Exposure_Information[[#This Row],[Building Construction Code]]," - ",Exposure_Information[[#This Row],[Type of building construction]])</f>
        <v>RMS - 1</v>
      </c>
      <c r="Z1262" s="3">
        <v>0</v>
      </c>
      <c r="AA1262" s="2">
        <v>1905</v>
      </c>
      <c r="AB1262" s="2" t="s">
        <v>11</v>
      </c>
      <c r="AC1262" s="2">
        <v>1</v>
      </c>
      <c r="AD1262" s="2" t="str">
        <f>_xlfn.CONCAT(Exposure_Information[[#This Row],[Occupany Code]]," - ",Exposure_Information[[#This Row],[Type of building occupancy]])</f>
        <v>ATC - 1</v>
      </c>
      <c r="AE1262" s="5">
        <v>540500</v>
      </c>
      <c r="AF1262" s="5">
        <v>0</v>
      </c>
      <c r="AG1262" s="5">
        <v>12500</v>
      </c>
      <c r="AH1262" s="5">
        <f>SUM(Exposure_Information[[#This Row],[Building Coverage Value]:[Business interruption value]])</f>
        <v>553000</v>
      </c>
      <c r="AI1262" s="5">
        <f>SUM(Exposure_Information[[#This Row],[Building Coverage Value]:[Contents Coverage Value]])</f>
        <v>540500</v>
      </c>
      <c r="AJ1262" s="26"/>
    </row>
    <row r="1263" spans="1:36" ht="39" x14ac:dyDescent="0.3">
      <c r="A1263" s="2" t="s">
        <v>148</v>
      </c>
      <c r="B1263" s="2" t="s">
        <v>156</v>
      </c>
      <c r="C1263" s="2" t="s">
        <v>325</v>
      </c>
      <c r="D1263" s="2">
        <v>105539</v>
      </c>
      <c r="E1263" s="2" t="s">
        <v>4697</v>
      </c>
      <c r="F1263" s="2" t="s">
        <v>5119</v>
      </c>
      <c r="G1263" s="3">
        <v>1577</v>
      </c>
      <c r="H1263" s="3">
        <v>500</v>
      </c>
      <c r="I1263" s="71">
        <f>Exposure_Information[[#This Row],[Total  Insured Value]]+Exposure_Information[[#This Row],[Policy Deductible]]</f>
        <v>553400</v>
      </c>
      <c r="J1263" s="2">
        <v>108669</v>
      </c>
      <c r="K1263" s="3">
        <v>1</v>
      </c>
      <c r="L1263" s="2" t="s">
        <v>9</v>
      </c>
      <c r="M1263" s="2" t="s">
        <v>5120</v>
      </c>
      <c r="N1263" s="3" t="s">
        <v>5121</v>
      </c>
      <c r="O1263" s="2" t="s">
        <v>2404</v>
      </c>
      <c r="P1263" s="2" t="s">
        <v>90</v>
      </c>
      <c r="Q1263" s="3">
        <v>17</v>
      </c>
      <c r="R1263" s="2" t="s">
        <v>127</v>
      </c>
      <c r="S1263" s="3">
        <v>25</v>
      </c>
      <c r="T1263" s="2" t="s">
        <v>10</v>
      </c>
      <c r="U1263" s="3">
        <v>42.393818000000003</v>
      </c>
      <c r="V1263" s="2" t="s">
        <v>10835</v>
      </c>
      <c r="W1263" s="2" t="s">
        <v>149</v>
      </c>
      <c r="X1263" s="3">
        <v>1</v>
      </c>
      <c r="Y1263" s="3" t="str">
        <f>_xlfn.CONCAT(Exposure_Information[[#This Row],[Building Construction Code]]," - ",Exposure_Information[[#This Row],[Type of building construction]])</f>
        <v>RMS - 1</v>
      </c>
      <c r="Z1263" s="3">
        <v>0</v>
      </c>
      <c r="AA1263" s="2">
        <v>1954</v>
      </c>
      <c r="AB1263" s="2" t="s">
        <v>11</v>
      </c>
      <c r="AC1263" s="2">
        <v>1</v>
      </c>
      <c r="AD1263" s="2" t="str">
        <f>_xlfn.CONCAT(Exposure_Information[[#This Row],[Occupany Code]]," - ",Exposure_Information[[#This Row],[Type of building occupancy]])</f>
        <v>ATC - 1</v>
      </c>
      <c r="AE1263" s="5">
        <v>291000</v>
      </c>
      <c r="AF1263" s="5">
        <v>203700</v>
      </c>
      <c r="AG1263" s="5">
        <v>58200</v>
      </c>
      <c r="AH1263" s="5">
        <f>SUM(Exposure_Information[[#This Row],[Building Coverage Value]:[Business interruption value]])</f>
        <v>552900</v>
      </c>
      <c r="AI1263" s="5">
        <f>SUM(Exposure_Information[[#This Row],[Building Coverage Value]:[Contents Coverage Value]])</f>
        <v>494700</v>
      </c>
      <c r="AJ1263" s="26"/>
    </row>
    <row r="1264" spans="1:36" x14ac:dyDescent="0.3">
      <c r="A1264" s="2" t="s">
        <v>148</v>
      </c>
      <c r="B1264" s="2" t="s">
        <v>156</v>
      </c>
      <c r="C1264" s="2" t="s">
        <v>325</v>
      </c>
      <c r="D1264" s="2">
        <v>106683</v>
      </c>
      <c r="E1264" s="2" t="s">
        <v>4697</v>
      </c>
      <c r="F1264" s="2" t="s">
        <v>6794</v>
      </c>
      <c r="G1264" s="3">
        <v>931</v>
      </c>
      <c r="H1264" s="3">
        <v>1000</v>
      </c>
      <c r="I1264" s="71">
        <f>Exposure_Information[[#This Row],[Total  Insured Value]]+Exposure_Information[[#This Row],[Policy Deductible]]</f>
        <v>553900</v>
      </c>
      <c r="J1264" s="2">
        <v>109813</v>
      </c>
      <c r="K1264" s="3">
        <v>1</v>
      </c>
      <c r="L1264" s="2" t="s">
        <v>9</v>
      </c>
      <c r="M1264" s="2" t="s">
        <v>6795</v>
      </c>
      <c r="N1264" s="3" t="s">
        <v>6796</v>
      </c>
      <c r="O1264" s="2" t="s">
        <v>21</v>
      </c>
      <c r="P1264" s="2" t="s">
        <v>171</v>
      </c>
      <c r="Q1264" s="3">
        <v>27</v>
      </c>
      <c r="R1264" s="2" t="s">
        <v>127</v>
      </c>
      <c r="S1264" s="3">
        <v>25</v>
      </c>
      <c r="T1264" s="2" t="s">
        <v>10</v>
      </c>
      <c r="U1264" s="3">
        <v>42.580371999999997</v>
      </c>
      <c r="V1264" s="2" t="s">
        <v>10835</v>
      </c>
      <c r="W1264" s="2" t="s">
        <v>149</v>
      </c>
      <c r="X1264" s="3">
        <v>1</v>
      </c>
      <c r="Y1264" s="3" t="str">
        <f>_xlfn.CONCAT(Exposure_Information[[#This Row],[Building Construction Code]]," - ",Exposure_Information[[#This Row],[Type of building construction]])</f>
        <v>RMS - 1</v>
      </c>
      <c r="Z1264" s="3">
        <v>0</v>
      </c>
      <c r="AA1264" s="2">
        <v>1937</v>
      </c>
      <c r="AB1264" s="2" t="s">
        <v>11</v>
      </c>
      <c r="AC1264" s="2">
        <v>1</v>
      </c>
      <c r="AD1264" s="2" t="str">
        <f>_xlfn.CONCAT(Exposure_Information[[#This Row],[Occupany Code]]," - ",Exposure_Information[[#This Row],[Type of building occupancy]])</f>
        <v>ATC - 1</v>
      </c>
      <c r="AE1264" s="5">
        <v>291000</v>
      </c>
      <c r="AF1264" s="5">
        <v>203700</v>
      </c>
      <c r="AG1264" s="5">
        <v>58200</v>
      </c>
      <c r="AH1264" s="5">
        <f>SUM(Exposure_Information[[#This Row],[Building Coverage Value]:[Business interruption value]])</f>
        <v>552900</v>
      </c>
      <c r="AI1264" s="5">
        <f>SUM(Exposure_Information[[#This Row],[Building Coverage Value]:[Contents Coverage Value]])</f>
        <v>494700</v>
      </c>
      <c r="AJ1264" s="26"/>
    </row>
    <row r="1265" spans="1:36" ht="26" x14ac:dyDescent="0.3">
      <c r="A1265" s="2" t="s">
        <v>148</v>
      </c>
      <c r="B1265" s="2" t="s">
        <v>156</v>
      </c>
      <c r="C1265" s="2" t="s">
        <v>325</v>
      </c>
      <c r="D1265" s="2">
        <v>7060</v>
      </c>
      <c r="E1265" s="2" t="s">
        <v>335</v>
      </c>
      <c r="F1265" s="2" t="s">
        <v>1049</v>
      </c>
      <c r="G1265" s="3">
        <v>2793</v>
      </c>
      <c r="H1265" s="3">
        <v>500</v>
      </c>
      <c r="I1265" s="71">
        <f>Exposure_Information[[#This Row],[Total  Insured Value]]+Exposure_Information[[#This Row],[Policy Deductible]]</f>
        <v>4500</v>
      </c>
      <c r="J1265" s="2">
        <v>9497</v>
      </c>
      <c r="K1265" s="3">
        <v>1</v>
      </c>
      <c r="L1265" s="2" t="s">
        <v>9</v>
      </c>
      <c r="M1265" s="2" t="s">
        <v>10713</v>
      </c>
      <c r="N1265" s="2" t="s">
        <v>193</v>
      </c>
      <c r="O1265" s="2" t="s">
        <v>541</v>
      </c>
      <c r="P1265" s="2" t="s">
        <v>174</v>
      </c>
      <c r="Q1265" s="3">
        <v>5</v>
      </c>
      <c r="R1265" s="2" t="s">
        <v>127</v>
      </c>
      <c r="S1265" s="3">
        <v>25</v>
      </c>
      <c r="T1265" s="2" t="s">
        <v>10</v>
      </c>
      <c r="U1265" s="3">
        <v>41.932152000000002</v>
      </c>
      <c r="V1265" s="2" t="s">
        <v>10835</v>
      </c>
      <c r="W1265" s="2" t="s">
        <v>149</v>
      </c>
      <c r="X1265" s="3">
        <v>1</v>
      </c>
      <c r="Y1265" s="3" t="str">
        <f>_xlfn.CONCAT(Exposure_Information[[#This Row],[Building Construction Code]]," - ",Exposure_Information[[#This Row],[Type of building construction]])</f>
        <v>RMS - 1</v>
      </c>
      <c r="Z1265" s="3">
        <v>0</v>
      </c>
      <c r="AA1265" s="2">
        <v>9999</v>
      </c>
      <c r="AB1265" s="2" t="s">
        <v>11</v>
      </c>
      <c r="AC1265" s="2">
        <v>37</v>
      </c>
      <c r="AD1265" s="2" t="str">
        <f>_xlfn.CONCAT(Exposure_Information[[#This Row],[Occupany Code]]," - ",Exposure_Information[[#This Row],[Type of building occupancy]])</f>
        <v>ATC - 37</v>
      </c>
      <c r="AE1265" s="5">
        <v>2000</v>
      </c>
      <c r="AF1265" s="5">
        <v>2000</v>
      </c>
      <c r="AG1265" s="5">
        <v>0</v>
      </c>
      <c r="AH1265" s="5">
        <f>SUM(Exposure_Information[[#This Row],[Building Coverage Value]:[Business interruption value]])</f>
        <v>4000</v>
      </c>
      <c r="AI1265" s="5">
        <f>SUM(Exposure_Information[[#This Row],[Building Coverage Value]:[Contents Coverage Value]])</f>
        <v>4000</v>
      </c>
      <c r="AJ1265" s="26"/>
    </row>
    <row r="1266" spans="1:36" ht="26" x14ac:dyDescent="0.3">
      <c r="A1266" s="2" t="s">
        <v>148</v>
      </c>
      <c r="B1266" s="2" t="s">
        <v>156</v>
      </c>
      <c r="C1266" s="2" t="s">
        <v>325</v>
      </c>
      <c r="D1266" s="2">
        <v>7060</v>
      </c>
      <c r="E1266" s="2" t="s">
        <v>335</v>
      </c>
      <c r="F1266" s="2" t="s">
        <v>1049</v>
      </c>
      <c r="G1266" s="3">
        <v>2793</v>
      </c>
      <c r="H1266" s="3">
        <v>500</v>
      </c>
      <c r="I1266" s="71">
        <f>Exposure_Information[[#This Row],[Total  Insured Value]]+Exposure_Information[[#This Row],[Policy Deductible]]</f>
        <v>397500</v>
      </c>
      <c r="J1266" s="2">
        <v>9493</v>
      </c>
      <c r="K1266" s="3">
        <v>1</v>
      </c>
      <c r="L1266" s="2" t="s">
        <v>9</v>
      </c>
      <c r="M1266" s="2" t="s">
        <v>10713</v>
      </c>
      <c r="N1266" s="3" t="s">
        <v>193</v>
      </c>
      <c r="O1266" s="2" t="s">
        <v>541</v>
      </c>
      <c r="P1266" s="2" t="s">
        <v>174</v>
      </c>
      <c r="Q1266" s="3">
        <v>5</v>
      </c>
      <c r="R1266" s="2" t="s">
        <v>127</v>
      </c>
      <c r="S1266" s="3">
        <v>25</v>
      </c>
      <c r="T1266" s="2" t="s">
        <v>10</v>
      </c>
      <c r="U1266" s="3">
        <v>41.932152000000002</v>
      </c>
      <c r="V1266" s="2" t="s">
        <v>10835</v>
      </c>
      <c r="W1266" s="2" t="s">
        <v>149</v>
      </c>
      <c r="X1266" s="3">
        <v>1</v>
      </c>
      <c r="Y1266" s="3" t="str">
        <f>_xlfn.CONCAT(Exposure_Information[[#This Row],[Building Construction Code]]," - ",Exposure_Information[[#This Row],[Type of building construction]])</f>
        <v>RMS - 1</v>
      </c>
      <c r="Z1266" s="3">
        <v>0</v>
      </c>
      <c r="AA1266" s="2">
        <v>9999</v>
      </c>
      <c r="AB1266" s="2" t="s">
        <v>11</v>
      </c>
      <c r="AC1266" s="2">
        <v>37</v>
      </c>
      <c r="AD1266" s="2" t="str">
        <f>_xlfn.CONCAT(Exposure_Information[[#This Row],[Occupany Code]]," - ",Exposure_Information[[#This Row],[Type of building occupancy]])</f>
        <v>ATC - 37</v>
      </c>
      <c r="AE1266" s="5">
        <v>397000</v>
      </c>
      <c r="AF1266" s="5">
        <v>0</v>
      </c>
      <c r="AG1266" s="5">
        <v>0</v>
      </c>
      <c r="AH1266" s="5">
        <f>SUM(Exposure_Information[[#This Row],[Building Coverage Value]:[Business interruption value]])</f>
        <v>397000</v>
      </c>
      <c r="AI1266" s="5">
        <f>SUM(Exposure_Information[[#This Row],[Building Coverage Value]:[Contents Coverage Value]])</f>
        <v>397000</v>
      </c>
      <c r="AJ1266" s="26"/>
    </row>
    <row r="1267" spans="1:36" ht="26" x14ac:dyDescent="0.3">
      <c r="A1267" s="2" t="s">
        <v>148</v>
      </c>
      <c r="B1267" s="2" t="s">
        <v>156</v>
      </c>
      <c r="C1267" s="2" t="s">
        <v>325</v>
      </c>
      <c r="D1267" s="2">
        <v>7054</v>
      </c>
      <c r="E1267" s="2" t="s">
        <v>335</v>
      </c>
      <c r="F1267" s="2" t="s">
        <v>2393</v>
      </c>
      <c r="G1267" s="3">
        <v>426</v>
      </c>
      <c r="H1267" s="3">
        <v>500</v>
      </c>
      <c r="I1267" s="71">
        <f>Exposure_Information[[#This Row],[Total  Insured Value]]+Exposure_Information[[#This Row],[Policy Deductible]]</f>
        <v>40500</v>
      </c>
      <c r="J1267" s="2">
        <v>9487</v>
      </c>
      <c r="K1267" s="3">
        <v>1</v>
      </c>
      <c r="L1267" s="2" t="s">
        <v>9</v>
      </c>
      <c r="M1267" s="2" t="s">
        <v>10713</v>
      </c>
      <c r="N1267" s="2" t="s">
        <v>673</v>
      </c>
      <c r="O1267" s="2" t="s">
        <v>97</v>
      </c>
      <c r="P1267" s="2" t="s">
        <v>224</v>
      </c>
      <c r="Q1267" s="3">
        <v>21</v>
      </c>
      <c r="R1267" s="2" t="s">
        <v>127</v>
      </c>
      <c r="S1267" s="3">
        <v>25</v>
      </c>
      <c r="T1267" s="2" t="s">
        <v>10</v>
      </c>
      <c r="U1267" s="3">
        <v>42.298949</v>
      </c>
      <c r="V1267" s="2" t="s">
        <v>10835</v>
      </c>
      <c r="W1267" s="2" t="s">
        <v>149</v>
      </c>
      <c r="X1267" s="3">
        <v>1</v>
      </c>
      <c r="Y1267" s="3" t="str">
        <f>_xlfn.CONCAT(Exposure_Information[[#This Row],[Building Construction Code]]," - ",Exposure_Information[[#This Row],[Type of building construction]])</f>
        <v>RMS - 1</v>
      </c>
      <c r="Z1267" s="3">
        <v>0</v>
      </c>
      <c r="AA1267" s="2">
        <v>9999</v>
      </c>
      <c r="AB1267" s="2" t="s">
        <v>11</v>
      </c>
      <c r="AC1267" s="2">
        <v>37</v>
      </c>
      <c r="AD1267" s="2" t="str">
        <f>_xlfn.CONCAT(Exposure_Information[[#This Row],[Occupany Code]]," - ",Exposure_Information[[#This Row],[Type of building occupancy]])</f>
        <v>ATC - 37</v>
      </c>
      <c r="AE1267" s="5">
        <v>0</v>
      </c>
      <c r="AF1267" s="5">
        <v>40000</v>
      </c>
      <c r="AG1267" s="5">
        <v>0</v>
      </c>
      <c r="AH1267" s="5">
        <f>SUM(Exposure_Information[[#This Row],[Building Coverage Value]:[Business interruption value]])</f>
        <v>40000</v>
      </c>
      <c r="AI1267" s="5">
        <f>SUM(Exposure_Information[[#This Row],[Building Coverage Value]:[Contents Coverage Value]])</f>
        <v>40000</v>
      </c>
      <c r="AJ1267" s="26"/>
    </row>
    <row r="1268" spans="1:36" ht="26" x14ac:dyDescent="0.3">
      <c r="A1268" s="2" t="s">
        <v>148</v>
      </c>
      <c r="B1268" s="2" t="s">
        <v>156</v>
      </c>
      <c r="C1268" s="2" t="s">
        <v>325</v>
      </c>
      <c r="D1268" s="2">
        <v>7053</v>
      </c>
      <c r="E1268" s="2" t="s">
        <v>335</v>
      </c>
      <c r="F1268" s="2" t="s">
        <v>2092</v>
      </c>
      <c r="G1268" s="3">
        <v>257</v>
      </c>
      <c r="H1268" s="3">
        <v>250</v>
      </c>
      <c r="I1268" s="71">
        <f>Exposure_Information[[#This Row],[Total  Insured Value]]+Exposure_Information[[#This Row],[Policy Deductible]]</f>
        <v>9250</v>
      </c>
      <c r="J1268" s="2">
        <v>9486</v>
      </c>
      <c r="K1268" s="3">
        <v>1</v>
      </c>
      <c r="L1268" s="2" t="s">
        <v>9</v>
      </c>
      <c r="M1268" s="2" t="s">
        <v>10713</v>
      </c>
      <c r="N1268" s="2" t="s">
        <v>2093</v>
      </c>
      <c r="O1268" s="2" t="s">
        <v>9</v>
      </c>
      <c r="P1268" s="2" t="s">
        <v>139</v>
      </c>
      <c r="Q1268" s="3">
        <v>9</v>
      </c>
      <c r="R1268" s="2" t="s">
        <v>70</v>
      </c>
      <c r="S1268" s="3">
        <v>9</v>
      </c>
      <c r="T1268" s="2" t="s">
        <v>10</v>
      </c>
      <c r="U1268" s="3">
        <v>41.408571000000002</v>
      </c>
      <c r="V1268" s="2" t="s">
        <v>10835</v>
      </c>
      <c r="W1268" s="2" t="s">
        <v>149</v>
      </c>
      <c r="X1268" s="3">
        <v>1</v>
      </c>
      <c r="Y1268" s="3" t="str">
        <f>_xlfn.CONCAT(Exposure_Information[[#This Row],[Building Construction Code]]," - ",Exposure_Information[[#This Row],[Type of building construction]])</f>
        <v>RMS - 1</v>
      </c>
      <c r="Z1268" s="3">
        <v>0</v>
      </c>
      <c r="AA1268" s="2">
        <v>9999</v>
      </c>
      <c r="AB1268" s="2" t="s">
        <v>11</v>
      </c>
      <c r="AC1268" s="2">
        <v>37</v>
      </c>
      <c r="AD1268" s="2" t="str">
        <f>_xlfn.CONCAT(Exposure_Information[[#This Row],[Occupany Code]]," - ",Exposure_Information[[#This Row],[Type of building occupancy]])</f>
        <v>ATC - 37</v>
      </c>
      <c r="AE1268" s="5">
        <v>0</v>
      </c>
      <c r="AF1268" s="5">
        <v>9000</v>
      </c>
      <c r="AG1268" s="5">
        <v>0</v>
      </c>
      <c r="AH1268" s="5">
        <f>SUM(Exposure_Information[[#This Row],[Building Coverage Value]:[Business interruption value]])</f>
        <v>9000</v>
      </c>
      <c r="AI1268" s="5">
        <f>SUM(Exposure_Information[[#This Row],[Building Coverage Value]:[Contents Coverage Value]])</f>
        <v>9000</v>
      </c>
      <c r="AJ1268" s="26"/>
    </row>
    <row r="1269" spans="1:36" ht="26" x14ac:dyDescent="0.3">
      <c r="A1269" s="2" t="s">
        <v>148</v>
      </c>
      <c r="B1269" s="2" t="s">
        <v>156</v>
      </c>
      <c r="C1269" s="2" t="s">
        <v>325</v>
      </c>
      <c r="D1269" s="2">
        <v>103611</v>
      </c>
      <c r="E1269" s="2" t="s">
        <v>4697</v>
      </c>
      <c r="F1269" s="2" t="s">
        <v>6869</v>
      </c>
      <c r="G1269" s="3">
        <v>713</v>
      </c>
      <c r="H1269" s="3">
        <v>500</v>
      </c>
      <c r="I1269" s="71">
        <f>Exposure_Information[[#This Row],[Total  Insured Value]]+Exposure_Information[[#This Row],[Policy Deductible]]</f>
        <v>552450</v>
      </c>
      <c r="J1269" s="2">
        <v>106741</v>
      </c>
      <c r="K1269" s="3">
        <v>1</v>
      </c>
      <c r="L1269" s="2" t="s">
        <v>9</v>
      </c>
      <c r="M1269" s="2" t="s">
        <v>6870</v>
      </c>
      <c r="N1269" s="3" t="s">
        <v>6871</v>
      </c>
      <c r="O1269" s="2" t="s">
        <v>1331</v>
      </c>
      <c r="P1269" s="2" t="s">
        <v>69</v>
      </c>
      <c r="Q1269" s="3">
        <v>3</v>
      </c>
      <c r="R1269" s="2" t="s">
        <v>70</v>
      </c>
      <c r="S1269" s="3">
        <v>9</v>
      </c>
      <c r="T1269" s="2" t="s">
        <v>10</v>
      </c>
      <c r="U1269" s="3">
        <v>41.756943</v>
      </c>
      <c r="V1269" s="2" t="s">
        <v>10835</v>
      </c>
      <c r="W1269" s="2" t="s">
        <v>149</v>
      </c>
      <c r="X1269" s="3">
        <v>1</v>
      </c>
      <c r="Y1269" s="3" t="str">
        <f>_xlfn.CONCAT(Exposure_Information[[#This Row],[Building Construction Code]]," - ",Exposure_Information[[#This Row],[Type of building construction]])</f>
        <v>RMS - 1</v>
      </c>
      <c r="Z1269" s="3">
        <v>0</v>
      </c>
      <c r="AA1269" s="2">
        <v>1954</v>
      </c>
      <c r="AB1269" s="2" t="s">
        <v>11</v>
      </c>
      <c r="AC1269" s="2">
        <v>1</v>
      </c>
      <c r="AD1269" s="2" t="str">
        <f>_xlfn.CONCAT(Exposure_Information[[#This Row],[Occupany Code]]," - ",Exposure_Information[[#This Row],[Type of building occupancy]])</f>
        <v>ATC - 1</v>
      </c>
      <c r="AE1269" s="5">
        <v>290500</v>
      </c>
      <c r="AF1269" s="5">
        <v>203350</v>
      </c>
      <c r="AG1269" s="5">
        <v>58100</v>
      </c>
      <c r="AH1269" s="5">
        <f>SUM(Exposure_Information[[#This Row],[Building Coverage Value]:[Business interruption value]])</f>
        <v>551950</v>
      </c>
      <c r="AI1269" s="5">
        <f>SUM(Exposure_Information[[#This Row],[Building Coverage Value]:[Contents Coverage Value]])</f>
        <v>493850</v>
      </c>
      <c r="AJ1269" s="26"/>
    </row>
    <row r="1270" spans="1:36" ht="26" x14ac:dyDescent="0.3">
      <c r="A1270" s="2" t="s">
        <v>148</v>
      </c>
      <c r="B1270" s="2" t="s">
        <v>156</v>
      </c>
      <c r="C1270" s="2" t="s">
        <v>325</v>
      </c>
      <c r="D1270" s="2">
        <v>117039</v>
      </c>
      <c r="E1270" s="2" t="s">
        <v>4697</v>
      </c>
      <c r="F1270" s="2" t="s">
        <v>8931</v>
      </c>
      <c r="G1270" s="3">
        <v>1020</v>
      </c>
      <c r="H1270" s="3">
        <v>1000</v>
      </c>
      <c r="I1270" s="71">
        <f>Exposure_Information[[#This Row],[Total  Insured Value]]+Exposure_Information[[#This Row],[Policy Deductible]]</f>
        <v>552650</v>
      </c>
      <c r="J1270" s="2">
        <v>120169</v>
      </c>
      <c r="K1270" s="3">
        <v>1</v>
      </c>
      <c r="L1270" s="2" t="s">
        <v>9</v>
      </c>
      <c r="M1270" s="2" t="s">
        <v>8932</v>
      </c>
      <c r="N1270" s="3" t="s">
        <v>8933</v>
      </c>
      <c r="O1270" s="2" t="s">
        <v>96</v>
      </c>
      <c r="P1270" s="2" t="s">
        <v>80</v>
      </c>
      <c r="Q1270" s="3">
        <v>47</v>
      </c>
      <c r="R1270" s="2" t="s">
        <v>25</v>
      </c>
      <c r="S1270" s="3">
        <v>36</v>
      </c>
      <c r="T1270" s="2" t="s">
        <v>10</v>
      </c>
      <c r="U1270" s="3">
        <v>40.615116</v>
      </c>
      <c r="V1270" s="2" t="s">
        <v>10835</v>
      </c>
      <c r="W1270" s="2" t="s">
        <v>149</v>
      </c>
      <c r="X1270" s="3">
        <v>2</v>
      </c>
      <c r="Y1270" s="3" t="str">
        <f>_xlfn.CONCAT(Exposure_Information[[#This Row],[Building Construction Code]]," - ",Exposure_Information[[#This Row],[Type of building construction]])</f>
        <v>RMS - 2</v>
      </c>
      <c r="Z1270" s="3">
        <v>0</v>
      </c>
      <c r="AA1270" s="2">
        <v>1935</v>
      </c>
      <c r="AB1270" s="2" t="s">
        <v>11</v>
      </c>
      <c r="AC1270" s="2">
        <v>1</v>
      </c>
      <c r="AD1270" s="2" t="str">
        <f>_xlfn.CONCAT(Exposure_Information[[#This Row],[Occupany Code]]," - ",Exposure_Information[[#This Row],[Type of building occupancy]])</f>
        <v>ATC - 1</v>
      </c>
      <c r="AE1270" s="5">
        <v>324500</v>
      </c>
      <c r="AF1270" s="5">
        <v>162250</v>
      </c>
      <c r="AG1270" s="5">
        <v>64900</v>
      </c>
      <c r="AH1270" s="5">
        <f>SUM(Exposure_Information[[#This Row],[Building Coverage Value]:[Business interruption value]])</f>
        <v>551650</v>
      </c>
      <c r="AI1270" s="5">
        <f>SUM(Exposure_Information[[#This Row],[Building Coverage Value]:[Contents Coverage Value]])</f>
        <v>486750</v>
      </c>
      <c r="AJ1270" s="26"/>
    </row>
    <row r="1271" spans="1:36" ht="26" x14ac:dyDescent="0.3">
      <c r="A1271" s="2" t="s">
        <v>148</v>
      </c>
      <c r="B1271" s="2" t="s">
        <v>156</v>
      </c>
      <c r="C1271" s="2" t="s">
        <v>325</v>
      </c>
      <c r="D1271" s="2">
        <v>115921</v>
      </c>
      <c r="E1271" s="2" t="s">
        <v>4697</v>
      </c>
      <c r="F1271" s="2" t="s">
        <v>9260</v>
      </c>
      <c r="G1271" s="3">
        <v>848</v>
      </c>
      <c r="H1271" s="3">
        <v>1000</v>
      </c>
      <c r="I1271" s="71">
        <f>Exposure_Information[[#This Row],[Total  Insured Value]]+Exposure_Information[[#This Row],[Policy Deductible]]</f>
        <v>552650</v>
      </c>
      <c r="J1271" s="2">
        <v>119051</v>
      </c>
      <c r="K1271" s="3">
        <v>1</v>
      </c>
      <c r="L1271" s="2" t="s">
        <v>9</v>
      </c>
      <c r="M1271" s="2" t="s">
        <v>9261</v>
      </c>
      <c r="N1271" s="3" t="s">
        <v>9262</v>
      </c>
      <c r="O1271" s="2" t="s">
        <v>8392</v>
      </c>
      <c r="P1271" s="2" t="s">
        <v>28</v>
      </c>
      <c r="Q1271" s="3">
        <v>81</v>
      </c>
      <c r="R1271" s="2" t="s">
        <v>25</v>
      </c>
      <c r="S1271" s="3">
        <v>36</v>
      </c>
      <c r="T1271" s="2" t="s">
        <v>10</v>
      </c>
      <c r="U1271" s="3">
        <v>40.760162000000001</v>
      </c>
      <c r="V1271" s="2" t="s">
        <v>10835</v>
      </c>
      <c r="W1271" s="2" t="s">
        <v>149</v>
      </c>
      <c r="X1271" s="3">
        <v>2</v>
      </c>
      <c r="Y1271" s="3" t="str">
        <f>_xlfn.CONCAT(Exposure_Information[[#This Row],[Building Construction Code]]," - ",Exposure_Information[[#This Row],[Type of building construction]])</f>
        <v>RMS - 2</v>
      </c>
      <c r="Z1271" s="3">
        <v>0</v>
      </c>
      <c r="AA1271" s="2">
        <v>1940</v>
      </c>
      <c r="AB1271" s="2" t="s">
        <v>11</v>
      </c>
      <c r="AC1271" s="2">
        <v>1</v>
      </c>
      <c r="AD1271" s="2" t="str">
        <f>_xlfn.CONCAT(Exposure_Information[[#This Row],[Occupany Code]]," - ",Exposure_Information[[#This Row],[Type of building occupancy]])</f>
        <v>ATC - 1</v>
      </c>
      <c r="AE1271" s="5">
        <v>324500</v>
      </c>
      <c r="AF1271" s="5">
        <v>162250</v>
      </c>
      <c r="AG1271" s="5">
        <v>64900</v>
      </c>
      <c r="AH1271" s="5">
        <f>SUM(Exposure_Information[[#This Row],[Building Coverage Value]:[Business interruption value]])</f>
        <v>551650</v>
      </c>
      <c r="AI1271" s="5">
        <f>SUM(Exposure_Information[[#This Row],[Building Coverage Value]:[Contents Coverage Value]])</f>
        <v>486750</v>
      </c>
      <c r="AJ1271" s="26"/>
    </row>
    <row r="1272" spans="1:36" ht="26" x14ac:dyDescent="0.3">
      <c r="A1272" s="2" t="s">
        <v>148</v>
      </c>
      <c r="B1272" s="2" t="s">
        <v>156</v>
      </c>
      <c r="C1272" s="2" t="s">
        <v>325</v>
      </c>
      <c r="D1272" s="2">
        <v>7050</v>
      </c>
      <c r="E1272" s="2" t="s">
        <v>335</v>
      </c>
      <c r="F1272" s="2" t="s">
        <v>1601</v>
      </c>
      <c r="G1272" s="3">
        <v>1009.3499755859375</v>
      </c>
      <c r="H1272" s="3">
        <v>1000</v>
      </c>
      <c r="I1272" s="71">
        <f>Exposure_Information[[#This Row],[Total  Insured Value]]+Exposure_Information[[#This Row],[Policy Deductible]]</f>
        <v>251000</v>
      </c>
      <c r="J1272" s="2">
        <v>9483</v>
      </c>
      <c r="K1272" s="3">
        <v>1</v>
      </c>
      <c r="L1272" s="2" t="s">
        <v>9</v>
      </c>
      <c r="M1272" s="2" t="s">
        <v>10713</v>
      </c>
      <c r="N1272" s="3" t="s">
        <v>1602</v>
      </c>
      <c r="O1272" s="2" t="s">
        <v>385</v>
      </c>
      <c r="P1272" s="2" t="s">
        <v>80</v>
      </c>
      <c r="Q1272" s="3">
        <v>47</v>
      </c>
      <c r="R1272" s="2" t="s">
        <v>25</v>
      </c>
      <c r="S1272" s="3">
        <v>36</v>
      </c>
      <c r="T1272" s="2" t="s">
        <v>10</v>
      </c>
      <c r="U1272" s="3">
        <v>40.693064</v>
      </c>
      <c r="V1272" s="2" t="s">
        <v>10835</v>
      </c>
      <c r="W1272" s="2" t="s">
        <v>149</v>
      </c>
      <c r="X1272" s="3">
        <v>2</v>
      </c>
      <c r="Y1272" s="3" t="str">
        <f>_xlfn.CONCAT(Exposure_Information[[#This Row],[Building Construction Code]]," - ",Exposure_Information[[#This Row],[Type of building construction]])</f>
        <v>RMS - 2</v>
      </c>
      <c r="Z1272" s="3">
        <v>0</v>
      </c>
      <c r="AA1272" s="2">
        <v>9999</v>
      </c>
      <c r="AB1272" s="2" t="s">
        <v>11</v>
      </c>
      <c r="AC1272" s="2">
        <v>37</v>
      </c>
      <c r="AD1272" s="2" t="str">
        <f>_xlfn.CONCAT(Exposure_Information[[#This Row],[Occupany Code]]," - ",Exposure_Information[[#This Row],[Type of building occupancy]])</f>
        <v>ATC - 37</v>
      </c>
      <c r="AE1272" s="5">
        <v>0</v>
      </c>
      <c r="AF1272" s="5">
        <v>250000</v>
      </c>
      <c r="AG1272" s="5">
        <v>0</v>
      </c>
      <c r="AH1272" s="5">
        <f>SUM(Exposure_Information[[#This Row],[Building Coverage Value]:[Business interruption value]])</f>
        <v>250000</v>
      </c>
      <c r="AI1272" s="5">
        <f>SUM(Exposure_Information[[#This Row],[Building Coverage Value]:[Contents Coverage Value]])</f>
        <v>250000</v>
      </c>
      <c r="AJ1272" s="26"/>
    </row>
    <row r="1273" spans="1:36" ht="26" x14ac:dyDescent="0.3">
      <c r="A1273" s="2" t="s">
        <v>148</v>
      </c>
      <c r="B1273" s="2" t="s">
        <v>156</v>
      </c>
      <c r="C1273" s="2" t="s">
        <v>325</v>
      </c>
      <c r="D1273" s="2">
        <v>121232</v>
      </c>
      <c r="E1273" s="2" t="s">
        <v>4697</v>
      </c>
      <c r="F1273" s="2" t="s">
        <v>9550</v>
      </c>
      <c r="G1273" s="3">
        <v>805</v>
      </c>
      <c r="H1273" s="3">
        <v>500</v>
      </c>
      <c r="I1273" s="71">
        <f>Exposure_Information[[#This Row],[Total  Insured Value]]+Exposure_Information[[#This Row],[Policy Deductible]]</f>
        <v>551500</v>
      </c>
      <c r="J1273" s="2">
        <v>124362</v>
      </c>
      <c r="K1273" s="3">
        <v>1</v>
      </c>
      <c r="L1273" s="2" t="s">
        <v>9</v>
      </c>
      <c r="M1273" s="2" t="s">
        <v>9551</v>
      </c>
      <c r="N1273" s="3" t="s">
        <v>9552</v>
      </c>
      <c r="O1273" s="2" t="s">
        <v>9553</v>
      </c>
      <c r="P1273" s="2" t="s">
        <v>28</v>
      </c>
      <c r="Q1273" s="3">
        <v>81</v>
      </c>
      <c r="R1273" s="2" t="s">
        <v>25</v>
      </c>
      <c r="S1273" s="3">
        <v>36</v>
      </c>
      <c r="T1273" s="2" t="s">
        <v>10</v>
      </c>
      <c r="U1273" s="3">
        <v>40.776707000000002</v>
      </c>
      <c r="V1273" s="2" t="s">
        <v>10835</v>
      </c>
      <c r="W1273" s="2" t="s">
        <v>149</v>
      </c>
      <c r="X1273" s="3">
        <v>2</v>
      </c>
      <c r="Y1273" s="3" t="str">
        <f>_xlfn.CONCAT(Exposure_Information[[#This Row],[Building Construction Code]]," - ",Exposure_Information[[#This Row],[Type of building construction]])</f>
        <v>RMS - 2</v>
      </c>
      <c r="Z1273" s="3">
        <v>0</v>
      </c>
      <c r="AA1273" s="2">
        <v>1955</v>
      </c>
      <c r="AB1273" s="2" t="s">
        <v>11</v>
      </c>
      <c r="AC1273" s="2">
        <v>1</v>
      </c>
      <c r="AD1273" s="2" t="str">
        <f>_xlfn.CONCAT(Exposure_Information[[#This Row],[Occupany Code]]," - ",Exposure_Information[[#This Row],[Type of building occupancy]])</f>
        <v>ATC - 1</v>
      </c>
      <c r="AE1273" s="5">
        <v>290000</v>
      </c>
      <c r="AF1273" s="5">
        <v>203000</v>
      </c>
      <c r="AG1273" s="5">
        <v>58000</v>
      </c>
      <c r="AH1273" s="5">
        <f>SUM(Exposure_Information[[#This Row],[Building Coverage Value]:[Business interruption value]])</f>
        <v>551000</v>
      </c>
      <c r="AI1273" s="5">
        <f>SUM(Exposure_Information[[#This Row],[Building Coverage Value]:[Contents Coverage Value]])</f>
        <v>493000</v>
      </c>
      <c r="AJ1273" s="26"/>
    </row>
    <row r="1274" spans="1:36" x14ac:dyDescent="0.3">
      <c r="A1274" s="2" t="s">
        <v>148</v>
      </c>
      <c r="B1274" s="2" t="s">
        <v>156</v>
      </c>
      <c r="C1274" s="2" t="s">
        <v>325</v>
      </c>
      <c r="D1274" s="2">
        <v>16990</v>
      </c>
      <c r="E1274" s="2" t="s">
        <v>367</v>
      </c>
      <c r="F1274" s="2" t="s">
        <v>4651</v>
      </c>
      <c r="G1274" s="3">
        <v>1329</v>
      </c>
      <c r="H1274" s="3">
        <v>2500</v>
      </c>
      <c r="I1274" s="71">
        <f>Exposure_Information[[#This Row],[Total  Insured Value]]+Exposure_Information[[#This Row],[Policy Deductible]]</f>
        <v>553000</v>
      </c>
      <c r="J1274" s="2">
        <v>20061</v>
      </c>
      <c r="K1274" s="3">
        <v>1</v>
      </c>
      <c r="L1274" s="2" t="s">
        <v>9</v>
      </c>
      <c r="M1274" s="2" t="s">
        <v>4652</v>
      </c>
      <c r="N1274" s="3" t="s">
        <v>4653</v>
      </c>
      <c r="O1274" s="2" t="s">
        <v>263</v>
      </c>
      <c r="P1274" s="2" t="s">
        <v>72</v>
      </c>
      <c r="Q1274" s="3">
        <v>25</v>
      </c>
      <c r="R1274" s="2" t="s">
        <v>127</v>
      </c>
      <c r="S1274" s="3">
        <v>25</v>
      </c>
      <c r="T1274" s="2" t="s">
        <v>10</v>
      </c>
      <c r="U1274" s="3">
        <v>42.354683000000001</v>
      </c>
      <c r="V1274" s="2" t="s">
        <v>10835</v>
      </c>
      <c r="W1274" s="2" t="s">
        <v>149</v>
      </c>
      <c r="X1274" s="3">
        <v>1</v>
      </c>
      <c r="Y1274" s="3" t="str">
        <f>_xlfn.CONCAT(Exposure_Information[[#This Row],[Building Construction Code]]," - ",Exposure_Information[[#This Row],[Type of building construction]])</f>
        <v>RMS - 1</v>
      </c>
      <c r="Z1274" s="3">
        <v>0</v>
      </c>
      <c r="AA1274" s="2">
        <v>1924</v>
      </c>
      <c r="AB1274" s="2" t="s">
        <v>11</v>
      </c>
      <c r="AC1274" s="2">
        <v>1</v>
      </c>
      <c r="AD1274" s="2" t="str">
        <f>_xlfn.CONCAT(Exposure_Information[[#This Row],[Occupany Code]]," - ",Exposure_Information[[#This Row],[Type of building occupancy]])</f>
        <v>ATC - 1</v>
      </c>
      <c r="AE1274" s="5">
        <v>550500</v>
      </c>
      <c r="AF1274" s="5">
        <v>0</v>
      </c>
      <c r="AG1274" s="5">
        <v>0</v>
      </c>
      <c r="AH1274" s="5">
        <f>SUM(Exposure_Information[[#This Row],[Building Coverage Value]:[Business interruption value]])</f>
        <v>550500</v>
      </c>
      <c r="AI1274" s="5">
        <f>SUM(Exposure_Information[[#This Row],[Building Coverage Value]:[Contents Coverage Value]])</f>
        <v>550500</v>
      </c>
      <c r="AJ1274" s="26"/>
    </row>
    <row r="1275" spans="1:36" ht="39" x14ac:dyDescent="0.3">
      <c r="A1275" s="2" t="s">
        <v>148</v>
      </c>
      <c r="B1275" s="2" t="s">
        <v>156</v>
      </c>
      <c r="C1275" s="2" t="s">
        <v>325</v>
      </c>
      <c r="D1275" s="2">
        <v>106715</v>
      </c>
      <c r="E1275" s="2" t="s">
        <v>4697</v>
      </c>
      <c r="F1275" s="2" t="s">
        <v>5382</v>
      </c>
      <c r="G1275" s="3">
        <v>1033</v>
      </c>
      <c r="H1275" s="3">
        <v>500</v>
      </c>
      <c r="I1275" s="71">
        <f>Exposure_Information[[#This Row],[Total  Insured Value]]+Exposure_Information[[#This Row],[Policy Deductible]]</f>
        <v>550550</v>
      </c>
      <c r="J1275" s="2">
        <v>109845</v>
      </c>
      <c r="K1275" s="3">
        <v>1</v>
      </c>
      <c r="L1275" s="2" t="s">
        <v>9</v>
      </c>
      <c r="M1275" s="2" t="s">
        <v>5383</v>
      </c>
      <c r="N1275" s="3" t="s">
        <v>5384</v>
      </c>
      <c r="O1275" s="2" t="s">
        <v>5385</v>
      </c>
      <c r="P1275" s="2" t="s">
        <v>257</v>
      </c>
      <c r="Q1275" s="3">
        <v>7</v>
      </c>
      <c r="R1275" s="2" t="s">
        <v>248</v>
      </c>
      <c r="S1275" s="3">
        <v>44</v>
      </c>
      <c r="T1275" s="2" t="s">
        <v>10</v>
      </c>
      <c r="U1275" s="3">
        <v>41.920887999999998</v>
      </c>
      <c r="V1275" s="2" t="s">
        <v>10835</v>
      </c>
      <c r="W1275" s="2" t="s">
        <v>149</v>
      </c>
      <c r="X1275" s="3">
        <v>1</v>
      </c>
      <c r="Y1275" s="3" t="str">
        <f>_xlfn.CONCAT(Exposure_Information[[#This Row],[Building Construction Code]]," - ",Exposure_Information[[#This Row],[Type of building construction]])</f>
        <v>RMS - 1</v>
      </c>
      <c r="Z1275" s="3">
        <v>0</v>
      </c>
      <c r="AA1275" s="2">
        <v>1975</v>
      </c>
      <c r="AB1275" s="2" t="s">
        <v>11</v>
      </c>
      <c r="AC1275" s="2">
        <v>1</v>
      </c>
      <c r="AD1275" s="2" t="str">
        <f>_xlfn.CONCAT(Exposure_Information[[#This Row],[Occupany Code]]," - ",Exposure_Information[[#This Row],[Type of building occupancy]])</f>
        <v>ATC - 1</v>
      </c>
      <c r="AE1275" s="5">
        <v>289500</v>
      </c>
      <c r="AF1275" s="5">
        <v>202650</v>
      </c>
      <c r="AG1275" s="5">
        <v>57900</v>
      </c>
      <c r="AH1275" s="5">
        <f>SUM(Exposure_Information[[#This Row],[Building Coverage Value]:[Business interruption value]])</f>
        <v>550050</v>
      </c>
      <c r="AI1275" s="5">
        <f>SUM(Exposure_Information[[#This Row],[Building Coverage Value]:[Contents Coverage Value]])</f>
        <v>492150</v>
      </c>
      <c r="AJ1275" s="26"/>
    </row>
    <row r="1276" spans="1:36" x14ac:dyDescent="0.3">
      <c r="A1276" s="2" t="s">
        <v>148</v>
      </c>
      <c r="B1276" s="2" t="s">
        <v>156</v>
      </c>
      <c r="C1276" s="2" t="s">
        <v>325</v>
      </c>
      <c r="D1276" s="2">
        <v>106348</v>
      </c>
      <c r="E1276" s="2" t="s">
        <v>4697</v>
      </c>
      <c r="F1276" s="2" t="s">
        <v>5962</v>
      </c>
      <c r="G1276" s="3">
        <v>694</v>
      </c>
      <c r="H1276" s="3">
        <v>500</v>
      </c>
      <c r="I1276" s="71">
        <f>Exposure_Information[[#This Row],[Total  Insured Value]]+Exposure_Information[[#This Row],[Policy Deductible]]</f>
        <v>550550</v>
      </c>
      <c r="J1276" s="2">
        <v>109478</v>
      </c>
      <c r="K1276" s="3">
        <v>1</v>
      </c>
      <c r="L1276" s="2" t="s">
        <v>9</v>
      </c>
      <c r="M1276" s="2" t="s">
        <v>5963</v>
      </c>
      <c r="N1276" s="3" t="s">
        <v>5964</v>
      </c>
      <c r="O1276" s="2" t="s">
        <v>894</v>
      </c>
      <c r="P1276" s="2" t="s">
        <v>224</v>
      </c>
      <c r="Q1276" s="3">
        <v>21</v>
      </c>
      <c r="R1276" s="2" t="s">
        <v>127</v>
      </c>
      <c r="S1276" s="3">
        <v>25</v>
      </c>
      <c r="T1276" s="2" t="s">
        <v>10</v>
      </c>
      <c r="U1276" s="3">
        <v>42.248595999999999</v>
      </c>
      <c r="V1276" s="2" t="s">
        <v>10835</v>
      </c>
      <c r="W1276" s="2" t="s">
        <v>149</v>
      </c>
      <c r="X1276" s="3">
        <v>1</v>
      </c>
      <c r="Y1276" s="3" t="str">
        <f>_xlfn.CONCAT(Exposure_Information[[#This Row],[Building Construction Code]]," - ",Exposure_Information[[#This Row],[Type of building construction]])</f>
        <v>RMS - 1</v>
      </c>
      <c r="Z1276" s="3">
        <v>0</v>
      </c>
      <c r="AA1276" s="2">
        <v>1976</v>
      </c>
      <c r="AB1276" s="2" t="s">
        <v>11</v>
      </c>
      <c r="AC1276" s="2">
        <v>1</v>
      </c>
      <c r="AD1276" s="2" t="str">
        <f>_xlfn.CONCAT(Exposure_Information[[#This Row],[Occupany Code]]," - ",Exposure_Information[[#This Row],[Type of building occupancy]])</f>
        <v>ATC - 1</v>
      </c>
      <c r="AE1276" s="5">
        <v>289500</v>
      </c>
      <c r="AF1276" s="5">
        <v>202650</v>
      </c>
      <c r="AG1276" s="5">
        <v>57900</v>
      </c>
      <c r="AH1276" s="5">
        <f>SUM(Exposure_Information[[#This Row],[Building Coverage Value]:[Business interruption value]])</f>
        <v>550050</v>
      </c>
      <c r="AI1276" s="5">
        <f>SUM(Exposure_Information[[#This Row],[Building Coverage Value]:[Contents Coverage Value]])</f>
        <v>492150</v>
      </c>
      <c r="AJ1276" s="26"/>
    </row>
    <row r="1277" spans="1:36" ht="26" x14ac:dyDescent="0.3">
      <c r="A1277" s="2" t="s">
        <v>148</v>
      </c>
      <c r="B1277" s="2" t="s">
        <v>156</v>
      </c>
      <c r="C1277" s="2" t="s">
        <v>325</v>
      </c>
      <c r="D1277" s="2">
        <v>116438</v>
      </c>
      <c r="E1277" s="2" t="s">
        <v>4697</v>
      </c>
      <c r="F1277" s="2" t="s">
        <v>8946</v>
      </c>
      <c r="G1277" s="3">
        <v>872</v>
      </c>
      <c r="H1277" s="3">
        <v>500</v>
      </c>
      <c r="I1277" s="71">
        <f>Exposure_Information[[#This Row],[Total  Insured Value]]+Exposure_Information[[#This Row],[Policy Deductible]]</f>
        <v>550550</v>
      </c>
      <c r="J1277" s="2">
        <v>119568</v>
      </c>
      <c r="K1277" s="3">
        <v>1</v>
      </c>
      <c r="L1277" s="2" t="s">
        <v>9</v>
      </c>
      <c r="M1277" s="2" t="s">
        <v>8947</v>
      </c>
      <c r="N1277" s="3" t="s">
        <v>8948</v>
      </c>
      <c r="O1277" s="2" t="s">
        <v>4696</v>
      </c>
      <c r="P1277" s="2" t="s">
        <v>139</v>
      </c>
      <c r="Q1277" s="3">
        <v>9</v>
      </c>
      <c r="R1277" s="2" t="s">
        <v>70</v>
      </c>
      <c r="S1277" s="3">
        <v>9</v>
      </c>
      <c r="T1277" s="2" t="s">
        <v>10</v>
      </c>
      <c r="U1277" s="3">
        <v>41.349898000000003</v>
      </c>
      <c r="V1277" s="2" t="s">
        <v>10835</v>
      </c>
      <c r="W1277" s="2" t="s">
        <v>149</v>
      </c>
      <c r="X1277" s="3">
        <v>1</v>
      </c>
      <c r="Y1277" s="3" t="str">
        <f>_xlfn.CONCAT(Exposure_Information[[#This Row],[Building Construction Code]]," - ",Exposure_Information[[#This Row],[Type of building construction]])</f>
        <v>RMS - 1</v>
      </c>
      <c r="Z1277" s="3">
        <v>0</v>
      </c>
      <c r="AA1277" s="2">
        <v>1920</v>
      </c>
      <c r="AB1277" s="2" t="s">
        <v>11</v>
      </c>
      <c r="AC1277" s="2">
        <v>1</v>
      </c>
      <c r="AD1277" s="2" t="str">
        <f>_xlfn.CONCAT(Exposure_Information[[#This Row],[Occupany Code]]," - ",Exposure_Information[[#This Row],[Type of building occupancy]])</f>
        <v>ATC - 1</v>
      </c>
      <c r="AE1277" s="5">
        <v>289500</v>
      </c>
      <c r="AF1277" s="5">
        <v>202650</v>
      </c>
      <c r="AG1277" s="5">
        <v>57900</v>
      </c>
      <c r="AH1277" s="5">
        <f>SUM(Exposure_Information[[#This Row],[Building Coverage Value]:[Business interruption value]])</f>
        <v>550050</v>
      </c>
      <c r="AI1277" s="5">
        <f>SUM(Exposure_Information[[#This Row],[Building Coverage Value]:[Contents Coverage Value]])</f>
        <v>492150</v>
      </c>
      <c r="AJ1277" s="26"/>
    </row>
    <row r="1278" spans="1:36" ht="26" x14ac:dyDescent="0.3">
      <c r="A1278" s="2" t="s">
        <v>148</v>
      </c>
      <c r="B1278" s="2" t="s">
        <v>156</v>
      </c>
      <c r="C1278" s="2" t="s">
        <v>325</v>
      </c>
      <c r="D1278" s="2">
        <v>7049</v>
      </c>
      <c r="E1278" s="2" t="s">
        <v>335</v>
      </c>
      <c r="F1278" s="2" t="s">
        <v>2508</v>
      </c>
      <c r="G1278" s="3">
        <v>310</v>
      </c>
      <c r="H1278" s="3">
        <v>250</v>
      </c>
      <c r="I1278" s="71">
        <f>Exposure_Information[[#This Row],[Total  Insured Value]]+Exposure_Information[[#This Row],[Policy Deductible]]</f>
        <v>25250</v>
      </c>
      <c r="J1278" s="2">
        <v>9482</v>
      </c>
      <c r="K1278" s="3">
        <v>1</v>
      </c>
      <c r="L1278" s="2" t="s">
        <v>9</v>
      </c>
      <c r="M1278" s="2" t="s">
        <v>10713</v>
      </c>
      <c r="N1278" s="2" t="s">
        <v>310</v>
      </c>
      <c r="O1278" s="2" t="s">
        <v>541</v>
      </c>
      <c r="P1278" s="2" t="s">
        <v>174</v>
      </c>
      <c r="Q1278" s="3">
        <v>5</v>
      </c>
      <c r="R1278" s="2" t="s">
        <v>127</v>
      </c>
      <c r="S1278" s="3">
        <v>25</v>
      </c>
      <c r="T1278" s="2" t="s">
        <v>10</v>
      </c>
      <c r="U1278" s="3">
        <v>41.592779999999998</v>
      </c>
      <c r="V1278" s="2" t="s">
        <v>10835</v>
      </c>
      <c r="W1278" s="2" t="s">
        <v>149</v>
      </c>
      <c r="X1278" s="3">
        <v>1</v>
      </c>
      <c r="Y1278" s="3" t="str">
        <f>_xlfn.CONCAT(Exposure_Information[[#This Row],[Building Construction Code]]," - ",Exposure_Information[[#This Row],[Type of building construction]])</f>
        <v>RMS - 1</v>
      </c>
      <c r="Z1278" s="3">
        <v>0</v>
      </c>
      <c r="AA1278" s="2">
        <v>9999</v>
      </c>
      <c r="AB1278" s="2" t="s">
        <v>11</v>
      </c>
      <c r="AC1278" s="2">
        <v>37</v>
      </c>
      <c r="AD1278" s="2" t="str">
        <f>_xlfn.CONCAT(Exposure_Information[[#This Row],[Occupany Code]]," - ",Exposure_Information[[#This Row],[Type of building occupancy]])</f>
        <v>ATC - 37</v>
      </c>
      <c r="AE1278" s="5">
        <v>0</v>
      </c>
      <c r="AF1278" s="5">
        <v>25000</v>
      </c>
      <c r="AG1278" s="5">
        <v>0</v>
      </c>
      <c r="AH1278" s="5">
        <f>SUM(Exposure_Information[[#This Row],[Building Coverage Value]:[Business interruption value]])</f>
        <v>25000</v>
      </c>
      <c r="AI1278" s="5">
        <f>SUM(Exposure_Information[[#This Row],[Building Coverage Value]:[Contents Coverage Value]])</f>
        <v>25000</v>
      </c>
      <c r="AJ1278" s="26"/>
    </row>
    <row r="1279" spans="1:36" ht="26" x14ac:dyDescent="0.3">
      <c r="A1279" s="2" t="s">
        <v>148</v>
      </c>
      <c r="B1279" s="2" t="s">
        <v>156</v>
      </c>
      <c r="C1279" s="2" t="s">
        <v>325</v>
      </c>
      <c r="D1279" s="2">
        <v>7043</v>
      </c>
      <c r="E1279" s="2" t="s">
        <v>335</v>
      </c>
      <c r="F1279" s="2" t="s">
        <v>1125</v>
      </c>
      <c r="G1279" s="3">
        <v>498</v>
      </c>
      <c r="H1279" s="3">
        <v>250</v>
      </c>
      <c r="I1279" s="71">
        <f>Exposure_Information[[#This Row],[Total  Insured Value]]+Exposure_Information[[#This Row],[Policy Deductible]]</f>
        <v>15250</v>
      </c>
      <c r="J1279" s="2">
        <v>9476</v>
      </c>
      <c r="K1279" s="3">
        <v>1</v>
      </c>
      <c r="L1279" s="2" t="s">
        <v>9</v>
      </c>
      <c r="M1279" s="2" t="s">
        <v>10713</v>
      </c>
      <c r="N1279" s="2" t="s">
        <v>1126</v>
      </c>
      <c r="O1279" s="2" t="s">
        <v>161</v>
      </c>
      <c r="P1279" s="2" t="s">
        <v>72</v>
      </c>
      <c r="Q1279" s="3">
        <v>25</v>
      </c>
      <c r="R1279" s="2" t="s">
        <v>127</v>
      </c>
      <c r="S1279" s="3">
        <v>25</v>
      </c>
      <c r="T1279" s="2" t="s">
        <v>10</v>
      </c>
      <c r="U1279" s="3">
        <v>42.348933000000002</v>
      </c>
      <c r="V1279" s="2" t="s">
        <v>10835</v>
      </c>
      <c r="W1279" s="2" t="s">
        <v>149</v>
      </c>
      <c r="X1279" s="3">
        <v>2</v>
      </c>
      <c r="Y1279" s="3" t="str">
        <f>_xlfn.CONCAT(Exposure_Information[[#This Row],[Building Construction Code]]," - ",Exposure_Information[[#This Row],[Type of building construction]])</f>
        <v>RMS - 2</v>
      </c>
      <c r="Z1279" s="3">
        <v>0</v>
      </c>
      <c r="AA1279" s="2">
        <v>9999</v>
      </c>
      <c r="AB1279" s="2" t="s">
        <v>11</v>
      </c>
      <c r="AC1279" s="2">
        <v>37</v>
      </c>
      <c r="AD1279" s="2" t="str">
        <f>_xlfn.CONCAT(Exposure_Information[[#This Row],[Occupany Code]]," - ",Exposure_Information[[#This Row],[Type of building occupancy]])</f>
        <v>ATC - 37</v>
      </c>
      <c r="AE1279" s="5">
        <v>0</v>
      </c>
      <c r="AF1279" s="5">
        <v>15000</v>
      </c>
      <c r="AG1279" s="5">
        <v>0</v>
      </c>
      <c r="AH1279" s="5">
        <f>SUM(Exposure_Information[[#This Row],[Building Coverage Value]:[Business interruption value]])</f>
        <v>15000</v>
      </c>
      <c r="AI1279" s="5">
        <f>SUM(Exposure_Information[[#This Row],[Building Coverage Value]:[Contents Coverage Value]])</f>
        <v>15000</v>
      </c>
      <c r="AJ1279" s="26"/>
    </row>
    <row r="1280" spans="1:36" ht="26" x14ac:dyDescent="0.3">
      <c r="A1280" s="2" t="s">
        <v>148</v>
      </c>
      <c r="B1280" s="2" t="s">
        <v>156</v>
      </c>
      <c r="C1280" s="2" t="s">
        <v>325</v>
      </c>
      <c r="D1280" s="2">
        <v>102854</v>
      </c>
      <c r="E1280" s="2" t="s">
        <v>4697</v>
      </c>
      <c r="F1280" s="2" t="s">
        <v>6391</v>
      </c>
      <c r="G1280" s="3">
        <v>832</v>
      </c>
      <c r="H1280" s="3">
        <v>1000</v>
      </c>
      <c r="I1280" s="71">
        <f>Exposure_Information[[#This Row],[Total  Insured Value]]+Exposure_Information[[#This Row],[Policy Deductible]]</f>
        <v>550100</v>
      </c>
      <c r="J1280" s="2">
        <v>105984</v>
      </c>
      <c r="K1280" s="3">
        <v>1</v>
      </c>
      <c r="L1280" s="2" t="s">
        <v>9</v>
      </c>
      <c r="M1280" s="2" t="s">
        <v>6392</v>
      </c>
      <c r="N1280" s="3" t="s">
        <v>6393</v>
      </c>
      <c r="O1280" s="2" t="s">
        <v>4888</v>
      </c>
      <c r="P1280" s="2" t="s">
        <v>118</v>
      </c>
      <c r="Q1280" s="3">
        <v>11</v>
      </c>
      <c r="R1280" s="2" t="s">
        <v>70</v>
      </c>
      <c r="S1280" s="3">
        <v>9</v>
      </c>
      <c r="T1280" s="2" t="s">
        <v>10</v>
      </c>
      <c r="U1280" s="3">
        <v>41.584927</v>
      </c>
      <c r="V1280" s="2" t="s">
        <v>10835</v>
      </c>
      <c r="W1280" s="2" t="s">
        <v>149</v>
      </c>
      <c r="X1280" s="3">
        <v>1</v>
      </c>
      <c r="Y1280" s="3" t="str">
        <f>_xlfn.CONCAT(Exposure_Information[[#This Row],[Building Construction Code]]," - ",Exposure_Information[[#This Row],[Type of building construction]])</f>
        <v>RMS - 1</v>
      </c>
      <c r="Z1280" s="3">
        <v>0</v>
      </c>
      <c r="AA1280" s="2">
        <v>1974</v>
      </c>
      <c r="AB1280" s="2" t="s">
        <v>11</v>
      </c>
      <c r="AC1280" s="2">
        <v>1</v>
      </c>
      <c r="AD1280" s="2" t="str">
        <f>_xlfn.CONCAT(Exposure_Information[[#This Row],[Occupany Code]]," - ",Exposure_Information[[#This Row],[Type of building occupancy]])</f>
        <v>ATC - 1</v>
      </c>
      <c r="AE1280" s="5">
        <v>289000</v>
      </c>
      <c r="AF1280" s="5">
        <v>202300</v>
      </c>
      <c r="AG1280" s="5">
        <v>57800</v>
      </c>
      <c r="AH1280" s="5">
        <f>SUM(Exposure_Information[[#This Row],[Building Coverage Value]:[Business interruption value]])</f>
        <v>549100</v>
      </c>
      <c r="AI1280" s="5">
        <f>SUM(Exposure_Information[[#This Row],[Building Coverage Value]:[Contents Coverage Value]])</f>
        <v>491300</v>
      </c>
      <c r="AJ1280" s="26"/>
    </row>
    <row r="1281" spans="1:36" ht="26" x14ac:dyDescent="0.3">
      <c r="A1281" s="2" t="s">
        <v>148</v>
      </c>
      <c r="B1281" s="2" t="s">
        <v>156</v>
      </c>
      <c r="C1281" s="2" t="s">
        <v>325</v>
      </c>
      <c r="D1281" s="2">
        <v>116328</v>
      </c>
      <c r="E1281" s="2" t="s">
        <v>4697</v>
      </c>
      <c r="F1281" s="2" t="s">
        <v>9275</v>
      </c>
      <c r="G1281" s="3">
        <v>618</v>
      </c>
      <c r="H1281" s="3">
        <v>500</v>
      </c>
      <c r="I1281" s="71">
        <f>Exposure_Information[[#This Row],[Total  Insured Value]]+Exposure_Information[[#This Row],[Policy Deductible]]</f>
        <v>549600</v>
      </c>
      <c r="J1281" s="2">
        <v>119458</v>
      </c>
      <c r="K1281" s="3">
        <v>1</v>
      </c>
      <c r="L1281" s="2" t="s">
        <v>9</v>
      </c>
      <c r="M1281" s="2" t="s">
        <v>9276</v>
      </c>
      <c r="N1281" s="3" t="s">
        <v>9277</v>
      </c>
      <c r="O1281" s="2" t="s">
        <v>488</v>
      </c>
      <c r="P1281" s="2" t="s">
        <v>231</v>
      </c>
      <c r="Q1281" s="3">
        <v>13</v>
      </c>
      <c r="R1281" s="2" t="s">
        <v>127</v>
      </c>
      <c r="S1281" s="3">
        <v>25</v>
      </c>
      <c r="T1281" s="2" t="s">
        <v>10</v>
      </c>
      <c r="U1281" s="3">
        <v>42.109062000000002</v>
      </c>
      <c r="V1281" s="2" t="s">
        <v>10835</v>
      </c>
      <c r="W1281" s="2" t="s">
        <v>149</v>
      </c>
      <c r="X1281" s="3">
        <v>1</v>
      </c>
      <c r="Y1281" s="3" t="str">
        <f>_xlfn.CONCAT(Exposure_Information[[#This Row],[Building Construction Code]]," - ",Exposure_Information[[#This Row],[Type of building construction]])</f>
        <v>RMS - 1</v>
      </c>
      <c r="Z1281" s="3">
        <v>0</v>
      </c>
      <c r="AA1281" s="2">
        <v>1920</v>
      </c>
      <c r="AB1281" s="2" t="s">
        <v>11</v>
      </c>
      <c r="AC1281" s="2">
        <v>1</v>
      </c>
      <c r="AD1281" s="2" t="str">
        <f>_xlfn.CONCAT(Exposure_Information[[#This Row],[Occupany Code]]," - ",Exposure_Information[[#This Row],[Type of building occupancy]])</f>
        <v>ATC - 1</v>
      </c>
      <c r="AE1281" s="5">
        <v>289000</v>
      </c>
      <c r="AF1281" s="5">
        <v>202300</v>
      </c>
      <c r="AG1281" s="5">
        <v>57800</v>
      </c>
      <c r="AH1281" s="5">
        <f>SUM(Exposure_Information[[#This Row],[Building Coverage Value]:[Business interruption value]])</f>
        <v>549100</v>
      </c>
      <c r="AI1281" s="5">
        <f>SUM(Exposure_Information[[#This Row],[Building Coverage Value]:[Contents Coverage Value]])</f>
        <v>491300</v>
      </c>
      <c r="AJ1281" s="26"/>
    </row>
    <row r="1282" spans="1:36" ht="26" x14ac:dyDescent="0.3">
      <c r="A1282" s="2" t="s">
        <v>148</v>
      </c>
      <c r="B1282" s="2" t="s">
        <v>156</v>
      </c>
      <c r="C1282" s="2" t="s">
        <v>325</v>
      </c>
      <c r="D1282" s="2">
        <v>119121</v>
      </c>
      <c r="E1282" s="2" t="s">
        <v>4697</v>
      </c>
      <c r="F1282" s="2" t="s">
        <v>9673</v>
      </c>
      <c r="G1282" s="3">
        <v>954</v>
      </c>
      <c r="H1282" s="3">
        <v>500</v>
      </c>
      <c r="I1282" s="71">
        <f>Exposure_Information[[#This Row],[Total  Insured Value]]+Exposure_Information[[#This Row],[Policy Deductible]]</f>
        <v>549600</v>
      </c>
      <c r="J1282" s="2">
        <v>122251</v>
      </c>
      <c r="K1282" s="3">
        <v>1</v>
      </c>
      <c r="L1282" s="2" t="s">
        <v>9</v>
      </c>
      <c r="M1282" s="2" t="s">
        <v>9674</v>
      </c>
      <c r="N1282" s="3" t="s">
        <v>9675</v>
      </c>
      <c r="O1282" s="2" t="s">
        <v>57</v>
      </c>
      <c r="P1282" s="2" t="s">
        <v>171</v>
      </c>
      <c r="Q1282" s="3">
        <v>27</v>
      </c>
      <c r="R1282" s="2" t="s">
        <v>127</v>
      </c>
      <c r="S1282" s="3">
        <v>25</v>
      </c>
      <c r="T1282" s="2" t="s">
        <v>10</v>
      </c>
      <c r="U1282" s="3">
        <v>42.100056000000002</v>
      </c>
      <c r="V1282" s="2" t="s">
        <v>10835</v>
      </c>
      <c r="W1282" s="2" t="s">
        <v>149</v>
      </c>
      <c r="X1282" s="3">
        <v>1</v>
      </c>
      <c r="Y1282" s="3" t="str">
        <f>_xlfn.CONCAT(Exposure_Information[[#This Row],[Building Construction Code]]," - ",Exposure_Information[[#This Row],[Type of building construction]])</f>
        <v>RMS - 1</v>
      </c>
      <c r="Z1282" s="3">
        <v>0</v>
      </c>
      <c r="AA1282" s="2">
        <v>1988</v>
      </c>
      <c r="AB1282" s="2" t="s">
        <v>11</v>
      </c>
      <c r="AC1282" s="2">
        <v>1</v>
      </c>
      <c r="AD1282" s="2" t="str">
        <f>_xlfn.CONCAT(Exposure_Information[[#This Row],[Occupany Code]]," - ",Exposure_Information[[#This Row],[Type of building occupancy]])</f>
        <v>ATC - 1</v>
      </c>
      <c r="AE1282" s="5">
        <v>289000</v>
      </c>
      <c r="AF1282" s="5">
        <v>202300</v>
      </c>
      <c r="AG1282" s="5">
        <v>57800</v>
      </c>
      <c r="AH1282" s="5">
        <f>SUM(Exposure_Information[[#This Row],[Building Coverage Value]:[Business interruption value]])</f>
        <v>549100</v>
      </c>
      <c r="AI1282" s="5">
        <f>SUM(Exposure_Information[[#This Row],[Building Coverage Value]:[Contents Coverage Value]])</f>
        <v>491300</v>
      </c>
      <c r="AJ1282" s="26"/>
    </row>
    <row r="1283" spans="1:36" ht="26" x14ac:dyDescent="0.3">
      <c r="A1283" s="2" t="s">
        <v>148</v>
      </c>
      <c r="B1283" s="2" t="s">
        <v>156</v>
      </c>
      <c r="C1283" s="2" t="s">
        <v>325</v>
      </c>
      <c r="D1283" s="2">
        <v>7039</v>
      </c>
      <c r="E1283" s="2" t="s">
        <v>335</v>
      </c>
      <c r="F1283" s="2" t="s">
        <v>1952</v>
      </c>
      <c r="G1283" s="3">
        <v>1010</v>
      </c>
      <c r="H1283" s="3">
        <v>250</v>
      </c>
      <c r="I1283" s="71">
        <f>Exposure_Information[[#This Row],[Total  Insured Value]]+Exposure_Information[[#This Row],[Policy Deductible]]</f>
        <v>21250</v>
      </c>
      <c r="J1283" s="2">
        <v>9472</v>
      </c>
      <c r="K1283" s="3">
        <v>1</v>
      </c>
      <c r="L1283" s="2" t="s">
        <v>9</v>
      </c>
      <c r="M1283" s="2" t="s">
        <v>10713</v>
      </c>
      <c r="N1283" s="2" t="s">
        <v>1953</v>
      </c>
      <c r="O1283" s="2" t="s">
        <v>37</v>
      </c>
      <c r="P1283" s="2" t="s">
        <v>74</v>
      </c>
      <c r="Q1283" s="3">
        <v>9</v>
      </c>
      <c r="R1283" s="2" t="s">
        <v>127</v>
      </c>
      <c r="S1283" s="3">
        <v>25</v>
      </c>
      <c r="T1283" s="2" t="s">
        <v>10</v>
      </c>
      <c r="U1283" s="3">
        <v>42.726495999999997</v>
      </c>
      <c r="V1283" s="2" t="s">
        <v>10835</v>
      </c>
      <c r="W1283" s="2" t="s">
        <v>149</v>
      </c>
      <c r="X1283" s="3">
        <v>1</v>
      </c>
      <c r="Y1283" s="3" t="str">
        <f>_xlfn.CONCAT(Exposure_Information[[#This Row],[Building Construction Code]]," - ",Exposure_Information[[#This Row],[Type of building construction]])</f>
        <v>RMS - 1</v>
      </c>
      <c r="Z1283" s="3">
        <v>0</v>
      </c>
      <c r="AA1283" s="2">
        <v>9999</v>
      </c>
      <c r="AB1283" s="2" t="s">
        <v>11</v>
      </c>
      <c r="AC1283" s="2">
        <v>37</v>
      </c>
      <c r="AD1283" s="2" t="str">
        <f>_xlfn.CONCAT(Exposure_Information[[#This Row],[Occupany Code]]," - ",Exposure_Information[[#This Row],[Type of building occupancy]])</f>
        <v>ATC - 37</v>
      </c>
      <c r="AE1283" s="5">
        <v>0</v>
      </c>
      <c r="AF1283" s="5">
        <v>21000</v>
      </c>
      <c r="AG1283" s="5">
        <v>0</v>
      </c>
      <c r="AH1283" s="5">
        <f>SUM(Exposure_Information[[#This Row],[Building Coverage Value]:[Business interruption value]])</f>
        <v>21000</v>
      </c>
      <c r="AI1283" s="5">
        <f>SUM(Exposure_Information[[#This Row],[Building Coverage Value]:[Contents Coverage Value]])</f>
        <v>21000</v>
      </c>
      <c r="AJ1283" s="26"/>
    </row>
    <row r="1284" spans="1:36" ht="26" x14ac:dyDescent="0.3">
      <c r="A1284" s="2" t="s">
        <v>148</v>
      </c>
      <c r="B1284" s="2" t="s">
        <v>156</v>
      </c>
      <c r="C1284" s="2" t="s">
        <v>325</v>
      </c>
      <c r="D1284" s="2">
        <v>7033</v>
      </c>
      <c r="E1284" s="2" t="s">
        <v>335</v>
      </c>
      <c r="F1284" s="2" t="s">
        <v>1287</v>
      </c>
      <c r="G1284" s="3">
        <v>1599</v>
      </c>
      <c r="H1284" s="3">
        <v>1000</v>
      </c>
      <c r="I1284" s="71">
        <f>Exposure_Information[[#This Row],[Total  Insured Value]]+Exposure_Information[[#This Row],[Policy Deductible]]</f>
        <v>301000</v>
      </c>
      <c r="J1284" s="2">
        <v>9460</v>
      </c>
      <c r="K1284" s="3">
        <v>1</v>
      </c>
      <c r="L1284" s="2" t="s">
        <v>9</v>
      </c>
      <c r="M1284" s="2" t="s">
        <v>10713</v>
      </c>
      <c r="N1284" s="3" t="s">
        <v>1288</v>
      </c>
      <c r="O1284" s="2" t="s">
        <v>100</v>
      </c>
      <c r="P1284" s="2" t="s">
        <v>90</v>
      </c>
      <c r="Q1284" s="3">
        <v>17</v>
      </c>
      <c r="R1284" s="2" t="s">
        <v>127</v>
      </c>
      <c r="S1284" s="3">
        <v>25</v>
      </c>
      <c r="T1284" s="2" t="s">
        <v>10</v>
      </c>
      <c r="U1284" s="3">
        <v>42.352685999999999</v>
      </c>
      <c r="V1284" s="2" t="s">
        <v>10835</v>
      </c>
      <c r="W1284" s="2" t="s">
        <v>149</v>
      </c>
      <c r="X1284" s="3">
        <v>1</v>
      </c>
      <c r="Y1284" s="3" t="str">
        <f>_xlfn.CONCAT(Exposure_Information[[#This Row],[Building Construction Code]]," - ",Exposure_Information[[#This Row],[Type of building construction]])</f>
        <v>RMS - 1</v>
      </c>
      <c r="Z1284" s="3">
        <v>0</v>
      </c>
      <c r="AA1284" s="2">
        <v>9999</v>
      </c>
      <c r="AB1284" s="2" t="s">
        <v>11</v>
      </c>
      <c r="AC1284" s="2">
        <v>37</v>
      </c>
      <c r="AD1284" s="2" t="str">
        <f>_xlfn.CONCAT(Exposure_Information[[#This Row],[Occupany Code]]," - ",Exposure_Information[[#This Row],[Type of building occupancy]])</f>
        <v>ATC - 37</v>
      </c>
      <c r="AE1284" s="5">
        <v>275000</v>
      </c>
      <c r="AF1284" s="5">
        <v>25000</v>
      </c>
      <c r="AG1284" s="5">
        <v>0</v>
      </c>
      <c r="AH1284" s="5">
        <f>SUM(Exposure_Information[[#This Row],[Building Coverage Value]:[Business interruption value]])</f>
        <v>300000</v>
      </c>
      <c r="AI1284" s="5">
        <f>SUM(Exposure_Information[[#This Row],[Building Coverage Value]:[Contents Coverage Value]])</f>
        <v>300000</v>
      </c>
      <c r="AJ1284" s="26"/>
    </row>
    <row r="1285" spans="1:36" ht="26" x14ac:dyDescent="0.3">
      <c r="A1285" s="2" t="s">
        <v>148</v>
      </c>
      <c r="B1285" s="2" t="s">
        <v>156</v>
      </c>
      <c r="C1285" s="2" t="s">
        <v>325</v>
      </c>
      <c r="D1285" s="2">
        <v>7027</v>
      </c>
      <c r="E1285" s="2" t="s">
        <v>335</v>
      </c>
      <c r="F1285" s="2" t="s">
        <v>773</v>
      </c>
      <c r="G1285" s="3">
        <v>1389</v>
      </c>
      <c r="H1285" s="3">
        <v>1000</v>
      </c>
      <c r="I1285" s="71">
        <f>Exposure_Information[[#This Row],[Total  Insured Value]]+Exposure_Information[[#This Row],[Policy Deductible]]</f>
        <v>8000</v>
      </c>
      <c r="J1285" s="2">
        <v>9451</v>
      </c>
      <c r="K1285" s="3">
        <v>1</v>
      </c>
      <c r="L1285" s="2" t="s">
        <v>9</v>
      </c>
      <c r="M1285" s="2" t="s">
        <v>10713</v>
      </c>
      <c r="N1285" s="2" t="s">
        <v>774</v>
      </c>
      <c r="O1285" s="2" t="s">
        <v>37</v>
      </c>
      <c r="P1285" s="2" t="s">
        <v>74</v>
      </c>
      <c r="Q1285" s="3">
        <v>9</v>
      </c>
      <c r="R1285" s="2" t="s">
        <v>127</v>
      </c>
      <c r="S1285" s="3">
        <v>25</v>
      </c>
      <c r="T1285" s="2" t="s">
        <v>10</v>
      </c>
      <c r="U1285" s="3">
        <v>42.647545000000001</v>
      </c>
      <c r="V1285" s="2" t="s">
        <v>10835</v>
      </c>
      <c r="W1285" s="2" t="s">
        <v>149</v>
      </c>
      <c r="X1285" s="3">
        <v>1</v>
      </c>
      <c r="Y1285" s="3" t="str">
        <f>_xlfn.CONCAT(Exposure_Information[[#This Row],[Building Construction Code]]," - ",Exposure_Information[[#This Row],[Type of building construction]])</f>
        <v>RMS - 1</v>
      </c>
      <c r="Z1285" s="3">
        <v>0</v>
      </c>
      <c r="AA1285" s="2">
        <v>9999</v>
      </c>
      <c r="AB1285" s="2" t="s">
        <v>11</v>
      </c>
      <c r="AC1285" s="2">
        <v>37</v>
      </c>
      <c r="AD1285" s="2" t="str">
        <f>_xlfn.CONCAT(Exposure_Information[[#This Row],[Occupany Code]]," - ",Exposure_Information[[#This Row],[Type of building occupancy]])</f>
        <v>ATC - 37</v>
      </c>
      <c r="AE1285" s="5">
        <v>7000</v>
      </c>
      <c r="AF1285" s="5">
        <v>0</v>
      </c>
      <c r="AG1285" s="5">
        <v>0</v>
      </c>
      <c r="AH1285" s="5">
        <f>SUM(Exposure_Information[[#This Row],[Building Coverage Value]:[Business interruption value]])</f>
        <v>7000</v>
      </c>
      <c r="AI1285" s="5">
        <f>SUM(Exposure_Information[[#This Row],[Building Coverage Value]:[Contents Coverage Value]])</f>
        <v>7000</v>
      </c>
      <c r="AJ1285" s="26"/>
    </row>
    <row r="1286" spans="1:36" x14ac:dyDescent="0.3">
      <c r="A1286" s="2" t="s">
        <v>148</v>
      </c>
      <c r="B1286" s="2" t="s">
        <v>156</v>
      </c>
      <c r="C1286" s="2" t="s">
        <v>325</v>
      </c>
      <c r="D1286" s="2">
        <v>102431</v>
      </c>
      <c r="E1286" s="2" t="s">
        <v>4697</v>
      </c>
      <c r="F1286" s="2" t="s">
        <v>7052</v>
      </c>
      <c r="G1286" s="3">
        <v>736</v>
      </c>
      <c r="H1286" s="3">
        <v>500</v>
      </c>
      <c r="I1286" s="71">
        <f>Exposure_Information[[#This Row],[Total  Insured Value]]+Exposure_Information[[#This Row],[Policy Deductible]]</f>
        <v>548650</v>
      </c>
      <c r="J1286" s="2">
        <v>105561</v>
      </c>
      <c r="K1286" s="3">
        <v>1</v>
      </c>
      <c r="L1286" s="2" t="s">
        <v>9</v>
      </c>
      <c r="M1286" s="2" t="s">
        <v>7053</v>
      </c>
      <c r="N1286" s="3" t="s">
        <v>7054</v>
      </c>
      <c r="O1286" s="2" t="s">
        <v>186</v>
      </c>
      <c r="P1286" s="2" t="s">
        <v>187</v>
      </c>
      <c r="Q1286" s="3">
        <v>3</v>
      </c>
      <c r="R1286" s="2" t="s">
        <v>127</v>
      </c>
      <c r="S1286" s="3">
        <v>25</v>
      </c>
      <c r="T1286" s="2" t="s">
        <v>10</v>
      </c>
      <c r="U1286" s="3">
        <v>42.424686000000001</v>
      </c>
      <c r="V1286" s="2" t="s">
        <v>10835</v>
      </c>
      <c r="W1286" s="2" t="s">
        <v>149</v>
      </c>
      <c r="X1286" s="3">
        <v>1</v>
      </c>
      <c r="Y1286" s="3" t="str">
        <f>_xlfn.CONCAT(Exposure_Information[[#This Row],[Building Construction Code]]," - ",Exposure_Information[[#This Row],[Type of building construction]])</f>
        <v>RMS - 1</v>
      </c>
      <c r="Z1286" s="3">
        <v>0</v>
      </c>
      <c r="AA1286" s="2">
        <v>1974</v>
      </c>
      <c r="AB1286" s="2" t="s">
        <v>11</v>
      </c>
      <c r="AC1286" s="2">
        <v>1</v>
      </c>
      <c r="AD1286" s="2" t="str">
        <f>_xlfn.CONCAT(Exposure_Information[[#This Row],[Occupany Code]]," - ",Exposure_Information[[#This Row],[Type of building occupancy]])</f>
        <v>ATC - 1</v>
      </c>
      <c r="AE1286" s="5">
        <v>288500</v>
      </c>
      <c r="AF1286" s="5">
        <v>201950</v>
      </c>
      <c r="AG1286" s="5">
        <v>57700</v>
      </c>
      <c r="AH1286" s="5">
        <f>SUM(Exposure_Information[[#This Row],[Building Coverage Value]:[Business interruption value]])</f>
        <v>548150</v>
      </c>
      <c r="AI1286" s="5">
        <f>SUM(Exposure_Information[[#This Row],[Building Coverage Value]:[Contents Coverage Value]])</f>
        <v>490450</v>
      </c>
      <c r="AJ1286" s="26"/>
    </row>
    <row r="1287" spans="1:36" ht="26" x14ac:dyDescent="0.3">
      <c r="A1287" s="2" t="s">
        <v>148</v>
      </c>
      <c r="B1287" s="2" t="s">
        <v>156</v>
      </c>
      <c r="C1287" s="2" t="s">
        <v>325</v>
      </c>
      <c r="D1287" s="2">
        <v>11982</v>
      </c>
      <c r="E1287" s="2" t="s">
        <v>367</v>
      </c>
      <c r="F1287" s="2" t="s">
        <v>850</v>
      </c>
      <c r="G1287" s="3">
        <v>2371</v>
      </c>
      <c r="H1287" s="3">
        <v>500</v>
      </c>
      <c r="I1287" s="71">
        <f>Exposure_Information[[#This Row],[Total  Insured Value]]+Exposure_Information[[#This Row],[Policy Deductible]]</f>
        <v>548500</v>
      </c>
      <c r="J1287" s="2">
        <v>14891</v>
      </c>
      <c r="K1287" s="3">
        <v>1</v>
      </c>
      <c r="L1287" s="2" t="s">
        <v>9</v>
      </c>
      <c r="M1287" s="2" t="s">
        <v>851</v>
      </c>
      <c r="N1287" s="3" t="s">
        <v>852</v>
      </c>
      <c r="O1287" s="2" t="s">
        <v>747</v>
      </c>
      <c r="P1287" s="2" t="s">
        <v>224</v>
      </c>
      <c r="Q1287" s="3">
        <v>21</v>
      </c>
      <c r="R1287" s="2" t="s">
        <v>127</v>
      </c>
      <c r="S1287" s="3">
        <v>25</v>
      </c>
      <c r="T1287" s="2" t="s">
        <v>10</v>
      </c>
      <c r="U1287" s="3">
        <v>42.326470999999998</v>
      </c>
      <c r="V1287" s="2" t="s">
        <v>10835</v>
      </c>
      <c r="W1287" s="2" t="s">
        <v>149</v>
      </c>
      <c r="X1287" s="3">
        <v>1</v>
      </c>
      <c r="Y1287" s="3" t="str">
        <f>_xlfn.CONCAT(Exposure_Information[[#This Row],[Building Construction Code]]," - ",Exposure_Information[[#This Row],[Type of building construction]])</f>
        <v>RMS - 1</v>
      </c>
      <c r="Z1287" s="3">
        <v>0</v>
      </c>
      <c r="AA1287" s="2">
        <v>1984</v>
      </c>
      <c r="AB1287" s="2" t="s">
        <v>11</v>
      </c>
      <c r="AC1287" s="2">
        <v>1</v>
      </c>
      <c r="AD1287" s="2" t="str">
        <f>_xlfn.CONCAT(Exposure_Information[[#This Row],[Occupany Code]]," - ",Exposure_Information[[#This Row],[Type of building occupancy]])</f>
        <v>ATC - 1</v>
      </c>
      <c r="AE1287" s="5">
        <v>548000</v>
      </c>
      <c r="AF1287" s="5">
        <v>0</v>
      </c>
      <c r="AG1287" s="5">
        <v>0</v>
      </c>
      <c r="AH1287" s="5">
        <f>SUM(Exposure_Information[[#This Row],[Building Coverage Value]:[Business interruption value]])</f>
        <v>548000</v>
      </c>
      <c r="AI1287" s="5">
        <f>SUM(Exposure_Information[[#This Row],[Building Coverage Value]:[Contents Coverage Value]])</f>
        <v>548000</v>
      </c>
      <c r="AJ1287" s="26"/>
    </row>
    <row r="1288" spans="1:36" ht="26" x14ac:dyDescent="0.3">
      <c r="A1288" s="2" t="s">
        <v>148</v>
      </c>
      <c r="B1288" s="2" t="s">
        <v>156</v>
      </c>
      <c r="C1288" s="2" t="s">
        <v>325</v>
      </c>
      <c r="D1288" s="2">
        <v>7027</v>
      </c>
      <c r="E1288" s="2" t="s">
        <v>335</v>
      </c>
      <c r="F1288" s="2" t="s">
        <v>773</v>
      </c>
      <c r="G1288" s="3">
        <v>1389</v>
      </c>
      <c r="H1288" s="3">
        <v>1000</v>
      </c>
      <c r="I1288" s="71">
        <f>Exposure_Information[[#This Row],[Total  Insured Value]]+Exposure_Information[[#This Row],[Policy Deductible]]</f>
        <v>8000</v>
      </c>
      <c r="J1288" s="2">
        <v>9450</v>
      </c>
      <c r="K1288" s="3">
        <v>1</v>
      </c>
      <c r="L1288" s="2" t="s">
        <v>9</v>
      </c>
      <c r="M1288" s="2" t="s">
        <v>10713</v>
      </c>
      <c r="N1288" s="2" t="s">
        <v>774</v>
      </c>
      <c r="O1288" s="2" t="s">
        <v>37</v>
      </c>
      <c r="P1288" s="2" t="s">
        <v>74</v>
      </c>
      <c r="Q1288" s="3">
        <v>9</v>
      </c>
      <c r="R1288" s="2" t="s">
        <v>127</v>
      </c>
      <c r="S1288" s="3">
        <v>25</v>
      </c>
      <c r="T1288" s="2" t="s">
        <v>10</v>
      </c>
      <c r="U1288" s="3">
        <v>42.647545000000001</v>
      </c>
      <c r="V1288" s="2" t="s">
        <v>10835</v>
      </c>
      <c r="W1288" s="2" t="s">
        <v>149</v>
      </c>
      <c r="X1288" s="3">
        <v>1</v>
      </c>
      <c r="Y1288" s="3" t="str">
        <f>_xlfn.CONCAT(Exposure_Information[[#This Row],[Building Construction Code]]," - ",Exposure_Information[[#This Row],[Type of building construction]])</f>
        <v>RMS - 1</v>
      </c>
      <c r="Z1288" s="3">
        <v>0</v>
      </c>
      <c r="AA1288" s="2">
        <v>9999</v>
      </c>
      <c r="AB1288" s="2" t="s">
        <v>11</v>
      </c>
      <c r="AC1288" s="2">
        <v>37</v>
      </c>
      <c r="AD1288" s="2" t="str">
        <f>_xlfn.CONCAT(Exposure_Information[[#This Row],[Occupany Code]]," - ",Exposure_Information[[#This Row],[Type of building occupancy]])</f>
        <v>ATC - 37</v>
      </c>
      <c r="AE1288" s="5">
        <v>7000</v>
      </c>
      <c r="AF1288" s="5">
        <v>0</v>
      </c>
      <c r="AG1288" s="5">
        <v>0</v>
      </c>
      <c r="AH1288" s="5">
        <f>SUM(Exposure_Information[[#This Row],[Building Coverage Value]:[Business interruption value]])</f>
        <v>7000</v>
      </c>
      <c r="AI1288" s="5">
        <f>SUM(Exposure_Information[[#This Row],[Building Coverage Value]:[Contents Coverage Value]])</f>
        <v>7000</v>
      </c>
      <c r="AJ1288" s="26"/>
    </row>
    <row r="1289" spans="1:36" ht="26" x14ac:dyDescent="0.3">
      <c r="A1289" s="2" t="s">
        <v>148</v>
      </c>
      <c r="B1289" s="2" t="s">
        <v>156</v>
      </c>
      <c r="C1289" s="2" t="s">
        <v>325</v>
      </c>
      <c r="D1289" s="2">
        <v>7027</v>
      </c>
      <c r="E1289" s="2" t="s">
        <v>335</v>
      </c>
      <c r="F1289" s="2" t="s">
        <v>773</v>
      </c>
      <c r="G1289" s="3">
        <v>1389</v>
      </c>
      <c r="H1289" s="3">
        <v>1000</v>
      </c>
      <c r="I1289" s="71">
        <f>Exposure_Information[[#This Row],[Total  Insured Value]]+Exposure_Information[[#This Row],[Policy Deductible]]</f>
        <v>8000</v>
      </c>
      <c r="J1289" s="2">
        <v>9449</v>
      </c>
      <c r="K1289" s="3">
        <v>1</v>
      </c>
      <c r="L1289" s="2" t="s">
        <v>9</v>
      </c>
      <c r="M1289" s="2" t="s">
        <v>10713</v>
      </c>
      <c r="N1289" s="2" t="s">
        <v>774</v>
      </c>
      <c r="O1289" s="2" t="s">
        <v>37</v>
      </c>
      <c r="P1289" s="2" t="s">
        <v>74</v>
      </c>
      <c r="Q1289" s="3">
        <v>9</v>
      </c>
      <c r="R1289" s="2" t="s">
        <v>127</v>
      </c>
      <c r="S1289" s="3">
        <v>25</v>
      </c>
      <c r="T1289" s="2" t="s">
        <v>10</v>
      </c>
      <c r="U1289" s="3">
        <v>42.647545000000001</v>
      </c>
      <c r="V1289" s="2" t="s">
        <v>10835</v>
      </c>
      <c r="W1289" s="2" t="s">
        <v>149</v>
      </c>
      <c r="X1289" s="35">
        <v>9</v>
      </c>
      <c r="Y1289" s="35" t="str">
        <f>_xlfn.CONCAT(Exposure_Information[[#This Row],[Building Construction Code]]," - ",Exposure_Information[[#This Row],[Type of building construction]])</f>
        <v>RMS - 9</v>
      </c>
      <c r="Z1289" s="3">
        <v>0</v>
      </c>
      <c r="AA1289" s="2">
        <v>9999</v>
      </c>
      <c r="AB1289" s="2" t="s">
        <v>11</v>
      </c>
      <c r="AC1289" s="2">
        <v>37</v>
      </c>
      <c r="AD1289" s="2" t="str">
        <f>_xlfn.CONCAT(Exposure_Information[[#This Row],[Occupany Code]]," - ",Exposure_Information[[#This Row],[Type of building occupancy]])</f>
        <v>ATC - 37</v>
      </c>
      <c r="AE1289" s="5">
        <v>7000</v>
      </c>
      <c r="AF1289" s="5">
        <v>0</v>
      </c>
      <c r="AG1289" s="5">
        <v>0</v>
      </c>
      <c r="AH1289" s="5">
        <f>SUM(Exposure_Information[[#This Row],[Building Coverage Value]:[Business interruption value]])</f>
        <v>7000</v>
      </c>
      <c r="AI1289" s="5">
        <f>SUM(Exposure_Information[[#This Row],[Building Coverage Value]:[Contents Coverage Value]])</f>
        <v>7000</v>
      </c>
      <c r="AJ1289" s="26"/>
    </row>
    <row r="1290" spans="1:36" x14ac:dyDescent="0.3">
      <c r="A1290" s="2" t="s">
        <v>148</v>
      </c>
      <c r="B1290" s="2" t="s">
        <v>156</v>
      </c>
      <c r="C1290" s="2" t="s">
        <v>325</v>
      </c>
      <c r="D1290" s="2">
        <v>121861</v>
      </c>
      <c r="E1290" s="2" t="s">
        <v>4697</v>
      </c>
      <c r="F1290" s="2" t="s">
        <v>10152</v>
      </c>
      <c r="G1290" s="3">
        <v>1060</v>
      </c>
      <c r="H1290" s="3">
        <v>250</v>
      </c>
      <c r="I1290" s="71">
        <f>Exposure_Information[[#This Row],[Total  Insured Value]]+Exposure_Information[[#This Row],[Policy Deductible]]</f>
        <v>546500</v>
      </c>
      <c r="J1290" s="2">
        <v>124991</v>
      </c>
      <c r="K1290" s="3">
        <v>1</v>
      </c>
      <c r="L1290" s="2" t="s">
        <v>9</v>
      </c>
      <c r="M1290" s="2" t="s">
        <v>10153</v>
      </c>
      <c r="N1290" s="3" t="s">
        <v>10154</v>
      </c>
      <c r="O1290" s="2" t="s">
        <v>1520</v>
      </c>
      <c r="P1290" s="2" t="s">
        <v>221</v>
      </c>
      <c r="Q1290" s="3">
        <v>23</v>
      </c>
      <c r="R1290" s="2" t="s">
        <v>127</v>
      </c>
      <c r="S1290" s="3">
        <v>25</v>
      </c>
      <c r="T1290" s="2" t="s">
        <v>10</v>
      </c>
      <c r="U1290" s="3">
        <v>42.036200999999998</v>
      </c>
      <c r="V1290" s="2" t="s">
        <v>10835</v>
      </c>
      <c r="W1290" s="2" t="s">
        <v>149</v>
      </c>
      <c r="X1290" s="3">
        <v>1</v>
      </c>
      <c r="Y1290" s="3" t="str">
        <f>_xlfn.CONCAT(Exposure_Information[[#This Row],[Building Construction Code]]," - ",Exposure_Information[[#This Row],[Type of building construction]])</f>
        <v>RMS - 1</v>
      </c>
      <c r="Z1290" s="3">
        <v>0</v>
      </c>
      <c r="AA1290" s="2">
        <v>1964</v>
      </c>
      <c r="AB1290" s="2" t="s">
        <v>11</v>
      </c>
      <c r="AC1290" s="2">
        <v>1</v>
      </c>
      <c r="AD1290" s="2" t="str">
        <f>_xlfn.CONCAT(Exposure_Information[[#This Row],[Occupany Code]]," - ",Exposure_Information[[#This Row],[Type of building occupancy]])</f>
        <v>ATC - 1</v>
      </c>
      <c r="AE1290" s="5">
        <v>287500</v>
      </c>
      <c r="AF1290" s="5">
        <v>201250</v>
      </c>
      <c r="AG1290" s="5">
        <v>57500</v>
      </c>
      <c r="AH1290" s="5">
        <f>SUM(Exposure_Information[[#This Row],[Building Coverage Value]:[Business interruption value]])</f>
        <v>546250</v>
      </c>
      <c r="AI1290" s="5">
        <f>SUM(Exposure_Information[[#This Row],[Building Coverage Value]:[Contents Coverage Value]])</f>
        <v>488750</v>
      </c>
      <c r="AJ1290" s="26"/>
    </row>
    <row r="1291" spans="1:36" x14ac:dyDescent="0.3">
      <c r="A1291" s="2" t="s">
        <v>148</v>
      </c>
      <c r="B1291" s="2" t="s">
        <v>156</v>
      </c>
      <c r="C1291" s="2" t="s">
        <v>325</v>
      </c>
      <c r="D1291" s="2">
        <v>121928</v>
      </c>
      <c r="E1291" s="2" t="s">
        <v>4697</v>
      </c>
      <c r="F1291" s="2" t="s">
        <v>10593</v>
      </c>
      <c r="G1291" s="3">
        <v>1105</v>
      </c>
      <c r="H1291" s="3">
        <v>500</v>
      </c>
      <c r="I1291" s="71">
        <f>Exposure_Information[[#This Row],[Total  Insured Value]]+Exposure_Information[[#This Row],[Policy Deductible]]</f>
        <v>546750</v>
      </c>
      <c r="J1291" s="2">
        <v>125058</v>
      </c>
      <c r="K1291" s="3">
        <v>1</v>
      </c>
      <c r="L1291" s="2">
        <v>7</v>
      </c>
      <c r="M1291" s="2" t="s">
        <v>10594</v>
      </c>
      <c r="N1291" s="3" t="s">
        <v>10595</v>
      </c>
      <c r="O1291" s="2" t="s">
        <v>10596</v>
      </c>
      <c r="P1291" s="2" t="s">
        <v>257</v>
      </c>
      <c r="Q1291" s="3">
        <v>7</v>
      </c>
      <c r="R1291" s="2" t="s">
        <v>248</v>
      </c>
      <c r="S1291" s="3">
        <v>44</v>
      </c>
      <c r="T1291" s="2" t="s">
        <v>10</v>
      </c>
      <c r="U1291" s="3">
        <v>41.827185</v>
      </c>
      <c r="V1291" s="2" t="s">
        <v>10835</v>
      </c>
      <c r="W1291" s="2" t="s">
        <v>149</v>
      </c>
      <c r="X1291" s="3">
        <v>1</v>
      </c>
      <c r="Y1291" s="3" t="str">
        <f>_xlfn.CONCAT(Exposure_Information[[#This Row],[Building Construction Code]]," - ",Exposure_Information[[#This Row],[Type of building construction]])</f>
        <v>RMS - 1</v>
      </c>
      <c r="Z1291" s="3">
        <v>0</v>
      </c>
      <c r="AA1291" s="2">
        <v>1978</v>
      </c>
      <c r="AB1291" s="2" t="s">
        <v>11</v>
      </c>
      <c r="AC1291" s="2">
        <v>1</v>
      </c>
      <c r="AD1291" s="2" t="str">
        <f>_xlfn.CONCAT(Exposure_Information[[#This Row],[Occupany Code]]," - ",Exposure_Information[[#This Row],[Type of building occupancy]])</f>
        <v>ATC - 1</v>
      </c>
      <c r="AE1291" s="5">
        <v>287500</v>
      </c>
      <c r="AF1291" s="5">
        <v>201250</v>
      </c>
      <c r="AG1291" s="5">
        <v>57500</v>
      </c>
      <c r="AH1291" s="5">
        <f>SUM(Exposure_Information[[#This Row],[Building Coverage Value]:[Business interruption value]])</f>
        <v>546250</v>
      </c>
      <c r="AI1291" s="5">
        <f>SUM(Exposure_Information[[#This Row],[Building Coverage Value]:[Contents Coverage Value]])</f>
        <v>488750</v>
      </c>
      <c r="AJ1291" s="26"/>
    </row>
    <row r="1292" spans="1:36" ht="26" x14ac:dyDescent="0.3">
      <c r="A1292" s="2" t="s">
        <v>148</v>
      </c>
      <c r="B1292" s="2" t="s">
        <v>156</v>
      </c>
      <c r="C1292" s="2" t="s">
        <v>325</v>
      </c>
      <c r="D1292" s="2">
        <v>15653</v>
      </c>
      <c r="E1292" s="2" t="s">
        <v>367</v>
      </c>
      <c r="F1292" s="2" t="s">
        <v>3692</v>
      </c>
      <c r="G1292" s="3">
        <v>2391</v>
      </c>
      <c r="H1292" s="3">
        <v>1000</v>
      </c>
      <c r="I1292" s="71">
        <f>Exposure_Information[[#This Row],[Total  Insured Value]]+Exposure_Information[[#This Row],[Policy Deductible]]</f>
        <v>547000</v>
      </c>
      <c r="J1292" s="2">
        <v>18707</v>
      </c>
      <c r="K1292" s="3">
        <v>1</v>
      </c>
      <c r="L1292" s="2" t="s">
        <v>9</v>
      </c>
      <c r="M1292" s="2" t="s">
        <v>3693</v>
      </c>
      <c r="N1292" s="3" t="s">
        <v>3694</v>
      </c>
      <c r="O1292" s="2" t="s">
        <v>173</v>
      </c>
      <c r="P1292" s="2" t="s">
        <v>174</v>
      </c>
      <c r="Q1292" s="3">
        <v>5</v>
      </c>
      <c r="R1292" s="2" t="s">
        <v>127</v>
      </c>
      <c r="S1292" s="3">
        <v>25</v>
      </c>
      <c r="T1292" s="2" t="s">
        <v>10</v>
      </c>
      <c r="U1292" s="3">
        <v>41.911517000000003</v>
      </c>
      <c r="V1292" s="2" t="s">
        <v>10835</v>
      </c>
      <c r="W1292" s="2" t="s">
        <v>149</v>
      </c>
      <c r="X1292" s="3">
        <v>1</v>
      </c>
      <c r="Y1292" s="3" t="str">
        <f>_xlfn.CONCAT(Exposure_Information[[#This Row],[Building Construction Code]]," - ",Exposure_Information[[#This Row],[Type of building construction]])</f>
        <v>RMS - 1</v>
      </c>
      <c r="Z1292" s="3">
        <v>0</v>
      </c>
      <c r="AA1292" s="2">
        <v>1987</v>
      </c>
      <c r="AB1292" s="2" t="s">
        <v>11</v>
      </c>
      <c r="AC1292" s="2">
        <v>1</v>
      </c>
      <c r="AD1292" s="2" t="str">
        <f>_xlfn.CONCAT(Exposure_Information[[#This Row],[Occupany Code]]," - ",Exposure_Information[[#This Row],[Type of building occupancy]])</f>
        <v>ATC - 1</v>
      </c>
      <c r="AE1292" s="5">
        <v>546000</v>
      </c>
      <c r="AF1292" s="5">
        <v>0</v>
      </c>
      <c r="AG1292" s="5">
        <v>0</v>
      </c>
      <c r="AH1292" s="5">
        <f>SUM(Exposure_Information[[#This Row],[Building Coverage Value]:[Business interruption value]])</f>
        <v>546000</v>
      </c>
      <c r="AI1292" s="5">
        <f>SUM(Exposure_Information[[#This Row],[Building Coverage Value]:[Contents Coverage Value]])</f>
        <v>546000</v>
      </c>
      <c r="AJ1292" s="26"/>
    </row>
    <row r="1293" spans="1:36" ht="26" x14ac:dyDescent="0.3">
      <c r="A1293" s="2" t="s">
        <v>148</v>
      </c>
      <c r="B1293" s="2" t="s">
        <v>156</v>
      </c>
      <c r="C1293" s="2" t="s">
        <v>325</v>
      </c>
      <c r="D1293" s="2">
        <v>16016</v>
      </c>
      <c r="E1293" s="2" t="s">
        <v>367</v>
      </c>
      <c r="F1293" s="2" t="s">
        <v>3660</v>
      </c>
      <c r="G1293" s="3">
        <v>1856</v>
      </c>
      <c r="H1293" s="3">
        <v>500</v>
      </c>
      <c r="I1293" s="71">
        <f>Exposure_Information[[#This Row],[Total  Insured Value]]+Exposure_Information[[#This Row],[Policy Deductible]]</f>
        <v>546000</v>
      </c>
      <c r="J1293" s="2">
        <v>19077</v>
      </c>
      <c r="K1293" s="3">
        <v>1</v>
      </c>
      <c r="L1293" s="2" t="s">
        <v>9</v>
      </c>
      <c r="M1293" s="2" t="s">
        <v>3661</v>
      </c>
      <c r="N1293" s="3" t="s">
        <v>3662</v>
      </c>
      <c r="O1293" s="2" t="s">
        <v>259</v>
      </c>
      <c r="P1293" s="2" t="s">
        <v>221</v>
      </c>
      <c r="Q1293" s="3">
        <v>23</v>
      </c>
      <c r="R1293" s="2" t="s">
        <v>127</v>
      </c>
      <c r="S1293" s="3">
        <v>25</v>
      </c>
      <c r="T1293" s="2" t="s">
        <v>10</v>
      </c>
      <c r="U1293" s="3">
        <v>41.937036999999997</v>
      </c>
      <c r="V1293" s="2" t="s">
        <v>10835</v>
      </c>
      <c r="W1293" s="2" t="s">
        <v>149</v>
      </c>
      <c r="X1293" s="3">
        <v>1</v>
      </c>
      <c r="Y1293" s="3" t="str">
        <f>_xlfn.CONCAT(Exposure_Information[[#This Row],[Building Construction Code]]," - ",Exposure_Information[[#This Row],[Type of building construction]])</f>
        <v>RMS - 1</v>
      </c>
      <c r="Z1293" s="3">
        <v>0</v>
      </c>
      <c r="AA1293" s="2">
        <v>1974</v>
      </c>
      <c r="AB1293" s="2" t="s">
        <v>11</v>
      </c>
      <c r="AC1293" s="2">
        <v>1</v>
      </c>
      <c r="AD1293" s="2" t="str">
        <f>_xlfn.CONCAT(Exposure_Information[[#This Row],[Occupany Code]]," - ",Exposure_Information[[#This Row],[Type of building occupancy]])</f>
        <v>ATC - 1</v>
      </c>
      <c r="AE1293" s="5">
        <v>545500</v>
      </c>
      <c r="AF1293" s="5">
        <v>0</v>
      </c>
      <c r="AG1293" s="5">
        <v>0</v>
      </c>
      <c r="AH1293" s="5">
        <f>SUM(Exposure_Information[[#This Row],[Building Coverage Value]:[Business interruption value]])</f>
        <v>545500</v>
      </c>
      <c r="AI1293" s="5">
        <f>SUM(Exposure_Information[[#This Row],[Building Coverage Value]:[Contents Coverage Value]])</f>
        <v>545500</v>
      </c>
      <c r="AJ1293" s="26"/>
    </row>
    <row r="1294" spans="1:36" ht="39" x14ac:dyDescent="0.3">
      <c r="A1294" s="2" t="s">
        <v>148</v>
      </c>
      <c r="B1294" s="2" t="s">
        <v>156</v>
      </c>
      <c r="C1294" s="2" t="s">
        <v>325</v>
      </c>
      <c r="D1294" s="2">
        <v>12450</v>
      </c>
      <c r="E1294" s="2" t="s">
        <v>367</v>
      </c>
      <c r="F1294" s="2" t="s">
        <v>909</v>
      </c>
      <c r="G1294" s="3">
        <v>1630</v>
      </c>
      <c r="H1294" s="3">
        <v>1000</v>
      </c>
      <c r="I1294" s="71">
        <f>Exposure_Information[[#This Row],[Total  Insured Value]]+Exposure_Information[[#This Row],[Policy Deductible]]</f>
        <v>545500</v>
      </c>
      <c r="J1294" s="2">
        <v>15375</v>
      </c>
      <c r="K1294" s="3">
        <v>1</v>
      </c>
      <c r="L1294" s="2" t="s">
        <v>9</v>
      </c>
      <c r="M1294" s="2" t="s">
        <v>910</v>
      </c>
      <c r="N1294" s="3" t="s">
        <v>911</v>
      </c>
      <c r="O1294" s="2" t="s">
        <v>912</v>
      </c>
      <c r="P1294" s="2" t="s">
        <v>90</v>
      </c>
      <c r="Q1294" s="3">
        <v>17</v>
      </c>
      <c r="R1294" s="2" t="s">
        <v>127</v>
      </c>
      <c r="S1294" s="3">
        <v>25</v>
      </c>
      <c r="T1294" s="2" t="s">
        <v>10</v>
      </c>
      <c r="U1294" s="3">
        <v>42.430743999999997</v>
      </c>
      <c r="V1294" s="2" t="s">
        <v>10835</v>
      </c>
      <c r="W1294" s="2" t="s">
        <v>149</v>
      </c>
      <c r="X1294" s="3">
        <v>1</v>
      </c>
      <c r="Y1294" s="3" t="str">
        <f>_xlfn.CONCAT(Exposure_Information[[#This Row],[Building Construction Code]]," - ",Exposure_Information[[#This Row],[Type of building construction]])</f>
        <v>RMS - 1</v>
      </c>
      <c r="Z1294" s="3">
        <v>0</v>
      </c>
      <c r="AA1294" s="2">
        <v>1997</v>
      </c>
      <c r="AB1294" s="2" t="s">
        <v>11</v>
      </c>
      <c r="AC1294" s="2">
        <v>1</v>
      </c>
      <c r="AD1294" s="2" t="str">
        <f>_xlfn.CONCAT(Exposure_Information[[#This Row],[Occupany Code]]," - ",Exposure_Information[[#This Row],[Type of building occupancy]])</f>
        <v>ATC - 1</v>
      </c>
      <c r="AE1294" s="5">
        <v>526500</v>
      </c>
      <c r="AF1294" s="5">
        <v>0</v>
      </c>
      <c r="AG1294" s="5">
        <v>18000</v>
      </c>
      <c r="AH1294" s="5">
        <f>SUM(Exposure_Information[[#This Row],[Building Coverage Value]:[Business interruption value]])</f>
        <v>544500</v>
      </c>
      <c r="AI1294" s="5">
        <f>SUM(Exposure_Information[[#This Row],[Building Coverage Value]:[Contents Coverage Value]])</f>
        <v>526500</v>
      </c>
      <c r="AJ1294" s="26"/>
    </row>
    <row r="1295" spans="1:36" x14ac:dyDescent="0.3">
      <c r="A1295" s="2" t="s">
        <v>148</v>
      </c>
      <c r="B1295" s="2" t="s">
        <v>156</v>
      </c>
      <c r="C1295" s="2" t="s">
        <v>325</v>
      </c>
      <c r="D1295" s="2">
        <v>102487</v>
      </c>
      <c r="E1295" s="2" t="s">
        <v>4697</v>
      </c>
      <c r="F1295" s="2" t="s">
        <v>6653</v>
      </c>
      <c r="G1295" s="3">
        <v>1469</v>
      </c>
      <c r="H1295" s="3">
        <v>500</v>
      </c>
      <c r="I1295" s="71">
        <f>Exposure_Information[[#This Row],[Total  Insured Value]]+Exposure_Information[[#This Row],[Policy Deductible]]</f>
        <v>544850</v>
      </c>
      <c r="J1295" s="2">
        <v>105617</v>
      </c>
      <c r="K1295" s="3">
        <v>1</v>
      </c>
      <c r="L1295" s="2" t="s">
        <v>9</v>
      </c>
      <c r="M1295" s="2" t="s">
        <v>6654</v>
      </c>
      <c r="N1295" s="3" t="s">
        <v>6655</v>
      </c>
      <c r="O1295" s="2" t="s">
        <v>6656</v>
      </c>
      <c r="P1295" s="2" t="s">
        <v>90</v>
      </c>
      <c r="Q1295" s="3">
        <v>7</v>
      </c>
      <c r="R1295" s="2" t="s">
        <v>70</v>
      </c>
      <c r="S1295" s="3">
        <v>9</v>
      </c>
      <c r="T1295" s="2" t="s">
        <v>10</v>
      </c>
      <c r="U1295" s="3">
        <v>41.464832000000001</v>
      </c>
      <c r="V1295" s="2" t="s">
        <v>10835</v>
      </c>
      <c r="W1295" s="2" t="s">
        <v>149</v>
      </c>
      <c r="X1295" s="3">
        <v>1</v>
      </c>
      <c r="Y1295" s="3" t="str">
        <f>_xlfn.CONCAT(Exposure_Information[[#This Row],[Building Construction Code]]," - ",Exposure_Information[[#This Row],[Type of building construction]])</f>
        <v>RMS - 1</v>
      </c>
      <c r="Z1295" s="3">
        <v>0</v>
      </c>
      <c r="AA1295" s="2">
        <v>1990</v>
      </c>
      <c r="AB1295" s="2" t="s">
        <v>11</v>
      </c>
      <c r="AC1295" s="2">
        <v>1</v>
      </c>
      <c r="AD1295" s="2" t="str">
        <f>_xlfn.CONCAT(Exposure_Information[[#This Row],[Occupany Code]]," - ",Exposure_Information[[#This Row],[Type of building occupancy]])</f>
        <v>ATC - 1</v>
      </c>
      <c r="AE1295" s="5">
        <v>286500</v>
      </c>
      <c r="AF1295" s="5">
        <v>200550</v>
      </c>
      <c r="AG1295" s="5">
        <v>57300</v>
      </c>
      <c r="AH1295" s="5">
        <f>SUM(Exposure_Information[[#This Row],[Building Coverage Value]:[Business interruption value]])</f>
        <v>544350</v>
      </c>
      <c r="AI1295" s="5">
        <f>SUM(Exposure_Information[[#This Row],[Building Coverage Value]:[Contents Coverage Value]])</f>
        <v>487050</v>
      </c>
      <c r="AJ1295" s="26"/>
    </row>
    <row r="1296" spans="1:36" ht="39" x14ac:dyDescent="0.3">
      <c r="A1296" s="2" t="s">
        <v>148</v>
      </c>
      <c r="B1296" s="2" t="s">
        <v>156</v>
      </c>
      <c r="C1296" s="2" t="s">
        <v>325</v>
      </c>
      <c r="D1296" s="2">
        <v>114163</v>
      </c>
      <c r="E1296" s="2" t="s">
        <v>4697</v>
      </c>
      <c r="F1296" s="2" t="s">
        <v>8265</v>
      </c>
      <c r="G1296" s="3">
        <v>760</v>
      </c>
      <c r="H1296" s="3">
        <v>500</v>
      </c>
      <c r="I1296" s="71">
        <f>Exposure_Information[[#This Row],[Total  Insured Value]]+Exposure_Information[[#This Row],[Policy Deductible]]</f>
        <v>544850</v>
      </c>
      <c r="J1296" s="2">
        <v>117293</v>
      </c>
      <c r="K1296" s="3">
        <v>1</v>
      </c>
      <c r="L1296" s="2" t="s">
        <v>9</v>
      </c>
      <c r="M1296" s="2" t="s">
        <v>8266</v>
      </c>
      <c r="N1296" s="3" t="s">
        <v>8267</v>
      </c>
      <c r="O1296" s="2" t="s">
        <v>259</v>
      </c>
      <c r="P1296" s="2" t="s">
        <v>221</v>
      </c>
      <c r="Q1296" s="3">
        <v>23</v>
      </c>
      <c r="R1296" s="2" t="s">
        <v>127</v>
      </c>
      <c r="S1296" s="3">
        <v>25</v>
      </c>
      <c r="T1296" s="2" t="s">
        <v>10</v>
      </c>
      <c r="U1296" s="3">
        <v>41.845435000000002</v>
      </c>
      <c r="V1296" s="2" t="s">
        <v>10835</v>
      </c>
      <c r="W1296" s="2" t="s">
        <v>149</v>
      </c>
      <c r="X1296" s="3">
        <v>1</v>
      </c>
      <c r="Y1296" s="3" t="str">
        <f>_xlfn.CONCAT(Exposure_Information[[#This Row],[Building Construction Code]]," - ",Exposure_Information[[#This Row],[Type of building construction]])</f>
        <v>RMS - 1</v>
      </c>
      <c r="Z1296" s="3">
        <v>0</v>
      </c>
      <c r="AA1296" s="2">
        <v>2003</v>
      </c>
      <c r="AB1296" s="2" t="s">
        <v>11</v>
      </c>
      <c r="AC1296" s="2">
        <v>1</v>
      </c>
      <c r="AD1296" s="2" t="str">
        <f>_xlfn.CONCAT(Exposure_Information[[#This Row],[Occupany Code]]," - ",Exposure_Information[[#This Row],[Type of building occupancy]])</f>
        <v>ATC - 1</v>
      </c>
      <c r="AE1296" s="5">
        <v>286500</v>
      </c>
      <c r="AF1296" s="5">
        <v>200550</v>
      </c>
      <c r="AG1296" s="5">
        <v>57300</v>
      </c>
      <c r="AH1296" s="5">
        <f>SUM(Exposure_Information[[#This Row],[Building Coverage Value]:[Business interruption value]])</f>
        <v>544350</v>
      </c>
      <c r="AI1296" s="5">
        <f>SUM(Exposure_Information[[#This Row],[Building Coverage Value]:[Contents Coverage Value]])</f>
        <v>487050</v>
      </c>
      <c r="AJ1296" s="26"/>
    </row>
    <row r="1297" spans="1:36" ht="26" x14ac:dyDescent="0.3">
      <c r="A1297" s="2" t="s">
        <v>148</v>
      </c>
      <c r="B1297" s="2" t="s">
        <v>156</v>
      </c>
      <c r="C1297" s="2" t="s">
        <v>325</v>
      </c>
      <c r="D1297" s="2">
        <v>113268</v>
      </c>
      <c r="E1297" s="2" t="s">
        <v>4697</v>
      </c>
      <c r="F1297" s="2" t="s">
        <v>8550</v>
      </c>
      <c r="G1297" s="3">
        <v>822</v>
      </c>
      <c r="H1297" s="3">
        <v>500</v>
      </c>
      <c r="I1297" s="71">
        <f>Exposure_Information[[#This Row],[Total  Insured Value]]+Exposure_Information[[#This Row],[Policy Deductible]]</f>
        <v>544850</v>
      </c>
      <c r="J1297" s="2">
        <v>116398</v>
      </c>
      <c r="K1297" s="3">
        <v>1</v>
      </c>
      <c r="L1297" s="2" t="s">
        <v>9</v>
      </c>
      <c r="M1297" s="2" t="s">
        <v>8551</v>
      </c>
      <c r="N1297" s="3" t="s">
        <v>8552</v>
      </c>
      <c r="O1297" s="2" t="s">
        <v>921</v>
      </c>
      <c r="P1297" s="2" t="s">
        <v>224</v>
      </c>
      <c r="Q1297" s="3">
        <v>21</v>
      </c>
      <c r="R1297" s="2" t="s">
        <v>127</v>
      </c>
      <c r="S1297" s="3">
        <v>25</v>
      </c>
      <c r="T1297" s="2" t="s">
        <v>10</v>
      </c>
      <c r="U1297" s="3">
        <v>42.214621999999999</v>
      </c>
      <c r="V1297" s="2" t="s">
        <v>10835</v>
      </c>
      <c r="W1297" s="2" t="s">
        <v>149</v>
      </c>
      <c r="X1297" s="3">
        <v>1</v>
      </c>
      <c r="Y1297" s="3" t="str">
        <f>_xlfn.CONCAT(Exposure_Information[[#This Row],[Building Construction Code]]," - ",Exposure_Information[[#This Row],[Type of building construction]])</f>
        <v>RMS - 1</v>
      </c>
      <c r="Z1297" s="3">
        <v>0</v>
      </c>
      <c r="AA1297" s="2">
        <v>1947</v>
      </c>
      <c r="AB1297" s="2" t="s">
        <v>11</v>
      </c>
      <c r="AC1297" s="2">
        <v>1</v>
      </c>
      <c r="AD1297" s="2" t="str">
        <f>_xlfn.CONCAT(Exposure_Information[[#This Row],[Occupany Code]]," - ",Exposure_Information[[#This Row],[Type of building occupancy]])</f>
        <v>ATC - 1</v>
      </c>
      <c r="AE1297" s="5">
        <v>286500</v>
      </c>
      <c r="AF1297" s="5">
        <v>200550</v>
      </c>
      <c r="AG1297" s="5">
        <v>57300</v>
      </c>
      <c r="AH1297" s="5">
        <f>SUM(Exposure_Information[[#This Row],[Building Coverage Value]:[Business interruption value]])</f>
        <v>544350</v>
      </c>
      <c r="AI1297" s="5">
        <f>SUM(Exposure_Information[[#This Row],[Building Coverage Value]:[Contents Coverage Value]])</f>
        <v>487050</v>
      </c>
      <c r="AJ1297" s="26"/>
    </row>
    <row r="1298" spans="1:36" ht="39" x14ac:dyDescent="0.3">
      <c r="A1298" s="2" t="s">
        <v>148</v>
      </c>
      <c r="B1298" s="2" t="s">
        <v>156</v>
      </c>
      <c r="C1298" s="2" t="s">
        <v>325</v>
      </c>
      <c r="D1298" s="2">
        <v>112610</v>
      </c>
      <c r="E1298" s="2" t="s">
        <v>4697</v>
      </c>
      <c r="F1298" s="2" t="s">
        <v>8804</v>
      </c>
      <c r="G1298" s="3">
        <v>1259</v>
      </c>
      <c r="H1298" s="3">
        <v>1000</v>
      </c>
      <c r="I1298" s="71">
        <f>Exposure_Information[[#This Row],[Total  Insured Value]]+Exposure_Information[[#This Row],[Policy Deductible]]</f>
        <v>545350</v>
      </c>
      <c r="J1298" s="2">
        <v>115740</v>
      </c>
      <c r="K1298" s="3">
        <v>1</v>
      </c>
      <c r="L1298" s="2" t="s">
        <v>9</v>
      </c>
      <c r="M1298" s="2" t="s">
        <v>8805</v>
      </c>
      <c r="N1298" s="3" t="s">
        <v>8806</v>
      </c>
      <c r="O1298" s="2" t="s">
        <v>503</v>
      </c>
      <c r="P1298" s="2" t="s">
        <v>221</v>
      </c>
      <c r="Q1298" s="3">
        <v>23</v>
      </c>
      <c r="R1298" s="2" t="s">
        <v>127</v>
      </c>
      <c r="S1298" s="3">
        <v>25</v>
      </c>
      <c r="T1298" s="2" t="s">
        <v>10</v>
      </c>
      <c r="U1298" s="3">
        <v>42.090017000000003</v>
      </c>
      <c r="V1298" s="2" t="s">
        <v>10835</v>
      </c>
      <c r="W1298" s="2" t="s">
        <v>149</v>
      </c>
      <c r="X1298" s="3">
        <v>1</v>
      </c>
      <c r="Y1298" s="3" t="str">
        <f>_xlfn.CONCAT(Exposure_Information[[#This Row],[Building Construction Code]]," - ",Exposure_Information[[#This Row],[Type of building construction]])</f>
        <v>RMS - 1</v>
      </c>
      <c r="Z1298" s="3">
        <v>0</v>
      </c>
      <c r="AA1298" s="2">
        <v>1969</v>
      </c>
      <c r="AB1298" s="2" t="s">
        <v>11</v>
      </c>
      <c r="AC1298" s="2">
        <v>1</v>
      </c>
      <c r="AD1298" s="2" t="str">
        <f>_xlfn.CONCAT(Exposure_Information[[#This Row],[Occupany Code]]," - ",Exposure_Information[[#This Row],[Type of building occupancy]])</f>
        <v>ATC - 1</v>
      </c>
      <c r="AE1298" s="5">
        <v>286500</v>
      </c>
      <c r="AF1298" s="5">
        <v>200550</v>
      </c>
      <c r="AG1298" s="5">
        <v>57300</v>
      </c>
      <c r="AH1298" s="5">
        <f>SUM(Exposure_Information[[#This Row],[Building Coverage Value]:[Business interruption value]])</f>
        <v>544350</v>
      </c>
      <c r="AI1298" s="5">
        <f>SUM(Exposure_Information[[#This Row],[Building Coverage Value]:[Contents Coverage Value]])</f>
        <v>487050</v>
      </c>
      <c r="AJ1298" s="26"/>
    </row>
    <row r="1299" spans="1:36" ht="26" x14ac:dyDescent="0.3">
      <c r="A1299" s="2" t="s">
        <v>148</v>
      </c>
      <c r="B1299" s="2" t="s">
        <v>156</v>
      </c>
      <c r="C1299" s="2" t="s">
        <v>325</v>
      </c>
      <c r="D1299" s="2">
        <v>112406</v>
      </c>
      <c r="E1299" s="2" t="s">
        <v>4697</v>
      </c>
      <c r="F1299" s="2" t="s">
        <v>9497</v>
      </c>
      <c r="G1299" s="3">
        <v>751</v>
      </c>
      <c r="H1299" s="3">
        <v>1000</v>
      </c>
      <c r="I1299" s="71">
        <f>Exposure_Information[[#This Row],[Total  Insured Value]]+Exposure_Information[[#This Row],[Policy Deductible]]</f>
        <v>545350</v>
      </c>
      <c r="J1299" s="2">
        <v>115536</v>
      </c>
      <c r="K1299" s="3">
        <v>1</v>
      </c>
      <c r="L1299" s="2">
        <v>66</v>
      </c>
      <c r="M1299" s="2" t="s">
        <v>9498</v>
      </c>
      <c r="N1299" s="3" t="s">
        <v>9499</v>
      </c>
      <c r="O1299" s="2" t="s">
        <v>295</v>
      </c>
      <c r="P1299" s="2" t="s">
        <v>63</v>
      </c>
      <c r="Q1299" s="3">
        <v>15</v>
      </c>
      <c r="R1299" s="2" t="s">
        <v>70</v>
      </c>
      <c r="S1299" s="3">
        <v>9</v>
      </c>
      <c r="T1299" s="2" t="s">
        <v>10</v>
      </c>
      <c r="U1299" s="3">
        <v>41.691375999999998</v>
      </c>
      <c r="V1299" s="2" t="s">
        <v>10835</v>
      </c>
      <c r="W1299" s="2" t="s">
        <v>149</v>
      </c>
      <c r="X1299" s="3">
        <v>1</v>
      </c>
      <c r="Y1299" s="3" t="str">
        <f>_xlfn.CONCAT(Exposure_Information[[#This Row],[Building Construction Code]]," - ",Exposure_Information[[#This Row],[Type of building construction]])</f>
        <v>RMS - 1</v>
      </c>
      <c r="Z1299" s="3">
        <v>0</v>
      </c>
      <c r="AA1299" s="2">
        <v>1992</v>
      </c>
      <c r="AB1299" s="2" t="s">
        <v>11</v>
      </c>
      <c r="AC1299" s="2">
        <v>1</v>
      </c>
      <c r="AD1299" s="2" t="str">
        <f>_xlfn.CONCAT(Exposure_Information[[#This Row],[Occupany Code]]," - ",Exposure_Information[[#This Row],[Type of building occupancy]])</f>
        <v>ATC - 1</v>
      </c>
      <c r="AE1299" s="5">
        <v>286500</v>
      </c>
      <c r="AF1299" s="5">
        <v>200550</v>
      </c>
      <c r="AG1299" s="5">
        <v>57300</v>
      </c>
      <c r="AH1299" s="5">
        <f>SUM(Exposure_Information[[#This Row],[Building Coverage Value]:[Business interruption value]])</f>
        <v>544350</v>
      </c>
      <c r="AI1299" s="5">
        <f>SUM(Exposure_Information[[#This Row],[Building Coverage Value]:[Contents Coverage Value]])</f>
        <v>487050</v>
      </c>
      <c r="AJ1299" s="26"/>
    </row>
    <row r="1300" spans="1:36" ht="26" x14ac:dyDescent="0.3">
      <c r="A1300" s="2" t="s">
        <v>148</v>
      </c>
      <c r="B1300" s="2" t="s">
        <v>156</v>
      </c>
      <c r="C1300" s="2" t="s">
        <v>325</v>
      </c>
      <c r="D1300" s="2">
        <v>123171</v>
      </c>
      <c r="E1300" s="2" t="s">
        <v>4697</v>
      </c>
      <c r="F1300" s="2" t="s">
        <v>10334</v>
      </c>
      <c r="G1300" s="3">
        <v>731</v>
      </c>
      <c r="H1300" s="3">
        <v>1000</v>
      </c>
      <c r="I1300" s="71">
        <f>Exposure_Information[[#This Row],[Total  Insured Value]]+Exposure_Information[[#This Row],[Policy Deductible]]</f>
        <v>545350</v>
      </c>
      <c r="J1300" s="2">
        <v>126301</v>
      </c>
      <c r="K1300" s="3">
        <v>1</v>
      </c>
      <c r="L1300" s="2" t="s">
        <v>9</v>
      </c>
      <c r="M1300" s="2" t="s">
        <v>10335</v>
      </c>
      <c r="N1300" s="3" t="s">
        <v>10336</v>
      </c>
      <c r="O1300" s="2" t="s">
        <v>249</v>
      </c>
      <c r="P1300" s="2" t="s">
        <v>208</v>
      </c>
      <c r="Q1300" s="3">
        <v>5</v>
      </c>
      <c r="R1300" s="2" t="s">
        <v>70</v>
      </c>
      <c r="S1300" s="3">
        <v>9</v>
      </c>
      <c r="T1300" s="2" t="s">
        <v>10</v>
      </c>
      <c r="U1300" s="3">
        <v>41.671182999999999</v>
      </c>
      <c r="V1300" s="2" t="s">
        <v>10835</v>
      </c>
      <c r="W1300" s="2" t="s">
        <v>149</v>
      </c>
      <c r="X1300" s="3">
        <v>1</v>
      </c>
      <c r="Y1300" s="3" t="str">
        <f>_xlfn.CONCAT(Exposure_Information[[#This Row],[Building Construction Code]]," - ",Exposure_Information[[#This Row],[Type of building construction]])</f>
        <v>RMS - 1</v>
      </c>
      <c r="Z1300" s="3">
        <v>0</v>
      </c>
      <c r="AA1300" s="2">
        <v>1978</v>
      </c>
      <c r="AB1300" s="2" t="s">
        <v>11</v>
      </c>
      <c r="AC1300" s="2">
        <v>1</v>
      </c>
      <c r="AD1300" s="2" t="str">
        <f>_xlfn.CONCAT(Exposure_Information[[#This Row],[Occupany Code]]," - ",Exposure_Information[[#This Row],[Type of building occupancy]])</f>
        <v>ATC - 1</v>
      </c>
      <c r="AE1300" s="5">
        <v>286500</v>
      </c>
      <c r="AF1300" s="5">
        <v>200550</v>
      </c>
      <c r="AG1300" s="5">
        <v>57300</v>
      </c>
      <c r="AH1300" s="5">
        <f>SUM(Exposure_Information[[#This Row],[Building Coverage Value]:[Business interruption value]])</f>
        <v>544350</v>
      </c>
      <c r="AI1300" s="5">
        <f>SUM(Exposure_Information[[#This Row],[Building Coverage Value]:[Contents Coverage Value]])</f>
        <v>487050</v>
      </c>
      <c r="AJ1300" s="26"/>
    </row>
    <row r="1301" spans="1:36" ht="26" x14ac:dyDescent="0.3">
      <c r="A1301" s="2" t="s">
        <v>148</v>
      </c>
      <c r="B1301" s="2" t="s">
        <v>156</v>
      </c>
      <c r="C1301" s="2" t="s">
        <v>325</v>
      </c>
      <c r="D1301" s="2">
        <v>125363</v>
      </c>
      <c r="E1301" s="2" t="s">
        <v>4697</v>
      </c>
      <c r="F1301" s="2" t="s">
        <v>10587</v>
      </c>
      <c r="G1301" s="3">
        <v>623</v>
      </c>
      <c r="H1301" s="3">
        <v>1000</v>
      </c>
      <c r="I1301" s="71">
        <f>Exposure_Information[[#This Row],[Total  Insured Value]]+Exposure_Information[[#This Row],[Policy Deductible]]</f>
        <v>545350</v>
      </c>
      <c r="J1301" s="2">
        <v>128493</v>
      </c>
      <c r="K1301" s="3">
        <v>1</v>
      </c>
      <c r="L1301" s="2" t="s">
        <v>9</v>
      </c>
      <c r="M1301" s="2" t="s">
        <v>10588</v>
      </c>
      <c r="N1301" s="3" t="s">
        <v>10589</v>
      </c>
      <c r="O1301" s="2" t="s">
        <v>2869</v>
      </c>
      <c r="P1301" s="2" t="s">
        <v>69</v>
      </c>
      <c r="Q1301" s="3">
        <v>3</v>
      </c>
      <c r="R1301" s="2" t="s">
        <v>70</v>
      </c>
      <c r="S1301" s="3">
        <v>9</v>
      </c>
      <c r="T1301" s="2" t="s">
        <v>10</v>
      </c>
      <c r="U1301" s="3">
        <v>41.944425000000003</v>
      </c>
      <c r="V1301" s="2" t="s">
        <v>10835</v>
      </c>
      <c r="W1301" s="2" t="s">
        <v>149</v>
      </c>
      <c r="X1301" s="3">
        <v>1</v>
      </c>
      <c r="Y1301" s="3" t="str">
        <f>_xlfn.CONCAT(Exposure_Information[[#This Row],[Building Construction Code]]," - ",Exposure_Information[[#This Row],[Type of building construction]])</f>
        <v>RMS - 1</v>
      </c>
      <c r="Z1301" s="3">
        <v>0</v>
      </c>
      <c r="AA1301" s="2">
        <v>1971</v>
      </c>
      <c r="AB1301" s="2" t="s">
        <v>11</v>
      </c>
      <c r="AC1301" s="2">
        <v>1</v>
      </c>
      <c r="AD1301" s="2" t="str">
        <f>_xlfn.CONCAT(Exposure_Information[[#This Row],[Occupany Code]]," - ",Exposure_Information[[#This Row],[Type of building occupancy]])</f>
        <v>ATC - 1</v>
      </c>
      <c r="AE1301" s="5">
        <v>286500</v>
      </c>
      <c r="AF1301" s="5">
        <v>200550</v>
      </c>
      <c r="AG1301" s="5">
        <v>57300</v>
      </c>
      <c r="AH1301" s="5">
        <f>SUM(Exposure_Information[[#This Row],[Building Coverage Value]:[Business interruption value]])</f>
        <v>544350</v>
      </c>
      <c r="AI1301" s="5">
        <f>SUM(Exposure_Information[[#This Row],[Building Coverage Value]:[Contents Coverage Value]])</f>
        <v>487050</v>
      </c>
      <c r="AJ1301" s="26"/>
    </row>
    <row r="1302" spans="1:36" ht="26" x14ac:dyDescent="0.3">
      <c r="A1302" s="2" t="s">
        <v>148</v>
      </c>
      <c r="B1302" s="2" t="s">
        <v>156</v>
      </c>
      <c r="C1302" s="2" t="s">
        <v>325</v>
      </c>
      <c r="D1302" s="2">
        <v>116361</v>
      </c>
      <c r="E1302" s="2" t="s">
        <v>4697</v>
      </c>
      <c r="F1302" s="2" t="s">
        <v>9939</v>
      </c>
      <c r="G1302" s="3">
        <v>1894</v>
      </c>
      <c r="H1302" s="3">
        <v>2500</v>
      </c>
      <c r="I1302" s="71">
        <f>Exposure_Information[[#This Row],[Total  Insured Value]]+Exposure_Information[[#This Row],[Policy Deductible]]</f>
        <v>546500</v>
      </c>
      <c r="J1302" s="2">
        <v>119491</v>
      </c>
      <c r="K1302" s="3">
        <v>1</v>
      </c>
      <c r="L1302" s="2" t="s">
        <v>9</v>
      </c>
      <c r="M1302" s="2" t="s">
        <v>9940</v>
      </c>
      <c r="N1302" s="3" t="s">
        <v>9941</v>
      </c>
      <c r="O1302" s="2" t="s">
        <v>2807</v>
      </c>
      <c r="P1302" s="2" t="s">
        <v>72</v>
      </c>
      <c r="Q1302" s="3">
        <v>25</v>
      </c>
      <c r="R1302" s="2" t="s">
        <v>127</v>
      </c>
      <c r="S1302" s="3">
        <v>25</v>
      </c>
      <c r="T1302" s="2" t="s">
        <v>10</v>
      </c>
      <c r="U1302" s="3">
        <v>42.293174999999998</v>
      </c>
      <c r="V1302" s="2" t="s">
        <v>10835</v>
      </c>
      <c r="W1302" s="2" t="s">
        <v>149</v>
      </c>
      <c r="X1302" s="3">
        <v>1</v>
      </c>
      <c r="Y1302" s="3" t="str">
        <f>_xlfn.CONCAT(Exposure_Information[[#This Row],[Building Construction Code]]," - ",Exposure_Information[[#This Row],[Type of building construction]])</f>
        <v>RMS - 1</v>
      </c>
      <c r="Z1302" s="3">
        <v>0</v>
      </c>
      <c r="AA1302" s="2">
        <v>1896</v>
      </c>
      <c r="AB1302" s="2" t="s">
        <v>11</v>
      </c>
      <c r="AC1302" s="2">
        <v>1</v>
      </c>
      <c r="AD1302" s="2" t="str">
        <f>_xlfn.CONCAT(Exposure_Information[[#This Row],[Occupany Code]]," - ",Exposure_Information[[#This Row],[Type of building occupancy]])</f>
        <v>ATC - 1</v>
      </c>
      <c r="AE1302" s="5">
        <v>320000</v>
      </c>
      <c r="AF1302" s="5">
        <v>160000</v>
      </c>
      <c r="AG1302" s="5">
        <v>64000</v>
      </c>
      <c r="AH1302" s="5">
        <f>SUM(Exposure_Information[[#This Row],[Building Coverage Value]:[Business interruption value]])</f>
        <v>544000</v>
      </c>
      <c r="AI1302" s="5">
        <f>SUM(Exposure_Information[[#This Row],[Building Coverage Value]:[Contents Coverage Value]])</f>
        <v>480000</v>
      </c>
      <c r="AJ1302" s="26"/>
    </row>
    <row r="1303" spans="1:36" x14ac:dyDescent="0.3">
      <c r="A1303" s="2" t="s">
        <v>148</v>
      </c>
      <c r="B1303" s="2" t="s">
        <v>156</v>
      </c>
      <c r="C1303" s="2" t="s">
        <v>325</v>
      </c>
      <c r="D1303" s="2">
        <v>17121</v>
      </c>
      <c r="E1303" s="2" t="s">
        <v>367</v>
      </c>
      <c r="F1303" s="2" t="s">
        <v>3269</v>
      </c>
      <c r="G1303" s="3">
        <v>1369</v>
      </c>
      <c r="H1303" s="3">
        <v>1000</v>
      </c>
      <c r="I1303" s="71">
        <f>Exposure_Information[[#This Row],[Total  Insured Value]]+Exposure_Information[[#This Row],[Policy Deductible]]</f>
        <v>544500</v>
      </c>
      <c r="J1303" s="2">
        <v>20198</v>
      </c>
      <c r="K1303" s="3">
        <v>1</v>
      </c>
      <c r="L1303" s="2" t="s">
        <v>9</v>
      </c>
      <c r="M1303" s="2" t="s">
        <v>3270</v>
      </c>
      <c r="N1303" s="3" t="s">
        <v>3271</v>
      </c>
      <c r="O1303" s="2" t="s">
        <v>313</v>
      </c>
      <c r="P1303" s="2" t="s">
        <v>171</v>
      </c>
      <c r="Q1303" s="3">
        <v>27</v>
      </c>
      <c r="R1303" s="2" t="s">
        <v>127</v>
      </c>
      <c r="S1303" s="3">
        <v>25</v>
      </c>
      <c r="T1303" s="2" t="s">
        <v>10</v>
      </c>
      <c r="U1303" s="3">
        <v>42.546256999999997</v>
      </c>
      <c r="V1303" s="2" t="s">
        <v>10835</v>
      </c>
      <c r="W1303" s="2" t="s">
        <v>149</v>
      </c>
      <c r="X1303" s="3">
        <v>1</v>
      </c>
      <c r="Y1303" s="3" t="str">
        <f>_xlfn.CONCAT(Exposure_Information[[#This Row],[Building Construction Code]]," - ",Exposure_Information[[#This Row],[Type of building construction]])</f>
        <v>RMS - 1</v>
      </c>
      <c r="Z1303" s="3">
        <v>0</v>
      </c>
      <c r="AA1303" s="2">
        <v>1890</v>
      </c>
      <c r="AB1303" s="2" t="s">
        <v>11</v>
      </c>
      <c r="AC1303" s="2">
        <v>1</v>
      </c>
      <c r="AD1303" s="2" t="str">
        <f>_xlfn.CONCAT(Exposure_Information[[#This Row],[Occupany Code]]," - ",Exposure_Information[[#This Row],[Type of building occupancy]])</f>
        <v>ATC - 1</v>
      </c>
      <c r="AE1303" s="5">
        <v>533500</v>
      </c>
      <c r="AF1303" s="5">
        <v>0</v>
      </c>
      <c r="AG1303" s="5">
        <v>10000</v>
      </c>
      <c r="AH1303" s="5">
        <f>SUM(Exposure_Information[[#This Row],[Building Coverage Value]:[Business interruption value]])</f>
        <v>543500</v>
      </c>
      <c r="AI1303" s="5">
        <f>SUM(Exposure_Information[[#This Row],[Building Coverage Value]:[Contents Coverage Value]])</f>
        <v>533500</v>
      </c>
      <c r="AJ1303" s="26"/>
    </row>
    <row r="1304" spans="1:36" ht="39" x14ac:dyDescent="0.3">
      <c r="A1304" s="2" t="s">
        <v>148</v>
      </c>
      <c r="B1304" s="2" t="s">
        <v>156</v>
      </c>
      <c r="C1304" s="2" t="s">
        <v>325</v>
      </c>
      <c r="D1304" s="2">
        <v>106312</v>
      </c>
      <c r="E1304" s="2" t="s">
        <v>4697</v>
      </c>
      <c r="F1304" s="2" t="s">
        <v>6302</v>
      </c>
      <c r="G1304" s="3">
        <v>1292</v>
      </c>
      <c r="H1304" s="3">
        <v>500</v>
      </c>
      <c r="I1304" s="71">
        <f>Exposure_Information[[#This Row],[Total  Insured Value]]+Exposure_Information[[#This Row],[Policy Deductible]]</f>
        <v>543900</v>
      </c>
      <c r="J1304" s="2">
        <v>109442</v>
      </c>
      <c r="K1304" s="3">
        <v>1</v>
      </c>
      <c r="L1304" s="2" t="s">
        <v>9</v>
      </c>
      <c r="M1304" s="2" t="s">
        <v>6303</v>
      </c>
      <c r="N1304" s="3" t="s">
        <v>6304</v>
      </c>
      <c r="O1304" s="2" t="s">
        <v>314</v>
      </c>
      <c r="P1304" s="2" t="s">
        <v>257</v>
      </c>
      <c r="Q1304" s="3">
        <v>7</v>
      </c>
      <c r="R1304" s="2" t="s">
        <v>248</v>
      </c>
      <c r="S1304" s="3">
        <v>44</v>
      </c>
      <c r="T1304" s="2" t="s">
        <v>10</v>
      </c>
      <c r="U1304" s="3">
        <v>41.765785000000001</v>
      </c>
      <c r="V1304" s="2" t="s">
        <v>10835</v>
      </c>
      <c r="W1304" s="2" t="s">
        <v>149</v>
      </c>
      <c r="X1304" s="3">
        <v>1</v>
      </c>
      <c r="Y1304" s="3" t="str">
        <f>_xlfn.CONCAT(Exposure_Information[[#This Row],[Building Construction Code]]," - ",Exposure_Information[[#This Row],[Type of building construction]])</f>
        <v>RMS - 1</v>
      </c>
      <c r="Z1304" s="3">
        <v>0</v>
      </c>
      <c r="AA1304" s="2">
        <v>1950</v>
      </c>
      <c r="AB1304" s="2" t="s">
        <v>11</v>
      </c>
      <c r="AC1304" s="2">
        <v>1</v>
      </c>
      <c r="AD1304" s="2" t="str">
        <f>_xlfn.CONCAT(Exposure_Information[[#This Row],[Occupany Code]]," - ",Exposure_Information[[#This Row],[Type of building occupancy]])</f>
        <v>ATC - 1</v>
      </c>
      <c r="AE1304" s="5">
        <v>286000</v>
      </c>
      <c r="AF1304" s="5">
        <v>200200</v>
      </c>
      <c r="AG1304" s="5">
        <v>57200</v>
      </c>
      <c r="AH1304" s="5">
        <f>SUM(Exposure_Information[[#This Row],[Building Coverage Value]:[Business interruption value]])</f>
        <v>543400</v>
      </c>
      <c r="AI1304" s="5">
        <f>SUM(Exposure_Information[[#This Row],[Building Coverage Value]:[Contents Coverage Value]])</f>
        <v>486200</v>
      </c>
      <c r="AJ1304" s="26"/>
    </row>
    <row r="1305" spans="1:36" ht="39" x14ac:dyDescent="0.3">
      <c r="A1305" s="2" t="s">
        <v>148</v>
      </c>
      <c r="B1305" s="2" t="s">
        <v>156</v>
      </c>
      <c r="C1305" s="2" t="s">
        <v>325</v>
      </c>
      <c r="D1305" s="2">
        <v>103432</v>
      </c>
      <c r="E1305" s="2" t="s">
        <v>4697</v>
      </c>
      <c r="F1305" s="2" t="s">
        <v>7166</v>
      </c>
      <c r="G1305" s="3">
        <v>717</v>
      </c>
      <c r="H1305" s="3">
        <v>500</v>
      </c>
      <c r="I1305" s="71">
        <f>Exposure_Information[[#This Row],[Total  Insured Value]]+Exposure_Information[[#This Row],[Policy Deductible]]</f>
        <v>543900</v>
      </c>
      <c r="J1305" s="2">
        <v>106562</v>
      </c>
      <c r="K1305" s="3">
        <v>1</v>
      </c>
      <c r="L1305" s="2" t="s">
        <v>9</v>
      </c>
      <c r="M1305" s="2" t="s">
        <v>7167</v>
      </c>
      <c r="N1305" s="3" t="s">
        <v>7168</v>
      </c>
      <c r="O1305" s="2" t="s">
        <v>143</v>
      </c>
      <c r="P1305" s="2" t="s">
        <v>69</v>
      </c>
      <c r="Q1305" s="3">
        <v>3</v>
      </c>
      <c r="R1305" s="2" t="s">
        <v>70</v>
      </c>
      <c r="S1305" s="3">
        <v>9</v>
      </c>
      <c r="T1305" s="2" t="s">
        <v>10</v>
      </c>
      <c r="U1305" s="3">
        <v>41.820179000000003</v>
      </c>
      <c r="V1305" s="2" t="s">
        <v>10835</v>
      </c>
      <c r="W1305" s="2" t="s">
        <v>149</v>
      </c>
      <c r="X1305" s="3">
        <v>1</v>
      </c>
      <c r="Y1305" s="3" t="str">
        <f>_xlfn.CONCAT(Exposure_Information[[#This Row],[Building Construction Code]]," - ",Exposure_Information[[#This Row],[Type of building construction]])</f>
        <v>RMS - 1</v>
      </c>
      <c r="Z1305" s="3">
        <v>0</v>
      </c>
      <c r="AA1305" s="2">
        <v>1985</v>
      </c>
      <c r="AB1305" s="2" t="s">
        <v>11</v>
      </c>
      <c r="AC1305" s="2">
        <v>1</v>
      </c>
      <c r="AD1305" s="2" t="str">
        <f>_xlfn.CONCAT(Exposure_Information[[#This Row],[Occupany Code]]," - ",Exposure_Information[[#This Row],[Type of building occupancy]])</f>
        <v>ATC - 1</v>
      </c>
      <c r="AE1305" s="5">
        <v>286000</v>
      </c>
      <c r="AF1305" s="5">
        <v>200200</v>
      </c>
      <c r="AG1305" s="5">
        <v>57200</v>
      </c>
      <c r="AH1305" s="5">
        <f>SUM(Exposure_Information[[#This Row],[Building Coverage Value]:[Business interruption value]])</f>
        <v>543400</v>
      </c>
      <c r="AI1305" s="5">
        <f>SUM(Exposure_Information[[#This Row],[Building Coverage Value]:[Contents Coverage Value]])</f>
        <v>486200</v>
      </c>
      <c r="AJ1305" s="26"/>
    </row>
    <row r="1306" spans="1:36" ht="39" x14ac:dyDescent="0.3">
      <c r="A1306" s="2" t="s">
        <v>148</v>
      </c>
      <c r="B1306" s="2" t="s">
        <v>156</v>
      </c>
      <c r="C1306" s="2" t="s">
        <v>325</v>
      </c>
      <c r="D1306" s="2">
        <v>105341</v>
      </c>
      <c r="E1306" s="2" t="s">
        <v>4697</v>
      </c>
      <c r="F1306" s="2" t="s">
        <v>9180</v>
      </c>
      <c r="G1306" s="3">
        <v>743</v>
      </c>
      <c r="H1306" s="3">
        <v>1000</v>
      </c>
      <c r="I1306" s="71">
        <f>Exposure_Information[[#This Row],[Total  Insured Value]]+Exposure_Information[[#This Row],[Policy Deductible]]</f>
        <v>544400</v>
      </c>
      <c r="J1306" s="2">
        <v>108471</v>
      </c>
      <c r="K1306" s="3">
        <v>1</v>
      </c>
      <c r="L1306" s="2" t="s">
        <v>9</v>
      </c>
      <c r="M1306" s="2" t="s">
        <v>9181</v>
      </c>
      <c r="N1306" s="3" t="s">
        <v>9182</v>
      </c>
      <c r="O1306" s="2" t="s">
        <v>213</v>
      </c>
      <c r="P1306" s="2" t="s">
        <v>139</v>
      </c>
      <c r="Q1306" s="3">
        <v>9</v>
      </c>
      <c r="R1306" s="2" t="s">
        <v>70</v>
      </c>
      <c r="S1306" s="3">
        <v>9</v>
      </c>
      <c r="T1306" s="2" t="s">
        <v>10</v>
      </c>
      <c r="U1306" s="3">
        <v>41.567171999999999</v>
      </c>
      <c r="V1306" s="2" t="s">
        <v>10835</v>
      </c>
      <c r="W1306" s="2" t="s">
        <v>149</v>
      </c>
      <c r="X1306" s="3">
        <v>1</v>
      </c>
      <c r="Y1306" s="3" t="str">
        <f>_xlfn.CONCAT(Exposure_Information[[#This Row],[Building Construction Code]]," - ",Exposure_Information[[#This Row],[Type of building construction]])</f>
        <v>RMS - 1</v>
      </c>
      <c r="Z1306" s="3">
        <v>0</v>
      </c>
      <c r="AA1306" s="2">
        <v>1958</v>
      </c>
      <c r="AB1306" s="2" t="s">
        <v>11</v>
      </c>
      <c r="AC1306" s="2">
        <v>1</v>
      </c>
      <c r="AD1306" s="2" t="str">
        <f>_xlfn.CONCAT(Exposure_Information[[#This Row],[Occupany Code]]," - ",Exposure_Information[[#This Row],[Type of building occupancy]])</f>
        <v>ATC - 1</v>
      </c>
      <c r="AE1306" s="5">
        <v>286000</v>
      </c>
      <c r="AF1306" s="5">
        <v>200200</v>
      </c>
      <c r="AG1306" s="5">
        <v>57200</v>
      </c>
      <c r="AH1306" s="5">
        <f>SUM(Exposure_Information[[#This Row],[Building Coverage Value]:[Business interruption value]])</f>
        <v>543400</v>
      </c>
      <c r="AI1306" s="5">
        <f>SUM(Exposure_Information[[#This Row],[Building Coverage Value]:[Contents Coverage Value]])</f>
        <v>486200</v>
      </c>
      <c r="AJ1306" s="26"/>
    </row>
    <row r="1307" spans="1:36" ht="26" x14ac:dyDescent="0.3">
      <c r="A1307" s="2" t="s">
        <v>148</v>
      </c>
      <c r="B1307" s="2" t="s">
        <v>156</v>
      </c>
      <c r="C1307" s="2" t="s">
        <v>325</v>
      </c>
      <c r="D1307" s="2">
        <v>117566</v>
      </c>
      <c r="E1307" s="2" t="s">
        <v>4697</v>
      </c>
      <c r="F1307" s="2" t="s">
        <v>9911</v>
      </c>
      <c r="G1307" s="3">
        <v>669</v>
      </c>
      <c r="H1307" s="3">
        <v>500</v>
      </c>
      <c r="I1307" s="71">
        <f>Exposure_Information[[#This Row],[Total  Insured Value]]+Exposure_Information[[#This Row],[Policy Deductible]]</f>
        <v>543900</v>
      </c>
      <c r="J1307" s="2">
        <v>120696</v>
      </c>
      <c r="K1307" s="3">
        <v>1</v>
      </c>
      <c r="L1307" s="2" t="s">
        <v>9</v>
      </c>
      <c r="M1307" s="2" t="s">
        <v>9912</v>
      </c>
      <c r="N1307" s="3" t="s">
        <v>9913</v>
      </c>
      <c r="O1307" s="2" t="s">
        <v>2053</v>
      </c>
      <c r="P1307" s="2" t="s">
        <v>139</v>
      </c>
      <c r="Q1307" s="3">
        <v>9</v>
      </c>
      <c r="R1307" s="2" t="s">
        <v>70</v>
      </c>
      <c r="S1307" s="3">
        <v>9</v>
      </c>
      <c r="T1307" s="2" t="s">
        <v>10</v>
      </c>
      <c r="U1307" s="3">
        <v>41.248843999999998</v>
      </c>
      <c r="V1307" s="2" t="s">
        <v>10835</v>
      </c>
      <c r="W1307" s="2" t="s">
        <v>149</v>
      </c>
      <c r="X1307" s="3">
        <v>1</v>
      </c>
      <c r="Y1307" s="3" t="str">
        <f>_xlfn.CONCAT(Exposure_Information[[#This Row],[Building Construction Code]]," - ",Exposure_Information[[#This Row],[Type of building construction]])</f>
        <v>RMS - 1</v>
      </c>
      <c r="Z1307" s="3">
        <v>0</v>
      </c>
      <c r="AA1307" s="2">
        <v>1970</v>
      </c>
      <c r="AB1307" s="2" t="s">
        <v>11</v>
      </c>
      <c r="AC1307" s="2">
        <v>1</v>
      </c>
      <c r="AD1307" s="2" t="str">
        <f>_xlfn.CONCAT(Exposure_Information[[#This Row],[Occupany Code]]," - ",Exposure_Information[[#This Row],[Type of building occupancy]])</f>
        <v>ATC - 1</v>
      </c>
      <c r="AE1307" s="5">
        <v>286000</v>
      </c>
      <c r="AF1307" s="5">
        <v>200200</v>
      </c>
      <c r="AG1307" s="5">
        <v>57200</v>
      </c>
      <c r="AH1307" s="5">
        <f>SUM(Exposure_Information[[#This Row],[Building Coverage Value]:[Business interruption value]])</f>
        <v>543400</v>
      </c>
      <c r="AI1307" s="5">
        <f>SUM(Exposure_Information[[#This Row],[Building Coverage Value]:[Contents Coverage Value]])</f>
        <v>486200</v>
      </c>
      <c r="AJ1307" s="26"/>
    </row>
    <row r="1308" spans="1:36" x14ac:dyDescent="0.3">
      <c r="A1308" s="2" t="s">
        <v>148</v>
      </c>
      <c r="B1308" s="2" t="s">
        <v>156</v>
      </c>
      <c r="C1308" s="2" t="s">
        <v>325</v>
      </c>
      <c r="D1308" s="2">
        <v>124469</v>
      </c>
      <c r="E1308" s="2" t="s">
        <v>4697</v>
      </c>
      <c r="F1308" s="2" t="s">
        <v>10429</v>
      </c>
      <c r="G1308" s="3">
        <v>809</v>
      </c>
      <c r="H1308" s="3">
        <v>500</v>
      </c>
      <c r="I1308" s="71">
        <f>Exposure_Information[[#This Row],[Total  Insured Value]]+Exposure_Information[[#This Row],[Policy Deductible]]</f>
        <v>543900</v>
      </c>
      <c r="J1308" s="2">
        <v>127599</v>
      </c>
      <c r="K1308" s="3">
        <v>1</v>
      </c>
      <c r="L1308" s="2" t="s">
        <v>9</v>
      </c>
      <c r="M1308" s="2" t="s">
        <v>10430</v>
      </c>
      <c r="N1308" s="3" t="s">
        <v>10431</v>
      </c>
      <c r="O1308" s="2" t="s">
        <v>89</v>
      </c>
      <c r="P1308" s="2" t="s">
        <v>90</v>
      </c>
      <c r="Q1308" s="3">
        <v>17</v>
      </c>
      <c r="R1308" s="2" t="s">
        <v>127</v>
      </c>
      <c r="S1308" s="3">
        <v>25</v>
      </c>
      <c r="T1308" s="2" t="s">
        <v>10</v>
      </c>
      <c r="U1308" s="3">
        <v>42.52861</v>
      </c>
      <c r="V1308" s="2" t="s">
        <v>10835</v>
      </c>
      <c r="W1308" s="2" t="s">
        <v>149</v>
      </c>
      <c r="X1308" s="3">
        <v>1</v>
      </c>
      <c r="Y1308" s="3" t="str">
        <f>_xlfn.CONCAT(Exposure_Information[[#This Row],[Building Construction Code]]," - ",Exposure_Information[[#This Row],[Type of building construction]])</f>
        <v>RMS - 1</v>
      </c>
      <c r="Z1308" s="3">
        <v>0</v>
      </c>
      <c r="AA1308" s="2">
        <v>1974</v>
      </c>
      <c r="AB1308" s="2" t="s">
        <v>11</v>
      </c>
      <c r="AC1308" s="2">
        <v>1</v>
      </c>
      <c r="AD1308" s="2" t="str">
        <f>_xlfn.CONCAT(Exposure_Information[[#This Row],[Occupany Code]]," - ",Exposure_Information[[#This Row],[Type of building occupancy]])</f>
        <v>ATC - 1</v>
      </c>
      <c r="AE1308" s="5">
        <v>286000</v>
      </c>
      <c r="AF1308" s="5">
        <v>200200</v>
      </c>
      <c r="AG1308" s="5">
        <v>57200</v>
      </c>
      <c r="AH1308" s="5">
        <f>SUM(Exposure_Information[[#This Row],[Building Coverage Value]:[Business interruption value]])</f>
        <v>543400</v>
      </c>
      <c r="AI1308" s="5">
        <f>SUM(Exposure_Information[[#This Row],[Building Coverage Value]:[Contents Coverage Value]])</f>
        <v>486200</v>
      </c>
      <c r="AJ1308" s="26"/>
    </row>
    <row r="1309" spans="1:36" ht="39" x14ac:dyDescent="0.3">
      <c r="A1309" s="2" t="s">
        <v>148</v>
      </c>
      <c r="B1309" s="2" t="s">
        <v>156</v>
      </c>
      <c r="C1309" s="2" t="s">
        <v>325</v>
      </c>
      <c r="D1309" s="2">
        <v>120486</v>
      </c>
      <c r="E1309" s="2" t="s">
        <v>4697</v>
      </c>
      <c r="F1309" s="2" t="s">
        <v>10557</v>
      </c>
      <c r="G1309" s="3">
        <v>899</v>
      </c>
      <c r="H1309" s="3">
        <v>500</v>
      </c>
      <c r="I1309" s="71">
        <f>Exposure_Information[[#This Row],[Total  Insured Value]]+Exposure_Information[[#This Row],[Policy Deductible]]</f>
        <v>543900</v>
      </c>
      <c r="J1309" s="2">
        <v>123616</v>
      </c>
      <c r="K1309" s="3">
        <v>1</v>
      </c>
      <c r="L1309" s="2" t="s">
        <v>9</v>
      </c>
      <c r="M1309" s="2" t="s">
        <v>10558</v>
      </c>
      <c r="N1309" s="3" t="s">
        <v>10559</v>
      </c>
      <c r="O1309" s="2" t="s">
        <v>22</v>
      </c>
      <c r="P1309" s="2" t="s">
        <v>231</v>
      </c>
      <c r="Q1309" s="3">
        <v>13</v>
      </c>
      <c r="R1309" s="2" t="s">
        <v>127</v>
      </c>
      <c r="S1309" s="3">
        <v>25</v>
      </c>
      <c r="T1309" s="2" t="s">
        <v>10</v>
      </c>
      <c r="U1309" s="3">
        <v>42.09507</v>
      </c>
      <c r="V1309" s="2" t="s">
        <v>10835</v>
      </c>
      <c r="W1309" s="2" t="s">
        <v>149</v>
      </c>
      <c r="X1309" s="3">
        <v>1</v>
      </c>
      <c r="Y1309" s="3" t="str">
        <f>_xlfn.CONCAT(Exposure_Information[[#This Row],[Building Construction Code]]," - ",Exposure_Information[[#This Row],[Type of building construction]])</f>
        <v>RMS - 1</v>
      </c>
      <c r="Z1309" s="3">
        <v>0</v>
      </c>
      <c r="AA1309" s="2">
        <v>1957</v>
      </c>
      <c r="AB1309" s="2" t="s">
        <v>11</v>
      </c>
      <c r="AC1309" s="2">
        <v>1</v>
      </c>
      <c r="AD1309" s="2" t="str">
        <f>_xlfn.CONCAT(Exposure_Information[[#This Row],[Occupany Code]]," - ",Exposure_Information[[#This Row],[Type of building occupancy]])</f>
        <v>ATC - 1</v>
      </c>
      <c r="AE1309" s="5">
        <v>286000</v>
      </c>
      <c r="AF1309" s="5">
        <v>200200</v>
      </c>
      <c r="AG1309" s="5">
        <v>57200</v>
      </c>
      <c r="AH1309" s="5">
        <f>SUM(Exposure_Information[[#This Row],[Building Coverage Value]:[Business interruption value]])</f>
        <v>543400</v>
      </c>
      <c r="AI1309" s="5">
        <f>SUM(Exposure_Information[[#This Row],[Building Coverage Value]:[Contents Coverage Value]])</f>
        <v>486200</v>
      </c>
      <c r="AJ1309" s="26"/>
    </row>
    <row r="1310" spans="1:36" ht="26" x14ac:dyDescent="0.3">
      <c r="A1310" s="2" t="s">
        <v>148</v>
      </c>
      <c r="B1310" s="2" t="s">
        <v>156</v>
      </c>
      <c r="C1310" s="2" t="s">
        <v>325</v>
      </c>
      <c r="D1310" s="2">
        <v>11764</v>
      </c>
      <c r="E1310" s="2" t="s">
        <v>367</v>
      </c>
      <c r="F1310" s="2" t="s">
        <v>795</v>
      </c>
      <c r="G1310" s="3">
        <v>2199</v>
      </c>
      <c r="H1310" s="3">
        <v>500</v>
      </c>
      <c r="I1310" s="71">
        <f>Exposure_Information[[#This Row],[Total  Insured Value]]+Exposure_Information[[#This Row],[Policy Deductible]]</f>
        <v>542000</v>
      </c>
      <c r="J1310" s="2">
        <v>14661</v>
      </c>
      <c r="K1310" s="3">
        <v>1</v>
      </c>
      <c r="L1310" s="2" t="s">
        <v>9</v>
      </c>
      <c r="M1310" s="2" t="s">
        <v>796</v>
      </c>
      <c r="N1310" s="3" t="s">
        <v>797</v>
      </c>
      <c r="O1310" s="2" t="s">
        <v>798</v>
      </c>
      <c r="P1310" s="2" t="s">
        <v>69</v>
      </c>
      <c r="Q1310" s="3">
        <v>3</v>
      </c>
      <c r="R1310" s="2" t="s">
        <v>70</v>
      </c>
      <c r="S1310" s="3">
        <v>9</v>
      </c>
      <c r="T1310" s="2" t="s">
        <v>10</v>
      </c>
      <c r="U1310" s="3">
        <v>41.636615999999997</v>
      </c>
      <c r="V1310" s="2" t="s">
        <v>10835</v>
      </c>
      <c r="W1310" s="2" t="s">
        <v>149</v>
      </c>
      <c r="X1310" s="3">
        <v>2</v>
      </c>
      <c r="Y1310" s="3" t="str">
        <f>_xlfn.CONCAT(Exposure_Information[[#This Row],[Building Construction Code]]," - ",Exposure_Information[[#This Row],[Type of building construction]])</f>
        <v>RMS - 2</v>
      </c>
      <c r="Z1310" s="3">
        <v>0</v>
      </c>
      <c r="AA1310" s="2">
        <v>1939</v>
      </c>
      <c r="AB1310" s="2" t="s">
        <v>11</v>
      </c>
      <c r="AC1310" s="2">
        <v>1</v>
      </c>
      <c r="AD1310" s="2" t="str">
        <f>_xlfn.CONCAT(Exposure_Information[[#This Row],[Occupany Code]]," - ",Exposure_Information[[#This Row],[Type of building occupancy]])</f>
        <v>ATC - 1</v>
      </c>
      <c r="AE1310" s="5">
        <v>541500</v>
      </c>
      <c r="AF1310" s="5">
        <v>0</v>
      </c>
      <c r="AG1310" s="5">
        <v>0</v>
      </c>
      <c r="AH1310" s="5">
        <f>SUM(Exposure_Information[[#This Row],[Building Coverage Value]:[Business interruption value]])</f>
        <v>541500</v>
      </c>
      <c r="AI1310" s="5">
        <f>SUM(Exposure_Information[[#This Row],[Building Coverage Value]:[Contents Coverage Value]])</f>
        <v>541500</v>
      </c>
      <c r="AJ1310" s="26"/>
    </row>
    <row r="1311" spans="1:36" ht="39" x14ac:dyDescent="0.3">
      <c r="A1311" s="2" t="s">
        <v>148</v>
      </c>
      <c r="B1311" s="2" t="s">
        <v>156</v>
      </c>
      <c r="C1311" s="2" t="s">
        <v>325</v>
      </c>
      <c r="D1311" s="2">
        <v>12235</v>
      </c>
      <c r="E1311" s="2" t="s">
        <v>367</v>
      </c>
      <c r="F1311" s="2" t="s">
        <v>1284</v>
      </c>
      <c r="G1311" s="3">
        <v>1297</v>
      </c>
      <c r="H1311" s="3">
        <v>2500</v>
      </c>
      <c r="I1311" s="71">
        <f>Exposure_Information[[#This Row],[Total  Insured Value]]+Exposure_Information[[#This Row],[Policy Deductible]]</f>
        <v>544000</v>
      </c>
      <c r="J1311" s="2">
        <v>15149</v>
      </c>
      <c r="K1311" s="3">
        <v>1</v>
      </c>
      <c r="L1311" s="2" t="s">
        <v>9</v>
      </c>
      <c r="M1311" s="2" t="s">
        <v>1285</v>
      </c>
      <c r="N1311" s="3" t="s">
        <v>1286</v>
      </c>
      <c r="O1311" s="2" t="s">
        <v>164</v>
      </c>
      <c r="P1311" s="2" t="s">
        <v>72</v>
      </c>
      <c r="Q1311" s="3">
        <v>25</v>
      </c>
      <c r="R1311" s="2" t="s">
        <v>127</v>
      </c>
      <c r="S1311" s="3">
        <v>25</v>
      </c>
      <c r="T1311" s="2" t="s">
        <v>10</v>
      </c>
      <c r="U1311" s="3">
        <v>42.291182999999997</v>
      </c>
      <c r="V1311" s="2" t="s">
        <v>10835</v>
      </c>
      <c r="W1311" s="2" t="s">
        <v>149</v>
      </c>
      <c r="X1311" s="3">
        <v>1</v>
      </c>
      <c r="Y1311" s="3" t="str">
        <f>_xlfn.CONCAT(Exposure_Information[[#This Row],[Building Construction Code]]," - ",Exposure_Information[[#This Row],[Type of building construction]])</f>
        <v>RMS - 1</v>
      </c>
      <c r="Z1311" s="3">
        <v>0</v>
      </c>
      <c r="AA1311" s="2">
        <v>1900</v>
      </c>
      <c r="AB1311" s="2" t="s">
        <v>11</v>
      </c>
      <c r="AC1311" s="2">
        <v>1</v>
      </c>
      <c r="AD1311" s="2" t="str">
        <f>_xlfn.CONCAT(Exposure_Information[[#This Row],[Occupany Code]]," - ",Exposure_Information[[#This Row],[Type of building occupancy]])</f>
        <v>ATC - 1</v>
      </c>
      <c r="AE1311" s="5">
        <v>535500</v>
      </c>
      <c r="AF1311" s="5">
        <v>6000</v>
      </c>
      <c r="AG1311" s="5">
        <v>0</v>
      </c>
      <c r="AH1311" s="5">
        <f>SUM(Exposure_Information[[#This Row],[Building Coverage Value]:[Business interruption value]])</f>
        <v>541500</v>
      </c>
      <c r="AI1311" s="5">
        <f>SUM(Exposure_Information[[#This Row],[Building Coverage Value]:[Contents Coverage Value]])</f>
        <v>541500</v>
      </c>
      <c r="AJ1311" s="26"/>
    </row>
    <row r="1312" spans="1:36" ht="26" x14ac:dyDescent="0.3">
      <c r="A1312" s="2" t="s">
        <v>148</v>
      </c>
      <c r="B1312" s="2" t="s">
        <v>156</v>
      </c>
      <c r="C1312" s="2" t="s">
        <v>325</v>
      </c>
      <c r="D1312" s="2">
        <v>101932</v>
      </c>
      <c r="E1312" s="2" t="s">
        <v>4697</v>
      </c>
      <c r="F1312" s="2" t="s">
        <v>5162</v>
      </c>
      <c r="G1312" s="3">
        <v>888</v>
      </c>
      <c r="H1312" s="3">
        <v>500</v>
      </c>
      <c r="I1312" s="71">
        <f>Exposure_Information[[#This Row],[Total  Insured Value]]+Exposure_Information[[#This Row],[Policy Deductible]]</f>
        <v>542000</v>
      </c>
      <c r="J1312" s="2">
        <v>105062</v>
      </c>
      <c r="K1312" s="3">
        <v>1</v>
      </c>
      <c r="L1312" s="2" t="s">
        <v>9</v>
      </c>
      <c r="M1312" s="2" t="s">
        <v>5163</v>
      </c>
      <c r="N1312" s="3" t="s">
        <v>5164</v>
      </c>
      <c r="O1312" s="2" t="s">
        <v>4904</v>
      </c>
      <c r="P1312" s="2" t="s">
        <v>224</v>
      </c>
      <c r="Q1312" s="3">
        <v>21</v>
      </c>
      <c r="R1312" s="2" t="s">
        <v>127</v>
      </c>
      <c r="S1312" s="3">
        <v>25</v>
      </c>
      <c r="T1312" s="2" t="s">
        <v>10</v>
      </c>
      <c r="U1312" s="3">
        <v>42.242313000000003</v>
      </c>
      <c r="V1312" s="2" t="s">
        <v>10835</v>
      </c>
      <c r="W1312" s="2" t="s">
        <v>149</v>
      </c>
      <c r="X1312" s="3">
        <v>1</v>
      </c>
      <c r="Y1312" s="3" t="str">
        <f>_xlfn.CONCAT(Exposure_Information[[#This Row],[Building Construction Code]]," - ",Exposure_Information[[#This Row],[Type of building construction]])</f>
        <v>RMS - 1</v>
      </c>
      <c r="Z1312" s="3">
        <v>0</v>
      </c>
      <c r="AA1312" s="2">
        <v>1941</v>
      </c>
      <c r="AB1312" s="2" t="s">
        <v>11</v>
      </c>
      <c r="AC1312" s="2">
        <v>1</v>
      </c>
      <c r="AD1312" s="2" t="str">
        <f>_xlfn.CONCAT(Exposure_Information[[#This Row],[Occupany Code]]," - ",Exposure_Information[[#This Row],[Type of building occupancy]])</f>
        <v>ATC - 1</v>
      </c>
      <c r="AE1312" s="5">
        <v>285000</v>
      </c>
      <c r="AF1312" s="5">
        <v>199500</v>
      </c>
      <c r="AG1312" s="5">
        <v>57000</v>
      </c>
      <c r="AH1312" s="5">
        <f>SUM(Exposure_Information[[#This Row],[Building Coverage Value]:[Business interruption value]])</f>
        <v>541500</v>
      </c>
      <c r="AI1312" s="5">
        <f>SUM(Exposure_Information[[#This Row],[Building Coverage Value]:[Contents Coverage Value]])</f>
        <v>484500</v>
      </c>
      <c r="AJ1312" s="26"/>
    </row>
    <row r="1313" spans="1:36" ht="26" x14ac:dyDescent="0.3">
      <c r="A1313" s="2" t="s">
        <v>148</v>
      </c>
      <c r="B1313" s="2" t="s">
        <v>156</v>
      </c>
      <c r="C1313" s="2" t="s">
        <v>325</v>
      </c>
      <c r="D1313" s="2">
        <v>106135</v>
      </c>
      <c r="E1313" s="2" t="s">
        <v>4697</v>
      </c>
      <c r="F1313" s="2" t="s">
        <v>5335</v>
      </c>
      <c r="G1313" s="3">
        <v>906</v>
      </c>
      <c r="H1313" s="3">
        <v>500</v>
      </c>
      <c r="I1313" s="71">
        <f>Exposure_Information[[#This Row],[Total  Insured Value]]+Exposure_Information[[#This Row],[Policy Deductible]]</f>
        <v>542000</v>
      </c>
      <c r="J1313" s="2">
        <v>109265</v>
      </c>
      <c r="K1313" s="3">
        <v>1</v>
      </c>
      <c r="L1313" s="2" t="s">
        <v>9</v>
      </c>
      <c r="M1313" s="2" t="s">
        <v>5336</v>
      </c>
      <c r="N1313" s="3" t="s">
        <v>5337</v>
      </c>
      <c r="O1313" s="2" t="s">
        <v>168</v>
      </c>
      <c r="P1313" s="2" t="s">
        <v>90</v>
      </c>
      <c r="Q1313" s="3">
        <v>17</v>
      </c>
      <c r="R1313" s="2" t="s">
        <v>127</v>
      </c>
      <c r="S1313" s="3">
        <v>25</v>
      </c>
      <c r="T1313" s="2" t="s">
        <v>10</v>
      </c>
      <c r="U1313" s="3">
        <v>42.380493000000001</v>
      </c>
      <c r="V1313" s="2" t="s">
        <v>10835</v>
      </c>
      <c r="W1313" s="2" t="s">
        <v>149</v>
      </c>
      <c r="X1313" s="3">
        <v>1</v>
      </c>
      <c r="Y1313" s="3" t="str">
        <f>_xlfn.CONCAT(Exposure_Information[[#This Row],[Building Construction Code]]," - ",Exposure_Information[[#This Row],[Type of building construction]])</f>
        <v>RMS - 1</v>
      </c>
      <c r="Z1313" s="3">
        <v>0</v>
      </c>
      <c r="AA1313" s="2">
        <v>1965</v>
      </c>
      <c r="AB1313" s="2" t="s">
        <v>11</v>
      </c>
      <c r="AC1313" s="2">
        <v>1</v>
      </c>
      <c r="AD1313" s="2" t="str">
        <f>_xlfn.CONCAT(Exposure_Information[[#This Row],[Occupany Code]]," - ",Exposure_Information[[#This Row],[Type of building occupancy]])</f>
        <v>ATC - 1</v>
      </c>
      <c r="AE1313" s="5">
        <v>285000</v>
      </c>
      <c r="AF1313" s="5">
        <v>199500</v>
      </c>
      <c r="AG1313" s="5">
        <v>57000</v>
      </c>
      <c r="AH1313" s="5">
        <f>SUM(Exposure_Information[[#This Row],[Building Coverage Value]:[Business interruption value]])</f>
        <v>541500</v>
      </c>
      <c r="AI1313" s="5">
        <f>SUM(Exposure_Information[[#This Row],[Building Coverage Value]:[Contents Coverage Value]])</f>
        <v>484500</v>
      </c>
      <c r="AJ1313" s="26"/>
    </row>
    <row r="1314" spans="1:36" ht="26" x14ac:dyDescent="0.3">
      <c r="A1314" s="2" t="s">
        <v>148</v>
      </c>
      <c r="B1314" s="2" t="s">
        <v>156</v>
      </c>
      <c r="C1314" s="2" t="s">
        <v>325</v>
      </c>
      <c r="D1314" s="2">
        <v>107151</v>
      </c>
      <c r="E1314" s="2" t="s">
        <v>4697</v>
      </c>
      <c r="F1314" s="2" t="s">
        <v>6695</v>
      </c>
      <c r="G1314" s="3">
        <v>865</v>
      </c>
      <c r="H1314" s="3">
        <v>500</v>
      </c>
      <c r="I1314" s="71">
        <f>Exposure_Information[[#This Row],[Total  Insured Value]]+Exposure_Information[[#This Row],[Policy Deductible]]</f>
        <v>542000</v>
      </c>
      <c r="J1314" s="2">
        <v>110281</v>
      </c>
      <c r="K1314" s="3">
        <v>1</v>
      </c>
      <c r="L1314" s="2" t="s">
        <v>9</v>
      </c>
      <c r="M1314" s="2" t="s">
        <v>6696</v>
      </c>
      <c r="N1314" s="3" t="s">
        <v>6697</v>
      </c>
      <c r="O1314" s="2" t="s">
        <v>71</v>
      </c>
      <c r="P1314" s="2" t="s">
        <v>90</v>
      </c>
      <c r="Q1314" s="3">
        <v>17</v>
      </c>
      <c r="R1314" s="2" t="s">
        <v>127</v>
      </c>
      <c r="S1314" s="3">
        <v>25</v>
      </c>
      <c r="T1314" s="2" t="s">
        <v>10</v>
      </c>
      <c r="U1314" s="3">
        <v>42.525039999999997</v>
      </c>
      <c r="V1314" s="2" t="s">
        <v>10835</v>
      </c>
      <c r="W1314" s="2" t="s">
        <v>149</v>
      </c>
      <c r="X1314" s="3">
        <v>1</v>
      </c>
      <c r="Y1314" s="3" t="str">
        <f>_xlfn.CONCAT(Exposure_Information[[#This Row],[Building Construction Code]]," - ",Exposure_Information[[#This Row],[Type of building construction]])</f>
        <v>RMS - 1</v>
      </c>
      <c r="Z1314" s="3">
        <v>0</v>
      </c>
      <c r="AA1314" s="2">
        <v>1969</v>
      </c>
      <c r="AB1314" s="2" t="s">
        <v>11</v>
      </c>
      <c r="AC1314" s="2">
        <v>1</v>
      </c>
      <c r="AD1314" s="2" t="str">
        <f>_xlfn.CONCAT(Exposure_Information[[#This Row],[Occupany Code]]," - ",Exposure_Information[[#This Row],[Type of building occupancy]])</f>
        <v>ATC - 1</v>
      </c>
      <c r="AE1314" s="5">
        <v>285000</v>
      </c>
      <c r="AF1314" s="5">
        <v>199500</v>
      </c>
      <c r="AG1314" s="5">
        <v>57000</v>
      </c>
      <c r="AH1314" s="5">
        <f>SUM(Exposure_Information[[#This Row],[Building Coverage Value]:[Business interruption value]])</f>
        <v>541500</v>
      </c>
      <c r="AI1314" s="5">
        <f>SUM(Exposure_Information[[#This Row],[Building Coverage Value]:[Contents Coverage Value]])</f>
        <v>484500</v>
      </c>
      <c r="AJ1314" s="26"/>
    </row>
    <row r="1315" spans="1:36" ht="26" x14ac:dyDescent="0.3">
      <c r="A1315" s="2" t="s">
        <v>148</v>
      </c>
      <c r="B1315" s="2" t="s">
        <v>156</v>
      </c>
      <c r="C1315" s="2" t="s">
        <v>325</v>
      </c>
      <c r="D1315" s="2">
        <v>121706</v>
      </c>
      <c r="E1315" s="2" t="s">
        <v>4697</v>
      </c>
      <c r="F1315" s="2" t="s">
        <v>9726</v>
      </c>
      <c r="G1315" s="3">
        <v>1099</v>
      </c>
      <c r="H1315" s="3">
        <v>500</v>
      </c>
      <c r="I1315" s="71">
        <f>Exposure_Information[[#This Row],[Total  Insured Value]]+Exposure_Information[[#This Row],[Policy Deductible]]</f>
        <v>542000</v>
      </c>
      <c r="J1315" s="2">
        <v>124836</v>
      </c>
      <c r="K1315" s="3">
        <v>1</v>
      </c>
      <c r="L1315" s="2" t="s">
        <v>9</v>
      </c>
      <c r="M1315" s="2" t="s">
        <v>9727</v>
      </c>
      <c r="N1315" s="3" t="s">
        <v>9728</v>
      </c>
      <c r="O1315" s="2" t="s">
        <v>794</v>
      </c>
      <c r="P1315" s="2" t="s">
        <v>90</v>
      </c>
      <c r="Q1315" s="3">
        <v>17</v>
      </c>
      <c r="R1315" s="2" t="s">
        <v>127</v>
      </c>
      <c r="S1315" s="3">
        <v>25</v>
      </c>
      <c r="T1315" s="2" t="s">
        <v>10</v>
      </c>
      <c r="U1315" s="3">
        <v>42.456814000000001</v>
      </c>
      <c r="V1315" s="2" t="s">
        <v>10835</v>
      </c>
      <c r="W1315" s="2" t="s">
        <v>149</v>
      </c>
      <c r="X1315" s="3">
        <v>1</v>
      </c>
      <c r="Y1315" s="3" t="str">
        <f>_xlfn.CONCAT(Exposure_Information[[#This Row],[Building Construction Code]]," - ",Exposure_Information[[#This Row],[Type of building construction]])</f>
        <v>RMS - 1</v>
      </c>
      <c r="Z1315" s="3">
        <v>0</v>
      </c>
      <c r="AA1315" s="2">
        <v>1964</v>
      </c>
      <c r="AB1315" s="2" t="s">
        <v>11</v>
      </c>
      <c r="AC1315" s="2">
        <v>1</v>
      </c>
      <c r="AD1315" s="2" t="str">
        <f>_xlfn.CONCAT(Exposure_Information[[#This Row],[Occupany Code]]," - ",Exposure_Information[[#This Row],[Type of building occupancy]])</f>
        <v>ATC - 1</v>
      </c>
      <c r="AE1315" s="5">
        <v>285000</v>
      </c>
      <c r="AF1315" s="5">
        <v>199500</v>
      </c>
      <c r="AG1315" s="5">
        <v>57000</v>
      </c>
      <c r="AH1315" s="5">
        <f>SUM(Exposure_Information[[#This Row],[Building Coverage Value]:[Business interruption value]])</f>
        <v>541500</v>
      </c>
      <c r="AI1315" s="5">
        <f>SUM(Exposure_Information[[#This Row],[Building Coverage Value]:[Contents Coverage Value]])</f>
        <v>484500</v>
      </c>
      <c r="AJ1315" s="26"/>
    </row>
    <row r="1316" spans="1:36" ht="39" x14ac:dyDescent="0.3">
      <c r="A1316" s="2" t="s">
        <v>148</v>
      </c>
      <c r="B1316" s="2" t="s">
        <v>156</v>
      </c>
      <c r="C1316" s="2" t="s">
        <v>325</v>
      </c>
      <c r="D1316" s="2">
        <v>127271</v>
      </c>
      <c r="E1316" s="2" t="s">
        <v>4697</v>
      </c>
      <c r="F1316" s="2" t="s">
        <v>10022</v>
      </c>
      <c r="G1316" s="3">
        <v>1189</v>
      </c>
      <c r="H1316" s="3">
        <v>500</v>
      </c>
      <c r="I1316" s="71">
        <f>Exposure_Information[[#This Row],[Total  Insured Value]]+Exposure_Information[[#This Row],[Policy Deductible]]</f>
        <v>542000</v>
      </c>
      <c r="J1316" s="2">
        <v>130401</v>
      </c>
      <c r="K1316" s="3">
        <v>1</v>
      </c>
      <c r="L1316" s="2" t="s">
        <v>9</v>
      </c>
      <c r="M1316" s="2" t="s">
        <v>10023</v>
      </c>
      <c r="N1316" s="3" t="s">
        <v>10024</v>
      </c>
      <c r="O1316" s="2" t="s">
        <v>261</v>
      </c>
      <c r="P1316" s="2" t="s">
        <v>224</v>
      </c>
      <c r="Q1316" s="3">
        <v>21</v>
      </c>
      <c r="R1316" s="2" t="s">
        <v>127</v>
      </c>
      <c r="S1316" s="3">
        <v>25</v>
      </c>
      <c r="T1316" s="2" t="s">
        <v>10</v>
      </c>
      <c r="U1316" s="3">
        <v>42.246983</v>
      </c>
      <c r="V1316" s="2" t="s">
        <v>10835</v>
      </c>
      <c r="W1316" s="2" t="s">
        <v>149</v>
      </c>
      <c r="X1316" s="3">
        <v>1</v>
      </c>
      <c r="Y1316" s="3" t="str">
        <f>_xlfn.CONCAT(Exposure_Information[[#This Row],[Building Construction Code]]," - ",Exposure_Information[[#This Row],[Type of building construction]])</f>
        <v>RMS - 1</v>
      </c>
      <c r="Z1316" s="3">
        <v>0</v>
      </c>
      <c r="AA1316" s="2">
        <v>1905</v>
      </c>
      <c r="AB1316" s="2" t="s">
        <v>11</v>
      </c>
      <c r="AC1316" s="2">
        <v>1</v>
      </c>
      <c r="AD1316" s="2" t="str">
        <f>_xlfn.CONCAT(Exposure_Information[[#This Row],[Occupany Code]]," - ",Exposure_Information[[#This Row],[Type of building occupancy]])</f>
        <v>ATC - 1</v>
      </c>
      <c r="AE1316" s="5">
        <v>285000</v>
      </c>
      <c r="AF1316" s="5">
        <v>199500</v>
      </c>
      <c r="AG1316" s="5">
        <v>57000</v>
      </c>
      <c r="AH1316" s="5">
        <f>SUM(Exposure_Information[[#This Row],[Building Coverage Value]:[Business interruption value]])</f>
        <v>541500</v>
      </c>
      <c r="AI1316" s="5">
        <f>SUM(Exposure_Information[[#This Row],[Building Coverage Value]:[Contents Coverage Value]])</f>
        <v>484500</v>
      </c>
      <c r="AJ1316" s="26"/>
    </row>
    <row r="1317" spans="1:36" x14ac:dyDescent="0.3">
      <c r="A1317" s="2" t="s">
        <v>148</v>
      </c>
      <c r="B1317" s="2" t="s">
        <v>156</v>
      </c>
      <c r="C1317" s="2" t="s">
        <v>325</v>
      </c>
      <c r="D1317" s="2">
        <v>123811</v>
      </c>
      <c r="E1317" s="2" t="s">
        <v>4697</v>
      </c>
      <c r="F1317" s="2" t="s">
        <v>10292</v>
      </c>
      <c r="G1317" s="3">
        <v>1337</v>
      </c>
      <c r="H1317" s="3">
        <v>1000</v>
      </c>
      <c r="I1317" s="71">
        <f>Exposure_Information[[#This Row],[Total  Insured Value]]+Exposure_Information[[#This Row],[Policy Deductible]]</f>
        <v>542500</v>
      </c>
      <c r="J1317" s="2">
        <v>126941</v>
      </c>
      <c r="K1317" s="3">
        <v>1</v>
      </c>
      <c r="L1317" s="2" t="s">
        <v>9</v>
      </c>
      <c r="M1317" s="2" t="s">
        <v>10293</v>
      </c>
      <c r="N1317" s="3" t="s">
        <v>10294</v>
      </c>
      <c r="O1317" s="2" t="s">
        <v>6682</v>
      </c>
      <c r="P1317" s="2" t="s">
        <v>221</v>
      </c>
      <c r="Q1317" s="3">
        <v>23</v>
      </c>
      <c r="R1317" s="2" t="s">
        <v>127</v>
      </c>
      <c r="S1317" s="3">
        <v>25</v>
      </c>
      <c r="T1317" s="2" t="s">
        <v>10</v>
      </c>
      <c r="U1317" s="3">
        <v>42.161349999999999</v>
      </c>
      <c r="V1317" s="2" t="s">
        <v>10835</v>
      </c>
      <c r="W1317" s="2" t="s">
        <v>149</v>
      </c>
      <c r="X1317" s="3">
        <v>1</v>
      </c>
      <c r="Y1317" s="3" t="str">
        <f>_xlfn.CONCAT(Exposure_Information[[#This Row],[Building Construction Code]]," - ",Exposure_Information[[#This Row],[Type of building construction]])</f>
        <v>RMS - 1</v>
      </c>
      <c r="Z1317" s="3">
        <v>0</v>
      </c>
      <c r="AA1317" s="2">
        <v>1963</v>
      </c>
      <c r="AB1317" s="2" t="s">
        <v>11</v>
      </c>
      <c r="AC1317" s="2">
        <v>1</v>
      </c>
      <c r="AD1317" s="2" t="str">
        <f>_xlfn.CONCAT(Exposure_Information[[#This Row],[Occupany Code]]," - ",Exposure_Information[[#This Row],[Type of building occupancy]])</f>
        <v>ATC - 1</v>
      </c>
      <c r="AE1317" s="5">
        <v>285000</v>
      </c>
      <c r="AF1317" s="5">
        <v>199500</v>
      </c>
      <c r="AG1317" s="5">
        <v>57000</v>
      </c>
      <c r="AH1317" s="5">
        <f>SUM(Exposure_Information[[#This Row],[Building Coverage Value]:[Business interruption value]])</f>
        <v>541500</v>
      </c>
      <c r="AI1317" s="5">
        <f>SUM(Exposure_Information[[#This Row],[Building Coverage Value]:[Contents Coverage Value]])</f>
        <v>484500</v>
      </c>
      <c r="AJ1317" s="26"/>
    </row>
    <row r="1318" spans="1:36" x14ac:dyDescent="0.3">
      <c r="A1318" s="2" t="s">
        <v>148</v>
      </c>
      <c r="B1318" s="2" t="s">
        <v>156</v>
      </c>
      <c r="C1318" s="2" t="s">
        <v>325</v>
      </c>
      <c r="D1318" s="2">
        <v>106179</v>
      </c>
      <c r="E1318" s="2" t="s">
        <v>4697</v>
      </c>
      <c r="F1318" s="2" t="s">
        <v>5848</v>
      </c>
      <c r="G1318" s="3">
        <v>902</v>
      </c>
      <c r="H1318" s="3">
        <v>500</v>
      </c>
      <c r="I1318" s="71">
        <f>Exposure_Information[[#This Row],[Total  Insured Value]]+Exposure_Information[[#This Row],[Policy Deductible]]</f>
        <v>541050</v>
      </c>
      <c r="J1318" s="2">
        <v>109309</v>
      </c>
      <c r="K1318" s="3">
        <v>1</v>
      </c>
      <c r="L1318" s="2" t="s">
        <v>9</v>
      </c>
      <c r="M1318" s="2" t="s">
        <v>5849</v>
      </c>
      <c r="N1318" s="3" t="s">
        <v>5850</v>
      </c>
      <c r="O1318" s="2" t="s">
        <v>13</v>
      </c>
      <c r="P1318" s="2" t="s">
        <v>63</v>
      </c>
      <c r="Q1318" s="3">
        <v>15</v>
      </c>
      <c r="R1318" s="2" t="s">
        <v>70</v>
      </c>
      <c r="S1318" s="3">
        <v>9</v>
      </c>
      <c r="T1318" s="2" t="s">
        <v>10</v>
      </c>
      <c r="U1318" s="3">
        <v>41.676347999999997</v>
      </c>
      <c r="V1318" s="2" t="s">
        <v>10835</v>
      </c>
      <c r="W1318" s="2" t="s">
        <v>149</v>
      </c>
      <c r="X1318" s="3">
        <v>1</v>
      </c>
      <c r="Y1318" s="3" t="str">
        <f>_xlfn.CONCAT(Exposure_Information[[#This Row],[Building Construction Code]]," - ",Exposure_Information[[#This Row],[Type of building construction]])</f>
        <v>RMS - 1</v>
      </c>
      <c r="Z1318" s="3">
        <v>0</v>
      </c>
      <c r="AA1318" s="2">
        <v>1920</v>
      </c>
      <c r="AB1318" s="2" t="s">
        <v>11</v>
      </c>
      <c r="AC1318" s="2">
        <v>1</v>
      </c>
      <c r="AD1318" s="2" t="str">
        <f>_xlfn.CONCAT(Exposure_Information[[#This Row],[Occupany Code]]," - ",Exposure_Information[[#This Row],[Type of building occupancy]])</f>
        <v>ATC - 1</v>
      </c>
      <c r="AE1318" s="5">
        <v>284500</v>
      </c>
      <c r="AF1318" s="5">
        <v>199150</v>
      </c>
      <c r="AG1318" s="5">
        <v>56900</v>
      </c>
      <c r="AH1318" s="5">
        <f>SUM(Exposure_Information[[#This Row],[Building Coverage Value]:[Business interruption value]])</f>
        <v>540550</v>
      </c>
      <c r="AI1318" s="5">
        <f>SUM(Exposure_Information[[#This Row],[Building Coverage Value]:[Contents Coverage Value]])</f>
        <v>483650</v>
      </c>
      <c r="AJ1318" s="26"/>
    </row>
    <row r="1319" spans="1:36" ht="26" x14ac:dyDescent="0.3">
      <c r="A1319" s="2" t="s">
        <v>148</v>
      </c>
      <c r="B1319" s="2" t="s">
        <v>156</v>
      </c>
      <c r="C1319" s="2" t="s">
        <v>325</v>
      </c>
      <c r="D1319" s="2">
        <v>113822</v>
      </c>
      <c r="E1319" s="2" t="s">
        <v>4697</v>
      </c>
      <c r="F1319" s="2" t="s">
        <v>9254</v>
      </c>
      <c r="G1319" s="3">
        <v>1037</v>
      </c>
      <c r="H1319" s="3">
        <v>500</v>
      </c>
      <c r="I1319" s="71">
        <f>Exposure_Information[[#This Row],[Total  Insured Value]]+Exposure_Information[[#This Row],[Policy Deductible]]</f>
        <v>541050</v>
      </c>
      <c r="J1319" s="2">
        <v>116952</v>
      </c>
      <c r="K1319" s="3">
        <v>1</v>
      </c>
      <c r="L1319" s="2" t="s">
        <v>9</v>
      </c>
      <c r="M1319" s="2" t="s">
        <v>9255</v>
      </c>
      <c r="N1319" s="3" t="s">
        <v>9256</v>
      </c>
      <c r="O1319" s="2" t="s">
        <v>261</v>
      </c>
      <c r="P1319" s="2" t="s">
        <v>224</v>
      </c>
      <c r="Q1319" s="3">
        <v>21</v>
      </c>
      <c r="R1319" s="2" t="s">
        <v>127</v>
      </c>
      <c r="S1319" s="3">
        <v>25</v>
      </c>
      <c r="T1319" s="2" t="s">
        <v>10</v>
      </c>
      <c r="U1319" s="3">
        <v>42.259917999999999</v>
      </c>
      <c r="V1319" s="2" t="s">
        <v>10835</v>
      </c>
      <c r="W1319" s="2" t="s">
        <v>149</v>
      </c>
      <c r="X1319" s="3">
        <v>1</v>
      </c>
      <c r="Y1319" s="3" t="str">
        <f>_xlfn.CONCAT(Exposure_Information[[#This Row],[Building Construction Code]]," - ",Exposure_Information[[#This Row],[Type of building construction]])</f>
        <v>RMS - 1</v>
      </c>
      <c r="Z1319" s="3">
        <v>0</v>
      </c>
      <c r="AA1319" s="2">
        <v>1925</v>
      </c>
      <c r="AB1319" s="2" t="s">
        <v>11</v>
      </c>
      <c r="AC1319" s="2">
        <v>1</v>
      </c>
      <c r="AD1319" s="2" t="str">
        <f>_xlfn.CONCAT(Exposure_Information[[#This Row],[Occupany Code]]," - ",Exposure_Information[[#This Row],[Type of building occupancy]])</f>
        <v>ATC - 1</v>
      </c>
      <c r="AE1319" s="5">
        <v>284500</v>
      </c>
      <c r="AF1319" s="5">
        <v>199150</v>
      </c>
      <c r="AG1319" s="5">
        <v>56900</v>
      </c>
      <c r="AH1319" s="5">
        <f>SUM(Exposure_Information[[#This Row],[Building Coverage Value]:[Business interruption value]])</f>
        <v>540550</v>
      </c>
      <c r="AI1319" s="5">
        <f>SUM(Exposure_Information[[#This Row],[Building Coverage Value]:[Contents Coverage Value]])</f>
        <v>483650</v>
      </c>
      <c r="AJ1319" s="26"/>
    </row>
    <row r="1320" spans="1:36" ht="26" x14ac:dyDescent="0.3">
      <c r="A1320" s="2" t="s">
        <v>148</v>
      </c>
      <c r="B1320" s="2" t="s">
        <v>156</v>
      </c>
      <c r="C1320" s="2" t="s">
        <v>325</v>
      </c>
      <c r="D1320" s="2">
        <v>7027</v>
      </c>
      <c r="E1320" s="2" t="s">
        <v>335</v>
      </c>
      <c r="F1320" s="2" t="s">
        <v>773</v>
      </c>
      <c r="G1320" s="3">
        <v>1389</v>
      </c>
      <c r="H1320" s="3">
        <v>1000</v>
      </c>
      <c r="I1320" s="71">
        <f>Exposure_Information[[#This Row],[Total  Insured Value]]+Exposure_Information[[#This Row],[Policy Deductible]]</f>
        <v>76000</v>
      </c>
      <c r="J1320" s="2">
        <v>9448</v>
      </c>
      <c r="K1320" s="3">
        <v>1</v>
      </c>
      <c r="L1320" s="2" t="s">
        <v>9</v>
      </c>
      <c r="M1320" s="2" t="s">
        <v>10713</v>
      </c>
      <c r="N1320" s="2" t="s">
        <v>774</v>
      </c>
      <c r="O1320" s="2" t="s">
        <v>37</v>
      </c>
      <c r="P1320" s="2" t="s">
        <v>74</v>
      </c>
      <c r="Q1320" s="3">
        <v>9</v>
      </c>
      <c r="R1320" s="2" t="s">
        <v>127</v>
      </c>
      <c r="S1320" s="3">
        <v>25</v>
      </c>
      <c r="T1320" s="2" t="s">
        <v>10</v>
      </c>
      <c r="U1320" s="3">
        <v>42.647545000000001</v>
      </c>
      <c r="V1320" s="2" t="s">
        <v>10835</v>
      </c>
      <c r="W1320" s="2" t="s">
        <v>149</v>
      </c>
      <c r="X1320" s="3">
        <v>2</v>
      </c>
      <c r="Y1320" s="3" t="str">
        <f>_xlfn.CONCAT(Exposure_Information[[#This Row],[Building Construction Code]]," - ",Exposure_Information[[#This Row],[Type of building construction]])</f>
        <v>RMS - 2</v>
      </c>
      <c r="Z1320" s="3">
        <v>0</v>
      </c>
      <c r="AA1320" s="2">
        <v>9999</v>
      </c>
      <c r="AB1320" s="2" t="s">
        <v>11</v>
      </c>
      <c r="AC1320" s="2">
        <v>37</v>
      </c>
      <c r="AD1320" s="2" t="str">
        <f>_xlfn.CONCAT(Exposure_Information[[#This Row],[Occupany Code]]," - ",Exposure_Information[[#This Row],[Type of building occupancy]])</f>
        <v>ATC - 37</v>
      </c>
      <c r="AE1320" s="5">
        <v>20000</v>
      </c>
      <c r="AF1320" s="5">
        <v>55000</v>
      </c>
      <c r="AG1320" s="5">
        <v>0</v>
      </c>
      <c r="AH1320" s="5">
        <f>SUM(Exposure_Information[[#This Row],[Building Coverage Value]:[Business interruption value]])</f>
        <v>75000</v>
      </c>
      <c r="AI1320" s="5">
        <f>SUM(Exposure_Information[[#This Row],[Building Coverage Value]:[Contents Coverage Value]])</f>
        <v>75000</v>
      </c>
      <c r="AJ1320" s="26"/>
    </row>
    <row r="1321" spans="1:36" ht="26" x14ac:dyDescent="0.3">
      <c r="A1321" s="2" t="s">
        <v>148</v>
      </c>
      <c r="B1321" s="2" t="s">
        <v>156</v>
      </c>
      <c r="C1321" s="2" t="s">
        <v>325</v>
      </c>
      <c r="D1321" s="2">
        <v>7026</v>
      </c>
      <c r="E1321" s="2" t="s">
        <v>335</v>
      </c>
      <c r="F1321" s="2" t="s">
        <v>2228</v>
      </c>
      <c r="G1321" s="3">
        <v>200</v>
      </c>
      <c r="H1321" s="3">
        <v>250</v>
      </c>
      <c r="I1321" s="71">
        <f>Exposure_Information[[#This Row],[Total  Insured Value]]+Exposure_Information[[#This Row],[Policy Deductible]]</f>
        <v>3250</v>
      </c>
      <c r="J1321" s="2">
        <v>9447</v>
      </c>
      <c r="K1321" s="3">
        <v>1</v>
      </c>
      <c r="L1321" s="2" t="s">
        <v>9</v>
      </c>
      <c r="M1321" s="2" t="s">
        <v>10713</v>
      </c>
      <c r="N1321" s="2" t="s">
        <v>2229</v>
      </c>
      <c r="O1321" s="2" t="s">
        <v>97</v>
      </c>
      <c r="P1321" s="2" t="s">
        <v>224</v>
      </c>
      <c r="Q1321" s="3">
        <v>21</v>
      </c>
      <c r="R1321" s="2" t="s">
        <v>127</v>
      </c>
      <c r="S1321" s="3">
        <v>25</v>
      </c>
      <c r="T1321" s="2" t="s">
        <v>10</v>
      </c>
      <c r="U1321" s="3">
        <v>42.144607000000001</v>
      </c>
      <c r="V1321" s="2" t="s">
        <v>10835</v>
      </c>
      <c r="W1321" s="2" t="s">
        <v>149</v>
      </c>
      <c r="X1321" s="3">
        <v>1</v>
      </c>
      <c r="Y1321" s="3" t="str">
        <f>_xlfn.CONCAT(Exposure_Information[[#This Row],[Building Construction Code]]," - ",Exposure_Information[[#This Row],[Type of building construction]])</f>
        <v>RMS - 1</v>
      </c>
      <c r="Z1321" s="3">
        <v>0</v>
      </c>
      <c r="AA1321" s="2">
        <v>9999</v>
      </c>
      <c r="AB1321" s="2" t="s">
        <v>11</v>
      </c>
      <c r="AC1321" s="2">
        <v>37</v>
      </c>
      <c r="AD1321" s="2" t="str">
        <f>_xlfn.CONCAT(Exposure_Information[[#This Row],[Occupany Code]]," - ",Exposure_Information[[#This Row],[Type of building occupancy]])</f>
        <v>ATC - 37</v>
      </c>
      <c r="AE1321" s="5">
        <v>0</v>
      </c>
      <c r="AF1321" s="5">
        <v>3000</v>
      </c>
      <c r="AG1321" s="5">
        <v>0</v>
      </c>
      <c r="AH1321" s="5">
        <f>SUM(Exposure_Information[[#This Row],[Building Coverage Value]:[Business interruption value]])</f>
        <v>3000</v>
      </c>
      <c r="AI1321" s="5">
        <f>SUM(Exposure_Information[[#This Row],[Building Coverage Value]:[Contents Coverage Value]])</f>
        <v>3000</v>
      </c>
      <c r="AJ1321" s="26"/>
    </row>
    <row r="1322" spans="1:36" x14ac:dyDescent="0.3">
      <c r="A1322" s="2" t="s">
        <v>148</v>
      </c>
      <c r="B1322" s="2" t="s">
        <v>156</v>
      </c>
      <c r="C1322" s="2" t="s">
        <v>325</v>
      </c>
      <c r="D1322" s="2">
        <v>111562</v>
      </c>
      <c r="E1322" s="2" t="s">
        <v>4697</v>
      </c>
      <c r="F1322" s="2" t="s">
        <v>8420</v>
      </c>
      <c r="G1322" s="3">
        <v>683</v>
      </c>
      <c r="H1322" s="3">
        <v>1000</v>
      </c>
      <c r="I1322" s="71">
        <f>Exposure_Information[[#This Row],[Total  Insured Value]]+Exposure_Information[[#This Row],[Policy Deductible]]</f>
        <v>540600</v>
      </c>
      <c r="J1322" s="2">
        <v>114692</v>
      </c>
      <c r="K1322" s="3">
        <v>1</v>
      </c>
      <c r="L1322" s="2" t="s">
        <v>9</v>
      </c>
      <c r="M1322" s="2" t="s">
        <v>8421</v>
      </c>
      <c r="N1322" s="3" t="s">
        <v>8422</v>
      </c>
      <c r="O1322" s="2" t="s">
        <v>261</v>
      </c>
      <c r="P1322" s="2" t="s">
        <v>224</v>
      </c>
      <c r="Q1322" s="3">
        <v>21</v>
      </c>
      <c r="R1322" s="2" t="s">
        <v>127</v>
      </c>
      <c r="S1322" s="3">
        <v>25</v>
      </c>
      <c r="T1322" s="2" t="s">
        <v>10</v>
      </c>
      <c r="U1322" s="3">
        <v>42.263973</v>
      </c>
      <c r="V1322" s="2" t="s">
        <v>10835</v>
      </c>
      <c r="W1322" s="2" t="s">
        <v>149</v>
      </c>
      <c r="X1322" s="3">
        <v>1</v>
      </c>
      <c r="Y1322" s="3" t="str">
        <f>_xlfn.CONCAT(Exposure_Information[[#This Row],[Building Construction Code]]," - ",Exposure_Information[[#This Row],[Type of building construction]])</f>
        <v>RMS - 1</v>
      </c>
      <c r="Z1322" s="3">
        <v>0</v>
      </c>
      <c r="AA1322" s="2">
        <v>1935</v>
      </c>
      <c r="AB1322" s="2" t="s">
        <v>11</v>
      </c>
      <c r="AC1322" s="2">
        <v>1</v>
      </c>
      <c r="AD1322" s="2" t="str">
        <f>_xlfn.CONCAT(Exposure_Information[[#This Row],[Occupany Code]]," - ",Exposure_Information[[#This Row],[Type of building occupancy]])</f>
        <v>ATC - 1</v>
      </c>
      <c r="AE1322" s="5">
        <v>284000</v>
      </c>
      <c r="AF1322" s="5">
        <v>198800</v>
      </c>
      <c r="AG1322" s="5">
        <v>56800</v>
      </c>
      <c r="AH1322" s="5">
        <f>SUM(Exposure_Information[[#This Row],[Building Coverage Value]:[Business interruption value]])</f>
        <v>539600</v>
      </c>
      <c r="AI1322" s="5">
        <f>SUM(Exposure_Information[[#This Row],[Building Coverage Value]:[Contents Coverage Value]])</f>
        <v>482800</v>
      </c>
      <c r="AJ1322" s="26"/>
    </row>
    <row r="1323" spans="1:36" ht="26" x14ac:dyDescent="0.3">
      <c r="A1323" s="2" t="s">
        <v>148</v>
      </c>
      <c r="B1323" s="2" t="s">
        <v>156</v>
      </c>
      <c r="C1323" s="2" t="s">
        <v>325</v>
      </c>
      <c r="D1323" s="2">
        <v>112864</v>
      </c>
      <c r="E1323" s="2" t="s">
        <v>4697</v>
      </c>
      <c r="F1323" s="2" t="s">
        <v>8750</v>
      </c>
      <c r="G1323" s="3">
        <v>867</v>
      </c>
      <c r="H1323" s="3">
        <v>500</v>
      </c>
      <c r="I1323" s="71">
        <f>Exposure_Information[[#This Row],[Total  Insured Value]]+Exposure_Information[[#This Row],[Policy Deductible]]</f>
        <v>540100</v>
      </c>
      <c r="J1323" s="2">
        <v>115994</v>
      </c>
      <c r="K1323" s="3">
        <v>1</v>
      </c>
      <c r="L1323" s="2" t="s">
        <v>9</v>
      </c>
      <c r="M1323" s="2" t="s">
        <v>8751</v>
      </c>
      <c r="N1323" s="3" t="s">
        <v>8752</v>
      </c>
      <c r="O1323" s="2" t="s">
        <v>4846</v>
      </c>
      <c r="P1323" s="2" t="s">
        <v>224</v>
      </c>
      <c r="Q1323" s="3">
        <v>21</v>
      </c>
      <c r="R1323" s="2" t="s">
        <v>127</v>
      </c>
      <c r="S1323" s="3">
        <v>25</v>
      </c>
      <c r="T1323" s="2" t="s">
        <v>10</v>
      </c>
      <c r="U1323" s="3">
        <v>42.167811999999998</v>
      </c>
      <c r="V1323" s="2" t="s">
        <v>10835</v>
      </c>
      <c r="W1323" s="2" t="s">
        <v>149</v>
      </c>
      <c r="X1323" s="3">
        <v>1</v>
      </c>
      <c r="Y1323" s="3" t="str">
        <f>_xlfn.CONCAT(Exposure_Information[[#This Row],[Building Construction Code]]," - ",Exposure_Information[[#This Row],[Type of building construction]])</f>
        <v>RMS - 1</v>
      </c>
      <c r="Z1323" s="3">
        <v>0</v>
      </c>
      <c r="AA1323" s="2">
        <v>1960</v>
      </c>
      <c r="AB1323" s="2" t="s">
        <v>11</v>
      </c>
      <c r="AC1323" s="2">
        <v>1</v>
      </c>
      <c r="AD1323" s="2" t="str">
        <f>_xlfn.CONCAT(Exposure_Information[[#This Row],[Occupany Code]]," - ",Exposure_Information[[#This Row],[Type of building occupancy]])</f>
        <v>ATC - 1</v>
      </c>
      <c r="AE1323" s="5">
        <v>284000</v>
      </c>
      <c r="AF1323" s="5">
        <v>198800</v>
      </c>
      <c r="AG1323" s="5">
        <v>56800</v>
      </c>
      <c r="AH1323" s="5">
        <f>SUM(Exposure_Information[[#This Row],[Building Coverage Value]:[Business interruption value]])</f>
        <v>539600</v>
      </c>
      <c r="AI1323" s="5">
        <f>SUM(Exposure_Information[[#This Row],[Building Coverage Value]:[Contents Coverage Value]])</f>
        <v>482800</v>
      </c>
      <c r="AJ1323" s="26"/>
    </row>
    <row r="1324" spans="1:36" ht="39" x14ac:dyDescent="0.3">
      <c r="A1324" s="2" t="s">
        <v>148</v>
      </c>
      <c r="B1324" s="2" t="s">
        <v>156</v>
      </c>
      <c r="C1324" s="2" t="s">
        <v>325</v>
      </c>
      <c r="D1324" s="2">
        <v>100559</v>
      </c>
      <c r="E1324" s="2" t="s">
        <v>4697</v>
      </c>
      <c r="F1324" s="2" t="s">
        <v>7040</v>
      </c>
      <c r="G1324" s="3">
        <v>1042</v>
      </c>
      <c r="H1324" s="3">
        <v>500</v>
      </c>
      <c r="I1324" s="71">
        <f>Exposure_Information[[#This Row],[Total  Insured Value]]+Exposure_Information[[#This Row],[Policy Deductible]]</f>
        <v>539400</v>
      </c>
      <c r="J1324" s="2">
        <v>103689</v>
      </c>
      <c r="K1324" s="3">
        <v>1</v>
      </c>
      <c r="L1324" s="2" t="s">
        <v>9</v>
      </c>
      <c r="M1324" s="2" t="s">
        <v>7041</v>
      </c>
      <c r="N1324" s="3" t="s">
        <v>7042</v>
      </c>
      <c r="O1324" s="2" t="s">
        <v>261</v>
      </c>
      <c r="P1324" s="2" t="s">
        <v>224</v>
      </c>
      <c r="Q1324" s="3">
        <v>21</v>
      </c>
      <c r="R1324" s="2" t="s">
        <v>127</v>
      </c>
      <c r="S1324" s="3">
        <v>25</v>
      </c>
      <c r="T1324" s="2" t="s">
        <v>10</v>
      </c>
      <c r="U1324" s="3">
        <v>42.241619</v>
      </c>
      <c r="V1324" s="2" t="s">
        <v>10835</v>
      </c>
      <c r="W1324" s="2" t="s">
        <v>149</v>
      </c>
      <c r="X1324" s="3">
        <v>1</v>
      </c>
      <c r="Y1324" s="3" t="str">
        <f>_xlfn.CONCAT(Exposure_Information[[#This Row],[Building Construction Code]]," - ",Exposure_Information[[#This Row],[Type of building construction]])</f>
        <v>RMS - 1</v>
      </c>
      <c r="Z1324" s="3">
        <v>0</v>
      </c>
      <c r="AA1324" s="2">
        <v>1935</v>
      </c>
      <c r="AB1324" s="2" t="s">
        <v>11</v>
      </c>
      <c r="AC1324" s="2">
        <v>1</v>
      </c>
      <c r="AD1324" s="2" t="str">
        <f>_xlfn.CONCAT(Exposure_Information[[#This Row],[Occupany Code]]," - ",Exposure_Information[[#This Row],[Type of building occupancy]])</f>
        <v>ATC - 1</v>
      </c>
      <c r="AE1324" s="5">
        <v>317000</v>
      </c>
      <c r="AF1324" s="5">
        <v>158500</v>
      </c>
      <c r="AG1324" s="5">
        <v>63400</v>
      </c>
      <c r="AH1324" s="5">
        <f>SUM(Exposure_Information[[#This Row],[Building Coverage Value]:[Business interruption value]])</f>
        <v>538900</v>
      </c>
      <c r="AI1324" s="5">
        <f>SUM(Exposure_Information[[#This Row],[Building Coverage Value]:[Contents Coverage Value]])</f>
        <v>475500</v>
      </c>
      <c r="AJ1324" s="26"/>
    </row>
    <row r="1325" spans="1:36" x14ac:dyDescent="0.3">
      <c r="A1325" s="2" t="s">
        <v>148</v>
      </c>
      <c r="B1325" s="2" t="s">
        <v>156</v>
      </c>
      <c r="C1325" s="2" t="s">
        <v>325</v>
      </c>
      <c r="D1325" s="2">
        <v>113422</v>
      </c>
      <c r="E1325" s="2" t="s">
        <v>4697</v>
      </c>
      <c r="F1325" s="2" t="s">
        <v>8602</v>
      </c>
      <c r="G1325" s="3">
        <v>968</v>
      </c>
      <c r="H1325" s="3">
        <v>500</v>
      </c>
      <c r="I1325" s="71">
        <f>Exposure_Information[[#This Row],[Total  Insured Value]]+Exposure_Information[[#This Row],[Policy Deductible]]</f>
        <v>539150</v>
      </c>
      <c r="J1325" s="2">
        <v>116552</v>
      </c>
      <c r="K1325" s="3">
        <v>1</v>
      </c>
      <c r="L1325" s="2" t="s">
        <v>9</v>
      </c>
      <c r="M1325" s="2" t="s">
        <v>8603</v>
      </c>
      <c r="N1325" s="3" t="s">
        <v>8604</v>
      </c>
      <c r="O1325" s="2" t="s">
        <v>787</v>
      </c>
      <c r="P1325" s="2" t="s">
        <v>221</v>
      </c>
      <c r="Q1325" s="3">
        <v>23</v>
      </c>
      <c r="R1325" s="2" t="s">
        <v>127</v>
      </c>
      <c r="S1325" s="3">
        <v>25</v>
      </c>
      <c r="T1325" s="2" t="s">
        <v>10</v>
      </c>
      <c r="U1325" s="3">
        <v>42.213496999999997</v>
      </c>
      <c r="V1325" s="2" t="s">
        <v>10835</v>
      </c>
      <c r="W1325" s="2" t="s">
        <v>149</v>
      </c>
      <c r="X1325" s="3">
        <v>1</v>
      </c>
      <c r="Y1325" s="3" t="str">
        <f>_xlfn.CONCAT(Exposure_Information[[#This Row],[Building Construction Code]]," - ",Exposure_Information[[#This Row],[Type of building construction]])</f>
        <v>RMS - 1</v>
      </c>
      <c r="Z1325" s="3">
        <v>0</v>
      </c>
      <c r="AA1325" s="2">
        <v>1950</v>
      </c>
      <c r="AB1325" s="2" t="s">
        <v>11</v>
      </c>
      <c r="AC1325" s="2">
        <v>1</v>
      </c>
      <c r="AD1325" s="2" t="str">
        <f>_xlfn.CONCAT(Exposure_Information[[#This Row],[Occupany Code]]," - ",Exposure_Information[[#This Row],[Type of building occupancy]])</f>
        <v>ATC - 1</v>
      </c>
      <c r="AE1325" s="5">
        <v>283500</v>
      </c>
      <c r="AF1325" s="5">
        <v>198450</v>
      </c>
      <c r="AG1325" s="5">
        <v>56700</v>
      </c>
      <c r="AH1325" s="5">
        <f>SUM(Exposure_Information[[#This Row],[Building Coverage Value]:[Business interruption value]])</f>
        <v>538650</v>
      </c>
      <c r="AI1325" s="5">
        <f>SUM(Exposure_Information[[#This Row],[Building Coverage Value]:[Contents Coverage Value]])</f>
        <v>481950</v>
      </c>
      <c r="AJ1325" s="26"/>
    </row>
    <row r="1326" spans="1:36" ht="26" x14ac:dyDescent="0.3">
      <c r="A1326" s="2" t="s">
        <v>148</v>
      </c>
      <c r="B1326" s="2" t="s">
        <v>156</v>
      </c>
      <c r="C1326" s="2" t="s">
        <v>325</v>
      </c>
      <c r="D1326" s="2">
        <v>124022</v>
      </c>
      <c r="E1326" s="2" t="s">
        <v>4697</v>
      </c>
      <c r="F1326" s="2" t="s">
        <v>10393</v>
      </c>
      <c r="G1326" s="3">
        <v>882</v>
      </c>
      <c r="H1326" s="3">
        <v>500</v>
      </c>
      <c r="I1326" s="71">
        <f>Exposure_Information[[#This Row],[Total  Insured Value]]+Exposure_Information[[#This Row],[Policy Deductible]]</f>
        <v>538700</v>
      </c>
      <c r="J1326" s="2">
        <v>127152</v>
      </c>
      <c r="K1326" s="3">
        <v>1</v>
      </c>
      <c r="L1326" s="2" t="s">
        <v>9</v>
      </c>
      <c r="M1326" s="2" t="s">
        <v>10394</v>
      </c>
      <c r="N1326" s="3" t="s">
        <v>10395</v>
      </c>
      <c r="O1326" s="2" t="s">
        <v>48</v>
      </c>
      <c r="P1326" s="2" t="s">
        <v>90</v>
      </c>
      <c r="Q1326" s="3">
        <v>7</v>
      </c>
      <c r="R1326" s="2" t="s">
        <v>70</v>
      </c>
      <c r="S1326" s="3">
        <v>9</v>
      </c>
      <c r="T1326" s="2" t="s">
        <v>10</v>
      </c>
      <c r="U1326" s="3">
        <v>41.586716000000003</v>
      </c>
      <c r="V1326" s="2" t="s">
        <v>10835</v>
      </c>
      <c r="W1326" s="2" t="s">
        <v>149</v>
      </c>
      <c r="X1326" s="3">
        <v>1</v>
      </c>
      <c r="Y1326" s="3" t="str">
        <f>_xlfn.CONCAT(Exposure_Information[[#This Row],[Building Construction Code]]," - ",Exposure_Information[[#This Row],[Type of building construction]])</f>
        <v>RMS - 1</v>
      </c>
      <c r="Z1326" s="3">
        <v>0</v>
      </c>
      <c r="AA1326" s="2">
        <v>1971</v>
      </c>
      <c r="AB1326" s="2" t="s">
        <v>11</v>
      </c>
      <c r="AC1326" s="2">
        <v>1</v>
      </c>
      <c r="AD1326" s="2" t="str">
        <f>_xlfn.CONCAT(Exposure_Information[[#This Row],[Occupany Code]]," - ",Exposure_Information[[#This Row],[Type of building occupancy]])</f>
        <v>ATC - 1</v>
      </c>
      <c r="AE1326" s="5">
        <v>276000</v>
      </c>
      <c r="AF1326" s="5">
        <v>207000</v>
      </c>
      <c r="AG1326" s="5">
        <v>55200</v>
      </c>
      <c r="AH1326" s="5">
        <f>SUM(Exposure_Information[[#This Row],[Building Coverage Value]:[Business interruption value]])</f>
        <v>538200</v>
      </c>
      <c r="AI1326" s="5">
        <f>SUM(Exposure_Information[[#This Row],[Building Coverage Value]:[Contents Coverage Value]])</f>
        <v>483000</v>
      </c>
      <c r="AJ1326" s="26"/>
    </row>
    <row r="1327" spans="1:36" ht="26" x14ac:dyDescent="0.3">
      <c r="A1327" s="2" t="s">
        <v>148</v>
      </c>
      <c r="B1327" s="2" t="s">
        <v>156</v>
      </c>
      <c r="C1327" s="2" t="s">
        <v>325</v>
      </c>
      <c r="D1327" s="2">
        <v>106413</v>
      </c>
      <c r="E1327" s="2" t="s">
        <v>4697</v>
      </c>
      <c r="F1327" s="2" t="s">
        <v>6628</v>
      </c>
      <c r="G1327" s="3">
        <v>1213</v>
      </c>
      <c r="H1327" s="3">
        <v>1000</v>
      </c>
      <c r="I1327" s="71">
        <f>Exposure_Information[[#This Row],[Total  Insured Value]]+Exposure_Information[[#This Row],[Policy Deductible]]</f>
        <v>539050</v>
      </c>
      <c r="J1327" s="2">
        <v>109543</v>
      </c>
      <c r="K1327" s="3">
        <v>1</v>
      </c>
      <c r="L1327" s="2" t="s">
        <v>9</v>
      </c>
      <c r="M1327" s="2" t="s">
        <v>6629</v>
      </c>
      <c r="N1327" s="3" t="s">
        <v>6630</v>
      </c>
      <c r="O1327" s="2" t="s">
        <v>389</v>
      </c>
      <c r="P1327" s="2" t="s">
        <v>90</v>
      </c>
      <c r="Q1327" s="3">
        <v>17</v>
      </c>
      <c r="R1327" s="2" t="s">
        <v>127</v>
      </c>
      <c r="S1327" s="3">
        <v>25</v>
      </c>
      <c r="T1327" s="2" t="s">
        <v>10</v>
      </c>
      <c r="U1327" s="3">
        <v>42.636215</v>
      </c>
      <c r="V1327" s="2" t="s">
        <v>10835</v>
      </c>
      <c r="W1327" s="2" t="s">
        <v>149</v>
      </c>
      <c r="X1327" s="3">
        <v>1</v>
      </c>
      <c r="Y1327" s="3" t="str">
        <f>_xlfn.CONCAT(Exposure_Information[[#This Row],[Building Construction Code]]," - ",Exposure_Information[[#This Row],[Type of building construction]])</f>
        <v>RMS - 1</v>
      </c>
      <c r="Z1327" s="3">
        <v>0</v>
      </c>
      <c r="AA1327" s="2">
        <v>1936</v>
      </c>
      <c r="AB1327" s="2" t="s">
        <v>11</v>
      </c>
      <c r="AC1327" s="2">
        <v>1</v>
      </c>
      <c r="AD1327" s="2" t="str">
        <f>_xlfn.CONCAT(Exposure_Information[[#This Row],[Occupany Code]]," - ",Exposure_Information[[#This Row],[Type of building occupancy]])</f>
        <v>ATC - 1</v>
      </c>
      <c r="AE1327" s="5">
        <v>316500</v>
      </c>
      <c r="AF1327" s="5">
        <v>158250</v>
      </c>
      <c r="AG1327" s="5">
        <v>63300</v>
      </c>
      <c r="AH1327" s="5">
        <f>SUM(Exposure_Information[[#This Row],[Building Coverage Value]:[Business interruption value]])</f>
        <v>538050</v>
      </c>
      <c r="AI1327" s="5">
        <f>SUM(Exposure_Information[[#This Row],[Building Coverage Value]:[Contents Coverage Value]])</f>
        <v>474750</v>
      </c>
      <c r="AJ1327" s="26"/>
    </row>
    <row r="1328" spans="1:36" x14ac:dyDescent="0.3">
      <c r="A1328" s="2" t="s">
        <v>148</v>
      </c>
      <c r="B1328" s="2" t="s">
        <v>156</v>
      </c>
      <c r="C1328" s="2" t="s">
        <v>325</v>
      </c>
      <c r="D1328" s="2">
        <v>104449</v>
      </c>
      <c r="E1328" s="2" t="s">
        <v>4697</v>
      </c>
      <c r="F1328" s="2" t="s">
        <v>5290</v>
      </c>
      <c r="G1328" s="3">
        <v>881</v>
      </c>
      <c r="H1328" s="3">
        <v>500</v>
      </c>
      <c r="I1328" s="71">
        <f>Exposure_Information[[#This Row],[Total  Insured Value]]+Exposure_Information[[#This Row],[Policy Deductible]]</f>
        <v>538200</v>
      </c>
      <c r="J1328" s="2">
        <v>107579</v>
      </c>
      <c r="K1328" s="3">
        <v>1</v>
      </c>
      <c r="L1328" s="2">
        <v>25</v>
      </c>
      <c r="M1328" s="2" t="s">
        <v>5291</v>
      </c>
      <c r="N1328" s="3" t="s">
        <v>5292</v>
      </c>
      <c r="O1328" s="2" t="s">
        <v>520</v>
      </c>
      <c r="P1328" s="2" t="s">
        <v>74</v>
      </c>
      <c r="Q1328" s="3">
        <v>9</v>
      </c>
      <c r="R1328" s="2" t="s">
        <v>127</v>
      </c>
      <c r="S1328" s="3">
        <v>25</v>
      </c>
      <c r="T1328" s="2" t="s">
        <v>10</v>
      </c>
      <c r="U1328" s="3">
        <v>42.78295</v>
      </c>
      <c r="V1328" s="2" t="s">
        <v>10835</v>
      </c>
      <c r="W1328" s="2" t="s">
        <v>149</v>
      </c>
      <c r="X1328" s="3">
        <v>1</v>
      </c>
      <c r="Y1328" s="3" t="str">
        <f>_xlfn.CONCAT(Exposure_Information[[#This Row],[Building Construction Code]]," - ",Exposure_Information[[#This Row],[Type of building construction]])</f>
        <v>RMS - 1</v>
      </c>
      <c r="Z1328" s="3">
        <v>0</v>
      </c>
      <c r="AA1328" s="2">
        <v>2000</v>
      </c>
      <c r="AB1328" s="2" t="s">
        <v>11</v>
      </c>
      <c r="AC1328" s="2">
        <v>1</v>
      </c>
      <c r="AD1328" s="2" t="str">
        <f>_xlfn.CONCAT(Exposure_Information[[#This Row],[Occupany Code]]," - ",Exposure_Information[[#This Row],[Type of building occupancy]])</f>
        <v>ATC - 1</v>
      </c>
      <c r="AE1328" s="5">
        <v>283000</v>
      </c>
      <c r="AF1328" s="5">
        <v>198100</v>
      </c>
      <c r="AG1328" s="5">
        <v>56600</v>
      </c>
      <c r="AH1328" s="5">
        <f>SUM(Exposure_Information[[#This Row],[Building Coverage Value]:[Business interruption value]])</f>
        <v>537700</v>
      </c>
      <c r="AI1328" s="5">
        <f>SUM(Exposure_Information[[#This Row],[Building Coverage Value]:[Contents Coverage Value]])</f>
        <v>481100</v>
      </c>
      <c r="AJ1328" s="26"/>
    </row>
    <row r="1329" spans="1:36" ht="26" x14ac:dyDescent="0.3">
      <c r="A1329" s="2" t="s">
        <v>148</v>
      </c>
      <c r="B1329" s="2" t="s">
        <v>156</v>
      </c>
      <c r="C1329" s="2" t="s">
        <v>325</v>
      </c>
      <c r="D1329" s="2">
        <v>104087</v>
      </c>
      <c r="E1329" s="2" t="s">
        <v>4697</v>
      </c>
      <c r="F1329" s="2" t="s">
        <v>5981</v>
      </c>
      <c r="G1329" s="3">
        <v>977</v>
      </c>
      <c r="H1329" s="3">
        <v>500</v>
      </c>
      <c r="I1329" s="71">
        <f>Exposure_Information[[#This Row],[Total  Insured Value]]+Exposure_Information[[#This Row],[Policy Deductible]]</f>
        <v>538200</v>
      </c>
      <c r="J1329" s="2">
        <v>107217</v>
      </c>
      <c r="K1329" s="3">
        <v>1</v>
      </c>
      <c r="L1329" s="2" t="s">
        <v>9</v>
      </c>
      <c r="M1329" s="2" t="s">
        <v>5982</v>
      </c>
      <c r="N1329" s="3" t="s">
        <v>5983</v>
      </c>
      <c r="O1329" s="2" t="s">
        <v>685</v>
      </c>
      <c r="P1329" s="2" t="s">
        <v>224</v>
      </c>
      <c r="Q1329" s="3">
        <v>21</v>
      </c>
      <c r="R1329" s="2" t="s">
        <v>127</v>
      </c>
      <c r="S1329" s="3">
        <v>25</v>
      </c>
      <c r="T1329" s="2" t="s">
        <v>10</v>
      </c>
      <c r="U1329" s="3">
        <v>42.226619999999997</v>
      </c>
      <c r="V1329" s="2" t="s">
        <v>10835</v>
      </c>
      <c r="W1329" s="2" t="s">
        <v>149</v>
      </c>
      <c r="X1329" s="3">
        <v>1</v>
      </c>
      <c r="Y1329" s="3" t="str">
        <f>_xlfn.CONCAT(Exposure_Information[[#This Row],[Building Construction Code]]," - ",Exposure_Information[[#This Row],[Type of building construction]])</f>
        <v>RMS - 1</v>
      </c>
      <c r="Z1329" s="3">
        <v>0</v>
      </c>
      <c r="AA1329" s="2">
        <v>1956</v>
      </c>
      <c r="AB1329" s="2" t="s">
        <v>11</v>
      </c>
      <c r="AC1329" s="2">
        <v>1</v>
      </c>
      <c r="AD1329" s="2" t="str">
        <f>_xlfn.CONCAT(Exposure_Information[[#This Row],[Occupany Code]]," - ",Exposure_Information[[#This Row],[Type of building occupancy]])</f>
        <v>ATC - 1</v>
      </c>
      <c r="AE1329" s="5">
        <v>283000</v>
      </c>
      <c r="AF1329" s="5">
        <v>198100</v>
      </c>
      <c r="AG1329" s="5">
        <v>56600</v>
      </c>
      <c r="AH1329" s="5">
        <f>SUM(Exposure_Information[[#This Row],[Building Coverage Value]:[Business interruption value]])</f>
        <v>537700</v>
      </c>
      <c r="AI1329" s="5">
        <f>SUM(Exposure_Information[[#This Row],[Building Coverage Value]:[Contents Coverage Value]])</f>
        <v>481100</v>
      </c>
      <c r="AJ1329" s="26"/>
    </row>
    <row r="1330" spans="1:36" ht="26" x14ac:dyDescent="0.3">
      <c r="A1330" s="2" t="s">
        <v>148</v>
      </c>
      <c r="B1330" s="2" t="s">
        <v>156</v>
      </c>
      <c r="C1330" s="2" t="s">
        <v>325</v>
      </c>
      <c r="D1330" s="2">
        <v>105151</v>
      </c>
      <c r="E1330" s="2" t="s">
        <v>4697</v>
      </c>
      <c r="F1330" s="2" t="s">
        <v>6049</v>
      </c>
      <c r="G1330" s="3">
        <v>1059</v>
      </c>
      <c r="H1330" s="3">
        <v>500</v>
      </c>
      <c r="I1330" s="71">
        <f>Exposure_Information[[#This Row],[Total  Insured Value]]+Exposure_Information[[#This Row],[Policy Deductible]]</f>
        <v>538200</v>
      </c>
      <c r="J1330" s="2">
        <v>108281</v>
      </c>
      <c r="K1330" s="3">
        <v>1</v>
      </c>
      <c r="L1330" s="2" t="s">
        <v>9</v>
      </c>
      <c r="M1330" s="2" t="s">
        <v>6050</v>
      </c>
      <c r="N1330" s="3" t="s">
        <v>6051</v>
      </c>
      <c r="O1330" s="2" t="s">
        <v>4888</v>
      </c>
      <c r="P1330" s="2" t="s">
        <v>118</v>
      </c>
      <c r="Q1330" s="3">
        <v>11</v>
      </c>
      <c r="R1330" s="2" t="s">
        <v>70</v>
      </c>
      <c r="S1330" s="3">
        <v>9</v>
      </c>
      <c r="T1330" s="2" t="s">
        <v>10</v>
      </c>
      <c r="U1330" s="3">
        <v>41.575878000000003</v>
      </c>
      <c r="V1330" s="2" t="s">
        <v>10835</v>
      </c>
      <c r="W1330" s="2" t="s">
        <v>149</v>
      </c>
      <c r="X1330" s="3">
        <v>1</v>
      </c>
      <c r="Y1330" s="3" t="str">
        <f>_xlfn.CONCAT(Exposure_Information[[#This Row],[Building Construction Code]]," - ",Exposure_Information[[#This Row],[Type of building construction]])</f>
        <v>RMS - 1</v>
      </c>
      <c r="Z1330" s="3">
        <v>0</v>
      </c>
      <c r="AA1330" s="2">
        <v>1959</v>
      </c>
      <c r="AB1330" s="2" t="s">
        <v>11</v>
      </c>
      <c r="AC1330" s="2">
        <v>1</v>
      </c>
      <c r="AD1330" s="2" t="str">
        <f>_xlfn.CONCAT(Exposure_Information[[#This Row],[Occupany Code]]," - ",Exposure_Information[[#This Row],[Type of building occupancy]])</f>
        <v>ATC - 1</v>
      </c>
      <c r="AE1330" s="5">
        <v>283000</v>
      </c>
      <c r="AF1330" s="5">
        <v>198100</v>
      </c>
      <c r="AG1330" s="5">
        <v>56600</v>
      </c>
      <c r="AH1330" s="5">
        <f>SUM(Exposure_Information[[#This Row],[Building Coverage Value]:[Business interruption value]])</f>
        <v>537700</v>
      </c>
      <c r="AI1330" s="5">
        <f>SUM(Exposure_Information[[#This Row],[Building Coverage Value]:[Contents Coverage Value]])</f>
        <v>481100</v>
      </c>
      <c r="AJ1330" s="26"/>
    </row>
    <row r="1331" spans="1:36" ht="26" x14ac:dyDescent="0.3">
      <c r="A1331" s="2" t="s">
        <v>148</v>
      </c>
      <c r="B1331" s="2" t="s">
        <v>156</v>
      </c>
      <c r="C1331" s="2" t="s">
        <v>325</v>
      </c>
      <c r="D1331" s="2">
        <v>104749</v>
      </c>
      <c r="E1331" s="2" t="s">
        <v>4697</v>
      </c>
      <c r="F1331" s="2" t="s">
        <v>6582</v>
      </c>
      <c r="G1331" s="3">
        <v>755</v>
      </c>
      <c r="H1331" s="3">
        <v>500</v>
      </c>
      <c r="I1331" s="71">
        <f>Exposure_Information[[#This Row],[Total  Insured Value]]+Exposure_Information[[#This Row],[Policy Deductible]]</f>
        <v>538200</v>
      </c>
      <c r="J1331" s="2">
        <v>107879</v>
      </c>
      <c r="K1331" s="3">
        <v>1</v>
      </c>
      <c r="L1331" s="2" t="s">
        <v>9</v>
      </c>
      <c r="M1331" s="2" t="s">
        <v>6583</v>
      </c>
      <c r="N1331" s="3" t="s">
        <v>6584</v>
      </c>
      <c r="O1331" s="2" t="s">
        <v>313</v>
      </c>
      <c r="P1331" s="2" t="s">
        <v>171</v>
      </c>
      <c r="Q1331" s="3">
        <v>27</v>
      </c>
      <c r="R1331" s="2" t="s">
        <v>127</v>
      </c>
      <c r="S1331" s="3">
        <v>25</v>
      </c>
      <c r="T1331" s="2" t="s">
        <v>10</v>
      </c>
      <c r="U1331" s="3">
        <v>42.609081000000003</v>
      </c>
      <c r="V1331" s="2" t="s">
        <v>10835</v>
      </c>
      <c r="W1331" s="2" t="s">
        <v>149</v>
      </c>
      <c r="X1331" s="3">
        <v>1</v>
      </c>
      <c r="Y1331" s="3" t="str">
        <f>_xlfn.CONCAT(Exposure_Information[[#This Row],[Building Construction Code]]," - ",Exposure_Information[[#This Row],[Type of building construction]])</f>
        <v>RMS - 1</v>
      </c>
      <c r="Z1331" s="3">
        <v>0</v>
      </c>
      <c r="AA1331" s="2">
        <v>1997</v>
      </c>
      <c r="AB1331" s="2" t="s">
        <v>11</v>
      </c>
      <c r="AC1331" s="2">
        <v>1</v>
      </c>
      <c r="AD1331" s="2" t="str">
        <f>_xlfn.CONCAT(Exposure_Information[[#This Row],[Occupany Code]]," - ",Exposure_Information[[#This Row],[Type of building occupancy]])</f>
        <v>ATC - 1</v>
      </c>
      <c r="AE1331" s="5">
        <v>283000</v>
      </c>
      <c r="AF1331" s="5">
        <v>198100</v>
      </c>
      <c r="AG1331" s="5">
        <v>56600</v>
      </c>
      <c r="AH1331" s="5">
        <f>SUM(Exposure_Information[[#This Row],[Building Coverage Value]:[Business interruption value]])</f>
        <v>537700</v>
      </c>
      <c r="AI1331" s="5">
        <f>SUM(Exposure_Information[[#This Row],[Building Coverage Value]:[Contents Coverage Value]])</f>
        <v>481100</v>
      </c>
      <c r="AJ1331" s="26"/>
    </row>
    <row r="1332" spans="1:36" ht="26" x14ac:dyDescent="0.3">
      <c r="A1332" s="2" t="s">
        <v>148</v>
      </c>
      <c r="B1332" s="2" t="s">
        <v>156</v>
      </c>
      <c r="C1332" s="2" t="s">
        <v>325</v>
      </c>
      <c r="D1332" s="2">
        <v>111008</v>
      </c>
      <c r="E1332" s="2" t="s">
        <v>4697</v>
      </c>
      <c r="F1332" s="2" t="s">
        <v>7213</v>
      </c>
      <c r="G1332" s="3">
        <v>792</v>
      </c>
      <c r="H1332" s="3">
        <v>2500</v>
      </c>
      <c r="I1332" s="71">
        <f>Exposure_Information[[#This Row],[Total  Insured Value]]+Exposure_Information[[#This Row],[Policy Deductible]]</f>
        <v>540200</v>
      </c>
      <c r="J1332" s="2">
        <v>114138</v>
      </c>
      <c r="K1332" s="3">
        <v>1</v>
      </c>
      <c r="L1332" s="2" t="s">
        <v>9</v>
      </c>
      <c r="M1332" s="2" t="s">
        <v>7214</v>
      </c>
      <c r="N1332" s="3" t="s">
        <v>7215</v>
      </c>
      <c r="O1332" s="2" t="s">
        <v>7216</v>
      </c>
      <c r="P1332" s="2" t="s">
        <v>74</v>
      </c>
      <c r="Q1332" s="3">
        <v>9</v>
      </c>
      <c r="R1332" s="2" t="s">
        <v>127</v>
      </c>
      <c r="S1332" s="3">
        <v>25</v>
      </c>
      <c r="T1332" s="2" t="s">
        <v>10</v>
      </c>
      <c r="U1332" s="3">
        <v>42.834789000000001</v>
      </c>
      <c r="V1332" s="2" t="s">
        <v>10835</v>
      </c>
      <c r="W1332" s="2" t="s">
        <v>149</v>
      </c>
      <c r="X1332" s="3">
        <v>1</v>
      </c>
      <c r="Y1332" s="3" t="str">
        <f>_xlfn.CONCAT(Exposure_Information[[#This Row],[Building Construction Code]]," - ",Exposure_Information[[#This Row],[Type of building construction]])</f>
        <v>RMS - 1</v>
      </c>
      <c r="Z1332" s="3">
        <v>0</v>
      </c>
      <c r="AA1332" s="2">
        <v>1865</v>
      </c>
      <c r="AB1332" s="2" t="s">
        <v>11</v>
      </c>
      <c r="AC1332" s="2">
        <v>1</v>
      </c>
      <c r="AD1332" s="2" t="str">
        <f>_xlfn.CONCAT(Exposure_Information[[#This Row],[Occupany Code]]," - ",Exposure_Information[[#This Row],[Type of building occupancy]])</f>
        <v>ATC - 1</v>
      </c>
      <c r="AE1332" s="5">
        <v>283000</v>
      </c>
      <c r="AF1332" s="5">
        <v>198100</v>
      </c>
      <c r="AG1332" s="5">
        <v>56600</v>
      </c>
      <c r="AH1332" s="5">
        <f>SUM(Exposure_Information[[#This Row],[Building Coverage Value]:[Business interruption value]])</f>
        <v>537700</v>
      </c>
      <c r="AI1332" s="5">
        <f>SUM(Exposure_Information[[#This Row],[Building Coverage Value]:[Contents Coverage Value]])</f>
        <v>481100</v>
      </c>
      <c r="AJ1332" s="26"/>
    </row>
    <row r="1333" spans="1:36" ht="26" x14ac:dyDescent="0.3">
      <c r="A1333" s="2" t="s">
        <v>148</v>
      </c>
      <c r="B1333" s="2" t="s">
        <v>156</v>
      </c>
      <c r="C1333" s="2" t="s">
        <v>325</v>
      </c>
      <c r="D1333" s="2">
        <v>115871</v>
      </c>
      <c r="E1333" s="2" t="s">
        <v>4697</v>
      </c>
      <c r="F1333" s="2" t="s">
        <v>8195</v>
      </c>
      <c r="G1333" s="3">
        <v>1019</v>
      </c>
      <c r="H1333" s="3">
        <v>500</v>
      </c>
      <c r="I1333" s="71">
        <f>Exposure_Information[[#This Row],[Total  Insured Value]]+Exposure_Information[[#This Row],[Policy Deductible]]</f>
        <v>538200</v>
      </c>
      <c r="J1333" s="2">
        <v>119001</v>
      </c>
      <c r="K1333" s="3">
        <v>1</v>
      </c>
      <c r="L1333" s="2" t="s">
        <v>9</v>
      </c>
      <c r="M1333" s="2" t="s">
        <v>8196</v>
      </c>
      <c r="N1333" s="3" t="s">
        <v>8197</v>
      </c>
      <c r="O1333" s="2" t="s">
        <v>4777</v>
      </c>
      <c r="P1333" s="2" t="s">
        <v>90</v>
      </c>
      <c r="Q1333" s="3">
        <v>17</v>
      </c>
      <c r="R1333" s="2" t="s">
        <v>127</v>
      </c>
      <c r="S1333" s="3">
        <v>25</v>
      </c>
      <c r="T1333" s="2" t="s">
        <v>10</v>
      </c>
      <c r="U1333" s="3">
        <v>42.581738000000001</v>
      </c>
      <c r="V1333" s="2" t="s">
        <v>10835</v>
      </c>
      <c r="W1333" s="2" t="s">
        <v>149</v>
      </c>
      <c r="X1333" s="3">
        <v>1</v>
      </c>
      <c r="Y1333" s="3" t="str">
        <f>_xlfn.CONCAT(Exposure_Information[[#This Row],[Building Construction Code]]," - ",Exposure_Information[[#This Row],[Type of building construction]])</f>
        <v>RMS - 1</v>
      </c>
      <c r="Z1333" s="3">
        <v>0</v>
      </c>
      <c r="AA1333" s="2">
        <v>1954</v>
      </c>
      <c r="AB1333" s="2" t="s">
        <v>11</v>
      </c>
      <c r="AC1333" s="2">
        <v>1</v>
      </c>
      <c r="AD1333" s="2" t="str">
        <f>_xlfn.CONCAT(Exposure_Information[[#This Row],[Occupany Code]]," - ",Exposure_Information[[#This Row],[Type of building occupancy]])</f>
        <v>ATC - 1</v>
      </c>
      <c r="AE1333" s="5">
        <v>283000</v>
      </c>
      <c r="AF1333" s="5">
        <v>198100</v>
      </c>
      <c r="AG1333" s="5">
        <v>56600</v>
      </c>
      <c r="AH1333" s="5">
        <f>SUM(Exposure_Information[[#This Row],[Building Coverage Value]:[Business interruption value]])</f>
        <v>537700</v>
      </c>
      <c r="AI1333" s="5">
        <f>SUM(Exposure_Information[[#This Row],[Building Coverage Value]:[Contents Coverage Value]])</f>
        <v>481100</v>
      </c>
      <c r="AJ1333" s="26"/>
    </row>
    <row r="1334" spans="1:36" ht="26" x14ac:dyDescent="0.3">
      <c r="A1334" s="2" t="s">
        <v>148</v>
      </c>
      <c r="B1334" s="2" t="s">
        <v>156</v>
      </c>
      <c r="C1334" s="2" t="s">
        <v>325</v>
      </c>
      <c r="D1334" s="2">
        <v>112198</v>
      </c>
      <c r="E1334" s="2" t="s">
        <v>4697</v>
      </c>
      <c r="F1334" s="2" t="s">
        <v>8811</v>
      </c>
      <c r="G1334" s="3">
        <v>775</v>
      </c>
      <c r="H1334" s="3">
        <v>500</v>
      </c>
      <c r="I1334" s="71">
        <f>Exposure_Information[[#This Row],[Total  Insured Value]]+Exposure_Information[[#This Row],[Policy Deductible]]</f>
        <v>538200</v>
      </c>
      <c r="J1334" s="2">
        <v>115328</v>
      </c>
      <c r="K1334" s="3">
        <v>1</v>
      </c>
      <c r="L1334" s="2" t="s">
        <v>9</v>
      </c>
      <c r="M1334" s="2" t="s">
        <v>8812</v>
      </c>
      <c r="N1334" s="3" t="s">
        <v>8813</v>
      </c>
      <c r="O1334" s="2" t="s">
        <v>898</v>
      </c>
      <c r="P1334" s="2" t="s">
        <v>171</v>
      </c>
      <c r="Q1334" s="3">
        <v>27</v>
      </c>
      <c r="R1334" s="2" t="s">
        <v>127</v>
      </c>
      <c r="S1334" s="3">
        <v>25</v>
      </c>
      <c r="T1334" s="2" t="s">
        <v>10</v>
      </c>
      <c r="U1334" s="3">
        <v>42.303871000000001</v>
      </c>
      <c r="V1334" s="2" t="s">
        <v>10835</v>
      </c>
      <c r="W1334" s="2" t="s">
        <v>149</v>
      </c>
      <c r="X1334" s="3">
        <v>1</v>
      </c>
      <c r="Y1334" s="3" t="str">
        <f>_xlfn.CONCAT(Exposure_Information[[#This Row],[Building Construction Code]]," - ",Exposure_Information[[#This Row],[Type of building construction]])</f>
        <v>RMS - 1</v>
      </c>
      <c r="Z1334" s="3">
        <v>0</v>
      </c>
      <c r="AA1334" s="2">
        <v>1954</v>
      </c>
      <c r="AB1334" s="2" t="s">
        <v>11</v>
      </c>
      <c r="AC1334" s="2">
        <v>1</v>
      </c>
      <c r="AD1334" s="2" t="str">
        <f>_xlfn.CONCAT(Exposure_Information[[#This Row],[Occupany Code]]," - ",Exposure_Information[[#This Row],[Type of building occupancy]])</f>
        <v>ATC - 1</v>
      </c>
      <c r="AE1334" s="5">
        <v>283000</v>
      </c>
      <c r="AF1334" s="5">
        <v>198100</v>
      </c>
      <c r="AG1334" s="5">
        <v>56600</v>
      </c>
      <c r="AH1334" s="5">
        <f>SUM(Exposure_Information[[#This Row],[Building Coverage Value]:[Business interruption value]])</f>
        <v>537700</v>
      </c>
      <c r="AI1334" s="5">
        <f>SUM(Exposure_Information[[#This Row],[Building Coverage Value]:[Contents Coverage Value]])</f>
        <v>481100</v>
      </c>
      <c r="AJ1334" s="26"/>
    </row>
    <row r="1335" spans="1:36" ht="26" x14ac:dyDescent="0.3">
      <c r="A1335" s="2" t="s">
        <v>148</v>
      </c>
      <c r="B1335" s="2" t="s">
        <v>156</v>
      </c>
      <c r="C1335" s="2" t="s">
        <v>325</v>
      </c>
      <c r="D1335" s="2">
        <v>116865</v>
      </c>
      <c r="E1335" s="2" t="s">
        <v>4697</v>
      </c>
      <c r="F1335" s="2" t="s">
        <v>8871</v>
      </c>
      <c r="G1335" s="3">
        <v>826</v>
      </c>
      <c r="H1335" s="3">
        <v>500</v>
      </c>
      <c r="I1335" s="71">
        <f>Exposure_Information[[#This Row],[Total  Insured Value]]+Exposure_Information[[#This Row],[Policy Deductible]]</f>
        <v>538200</v>
      </c>
      <c r="J1335" s="2">
        <v>119995</v>
      </c>
      <c r="K1335" s="3">
        <v>1</v>
      </c>
      <c r="L1335" s="2" t="s">
        <v>9</v>
      </c>
      <c r="M1335" s="2" t="s">
        <v>8872</v>
      </c>
      <c r="N1335" s="3" t="s">
        <v>8873</v>
      </c>
      <c r="O1335" s="2" t="s">
        <v>3202</v>
      </c>
      <c r="P1335" s="2" t="s">
        <v>171</v>
      </c>
      <c r="Q1335" s="3">
        <v>27</v>
      </c>
      <c r="R1335" s="2" t="s">
        <v>127</v>
      </c>
      <c r="S1335" s="3">
        <v>25</v>
      </c>
      <c r="T1335" s="2" t="s">
        <v>10</v>
      </c>
      <c r="U1335" s="3">
        <v>42.092894999999999</v>
      </c>
      <c r="V1335" s="2" t="s">
        <v>10835</v>
      </c>
      <c r="W1335" s="2" t="s">
        <v>149</v>
      </c>
      <c r="X1335" s="3">
        <v>1</v>
      </c>
      <c r="Y1335" s="3" t="str">
        <f>_xlfn.CONCAT(Exposure_Information[[#This Row],[Building Construction Code]]," - ",Exposure_Information[[#This Row],[Type of building construction]])</f>
        <v>RMS - 1</v>
      </c>
      <c r="Z1335" s="3">
        <v>0</v>
      </c>
      <c r="AA1335" s="2">
        <v>1966</v>
      </c>
      <c r="AB1335" s="2" t="s">
        <v>11</v>
      </c>
      <c r="AC1335" s="2">
        <v>1</v>
      </c>
      <c r="AD1335" s="2" t="str">
        <f>_xlfn.CONCAT(Exposure_Information[[#This Row],[Occupany Code]]," - ",Exposure_Information[[#This Row],[Type of building occupancy]])</f>
        <v>ATC - 1</v>
      </c>
      <c r="AE1335" s="5">
        <v>283000</v>
      </c>
      <c r="AF1335" s="5">
        <v>198100</v>
      </c>
      <c r="AG1335" s="5">
        <v>56600</v>
      </c>
      <c r="AH1335" s="5">
        <f>SUM(Exposure_Information[[#This Row],[Building Coverage Value]:[Business interruption value]])</f>
        <v>537700</v>
      </c>
      <c r="AI1335" s="5">
        <f>SUM(Exposure_Information[[#This Row],[Building Coverage Value]:[Contents Coverage Value]])</f>
        <v>481100</v>
      </c>
      <c r="AJ1335" s="26"/>
    </row>
    <row r="1336" spans="1:36" ht="26" x14ac:dyDescent="0.3">
      <c r="A1336" s="2" t="s">
        <v>148</v>
      </c>
      <c r="B1336" s="2" t="s">
        <v>156</v>
      </c>
      <c r="C1336" s="2" t="s">
        <v>325</v>
      </c>
      <c r="D1336" s="2">
        <v>7019</v>
      </c>
      <c r="E1336" s="2" t="s">
        <v>335</v>
      </c>
      <c r="F1336" s="2" t="s">
        <v>4469</v>
      </c>
      <c r="G1336" s="3">
        <v>16417</v>
      </c>
      <c r="H1336" s="3">
        <v>2500</v>
      </c>
      <c r="I1336" s="71">
        <f>Exposure_Information[[#This Row],[Total  Insured Value]]+Exposure_Information[[#This Row],[Policy Deductible]]</f>
        <v>252500</v>
      </c>
      <c r="J1336" s="2">
        <v>9440</v>
      </c>
      <c r="K1336" s="3">
        <v>1</v>
      </c>
      <c r="L1336" s="2" t="s">
        <v>9</v>
      </c>
      <c r="M1336" s="2" t="s">
        <v>10713</v>
      </c>
      <c r="N1336" s="3" t="s">
        <v>4470</v>
      </c>
      <c r="O1336" s="2" t="s">
        <v>259</v>
      </c>
      <c r="P1336" s="2" t="s">
        <v>221</v>
      </c>
      <c r="Q1336" s="3">
        <v>23</v>
      </c>
      <c r="R1336" s="2" t="s">
        <v>127</v>
      </c>
      <c r="S1336" s="3">
        <v>25</v>
      </c>
      <c r="T1336" s="2" t="s">
        <v>10</v>
      </c>
      <c r="U1336" s="3">
        <v>42.239952000000002</v>
      </c>
      <c r="V1336" s="2" t="s">
        <v>10835</v>
      </c>
      <c r="W1336" s="2" t="s">
        <v>149</v>
      </c>
      <c r="X1336" s="3">
        <v>1</v>
      </c>
      <c r="Y1336" s="3" t="str">
        <f>_xlfn.CONCAT(Exposure_Information[[#This Row],[Building Construction Code]]," - ",Exposure_Information[[#This Row],[Type of building construction]])</f>
        <v>RMS - 1</v>
      </c>
      <c r="Z1336" s="3">
        <v>0</v>
      </c>
      <c r="AA1336" s="2">
        <v>9999</v>
      </c>
      <c r="AB1336" s="2" t="s">
        <v>11</v>
      </c>
      <c r="AC1336" s="2">
        <v>37</v>
      </c>
      <c r="AD1336" s="2" t="str">
        <f>_xlfn.CONCAT(Exposure_Information[[#This Row],[Occupany Code]]," - ",Exposure_Information[[#This Row],[Type of building occupancy]])</f>
        <v>ATC - 37</v>
      </c>
      <c r="AE1336" s="5">
        <v>250000</v>
      </c>
      <c r="AF1336" s="5">
        <v>0</v>
      </c>
      <c r="AG1336" s="5">
        <v>0</v>
      </c>
      <c r="AH1336" s="5">
        <f>SUM(Exposure_Information[[#This Row],[Building Coverage Value]:[Business interruption value]])</f>
        <v>250000</v>
      </c>
      <c r="AI1336" s="5">
        <f>SUM(Exposure_Information[[#This Row],[Building Coverage Value]:[Contents Coverage Value]])</f>
        <v>250000</v>
      </c>
      <c r="AJ1336" s="26"/>
    </row>
    <row r="1337" spans="1:36" ht="39" x14ac:dyDescent="0.3">
      <c r="A1337" s="2" t="s">
        <v>148</v>
      </c>
      <c r="B1337" s="2" t="s">
        <v>156</v>
      </c>
      <c r="C1337" s="2" t="s">
        <v>325</v>
      </c>
      <c r="D1337" s="2">
        <v>105366</v>
      </c>
      <c r="E1337" s="2" t="s">
        <v>4697</v>
      </c>
      <c r="F1337" s="2" t="s">
        <v>5156</v>
      </c>
      <c r="G1337" s="3">
        <v>885</v>
      </c>
      <c r="H1337" s="3">
        <v>500</v>
      </c>
      <c r="I1337" s="71">
        <f>Exposure_Information[[#This Row],[Total  Insured Value]]+Exposure_Information[[#This Row],[Policy Deductible]]</f>
        <v>537250</v>
      </c>
      <c r="J1337" s="2">
        <v>108496</v>
      </c>
      <c r="K1337" s="3">
        <v>1</v>
      </c>
      <c r="L1337" s="2" t="s">
        <v>9</v>
      </c>
      <c r="M1337" s="2" t="s">
        <v>5157</v>
      </c>
      <c r="N1337" s="3" t="s">
        <v>5158</v>
      </c>
      <c r="O1337" s="2" t="s">
        <v>2690</v>
      </c>
      <c r="P1337" s="2" t="s">
        <v>133</v>
      </c>
      <c r="Q1337" s="3">
        <v>3</v>
      </c>
      <c r="R1337" s="2" t="s">
        <v>248</v>
      </c>
      <c r="S1337" s="3">
        <v>44</v>
      </c>
      <c r="T1337" s="2" t="s">
        <v>10</v>
      </c>
      <c r="U1337" s="3">
        <v>41.680992000000003</v>
      </c>
      <c r="V1337" s="2" t="s">
        <v>10835</v>
      </c>
      <c r="W1337" s="2" t="s">
        <v>149</v>
      </c>
      <c r="X1337" s="3">
        <v>1</v>
      </c>
      <c r="Y1337" s="3" t="str">
        <f>_xlfn.CONCAT(Exposure_Information[[#This Row],[Building Construction Code]]," - ",Exposure_Information[[#This Row],[Type of building construction]])</f>
        <v>RMS - 1</v>
      </c>
      <c r="Z1337" s="3">
        <v>0</v>
      </c>
      <c r="AA1337" s="2">
        <v>1972</v>
      </c>
      <c r="AB1337" s="2" t="s">
        <v>11</v>
      </c>
      <c r="AC1337" s="2">
        <v>1</v>
      </c>
      <c r="AD1337" s="2" t="str">
        <f>_xlfn.CONCAT(Exposure_Information[[#This Row],[Occupany Code]]," - ",Exposure_Information[[#This Row],[Type of building occupancy]])</f>
        <v>ATC - 1</v>
      </c>
      <c r="AE1337" s="5">
        <v>282500</v>
      </c>
      <c r="AF1337" s="5">
        <v>197750</v>
      </c>
      <c r="AG1337" s="5">
        <v>56500</v>
      </c>
      <c r="AH1337" s="5">
        <f>SUM(Exposure_Information[[#This Row],[Building Coverage Value]:[Business interruption value]])</f>
        <v>536750</v>
      </c>
      <c r="AI1337" s="5">
        <f>SUM(Exposure_Information[[#This Row],[Building Coverage Value]:[Contents Coverage Value]])</f>
        <v>480250</v>
      </c>
      <c r="AJ1337" s="26"/>
    </row>
    <row r="1338" spans="1:36" ht="39" x14ac:dyDescent="0.3">
      <c r="A1338" s="2" t="s">
        <v>148</v>
      </c>
      <c r="B1338" s="2" t="s">
        <v>156</v>
      </c>
      <c r="C1338" s="2" t="s">
        <v>325</v>
      </c>
      <c r="D1338" s="2">
        <v>108335</v>
      </c>
      <c r="E1338" s="2" t="s">
        <v>4697</v>
      </c>
      <c r="F1338" s="2" t="s">
        <v>7772</v>
      </c>
      <c r="G1338" s="3">
        <v>837</v>
      </c>
      <c r="H1338" s="3">
        <v>500</v>
      </c>
      <c r="I1338" s="71">
        <f>Exposure_Information[[#This Row],[Total  Insured Value]]+Exposure_Information[[#This Row],[Policy Deductible]]</f>
        <v>537250</v>
      </c>
      <c r="J1338" s="2">
        <v>111465</v>
      </c>
      <c r="K1338" s="3">
        <v>1</v>
      </c>
      <c r="L1338" s="2" t="s">
        <v>9</v>
      </c>
      <c r="M1338" s="2" t="s">
        <v>7773</v>
      </c>
      <c r="N1338" s="3" t="s">
        <v>7774</v>
      </c>
      <c r="O1338" s="2" t="s">
        <v>4987</v>
      </c>
      <c r="P1338" s="2" t="s">
        <v>171</v>
      </c>
      <c r="Q1338" s="3">
        <v>27</v>
      </c>
      <c r="R1338" s="2" t="s">
        <v>127</v>
      </c>
      <c r="S1338" s="3">
        <v>25</v>
      </c>
      <c r="T1338" s="2" t="s">
        <v>10</v>
      </c>
      <c r="U1338" s="3">
        <v>42.370117</v>
      </c>
      <c r="V1338" s="2" t="s">
        <v>10835</v>
      </c>
      <c r="W1338" s="2" t="s">
        <v>149</v>
      </c>
      <c r="X1338" s="3">
        <v>1</v>
      </c>
      <c r="Y1338" s="3" t="str">
        <f>_xlfn.CONCAT(Exposure_Information[[#This Row],[Building Construction Code]]," - ",Exposure_Information[[#This Row],[Type of building construction]])</f>
        <v>RMS - 1</v>
      </c>
      <c r="Z1338" s="3">
        <v>0</v>
      </c>
      <c r="AA1338" s="2">
        <v>1993</v>
      </c>
      <c r="AB1338" s="2" t="s">
        <v>11</v>
      </c>
      <c r="AC1338" s="2">
        <v>1</v>
      </c>
      <c r="AD1338" s="2" t="str">
        <f>_xlfn.CONCAT(Exposure_Information[[#This Row],[Occupany Code]]," - ",Exposure_Information[[#This Row],[Type of building occupancy]])</f>
        <v>ATC - 1</v>
      </c>
      <c r="AE1338" s="5">
        <v>282500</v>
      </c>
      <c r="AF1338" s="5">
        <v>197750</v>
      </c>
      <c r="AG1338" s="5">
        <v>56500</v>
      </c>
      <c r="AH1338" s="5">
        <f>SUM(Exposure_Information[[#This Row],[Building Coverage Value]:[Business interruption value]])</f>
        <v>536750</v>
      </c>
      <c r="AI1338" s="5">
        <f>SUM(Exposure_Information[[#This Row],[Building Coverage Value]:[Contents Coverage Value]])</f>
        <v>480250</v>
      </c>
      <c r="AJ1338" s="26"/>
    </row>
    <row r="1339" spans="1:36" x14ac:dyDescent="0.3">
      <c r="A1339" s="2" t="s">
        <v>148</v>
      </c>
      <c r="B1339" s="2" t="s">
        <v>156</v>
      </c>
      <c r="C1339" s="2" t="s">
        <v>325</v>
      </c>
      <c r="D1339" s="2">
        <v>118480</v>
      </c>
      <c r="E1339" s="2" t="s">
        <v>4697</v>
      </c>
      <c r="F1339" s="2" t="s">
        <v>9948</v>
      </c>
      <c r="G1339" s="3">
        <v>785</v>
      </c>
      <c r="H1339" s="3">
        <v>500</v>
      </c>
      <c r="I1339" s="71">
        <f>Exposure_Information[[#This Row],[Total  Insured Value]]+Exposure_Information[[#This Row],[Policy Deductible]]</f>
        <v>537250</v>
      </c>
      <c r="J1339" s="2">
        <v>121610</v>
      </c>
      <c r="K1339" s="3">
        <v>1</v>
      </c>
      <c r="L1339" s="2" t="s">
        <v>9</v>
      </c>
      <c r="M1339" s="2" t="s">
        <v>9949</v>
      </c>
      <c r="N1339" s="3" t="s">
        <v>9950</v>
      </c>
      <c r="O1339" s="2" t="s">
        <v>168</v>
      </c>
      <c r="P1339" s="2" t="s">
        <v>90</v>
      </c>
      <c r="Q1339" s="3">
        <v>17</v>
      </c>
      <c r="R1339" s="2" t="s">
        <v>127</v>
      </c>
      <c r="S1339" s="3">
        <v>25</v>
      </c>
      <c r="T1339" s="2" t="s">
        <v>10</v>
      </c>
      <c r="U1339" s="3">
        <v>42.398499000000001</v>
      </c>
      <c r="V1339" s="2" t="s">
        <v>10835</v>
      </c>
      <c r="W1339" s="2" t="s">
        <v>149</v>
      </c>
      <c r="X1339" s="3">
        <v>1</v>
      </c>
      <c r="Y1339" s="3" t="str">
        <f>_xlfn.CONCAT(Exposure_Information[[#This Row],[Building Construction Code]]," - ",Exposure_Information[[#This Row],[Type of building construction]])</f>
        <v>RMS - 1</v>
      </c>
      <c r="Z1339" s="3">
        <v>0</v>
      </c>
      <c r="AA1339" s="2">
        <v>1973</v>
      </c>
      <c r="AB1339" s="2" t="s">
        <v>11</v>
      </c>
      <c r="AC1339" s="2">
        <v>1</v>
      </c>
      <c r="AD1339" s="2" t="str">
        <f>_xlfn.CONCAT(Exposure_Information[[#This Row],[Occupany Code]]," - ",Exposure_Information[[#This Row],[Type of building occupancy]])</f>
        <v>ATC - 1</v>
      </c>
      <c r="AE1339" s="5">
        <v>282500</v>
      </c>
      <c r="AF1339" s="5">
        <v>197750</v>
      </c>
      <c r="AG1339" s="5">
        <v>56500</v>
      </c>
      <c r="AH1339" s="5">
        <f>SUM(Exposure_Information[[#This Row],[Building Coverage Value]:[Business interruption value]])</f>
        <v>536750</v>
      </c>
      <c r="AI1339" s="5">
        <f>SUM(Exposure_Information[[#This Row],[Building Coverage Value]:[Contents Coverage Value]])</f>
        <v>480250</v>
      </c>
      <c r="AJ1339" s="26"/>
    </row>
    <row r="1340" spans="1:36" ht="39" x14ac:dyDescent="0.3">
      <c r="A1340" s="2" t="s">
        <v>148</v>
      </c>
      <c r="B1340" s="2" t="s">
        <v>156</v>
      </c>
      <c r="C1340" s="2" t="s">
        <v>325</v>
      </c>
      <c r="D1340" s="2">
        <v>15965</v>
      </c>
      <c r="E1340" s="2" t="s">
        <v>367</v>
      </c>
      <c r="F1340" s="2" t="s">
        <v>2990</v>
      </c>
      <c r="G1340" s="3">
        <v>2443</v>
      </c>
      <c r="H1340" s="3">
        <v>500</v>
      </c>
      <c r="I1340" s="71">
        <f>Exposure_Information[[#This Row],[Total  Insured Value]]+Exposure_Information[[#This Row],[Policy Deductible]]</f>
        <v>537000</v>
      </c>
      <c r="J1340" s="2">
        <v>19023</v>
      </c>
      <c r="K1340" s="3">
        <v>1</v>
      </c>
      <c r="L1340" s="2" t="s">
        <v>9</v>
      </c>
      <c r="M1340" s="2" t="s">
        <v>2991</v>
      </c>
      <c r="N1340" s="3" t="s">
        <v>2992</v>
      </c>
      <c r="O1340" s="2" t="s">
        <v>169</v>
      </c>
      <c r="P1340" s="2" t="s">
        <v>74</v>
      </c>
      <c r="Q1340" s="3">
        <v>9</v>
      </c>
      <c r="R1340" s="2" t="s">
        <v>127</v>
      </c>
      <c r="S1340" s="3">
        <v>25</v>
      </c>
      <c r="T1340" s="2" t="s">
        <v>10</v>
      </c>
      <c r="U1340" s="3">
        <v>42.620913999999999</v>
      </c>
      <c r="V1340" s="2" t="s">
        <v>10835</v>
      </c>
      <c r="W1340" s="2" t="s">
        <v>149</v>
      </c>
      <c r="X1340" s="3">
        <v>1</v>
      </c>
      <c r="Y1340" s="3" t="str">
        <f>_xlfn.CONCAT(Exposure_Information[[#This Row],[Building Construction Code]]," - ",Exposure_Information[[#This Row],[Type of building construction]])</f>
        <v>RMS - 1</v>
      </c>
      <c r="Z1340" s="3">
        <v>0</v>
      </c>
      <c r="AA1340" s="2">
        <v>1920</v>
      </c>
      <c r="AB1340" s="2" t="s">
        <v>11</v>
      </c>
      <c r="AC1340" s="2">
        <v>1</v>
      </c>
      <c r="AD1340" s="2" t="str">
        <f>_xlfn.CONCAT(Exposure_Information[[#This Row],[Occupany Code]]," - ",Exposure_Information[[#This Row],[Type of building occupancy]])</f>
        <v>ATC - 1</v>
      </c>
      <c r="AE1340" s="5">
        <v>536500</v>
      </c>
      <c r="AF1340" s="5">
        <v>0</v>
      </c>
      <c r="AG1340" s="5">
        <v>0</v>
      </c>
      <c r="AH1340" s="5">
        <f>SUM(Exposure_Information[[#This Row],[Building Coverage Value]:[Business interruption value]])</f>
        <v>536500</v>
      </c>
      <c r="AI1340" s="5">
        <f>SUM(Exposure_Information[[#This Row],[Building Coverage Value]:[Contents Coverage Value]])</f>
        <v>536500</v>
      </c>
      <c r="AJ1340" s="26"/>
    </row>
    <row r="1341" spans="1:36" x14ac:dyDescent="0.3">
      <c r="A1341" s="2" t="s">
        <v>148</v>
      </c>
      <c r="B1341" s="2" t="s">
        <v>156</v>
      </c>
      <c r="C1341" s="2" t="s">
        <v>325</v>
      </c>
      <c r="D1341" s="2">
        <v>106713</v>
      </c>
      <c r="E1341" s="2" t="s">
        <v>4697</v>
      </c>
      <c r="F1341" s="2" t="s">
        <v>7091</v>
      </c>
      <c r="G1341" s="3">
        <v>844</v>
      </c>
      <c r="H1341" s="3">
        <v>500</v>
      </c>
      <c r="I1341" s="71">
        <f>Exposure_Information[[#This Row],[Total  Insured Value]]+Exposure_Information[[#This Row],[Policy Deductible]]</f>
        <v>536300</v>
      </c>
      <c r="J1341" s="2">
        <v>109843</v>
      </c>
      <c r="K1341" s="3">
        <v>1</v>
      </c>
      <c r="L1341" s="2" t="s">
        <v>9</v>
      </c>
      <c r="M1341" s="2" t="s">
        <v>7092</v>
      </c>
      <c r="N1341" s="3" t="s">
        <v>7093</v>
      </c>
      <c r="O1341" s="2" t="s">
        <v>7094</v>
      </c>
      <c r="P1341" s="2" t="s">
        <v>20</v>
      </c>
      <c r="Q1341" s="3">
        <v>9</v>
      </c>
      <c r="R1341" s="2" t="s">
        <v>248</v>
      </c>
      <c r="S1341" s="3">
        <v>44</v>
      </c>
      <c r="T1341" s="2" t="s">
        <v>10</v>
      </c>
      <c r="U1341" s="3">
        <v>41.529003000000003</v>
      </c>
      <c r="V1341" s="2" t="s">
        <v>10835</v>
      </c>
      <c r="W1341" s="2" t="s">
        <v>149</v>
      </c>
      <c r="X1341" s="3">
        <v>1</v>
      </c>
      <c r="Y1341" s="3" t="str">
        <f>_xlfn.CONCAT(Exposure_Information[[#This Row],[Building Construction Code]]," - ",Exposure_Information[[#This Row],[Type of building construction]])</f>
        <v>RMS - 1</v>
      </c>
      <c r="Z1341" s="3">
        <v>0</v>
      </c>
      <c r="AA1341" s="2">
        <v>1992</v>
      </c>
      <c r="AB1341" s="2" t="s">
        <v>11</v>
      </c>
      <c r="AC1341" s="2">
        <v>1</v>
      </c>
      <c r="AD1341" s="2" t="str">
        <f>_xlfn.CONCAT(Exposure_Information[[#This Row],[Occupany Code]]," - ",Exposure_Information[[#This Row],[Type of building occupancy]])</f>
        <v>ATC - 1</v>
      </c>
      <c r="AE1341" s="5">
        <v>282000</v>
      </c>
      <c r="AF1341" s="5">
        <v>197400</v>
      </c>
      <c r="AG1341" s="5">
        <v>56400</v>
      </c>
      <c r="AH1341" s="5">
        <f>SUM(Exposure_Information[[#This Row],[Building Coverage Value]:[Business interruption value]])</f>
        <v>535800</v>
      </c>
      <c r="AI1341" s="5">
        <f>SUM(Exposure_Information[[#This Row],[Building Coverage Value]:[Contents Coverage Value]])</f>
        <v>479400</v>
      </c>
      <c r="AJ1341" s="26"/>
    </row>
    <row r="1342" spans="1:36" x14ac:dyDescent="0.3">
      <c r="A1342" s="2" t="s">
        <v>148</v>
      </c>
      <c r="B1342" s="2" t="s">
        <v>156</v>
      </c>
      <c r="C1342" s="2" t="s">
        <v>325</v>
      </c>
      <c r="D1342" s="2">
        <v>124560</v>
      </c>
      <c r="E1342" s="2" t="s">
        <v>4697</v>
      </c>
      <c r="F1342" s="2" t="s">
        <v>9842</v>
      </c>
      <c r="G1342" s="3">
        <v>870</v>
      </c>
      <c r="H1342" s="3">
        <v>500</v>
      </c>
      <c r="I1342" s="71">
        <f>Exposure_Information[[#This Row],[Total  Insured Value]]+Exposure_Information[[#This Row],[Policy Deductible]]</f>
        <v>536300</v>
      </c>
      <c r="J1342" s="2">
        <v>127690</v>
      </c>
      <c r="K1342" s="3">
        <v>1</v>
      </c>
      <c r="L1342" s="2" t="s">
        <v>9</v>
      </c>
      <c r="M1342" s="2" t="s">
        <v>9843</v>
      </c>
      <c r="N1342" s="3" t="s">
        <v>9844</v>
      </c>
      <c r="O1342" s="2" t="s">
        <v>77</v>
      </c>
      <c r="P1342" s="2" t="s">
        <v>224</v>
      </c>
      <c r="Q1342" s="3">
        <v>21</v>
      </c>
      <c r="R1342" s="2" t="s">
        <v>127</v>
      </c>
      <c r="S1342" s="3">
        <v>25</v>
      </c>
      <c r="T1342" s="2" t="s">
        <v>10</v>
      </c>
      <c r="U1342" s="3">
        <v>42.074542999999998</v>
      </c>
      <c r="V1342" s="2" t="s">
        <v>10835</v>
      </c>
      <c r="W1342" s="2" t="s">
        <v>149</v>
      </c>
      <c r="X1342" s="3">
        <v>1</v>
      </c>
      <c r="Y1342" s="3" t="str">
        <f>_xlfn.CONCAT(Exposure_Information[[#This Row],[Building Construction Code]]," - ",Exposure_Information[[#This Row],[Type of building construction]])</f>
        <v>RMS - 1</v>
      </c>
      <c r="Z1342" s="3">
        <v>0</v>
      </c>
      <c r="AA1342" s="2">
        <v>1964</v>
      </c>
      <c r="AB1342" s="2" t="s">
        <v>11</v>
      </c>
      <c r="AC1342" s="2">
        <v>1</v>
      </c>
      <c r="AD1342" s="2" t="str">
        <f>_xlfn.CONCAT(Exposure_Information[[#This Row],[Occupany Code]]," - ",Exposure_Information[[#This Row],[Type of building occupancy]])</f>
        <v>ATC - 1</v>
      </c>
      <c r="AE1342" s="5">
        <v>282000</v>
      </c>
      <c r="AF1342" s="5">
        <v>197400</v>
      </c>
      <c r="AG1342" s="5">
        <v>56400</v>
      </c>
      <c r="AH1342" s="5">
        <f>SUM(Exposure_Information[[#This Row],[Building Coverage Value]:[Business interruption value]])</f>
        <v>535800</v>
      </c>
      <c r="AI1342" s="5">
        <f>SUM(Exposure_Information[[#This Row],[Building Coverage Value]:[Contents Coverage Value]])</f>
        <v>479400</v>
      </c>
      <c r="AJ1342" s="26"/>
    </row>
    <row r="1343" spans="1:36" x14ac:dyDescent="0.3">
      <c r="A1343" s="2" t="s">
        <v>148</v>
      </c>
      <c r="B1343" s="2" t="s">
        <v>156</v>
      </c>
      <c r="C1343" s="2" t="s">
        <v>325</v>
      </c>
      <c r="D1343" s="2">
        <v>103398</v>
      </c>
      <c r="E1343" s="2" t="s">
        <v>4697</v>
      </c>
      <c r="F1343" s="2" t="s">
        <v>5097</v>
      </c>
      <c r="G1343" s="3">
        <v>777</v>
      </c>
      <c r="H1343" s="3">
        <v>500</v>
      </c>
      <c r="I1343" s="71">
        <f>Exposure_Information[[#This Row],[Total  Insured Value]]+Exposure_Information[[#This Row],[Policy Deductible]]</f>
        <v>535350</v>
      </c>
      <c r="J1343" s="2">
        <v>106528</v>
      </c>
      <c r="K1343" s="3">
        <v>1</v>
      </c>
      <c r="L1343" s="2" t="s">
        <v>9</v>
      </c>
      <c r="M1343" s="2" t="s">
        <v>5098</v>
      </c>
      <c r="N1343" s="3" t="s">
        <v>5099</v>
      </c>
      <c r="O1343" s="2" t="s">
        <v>931</v>
      </c>
      <c r="P1343" s="2" t="s">
        <v>155</v>
      </c>
      <c r="Q1343" s="3">
        <v>1</v>
      </c>
      <c r="R1343" s="2" t="s">
        <v>70</v>
      </c>
      <c r="S1343" s="3">
        <v>9</v>
      </c>
      <c r="T1343" s="2" t="s">
        <v>10</v>
      </c>
      <c r="U1343" s="3">
        <v>41.222791999999998</v>
      </c>
      <c r="V1343" s="2" t="s">
        <v>10835</v>
      </c>
      <c r="W1343" s="2" t="s">
        <v>149</v>
      </c>
      <c r="X1343" s="3">
        <v>1</v>
      </c>
      <c r="Y1343" s="3" t="str">
        <f>_xlfn.CONCAT(Exposure_Information[[#This Row],[Building Construction Code]]," - ",Exposure_Information[[#This Row],[Type of building construction]])</f>
        <v>RMS - 1</v>
      </c>
      <c r="Z1343" s="3">
        <v>0</v>
      </c>
      <c r="AA1343" s="2">
        <v>1964</v>
      </c>
      <c r="AB1343" s="2" t="s">
        <v>11</v>
      </c>
      <c r="AC1343" s="2">
        <v>1</v>
      </c>
      <c r="AD1343" s="2" t="str">
        <f>_xlfn.CONCAT(Exposure_Information[[#This Row],[Occupany Code]]," - ",Exposure_Information[[#This Row],[Type of building occupancy]])</f>
        <v>ATC - 1</v>
      </c>
      <c r="AE1343" s="5">
        <v>281500</v>
      </c>
      <c r="AF1343" s="5">
        <v>197050</v>
      </c>
      <c r="AG1343" s="5">
        <v>56300</v>
      </c>
      <c r="AH1343" s="5">
        <f>SUM(Exposure_Information[[#This Row],[Building Coverage Value]:[Business interruption value]])</f>
        <v>534850</v>
      </c>
      <c r="AI1343" s="5">
        <f>SUM(Exposure_Information[[#This Row],[Building Coverage Value]:[Contents Coverage Value]])</f>
        <v>478550</v>
      </c>
      <c r="AJ1343" s="26"/>
    </row>
    <row r="1344" spans="1:36" ht="39" x14ac:dyDescent="0.3">
      <c r="A1344" s="2" t="s">
        <v>148</v>
      </c>
      <c r="B1344" s="2" t="s">
        <v>156</v>
      </c>
      <c r="C1344" s="2" t="s">
        <v>325</v>
      </c>
      <c r="D1344" s="2">
        <v>103500</v>
      </c>
      <c r="E1344" s="2" t="s">
        <v>4697</v>
      </c>
      <c r="F1344" s="2" t="s">
        <v>6896</v>
      </c>
      <c r="G1344" s="3">
        <v>1074</v>
      </c>
      <c r="H1344" s="3">
        <v>500</v>
      </c>
      <c r="I1344" s="71">
        <f>Exposure_Information[[#This Row],[Total  Insured Value]]+Exposure_Information[[#This Row],[Policy Deductible]]</f>
        <v>535350</v>
      </c>
      <c r="J1344" s="2">
        <v>106630</v>
      </c>
      <c r="K1344" s="3">
        <v>1</v>
      </c>
      <c r="L1344" s="2" t="s">
        <v>9</v>
      </c>
      <c r="M1344" s="2" t="s">
        <v>6897</v>
      </c>
      <c r="N1344" s="3" t="s">
        <v>6898</v>
      </c>
      <c r="O1344" s="2" t="s">
        <v>1331</v>
      </c>
      <c r="P1344" s="2" t="s">
        <v>69</v>
      </c>
      <c r="Q1344" s="3">
        <v>3</v>
      </c>
      <c r="R1344" s="2" t="s">
        <v>70</v>
      </c>
      <c r="S1344" s="3">
        <v>9</v>
      </c>
      <c r="T1344" s="2" t="s">
        <v>10</v>
      </c>
      <c r="U1344" s="3">
        <v>41.739570999999998</v>
      </c>
      <c r="V1344" s="2" t="s">
        <v>10835</v>
      </c>
      <c r="W1344" s="2" t="s">
        <v>149</v>
      </c>
      <c r="X1344" s="3">
        <v>1</v>
      </c>
      <c r="Y1344" s="3" t="str">
        <f>_xlfn.CONCAT(Exposure_Information[[#This Row],[Building Construction Code]]," - ",Exposure_Information[[#This Row],[Type of building construction]])</f>
        <v>RMS - 1</v>
      </c>
      <c r="Z1344" s="3">
        <v>0</v>
      </c>
      <c r="AA1344" s="2">
        <v>1969</v>
      </c>
      <c r="AB1344" s="2" t="s">
        <v>11</v>
      </c>
      <c r="AC1344" s="2">
        <v>1</v>
      </c>
      <c r="AD1344" s="2" t="str">
        <f>_xlfn.CONCAT(Exposure_Information[[#This Row],[Occupany Code]]," - ",Exposure_Information[[#This Row],[Type of building occupancy]])</f>
        <v>ATC - 1</v>
      </c>
      <c r="AE1344" s="5">
        <v>281500</v>
      </c>
      <c r="AF1344" s="5">
        <v>197050</v>
      </c>
      <c r="AG1344" s="5">
        <v>56300</v>
      </c>
      <c r="AH1344" s="5">
        <f>SUM(Exposure_Information[[#This Row],[Building Coverage Value]:[Business interruption value]])</f>
        <v>534850</v>
      </c>
      <c r="AI1344" s="5">
        <f>SUM(Exposure_Information[[#This Row],[Building Coverage Value]:[Contents Coverage Value]])</f>
        <v>478550</v>
      </c>
      <c r="AJ1344" s="26"/>
    </row>
    <row r="1345" spans="1:36" ht="26" x14ac:dyDescent="0.3">
      <c r="A1345" s="2" t="s">
        <v>148</v>
      </c>
      <c r="B1345" s="2" t="s">
        <v>156</v>
      </c>
      <c r="C1345" s="2" t="s">
        <v>325</v>
      </c>
      <c r="D1345" s="2">
        <v>112755</v>
      </c>
      <c r="E1345" s="2" t="s">
        <v>4697</v>
      </c>
      <c r="F1345" s="2" t="s">
        <v>8484</v>
      </c>
      <c r="G1345" s="3">
        <v>1128</v>
      </c>
      <c r="H1345" s="3">
        <v>500</v>
      </c>
      <c r="I1345" s="71">
        <f>Exposure_Information[[#This Row],[Total  Insured Value]]+Exposure_Information[[#This Row],[Policy Deductible]]</f>
        <v>535350</v>
      </c>
      <c r="J1345" s="2">
        <v>115885</v>
      </c>
      <c r="K1345" s="3">
        <v>1</v>
      </c>
      <c r="L1345" s="2" t="s">
        <v>9</v>
      </c>
      <c r="M1345" s="2" t="s">
        <v>8485</v>
      </c>
      <c r="N1345" s="3" t="s">
        <v>8486</v>
      </c>
      <c r="O1345" s="2" t="s">
        <v>43</v>
      </c>
      <c r="P1345" s="2" t="s">
        <v>155</v>
      </c>
      <c r="Q1345" s="3">
        <v>1</v>
      </c>
      <c r="R1345" s="2" t="s">
        <v>70</v>
      </c>
      <c r="S1345" s="3">
        <v>9</v>
      </c>
      <c r="T1345" s="2" t="s">
        <v>10</v>
      </c>
      <c r="U1345" s="3">
        <v>41.207382000000003</v>
      </c>
      <c r="V1345" s="2" t="s">
        <v>10835</v>
      </c>
      <c r="W1345" s="2" t="s">
        <v>149</v>
      </c>
      <c r="X1345" s="3">
        <v>1</v>
      </c>
      <c r="Y1345" s="3" t="str">
        <f>_xlfn.CONCAT(Exposure_Information[[#This Row],[Building Construction Code]]," - ",Exposure_Information[[#This Row],[Type of building construction]])</f>
        <v>RMS - 1</v>
      </c>
      <c r="Z1345" s="3">
        <v>0</v>
      </c>
      <c r="AA1345" s="2">
        <v>1929</v>
      </c>
      <c r="AB1345" s="2" t="s">
        <v>11</v>
      </c>
      <c r="AC1345" s="2">
        <v>1</v>
      </c>
      <c r="AD1345" s="2" t="str">
        <f>_xlfn.CONCAT(Exposure_Information[[#This Row],[Occupany Code]]," - ",Exposure_Information[[#This Row],[Type of building occupancy]])</f>
        <v>ATC - 1</v>
      </c>
      <c r="AE1345" s="5">
        <v>281500</v>
      </c>
      <c r="AF1345" s="5">
        <v>197050</v>
      </c>
      <c r="AG1345" s="5">
        <v>56300</v>
      </c>
      <c r="AH1345" s="5">
        <f>SUM(Exposure_Information[[#This Row],[Building Coverage Value]:[Business interruption value]])</f>
        <v>534850</v>
      </c>
      <c r="AI1345" s="5">
        <f>SUM(Exposure_Information[[#This Row],[Building Coverage Value]:[Contents Coverage Value]])</f>
        <v>478550</v>
      </c>
      <c r="AJ1345" s="26"/>
    </row>
    <row r="1346" spans="1:36" ht="26" x14ac:dyDescent="0.3">
      <c r="A1346" s="2" t="s">
        <v>148</v>
      </c>
      <c r="B1346" s="2" t="s">
        <v>156</v>
      </c>
      <c r="C1346" s="2" t="s">
        <v>325</v>
      </c>
      <c r="D1346" s="2">
        <v>115517</v>
      </c>
      <c r="E1346" s="2" t="s">
        <v>4697</v>
      </c>
      <c r="F1346" s="2" t="s">
        <v>8535</v>
      </c>
      <c r="G1346" s="3">
        <v>783</v>
      </c>
      <c r="H1346" s="3">
        <v>500</v>
      </c>
      <c r="I1346" s="71">
        <f>Exposure_Information[[#This Row],[Total  Insured Value]]+Exposure_Information[[#This Row],[Policy Deductible]]</f>
        <v>535350</v>
      </c>
      <c r="J1346" s="2">
        <v>118647</v>
      </c>
      <c r="K1346" s="3">
        <v>1</v>
      </c>
      <c r="L1346" s="2" t="s">
        <v>9</v>
      </c>
      <c r="M1346" s="2" t="s">
        <v>8536</v>
      </c>
      <c r="N1346" s="3" t="s">
        <v>8537</v>
      </c>
      <c r="O1346" s="2" t="s">
        <v>2694</v>
      </c>
      <c r="P1346" s="2" t="s">
        <v>74</v>
      </c>
      <c r="Q1346" s="3">
        <v>9</v>
      </c>
      <c r="R1346" s="2" t="s">
        <v>127</v>
      </c>
      <c r="S1346" s="3">
        <v>25</v>
      </c>
      <c r="T1346" s="2" t="s">
        <v>10</v>
      </c>
      <c r="U1346" s="3">
        <v>42.583973</v>
      </c>
      <c r="V1346" s="2" t="s">
        <v>10835</v>
      </c>
      <c r="W1346" s="2" t="s">
        <v>149</v>
      </c>
      <c r="X1346" s="3">
        <v>1</v>
      </c>
      <c r="Y1346" s="3" t="str">
        <f>_xlfn.CONCAT(Exposure_Information[[#This Row],[Building Construction Code]]," - ",Exposure_Information[[#This Row],[Type of building construction]])</f>
        <v>RMS - 1</v>
      </c>
      <c r="Z1346" s="3">
        <v>0</v>
      </c>
      <c r="AA1346" s="2">
        <v>1955</v>
      </c>
      <c r="AB1346" s="2" t="s">
        <v>11</v>
      </c>
      <c r="AC1346" s="2">
        <v>1</v>
      </c>
      <c r="AD1346" s="2" t="str">
        <f>_xlfn.CONCAT(Exposure_Information[[#This Row],[Occupany Code]]," - ",Exposure_Information[[#This Row],[Type of building occupancy]])</f>
        <v>ATC - 1</v>
      </c>
      <c r="AE1346" s="5">
        <v>281500</v>
      </c>
      <c r="AF1346" s="5">
        <v>197050</v>
      </c>
      <c r="AG1346" s="5">
        <v>56300</v>
      </c>
      <c r="AH1346" s="5">
        <f>SUM(Exposure_Information[[#This Row],[Building Coverage Value]:[Business interruption value]])</f>
        <v>534850</v>
      </c>
      <c r="AI1346" s="5">
        <f>SUM(Exposure_Information[[#This Row],[Building Coverage Value]:[Contents Coverage Value]])</f>
        <v>478550</v>
      </c>
      <c r="AJ1346" s="26"/>
    </row>
    <row r="1347" spans="1:36" ht="26" x14ac:dyDescent="0.3">
      <c r="A1347" s="2" t="s">
        <v>148</v>
      </c>
      <c r="B1347" s="2" t="s">
        <v>156</v>
      </c>
      <c r="C1347" s="2" t="s">
        <v>325</v>
      </c>
      <c r="D1347" s="2">
        <v>113851</v>
      </c>
      <c r="E1347" s="2" t="s">
        <v>4697</v>
      </c>
      <c r="F1347" s="2" t="s">
        <v>9500</v>
      </c>
      <c r="G1347" s="3">
        <v>603</v>
      </c>
      <c r="H1347" s="3">
        <v>1000</v>
      </c>
      <c r="I1347" s="71">
        <f>Exposure_Information[[#This Row],[Total  Insured Value]]+Exposure_Information[[#This Row],[Policy Deductible]]</f>
        <v>535850</v>
      </c>
      <c r="J1347" s="2">
        <v>116981</v>
      </c>
      <c r="K1347" s="3">
        <v>1</v>
      </c>
      <c r="L1347" s="2" t="s">
        <v>9</v>
      </c>
      <c r="M1347" s="2" t="s">
        <v>9501</v>
      </c>
      <c r="N1347" s="3" t="s">
        <v>9502</v>
      </c>
      <c r="O1347" s="2" t="s">
        <v>4615</v>
      </c>
      <c r="P1347" s="2" t="s">
        <v>90</v>
      </c>
      <c r="Q1347" s="3">
        <v>17</v>
      </c>
      <c r="R1347" s="2" t="s">
        <v>127</v>
      </c>
      <c r="S1347" s="3">
        <v>25</v>
      </c>
      <c r="T1347" s="2" t="s">
        <v>10</v>
      </c>
      <c r="U1347" s="3">
        <v>42.416096000000003</v>
      </c>
      <c r="V1347" s="2" t="s">
        <v>10835</v>
      </c>
      <c r="W1347" s="2" t="s">
        <v>149</v>
      </c>
      <c r="X1347" s="3">
        <v>1</v>
      </c>
      <c r="Y1347" s="3" t="str">
        <f>_xlfn.CONCAT(Exposure_Information[[#This Row],[Building Construction Code]]," - ",Exposure_Information[[#This Row],[Type of building construction]])</f>
        <v>RMS - 1</v>
      </c>
      <c r="Z1347" s="3">
        <v>0</v>
      </c>
      <c r="AA1347" s="2">
        <v>1954</v>
      </c>
      <c r="AB1347" s="2" t="s">
        <v>11</v>
      </c>
      <c r="AC1347" s="2">
        <v>1</v>
      </c>
      <c r="AD1347" s="2" t="str">
        <f>_xlfn.CONCAT(Exposure_Information[[#This Row],[Occupany Code]]," - ",Exposure_Information[[#This Row],[Type of building occupancy]])</f>
        <v>ATC - 1</v>
      </c>
      <c r="AE1347" s="5">
        <v>281500</v>
      </c>
      <c r="AF1347" s="5">
        <v>197050</v>
      </c>
      <c r="AG1347" s="5">
        <v>56300</v>
      </c>
      <c r="AH1347" s="5">
        <f>SUM(Exposure_Information[[#This Row],[Building Coverage Value]:[Business interruption value]])</f>
        <v>534850</v>
      </c>
      <c r="AI1347" s="5">
        <f>SUM(Exposure_Information[[#This Row],[Building Coverage Value]:[Contents Coverage Value]])</f>
        <v>478550</v>
      </c>
      <c r="AJ1347" s="26"/>
    </row>
    <row r="1348" spans="1:36" ht="26" x14ac:dyDescent="0.3">
      <c r="A1348" s="2" t="s">
        <v>148</v>
      </c>
      <c r="B1348" s="2" t="s">
        <v>156</v>
      </c>
      <c r="C1348" s="2" t="s">
        <v>325</v>
      </c>
      <c r="D1348" s="2">
        <v>121999</v>
      </c>
      <c r="E1348" s="2" t="s">
        <v>4697</v>
      </c>
      <c r="F1348" s="2" t="s">
        <v>10372</v>
      </c>
      <c r="G1348" s="3">
        <v>807</v>
      </c>
      <c r="H1348" s="3">
        <v>500</v>
      </c>
      <c r="I1348" s="71">
        <f>Exposure_Information[[#This Row],[Total  Insured Value]]+Exposure_Information[[#This Row],[Policy Deductible]]</f>
        <v>535350</v>
      </c>
      <c r="J1348" s="2">
        <v>125129</v>
      </c>
      <c r="K1348" s="3">
        <v>1</v>
      </c>
      <c r="L1348" s="2" t="s">
        <v>9</v>
      </c>
      <c r="M1348" s="2" t="s">
        <v>10373</v>
      </c>
      <c r="N1348" s="3" t="s">
        <v>10374</v>
      </c>
      <c r="O1348" s="2" t="s">
        <v>432</v>
      </c>
      <c r="P1348" s="2" t="s">
        <v>257</v>
      </c>
      <c r="Q1348" s="3">
        <v>7</v>
      </c>
      <c r="R1348" s="2" t="s">
        <v>248</v>
      </c>
      <c r="S1348" s="3">
        <v>44</v>
      </c>
      <c r="T1348" s="2" t="s">
        <v>10</v>
      </c>
      <c r="U1348" s="3">
        <v>41.896546000000001</v>
      </c>
      <c r="V1348" s="2" t="s">
        <v>10835</v>
      </c>
      <c r="W1348" s="2" t="s">
        <v>149</v>
      </c>
      <c r="X1348" s="3">
        <v>1</v>
      </c>
      <c r="Y1348" s="3" t="str">
        <f>_xlfn.CONCAT(Exposure_Information[[#This Row],[Building Construction Code]]," - ",Exposure_Information[[#This Row],[Type of building construction]])</f>
        <v>RMS - 1</v>
      </c>
      <c r="Z1348" s="3">
        <v>0</v>
      </c>
      <c r="AA1348" s="2">
        <v>1955</v>
      </c>
      <c r="AB1348" s="2" t="s">
        <v>11</v>
      </c>
      <c r="AC1348" s="2">
        <v>1</v>
      </c>
      <c r="AD1348" s="2" t="str">
        <f>_xlfn.CONCAT(Exposure_Information[[#This Row],[Occupany Code]]," - ",Exposure_Information[[#This Row],[Type of building occupancy]])</f>
        <v>ATC - 1</v>
      </c>
      <c r="AE1348" s="5">
        <v>281500</v>
      </c>
      <c r="AF1348" s="5">
        <v>197050</v>
      </c>
      <c r="AG1348" s="5">
        <v>56300</v>
      </c>
      <c r="AH1348" s="5">
        <f>SUM(Exposure_Information[[#This Row],[Building Coverage Value]:[Business interruption value]])</f>
        <v>534850</v>
      </c>
      <c r="AI1348" s="5">
        <f>SUM(Exposure_Information[[#This Row],[Building Coverage Value]:[Contents Coverage Value]])</f>
        <v>478550</v>
      </c>
      <c r="AJ1348" s="26"/>
    </row>
    <row r="1349" spans="1:36" ht="26" x14ac:dyDescent="0.3">
      <c r="A1349" s="2" t="s">
        <v>148</v>
      </c>
      <c r="B1349" s="2" t="s">
        <v>156</v>
      </c>
      <c r="C1349" s="2" t="s">
        <v>325</v>
      </c>
      <c r="D1349" s="2">
        <v>107583</v>
      </c>
      <c r="E1349" s="2" t="s">
        <v>4697</v>
      </c>
      <c r="F1349" s="2" t="s">
        <v>6893</v>
      </c>
      <c r="G1349" s="3">
        <v>818</v>
      </c>
      <c r="H1349" s="3">
        <v>500</v>
      </c>
      <c r="I1349" s="71">
        <f>Exposure_Information[[#This Row],[Total  Insured Value]]+Exposure_Information[[#This Row],[Policy Deductible]]</f>
        <v>535150</v>
      </c>
      <c r="J1349" s="2">
        <v>110713</v>
      </c>
      <c r="K1349" s="3">
        <v>1</v>
      </c>
      <c r="L1349" s="2" t="s">
        <v>9</v>
      </c>
      <c r="M1349" s="2" t="s">
        <v>6894</v>
      </c>
      <c r="N1349" s="3" t="s">
        <v>6895</v>
      </c>
      <c r="O1349" s="2" t="s">
        <v>261</v>
      </c>
      <c r="P1349" s="2" t="s">
        <v>224</v>
      </c>
      <c r="Q1349" s="3">
        <v>21</v>
      </c>
      <c r="R1349" s="2" t="s">
        <v>127</v>
      </c>
      <c r="S1349" s="3">
        <v>25</v>
      </c>
      <c r="T1349" s="2" t="s">
        <v>10</v>
      </c>
      <c r="U1349" s="3">
        <v>42.252682</v>
      </c>
      <c r="V1349" s="2" t="s">
        <v>10835</v>
      </c>
      <c r="W1349" s="2" t="s">
        <v>149</v>
      </c>
      <c r="X1349" s="3">
        <v>1</v>
      </c>
      <c r="Y1349" s="3" t="str">
        <f>_xlfn.CONCAT(Exposure_Information[[#This Row],[Building Construction Code]]," - ",Exposure_Information[[#This Row],[Type of building construction]])</f>
        <v>RMS - 1</v>
      </c>
      <c r="Z1349" s="3">
        <v>0</v>
      </c>
      <c r="AA1349" s="2">
        <v>1939</v>
      </c>
      <c r="AB1349" s="2" t="s">
        <v>11</v>
      </c>
      <c r="AC1349" s="2">
        <v>1</v>
      </c>
      <c r="AD1349" s="2" t="str">
        <f>_xlfn.CONCAT(Exposure_Information[[#This Row],[Occupany Code]]," - ",Exposure_Information[[#This Row],[Type of building occupancy]])</f>
        <v>ATC - 1</v>
      </c>
      <c r="AE1349" s="5">
        <v>314500</v>
      </c>
      <c r="AF1349" s="5">
        <v>157250</v>
      </c>
      <c r="AG1349" s="5">
        <v>62900</v>
      </c>
      <c r="AH1349" s="5">
        <f>SUM(Exposure_Information[[#This Row],[Building Coverage Value]:[Business interruption value]])</f>
        <v>534650</v>
      </c>
      <c r="AI1349" s="5">
        <f>SUM(Exposure_Information[[#This Row],[Building Coverage Value]:[Contents Coverage Value]])</f>
        <v>471750</v>
      </c>
      <c r="AJ1349" s="26"/>
    </row>
    <row r="1350" spans="1:36" ht="26" x14ac:dyDescent="0.3">
      <c r="A1350" s="2" t="s">
        <v>148</v>
      </c>
      <c r="B1350" s="2" t="s">
        <v>156</v>
      </c>
      <c r="C1350" s="2" t="s">
        <v>325</v>
      </c>
      <c r="D1350" s="2">
        <v>7017</v>
      </c>
      <c r="E1350" s="2" t="s">
        <v>335</v>
      </c>
      <c r="F1350" s="2" t="s">
        <v>2384</v>
      </c>
      <c r="G1350" s="3">
        <v>952</v>
      </c>
      <c r="H1350" s="3">
        <v>1000</v>
      </c>
      <c r="I1350" s="71">
        <f>Exposure_Information[[#This Row],[Total  Insured Value]]+Exposure_Information[[#This Row],[Policy Deductible]]</f>
        <v>286000</v>
      </c>
      <c r="J1350" s="2">
        <v>9435</v>
      </c>
      <c r="K1350" s="3">
        <v>1</v>
      </c>
      <c r="L1350" s="2" t="s">
        <v>9</v>
      </c>
      <c r="M1350" s="2" t="s">
        <v>10713</v>
      </c>
      <c r="N1350" s="3" t="s">
        <v>260</v>
      </c>
      <c r="O1350" s="2" t="s">
        <v>97</v>
      </c>
      <c r="P1350" s="2" t="s">
        <v>224</v>
      </c>
      <c r="Q1350" s="3">
        <v>21</v>
      </c>
      <c r="R1350" s="2" t="s">
        <v>127</v>
      </c>
      <c r="S1350" s="3">
        <v>25</v>
      </c>
      <c r="T1350" s="2" t="s">
        <v>10</v>
      </c>
      <c r="U1350" s="3">
        <v>42.249357000000003</v>
      </c>
      <c r="V1350" s="2" t="s">
        <v>10835</v>
      </c>
      <c r="W1350" s="2" t="s">
        <v>149</v>
      </c>
      <c r="X1350" s="3">
        <v>2</v>
      </c>
      <c r="Y1350" s="3" t="str">
        <f>_xlfn.CONCAT(Exposure_Information[[#This Row],[Building Construction Code]]," - ",Exposure_Information[[#This Row],[Type of building construction]])</f>
        <v>RMS - 2</v>
      </c>
      <c r="Z1350" s="3">
        <v>0</v>
      </c>
      <c r="AA1350" s="2">
        <v>9999</v>
      </c>
      <c r="AB1350" s="2" t="s">
        <v>11</v>
      </c>
      <c r="AC1350" s="2">
        <v>37</v>
      </c>
      <c r="AD1350" s="2" t="str">
        <f>_xlfn.CONCAT(Exposure_Information[[#This Row],[Occupany Code]]," - ",Exposure_Information[[#This Row],[Type of building occupancy]])</f>
        <v>ATC - 37</v>
      </c>
      <c r="AE1350" s="5">
        <v>285000</v>
      </c>
      <c r="AF1350" s="5">
        <v>0</v>
      </c>
      <c r="AG1350" s="5">
        <v>0</v>
      </c>
      <c r="AH1350" s="5">
        <f>SUM(Exposure_Information[[#This Row],[Building Coverage Value]:[Business interruption value]])</f>
        <v>285000</v>
      </c>
      <c r="AI1350" s="5">
        <f>SUM(Exposure_Information[[#This Row],[Building Coverage Value]:[Contents Coverage Value]])</f>
        <v>285000</v>
      </c>
      <c r="AJ1350" s="26"/>
    </row>
    <row r="1351" spans="1:36" ht="39" x14ac:dyDescent="0.3">
      <c r="A1351" s="2" t="s">
        <v>148</v>
      </c>
      <c r="B1351" s="2" t="s">
        <v>156</v>
      </c>
      <c r="C1351" s="2" t="s">
        <v>325</v>
      </c>
      <c r="D1351" s="2">
        <v>102082</v>
      </c>
      <c r="E1351" s="2" t="s">
        <v>4697</v>
      </c>
      <c r="F1351" s="2" t="s">
        <v>5278</v>
      </c>
      <c r="G1351" s="3">
        <v>1498</v>
      </c>
      <c r="H1351" s="3">
        <v>500</v>
      </c>
      <c r="I1351" s="71">
        <f>Exposure_Information[[#This Row],[Total  Insured Value]]+Exposure_Information[[#This Row],[Policy Deductible]]</f>
        <v>534400</v>
      </c>
      <c r="J1351" s="2">
        <v>105212</v>
      </c>
      <c r="K1351" s="3">
        <v>1</v>
      </c>
      <c r="L1351" s="2" t="s">
        <v>9</v>
      </c>
      <c r="M1351" s="2" t="s">
        <v>5279</v>
      </c>
      <c r="N1351" s="3" t="s">
        <v>5280</v>
      </c>
      <c r="O1351" s="2" t="s">
        <v>787</v>
      </c>
      <c r="P1351" s="2" t="s">
        <v>221</v>
      </c>
      <c r="Q1351" s="3">
        <v>23</v>
      </c>
      <c r="R1351" s="2" t="s">
        <v>127</v>
      </c>
      <c r="S1351" s="3">
        <v>25</v>
      </c>
      <c r="T1351" s="2" t="s">
        <v>10</v>
      </c>
      <c r="U1351" s="3">
        <v>42.251438</v>
      </c>
      <c r="V1351" s="2" t="s">
        <v>10835</v>
      </c>
      <c r="W1351" s="2" t="s">
        <v>149</v>
      </c>
      <c r="X1351" s="3">
        <v>1</v>
      </c>
      <c r="Y1351" s="3" t="str">
        <f>_xlfn.CONCAT(Exposure_Information[[#This Row],[Building Construction Code]]," - ",Exposure_Information[[#This Row],[Type of building construction]])</f>
        <v>RMS - 1</v>
      </c>
      <c r="Z1351" s="3">
        <v>0</v>
      </c>
      <c r="AA1351" s="2">
        <v>1955</v>
      </c>
      <c r="AB1351" s="2" t="s">
        <v>11</v>
      </c>
      <c r="AC1351" s="2">
        <v>1</v>
      </c>
      <c r="AD1351" s="2" t="str">
        <f>_xlfn.CONCAT(Exposure_Information[[#This Row],[Occupany Code]]," - ",Exposure_Information[[#This Row],[Type of building occupancy]])</f>
        <v>ATC - 1</v>
      </c>
      <c r="AE1351" s="5">
        <v>281000</v>
      </c>
      <c r="AF1351" s="5">
        <v>196700</v>
      </c>
      <c r="AG1351" s="5">
        <v>56200</v>
      </c>
      <c r="AH1351" s="5">
        <f>SUM(Exposure_Information[[#This Row],[Building Coverage Value]:[Business interruption value]])</f>
        <v>533900</v>
      </c>
      <c r="AI1351" s="5">
        <f>SUM(Exposure_Information[[#This Row],[Building Coverage Value]:[Contents Coverage Value]])</f>
        <v>477700</v>
      </c>
      <c r="AJ1351" s="26"/>
    </row>
    <row r="1352" spans="1:36" ht="39" x14ac:dyDescent="0.3">
      <c r="A1352" s="2" t="s">
        <v>148</v>
      </c>
      <c r="B1352" s="2" t="s">
        <v>156</v>
      </c>
      <c r="C1352" s="2" t="s">
        <v>325</v>
      </c>
      <c r="D1352" s="2">
        <v>107202</v>
      </c>
      <c r="E1352" s="2" t="s">
        <v>4697</v>
      </c>
      <c r="F1352" s="2" t="s">
        <v>5347</v>
      </c>
      <c r="G1352" s="3">
        <v>877</v>
      </c>
      <c r="H1352" s="3">
        <v>1000</v>
      </c>
      <c r="I1352" s="71">
        <f>Exposure_Information[[#This Row],[Total  Insured Value]]+Exposure_Information[[#This Row],[Policy Deductible]]</f>
        <v>534900</v>
      </c>
      <c r="J1352" s="2">
        <v>110332</v>
      </c>
      <c r="K1352" s="3">
        <v>1</v>
      </c>
      <c r="L1352" s="2" t="s">
        <v>9</v>
      </c>
      <c r="M1352" s="2" t="s">
        <v>5348</v>
      </c>
      <c r="N1352" s="3" t="s">
        <v>5349</v>
      </c>
      <c r="O1352" s="2" t="s">
        <v>65</v>
      </c>
      <c r="P1352" s="2" t="s">
        <v>90</v>
      </c>
      <c r="Q1352" s="3">
        <v>17</v>
      </c>
      <c r="R1352" s="2" t="s">
        <v>127</v>
      </c>
      <c r="S1352" s="3">
        <v>25</v>
      </c>
      <c r="T1352" s="2" t="s">
        <v>10</v>
      </c>
      <c r="U1352" s="3">
        <v>42.415537999999998</v>
      </c>
      <c r="V1352" s="2" t="s">
        <v>10835</v>
      </c>
      <c r="W1352" s="2" t="s">
        <v>149</v>
      </c>
      <c r="X1352" s="3">
        <v>1</v>
      </c>
      <c r="Y1352" s="3" t="str">
        <f>_xlfn.CONCAT(Exposure_Information[[#This Row],[Building Construction Code]]," - ",Exposure_Information[[#This Row],[Type of building construction]])</f>
        <v>RMS - 1</v>
      </c>
      <c r="Z1352" s="3">
        <v>0</v>
      </c>
      <c r="AA1352" s="2">
        <v>1951</v>
      </c>
      <c r="AB1352" s="2" t="s">
        <v>11</v>
      </c>
      <c r="AC1352" s="2">
        <v>1</v>
      </c>
      <c r="AD1352" s="2" t="str">
        <f>_xlfn.CONCAT(Exposure_Information[[#This Row],[Occupany Code]]," - ",Exposure_Information[[#This Row],[Type of building occupancy]])</f>
        <v>ATC - 1</v>
      </c>
      <c r="AE1352" s="5">
        <v>281000</v>
      </c>
      <c r="AF1352" s="5">
        <v>196700</v>
      </c>
      <c r="AG1352" s="5">
        <v>56200</v>
      </c>
      <c r="AH1352" s="5">
        <f>SUM(Exposure_Information[[#This Row],[Building Coverage Value]:[Business interruption value]])</f>
        <v>533900</v>
      </c>
      <c r="AI1352" s="5">
        <f>SUM(Exposure_Information[[#This Row],[Building Coverage Value]:[Contents Coverage Value]])</f>
        <v>477700</v>
      </c>
      <c r="AJ1352" s="26"/>
    </row>
    <row r="1353" spans="1:36" ht="26" x14ac:dyDescent="0.3">
      <c r="A1353" s="2" t="s">
        <v>148</v>
      </c>
      <c r="B1353" s="2" t="s">
        <v>156</v>
      </c>
      <c r="C1353" s="2" t="s">
        <v>325</v>
      </c>
      <c r="D1353" s="2">
        <v>104101</v>
      </c>
      <c r="E1353" s="2" t="s">
        <v>4697</v>
      </c>
      <c r="F1353" s="2" t="s">
        <v>7172</v>
      </c>
      <c r="G1353" s="3">
        <v>954</v>
      </c>
      <c r="H1353" s="3">
        <v>500</v>
      </c>
      <c r="I1353" s="71">
        <f>Exposure_Information[[#This Row],[Total  Insured Value]]+Exposure_Information[[#This Row],[Policy Deductible]]</f>
        <v>534400</v>
      </c>
      <c r="J1353" s="2">
        <v>107231</v>
      </c>
      <c r="K1353" s="3">
        <v>1</v>
      </c>
      <c r="L1353" s="2" t="s">
        <v>9</v>
      </c>
      <c r="M1353" s="2" t="s">
        <v>7173</v>
      </c>
      <c r="N1353" s="3" t="s">
        <v>7174</v>
      </c>
      <c r="O1353" s="2" t="s">
        <v>261</v>
      </c>
      <c r="P1353" s="2" t="s">
        <v>224</v>
      </c>
      <c r="Q1353" s="3">
        <v>21</v>
      </c>
      <c r="R1353" s="2" t="s">
        <v>127</v>
      </c>
      <c r="S1353" s="3">
        <v>25</v>
      </c>
      <c r="T1353" s="2" t="s">
        <v>10</v>
      </c>
      <c r="U1353" s="3">
        <v>42.279361999999999</v>
      </c>
      <c r="V1353" s="2" t="s">
        <v>10835</v>
      </c>
      <c r="W1353" s="2" t="s">
        <v>149</v>
      </c>
      <c r="X1353" s="3">
        <v>1</v>
      </c>
      <c r="Y1353" s="3" t="str">
        <f>_xlfn.CONCAT(Exposure_Information[[#This Row],[Building Construction Code]]," - ",Exposure_Information[[#This Row],[Type of building construction]])</f>
        <v>RMS - 1</v>
      </c>
      <c r="Z1353" s="3">
        <v>0</v>
      </c>
      <c r="AA1353" s="2">
        <v>1910</v>
      </c>
      <c r="AB1353" s="2" t="s">
        <v>11</v>
      </c>
      <c r="AC1353" s="2">
        <v>1</v>
      </c>
      <c r="AD1353" s="2" t="str">
        <f>_xlfn.CONCAT(Exposure_Information[[#This Row],[Occupany Code]]," - ",Exposure_Information[[#This Row],[Type of building occupancy]])</f>
        <v>ATC - 1</v>
      </c>
      <c r="AE1353" s="5">
        <v>281000</v>
      </c>
      <c r="AF1353" s="5">
        <v>196700</v>
      </c>
      <c r="AG1353" s="5">
        <v>56200</v>
      </c>
      <c r="AH1353" s="5">
        <f>SUM(Exposure_Information[[#This Row],[Building Coverage Value]:[Business interruption value]])</f>
        <v>533900</v>
      </c>
      <c r="AI1353" s="5">
        <f>SUM(Exposure_Information[[#This Row],[Building Coverage Value]:[Contents Coverage Value]])</f>
        <v>477700</v>
      </c>
      <c r="AJ1353" s="26"/>
    </row>
    <row r="1354" spans="1:36" ht="39" x14ac:dyDescent="0.3">
      <c r="A1354" s="2" t="s">
        <v>148</v>
      </c>
      <c r="B1354" s="2" t="s">
        <v>156</v>
      </c>
      <c r="C1354" s="2" t="s">
        <v>325</v>
      </c>
      <c r="D1354" s="2">
        <v>116397</v>
      </c>
      <c r="E1354" s="2" t="s">
        <v>4697</v>
      </c>
      <c r="F1354" s="2" t="s">
        <v>9075</v>
      </c>
      <c r="G1354" s="3">
        <v>776</v>
      </c>
      <c r="H1354" s="3">
        <v>500</v>
      </c>
      <c r="I1354" s="71">
        <f>Exposure_Information[[#This Row],[Total  Insured Value]]+Exposure_Information[[#This Row],[Policy Deductible]]</f>
        <v>534400</v>
      </c>
      <c r="J1354" s="2">
        <v>119527</v>
      </c>
      <c r="K1354" s="3">
        <v>1</v>
      </c>
      <c r="L1354" s="2" t="s">
        <v>9</v>
      </c>
      <c r="M1354" s="2" t="s">
        <v>9076</v>
      </c>
      <c r="N1354" s="3" t="s">
        <v>9077</v>
      </c>
      <c r="O1354" s="2" t="s">
        <v>2172</v>
      </c>
      <c r="P1354" s="2" t="s">
        <v>224</v>
      </c>
      <c r="Q1354" s="3">
        <v>21</v>
      </c>
      <c r="R1354" s="2" t="s">
        <v>127</v>
      </c>
      <c r="S1354" s="3">
        <v>25</v>
      </c>
      <c r="T1354" s="2" t="s">
        <v>10</v>
      </c>
      <c r="U1354" s="3">
        <v>42.226523999999998</v>
      </c>
      <c r="V1354" s="2" t="s">
        <v>10835</v>
      </c>
      <c r="W1354" s="2" t="s">
        <v>149</v>
      </c>
      <c r="X1354" s="3">
        <v>1</v>
      </c>
      <c r="Y1354" s="3" t="str">
        <f>_xlfn.CONCAT(Exposure_Information[[#This Row],[Building Construction Code]]," - ",Exposure_Information[[#This Row],[Type of building construction]])</f>
        <v>RMS - 1</v>
      </c>
      <c r="Z1354" s="3">
        <v>0</v>
      </c>
      <c r="AA1354" s="2">
        <v>1960</v>
      </c>
      <c r="AB1354" s="2" t="s">
        <v>11</v>
      </c>
      <c r="AC1354" s="2">
        <v>1</v>
      </c>
      <c r="AD1354" s="2" t="str">
        <f>_xlfn.CONCAT(Exposure_Information[[#This Row],[Occupany Code]]," - ",Exposure_Information[[#This Row],[Type of building occupancy]])</f>
        <v>ATC - 1</v>
      </c>
      <c r="AE1354" s="5">
        <v>281000</v>
      </c>
      <c r="AF1354" s="5">
        <v>196700</v>
      </c>
      <c r="AG1354" s="5">
        <v>56200</v>
      </c>
      <c r="AH1354" s="5">
        <f>SUM(Exposure_Information[[#This Row],[Building Coverage Value]:[Business interruption value]])</f>
        <v>533900</v>
      </c>
      <c r="AI1354" s="5">
        <f>SUM(Exposure_Information[[#This Row],[Building Coverage Value]:[Contents Coverage Value]])</f>
        <v>477700</v>
      </c>
      <c r="AJ1354" s="26"/>
    </row>
    <row r="1355" spans="1:36" ht="52" x14ac:dyDescent="0.3">
      <c r="A1355" s="2" t="s">
        <v>148</v>
      </c>
      <c r="B1355" s="2" t="s">
        <v>156</v>
      </c>
      <c r="C1355" s="2" t="s">
        <v>325</v>
      </c>
      <c r="D1355" s="2">
        <v>106812</v>
      </c>
      <c r="E1355" s="2" t="s">
        <v>4697</v>
      </c>
      <c r="F1355" s="2" t="s">
        <v>6002</v>
      </c>
      <c r="G1355" s="3">
        <v>642</v>
      </c>
      <c r="H1355" s="3">
        <v>500</v>
      </c>
      <c r="I1355" s="71">
        <f>Exposure_Information[[#This Row],[Total  Insured Value]]+Exposure_Information[[#This Row],[Policy Deductible]]</f>
        <v>534300</v>
      </c>
      <c r="J1355" s="2">
        <v>109942</v>
      </c>
      <c r="K1355" s="3">
        <v>1</v>
      </c>
      <c r="L1355" s="2" t="s">
        <v>9</v>
      </c>
      <c r="M1355" s="2" t="s">
        <v>6003</v>
      </c>
      <c r="N1355" s="3" t="s">
        <v>6004</v>
      </c>
      <c r="O1355" s="2" t="s">
        <v>1198</v>
      </c>
      <c r="P1355" s="2" t="s">
        <v>224</v>
      </c>
      <c r="Q1355" s="3">
        <v>21</v>
      </c>
      <c r="R1355" s="2" t="s">
        <v>127</v>
      </c>
      <c r="S1355" s="3">
        <v>25</v>
      </c>
      <c r="T1355" s="2" t="s">
        <v>10</v>
      </c>
      <c r="U1355" s="3">
        <v>42.161873</v>
      </c>
      <c r="V1355" s="2" t="s">
        <v>10835</v>
      </c>
      <c r="W1355" s="2" t="s">
        <v>149</v>
      </c>
      <c r="X1355" s="3">
        <v>1</v>
      </c>
      <c r="Y1355" s="3" t="str">
        <f>_xlfn.CONCAT(Exposure_Information[[#This Row],[Building Construction Code]]," - ",Exposure_Information[[#This Row],[Type of building construction]])</f>
        <v>RMS - 1</v>
      </c>
      <c r="Z1355" s="3">
        <v>0</v>
      </c>
      <c r="AA1355" s="2">
        <v>1962</v>
      </c>
      <c r="AB1355" s="2" t="s">
        <v>11</v>
      </c>
      <c r="AC1355" s="2">
        <v>1</v>
      </c>
      <c r="AD1355" s="2" t="str">
        <f>_xlfn.CONCAT(Exposure_Information[[#This Row],[Occupany Code]]," - ",Exposure_Information[[#This Row],[Type of building occupancy]])</f>
        <v>ATC - 1</v>
      </c>
      <c r="AE1355" s="5">
        <v>314000</v>
      </c>
      <c r="AF1355" s="5">
        <v>157000</v>
      </c>
      <c r="AG1355" s="5">
        <v>62800</v>
      </c>
      <c r="AH1355" s="5">
        <f>SUM(Exposure_Information[[#This Row],[Building Coverage Value]:[Business interruption value]])</f>
        <v>533800</v>
      </c>
      <c r="AI1355" s="5">
        <f>SUM(Exposure_Information[[#This Row],[Building Coverage Value]:[Contents Coverage Value]])</f>
        <v>471000</v>
      </c>
      <c r="AJ1355" s="26"/>
    </row>
    <row r="1356" spans="1:36" ht="26" x14ac:dyDescent="0.3">
      <c r="A1356" s="2" t="s">
        <v>148</v>
      </c>
      <c r="B1356" s="2" t="s">
        <v>156</v>
      </c>
      <c r="C1356" s="2" t="s">
        <v>325</v>
      </c>
      <c r="D1356" s="2">
        <v>101842</v>
      </c>
      <c r="E1356" s="2" t="s">
        <v>4697</v>
      </c>
      <c r="F1356" s="2" t="s">
        <v>6544</v>
      </c>
      <c r="G1356" s="3">
        <v>839</v>
      </c>
      <c r="H1356" s="3">
        <v>250</v>
      </c>
      <c r="I1356" s="71">
        <f>Exposure_Information[[#This Row],[Total  Insured Value]]+Exposure_Information[[#This Row],[Policy Deductible]]</f>
        <v>533200</v>
      </c>
      <c r="J1356" s="2">
        <v>104972</v>
      </c>
      <c r="K1356" s="3">
        <v>1</v>
      </c>
      <c r="L1356" s="2" t="s">
        <v>9</v>
      </c>
      <c r="M1356" s="2" t="s">
        <v>6545</v>
      </c>
      <c r="N1356" s="3" t="s">
        <v>6546</v>
      </c>
      <c r="O1356" s="2" t="s">
        <v>81</v>
      </c>
      <c r="P1356" s="2" t="s">
        <v>224</v>
      </c>
      <c r="Q1356" s="3">
        <v>21</v>
      </c>
      <c r="R1356" s="2" t="s">
        <v>127</v>
      </c>
      <c r="S1356" s="3">
        <v>25</v>
      </c>
      <c r="T1356" s="2" t="s">
        <v>10</v>
      </c>
      <c r="U1356" s="3">
        <v>42.117660000000001</v>
      </c>
      <c r="V1356" s="2" t="s">
        <v>10835</v>
      </c>
      <c r="W1356" s="2" t="s">
        <v>149</v>
      </c>
      <c r="X1356" s="3">
        <v>1</v>
      </c>
      <c r="Y1356" s="3" t="str">
        <f>_xlfn.CONCAT(Exposure_Information[[#This Row],[Building Construction Code]]," - ",Exposure_Information[[#This Row],[Type of building construction]])</f>
        <v>RMS - 1</v>
      </c>
      <c r="Z1356" s="3">
        <v>0</v>
      </c>
      <c r="AA1356" s="2">
        <v>1960</v>
      </c>
      <c r="AB1356" s="2" t="s">
        <v>11</v>
      </c>
      <c r="AC1356" s="2">
        <v>1</v>
      </c>
      <c r="AD1356" s="2" t="str">
        <f>_xlfn.CONCAT(Exposure_Information[[#This Row],[Occupany Code]]," - ",Exposure_Information[[#This Row],[Type of building occupancy]])</f>
        <v>ATC - 1</v>
      </c>
      <c r="AE1356" s="5">
        <v>280500</v>
      </c>
      <c r="AF1356" s="5">
        <v>196350</v>
      </c>
      <c r="AG1356" s="5">
        <v>56100</v>
      </c>
      <c r="AH1356" s="5">
        <f>SUM(Exposure_Information[[#This Row],[Building Coverage Value]:[Business interruption value]])</f>
        <v>532950</v>
      </c>
      <c r="AI1356" s="5">
        <f>SUM(Exposure_Information[[#This Row],[Building Coverage Value]:[Contents Coverage Value]])</f>
        <v>476850</v>
      </c>
      <c r="AJ1356" s="26"/>
    </row>
    <row r="1357" spans="1:36" ht="26" x14ac:dyDescent="0.3">
      <c r="A1357" s="2" t="s">
        <v>148</v>
      </c>
      <c r="B1357" s="2" t="s">
        <v>156</v>
      </c>
      <c r="C1357" s="2" t="s">
        <v>325</v>
      </c>
      <c r="D1357" s="2">
        <v>17779</v>
      </c>
      <c r="E1357" s="2" t="s">
        <v>367</v>
      </c>
      <c r="F1357" s="2" t="s">
        <v>3086</v>
      </c>
      <c r="G1357" s="3">
        <v>2205</v>
      </c>
      <c r="H1357" s="3">
        <v>1000</v>
      </c>
      <c r="I1357" s="71">
        <f>Exposure_Information[[#This Row],[Total  Insured Value]]+Exposure_Information[[#This Row],[Policy Deductible]]</f>
        <v>533000</v>
      </c>
      <c r="J1357" s="2">
        <v>20868</v>
      </c>
      <c r="K1357" s="3">
        <v>1</v>
      </c>
      <c r="L1357" s="2">
        <v>262</v>
      </c>
      <c r="M1357" s="2" t="s">
        <v>3087</v>
      </c>
      <c r="N1357" s="3" t="s">
        <v>3088</v>
      </c>
      <c r="O1357" s="2" t="s">
        <v>238</v>
      </c>
      <c r="P1357" s="2" t="s">
        <v>74</v>
      </c>
      <c r="Q1357" s="3">
        <v>9</v>
      </c>
      <c r="R1357" s="2" t="s">
        <v>127</v>
      </c>
      <c r="S1357" s="3">
        <v>25</v>
      </c>
      <c r="T1357" s="2" t="s">
        <v>10</v>
      </c>
      <c r="U1357" s="3">
        <v>42.561293999999997</v>
      </c>
      <c r="V1357" s="2" t="s">
        <v>10835</v>
      </c>
      <c r="W1357" s="2" t="s">
        <v>149</v>
      </c>
      <c r="X1357" s="3">
        <v>1</v>
      </c>
      <c r="Y1357" s="3" t="str">
        <f>_xlfn.CONCAT(Exposure_Information[[#This Row],[Building Construction Code]]," - ",Exposure_Information[[#This Row],[Type of building construction]])</f>
        <v>RMS - 1</v>
      </c>
      <c r="Z1357" s="3">
        <v>0</v>
      </c>
      <c r="AA1357" s="2">
        <v>1900</v>
      </c>
      <c r="AB1357" s="2" t="s">
        <v>11</v>
      </c>
      <c r="AC1357" s="2">
        <v>1</v>
      </c>
      <c r="AD1357" s="2" t="str">
        <f>_xlfn.CONCAT(Exposure_Information[[#This Row],[Occupany Code]]," - ",Exposure_Information[[#This Row],[Type of building occupancy]])</f>
        <v>ATC - 1</v>
      </c>
      <c r="AE1357" s="5">
        <v>492000</v>
      </c>
      <c r="AF1357" s="5">
        <v>0</v>
      </c>
      <c r="AG1357" s="5">
        <v>40000</v>
      </c>
      <c r="AH1357" s="5">
        <f>SUM(Exposure_Information[[#This Row],[Building Coverage Value]:[Business interruption value]])</f>
        <v>532000</v>
      </c>
      <c r="AI1357" s="5">
        <f>SUM(Exposure_Information[[#This Row],[Building Coverage Value]:[Contents Coverage Value]])</f>
        <v>492000</v>
      </c>
      <c r="AJ1357" s="26"/>
    </row>
    <row r="1358" spans="1:36" ht="39" x14ac:dyDescent="0.3">
      <c r="A1358" s="2" t="s">
        <v>148</v>
      </c>
      <c r="B1358" s="2" t="s">
        <v>156</v>
      </c>
      <c r="C1358" s="2" t="s">
        <v>325</v>
      </c>
      <c r="D1358" s="2">
        <v>105339</v>
      </c>
      <c r="E1358" s="2" t="s">
        <v>4697</v>
      </c>
      <c r="F1358" s="2" t="s">
        <v>5965</v>
      </c>
      <c r="G1358" s="3">
        <v>828</v>
      </c>
      <c r="H1358" s="3">
        <v>500</v>
      </c>
      <c r="I1358" s="71">
        <f>Exposure_Information[[#This Row],[Total  Insured Value]]+Exposure_Information[[#This Row],[Policy Deductible]]</f>
        <v>532500</v>
      </c>
      <c r="J1358" s="2">
        <v>108469</v>
      </c>
      <c r="K1358" s="3">
        <v>1</v>
      </c>
      <c r="L1358" s="2" t="s">
        <v>9</v>
      </c>
      <c r="M1358" s="2" t="s">
        <v>5966</v>
      </c>
      <c r="N1358" s="3" t="s">
        <v>5967</v>
      </c>
      <c r="O1358" s="2" t="s">
        <v>241</v>
      </c>
      <c r="P1358" s="2" t="s">
        <v>208</v>
      </c>
      <c r="Q1358" s="3">
        <v>5</v>
      </c>
      <c r="R1358" s="2" t="s">
        <v>70</v>
      </c>
      <c r="S1358" s="3">
        <v>9</v>
      </c>
      <c r="T1358" s="2" t="s">
        <v>10</v>
      </c>
      <c r="U1358" s="3">
        <v>41.604222999999998</v>
      </c>
      <c r="V1358" s="2" t="s">
        <v>10835</v>
      </c>
      <c r="W1358" s="2" t="s">
        <v>149</v>
      </c>
      <c r="X1358" s="3">
        <v>1</v>
      </c>
      <c r="Y1358" s="3" t="str">
        <f>_xlfn.CONCAT(Exposure_Information[[#This Row],[Building Construction Code]]," - ",Exposure_Information[[#This Row],[Type of building construction]])</f>
        <v>RMS - 1</v>
      </c>
      <c r="Z1358" s="3">
        <v>0</v>
      </c>
      <c r="AA1358" s="2">
        <v>1957</v>
      </c>
      <c r="AB1358" s="2" t="s">
        <v>11</v>
      </c>
      <c r="AC1358" s="2">
        <v>1</v>
      </c>
      <c r="AD1358" s="2" t="str">
        <f>_xlfn.CONCAT(Exposure_Information[[#This Row],[Occupany Code]]," - ",Exposure_Information[[#This Row],[Type of building occupancy]])</f>
        <v>ATC - 1</v>
      </c>
      <c r="AE1358" s="5">
        <v>280000</v>
      </c>
      <c r="AF1358" s="5">
        <v>196000</v>
      </c>
      <c r="AG1358" s="5">
        <v>56000</v>
      </c>
      <c r="AH1358" s="5">
        <f>SUM(Exposure_Information[[#This Row],[Building Coverage Value]:[Business interruption value]])</f>
        <v>532000</v>
      </c>
      <c r="AI1358" s="5">
        <f>SUM(Exposure_Information[[#This Row],[Building Coverage Value]:[Contents Coverage Value]])</f>
        <v>476000</v>
      </c>
      <c r="AJ1358" s="26"/>
    </row>
    <row r="1359" spans="1:36" ht="39" x14ac:dyDescent="0.3">
      <c r="A1359" s="2" t="s">
        <v>148</v>
      </c>
      <c r="B1359" s="2" t="s">
        <v>156</v>
      </c>
      <c r="C1359" s="2" t="s">
        <v>325</v>
      </c>
      <c r="D1359" s="2">
        <v>120930</v>
      </c>
      <c r="E1359" s="2" t="s">
        <v>4697</v>
      </c>
      <c r="F1359" s="2" t="s">
        <v>10384</v>
      </c>
      <c r="G1359" s="3">
        <v>1211</v>
      </c>
      <c r="H1359" s="3">
        <v>500</v>
      </c>
      <c r="I1359" s="71">
        <f>Exposure_Information[[#This Row],[Total  Insured Value]]+Exposure_Information[[#This Row],[Policy Deductible]]</f>
        <v>532500</v>
      </c>
      <c r="J1359" s="2">
        <v>124060</v>
      </c>
      <c r="K1359" s="3">
        <v>1</v>
      </c>
      <c r="L1359" s="2" t="s">
        <v>9</v>
      </c>
      <c r="M1359" s="2" t="s">
        <v>10385</v>
      </c>
      <c r="N1359" s="3" t="s">
        <v>10386</v>
      </c>
      <c r="O1359" s="2" t="s">
        <v>503</v>
      </c>
      <c r="P1359" s="2" t="s">
        <v>221</v>
      </c>
      <c r="Q1359" s="3">
        <v>23</v>
      </c>
      <c r="R1359" s="2" t="s">
        <v>127</v>
      </c>
      <c r="S1359" s="3">
        <v>25</v>
      </c>
      <c r="T1359" s="2" t="s">
        <v>10</v>
      </c>
      <c r="U1359" s="3">
        <v>42.111739999999998</v>
      </c>
      <c r="V1359" s="2" t="s">
        <v>10835</v>
      </c>
      <c r="W1359" s="2" t="s">
        <v>149</v>
      </c>
      <c r="X1359" s="3">
        <v>1</v>
      </c>
      <c r="Y1359" s="3" t="str">
        <f>_xlfn.CONCAT(Exposure_Information[[#This Row],[Building Construction Code]]," - ",Exposure_Information[[#This Row],[Type of building construction]])</f>
        <v>RMS - 1</v>
      </c>
      <c r="Z1359" s="3">
        <v>0</v>
      </c>
      <c r="AA1359" s="2">
        <v>1967</v>
      </c>
      <c r="AB1359" s="2" t="s">
        <v>11</v>
      </c>
      <c r="AC1359" s="2">
        <v>1</v>
      </c>
      <c r="AD1359" s="2" t="str">
        <f>_xlfn.CONCAT(Exposure_Information[[#This Row],[Occupany Code]]," - ",Exposure_Information[[#This Row],[Type of building occupancy]])</f>
        <v>ATC - 1</v>
      </c>
      <c r="AE1359" s="5">
        <v>280000</v>
      </c>
      <c r="AF1359" s="5">
        <v>196000</v>
      </c>
      <c r="AG1359" s="5">
        <v>56000</v>
      </c>
      <c r="AH1359" s="5">
        <f>SUM(Exposure_Information[[#This Row],[Building Coverage Value]:[Business interruption value]])</f>
        <v>532000</v>
      </c>
      <c r="AI1359" s="5">
        <f>SUM(Exposure_Information[[#This Row],[Building Coverage Value]:[Contents Coverage Value]])</f>
        <v>476000</v>
      </c>
      <c r="AJ1359" s="26"/>
    </row>
    <row r="1360" spans="1:36" ht="26" x14ac:dyDescent="0.3">
      <c r="A1360" s="2" t="s">
        <v>148</v>
      </c>
      <c r="B1360" s="2" t="s">
        <v>156</v>
      </c>
      <c r="C1360" s="2" t="s">
        <v>325</v>
      </c>
      <c r="D1360" s="2">
        <v>108349</v>
      </c>
      <c r="E1360" s="2" t="s">
        <v>4697</v>
      </c>
      <c r="F1360" s="2" t="s">
        <v>6501</v>
      </c>
      <c r="G1360" s="3">
        <v>951</v>
      </c>
      <c r="H1360" s="3">
        <v>500</v>
      </c>
      <c r="I1360" s="71">
        <f>Exposure_Information[[#This Row],[Total  Insured Value]]+Exposure_Information[[#This Row],[Policy Deductible]]</f>
        <v>531550</v>
      </c>
      <c r="J1360" s="2">
        <v>111479</v>
      </c>
      <c r="K1360" s="3">
        <v>1</v>
      </c>
      <c r="L1360" s="2" t="s">
        <v>9</v>
      </c>
      <c r="M1360" s="2" t="s">
        <v>6502</v>
      </c>
      <c r="N1360" s="3" t="s">
        <v>6503</v>
      </c>
      <c r="O1360" s="2" t="s">
        <v>4846</v>
      </c>
      <c r="P1360" s="2" t="s">
        <v>224</v>
      </c>
      <c r="Q1360" s="3">
        <v>21</v>
      </c>
      <c r="R1360" s="2" t="s">
        <v>127</v>
      </c>
      <c r="S1360" s="3">
        <v>25</v>
      </c>
      <c r="T1360" s="2" t="s">
        <v>10</v>
      </c>
      <c r="U1360" s="3">
        <v>42.177349</v>
      </c>
      <c r="V1360" s="2" t="s">
        <v>10835</v>
      </c>
      <c r="W1360" s="2" t="s">
        <v>149</v>
      </c>
      <c r="X1360" s="3">
        <v>1</v>
      </c>
      <c r="Y1360" s="3" t="str">
        <f>_xlfn.CONCAT(Exposure_Information[[#This Row],[Building Construction Code]]," - ",Exposure_Information[[#This Row],[Type of building construction]])</f>
        <v>RMS - 1</v>
      </c>
      <c r="Z1360" s="3">
        <v>0</v>
      </c>
      <c r="AA1360" s="2">
        <v>1955</v>
      </c>
      <c r="AB1360" s="2" t="s">
        <v>11</v>
      </c>
      <c r="AC1360" s="2">
        <v>1</v>
      </c>
      <c r="AD1360" s="2" t="str">
        <f>_xlfn.CONCAT(Exposure_Information[[#This Row],[Occupany Code]]," - ",Exposure_Information[[#This Row],[Type of building occupancy]])</f>
        <v>ATC - 1</v>
      </c>
      <c r="AE1360" s="5">
        <v>279500</v>
      </c>
      <c r="AF1360" s="5">
        <v>195650</v>
      </c>
      <c r="AG1360" s="5">
        <v>55900</v>
      </c>
      <c r="AH1360" s="5">
        <f>SUM(Exposure_Information[[#This Row],[Building Coverage Value]:[Business interruption value]])</f>
        <v>531050</v>
      </c>
      <c r="AI1360" s="5">
        <f>SUM(Exposure_Information[[#This Row],[Building Coverage Value]:[Contents Coverage Value]])</f>
        <v>475150</v>
      </c>
      <c r="AJ1360" s="26"/>
    </row>
    <row r="1361" spans="1:36" ht="26" x14ac:dyDescent="0.3">
      <c r="A1361" s="2" t="s">
        <v>148</v>
      </c>
      <c r="B1361" s="2" t="s">
        <v>156</v>
      </c>
      <c r="C1361" s="2" t="s">
        <v>325</v>
      </c>
      <c r="D1361" s="2">
        <v>109023</v>
      </c>
      <c r="E1361" s="2" t="s">
        <v>4697</v>
      </c>
      <c r="F1361" s="2" t="s">
        <v>8031</v>
      </c>
      <c r="G1361" s="3">
        <v>577</v>
      </c>
      <c r="H1361" s="3">
        <v>500</v>
      </c>
      <c r="I1361" s="71">
        <f>Exposure_Information[[#This Row],[Total  Insured Value]]+Exposure_Information[[#This Row],[Policy Deductible]]</f>
        <v>531550</v>
      </c>
      <c r="J1361" s="2">
        <v>112153</v>
      </c>
      <c r="K1361" s="3">
        <v>1</v>
      </c>
      <c r="L1361" s="2" t="s">
        <v>9</v>
      </c>
      <c r="M1361" s="2" t="s">
        <v>8032</v>
      </c>
      <c r="N1361" s="3" t="s">
        <v>8033</v>
      </c>
      <c r="O1361" s="2" t="s">
        <v>8034</v>
      </c>
      <c r="P1361" s="2" t="s">
        <v>171</v>
      </c>
      <c r="Q1361" s="3">
        <v>27</v>
      </c>
      <c r="R1361" s="2" t="s">
        <v>127</v>
      </c>
      <c r="S1361" s="3">
        <v>25</v>
      </c>
      <c r="T1361" s="2" t="s">
        <v>10</v>
      </c>
      <c r="U1361" s="3">
        <v>42.687550999999999</v>
      </c>
      <c r="V1361" s="2" t="s">
        <v>10835</v>
      </c>
      <c r="W1361" s="2" t="s">
        <v>149</v>
      </c>
      <c r="X1361" s="3">
        <v>1</v>
      </c>
      <c r="Y1361" s="3" t="str">
        <f>_xlfn.CONCAT(Exposure_Information[[#This Row],[Building Construction Code]]," - ",Exposure_Information[[#This Row],[Type of building construction]])</f>
        <v>RMS - 1</v>
      </c>
      <c r="Z1361" s="3">
        <v>0</v>
      </c>
      <c r="AA1361" s="2">
        <v>2006</v>
      </c>
      <c r="AB1361" s="2" t="s">
        <v>11</v>
      </c>
      <c r="AC1361" s="2">
        <v>1</v>
      </c>
      <c r="AD1361" s="2" t="str">
        <f>_xlfn.CONCAT(Exposure_Information[[#This Row],[Occupany Code]]," - ",Exposure_Information[[#This Row],[Type of building occupancy]])</f>
        <v>ATC - 1</v>
      </c>
      <c r="AE1361" s="5">
        <v>279500</v>
      </c>
      <c r="AF1361" s="5">
        <v>195650</v>
      </c>
      <c r="AG1361" s="5">
        <v>55900</v>
      </c>
      <c r="AH1361" s="5">
        <f>SUM(Exposure_Information[[#This Row],[Building Coverage Value]:[Business interruption value]])</f>
        <v>531050</v>
      </c>
      <c r="AI1361" s="5">
        <f>SUM(Exposure_Information[[#This Row],[Building Coverage Value]:[Contents Coverage Value]])</f>
        <v>475150</v>
      </c>
      <c r="AJ1361" s="26"/>
    </row>
    <row r="1362" spans="1:36" ht="26" x14ac:dyDescent="0.3">
      <c r="A1362" s="2" t="s">
        <v>148</v>
      </c>
      <c r="B1362" s="2" t="s">
        <v>156</v>
      </c>
      <c r="C1362" s="2" t="s">
        <v>325</v>
      </c>
      <c r="D1362" s="2">
        <v>106910</v>
      </c>
      <c r="E1362" s="2" t="s">
        <v>4697</v>
      </c>
      <c r="F1362" s="2" t="s">
        <v>8065</v>
      </c>
      <c r="G1362" s="3">
        <v>744</v>
      </c>
      <c r="H1362" s="3">
        <v>500</v>
      </c>
      <c r="I1362" s="71">
        <f>Exposure_Information[[#This Row],[Total  Insured Value]]+Exposure_Information[[#This Row],[Policy Deductible]]</f>
        <v>531550</v>
      </c>
      <c r="J1362" s="2">
        <v>110040</v>
      </c>
      <c r="K1362" s="3">
        <v>1</v>
      </c>
      <c r="L1362" s="2" t="s">
        <v>9</v>
      </c>
      <c r="M1362" s="2" t="s">
        <v>8066</v>
      </c>
      <c r="N1362" s="3" t="s">
        <v>8067</v>
      </c>
      <c r="O1362" s="2" t="s">
        <v>145</v>
      </c>
      <c r="P1362" s="2" t="s">
        <v>171</v>
      </c>
      <c r="Q1362" s="3">
        <v>27</v>
      </c>
      <c r="R1362" s="2" t="s">
        <v>127</v>
      </c>
      <c r="S1362" s="3">
        <v>25</v>
      </c>
      <c r="T1362" s="2" t="s">
        <v>10</v>
      </c>
      <c r="U1362" s="3">
        <v>42.581462999999999</v>
      </c>
      <c r="V1362" s="2" t="s">
        <v>10835</v>
      </c>
      <c r="W1362" s="2" t="s">
        <v>149</v>
      </c>
      <c r="X1362" s="3">
        <v>1</v>
      </c>
      <c r="Y1362" s="3" t="str">
        <f>_xlfn.CONCAT(Exposure_Information[[#This Row],[Building Construction Code]]," - ",Exposure_Information[[#This Row],[Type of building construction]])</f>
        <v>RMS - 1</v>
      </c>
      <c r="Z1362" s="3">
        <v>0</v>
      </c>
      <c r="AA1362" s="2">
        <v>1925</v>
      </c>
      <c r="AB1362" s="2" t="s">
        <v>11</v>
      </c>
      <c r="AC1362" s="2">
        <v>1</v>
      </c>
      <c r="AD1362" s="2" t="str">
        <f>_xlfn.CONCAT(Exposure_Information[[#This Row],[Occupany Code]]," - ",Exposure_Information[[#This Row],[Type of building occupancy]])</f>
        <v>ATC - 1</v>
      </c>
      <c r="AE1362" s="5">
        <v>279500</v>
      </c>
      <c r="AF1362" s="5">
        <v>195650</v>
      </c>
      <c r="AG1362" s="5">
        <v>55900</v>
      </c>
      <c r="AH1362" s="5">
        <f>SUM(Exposure_Information[[#This Row],[Building Coverage Value]:[Business interruption value]])</f>
        <v>531050</v>
      </c>
      <c r="AI1362" s="5">
        <f>SUM(Exposure_Information[[#This Row],[Building Coverage Value]:[Contents Coverage Value]])</f>
        <v>475150</v>
      </c>
      <c r="AJ1362" s="26"/>
    </row>
    <row r="1363" spans="1:36" ht="39" x14ac:dyDescent="0.3">
      <c r="A1363" s="2" t="s">
        <v>148</v>
      </c>
      <c r="B1363" s="2" t="s">
        <v>156</v>
      </c>
      <c r="C1363" s="2" t="s">
        <v>325</v>
      </c>
      <c r="D1363" s="2">
        <v>106544</v>
      </c>
      <c r="E1363" s="2" t="s">
        <v>4697</v>
      </c>
      <c r="F1363" s="2" t="s">
        <v>8359</v>
      </c>
      <c r="G1363" s="3">
        <v>753</v>
      </c>
      <c r="H1363" s="3">
        <v>500</v>
      </c>
      <c r="I1363" s="71">
        <f>Exposure_Information[[#This Row],[Total  Insured Value]]+Exposure_Information[[#This Row],[Policy Deductible]]</f>
        <v>531550</v>
      </c>
      <c r="J1363" s="2">
        <v>109674</v>
      </c>
      <c r="K1363" s="3">
        <v>1</v>
      </c>
      <c r="L1363" s="2" t="s">
        <v>9</v>
      </c>
      <c r="M1363" s="2" t="s">
        <v>8360</v>
      </c>
      <c r="N1363" s="3" t="s">
        <v>8361</v>
      </c>
      <c r="O1363" s="2" t="s">
        <v>2485</v>
      </c>
      <c r="P1363" s="2" t="s">
        <v>221</v>
      </c>
      <c r="Q1363" s="3">
        <v>23</v>
      </c>
      <c r="R1363" s="2" t="s">
        <v>127</v>
      </c>
      <c r="S1363" s="3">
        <v>25</v>
      </c>
      <c r="T1363" s="2" t="s">
        <v>10</v>
      </c>
      <c r="U1363" s="3">
        <v>41.951188000000002</v>
      </c>
      <c r="V1363" s="2" t="s">
        <v>10835</v>
      </c>
      <c r="W1363" s="2" t="s">
        <v>149</v>
      </c>
      <c r="X1363" s="3">
        <v>1</v>
      </c>
      <c r="Y1363" s="3" t="str">
        <f>_xlfn.CONCAT(Exposure_Information[[#This Row],[Building Construction Code]]," - ",Exposure_Information[[#This Row],[Type of building construction]])</f>
        <v>RMS - 1</v>
      </c>
      <c r="Z1363" s="3">
        <v>0</v>
      </c>
      <c r="AA1363" s="2">
        <v>2001</v>
      </c>
      <c r="AB1363" s="2" t="s">
        <v>11</v>
      </c>
      <c r="AC1363" s="2">
        <v>1</v>
      </c>
      <c r="AD1363" s="2" t="str">
        <f>_xlfn.CONCAT(Exposure_Information[[#This Row],[Occupany Code]]," - ",Exposure_Information[[#This Row],[Type of building occupancy]])</f>
        <v>ATC - 1</v>
      </c>
      <c r="AE1363" s="5">
        <v>279500</v>
      </c>
      <c r="AF1363" s="5">
        <v>195650</v>
      </c>
      <c r="AG1363" s="5">
        <v>55900</v>
      </c>
      <c r="AH1363" s="5">
        <f>SUM(Exposure_Information[[#This Row],[Building Coverage Value]:[Business interruption value]])</f>
        <v>531050</v>
      </c>
      <c r="AI1363" s="5">
        <f>SUM(Exposure_Information[[#This Row],[Building Coverage Value]:[Contents Coverage Value]])</f>
        <v>475150</v>
      </c>
      <c r="AJ1363" s="26"/>
    </row>
    <row r="1364" spans="1:36" ht="26" x14ac:dyDescent="0.3">
      <c r="A1364" s="2" t="s">
        <v>148</v>
      </c>
      <c r="B1364" s="2" t="s">
        <v>156</v>
      </c>
      <c r="C1364" s="2" t="s">
        <v>325</v>
      </c>
      <c r="D1364" s="2">
        <v>123929</v>
      </c>
      <c r="E1364" s="2" t="s">
        <v>4697</v>
      </c>
      <c r="F1364" s="2" t="s">
        <v>10310</v>
      </c>
      <c r="G1364" s="3">
        <v>1219</v>
      </c>
      <c r="H1364" s="3">
        <v>500</v>
      </c>
      <c r="I1364" s="71">
        <f>Exposure_Information[[#This Row],[Total  Insured Value]]+Exposure_Information[[#This Row],[Policy Deductible]]</f>
        <v>531550</v>
      </c>
      <c r="J1364" s="2">
        <v>127059</v>
      </c>
      <c r="K1364" s="3">
        <v>1</v>
      </c>
      <c r="L1364" s="2" t="s">
        <v>9</v>
      </c>
      <c r="M1364" s="2" t="s">
        <v>10311</v>
      </c>
      <c r="N1364" s="3" t="s">
        <v>10312</v>
      </c>
      <c r="O1364" s="2" t="s">
        <v>560</v>
      </c>
      <c r="P1364" s="2" t="s">
        <v>221</v>
      </c>
      <c r="Q1364" s="3">
        <v>23</v>
      </c>
      <c r="R1364" s="2" t="s">
        <v>127</v>
      </c>
      <c r="S1364" s="3">
        <v>25</v>
      </c>
      <c r="T1364" s="2" t="s">
        <v>10</v>
      </c>
      <c r="U1364" s="3">
        <v>42.160694999999997</v>
      </c>
      <c r="V1364" s="2" t="s">
        <v>10835</v>
      </c>
      <c r="W1364" s="2" t="s">
        <v>149</v>
      </c>
      <c r="X1364" s="3">
        <v>1</v>
      </c>
      <c r="Y1364" s="3" t="str">
        <f>_xlfn.CONCAT(Exposure_Information[[#This Row],[Building Construction Code]]," - ",Exposure_Information[[#This Row],[Type of building construction]])</f>
        <v>RMS - 1</v>
      </c>
      <c r="Z1364" s="3">
        <v>0</v>
      </c>
      <c r="AA1364" s="2">
        <v>1975</v>
      </c>
      <c r="AB1364" s="2" t="s">
        <v>11</v>
      </c>
      <c r="AC1364" s="2">
        <v>1</v>
      </c>
      <c r="AD1364" s="2" t="str">
        <f>_xlfn.CONCAT(Exposure_Information[[#This Row],[Occupany Code]]," - ",Exposure_Information[[#This Row],[Type of building occupancy]])</f>
        <v>ATC - 1</v>
      </c>
      <c r="AE1364" s="5">
        <v>279500</v>
      </c>
      <c r="AF1364" s="5">
        <v>195650</v>
      </c>
      <c r="AG1364" s="5">
        <v>55900</v>
      </c>
      <c r="AH1364" s="5">
        <f>SUM(Exposure_Information[[#This Row],[Building Coverage Value]:[Business interruption value]])</f>
        <v>531050</v>
      </c>
      <c r="AI1364" s="5">
        <f>SUM(Exposure_Information[[#This Row],[Building Coverage Value]:[Contents Coverage Value]])</f>
        <v>475150</v>
      </c>
      <c r="AJ1364" s="26"/>
    </row>
    <row r="1365" spans="1:36" ht="26" x14ac:dyDescent="0.3">
      <c r="A1365" s="2" t="s">
        <v>148</v>
      </c>
      <c r="B1365" s="2" t="s">
        <v>156</v>
      </c>
      <c r="C1365" s="2" t="s">
        <v>325</v>
      </c>
      <c r="D1365" s="2">
        <v>103202</v>
      </c>
      <c r="E1365" s="2" t="s">
        <v>4697</v>
      </c>
      <c r="F1365" s="2" t="s">
        <v>6859</v>
      </c>
      <c r="G1365" s="3">
        <v>1345</v>
      </c>
      <c r="H1365" s="3">
        <v>500</v>
      </c>
      <c r="I1365" s="71">
        <f>Exposure_Information[[#This Row],[Total  Insured Value]]+Exposure_Information[[#This Row],[Policy Deductible]]</f>
        <v>530900</v>
      </c>
      <c r="J1365" s="2">
        <v>106332</v>
      </c>
      <c r="K1365" s="3">
        <v>1</v>
      </c>
      <c r="L1365" s="2" t="s">
        <v>9</v>
      </c>
      <c r="M1365" s="2" t="s">
        <v>6860</v>
      </c>
      <c r="N1365" s="3" t="s">
        <v>6861</v>
      </c>
      <c r="O1365" s="2" t="s">
        <v>354</v>
      </c>
      <c r="P1365" s="2" t="s">
        <v>74</v>
      </c>
      <c r="Q1365" s="3">
        <v>9</v>
      </c>
      <c r="R1365" s="2" t="s">
        <v>127</v>
      </c>
      <c r="S1365" s="3">
        <v>25</v>
      </c>
      <c r="T1365" s="2" t="s">
        <v>10</v>
      </c>
      <c r="U1365" s="3">
        <v>42.468635999999996</v>
      </c>
      <c r="V1365" s="2" t="s">
        <v>10835</v>
      </c>
      <c r="W1365" s="2" t="s">
        <v>149</v>
      </c>
      <c r="X1365" s="3">
        <v>1</v>
      </c>
      <c r="Y1365" s="3" t="str">
        <f>_xlfn.CONCAT(Exposure_Information[[#This Row],[Building Construction Code]]," - ",Exposure_Information[[#This Row],[Type of building construction]])</f>
        <v>RMS - 1</v>
      </c>
      <c r="Z1365" s="3">
        <v>0</v>
      </c>
      <c r="AA1365" s="2">
        <v>1940</v>
      </c>
      <c r="AB1365" s="2" t="s">
        <v>11</v>
      </c>
      <c r="AC1365" s="2">
        <v>1</v>
      </c>
      <c r="AD1365" s="2" t="str">
        <f>_xlfn.CONCAT(Exposure_Information[[#This Row],[Occupany Code]]," - ",Exposure_Information[[#This Row],[Type of building occupancy]])</f>
        <v>ATC - 1</v>
      </c>
      <c r="AE1365" s="5">
        <v>312000</v>
      </c>
      <c r="AF1365" s="5">
        <v>156000</v>
      </c>
      <c r="AG1365" s="5">
        <v>62400</v>
      </c>
      <c r="AH1365" s="5">
        <f>SUM(Exposure_Information[[#This Row],[Building Coverage Value]:[Business interruption value]])</f>
        <v>530400</v>
      </c>
      <c r="AI1365" s="5">
        <f>SUM(Exposure_Information[[#This Row],[Building Coverage Value]:[Contents Coverage Value]])</f>
        <v>468000</v>
      </c>
      <c r="AJ1365" s="26"/>
    </row>
    <row r="1366" spans="1:36" ht="26" x14ac:dyDescent="0.3">
      <c r="A1366" s="2" t="s">
        <v>148</v>
      </c>
      <c r="B1366" s="2" t="s">
        <v>156</v>
      </c>
      <c r="C1366" s="2" t="s">
        <v>325</v>
      </c>
      <c r="D1366" s="2">
        <v>122496</v>
      </c>
      <c r="E1366" s="2" t="s">
        <v>4697</v>
      </c>
      <c r="F1366" s="2" t="s">
        <v>9599</v>
      </c>
      <c r="G1366" s="3">
        <v>919</v>
      </c>
      <c r="H1366" s="3">
        <v>500</v>
      </c>
      <c r="I1366" s="71">
        <f>Exposure_Information[[#This Row],[Total  Insured Value]]+Exposure_Information[[#This Row],[Policy Deductible]]</f>
        <v>530900</v>
      </c>
      <c r="J1366" s="2">
        <v>125626</v>
      </c>
      <c r="K1366" s="3">
        <v>1</v>
      </c>
      <c r="L1366" s="2" t="s">
        <v>9</v>
      </c>
      <c r="M1366" s="2" t="s">
        <v>9600</v>
      </c>
      <c r="N1366" s="3" t="s">
        <v>9601</v>
      </c>
      <c r="O1366" s="2" t="s">
        <v>482</v>
      </c>
      <c r="P1366" s="2" t="s">
        <v>228</v>
      </c>
      <c r="Q1366" s="3">
        <v>85</v>
      </c>
      <c r="R1366" s="2" t="s">
        <v>25</v>
      </c>
      <c r="S1366" s="3">
        <v>36</v>
      </c>
      <c r="T1366" s="2" t="s">
        <v>10</v>
      </c>
      <c r="U1366" s="3">
        <v>40.619830999999998</v>
      </c>
      <c r="V1366" s="2" t="s">
        <v>10835</v>
      </c>
      <c r="W1366" s="2" t="s">
        <v>149</v>
      </c>
      <c r="X1366" s="3">
        <v>1</v>
      </c>
      <c r="Y1366" s="3" t="str">
        <f>_xlfn.CONCAT(Exposure_Information[[#This Row],[Building Construction Code]]," - ",Exposure_Information[[#This Row],[Type of building construction]])</f>
        <v>RMS - 1</v>
      </c>
      <c r="Z1366" s="3">
        <v>0</v>
      </c>
      <c r="AA1366" s="2">
        <v>1964</v>
      </c>
      <c r="AB1366" s="2" t="s">
        <v>11</v>
      </c>
      <c r="AC1366" s="2">
        <v>1</v>
      </c>
      <c r="AD1366" s="2" t="str">
        <f>_xlfn.CONCAT(Exposure_Information[[#This Row],[Occupany Code]]," - ",Exposure_Information[[#This Row],[Type of building occupancy]])</f>
        <v>ATC - 1</v>
      </c>
      <c r="AE1366" s="5">
        <v>312000</v>
      </c>
      <c r="AF1366" s="5">
        <v>156000</v>
      </c>
      <c r="AG1366" s="5">
        <v>62400</v>
      </c>
      <c r="AH1366" s="5">
        <f>SUM(Exposure_Information[[#This Row],[Building Coverage Value]:[Business interruption value]])</f>
        <v>530400</v>
      </c>
      <c r="AI1366" s="5">
        <f>SUM(Exposure_Information[[#This Row],[Building Coverage Value]:[Contents Coverage Value]])</f>
        <v>468000</v>
      </c>
      <c r="AJ1366" s="26"/>
    </row>
    <row r="1367" spans="1:36" ht="26" x14ac:dyDescent="0.3">
      <c r="A1367" s="2" t="s">
        <v>148</v>
      </c>
      <c r="B1367" s="2" t="s">
        <v>156</v>
      </c>
      <c r="C1367" s="2" t="s">
        <v>325</v>
      </c>
      <c r="D1367" s="2">
        <v>107246</v>
      </c>
      <c r="E1367" s="2" t="s">
        <v>4697</v>
      </c>
      <c r="F1367" s="2" t="s">
        <v>4972</v>
      </c>
      <c r="G1367" s="3">
        <v>965</v>
      </c>
      <c r="H1367" s="3">
        <v>500</v>
      </c>
      <c r="I1367" s="71">
        <f>Exposure_Information[[#This Row],[Total  Insured Value]]+Exposure_Information[[#This Row],[Policy Deductible]]</f>
        <v>530600</v>
      </c>
      <c r="J1367" s="2">
        <v>110376</v>
      </c>
      <c r="K1367" s="3">
        <v>1</v>
      </c>
      <c r="L1367" s="2" t="s">
        <v>9</v>
      </c>
      <c r="M1367" s="2" t="s">
        <v>4973</v>
      </c>
      <c r="N1367" s="3" t="s">
        <v>4974</v>
      </c>
      <c r="O1367" s="2" t="s">
        <v>794</v>
      </c>
      <c r="P1367" s="2" t="s">
        <v>90</v>
      </c>
      <c r="Q1367" s="3">
        <v>17</v>
      </c>
      <c r="R1367" s="2" t="s">
        <v>127</v>
      </c>
      <c r="S1367" s="3">
        <v>25</v>
      </c>
      <c r="T1367" s="2" t="s">
        <v>10</v>
      </c>
      <c r="U1367" s="3">
        <v>42.442776000000002</v>
      </c>
      <c r="V1367" s="2" t="s">
        <v>10835</v>
      </c>
      <c r="W1367" s="2" t="s">
        <v>149</v>
      </c>
      <c r="X1367" s="3">
        <v>1</v>
      </c>
      <c r="Y1367" s="3" t="str">
        <f>_xlfn.CONCAT(Exposure_Information[[#This Row],[Building Construction Code]]," - ",Exposure_Information[[#This Row],[Type of building construction]])</f>
        <v>RMS - 1</v>
      </c>
      <c r="Z1367" s="3">
        <v>0</v>
      </c>
      <c r="AA1367" s="2">
        <v>1981</v>
      </c>
      <c r="AB1367" s="2" t="s">
        <v>11</v>
      </c>
      <c r="AC1367" s="2">
        <v>1</v>
      </c>
      <c r="AD1367" s="2" t="str">
        <f>_xlfn.CONCAT(Exposure_Information[[#This Row],[Occupany Code]]," - ",Exposure_Information[[#This Row],[Type of building occupancy]])</f>
        <v>ATC - 1</v>
      </c>
      <c r="AE1367" s="5">
        <v>279000</v>
      </c>
      <c r="AF1367" s="5">
        <v>195300</v>
      </c>
      <c r="AG1367" s="5">
        <v>55800</v>
      </c>
      <c r="AH1367" s="5">
        <f>SUM(Exposure_Information[[#This Row],[Building Coverage Value]:[Business interruption value]])</f>
        <v>530100</v>
      </c>
      <c r="AI1367" s="5">
        <f>SUM(Exposure_Information[[#This Row],[Building Coverage Value]:[Contents Coverage Value]])</f>
        <v>474300</v>
      </c>
      <c r="AJ1367" s="26"/>
    </row>
    <row r="1368" spans="1:36" ht="26" x14ac:dyDescent="0.3">
      <c r="A1368" s="2" t="s">
        <v>148</v>
      </c>
      <c r="B1368" s="2" t="s">
        <v>156</v>
      </c>
      <c r="C1368" s="2" t="s">
        <v>325</v>
      </c>
      <c r="D1368" s="2">
        <v>104965</v>
      </c>
      <c r="E1368" s="2" t="s">
        <v>4697</v>
      </c>
      <c r="F1368" s="2" t="s">
        <v>5836</v>
      </c>
      <c r="G1368" s="3">
        <v>982</v>
      </c>
      <c r="H1368" s="3">
        <v>1000</v>
      </c>
      <c r="I1368" s="71">
        <f>Exposure_Information[[#This Row],[Total  Insured Value]]+Exposure_Information[[#This Row],[Policy Deductible]]</f>
        <v>531100</v>
      </c>
      <c r="J1368" s="2">
        <v>108095</v>
      </c>
      <c r="K1368" s="3">
        <v>1</v>
      </c>
      <c r="L1368" s="2" t="s">
        <v>9</v>
      </c>
      <c r="M1368" s="2" t="s">
        <v>5837</v>
      </c>
      <c r="N1368" s="3" t="s">
        <v>5838</v>
      </c>
      <c r="O1368" s="2" t="s">
        <v>503</v>
      </c>
      <c r="P1368" s="2" t="s">
        <v>221</v>
      </c>
      <c r="Q1368" s="3">
        <v>23</v>
      </c>
      <c r="R1368" s="2" t="s">
        <v>127</v>
      </c>
      <c r="S1368" s="3">
        <v>25</v>
      </c>
      <c r="T1368" s="2" t="s">
        <v>10</v>
      </c>
      <c r="U1368" s="3">
        <v>42.082380999999998</v>
      </c>
      <c r="V1368" s="2" t="s">
        <v>10835</v>
      </c>
      <c r="W1368" s="2" t="s">
        <v>149</v>
      </c>
      <c r="X1368" s="3">
        <v>1</v>
      </c>
      <c r="Y1368" s="3" t="str">
        <f>_xlfn.CONCAT(Exposure_Information[[#This Row],[Building Construction Code]]," - ",Exposure_Information[[#This Row],[Type of building construction]])</f>
        <v>RMS - 1</v>
      </c>
      <c r="Z1368" s="3">
        <v>0</v>
      </c>
      <c r="AA1368" s="2">
        <v>1988</v>
      </c>
      <c r="AB1368" s="2" t="s">
        <v>11</v>
      </c>
      <c r="AC1368" s="2">
        <v>1</v>
      </c>
      <c r="AD1368" s="2" t="str">
        <f>_xlfn.CONCAT(Exposure_Information[[#This Row],[Occupany Code]]," - ",Exposure_Information[[#This Row],[Type of building occupancy]])</f>
        <v>ATC - 1</v>
      </c>
      <c r="AE1368" s="5">
        <v>279000</v>
      </c>
      <c r="AF1368" s="5">
        <v>195300</v>
      </c>
      <c r="AG1368" s="5">
        <v>55800</v>
      </c>
      <c r="AH1368" s="5">
        <f>SUM(Exposure_Information[[#This Row],[Building Coverage Value]:[Business interruption value]])</f>
        <v>530100</v>
      </c>
      <c r="AI1368" s="5">
        <f>SUM(Exposure_Information[[#This Row],[Building Coverage Value]:[Contents Coverage Value]])</f>
        <v>474300</v>
      </c>
      <c r="AJ1368" s="26"/>
    </row>
    <row r="1369" spans="1:36" ht="26" x14ac:dyDescent="0.3">
      <c r="A1369" s="2" t="s">
        <v>148</v>
      </c>
      <c r="B1369" s="2" t="s">
        <v>156</v>
      </c>
      <c r="C1369" s="2" t="s">
        <v>325</v>
      </c>
      <c r="D1369" s="2">
        <v>104937</v>
      </c>
      <c r="E1369" s="2" t="s">
        <v>4697</v>
      </c>
      <c r="F1369" s="2" t="s">
        <v>6779</v>
      </c>
      <c r="G1369" s="3">
        <v>1047</v>
      </c>
      <c r="H1369" s="3">
        <v>500</v>
      </c>
      <c r="I1369" s="71">
        <f>Exposure_Information[[#This Row],[Total  Insured Value]]+Exposure_Information[[#This Row],[Policy Deductible]]</f>
        <v>530600</v>
      </c>
      <c r="J1369" s="2">
        <v>108067</v>
      </c>
      <c r="K1369" s="3">
        <v>1</v>
      </c>
      <c r="L1369" s="2" t="s">
        <v>9</v>
      </c>
      <c r="M1369" s="2" t="s">
        <v>6780</v>
      </c>
      <c r="N1369" s="3" t="s">
        <v>6781</v>
      </c>
      <c r="O1369" s="2" t="s">
        <v>664</v>
      </c>
      <c r="P1369" s="2" t="s">
        <v>72</v>
      </c>
      <c r="Q1369" s="3">
        <v>25</v>
      </c>
      <c r="R1369" s="2" t="s">
        <v>127</v>
      </c>
      <c r="S1369" s="3">
        <v>25</v>
      </c>
      <c r="T1369" s="2" t="s">
        <v>10</v>
      </c>
      <c r="U1369" s="3">
        <v>42.255836000000002</v>
      </c>
      <c r="V1369" s="2" t="s">
        <v>10835</v>
      </c>
      <c r="W1369" s="2" t="s">
        <v>149</v>
      </c>
      <c r="X1369" s="3">
        <v>1</v>
      </c>
      <c r="Y1369" s="3" t="str">
        <f>_xlfn.CONCAT(Exposure_Information[[#This Row],[Building Construction Code]]," - ",Exposure_Information[[#This Row],[Type of building construction]])</f>
        <v>RMS - 1</v>
      </c>
      <c r="Z1369" s="3">
        <v>0</v>
      </c>
      <c r="AA1369" s="2">
        <v>1954</v>
      </c>
      <c r="AB1369" s="2" t="s">
        <v>11</v>
      </c>
      <c r="AC1369" s="2">
        <v>1</v>
      </c>
      <c r="AD1369" s="2" t="str">
        <f>_xlfn.CONCAT(Exposure_Information[[#This Row],[Occupany Code]]," - ",Exposure_Information[[#This Row],[Type of building occupancy]])</f>
        <v>ATC - 1</v>
      </c>
      <c r="AE1369" s="5">
        <v>279000</v>
      </c>
      <c r="AF1369" s="5">
        <v>195300</v>
      </c>
      <c r="AG1369" s="5">
        <v>55800</v>
      </c>
      <c r="AH1369" s="5">
        <f>SUM(Exposure_Information[[#This Row],[Building Coverage Value]:[Business interruption value]])</f>
        <v>530100</v>
      </c>
      <c r="AI1369" s="5">
        <f>SUM(Exposure_Information[[#This Row],[Building Coverage Value]:[Contents Coverage Value]])</f>
        <v>474300</v>
      </c>
      <c r="AJ1369" s="26"/>
    </row>
    <row r="1370" spans="1:36" ht="26" x14ac:dyDescent="0.3">
      <c r="A1370" s="2" t="s">
        <v>148</v>
      </c>
      <c r="B1370" s="2" t="s">
        <v>156</v>
      </c>
      <c r="C1370" s="2" t="s">
        <v>325</v>
      </c>
      <c r="D1370" s="2">
        <v>7015</v>
      </c>
      <c r="E1370" s="2" t="s">
        <v>335</v>
      </c>
      <c r="F1370" s="2" t="s">
        <v>1471</v>
      </c>
      <c r="G1370" s="3">
        <v>5749</v>
      </c>
      <c r="H1370" s="3">
        <v>10000</v>
      </c>
      <c r="I1370" s="71">
        <f>Exposure_Information[[#This Row],[Total  Insured Value]]+Exposure_Information[[#This Row],[Policy Deductible]]</f>
        <v>437000</v>
      </c>
      <c r="J1370" s="2">
        <v>9432</v>
      </c>
      <c r="K1370" s="3">
        <v>1</v>
      </c>
      <c r="L1370" s="2" t="s">
        <v>9</v>
      </c>
      <c r="M1370" s="2" t="s">
        <v>10713</v>
      </c>
      <c r="N1370" s="3" t="s">
        <v>1472</v>
      </c>
      <c r="O1370" s="2" t="s">
        <v>100</v>
      </c>
      <c r="P1370" s="2" t="s">
        <v>90</v>
      </c>
      <c r="Q1370" s="3">
        <v>17</v>
      </c>
      <c r="R1370" s="2" t="s">
        <v>127</v>
      </c>
      <c r="S1370" s="3">
        <v>25</v>
      </c>
      <c r="T1370" s="2" t="s">
        <v>10</v>
      </c>
      <c r="U1370" s="3">
        <v>42.318508999999999</v>
      </c>
      <c r="V1370" s="2" t="s">
        <v>10835</v>
      </c>
      <c r="W1370" s="2" t="s">
        <v>149</v>
      </c>
      <c r="X1370" s="3">
        <v>2</v>
      </c>
      <c r="Y1370" s="3" t="str">
        <f>_xlfn.CONCAT(Exposure_Information[[#This Row],[Building Construction Code]]," - ",Exposure_Information[[#This Row],[Type of building construction]])</f>
        <v>RMS - 2</v>
      </c>
      <c r="Z1370" s="3">
        <v>0</v>
      </c>
      <c r="AA1370" s="2">
        <v>9999</v>
      </c>
      <c r="AB1370" s="2" t="s">
        <v>11</v>
      </c>
      <c r="AC1370" s="2">
        <v>37</v>
      </c>
      <c r="AD1370" s="2" t="str">
        <f>_xlfn.CONCAT(Exposure_Information[[#This Row],[Occupany Code]]," - ",Exposure_Information[[#This Row],[Type of building occupancy]])</f>
        <v>ATC - 37</v>
      </c>
      <c r="AE1370" s="5">
        <v>427000</v>
      </c>
      <c r="AF1370" s="5">
        <v>0</v>
      </c>
      <c r="AG1370" s="5">
        <v>0</v>
      </c>
      <c r="AH1370" s="5">
        <f>SUM(Exposure_Information[[#This Row],[Building Coverage Value]:[Business interruption value]])</f>
        <v>427000</v>
      </c>
      <c r="AI1370" s="5">
        <f>SUM(Exposure_Information[[#This Row],[Building Coverage Value]:[Contents Coverage Value]])</f>
        <v>427000</v>
      </c>
      <c r="AJ1370" s="26"/>
    </row>
    <row r="1371" spans="1:36" x14ac:dyDescent="0.3">
      <c r="A1371" s="2" t="s">
        <v>148</v>
      </c>
      <c r="B1371" s="2" t="s">
        <v>156</v>
      </c>
      <c r="C1371" s="2" t="s">
        <v>325</v>
      </c>
      <c r="D1371" s="2">
        <v>10409</v>
      </c>
      <c r="E1371" s="2" t="s">
        <v>367</v>
      </c>
      <c r="F1371" s="2" t="s">
        <v>647</v>
      </c>
      <c r="G1371" s="3">
        <v>1002</v>
      </c>
      <c r="H1371" s="3">
        <v>1000</v>
      </c>
      <c r="I1371" s="71">
        <f>Exposure_Information[[#This Row],[Total  Insured Value]]+Exposure_Information[[#This Row],[Policy Deductible]]</f>
        <v>531000</v>
      </c>
      <c r="J1371" s="2">
        <v>13275</v>
      </c>
      <c r="K1371" s="3">
        <v>1</v>
      </c>
      <c r="L1371" s="2" t="s">
        <v>9</v>
      </c>
      <c r="M1371" s="2" t="s">
        <v>648</v>
      </c>
      <c r="N1371" s="3" t="s">
        <v>649</v>
      </c>
      <c r="O1371" s="2" t="s">
        <v>650</v>
      </c>
      <c r="P1371" s="2" t="s">
        <v>26</v>
      </c>
      <c r="Q1371" s="3">
        <v>31</v>
      </c>
      <c r="R1371" s="2" t="s">
        <v>87</v>
      </c>
      <c r="S1371" s="3">
        <v>23</v>
      </c>
      <c r="T1371" s="2" t="s">
        <v>10</v>
      </c>
      <c r="U1371" s="3">
        <v>43.441493000000001</v>
      </c>
      <c r="V1371" s="2" t="s">
        <v>10835</v>
      </c>
      <c r="W1371" s="2" t="s">
        <v>149</v>
      </c>
      <c r="X1371" s="3">
        <v>1</v>
      </c>
      <c r="Y1371" s="3" t="str">
        <f>_xlfn.CONCAT(Exposure_Information[[#This Row],[Building Construction Code]]," - ",Exposure_Information[[#This Row],[Type of building construction]])</f>
        <v>RMS - 1</v>
      </c>
      <c r="Z1371" s="3">
        <v>0</v>
      </c>
      <c r="AA1371" s="2">
        <v>1900</v>
      </c>
      <c r="AB1371" s="2" t="s">
        <v>11</v>
      </c>
      <c r="AC1371" s="2">
        <v>1</v>
      </c>
      <c r="AD1371" s="2" t="str">
        <f>_xlfn.CONCAT(Exposure_Information[[#This Row],[Occupany Code]]," - ",Exposure_Information[[#This Row],[Type of building occupancy]])</f>
        <v>ATC - 1</v>
      </c>
      <c r="AE1371" s="5">
        <v>530000</v>
      </c>
      <c r="AF1371" s="5">
        <v>0</v>
      </c>
      <c r="AG1371" s="5">
        <v>0</v>
      </c>
      <c r="AH1371" s="5">
        <f>SUM(Exposure_Information[[#This Row],[Building Coverage Value]:[Business interruption value]])</f>
        <v>530000</v>
      </c>
      <c r="AI1371" s="5">
        <f>SUM(Exposure_Information[[#This Row],[Building Coverage Value]:[Contents Coverage Value]])</f>
        <v>530000</v>
      </c>
      <c r="AJ1371" s="26"/>
    </row>
    <row r="1372" spans="1:36" ht="26" x14ac:dyDescent="0.3">
      <c r="A1372" s="2" t="s">
        <v>148</v>
      </c>
      <c r="B1372" s="2" t="s">
        <v>156</v>
      </c>
      <c r="C1372" s="2" t="s">
        <v>325</v>
      </c>
      <c r="D1372" s="2">
        <v>7014</v>
      </c>
      <c r="E1372" s="2" t="s">
        <v>335</v>
      </c>
      <c r="F1372" s="2" t="s">
        <v>3813</v>
      </c>
      <c r="G1372" s="3">
        <v>549</v>
      </c>
      <c r="H1372" s="3">
        <v>250</v>
      </c>
      <c r="I1372" s="71">
        <f>Exposure_Information[[#This Row],[Total  Insured Value]]+Exposure_Information[[#This Row],[Policy Deductible]]</f>
        <v>56250</v>
      </c>
      <c r="J1372" s="2">
        <v>9427</v>
      </c>
      <c r="K1372" s="3">
        <v>1</v>
      </c>
      <c r="L1372" s="2" t="s">
        <v>9</v>
      </c>
      <c r="M1372" s="2" t="s">
        <v>10713</v>
      </c>
      <c r="N1372" s="2" t="s">
        <v>3814</v>
      </c>
      <c r="O1372" s="2" t="s">
        <v>100</v>
      </c>
      <c r="P1372" s="2" t="s">
        <v>90</v>
      </c>
      <c r="Q1372" s="3">
        <v>17</v>
      </c>
      <c r="R1372" s="2" t="s">
        <v>127</v>
      </c>
      <c r="S1372" s="3">
        <v>25</v>
      </c>
      <c r="T1372" s="2" t="s">
        <v>10</v>
      </c>
      <c r="U1372" s="3">
        <v>42.371502</v>
      </c>
      <c r="V1372" s="2" t="s">
        <v>10835</v>
      </c>
      <c r="W1372" s="2" t="s">
        <v>149</v>
      </c>
      <c r="X1372" s="3">
        <v>1</v>
      </c>
      <c r="Y1372" s="3" t="str">
        <f>_xlfn.CONCAT(Exposure_Information[[#This Row],[Building Construction Code]]," - ",Exposure_Information[[#This Row],[Type of building construction]])</f>
        <v>RMS - 1</v>
      </c>
      <c r="Z1372" s="3">
        <v>0</v>
      </c>
      <c r="AA1372" s="2">
        <v>9999</v>
      </c>
      <c r="AB1372" s="2" t="s">
        <v>11</v>
      </c>
      <c r="AC1372" s="2">
        <v>37</v>
      </c>
      <c r="AD1372" s="2" t="str">
        <f>_xlfn.CONCAT(Exposure_Information[[#This Row],[Occupany Code]]," - ",Exposure_Information[[#This Row],[Type of building occupancy]])</f>
        <v>ATC - 37</v>
      </c>
      <c r="AE1372" s="5">
        <v>50000</v>
      </c>
      <c r="AF1372" s="5">
        <v>6000</v>
      </c>
      <c r="AG1372" s="5">
        <v>0</v>
      </c>
      <c r="AH1372" s="5">
        <f>SUM(Exposure_Information[[#This Row],[Building Coverage Value]:[Business interruption value]])</f>
        <v>56000</v>
      </c>
      <c r="AI1372" s="5">
        <f>SUM(Exposure_Information[[#This Row],[Building Coverage Value]:[Contents Coverage Value]])</f>
        <v>56000</v>
      </c>
      <c r="AJ1372" s="26"/>
    </row>
    <row r="1373" spans="1:36" ht="26" x14ac:dyDescent="0.3">
      <c r="A1373" s="2" t="s">
        <v>148</v>
      </c>
      <c r="B1373" s="2" t="s">
        <v>156</v>
      </c>
      <c r="C1373" s="2" t="s">
        <v>325</v>
      </c>
      <c r="D1373" s="2">
        <v>7007</v>
      </c>
      <c r="E1373" s="2" t="s">
        <v>326</v>
      </c>
      <c r="F1373" s="2" t="s">
        <v>887</v>
      </c>
      <c r="G1373" s="3">
        <v>18867</v>
      </c>
      <c r="H1373" s="3">
        <v>2500</v>
      </c>
      <c r="I1373" s="71">
        <f>Exposure_Information[[#This Row],[Total  Insured Value]]+Exposure_Information[[#This Row],[Policy Deductible]]</f>
        <v>980500</v>
      </c>
      <c r="J1373" s="2">
        <v>9416</v>
      </c>
      <c r="K1373" s="3">
        <v>1</v>
      </c>
      <c r="L1373" s="2" t="s">
        <v>9</v>
      </c>
      <c r="M1373" s="2" t="s">
        <v>1365</v>
      </c>
      <c r="N1373" s="3" t="s">
        <v>1366</v>
      </c>
      <c r="O1373" s="2" t="s">
        <v>787</v>
      </c>
      <c r="P1373" s="2" t="s">
        <v>221</v>
      </c>
      <c r="Q1373" s="3">
        <v>23</v>
      </c>
      <c r="R1373" s="2" t="s">
        <v>127</v>
      </c>
      <c r="S1373" s="3">
        <v>25</v>
      </c>
      <c r="T1373" s="2" t="s">
        <v>10</v>
      </c>
      <c r="U1373" s="3">
        <v>42.232365000000001</v>
      </c>
      <c r="V1373" s="2" t="s">
        <v>10835</v>
      </c>
      <c r="W1373" s="2" t="s">
        <v>149</v>
      </c>
      <c r="X1373" s="3">
        <v>1</v>
      </c>
      <c r="Y1373" s="3" t="str">
        <f>_xlfn.CONCAT(Exposure_Information[[#This Row],[Building Construction Code]]," - ",Exposure_Information[[#This Row],[Type of building construction]])</f>
        <v>RMS - 1</v>
      </c>
      <c r="Z1373" s="3">
        <v>0</v>
      </c>
      <c r="AA1373" s="2">
        <v>1790</v>
      </c>
      <c r="AB1373" s="2" t="s">
        <v>11</v>
      </c>
      <c r="AC1373" s="2">
        <v>37</v>
      </c>
      <c r="AD1373" s="2" t="str">
        <f>_xlfn.CONCAT(Exposure_Information[[#This Row],[Occupany Code]]," - ",Exposure_Information[[#This Row],[Type of building occupancy]])</f>
        <v>ATC - 37</v>
      </c>
      <c r="AE1373" s="5">
        <v>978000</v>
      </c>
      <c r="AF1373" s="5">
        <v>0</v>
      </c>
      <c r="AG1373" s="5">
        <v>0</v>
      </c>
      <c r="AH1373" s="5">
        <f>SUM(Exposure_Information[[#This Row],[Building Coverage Value]:[Business interruption value]])</f>
        <v>978000</v>
      </c>
      <c r="AI1373" s="5">
        <f>SUM(Exposure_Information[[#This Row],[Building Coverage Value]:[Contents Coverage Value]])</f>
        <v>978000</v>
      </c>
      <c r="AJ1373" s="26"/>
    </row>
    <row r="1374" spans="1:36" ht="26" x14ac:dyDescent="0.3">
      <c r="A1374" s="2" t="s">
        <v>148</v>
      </c>
      <c r="B1374" s="2" t="s">
        <v>156</v>
      </c>
      <c r="C1374" s="2" t="s">
        <v>325</v>
      </c>
      <c r="D1374" s="2">
        <v>7007</v>
      </c>
      <c r="E1374" s="2" t="s">
        <v>326</v>
      </c>
      <c r="F1374" s="2" t="s">
        <v>887</v>
      </c>
      <c r="G1374" s="3">
        <v>18867</v>
      </c>
      <c r="H1374" s="3">
        <v>2500</v>
      </c>
      <c r="I1374" s="71">
        <f>Exposure_Information[[#This Row],[Total  Insured Value]]+Exposure_Information[[#This Row],[Policy Deductible]]</f>
        <v>1142500</v>
      </c>
      <c r="J1374" s="2">
        <v>9414</v>
      </c>
      <c r="K1374" s="3">
        <v>1</v>
      </c>
      <c r="L1374" s="2" t="s">
        <v>9</v>
      </c>
      <c r="M1374" s="2" t="s">
        <v>888</v>
      </c>
      <c r="N1374" s="3" t="s">
        <v>889</v>
      </c>
      <c r="O1374" s="2" t="s">
        <v>787</v>
      </c>
      <c r="P1374" s="2" t="s">
        <v>221</v>
      </c>
      <c r="Q1374" s="3">
        <v>23</v>
      </c>
      <c r="R1374" s="2" t="s">
        <v>127</v>
      </c>
      <c r="S1374" s="3">
        <v>25</v>
      </c>
      <c r="T1374" s="2" t="s">
        <v>10</v>
      </c>
      <c r="U1374" s="3">
        <v>42.243039000000003</v>
      </c>
      <c r="V1374" s="2" t="s">
        <v>10835</v>
      </c>
      <c r="W1374" s="2" t="s">
        <v>149</v>
      </c>
      <c r="X1374" s="3">
        <v>1</v>
      </c>
      <c r="Y1374" s="3" t="str">
        <f>_xlfn.CONCAT(Exposure_Information[[#This Row],[Building Construction Code]]," - ",Exposure_Information[[#This Row],[Type of building construction]])</f>
        <v>RMS - 1</v>
      </c>
      <c r="Z1374" s="3">
        <v>0</v>
      </c>
      <c r="AA1374" s="2">
        <v>1800</v>
      </c>
      <c r="AB1374" s="2" t="s">
        <v>11</v>
      </c>
      <c r="AC1374" s="2">
        <v>37</v>
      </c>
      <c r="AD1374" s="2" t="str">
        <f>_xlfn.CONCAT(Exposure_Information[[#This Row],[Occupany Code]]," - ",Exposure_Information[[#This Row],[Type of building occupancy]])</f>
        <v>ATC - 37</v>
      </c>
      <c r="AE1374" s="5">
        <v>1140000</v>
      </c>
      <c r="AF1374" s="5">
        <v>0</v>
      </c>
      <c r="AG1374" s="5">
        <v>0</v>
      </c>
      <c r="AH1374" s="5">
        <f>SUM(Exposure_Information[[#This Row],[Building Coverage Value]:[Business interruption value]])</f>
        <v>1140000</v>
      </c>
      <c r="AI1374" s="5">
        <f>SUM(Exposure_Information[[#This Row],[Building Coverage Value]:[Contents Coverage Value]])</f>
        <v>1140000</v>
      </c>
      <c r="AJ1374" s="26"/>
    </row>
    <row r="1375" spans="1:36" ht="26" x14ac:dyDescent="0.3">
      <c r="A1375" s="2" t="s">
        <v>148</v>
      </c>
      <c r="B1375" s="2" t="s">
        <v>156</v>
      </c>
      <c r="C1375" s="2" t="s">
        <v>325</v>
      </c>
      <c r="D1375" s="2">
        <v>108685</v>
      </c>
      <c r="E1375" s="2" t="s">
        <v>4697</v>
      </c>
      <c r="F1375" s="2" t="s">
        <v>5453</v>
      </c>
      <c r="G1375" s="3">
        <v>932</v>
      </c>
      <c r="H1375" s="3">
        <v>250</v>
      </c>
      <c r="I1375" s="71">
        <f>Exposure_Information[[#This Row],[Total  Insured Value]]+Exposure_Information[[#This Row],[Policy Deductible]]</f>
        <v>527500</v>
      </c>
      <c r="J1375" s="2">
        <v>111815</v>
      </c>
      <c r="K1375" s="3">
        <v>1</v>
      </c>
      <c r="L1375" s="2" t="s">
        <v>9</v>
      </c>
      <c r="M1375" s="2" t="s">
        <v>5454</v>
      </c>
      <c r="N1375" s="3" t="s">
        <v>5455</v>
      </c>
      <c r="O1375" s="2" t="s">
        <v>53</v>
      </c>
      <c r="P1375" s="2" t="s">
        <v>90</v>
      </c>
      <c r="Q1375" s="3">
        <v>17</v>
      </c>
      <c r="R1375" s="2" t="s">
        <v>127</v>
      </c>
      <c r="S1375" s="3">
        <v>25</v>
      </c>
      <c r="T1375" s="2" t="s">
        <v>10</v>
      </c>
      <c r="U1375" s="3">
        <v>42.557822000000002</v>
      </c>
      <c r="V1375" s="2" t="s">
        <v>10835</v>
      </c>
      <c r="W1375" s="2" t="s">
        <v>149</v>
      </c>
      <c r="X1375" s="3">
        <v>1</v>
      </c>
      <c r="Y1375" s="3" t="str">
        <f>_xlfn.CONCAT(Exposure_Information[[#This Row],[Building Construction Code]]," - ",Exposure_Information[[#This Row],[Type of building construction]])</f>
        <v>RMS - 1</v>
      </c>
      <c r="Z1375" s="3">
        <v>0</v>
      </c>
      <c r="AA1375" s="2">
        <v>1963</v>
      </c>
      <c r="AB1375" s="2" t="s">
        <v>11</v>
      </c>
      <c r="AC1375" s="2">
        <v>1</v>
      </c>
      <c r="AD1375" s="2" t="str">
        <f>_xlfn.CONCAT(Exposure_Information[[#This Row],[Occupany Code]]," - ",Exposure_Information[[#This Row],[Type of building occupancy]])</f>
        <v>ATC - 1</v>
      </c>
      <c r="AE1375" s="5">
        <v>277500</v>
      </c>
      <c r="AF1375" s="5">
        <v>194250</v>
      </c>
      <c r="AG1375" s="5">
        <v>55500</v>
      </c>
      <c r="AH1375" s="5">
        <f>SUM(Exposure_Information[[#This Row],[Building Coverage Value]:[Business interruption value]])</f>
        <v>527250</v>
      </c>
      <c r="AI1375" s="5">
        <f>SUM(Exposure_Information[[#This Row],[Building Coverage Value]:[Contents Coverage Value]])</f>
        <v>471750</v>
      </c>
      <c r="AJ1375" s="26"/>
    </row>
    <row r="1376" spans="1:36" ht="26" x14ac:dyDescent="0.3">
      <c r="A1376" s="2" t="s">
        <v>148</v>
      </c>
      <c r="B1376" s="2" t="s">
        <v>156</v>
      </c>
      <c r="C1376" s="2" t="s">
        <v>325</v>
      </c>
      <c r="D1376" s="2">
        <v>7007</v>
      </c>
      <c r="E1376" s="2" t="s">
        <v>326</v>
      </c>
      <c r="F1376" s="2" t="s">
        <v>887</v>
      </c>
      <c r="G1376" s="3">
        <v>18867</v>
      </c>
      <c r="H1376" s="3">
        <v>2500</v>
      </c>
      <c r="I1376" s="71">
        <f>Exposure_Information[[#This Row],[Total  Insured Value]]+Exposure_Information[[#This Row],[Policy Deductible]]</f>
        <v>2982500</v>
      </c>
      <c r="J1376" s="2">
        <v>9413</v>
      </c>
      <c r="K1376" s="3">
        <v>1</v>
      </c>
      <c r="L1376" s="2" t="s">
        <v>9</v>
      </c>
      <c r="M1376" s="2" t="s">
        <v>2358</v>
      </c>
      <c r="N1376" s="3" t="s">
        <v>2359</v>
      </c>
      <c r="O1376" s="2" t="s">
        <v>787</v>
      </c>
      <c r="P1376" s="2" t="s">
        <v>221</v>
      </c>
      <c r="Q1376" s="3">
        <v>23</v>
      </c>
      <c r="R1376" s="2" t="s">
        <v>127</v>
      </c>
      <c r="S1376" s="3">
        <v>25</v>
      </c>
      <c r="T1376" s="2" t="s">
        <v>10</v>
      </c>
      <c r="U1376" s="3">
        <v>42.243158999999999</v>
      </c>
      <c r="V1376" s="2" t="s">
        <v>10835</v>
      </c>
      <c r="W1376" s="2" t="s">
        <v>149</v>
      </c>
      <c r="X1376" s="3">
        <v>1</v>
      </c>
      <c r="Y1376" s="3" t="str">
        <f>_xlfn.CONCAT(Exposure_Information[[#This Row],[Building Construction Code]]," - ",Exposure_Information[[#This Row],[Type of building construction]])</f>
        <v>RMS - 1</v>
      </c>
      <c r="Z1376" s="3">
        <v>0</v>
      </c>
      <c r="AA1376" s="2">
        <v>1972</v>
      </c>
      <c r="AB1376" s="2" t="s">
        <v>11</v>
      </c>
      <c r="AC1376" s="2">
        <v>37</v>
      </c>
      <c r="AD1376" s="2" t="str">
        <f>_xlfn.CONCAT(Exposure_Information[[#This Row],[Occupany Code]]," - ",Exposure_Information[[#This Row],[Type of building occupancy]])</f>
        <v>ATC - 37</v>
      </c>
      <c r="AE1376" s="5">
        <v>2980000</v>
      </c>
      <c r="AF1376" s="5">
        <v>0</v>
      </c>
      <c r="AG1376" s="5">
        <v>0</v>
      </c>
      <c r="AH1376" s="5">
        <f>SUM(Exposure_Information[[#This Row],[Building Coverage Value]:[Business interruption value]])</f>
        <v>2980000</v>
      </c>
      <c r="AI1376" s="5">
        <f>SUM(Exposure_Information[[#This Row],[Building Coverage Value]:[Contents Coverage Value]])</f>
        <v>2980000</v>
      </c>
      <c r="AJ1376" s="26"/>
    </row>
    <row r="1377" spans="1:36" ht="39" x14ac:dyDescent="0.3">
      <c r="A1377" s="2" t="s">
        <v>148</v>
      </c>
      <c r="B1377" s="2" t="s">
        <v>156</v>
      </c>
      <c r="C1377" s="2" t="s">
        <v>325</v>
      </c>
      <c r="D1377" s="2">
        <v>105869</v>
      </c>
      <c r="E1377" s="2" t="s">
        <v>4697</v>
      </c>
      <c r="F1377" s="2" t="s">
        <v>5122</v>
      </c>
      <c r="G1377" s="3">
        <v>1020</v>
      </c>
      <c r="H1377" s="3">
        <v>500</v>
      </c>
      <c r="I1377" s="71">
        <f>Exposure_Information[[#This Row],[Total  Insured Value]]+Exposure_Information[[#This Row],[Policy Deductible]]</f>
        <v>526800</v>
      </c>
      <c r="J1377" s="2">
        <v>108999</v>
      </c>
      <c r="K1377" s="3">
        <v>1</v>
      </c>
      <c r="L1377" s="2" t="s">
        <v>9</v>
      </c>
      <c r="M1377" s="2" t="s">
        <v>5123</v>
      </c>
      <c r="N1377" s="3" t="s">
        <v>5124</v>
      </c>
      <c r="O1377" s="2" t="s">
        <v>894</v>
      </c>
      <c r="P1377" s="2" t="s">
        <v>224</v>
      </c>
      <c r="Q1377" s="3">
        <v>21</v>
      </c>
      <c r="R1377" s="2" t="s">
        <v>127</v>
      </c>
      <c r="S1377" s="3">
        <v>25</v>
      </c>
      <c r="T1377" s="2" t="s">
        <v>10</v>
      </c>
      <c r="U1377" s="3">
        <v>42.266444999999997</v>
      </c>
      <c r="V1377" s="2" t="s">
        <v>10835</v>
      </c>
      <c r="W1377" s="2" t="s">
        <v>149</v>
      </c>
      <c r="X1377" s="3">
        <v>1</v>
      </c>
      <c r="Y1377" s="3" t="str">
        <f>_xlfn.CONCAT(Exposure_Information[[#This Row],[Building Construction Code]]," - ",Exposure_Information[[#This Row],[Type of building construction]])</f>
        <v>RMS - 1</v>
      </c>
      <c r="Z1377" s="3">
        <v>0</v>
      </c>
      <c r="AA1377" s="2">
        <v>1925</v>
      </c>
      <c r="AB1377" s="2" t="s">
        <v>11</v>
      </c>
      <c r="AC1377" s="2">
        <v>1</v>
      </c>
      <c r="AD1377" s="2" t="str">
        <f>_xlfn.CONCAT(Exposure_Information[[#This Row],[Occupany Code]]," - ",Exposure_Information[[#This Row],[Type of building occupancy]])</f>
        <v>ATC - 1</v>
      </c>
      <c r="AE1377" s="5">
        <v>277000</v>
      </c>
      <c r="AF1377" s="5">
        <v>193900</v>
      </c>
      <c r="AG1377" s="5">
        <v>55400</v>
      </c>
      <c r="AH1377" s="5">
        <f>SUM(Exposure_Information[[#This Row],[Building Coverage Value]:[Business interruption value]])</f>
        <v>526300</v>
      </c>
      <c r="AI1377" s="5">
        <f>SUM(Exposure_Information[[#This Row],[Building Coverage Value]:[Contents Coverage Value]])</f>
        <v>470900</v>
      </c>
      <c r="AJ1377" s="26"/>
    </row>
    <row r="1378" spans="1:36" ht="39" x14ac:dyDescent="0.3">
      <c r="A1378" s="2" t="s">
        <v>148</v>
      </c>
      <c r="B1378" s="2" t="s">
        <v>156</v>
      </c>
      <c r="C1378" s="2" t="s">
        <v>325</v>
      </c>
      <c r="D1378" s="2">
        <v>103427</v>
      </c>
      <c r="E1378" s="2" t="s">
        <v>4697</v>
      </c>
      <c r="F1378" s="2" t="s">
        <v>5887</v>
      </c>
      <c r="G1378" s="3">
        <v>686</v>
      </c>
      <c r="H1378" s="3">
        <v>500</v>
      </c>
      <c r="I1378" s="71">
        <f>Exposure_Information[[#This Row],[Total  Insured Value]]+Exposure_Information[[#This Row],[Policy Deductible]]</f>
        <v>526800</v>
      </c>
      <c r="J1378" s="2">
        <v>106557</v>
      </c>
      <c r="K1378" s="3">
        <v>1</v>
      </c>
      <c r="L1378" s="2" t="s">
        <v>9</v>
      </c>
      <c r="M1378" s="2" t="s">
        <v>5888</v>
      </c>
      <c r="N1378" s="3" t="s">
        <v>5889</v>
      </c>
      <c r="O1378" s="2" t="s">
        <v>45</v>
      </c>
      <c r="P1378" s="2" t="s">
        <v>155</v>
      </c>
      <c r="Q1378" s="3">
        <v>1</v>
      </c>
      <c r="R1378" s="2" t="s">
        <v>70</v>
      </c>
      <c r="S1378" s="3">
        <v>9</v>
      </c>
      <c r="T1378" s="2" t="s">
        <v>10</v>
      </c>
      <c r="U1378" s="3">
        <v>41.188285999999998</v>
      </c>
      <c r="V1378" s="2" t="s">
        <v>10835</v>
      </c>
      <c r="W1378" s="2" t="s">
        <v>149</v>
      </c>
      <c r="X1378" s="3">
        <v>1</v>
      </c>
      <c r="Y1378" s="3" t="str">
        <f>_xlfn.CONCAT(Exposure_Information[[#This Row],[Building Construction Code]]," - ",Exposure_Information[[#This Row],[Type of building construction]])</f>
        <v>RMS - 1</v>
      </c>
      <c r="Z1378" s="3">
        <v>0</v>
      </c>
      <c r="AA1378" s="2">
        <v>1954</v>
      </c>
      <c r="AB1378" s="2" t="s">
        <v>11</v>
      </c>
      <c r="AC1378" s="2">
        <v>1</v>
      </c>
      <c r="AD1378" s="2" t="str">
        <f>_xlfn.CONCAT(Exposure_Information[[#This Row],[Occupany Code]]," - ",Exposure_Information[[#This Row],[Type of building occupancy]])</f>
        <v>ATC - 1</v>
      </c>
      <c r="AE1378" s="5">
        <v>277000</v>
      </c>
      <c r="AF1378" s="5">
        <v>193900</v>
      </c>
      <c r="AG1378" s="5">
        <v>55400</v>
      </c>
      <c r="AH1378" s="5">
        <f>SUM(Exposure_Information[[#This Row],[Building Coverage Value]:[Business interruption value]])</f>
        <v>526300</v>
      </c>
      <c r="AI1378" s="5">
        <f>SUM(Exposure_Information[[#This Row],[Building Coverage Value]:[Contents Coverage Value]])</f>
        <v>470900</v>
      </c>
      <c r="AJ1378" s="26"/>
    </row>
    <row r="1379" spans="1:36" ht="26" x14ac:dyDescent="0.3">
      <c r="A1379" s="2" t="s">
        <v>148</v>
      </c>
      <c r="B1379" s="2" t="s">
        <v>156</v>
      </c>
      <c r="C1379" s="2" t="s">
        <v>325</v>
      </c>
      <c r="D1379" s="2">
        <v>114793</v>
      </c>
      <c r="E1379" s="2" t="s">
        <v>4697</v>
      </c>
      <c r="F1379" s="2" t="s">
        <v>9566</v>
      </c>
      <c r="G1379" s="3">
        <v>896</v>
      </c>
      <c r="H1379" s="3">
        <v>1000</v>
      </c>
      <c r="I1379" s="71">
        <f>Exposure_Information[[#This Row],[Total  Insured Value]]+Exposure_Information[[#This Row],[Policy Deductible]]</f>
        <v>527300</v>
      </c>
      <c r="J1379" s="2">
        <v>117923</v>
      </c>
      <c r="K1379" s="3">
        <v>1</v>
      </c>
      <c r="L1379" s="2" t="s">
        <v>9</v>
      </c>
      <c r="M1379" s="2" t="s">
        <v>9567</v>
      </c>
      <c r="N1379" s="3" t="s">
        <v>9568</v>
      </c>
      <c r="O1379" s="2" t="s">
        <v>1408</v>
      </c>
      <c r="P1379" s="2" t="s">
        <v>139</v>
      </c>
      <c r="Q1379" s="3">
        <v>9</v>
      </c>
      <c r="R1379" s="2" t="s">
        <v>70</v>
      </c>
      <c r="S1379" s="3">
        <v>9</v>
      </c>
      <c r="T1379" s="2" t="s">
        <v>10</v>
      </c>
      <c r="U1379" s="3">
        <v>41.387371000000002</v>
      </c>
      <c r="V1379" s="2" t="s">
        <v>10835</v>
      </c>
      <c r="W1379" s="2" t="s">
        <v>149</v>
      </c>
      <c r="X1379" s="3">
        <v>1</v>
      </c>
      <c r="Y1379" s="3" t="str">
        <f>_xlfn.CONCAT(Exposure_Information[[#This Row],[Building Construction Code]]," - ",Exposure_Information[[#This Row],[Type of building construction]])</f>
        <v>RMS - 1</v>
      </c>
      <c r="Z1379" s="3">
        <v>0</v>
      </c>
      <c r="AA1379" s="2">
        <v>1959</v>
      </c>
      <c r="AB1379" s="2" t="s">
        <v>11</v>
      </c>
      <c r="AC1379" s="2">
        <v>1</v>
      </c>
      <c r="AD1379" s="2" t="str">
        <f>_xlfn.CONCAT(Exposure_Information[[#This Row],[Occupany Code]]," - ",Exposure_Information[[#This Row],[Type of building occupancy]])</f>
        <v>ATC - 1</v>
      </c>
      <c r="AE1379" s="5">
        <v>277000</v>
      </c>
      <c r="AF1379" s="5">
        <v>193900</v>
      </c>
      <c r="AG1379" s="5">
        <v>55400</v>
      </c>
      <c r="AH1379" s="5">
        <f>SUM(Exposure_Information[[#This Row],[Building Coverage Value]:[Business interruption value]])</f>
        <v>526300</v>
      </c>
      <c r="AI1379" s="5">
        <f>SUM(Exposure_Information[[#This Row],[Building Coverage Value]:[Contents Coverage Value]])</f>
        <v>470900</v>
      </c>
      <c r="AJ1379" s="26"/>
    </row>
    <row r="1380" spans="1:36" ht="26" x14ac:dyDescent="0.3">
      <c r="A1380" s="2" t="s">
        <v>148</v>
      </c>
      <c r="B1380" s="2" t="s">
        <v>156</v>
      </c>
      <c r="C1380" s="2" t="s">
        <v>325</v>
      </c>
      <c r="D1380" s="2">
        <v>104950</v>
      </c>
      <c r="E1380" s="2" t="s">
        <v>4697</v>
      </c>
      <c r="F1380" s="2" t="s">
        <v>6009</v>
      </c>
      <c r="G1380" s="3">
        <v>1070</v>
      </c>
      <c r="H1380" s="3">
        <v>500</v>
      </c>
      <c r="I1380" s="71">
        <f>Exposure_Information[[#This Row],[Total  Insured Value]]+Exposure_Information[[#This Row],[Policy Deductible]]</f>
        <v>525850</v>
      </c>
      <c r="J1380" s="2">
        <v>108080</v>
      </c>
      <c r="K1380" s="3">
        <v>1</v>
      </c>
      <c r="L1380" s="2" t="s">
        <v>9</v>
      </c>
      <c r="M1380" s="2" t="s">
        <v>6010</v>
      </c>
      <c r="N1380" s="3" t="s">
        <v>6011</v>
      </c>
      <c r="O1380" s="2" t="s">
        <v>503</v>
      </c>
      <c r="P1380" s="2" t="s">
        <v>221</v>
      </c>
      <c r="Q1380" s="3">
        <v>23</v>
      </c>
      <c r="R1380" s="2" t="s">
        <v>127</v>
      </c>
      <c r="S1380" s="3">
        <v>25</v>
      </c>
      <c r="T1380" s="2" t="s">
        <v>10</v>
      </c>
      <c r="U1380" s="3">
        <v>42.080227999999998</v>
      </c>
      <c r="V1380" s="2" t="s">
        <v>10835</v>
      </c>
      <c r="W1380" s="2" t="s">
        <v>149</v>
      </c>
      <c r="X1380" s="3">
        <v>1</v>
      </c>
      <c r="Y1380" s="3" t="str">
        <f>_xlfn.CONCAT(Exposure_Information[[#This Row],[Building Construction Code]]," - ",Exposure_Information[[#This Row],[Type of building construction]])</f>
        <v>RMS - 1</v>
      </c>
      <c r="Z1380" s="3">
        <v>0</v>
      </c>
      <c r="AA1380" s="2">
        <v>1968</v>
      </c>
      <c r="AB1380" s="2" t="s">
        <v>11</v>
      </c>
      <c r="AC1380" s="2">
        <v>1</v>
      </c>
      <c r="AD1380" s="2" t="str">
        <f>_xlfn.CONCAT(Exposure_Information[[#This Row],[Occupany Code]]," - ",Exposure_Information[[#This Row],[Type of building occupancy]])</f>
        <v>ATC - 1</v>
      </c>
      <c r="AE1380" s="5">
        <v>276500</v>
      </c>
      <c r="AF1380" s="5">
        <v>193550</v>
      </c>
      <c r="AG1380" s="5">
        <v>55300</v>
      </c>
      <c r="AH1380" s="5">
        <f>SUM(Exposure_Information[[#This Row],[Building Coverage Value]:[Business interruption value]])</f>
        <v>525350</v>
      </c>
      <c r="AI1380" s="5">
        <f>SUM(Exposure_Information[[#This Row],[Building Coverage Value]:[Contents Coverage Value]])</f>
        <v>470050</v>
      </c>
      <c r="AJ1380" s="26"/>
    </row>
    <row r="1381" spans="1:36" ht="26" x14ac:dyDescent="0.3">
      <c r="A1381" s="2" t="s">
        <v>148</v>
      </c>
      <c r="B1381" s="2" t="s">
        <v>156</v>
      </c>
      <c r="C1381" s="2" t="s">
        <v>325</v>
      </c>
      <c r="D1381" s="2">
        <v>7005</v>
      </c>
      <c r="E1381" s="2" t="s">
        <v>326</v>
      </c>
      <c r="F1381" s="2" t="s">
        <v>4616</v>
      </c>
      <c r="G1381" s="3">
        <v>1295</v>
      </c>
      <c r="H1381" s="3">
        <v>1000</v>
      </c>
      <c r="I1381" s="71">
        <f>Exposure_Information[[#This Row],[Total  Insured Value]]+Exposure_Information[[#This Row],[Policy Deductible]]</f>
        <v>501000</v>
      </c>
      <c r="J1381" s="2">
        <v>9411</v>
      </c>
      <c r="K1381" s="3">
        <v>1</v>
      </c>
      <c r="L1381" s="2" t="s">
        <v>9</v>
      </c>
      <c r="M1381" s="2" t="s">
        <v>4617</v>
      </c>
      <c r="N1381" s="3" t="s">
        <v>1348</v>
      </c>
      <c r="O1381" s="2" t="s">
        <v>31</v>
      </c>
      <c r="P1381" s="2" t="s">
        <v>90</v>
      </c>
      <c r="Q1381" s="3">
        <v>17</v>
      </c>
      <c r="R1381" s="2" t="s">
        <v>127</v>
      </c>
      <c r="S1381" s="3">
        <v>25</v>
      </c>
      <c r="T1381" s="2" t="s">
        <v>10</v>
      </c>
      <c r="U1381" s="3">
        <v>42.404476000000003</v>
      </c>
      <c r="V1381" s="2" t="s">
        <v>10835</v>
      </c>
      <c r="W1381" s="2" t="s">
        <v>149</v>
      </c>
      <c r="X1381" s="3">
        <v>1</v>
      </c>
      <c r="Y1381" s="3" t="str">
        <f>_xlfn.CONCAT(Exposure_Information[[#This Row],[Building Construction Code]]," - ",Exposure_Information[[#This Row],[Type of building construction]])</f>
        <v>RMS - 1</v>
      </c>
      <c r="Z1381" s="3">
        <v>0</v>
      </c>
      <c r="AA1381" s="2">
        <v>2010</v>
      </c>
      <c r="AB1381" s="2" t="s">
        <v>11</v>
      </c>
      <c r="AC1381" s="2">
        <v>37</v>
      </c>
      <c r="AD1381" s="2" t="str">
        <f>_xlfn.CONCAT(Exposure_Information[[#This Row],[Occupany Code]]," - ",Exposure_Information[[#This Row],[Type of building occupancy]])</f>
        <v>ATC - 37</v>
      </c>
      <c r="AE1381" s="5">
        <v>500000</v>
      </c>
      <c r="AF1381" s="5">
        <v>0</v>
      </c>
      <c r="AG1381" s="5">
        <v>0</v>
      </c>
      <c r="AH1381" s="5">
        <f>SUM(Exposure_Information[[#This Row],[Building Coverage Value]:[Business interruption value]])</f>
        <v>500000</v>
      </c>
      <c r="AI1381" s="5">
        <f>SUM(Exposure_Information[[#This Row],[Building Coverage Value]:[Contents Coverage Value]])</f>
        <v>500000</v>
      </c>
      <c r="AJ1381" s="26"/>
    </row>
    <row r="1382" spans="1:36" ht="39" x14ac:dyDescent="0.3">
      <c r="A1382" s="2" t="s">
        <v>148</v>
      </c>
      <c r="B1382" s="2" t="s">
        <v>156</v>
      </c>
      <c r="C1382" s="2" t="s">
        <v>325</v>
      </c>
      <c r="D1382" s="2">
        <v>105247</v>
      </c>
      <c r="E1382" s="2" t="s">
        <v>4697</v>
      </c>
      <c r="F1382" s="2" t="s">
        <v>6416</v>
      </c>
      <c r="G1382" s="3">
        <v>822</v>
      </c>
      <c r="H1382" s="3">
        <v>1000</v>
      </c>
      <c r="I1382" s="71">
        <f>Exposure_Information[[#This Row],[Total  Insured Value]]+Exposure_Information[[#This Row],[Policy Deductible]]</f>
        <v>525400</v>
      </c>
      <c r="J1382" s="2">
        <v>108377</v>
      </c>
      <c r="K1382" s="3">
        <v>1</v>
      </c>
      <c r="L1382" s="2" t="s">
        <v>9</v>
      </c>
      <c r="M1382" s="2" t="s">
        <v>6417</v>
      </c>
      <c r="N1382" s="3" t="s">
        <v>6418</v>
      </c>
      <c r="O1382" s="2" t="s">
        <v>939</v>
      </c>
      <c r="P1382" s="2" t="s">
        <v>90</v>
      </c>
      <c r="Q1382" s="3">
        <v>17</v>
      </c>
      <c r="R1382" s="2" t="s">
        <v>127</v>
      </c>
      <c r="S1382" s="3">
        <v>25</v>
      </c>
      <c r="T1382" s="2" t="s">
        <v>10</v>
      </c>
      <c r="U1382" s="3">
        <v>42.474426000000001</v>
      </c>
      <c r="V1382" s="2" t="s">
        <v>10835</v>
      </c>
      <c r="W1382" s="2" t="s">
        <v>149</v>
      </c>
      <c r="X1382" s="3">
        <v>1</v>
      </c>
      <c r="Y1382" s="3" t="str">
        <f>_xlfn.CONCAT(Exposure_Information[[#This Row],[Building Construction Code]]," - ",Exposure_Information[[#This Row],[Type of building construction]])</f>
        <v>RMS - 1</v>
      </c>
      <c r="Z1382" s="3">
        <v>0</v>
      </c>
      <c r="AA1382" s="2">
        <v>1950</v>
      </c>
      <c r="AB1382" s="2" t="s">
        <v>11</v>
      </c>
      <c r="AC1382" s="2">
        <v>1</v>
      </c>
      <c r="AD1382" s="2" t="str">
        <f>_xlfn.CONCAT(Exposure_Information[[#This Row],[Occupany Code]]," - ",Exposure_Information[[#This Row],[Type of building occupancy]])</f>
        <v>ATC - 1</v>
      </c>
      <c r="AE1382" s="5">
        <v>276000</v>
      </c>
      <c r="AF1382" s="5">
        <v>193200</v>
      </c>
      <c r="AG1382" s="5">
        <v>55200</v>
      </c>
      <c r="AH1382" s="5">
        <f>SUM(Exposure_Information[[#This Row],[Building Coverage Value]:[Business interruption value]])</f>
        <v>524400</v>
      </c>
      <c r="AI1382" s="5">
        <f>SUM(Exposure_Information[[#This Row],[Building Coverage Value]:[Contents Coverage Value]])</f>
        <v>469200</v>
      </c>
      <c r="AJ1382" s="26"/>
    </row>
    <row r="1383" spans="1:36" ht="39" x14ac:dyDescent="0.3">
      <c r="A1383" s="2" t="s">
        <v>148</v>
      </c>
      <c r="B1383" s="2" t="s">
        <v>156</v>
      </c>
      <c r="C1383" s="2" t="s">
        <v>325</v>
      </c>
      <c r="D1383" s="2">
        <v>116311</v>
      </c>
      <c r="E1383" s="2" t="s">
        <v>4697</v>
      </c>
      <c r="F1383" s="2" t="s">
        <v>7302</v>
      </c>
      <c r="G1383" s="3">
        <v>693</v>
      </c>
      <c r="H1383" s="3">
        <v>500</v>
      </c>
      <c r="I1383" s="71">
        <f>Exposure_Information[[#This Row],[Total  Insured Value]]+Exposure_Information[[#This Row],[Policy Deductible]]</f>
        <v>524900</v>
      </c>
      <c r="J1383" s="2">
        <v>119441</v>
      </c>
      <c r="K1383" s="3">
        <v>1</v>
      </c>
      <c r="L1383" s="2" t="s">
        <v>9</v>
      </c>
      <c r="M1383" s="2" t="s">
        <v>7303</v>
      </c>
      <c r="N1383" s="3" t="s">
        <v>7304</v>
      </c>
      <c r="O1383" s="2" t="s">
        <v>83</v>
      </c>
      <c r="P1383" s="2" t="s">
        <v>187</v>
      </c>
      <c r="Q1383" s="3">
        <v>3</v>
      </c>
      <c r="R1383" s="2" t="s">
        <v>127</v>
      </c>
      <c r="S1383" s="3">
        <v>25</v>
      </c>
      <c r="T1383" s="2" t="s">
        <v>10</v>
      </c>
      <c r="U1383" s="3">
        <v>42.486980000000003</v>
      </c>
      <c r="V1383" s="2" t="s">
        <v>10835</v>
      </c>
      <c r="W1383" s="2" t="s">
        <v>149</v>
      </c>
      <c r="X1383" s="3">
        <v>1</v>
      </c>
      <c r="Y1383" s="3" t="str">
        <f>_xlfn.CONCAT(Exposure_Information[[#This Row],[Building Construction Code]]," - ",Exposure_Information[[#This Row],[Type of building construction]])</f>
        <v>RMS - 1</v>
      </c>
      <c r="Z1383" s="3">
        <v>0</v>
      </c>
      <c r="AA1383" s="2">
        <v>1970</v>
      </c>
      <c r="AB1383" s="2" t="s">
        <v>11</v>
      </c>
      <c r="AC1383" s="2">
        <v>1</v>
      </c>
      <c r="AD1383" s="2" t="str">
        <f>_xlfn.CONCAT(Exposure_Information[[#This Row],[Occupany Code]]," - ",Exposure_Information[[#This Row],[Type of building occupancy]])</f>
        <v>ATC - 1</v>
      </c>
      <c r="AE1383" s="5">
        <v>276000</v>
      </c>
      <c r="AF1383" s="5">
        <v>193200</v>
      </c>
      <c r="AG1383" s="5">
        <v>55200</v>
      </c>
      <c r="AH1383" s="5">
        <f>SUM(Exposure_Information[[#This Row],[Building Coverage Value]:[Business interruption value]])</f>
        <v>524400</v>
      </c>
      <c r="AI1383" s="5">
        <f>SUM(Exposure_Information[[#This Row],[Building Coverage Value]:[Contents Coverage Value]])</f>
        <v>469200</v>
      </c>
      <c r="AJ1383" s="26"/>
    </row>
    <row r="1384" spans="1:36" ht="39" x14ac:dyDescent="0.3">
      <c r="A1384" s="2" t="s">
        <v>148</v>
      </c>
      <c r="B1384" s="2" t="s">
        <v>156</v>
      </c>
      <c r="C1384" s="2" t="s">
        <v>325</v>
      </c>
      <c r="D1384" s="2">
        <v>115171</v>
      </c>
      <c r="E1384" s="2" t="s">
        <v>4697</v>
      </c>
      <c r="F1384" s="2" t="s">
        <v>7352</v>
      </c>
      <c r="G1384" s="3">
        <v>871</v>
      </c>
      <c r="H1384" s="3">
        <v>500</v>
      </c>
      <c r="I1384" s="71">
        <f>Exposure_Information[[#This Row],[Total  Insured Value]]+Exposure_Information[[#This Row],[Policy Deductible]]</f>
        <v>524900</v>
      </c>
      <c r="J1384" s="2">
        <v>118301</v>
      </c>
      <c r="K1384" s="3">
        <v>1</v>
      </c>
      <c r="L1384" s="2" t="s">
        <v>9</v>
      </c>
      <c r="M1384" s="2" t="s">
        <v>7353</v>
      </c>
      <c r="N1384" s="3" t="s">
        <v>7354</v>
      </c>
      <c r="O1384" s="2" t="s">
        <v>2172</v>
      </c>
      <c r="P1384" s="2" t="s">
        <v>224</v>
      </c>
      <c r="Q1384" s="3">
        <v>21</v>
      </c>
      <c r="R1384" s="2" t="s">
        <v>127</v>
      </c>
      <c r="S1384" s="3">
        <v>25</v>
      </c>
      <c r="T1384" s="2" t="s">
        <v>10</v>
      </c>
      <c r="U1384" s="3">
        <v>42.200901000000002</v>
      </c>
      <c r="V1384" s="2" t="s">
        <v>10835</v>
      </c>
      <c r="W1384" s="2" t="s">
        <v>149</v>
      </c>
      <c r="X1384" s="3">
        <v>1</v>
      </c>
      <c r="Y1384" s="3" t="str">
        <f>_xlfn.CONCAT(Exposure_Information[[#This Row],[Building Construction Code]]," - ",Exposure_Information[[#This Row],[Type of building construction]])</f>
        <v>RMS - 1</v>
      </c>
      <c r="Z1384" s="3">
        <v>0</v>
      </c>
      <c r="AA1384" s="2">
        <v>1928</v>
      </c>
      <c r="AB1384" s="2" t="s">
        <v>11</v>
      </c>
      <c r="AC1384" s="2">
        <v>1</v>
      </c>
      <c r="AD1384" s="2" t="str">
        <f>_xlfn.CONCAT(Exposure_Information[[#This Row],[Occupany Code]]," - ",Exposure_Information[[#This Row],[Type of building occupancy]])</f>
        <v>ATC - 1</v>
      </c>
      <c r="AE1384" s="5">
        <v>276000</v>
      </c>
      <c r="AF1384" s="5">
        <v>193200</v>
      </c>
      <c r="AG1384" s="5">
        <v>55200</v>
      </c>
      <c r="AH1384" s="5">
        <f>SUM(Exposure_Information[[#This Row],[Building Coverage Value]:[Business interruption value]])</f>
        <v>524400</v>
      </c>
      <c r="AI1384" s="5">
        <f>SUM(Exposure_Information[[#This Row],[Building Coverage Value]:[Contents Coverage Value]])</f>
        <v>469200</v>
      </c>
      <c r="AJ1384" s="26"/>
    </row>
    <row r="1385" spans="1:36" ht="39" x14ac:dyDescent="0.3">
      <c r="A1385" s="2" t="s">
        <v>148</v>
      </c>
      <c r="B1385" s="2" t="s">
        <v>156</v>
      </c>
      <c r="C1385" s="2" t="s">
        <v>325</v>
      </c>
      <c r="D1385" s="2">
        <v>114853</v>
      </c>
      <c r="E1385" s="2" t="s">
        <v>4697</v>
      </c>
      <c r="F1385" s="2" t="s">
        <v>8093</v>
      </c>
      <c r="G1385" s="3">
        <v>736</v>
      </c>
      <c r="H1385" s="3">
        <v>500</v>
      </c>
      <c r="I1385" s="71">
        <f>Exposure_Information[[#This Row],[Total  Insured Value]]+Exposure_Information[[#This Row],[Policy Deductible]]</f>
        <v>524900</v>
      </c>
      <c r="J1385" s="2">
        <v>117983</v>
      </c>
      <c r="K1385" s="3">
        <v>1</v>
      </c>
      <c r="L1385" s="2" t="s">
        <v>9</v>
      </c>
      <c r="M1385" s="2" t="s">
        <v>8094</v>
      </c>
      <c r="N1385" s="3" t="s">
        <v>8095</v>
      </c>
      <c r="O1385" s="2" t="s">
        <v>401</v>
      </c>
      <c r="P1385" s="2" t="s">
        <v>171</v>
      </c>
      <c r="Q1385" s="3">
        <v>27</v>
      </c>
      <c r="R1385" s="2" t="s">
        <v>127</v>
      </c>
      <c r="S1385" s="3">
        <v>25</v>
      </c>
      <c r="T1385" s="2" t="s">
        <v>10</v>
      </c>
      <c r="U1385" s="3">
        <v>42.289206999999998</v>
      </c>
      <c r="V1385" s="2" t="s">
        <v>10835</v>
      </c>
      <c r="W1385" s="2" t="s">
        <v>149</v>
      </c>
      <c r="X1385" s="3">
        <v>1</v>
      </c>
      <c r="Y1385" s="3" t="str">
        <f>_xlfn.CONCAT(Exposure_Information[[#This Row],[Building Construction Code]]," - ",Exposure_Information[[#This Row],[Type of building construction]])</f>
        <v>RMS - 1</v>
      </c>
      <c r="Z1385" s="3">
        <v>0</v>
      </c>
      <c r="AA1385" s="2">
        <v>1970</v>
      </c>
      <c r="AB1385" s="2" t="s">
        <v>11</v>
      </c>
      <c r="AC1385" s="2">
        <v>1</v>
      </c>
      <c r="AD1385" s="2" t="str">
        <f>_xlfn.CONCAT(Exposure_Information[[#This Row],[Occupany Code]]," - ",Exposure_Information[[#This Row],[Type of building occupancy]])</f>
        <v>ATC - 1</v>
      </c>
      <c r="AE1385" s="5">
        <v>276000</v>
      </c>
      <c r="AF1385" s="5">
        <v>193200</v>
      </c>
      <c r="AG1385" s="5">
        <v>55200</v>
      </c>
      <c r="AH1385" s="5">
        <f>SUM(Exposure_Information[[#This Row],[Building Coverage Value]:[Business interruption value]])</f>
        <v>524400</v>
      </c>
      <c r="AI1385" s="5">
        <f>SUM(Exposure_Information[[#This Row],[Building Coverage Value]:[Contents Coverage Value]])</f>
        <v>469200</v>
      </c>
      <c r="AJ1385" s="26"/>
    </row>
    <row r="1386" spans="1:36" ht="26" x14ac:dyDescent="0.3">
      <c r="A1386" s="2" t="s">
        <v>148</v>
      </c>
      <c r="B1386" s="2" t="s">
        <v>156</v>
      </c>
      <c r="C1386" s="2" t="s">
        <v>325</v>
      </c>
      <c r="D1386" s="2">
        <v>115268</v>
      </c>
      <c r="E1386" s="2" t="s">
        <v>4697</v>
      </c>
      <c r="F1386" s="2" t="s">
        <v>8580</v>
      </c>
      <c r="G1386" s="3">
        <v>749</v>
      </c>
      <c r="H1386" s="3">
        <v>250</v>
      </c>
      <c r="I1386" s="71">
        <f>Exposure_Information[[#This Row],[Total  Insured Value]]+Exposure_Information[[#This Row],[Policy Deductible]]</f>
        <v>524650</v>
      </c>
      <c r="J1386" s="2">
        <v>118398</v>
      </c>
      <c r="K1386" s="3">
        <v>1</v>
      </c>
      <c r="L1386" s="2" t="s">
        <v>9</v>
      </c>
      <c r="M1386" s="2" t="s">
        <v>8581</v>
      </c>
      <c r="N1386" s="3" t="s">
        <v>8582</v>
      </c>
      <c r="O1386" s="2" t="s">
        <v>585</v>
      </c>
      <c r="P1386" s="2" t="s">
        <v>224</v>
      </c>
      <c r="Q1386" s="3">
        <v>21</v>
      </c>
      <c r="R1386" s="2" t="s">
        <v>127</v>
      </c>
      <c r="S1386" s="3">
        <v>25</v>
      </c>
      <c r="T1386" s="2" t="s">
        <v>10</v>
      </c>
      <c r="U1386" s="3">
        <v>42.065745999999997</v>
      </c>
      <c r="V1386" s="2" t="s">
        <v>10835</v>
      </c>
      <c r="W1386" s="2" t="s">
        <v>149</v>
      </c>
      <c r="X1386" s="3">
        <v>1</v>
      </c>
      <c r="Y1386" s="3" t="str">
        <f>_xlfn.CONCAT(Exposure_Information[[#This Row],[Building Construction Code]]," - ",Exposure_Information[[#This Row],[Type of building construction]])</f>
        <v>RMS - 1</v>
      </c>
      <c r="Z1386" s="3">
        <v>0</v>
      </c>
      <c r="AA1386" s="2">
        <v>1971</v>
      </c>
      <c r="AB1386" s="2" t="s">
        <v>11</v>
      </c>
      <c r="AC1386" s="2">
        <v>1</v>
      </c>
      <c r="AD1386" s="2" t="str">
        <f>_xlfn.CONCAT(Exposure_Information[[#This Row],[Occupany Code]]," - ",Exposure_Information[[#This Row],[Type of building occupancy]])</f>
        <v>ATC - 1</v>
      </c>
      <c r="AE1386" s="5">
        <v>276000</v>
      </c>
      <c r="AF1386" s="5">
        <v>193200</v>
      </c>
      <c r="AG1386" s="5">
        <v>55200</v>
      </c>
      <c r="AH1386" s="5">
        <f>SUM(Exposure_Information[[#This Row],[Building Coverage Value]:[Business interruption value]])</f>
        <v>524400</v>
      </c>
      <c r="AI1386" s="5">
        <f>SUM(Exposure_Information[[#This Row],[Building Coverage Value]:[Contents Coverage Value]])</f>
        <v>469200</v>
      </c>
      <c r="AJ1386" s="26"/>
    </row>
    <row r="1387" spans="1:36" ht="26" x14ac:dyDescent="0.3">
      <c r="A1387" s="2" t="s">
        <v>148</v>
      </c>
      <c r="B1387" s="2" t="s">
        <v>156</v>
      </c>
      <c r="C1387" s="2" t="s">
        <v>325</v>
      </c>
      <c r="D1387" s="2">
        <v>114104</v>
      </c>
      <c r="E1387" s="2" t="s">
        <v>4697</v>
      </c>
      <c r="F1387" s="2" t="s">
        <v>8758</v>
      </c>
      <c r="G1387" s="3">
        <v>749</v>
      </c>
      <c r="H1387" s="3">
        <v>1000</v>
      </c>
      <c r="I1387" s="71">
        <f>Exposure_Information[[#This Row],[Total  Insured Value]]+Exposure_Information[[#This Row],[Policy Deductible]]</f>
        <v>525400</v>
      </c>
      <c r="J1387" s="2">
        <v>117234</v>
      </c>
      <c r="K1387" s="3">
        <v>1</v>
      </c>
      <c r="L1387" s="2" t="s">
        <v>9</v>
      </c>
      <c r="M1387" s="2" t="s">
        <v>8759</v>
      </c>
      <c r="N1387" s="3" t="s">
        <v>8760</v>
      </c>
      <c r="O1387" s="2" t="s">
        <v>280</v>
      </c>
      <c r="P1387" s="2" t="s">
        <v>139</v>
      </c>
      <c r="Q1387" s="3">
        <v>9</v>
      </c>
      <c r="R1387" s="2" t="s">
        <v>70</v>
      </c>
      <c r="S1387" s="3">
        <v>9</v>
      </c>
      <c r="T1387" s="2" t="s">
        <v>10</v>
      </c>
      <c r="U1387" s="3">
        <v>41.482292000000001</v>
      </c>
      <c r="V1387" s="2" t="s">
        <v>10835</v>
      </c>
      <c r="W1387" s="2" t="s">
        <v>149</v>
      </c>
      <c r="X1387" s="3">
        <v>1</v>
      </c>
      <c r="Y1387" s="3" t="str">
        <f>_xlfn.CONCAT(Exposure_Information[[#This Row],[Building Construction Code]]," - ",Exposure_Information[[#This Row],[Type of building construction]])</f>
        <v>RMS - 1</v>
      </c>
      <c r="Z1387" s="3">
        <v>0</v>
      </c>
      <c r="AA1387" s="2">
        <v>1980</v>
      </c>
      <c r="AB1387" s="2" t="s">
        <v>11</v>
      </c>
      <c r="AC1387" s="2">
        <v>1</v>
      </c>
      <c r="AD1387" s="2" t="str">
        <f>_xlfn.CONCAT(Exposure_Information[[#This Row],[Occupany Code]]," - ",Exposure_Information[[#This Row],[Type of building occupancy]])</f>
        <v>ATC - 1</v>
      </c>
      <c r="AE1387" s="5">
        <v>276000</v>
      </c>
      <c r="AF1387" s="5">
        <v>193200</v>
      </c>
      <c r="AG1387" s="5">
        <v>55200</v>
      </c>
      <c r="AH1387" s="5">
        <f>SUM(Exposure_Information[[#This Row],[Building Coverage Value]:[Business interruption value]])</f>
        <v>524400</v>
      </c>
      <c r="AI1387" s="5">
        <f>SUM(Exposure_Information[[#This Row],[Building Coverage Value]:[Contents Coverage Value]])</f>
        <v>469200</v>
      </c>
      <c r="AJ1387" s="26"/>
    </row>
    <row r="1388" spans="1:36" ht="26" x14ac:dyDescent="0.3">
      <c r="A1388" s="2" t="s">
        <v>148</v>
      </c>
      <c r="B1388" s="2" t="s">
        <v>156</v>
      </c>
      <c r="C1388" s="2" t="s">
        <v>325</v>
      </c>
      <c r="D1388" s="2">
        <v>114036</v>
      </c>
      <c r="E1388" s="2" t="s">
        <v>4697</v>
      </c>
      <c r="F1388" s="2" t="s">
        <v>8779</v>
      </c>
      <c r="G1388" s="3">
        <v>953</v>
      </c>
      <c r="H1388" s="3">
        <v>500</v>
      </c>
      <c r="I1388" s="71">
        <f>Exposure_Information[[#This Row],[Total  Insured Value]]+Exposure_Information[[#This Row],[Policy Deductible]]</f>
        <v>524900</v>
      </c>
      <c r="J1388" s="2">
        <v>117166</v>
      </c>
      <c r="K1388" s="3">
        <v>1</v>
      </c>
      <c r="L1388" s="2" t="s">
        <v>9</v>
      </c>
      <c r="M1388" s="2" t="s">
        <v>8780</v>
      </c>
      <c r="N1388" s="3" t="s">
        <v>8781</v>
      </c>
      <c r="O1388" s="2" t="s">
        <v>2053</v>
      </c>
      <c r="P1388" s="2" t="s">
        <v>171</v>
      </c>
      <c r="Q1388" s="3">
        <v>27</v>
      </c>
      <c r="R1388" s="2" t="s">
        <v>127</v>
      </c>
      <c r="S1388" s="3">
        <v>25</v>
      </c>
      <c r="T1388" s="2" t="s">
        <v>10</v>
      </c>
      <c r="U1388" s="3">
        <v>42.137087999999999</v>
      </c>
      <c r="V1388" s="2" t="s">
        <v>10835</v>
      </c>
      <c r="W1388" s="2" t="s">
        <v>149</v>
      </c>
      <c r="X1388" s="3">
        <v>1</v>
      </c>
      <c r="Y1388" s="3" t="str">
        <f>_xlfn.CONCAT(Exposure_Information[[#This Row],[Building Construction Code]]," - ",Exposure_Information[[#This Row],[Type of building construction]])</f>
        <v>RMS - 1</v>
      </c>
      <c r="Z1388" s="3">
        <v>0</v>
      </c>
      <c r="AA1388" s="2">
        <v>1900</v>
      </c>
      <c r="AB1388" s="2" t="s">
        <v>11</v>
      </c>
      <c r="AC1388" s="2">
        <v>1</v>
      </c>
      <c r="AD1388" s="2" t="str">
        <f>_xlfn.CONCAT(Exposure_Information[[#This Row],[Occupany Code]]," - ",Exposure_Information[[#This Row],[Type of building occupancy]])</f>
        <v>ATC - 1</v>
      </c>
      <c r="AE1388" s="5">
        <v>276000</v>
      </c>
      <c r="AF1388" s="5">
        <v>193200</v>
      </c>
      <c r="AG1388" s="5">
        <v>55200</v>
      </c>
      <c r="AH1388" s="5">
        <f>SUM(Exposure_Information[[#This Row],[Building Coverage Value]:[Business interruption value]])</f>
        <v>524400</v>
      </c>
      <c r="AI1388" s="5">
        <f>SUM(Exposure_Information[[#This Row],[Building Coverage Value]:[Contents Coverage Value]])</f>
        <v>469200</v>
      </c>
      <c r="AJ1388" s="26"/>
    </row>
    <row r="1389" spans="1:36" ht="26" x14ac:dyDescent="0.3">
      <c r="A1389" s="2" t="s">
        <v>148</v>
      </c>
      <c r="B1389" s="2" t="s">
        <v>156</v>
      </c>
      <c r="C1389" s="2" t="s">
        <v>325</v>
      </c>
      <c r="D1389" s="2">
        <v>123884</v>
      </c>
      <c r="E1389" s="2" t="s">
        <v>4697</v>
      </c>
      <c r="F1389" s="2" t="s">
        <v>9757</v>
      </c>
      <c r="G1389" s="3">
        <v>687</v>
      </c>
      <c r="H1389" s="3">
        <v>500</v>
      </c>
      <c r="I1389" s="71">
        <f>Exposure_Information[[#This Row],[Total  Insured Value]]+Exposure_Information[[#This Row],[Policy Deductible]]</f>
        <v>524900</v>
      </c>
      <c r="J1389" s="2">
        <v>127014</v>
      </c>
      <c r="K1389" s="3">
        <v>1</v>
      </c>
      <c r="L1389" s="2" t="s">
        <v>9</v>
      </c>
      <c r="M1389" s="2" t="s">
        <v>9758</v>
      </c>
      <c r="N1389" s="3" t="s">
        <v>9759</v>
      </c>
      <c r="O1389" s="2" t="s">
        <v>1819</v>
      </c>
      <c r="P1389" s="2" t="s">
        <v>90</v>
      </c>
      <c r="Q1389" s="3">
        <v>17</v>
      </c>
      <c r="R1389" s="2" t="s">
        <v>127</v>
      </c>
      <c r="S1389" s="3">
        <v>25</v>
      </c>
      <c r="T1389" s="2" t="s">
        <v>10</v>
      </c>
      <c r="U1389" s="3">
        <v>42.491017999999997</v>
      </c>
      <c r="V1389" s="2" t="s">
        <v>10835</v>
      </c>
      <c r="W1389" s="2" t="s">
        <v>149</v>
      </c>
      <c r="X1389" s="3">
        <v>1</v>
      </c>
      <c r="Y1389" s="3" t="str">
        <f>_xlfn.CONCAT(Exposure_Information[[#This Row],[Building Construction Code]]," - ",Exposure_Information[[#This Row],[Type of building construction]])</f>
        <v>RMS - 1</v>
      </c>
      <c r="Z1389" s="3">
        <v>0</v>
      </c>
      <c r="AA1389" s="2">
        <v>1952</v>
      </c>
      <c r="AB1389" s="2" t="s">
        <v>11</v>
      </c>
      <c r="AC1389" s="2">
        <v>1</v>
      </c>
      <c r="AD1389" s="2" t="str">
        <f>_xlfn.CONCAT(Exposure_Information[[#This Row],[Occupany Code]]," - ",Exposure_Information[[#This Row],[Type of building occupancy]])</f>
        <v>ATC - 1</v>
      </c>
      <c r="AE1389" s="5">
        <v>276000</v>
      </c>
      <c r="AF1389" s="5">
        <v>193200</v>
      </c>
      <c r="AG1389" s="5">
        <v>55200</v>
      </c>
      <c r="AH1389" s="5">
        <f>SUM(Exposure_Information[[#This Row],[Building Coverage Value]:[Business interruption value]])</f>
        <v>524400</v>
      </c>
      <c r="AI1389" s="5">
        <f>SUM(Exposure_Information[[#This Row],[Building Coverage Value]:[Contents Coverage Value]])</f>
        <v>469200</v>
      </c>
      <c r="AJ1389" s="26"/>
    </row>
    <row r="1390" spans="1:36" ht="26" x14ac:dyDescent="0.3">
      <c r="A1390" s="2" t="s">
        <v>148</v>
      </c>
      <c r="B1390" s="2" t="s">
        <v>156</v>
      </c>
      <c r="C1390" s="2" t="s">
        <v>325</v>
      </c>
      <c r="D1390" s="2">
        <v>122367</v>
      </c>
      <c r="E1390" s="2" t="s">
        <v>4697</v>
      </c>
      <c r="F1390" s="2" t="s">
        <v>9903</v>
      </c>
      <c r="G1390" s="3">
        <v>822</v>
      </c>
      <c r="H1390" s="3">
        <v>500</v>
      </c>
      <c r="I1390" s="71">
        <f>Exposure_Information[[#This Row],[Total  Insured Value]]+Exposure_Information[[#This Row],[Policy Deductible]]</f>
        <v>524900</v>
      </c>
      <c r="J1390" s="2">
        <v>125497</v>
      </c>
      <c r="K1390" s="3">
        <v>1</v>
      </c>
      <c r="L1390" s="2" t="s">
        <v>9</v>
      </c>
      <c r="M1390" s="2" t="s">
        <v>9904</v>
      </c>
      <c r="N1390" s="3" t="s">
        <v>9905</v>
      </c>
      <c r="O1390" s="2" t="s">
        <v>1503</v>
      </c>
      <c r="P1390" s="2" t="s">
        <v>224</v>
      </c>
      <c r="Q1390" s="3">
        <v>21</v>
      </c>
      <c r="R1390" s="2" t="s">
        <v>127</v>
      </c>
      <c r="S1390" s="3">
        <v>25</v>
      </c>
      <c r="T1390" s="2" t="s">
        <v>10</v>
      </c>
      <c r="U1390" s="3">
        <v>42.308750000000003</v>
      </c>
      <c r="V1390" s="2" t="s">
        <v>10835</v>
      </c>
      <c r="W1390" s="2" t="s">
        <v>149</v>
      </c>
      <c r="X1390" s="3">
        <v>1</v>
      </c>
      <c r="Y1390" s="3" t="str">
        <f>_xlfn.CONCAT(Exposure_Information[[#This Row],[Building Construction Code]]," - ",Exposure_Information[[#This Row],[Type of building construction]])</f>
        <v>RMS - 1</v>
      </c>
      <c r="Z1390" s="3">
        <v>0</v>
      </c>
      <c r="AA1390" s="2">
        <v>1968</v>
      </c>
      <c r="AB1390" s="2" t="s">
        <v>11</v>
      </c>
      <c r="AC1390" s="2">
        <v>1</v>
      </c>
      <c r="AD1390" s="2" t="str">
        <f>_xlfn.CONCAT(Exposure_Information[[#This Row],[Occupany Code]]," - ",Exposure_Information[[#This Row],[Type of building occupancy]])</f>
        <v>ATC - 1</v>
      </c>
      <c r="AE1390" s="5">
        <v>276000</v>
      </c>
      <c r="AF1390" s="5">
        <v>193200</v>
      </c>
      <c r="AG1390" s="5">
        <v>55200</v>
      </c>
      <c r="AH1390" s="5">
        <f>SUM(Exposure_Information[[#This Row],[Building Coverage Value]:[Business interruption value]])</f>
        <v>524400</v>
      </c>
      <c r="AI1390" s="5">
        <f>SUM(Exposure_Information[[#This Row],[Building Coverage Value]:[Contents Coverage Value]])</f>
        <v>469200</v>
      </c>
      <c r="AJ1390" s="26"/>
    </row>
    <row r="1391" spans="1:36" ht="39" x14ac:dyDescent="0.3">
      <c r="A1391" s="2" t="s">
        <v>148</v>
      </c>
      <c r="B1391" s="2" t="s">
        <v>156</v>
      </c>
      <c r="C1391" s="2" t="s">
        <v>325</v>
      </c>
      <c r="D1391" s="2">
        <v>125012</v>
      </c>
      <c r="E1391" s="2" t="s">
        <v>4697</v>
      </c>
      <c r="F1391" s="2" t="s">
        <v>10529</v>
      </c>
      <c r="G1391" s="3">
        <v>849</v>
      </c>
      <c r="H1391" s="3">
        <v>1000</v>
      </c>
      <c r="I1391" s="71">
        <f>Exposure_Information[[#This Row],[Total  Insured Value]]+Exposure_Information[[#This Row],[Policy Deductible]]</f>
        <v>525400</v>
      </c>
      <c r="J1391" s="2">
        <v>128142</v>
      </c>
      <c r="K1391" s="3">
        <v>1</v>
      </c>
      <c r="L1391" s="2" t="s">
        <v>9</v>
      </c>
      <c r="M1391" s="2" t="s">
        <v>10530</v>
      </c>
      <c r="N1391" s="3" t="s">
        <v>10531</v>
      </c>
      <c r="O1391" s="2" t="s">
        <v>685</v>
      </c>
      <c r="P1391" s="2" t="s">
        <v>224</v>
      </c>
      <c r="Q1391" s="3">
        <v>21</v>
      </c>
      <c r="R1391" s="2" t="s">
        <v>127</v>
      </c>
      <c r="S1391" s="3">
        <v>25</v>
      </c>
      <c r="T1391" s="2" t="s">
        <v>10</v>
      </c>
      <c r="U1391" s="3">
        <v>42.187874000000001</v>
      </c>
      <c r="V1391" s="2" t="s">
        <v>10835</v>
      </c>
      <c r="W1391" s="2" t="s">
        <v>149</v>
      </c>
      <c r="X1391" s="3">
        <v>1</v>
      </c>
      <c r="Y1391" s="3" t="str">
        <f>_xlfn.CONCAT(Exposure_Information[[#This Row],[Building Construction Code]]," - ",Exposure_Information[[#This Row],[Type of building construction]])</f>
        <v>RMS - 1</v>
      </c>
      <c r="Z1391" s="3">
        <v>0</v>
      </c>
      <c r="AA1391" s="2">
        <v>1957</v>
      </c>
      <c r="AB1391" s="2" t="s">
        <v>11</v>
      </c>
      <c r="AC1391" s="2">
        <v>1</v>
      </c>
      <c r="AD1391" s="2" t="str">
        <f>_xlfn.CONCAT(Exposure_Information[[#This Row],[Occupany Code]]," - ",Exposure_Information[[#This Row],[Type of building occupancy]])</f>
        <v>ATC - 1</v>
      </c>
      <c r="AE1391" s="5">
        <v>276000</v>
      </c>
      <c r="AF1391" s="5">
        <v>193200</v>
      </c>
      <c r="AG1391" s="5">
        <v>55200</v>
      </c>
      <c r="AH1391" s="5">
        <f>SUM(Exposure_Information[[#This Row],[Building Coverage Value]:[Business interruption value]])</f>
        <v>524400</v>
      </c>
      <c r="AI1391" s="5">
        <f>SUM(Exposure_Information[[#This Row],[Building Coverage Value]:[Contents Coverage Value]])</f>
        <v>469200</v>
      </c>
      <c r="AJ1391" s="26"/>
    </row>
    <row r="1392" spans="1:36" ht="26" x14ac:dyDescent="0.3">
      <c r="A1392" s="2" t="s">
        <v>148</v>
      </c>
      <c r="B1392" s="2" t="s">
        <v>156</v>
      </c>
      <c r="C1392" s="2" t="s">
        <v>325</v>
      </c>
      <c r="D1392" s="2">
        <v>12131</v>
      </c>
      <c r="E1392" s="2" t="s">
        <v>367</v>
      </c>
      <c r="F1392" s="2" t="s">
        <v>3045</v>
      </c>
      <c r="G1392" s="3">
        <v>1938</v>
      </c>
      <c r="H1392" s="3">
        <v>2500</v>
      </c>
      <c r="I1392" s="71">
        <f>Exposure_Information[[#This Row],[Total  Insured Value]]+Exposure_Information[[#This Row],[Policy Deductible]]</f>
        <v>526000</v>
      </c>
      <c r="J1392" s="2">
        <v>15044</v>
      </c>
      <c r="K1392" s="3">
        <v>1</v>
      </c>
      <c r="L1392" s="2" t="s">
        <v>9</v>
      </c>
      <c r="M1392" s="2" t="s">
        <v>3046</v>
      </c>
      <c r="N1392" s="3" t="s">
        <v>3047</v>
      </c>
      <c r="O1392" s="2" t="s">
        <v>389</v>
      </c>
      <c r="P1392" s="2" t="s">
        <v>90</v>
      </c>
      <c r="Q1392" s="3">
        <v>17</v>
      </c>
      <c r="R1392" s="2" t="s">
        <v>127</v>
      </c>
      <c r="S1392" s="3">
        <v>25</v>
      </c>
      <c r="T1392" s="2" t="s">
        <v>10</v>
      </c>
      <c r="U1392" s="3">
        <v>42.664783</v>
      </c>
      <c r="V1392" s="2" t="s">
        <v>10835</v>
      </c>
      <c r="W1392" s="2" t="s">
        <v>149</v>
      </c>
      <c r="X1392" s="3">
        <v>1</v>
      </c>
      <c r="Y1392" s="3" t="str">
        <f>_xlfn.CONCAT(Exposure_Information[[#This Row],[Building Construction Code]]," - ",Exposure_Information[[#This Row],[Type of building construction]])</f>
        <v>RMS - 1</v>
      </c>
      <c r="Z1392" s="3">
        <v>0</v>
      </c>
      <c r="AA1392" s="2">
        <v>1901</v>
      </c>
      <c r="AB1392" s="2" t="s">
        <v>11</v>
      </c>
      <c r="AC1392" s="2">
        <v>1</v>
      </c>
      <c r="AD1392" s="2" t="str">
        <f>_xlfn.CONCAT(Exposure_Information[[#This Row],[Occupany Code]]," - ",Exposure_Information[[#This Row],[Type of building occupancy]])</f>
        <v>ATC - 1</v>
      </c>
      <c r="AE1392" s="5">
        <v>523500</v>
      </c>
      <c r="AF1392" s="5">
        <v>0</v>
      </c>
      <c r="AG1392" s="5">
        <v>0</v>
      </c>
      <c r="AH1392" s="5">
        <f>SUM(Exposure_Information[[#This Row],[Building Coverage Value]:[Business interruption value]])</f>
        <v>523500</v>
      </c>
      <c r="AI1392" s="5">
        <f>SUM(Exposure_Information[[#This Row],[Building Coverage Value]:[Contents Coverage Value]])</f>
        <v>523500</v>
      </c>
      <c r="AJ1392" s="26"/>
    </row>
    <row r="1393" spans="1:36" ht="39" x14ac:dyDescent="0.3">
      <c r="A1393" s="2" t="s">
        <v>148</v>
      </c>
      <c r="B1393" s="2" t="s">
        <v>156</v>
      </c>
      <c r="C1393" s="2" t="s">
        <v>325</v>
      </c>
      <c r="D1393" s="2">
        <v>113243</v>
      </c>
      <c r="E1393" s="2" t="s">
        <v>4697</v>
      </c>
      <c r="F1393" s="2" t="s">
        <v>8965</v>
      </c>
      <c r="G1393" s="3">
        <v>798</v>
      </c>
      <c r="H1393" s="3">
        <v>250</v>
      </c>
      <c r="I1393" s="71">
        <f>Exposure_Information[[#This Row],[Total  Insured Value]]+Exposure_Information[[#This Row],[Policy Deductible]]</f>
        <v>523700</v>
      </c>
      <c r="J1393" s="2">
        <v>116373</v>
      </c>
      <c r="K1393" s="3">
        <v>1</v>
      </c>
      <c r="L1393" s="2" t="s">
        <v>9</v>
      </c>
      <c r="M1393" s="2" t="s">
        <v>8966</v>
      </c>
      <c r="N1393" s="3" t="s">
        <v>8967</v>
      </c>
      <c r="O1393" s="2" t="s">
        <v>798</v>
      </c>
      <c r="P1393" s="2" t="s">
        <v>69</v>
      </c>
      <c r="Q1393" s="3">
        <v>3</v>
      </c>
      <c r="R1393" s="2" t="s">
        <v>70</v>
      </c>
      <c r="S1393" s="3">
        <v>9</v>
      </c>
      <c r="T1393" s="2" t="s">
        <v>10</v>
      </c>
      <c r="U1393" s="3">
        <v>41.627299999999998</v>
      </c>
      <c r="V1393" s="2" t="s">
        <v>10835</v>
      </c>
      <c r="W1393" s="2" t="s">
        <v>149</v>
      </c>
      <c r="X1393" s="3">
        <v>1</v>
      </c>
      <c r="Y1393" s="3" t="str">
        <f>_xlfn.CONCAT(Exposure_Information[[#This Row],[Building Construction Code]]," - ",Exposure_Information[[#This Row],[Type of building construction]])</f>
        <v>RMS - 1</v>
      </c>
      <c r="Z1393" s="3">
        <v>0</v>
      </c>
      <c r="AA1393" s="2">
        <v>1963</v>
      </c>
      <c r="AB1393" s="2" t="s">
        <v>11</v>
      </c>
      <c r="AC1393" s="2">
        <v>1</v>
      </c>
      <c r="AD1393" s="2" t="str">
        <f>_xlfn.CONCAT(Exposure_Information[[#This Row],[Occupany Code]]," - ",Exposure_Information[[#This Row],[Type of building occupancy]])</f>
        <v>ATC - 1</v>
      </c>
      <c r="AE1393" s="5">
        <v>275500</v>
      </c>
      <c r="AF1393" s="5">
        <v>192850</v>
      </c>
      <c r="AG1393" s="5">
        <v>55100</v>
      </c>
      <c r="AH1393" s="5">
        <f>SUM(Exposure_Information[[#This Row],[Building Coverage Value]:[Business interruption value]])</f>
        <v>523450</v>
      </c>
      <c r="AI1393" s="5">
        <f>SUM(Exposure_Information[[#This Row],[Building Coverage Value]:[Contents Coverage Value]])</f>
        <v>468350</v>
      </c>
      <c r="AJ1393" s="26"/>
    </row>
    <row r="1394" spans="1:36" ht="39" x14ac:dyDescent="0.3">
      <c r="A1394" s="2" t="s">
        <v>148</v>
      </c>
      <c r="B1394" s="2" t="s">
        <v>156</v>
      </c>
      <c r="C1394" s="2" t="s">
        <v>325</v>
      </c>
      <c r="D1394" s="2">
        <v>124498</v>
      </c>
      <c r="E1394" s="2" t="s">
        <v>4697</v>
      </c>
      <c r="F1394" s="2" t="s">
        <v>10703</v>
      </c>
      <c r="G1394" s="3">
        <v>813</v>
      </c>
      <c r="H1394" s="3">
        <v>500</v>
      </c>
      <c r="I1394" s="71">
        <f>Exposure_Information[[#This Row],[Total  Insured Value]]+Exposure_Information[[#This Row],[Policy Deductible]]</f>
        <v>523950</v>
      </c>
      <c r="J1394" s="2">
        <v>127628</v>
      </c>
      <c r="K1394" s="3">
        <v>1</v>
      </c>
      <c r="L1394" s="2" t="s">
        <v>9</v>
      </c>
      <c r="M1394" s="2" t="s">
        <v>10704</v>
      </c>
      <c r="N1394" s="3" t="s">
        <v>10705</v>
      </c>
      <c r="O1394" s="2" t="s">
        <v>135</v>
      </c>
      <c r="P1394" s="2" t="s">
        <v>69</v>
      </c>
      <c r="Q1394" s="3">
        <v>3</v>
      </c>
      <c r="R1394" s="2" t="s">
        <v>70</v>
      </c>
      <c r="S1394" s="3">
        <v>9</v>
      </c>
      <c r="T1394" s="2" t="s">
        <v>10</v>
      </c>
      <c r="U1394" s="3">
        <v>41.801631999999998</v>
      </c>
      <c r="V1394" s="2" t="s">
        <v>10835</v>
      </c>
      <c r="W1394" s="2" t="s">
        <v>149</v>
      </c>
      <c r="X1394" s="3">
        <v>1</v>
      </c>
      <c r="Y1394" s="3" t="str">
        <f>_xlfn.CONCAT(Exposure_Information[[#This Row],[Building Construction Code]]," - ",Exposure_Information[[#This Row],[Type of building construction]])</f>
        <v>RMS - 1</v>
      </c>
      <c r="Z1394" s="3">
        <v>0</v>
      </c>
      <c r="AA1394" s="2">
        <v>1969</v>
      </c>
      <c r="AB1394" s="2" t="s">
        <v>11</v>
      </c>
      <c r="AC1394" s="2">
        <v>1</v>
      </c>
      <c r="AD1394" s="2" t="str">
        <f>_xlfn.CONCAT(Exposure_Information[[#This Row],[Occupany Code]]," - ",Exposure_Information[[#This Row],[Type of building occupancy]])</f>
        <v>ATC - 1</v>
      </c>
      <c r="AE1394" s="5">
        <v>275500</v>
      </c>
      <c r="AF1394" s="5">
        <v>192850</v>
      </c>
      <c r="AG1394" s="5">
        <v>55100</v>
      </c>
      <c r="AH1394" s="5">
        <f>SUM(Exposure_Information[[#This Row],[Building Coverage Value]:[Business interruption value]])</f>
        <v>523450</v>
      </c>
      <c r="AI1394" s="5">
        <f>SUM(Exposure_Information[[#This Row],[Building Coverage Value]:[Contents Coverage Value]])</f>
        <v>468350</v>
      </c>
      <c r="AJ1394" s="26"/>
    </row>
    <row r="1395" spans="1:36" ht="39" x14ac:dyDescent="0.3">
      <c r="A1395" s="2" t="s">
        <v>148</v>
      </c>
      <c r="B1395" s="2" t="s">
        <v>156</v>
      </c>
      <c r="C1395" s="2" t="s">
        <v>325</v>
      </c>
      <c r="D1395" s="2">
        <v>6990</v>
      </c>
      <c r="E1395" s="2" t="s">
        <v>326</v>
      </c>
      <c r="F1395" s="2" t="s">
        <v>2385</v>
      </c>
      <c r="G1395" s="3">
        <v>7562</v>
      </c>
      <c r="H1395" s="3">
        <v>1000</v>
      </c>
      <c r="I1395" s="71">
        <f>Exposure_Information[[#This Row],[Total  Insured Value]]+Exposure_Information[[#This Row],[Policy Deductible]]</f>
        <v>1308500</v>
      </c>
      <c r="J1395" s="2">
        <v>9389</v>
      </c>
      <c r="K1395" s="3">
        <v>1</v>
      </c>
      <c r="L1395" s="2" t="s">
        <v>9</v>
      </c>
      <c r="M1395" s="2" t="s">
        <v>2386</v>
      </c>
      <c r="N1395" s="3" t="s">
        <v>2387</v>
      </c>
      <c r="O1395" s="2" t="s">
        <v>283</v>
      </c>
      <c r="P1395" s="2" t="s">
        <v>90</v>
      </c>
      <c r="Q1395" s="3">
        <v>17</v>
      </c>
      <c r="R1395" s="2" t="s">
        <v>127</v>
      </c>
      <c r="S1395" s="3">
        <v>25</v>
      </c>
      <c r="T1395" s="2" t="s">
        <v>10</v>
      </c>
      <c r="U1395" s="3">
        <v>42.368575999999997</v>
      </c>
      <c r="V1395" s="2" t="s">
        <v>10835</v>
      </c>
      <c r="W1395" s="2" t="s">
        <v>149</v>
      </c>
      <c r="X1395" s="3">
        <v>1</v>
      </c>
      <c r="Y1395" s="3" t="str">
        <f>_xlfn.CONCAT(Exposure_Information[[#This Row],[Building Construction Code]]," - ",Exposure_Information[[#This Row],[Type of building construction]])</f>
        <v>RMS - 1</v>
      </c>
      <c r="Z1395" s="3">
        <v>0</v>
      </c>
      <c r="AA1395" s="2">
        <v>2007</v>
      </c>
      <c r="AB1395" s="2" t="s">
        <v>11</v>
      </c>
      <c r="AC1395" s="2">
        <v>37</v>
      </c>
      <c r="AD1395" s="2" t="str">
        <f>_xlfn.CONCAT(Exposure_Information[[#This Row],[Occupany Code]]," - ",Exposure_Information[[#This Row],[Type of building occupancy]])</f>
        <v>ATC - 37</v>
      </c>
      <c r="AE1395" s="5">
        <v>1307500</v>
      </c>
      <c r="AF1395" s="5">
        <v>0</v>
      </c>
      <c r="AG1395" s="5">
        <v>0</v>
      </c>
      <c r="AH1395" s="5">
        <f>SUM(Exposure_Information[[#This Row],[Building Coverage Value]:[Business interruption value]])</f>
        <v>1307500</v>
      </c>
      <c r="AI1395" s="5">
        <f>SUM(Exposure_Information[[#This Row],[Building Coverage Value]:[Contents Coverage Value]])</f>
        <v>1307500</v>
      </c>
      <c r="AJ1395" s="26"/>
    </row>
    <row r="1396" spans="1:36" ht="26" x14ac:dyDescent="0.3">
      <c r="A1396" s="2" t="s">
        <v>148</v>
      </c>
      <c r="B1396" s="2" t="s">
        <v>156</v>
      </c>
      <c r="C1396" s="2" t="s">
        <v>325</v>
      </c>
      <c r="D1396" s="2">
        <v>110299</v>
      </c>
      <c r="E1396" s="2" t="s">
        <v>4697</v>
      </c>
      <c r="F1396" s="2" t="s">
        <v>7337</v>
      </c>
      <c r="G1396" s="3">
        <v>902</v>
      </c>
      <c r="H1396" s="3">
        <v>1000</v>
      </c>
      <c r="I1396" s="71">
        <f>Exposure_Information[[#This Row],[Total  Insured Value]]+Exposure_Information[[#This Row],[Policy Deductible]]</f>
        <v>523750</v>
      </c>
      <c r="J1396" s="2">
        <v>113429</v>
      </c>
      <c r="K1396" s="3">
        <v>1</v>
      </c>
      <c r="L1396" s="2" t="s">
        <v>9</v>
      </c>
      <c r="M1396" s="2" t="s">
        <v>7338</v>
      </c>
      <c r="N1396" s="3" t="s">
        <v>7339</v>
      </c>
      <c r="O1396" s="2" t="s">
        <v>389</v>
      </c>
      <c r="P1396" s="2" t="s">
        <v>90</v>
      </c>
      <c r="Q1396" s="3">
        <v>17</v>
      </c>
      <c r="R1396" s="2" t="s">
        <v>127</v>
      </c>
      <c r="S1396" s="3">
        <v>25</v>
      </c>
      <c r="T1396" s="2" t="s">
        <v>10</v>
      </c>
      <c r="U1396" s="3">
        <v>42.616549999999997</v>
      </c>
      <c r="V1396" s="2" t="s">
        <v>10835</v>
      </c>
      <c r="W1396" s="2" t="s">
        <v>149</v>
      </c>
      <c r="X1396" s="3">
        <v>1</v>
      </c>
      <c r="Y1396" s="3" t="str">
        <f>_xlfn.CONCAT(Exposure_Information[[#This Row],[Building Construction Code]]," - ",Exposure_Information[[#This Row],[Type of building construction]])</f>
        <v>RMS - 1</v>
      </c>
      <c r="Z1396" s="3">
        <v>0</v>
      </c>
      <c r="AA1396" s="2">
        <v>1920</v>
      </c>
      <c r="AB1396" s="2" t="s">
        <v>11</v>
      </c>
      <c r="AC1396" s="2">
        <v>1</v>
      </c>
      <c r="AD1396" s="2" t="str">
        <f>_xlfn.CONCAT(Exposure_Information[[#This Row],[Occupany Code]]," - ",Exposure_Information[[#This Row],[Type of building occupancy]])</f>
        <v>ATC - 1</v>
      </c>
      <c r="AE1396" s="5">
        <v>307500</v>
      </c>
      <c r="AF1396" s="5">
        <v>153750</v>
      </c>
      <c r="AG1396" s="5">
        <v>61500</v>
      </c>
      <c r="AH1396" s="5">
        <f>SUM(Exposure_Information[[#This Row],[Building Coverage Value]:[Business interruption value]])</f>
        <v>522750</v>
      </c>
      <c r="AI1396" s="5">
        <f>SUM(Exposure_Information[[#This Row],[Building Coverage Value]:[Contents Coverage Value]])</f>
        <v>461250</v>
      </c>
      <c r="AJ1396" s="26"/>
    </row>
    <row r="1397" spans="1:36" x14ac:dyDescent="0.3">
      <c r="A1397" s="2" t="s">
        <v>148</v>
      </c>
      <c r="B1397" s="2" t="s">
        <v>156</v>
      </c>
      <c r="C1397" s="2" t="s">
        <v>325</v>
      </c>
      <c r="D1397" s="2">
        <v>12604</v>
      </c>
      <c r="E1397" s="2" t="s">
        <v>367</v>
      </c>
      <c r="F1397" s="2" t="s">
        <v>3634</v>
      </c>
      <c r="G1397" s="3">
        <v>2311</v>
      </c>
      <c r="H1397" s="3">
        <v>500</v>
      </c>
      <c r="I1397" s="71">
        <f>Exposure_Information[[#This Row],[Total  Insured Value]]+Exposure_Information[[#This Row],[Policy Deductible]]</f>
        <v>523000</v>
      </c>
      <c r="J1397" s="2">
        <v>15535</v>
      </c>
      <c r="K1397" s="3">
        <v>1</v>
      </c>
      <c r="L1397" s="2" t="s">
        <v>9</v>
      </c>
      <c r="M1397" s="2" t="s">
        <v>3635</v>
      </c>
      <c r="N1397" s="3" t="s">
        <v>3636</v>
      </c>
      <c r="O1397" s="2" t="s">
        <v>135</v>
      </c>
      <c r="P1397" s="2" t="s">
        <v>74</v>
      </c>
      <c r="Q1397" s="3">
        <v>9</v>
      </c>
      <c r="R1397" s="2" t="s">
        <v>127</v>
      </c>
      <c r="S1397" s="3">
        <v>25</v>
      </c>
      <c r="T1397" s="2" t="s">
        <v>10</v>
      </c>
      <c r="U1397" s="3">
        <v>42.575726000000003</v>
      </c>
      <c r="V1397" s="2" t="s">
        <v>10835</v>
      </c>
      <c r="W1397" s="2" t="s">
        <v>149</v>
      </c>
      <c r="X1397" s="3">
        <v>1</v>
      </c>
      <c r="Y1397" s="3" t="str">
        <f>_xlfn.CONCAT(Exposure_Information[[#This Row],[Building Construction Code]]," - ",Exposure_Information[[#This Row],[Type of building construction]])</f>
        <v>RMS - 1</v>
      </c>
      <c r="Z1397" s="3">
        <v>0</v>
      </c>
      <c r="AA1397" s="2">
        <v>1927</v>
      </c>
      <c r="AB1397" s="2" t="s">
        <v>11</v>
      </c>
      <c r="AC1397" s="2">
        <v>1</v>
      </c>
      <c r="AD1397" s="2" t="str">
        <f>_xlfn.CONCAT(Exposure_Information[[#This Row],[Occupany Code]]," - ",Exposure_Information[[#This Row],[Type of building occupancy]])</f>
        <v>ATC - 1</v>
      </c>
      <c r="AE1397" s="5">
        <v>522500</v>
      </c>
      <c r="AF1397" s="5">
        <v>0</v>
      </c>
      <c r="AG1397" s="5">
        <v>0</v>
      </c>
      <c r="AH1397" s="5">
        <f>SUM(Exposure_Information[[#This Row],[Building Coverage Value]:[Business interruption value]])</f>
        <v>522500</v>
      </c>
      <c r="AI1397" s="5">
        <f>SUM(Exposure_Information[[#This Row],[Building Coverage Value]:[Contents Coverage Value]])</f>
        <v>522500</v>
      </c>
      <c r="AJ1397" s="26"/>
    </row>
    <row r="1398" spans="1:36" ht="26" x14ac:dyDescent="0.3">
      <c r="A1398" s="2" t="s">
        <v>148</v>
      </c>
      <c r="B1398" s="2" t="s">
        <v>156</v>
      </c>
      <c r="C1398" s="2" t="s">
        <v>325</v>
      </c>
      <c r="D1398" s="2">
        <v>103086</v>
      </c>
      <c r="E1398" s="2" t="s">
        <v>4697</v>
      </c>
      <c r="F1398" s="2" t="s">
        <v>5684</v>
      </c>
      <c r="G1398" s="3">
        <v>1114</v>
      </c>
      <c r="H1398" s="3">
        <v>500</v>
      </c>
      <c r="I1398" s="71">
        <f>Exposure_Information[[#This Row],[Total  Insured Value]]+Exposure_Information[[#This Row],[Policy Deductible]]</f>
        <v>523000</v>
      </c>
      <c r="J1398" s="2">
        <v>106216</v>
      </c>
      <c r="K1398" s="3">
        <v>1</v>
      </c>
      <c r="L1398" s="2" t="s">
        <v>9</v>
      </c>
      <c r="M1398" s="2" t="s">
        <v>5685</v>
      </c>
      <c r="N1398" s="3" t="s">
        <v>5686</v>
      </c>
      <c r="O1398" s="2" t="s">
        <v>3572</v>
      </c>
      <c r="P1398" s="2" t="s">
        <v>174</v>
      </c>
      <c r="Q1398" s="3">
        <v>5</v>
      </c>
      <c r="R1398" s="2" t="s">
        <v>127</v>
      </c>
      <c r="S1398" s="3">
        <v>25</v>
      </c>
      <c r="T1398" s="2" t="s">
        <v>10</v>
      </c>
      <c r="U1398" s="3">
        <v>42.055725000000002</v>
      </c>
      <c r="V1398" s="2" t="s">
        <v>10835</v>
      </c>
      <c r="W1398" s="2" t="s">
        <v>149</v>
      </c>
      <c r="X1398" s="3">
        <v>1</v>
      </c>
      <c r="Y1398" s="3" t="str">
        <f>_xlfn.CONCAT(Exposure_Information[[#This Row],[Building Construction Code]]," - ",Exposure_Information[[#This Row],[Type of building construction]])</f>
        <v>RMS - 1</v>
      </c>
      <c r="Z1398" s="3">
        <v>0</v>
      </c>
      <c r="AA1398" s="2">
        <v>1953</v>
      </c>
      <c r="AB1398" s="2" t="s">
        <v>11</v>
      </c>
      <c r="AC1398" s="2">
        <v>1</v>
      </c>
      <c r="AD1398" s="2" t="str">
        <f>_xlfn.CONCAT(Exposure_Information[[#This Row],[Occupany Code]]," - ",Exposure_Information[[#This Row],[Type of building occupancy]])</f>
        <v>ATC - 1</v>
      </c>
      <c r="AE1398" s="5">
        <v>275000</v>
      </c>
      <c r="AF1398" s="5">
        <v>192500</v>
      </c>
      <c r="AG1398" s="5">
        <v>55000</v>
      </c>
      <c r="AH1398" s="5">
        <f>SUM(Exposure_Information[[#This Row],[Building Coverage Value]:[Business interruption value]])</f>
        <v>522500</v>
      </c>
      <c r="AI1398" s="5">
        <f>SUM(Exposure_Information[[#This Row],[Building Coverage Value]:[Contents Coverage Value]])</f>
        <v>467500</v>
      </c>
      <c r="AJ1398" s="26"/>
    </row>
    <row r="1399" spans="1:36" ht="26" x14ac:dyDescent="0.3">
      <c r="A1399" s="2" t="s">
        <v>148</v>
      </c>
      <c r="B1399" s="2" t="s">
        <v>156</v>
      </c>
      <c r="C1399" s="2" t="s">
        <v>325</v>
      </c>
      <c r="D1399" s="2">
        <v>104578</v>
      </c>
      <c r="E1399" s="2" t="s">
        <v>4697</v>
      </c>
      <c r="F1399" s="2" t="s">
        <v>5893</v>
      </c>
      <c r="G1399" s="3">
        <v>722</v>
      </c>
      <c r="H1399" s="3">
        <v>500</v>
      </c>
      <c r="I1399" s="71">
        <f>Exposure_Information[[#This Row],[Total  Insured Value]]+Exposure_Information[[#This Row],[Policy Deductible]]</f>
        <v>523000</v>
      </c>
      <c r="J1399" s="2">
        <v>107708</v>
      </c>
      <c r="K1399" s="3">
        <v>1</v>
      </c>
      <c r="L1399" s="2" t="s">
        <v>9</v>
      </c>
      <c r="M1399" s="2" t="s">
        <v>5894</v>
      </c>
      <c r="N1399" s="3" t="s">
        <v>5895</v>
      </c>
      <c r="O1399" s="2" t="s">
        <v>186</v>
      </c>
      <c r="P1399" s="2" t="s">
        <v>187</v>
      </c>
      <c r="Q1399" s="3">
        <v>3</v>
      </c>
      <c r="R1399" s="2" t="s">
        <v>127</v>
      </c>
      <c r="S1399" s="3">
        <v>25</v>
      </c>
      <c r="T1399" s="2" t="s">
        <v>10</v>
      </c>
      <c r="U1399" s="3">
        <v>42.480690000000003</v>
      </c>
      <c r="V1399" s="2" t="s">
        <v>10835</v>
      </c>
      <c r="W1399" s="2" t="s">
        <v>149</v>
      </c>
      <c r="X1399" s="3">
        <v>1</v>
      </c>
      <c r="Y1399" s="3" t="str">
        <f>_xlfn.CONCAT(Exposure_Information[[#This Row],[Building Construction Code]]," - ",Exposure_Information[[#This Row],[Type of building construction]])</f>
        <v>RMS - 1</v>
      </c>
      <c r="Z1399" s="3">
        <v>0</v>
      </c>
      <c r="AA1399" s="2">
        <v>1950</v>
      </c>
      <c r="AB1399" s="2" t="s">
        <v>11</v>
      </c>
      <c r="AC1399" s="2">
        <v>1</v>
      </c>
      <c r="AD1399" s="2" t="str">
        <f>_xlfn.CONCAT(Exposure_Information[[#This Row],[Occupany Code]]," - ",Exposure_Information[[#This Row],[Type of building occupancy]])</f>
        <v>ATC - 1</v>
      </c>
      <c r="AE1399" s="5">
        <v>275000</v>
      </c>
      <c r="AF1399" s="5">
        <v>192500</v>
      </c>
      <c r="AG1399" s="5">
        <v>55000</v>
      </c>
      <c r="AH1399" s="5">
        <f>SUM(Exposure_Information[[#This Row],[Building Coverage Value]:[Business interruption value]])</f>
        <v>522500</v>
      </c>
      <c r="AI1399" s="5">
        <f>SUM(Exposure_Information[[#This Row],[Building Coverage Value]:[Contents Coverage Value]])</f>
        <v>467500</v>
      </c>
      <c r="AJ1399" s="26"/>
    </row>
    <row r="1400" spans="1:36" ht="26" x14ac:dyDescent="0.3">
      <c r="A1400" s="2" t="s">
        <v>148</v>
      </c>
      <c r="B1400" s="2" t="s">
        <v>156</v>
      </c>
      <c r="C1400" s="2" t="s">
        <v>325</v>
      </c>
      <c r="D1400" s="2">
        <v>100686</v>
      </c>
      <c r="E1400" s="2" t="s">
        <v>4697</v>
      </c>
      <c r="F1400" s="2" t="s">
        <v>7028</v>
      </c>
      <c r="G1400" s="3">
        <v>692</v>
      </c>
      <c r="H1400" s="3">
        <v>250</v>
      </c>
      <c r="I1400" s="71">
        <f>Exposure_Information[[#This Row],[Total  Insured Value]]+Exposure_Information[[#This Row],[Policy Deductible]]</f>
        <v>522750</v>
      </c>
      <c r="J1400" s="2">
        <v>103816</v>
      </c>
      <c r="K1400" s="3">
        <v>1</v>
      </c>
      <c r="L1400" s="2" t="s">
        <v>9</v>
      </c>
      <c r="M1400" s="2" t="s">
        <v>7029</v>
      </c>
      <c r="N1400" s="3" t="s">
        <v>7030</v>
      </c>
      <c r="O1400" s="2" t="s">
        <v>290</v>
      </c>
      <c r="P1400" s="2" t="s">
        <v>171</v>
      </c>
      <c r="Q1400" s="3">
        <v>27</v>
      </c>
      <c r="R1400" s="2" t="s">
        <v>127</v>
      </c>
      <c r="S1400" s="3">
        <v>25</v>
      </c>
      <c r="T1400" s="2" t="s">
        <v>10</v>
      </c>
      <c r="U1400" s="3">
        <v>42.024724999999997</v>
      </c>
      <c r="V1400" s="2" t="s">
        <v>10835</v>
      </c>
      <c r="W1400" s="2" t="s">
        <v>149</v>
      </c>
      <c r="X1400" s="3">
        <v>1</v>
      </c>
      <c r="Y1400" s="3" t="str">
        <f>_xlfn.CONCAT(Exposure_Information[[#This Row],[Building Construction Code]]," - ",Exposure_Information[[#This Row],[Type of building construction]])</f>
        <v>RMS - 1</v>
      </c>
      <c r="Z1400" s="3">
        <v>0</v>
      </c>
      <c r="AA1400" s="2">
        <v>1987</v>
      </c>
      <c r="AB1400" s="2" t="s">
        <v>11</v>
      </c>
      <c r="AC1400" s="2">
        <v>1</v>
      </c>
      <c r="AD1400" s="2" t="str">
        <f>_xlfn.CONCAT(Exposure_Information[[#This Row],[Occupany Code]]," - ",Exposure_Information[[#This Row],[Type of building occupancy]])</f>
        <v>ATC - 1</v>
      </c>
      <c r="AE1400" s="5">
        <v>275000</v>
      </c>
      <c r="AF1400" s="5">
        <v>192500</v>
      </c>
      <c r="AG1400" s="5">
        <v>55000</v>
      </c>
      <c r="AH1400" s="5">
        <f>SUM(Exposure_Information[[#This Row],[Building Coverage Value]:[Business interruption value]])</f>
        <v>522500</v>
      </c>
      <c r="AI1400" s="5">
        <f>SUM(Exposure_Information[[#This Row],[Building Coverage Value]:[Contents Coverage Value]])</f>
        <v>467500</v>
      </c>
      <c r="AJ1400" s="26"/>
    </row>
    <row r="1401" spans="1:36" ht="26" x14ac:dyDescent="0.3">
      <c r="A1401" s="2" t="s">
        <v>148</v>
      </c>
      <c r="B1401" s="2" t="s">
        <v>156</v>
      </c>
      <c r="C1401" s="2" t="s">
        <v>325</v>
      </c>
      <c r="D1401" s="2">
        <v>103857</v>
      </c>
      <c r="E1401" s="2" t="s">
        <v>4697</v>
      </c>
      <c r="F1401" s="2" t="s">
        <v>7070</v>
      </c>
      <c r="G1401" s="3">
        <v>1316</v>
      </c>
      <c r="H1401" s="3">
        <v>500</v>
      </c>
      <c r="I1401" s="71">
        <f>Exposure_Information[[#This Row],[Total  Insured Value]]+Exposure_Information[[#This Row],[Policy Deductible]]</f>
        <v>523000</v>
      </c>
      <c r="J1401" s="2">
        <v>106987</v>
      </c>
      <c r="K1401" s="3">
        <v>1</v>
      </c>
      <c r="L1401" s="2" t="s">
        <v>9</v>
      </c>
      <c r="M1401" s="2" t="s">
        <v>7071</v>
      </c>
      <c r="N1401" s="3" t="s">
        <v>7072</v>
      </c>
      <c r="O1401" s="2" t="s">
        <v>5409</v>
      </c>
      <c r="P1401" s="2" t="s">
        <v>470</v>
      </c>
      <c r="Q1401" s="3">
        <v>15</v>
      </c>
      <c r="R1401" s="2" t="s">
        <v>127</v>
      </c>
      <c r="S1401" s="3">
        <v>25</v>
      </c>
      <c r="T1401" s="2" t="s">
        <v>10</v>
      </c>
      <c r="U1401" s="3">
        <v>42.280487999999998</v>
      </c>
      <c r="V1401" s="2" t="s">
        <v>10835</v>
      </c>
      <c r="W1401" s="2" t="s">
        <v>149</v>
      </c>
      <c r="X1401" s="3">
        <v>1</v>
      </c>
      <c r="Y1401" s="3" t="str">
        <f>_xlfn.CONCAT(Exposure_Information[[#This Row],[Building Construction Code]]," - ",Exposure_Information[[#This Row],[Type of building construction]])</f>
        <v>RMS - 1</v>
      </c>
      <c r="Z1401" s="3">
        <v>0</v>
      </c>
      <c r="AA1401" s="2">
        <v>1964</v>
      </c>
      <c r="AB1401" s="2" t="s">
        <v>11</v>
      </c>
      <c r="AC1401" s="2">
        <v>1</v>
      </c>
      <c r="AD1401" s="2" t="str">
        <f>_xlfn.CONCAT(Exposure_Information[[#This Row],[Occupany Code]]," - ",Exposure_Information[[#This Row],[Type of building occupancy]])</f>
        <v>ATC - 1</v>
      </c>
      <c r="AE1401" s="5">
        <v>275000</v>
      </c>
      <c r="AF1401" s="5">
        <v>192500</v>
      </c>
      <c r="AG1401" s="5">
        <v>55000</v>
      </c>
      <c r="AH1401" s="5">
        <f>SUM(Exposure_Information[[#This Row],[Building Coverage Value]:[Business interruption value]])</f>
        <v>522500</v>
      </c>
      <c r="AI1401" s="5">
        <f>SUM(Exposure_Information[[#This Row],[Building Coverage Value]:[Contents Coverage Value]])</f>
        <v>467500</v>
      </c>
      <c r="AJ1401" s="26"/>
    </row>
    <row r="1402" spans="1:36" x14ac:dyDescent="0.3">
      <c r="A1402" s="2" t="s">
        <v>148</v>
      </c>
      <c r="B1402" s="2" t="s">
        <v>156</v>
      </c>
      <c r="C1402" s="2" t="s">
        <v>325</v>
      </c>
      <c r="D1402" s="2">
        <v>117702</v>
      </c>
      <c r="E1402" s="2" t="s">
        <v>4697</v>
      </c>
      <c r="F1402" s="2" t="s">
        <v>9635</v>
      </c>
      <c r="G1402" s="3">
        <v>1094</v>
      </c>
      <c r="H1402" s="3">
        <v>250</v>
      </c>
      <c r="I1402" s="71">
        <f>Exposure_Information[[#This Row],[Total  Insured Value]]+Exposure_Information[[#This Row],[Policy Deductible]]</f>
        <v>522750</v>
      </c>
      <c r="J1402" s="2">
        <v>120832</v>
      </c>
      <c r="K1402" s="3">
        <v>1</v>
      </c>
      <c r="L1402" s="2" t="s">
        <v>9</v>
      </c>
      <c r="M1402" s="2" t="s">
        <v>9636</v>
      </c>
      <c r="N1402" s="3" t="s">
        <v>9637</v>
      </c>
      <c r="O1402" s="2" t="s">
        <v>175</v>
      </c>
      <c r="P1402" s="2" t="s">
        <v>90</v>
      </c>
      <c r="Q1402" s="3">
        <v>17</v>
      </c>
      <c r="R1402" s="2" t="s">
        <v>127</v>
      </c>
      <c r="S1402" s="3">
        <v>25</v>
      </c>
      <c r="T1402" s="2" t="s">
        <v>10</v>
      </c>
      <c r="U1402" s="3">
        <v>42.346729000000003</v>
      </c>
      <c r="V1402" s="2" t="s">
        <v>10835</v>
      </c>
      <c r="W1402" s="2" t="s">
        <v>149</v>
      </c>
      <c r="X1402" s="3">
        <v>1</v>
      </c>
      <c r="Y1402" s="3" t="str">
        <f>_xlfn.CONCAT(Exposure_Information[[#This Row],[Building Construction Code]]," - ",Exposure_Information[[#This Row],[Type of building construction]])</f>
        <v>RMS - 1</v>
      </c>
      <c r="Z1402" s="3">
        <v>0</v>
      </c>
      <c r="AA1402" s="2">
        <v>1988</v>
      </c>
      <c r="AB1402" s="2" t="s">
        <v>11</v>
      </c>
      <c r="AC1402" s="2">
        <v>1</v>
      </c>
      <c r="AD1402" s="2" t="str">
        <f>_xlfn.CONCAT(Exposure_Information[[#This Row],[Occupany Code]]," - ",Exposure_Information[[#This Row],[Type of building occupancy]])</f>
        <v>ATC - 1</v>
      </c>
      <c r="AE1402" s="5">
        <v>275000</v>
      </c>
      <c r="AF1402" s="5">
        <v>192500</v>
      </c>
      <c r="AG1402" s="5">
        <v>55000</v>
      </c>
      <c r="AH1402" s="5">
        <f>SUM(Exposure_Information[[#This Row],[Building Coverage Value]:[Business interruption value]])</f>
        <v>522500</v>
      </c>
      <c r="AI1402" s="5">
        <f>SUM(Exposure_Information[[#This Row],[Building Coverage Value]:[Contents Coverage Value]])</f>
        <v>467500</v>
      </c>
      <c r="AJ1402" s="26"/>
    </row>
    <row r="1403" spans="1:36" ht="26" x14ac:dyDescent="0.3">
      <c r="A1403" s="2" t="s">
        <v>148</v>
      </c>
      <c r="B1403" s="2" t="s">
        <v>156</v>
      </c>
      <c r="C1403" s="2" t="s">
        <v>325</v>
      </c>
      <c r="D1403" s="2">
        <v>123586</v>
      </c>
      <c r="E1403" s="2" t="s">
        <v>4697</v>
      </c>
      <c r="F1403" s="2" t="s">
        <v>10098</v>
      </c>
      <c r="G1403" s="3">
        <v>1158</v>
      </c>
      <c r="H1403" s="3">
        <v>500</v>
      </c>
      <c r="I1403" s="71">
        <f>Exposure_Information[[#This Row],[Total  Insured Value]]+Exposure_Information[[#This Row],[Policy Deductible]]</f>
        <v>523000</v>
      </c>
      <c r="J1403" s="2">
        <v>126716</v>
      </c>
      <c r="K1403" s="3">
        <v>1</v>
      </c>
      <c r="L1403" s="2" t="s">
        <v>9</v>
      </c>
      <c r="M1403" s="2" t="s">
        <v>10099</v>
      </c>
      <c r="N1403" s="3" t="s">
        <v>10100</v>
      </c>
      <c r="O1403" s="2" t="s">
        <v>259</v>
      </c>
      <c r="P1403" s="2" t="s">
        <v>221</v>
      </c>
      <c r="Q1403" s="3">
        <v>23</v>
      </c>
      <c r="R1403" s="2" t="s">
        <v>127</v>
      </c>
      <c r="S1403" s="3">
        <v>25</v>
      </c>
      <c r="T1403" s="2" t="s">
        <v>10</v>
      </c>
      <c r="U1403" s="3">
        <v>41.943275</v>
      </c>
      <c r="V1403" s="2" t="s">
        <v>10835</v>
      </c>
      <c r="W1403" s="2" t="s">
        <v>149</v>
      </c>
      <c r="X1403" s="3">
        <v>1</v>
      </c>
      <c r="Y1403" s="3" t="str">
        <f>_xlfn.CONCAT(Exposure_Information[[#This Row],[Building Construction Code]]," - ",Exposure_Information[[#This Row],[Type of building construction]])</f>
        <v>RMS - 1</v>
      </c>
      <c r="Z1403" s="3">
        <v>0</v>
      </c>
      <c r="AA1403" s="2">
        <v>1993</v>
      </c>
      <c r="AB1403" s="2" t="s">
        <v>11</v>
      </c>
      <c r="AC1403" s="2">
        <v>1</v>
      </c>
      <c r="AD1403" s="2" t="str">
        <f>_xlfn.CONCAT(Exposure_Information[[#This Row],[Occupany Code]]," - ",Exposure_Information[[#This Row],[Type of building occupancy]])</f>
        <v>ATC - 1</v>
      </c>
      <c r="AE1403" s="5">
        <v>275000</v>
      </c>
      <c r="AF1403" s="5">
        <v>192500</v>
      </c>
      <c r="AG1403" s="5">
        <v>55000</v>
      </c>
      <c r="AH1403" s="5">
        <f>SUM(Exposure_Information[[#This Row],[Building Coverage Value]:[Business interruption value]])</f>
        <v>522500</v>
      </c>
      <c r="AI1403" s="5">
        <f>SUM(Exposure_Information[[#This Row],[Building Coverage Value]:[Contents Coverage Value]])</f>
        <v>467500</v>
      </c>
      <c r="AJ1403" s="26"/>
    </row>
    <row r="1404" spans="1:36" ht="26" x14ac:dyDescent="0.3">
      <c r="A1404" s="2" t="s">
        <v>148</v>
      </c>
      <c r="B1404" s="2" t="s">
        <v>156</v>
      </c>
      <c r="C1404" s="2" t="s">
        <v>325</v>
      </c>
      <c r="D1404" s="2">
        <v>105764</v>
      </c>
      <c r="E1404" s="2" t="s">
        <v>4697</v>
      </c>
      <c r="F1404" s="2" t="s">
        <v>6198</v>
      </c>
      <c r="G1404" s="3">
        <v>1000</v>
      </c>
      <c r="H1404" s="3">
        <v>500</v>
      </c>
      <c r="I1404" s="71">
        <f>Exposure_Information[[#This Row],[Total  Insured Value]]+Exposure_Information[[#This Row],[Policy Deductible]]</f>
        <v>522400</v>
      </c>
      <c r="J1404" s="2">
        <v>108894</v>
      </c>
      <c r="K1404" s="3">
        <v>1</v>
      </c>
      <c r="L1404" s="2" t="s">
        <v>9</v>
      </c>
      <c r="M1404" s="2" t="s">
        <v>6199</v>
      </c>
      <c r="N1404" s="3" t="s">
        <v>6200</v>
      </c>
      <c r="O1404" s="2" t="s">
        <v>238</v>
      </c>
      <c r="P1404" s="2" t="s">
        <v>74</v>
      </c>
      <c r="Q1404" s="3">
        <v>9</v>
      </c>
      <c r="R1404" s="2" t="s">
        <v>127</v>
      </c>
      <c r="S1404" s="3">
        <v>25</v>
      </c>
      <c r="T1404" s="2" t="s">
        <v>10</v>
      </c>
      <c r="U1404" s="3">
        <v>42.570661999999999</v>
      </c>
      <c r="V1404" s="2" t="s">
        <v>10835</v>
      </c>
      <c r="W1404" s="2" t="s">
        <v>149</v>
      </c>
      <c r="X1404" s="3">
        <v>1</v>
      </c>
      <c r="Y1404" s="3" t="str">
        <f>_xlfn.CONCAT(Exposure_Information[[#This Row],[Building Construction Code]]," - ",Exposure_Information[[#This Row],[Type of building construction]])</f>
        <v>RMS - 1</v>
      </c>
      <c r="Z1404" s="3">
        <v>0</v>
      </c>
      <c r="AA1404" s="2">
        <v>1950</v>
      </c>
      <c r="AB1404" s="2" t="s">
        <v>11</v>
      </c>
      <c r="AC1404" s="2">
        <v>1</v>
      </c>
      <c r="AD1404" s="2" t="str">
        <f>_xlfn.CONCAT(Exposure_Information[[#This Row],[Occupany Code]]," - ",Exposure_Information[[#This Row],[Type of building occupancy]])</f>
        <v>ATC - 1</v>
      </c>
      <c r="AE1404" s="5">
        <v>307000</v>
      </c>
      <c r="AF1404" s="5">
        <v>153500</v>
      </c>
      <c r="AG1404" s="5">
        <v>61400</v>
      </c>
      <c r="AH1404" s="5">
        <f>SUM(Exposure_Information[[#This Row],[Building Coverage Value]:[Business interruption value]])</f>
        <v>521900</v>
      </c>
      <c r="AI1404" s="5">
        <f>SUM(Exposure_Information[[#This Row],[Building Coverage Value]:[Contents Coverage Value]])</f>
        <v>460500</v>
      </c>
      <c r="AJ1404" s="26"/>
    </row>
    <row r="1405" spans="1:36" ht="26" x14ac:dyDescent="0.3">
      <c r="A1405" s="2" t="s">
        <v>148</v>
      </c>
      <c r="B1405" s="2" t="s">
        <v>156</v>
      </c>
      <c r="C1405" s="2" t="s">
        <v>325</v>
      </c>
      <c r="D1405" s="2">
        <v>115821</v>
      </c>
      <c r="E1405" s="2" t="s">
        <v>4697</v>
      </c>
      <c r="F1405" s="2" t="s">
        <v>9383</v>
      </c>
      <c r="G1405" s="3">
        <v>1246</v>
      </c>
      <c r="H1405" s="3">
        <v>1000</v>
      </c>
      <c r="I1405" s="71">
        <f>Exposure_Information[[#This Row],[Total  Insured Value]]+Exposure_Information[[#This Row],[Policy Deductible]]</f>
        <v>522900</v>
      </c>
      <c r="J1405" s="2">
        <v>118951</v>
      </c>
      <c r="K1405" s="3">
        <v>1</v>
      </c>
      <c r="L1405" s="2" t="s">
        <v>9</v>
      </c>
      <c r="M1405" s="2" t="s">
        <v>9384</v>
      </c>
      <c r="N1405" s="3" t="s">
        <v>9385</v>
      </c>
      <c r="O1405" s="2" t="s">
        <v>1012</v>
      </c>
      <c r="P1405" s="2" t="s">
        <v>72</v>
      </c>
      <c r="Q1405" s="3">
        <v>25</v>
      </c>
      <c r="R1405" s="2" t="s">
        <v>127</v>
      </c>
      <c r="S1405" s="3">
        <v>25</v>
      </c>
      <c r="T1405" s="2" t="s">
        <v>10</v>
      </c>
      <c r="U1405" s="3">
        <v>42.361344000000003</v>
      </c>
      <c r="V1405" s="2" t="s">
        <v>10835</v>
      </c>
      <c r="W1405" s="2" t="s">
        <v>149</v>
      </c>
      <c r="X1405" s="3">
        <v>1</v>
      </c>
      <c r="Y1405" s="3" t="str">
        <f>_xlfn.CONCAT(Exposure_Information[[#This Row],[Building Construction Code]]," - ",Exposure_Information[[#This Row],[Type of building construction]])</f>
        <v>RMS - 1</v>
      </c>
      <c r="Z1405" s="3">
        <v>0</v>
      </c>
      <c r="AA1405" s="2">
        <v>1955</v>
      </c>
      <c r="AB1405" s="2" t="s">
        <v>11</v>
      </c>
      <c r="AC1405" s="2">
        <v>1</v>
      </c>
      <c r="AD1405" s="2" t="str">
        <f>_xlfn.CONCAT(Exposure_Information[[#This Row],[Occupany Code]]," - ",Exposure_Information[[#This Row],[Type of building occupancy]])</f>
        <v>ATC - 1</v>
      </c>
      <c r="AE1405" s="5">
        <v>307000</v>
      </c>
      <c r="AF1405" s="5">
        <v>153500</v>
      </c>
      <c r="AG1405" s="5">
        <v>61400</v>
      </c>
      <c r="AH1405" s="5">
        <f>SUM(Exposure_Information[[#This Row],[Building Coverage Value]:[Business interruption value]])</f>
        <v>521900</v>
      </c>
      <c r="AI1405" s="5">
        <f>SUM(Exposure_Information[[#This Row],[Building Coverage Value]:[Contents Coverage Value]])</f>
        <v>460500</v>
      </c>
      <c r="AJ1405" s="26"/>
    </row>
    <row r="1406" spans="1:36" ht="26" x14ac:dyDescent="0.3">
      <c r="A1406" s="2" t="s">
        <v>148</v>
      </c>
      <c r="B1406" s="2" t="s">
        <v>156</v>
      </c>
      <c r="C1406" s="2" t="s">
        <v>325</v>
      </c>
      <c r="D1406" s="2">
        <v>102281</v>
      </c>
      <c r="E1406" s="2" t="s">
        <v>4697</v>
      </c>
      <c r="F1406" s="2" t="s">
        <v>5263</v>
      </c>
      <c r="G1406" s="3">
        <v>1006</v>
      </c>
      <c r="H1406" s="3">
        <v>500</v>
      </c>
      <c r="I1406" s="71">
        <f>Exposure_Information[[#This Row],[Total  Insured Value]]+Exposure_Information[[#This Row],[Policy Deductible]]</f>
        <v>522050</v>
      </c>
      <c r="J1406" s="2">
        <v>105411</v>
      </c>
      <c r="K1406" s="3">
        <v>1</v>
      </c>
      <c r="L1406" s="2" t="s">
        <v>9</v>
      </c>
      <c r="M1406" s="2" t="s">
        <v>5264</v>
      </c>
      <c r="N1406" s="3" t="s">
        <v>5265</v>
      </c>
      <c r="O1406" s="2" t="s">
        <v>3021</v>
      </c>
      <c r="P1406" s="2" t="s">
        <v>221</v>
      </c>
      <c r="Q1406" s="3">
        <v>23</v>
      </c>
      <c r="R1406" s="2" t="s">
        <v>127</v>
      </c>
      <c r="S1406" s="3">
        <v>25</v>
      </c>
      <c r="T1406" s="2" t="s">
        <v>10</v>
      </c>
      <c r="U1406" s="3">
        <v>42.108573999999997</v>
      </c>
      <c r="V1406" s="2" t="s">
        <v>10835</v>
      </c>
      <c r="W1406" s="2" t="s">
        <v>149</v>
      </c>
      <c r="X1406" s="3">
        <v>1</v>
      </c>
      <c r="Y1406" s="3" t="str">
        <f>_xlfn.CONCAT(Exposure_Information[[#This Row],[Building Construction Code]]," - ",Exposure_Information[[#This Row],[Type of building construction]])</f>
        <v>RMS - 1</v>
      </c>
      <c r="Z1406" s="3">
        <v>0</v>
      </c>
      <c r="AA1406" s="2">
        <v>1930</v>
      </c>
      <c r="AB1406" s="2" t="s">
        <v>11</v>
      </c>
      <c r="AC1406" s="2">
        <v>1</v>
      </c>
      <c r="AD1406" s="2" t="str">
        <f>_xlfn.CONCAT(Exposure_Information[[#This Row],[Occupany Code]]," - ",Exposure_Information[[#This Row],[Type of building occupancy]])</f>
        <v>ATC - 1</v>
      </c>
      <c r="AE1406" s="5">
        <v>274500</v>
      </c>
      <c r="AF1406" s="5">
        <v>192150</v>
      </c>
      <c r="AG1406" s="5">
        <v>54900</v>
      </c>
      <c r="AH1406" s="5">
        <f>SUM(Exposure_Information[[#This Row],[Building Coverage Value]:[Business interruption value]])</f>
        <v>521550</v>
      </c>
      <c r="AI1406" s="5">
        <f>SUM(Exposure_Information[[#This Row],[Building Coverage Value]:[Contents Coverage Value]])</f>
        <v>466650</v>
      </c>
      <c r="AJ1406" s="26"/>
    </row>
    <row r="1407" spans="1:36" ht="39" x14ac:dyDescent="0.3">
      <c r="A1407" s="2" t="s">
        <v>148</v>
      </c>
      <c r="B1407" s="2" t="s">
        <v>156</v>
      </c>
      <c r="C1407" s="2" t="s">
        <v>325</v>
      </c>
      <c r="D1407" s="2">
        <v>112408</v>
      </c>
      <c r="E1407" s="2" t="s">
        <v>4697</v>
      </c>
      <c r="F1407" s="2" t="s">
        <v>9514</v>
      </c>
      <c r="G1407" s="3">
        <v>1037</v>
      </c>
      <c r="H1407" s="3">
        <v>500</v>
      </c>
      <c r="I1407" s="71">
        <f>Exposure_Information[[#This Row],[Total  Insured Value]]+Exposure_Information[[#This Row],[Policy Deductible]]</f>
        <v>522050</v>
      </c>
      <c r="J1407" s="2">
        <v>115538</v>
      </c>
      <c r="K1407" s="3">
        <v>1</v>
      </c>
      <c r="L1407" s="2" t="s">
        <v>9</v>
      </c>
      <c r="M1407" s="2" t="s">
        <v>9515</v>
      </c>
      <c r="N1407" s="3" t="s">
        <v>9516</v>
      </c>
      <c r="O1407" s="2" t="s">
        <v>9517</v>
      </c>
      <c r="P1407" s="2" t="s">
        <v>118</v>
      </c>
      <c r="Q1407" s="3">
        <v>11</v>
      </c>
      <c r="R1407" s="2" t="s">
        <v>70</v>
      </c>
      <c r="S1407" s="3">
        <v>9</v>
      </c>
      <c r="T1407" s="2" t="s">
        <v>10</v>
      </c>
      <c r="U1407" s="3">
        <v>41.385128000000002</v>
      </c>
      <c r="V1407" s="2" t="s">
        <v>10835</v>
      </c>
      <c r="W1407" s="2" t="s">
        <v>149</v>
      </c>
      <c r="X1407" s="3">
        <v>1</v>
      </c>
      <c r="Y1407" s="3" t="str">
        <f>_xlfn.CONCAT(Exposure_Information[[#This Row],[Building Construction Code]]," - ",Exposure_Information[[#This Row],[Type of building construction]])</f>
        <v>RMS - 1</v>
      </c>
      <c r="Z1407" s="3">
        <v>0</v>
      </c>
      <c r="AA1407" s="2">
        <v>1955</v>
      </c>
      <c r="AB1407" s="2" t="s">
        <v>11</v>
      </c>
      <c r="AC1407" s="2">
        <v>1</v>
      </c>
      <c r="AD1407" s="2" t="str">
        <f>_xlfn.CONCAT(Exposure_Information[[#This Row],[Occupany Code]]," - ",Exposure_Information[[#This Row],[Type of building occupancy]])</f>
        <v>ATC - 1</v>
      </c>
      <c r="AE1407" s="5">
        <v>274500</v>
      </c>
      <c r="AF1407" s="5">
        <v>192150</v>
      </c>
      <c r="AG1407" s="5">
        <v>54900</v>
      </c>
      <c r="AH1407" s="5">
        <f>SUM(Exposure_Information[[#This Row],[Building Coverage Value]:[Business interruption value]])</f>
        <v>521550</v>
      </c>
      <c r="AI1407" s="5">
        <f>SUM(Exposure_Information[[#This Row],[Building Coverage Value]:[Contents Coverage Value]])</f>
        <v>466650</v>
      </c>
      <c r="AJ1407" s="26"/>
    </row>
    <row r="1408" spans="1:36" ht="26" x14ac:dyDescent="0.3">
      <c r="A1408" s="2" t="s">
        <v>148</v>
      </c>
      <c r="B1408" s="2" t="s">
        <v>156</v>
      </c>
      <c r="C1408" s="2" t="s">
        <v>325</v>
      </c>
      <c r="D1408" s="2">
        <v>100843</v>
      </c>
      <c r="E1408" s="2" t="s">
        <v>4697</v>
      </c>
      <c r="F1408" s="2" t="s">
        <v>5426</v>
      </c>
      <c r="G1408" s="3">
        <v>823</v>
      </c>
      <c r="H1408" s="3">
        <v>250</v>
      </c>
      <c r="I1408" s="71">
        <f>Exposure_Information[[#This Row],[Total  Insured Value]]+Exposure_Information[[#This Row],[Policy Deductible]]</f>
        <v>520850</v>
      </c>
      <c r="J1408" s="2">
        <v>103973</v>
      </c>
      <c r="K1408" s="3">
        <v>1</v>
      </c>
      <c r="L1408" s="2" t="s">
        <v>9</v>
      </c>
      <c r="M1408" s="2" t="s">
        <v>5427</v>
      </c>
      <c r="N1408" s="3" t="s">
        <v>5428</v>
      </c>
      <c r="O1408" s="2" t="s">
        <v>581</v>
      </c>
      <c r="P1408" s="2" t="s">
        <v>224</v>
      </c>
      <c r="Q1408" s="3">
        <v>21</v>
      </c>
      <c r="R1408" s="2" t="s">
        <v>127</v>
      </c>
      <c r="S1408" s="3">
        <v>25</v>
      </c>
      <c r="T1408" s="2" t="s">
        <v>10</v>
      </c>
      <c r="U1408" s="3">
        <v>42.167867000000001</v>
      </c>
      <c r="V1408" s="2" t="s">
        <v>10835</v>
      </c>
      <c r="W1408" s="2" t="s">
        <v>149</v>
      </c>
      <c r="X1408" s="3">
        <v>1</v>
      </c>
      <c r="Y1408" s="3" t="str">
        <f>_xlfn.CONCAT(Exposure_Information[[#This Row],[Building Construction Code]]," - ",Exposure_Information[[#This Row],[Type of building construction]])</f>
        <v>RMS - 1</v>
      </c>
      <c r="Z1408" s="3">
        <v>0</v>
      </c>
      <c r="AA1408" s="2">
        <v>1964</v>
      </c>
      <c r="AB1408" s="2" t="s">
        <v>11</v>
      </c>
      <c r="AC1408" s="2">
        <v>1</v>
      </c>
      <c r="AD1408" s="2" t="str">
        <f>_xlfn.CONCAT(Exposure_Information[[#This Row],[Occupany Code]]," - ",Exposure_Information[[#This Row],[Type of building occupancy]])</f>
        <v>ATC - 1</v>
      </c>
      <c r="AE1408" s="5">
        <v>274000</v>
      </c>
      <c r="AF1408" s="5">
        <v>191800</v>
      </c>
      <c r="AG1408" s="5">
        <v>54800</v>
      </c>
      <c r="AH1408" s="5">
        <f>SUM(Exposure_Information[[#This Row],[Building Coverage Value]:[Business interruption value]])</f>
        <v>520600</v>
      </c>
      <c r="AI1408" s="5">
        <f>SUM(Exposure_Information[[#This Row],[Building Coverage Value]:[Contents Coverage Value]])</f>
        <v>465800</v>
      </c>
      <c r="AJ1408" s="26"/>
    </row>
    <row r="1409" spans="1:36" ht="39" x14ac:dyDescent="0.3">
      <c r="A1409" s="2" t="s">
        <v>148</v>
      </c>
      <c r="B1409" s="2" t="s">
        <v>156</v>
      </c>
      <c r="C1409" s="2" t="s">
        <v>325</v>
      </c>
      <c r="D1409" s="2">
        <v>112157</v>
      </c>
      <c r="E1409" s="2" t="s">
        <v>4697</v>
      </c>
      <c r="F1409" s="2" t="s">
        <v>8801</v>
      </c>
      <c r="G1409" s="3">
        <v>1165</v>
      </c>
      <c r="H1409" s="3">
        <v>1000</v>
      </c>
      <c r="I1409" s="71">
        <f>Exposure_Information[[#This Row],[Total  Insured Value]]+Exposure_Information[[#This Row],[Policy Deductible]]</f>
        <v>521600</v>
      </c>
      <c r="J1409" s="2">
        <v>115287</v>
      </c>
      <c r="K1409" s="3">
        <v>1</v>
      </c>
      <c r="L1409" s="2" t="s">
        <v>9</v>
      </c>
      <c r="M1409" s="2" t="s">
        <v>8802</v>
      </c>
      <c r="N1409" s="3" t="s">
        <v>8803</v>
      </c>
      <c r="O1409" s="2" t="s">
        <v>217</v>
      </c>
      <c r="P1409" s="2" t="s">
        <v>139</v>
      </c>
      <c r="Q1409" s="3">
        <v>9</v>
      </c>
      <c r="R1409" s="2" t="s">
        <v>70</v>
      </c>
      <c r="S1409" s="3">
        <v>9</v>
      </c>
      <c r="T1409" s="2" t="s">
        <v>10</v>
      </c>
      <c r="U1409" s="3">
        <v>41.258934000000004</v>
      </c>
      <c r="V1409" s="2" t="s">
        <v>10835</v>
      </c>
      <c r="W1409" s="2" t="s">
        <v>149</v>
      </c>
      <c r="X1409" s="3">
        <v>1</v>
      </c>
      <c r="Y1409" s="3" t="str">
        <f>_xlfn.CONCAT(Exposure_Information[[#This Row],[Building Construction Code]]," - ",Exposure_Information[[#This Row],[Type of building construction]])</f>
        <v>RMS - 1</v>
      </c>
      <c r="Z1409" s="3">
        <v>0</v>
      </c>
      <c r="AA1409" s="2">
        <v>1961</v>
      </c>
      <c r="AB1409" s="2" t="s">
        <v>11</v>
      </c>
      <c r="AC1409" s="2">
        <v>1</v>
      </c>
      <c r="AD1409" s="2" t="str">
        <f>_xlfn.CONCAT(Exposure_Information[[#This Row],[Occupany Code]]," - ",Exposure_Information[[#This Row],[Type of building occupancy]])</f>
        <v>ATC - 1</v>
      </c>
      <c r="AE1409" s="5">
        <v>274000</v>
      </c>
      <c r="AF1409" s="5">
        <v>191800</v>
      </c>
      <c r="AG1409" s="5">
        <v>54800</v>
      </c>
      <c r="AH1409" s="5">
        <f>SUM(Exposure_Information[[#This Row],[Building Coverage Value]:[Business interruption value]])</f>
        <v>520600</v>
      </c>
      <c r="AI1409" s="5">
        <f>SUM(Exposure_Information[[#This Row],[Building Coverage Value]:[Contents Coverage Value]])</f>
        <v>465800</v>
      </c>
      <c r="AJ1409" s="26"/>
    </row>
    <row r="1410" spans="1:36" ht="39" x14ac:dyDescent="0.3">
      <c r="A1410" s="2" t="s">
        <v>148</v>
      </c>
      <c r="B1410" s="2" t="s">
        <v>156</v>
      </c>
      <c r="C1410" s="2" t="s">
        <v>325</v>
      </c>
      <c r="D1410" s="2">
        <v>16768</v>
      </c>
      <c r="E1410" s="2" t="s">
        <v>367</v>
      </c>
      <c r="F1410" s="2" t="s">
        <v>4498</v>
      </c>
      <c r="G1410" s="3">
        <v>1550</v>
      </c>
      <c r="H1410" s="3">
        <v>1000</v>
      </c>
      <c r="I1410" s="71">
        <f>Exposure_Information[[#This Row],[Total  Insured Value]]+Exposure_Information[[#This Row],[Policy Deductible]]</f>
        <v>521500</v>
      </c>
      <c r="J1410" s="2">
        <v>19836</v>
      </c>
      <c r="K1410" s="3">
        <v>1</v>
      </c>
      <c r="L1410" s="2" t="s">
        <v>9</v>
      </c>
      <c r="M1410" s="2" t="s">
        <v>4499</v>
      </c>
      <c r="N1410" s="3" t="s">
        <v>4500</v>
      </c>
      <c r="O1410" s="2" t="s">
        <v>664</v>
      </c>
      <c r="P1410" s="2" t="s">
        <v>72</v>
      </c>
      <c r="Q1410" s="3">
        <v>25</v>
      </c>
      <c r="R1410" s="2" t="s">
        <v>127</v>
      </c>
      <c r="S1410" s="3">
        <v>25</v>
      </c>
      <c r="T1410" s="2" t="s">
        <v>10</v>
      </c>
      <c r="U1410" s="3">
        <v>42.263252000000001</v>
      </c>
      <c r="V1410" s="2" t="s">
        <v>10835</v>
      </c>
      <c r="W1410" s="2" t="s">
        <v>149</v>
      </c>
      <c r="X1410" s="3">
        <v>1</v>
      </c>
      <c r="Y1410" s="3" t="str">
        <f>_xlfn.CONCAT(Exposure_Information[[#This Row],[Building Construction Code]]," - ",Exposure_Information[[#This Row],[Type of building construction]])</f>
        <v>RMS - 1</v>
      </c>
      <c r="Z1410" s="3">
        <v>0</v>
      </c>
      <c r="AA1410" s="2">
        <v>1920</v>
      </c>
      <c r="AB1410" s="2" t="s">
        <v>11</v>
      </c>
      <c r="AC1410" s="2">
        <v>1</v>
      </c>
      <c r="AD1410" s="2" t="str">
        <f>_xlfn.CONCAT(Exposure_Information[[#This Row],[Occupany Code]]," - ",Exposure_Information[[#This Row],[Type of building occupancy]])</f>
        <v>ATC - 1</v>
      </c>
      <c r="AE1410" s="5">
        <v>520500</v>
      </c>
      <c r="AF1410" s="5">
        <v>0</v>
      </c>
      <c r="AG1410" s="5">
        <v>0</v>
      </c>
      <c r="AH1410" s="5">
        <f>SUM(Exposure_Information[[#This Row],[Building Coverage Value]:[Business interruption value]])</f>
        <v>520500</v>
      </c>
      <c r="AI1410" s="5">
        <f>SUM(Exposure_Information[[#This Row],[Building Coverage Value]:[Contents Coverage Value]])</f>
        <v>520500</v>
      </c>
      <c r="AJ1410" s="26"/>
    </row>
    <row r="1411" spans="1:36" ht="39" x14ac:dyDescent="0.3">
      <c r="A1411" s="2" t="s">
        <v>148</v>
      </c>
      <c r="B1411" s="2" t="s">
        <v>156</v>
      </c>
      <c r="C1411" s="2" t="s">
        <v>325</v>
      </c>
      <c r="D1411" s="2">
        <v>6990</v>
      </c>
      <c r="E1411" s="2" t="s">
        <v>326</v>
      </c>
      <c r="F1411" s="2" t="s">
        <v>2385</v>
      </c>
      <c r="G1411" s="3">
        <v>7562</v>
      </c>
      <c r="H1411" s="3">
        <v>1000</v>
      </c>
      <c r="I1411" s="71">
        <f>Exposure_Information[[#This Row],[Total  Insured Value]]+Exposure_Information[[#This Row],[Policy Deductible]]</f>
        <v>1121000</v>
      </c>
      <c r="J1411" s="2">
        <v>9386</v>
      </c>
      <c r="K1411" s="3">
        <v>1</v>
      </c>
      <c r="L1411" s="2" t="s">
        <v>9</v>
      </c>
      <c r="M1411" s="2" t="s">
        <v>2388</v>
      </c>
      <c r="N1411" s="3" t="s">
        <v>2389</v>
      </c>
      <c r="O1411" s="2" t="s">
        <v>283</v>
      </c>
      <c r="P1411" s="2" t="s">
        <v>90</v>
      </c>
      <c r="Q1411" s="3">
        <v>17</v>
      </c>
      <c r="R1411" s="2" t="s">
        <v>127</v>
      </c>
      <c r="S1411" s="3">
        <v>25</v>
      </c>
      <c r="T1411" s="2" t="s">
        <v>10</v>
      </c>
      <c r="U1411" s="3">
        <v>42.368054000000001</v>
      </c>
      <c r="V1411" s="2" t="s">
        <v>10835</v>
      </c>
      <c r="W1411" s="2" t="s">
        <v>149</v>
      </c>
      <c r="X1411" s="3">
        <v>1</v>
      </c>
      <c r="Y1411" s="3" t="str">
        <f>_xlfn.CONCAT(Exposure_Information[[#This Row],[Building Construction Code]]," - ",Exposure_Information[[#This Row],[Type of building construction]])</f>
        <v>RMS - 1</v>
      </c>
      <c r="Z1411" s="3">
        <v>0</v>
      </c>
      <c r="AA1411" s="2">
        <v>1890</v>
      </c>
      <c r="AB1411" s="2" t="s">
        <v>11</v>
      </c>
      <c r="AC1411" s="2">
        <v>37</v>
      </c>
      <c r="AD1411" s="2" t="str">
        <f>_xlfn.CONCAT(Exposure_Information[[#This Row],[Occupany Code]]," - ",Exposure_Information[[#This Row],[Type of building occupancy]])</f>
        <v>ATC - 37</v>
      </c>
      <c r="AE1411" s="5">
        <v>1120000</v>
      </c>
      <c r="AF1411" s="5">
        <v>0</v>
      </c>
      <c r="AG1411" s="5">
        <v>0</v>
      </c>
      <c r="AH1411" s="5">
        <f>SUM(Exposure_Information[[#This Row],[Building Coverage Value]:[Business interruption value]])</f>
        <v>1120000</v>
      </c>
      <c r="AI1411" s="5">
        <f>SUM(Exposure_Information[[#This Row],[Building Coverage Value]:[Contents Coverage Value]])</f>
        <v>1120000</v>
      </c>
      <c r="AJ1411" s="26"/>
    </row>
    <row r="1412" spans="1:36" ht="39" x14ac:dyDescent="0.3">
      <c r="A1412" s="2" t="s">
        <v>148</v>
      </c>
      <c r="B1412" s="2" t="s">
        <v>156</v>
      </c>
      <c r="C1412" s="2" t="s">
        <v>325</v>
      </c>
      <c r="D1412" s="2">
        <v>6988</v>
      </c>
      <c r="E1412" s="2" t="s">
        <v>326</v>
      </c>
      <c r="F1412" s="2" t="s">
        <v>475</v>
      </c>
      <c r="G1412" s="3">
        <v>2211</v>
      </c>
      <c r="H1412" s="3">
        <v>1000</v>
      </c>
      <c r="I1412" s="71">
        <f>Exposure_Information[[#This Row],[Total  Insured Value]]+Exposure_Information[[#This Row],[Policy Deductible]]</f>
        <v>27000</v>
      </c>
      <c r="J1412" s="2">
        <v>9384</v>
      </c>
      <c r="K1412" s="3">
        <v>1</v>
      </c>
      <c r="L1412" s="2" t="s">
        <v>9</v>
      </c>
      <c r="M1412" s="2" t="s">
        <v>476</v>
      </c>
      <c r="N1412" s="2" t="s">
        <v>477</v>
      </c>
      <c r="O1412" s="2" t="s">
        <v>478</v>
      </c>
      <c r="P1412" s="2" t="s">
        <v>221</v>
      </c>
      <c r="Q1412" s="3">
        <v>23</v>
      </c>
      <c r="R1412" s="2" t="s">
        <v>127</v>
      </c>
      <c r="S1412" s="3">
        <v>25</v>
      </c>
      <c r="T1412" s="2" t="s">
        <v>10</v>
      </c>
      <c r="U1412" s="3">
        <v>42.081041999999997</v>
      </c>
      <c r="V1412" s="2" t="s">
        <v>10835</v>
      </c>
      <c r="W1412" s="2" t="s">
        <v>149</v>
      </c>
      <c r="X1412" s="3">
        <v>1</v>
      </c>
      <c r="Y1412" s="3" t="str">
        <f>_xlfn.CONCAT(Exposure_Information[[#This Row],[Building Construction Code]]," - ",Exposure_Information[[#This Row],[Type of building construction]])</f>
        <v>RMS - 1</v>
      </c>
      <c r="Z1412" s="3">
        <v>0</v>
      </c>
      <c r="AA1412" s="2">
        <v>1901</v>
      </c>
      <c r="AB1412" s="2" t="s">
        <v>11</v>
      </c>
      <c r="AC1412" s="2">
        <v>37</v>
      </c>
      <c r="AD1412" s="2" t="str">
        <f>_xlfn.CONCAT(Exposure_Information[[#This Row],[Occupany Code]]," - ",Exposure_Information[[#This Row],[Type of building occupancy]])</f>
        <v>ATC - 37</v>
      </c>
      <c r="AE1412" s="5">
        <v>26000</v>
      </c>
      <c r="AF1412" s="5">
        <v>0</v>
      </c>
      <c r="AG1412" s="5">
        <v>0</v>
      </c>
      <c r="AH1412" s="5">
        <f>SUM(Exposure_Information[[#This Row],[Building Coverage Value]:[Business interruption value]])</f>
        <v>26000</v>
      </c>
      <c r="AI1412" s="5">
        <f>SUM(Exposure_Information[[#This Row],[Building Coverage Value]:[Contents Coverage Value]])</f>
        <v>26000</v>
      </c>
      <c r="AJ1412" s="26"/>
    </row>
    <row r="1413" spans="1:36" ht="39" x14ac:dyDescent="0.3">
      <c r="A1413" s="2" t="s">
        <v>148</v>
      </c>
      <c r="B1413" s="2" t="s">
        <v>156</v>
      </c>
      <c r="C1413" s="2" t="s">
        <v>325</v>
      </c>
      <c r="D1413" s="2">
        <v>6988</v>
      </c>
      <c r="E1413" s="2" t="s">
        <v>326</v>
      </c>
      <c r="F1413" s="2" t="s">
        <v>475</v>
      </c>
      <c r="G1413" s="3">
        <v>2211</v>
      </c>
      <c r="H1413" s="3">
        <v>1000</v>
      </c>
      <c r="I1413" s="71">
        <f>Exposure_Information[[#This Row],[Total  Insured Value]]+Exposure_Information[[#This Row],[Policy Deductible]]</f>
        <v>479000</v>
      </c>
      <c r="J1413" s="2">
        <v>9383</v>
      </c>
      <c r="K1413" s="3">
        <v>1</v>
      </c>
      <c r="L1413" s="2" t="s">
        <v>9</v>
      </c>
      <c r="M1413" s="2" t="s">
        <v>476</v>
      </c>
      <c r="N1413" s="3" t="s">
        <v>477</v>
      </c>
      <c r="O1413" s="2" t="s">
        <v>478</v>
      </c>
      <c r="P1413" s="2" t="s">
        <v>221</v>
      </c>
      <c r="Q1413" s="3">
        <v>23</v>
      </c>
      <c r="R1413" s="2" t="s">
        <v>127</v>
      </c>
      <c r="S1413" s="3">
        <v>25</v>
      </c>
      <c r="T1413" s="2" t="s">
        <v>10</v>
      </c>
      <c r="U1413" s="3">
        <v>42.081041999999997</v>
      </c>
      <c r="V1413" s="2" t="s">
        <v>10835</v>
      </c>
      <c r="W1413" s="2" t="s">
        <v>149</v>
      </c>
      <c r="X1413" s="3">
        <v>1</v>
      </c>
      <c r="Y1413" s="3" t="str">
        <f>_xlfn.CONCAT(Exposure_Information[[#This Row],[Building Construction Code]]," - ",Exposure_Information[[#This Row],[Type of building construction]])</f>
        <v>RMS - 1</v>
      </c>
      <c r="Z1413" s="3">
        <v>0</v>
      </c>
      <c r="AA1413" s="2">
        <v>1901</v>
      </c>
      <c r="AB1413" s="2" t="s">
        <v>11</v>
      </c>
      <c r="AC1413" s="2">
        <v>37</v>
      </c>
      <c r="AD1413" s="2" t="str">
        <f>_xlfn.CONCAT(Exposure_Information[[#This Row],[Occupany Code]]," - ",Exposure_Information[[#This Row],[Type of building occupancy]])</f>
        <v>ATC - 37</v>
      </c>
      <c r="AE1413" s="5">
        <v>468000</v>
      </c>
      <c r="AF1413" s="5">
        <v>10000</v>
      </c>
      <c r="AG1413" s="5">
        <v>0</v>
      </c>
      <c r="AH1413" s="5">
        <f>SUM(Exposure_Information[[#This Row],[Building Coverage Value]:[Business interruption value]])</f>
        <v>478000</v>
      </c>
      <c r="AI1413" s="5">
        <f>SUM(Exposure_Information[[#This Row],[Building Coverage Value]:[Contents Coverage Value]])</f>
        <v>478000</v>
      </c>
      <c r="AJ1413" s="26"/>
    </row>
    <row r="1414" spans="1:36" ht="39" x14ac:dyDescent="0.3">
      <c r="A1414" s="2" t="s">
        <v>148</v>
      </c>
      <c r="B1414" s="2" t="s">
        <v>156</v>
      </c>
      <c r="C1414" s="2" t="s">
        <v>325</v>
      </c>
      <c r="D1414" s="2">
        <v>102253</v>
      </c>
      <c r="E1414" s="2" t="s">
        <v>4697</v>
      </c>
      <c r="F1414" s="2" t="s">
        <v>5260</v>
      </c>
      <c r="G1414" s="3">
        <v>846</v>
      </c>
      <c r="H1414" s="3">
        <v>1000</v>
      </c>
      <c r="I1414" s="71">
        <f>Exposure_Information[[#This Row],[Total  Insured Value]]+Exposure_Information[[#This Row],[Policy Deductible]]</f>
        <v>520650</v>
      </c>
      <c r="J1414" s="2">
        <v>105383</v>
      </c>
      <c r="K1414" s="3">
        <v>1</v>
      </c>
      <c r="L1414" s="2" t="s">
        <v>9</v>
      </c>
      <c r="M1414" s="2" t="s">
        <v>5261</v>
      </c>
      <c r="N1414" s="3" t="s">
        <v>5262</v>
      </c>
      <c r="O1414" s="2" t="s">
        <v>43</v>
      </c>
      <c r="P1414" s="2" t="s">
        <v>155</v>
      </c>
      <c r="Q1414" s="3">
        <v>1</v>
      </c>
      <c r="R1414" s="2" t="s">
        <v>70</v>
      </c>
      <c r="S1414" s="3">
        <v>9</v>
      </c>
      <c r="T1414" s="2" t="s">
        <v>10</v>
      </c>
      <c r="U1414" s="3">
        <v>41.224049999999998</v>
      </c>
      <c r="V1414" s="2" t="s">
        <v>10835</v>
      </c>
      <c r="W1414" s="2" t="s">
        <v>149</v>
      </c>
      <c r="X1414" s="3">
        <v>1</v>
      </c>
      <c r="Y1414" s="3" t="str">
        <f>_xlfn.CONCAT(Exposure_Information[[#This Row],[Building Construction Code]]," - ",Exposure_Information[[#This Row],[Type of building construction]])</f>
        <v>RMS - 1</v>
      </c>
      <c r="Z1414" s="3">
        <v>0</v>
      </c>
      <c r="AA1414" s="2">
        <v>1965</v>
      </c>
      <c r="AB1414" s="2" t="s">
        <v>11</v>
      </c>
      <c r="AC1414" s="2">
        <v>1</v>
      </c>
      <c r="AD1414" s="2" t="str">
        <f>_xlfn.CONCAT(Exposure_Information[[#This Row],[Occupany Code]]," - ",Exposure_Information[[#This Row],[Type of building occupancy]])</f>
        <v>ATC - 1</v>
      </c>
      <c r="AE1414" s="5">
        <v>273500</v>
      </c>
      <c r="AF1414" s="5">
        <v>191450</v>
      </c>
      <c r="AG1414" s="5">
        <v>54700</v>
      </c>
      <c r="AH1414" s="5">
        <f>SUM(Exposure_Information[[#This Row],[Building Coverage Value]:[Business interruption value]])</f>
        <v>519650</v>
      </c>
      <c r="AI1414" s="5">
        <f>SUM(Exposure_Information[[#This Row],[Building Coverage Value]:[Contents Coverage Value]])</f>
        <v>464950</v>
      </c>
      <c r="AJ1414" s="26"/>
    </row>
    <row r="1415" spans="1:36" ht="52" x14ac:dyDescent="0.3">
      <c r="A1415" s="2" t="s">
        <v>148</v>
      </c>
      <c r="B1415" s="2" t="s">
        <v>156</v>
      </c>
      <c r="C1415" s="2" t="s">
        <v>325</v>
      </c>
      <c r="D1415" s="2">
        <v>104473</v>
      </c>
      <c r="E1415" s="2" t="s">
        <v>4697</v>
      </c>
      <c r="F1415" s="2" t="s">
        <v>5801</v>
      </c>
      <c r="G1415" s="3">
        <v>793</v>
      </c>
      <c r="H1415" s="3">
        <v>500</v>
      </c>
      <c r="I1415" s="71">
        <f>Exposure_Information[[#This Row],[Total  Insured Value]]+Exposure_Information[[#This Row],[Policy Deductible]]</f>
        <v>520150</v>
      </c>
      <c r="J1415" s="2">
        <v>107603</v>
      </c>
      <c r="K1415" s="3">
        <v>1</v>
      </c>
      <c r="L1415" s="2" t="s">
        <v>9</v>
      </c>
      <c r="M1415" s="2" t="s">
        <v>5802</v>
      </c>
      <c r="N1415" s="3" t="s">
        <v>5803</v>
      </c>
      <c r="O1415" s="2" t="s">
        <v>4777</v>
      </c>
      <c r="P1415" s="2" t="s">
        <v>90</v>
      </c>
      <c r="Q1415" s="3">
        <v>17</v>
      </c>
      <c r="R1415" s="2" t="s">
        <v>127</v>
      </c>
      <c r="S1415" s="3">
        <v>25</v>
      </c>
      <c r="T1415" s="2" t="s">
        <v>10</v>
      </c>
      <c r="U1415" s="3">
        <v>42.641972000000003</v>
      </c>
      <c r="V1415" s="2" t="s">
        <v>10835</v>
      </c>
      <c r="W1415" s="2" t="s">
        <v>149</v>
      </c>
      <c r="X1415" s="3">
        <v>1</v>
      </c>
      <c r="Y1415" s="3" t="str">
        <f>_xlfn.CONCAT(Exposure_Information[[#This Row],[Building Construction Code]]," - ",Exposure_Information[[#This Row],[Type of building construction]])</f>
        <v>RMS - 1</v>
      </c>
      <c r="Z1415" s="3">
        <v>0</v>
      </c>
      <c r="AA1415" s="2">
        <v>1996</v>
      </c>
      <c r="AB1415" s="2" t="s">
        <v>11</v>
      </c>
      <c r="AC1415" s="2">
        <v>1</v>
      </c>
      <c r="AD1415" s="2" t="str">
        <f>_xlfn.CONCAT(Exposure_Information[[#This Row],[Occupany Code]]," - ",Exposure_Information[[#This Row],[Type of building occupancy]])</f>
        <v>ATC - 1</v>
      </c>
      <c r="AE1415" s="5">
        <v>273500</v>
      </c>
      <c r="AF1415" s="5">
        <v>191450</v>
      </c>
      <c r="AG1415" s="5">
        <v>54700</v>
      </c>
      <c r="AH1415" s="5">
        <f>SUM(Exposure_Information[[#This Row],[Building Coverage Value]:[Business interruption value]])</f>
        <v>519650</v>
      </c>
      <c r="AI1415" s="5">
        <f>SUM(Exposure_Information[[#This Row],[Building Coverage Value]:[Contents Coverage Value]])</f>
        <v>464950</v>
      </c>
      <c r="AJ1415" s="26"/>
    </row>
    <row r="1416" spans="1:36" ht="26" x14ac:dyDescent="0.3">
      <c r="A1416" s="2" t="s">
        <v>148</v>
      </c>
      <c r="B1416" s="2" t="s">
        <v>156</v>
      </c>
      <c r="C1416" s="2" t="s">
        <v>325</v>
      </c>
      <c r="D1416" s="2">
        <v>124053</v>
      </c>
      <c r="E1416" s="2" t="s">
        <v>4697</v>
      </c>
      <c r="F1416" s="2" t="s">
        <v>9797</v>
      </c>
      <c r="G1416" s="3">
        <v>834</v>
      </c>
      <c r="H1416" s="3">
        <v>500</v>
      </c>
      <c r="I1416" s="71">
        <f>Exposure_Information[[#This Row],[Total  Insured Value]]+Exposure_Information[[#This Row],[Policy Deductible]]</f>
        <v>520150</v>
      </c>
      <c r="J1416" s="2">
        <v>127183</v>
      </c>
      <c r="K1416" s="3">
        <v>1</v>
      </c>
      <c r="L1416" s="2" t="s">
        <v>9</v>
      </c>
      <c r="M1416" s="2" t="s">
        <v>9798</v>
      </c>
      <c r="N1416" s="3" t="s">
        <v>9799</v>
      </c>
      <c r="O1416" s="2" t="s">
        <v>2172</v>
      </c>
      <c r="P1416" s="2" t="s">
        <v>224</v>
      </c>
      <c r="Q1416" s="3">
        <v>21</v>
      </c>
      <c r="R1416" s="2" t="s">
        <v>127</v>
      </c>
      <c r="S1416" s="3">
        <v>25</v>
      </c>
      <c r="T1416" s="2" t="s">
        <v>10</v>
      </c>
      <c r="U1416" s="3">
        <v>42.209122000000001</v>
      </c>
      <c r="V1416" s="2" t="s">
        <v>10835</v>
      </c>
      <c r="W1416" s="2" t="s">
        <v>149</v>
      </c>
      <c r="X1416" s="3">
        <v>1</v>
      </c>
      <c r="Y1416" s="3" t="str">
        <f>_xlfn.CONCAT(Exposure_Information[[#This Row],[Building Construction Code]]," - ",Exposure_Information[[#This Row],[Type of building construction]])</f>
        <v>RMS - 1</v>
      </c>
      <c r="Z1416" s="3">
        <v>0</v>
      </c>
      <c r="AA1416" s="2">
        <v>2003</v>
      </c>
      <c r="AB1416" s="2" t="s">
        <v>11</v>
      </c>
      <c r="AC1416" s="2">
        <v>1</v>
      </c>
      <c r="AD1416" s="2" t="str">
        <f>_xlfn.CONCAT(Exposure_Information[[#This Row],[Occupany Code]]," - ",Exposure_Information[[#This Row],[Type of building occupancy]])</f>
        <v>ATC - 1</v>
      </c>
      <c r="AE1416" s="5">
        <v>273500</v>
      </c>
      <c r="AF1416" s="5">
        <v>191450</v>
      </c>
      <c r="AG1416" s="5">
        <v>54700</v>
      </c>
      <c r="AH1416" s="5">
        <f>SUM(Exposure_Information[[#This Row],[Building Coverage Value]:[Business interruption value]])</f>
        <v>519650</v>
      </c>
      <c r="AI1416" s="5">
        <f>SUM(Exposure_Information[[#This Row],[Building Coverage Value]:[Contents Coverage Value]])</f>
        <v>464950</v>
      </c>
      <c r="AJ1416" s="26"/>
    </row>
    <row r="1417" spans="1:36" ht="39" x14ac:dyDescent="0.3">
      <c r="A1417" s="2" t="s">
        <v>148</v>
      </c>
      <c r="B1417" s="2" t="s">
        <v>156</v>
      </c>
      <c r="C1417" s="2" t="s">
        <v>325</v>
      </c>
      <c r="D1417" s="2">
        <v>113833</v>
      </c>
      <c r="E1417" s="2" t="s">
        <v>4697</v>
      </c>
      <c r="F1417" s="2" t="s">
        <v>9455</v>
      </c>
      <c r="G1417" s="3">
        <v>1144</v>
      </c>
      <c r="H1417" s="3">
        <v>500</v>
      </c>
      <c r="I1417" s="71">
        <f>Exposure_Information[[#This Row],[Total  Insured Value]]+Exposure_Information[[#This Row],[Policy Deductible]]</f>
        <v>519850</v>
      </c>
      <c r="J1417" s="2">
        <v>116963</v>
      </c>
      <c r="K1417" s="3">
        <v>1</v>
      </c>
      <c r="L1417" s="2" t="s">
        <v>9</v>
      </c>
      <c r="M1417" s="2" t="s">
        <v>9456</v>
      </c>
      <c r="N1417" s="3" t="s">
        <v>9457</v>
      </c>
      <c r="O1417" s="2" t="s">
        <v>389</v>
      </c>
      <c r="P1417" s="2" t="s">
        <v>90</v>
      </c>
      <c r="Q1417" s="3">
        <v>17</v>
      </c>
      <c r="R1417" s="2" t="s">
        <v>127</v>
      </c>
      <c r="S1417" s="3">
        <v>25</v>
      </c>
      <c r="T1417" s="2" t="s">
        <v>10</v>
      </c>
      <c r="U1417" s="3">
        <v>42.653731999999998</v>
      </c>
      <c r="V1417" s="2" t="s">
        <v>10835</v>
      </c>
      <c r="W1417" s="2" t="s">
        <v>149</v>
      </c>
      <c r="X1417" s="3">
        <v>1</v>
      </c>
      <c r="Y1417" s="3" t="str">
        <f>_xlfn.CONCAT(Exposure_Information[[#This Row],[Building Construction Code]]," - ",Exposure_Information[[#This Row],[Type of building construction]])</f>
        <v>RMS - 1</v>
      </c>
      <c r="Z1417" s="3">
        <v>0</v>
      </c>
      <c r="AA1417" s="2">
        <v>1925</v>
      </c>
      <c r="AB1417" s="2" t="s">
        <v>11</v>
      </c>
      <c r="AC1417" s="2">
        <v>1</v>
      </c>
      <c r="AD1417" s="2" t="str">
        <f>_xlfn.CONCAT(Exposure_Information[[#This Row],[Occupany Code]]," - ",Exposure_Information[[#This Row],[Type of building occupancy]])</f>
        <v>ATC - 1</v>
      </c>
      <c r="AE1417" s="5">
        <v>305500</v>
      </c>
      <c r="AF1417" s="5">
        <v>152750</v>
      </c>
      <c r="AG1417" s="5">
        <v>61100</v>
      </c>
      <c r="AH1417" s="5">
        <f>SUM(Exposure_Information[[#This Row],[Building Coverage Value]:[Business interruption value]])</f>
        <v>519350</v>
      </c>
      <c r="AI1417" s="5">
        <f>SUM(Exposure_Information[[#This Row],[Building Coverage Value]:[Contents Coverage Value]])</f>
        <v>458250</v>
      </c>
      <c r="AJ1417" s="26"/>
    </row>
    <row r="1418" spans="1:36" x14ac:dyDescent="0.3">
      <c r="A1418" s="2" t="s">
        <v>148</v>
      </c>
      <c r="B1418" s="2" t="s">
        <v>156</v>
      </c>
      <c r="C1418" s="2" t="s">
        <v>325</v>
      </c>
      <c r="D1418" s="2">
        <v>105359</v>
      </c>
      <c r="E1418" s="2" t="s">
        <v>4697</v>
      </c>
      <c r="F1418" s="2" t="s">
        <v>6314</v>
      </c>
      <c r="G1418" s="3">
        <v>1292</v>
      </c>
      <c r="H1418" s="3">
        <v>500</v>
      </c>
      <c r="I1418" s="71">
        <f>Exposure_Information[[#This Row],[Total  Insured Value]]+Exposure_Information[[#This Row],[Policy Deductible]]</f>
        <v>518250</v>
      </c>
      <c r="J1418" s="2">
        <v>108489</v>
      </c>
      <c r="K1418" s="3">
        <v>1</v>
      </c>
      <c r="L1418" s="2" t="s">
        <v>9</v>
      </c>
      <c r="M1418" s="2" t="s">
        <v>6315</v>
      </c>
      <c r="N1418" s="3" t="s">
        <v>6316</v>
      </c>
      <c r="O1418" s="2" t="s">
        <v>282</v>
      </c>
      <c r="P1418" s="2" t="s">
        <v>90</v>
      </c>
      <c r="Q1418" s="3">
        <v>17</v>
      </c>
      <c r="R1418" s="2" t="s">
        <v>127</v>
      </c>
      <c r="S1418" s="3">
        <v>25</v>
      </c>
      <c r="T1418" s="2" t="s">
        <v>10</v>
      </c>
      <c r="U1418" s="3">
        <v>42.382584000000001</v>
      </c>
      <c r="V1418" s="2" t="s">
        <v>10835</v>
      </c>
      <c r="W1418" s="2" t="s">
        <v>149</v>
      </c>
      <c r="X1418" s="3">
        <v>1</v>
      </c>
      <c r="Y1418" s="3" t="str">
        <f>_xlfn.CONCAT(Exposure_Information[[#This Row],[Building Construction Code]]," - ",Exposure_Information[[#This Row],[Type of building construction]])</f>
        <v>RMS - 1</v>
      </c>
      <c r="Z1418" s="3">
        <v>0</v>
      </c>
      <c r="AA1418" s="2">
        <v>1912</v>
      </c>
      <c r="AB1418" s="2" t="s">
        <v>11</v>
      </c>
      <c r="AC1418" s="2">
        <v>1</v>
      </c>
      <c r="AD1418" s="2" t="str">
        <f>_xlfn.CONCAT(Exposure_Information[[#This Row],[Occupany Code]]," - ",Exposure_Information[[#This Row],[Type of building occupancy]])</f>
        <v>ATC - 1</v>
      </c>
      <c r="AE1418" s="5">
        <v>272500</v>
      </c>
      <c r="AF1418" s="5">
        <v>190750</v>
      </c>
      <c r="AG1418" s="5">
        <v>54500</v>
      </c>
      <c r="AH1418" s="5">
        <f>SUM(Exposure_Information[[#This Row],[Building Coverage Value]:[Business interruption value]])</f>
        <v>517750</v>
      </c>
      <c r="AI1418" s="5">
        <f>SUM(Exposure_Information[[#This Row],[Building Coverage Value]:[Contents Coverage Value]])</f>
        <v>463250</v>
      </c>
      <c r="AJ1418" s="26"/>
    </row>
    <row r="1419" spans="1:36" ht="39" x14ac:dyDescent="0.3">
      <c r="A1419" s="2" t="s">
        <v>148</v>
      </c>
      <c r="B1419" s="2" t="s">
        <v>156</v>
      </c>
      <c r="C1419" s="2" t="s">
        <v>325</v>
      </c>
      <c r="D1419" s="2">
        <v>107536</v>
      </c>
      <c r="E1419" s="2" t="s">
        <v>4697</v>
      </c>
      <c r="F1419" s="2" t="s">
        <v>6588</v>
      </c>
      <c r="G1419" s="3">
        <v>929</v>
      </c>
      <c r="H1419" s="3">
        <v>500</v>
      </c>
      <c r="I1419" s="71">
        <f>Exposure_Information[[#This Row],[Total  Insured Value]]+Exposure_Information[[#This Row],[Policy Deductible]]</f>
        <v>518250</v>
      </c>
      <c r="J1419" s="2">
        <v>110666</v>
      </c>
      <c r="K1419" s="3">
        <v>1</v>
      </c>
      <c r="L1419" s="2" t="s">
        <v>9</v>
      </c>
      <c r="M1419" s="2" t="s">
        <v>6589</v>
      </c>
      <c r="N1419" s="3" t="s">
        <v>6590</v>
      </c>
      <c r="O1419" s="2" t="s">
        <v>389</v>
      </c>
      <c r="P1419" s="2" t="s">
        <v>90</v>
      </c>
      <c r="Q1419" s="3">
        <v>17</v>
      </c>
      <c r="R1419" s="2" t="s">
        <v>127</v>
      </c>
      <c r="S1419" s="3">
        <v>25</v>
      </c>
      <c r="T1419" s="2" t="s">
        <v>10</v>
      </c>
      <c r="U1419" s="3">
        <v>42.648487000000003</v>
      </c>
      <c r="V1419" s="2" t="s">
        <v>10835</v>
      </c>
      <c r="W1419" s="2" t="s">
        <v>149</v>
      </c>
      <c r="X1419" s="3">
        <v>1</v>
      </c>
      <c r="Y1419" s="3" t="str">
        <f>_xlfn.CONCAT(Exposure_Information[[#This Row],[Building Construction Code]]," - ",Exposure_Information[[#This Row],[Type of building construction]])</f>
        <v>RMS - 1</v>
      </c>
      <c r="Z1419" s="3">
        <v>0</v>
      </c>
      <c r="AA1419" s="2">
        <v>1988</v>
      </c>
      <c r="AB1419" s="2" t="s">
        <v>11</v>
      </c>
      <c r="AC1419" s="2">
        <v>1</v>
      </c>
      <c r="AD1419" s="2" t="str">
        <f>_xlfn.CONCAT(Exposure_Information[[#This Row],[Occupany Code]]," - ",Exposure_Information[[#This Row],[Type of building occupancy]])</f>
        <v>ATC - 1</v>
      </c>
      <c r="AE1419" s="5">
        <v>272500</v>
      </c>
      <c r="AF1419" s="5">
        <v>190750</v>
      </c>
      <c r="AG1419" s="5">
        <v>54500</v>
      </c>
      <c r="AH1419" s="5">
        <f>SUM(Exposure_Information[[#This Row],[Building Coverage Value]:[Business interruption value]])</f>
        <v>517750</v>
      </c>
      <c r="AI1419" s="5">
        <f>SUM(Exposure_Information[[#This Row],[Building Coverage Value]:[Contents Coverage Value]])</f>
        <v>463250</v>
      </c>
      <c r="AJ1419" s="26"/>
    </row>
    <row r="1420" spans="1:36" ht="26" x14ac:dyDescent="0.3">
      <c r="A1420" s="2" t="s">
        <v>148</v>
      </c>
      <c r="B1420" s="2" t="s">
        <v>156</v>
      </c>
      <c r="C1420" s="2" t="s">
        <v>325</v>
      </c>
      <c r="D1420" s="2">
        <v>10604</v>
      </c>
      <c r="E1420" s="2" t="s">
        <v>367</v>
      </c>
      <c r="F1420" s="2" t="s">
        <v>4160</v>
      </c>
      <c r="G1420" s="3">
        <v>1539</v>
      </c>
      <c r="H1420" s="3">
        <v>500</v>
      </c>
      <c r="I1420" s="71">
        <f>Exposure_Information[[#This Row],[Total  Insured Value]]+Exposure_Information[[#This Row],[Policy Deductible]]</f>
        <v>517500</v>
      </c>
      <c r="J1420" s="2">
        <v>13473</v>
      </c>
      <c r="K1420" s="3">
        <v>1</v>
      </c>
      <c r="L1420" s="2" t="s">
        <v>9</v>
      </c>
      <c r="M1420" s="2" t="s">
        <v>4161</v>
      </c>
      <c r="N1420" s="3" t="s">
        <v>4162</v>
      </c>
      <c r="O1420" s="2" t="s">
        <v>1819</v>
      </c>
      <c r="P1420" s="2" t="s">
        <v>90</v>
      </c>
      <c r="Q1420" s="3">
        <v>17</v>
      </c>
      <c r="R1420" s="2" t="s">
        <v>127</v>
      </c>
      <c r="S1420" s="3">
        <v>25</v>
      </c>
      <c r="T1420" s="2" t="s">
        <v>10</v>
      </c>
      <c r="U1420" s="3">
        <v>42.469695000000002</v>
      </c>
      <c r="V1420" s="2" t="s">
        <v>10835</v>
      </c>
      <c r="W1420" s="2" t="s">
        <v>149</v>
      </c>
      <c r="X1420" s="3">
        <v>1</v>
      </c>
      <c r="Y1420" s="3" t="str">
        <f>_xlfn.CONCAT(Exposure_Information[[#This Row],[Building Construction Code]]," - ",Exposure_Information[[#This Row],[Type of building construction]])</f>
        <v>RMS - 1</v>
      </c>
      <c r="Z1420" s="3">
        <v>0</v>
      </c>
      <c r="AA1420" s="2">
        <v>1936</v>
      </c>
      <c r="AB1420" s="2" t="s">
        <v>11</v>
      </c>
      <c r="AC1420" s="2">
        <v>1</v>
      </c>
      <c r="AD1420" s="2" t="str">
        <f>_xlfn.CONCAT(Exposure_Information[[#This Row],[Occupany Code]]," - ",Exposure_Information[[#This Row],[Type of building occupancy]])</f>
        <v>ATC - 1</v>
      </c>
      <c r="AE1420" s="5">
        <v>517000</v>
      </c>
      <c r="AF1420" s="5">
        <v>0</v>
      </c>
      <c r="AG1420" s="5">
        <v>0</v>
      </c>
      <c r="AH1420" s="5">
        <f>SUM(Exposure_Information[[#This Row],[Building Coverage Value]:[Business interruption value]])</f>
        <v>517000</v>
      </c>
      <c r="AI1420" s="5">
        <f>SUM(Exposure_Information[[#This Row],[Building Coverage Value]:[Contents Coverage Value]])</f>
        <v>517000</v>
      </c>
      <c r="AJ1420" s="26"/>
    </row>
    <row r="1421" spans="1:36" x14ac:dyDescent="0.3">
      <c r="A1421" s="2" t="s">
        <v>148</v>
      </c>
      <c r="B1421" s="2" t="s">
        <v>156</v>
      </c>
      <c r="C1421" s="2" t="s">
        <v>325</v>
      </c>
      <c r="D1421" s="2">
        <v>101527</v>
      </c>
      <c r="E1421" s="2" t="s">
        <v>4697</v>
      </c>
      <c r="F1421" s="2" t="s">
        <v>5051</v>
      </c>
      <c r="G1421" s="3">
        <v>934</v>
      </c>
      <c r="H1421" s="3">
        <v>500</v>
      </c>
      <c r="I1421" s="71">
        <f>Exposure_Information[[#This Row],[Total  Insured Value]]+Exposure_Information[[#This Row],[Policy Deductible]]</f>
        <v>517300</v>
      </c>
      <c r="J1421" s="2">
        <v>104657</v>
      </c>
      <c r="K1421" s="3">
        <v>1</v>
      </c>
      <c r="L1421" s="2" t="s">
        <v>9</v>
      </c>
      <c r="M1421" s="2" t="s">
        <v>5052</v>
      </c>
      <c r="N1421" s="3" t="s">
        <v>5053</v>
      </c>
      <c r="O1421" s="2" t="s">
        <v>261</v>
      </c>
      <c r="P1421" s="2" t="s">
        <v>224</v>
      </c>
      <c r="Q1421" s="3">
        <v>21</v>
      </c>
      <c r="R1421" s="2" t="s">
        <v>127</v>
      </c>
      <c r="S1421" s="3">
        <v>25</v>
      </c>
      <c r="T1421" s="2" t="s">
        <v>10</v>
      </c>
      <c r="U1421" s="3">
        <v>42.280064000000003</v>
      </c>
      <c r="V1421" s="2" t="s">
        <v>10835</v>
      </c>
      <c r="W1421" s="2" t="s">
        <v>149</v>
      </c>
      <c r="X1421" s="3">
        <v>1</v>
      </c>
      <c r="Y1421" s="3" t="str">
        <f>_xlfn.CONCAT(Exposure_Information[[#This Row],[Building Construction Code]]," - ",Exposure_Information[[#This Row],[Type of building construction]])</f>
        <v>RMS - 1</v>
      </c>
      <c r="Z1421" s="3">
        <v>0</v>
      </c>
      <c r="AA1421" s="2">
        <v>1935</v>
      </c>
      <c r="AB1421" s="2" t="s">
        <v>11</v>
      </c>
      <c r="AC1421" s="2">
        <v>1</v>
      </c>
      <c r="AD1421" s="2" t="str">
        <f>_xlfn.CONCAT(Exposure_Information[[#This Row],[Occupany Code]]," - ",Exposure_Information[[#This Row],[Type of building occupancy]])</f>
        <v>ATC - 1</v>
      </c>
      <c r="AE1421" s="5">
        <v>304000</v>
      </c>
      <c r="AF1421" s="5">
        <v>152000</v>
      </c>
      <c r="AG1421" s="5">
        <v>60800</v>
      </c>
      <c r="AH1421" s="5">
        <f>SUM(Exposure_Information[[#This Row],[Building Coverage Value]:[Business interruption value]])</f>
        <v>516800</v>
      </c>
      <c r="AI1421" s="5">
        <f>SUM(Exposure_Information[[#This Row],[Building Coverage Value]:[Contents Coverage Value]])</f>
        <v>456000</v>
      </c>
      <c r="AJ1421" s="26"/>
    </row>
    <row r="1422" spans="1:36" ht="26" x14ac:dyDescent="0.3">
      <c r="A1422" s="2" t="s">
        <v>148</v>
      </c>
      <c r="B1422" s="2" t="s">
        <v>156</v>
      </c>
      <c r="C1422" s="2" t="s">
        <v>325</v>
      </c>
      <c r="D1422" s="2">
        <v>114326</v>
      </c>
      <c r="E1422" s="2" t="s">
        <v>4697</v>
      </c>
      <c r="F1422" s="2" t="s">
        <v>9888</v>
      </c>
      <c r="G1422" s="3">
        <v>1548</v>
      </c>
      <c r="H1422" s="3">
        <v>500</v>
      </c>
      <c r="I1422" s="71">
        <f>Exposure_Information[[#This Row],[Total  Insured Value]]+Exposure_Information[[#This Row],[Policy Deductible]]</f>
        <v>516450</v>
      </c>
      <c r="J1422" s="2">
        <v>117456</v>
      </c>
      <c r="K1422" s="3">
        <v>1</v>
      </c>
      <c r="L1422" s="2" t="s">
        <v>9</v>
      </c>
      <c r="M1422" s="2" t="s">
        <v>9889</v>
      </c>
      <c r="N1422" s="3" t="s">
        <v>9890</v>
      </c>
      <c r="O1422" s="2" t="s">
        <v>1012</v>
      </c>
      <c r="P1422" s="2" t="s">
        <v>72</v>
      </c>
      <c r="Q1422" s="3">
        <v>25</v>
      </c>
      <c r="R1422" s="2" t="s">
        <v>127</v>
      </c>
      <c r="S1422" s="3">
        <v>25</v>
      </c>
      <c r="T1422" s="2" t="s">
        <v>10</v>
      </c>
      <c r="U1422" s="3">
        <v>42.372906</v>
      </c>
      <c r="V1422" s="2" t="s">
        <v>10835</v>
      </c>
      <c r="W1422" s="2" t="s">
        <v>149</v>
      </c>
      <c r="X1422" s="3">
        <v>1</v>
      </c>
      <c r="Y1422" s="3" t="str">
        <f>_xlfn.CONCAT(Exposure_Information[[#This Row],[Building Construction Code]]," - ",Exposure_Information[[#This Row],[Type of building construction]])</f>
        <v>RMS - 1</v>
      </c>
      <c r="Z1422" s="3">
        <v>0</v>
      </c>
      <c r="AA1422" s="2">
        <v>1940</v>
      </c>
      <c r="AB1422" s="2" t="s">
        <v>11</v>
      </c>
      <c r="AC1422" s="2">
        <v>1</v>
      </c>
      <c r="AD1422" s="2" t="str">
        <f>_xlfn.CONCAT(Exposure_Information[[#This Row],[Occupany Code]]," - ",Exposure_Information[[#This Row],[Type of building occupancy]])</f>
        <v>ATC - 1</v>
      </c>
      <c r="AE1422" s="5">
        <v>303500</v>
      </c>
      <c r="AF1422" s="5">
        <v>151750</v>
      </c>
      <c r="AG1422" s="5">
        <v>60700</v>
      </c>
      <c r="AH1422" s="5">
        <f>SUM(Exposure_Information[[#This Row],[Building Coverage Value]:[Business interruption value]])</f>
        <v>515950</v>
      </c>
      <c r="AI1422" s="5">
        <f>SUM(Exposure_Information[[#This Row],[Building Coverage Value]:[Contents Coverage Value]])</f>
        <v>455250</v>
      </c>
      <c r="AJ1422" s="26"/>
    </row>
    <row r="1423" spans="1:36" ht="26" x14ac:dyDescent="0.3">
      <c r="A1423" s="2" t="s">
        <v>148</v>
      </c>
      <c r="B1423" s="2" t="s">
        <v>156</v>
      </c>
      <c r="C1423" s="2" t="s">
        <v>325</v>
      </c>
      <c r="D1423" s="2">
        <v>122798</v>
      </c>
      <c r="E1423" s="2" t="s">
        <v>4697</v>
      </c>
      <c r="F1423" s="2" t="s">
        <v>9997</v>
      </c>
      <c r="G1423" s="3">
        <v>1086</v>
      </c>
      <c r="H1423" s="3">
        <v>250</v>
      </c>
      <c r="I1423" s="71">
        <f>Exposure_Information[[#This Row],[Total  Insured Value]]+Exposure_Information[[#This Row],[Policy Deductible]]</f>
        <v>516100</v>
      </c>
      <c r="J1423" s="2">
        <v>125928</v>
      </c>
      <c r="K1423" s="3">
        <v>1</v>
      </c>
      <c r="L1423" s="2" t="s">
        <v>9</v>
      </c>
      <c r="M1423" s="2" t="s">
        <v>9998</v>
      </c>
      <c r="N1423" s="3" t="s">
        <v>9999</v>
      </c>
      <c r="O1423" s="2" t="s">
        <v>301</v>
      </c>
      <c r="P1423" s="2" t="s">
        <v>118</v>
      </c>
      <c r="Q1423" s="3">
        <v>11</v>
      </c>
      <c r="R1423" s="2" t="s">
        <v>70</v>
      </c>
      <c r="S1423" s="3">
        <v>9</v>
      </c>
      <c r="T1423" s="2" t="s">
        <v>10</v>
      </c>
      <c r="U1423" s="3">
        <v>41.560738000000001</v>
      </c>
      <c r="V1423" s="2" t="s">
        <v>10835</v>
      </c>
      <c r="W1423" s="2" t="s">
        <v>149</v>
      </c>
      <c r="X1423" s="3">
        <v>1</v>
      </c>
      <c r="Y1423" s="3" t="str">
        <f>_xlfn.CONCAT(Exposure_Information[[#This Row],[Building Construction Code]]," - ",Exposure_Information[[#This Row],[Type of building construction]])</f>
        <v>RMS - 1</v>
      </c>
      <c r="Z1423" s="3">
        <v>0</v>
      </c>
      <c r="AA1423" s="2">
        <v>1992</v>
      </c>
      <c r="AB1423" s="2" t="s">
        <v>11</v>
      </c>
      <c r="AC1423" s="2">
        <v>1</v>
      </c>
      <c r="AD1423" s="2" t="str">
        <f>_xlfn.CONCAT(Exposure_Information[[#This Row],[Occupany Code]]," - ",Exposure_Information[[#This Row],[Type of building occupancy]])</f>
        <v>ATC - 1</v>
      </c>
      <c r="AE1423" s="5">
        <v>271500</v>
      </c>
      <c r="AF1423" s="5">
        <v>190050</v>
      </c>
      <c r="AG1423" s="5">
        <v>54300</v>
      </c>
      <c r="AH1423" s="5">
        <f>SUM(Exposure_Information[[#This Row],[Building Coverage Value]:[Business interruption value]])</f>
        <v>515850</v>
      </c>
      <c r="AI1423" s="5">
        <f>SUM(Exposure_Information[[#This Row],[Building Coverage Value]:[Contents Coverage Value]])</f>
        <v>461550</v>
      </c>
      <c r="AJ1423" s="26"/>
    </row>
    <row r="1424" spans="1:36" ht="26" x14ac:dyDescent="0.3">
      <c r="A1424" s="2" t="s">
        <v>148</v>
      </c>
      <c r="B1424" s="2" t="s">
        <v>156</v>
      </c>
      <c r="C1424" s="2" t="s">
        <v>325</v>
      </c>
      <c r="D1424" s="2">
        <v>101496</v>
      </c>
      <c r="E1424" s="2" t="s">
        <v>4697</v>
      </c>
      <c r="F1424" s="2" t="s">
        <v>5204</v>
      </c>
      <c r="G1424" s="3">
        <v>813</v>
      </c>
      <c r="H1424" s="3">
        <v>250</v>
      </c>
      <c r="I1424" s="71">
        <f>Exposure_Information[[#This Row],[Total  Insured Value]]+Exposure_Information[[#This Row],[Policy Deductible]]</f>
        <v>515350</v>
      </c>
      <c r="J1424" s="2">
        <v>104626</v>
      </c>
      <c r="K1424" s="3">
        <v>1</v>
      </c>
      <c r="L1424" s="2" t="s">
        <v>9</v>
      </c>
      <c r="M1424" s="2" t="s">
        <v>5205</v>
      </c>
      <c r="N1424" s="3" t="s">
        <v>5206</v>
      </c>
      <c r="O1424" s="2" t="s">
        <v>4904</v>
      </c>
      <c r="P1424" s="2" t="s">
        <v>224</v>
      </c>
      <c r="Q1424" s="3">
        <v>21</v>
      </c>
      <c r="R1424" s="2" t="s">
        <v>127</v>
      </c>
      <c r="S1424" s="3">
        <v>25</v>
      </c>
      <c r="T1424" s="2" t="s">
        <v>10</v>
      </c>
      <c r="U1424" s="3">
        <v>42.233111999999998</v>
      </c>
      <c r="V1424" s="2" t="s">
        <v>10835</v>
      </c>
      <c r="W1424" s="2" t="s">
        <v>149</v>
      </c>
      <c r="X1424" s="3">
        <v>1</v>
      </c>
      <c r="Y1424" s="3" t="str">
        <f>_xlfn.CONCAT(Exposure_Information[[#This Row],[Building Construction Code]]," - ",Exposure_Information[[#This Row],[Type of building construction]])</f>
        <v>RMS - 1</v>
      </c>
      <c r="Z1424" s="3">
        <v>0</v>
      </c>
      <c r="AA1424" s="2">
        <v>1951</v>
      </c>
      <c r="AB1424" s="2" t="s">
        <v>11</v>
      </c>
      <c r="AC1424" s="2">
        <v>1</v>
      </c>
      <c r="AD1424" s="2" t="str">
        <f>_xlfn.CONCAT(Exposure_Information[[#This Row],[Occupany Code]]," - ",Exposure_Information[[#This Row],[Type of building occupancy]])</f>
        <v>ATC - 1</v>
      </c>
      <c r="AE1424" s="5">
        <v>303000</v>
      </c>
      <c r="AF1424" s="5">
        <v>151500</v>
      </c>
      <c r="AG1424" s="5">
        <v>60600</v>
      </c>
      <c r="AH1424" s="5">
        <f>SUM(Exposure_Information[[#This Row],[Building Coverage Value]:[Business interruption value]])</f>
        <v>515100</v>
      </c>
      <c r="AI1424" s="5">
        <f>SUM(Exposure_Information[[#This Row],[Building Coverage Value]:[Contents Coverage Value]])</f>
        <v>454500</v>
      </c>
      <c r="AJ1424" s="26"/>
    </row>
    <row r="1425" spans="1:36" ht="39" x14ac:dyDescent="0.3">
      <c r="A1425" s="2" t="s">
        <v>148</v>
      </c>
      <c r="B1425" s="2" t="s">
        <v>156</v>
      </c>
      <c r="C1425" s="2" t="s">
        <v>325</v>
      </c>
      <c r="D1425" s="2">
        <v>111180</v>
      </c>
      <c r="E1425" s="2" t="s">
        <v>4697</v>
      </c>
      <c r="F1425" s="2" t="s">
        <v>8160</v>
      </c>
      <c r="G1425" s="3">
        <v>1040</v>
      </c>
      <c r="H1425" s="3">
        <v>500</v>
      </c>
      <c r="I1425" s="71">
        <f>Exposure_Information[[#This Row],[Total  Insured Value]]+Exposure_Information[[#This Row],[Policy Deductible]]</f>
        <v>515600</v>
      </c>
      <c r="J1425" s="2">
        <v>114310</v>
      </c>
      <c r="K1425" s="3">
        <v>1</v>
      </c>
      <c r="L1425" s="2" t="s">
        <v>9</v>
      </c>
      <c r="M1425" s="2" t="s">
        <v>8161</v>
      </c>
      <c r="N1425" s="3" t="s">
        <v>8162</v>
      </c>
      <c r="O1425" s="2" t="s">
        <v>266</v>
      </c>
      <c r="P1425" s="2" t="s">
        <v>174</v>
      </c>
      <c r="Q1425" s="3">
        <v>5</v>
      </c>
      <c r="R1425" s="2" t="s">
        <v>127</v>
      </c>
      <c r="S1425" s="3">
        <v>25</v>
      </c>
      <c r="T1425" s="2" t="s">
        <v>10</v>
      </c>
      <c r="U1425" s="3">
        <v>41.920738</v>
      </c>
      <c r="V1425" s="2" t="s">
        <v>10835</v>
      </c>
      <c r="W1425" s="2" t="s">
        <v>149</v>
      </c>
      <c r="X1425" s="3">
        <v>1</v>
      </c>
      <c r="Y1425" s="3" t="str">
        <f>_xlfn.CONCAT(Exposure_Information[[#This Row],[Building Construction Code]]," - ",Exposure_Information[[#This Row],[Type of building construction]])</f>
        <v>RMS - 1</v>
      </c>
      <c r="Z1425" s="3">
        <v>0</v>
      </c>
      <c r="AA1425" s="2">
        <v>1960</v>
      </c>
      <c r="AB1425" s="2" t="s">
        <v>11</v>
      </c>
      <c r="AC1425" s="2">
        <v>1</v>
      </c>
      <c r="AD1425" s="2" t="str">
        <f>_xlfn.CONCAT(Exposure_Information[[#This Row],[Occupany Code]]," - ",Exposure_Information[[#This Row],[Type of building occupancy]])</f>
        <v>ATC - 1</v>
      </c>
      <c r="AE1425" s="5">
        <v>303000</v>
      </c>
      <c r="AF1425" s="5">
        <v>151500</v>
      </c>
      <c r="AG1425" s="5">
        <v>60600</v>
      </c>
      <c r="AH1425" s="5">
        <f>SUM(Exposure_Information[[#This Row],[Building Coverage Value]:[Business interruption value]])</f>
        <v>515100</v>
      </c>
      <c r="AI1425" s="5">
        <f>SUM(Exposure_Information[[#This Row],[Building Coverage Value]:[Contents Coverage Value]])</f>
        <v>454500</v>
      </c>
      <c r="AJ1425" s="26"/>
    </row>
    <row r="1426" spans="1:36" ht="26" x14ac:dyDescent="0.3">
      <c r="A1426" s="2" t="s">
        <v>148</v>
      </c>
      <c r="B1426" s="2" t="s">
        <v>156</v>
      </c>
      <c r="C1426" s="2" t="s">
        <v>325</v>
      </c>
      <c r="D1426" s="2">
        <v>6983</v>
      </c>
      <c r="E1426" s="2" t="s">
        <v>326</v>
      </c>
      <c r="F1426" s="2" t="s">
        <v>1393</v>
      </c>
      <c r="G1426" s="3">
        <v>3284</v>
      </c>
      <c r="H1426" s="3">
        <v>1000</v>
      </c>
      <c r="I1426" s="71">
        <f>Exposure_Information[[#This Row],[Total  Insured Value]]+Exposure_Information[[#This Row],[Policy Deductible]]</f>
        <v>653000</v>
      </c>
      <c r="J1426" s="2">
        <v>9378</v>
      </c>
      <c r="K1426" s="3">
        <v>1</v>
      </c>
      <c r="L1426" s="2" t="s">
        <v>9</v>
      </c>
      <c r="M1426" s="2" t="s">
        <v>1394</v>
      </c>
      <c r="N1426" s="3" t="s">
        <v>1395</v>
      </c>
      <c r="O1426" s="2" t="s">
        <v>1396</v>
      </c>
      <c r="P1426" s="2" t="s">
        <v>72</v>
      </c>
      <c r="Q1426" s="3">
        <v>25</v>
      </c>
      <c r="R1426" s="2" t="s">
        <v>127</v>
      </c>
      <c r="S1426" s="3">
        <v>25</v>
      </c>
      <c r="T1426" s="2" t="s">
        <v>10</v>
      </c>
      <c r="U1426" s="3">
        <v>42.324711999999998</v>
      </c>
      <c r="V1426" s="2" t="s">
        <v>10835</v>
      </c>
      <c r="W1426" s="2" t="s">
        <v>149</v>
      </c>
      <c r="X1426" s="3">
        <v>1</v>
      </c>
      <c r="Y1426" s="3" t="str">
        <f>_xlfn.CONCAT(Exposure_Information[[#This Row],[Building Construction Code]]," - ",Exposure_Information[[#This Row],[Type of building construction]])</f>
        <v>RMS - 1</v>
      </c>
      <c r="Z1426" s="3">
        <v>0</v>
      </c>
      <c r="AA1426" s="2">
        <v>1961</v>
      </c>
      <c r="AB1426" s="2" t="s">
        <v>11</v>
      </c>
      <c r="AC1426" s="2">
        <v>37</v>
      </c>
      <c r="AD1426" s="2" t="str">
        <f>_xlfn.CONCAT(Exposure_Information[[#This Row],[Occupany Code]]," - ",Exposure_Information[[#This Row],[Type of building occupancy]])</f>
        <v>ATC - 37</v>
      </c>
      <c r="AE1426" s="5">
        <v>652000</v>
      </c>
      <c r="AF1426" s="5">
        <v>0</v>
      </c>
      <c r="AG1426" s="5">
        <v>0</v>
      </c>
      <c r="AH1426" s="5">
        <f>SUM(Exposure_Information[[#This Row],[Building Coverage Value]:[Business interruption value]])</f>
        <v>652000</v>
      </c>
      <c r="AI1426" s="5">
        <f>SUM(Exposure_Information[[#This Row],[Building Coverage Value]:[Contents Coverage Value]])</f>
        <v>652000</v>
      </c>
      <c r="AJ1426" s="26"/>
    </row>
    <row r="1427" spans="1:36" ht="26" x14ac:dyDescent="0.3">
      <c r="A1427" s="2" t="s">
        <v>148</v>
      </c>
      <c r="B1427" s="2" t="s">
        <v>156</v>
      </c>
      <c r="C1427" s="2" t="s">
        <v>325</v>
      </c>
      <c r="D1427" s="2">
        <v>102625</v>
      </c>
      <c r="E1427" s="2" t="s">
        <v>4697</v>
      </c>
      <c r="F1427" s="2" t="s">
        <v>5406</v>
      </c>
      <c r="G1427" s="3">
        <v>802</v>
      </c>
      <c r="H1427" s="3">
        <v>500</v>
      </c>
      <c r="I1427" s="71">
        <f>Exposure_Information[[#This Row],[Total  Insured Value]]+Exposure_Information[[#This Row],[Policy Deductible]]</f>
        <v>514450</v>
      </c>
      <c r="J1427" s="2">
        <v>105755</v>
      </c>
      <c r="K1427" s="3">
        <v>1</v>
      </c>
      <c r="L1427" s="2" t="s">
        <v>9</v>
      </c>
      <c r="M1427" s="2" t="s">
        <v>5407</v>
      </c>
      <c r="N1427" s="3" t="s">
        <v>5408</v>
      </c>
      <c r="O1427" s="2" t="s">
        <v>5409</v>
      </c>
      <c r="P1427" s="2" t="s">
        <v>69</v>
      </c>
      <c r="Q1427" s="3">
        <v>3</v>
      </c>
      <c r="R1427" s="2" t="s">
        <v>70</v>
      </c>
      <c r="S1427" s="3">
        <v>9</v>
      </c>
      <c r="T1427" s="2" t="s">
        <v>10</v>
      </c>
      <c r="U1427" s="3">
        <v>41.991588999999998</v>
      </c>
      <c r="V1427" s="2" t="s">
        <v>10835</v>
      </c>
      <c r="W1427" s="2" t="s">
        <v>149</v>
      </c>
      <c r="X1427" s="3">
        <v>1</v>
      </c>
      <c r="Y1427" s="3" t="str">
        <f>_xlfn.CONCAT(Exposure_Information[[#This Row],[Building Construction Code]]," - ",Exposure_Information[[#This Row],[Type of building construction]])</f>
        <v>RMS - 1</v>
      </c>
      <c r="Z1427" s="3">
        <v>0</v>
      </c>
      <c r="AA1427" s="2">
        <v>1960</v>
      </c>
      <c r="AB1427" s="2" t="s">
        <v>11</v>
      </c>
      <c r="AC1427" s="2">
        <v>1</v>
      </c>
      <c r="AD1427" s="2" t="str">
        <f>_xlfn.CONCAT(Exposure_Information[[#This Row],[Occupany Code]]," - ",Exposure_Information[[#This Row],[Type of building occupancy]])</f>
        <v>ATC - 1</v>
      </c>
      <c r="AE1427" s="5">
        <v>270500</v>
      </c>
      <c r="AF1427" s="5">
        <v>189350</v>
      </c>
      <c r="AG1427" s="5">
        <v>54100</v>
      </c>
      <c r="AH1427" s="5">
        <f>SUM(Exposure_Information[[#This Row],[Building Coverage Value]:[Business interruption value]])</f>
        <v>513950</v>
      </c>
      <c r="AI1427" s="5">
        <f>SUM(Exposure_Information[[#This Row],[Building Coverage Value]:[Contents Coverage Value]])</f>
        <v>459850</v>
      </c>
      <c r="AJ1427" s="26"/>
    </row>
    <row r="1428" spans="1:36" ht="26" x14ac:dyDescent="0.3">
      <c r="A1428" s="2" t="s">
        <v>148</v>
      </c>
      <c r="B1428" s="2" t="s">
        <v>156</v>
      </c>
      <c r="C1428" s="2" t="s">
        <v>325</v>
      </c>
      <c r="D1428" s="2">
        <v>103909</v>
      </c>
      <c r="E1428" s="2" t="s">
        <v>4697</v>
      </c>
      <c r="F1428" s="2" t="s">
        <v>6606</v>
      </c>
      <c r="G1428" s="3">
        <v>841</v>
      </c>
      <c r="H1428" s="3">
        <v>500</v>
      </c>
      <c r="I1428" s="71">
        <f>Exposure_Information[[#This Row],[Total  Insured Value]]+Exposure_Information[[#This Row],[Policy Deductible]]</f>
        <v>514450</v>
      </c>
      <c r="J1428" s="2">
        <v>107039</v>
      </c>
      <c r="K1428" s="3">
        <v>1</v>
      </c>
      <c r="L1428" s="2" t="s">
        <v>9</v>
      </c>
      <c r="M1428" s="2" t="s">
        <v>6607</v>
      </c>
      <c r="N1428" s="3" t="s">
        <v>6608</v>
      </c>
      <c r="O1428" s="2" t="s">
        <v>4422</v>
      </c>
      <c r="P1428" s="2" t="s">
        <v>208</v>
      </c>
      <c r="Q1428" s="3">
        <v>5</v>
      </c>
      <c r="R1428" s="2" t="s">
        <v>70</v>
      </c>
      <c r="S1428" s="3">
        <v>9</v>
      </c>
      <c r="T1428" s="2" t="s">
        <v>10</v>
      </c>
      <c r="U1428" s="3">
        <v>41.688118000000003</v>
      </c>
      <c r="V1428" s="2" t="s">
        <v>10835</v>
      </c>
      <c r="W1428" s="2" t="s">
        <v>149</v>
      </c>
      <c r="X1428" s="3">
        <v>1</v>
      </c>
      <c r="Y1428" s="3" t="str">
        <f>_xlfn.CONCAT(Exposure_Information[[#This Row],[Building Construction Code]]," - ",Exposure_Information[[#This Row],[Type of building construction]])</f>
        <v>RMS - 1</v>
      </c>
      <c r="Z1428" s="3">
        <v>0</v>
      </c>
      <c r="AA1428" s="2">
        <v>1957</v>
      </c>
      <c r="AB1428" s="2" t="s">
        <v>11</v>
      </c>
      <c r="AC1428" s="2">
        <v>1</v>
      </c>
      <c r="AD1428" s="2" t="str">
        <f>_xlfn.CONCAT(Exposure_Information[[#This Row],[Occupany Code]]," - ",Exposure_Information[[#This Row],[Type of building occupancy]])</f>
        <v>ATC - 1</v>
      </c>
      <c r="AE1428" s="5">
        <v>270500</v>
      </c>
      <c r="AF1428" s="5">
        <v>189350</v>
      </c>
      <c r="AG1428" s="5">
        <v>54100</v>
      </c>
      <c r="AH1428" s="5">
        <f>SUM(Exposure_Information[[#This Row],[Building Coverage Value]:[Business interruption value]])</f>
        <v>513950</v>
      </c>
      <c r="AI1428" s="5">
        <f>SUM(Exposure_Information[[#This Row],[Building Coverage Value]:[Contents Coverage Value]])</f>
        <v>459850</v>
      </c>
      <c r="AJ1428" s="26"/>
    </row>
    <row r="1429" spans="1:36" ht="26" x14ac:dyDescent="0.3">
      <c r="A1429" s="2" t="s">
        <v>148</v>
      </c>
      <c r="B1429" s="2" t="s">
        <v>156</v>
      </c>
      <c r="C1429" s="2" t="s">
        <v>325</v>
      </c>
      <c r="D1429" s="2">
        <v>104665</v>
      </c>
      <c r="E1429" s="2" t="s">
        <v>4697</v>
      </c>
      <c r="F1429" s="2" t="s">
        <v>7016</v>
      </c>
      <c r="G1429" s="3">
        <v>821</v>
      </c>
      <c r="H1429" s="3">
        <v>1000</v>
      </c>
      <c r="I1429" s="71">
        <f>Exposure_Information[[#This Row],[Total  Insured Value]]+Exposure_Information[[#This Row],[Policy Deductible]]</f>
        <v>514950</v>
      </c>
      <c r="J1429" s="2">
        <v>107795</v>
      </c>
      <c r="K1429" s="3">
        <v>1</v>
      </c>
      <c r="L1429" s="2" t="s">
        <v>9</v>
      </c>
      <c r="M1429" s="2" t="s">
        <v>7017</v>
      </c>
      <c r="N1429" s="3" t="s">
        <v>7018</v>
      </c>
      <c r="O1429" s="2" t="s">
        <v>2053</v>
      </c>
      <c r="P1429" s="2" t="s">
        <v>139</v>
      </c>
      <c r="Q1429" s="3">
        <v>9</v>
      </c>
      <c r="R1429" s="2" t="s">
        <v>70</v>
      </c>
      <c r="S1429" s="3">
        <v>9</v>
      </c>
      <c r="T1429" s="2" t="s">
        <v>10</v>
      </c>
      <c r="U1429" s="3">
        <v>41.209045000000003</v>
      </c>
      <c r="V1429" s="2" t="s">
        <v>10835</v>
      </c>
      <c r="W1429" s="2" t="s">
        <v>149</v>
      </c>
      <c r="X1429" s="3">
        <v>1</v>
      </c>
      <c r="Y1429" s="3" t="str">
        <f>_xlfn.CONCAT(Exposure_Information[[#This Row],[Building Construction Code]]," - ",Exposure_Information[[#This Row],[Type of building construction]])</f>
        <v>RMS - 1</v>
      </c>
      <c r="Z1429" s="3">
        <v>0</v>
      </c>
      <c r="AA1429" s="2">
        <v>1952</v>
      </c>
      <c r="AB1429" s="2" t="s">
        <v>11</v>
      </c>
      <c r="AC1429" s="2">
        <v>1</v>
      </c>
      <c r="AD1429" s="2" t="str">
        <f>_xlfn.CONCAT(Exposure_Information[[#This Row],[Occupany Code]]," - ",Exposure_Information[[#This Row],[Type of building occupancy]])</f>
        <v>ATC - 1</v>
      </c>
      <c r="AE1429" s="5">
        <v>270500</v>
      </c>
      <c r="AF1429" s="5">
        <v>189350</v>
      </c>
      <c r="AG1429" s="5">
        <v>54100</v>
      </c>
      <c r="AH1429" s="5">
        <f>SUM(Exposure_Information[[#This Row],[Building Coverage Value]:[Business interruption value]])</f>
        <v>513950</v>
      </c>
      <c r="AI1429" s="5">
        <f>SUM(Exposure_Information[[#This Row],[Building Coverage Value]:[Contents Coverage Value]])</f>
        <v>459850</v>
      </c>
      <c r="AJ1429" s="26"/>
    </row>
    <row r="1430" spans="1:36" ht="26" x14ac:dyDescent="0.3">
      <c r="A1430" s="2" t="s">
        <v>148</v>
      </c>
      <c r="B1430" s="2" t="s">
        <v>156</v>
      </c>
      <c r="C1430" s="2" t="s">
        <v>325</v>
      </c>
      <c r="D1430" s="2">
        <v>117149</v>
      </c>
      <c r="E1430" s="2" t="s">
        <v>4697</v>
      </c>
      <c r="F1430" s="2" t="s">
        <v>8300</v>
      </c>
      <c r="G1430" s="3">
        <v>954</v>
      </c>
      <c r="H1430" s="3">
        <v>500</v>
      </c>
      <c r="I1430" s="71">
        <f>Exposure_Information[[#This Row],[Total  Insured Value]]+Exposure_Information[[#This Row],[Policy Deductible]]</f>
        <v>514450</v>
      </c>
      <c r="J1430" s="2">
        <v>120279</v>
      </c>
      <c r="K1430" s="3">
        <v>1</v>
      </c>
      <c r="L1430" s="2" t="s">
        <v>9</v>
      </c>
      <c r="M1430" s="2" t="s">
        <v>8301</v>
      </c>
      <c r="N1430" s="3" t="s">
        <v>8302</v>
      </c>
      <c r="O1430" s="2" t="s">
        <v>787</v>
      </c>
      <c r="P1430" s="2" t="s">
        <v>221</v>
      </c>
      <c r="Q1430" s="3">
        <v>23</v>
      </c>
      <c r="R1430" s="2" t="s">
        <v>127</v>
      </c>
      <c r="S1430" s="3">
        <v>25</v>
      </c>
      <c r="T1430" s="2" t="s">
        <v>10</v>
      </c>
      <c r="U1430" s="3">
        <v>42.222341</v>
      </c>
      <c r="V1430" s="2" t="s">
        <v>10835</v>
      </c>
      <c r="W1430" s="2" t="s">
        <v>149</v>
      </c>
      <c r="X1430" s="3">
        <v>1</v>
      </c>
      <c r="Y1430" s="3" t="str">
        <f>_xlfn.CONCAT(Exposure_Information[[#This Row],[Building Construction Code]]," - ",Exposure_Information[[#This Row],[Type of building construction]])</f>
        <v>RMS - 1</v>
      </c>
      <c r="Z1430" s="3">
        <v>0</v>
      </c>
      <c r="AA1430" s="2">
        <v>1981</v>
      </c>
      <c r="AB1430" s="2" t="s">
        <v>11</v>
      </c>
      <c r="AC1430" s="2">
        <v>1</v>
      </c>
      <c r="AD1430" s="2" t="str">
        <f>_xlfn.CONCAT(Exposure_Information[[#This Row],[Occupany Code]]," - ",Exposure_Information[[#This Row],[Type of building occupancy]])</f>
        <v>ATC - 1</v>
      </c>
      <c r="AE1430" s="5">
        <v>270500</v>
      </c>
      <c r="AF1430" s="5">
        <v>189350</v>
      </c>
      <c r="AG1430" s="5">
        <v>54100</v>
      </c>
      <c r="AH1430" s="5">
        <f>SUM(Exposure_Information[[#This Row],[Building Coverage Value]:[Business interruption value]])</f>
        <v>513950</v>
      </c>
      <c r="AI1430" s="5">
        <f>SUM(Exposure_Information[[#This Row],[Building Coverage Value]:[Contents Coverage Value]])</f>
        <v>459850</v>
      </c>
      <c r="AJ1430" s="26"/>
    </row>
    <row r="1431" spans="1:36" x14ac:dyDescent="0.3">
      <c r="A1431" s="2" t="s">
        <v>148</v>
      </c>
      <c r="B1431" s="2" t="s">
        <v>156</v>
      </c>
      <c r="C1431" s="2" t="s">
        <v>325</v>
      </c>
      <c r="D1431" s="2">
        <v>116385</v>
      </c>
      <c r="E1431" s="2" t="s">
        <v>4697</v>
      </c>
      <c r="F1431" s="2" t="s">
        <v>9664</v>
      </c>
      <c r="G1431" s="3">
        <v>719</v>
      </c>
      <c r="H1431" s="3">
        <v>500</v>
      </c>
      <c r="I1431" s="71">
        <f>Exposure_Information[[#This Row],[Total  Insured Value]]+Exposure_Information[[#This Row],[Policy Deductible]]</f>
        <v>514450</v>
      </c>
      <c r="J1431" s="2">
        <v>119515</v>
      </c>
      <c r="K1431" s="3">
        <v>1</v>
      </c>
      <c r="L1431" s="2" t="s">
        <v>9</v>
      </c>
      <c r="M1431" s="2" t="s">
        <v>9665</v>
      </c>
      <c r="N1431" s="3" t="s">
        <v>9666</v>
      </c>
      <c r="O1431" s="2" t="s">
        <v>935</v>
      </c>
      <c r="P1431" s="2" t="s">
        <v>224</v>
      </c>
      <c r="Q1431" s="3">
        <v>21</v>
      </c>
      <c r="R1431" s="2" t="s">
        <v>127</v>
      </c>
      <c r="S1431" s="3">
        <v>25</v>
      </c>
      <c r="T1431" s="2" t="s">
        <v>10</v>
      </c>
      <c r="U1431" s="3">
        <v>42.07676</v>
      </c>
      <c r="V1431" s="2" t="s">
        <v>10835</v>
      </c>
      <c r="W1431" s="2" t="s">
        <v>149</v>
      </c>
      <c r="X1431" s="3">
        <v>1</v>
      </c>
      <c r="Y1431" s="3" t="str">
        <f>_xlfn.CONCAT(Exposure_Information[[#This Row],[Building Construction Code]]," - ",Exposure_Information[[#This Row],[Type of building construction]])</f>
        <v>RMS - 1</v>
      </c>
      <c r="Z1431" s="3">
        <v>0</v>
      </c>
      <c r="AA1431" s="2">
        <v>1955</v>
      </c>
      <c r="AB1431" s="2" t="s">
        <v>11</v>
      </c>
      <c r="AC1431" s="2">
        <v>1</v>
      </c>
      <c r="AD1431" s="2" t="str">
        <f>_xlfn.CONCAT(Exposure_Information[[#This Row],[Occupany Code]]," - ",Exposure_Information[[#This Row],[Type of building occupancy]])</f>
        <v>ATC - 1</v>
      </c>
      <c r="AE1431" s="5">
        <v>270500</v>
      </c>
      <c r="AF1431" s="5">
        <v>189350</v>
      </c>
      <c r="AG1431" s="5">
        <v>54100</v>
      </c>
      <c r="AH1431" s="5">
        <f>SUM(Exposure_Information[[#This Row],[Building Coverage Value]:[Business interruption value]])</f>
        <v>513950</v>
      </c>
      <c r="AI1431" s="5">
        <f>SUM(Exposure_Information[[#This Row],[Building Coverage Value]:[Contents Coverage Value]])</f>
        <v>459850</v>
      </c>
      <c r="AJ1431" s="26"/>
    </row>
    <row r="1432" spans="1:36" ht="26" x14ac:dyDescent="0.3">
      <c r="A1432" s="2" t="s">
        <v>148</v>
      </c>
      <c r="B1432" s="2" t="s">
        <v>156</v>
      </c>
      <c r="C1432" s="2" t="s">
        <v>325</v>
      </c>
      <c r="D1432" s="2">
        <v>6980</v>
      </c>
      <c r="E1432" s="2" t="s">
        <v>326</v>
      </c>
      <c r="F1432" s="2" t="s">
        <v>1062</v>
      </c>
      <c r="G1432" s="3">
        <v>1490</v>
      </c>
      <c r="H1432" s="3">
        <v>5000</v>
      </c>
      <c r="I1432" s="71">
        <f>Exposure_Information[[#This Row],[Total  Insured Value]]+Exposure_Information[[#This Row],[Policy Deductible]]</f>
        <v>255000</v>
      </c>
      <c r="J1432" s="2">
        <v>9375</v>
      </c>
      <c r="K1432" s="3">
        <v>1</v>
      </c>
      <c r="L1432" s="2" t="s">
        <v>9</v>
      </c>
      <c r="M1432" s="2" t="s">
        <v>1063</v>
      </c>
      <c r="N1432" s="3" t="s">
        <v>1064</v>
      </c>
      <c r="O1432" s="2" t="s">
        <v>264</v>
      </c>
      <c r="P1432" s="2" t="s">
        <v>20</v>
      </c>
      <c r="Q1432" s="3">
        <v>9</v>
      </c>
      <c r="R1432" s="2" t="s">
        <v>248</v>
      </c>
      <c r="S1432" s="3">
        <v>44</v>
      </c>
      <c r="T1432" s="2" t="s">
        <v>10</v>
      </c>
      <c r="U1432" s="3">
        <v>41.352921000000002</v>
      </c>
      <c r="V1432" s="2" t="s">
        <v>10835</v>
      </c>
      <c r="W1432" s="2" t="s">
        <v>149</v>
      </c>
      <c r="X1432" s="3">
        <v>1</v>
      </c>
      <c r="Y1432" s="3" t="str">
        <f>_xlfn.CONCAT(Exposure_Information[[#This Row],[Building Construction Code]]," - ",Exposure_Information[[#This Row],[Type of building construction]])</f>
        <v>RMS - 1</v>
      </c>
      <c r="Z1432" s="3">
        <v>0</v>
      </c>
      <c r="AA1432" s="2">
        <v>1988</v>
      </c>
      <c r="AB1432" s="2" t="s">
        <v>11</v>
      </c>
      <c r="AC1432" s="2">
        <v>37</v>
      </c>
      <c r="AD1432" s="2" t="str">
        <f>_xlfn.CONCAT(Exposure_Information[[#This Row],[Occupany Code]]," - ",Exposure_Information[[#This Row],[Type of building occupancy]])</f>
        <v>ATC - 37</v>
      </c>
      <c r="AE1432" s="5">
        <v>250000</v>
      </c>
      <c r="AF1432" s="5">
        <v>0</v>
      </c>
      <c r="AG1432" s="5">
        <v>0</v>
      </c>
      <c r="AH1432" s="5">
        <f>SUM(Exposure_Information[[#This Row],[Building Coverage Value]:[Business interruption value]])</f>
        <v>250000</v>
      </c>
      <c r="AI1432" s="5">
        <f>SUM(Exposure_Information[[#This Row],[Building Coverage Value]:[Contents Coverage Value]])</f>
        <v>250000</v>
      </c>
      <c r="AJ1432" s="26"/>
    </row>
    <row r="1433" spans="1:36" ht="26" x14ac:dyDescent="0.3">
      <c r="A1433" s="2" t="s">
        <v>148</v>
      </c>
      <c r="B1433" s="2" t="s">
        <v>156</v>
      </c>
      <c r="C1433" s="2" t="s">
        <v>325</v>
      </c>
      <c r="D1433" s="2">
        <v>15923</v>
      </c>
      <c r="E1433" s="2" t="s">
        <v>367</v>
      </c>
      <c r="F1433" s="2" t="s">
        <v>6939</v>
      </c>
      <c r="G1433" s="3">
        <v>1800</v>
      </c>
      <c r="H1433" s="3">
        <v>2500</v>
      </c>
      <c r="I1433" s="71">
        <f>Exposure_Information[[#This Row],[Total  Insured Value]]+Exposure_Information[[#This Row],[Policy Deductible]]</f>
        <v>515500</v>
      </c>
      <c r="J1433" s="2">
        <v>18980</v>
      </c>
      <c r="K1433" s="3">
        <v>1</v>
      </c>
      <c r="L1433" s="2" t="s">
        <v>9</v>
      </c>
      <c r="M1433" s="2" t="s">
        <v>6940</v>
      </c>
      <c r="N1433" s="3" t="s">
        <v>6941</v>
      </c>
      <c r="O1433" s="2" t="s">
        <v>130</v>
      </c>
      <c r="P1433" s="2" t="s">
        <v>90</v>
      </c>
      <c r="Q1433" s="3">
        <v>17</v>
      </c>
      <c r="R1433" s="2" t="s">
        <v>127</v>
      </c>
      <c r="S1433" s="3">
        <v>25</v>
      </c>
      <c r="T1433" s="2" t="s">
        <v>10</v>
      </c>
      <c r="U1433" s="3">
        <v>42.271144999999997</v>
      </c>
      <c r="V1433" s="2" t="s">
        <v>10835</v>
      </c>
      <c r="W1433" s="2" t="s">
        <v>149</v>
      </c>
      <c r="X1433" s="3">
        <v>1</v>
      </c>
      <c r="Y1433" s="3" t="str">
        <f>_xlfn.CONCAT(Exposure_Information[[#This Row],[Building Construction Code]]," - ",Exposure_Information[[#This Row],[Type of building construction]])</f>
        <v>RMS - 1</v>
      </c>
      <c r="Z1433" s="3">
        <v>0</v>
      </c>
      <c r="AA1433" s="2">
        <v>1970</v>
      </c>
      <c r="AB1433" s="2" t="s">
        <v>11</v>
      </c>
      <c r="AC1433" s="2">
        <v>1</v>
      </c>
      <c r="AD1433" s="2" t="str">
        <f>_xlfn.CONCAT(Exposure_Information[[#This Row],[Occupany Code]]," - ",Exposure_Information[[#This Row],[Type of building occupancy]])</f>
        <v>ATC - 1</v>
      </c>
      <c r="AE1433" s="5">
        <v>513000</v>
      </c>
      <c r="AF1433" s="5">
        <v>0</v>
      </c>
      <c r="AG1433" s="5">
        <v>0</v>
      </c>
      <c r="AH1433" s="5">
        <f>SUM(Exposure_Information[[#This Row],[Building Coverage Value]:[Business interruption value]])</f>
        <v>513000</v>
      </c>
      <c r="AI1433" s="5">
        <f>SUM(Exposure_Information[[#This Row],[Building Coverage Value]:[Contents Coverage Value]])</f>
        <v>513000</v>
      </c>
      <c r="AJ1433" s="26"/>
    </row>
    <row r="1434" spans="1:36" ht="39" x14ac:dyDescent="0.3">
      <c r="A1434" s="2" t="s">
        <v>148</v>
      </c>
      <c r="B1434" s="2" t="s">
        <v>156</v>
      </c>
      <c r="C1434" s="2" t="s">
        <v>325</v>
      </c>
      <c r="D1434" s="2">
        <v>116955</v>
      </c>
      <c r="E1434" s="2" t="s">
        <v>4697</v>
      </c>
      <c r="F1434" s="2" t="s">
        <v>9972</v>
      </c>
      <c r="G1434" s="3">
        <v>965</v>
      </c>
      <c r="H1434" s="3">
        <v>500</v>
      </c>
      <c r="I1434" s="71">
        <f>Exposure_Information[[#This Row],[Total  Insured Value]]+Exposure_Information[[#This Row],[Policy Deductible]]</f>
        <v>513500</v>
      </c>
      <c r="J1434" s="2">
        <v>120085</v>
      </c>
      <c r="K1434" s="3">
        <v>1</v>
      </c>
      <c r="L1434" s="2" t="s">
        <v>9</v>
      </c>
      <c r="M1434" s="2" t="s">
        <v>9973</v>
      </c>
      <c r="N1434" s="3" t="s">
        <v>9974</v>
      </c>
      <c r="O1434" s="2" t="s">
        <v>3202</v>
      </c>
      <c r="P1434" s="2" t="s">
        <v>171</v>
      </c>
      <c r="Q1434" s="3">
        <v>27</v>
      </c>
      <c r="R1434" s="2" t="s">
        <v>127</v>
      </c>
      <c r="S1434" s="3">
        <v>25</v>
      </c>
      <c r="T1434" s="2" t="s">
        <v>10</v>
      </c>
      <c r="U1434" s="3">
        <v>42.105769000000002</v>
      </c>
      <c r="V1434" s="2" t="s">
        <v>10835</v>
      </c>
      <c r="W1434" s="2" t="s">
        <v>149</v>
      </c>
      <c r="X1434" s="3">
        <v>1</v>
      </c>
      <c r="Y1434" s="3" t="str">
        <f>_xlfn.CONCAT(Exposure_Information[[#This Row],[Building Construction Code]]," - ",Exposure_Information[[#This Row],[Type of building construction]])</f>
        <v>RMS - 1</v>
      </c>
      <c r="Z1434" s="3">
        <v>0</v>
      </c>
      <c r="AA1434" s="2">
        <v>1850</v>
      </c>
      <c r="AB1434" s="2" t="s">
        <v>11</v>
      </c>
      <c r="AC1434" s="2">
        <v>1</v>
      </c>
      <c r="AD1434" s="2" t="str">
        <f>_xlfn.CONCAT(Exposure_Information[[#This Row],[Occupany Code]]," - ",Exposure_Information[[#This Row],[Type of building occupancy]])</f>
        <v>ATC - 1</v>
      </c>
      <c r="AE1434" s="5">
        <v>270000</v>
      </c>
      <c r="AF1434" s="5">
        <v>189000</v>
      </c>
      <c r="AG1434" s="5">
        <v>54000</v>
      </c>
      <c r="AH1434" s="5">
        <f>SUM(Exposure_Information[[#This Row],[Building Coverage Value]:[Business interruption value]])</f>
        <v>513000</v>
      </c>
      <c r="AI1434" s="5">
        <f>SUM(Exposure_Information[[#This Row],[Building Coverage Value]:[Contents Coverage Value]])</f>
        <v>459000</v>
      </c>
      <c r="AJ1434" s="26"/>
    </row>
    <row r="1435" spans="1:36" ht="26" x14ac:dyDescent="0.3">
      <c r="A1435" s="2" t="s">
        <v>148</v>
      </c>
      <c r="B1435" s="2" t="s">
        <v>156</v>
      </c>
      <c r="C1435" s="2" t="s">
        <v>325</v>
      </c>
      <c r="D1435" s="2">
        <v>124486</v>
      </c>
      <c r="E1435" s="2" t="s">
        <v>4697</v>
      </c>
      <c r="F1435" s="2" t="s">
        <v>10064</v>
      </c>
      <c r="G1435" s="3">
        <v>862</v>
      </c>
      <c r="H1435" s="3">
        <v>500</v>
      </c>
      <c r="I1435" s="71">
        <f>Exposure_Information[[#This Row],[Total  Insured Value]]+Exposure_Information[[#This Row],[Policy Deductible]]</f>
        <v>513500</v>
      </c>
      <c r="J1435" s="2">
        <v>127616</v>
      </c>
      <c r="K1435" s="3">
        <v>1</v>
      </c>
      <c r="L1435" s="2" t="s">
        <v>9</v>
      </c>
      <c r="M1435" s="2" t="s">
        <v>10065</v>
      </c>
      <c r="N1435" s="3" t="s">
        <v>10066</v>
      </c>
      <c r="O1435" s="2" t="s">
        <v>424</v>
      </c>
      <c r="P1435" s="2" t="s">
        <v>257</v>
      </c>
      <c r="Q1435" s="3">
        <v>7</v>
      </c>
      <c r="R1435" s="2" t="s">
        <v>248</v>
      </c>
      <c r="S1435" s="3">
        <v>44</v>
      </c>
      <c r="T1435" s="2" t="s">
        <v>10</v>
      </c>
      <c r="U1435" s="3">
        <v>41.848210000000002</v>
      </c>
      <c r="V1435" s="2" t="s">
        <v>10835</v>
      </c>
      <c r="W1435" s="2" t="s">
        <v>149</v>
      </c>
      <c r="X1435" s="3">
        <v>1</v>
      </c>
      <c r="Y1435" s="3" t="str">
        <f>_xlfn.CONCAT(Exposure_Information[[#This Row],[Building Construction Code]]," - ",Exposure_Information[[#This Row],[Type of building construction]])</f>
        <v>RMS - 1</v>
      </c>
      <c r="Z1435" s="3">
        <v>0</v>
      </c>
      <c r="AA1435" s="2">
        <v>1952</v>
      </c>
      <c r="AB1435" s="2" t="s">
        <v>11</v>
      </c>
      <c r="AC1435" s="2">
        <v>1</v>
      </c>
      <c r="AD1435" s="2" t="str">
        <f>_xlfn.CONCAT(Exposure_Information[[#This Row],[Occupany Code]]," - ",Exposure_Information[[#This Row],[Type of building occupancy]])</f>
        <v>ATC - 1</v>
      </c>
      <c r="AE1435" s="5">
        <v>270000</v>
      </c>
      <c r="AF1435" s="5">
        <v>189000</v>
      </c>
      <c r="AG1435" s="5">
        <v>54000</v>
      </c>
      <c r="AH1435" s="5">
        <f>SUM(Exposure_Information[[#This Row],[Building Coverage Value]:[Business interruption value]])</f>
        <v>513000</v>
      </c>
      <c r="AI1435" s="5">
        <f>SUM(Exposure_Information[[#This Row],[Building Coverage Value]:[Contents Coverage Value]])</f>
        <v>459000</v>
      </c>
      <c r="AJ1435" s="26"/>
    </row>
    <row r="1436" spans="1:36" ht="39" x14ac:dyDescent="0.3">
      <c r="A1436" s="2" t="s">
        <v>148</v>
      </c>
      <c r="B1436" s="2" t="s">
        <v>156</v>
      </c>
      <c r="C1436" s="2" t="s">
        <v>325</v>
      </c>
      <c r="D1436" s="2">
        <v>6979</v>
      </c>
      <c r="E1436" s="2" t="s">
        <v>326</v>
      </c>
      <c r="F1436" s="2" t="s">
        <v>693</v>
      </c>
      <c r="G1436" s="3">
        <v>1653</v>
      </c>
      <c r="H1436" s="3">
        <v>500</v>
      </c>
      <c r="I1436" s="71">
        <f>Exposure_Information[[#This Row],[Total  Insured Value]]+Exposure_Information[[#This Row],[Policy Deductible]]</f>
        <v>486500</v>
      </c>
      <c r="J1436" s="2">
        <v>9374</v>
      </c>
      <c r="K1436" s="3">
        <v>1</v>
      </c>
      <c r="L1436" s="2" t="s">
        <v>9</v>
      </c>
      <c r="M1436" s="2" t="s">
        <v>694</v>
      </c>
      <c r="N1436" s="3" t="s">
        <v>695</v>
      </c>
      <c r="O1436" s="2" t="s">
        <v>164</v>
      </c>
      <c r="P1436" s="2" t="s">
        <v>72</v>
      </c>
      <c r="Q1436" s="3">
        <v>25</v>
      </c>
      <c r="R1436" s="2" t="s">
        <v>127</v>
      </c>
      <c r="S1436" s="3">
        <v>25</v>
      </c>
      <c r="T1436" s="2" t="s">
        <v>10</v>
      </c>
      <c r="U1436" s="3">
        <v>42.278818000000001</v>
      </c>
      <c r="V1436" s="2" t="s">
        <v>10835</v>
      </c>
      <c r="W1436" s="2" t="s">
        <v>149</v>
      </c>
      <c r="X1436" s="3">
        <v>1</v>
      </c>
      <c r="Y1436" s="3" t="str">
        <f>_xlfn.CONCAT(Exposure_Information[[#This Row],[Building Construction Code]]," - ",Exposure_Information[[#This Row],[Type of building construction]])</f>
        <v>RMS - 1</v>
      </c>
      <c r="Z1436" s="3">
        <v>0</v>
      </c>
      <c r="AA1436" s="2">
        <v>1920</v>
      </c>
      <c r="AB1436" s="2" t="s">
        <v>11</v>
      </c>
      <c r="AC1436" s="2">
        <v>37</v>
      </c>
      <c r="AD1436" s="2" t="str">
        <f>_xlfn.CONCAT(Exposure_Information[[#This Row],[Occupany Code]]," - ",Exposure_Information[[#This Row],[Type of building occupancy]])</f>
        <v>ATC - 37</v>
      </c>
      <c r="AE1436" s="5">
        <v>486000</v>
      </c>
      <c r="AF1436" s="5">
        <v>0</v>
      </c>
      <c r="AG1436" s="5">
        <v>0</v>
      </c>
      <c r="AH1436" s="5">
        <f>SUM(Exposure_Information[[#This Row],[Building Coverage Value]:[Business interruption value]])</f>
        <v>486000</v>
      </c>
      <c r="AI1436" s="5">
        <f>SUM(Exposure_Information[[#This Row],[Building Coverage Value]:[Contents Coverage Value]])</f>
        <v>486000</v>
      </c>
      <c r="AJ1436" s="26"/>
    </row>
    <row r="1437" spans="1:36" x14ac:dyDescent="0.3">
      <c r="A1437" s="2" t="s">
        <v>148</v>
      </c>
      <c r="B1437" s="2" t="s">
        <v>156</v>
      </c>
      <c r="C1437" s="2" t="s">
        <v>325</v>
      </c>
      <c r="D1437" s="2">
        <v>114218</v>
      </c>
      <c r="E1437" s="2" t="s">
        <v>4697</v>
      </c>
      <c r="F1437" s="2" t="s">
        <v>8593</v>
      </c>
      <c r="G1437" s="3">
        <v>529</v>
      </c>
      <c r="H1437" s="3">
        <v>500</v>
      </c>
      <c r="I1437" s="71">
        <f>Exposure_Information[[#This Row],[Total  Insured Value]]+Exposure_Information[[#This Row],[Policy Deductible]]</f>
        <v>512550</v>
      </c>
      <c r="J1437" s="2">
        <v>117348</v>
      </c>
      <c r="K1437" s="3">
        <v>1</v>
      </c>
      <c r="L1437" s="2" t="s">
        <v>9</v>
      </c>
      <c r="M1437" s="2" t="s">
        <v>8594</v>
      </c>
      <c r="N1437" s="3" t="s">
        <v>8595</v>
      </c>
      <c r="O1437" s="2" t="s">
        <v>2989</v>
      </c>
      <c r="P1437" s="2" t="s">
        <v>17</v>
      </c>
      <c r="Q1437" s="3">
        <v>11</v>
      </c>
      <c r="R1437" s="2" t="s">
        <v>127</v>
      </c>
      <c r="S1437" s="3">
        <v>25</v>
      </c>
      <c r="T1437" s="2" t="s">
        <v>10</v>
      </c>
      <c r="U1437" s="3">
        <v>42.714584000000002</v>
      </c>
      <c r="V1437" s="2" t="s">
        <v>10835</v>
      </c>
      <c r="W1437" s="2" t="s">
        <v>149</v>
      </c>
      <c r="X1437" s="3">
        <v>1</v>
      </c>
      <c r="Y1437" s="3" t="str">
        <f>_xlfn.CONCAT(Exposure_Information[[#This Row],[Building Construction Code]]," - ",Exposure_Information[[#This Row],[Type of building construction]])</f>
        <v>RMS - 1</v>
      </c>
      <c r="Z1437" s="3">
        <v>0</v>
      </c>
      <c r="AA1437" s="2">
        <v>1982</v>
      </c>
      <c r="AB1437" s="2" t="s">
        <v>11</v>
      </c>
      <c r="AC1437" s="2">
        <v>1</v>
      </c>
      <c r="AD1437" s="2" t="str">
        <f>_xlfn.CONCAT(Exposure_Information[[#This Row],[Occupany Code]]," - ",Exposure_Information[[#This Row],[Type of building occupancy]])</f>
        <v>ATC - 1</v>
      </c>
      <c r="AE1437" s="5">
        <v>269500</v>
      </c>
      <c r="AF1437" s="5">
        <v>188650</v>
      </c>
      <c r="AG1437" s="5">
        <v>53900</v>
      </c>
      <c r="AH1437" s="5">
        <f>SUM(Exposure_Information[[#This Row],[Building Coverage Value]:[Business interruption value]])</f>
        <v>512050</v>
      </c>
      <c r="AI1437" s="5">
        <f>SUM(Exposure_Information[[#This Row],[Building Coverage Value]:[Contents Coverage Value]])</f>
        <v>458150</v>
      </c>
      <c r="AJ1437" s="26"/>
    </row>
    <row r="1438" spans="1:36" x14ac:dyDescent="0.3">
      <c r="A1438" s="2" t="s">
        <v>148</v>
      </c>
      <c r="B1438" s="2" t="s">
        <v>156</v>
      </c>
      <c r="C1438" s="2" t="s">
        <v>325</v>
      </c>
      <c r="D1438" s="2">
        <v>116005</v>
      </c>
      <c r="E1438" s="2" t="s">
        <v>4697</v>
      </c>
      <c r="F1438" s="2" t="s">
        <v>9041</v>
      </c>
      <c r="G1438" s="3">
        <v>794</v>
      </c>
      <c r="H1438" s="3">
        <v>500</v>
      </c>
      <c r="I1438" s="71">
        <f>Exposure_Information[[#This Row],[Total  Insured Value]]+Exposure_Information[[#This Row],[Policy Deductible]]</f>
        <v>512550</v>
      </c>
      <c r="J1438" s="2">
        <v>119135</v>
      </c>
      <c r="K1438" s="3">
        <v>1</v>
      </c>
      <c r="L1438" s="2" t="s">
        <v>9</v>
      </c>
      <c r="M1438" s="2" t="s">
        <v>9042</v>
      </c>
      <c r="N1438" s="3" t="s">
        <v>9043</v>
      </c>
      <c r="O1438" s="2" t="s">
        <v>581</v>
      </c>
      <c r="P1438" s="2" t="s">
        <v>224</v>
      </c>
      <c r="Q1438" s="3">
        <v>21</v>
      </c>
      <c r="R1438" s="2" t="s">
        <v>127</v>
      </c>
      <c r="S1438" s="3">
        <v>25</v>
      </c>
      <c r="T1438" s="2" t="s">
        <v>10</v>
      </c>
      <c r="U1438" s="3">
        <v>42.197285999999998</v>
      </c>
      <c r="V1438" s="2" t="s">
        <v>10835</v>
      </c>
      <c r="W1438" s="2" t="s">
        <v>149</v>
      </c>
      <c r="X1438" s="3">
        <v>1</v>
      </c>
      <c r="Y1438" s="3" t="str">
        <f>_xlfn.CONCAT(Exposure_Information[[#This Row],[Building Construction Code]]," - ",Exposure_Information[[#This Row],[Type of building construction]])</f>
        <v>RMS - 1</v>
      </c>
      <c r="Z1438" s="3">
        <v>0</v>
      </c>
      <c r="AA1438" s="2">
        <v>1938</v>
      </c>
      <c r="AB1438" s="2" t="s">
        <v>11</v>
      </c>
      <c r="AC1438" s="2">
        <v>1</v>
      </c>
      <c r="AD1438" s="2" t="str">
        <f>_xlfn.CONCAT(Exposure_Information[[#This Row],[Occupany Code]]," - ",Exposure_Information[[#This Row],[Type of building occupancy]])</f>
        <v>ATC - 1</v>
      </c>
      <c r="AE1438" s="5">
        <v>269500</v>
      </c>
      <c r="AF1438" s="5">
        <v>188650</v>
      </c>
      <c r="AG1438" s="5">
        <v>53900</v>
      </c>
      <c r="AH1438" s="5">
        <f>SUM(Exposure_Information[[#This Row],[Building Coverage Value]:[Business interruption value]])</f>
        <v>512050</v>
      </c>
      <c r="AI1438" s="5">
        <f>SUM(Exposure_Information[[#This Row],[Building Coverage Value]:[Contents Coverage Value]])</f>
        <v>458150</v>
      </c>
      <c r="AJ1438" s="26"/>
    </row>
    <row r="1439" spans="1:36" ht="39" x14ac:dyDescent="0.3">
      <c r="A1439" s="2" t="s">
        <v>148</v>
      </c>
      <c r="B1439" s="2" t="s">
        <v>156</v>
      </c>
      <c r="C1439" s="2" t="s">
        <v>325</v>
      </c>
      <c r="D1439" s="2">
        <v>102847</v>
      </c>
      <c r="E1439" s="2" t="s">
        <v>4697</v>
      </c>
      <c r="F1439" s="2" t="s">
        <v>4854</v>
      </c>
      <c r="G1439" s="3">
        <v>978</v>
      </c>
      <c r="H1439" s="3">
        <v>500</v>
      </c>
      <c r="I1439" s="71">
        <f>Exposure_Information[[#This Row],[Total  Insured Value]]+Exposure_Information[[#This Row],[Policy Deductible]]</f>
        <v>511600</v>
      </c>
      <c r="J1439" s="2">
        <v>105977</v>
      </c>
      <c r="K1439" s="3">
        <v>1</v>
      </c>
      <c r="L1439" s="2" t="s">
        <v>9</v>
      </c>
      <c r="M1439" s="2" t="s">
        <v>4855</v>
      </c>
      <c r="N1439" s="3" t="s">
        <v>4856</v>
      </c>
      <c r="O1439" s="2" t="s">
        <v>4598</v>
      </c>
      <c r="P1439" s="2" t="s">
        <v>90</v>
      </c>
      <c r="Q1439" s="3">
        <v>7</v>
      </c>
      <c r="R1439" s="2" t="s">
        <v>70</v>
      </c>
      <c r="S1439" s="3">
        <v>9</v>
      </c>
      <c r="T1439" s="2" t="s">
        <v>10</v>
      </c>
      <c r="U1439" s="3">
        <v>41.294369000000003</v>
      </c>
      <c r="V1439" s="2" t="s">
        <v>10835</v>
      </c>
      <c r="W1439" s="2" t="s">
        <v>149</v>
      </c>
      <c r="X1439" s="3">
        <v>1</v>
      </c>
      <c r="Y1439" s="3" t="str">
        <f>_xlfn.CONCAT(Exposure_Information[[#This Row],[Building Construction Code]]," - ",Exposure_Information[[#This Row],[Type of building construction]])</f>
        <v>RMS - 1</v>
      </c>
      <c r="Z1439" s="3">
        <v>0</v>
      </c>
      <c r="AA1439" s="2">
        <v>1965</v>
      </c>
      <c r="AB1439" s="2" t="s">
        <v>11</v>
      </c>
      <c r="AC1439" s="2">
        <v>1</v>
      </c>
      <c r="AD1439" s="2" t="str">
        <f>_xlfn.CONCAT(Exposure_Information[[#This Row],[Occupany Code]]," - ",Exposure_Information[[#This Row],[Type of building occupancy]])</f>
        <v>ATC - 1</v>
      </c>
      <c r="AE1439" s="5">
        <v>269000</v>
      </c>
      <c r="AF1439" s="5">
        <v>188300</v>
      </c>
      <c r="AG1439" s="5">
        <v>53800</v>
      </c>
      <c r="AH1439" s="5">
        <f>SUM(Exposure_Information[[#This Row],[Building Coverage Value]:[Business interruption value]])</f>
        <v>511100</v>
      </c>
      <c r="AI1439" s="5">
        <f>SUM(Exposure_Information[[#This Row],[Building Coverage Value]:[Contents Coverage Value]])</f>
        <v>457300</v>
      </c>
      <c r="AJ1439" s="26"/>
    </row>
    <row r="1440" spans="1:36" ht="26" x14ac:dyDescent="0.3">
      <c r="A1440" s="2" t="s">
        <v>148</v>
      </c>
      <c r="B1440" s="2" t="s">
        <v>156</v>
      </c>
      <c r="C1440" s="2" t="s">
        <v>325</v>
      </c>
      <c r="D1440" s="2">
        <v>101015</v>
      </c>
      <c r="E1440" s="2" t="s">
        <v>4697</v>
      </c>
      <c r="F1440" s="2" t="s">
        <v>5325</v>
      </c>
      <c r="G1440" s="3">
        <v>871</v>
      </c>
      <c r="H1440" s="3">
        <v>500</v>
      </c>
      <c r="I1440" s="71">
        <f>Exposure_Information[[#This Row],[Total  Insured Value]]+Exposure_Information[[#This Row],[Policy Deductible]]</f>
        <v>511600</v>
      </c>
      <c r="J1440" s="2">
        <v>104145</v>
      </c>
      <c r="K1440" s="3">
        <v>1</v>
      </c>
      <c r="L1440" s="2" t="s">
        <v>9</v>
      </c>
      <c r="M1440" s="2" t="s">
        <v>5326</v>
      </c>
      <c r="N1440" s="3" t="s">
        <v>5327</v>
      </c>
      <c r="O1440" s="2" t="s">
        <v>16</v>
      </c>
      <c r="P1440" s="2" t="s">
        <v>74</v>
      </c>
      <c r="Q1440" s="3">
        <v>9</v>
      </c>
      <c r="R1440" s="2" t="s">
        <v>127</v>
      </c>
      <c r="S1440" s="3">
        <v>25</v>
      </c>
      <c r="T1440" s="2" t="s">
        <v>10</v>
      </c>
      <c r="U1440" s="3">
        <v>42.528461</v>
      </c>
      <c r="V1440" s="2" t="s">
        <v>10835</v>
      </c>
      <c r="W1440" s="2" t="s">
        <v>149</v>
      </c>
      <c r="X1440" s="3">
        <v>1</v>
      </c>
      <c r="Y1440" s="3" t="str">
        <f>_xlfn.CONCAT(Exposure_Information[[#This Row],[Building Construction Code]]," - ",Exposure_Information[[#This Row],[Type of building construction]])</f>
        <v>RMS - 1</v>
      </c>
      <c r="Z1440" s="3">
        <v>0</v>
      </c>
      <c r="AA1440" s="2">
        <v>1961</v>
      </c>
      <c r="AB1440" s="2" t="s">
        <v>11</v>
      </c>
      <c r="AC1440" s="2">
        <v>1</v>
      </c>
      <c r="AD1440" s="2" t="str">
        <f>_xlfn.CONCAT(Exposure_Information[[#This Row],[Occupany Code]]," - ",Exposure_Information[[#This Row],[Type of building occupancy]])</f>
        <v>ATC - 1</v>
      </c>
      <c r="AE1440" s="5">
        <v>269000</v>
      </c>
      <c r="AF1440" s="5">
        <v>188300</v>
      </c>
      <c r="AG1440" s="5">
        <v>53800</v>
      </c>
      <c r="AH1440" s="5">
        <f>SUM(Exposure_Information[[#This Row],[Building Coverage Value]:[Business interruption value]])</f>
        <v>511100</v>
      </c>
      <c r="AI1440" s="5">
        <f>SUM(Exposure_Information[[#This Row],[Building Coverage Value]:[Contents Coverage Value]])</f>
        <v>457300</v>
      </c>
      <c r="AJ1440" s="26"/>
    </row>
    <row r="1441" spans="1:36" ht="39" x14ac:dyDescent="0.3">
      <c r="A1441" s="2" t="s">
        <v>148</v>
      </c>
      <c r="B1441" s="2" t="s">
        <v>156</v>
      </c>
      <c r="C1441" s="2" t="s">
        <v>325</v>
      </c>
      <c r="D1441" s="2">
        <v>106249</v>
      </c>
      <c r="E1441" s="2" t="s">
        <v>4697</v>
      </c>
      <c r="F1441" s="2" t="s">
        <v>8356</v>
      </c>
      <c r="G1441" s="3">
        <v>1073</v>
      </c>
      <c r="H1441" s="3">
        <v>500</v>
      </c>
      <c r="I1441" s="71">
        <f>Exposure_Information[[#This Row],[Total  Insured Value]]+Exposure_Information[[#This Row],[Policy Deductible]]</f>
        <v>511600</v>
      </c>
      <c r="J1441" s="2">
        <v>109379</v>
      </c>
      <c r="K1441" s="3">
        <v>1</v>
      </c>
      <c r="L1441" s="2" t="s">
        <v>9</v>
      </c>
      <c r="M1441" s="2" t="s">
        <v>8357</v>
      </c>
      <c r="N1441" s="3" t="s">
        <v>8358</v>
      </c>
      <c r="O1441" s="2" t="s">
        <v>259</v>
      </c>
      <c r="P1441" s="2" t="s">
        <v>221</v>
      </c>
      <c r="Q1441" s="3">
        <v>23</v>
      </c>
      <c r="R1441" s="2" t="s">
        <v>127</v>
      </c>
      <c r="S1441" s="3">
        <v>25</v>
      </c>
      <c r="T1441" s="2" t="s">
        <v>10</v>
      </c>
      <c r="U1441" s="3">
        <v>41.894534999999998</v>
      </c>
      <c r="V1441" s="2" t="s">
        <v>10835</v>
      </c>
      <c r="W1441" s="2" t="s">
        <v>149</v>
      </c>
      <c r="X1441" s="3">
        <v>1</v>
      </c>
      <c r="Y1441" s="3" t="str">
        <f>_xlfn.CONCAT(Exposure_Information[[#This Row],[Building Construction Code]]," - ",Exposure_Information[[#This Row],[Type of building construction]])</f>
        <v>RMS - 1</v>
      </c>
      <c r="Z1441" s="3">
        <v>0</v>
      </c>
      <c r="AA1441" s="2">
        <v>1984</v>
      </c>
      <c r="AB1441" s="2" t="s">
        <v>11</v>
      </c>
      <c r="AC1441" s="2">
        <v>1</v>
      </c>
      <c r="AD1441" s="2" t="str">
        <f>_xlfn.CONCAT(Exposure_Information[[#This Row],[Occupany Code]]," - ",Exposure_Information[[#This Row],[Type of building occupancy]])</f>
        <v>ATC - 1</v>
      </c>
      <c r="AE1441" s="5">
        <v>269000</v>
      </c>
      <c r="AF1441" s="5">
        <v>188300</v>
      </c>
      <c r="AG1441" s="5">
        <v>53800</v>
      </c>
      <c r="AH1441" s="5">
        <f>SUM(Exposure_Information[[#This Row],[Building Coverage Value]:[Business interruption value]])</f>
        <v>511100</v>
      </c>
      <c r="AI1441" s="5">
        <f>SUM(Exposure_Information[[#This Row],[Building Coverage Value]:[Contents Coverage Value]])</f>
        <v>457300</v>
      </c>
      <c r="AJ1441" s="26"/>
    </row>
    <row r="1442" spans="1:36" ht="26" x14ac:dyDescent="0.3">
      <c r="A1442" s="2" t="s">
        <v>148</v>
      </c>
      <c r="B1442" s="2" t="s">
        <v>156</v>
      </c>
      <c r="C1442" s="2" t="s">
        <v>325</v>
      </c>
      <c r="D1442" s="2">
        <v>16581</v>
      </c>
      <c r="E1442" s="2" t="s">
        <v>367</v>
      </c>
      <c r="F1442" s="2" t="s">
        <v>4624</v>
      </c>
      <c r="G1442" s="3">
        <v>1660</v>
      </c>
      <c r="H1442" s="3">
        <v>500</v>
      </c>
      <c r="I1442" s="71">
        <f>Exposure_Information[[#This Row],[Total  Insured Value]]+Exposure_Information[[#This Row],[Policy Deductible]]</f>
        <v>511500</v>
      </c>
      <c r="J1442" s="2">
        <v>19647</v>
      </c>
      <c r="K1442" s="3">
        <v>1</v>
      </c>
      <c r="L1442" s="2" t="s">
        <v>9</v>
      </c>
      <c r="M1442" s="2" t="s">
        <v>4625</v>
      </c>
      <c r="N1442" s="3" t="s">
        <v>4626</v>
      </c>
      <c r="O1442" s="2" t="s">
        <v>1556</v>
      </c>
      <c r="P1442" s="2" t="s">
        <v>74</v>
      </c>
      <c r="Q1442" s="3">
        <v>9</v>
      </c>
      <c r="R1442" s="2" t="s">
        <v>127</v>
      </c>
      <c r="S1442" s="3">
        <v>25</v>
      </c>
      <c r="T1442" s="2" t="s">
        <v>10</v>
      </c>
      <c r="U1442" s="3">
        <v>42.462057999999999</v>
      </c>
      <c r="V1442" s="2" t="s">
        <v>10835</v>
      </c>
      <c r="W1442" s="2" t="s">
        <v>149</v>
      </c>
      <c r="X1442" s="3">
        <v>1</v>
      </c>
      <c r="Y1442" s="3" t="str">
        <f>_xlfn.CONCAT(Exposure_Information[[#This Row],[Building Construction Code]]," - ",Exposure_Information[[#This Row],[Type of building construction]])</f>
        <v>RMS - 1</v>
      </c>
      <c r="Z1442" s="3">
        <v>0</v>
      </c>
      <c r="AA1442" s="2">
        <v>1990</v>
      </c>
      <c r="AB1442" s="2" t="s">
        <v>11</v>
      </c>
      <c r="AC1442" s="2">
        <v>1</v>
      </c>
      <c r="AD1442" s="2" t="str">
        <f>_xlfn.CONCAT(Exposure_Information[[#This Row],[Occupany Code]]," - ",Exposure_Information[[#This Row],[Type of building occupancy]])</f>
        <v>ATC - 1</v>
      </c>
      <c r="AE1442" s="5">
        <v>509000</v>
      </c>
      <c r="AF1442" s="5">
        <v>2000</v>
      </c>
      <c r="AG1442" s="5">
        <v>0</v>
      </c>
      <c r="AH1442" s="5">
        <f>SUM(Exposure_Information[[#This Row],[Building Coverage Value]:[Business interruption value]])</f>
        <v>511000</v>
      </c>
      <c r="AI1442" s="5">
        <f>SUM(Exposure_Information[[#This Row],[Building Coverage Value]:[Contents Coverage Value]])</f>
        <v>511000</v>
      </c>
      <c r="AJ1442" s="26"/>
    </row>
    <row r="1443" spans="1:36" ht="39" x14ac:dyDescent="0.3">
      <c r="A1443" s="2" t="s">
        <v>148</v>
      </c>
      <c r="B1443" s="2" t="s">
        <v>156</v>
      </c>
      <c r="C1443" s="2" t="s">
        <v>325</v>
      </c>
      <c r="D1443" s="2">
        <v>116121</v>
      </c>
      <c r="E1443" s="2" t="s">
        <v>4697</v>
      </c>
      <c r="F1443" s="2" t="s">
        <v>7941</v>
      </c>
      <c r="G1443" s="3">
        <v>535</v>
      </c>
      <c r="H1443" s="3">
        <v>2500</v>
      </c>
      <c r="I1443" s="71">
        <f>Exposure_Information[[#This Row],[Total  Insured Value]]+Exposure_Information[[#This Row],[Policy Deductible]]</f>
        <v>512650</v>
      </c>
      <c r="J1443" s="2">
        <v>119251</v>
      </c>
      <c r="K1443" s="3">
        <v>1</v>
      </c>
      <c r="L1443" s="2" t="s">
        <v>9</v>
      </c>
      <c r="M1443" s="2" t="s">
        <v>7942</v>
      </c>
      <c r="N1443" s="3" t="s">
        <v>7943</v>
      </c>
      <c r="O1443" s="2" t="s">
        <v>286</v>
      </c>
      <c r="P1443" s="2" t="s">
        <v>231</v>
      </c>
      <c r="Q1443" s="3">
        <v>13</v>
      </c>
      <c r="R1443" s="2" t="s">
        <v>127</v>
      </c>
      <c r="S1443" s="3">
        <v>25</v>
      </c>
      <c r="T1443" s="2" t="s">
        <v>10</v>
      </c>
      <c r="U1443" s="3">
        <v>42.124003999999999</v>
      </c>
      <c r="V1443" s="2" t="s">
        <v>10835</v>
      </c>
      <c r="W1443" s="2" t="s">
        <v>149</v>
      </c>
      <c r="X1443" s="3">
        <v>1</v>
      </c>
      <c r="Y1443" s="3" t="str">
        <f>_xlfn.CONCAT(Exposure_Information[[#This Row],[Building Construction Code]]," - ",Exposure_Information[[#This Row],[Type of building construction]])</f>
        <v>RMS - 1</v>
      </c>
      <c r="Z1443" s="3">
        <v>0</v>
      </c>
      <c r="AA1443" s="2">
        <v>1983</v>
      </c>
      <c r="AB1443" s="2" t="s">
        <v>11</v>
      </c>
      <c r="AC1443" s="2">
        <v>1</v>
      </c>
      <c r="AD1443" s="2" t="str">
        <f>_xlfn.CONCAT(Exposure_Information[[#This Row],[Occupany Code]]," - ",Exposure_Information[[#This Row],[Type of building occupancy]])</f>
        <v>ATC - 1</v>
      </c>
      <c r="AE1443" s="5">
        <v>268500</v>
      </c>
      <c r="AF1443" s="5">
        <v>187950</v>
      </c>
      <c r="AG1443" s="5">
        <v>53700</v>
      </c>
      <c r="AH1443" s="5">
        <f>SUM(Exposure_Information[[#This Row],[Building Coverage Value]:[Business interruption value]])</f>
        <v>510150</v>
      </c>
      <c r="AI1443" s="5">
        <f>SUM(Exposure_Information[[#This Row],[Building Coverage Value]:[Contents Coverage Value]])</f>
        <v>456450</v>
      </c>
      <c r="AJ1443" s="26"/>
    </row>
    <row r="1444" spans="1:36" x14ac:dyDescent="0.3">
      <c r="A1444" s="2" t="s">
        <v>148</v>
      </c>
      <c r="B1444" s="2" t="s">
        <v>156</v>
      </c>
      <c r="C1444" s="2" t="s">
        <v>325</v>
      </c>
      <c r="D1444" s="2">
        <v>6978</v>
      </c>
      <c r="E1444" s="2" t="s">
        <v>326</v>
      </c>
      <c r="F1444" s="2" t="s">
        <v>1607</v>
      </c>
      <c r="G1444" s="3">
        <v>3795</v>
      </c>
      <c r="H1444" s="3">
        <v>1000</v>
      </c>
      <c r="I1444" s="71">
        <f>Exposure_Information[[#This Row],[Total  Insured Value]]+Exposure_Information[[#This Row],[Policy Deductible]]</f>
        <v>378394</v>
      </c>
      <c r="J1444" s="2">
        <v>9373</v>
      </c>
      <c r="K1444" s="3">
        <v>1</v>
      </c>
      <c r="L1444" s="2" t="s">
        <v>9</v>
      </c>
      <c r="M1444" s="2" t="s">
        <v>1608</v>
      </c>
      <c r="N1444" s="3" t="s">
        <v>1609</v>
      </c>
      <c r="O1444" s="2" t="s">
        <v>508</v>
      </c>
      <c r="P1444" s="2" t="s">
        <v>470</v>
      </c>
      <c r="Q1444" s="3">
        <v>15</v>
      </c>
      <c r="R1444" s="2" t="s">
        <v>127</v>
      </c>
      <c r="S1444" s="3">
        <v>25</v>
      </c>
      <c r="T1444" s="2" t="s">
        <v>10</v>
      </c>
      <c r="U1444" s="3">
        <v>42.271745000000003</v>
      </c>
      <c r="V1444" s="2" t="s">
        <v>10835</v>
      </c>
      <c r="W1444" s="2" t="s">
        <v>149</v>
      </c>
      <c r="X1444" s="3">
        <v>1</v>
      </c>
      <c r="Y1444" s="3" t="str">
        <f>_xlfn.CONCAT(Exposure_Information[[#This Row],[Building Construction Code]]," - ",Exposure_Information[[#This Row],[Type of building construction]])</f>
        <v>RMS - 1</v>
      </c>
      <c r="Z1444" s="3">
        <v>0</v>
      </c>
      <c r="AA1444" s="2">
        <v>1950</v>
      </c>
      <c r="AB1444" s="2" t="s">
        <v>11</v>
      </c>
      <c r="AC1444" s="2">
        <v>37</v>
      </c>
      <c r="AD1444" s="2" t="str">
        <f>_xlfn.CONCAT(Exposure_Information[[#This Row],[Occupany Code]]," - ",Exposure_Information[[#This Row],[Type of building occupancy]])</f>
        <v>ATC - 37</v>
      </c>
      <c r="AE1444" s="5">
        <v>377394</v>
      </c>
      <c r="AF1444" s="5">
        <v>0</v>
      </c>
      <c r="AG1444" s="5">
        <v>0</v>
      </c>
      <c r="AH1444" s="5">
        <f>SUM(Exposure_Information[[#This Row],[Building Coverage Value]:[Business interruption value]])</f>
        <v>377394</v>
      </c>
      <c r="AI1444" s="5">
        <f>SUM(Exposure_Information[[#This Row],[Building Coverage Value]:[Contents Coverage Value]])</f>
        <v>377394</v>
      </c>
      <c r="AJ1444" s="26"/>
    </row>
    <row r="1445" spans="1:36" ht="26" x14ac:dyDescent="0.3">
      <c r="A1445" s="2" t="s">
        <v>148</v>
      </c>
      <c r="B1445" s="2" t="s">
        <v>156</v>
      </c>
      <c r="C1445" s="2" t="s">
        <v>325</v>
      </c>
      <c r="D1445" s="2">
        <v>6977</v>
      </c>
      <c r="E1445" s="2" t="s">
        <v>326</v>
      </c>
      <c r="F1445" s="2" t="s">
        <v>2370</v>
      </c>
      <c r="G1445" s="3">
        <v>2169</v>
      </c>
      <c r="H1445" s="3">
        <v>1000</v>
      </c>
      <c r="I1445" s="71">
        <f>Exposure_Information[[#This Row],[Total  Insured Value]]+Exposure_Information[[#This Row],[Policy Deductible]]</f>
        <v>859500</v>
      </c>
      <c r="J1445" s="2">
        <v>9371</v>
      </c>
      <c r="K1445" s="3">
        <v>1</v>
      </c>
      <c r="L1445" s="2" t="s">
        <v>9</v>
      </c>
      <c r="M1445" s="2" t="s">
        <v>2371</v>
      </c>
      <c r="N1445" s="3" t="s">
        <v>2372</v>
      </c>
      <c r="O1445" s="2" t="s">
        <v>412</v>
      </c>
      <c r="P1445" s="2" t="s">
        <v>90</v>
      </c>
      <c r="Q1445" s="3">
        <v>17</v>
      </c>
      <c r="R1445" s="2" t="s">
        <v>127</v>
      </c>
      <c r="S1445" s="3">
        <v>25</v>
      </c>
      <c r="T1445" s="2" t="s">
        <v>10</v>
      </c>
      <c r="U1445" s="3">
        <v>42.350436999999999</v>
      </c>
      <c r="V1445" s="2" t="s">
        <v>10835</v>
      </c>
      <c r="W1445" s="2" t="s">
        <v>149</v>
      </c>
      <c r="X1445" s="3">
        <v>1</v>
      </c>
      <c r="Y1445" s="3" t="str">
        <f>_xlfn.CONCAT(Exposure_Information[[#This Row],[Building Construction Code]]," - ",Exposure_Information[[#This Row],[Type of building construction]])</f>
        <v>RMS - 1</v>
      </c>
      <c r="Z1445" s="3">
        <v>0</v>
      </c>
      <c r="AA1445" s="2">
        <v>1920</v>
      </c>
      <c r="AB1445" s="2" t="s">
        <v>11</v>
      </c>
      <c r="AC1445" s="2">
        <v>37</v>
      </c>
      <c r="AD1445" s="2" t="str">
        <f>_xlfn.CONCAT(Exposure_Information[[#This Row],[Occupany Code]]," - ",Exposure_Information[[#This Row],[Type of building occupancy]])</f>
        <v>ATC - 37</v>
      </c>
      <c r="AE1445" s="5">
        <v>858500</v>
      </c>
      <c r="AF1445" s="5">
        <v>0</v>
      </c>
      <c r="AG1445" s="5">
        <v>0</v>
      </c>
      <c r="AH1445" s="5">
        <f>SUM(Exposure_Information[[#This Row],[Building Coverage Value]:[Business interruption value]])</f>
        <v>858500</v>
      </c>
      <c r="AI1445" s="5">
        <f>SUM(Exposure_Information[[#This Row],[Building Coverage Value]:[Contents Coverage Value]])</f>
        <v>858500</v>
      </c>
      <c r="AJ1445" s="26"/>
    </row>
    <row r="1446" spans="1:36" x14ac:dyDescent="0.3">
      <c r="A1446" s="2" t="s">
        <v>148</v>
      </c>
      <c r="B1446" s="2" t="s">
        <v>156</v>
      </c>
      <c r="C1446" s="2" t="s">
        <v>325</v>
      </c>
      <c r="D1446" s="2">
        <v>16103</v>
      </c>
      <c r="E1446" s="2" t="s">
        <v>367</v>
      </c>
      <c r="F1446" s="2" t="s">
        <v>2919</v>
      </c>
      <c r="G1446" s="3">
        <v>1686</v>
      </c>
      <c r="H1446" s="3">
        <v>500</v>
      </c>
      <c r="I1446" s="71">
        <f>Exposure_Information[[#This Row],[Total  Insured Value]]+Exposure_Information[[#This Row],[Policy Deductible]]</f>
        <v>510000</v>
      </c>
      <c r="J1446" s="2">
        <v>19166</v>
      </c>
      <c r="K1446" s="3">
        <v>1</v>
      </c>
      <c r="L1446" s="2" t="s">
        <v>9</v>
      </c>
      <c r="M1446" s="2" t="s">
        <v>2920</v>
      </c>
      <c r="N1446" s="3" t="s">
        <v>2921</v>
      </c>
      <c r="O1446" s="2" t="s">
        <v>894</v>
      </c>
      <c r="P1446" s="2" t="s">
        <v>224</v>
      </c>
      <c r="Q1446" s="3">
        <v>21</v>
      </c>
      <c r="R1446" s="2" t="s">
        <v>127</v>
      </c>
      <c r="S1446" s="3">
        <v>25</v>
      </c>
      <c r="T1446" s="2" t="s">
        <v>10</v>
      </c>
      <c r="U1446" s="3">
        <v>42.251668000000002</v>
      </c>
      <c r="V1446" s="2" t="s">
        <v>10835</v>
      </c>
      <c r="W1446" s="2" t="s">
        <v>149</v>
      </c>
      <c r="X1446" s="3">
        <v>1</v>
      </c>
      <c r="Y1446" s="3" t="str">
        <f>_xlfn.CONCAT(Exposure_Information[[#This Row],[Building Construction Code]]," - ",Exposure_Information[[#This Row],[Type of building construction]])</f>
        <v>RMS - 1</v>
      </c>
      <c r="Z1446" s="3">
        <v>0</v>
      </c>
      <c r="AA1446" s="2">
        <v>1890</v>
      </c>
      <c r="AB1446" s="2" t="s">
        <v>11</v>
      </c>
      <c r="AC1446" s="2">
        <v>1</v>
      </c>
      <c r="AD1446" s="2" t="str">
        <f>_xlfn.CONCAT(Exposure_Information[[#This Row],[Occupany Code]]," - ",Exposure_Information[[#This Row],[Type of building occupancy]])</f>
        <v>ATC - 1</v>
      </c>
      <c r="AE1446" s="5">
        <v>509500</v>
      </c>
      <c r="AF1446" s="5">
        <v>0</v>
      </c>
      <c r="AG1446" s="5">
        <v>0</v>
      </c>
      <c r="AH1446" s="5">
        <f>SUM(Exposure_Information[[#This Row],[Building Coverage Value]:[Business interruption value]])</f>
        <v>509500</v>
      </c>
      <c r="AI1446" s="5">
        <f>SUM(Exposure_Information[[#This Row],[Building Coverage Value]:[Contents Coverage Value]])</f>
        <v>509500</v>
      </c>
      <c r="AJ1446" s="26"/>
    </row>
    <row r="1447" spans="1:36" x14ac:dyDescent="0.3">
      <c r="A1447" s="2" t="s">
        <v>148</v>
      </c>
      <c r="B1447" s="2" t="s">
        <v>156</v>
      </c>
      <c r="C1447" s="2" t="s">
        <v>325</v>
      </c>
      <c r="D1447" s="2">
        <v>123561</v>
      </c>
      <c r="E1447" s="2" t="s">
        <v>4697</v>
      </c>
      <c r="F1447" s="2" t="s">
        <v>9575</v>
      </c>
      <c r="G1447" s="3">
        <v>960</v>
      </c>
      <c r="H1447" s="3">
        <v>500</v>
      </c>
      <c r="I1447" s="71">
        <f>Exposure_Information[[#This Row],[Total  Insured Value]]+Exposure_Information[[#This Row],[Policy Deductible]]</f>
        <v>509700</v>
      </c>
      <c r="J1447" s="2">
        <v>126691</v>
      </c>
      <c r="K1447" s="3">
        <v>1</v>
      </c>
      <c r="L1447" s="2" t="s">
        <v>9</v>
      </c>
      <c r="M1447" s="2" t="s">
        <v>9576</v>
      </c>
      <c r="N1447" s="3" t="s">
        <v>9577</v>
      </c>
      <c r="O1447" s="2" t="s">
        <v>93</v>
      </c>
      <c r="P1447" s="2" t="s">
        <v>90</v>
      </c>
      <c r="Q1447" s="3">
        <v>7</v>
      </c>
      <c r="R1447" s="2" t="s">
        <v>70</v>
      </c>
      <c r="S1447" s="3">
        <v>9</v>
      </c>
      <c r="T1447" s="2" t="s">
        <v>10</v>
      </c>
      <c r="U1447" s="3">
        <v>41.308334000000002</v>
      </c>
      <c r="V1447" s="2" t="s">
        <v>10835</v>
      </c>
      <c r="W1447" s="2" t="s">
        <v>149</v>
      </c>
      <c r="X1447" s="3">
        <v>1</v>
      </c>
      <c r="Y1447" s="3" t="str">
        <f>_xlfn.CONCAT(Exposure_Information[[#This Row],[Building Construction Code]]," - ",Exposure_Information[[#This Row],[Type of building construction]])</f>
        <v>RMS - 1</v>
      </c>
      <c r="Z1447" s="3">
        <v>0</v>
      </c>
      <c r="AA1447" s="2">
        <v>1989</v>
      </c>
      <c r="AB1447" s="2" t="s">
        <v>11</v>
      </c>
      <c r="AC1447" s="2">
        <v>1</v>
      </c>
      <c r="AD1447" s="2" t="str">
        <f>_xlfn.CONCAT(Exposure_Information[[#This Row],[Occupany Code]]," - ",Exposure_Information[[#This Row],[Type of building occupancy]])</f>
        <v>ATC - 1</v>
      </c>
      <c r="AE1447" s="5">
        <v>268000</v>
      </c>
      <c r="AF1447" s="5">
        <v>187600</v>
      </c>
      <c r="AG1447" s="5">
        <v>53600</v>
      </c>
      <c r="AH1447" s="5">
        <f>SUM(Exposure_Information[[#This Row],[Building Coverage Value]:[Business interruption value]])</f>
        <v>509200</v>
      </c>
      <c r="AI1447" s="5">
        <f>SUM(Exposure_Information[[#This Row],[Building Coverage Value]:[Contents Coverage Value]])</f>
        <v>455600</v>
      </c>
      <c r="AJ1447" s="26"/>
    </row>
    <row r="1448" spans="1:36" ht="39" x14ac:dyDescent="0.3">
      <c r="A1448" s="2" t="s">
        <v>148</v>
      </c>
      <c r="B1448" s="2" t="s">
        <v>156</v>
      </c>
      <c r="C1448" s="2" t="s">
        <v>325</v>
      </c>
      <c r="D1448" s="2">
        <v>16184</v>
      </c>
      <c r="E1448" s="2" t="s">
        <v>367</v>
      </c>
      <c r="F1448" s="2" t="s">
        <v>7085</v>
      </c>
      <c r="G1448" s="3">
        <v>1535</v>
      </c>
      <c r="H1448" s="3">
        <v>500</v>
      </c>
      <c r="I1448" s="71">
        <f>Exposure_Information[[#This Row],[Total  Insured Value]]+Exposure_Information[[#This Row],[Policy Deductible]]</f>
        <v>509000</v>
      </c>
      <c r="J1448" s="2">
        <v>19247</v>
      </c>
      <c r="K1448" s="3">
        <v>1</v>
      </c>
      <c r="L1448" s="2" t="s">
        <v>9</v>
      </c>
      <c r="M1448" s="2" t="s">
        <v>7086</v>
      </c>
      <c r="N1448" s="3" t="s">
        <v>7087</v>
      </c>
      <c r="O1448" s="2" t="s">
        <v>47</v>
      </c>
      <c r="P1448" s="2" t="s">
        <v>90</v>
      </c>
      <c r="Q1448" s="3">
        <v>17</v>
      </c>
      <c r="R1448" s="2" t="s">
        <v>127</v>
      </c>
      <c r="S1448" s="3">
        <v>25</v>
      </c>
      <c r="T1448" s="2" t="s">
        <v>10</v>
      </c>
      <c r="U1448" s="3">
        <v>42.439484</v>
      </c>
      <c r="V1448" s="2" t="s">
        <v>10835</v>
      </c>
      <c r="W1448" s="2" t="s">
        <v>149</v>
      </c>
      <c r="X1448" s="3">
        <v>1</v>
      </c>
      <c r="Y1448" s="3" t="str">
        <f>_xlfn.CONCAT(Exposure_Information[[#This Row],[Building Construction Code]]," - ",Exposure_Information[[#This Row],[Type of building construction]])</f>
        <v>RMS - 1</v>
      </c>
      <c r="Z1448" s="3">
        <v>0</v>
      </c>
      <c r="AA1448" s="2">
        <v>1968</v>
      </c>
      <c r="AB1448" s="2" t="s">
        <v>11</v>
      </c>
      <c r="AC1448" s="2">
        <v>1</v>
      </c>
      <c r="AD1448" s="2" t="str">
        <f>_xlfn.CONCAT(Exposure_Information[[#This Row],[Occupany Code]]," - ",Exposure_Information[[#This Row],[Type of building occupancy]])</f>
        <v>ATC - 1</v>
      </c>
      <c r="AE1448" s="5">
        <v>508500</v>
      </c>
      <c r="AF1448" s="5">
        <v>0</v>
      </c>
      <c r="AG1448" s="5">
        <v>0</v>
      </c>
      <c r="AH1448" s="5">
        <f>SUM(Exposure_Information[[#This Row],[Building Coverage Value]:[Business interruption value]])</f>
        <v>508500</v>
      </c>
      <c r="AI1448" s="5">
        <f>SUM(Exposure_Information[[#This Row],[Building Coverage Value]:[Contents Coverage Value]])</f>
        <v>508500</v>
      </c>
      <c r="AJ1448" s="26"/>
    </row>
    <row r="1449" spans="1:36" x14ac:dyDescent="0.3">
      <c r="A1449" s="2" t="s">
        <v>148</v>
      </c>
      <c r="B1449" s="2" t="s">
        <v>156</v>
      </c>
      <c r="C1449" s="2" t="s">
        <v>325</v>
      </c>
      <c r="D1449" s="2">
        <v>15197</v>
      </c>
      <c r="E1449" s="2" t="s">
        <v>367</v>
      </c>
      <c r="F1449" s="2" t="s">
        <v>4087</v>
      </c>
      <c r="G1449" s="3">
        <v>1806</v>
      </c>
      <c r="H1449" s="3">
        <v>2500</v>
      </c>
      <c r="I1449" s="71">
        <f>Exposure_Information[[#This Row],[Total  Insured Value]]+Exposure_Information[[#This Row],[Policy Deductible]]</f>
        <v>510500</v>
      </c>
      <c r="J1449" s="2">
        <v>18238</v>
      </c>
      <c r="K1449" s="3">
        <v>1</v>
      </c>
      <c r="L1449" s="2" t="s">
        <v>9</v>
      </c>
      <c r="M1449" s="2" t="s">
        <v>4088</v>
      </c>
      <c r="N1449" s="3" t="s">
        <v>4089</v>
      </c>
      <c r="O1449" s="2" t="s">
        <v>2586</v>
      </c>
      <c r="P1449" s="2" t="s">
        <v>69</v>
      </c>
      <c r="Q1449" s="3">
        <v>3</v>
      </c>
      <c r="R1449" s="2" t="s">
        <v>70</v>
      </c>
      <c r="S1449" s="3">
        <v>9</v>
      </c>
      <c r="T1449" s="2" t="s">
        <v>10</v>
      </c>
      <c r="U1449" s="3">
        <v>41.653767000000002</v>
      </c>
      <c r="V1449" s="2" t="s">
        <v>10835</v>
      </c>
      <c r="W1449" s="2" t="s">
        <v>149</v>
      </c>
      <c r="X1449" s="3">
        <v>1</v>
      </c>
      <c r="Y1449" s="3" t="str">
        <f>_xlfn.CONCAT(Exposure_Information[[#This Row],[Building Construction Code]]," - ",Exposure_Information[[#This Row],[Type of building construction]])</f>
        <v>RMS - 1</v>
      </c>
      <c r="Z1449" s="3">
        <v>0</v>
      </c>
      <c r="AA1449" s="2">
        <v>1910</v>
      </c>
      <c r="AB1449" s="2" t="s">
        <v>11</v>
      </c>
      <c r="AC1449" s="2">
        <v>1</v>
      </c>
      <c r="AD1449" s="2" t="str">
        <f>_xlfn.CONCAT(Exposure_Information[[#This Row],[Occupany Code]]," - ",Exposure_Information[[#This Row],[Type of building occupancy]])</f>
        <v>ATC - 1</v>
      </c>
      <c r="AE1449" s="5">
        <v>508000</v>
      </c>
      <c r="AF1449" s="5">
        <v>0</v>
      </c>
      <c r="AG1449" s="5">
        <v>0</v>
      </c>
      <c r="AH1449" s="5">
        <f>SUM(Exposure_Information[[#This Row],[Building Coverage Value]:[Business interruption value]])</f>
        <v>508000</v>
      </c>
      <c r="AI1449" s="5">
        <f>SUM(Exposure_Information[[#This Row],[Building Coverage Value]:[Contents Coverage Value]])</f>
        <v>508000</v>
      </c>
      <c r="AJ1449" s="26"/>
    </row>
    <row r="1450" spans="1:36" x14ac:dyDescent="0.3">
      <c r="A1450" s="2" t="s">
        <v>148</v>
      </c>
      <c r="B1450" s="2" t="s">
        <v>156</v>
      </c>
      <c r="C1450" s="2" t="s">
        <v>325</v>
      </c>
      <c r="D1450" s="2">
        <v>6974</v>
      </c>
      <c r="E1450" s="2" t="s">
        <v>326</v>
      </c>
      <c r="F1450" s="2" t="s">
        <v>1075</v>
      </c>
      <c r="G1450" s="3">
        <v>10912</v>
      </c>
      <c r="H1450" s="3">
        <v>5000</v>
      </c>
      <c r="I1450" s="71">
        <f>Exposure_Information[[#This Row],[Total  Insured Value]]+Exposure_Information[[#This Row],[Policy Deductible]]</f>
        <v>425000</v>
      </c>
      <c r="J1450" s="2">
        <v>9365</v>
      </c>
      <c r="K1450" s="3">
        <v>1</v>
      </c>
      <c r="L1450" s="2" t="s">
        <v>9</v>
      </c>
      <c r="M1450" s="2" t="s">
        <v>1435</v>
      </c>
      <c r="N1450" s="3" t="s">
        <v>1436</v>
      </c>
      <c r="O1450" s="2" t="s">
        <v>273</v>
      </c>
      <c r="P1450" s="2" t="s">
        <v>155</v>
      </c>
      <c r="Q1450" s="3">
        <v>1</v>
      </c>
      <c r="R1450" s="2" t="s">
        <v>70</v>
      </c>
      <c r="S1450" s="3">
        <v>9</v>
      </c>
      <c r="T1450" s="2" t="s">
        <v>10</v>
      </c>
      <c r="U1450" s="3">
        <v>41.049213000000002</v>
      </c>
      <c r="V1450" s="2" t="s">
        <v>10835</v>
      </c>
      <c r="W1450" s="2" t="s">
        <v>149</v>
      </c>
      <c r="X1450" s="3">
        <v>1</v>
      </c>
      <c r="Y1450" s="3" t="str">
        <f>_xlfn.CONCAT(Exposure_Information[[#This Row],[Building Construction Code]]," - ",Exposure_Information[[#This Row],[Type of building construction]])</f>
        <v>RMS - 1</v>
      </c>
      <c r="Z1450" s="3">
        <v>0</v>
      </c>
      <c r="AA1450" s="2">
        <v>1920</v>
      </c>
      <c r="AB1450" s="2" t="s">
        <v>11</v>
      </c>
      <c r="AC1450" s="2">
        <v>37</v>
      </c>
      <c r="AD1450" s="2" t="str">
        <f>_xlfn.CONCAT(Exposure_Information[[#This Row],[Occupany Code]]," - ",Exposure_Information[[#This Row],[Type of building occupancy]])</f>
        <v>ATC - 37</v>
      </c>
      <c r="AE1450" s="5">
        <v>420000</v>
      </c>
      <c r="AF1450" s="5">
        <v>0</v>
      </c>
      <c r="AG1450" s="5">
        <v>0</v>
      </c>
      <c r="AH1450" s="5">
        <f>SUM(Exposure_Information[[#This Row],[Building Coverage Value]:[Business interruption value]])</f>
        <v>420000</v>
      </c>
      <c r="AI1450" s="5">
        <f>SUM(Exposure_Information[[#This Row],[Building Coverage Value]:[Contents Coverage Value]])</f>
        <v>420000</v>
      </c>
      <c r="AJ1450" s="26"/>
    </row>
    <row r="1451" spans="1:36" ht="26" x14ac:dyDescent="0.3">
      <c r="A1451" s="2" t="s">
        <v>148</v>
      </c>
      <c r="B1451" s="2" t="s">
        <v>156</v>
      </c>
      <c r="C1451" s="2" t="s">
        <v>325</v>
      </c>
      <c r="D1451" s="2">
        <v>15070</v>
      </c>
      <c r="E1451" s="2" t="s">
        <v>367</v>
      </c>
      <c r="F1451" s="2" t="s">
        <v>2651</v>
      </c>
      <c r="G1451" s="3">
        <v>1353</v>
      </c>
      <c r="H1451" s="3">
        <v>2500</v>
      </c>
      <c r="I1451" s="71">
        <f>Exposure_Information[[#This Row],[Total  Insured Value]]+Exposure_Information[[#This Row],[Policy Deductible]]</f>
        <v>510000</v>
      </c>
      <c r="J1451" s="2">
        <v>18111</v>
      </c>
      <c r="K1451" s="3">
        <v>1</v>
      </c>
      <c r="L1451" s="2" t="s">
        <v>9</v>
      </c>
      <c r="M1451" s="2" t="s">
        <v>2652</v>
      </c>
      <c r="N1451" s="3" t="s">
        <v>2653</v>
      </c>
      <c r="O1451" s="2" t="s">
        <v>412</v>
      </c>
      <c r="P1451" s="2" t="s">
        <v>90</v>
      </c>
      <c r="Q1451" s="3">
        <v>17</v>
      </c>
      <c r="R1451" s="2" t="s">
        <v>127</v>
      </c>
      <c r="S1451" s="3">
        <v>25</v>
      </c>
      <c r="T1451" s="2" t="s">
        <v>10</v>
      </c>
      <c r="U1451" s="3">
        <v>42.356937000000002</v>
      </c>
      <c r="V1451" s="2" t="s">
        <v>10835</v>
      </c>
      <c r="W1451" s="2" t="s">
        <v>149</v>
      </c>
      <c r="X1451" s="3">
        <v>1</v>
      </c>
      <c r="Y1451" s="3" t="str">
        <f>_xlfn.CONCAT(Exposure_Information[[#This Row],[Building Construction Code]]," - ",Exposure_Information[[#This Row],[Type of building construction]])</f>
        <v>RMS - 1</v>
      </c>
      <c r="Z1451" s="3">
        <v>0</v>
      </c>
      <c r="AA1451" s="2">
        <v>1880</v>
      </c>
      <c r="AB1451" s="2" t="s">
        <v>11</v>
      </c>
      <c r="AC1451" s="2">
        <v>1</v>
      </c>
      <c r="AD1451" s="2" t="str">
        <f>_xlfn.CONCAT(Exposure_Information[[#This Row],[Occupany Code]]," - ",Exposure_Information[[#This Row],[Type of building occupancy]])</f>
        <v>ATC - 1</v>
      </c>
      <c r="AE1451" s="5">
        <v>507500</v>
      </c>
      <c r="AF1451" s="5">
        <v>0</v>
      </c>
      <c r="AG1451" s="5">
        <v>0</v>
      </c>
      <c r="AH1451" s="5">
        <f>SUM(Exposure_Information[[#This Row],[Building Coverage Value]:[Business interruption value]])</f>
        <v>507500</v>
      </c>
      <c r="AI1451" s="5">
        <f>SUM(Exposure_Information[[#This Row],[Building Coverage Value]:[Contents Coverage Value]])</f>
        <v>507500</v>
      </c>
      <c r="AJ1451" s="26"/>
    </row>
    <row r="1452" spans="1:36" ht="26" x14ac:dyDescent="0.3">
      <c r="A1452" s="2" t="s">
        <v>148</v>
      </c>
      <c r="B1452" s="2" t="s">
        <v>156</v>
      </c>
      <c r="C1452" s="2" t="s">
        <v>325</v>
      </c>
      <c r="D1452" s="2">
        <v>112509</v>
      </c>
      <c r="E1452" s="2" t="s">
        <v>4697</v>
      </c>
      <c r="F1452" s="2" t="s">
        <v>7642</v>
      </c>
      <c r="G1452" s="3">
        <v>832</v>
      </c>
      <c r="H1452" s="3">
        <v>500</v>
      </c>
      <c r="I1452" s="71">
        <f>Exposure_Information[[#This Row],[Total  Insured Value]]+Exposure_Information[[#This Row],[Policy Deductible]]</f>
        <v>507800</v>
      </c>
      <c r="J1452" s="2">
        <v>115639</v>
      </c>
      <c r="K1452" s="3">
        <v>1</v>
      </c>
      <c r="L1452" s="2" t="s">
        <v>9</v>
      </c>
      <c r="M1452" s="2" t="s">
        <v>7643</v>
      </c>
      <c r="N1452" s="3" t="s">
        <v>7644</v>
      </c>
      <c r="O1452" s="2" t="s">
        <v>261</v>
      </c>
      <c r="P1452" s="2" t="s">
        <v>224</v>
      </c>
      <c r="Q1452" s="3">
        <v>21</v>
      </c>
      <c r="R1452" s="2" t="s">
        <v>127</v>
      </c>
      <c r="S1452" s="3">
        <v>25</v>
      </c>
      <c r="T1452" s="2" t="s">
        <v>10</v>
      </c>
      <c r="U1452" s="3">
        <v>42.249409</v>
      </c>
      <c r="V1452" s="2" t="s">
        <v>10835</v>
      </c>
      <c r="W1452" s="2" t="s">
        <v>149</v>
      </c>
      <c r="X1452" s="3">
        <v>1</v>
      </c>
      <c r="Y1452" s="3" t="str">
        <f>_xlfn.CONCAT(Exposure_Information[[#This Row],[Building Construction Code]]," - ",Exposure_Information[[#This Row],[Type of building construction]])</f>
        <v>RMS - 1</v>
      </c>
      <c r="Z1452" s="3">
        <v>0</v>
      </c>
      <c r="AA1452" s="2">
        <v>1965</v>
      </c>
      <c r="AB1452" s="2" t="s">
        <v>11</v>
      </c>
      <c r="AC1452" s="2">
        <v>1</v>
      </c>
      <c r="AD1452" s="2" t="str">
        <f>_xlfn.CONCAT(Exposure_Information[[#This Row],[Occupany Code]]," - ",Exposure_Information[[#This Row],[Type of building occupancy]])</f>
        <v>ATC - 1</v>
      </c>
      <c r="AE1452" s="5">
        <v>267000</v>
      </c>
      <c r="AF1452" s="5">
        <v>186900</v>
      </c>
      <c r="AG1452" s="5">
        <v>53400</v>
      </c>
      <c r="AH1452" s="5">
        <f>SUM(Exposure_Information[[#This Row],[Building Coverage Value]:[Business interruption value]])</f>
        <v>507300</v>
      </c>
      <c r="AI1452" s="5">
        <f>SUM(Exposure_Information[[#This Row],[Building Coverage Value]:[Contents Coverage Value]])</f>
        <v>453900</v>
      </c>
      <c r="AJ1452" s="26"/>
    </row>
    <row r="1453" spans="1:36" ht="26" x14ac:dyDescent="0.3">
      <c r="A1453" s="2" t="s">
        <v>148</v>
      </c>
      <c r="B1453" s="2" t="s">
        <v>156</v>
      </c>
      <c r="C1453" s="2" t="s">
        <v>325</v>
      </c>
      <c r="D1453" s="2">
        <v>122066</v>
      </c>
      <c r="E1453" s="2" t="s">
        <v>4697</v>
      </c>
      <c r="F1453" s="2" t="s">
        <v>9733</v>
      </c>
      <c r="G1453" s="3">
        <v>874</v>
      </c>
      <c r="H1453" s="3">
        <v>500</v>
      </c>
      <c r="I1453" s="71">
        <f>Exposure_Information[[#This Row],[Total  Insured Value]]+Exposure_Information[[#This Row],[Policy Deductible]]</f>
        <v>507800</v>
      </c>
      <c r="J1453" s="2">
        <v>125196</v>
      </c>
      <c r="K1453" s="3">
        <v>1</v>
      </c>
      <c r="L1453" s="2" t="s">
        <v>9</v>
      </c>
      <c r="M1453" s="2" t="s">
        <v>9734</v>
      </c>
      <c r="N1453" s="3" t="s">
        <v>9735</v>
      </c>
      <c r="O1453" s="2" t="s">
        <v>839</v>
      </c>
      <c r="P1453" s="2" t="s">
        <v>224</v>
      </c>
      <c r="Q1453" s="3">
        <v>21</v>
      </c>
      <c r="R1453" s="2" t="s">
        <v>127</v>
      </c>
      <c r="S1453" s="3">
        <v>25</v>
      </c>
      <c r="T1453" s="2" t="s">
        <v>10</v>
      </c>
      <c r="U1453" s="3">
        <v>42.264843999999997</v>
      </c>
      <c r="V1453" s="2" t="s">
        <v>10835</v>
      </c>
      <c r="W1453" s="2" t="s">
        <v>149</v>
      </c>
      <c r="X1453" s="3">
        <v>1</v>
      </c>
      <c r="Y1453" s="3" t="str">
        <f>_xlfn.CONCAT(Exposure_Information[[#This Row],[Building Construction Code]]," - ",Exposure_Information[[#This Row],[Type of building construction]])</f>
        <v>RMS - 1</v>
      </c>
      <c r="Z1453" s="3">
        <v>0</v>
      </c>
      <c r="AA1453" s="2">
        <v>1947</v>
      </c>
      <c r="AB1453" s="2" t="s">
        <v>11</v>
      </c>
      <c r="AC1453" s="2">
        <v>1</v>
      </c>
      <c r="AD1453" s="2" t="str">
        <f>_xlfn.CONCAT(Exposure_Information[[#This Row],[Occupany Code]]," - ",Exposure_Information[[#This Row],[Type of building occupancy]])</f>
        <v>ATC - 1</v>
      </c>
      <c r="AE1453" s="5">
        <v>267000</v>
      </c>
      <c r="AF1453" s="5">
        <v>186900</v>
      </c>
      <c r="AG1453" s="5">
        <v>53400</v>
      </c>
      <c r="AH1453" s="5">
        <f>SUM(Exposure_Information[[#This Row],[Building Coverage Value]:[Business interruption value]])</f>
        <v>507300</v>
      </c>
      <c r="AI1453" s="5">
        <f>SUM(Exposure_Information[[#This Row],[Building Coverage Value]:[Contents Coverage Value]])</f>
        <v>453900</v>
      </c>
      <c r="AJ1453" s="26"/>
    </row>
    <row r="1454" spans="1:36" ht="26" x14ac:dyDescent="0.3">
      <c r="A1454" s="2" t="s">
        <v>148</v>
      </c>
      <c r="B1454" s="2" t="s">
        <v>156</v>
      </c>
      <c r="C1454" s="2" t="s">
        <v>325</v>
      </c>
      <c r="D1454" s="2">
        <v>10845</v>
      </c>
      <c r="E1454" s="2" t="s">
        <v>367</v>
      </c>
      <c r="F1454" s="2" t="s">
        <v>2408</v>
      </c>
      <c r="G1454" s="3">
        <v>1470</v>
      </c>
      <c r="H1454" s="3">
        <v>500</v>
      </c>
      <c r="I1454" s="71">
        <f>Exposure_Information[[#This Row],[Total  Insured Value]]+Exposure_Information[[#This Row],[Policy Deductible]]</f>
        <v>506000</v>
      </c>
      <c r="J1454" s="2">
        <v>13719</v>
      </c>
      <c r="K1454" s="3">
        <v>1</v>
      </c>
      <c r="L1454" s="2" t="s">
        <v>9</v>
      </c>
      <c r="M1454" s="2" t="s">
        <v>2409</v>
      </c>
      <c r="N1454" s="3" t="s">
        <v>2410</v>
      </c>
      <c r="O1454" s="2" t="s">
        <v>255</v>
      </c>
      <c r="P1454" s="2" t="s">
        <v>224</v>
      </c>
      <c r="Q1454" s="3">
        <v>21</v>
      </c>
      <c r="R1454" s="2" t="s">
        <v>127</v>
      </c>
      <c r="S1454" s="3">
        <v>25</v>
      </c>
      <c r="T1454" s="2" t="s">
        <v>10</v>
      </c>
      <c r="U1454" s="3">
        <v>42.190508000000001</v>
      </c>
      <c r="V1454" s="2" t="s">
        <v>10835</v>
      </c>
      <c r="W1454" s="2" t="s">
        <v>149</v>
      </c>
      <c r="X1454" s="3">
        <v>1</v>
      </c>
      <c r="Y1454" s="3" t="str">
        <f>_xlfn.CONCAT(Exposure_Information[[#This Row],[Building Construction Code]]," - ",Exposure_Information[[#This Row],[Type of building construction]])</f>
        <v>RMS - 1</v>
      </c>
      <c r="Z1454" s="3">
        <v>0</v>
      </c>
      <c r="AA1454" s="2">
        <v>1910</v>
      </c>
      <c r="AB1454" s="2" t="s">
        <v>11</v>
      </c>
      <c r="AC1454" s="2">
        <v>1</v>
      </c>
      <c r="AD1454" s="2" t="str">
        <f>_xlfn.CONCAT(Exposure_Information[[#This Row],[Occupany Code]]," - ",Exposure_Information[[#This Row],[Type of building occupancy]])</f>
        <v>ATC - 1</v>
      </c>
      <c r="AE1454" s="5">
        <v>505500</v>
      </c>
      <c r="AF1454" s="5">
        <v>0</v>
      </c>
      <c r="AG1454" s="5">
        <v>0</v>
      </c>
      <c r="AH1454" s="5">
        <f>SUM(Exposure_Information[[#This Row],[Building Coverage Value]:[Business interruption value]])</f>
        <v>505500</v>
      </c>
      <c r="AI1454" s="5">
        <f>SUM(Exposure_Information[[#This Row],[Building Coverage Value]:[Contents Coverage Value]])</f>
        <v>505500</v>
      </c>
      <c r="AJ1454" s="26"/>
    </row>
    <row r="1455" spans="1:36" x14ac:dyDescent="0.3">
      <c r="A1455" s="2" t="s">
        <v>148</v>
      </c>
      <c r="B1455" s="2" t="s">
        <v>156</v>
      </c>
      <c r="C1455" s="2" t="s">
        <v>325</v>
      </c>
      <c r="D1455" s="2">
        <v>17141</v>
      </c>
      <c r="E1455" s="2" t="s">
        <v>367</v>
      </c>
      <c r="F1455" s="2" t="s">
        <v>4077</v>
      </c>
      <c r="G1455" s="3">
        <v>1218</v>
      </c>
      <c r="H1455" s="3">
        <v>1000</v>
      </c>
      <c r="I1455" s="71">
        <f>Exposure_Information[[#This Row],[Total  Insured Value]]+Exposure_Information[[#This Row],[Policy Deductible]]</f>
        <v>506500</v>
      </c>
      <c r="J1455" s="2">
        <v>20222</v>
      </c>
      <c r="K1455" s="3">
        <v>1</v>
      </c>
      <c r="L1455" s="2" t="s">
        <v>9</v>
      </c>
      <c r="M1455" s="2" t="s">
        <v>4078</v>
      </c>
      <c r="N1455" s="3" t="s">
        <v>4079</v>
      </c>
      <c r="O1455" s="2" t="s">
        <v>16</v>
      </c>
      <c r="P1455" s="2" t="s">
        <v>74</v>
      </c>
      <c r="Q1455" s="3">
        <v>9</v>
      </c>
      <c r="R1455" s="2" t="s">
        <v>127</v>
      </c>
      <c r="S1455" s="3">
        <v>25</v>
      </c>
      <c r="T1455" s="2" t="s">
        <v>10</v>
      </c>
      <c r="U1455" s="3">
        <v>42.525688000000002</v>
      </c>
      <c r="V1455" s="2" t="s">
        <v>10835</v>
      </c>
      <c r="W1455" s="2" t="s">
        <v>149</v>
      </c>
      <c r="X1455" s="3">
        <v>1</v>
      </c>
      <c r="Y1455" s="3" t="str">
        <f>_xlfn.CONCAT(Exposure_Information[[#This Row],[Building Construction Code]]," - ",Exposure_Information[[#This Row],[Type of building construction]])</f>
        <v>RMS - 1</v>
      </c>
      <c r="Z1455" s="3">
        <v>0</v>
      </c>
      <c r="AA1455" s="2">
        <v>1940</v>
      </c>
      <c r="AB1455" s="2" t="s">
        <v>11</v>
      </c>
      <c r="AC1455" s="2">
        <v>1</v>
      </c>
      <c r="AD1455" s="2" t="str">
        <f>_xlfn.CONCAT(Exposure_Information[[#This Row],[Occupany Code]]," - ",Exposure_Information[[#This Row],[Type of building occupancy]])</f>
        <v>ATC - 1</v>
      </c>
      <c r="AE1455" s="5">
        <v>505500</v>
      </c>
      <c r="AF1455" s="5">
        <v>0</v>
      </c>
      <c r="AG1455" s="5">
        <v>0</v>
      </c>
      <c r="AH1455" s="5">
        <f>SUM(Exposure_Information[[#This Row],[Building Coverage Value]:[Business interruption value]])</f>
        <v>505500</v>
      </c>
      <c r="AI1455" s="5">
        <f>SUM(Exposure_Information[[#This Row],[Building Coverage Value]:[Contents Coverage Value]])</f>
        <v>505500</v>
      </c>
      <c r="AJ1455" s="26"/>
    </row>
    <row r="1456" spans="1:36" ht="39" x14ac:dyDescent="0.3">
      <c r="A1456" s="2" t="s">
        <v>148</v>
      </c>
      <c r="B1456" s="2" t="s">
        <v>156</v>
      </c>
      <c r="C1456" s="2" t="s">
        <v>325</v>
      </c>
      <c r="D1456" s="2">
        <v>103514</v>
      </c>
      <c r="E1456" s="2" t="s">
        <v>4697</v>
      </c>
      <c r="F1456" s="2" t="s">
        <v>5107</v>
      </c>
      <c r="G1456" s="3">
        <v>1047</v>
      </c>
      <c r="H1456" s="3">
        <v>500</v>
      </c>
      <c r="I1456" s="71">
        <f>Exposure_Information[[#This Row],[Total  Insured Value]]+Exposure_Information[[#This Row],[Policy Deductible]]</f>
        <v>505900</v>
      </c>
      <c r="J1456" s="2">
        <v>106644</v>
      </c>
      <c r="K1456" s="3">
        <v>1</v>
      </c>
      <c r="L1456" s="2" t="s">
        <v>9</v>
      </c>
      <c r="M1456" s="2" t="s">
        <v>5108</v>
      </c>
      <c r="N1456" s="3" t="s">
        <v>5109</v>
      </c>
      <c r="O1456" s="2" t="s">
        <v>3939</v>
      </c>
      <c r="P1456" s="2" t="s">
        <v>139</v>
      </c>
      <c r="Q1456" s="3">
        <v>9</v>
      </c>
      <c r="R1456" s="2" t="s">
        <v>70</v>
      </c>
      <c r="S1456" s="3">
        <v>9</v>
      </c>
      <c r="T1456" s="2" t="s">
        <v>10</v>
      </c>
      <c r="U1456" s="3">
        <v>41.405804000000003</v>
      </c>
      <c r="V1456" s="2" t="s">
        <v>10835</v>
      </c>
      <c r="W1456" s="2" t="s">
        <v>149</v>
      </c>
      <c r="X1456" s="3">
        <v>1</v>
      </c>
      <c r="Y1456" s="3" t="str">
        <f>_xlfn.CONCAT(Exposure_Information[[#This Row],[Building Construction Code]]," - ",Exposure_Information[[#This Row],[Type of building construction]])</f>
        <v>RMS - 1</v>
      </c>
      <c r="Z1456" s="3">
        <v>0</v>
      </c>
      <c r="AA1456" s="2">
        <v>1980</v>
      </c>
      <c r="AB1456" s="2" t="s">
        <v>11</v>
      </c>
      <c r="AC1456" s="2">
        <v>1</v>
      </c>
      <c r="AD1456" s="2" t="str">
        <f>_xlfn.CONCAT(Exposure_Information[[#This Row],[Occupany Code]]," - ",Exposure_Information[[#This Row],[Type of building occupancy]])</f>
        <v>ATC - 1</v>
      </c>
      <c r="AE1456" s="5">
        <v>266000</v>
      </c>
      <c r="AF1456" s="5">
        <v>186200</v>
      </c>
      <c r="AG1456" s="5">
        <v>53200</v>
      </c>
      <c r="AH1456" s="5">
        <f>SUM(Exposure_Information[[#This Row],[Building Coverage Value]:[Business interruption value]])</f>
        <v>505400</v>
      </c>
      <c r="AI1456" s="5">
        <f>SUM(Exposure_Information[[#This Row],[Building Coverage Value]:[Contents Coverage Value]])</f>
        <v>452200</v>
      </c>
      <c r="AJ1456" s="26"/>
    </row>
    <row r="1457" spans="1:36" ht="26" x14ac:dyDescent="0.3">
      <c r="A1457" s="2" t="s">
        <v>148</v>
      </c>
      <c r="B1457" s="2" t="s">
        <v>156</v>
      </c>
      <c r="C1457" s="2" t="s">
        <v>325</v>
      </c>
      <c r="D1457" s="2">
        <v>110166</v>
      </c>
      <c r="E1457" s="2" t="s">
        <v>4697</v>
      </c>
      <c r="F1457" s="2" t="s">
        <v>7284</v>
      </c>
      <c r="G1457" s="3">
        <v>799</v>
      </c>
      <c r="H1457" s="3">
        <v>500</v>
      </c>
      <c r="I1457" s="71">
        <f>Exposure_Information[[#This Row],[Total  Insured Value]]+Exposure_Information[[#This Row],[Policy Deductible]]</f>
        <v>505900</v>
      </c>
      <c r="J1457" s="2">
        <v>113296</v>
      </c>
      <c r="K1457" s="3">
        <v>1</v>
      </c>
      <c r="L1457" s="2" t="s">
        <v>9</v>
      </c>
      <c r="M1457" s="2" t="s">
        <v>7285</v>
      </c>
      <c r="N1457" s="3" t="s">
        <v>7286</v>
      </c>
      <c r="O1457" s="2" t="s">
        <v>1121</v>
      </c>
      <c r="P1457" s="2" t="s">
        <v>221</v>
      </c>
      <c r="Q1457" s="3">
        <v>23</v>
      </c>
      <c r="R1457" s="2" t="s">
        <v>127</v>
      </c>
      <c r="S1457" s="3">
        <v>25</v>
      </c>
      <c r="T1457" s="2" t="s">
        <v>10</v>
      </c>
      <c r="U1457" s="3">
        <v>42.035888999999997</v>
      </c>
      <c r="V1457" s="2" t="s">
        <v>10835</v>
      </c>
      <c r="W1457" s="2" t="s">
        <v>149</v>
      </c>
      <c r="X1457" s="3">
        <v>1</v>
      </c>
      <c r="Y1457" s="3" t="str">
        <f>_xlfn.CONCAT(Exposure_Information[[#This Row],[Building Construction Code]]," - ",Exposure_Information[[#This Row],[Type of building construction]])</f>
        <v>RMS - 1</v>
      </c>
      <c r="Z1457" s="3">
        <v>0</v>
      </c>
      <c r="AA1457" s="2">
        <v>1966</v>
      </c>
      <c r="AB1457" s="2" t="s">
        <v>11</v>
      </c>
      <c r="AC1457" s="2">
        <v>1</v>
      </c>
      <c r="AD1457" s="2" t="str">
        <f>_xlfn.CONCAT(Exposure_Information[[#This Row],[Occupany Code]]," - ",Exposure_Information[[#This Row],[Type of building occupancy]])</f>
        <v>ATC - 1</v>
      </c>
      <c r="AE1457" s="5">
        <v>266000</v>
      </c>
      <c r="AF1457" s="5">
        <v>186200</v>
      </c>
      <c r="AG1457" s="5">
        <v>53200</v>
      </c>
      <c r="AH1457" s="5">
        <f>SUM(Exposure_Information[[#This Row],[Building Coverage Value]:[Business interruption value]])</f>
        <v>505400</v>
      </c>
      <c r="AI1457" s="5">
        <f>SUM(Exposure_Information[[#This Row],[Building Coverage Value]:[Contents Coverage Value]])</f>
        <v>452200</v>
      </c>
      <c r="AJ1457" s="26"/>
    </row>
    <row r="1458" spans="1:36" ht="26" x14ac:dyDescent="0.3">
      <c r="A1458" s="2" t="s">
        <v>148</v>
      </c>
      <c r="B1458" s="2" t="s">
        <v>156</v>
      </c>
      <c r="C1458" s="2" t="s">
        <v>325</v>
      </c>
      <c r="D1458" s="2">
        <v>103246</v>
      </c>
      <c r="E1458" s="2" t="s">
        <v>4697</v>
      </c>
      <c r="F1458" s="2" t="s">
        <v>8441</v>
      </c>
      <c r="G1458" s="3">
        <v>1072</v>
      </c>
      <c r="H1458" s="3">
        <v>500</v>
      </c>
      <c r="I1458" s="71">
        <f>Exposure_Information[[#This Row],[Total  Insured Value]]+Exposure_Information[[#This Row],[Policy Deductible]]</f>
        <v>505900</v>
      </c>
      <c r="J1458" s="2">
        <v>106376</v>
      </c>
      <c r="K1458" s="3">
        <v>1</v>
      </c>
      <c r="L1458" s="2" t="s">
        <v>9</v>
      </c>
      <c r="M1458" s="2" t="s">
        <v>8442</v>
      </c>
      <c r="N1458" s="3" t="s">
        <v>8443</v>
      </c>
      <c r="O1458" s="2" t="s">
        <v>22</v>
      </c>
      <c r="P1458" s="2" t="s">
        <v>231</v>
      </c>
      <c r="Q1458" s="3">
        <v>13</v>
      </c>
      <c r="R1458" s="2" t="s">
        <v>127</v>
      </c>
      <c r="S1458" s="3">
        <v>25</v>
      </c>
      <c r="T1458" s="2" t="s">
        <v>10</v>
      </c>
      <c r="U1458" s="3">
        <v>42.088721999999997</v>
      </c>
      <c r="V1458" s="2" t="s">
        <v>10835</v>
      </c>
      <c r="W1458" s="2" t="s">
        <v>149</v>
      </c>
      <c r="X1458" s="3">
        <v>1</v>
      </c>
      <c r="Y1458" s="3" t="str">
        <f>_xlfn.CONCAT(Exposure_Information[[#This Row],[Building Construction Code]]," - ",Exposure_Information[[#This Row],[Type of building construction]])</f>
        <v>RMS - 1</v>
      </c>
      <c r="Z1458" s="3">
        <v>0</v>
      </c>
      <c r="AA1458" s="2">
        <v>1924</v>
      </c>
      <c r="AB1458" s="2" t="s">
        <v>11</v>
      </c>
      <c r="AC1458" s="2">
        <v>1</v>
      </c>
      <c r="AD1458" s="2" t="str">
        <f>_xlfn.CONCAT(Exposure_Information[[#This Row],[Occupany Code]]," - ",Exposure_Information[[#This Row],[Type of building occupancy]])</f>
        <v>ATC - 1</v>
      </c>
      <c r="AE1458" s="5">
        <v>266000</v>
      </c>
      <c r="AF1458" s="5">
        <v>186200</v>
      </c>
      <c r="AG1458" s="5">
        <v>53200</v>
      </c>
      <c r="AH1458" s="5">
        <f>SUM(Exposure_Information[[#This Row],[Building Coverage Value]:[Business interruption value]])</f>
        <v>505400</v>
      </c>
      <c r="AI1458" s="5">
        <f>SUM(Exposure_Information[[#This Row],[Building Coverage Value]:[Contents Coverage Value]])</f>
        <v>452200</v>
      </c>
      <c r="AJ1458" s="26"/>
    </row>
    <row r="1459" spans="1:36" ht="26" x14ac:dyDescent="0.3">
      <c r="A1459" s="2" t="s">
        <v>148</v>
      </c>
      <c r="B1459" s="2" t="s">
        <v>156</v>
      </c>
      <c r="C1459" s="2" t="s">
        <v>325</v>
      </c>
      <c r="D1459" s="2">
        <v>6974</v>
      </c>
      <c r="E1459" s="2" t="s">
        <v>326</v>
      </c>
      <c r="F1459" s="2" t="s">
        <v>1075</v>
      </c>
      <c r="G1459" s="3">
        <v>10912</v>
      </c>
      <c r="H1459" s="3">
        <v>5000</v>
      </c>
      <c r="I1459" s="71">
        <f>Exposure_Information[[#This Row],[Total  Insured Value]]+Exposure_Information[[#This Row],[Policy Deductible]]</f>
        <v>705000</v>
      </c>
      <c r="J1459" s="2">
        <v>9362</v>
      </c>
      <c r="K1459" s="3">
        <v>1</v>
      </c>
      <c r="L1459" s="2">
        <v>18</v>
      </c>
      <c r="M1459" s="2" t="s">
        <v>1076</v>
      </c>
      <c r="N1459" s="3" t="s">
        <v>1077</v>
      </c>
      <c r="O1459" s="2" t="s">
        <v>273</v>
      </c>
      <c r="P1459" s="2" t="s">
        <v>155</v>
      </c>
      <c r="Q1459" s="3">
        <v>1</v>
      </c>
      <c r="R1459" s="2" t="s">
        <v>70</v>
      </c>
      <c r="S1459" s="3">
        <v>9</v>
      </c>
      <c r="T1459" s="2" t="s">
        <v>10</v>
      </c>
      <c r="U1459" s="3">
        <v>41.049011</v>
      </c>
      <c r="V1459" s="2" t="s">
        <v>10835</v>
      </c>
      <c r="W1459" s="2" t="s">
        <v>149</v>
      </c>
      <c r="X1459" s="3">
        <v>1</v>
      </c>
      <c r="Y1459" s="3" t="str">
        <f>_xlfn.CONCAT(Exposure_Information[[#This Row],[Building Construction Code]]," - ",Exposure_Information[[#This Row],[Type of building construction]])</f>
        <v>RMS - 1</v>
      </c>
      <c r="Z1459" s="3">
        <v>0</v>
      </c>
      <c r="AA1459" s="2">
        <v>1900</v>
      </c>
      <c r="AB1459" s="2" t="s">
        <v>11</v>
      </c>
      <c r="AC1459" s="2">
        <v>37</v>
      </c>
      <c r="AD1459" s="2" t="str">
        <f>_xlfn.CONCAT(Exposure_Information[[#This Row],[Occupany Code]]," - ",Exposure_Information[[#This Row],[Type of building occupancy]])</f>
        <v>ATC - 37</v>
      </c>
      <c r="AE1459" s="5">
        <v>700000</v>
      </c>
      <c r="AF1459" s="5">
        <v>0</v>
      </c>
      <c r="AG1459" s="5">
        <v>0</v>
      </c>
      <c r="AH1459" s="5">
        <f>SUM(Exposure_Information[[#This Row],[Building Coverage Value]:[Business interruption value]])</f>
        <v>700000</v>
      </c>
      <c r="AI1459" s="5">
        <f>SUM(Exposure_Information[[#This Row],[Building Coverage Value]:[Contents Coverage Value]])</f>
        <v>700000</v>
      </c>
      <c r="AJ1459" s="26"/>
    </row>
    <row r="1460" spans="1:36" ht="26" x14ac:dyDescent="0.3">
      <c r="A1460" s="2" t="s">
        <v>148</v>
      </c>
      <c r="B1460" s="2" t="s">
        <v>156</v>
      </c>
      <c r="C1460" s="2" t="s">
        <v>325</v>
      </c>
      <c r="D1460" s="2">
        <v>12899</v>
      </c>
      <c r="E1460" s="2" t="s">
        <v>367</v>
      </c>
      <c r="F1460" s="2" t="s">
        <v>1778</v>
      </c>
      <c r="G1460" s="3">
        <v>2071</v>
      </c>
      <c r="H1460" s="3">
        <v>1000</v>
      </c>
      <c r="I1460" s="71">
        <f>Exposure_Information[[#This Row],[Total  Insured Value]]+Exposure_Information[[#This Row],[Policy Deductible]]</f>
        <v>506000</v>
      </c>
      <c r="J1460" s="2">
        <v>15843</v>
      </c>
      <c r="K1460" s="3">
        <v>1</v>
      </c>
      <c r="L1460" s="2" t="s">
        <v>9</v>
      </c>
      <c r="M1460" s="2" t="s">
        <v>1779</v>
      </c>
      <c r="N1460" s="3" t="s">
        <v>1780</v>
      </c>
      <c r="O1460" s="2" t="s">
        <v>1012</v>
      </c>
      <c r="P1460" s="2" t="s">
        <v>72</v>
      </c>
      <c r="Q1460" s="3">
        <v>25</v>
      </c>
      <c r="R1460" s="2" t="s">
        <v>127</v>
      </c>
      <c r="S1460" s="3">
        <v>25</v>
      </c>
      <c r="T1460" s="2" t="s">
        <v>10</v>
      </c>
      <c r="U1460" s="3">
        <v>42.374491999999996</v>
      </c>
      <c r="V1460" s="2" t="s">
        <v>10835</v>
      </c>
      <c r="W1460" s="2" t="s">
        <v>149</v>
      </c>
      <c r="X1460" s="3">
        <v>1</v>
      </c>
      <c r="Y1460" s="3" t="str">
        <f>_xlfn.CONCAT(Exposure_Information[[#This Row],[Building Construction Code]]," - ",Exposure_Information[[#This Row],[Type of building construction]])</f>
        <v>RMS - 1</v>
      </c>
      <c r="Z1460" s="3">
        <v>0</v>
      </c>
      <c r="AA1460" s="2">
        <v>1940</v>
      </c>
      <c r="AB1460" s="2" t="s">
        <v>11</v>
      </c>
      <c r="AC1460" s="2">
        <v>1</v>
      </c>
      <c r="AD1460" s="2" t="str">
        <f>_xlfn.CONCAT(Exposure_Information[[#This Row],[Occupany Code]]," - ",Exposure_Information[[#This Row],[Type of building occupancy]])</f>
        <v>ATC - 1</v>
      </c>
      <c r="AE1460" s="5">
        <v>505000</v>
      </c>
      <c r="AF1460" s="5">
        <v>0</v>
      </c>
      <c r="AG1460" s="5">
        <v>0</v>
      </c>
      <c r="AH1460" s="5">
        <f>SUM(Exposure_Information[[#This Row],[Building Coverage Value]:[Business interruption value]])</f>
        <v>505000</v>
      </c>
      <c r="AI1460" s="5">
        <f>SUM(Exposure_Information[[#This Row],[Building Coverage Value]:[Contents Coverage Value]])</f>
        <v>505000</v>
      </c>
      <c r="AJ1460" s="26"/>
    </row>
    <row r="1461" spans="1:36" ht="39" x14ac:dyDescent="0.3">
      <c r="A1461" s="2" t="s">
        <v>148</v>
      </c>
      <c r="B1461" s="2" t="s">
        <v>156</v>
      </c>
      <c r="C1461" s="2" t="s">
        <v>325</v>
      </c>
      <c r="D1461" s="2">
        <v>114600</v>
      </c>
      <c r="E1461" s="2" t="s">
        <v>4697</v>
      </c>
      <c r="F1461" s="2" t="s">
        <v>7424</v>
      </c>
      <c r="G1461" s="3">
        <v>920</v>
      </c>
      <c r="H1461" s="3">
        <v>500</v>
      </c>
      <c r="I1461" s="71">
        <f>Exposure_Information[[#This Row],[Total  Insured Value]]+Exposure_Information[[#This Row],[Policy Deductible]]</f>
        <v>504950</v>
      </c>
      <c r="J1461" s="2">
        <v>117730</v>
      </c>
      <c r="K1461" s="3">
        <v>1</v>
      </c>
      <c r="L1461" s="2" t="s">
        <v>9</v>
      </c>
      <c r="M1461" s="2" t="s">
        <v>7425</v>
      </c>
      <c r="N1461" s="3" t="s">
        <v>7426</v>
      </c>
      <c r="O1461" s="2" t="s">
        <v>685</v>
      </c>
      <c r="P1461" s="2" t="s">
        <v>224</v>
      </c>
      <c r="Q1461" s="3">
        <v>21</v>
      </c>
      <c r="R1461" s="2" t="s">
        <v>127</v>
      </c>
      <c r="S1461" s="3">
        <v>25</v>
      </c>
      <c r="T1461" s="2" t="s">
        <v>10</v>
      </c>
      <c r="U1461" s="3">
        <v>42.178187999999999</v>
      </c>
      <c r="V1461" s="2" t="s">
        <v>10835</v>
      </c>
      <c r="W1461" s="2" t="s">
        <v>149</v>
      </c>
      <c r="X1461" s="3">
        <v>1</v>
      </c>
      <c r="Y1461" s="3" t="str">
        <f>_xlfn.CONCAT(Exposure_Information[[#This Row],[Building Construction Code]]," - ",Exposure_Information[[#This Row],[Type of building construction]])</f>
        <v>RMS - 1</v>
      </c>
      <c r="Z1461" s="3">
        <v>0</v>
      </c>
      <c r="AA1461" s="2">
        <v>1951</v>
      </c>
      <c r="AB1461" s="2" t="s">
        <v>11</v>
      </c>
      <c r="AC1461" s="2">
        <v>1</v>
      </c>
      <c r="AD1461" s="2" t="str">
        <f>_xlfn.CONCAT(Exposure_Information[[#This Row],[Occupany Code]]," - ",Exposure_Information[[#This Row],[Type of building occupancy]])</f>
        <v>ATC - 1</v>
      </c>
      <c r="AE1461" s="5">
        <v>265500</v>
      </c>
      <c r="AF1461" s="5">
        <v>185850</v>
      </c>
      <c r="AG1461" s="5">
        <v>53100</v>
      </c>
      <c r="AH1461" s="5">
        <f>SUM(Exposure_Information[[#This Row],[Building Coverage Value]:[Business interruption value]])</f>
        <v>504450</v>
      </c>
      <c r="AI1461" s="5">
        <f>SUM(Exposure_Information[[#This Row],[Building Coverage Value]:[Contents Coverage Value]])</f>
        <v>451350</v>
      </c>
      <c r="AJ1461" s="26"/>
    </row>
    <row r="1462" spans="1:36" x14ac:dyDescent="0.3">
      <c r="A1462" s="2" t="s">
        <v>148</v>
      </c>
      <c r="B1462" s="2" t="s">
        <v>156</v>
      </c>
      <c r="C1462" s="2" t="s">
        <v>325</v>
      </c>
      <c r="D1462" s="2">
        <v>124515</v>
      </c>
      <c r="E1462" s="2" t="s">
        <v>4697</v>
      </c>
      <c r="F1462" s="2" t="s">
        <v>9590</v>
      </c>
      <c r="G1462" s="3">
        <v>938</v>
      </c>
      <c r="H1462" s="3">
        <v>250</v>
      </c>
      <c r="I1462" s="71">
        <f>Exposure_Information[[#This Row],[Total  Insured Value]]+Exposure_Information[[#This Row],[Policy Deductible]]</f>
        <v>504700</v>
      </c>
      <c r="J1462" s="2">
        <v>127645</v>
      </c>
      <c r="K1462" s="3">
        <v>1</v>
      </c>
      <c r="L1462" s="2" t="s">
        <v>9</v>
      </c>
      <c r="M1462" s="2" t="s">
        <v>9591</v>
      </c>
      <c r="N1462" s="3" t="s">
        <v>9592</v>
      </c>
      <c r="O1462" s="2" t="s">
        <v>6766</v>
      </c>
      <c r="P1462" s="2" t="s">
        <v>139</v>
      </c>
      <c r="Q1462" s="3">
        <v>9</v>
      </c>
      <c r="R1462" s="2" t="s">
        <v>70</v>
      </c>
      <c r="S1462" s="3">
        <v>9</v>
      </c>
      <c r="T1462" s="2" t="s">
        <v>10</v>
      </c>
      <c r="U1462" s="3">
        <v>41.265371000000002</v>
      </c>
      <c r="V1462" s="2" t="s">
        <v>10835</v>
      </c>
      <c r="W1462" s="2" t="s">
        <v>149</v>
      </c>
      <c r="X1462" s="3">
        <v>1</v>
      </c>
      <c r="Y1462" s="3" t="str">
        <f>_xlfn.CONCAT(Exposure_Information[[#This Row],[Building Construction Code]]," - ",Exposure_Information[[#This Row],[Type of building construction]])</f>
        <v>RMS - 1</v>
      </c>
      <c r="Z1462" s="3">
        <v>0</v>
      </c>
      <c r="AA1462" s="2">
        <v>1955</v>
      </c>
      <c r="AB1462" s="2" t="s">
        <v>11</v>
      </c>
      <c r="AC1462" s="2">
        <v>1</v>
      </c>
      <c r="AD1462" s="2" t="str">
        <f>_xlfn.CONCAT(Exposure_Information[[#This Row],[Occupany Code]]," - ",Exposure_Information[[#This Row],[Type of building occupancy]])</f>
        <v>ATC - 1</v>
      </c>
      <c r="AE1462" s="5">
        <v>265500</v>
      </c>
      <c r="AF1462" s="5">
        <v>185850</v>
      </c>
      <c r="AG1462" s="5">
        <v>53100</v>
      </c>
      <c r="AH1462" s="5">
        <f>SUM(Exposure_Information[[#This Row],[Building Coverage Value]:[Business interruption value]])</f>
        <v>504450</v>
      </c>
      <c r="AI1462" s="5">
        <f>SUM(Exposure_Information[[#This Row],[Building Coverage Value]:[Contents Coverage Value]])</f>
        <v>451350</v>
      </c>
      <c r="AJ1462" s="26"/>
    </row>
    <row r="1463" spans="1:36" ht="39" x14ac:dyDescent="0.3">
      <c r="A1463" s="2" t="s">
        <v>148</v>
      </c>
      <c r="B1463" s="2" t="s">
        <v>156</v>
      </c>
      <c r="C1463" s="2" t="s">
        <v>325</v>
      </c>
      <c r="D1463" s="2">
        <v>16059</v>
      </c>
      <c r="E1463" s="2" t="s">
        <v>367</v>
      </c>
      <c r="F1463" s="2" t="s">
        <v>2974</v>
      </c>
      <c r="G1463" s="3">
        <v>2359</v>
      </c>
      <c r="H1463" s="3">
        <v>500</v>
      </c>
      <c r="I1463" s="71">
        <f>Exposure_Information[[#This Row],[Total  Insured Value]]+Exposure_Information[[#This Row],[Policy Deductible]]</f>
        <v>504500</v>
      </c>
      <c r="J1463" s="2">
        <v>19121</v>
      </c>
      <c r="K1463" s="3">
        <v>1</v>
      </c>
      <c r="L1463" s="2" t="s">
        <v>9</v>
      </c>
      <c r="M1463" s="2" t="s">
        <v>2975</v>
      </c>
      <c r="N1463" s="3" t="s">
        <v>2976</v>
      </c>
      <c r="O1463" s="2" t="s">
        <v>173</v>
      </c>
      <c r="P1463" s="2" t="s">
        <v>174</v>
      </c>
      <c r="Q1463" s="3">
        <v>5</v>
      </c>
      <c r="R1463" s="2" t="s">
        <v>127</v>
      </c>
      <c r="S1463" s="3">
        <v>25</v>
      </c>
      <c r="T1463" s="2" t="s">
        <v>10</v>
      </c>
      <c r="U1463" s="3">
        <v>41.932941</v>
      </c>
      <c r="V1463" s="2" t="s">
        <v>10835</v>
      </c>
      <c r="W1463" s="2" t="s">
        <v>149</v>
      </c>
      <c r="X1463" s="3">
        <v>1</v>
      </c>
      <c r="Y1463" s="3" t="str">
        <f>_xlfn.CONCAT(Exposure_Information[[#This Row],[Building Construction Code]]," - ",Exposure_Information[[#This Row],[Type of building construction]])</f>
        <v>RMS - 1</v>
      </c>
      <c r="Z1463" s="3">
        <v>0</v>
      </c>
      <c r="AA1463" s="2">
        <v>1912</v>
      </c>
      <c r="AB1463" s="2" t="s">
        <v>11</v>
      </c>
      <c r="AC1463" s="2">
        <v>1</v>
      </c>
      <c r="AD1463" s="2" t="str">
        <f>_xlfn.CONCAT(Exposure_Information[[#This Row],[Occupany Code]]," - ",Exposure_Information[[#This Row],[Type of building occupancy]])</f>
        <v>ATC - 1</v>
      </c>
      <c r="AE1463" s="5">
        <v>504000</v>
      </c>
      <c r="AF1463" s="5">
        <v>0</v>
      </c>
      <c r="AG1463" s="5">
        <v>0</v>
      </c>
      <c r="AH1463" s="5">
        <f>SUM(Exposure_Information[[#This Row],[Building Coverage Value]:[Business interruption value]])</f>
        <v>504000</v>
      </c>
      <c r="AI1463" s="5">
        <f>SUM(Exposure_Information[[#This Row],[Building Coverage Value]:[Contents Coverage Value]])</f>
        <v>504000</v>
      </c>
      <c r="AJ1463" s="26"/>
    </row>
    <row r="1464" spans="1:36" ht="26" x14ac:dyDescent="0.3">
      <c r="A1464" s="2" t="s">
        <v>148</v>
      </c>
      <c r="B1464" s="2" t="s">
        <v>156</v>
      </c>
      <c r="C1464" s="2" t="s">
        <v>325</v>
      </c>
      <c r="D1464" s="2">
        <v>17299</v>
      </c>
      <c r="E1464" s="2" t="s">
        <v>367</v>
      </c>
      <c r="F1464" s="2" t="s">
        <v>5999</v>
      </c>
      <c r="G1464" s="3">
        <v>1284</v>
      </c>
      <c r="H1464" s="3">
        <v>2500</v>
      </c>
      <c r="I1464" s="71">
        <f>Exposure_Information[[#This Row],[Total  Insured Value]]+Exposure_Information[[#This Row],[Policy Deductible]]</f>
        <v>506000</v>
      </c>
      <c r="J1464" s="2">
        <v>20383</v>
      </c>
      <c r="K1464" s="3">
        <v>1</v>
      </c>
      <c r="L1464" s="2" t="s">
        <v>9</v>
      </c>
      <c r="M1464" s="2" t="s">
        <v>6000</v>
      </c>
      <c r="N1464" s="3" t="s">
        <v>6001</v>
      </c>
      <c r="O1464" s="2" t="s">
        <v>685</v>
      </c>
      <c r="P1464" s="2" t="s">
        <v>224</v>
      </c>
      <c r="Q1464" s="3">
        <v>21</v>
      </c>
      <c r="R1464" s="2" t="s">
        <v>127</v>
      </c>
      <c r="S1464" s="3">
        <v>25</v>
      </c>
      <c r="T1464" s="2" t="s">
        <v>10</v>
      </c>
      <c r="U1464" s="3">
        <v>42.204990000000002</v>
      </c>
      <c r="V1464" s="2" t="s">
        <v>10835</v>
      </c>
      <c r="W1464" s="2" t="s">
        <v>149</v>
      </c>
      <c r="X1464" s="3">
        <v>1</v>
      </c>
      <c r="Y1464" s="3" t="str">
        <f>_xlfn.CONCAT(Exposure_Information[[#This Row],[Building Construction Code]]," - ",Exposure_Information[[#This Row],[Type of building construction]])</f>
        <v>RMS - 1</v>
      </c>
      <c r="Z1464" s="3">
        <v>0</v>
      </c>
      <c r="AA1464" s="2">
        <v>1890</v>
      </c>
      <c r="AB1464" s="2" t="s">
        <v>11</v>
      </c>
      <c r="AC1464" s="2">
        <v>1</v>
      </c>
      <c r="AD1464" s="2" t="str">
        <f>_xlfn.CONCAT(Exposure_Information[[#This Row],[Occupany Code]]," - ",Exposure_Information[[#This Row],[Type of building occupancy]])</f>
        <v>ATC - 1</v>
      </c>
      <c r="AE1464" s="5">
        <v>474500</v>
      </c>
      <c r="AF1464" s="5">
        <v>5000</v>
      </c>
      <c r="AG1464" s="5">
        <v>24000</v>
      </c>
      <c r="AH1464" s="5">
        <f>SUM(Exposure_Information[[#This Row],[Building Coverage Value]:[Business interruption value]])</f>
        <v>503500</v>
      </c>
      <c r="AI1464" s="5">
        <f>SUM(Exposure_Information[[#This Row],[Building Coverage Value]:[Contents Coverage Value]])</f>
        <v>479500</v>
      </c>
      <c r="AJ1464" s="26"/>
    </row>
    <row r="1465" spans="1:36" ht="26" x14ac:dyDescent="0.3">
      <c r="A1465" s="2" t="s">
        <v>148</v>
      </c>
      <c r="B1465" s="2" t="s">
        <v>156</v>
      </c>
      <c r="C1465" s="2" t="s">
        <v>325</v>
      </c>
      <c r="D1465" s="2">
        <v>100207</v>
      </c>
      <c r="E1465" s="2" t="s">
        <v>4697</v>
      </c>
      <c r="F1465" s="2" t="s">
        <v>6928</v>
      </c>
      <c r="G1465" s="3">
        <v>698</v>
      </c>
      <c r="H1465" s="3">
        <v>500</v>
      </c>
      <c r="I1465" s="71">
        <f>Exposure_Information[[#This Row],[Total  Insured Value]]+Exposure_Information[[#This Row],[Policy Deductible]]</f>
        <v>504000</v>
      </c>
      <c r="J1465" s="2">
        <v>103337</v>
      </c>
      <c r="K1465" s="3">
        <v>1</v>
      </c>
      <c r="L1465" s="2" t="s">
        <v>9</v>
      </c>
      <c r="M1465" s="2" t="s">
        <v>6929</v>
      </c>
      <c r="N1465" s="3" t="s">
        <v>6930</v>
      </c>
      <c r="O1465" s="2" t="s">
        <v>591</v>
      </c>
      <c r="P1465" s="2" t="s">
        <v>171</v>
      </c>
      <c r="Q1465" s="3">
        <v>27</v>
      </c>
      <c r="R1465" s="2" t="s">
        <v>127</v>
      </c>
      <c r="S1465" s="3">
        <v>25</v>
      </c>
      <c r="T1465" s="2" t="s">
        <v>10</v>
      </c>
      <c r="U1465" s="3">
        <v>42.107292000000001</v>
      </c>
      <c r="V1465" s="2" t="s">
        <v>10835</v>
      </c>
      <c r="W1465" s="2" t="s">
        <v>149</v>
      </c>
      <c r="X1465" s="3">
        <v>1</v>
      </c>
      <c r="Y1465" s="3" t="str">
        <f>_xlfn.CONCAT(Exposure_Information[[#This Row],[Building Construction Code]]," - ",Exposure_Information[[#This Row],[Type of building construction]])</f>
        <v>RMS - 1</v>
      </c>
      <c r="Z1465" s="3">
        <v>0</v>
      </c>
      <c r="AA1465" s="2">
        <v>1988</v>
      </c>
      <c r="AB1465" s="2" t="s">
        <v>11</v>
      </c>
      <c r="AC1465" s="2">
        <v>1</v>
      </c>
      <c r="AD1465" s="2" t="str">
        <f>_xlfn.CONCAT(Exposure_Information[[#This Row],[Occupany Code]]," - ",Exposure_Information[[#This Row],[Type of building occupancy]])</f>
        <v>ATC - 1</v>
      </c>
      <c r="AE1465" s="5">
        <v>265000</v>
      </c>
      <c r="AF1465" s="5">
        <v>185500</v>
      </c>
      <c r="AG1465" s="5">
        <v>53000</v>
      </c>
      <c r="AH1465" s="5">
        <f>SUM(Exposure_Information[[#This Row],[Building Coverage Value]:[Business interruption value]])</f>
        <v>503500</v>
      </c>
      <c r="AI1465" s="5">
        <f>SUM(Exposure_Information[[#This Row],[Building Coverage Value]:[Contents Coverage Value]])</f>
        <v>450500</v>
      </c>
      <c r="AJ1465" s="26"/>
    </row>
    <row r="1466" spans="1:36" ht="39" x14ac:dyDescent="0.3">
      <c r="A1466" s="2" t="s">
        <v>148</v>
      </c>
      <c r="B1466" s="2" t="s">
        <v>156</v>
      </c>
      <c r="C1466" s="2" t="s">
        <v>325</v>
      </c>
      <c r="D1466" s="2">
        <v>112512</v>
      </c>
      <c r="E1466" s="2" t="s">
        <v>4697</v>
      </c>
      <c r="F1466" s="2" t="s">
        <v>7572</v>
      </c>
      <c r="G1466" s="3">
        <v>789</v>
      </c>
      <c r="H1466" s="3">
        <v>500</v>
      </c>
      <c r="I1466" s="71">
        <f>Exposure_Information[[#This Row],[Total  Insured Value]]+Exposure_Information[[#This Row],[Policy Deductible]]</f>
        <v>504000</v>
      </c>
      <c r="J1466" s="2">
        <v>115642</v>
      </c>
      <c r="K1466" s="3">
        <v>1</v>
      </c>
      <c r="L1466" s="2" t="s">
        <v>9</v>
      </c>
      <c r="M1466" s="2" t="s">
        <v>7573</v>
      </c>
      <c r="N1466" s="3" t="s">
        <v>7574</v>
      </c>
      <c r="O1466" s="2" t="s">
        <v>685</v>
      </c>
      <c r="P1466" s="2" t="s">
        <v>224</v>
      </c>
      <c r="Q1466" s="3">
        <v>21</v>
      </c>
      <c r="R1466" s="2" t="s">
        <v>127</v>
      </c>
      <c r="S1466" s="3">
        <v>25</v>
      </c>
      <c r="T1466" s="2" t="s">
        <v>10</v>
      </c>
      <c r="U1466" s="3">
        <v>42.2239</v>
      </c>
      <c r="V1466" s="2" t="s">
        <v>10835</v>
      </c>
      <c r="W1466" s="2" t="s">
        <v>149</v>
      </c>
      <c r="X1466" s="3">
        <v>1</v>
      </c>
      <c r="Y1466" s="3" t="str">
        <f>_xlfn.CONCAT(Exposure_Information[[#This Row],[Building Construction Code]]," - ",Exposure_Information[[#This Row],[Type of building construction]])</f>
        <v>RMS - 1</v>
      </c>
      <c r="Z1466" s="3">
        <v>0</v>
      </c>
      <c r="AA1466" s="2">
        <v>1988</v>
      </c>
      <c r="AB1466" s="2" t="s">
        <v>11</v>
      </c>
      <c r="AC1466" s="2">
        <v>1</v>
      </c>
      <c r="AD1466" s="2" t="str">
        <f>_xlfn.CONCAT(Exposure_Information[[#This Row],[Occupany Code]]," - ",Exposure_Information[[#This Row],[Type of building occupancy]])</f>
        <v>ATC - 1</v>
      </c>
      <c r="AE1466" s="5">
        <v>265000</v>
      </c>
      <c r="AF1466" s="5">
        <v>185500</v>
      </c>
      <c r="AG1466" s="5">
        <v>53000</v>
      </c>
      <c r="AH1466" s="5">
        <f>SUM(Exposure_Information[[#This Row],[Building Coverage Value]:[Business interruption value]])</f>
        <v>503500</v>
      </c>
      <c r="AI1466" s="5">
        <f>SUM(Exposure_Information[[#This Row],[Building Coverage Value]:[Contents Coverage Value]])</f>
        <v>450500</v>
      </c>
      <c r="AJ1466" s="26"/>
    </row>
    <row r="1467" spans="1:36" ht="39" x14ac:dyDescent="0.3">
      <c r="A1467" s="2" t="s">
        <v>148</v>
      </c>
      <c r="B1467" s="2" t="s">
        <v>156</v>
      </c>
      <c r="C1467" s="2" t="s">
        <v>325</v>
      </c>
      <c r="D1467" s="2">
        <v>16442</v>
      </c>
      <c r="E1467" s="2" t="s">
        <v>367</v>
      </c>
      <c r="F1467" s="2" t="s">
        <v>4423</v>
      </c>
      <c r="G1467" s="3">
        <v>1568</v>
      </c>
      <c r="H1467" s="3">
        <v>1000</v>
      </c>
      <c r="I1467" s="71">
        <f>Exposure_Information[[#This Row],[Total  Insured Value]]+Exposure_Information[[#This Row],[Policy Deductible]]</f>
        <v>504000</v>
      </c>
      <c r="J1467" s="2">
        <v>19507</v>
      </c>
      <c r="K1467" s="3">
        <v>1</v>
      </c>
      <c r="L1467" s="2" t="s">
        <v>9</v>
      </c>
      <c r="M1467" s="2" t="s">
        <v>4424</v>
      </c>
      <c r="N1467" s="3" t="s">
        <v>4425</v>
      </c>
      <c r="O1467" s="2" t="s">
        <v>2298</v>
      </c>
      <c r="P1467" s="2" t="s">
        <v>171</v>
      </c>
      <c r="Q1467" s="3">
        <v>27</v>
      </c>
      <c r="R1467" s="2" t="s">
        <v>127</v>
      </c>
      <c r="S1467" s="3">
        <v>25</v>
      </c>
      <c r="T1467" s="2" t="s">
        <v>10</v>
      </c>
      <c r="U1467" s="3">
        <v>42.592415000000003</v>
      </c>
      <c r="V1467" s="2" t="s">
        <v>10835</v>
      </c>
      <c r="W1467" s="2" t="s">
        <v>149</v>
      </c>
      <c r="X1467" s="3">
        <v>1</v>
      </c>
      <c r="Y1467" s="3" t="str">
        <f>_xlfn.CONCAT(Exposure_Information[[#This Row],[Building Construction Code]]," - ",Exposure_Information[[#This Row],[Type of building construction]])</f>
        <v>RMS - 1</v>
      </c>
      <c r="Z1467" s="3">
        <v>0</v>
      </c>
      <c r="AA1467" s="2">
        <v>1900</v>
      </c>
      <c r="AB1467" s="2" t="s">
        <v>11</v>
      </c>
      <c r="AC1467" s="2">
        <v>1</v>
      </c>
      <c r="AD1467" s="2" t="str">
        <f>_xlfn.CONCAT(Exposure_Information[[#This Row],[Occupany Code]]," - ",Exposure_Information[[#This Row],[Type of building occupancy]])</f>
        <v>ATC - 1</v>
      </c>
      <c r="AE1467" s="5">
        <v>503000</v>
      </c>
      <c r="AF1467" s="5">
        <v>0</v>
      </c>
      <c r="AG1467" s="5">
        <v>0</v>
      </c>
      <c r="AH1467" s="5">
        <f>SUM(Exposure_Information[[#This Row],[Building Coverage Value]:[Business interruption value]])</f>
        <v>503000</v>
      </c>
      <c r="AI1467" s="5">
        <f>SUM(Exposure_Information[[#This Row],[Building Coverage Value]:[Contents Coverage Value]])</f>
        <v>503000</v>
      </c>
      <c r="AJ1467" s="26"/>
    </row>
    <row r="1468" spans="1:36" ht="39" x14ac:dyDescent="0.3">
      <c r="A1468" s="2" t="s">
        <v>148</v>
      </c>
      <c r="B1468" s="2" t="s">
        <v>156</v>
      </c>
      <c r="C1468" s="2" t="s">
        <v>325</v>
      </c>
      <c r="D1468" s="2">
        <v>115768</v>
      </c>
      <c r="E1468" s="2" t="s">
        <v>4697</v>
      </c>
      <c r="F1468" s="2" t="s">
        <v>8171</v>
      </c>
      <c r="G1468" s="3">
        <v>579</v>
      </c>
      <c r="H1468" s="3">
        <v>250</v>
      </c>
      <c r="I1468" s="71">
        <f>Exposure_Information[[#This Row],[Total  Insured Value]]+Exposure_Information[[#This Row],[Policy Deductible]]</f>
        <v>502800</v>
      </c>
      <c r="J1468" s="2">
        <v>118898</v>
      </c>
      <c r="K1468" s="3">
        <v>1</v>
      </c>
      <c r="L1468" s="2" t="s">
        <v>9</v>
      </c>
      <c r="M1468" s="2" t="s">
        <v>8172</v>
      </c>
      <c r="N1468" s="3" t="s">
        <v>8173</v>
      </c>
      <c r="O1468" s="2" t="s">
        <v>798</v>
      </c>
      <c r="P1468" s="2" t="s">
        <v>69</v>
      </c>
      <c r="Q1468" s="3">
        <v>3</v>
      </c>
      <c r="R1468" s="2" t="s">
        <v>70</v>
      </c>
      <c r="S1468" s="3">
        <v>9</v>
      </c>
      <c r="T1468" s="2" t="s">
        <v>10</v>
      </c>
      <c r="U1468" s="3">
        <v>41.596651999999999</v>
      </c>
      <c r="V1468" s="2" t="s">
        <v>10835</v>
      </c>
      <c r="W1468" s="2" t="s">
        <v>149</v>
      </c>
      <c r="X1468" s="3">
        <v>1</v>
      </c>
      <c r="Y1468" s="3" t="str">
        <f>_xlfn.CONCAT(Exposure_Information[[#This Row],[Building Construction Code]]," - ",Exposure_Information[[#This Row],[Type of building construction]])</f>
        <v>RMS - 1</v>
      </c>
      <c r="Z1468" s="3">
        <v>0</v>
      </c>
      <c r="AA1468" s="2">
        <v>1960</v>
      </c>
      <c r="AB1468" s="2" t="s">
        <v>11</v>
      </c>
      <c r="AC1468" s="2">
        <v>1</v>
      </c>
      <c r="AD1468" s="2" t="str">
        <f>_xlfn.CONCAT(Exposure_Information[[#This Row],[Occupany Code]]," - ",Exposure_Information[[#This Row],[Type of building occupancy]])</f>
        <v>ATC - 1</v>
      </c>
      <c r="AE1468" s="5">
        <v>264500</v>
      </c>
      <c r="AF1468" s="5">
        <v>185150</v>
      </c>
      <c r="AG1468" s="5">
        <v>52900</v>
      </c>
      <c r="AH1468" s="5">
        <f>SUM(Exposure_Information[[#This Row],[Building Coverage Value]:[Business interruption value]])</f>
        <v>502550</v>
      </c>
      <c r="AI1468" s="5">
        <f>SUM(Exposure_Information[[#This Row],[Building Coverage Value]:[Contents Coverage Value]])</f>
        <v>449650</v>
      </c>
      <c r="AJ1468" s="26"/>
    </row>
    <row r="1469" spans="1:36" ht="39" x14ac:dyDescent="0.3">
      <c r="A1469" s="2" t="s">
        <v>148</v>
      </c>
      <c r="B1469" s="2" t="s">
        <v>156</v>
      </c>
      <c r="C1469" s="2" t="s">
        <v>325</v>
      </c>
      <c r="D1469" s="2">
        <v>114536</v>
      </c>
      <c r="E1469" s="2" t="s">
        <v>4697</v>
      </c>
      <c r="F1469" s="2" t="s">
        <v>8574</v>
      </c>
      <c r="G1469" s="3">
        <v>619</v>
      </c>
      <c r="H1469" s="3">
        <v>500</v>
      </c>
      <c r="I1469" s="71">
        <f>Exposure_Information[[#This Row],[Total  Insured Value]]+Exposure_Information[[#This Row],[Policy Deductible]]</f>
        <v>503050</v>
      </c>
      <c r="J1469" s="2">
        <v>117666</v>
      </c>
      <c r="K1469" s="3">
        <v>1</v>
      </c>
      <c r="L1469" s="2" t="s">
        <v>9</v>
      </c>
      <c r="M1469" s="2" t="s">
        <v>8575</v>
      </c>
      <c r="N1469" s="3" t="s">
        <v>8576</v>
      </c>
      <c r="O1469" s="2" t="s">
        <v>81</v>
      </c>
      <c r="P1469" s="2" t="s">
        <v>69</v>
      </c>
      <c r="Q1469" s="3">
        <v>3</v>
      </c>
      <c r="R1469" s="2" t="s">
        <v>70</v>
      </c>
      <c r="S1469" s="3">
        <v>9</v>
      </c>
      <c r="T1469" s="2" t="s">
        <v>10</v>
      </c>
      <c r="U1469" s="3">
        <v>41.790622999999997</v>
      </c>
      <c r="V1469" s="2" t="s">
        <v>10835</v>
      </c>
      <c r="W1469" s="2" t="s">
        <v>149</v>
      </c>
      <c r="X1469" s="3">
        <v>1</v>
      </c>
      <c r="Y1469" s="3" t="str">
        <f>_xlfn.CONCAT(Exposure_Information[[#This Row],[Building Construction Code]]," - ",Exposure_Information[[#This Row],[Type of building construction]])</f>
        <v>RMS - 1</v>
      </c>
      <c r="Z1469" s="3">
        <v>0</v>
      </c>
      <c r="AA1469" s="2">
        <v>1973</v>
      </c>
      <c r="AB1469" s="2" t="s">
        <v>11</v>
      </c>
      <c r="AC1469" s="2">
        <v>1</v>
      </c>
      <c r="AD1469" s="2" t="str">
        <f>_xlfn.CONCAT(Exposure_Information[[#This Row],[Occupany Code]]," - ",Exposure_Information[[#This Row],[Type of building occupancy]])</f>
        <v>ATC - 1</v>
      </c>
      <c r="AE1469" s="5">
        <v>264500</v>
      </c>
      <c r="AF1469" s="5">
        <v>185150</v>
      </c>
      <c r="AG1469" s="5">
        <v>52900</v>
      </c>
      <c r="AH1469" s="5">
        <f>SUM(Exposure_Information[[#This Row],[Building Coverage Value]:[Business interruption value]])</f>
        <v>502550</v>
      </c>
      <c r="AI1469" s="5">
        <f>SUM(Exposure_Information[[#This Row],[Building Coverage Value]:[Contents Coverage Value]])</f>
        <v>449650</v>
      </c>
      <c r="AJ1469" s="26"/>
    </row>
    <row r="1470" spans="1:36" x14ac:dyDescent="0.3">
      <c r="A1470" s="2" t="s">
        <v>148</v>
      </c>
      <c r="B1470" s="2" t="s">
        <v>156</v>
      </c>
      <c r="C1470" s="2" t="s">
        <v>325</v>
      </c>
      <c r="D1470" s="2">
        <v>15926</v>
      </c>
      <c r="E1470" s="2" t="s">
        <v>367</v>
      </c>
      <c r="F1470" s="2" t="s">
        <v>4566</v>
      </c>
      <c r="G1470" s="3">
        <v>1518</v>
      </c>
      <c r="H1470" s="3">
        <v>500</v>
      </c>
      <c r="I1470" s="71">
        <f>Exposure_Information[[#This Row],[Total  Insured Value]]+Exposure_Information[[#This Row],[Policy Deductible]]</f>
        <v>503000</v>
      </c>
      <c r="J1470" s="2">
        <v>18983</v>
      </c>
      <c r="K1470" s="3">
        <v>1</v>
      </c>
      <c r="L1470" s="2" t="s">
        <v>9</v>
      </c>
      <c r="M1470" s="2" t="s">
        <v>4567</v>
      </c>
      <c r="N1470" s="3" t="s">
        <v>4568</v>
      </c>
      <c r="O1470" s="2" t="s">
        <v>238</v>
      </c>
      <c r="P1470" s="2" t="s">
        <v>74</v>
      </c>
      <c r="Q1470" s="3">
        <v>9</v>
      </c>
      <c r="R1470" s="2" t="s">
        <v>127</v>
      </c>
      <c r="S1470" s="3">
        <v>25</v>
      </c>
      <c r="T1470" s="2" t="s">
        <v>10</v>
      </c>
      <c r="U1470" s="3">
        <v>42.568942</v>
      </c>
      <c r="V1470" s="2" t="s">
        <v>10835</v>
      </c>
      <c r="W1470" s="2" t="s">
        <v>149</v>
      </c>
      <c r="X1470" s="3">
        <v>1</v>
      </c>
      <c r="Y1470" s="3" t="str">
        <f>_xlfn.CONCAT(Exposure_Information[[#This Row],[Building Construction Code]]," - ",Exposure_Information[[#This Row],[Type of building construction]])</f>
        <v>RMS - 1</v>
      </c>
      <c r="Z1470" s="3">
        <v>0</v>
      </c>
      <c r="AA1470" s="2">
        <v>1941</v>
      </c>
      <c r="AB1470" s="2" t="s">
        <v>11</v>
      </c>
      <c r="AC1470" s="2">
        <v>1</v>
      </c>
      <c r="AD1470" s="2" t="str">
        <f>_xlfn.CONCAT(Exposure_Information[[#This Row],[Occupany Code]]," - ",Exposure_Information[[#This Row],[Type of building occupancy]])</f>
        <v>ATC - 1</v>
      </c>
      <c r="AE1470" s="5">
        <v>502500</v>
      </c>
      <c r="AF1470" s="5">
        <v>0</v>
      </c>
      <c r="AG1470" s="5">
        <v>0</v>
      </c>
      <c r="AH1470" s="5">
        <f>SUM(Exposure_Information[[#This Row],[Building Coverage Value]:[Business interruption value]])</f>
        <v>502500</v>
      </c>
      <c r="AI1470" s="5">
        <f>SUM(Exposure_Information[[#This Row],[Building Coverage Value]:[Contents Coverage Value]])</f>
        <v>502500</v>
      </c>
      <c r="AJ1470" s="26"/>
    </row>
    <row r="1471" spans="1:36" ht="39" x14ac:dyDescent="0.3">
      <c r="A1471" s="2" t="s">
        <v>148</v>
      </c>
      <c r="B1471" s="2" t="s">
        <v>156</v>
      </c>
      <c r="C1471" s="2" t="s">
        <v>325</v>
      </c>
      <c r="D1471" s="2">
        <v>14809</v>
      </c>
      <c r="E1471" s="2" t="s">
        <v>367</v>
      </c>
      <c r="F1471" s="2" t="s">
        <v>2968</v>
      </c>
      <c r="G1471" s="3">
        <v>1332</v>
      </c>
      <c r="H1471" s="3">
        <v>1000</v>
      </c>
      <c r="I1471" s="71">
        <f>Exposure_Information[[#This Row],[Total  Insured Value]]+Exposure_Information[[#This Row],[Policy Deductible]]</f>
        <v>503000</v>
      </c>
      <c r="J1471" s="2">
        <v>17846</v>
      </c>
      <c r="K1471" s="3">
        <v>1</v>
      </c>
      <c r="L1471" s="2" t="s">
        <v>9</v>
      </c>
      <c r="M1471" s="2" t="s">
        <v>2969</v>
      </c>
      <c r="N1471" s="3" t="s">
        <v>2970</v>
      </c>
      <c r="O1471" s="2" t="s">
        <v>65</v>
      </c>
      <c r="P1471" s="2" t="s">
        <v>90</v>
      </c>
      <c r="Q1471" s="3">
        <v>17</v>
      </c>
      <c r="R1471" s="2" t="s">
        <v>127</v>
      </c>
      <c r="S1471" s="3">
        <v>25</v>
      </c>
      <c r="T1471" s="2" t="s">
        <v>10</v>
      </c>
      <c r="U1471" s="3">
        <v>42.420648</v>
      </c>
      <c r="V1471" s="2" t="s">
        <v>10835</v>
      </c>
      <c r="W1471" s="2" t="s">
        <v>149</v>
      </c>
      <c r="X1471" s="3">
        <v>2</v>
      </c>
      <c r="Y1471" s="3" t="str">
        <f>_xlfn.CONCAT(Exposure_Information[[#This Row],[Building Construction Code]]," - ",Exposure_Information[[#This Row],[Type of building construction]])</f>
        <v>RMS - 2</v>
      </c>
      <c r="Z1471" s="3">
        <v>0</v>
      </c>
      <c r="AA1471" s="2">
        <v>1927</v>
      </c>
      <c r="AB1471" s="2" t="s">
        <v>11</v>
      </c>
      <c r="AC1471" s="2">
        <v>1</v>
      </c>
      <c r="AD1471" s="2" t="str">
        <f>_xlfn.CONCAT(Exposure_Information[[#This Row],[Occupany Code]]," - ",Exposure_Information[[#This Row],[Type of building occupancy]])</f>
        <v>ATC - 1</v>
      </c>
      <c r="AE1471" s="5">
        <v>502000</v>
      </c>
      <c r="AF1471" s="5">
        <v>0</v>
      </c>
      <c r="AG1471" s="5">
        <v>0</v>
      </c>
      <c r="AH1471" s="5">
        <f>SUM(Exposure_Information[[#This Row],[Building Coverage Value]:[Business interruption value]])</f>
        <v>502000</v>
      </c>
      <c r="AI1471" s="5">
        <f>SUM(Exposure_Information[[#This Row],[Building Coverage Value]:[Contents Coverage Value]])</f>
        <v>502000</v>
      </c>
      <c r="AJ1471" s="26"/>
    </row>
    <row r="1472" spans="1:36" ht="26" x14ac:dyDescent="0.3">
      <c r="A1472" s="2" t="s">
        <v>148</v>
      </c>
      <c r="B1472" s="2" t="s">
        <v>156</v>
      </c>
      <c r="C1472" s="2" t="s">
        <v>325</v>
      </c>
      <c r="D1472" s="2">
        <v>105714</v>
      </c>
      <c r="E1472" s="2" t="s">
        <v>4697</v>
      </c>
      <c r="F1472" s="2" t="s">
        <v>5613</v>
      </c>
      <c r="G1472" s="3">
        <v>728</v>
      </c>
      <c r="H1472" s="3">
        <v>1000</v>
      </c>
      <c r="I1472" s="71">
        <f>Exposure_Information[[#This Row],[Total  Insured Value]]+Exposure_Information[[#This Row],[Policy Deductible]]</f>
        <v>502600</v>
      </c>
      <c r="J1472" s="2">
        <v>108844</v>
      </c>
      <c r="K1472" s="3">
        <v>1</v>
      </c>
      <c r="L1472" s="2" t="s">
        <v>9</v>
      </c>
      <c r="M1472" s="2" t="s">
        <v>5614</v>
      </c>
      <c r="N1472" s="3" t="s">
        <v>5615</v>
      </c>
      <c r="O1472" s="2" t="s">
        <v>112</v>
      </c>
      <c r="P1472" s="2" t="s">
        <v>17</v>
      </c>
      <c r="Q1472" s="3">
        <v>11</v>
      </c>
      <c r="R1472" s="2" t="s">
        <v>127</v>
      </c>
      <c r="S1472" s="3">
        <v>25</v>
      </c>
      <c r="T1472" s="2" t="s">
        <v>10</v>
      </c>
      <c r="U1472" s="3">
        <v>42.482193000000002</v>
      </c>
      <c r="V1472" s="2" t="s">
        <v>10835</v>
      </c>
      <c r="W1472" s="2" t="s">
        <v>149</v>
      </c>
      <c r="X1472" s="3">
        <v>1</v>
      </c>
      <c r="Y1472" s="3" t="str">
        <f>_xlfn.CONCAT(Exposure_Information[[#This Row],[Building Construction Code]]," - ",Exposure_Information[[#This Row],[Type of building construction]])</f>
        <v>RMS - 1</v>
      </c>
      <c r="Z1472" s="3">
        <v>0</v>
      </c>
      <c r="AA1472" s="2">
        <v>2000</v>
      </c>
      <c r="AB1472" s="2" t="s">
        <v>11</v>
      </c>
      <c r="AC1472" s="2">
        <v>1</v>
      </c>
      <c r="AD1472" s="2" t="str">
        <f>_xlfn.CONCAT(Exposure_Information[[#This Row],[Occupany Code]]," - ",Exposure_Information[[#This Row],[Type of building occupancy]])</f>
        <v>ATC - 1</v>
      </c>
      <c r="AE1472" s="5">
        <v>264000</v>
      </c>
      <c r="AF1472" s="5">
        <v>184800</v>
      </c>
      <c r="AG1472" s="5">
        <v>52800</v>
      </c>
      <c r="AH1472" s="5">
        <f>SUM(Exposure_Information[[#This Row],[Building Coverage Value]:[Business interruption value]])</f>
        <v>501600</v>
      </c>
      <c r="AI1472" s="5">
        <f>SUM(Exposure_Information[[#This Row],[Building Coverage Value]:[Contents Coverage Value]])</f>
        <v>448800</v>
      </c>
      <c r="AJ1472" s="26"/>
    </row>
    <row r="1473" spans="1:36" ht="26" x14ac:dyDescent="0.3">
      <c r="A1473" s="2" t="s">
        <v>148</v>
      </c>
      <c r="B1473" s="2" t="s">
        <v>156</v>
      </c>
      <c r="C1473" s="2" t="s">
        <v>325</v>
      </c>
      <c r="D1473" s="2">
        <v>117522</v>
      </c>
      <c r="E1473" s="2" t="s">
        <v>4697</v>
      </c>
      <c r="F1473" s="2" t="s">
        <v>9144</v>
      </c>
      <c r="G1473" s="3">
        <v>1448</v>
      </c>
      <c r="H1473" s="3">
        <v>250</v>
      </c>
      <c r="I1473" s="71">
        <f>Exposure_Information[[#This Row],[Total  Insured Value]]+Exposure_Information[[#This Row],[Policy Deductible]]</f>
        <v>501850</v>
      </c>
      <c r="J1473" s="2">
        <v>120652</v>
      </c>
      <c r="K1473" s="3">
        <v>1</v>
      </c>
      <c r="L1473" s="2" t="s">
        <v>9</v>
      </c>
      <c r="M1473" s="2" t="s">
        <v>9145</v>
      </c>
      <c r="N1473" s="3" t="s">
        <v>9146</v>
      </c>
      <c r="O1473" s="2" t="s">
        <v>685</v>
      </c>
      <c r="P1473" s="2" t="s">
        <v>224</v>
      </c>
      <c r="Q1473" s="3">
        <v>21</v>
      </c>
      <c r="R1473" s="2" t="s">
        <v>127</v>
      </c>
      <c r="S1473" s="3">
        <v>25</v>
      </c>
      <c r="T1473" s="2" t="s">
        <v>10</v>
      </c>
      <c r="U1473" s="3">
        <v>42.193950999999998</v>
      </c>
      <c r="V1473" s="2" t="s">
        <v>10835</v>
      </c>
      <c r="W1473" s="2" t="s">
        <v>149</v>
      </c>
      <c r="X1473" s="3">
        <v>1</v>
      </c>
      <c r="Y1473" s="3" t="str">
        <f>_xlfn.CONCAT(Exposure_Information[[#This Row],[Building Construction Code]]," - ",Exposure_Information[[#This Row],[Type of building construction]])</f>
        <v>RMS - 1</v>
      </c>
      <c r="Z1473" s="3">
        <v>0</v>
      </c>
      <c r="AA1473" s="2">
        <v>1963</v>
      </c>
      <c r="AB1473" s="2" t="s">
        <v>11</v>
      </c>
      <c r="AC1473" s="2">
        <v>1</v>
      </c>
      <c r="AD1473" s="2" t="str">
        <f>_xlfn.CONCAT(Exposure_Information[[#This Row],[Occupany Code]]," - ",Exposure_Information[[#This Row],[Type of building occupancy]])</f>
        <v>ATC - 1</v>
      </c>
      <c r="AE1473" s="5">
        <v>264000</v>
      </c>
      <c r="AF1473" s="5">
        <v>184800</v>
      </c>
      <c r="AG1473" s="5">
        <v>52800</v>
      </c>
      <c r="AH1473" s="5">
        <f>SUM(Exposure_Information[[#This Row],[Building Coverage Value]:[Business interruption value]])</f>
        <v>501600</v>
      </c>
      <c r="AI1473" s="5">
        <f>SUM(Exposure_Information[[#This Row],[Building Coverage Value]:[Contents Coverage Value]])</f>
        <v>448800</v>
      </c>
      <c r="AJ1473" s="26"/>
    </row>
    <row r="1474" spans="1:36" ht="26" x14ac:dyDescent="0.3">
      <c r="A1474" s="2" t="s">
        <v>148</v>
      </c>
      <c r="B1474" s="2" t="s">
        <v>156</v>
      </c>
      <c r="C1474" s="2" t="s">
        <v>325</v>
      </c>
      <c r="D1474" s="2">
        <v>114066</v>
      </c>
      <c r="E1474" s="2" t="s">
        <v>4697</v>
      </c>
      <c r="F1474" s="2" t="s">
        <v>9236</v>
      </c>
      <c r="G1474" s="3">
        <v>819</v>
      </c>
      <c r="H1474" s="3">
        <v>500</v>
      </c>
      <c r="I1474" s="71">
        <f>Exposure_Information[[#This Row],[Total  Insured Value]]+Exposure_Information[[#This Row],[Policy Deductible]]</f>
        <v>502100</v>
      </c>
      <c r="J1474" s="2">
        <v>117196</v>
      </c>
      <c r="K1474" s="3">
        <v>1</v>
      </c>
      <c r="L1474" s="2" t="s">
        <v>9</v>
      </c>
      <c r="M1474" s="2" t="s">
        <v>9237</v>
      </c>
      <c r="N1474" s="3" t="s">
        <v>9238</v>
      </c>
      <c r="O1474" s="2" t="s">
        <v>132</v>
      </c>
      <c r="P1474" s="2" t="s">
        <v>221</v>
      </c>
      <c r="Q1474" s="3">
        <v>23</v>
      </c>
      <c r="R1474" s="2" t="s">
        <v>127</v>
      </c>
      <c r="S1474" s="3">
        <v>25</v>
      </c>
      <c r="T1474" s="2" t="s">
        <v>10</v>
      </c>
      <c r="U1474" s="3">
        <v>42.103099999999998</v>
      </c>
      <c r="V1474" s="2" t="s">
        <v>10835</v>
      </c>
      <c r="W1474" s="2" t="s">
        <v>149</v>
      </c>
      <c r="X1474" s="3">
        <v>1</v>
      </c>
      <c r="Y1474" s="3" t="str">
        <f>_xlfn.CONCAT(Exposure_Information[[#This Row],[Building Construction Code]]," - ",Exposure_Information[[#This Row],[Type of building construction]])</f>
        <v>RMS - 1</v>
      </c>
      <c r="Z1474" s="3">
        <v>0</v>
      </c>
      <c r="AA1474" s="2">
        <v>1965</v>
      </c>
      <c r="AB1474" s="2" t="s">
        <v>11</v>
      </c>
      <c r="AC1474" s="2">
        <v>1</v>
      </c>
      <c r="AD1474" s="2" t="str">
        <f>_xlfn.CONCAT(Exposure_Information[[#This Row],[Occupany Code]]," - ",Exposure_Information[[#This Row],[Type of building occupancy]])</f>
        <v>ATC - 1</v>
      </c>
      <c r="AE1474" s="5">
        <v>264000</v>
      </c>
      <c r="AF1474" s="5">
        <v>184800</v>
      </c>
      <c r="AG1474" s="5">
        <v>52800</v>
      </c>
      <c r="AH1474" s="5">
        <f>SUM(Exposure_Information[[#This Row],[Building Coverage Value]:[Business interruption value]])</f>
        <v>501600</v>
      </c>
      <c r="AI1474" s="5">
        <f>SUM(Exposure_Information[[#This Row],[Building Coverage Value]:[Contents Coverage Value]])</f>
        <v>448800</v>
      </c>
      <c r="AJ1474" s="26"/>
    </row>
    <row r="1475" spans="1:36" ht="39" x14ac:dyDescent="0.3">
      <c r="A1475" s="2" t="s">
        <v>148</v>
      </c>
      <c r="B1475" s="2" t="s">
        <v>156</v>
      </c>
      <c r="C1475" s="2" t="s">
        <v>325</v>
      </c>
      <c r="D1475" s="2">
        <v>112496</v>
      </c>
      <c r="E1475" s="2" t="s">
        <v>4697</v>
      </c>
      <c r="F1475" s="2" t="s">
        <v>7521</v>
      </c>
      <c r="G1475" s="3">
        <v>567</v>
      </c>
      <c r="H1475" s="3">
        <v>500</v>
      </c>
      <c r="I1475" s="71">
        <f>Exposure_Information[[#This Row],[Total  Insured Value]]+Exposure_Information[[#This Row],[Policy Deductible]]</f>
        <v>501150</v>
      </c>
      <c r="J1475" s="2">
        <v>115626</v>
      </c>
      <c r="K1475" s="3">
        <v>1</v>
      </c>
      <c r="L1475" s="2" t="s">
        <v>9</v>
      </c>
      <c r="M1475" s="2" t="s">
        <v>7522</v>
      </c>
      <c r="N1475" s="3" t="s">
        <v>7523</v>
      </c>
      <c r="O1475" s="2" t="s">
        <v>297</v>
      </c>
      <c r="P1475" s="2" t="s">
        <v>69</v>
      </c>
      <c r="Q1475" s="3">
        <v>3</v>
      </c>
      <c r="R1475" s="2" t="s">
        <v>70</v>
      </c>
      <c r="S1475" s="3">
        <v>9</v>
      </c>
      <c r="T1475" s="2" t="s">
        <v>10</v>
      </c>
      <c r="U1475" s="3">
        <v>41.613028999999997</v>
      </c>
      <c r="V1475" s="2" t="s">
        <v>10835</v>
      </c>
      <c r="W1475" s="2" t="s">
        <v>149</v>
      </c>
      <c r="X1475" s="3">
        <v>1</v>
      </c>
      <c r="Y1475" s="3" t="str">
        <f>_xlfn.CONCAT(Exposure_Information[[#This Row],[Building Construction Code]]," - ",Exposure_Information[[#This Row],[Type of building construction]])</f>
        <v>RMS - 1</v>
      </c>
      <c r="Z1475" s="3">
        <v>0</v>
      </c>
      <c r="AA1475" s="2">
        <v>1967</v>
      </c>
      <c r="AB1475" s="2" t="s">
        <v>11</v>
      </c>
      <c r="AC1475" s="2">
        <v>1</v>
      </c>
      <c r="AD1475" s="2" t="str">
        <f>_xlfn.CONCAT(Exposure_Information[[#This Row],[Occupany Code]]," - ",Exposure_Information[[#This Row],[Type of building occupancy]])</f>
        <v>ATC - 1</v>
      </c>
      <c r="AE1475" s="5">
        <v>263500</v>
      </c>
      <c r="AF1475" s="5">
        <v>184450</v>
      </c>
      <c r="AG1475" s="5">
        <v>52700</v>
      </c>
      <c r="AH1475" s="5">
        <f>SUM(Exposure_Information[[#This Row],[Building Coverage Value]:[Business interruption value]])</f>
        <v>500650</v>
      </c>
      <c r="AI1475" s="5">
        <f>SUM(Exposure_Information[[#This Row],[Building Coverage Value]:[Contents Coverage Value]])</f>
        <v>447950</v>
      </c>
      <c r="AJ1475" s="26"/>
    </row>
    <row r="1476" spans="1:36" ht="39" x14ac:dyDescent="0.3">
      <c r="A1476" s="2" t="s">
        <v>148</v>
      </c>
      <c r="B1476" s="2" t="s">
        <v>156</v>
      </c>
      <c r="C1476" s="2" t="s">
        <v>325</v>
      </c>
      <c r="D1476" s="2">
        <v>122359</v>
      </c>
      <c r="E1476" s="2" t="s">
        <v>4697</v>
      </c>
      <c r="F1476" s="2" t="s">
        <v>10146</v>
      </c>
      <c r="G1476" s="3">
        <v>733</v>
      </c>
      <c r="H1476" s="3">
        <v>500</v>
      </c>
      <c r="I1476" s="71">
        <f>Exposure_Information[[#This Row],[Total  Insured Value]]+Exposure_Information[[#This Row],[Policy Deductible]]</f>
        <v>501150</v>
      </c>
      <c r="J1476" s="2">
        <v>125489</v>
      </c>
      <c r="K1476" s="3">
        <v>1</v>
      </c>
      <c r="L1476" s="2" t="s">
        <v>9</v>
      </c>
      <c r="M1476" s="2" t="s">
        <v>10147</v>
      </c>
      <c r="N1476" s="3" t="s">
        <v>10148</v>
      </c>
      <c r="O1476" s="2" t="s">
        <v>1174</v>
      </c>
      <c r="P1476" s="2" t="s">
        <v>171</v>
      </c>
      <c r="Q1476" s="3">
        <v>27</v>
      </c>
      <c r="R1476" s="2" t="s">
        <v>127</v>
      </c>
      <c r="S1476" s="3">
        <v>25</v>
      </c>
      <c r="T1476" s="2" t="s">
        <v>10</v>
      </c>
      <c r="U1476" s="3">
        <v>42.049252000000003</v>
      </c>
      <c r="V1476" s="2" t="s">
        <v>10835</v>
      </c>
      <c r="W1476" s="2" t="s">
        <v>149</v>
      </c>
      <c r="X1476" s="3">
        <v>1</v>
      </c>
      <c r="Y1476" s="3" t="str">
        <f>_xlfn.CONCAT(Exposure_Information[[#This Row],[Building Construction Code]]," - ",Exposure_Information[[#This Row],[Type of building construction]])</f>
        <v>RMS - 1</v>
      </c>
      <c r="Z1476" s="3">
        <v>0</v>
      </c>
      <c r="AA1476" s="2">
        <v>1962</v>
      </c>
      <c r="AB1476" s="2" t="s">
        <v>11</v>
      </c>
      <c r="AC1476" s="2">
        <v>1</v>
      </c>
      <c r="AD1476" s="2" t="str">
        <f>_xlfn.CONCAT(Exposure_Information[[#This Row],[Occupany Code]]," - ",Exposure_Information[[#This Row],[Type of building occupancy]])</f>
        <v>ATC - 1</v>
      </c>
      <c r="AE1476" s="5">
        <v>263500</v>
      </c>
      <c r="AF1476" s="5">
        <v>184450</v>
      </c>
      <c r="AG1476" s="5">
        <v>52700</v>
      </c>
      <c r="AH1476" s="5">
        <f>SUM(Exposure_Information[[#This Row],[Building Coverage Value]:[Business interruption value]])</f>
        <v>500650</v>
      </c>
      <c r="AI1476" s="5">
        <f>SUM(Exposure_Information[[#This Row],[Building Coverage Value]:[Contents Coverage Value]])</f>
        <v>447950</v>
      </c>
      <c r="AJ1476" s="26"/>
    </row>
    <row r="1477" spans="1:36" ht="26" x14ac:dyDescent="0.3">
      <c r="A1477" s="2" t="s">
        <v>148</v>
      </c>
      <c r="B1477" s="2" t="s">
        <v>156</v>
      </c>
      <c r="C1477" s="2" t="s">
        <v>325</v>
      </c>
      <c r="D1477" s="2">
        <v>6968</v>
      </c>
      <c r="E1477" s="2" t="s">
        <v>326</v>
      </c>
      <c r="F1477" s="2" t="s">
        <v>1028</v>
      </c>
      <c r="G1477" s="3">
        <v>1477.25</v>
      </c>
      <c r="H1477" s="3">
        <v>2500</v>
      </c>
      <c r="I1477" s="71">
        <f>Exposure_Information[[#This Row],[Total  Insured Value]]+Exposure_Information[[#This Row],[Policy Deductible]]</f>
        <v>352500</v>
      </c>
      <c r="J1477" s="2">
        <v>9355</v>
      </c>
      <c r="K1477" s="3">
        <v>1</v>
      </c>
      <c r="L1477" s="2">
        <v>23</v>
      </c>
      <c r="M1477" s="2" t="s">
        <v>1029</v>
      </c>
      <c r="N1477" s="3" t="s">
        <v>1030</v>
      </c>
      <c r="O1477" s="2" t="s">
        <v>453</v>
      </c>
      <c r="P1477" s="2" t="s">
        <v>28</v>
      </c>
      <c r="Q1477" s="3">
        <v>81</v>
      </c>
      <c r="R1477" s="2" t="s">
        <v>25</v>
      </c>
      <c r="S1477" s="3">
        <v>36</v>
      </c>
      <c r="T1477" s="2" t="s">
        <v>10</v>
      </c>
      <c r="U1477" s="3">
        <v>40.777752</v>
      </c>
      <c r="V1477" s="2" t="s">
        <v>10835</v>
      </c>
      <c r="W1477" s="2" t="s">
        <v>149</v>
      </c>
      <c r="X1477" s="3">
        <v>2</v>
      </c>
      <c r="Y1477" s="3" t="str">
        <f>_xlfn.CONCAT(Exposure_Information[[#This Row],[Building Construction Code]]," - ",Exposure_Information[[#This Row],[Type of building construction]])</f>
        <v>RMS - 2</v>
      </c>
      <c r="Z1477" s="3">
        <v>0</v>
      </c>
      <c r="AA1477" s="2">
        <v>1935</v>
      </c>
      <c r="AB1477" s="2" t="s">
        <v>11</v>
      </c>
      <c r="AC1477" s="2">
        <v>37</v>
      </c>
      <c r="AD1477" s="2" t="str">
        <f>_xlfn.CONCAT(Exposure_Information[[#This Row],[Occupany Code]]," - ",Exposure_Information[[#This Row],[Type of building occupancy]])</f>
        <v>ATC - 37</v>
      </c>
      <c r="AE1477" s="5">
        <v>350000</v>
      </c>
      <c r="AF1477" s="5">
        <v>0</v>
      </c>
      <c r="AG1477" s="5">
        <v>0</v>
      </c>
      <c r="AH1477" s="5">
        <f>SUM(Exposure_Information[[#This Row],[Building Coverage Value]:[Business interruption value]])</f>
        <v>350000</v>
      </c>
      <c r="AI1477" s="5">
        <f>SUM(Exposure_Information[[#This Row],[Building Coverage Value]:[Contents Coverage Value]])</f>
        <v>350000</v>
      </c>
      <c r="AJ1477" s="26"/>
    </row>
    <row r="1478" spans="1:36" ht="26" x14ac:dyDescent="0.3">
      <c r="A1478" s="2" t="s">
        <v>148</v>
      </c>
      <c r="B1478" s="2" t="s">
        <v>156</v>
      </c>
      <c r="C1478" s="2" t="s">
        <v>325</v>
      </c>
      <c r="D1478" s="2">
        <v>6962</v>
      </c>
      <c r="E1478" s="2" t="s">
        <v>326</v>
      </c>
      <c r="F1478" s="2" t="s">
        <v>619</v>
      </c>
      <c r="G1478" s="3">
        <v>6904</v>
      </c>
      <c r="H1478" s="3">
        <v>1000</v>
      </c>
      <c r="I1478" s="71">
        <f>Exposure_Information[[#This Row],[Total  Insured Value]]+Exposure_Information[[#This Row],[Policy Deductible]]</f>
        <v>742000</v>
      </c>
      <c r="J1478" s="2">
        <v>9348</v>
      </c>
      <c r="K1478" s="3">
        <v>1</v>
      </c>
      <c r="L1478" s="2" t="s">
        <v>9</v>
      </c>
      <c r="M1478" s="2" t="s">
        <v>1988</v>
      </c>
      <c r="N1478" s="3" t="s">
        <v>1989</v>
      </c>
      <c r="O1478" s="2" t="s">
        <v>925</v>
      </c>
      <c r="P1478" s="2" t="s">
        <v>224</v>
      </c>
      <c r="Q1478" s="3">
        <v>21</v>
      </c>
      <c r="R1478" s="2" t="s">
        <v>127</v>
      </c>
      <c r="S1478" s="3">
        <v>25</v>
      </c>
      <c r="T1478" s="2" t="s">
        <v>10</v>
      </c>
      <c r="U1478" s="3">
        <v>42.314692999999998</v>
      </c>
      <c r="V1478" s="2" t="s">
        <v>10835</v>
      </c>
      <c r="W1478" s="2" t="s">
        <v>149</v>
      </c>
      <c r="X1478" s="3">
        <v>1</v>
      </c>
      <c r="Y1478" s="3" t="str">
        <f>_xlfn.CONCAT(Exposure_Information[[#This Row],[Building Construction Code]]," - ",Exposure_Information[[#This Row],[Type of building construction]])</f>
        <v>RMS - 1</v>
      </c>
      <c r="Z1478" s="3">
        <v>0</v>
      </c>
      <c r="AA1478" s="2">
        <v>1910</v>
      </c>
      <c r="AB1478" s="2" t="s">
        <v>11</v>
      </c>
      <c r="AC1478" s="2">
        <v>37</v>
      </c>
      <c r="AD1478" s="2" t="str">
        <f>_xlfn.CONCAT(Exposure_Information[[#This Row],[Occupany Code]]," - ",Exposure_Information[[#This Row],[Type of building occupancy]])</f>
        <v>ATC - 37</v>
      </c>
      <c r="AE1478" s="5">
        <v>741000</v>
      </c>
      <c r="AF1478" s="5">
        <v>0</v>
      </c>
      <c r="AG1478" s="5">
        <v>0</v>
      </c>
      <c r="AH1478" s="5">
        <f>SUM(Exposure_Information[[#This Row],[Building Coverage Value]:[Business interruption value]])</f>
        <v>741000</v>
      </c>
      <c r="AI1478" s="5">
        <f>SUM(Exposure_Information[[#This Row],[Building Coverage Value]:[Contents Coverage Value]])</f>
        <v>741000</v>
      </c>
      <c r="AJ1478" s="26"/>
    </row>
    <row r="1479" spans="1:36" ht="26" x14ac:dyDescent="0.3">
      <c r="A1479" s="2" t="s">
        <v>148</v>
      </c>
      <c r="B1479" s="2" t="s">
        <v>156</v>
      </c>
      <c r="C1479" s="2" t="s">
        <v>325</v>
      </c>
      <c r="D1479" s="2">
        <v>6962</v>
      </c>
      <c r="E1479" s="2" t="s">
        <v>326</v>
      </c>
      <c r="F1479" s="2" t="s">
        <v>619</v>
      </c>
      <c r="G1479" s="3">
        <v>6904</v>
      </c>
      <c r="H1479" s="3">
        <v>1000</v>
      </c>
      <c r="I1479" s="71">
        <f>Exposure_Information[[#This Row],[Total  Insured Value]]+Exposure_Information[[#This Row],[Policy Deductible]]</f>
        <v>949000</v>
      </c>
      <c r="J1479" s="2">
        <v>9347</v>
      </c>
      <c r="K1479" s="3">
        <v>1</v>
      </c>
      <c r="L1479" s="2" t="s">
        <v>9</v>
      </c>
      <c r="M1479" s="2" t="s">
        <v>620</v>
      </c>
      <c r="N1479" s="3" t="s">
        <v>621</v>
      </c>
      <c r="O1479" s="2" t="s">
        <v>622</v>
      </c>
      <c r="P1479" s="2" t="s">
        <v>224</v>
      </c>
      <c r="Q1479" s="3">
        <v>21</v>
      </c>
      <c r="R1479" s="2" t="s">
        <v>127</v>
      </c>
      <c r="S1479" s="3">
        <v>25</v>
      </c>
      <c r="T1479" s="2" t="s">
        <v>10</v>
      </c>
      <c r="U1479" s="3">
        <v>42.301158999999998</v>
      </c>
      <c r="V1479" s="2" t="s">
        <v>10835</v>
      </c>
      <c r="W1479" s="2" t="s">
        <v>149</v>
      </c>
      <c r="X1479" s="3">
        <v>1</v>
      </c>
      <c r="Y1479" s="3" t="str">
        <f>_xlfn.CONCAT(Exposure_Information[[#This Row],[Building Construction Code]]," - ",Exposure_Information[[#This Row],[Type of building construction]])</f>
        <v>RMS - 1</v>
      </c>
      <c r="Z1479" s="3">
        <v>0</v>
      </c>
      <c r="AA1479" s="2">
        <v>1877</v>
      </c>
      <c r="AB1479" s="2" t="s">
        <v>11</v>
      </c>
      <c r="AC1479" s="2">
        <v>37</v>
      </c>
      <c r="AD1479" s="2" t="str">
        <f>_xlfn.CONCAT(Exposure_Information[[#This Row],[Occupany Code]]," - ",Exposure_Information[[#This Row],[Type of building occupancy]])</f>
        <v>ATC - 37</v>
      </c>
      <c r="AE1479" s="5">
        <v>948000</v>
      </c>
      <c r="AF1479" s="5">
        <v>0</v>
      </c>
      <c r="AG1479" s="5">
        <v>0</v>
      </c>
      <c r="AH1479" s="5">
        <f>SUM(Exposure_Information[[#This Row],[Building Coverage Value]:[Business interruption value]])</f>
        <v>948000</v>
      </c>
      <c r="AI1479" s="5">
        <f>SUM(Exposure_Information[[#This Row],[Building Coverage Value]:[Contents Coverage Value]])</f>
        <v>948000</v>
      </c>
      <c r="AJ1479" s="26"/>
    </row>
    <row r="1480" spans="1:36" ht="26" x14ac:dyDescent="0.3">
      <c r="A1480" s="2" t="s">
        <v>148</v>
      </c>
      <c r="B1480" s="2" t="s">
        <v>156</v>
      </c>
      <c r="C1480" s="2" t="s">
        <v>325</v>
      </c>
      <c r="D1480" s="2">
        <v>6951</v>
      </c>
      <c r="E1480" s="2" t="s">
        <v>326</v>
      </c>
      <c r="F1480" s="2" t="s">
        <v>1706</v>
      </c>
      <c r="G1480" s="3">
        <v>7356</v>
      </c>
      <c r="H1480" s="3">
        <v>1000</v>
      </c>
      <c r="I1480" s="71">
        <f>Exposure_Information[[#This Row],[Total  Insured Value]]+Exposure_Information[[#This Row],[Policy Deductible]]</f>
        <v>1001000</v>
      </c>
      <c r="J1480" s="2">
        <v>9330</v>
      </c>
      <c r="K1480" s="3">
        <v>1</v>
      </c>
      <c r="L1480" s="2" t="s">
        <v>1707</v>
      </c>
      <c r="M1480" s="2" t="s">
        <v>1708</v>
      </c>
      <c r="N1480" s="3" t="s">
        <v>1709</v>
      </c>
      <c r="O1480" s="2" t="s">
        <v>436</v>
      </c>
      <c r="P1480" s="2" t="s">
        <v>74</v>
      </c>
      <c r="Q1480" s="3">
        <v>9</v>
      </c>
      <c r="R1480" s="2" t="s">
        <v>127</v>
      </c>
      <c r="S1480" s="3">
        <v>25</v>
      </c>
      <c r="T1480" s="2" t="s">
        <v>10</v>
      </c>
      <c r="U1480" s="3">
        <v>42.809871000000001</v>
      </c>
      <c r="V1480" s="2" t="s">
        <v>10835</v>
      </c>
      <c r="W1480" s="2" t="s">
        <v>149</v>
      </c>
      <c r="X1480" s="3">
        <v>1</v>
      </c>
      <c r="Y1480" s="3" t="str">
        <f>_xlfn.CONCAT(Exposure_Information[[#This Row],[Building Construction Code]]," - ",Exposure_Information[[#This Row],[Type of building construction]])</f>
        <v>RMS - 1</v>
      </c>
      <c r="Z1480" s="3">
        <v>0</v>
      </c>
      <c r="AA1480" s="2">
        <v>1850</v>
      </c>
      <c r="AB1480" s="2" t="s">
        <v>11</v>
      </c>
      <c r="AC1480" s="2">
        <v>37</v>
      </c>
      <c r="AD1480" s="2" t="str">
        <f>_xlfn.CONCAT(Exposure_Information[[#This Row],[Occupany Code]]," - ",Exposure_Information[[#This Row],[Type of building occupancy]])</f>
        <v>ATC - 37</v>
      </c>
      <c r="AE1480" s="5">
        <v>1000000</v>
      </c>
      <c r="AF1480" s="5">
        <v>0</v>
      </c>
      <c r="AG1480" s="5">
        <v>0</v>
      </c>
      <c r="AH1480" s="5">
        <f>SUM(Exposure_Information[[#This Row],[Building Coverage Value]:[Business interruption value]])</f>
        <v>1000000</v>
      </c>
      <c r="AI1480" s="5">
        <f>SUM(Exposure_Information[[#This Row],[Building Coverage Value]:[Contents Coverage Value]])</f>
        <v>1000000</v>
      </c>
      <c r="AJ1480" s="26"/>
    </row>
    <row r="1481" spans="1:36" ht="39" x14ac:dyDescent="0.3">
      <c r="A1481" s="2" t="s">
        <v>148</v>
      </c>
      <c r="B1481" s="2" t="s">
        <v>156</v>
      </c>
      <c r="C1481" s="2" t="s">
        <v>325</v>
      </c>
      <c r="D1481" s="2">
        <v>6948</v>
      </c>
      <c r="E1481" s="2" t="s">
        <v>326</v>
      </c>
      <c r="F1481" s="2" t="s">
        <v>1122</v>
      </c>
      <c r="G1481" s="3">
        <v>2425</v>
      </c>
      <c r="H1481" s="3">
        <v>2500</v>
      </c>
      <c r="I1481" s="71">
        <f>Exposure_Information[[#This Row],[Total  Insured Value]]+Exposure_Information[[#This Row],[Policy Deductible]]</f>
        <v>608500</v>
      </c>
      <c r="J1481" s="2">
        <v>9324</v>
      </c>
      <c r="K1481" s="3">
        <v>1</v>
      </c>
      <c r="L1481" s="2" t="s">
        <v>9</v>
      </c>
      <c r="M1481" s="2" t="s">
        <v>1123</v>
      </c>
      <c r="N1481" s="3" t="s">
        <v>1124</v>
      </c>
      <c r="O1481" s="2" t="s">
        <v>935</v>
      </c>
      <c r="P1481" s="2" t="s">
        <v>224</v>
      </c>
      <c r="Q1481" s="3">
        <v>21</v>
      </c>
      <c r="R1481" s="2" t="s">
        <v>127</v>
      </c>
      <c r="S1481" s="3">
        <v>25</v>
      </c>
      <c r="T1481" s="2" t="s">
        <v>10</v>
      </c>
      <c r="U1481" s="3">
        <v>42.065885999999999</v>
      </c>
      <c r="V1481" s="2" t="s">
        <v>10835</v>
      </c>
      <c r="W1481" s="2" t="s">
        <v>149</v>
      </c>
      <c r="X1481" s="3">
        <v>1</v>
      </c>
      <c r="Y1481" s="3" t="str">
        <f>_xlfn.CONCAT(Exposure_Information[[#This Row],[Building Construction Code]]," - ",Exposure_Information[[#This Row],[Type of building construction]])</f>
        <v>RMS - 1</v>
      </c>
      <c r="Z1481" s="3">
        <v>0</v>
      </c>
      <c r="AA1481" s="2">
        <v>1950</v>
      </c>
      <c r="AB1481" s="2" t="s">
        <v>11</v>
      </c>
      <c r="AC1481" s="2">
        <v>37</v>
      </c>
      <c r="AD1481" s="2" t="str">
        <f>_xlfn.CONCAT(Exposure_Information[[#This Row],[Occupany Code]]," - ",Exposure_Information[[#This Row],[Type of building occupancy]])</f>
        <v>ATC - 37</v>
      </c>
      <c r="AE1481" s="5">
        <v>606000</v>
      </c>
      <c r="AF1481" s="5">
        <v>0</v>
      </c>
      <c r="AG1481" s="5">
        <v>0</v>
      </c>
      <c r="AH1481" s="5">
        <f>SUM(Exposure_Information[[#This Row],[Building Coverage Value]:[Business interruption value]])</f>
        <v>606000</v>
      </c>
      <c r="AI1481" s="5">
        <f>SUM(Exposure_Information[[#This Row],[Building Coverage Value]:[Contents Coverage Value]])</f>
        <v>606000</v>
      </c>
      <c r="AJ1481" s="26"/>
    </row>
    <row r="1482" spans="1:36" ht="26" x14ac:dyDescent="0.3">
      <c r="A1482" s="2" t="s">
        <v>148</v>
      </c>
      <c r="B1482" s="2" t="s">
        <v>156</v>
      </c>
      <c r="C1482" s="2" t="s">
        <v>325</v>
      </c>
      <c r="D1482" s="2">
        <v>6930</v>
      </c>
      <c r="E1482" s="2" t="s">
        <v>326</v>
      </c>
      <c r="F1482" s="2" t="s">
        <v>1517</v>
      </c>
      <c r="G1482" s="3">
        <v>475</v>
      </c>
      <c r="H1482" s="3">
        <v>500</v>
      </c>
      <c r="I1482" s="71">
        <f>Exposure_Information[[#This Row],[Total  Insured Value]]+Exposure_Information[[#This Row],[Policy Deductible]]</f>
        <v>5500</v>
      </c>
      <c r="J1482" s="2">
        <v>9299</v>
      </c>
      <c r="K1482" s="3">
        <v>1</v>
      </c>
      <c r="L1482" s="2" t="s">
        <v>9</v>
      </c>
      <c r="M1482" s="2" t="s">
        <v>1518</v>
      </c>
      <c r="N1482" s="2" t="s">
        <v>1519</v>
      </c>
      <c r="O1482" s="2" t="s">
        <v>1520</v>
      </c>
      <c r="P1482" s="2" t="s">
        <v>221</v>
      </c>
      <c r="Q1482" s="3">
        <v>23</v>
      </c>
      <c r="R1482" s="2" t="s">
        <v>127</v>
      </c>
      <c r="S1482" s="3">
        <v>25</v>
      </c>
      <c r="T1482" s="2" t="s">
        <v>10</v>
      </c>
      <c r="U1482" s="3">
        <v>42.033546999999999</v>
      </c>
      <c r="V1482" s="2" t="s">
        <v>10835</v>
      </c>
      <c r="W1482" s="2" t="s">
        <v>149</v>
      </c>
      <c r="X1482" s="3">
        <v>1</v>
      </c>
      <c r="Y1482" s="3" t="str">
        <f>_xlfn.CONCAT(Exposure_Information[[#This Row],[Building Construction Code]]," - ",Exposure_Information[[#This Row],[Type of building construction]])</f>
        <v>RMS - 1</v>
      </c>
      <c r="Z1482" s="3">
        <v>0</v>
      </c>
      <c r="AA1482" s="2">
        <v>1990</v>
      </c>
      <c r="AB1482" s="2" t="s">
        <v>11</v>
      </c>
      <c r="AC1482" s="2">
        <v>37</v>
      </c>
      <c r="AD1482" s="2" t="str">
        <f>_xlfn.CONCAT(Exposure_Information[[#This Row],[Occupany Code]]," - ",Exposure_Information[[#This Row],[Type of building occupancy]])</f>
        <v>ATC - 37</v>
      </c>
      <c r="AE1482" s="5">
        <v>0</v>
      </c>
      <c r="AF1482" s="5">
        <v>5000</v>
      </c>
      <c r="AG1482" s="5">
        <v>0</v>
      </c>
      <c r="AH1482" s="5">
        <f>SUM(Exposure_Information[[#This Row],[Building Coverage Value]:[Business interruption value]])</f>
        <v>5000</v>
      </c>
      <c r="AI1482" s="5">
        <f>SUM(Exposure_Information[[#This Row],[Building Coverage Value]:[Contents Coverage Value]])</f>
        <v>5000</v>
      </c>
      <c r="AJ1482" s="26"/>
    </row>
    <row r="1483" spans="1:36" ht="26" x14ac:dyDescent="0.3">
      <c r="A1483" s="2" t="s">
        <v>148</v>
      </c>
      <c r="B1483" s="2" t="s">
        <v>156</v>
      </c>
      <c r="C1483" s="2" t="s">
        <v>325</v>
      </c>
      <c r="D1483" s="2">
        <v>16785</v>
      </c>
      <c r="E1483" s="2" t="s">
        <v>367</v>
      </c>
      <c r="F1483" s="2" t="s">
        <v>4481</v>
      </c>
      <c r="G1483" s="3">
        <v>1218</v>
      </c>
      <c r="H1483" s="3">
        <v>1000</v>
      </c>
      <c r="I1483" s="71">
        <f>Exposure_Information[[#This Row],[Total  Insured Value]]+Exposure_Information[[#This Row],[Policy Deductible]]</f>
        <v>501000</v>
      </c>
      <c r="J1483" s="2">
        <v>19853</v>
      </c>
      <c r="K1483" s="3">
        <v>1</v>
      </c>
      <c r="L1483" s="2" t="s">
        <v>9</v>
      </c>
      <c r="M1483" s="2" t="s">
        <v>4482</v>
      </c>
      <c r="N1483" s="3" t="s">
        <v>4483</v>
      </c>
      <c r="O1483" s="2" t="s">
        <v>436</v>
      </c>
      <c r="P1483" s="2" t="s">
        <v>74</v>
      </c>
      <c r="Q1483" s="3">
        <v>9</v>
      </c>
      <c r="R1483" s="2" t="s">
        <v>127</v>
      </c>
      <c r="S1483" s="3">
        <v>25</v>
      </c>
      <c r="T1483" s="2" t="s">
        <v>10</v>
      </c>
      <c r="U1483" s="3">
        <v>42.812164000000003</v>
      </c>
      <c r="V1483" s="2" t="s">
        <v>10835</v>
      </c>
      <c r="W1483" s="2" t="s">
        <v>149</v>
      </c>
      <c r="X1483" s="3">
        <v>1</v>
      </c>
      <c r="Y1483" s="3" t="str">
        <f>_xlfn.CONCAT(Exposure_Information[[#This Row],[Building Construction Code]]," - ",Exposure_Information[[#This Row],[Type of building construction]])</f>
        <v>RMS - 1</v>
      </c>
      <c r="Z1483" s="3">
        <v>0</v>
      </c>
      <c r="AA1483" s="2">
        <v>1950</v>
      </c>
      <c r="AB1483" s="2" t="s">
        <v>11</v>
      </c>
      <c r="AC1483" s="2">
        <v>1</v>
      </c>
      <c r="AD1483" s="2" t="str">
        <f>_xlfn.CONCAT(Exposure_Information[[#This Row],[Occupany Code]]," - ",Exposure_Information[[#This Row],[Type of building occupancy]])</f>
        <v>ATC - 1</v>
      </c>
      <c r="AE1483" s="5">
        <v>500000</v>
      </c>
      <c r="AF1483" s="5">
        <v>0</v>
      </c>
      <c r="AG1483" s="5">
        <v>0</v>
      </c>
      <c r="AH1483" s="5">
        <f>SUM(Exposure_Information[[#This Row],[Building Coverage Value]:[Business interruption value]])</f>
        <v>500000</v>
      </c>
      <c r="AI1483" s="5">
        <f>SUM(Exposure_Information[[#This Row],[Building Coverage Value]:[Contents Coverage Value]])</f>
        <v>500000</v>
      </c>
      <c r="AJ1483" s="26"/>
    </row>
    <row r="1484" spans="1:36" x14ac:dyDescent="0.3">
      <c r="A1484" s="2" t="s">
        <v>148</v>
      </c>
      <c r="B1484" s="2" t="s">
        <v>156</v>
      </c>
      <c r="C1484" s="2" t="s">
        <v>325</v>
      </c>
      <c r="D1484" s="2">
        <v>6929</v>
      </c>
      <c r="E1484" s="2" t="s">
        <v>326</v>
      </c>
      <c r="F1484" s="2" t="s">
        <v>3122</v>
      </c>
      <c r="G1484" s="3">
        <v>3293.419921875</v>
      </c>
      <c r="H1484" s="3">
        <v>1000</v>
      </c>
      <c r="I1484" s="71">
        <f>Exposure_Information[[#This Row],[Total  Insured Value]]+Exposure_Information[[#This Row],[Policy Deductible]]</f>
        <v>2001000</v>
      </c>
      <c r="J1484" s="2">
        <v>9298</v>
      </c>
      <c r="K1484" s="3">
        <v>1</v>
      </c>
      <c r="L1484" s="2" t="s">
        <v>9</v>
      </c>
      <c r="M1484" s="2" t="s">
        <v>3123</v>
      </c>
      <c r="N1484" s="3" t="s">
        <v>3124</v>
      </c>
      <c r="O1484" s="2" t="s">
        <v>96</v>
      </c>
      <c r="P1484" s="2" t="s">
        <v>80</v>
      </c>
      <c r="Q1484" s="3">
        <v>47</v>
      </c>
      <c r="R1484" s="2" t="s">
        <v>25</v>
      </c>
      <c r="S1484" s="3">
        <v>36</v>
      </c>
      <c r="T1484" s="2" t="s">
        <v>10</v>
      </c>
      <c r="U1484" s="3">
        <v>40.663930999999998</v>
      </c>
      <c r="V1484" s="2" t="s">
        <v>10835</v>
      </c>
      <c r="W1484" s="2" t="s">
        <v>149</v>
      </c>
      <c r="X1484" s="3">
        <v>2</v>
      </c>
      <c r="Y1484" s="3" t="str">
        <f>_xlfn.CONCAT(Exposure_Information[[#This Row],[Building Construction Code]]," - ",Exposure_Information[[#This Row],[Type of building construction]])</f>
        <v>RMS - 2</v>
      </c>
      <c r="Z1484" s="3">
        <v>0</v>
      </c>
      <c r="AA1484" s="2">
        <v>2008</v>
      </c>
      <c r="AB1484" s="2" t="s">
        <v>11</v>
      </c>
      <c r="AC1484" s="2">
        <v>37</v>
      </c>
      <c r="AD1484" s="2" t="str">
        <f>_xlfn.CONCAT(Exposure_Information[[#This Row],[Occupany Code]]," - ",Exposure_Information[[#This Row],[Type of building occupancy]])</f>
        <v>ATC - 37</v>
      </c>
      <c r="AE1484" s="5">
        <v>2000000</v>
      </c>
      <c r="AF1484" s="5">
        <v>0</v>
      </c>
      <c r="AG1484" s="5">
        <v>0</v>
      </c>
      <c r="AH1484" s="5">
        <f>SUM(Exposure_Information[[#This Row],[Building Coverage Value]:[Business interruption value]])</f>
        <v>2000000</v>
      </c>
      <c r="AI1484" s="5">
        <f>SUM(Exposure_Information[[#This Row],[Building Coverage Value]:[Contents Coverage Value]])</f>
        <v>2000000</v>
      </c>
      <c r="AJ1484" s="26"/>
    </row>
    <row r="1485" spans="1:36" ht="26" x14ac:dyDescent="0.3">
      <c r="A1485" s="2" t="s">
        <v>148</v>
      </c>
      <c r="B1485" s="2" t="s">
        <v>156</v>
      </c>
      <c r="C1485" s="2" t="s">
        <v>325</v>
      </c>
      <c r="D1485" s="2">
        <v>18063</v>
      </c>
      <c r="E1485" s="2" t="s">
        <v>367</v>
      </c>
      <c r="F1485" s="2" t="s">
        <v>4771</v>
      </c>
      <c r="G1485" s="3">
        <v>1860</v>
      </c>
      <c r="H1485" s="3">
        <v>2500</v>
      </c>
      <c r="I1485" s="71">
        <f>Exposure_Information[[#This Row],[Total  Insured Value]]+Exposure_Information[[#This Row],[Policy Deductible]]</f>
        <v>502500</v>
      </c>
      <c r="J1485" s="2">
        <v>21153</v>
      </c>
      <c r="K1485" s="3">
        <v>1</v>
      </c>
      <c r="L1485" s="2" t="s">
        <v>9</v>
      </c>
      <c r="M1485" s="2" t="s">
        <v>4772</v>
      </c>
      <c r="N1485" s="3" t="s">
        <v>4773</v>
      </c>
      <c r="O1485" s="2" t="s">
        <v>16</v>
      </c>
      <c r="P1485" s="2" t="s">
        <v>74</v>
      </c>
      <c r="Q1485" s="3">
        <v>9</v>
      </c>
      <c r="R1485" s="2" t="s">
        <v>127</v>
      </c>
      <c r="S1485" s="3">
        <v>25</v>
      </c>
      <c r="T1485" s="2" t="s">
        <v>10</v>
      </c>
      <c r="U1485" s="3">
        <v>42.523926000000003</v>
      </c>
      <c r="V1485" s="2" t="s">
        <v>10835</v>
      </c>
      <c r="W1485" s="2" t="s">
        <v>149</v>
      </c>
      <c r="X1485" s="3">
        <v>1</v>
      </c>
      <c r="Y1485" s="3" t="str">
        <f>_xlfn.CONCAT(Exposure_Information[[#This Row],[Building Construction Code]]," - ",Exposure_Information[[#This Row],[Type of building construction]])</f>
        <v>RMS - 1</v>
      </c>
      <c r="Z1485" s="3">
        <v>0</v>
      </c>
      <c r="AA1485" s="2">
        <v>1930</v>
      </c>
      <c r="AB1485" s="2" t="s">
        <v>11</v>
      </c>
      <c r="AC1485" s="2">
        <v>1</v>
      </c>
      <c r="AD1485" s="2" t="str">
        <f>_xlfn.CONCAT(Exposure_Information[[#This Row],[Occupany Code]]," - ",Exposure_Information[[#This Row],[Type of building occupancy]])</f>
        <v>ATC - 1</v>
      </c>
      <c r="AE1485" s="5">
        <v>500000</v>
      </c>
      <c r="AF1485" s="5">
        <v>0</v>
      </c>
      <c r="AG1485" s="5">
        <v>0</v>
      </c>
      <c r="AH1485" s="5">
        <f>SUM(Exposure_Information[[#This Row],[Building Coverage Value]:[Business interruption value]])</f>
        <v>500000</v>
      </c>
      <c r="AI1485" s="5">
        <f>SUM(Exposure_Information[[#This Row],[Building Coverage Value]:[Contents Coverage Value]])</f>
        <v>500000</v>
      </c>
      <c r="AJ1485" s="26"/>
    </row>
    <row r="1486" spans="1:36" ht="26" x14ac:dyDescent="0.3">
      <c r="A1486" s="2" t="s">
        <v>148</v>
      </c>
      <c r="B1486" s="2" t="s">
        <v>156</v>
      </c>
      <c r="C1486" s="2" t="s">
        <v>325</v>
      </c>
      <c r="D1486" s="2">
        <v>109912</v>
      </c>
      <c r="E1486" s="2" t="s">
        <v>4697</v>
      </c>
      <c r="F1486" s="2" t="s">
        <v>7512</v>
      </c>
      <c r="G1486" s="3">
        <v>852</v>
      </c>
      <c r="H1486" s="3">
        <v>1000</v>
      </c>
      <c r="I1486" s="71">
        <f>Exposure_Information[[#This Row],[Total  Insured Value]]+Exposure_Information[[#This Row],[Policy Deductible]]</f>
        <v>500700</v>
      </c>
      <c r="J1486" s="2">
        <v>113042</v>
      </c>
      <c r="K1486" s="3">
        <v>1</v>
      </c>
      <c r="L1486" s="2" t="s">
        <v>9</v>
      </c>
      <c r="M1486" s="2" t="s">
        <v>7513</v>
      </c>
      <c r="N1486" s="3" t="s">
        <v>7514</v>
      </c>
      <c r="O1486" s="2" t="s">
        <v>43</v>
      </c>
      <c r="P1486" s="2" t="s">
        <v>155</v>
      </c>
      <c r="Q1486" s="3">
        <v>1</v>
      </c>
      <c r="R1486" s="2" t="s">
        <v>70</v>
      </c>
      <c r="S1486" s="3">
        <v>9</v>
      </c>
      <c r="T1486" s="2" t="s">
        <v>10</v>
      </c>
      <c r="U1486" s="3">
        <v>41.210600999999997</v>
      </c>
      <c r="V1486" s="2" t="s">
        <v>10835</v>
      </c>
      <c r="W1486" s="2" t="s">
        <v>149</v>
      </c>
      <c r="X1486" s="3">
        <v>1</v>
      </c>
      <c r="Y1486" s="3" t="str">
        <f>_xlfn.CONCAT(Exposure_Information[[#This Row],[Building Construction Code]]," - ",Exposure_Information[[#This Row],[Type of building construction]])</f>
        <v>RMS - 1</v>
      </c>
      <c r="Z1486" s="3">
        <v>0</v>
      </c>
      <c r="AA1486" s="2">
        <v>1970</v>
      </c>
      <c r="AB1486" s="2" t="s">
        <v>11</v>
      </c>
      <c r="AC1486" s="2">
        <v>1</v>
      </c>
      <c r="AD1486" s="2" t="str">
        <f>_xlfn.CONCAT(Exposure_Information[[#This Row],[Occupany Code]]," - ",Exposure_Information[[#This Row],[Type of building occupancy]])</f>
        <v>ATC - 1</v>
      </c>
      <c r="AE1486" s="5">
        <v>263000</v>
      </c>
      <c r="AF1486" s="5">
        <v>184100</v>
      </c>
      <c r="AG1486" s="5">
        <v>52600</v>
      </c>
      <c r="AH1486" s="5">
        <f>SUM(Exposure_Information[[#This Row],[Building Coverage Value]:[Business interruption value]])</f>
        <v>499700</v>
      </c>
      <c r="AI1486" s="5">
        <f>SUM(Exposure_Information[[#This Row],[Building Coverage Value]:[Contents Coverage Value]])</f>
        <v>447100</v>
      </c>
      <c r="AJ1486" s="26"/>
    </row>
    <row r="1487" spans="1:36" ht="26" x14ac:dyDescent="0.3">
      <c r="A1487" s="2" t="s">
        <v>148</v>
      </c>
      <c r="B1487" s="2" t="s">
        <v>156</v>
      </c>
      <c r="C1487" s="2" t="s">
        <v>325</v>
      </c>
      <c r="D1487" s="2">
        <v>110487</v>
      </c>
      <c r="E1487" s="2" t="s">
        <v>4697</v>
      </c>
      <c r="F1487" s="2" t="s">
        <v>8511</v>
      </c>
      <c r="G1487" s="3">
        <v>711</v>
      </c>
      <c r="H1487" s="3">
        <v>500</v>
      </c>
      <c r="I1487" s="71">
        <f>Exposure_Information[[#This Row],[Total  Insured Value]]+Exposure_Information[[#This Row],[Policy Deductible]]</f>
        <v>500200</v>
      </c>
      <c r="J1487" s="2">
        <v>113617</v>
      </c>
      <c r="K1487" s="3">
        <v>1</v>
      </c>
      <c r="L1487" s="2">
        <v>6</v>
      </c>
      <c r="M1487" s="2" t="s">
        <v>8512</v>
      </c>
      <c r="N1487" s="3" t="s">
        <v>8513</v>
      </c>
      <c r="O1487" s="2" t="s">
        <v>560</v>
      </c>
      <c r="P1487" s="2" t="s">
        <v>221</v>
      </c>
      <c r="Q1487" s="3">
        <v>23</v>
      </c>
      <c r="R1487" s="2" t="s">
        <v>127</v>
      </c>
      <c r="S1487" s="3">
        <v>25</v>
      </c>
      <c r="T1487" s="2" t="s">
        <v>10</v>
      </c>
      <c r="U1487" s="3">
        <v>42.132744000000002</v>
      </c>
      <c r="V1487" s="2" t="s">
        <v>10835</v>
      </c>
      <c r="W1487" s="2" t="s">
        <v>149</v>
      </c>
      <c r="X1487" s="3">
        <v>1</v>
      </c>
      <c r="Y1487" s="3" t="str">
        <f>_xlfn.CONCAT(Exposure_Information[[#This Row],[Building Construction Code]]," - ",Exposure_Information[[#This Row],[Type of building construction]])</f>
        <v>RMS - 1</v>
      </c>
      <c r="Z1487" s="3">
        <v>0</v>
      </c>
      <c r="AA1487" s="2">
        <v>2007</v>
      </c>
      <c r="AB1487" s="2" t="s">
        <v>11</v>
      </c>
      <c r="AC1487" s="2">
        <v>1</v>
      </c>
      <c r="AD1487" s="2" t="str">
        <f>_xlfn.CONCAT(Exposure_Information[[#This Row],[Occupany Code]]," - ",Exposure_Information[[#This Row],[Type of building occupancy]])</f>
        <v>ATC - 1</v>
      </c>
      <c r="AE1487" s="5">
        <v>263000</v>
      </c>
      <c r="AF1487" s="5">
        <v>184100</v>
      </c>
      <c r="AG1487" s="5">
        <v>52600</v>
      </c>
      <c r="AH1487" s="5">
        <f>SUM(Exposure_Information[[#This Row],[Building Coverage Value]:[Business interruption value]])</f>
        <v>499700</v>
      </c>
      <c r="AI1487" s="5">
        <f>SUM(Exposure_Information[[#This Row],[Building Coverage Value]:[Contents Coverage Value]])</f>
        <v>447100</v>
      </c>
      <c r="AJ1487" s="26"/>
    </row>
    <row r="1488" spans="1:36" ht="26" x14ac:dyDescent="0.3">
      <c r="A1488" s="2" t="s">
        <v>148</v>
      </c>
      <c r="B1488" s="2" t="s">
        <v>156</v>
      </c>
      <c r="C1488" s="2" t="s">
        <v>325</v>
      </c>
      <c r="D1488" s="2">
        <v>112769</v>
      </c>
      <c r="E1488" s="2" t="s">
        <v>4697</v>
      </c>
      <c r="F1488" s="2" t="s">
        <v>8590</v>
      </c>
      <c r="G1488" s="3">
        <v>902</v>
      </c>
      <c r="H1488" s="3">
        <v>500</v>
      </c>
      <c r="I1488" s="71">
        <f>Exposure_Information[[#This Row],[Total  Insured Value]]+Exposure_Information[[#This Row],[Policy Deductible]]</f>
        <v>500200</v>
      </c>
      <c r="J1488" s="2">
        <v>115899</v>
      </c>
      <c r="K1488" s="3">
        <v>1</v>
      </c>
      <c r="L1488" s="2" t="s">
        <v>9</v>
      </c>
      <c r="M1488" s="2" t="s">
        <v>8591</v>
      </c>
      <c r="N1488" s="3" t="s">
        <v>8592</v>
      </c>
      <c r="O1488" s="2" t="s">
        <v>2285</v>
      </c>
      <c r="P1488" s="2" t="s">
        <v>221</v>
      </c>
      <c r="Q1488" s="3">
        <v>23</v>
      </c>
      <c r="R1488" s="2" t="s">
        <v>127</v>
      </c>
      <c r="S1488" s="3">
        <v>25</v>
      </c>
      <c r="T1488" s="2" t="s">
        <v>10</v>
      </c>
      <c r="U1488" s="3">
        <v>42.132255999999998</v>
      </c>
      <c r="V1488" s="2" t="s">
        <v>10835</v>
      </c>
      <c r="W1488" s="2" t="s">
        <v>149</v>
      </c>
      <c r="X1488" s="3">
        <v>1</v>
      </c>
      <c r="Y1488" s="3" t="str">
        <f>_xlfn.CONCAT(Exposure_Information[[#This Row],[Building Construction Code]]," - ",Exposure_Information[[#This Row],[Type of building construction]])</f>
        <v>RMS - 1</v>
      </c>
      <c r="Z1488" s="3">
        <v>0</v>
      </c>
      <c r="AA1488" s="2">
        <v>1955</v>
      </c>
      <c r="AB1488" s="2" t="s">
        <v>11</v>
      </c>
      <c r="AC1488" s="2">
        <v>1</v>
      </c>
      <c r="AD1488" s="2" t="str">
        <f>_xlfn.CONCAT(Exposure_Information[[#This Row],[Occupany Code]]," - ",Exposure_Information[[#This Row],[Type of building occupancy]])</f>
        <v>ATC - 1</v>
      </c>
      <c r="AE1488" s="5">
        <v>263000</v>
      </c>
      <c r="AF1488" s="5">
        <v>184100</v>
      </c>
      <c r="AG1488" s="5">
        <v>52600</v>
      </c>
      <c r="AH1488" s="5">
        <f>SUM(Exposure_Information[[#This Row],[Building Coverage Value]:[Business interruption value]])</f>
        <v>499700</v>
      </c>
      <c r="AI1488" s="5">
        <f>SUM(Exposure_Information[[#This Row],[Building Coverage Value]:[Contents Coverage Value]])</f>
        <v>447100</v>
      </c>
      <c r="AJ1488" s="26"/>
    </row>
    <row r="1489" spans="1:36" ht="26" x14ac:dyDescent="0.3">
      <c r="A1489" s="2" t="s">
        <v>148</v>
      </c>
      <c r="B1489" s="2" t="s">
        <v>156</v>
      </c>
      <c r="C1489" s="2" t="s">
        <v>325</v>
      </c>
      <c r="D1489" s="2">
        <v>111978</v>
      </c>
      <c r="E1489" s="2" t="s">
        <v>4697</v>
      </c>
      <c r="F1489" s="2" t="s">
        <v>8747</v>
      </c>
      <c r="G1489" s="3">
        <v>837</v>
      </c>
      <c r="H1489" s="3">
        <v>1000</v>
      </c>
      <c r="I1489" s="71">
        <f>Exposure_Information[[#This Row],[Total  Insured Value]]+Exposure_Information[[#This Row],[Policy Deductible]]</f>
        <v>500700</v>
      </c>
      <c r="J1489" s="2">
        <v>115108</v>
      </c>
      <c r="K1489" s="3">
        <v>1</v>
      </c>
      <c r="L1489" s="2" t="s">
        <v>9</v>
      </c>
      <c r="M1489" s="2" t="s">
        <v>8748</v>
      </c>
      <c r="N1489" s="3" t="s">
        <v>8749</v>
      </c>
      <c r="O1489" s="2" t="s">
        <v>330</v>
      </c>
      <c r="P1489" s="2" t="s">
        <v>231</v>
      </c>
      <c r="Q1489" s="3">
        <v>13</v>
      </c>
      <c r="R1489" s="2" t="s">
        <v>127</v>
      </c>
      <c r="S1489" s="3">
        <v>25</v>
      </c>
      <c r="T1489" s="2" t="s">
        <v>10</v>
      </c>
      <c r="U1489" s="3">
        <v>42.161839999999998</v>
      </c>
      <c r="V1489" s="2" t="s">
        <v>10835</v>
      </c>
      <c r="W1489" s="2" t="s">
        <v>149</v>
      </c>
      <c r="X1489" s="3">
        <v>1</v>
      </c>
      <c r="Y1489" s="3" t="str">
        <f>_xlfn.CONCAT(Exposure_Information[[#This Row],[Building Construction Code]]," - ",Exposure_Information[[#This Row],[Type of building construction]])</f>
        <v>RMS - 1</v>
      </c>
      <c r="Z1489" s="3">
        <v>0</v>
      </c>
      <c r="AA1489" s="2">
        <v>1922</v>
      </c>
      <c r="AB1489" s="2" t="s">
        <v>11</v>
      </c>
      <c r="AC1489" s="2">
        <v>1</v>
      </c>
      <c r="AD1489" s="2" t="str">
        <f>_xlfn.CONCAT(Exposure_Information[[#This Row],[Occupany Code]]," - ",Exposure_Information[[#This Row],[Type of building occupancy]])</f>
        <v>ATC - 1</v>
      </c>
      <c r="AE1489" s="5">
        <v>263000</v>
      </c>
      <c r="AF1489" s="5">
        <v>184100</v>
      </c>
      <c r="AG1489" s="5">
        <v>52600</v>
      </c>
      <c r="AH1489" s="5">
        <f>SUM(Exposure_Information[[#This Row],[Building Coverage Value]:[Business interruption value]])</f>
        <v>499700</v>
      </c>
      <c r="AI1489" s="5">
        <f>SUM(Exposure_Information[[#This Row],[Building Coverage Value]:[Contents Coverage Value]])</f>
        <v>447100</v>
      </c>
      <c r="AJ1489" s="26"/>
    </row>
    <row r="1490" spans="1:36" ht="26" x14ac:dyDescent="0.3">
      <c r="A1490" s="2" t="s">
        <v>148</v>
      </c>
      <c r="B1490" s="2" t="s">
        <v>156</v>
      </c>
      <c r="C1490" s="2" t="s">
        <v>325</v>
      </c>
      <c r="D1490" s="2">
        <v>11303</v>
      </c>
      <c r="E1490" s="2" t="s">
        <v>367</v>
      </c>
      <c r="F1490" s="2" t="s">
        <v>1023</v>
      </c>
      <c r="G1490" s="3">
        <v>839</v>
      </c>
      <c r="H1490" s="3">
        <v>250</v>
      </c>
      <c r="I1490" s="71">
        <f>Exposure_Information[[#This Row],[Total  Insured Value]]+Exposure_Information[[#This Row],[Policy Deductible]]</f>
        <v>499750</v>
      </c>
      <c r="J1490" s="2">
        <v>14186</v>
      </c>
      <c r="K1490" s="3">
        <v>1</v>
      </c>
      <c r="L1490" s="2" t="s">
        <v>9</v>
      </c>
      <c r="M1490" s="2" t="s">
        <v>1024</v>
      </c>
      <c r="N1490" s="3" t="s">
        <v>1025</v>
      </c>
      <c r="O1490" s="2" t="s">
        <v>753</v>
      </c>
      <c r="P1490" s="2" t="s">
        <v>28</v>
      </c>
      <c r="Q1490" s="3">
        <v>81</v>
      </c>
      <c r="R1490" s="2" t="s">
        <v>25</v>
      </c>
      <c r="S1490" s="3">
        <v>36</v>
      </c>
      <c r="T1490" s="2" t="s">
        <v>10</v>
      </c>
      <c r="U1490" s="3">
        <v>40.747143000000001</v>
      </c>
      <c r="V1490" s="2" t="s">
        <v>10835</v>
      </c>
      <c r="W1490" s="2" t="s">
        <v>149</v>
      </c>
      <c r="X1490" s="3">
        <v>2</v>
      </c>
      <c r="Y1490" s="3" t="str">
        <f>_xlfn.CONCAT(Exposure_Information[[#This Row],[Building Construction Code]]," - ",Exposure_Information[[#This Row],[Type of building construction]])</f>
        <v>RMS - 2</v>
      </c>
      <c r="Z1490" s="3">
        <v>0</v>
      </c>
      <c r="AA1490" s="2">
        <v>1973</v>
      </c>
      <c r="AB1490" s="2" t="s">
        <v>11</v>
      </c>
      <c r="AC1490" s="2">
        <v>1</v>
      </c>
      <c r="AD1490" s="2" t="str">
        <f>_xlfn.CONCAT(Exposure_Information[[#This Row],[Occupany Code]]," - ",Exposure_Information[[#This Row],[Type of building occupancy]])</f>
        <v>ATC - 1</v>
      </c>
      <c r="AE1490" s="5">
        <v>499500</v>
      </c>
      <c r="AF1490" s="5">
        <v>0</v>
      </c>
      <c r="AG1490" s="5">
        <v>0</v>
      </c>
      <c r="AH1490" s="5">
        <f>SUM(Exposure_Information[[#This Row],[Building Coverage Value]:[Business interruption value]])</f>
        <v>499500</v>
      </c>
      <c r="AI1490" s="5">
        <f>SUM(Exposure_Information[[#This Row],[Building Coverage Value]:[Contents Coverage Value]])</f>
        <v>499500</v>
      </c>
      <c r="AJ1490" s="26"/>
    </row>
    <row r="1491" spans="1:36" ht="39" x14ac:dyDescent="0.3">
      <c r="A1491" s="2" t="s">
        <v>148</v>
      </c>
      <c r="B1491" s="2" t="s">
        <v>156</v>
      </c>
      <c r="C1491" s="2" t="s">
        <v>325</v>
      </c>
      <c r="D1491" s="2">
        <v>106419</v>
      </c>
      <c r="E1491" s="2" t="s">
        <v>4697</v>
      </c>
      <c r="F1491" s="2" t="s">
        <v>5990</v>
      </c>
      <c r="G1491" s="3">
        <v>1149</v>
      </c>
      <c r="H1491" s="3">
        <v>1000</v>
      </c>
      <c r="I1491" s="71">
        <f>Exposure_Information[[#This Row],[Total  Insured Value]]+Exposure_Information[[#This Row],[Policy Deductible]]</f>
        <v>499950</v>
      </c>
      <c r="J1491" s="2">
        <v>109549</v>
      </c>
      <c r="K1491" s="3">
        <v>1</v>
      </c>
      <c r="L1491" s="2" t="s">
        <v>9</v>
      </c>
      <c r="M1491" s="2" t="s">
        <v>5991</v>
      </c>
      <c r="N1491" s="3" t="s">
        <v>5992</v>
      </c>
      <c r="O1491" s="2" t="s">
        <v>389</v>
      </c>
      <c r="P1491" s="2" t="s">
        <v>90</v>
      </c>
      <c r="Q1491" s="3">
        <v>17</v>
      </c>
      <c r="R1491" s="2" t="s">
        <v>127</v>
      </c>
      <c r="S1491" s="3">
        <v>25</v>
      </c>
      <c r="T1491" s="2" t="s">
        <v>10</v>
      </c>
      <c r="U1491" s="3">
        <v>42.633087000000003</v>
      </c>
      <c r="V1491" s="2" t="s">
        <v>10835</v>
      </c>
      <c r="W1491" s="2" t="s">
        <v>149</v>
      </c>
      <c r="X1491" s="3">
        <v>1</v>
      </c>
      <c r="Y1491" s="3" t="str">
        <f>_xlfn.CONCAT(Exposure_Information[[#This Row],[Building Construction Code]]," - ",Exposure_Information[[#This Row],[Type of building construction]])</f>
        <v>RMS - 1</v>
      </c>
      <c r="Z1491" s="3">
        <v>0</v>
      </c>
      <c r="AA1491" s="2">
        <v>1900</v>
      </c>
      <c r="AB1491" s="2" t="s">
        <v>11</v>
      </c>
      <c r="AC1491" s="2">
        <v>1</v>
      </c>
      <c r="AD1491" s="2" t="str">
        <f>_xlfn.CONCAT(Exposure_Information[[#This Row],[Occupany Code]]," - ",Exposure_Information[[#This Row],[Type of building occupancy]])</f>
        <v>ATC - 1</v>
      </c>
      <c r="AE1491" s="5">
        <v>293500</v>
      </c>
      <c r="AF1491" s="5">
        <v>146750</v>
      </c>
      <c r="AG1491" s="5">
        <v>58700</v>
      </c>
      <c r="AH1491" s="5">
        <f>SUM(Exposure_Information[[#This Row],[Building Coverage Value]:[Business interruption value]])</f>
        <v>498950</v>
      </c>
      <c r="AI1491" s="5">
        <f>SUM(Exposure_Information[[#This Row],[Building Coverage Value]:[Contents Coverage Value]])</f>
        <v>440250</v>
      </c>
      <c r="AJ1491" s="26"/>
    </row>
    <row r="1492" spans="1:36" ht="26" x14ac:dyDescent="0.3">
      <c r="A1492" s="2" t="s">
        <v>148</v>
      </c>
      <c r="B1492" s="2" t="s">
        <v>156</v>
      </c>
      <c r="C1492" s="2" t="s">
        <v>325</v>
      </c>
      <c r="D1492" s="2">
        <v>102814</v>
      </c>
      <c r="E1492" s="2" t="s">
        <v>4697</v>
      </c>
      <c r="F1492" s="2" t="s">
        <v>4957</v>
      </c>
      <c r="G1492" s="3">
        <v>1420</v>
      </c>
      <c r="H1492" s="3">
        <v>500</v>
      </c>
      <c r="I1492" s="71">
        <f>Exposure_Information[[#This Row],[Total  Insured Value]]+Exposure_Information[[#This Row],[Policy Deductible]]</f>
        <v>499250</v>
      </c>
      <c r="J1492" s="2">
        <v>105944</v>
      </c>
      <c r="K1492" s="3">
        <v>1</v>
      </c>
      <c r="L1492" s="2" t="s">
        <v>9</v>
      </c>
      <c r="M1492" s="2" t="s">
        <v>4958</v>
      </c>
      <c r="N1492" s="3" t="s">
        <v>4959</v>
      </c>
      <c r="O1492" s="2" t="s">
        <v>273</v>
      </c>
      <c r="P1492" s="2" t="s">
        <v>155</v>
      </c>
      <c r="Q1492" s="3">
        <v>1</v>
      </c>
      <c r="R1492" s="2" t="s">
        <v>70</v>
      </c>
      <c r="S1492" s="3">
        <v>9</v>
      </c>
      <c r="T1492" s="2" t="s">
        <v>10</v>
      </c>
      <c r="U1492" s="3">
        <v>41.054625000000001</v>
      </c>
      <c r="V1492" s="2" t="s">
        <v>10835</v>
      </c>
      <c r="W1492" s="2" t="s">
        <v>149</v>
      </c>
      <c r="X1492" s="3">
        <v>1</v>
      </c>
      <c r="Y1492" s="3" t="str">
        <f>_xlfn.CONCAT(Exposure_Information[[#This Row],[Building Construction Code]]," - ",Exposure_Information[[#This Row],[Type of building construction]])</f>
        <v>RMS - 1</v>
      </c>
      <c r="Z1492" s="3">
        <v>0</v>
      </c>
      <c r="AA1492" s="2">
        <v>1930</v>
      </c>
      <c r="AB1492" s="2" t="s">
        <v>11</v>
      </c>
      <c r="AC1492" s="2">
        <v>1</v>
      </c>
      <c r="AD1492" s="2" t="str">
        <f>_xlfn.CONCAT(Exposure_Information[[#This Row],[Occupany Code]]," - ",Exposure_Information[[#This Row],[Type of building occupancy]])</f>
        <v>ATC - 1</v>
      </c>
      <c r="AE1492" s="5">
        <v>262500</v>
      </c>
      <c r="AF1492" s="5">
        <v>183750</v>
      </c>
      <c r="AG1492" s="5">
        <v>52500</v>
      </c>
      <c r="AH1492" s="5">
        <f>SUM(Exposure_Information[[#This Row],[Building Coverage Value]:[Business interruption value]])</f>
        <v>498750</v>
      </c>
      <c r="AI1492" s="5">
        <f>SUM(Exposure_Information[[#This Row],[Building Coverage Value]:[Contents Coverage Value]])</f>
        <v>446250</v>
      </c>
      <c r="AJ1492" s="26"/>
    </row>
    <row r="1493" spans="1:36" x14ac:dyDescent="0.3">
      <c r="A1493" s="2" t="s">
        <v>148</v>
      </c>
      <c r="B1493" s="2" t="s">
        <v>156</v>
      </c>
      <c r="C1493" s="2" t="s">
        <v>325</v>
      </c>
      <c r="D1493" s="2">
        <v>107620</v>
      </c>
      <c r="E1493" s="2" t="s">
        <v>4697</v>
      </c>
      <c r="F1493" s="2" t="s">
        <v>6157</v>
      </c>
      <c r="G1493" s="3">
        <v>716</v>
      </c>
      <c r="H1493" s="3">
        <v>1000</v>
      </c>
      <c r="I1493" s="71">
        <f>Exposure_Information[[#This Row],[Total  Insured Value]]+Exposure_Information[[#This Row],[Policy Deductible]]</f>
        <v>499750</v>
      </c>
      <c r="J1493" s="2">
        <v>110750</v>
      </c>
      <c r="K1493" s="3">
        <v>1</v>
      </c>
      <c r="L1493" s="2" t="s">
        <v>9</v>
      </c>
      <c r="M1493" s="2" t="s">
        <v>6158</v>
      </c>
      <c r="N1493" s="3" t="s">
        <v>6159</v>
      </c>
      <c r="O1493" s="2" t="s">
        <v>375</v>
      </c>
      <c r="P1493" s="2" t="s">
        <v>224</v>
      </c>
      <c r="Q1493" s="3">
        <v>21</v>
      </c>
      <c r="R1493" s="2" t="s">
        <v>127</v>
      </c>
      <c r="S1493" s="3">
        <v>25</v>
      </c>
      <c r="T1493" s="2" t="s">
        <v>10</v>
      </c>
      <c r="U1493" s="3">
        <v>42.216740000000001</v>
      </c>
      <c r="V1493" s="2" t="s">
        <v>10835</v>
      </c>
      <c r="W1493" s="2" t="s">
        <v>149</v>
      </c>
      <c r="X1493" s="3">
        <v>1</v>
      </c>
      <c r="Y1493" s="3" t="str">
        <f>_xlfn.CONCAT(Exposure_Information[[#This Row],[Building Construction Code]]," - ",Exposure_Information[[#This Row],[Type of building construction]])</f>
        <v>RMS - 1</v>
      </c>
      <c r="Z1493" s="3">
        <v>0</v>
      </c>
      <c r="AA1493" s="2">
        <v>1951</v>
      </c>
      <c r="AB1493" s="2" t="s">
        <v>11</v>
      </c>
      <c r="AC1493" s="2">
        <v>1</v>
      </c>
      <c r="AD1493" s="2" t="str">
        <f>_xlfn.CONCAT(Exposure_Information[[#This Row],[Occupany Code]]," - ",Exposure_Information[[#This Row],[Type of building occupancy]])</f>
        <v>ATC - 1</v>
      </c>
      <c r="AE1493" s="5">
        <v>262500</v>
      </c>
      <c r="AF1493" s="5">
        <v>183750</v>
      </c>
      <c r="AG1493" s="5">
        <v>52500</v>
      </c>
      <c r="AH1493" s="5">
        <f>SUM(Exposure_Information[[#This Row],[Building Coverage Value]:[Business interruption value]])</f>
        <v>498750</v>
      </c>
      <c r="AI1493" s="5">
        <f>SUM(Exposure_Information[[#This Row],[Building Coverage Value]:[Contents Coverage Value]])</f>
        <v>446250</v>
      </c>
      <c r="AJ1493" s="26"/>
    </row>
    <row r="1494" spans="1:36" ht="26" x14ac:dyDescent="0.3">
      <c r="A1494" s="2" t="s">
        <v>148</v>
      </c>
      <c r="B1494" s="2" t="s">
        <v>156</v>
      </c>
      <c r="C1494" s="2" t="s">
        <v>325</v>
      </c>
      <c r="D1494" s="2">
        <v>105731</v>
      </c>
      <c r="E1494" s="2" t="s">
        <v>4697</v>
      </c>
      <c r="F1494" s="2" t="s">
        <v>6263</v>
      </c>
      <c r="G1494" s="3">
        <v>817</v>
      </c>
      <c r="H1494" s="3">
        <v>1000</v>
      </c>
      <c r="I1494" s="71">
        <f>Exposure_Information[[#This Row],[Total  Insured Value]]+Exposure_Information[[#This Row],[Policy Deductible]]</f>
        <v>499750</v>
      </c>
      <c r="J1494" s="2">
        <v>108861</v>
      </c>
      <c r="K1494" s="3">
        <v>1</v>
      </c>
      <c r="L1494" s="2" t="s">
        <v>9</v>
      </c>
      <c r="M1494" s="2" t="s">
        <v>2879</v>
      </c>
      <c r="N1494" s="3" t="s">
        <v>6264</v>
      </c>
      <c r="O1494" s="2" t="s">
        <v>6265</v>
      </c>
      <c r="P1494" s="2" t="s">
        <v>74</v>
      </c>
      <c r="Q1494" s="3">
        <v>9</v>
      </c>
      <c r="R1494" s="2" t="s">
        <v>127</v>
      </c>
      <c r="S1494" s="3">
        <v>25</v>
      </c>
      <c r="T1494" s="2" t="s">
        <v>10</v>
      </c>
      <c r="U1494" s="3">
        <v>42.611322000000001</v>
      </c>
      <c r="V1494" s="2" t="s">
        <v>10835</v>
      </c>
      <c r="W1494" s="2" t="s">
        <v>149</v>
      </c>
      <c r="X1494" s="3">
        <v>1</v>
      </c>
      <c r="Y1494" s="3" t="str">
        <f>_xlfn.CONCAT(Exposure_Information[[#This Row],[Building Construction Code]]," - ",Exposure_Information[[#This Row],[Type of building construction]])</f>
        <v>RMS - 1</v>
      </c>
      <c r="Z1494" s="3">
        <v>0</v>
      </c>
      <c r="AA1494" s="2">
        <v>1952</v>
      </c>
      <c r="AB1494" s="2" t="s">
        <v>11</v>
      </c>
      <c r="AC1494" s="2">
        <v>1</v>
      </c>
      <c r="AD1494" s="2" t="str">
        <f>_xlfn.CONCAT(Exposure_Information[[#This Row],[Occupany Code]]," - ",Exposure_Information[[#This Row],[Type of building occupancy]])</f>
        <v>ATC - 1</v>
      </c>
      <c r="AE1494" s="5">
        <v>262500</v>
      </c>
      <c r="AF1494" s="5">
        <v>183750</v>
      </c>
      <c r="AG1494" s="5">
        <v>52500</v>
      </c>
      <c r="AH1494" s="5">
        <f>SUM(Exposure_Information[[#This Row],[Building Coverage Value]:[Business interruption value]])</f>
        <v>498750</v>
      </c>
      <c r="AI1494" s="5">
        <f>SUM(Exposure_Information[[#This Row],[Building Coverage Value]:[Contents Coverage Value]])</f>
        <v>446250</v>
      </c>
      <c r="AJ1494" s="26"/>
    </row>
    <row r="1495" spans="1:36" x14ac:dyDescent="0.3">
      <c r="A1495" s="2" t="s">
        <v>148</v>
      </c>
      <c r="B1495" s="2" t="s">
        <v>156</v>
      </c>
      <c r="C1495" s="2" t="s">
        <v>325</v>
      </c>
      <c r="D1495" s="2">
        <v>104360</v>
      </c>
      <c r="E1495" s="2" t="s">
        <v>4697</v>
      </c>
      <c r="F1495" s="2" t="s">
        <v>6528</v>
      </c>
      <c r="G1495" s="3">
        <v>769</v>
      </c>
      <c r="H1495" s="3">
        <v>500</v>
      </c>
      <c r="I1495" s="71">
        <f>Exposure_Information[[#This Row],[Total  Insured Value]]+Exposure_Information[[#This Row],[Policy Deductible]]</f>
        <v>499250</v>
      </c>
      <c r="J1495" s="2">
        <v>107490</v>
      </c>
      <c r="K1495" s="3">
        <v>1</v>
      </c>
      <c r="L1495" s="2" t="s">
        <v>9</v>
      </c>
      <c r="M1495" s="2" t="s">
        <v>6529</v>
      </c>
      <c r="N1495" s="3" t="s">
        <v>6530</v>
      </c>
      <c r="O1495" s="2" t="s">
        <v>288</v>
      </c>
      <c r="P1495" s="2" t="s">
        <v>171</v>
      </c>
      <c r="Q1495" s="3">
        <v>27</v>
      </c>
      <c r="R1495" s="2" t="s">
        <v>127</v>
      </c>
      <c r="S1495" s="3">
        <v>25</v>
      </c>
      <c r="T1495" s="2" t="s">
        <v>10</v>
      </c>
      <c r="U1495" s="3">
        <v>42.069915000000002</v>
      </c>
      <c r="V1495" s="2" t="s">
        <v>10835</v>
      </c>
      <c r="W1495" s="2" t="s">
        <v>149</v>
      </c>
      <c r="X1495" s="3">
        <v>1</v>
      </c>
      <c r="Y1495" s="3" t="str">
        <f>_xlfn.CONCAT(Exposure_Information[[#This Row],[Building Construction Code]]," - ",Exposure_Information[[#This Row],[Type of building construction]])</f>
        <v>RMS - 1</v>
      </c>
      <c r="Z1495" s="3">
        <v>0</v>
      </c>
      <c r="AA1495" s="2">
        <v>1978</v>
      </c>
      <c r="AB1495" s="2" t="s">
        <v>11</v>
      </c>
      <c r="AC1495" s="2">
        <v>1</v>
      </c>
      <c r="AD1495" s="2" t="str">
        <f>_xlfn.CONCAT(Exposure_Information[[#This Row],[Occupany Code]]," - ",Exposure_Information[[#This Row],[Type of building occupancy]])</f>
        <v>ATC - 1</v>
      </c>
      <c r="AE1495" s="5">
        <v>262500</v>
      </c>
      <c r="AF1495" s="5">
        <v>183750</v>
      </c>
      <c r="AG1495" s="5">
        <v>52500</v>
      </c>
      <c r="AH1495" s="5">
        <f>SUM(Exposure_Information[[#This Row],[Building Coverage Value]:[Business interruption value]])</f>
        <v>498750</v>
      </c>
      <c r="AI1495" s="5">
        <f>SUM(Exposure_Information[[#This Row],[Building Coverage Value]:[Contents Coverage Value]])</f>
        <v>446250</v>
      </c>
      <c r="AJ1495" s="26"/>
    </row>
    <row r="1496" spans="1:36" ht="39" x14ac:dyDescent="0.3">
      <c r="A1496" s="2" t="s">
        <v>148</v>
      </c>
      <c r="B1496" s="2" t="s">
        <v>156</v>
      </c>
      <c r="C1496" s="2" t="s">
        <v>325</v>
      </c>
      <c r="D1496" s="2">
        <v>105333</v>
      </c>
      <c r="E1496" s="2" t="s">
        <v>4697</v>
      </c>
      <c r="F1496" s="2" t="s">
        <v>7103</v>
      </c>
      <c r="G1496" s="3">
        <v>668</v>
      </c>
      <c r="H1496" s="3">
        <v>1000</v>
      </c>
      <c r="I1496" s="71">
        <f>Exposure_Information[[#This Row],[Total  Insured Value]]+Exposure_Information[[#This Row],[Policy Deductible]]</f>
        <v>499750</v>
      </c>
      <c r="J1496" s="2">
        <v>108463</v>
      </c>
      <c r="K1496" s="3">
        <v>1</v>
      </c>
      <c r="L1496" s="2" t="s">
        <v>9</v>
      </c>
      <c r="M1496" s="2" t="s">
        <v>7104</v>
      </c>
      <c r="N1496" s="3" t="s">
        <v>7105</v>
      </c>
      <c r="O1496" s="2" t="s">
        <v>270</v>
      </c>
      <c r="P1496" s="2" t="s">
        <v>155</v>
      </c>
      <c r="Q1496" s="3">
        <v>1</v>
      </c>
      <c r="R1496" s="2" t="s">
        <v>70</v>
      </c>
      <c r="S1496" s="3">
        <v>9</v>
      </c>
      <c r="T1496" s="2" t="s">
        <v>10</v>
      </c>
      <c r="U1496" s="3">
        <v>41.447603000000001</v>
      </c>
      <c r="V1496" s="2" t="s">
        <v>10835</v>
      </c>
      <c r="W1496" s="2" t="s">
        <v>149</v>
      </c>
      <c r="X1496" s="3">
        <v>1</v>
      </c>
      <c r="Y1496" s="3" t="str">
        <f>_xlfn.CONCAT(Exposure_Information[[#This Row],[Building Construction Code]]," - ",Exposure_Information[[#This Row],[Type of building construction]])</f>
        <v>RMS - 1</v>
      </c>
      <c r="Z1496" s="3">
        <v>0</v>
      </c>
      <c r="AA1496" s="2">
        <v>1976</v>
      </c>
      <c r="AB1496" s="2" t="s">
        <v>11</v>
      </c>
      <c r="AC1496" s="2">
        <v>1</v>
      </c>
      <c r="AD1496" s="2" t="str">
        <f>_xlfn.CONCAT(Exposure_Information[[#This Row],[Occupany Code]]," - ",Exposure_Information[[#This Row],[Type of building occupancy]])</f>
        <v>ATC - 1</v>
      </c>
      <c r="AE1496" s="5">
        <v>262500</v>
      </c>
      <c r="AF1496" s="5">
        <v>183750</v>
      </c>
      <c r="AG1496" s="5">
        <v>52500</v>
      </c>
      <c r="AH1496" s="5">
        <f>SUM(Exposure_Information[[#This Row],[Building Coverage Value]:[Business interruption value]])</f>
        <v>498750</v>
      </c>
      <c r="AI1496" s="5">
        <f>SUM(Exposure_Information[[#This Row],[Building Coverage Value]:[Contents Coverage Value]])</f>
        <v>446250</v>
      </c>
      <c r="AJ1496" s="26"/>
    </row>
    <row r="1497" spans="1:36" ht="26" x14ac:dyDescent="0.3">
      <c r="A1497" s="2" t="s">
        <v>148</v>
      </c>
      <c r="B1497" s="2" t="s">
        <v>156</v>
      </c>
      <c r="C1497" s="2" t="s">
        <v>325</v>
      </c>
      <c r="D1497" s="2">
        <v>106082</v>
      </c>
      <c r="E1497" s="2" t="s">
        <v>4697</v>
      </c>
      <c r="F1497" s="2" t="s">
        <v>7797</v>
      </c>
      <c r="G1497" s="3">
        <v>613</v>
      </c>
      <c r="H1497" s="3">
        <v>500</v>
      </c>
      <c r="I1497" s="71">
        <f>Exposure_Information[[#This Row],[Total  Insured Value]]+Exposure_Information[[#This Row],[Policy Deductible]]</f>
        <v>499250</v>
      </c>
      <c r="J1497" s="2">
        <v>109212</v>
      </c>
      <c r="K1497" s="3">
        <v>1</v>
      </c>
      <c r="L1497" s="2" t="s">
        <v>9</v>
      </c>
      <c r="M1497" s="2" t="s">
        <v>7798</v>
      </c>
      <c r="N1497" s="3" t="s">
        <v>7799</v>
      </c>
      <c r="O1497" s="2" t="s">
        <v>1044</v>
      </c>
      <c r="P1497" s="2" t="s">
        <v>90</v>
      </c>
      <c r="Q1497" s="3">
        <v>17</v>
      </c>
      <c r="R1497" s="2" t="s">
        <v>127</v>
      </c>
      <c r="S1497" s="3">
        <v>25</v>
      </c>
      <c r="T1497" s="2" t="s">
        <v>10</v>
      </c>
      <c r="U1497" s="3">
        <v>42.286192999999997</v>
      </c>
      <c r="V1497" s="2" t="s">
        <v>10835</v>
      </c>
      <c r="W1497" s="2" t="s">
        <v>149</v>
      </c>
      <c r="X1497" s="3">
        <v>1</v>
      </c>
      <c r="Y1497" s="3" t="str">
        <f>_xlfn.CONCAT(Exposure_Information[[#This Row],[Building Construction Code]]," - ",Exposure_Information[[#This Row],[Type of building construction]])</f>
        <v>RMS - 1</v>
      </c>
      <c r="Z1497" s="3">
        <v>0</v>
      </c>
      <c r="AA1497" s="2">
        <v>1952</v>
      </c>
      <c r="AB1497" s="2" t="s">
        <v>11</v>
      </c>
      <c r="AC1497" s="2">
        <v>1</v>
      </c>
      <c r="AD1497" s="2" t="str">
        <f>_xlfn.CONCAT(Exposure_Information[[#This Row],[Occupany Code]]," - ",Exposure_Information[[#This Row],[Type of building occupancy]])</f>
        <v>ATC - 1</v>
      </c>
      <c r="AE1497" s="5">
        <v>262500</v>
      </c>
      <c r="AF1497" s="5">
        <v>183750</v>
      </c>
      <c r="AG1497" s="5">
        <v>52500</v>
      </c>
      <c r="AH1497" s="5">
        <f>SUM(Exposure_Information[[#This Row],[Building Coverage Value]:[Business interruption value]])</f>
        <v>498750</v>
      </c>
      <c r="AI1497" s="5">
        <f>SUM(Exposure_Information[[#This Row],[Building Coverage Value]:[Contents Coverage Value]])</f>
        <v>446250</v>
      </c>
      <c r="AJ1497" s="26"/>
    </row>
    <row r="1498" spans="1:36" ht="26" x14ac:dyDescent="0.3">
      <c r="A1498" s="2" t="s">
        <v>148</v>
      </c>
      <c r="B1498" s="2" t="s">
        <v>156</v>
      </c>
      <c r="C1498" s="2" t="s">
        <v>325</v>
      </c>
      <c r="D1498" s="2">
        <v>114996</v>
      </c>
      <c r="E1498" s="2" t="s">
        <v>4697</v>
      </c>
      <c r="F1498" s="2" t="s">
        <v>7876</v>
      </c>
      <c r="G1498" s="3">
        <v>1044</v>
      </c>
      <c r="H1498" s="3">
        <v>250</v>
      </c>
      <c r="I1498" s="71">
        <f>Exposure_Information[[#This Row],[Total  Insured Value]]+Exposure_Information[[#This Row],[Policy Deductible]]</f>
        <v>499000</v>
      </c>
      <c r="J1498" s="2">
        <v>118126</v>
      </c>
      <c r="K1498" s="3">
        <v>1</v>
      </c>
      <c r="L1498" s="2" t="s">
        <v>9</v>
      </c>
      <c r="M1498" s="2" t="s">
        <v>7877</v>
      </c>
      <c r="N1498" s="3" t="s">
        <v>7878</v>
      </c>
      <c r="O1498" s="2" t="s">
        <v>2586</v>
      </c>
      <c r="P1498" s="2" t="s">
        <v>69</v>
      </c>
      <c r="Q1498" s="3">
        <v>3</v>
      </c>
      <c r="R1498" s="2" t="s">
        <v>70</v>
      </c>
      <c r="S1498" s="3">
        <v>9</v>
      </c>
      <c r="T1498" s="2" t="s">
        <v>10</v>
      </c>
      <c r="U1498" s="3">
        <v>41.656998000000002</v>
      </c>
      <c r="V1498" s="2" t="s">
        <v>10835</v>
      </c>
      <c r="W1498" s="2" t="s">
        <v>149</v>
      </c>
      <c r="X1498" s="3">
        <v>1</v>
      </c>
      <c r="Y1498" s="3" t="str">
        <f>_xlfn.CONCAT(Exposure_Information[[#This Row],[Building Construction Code]]," - ",Exposure_Information[[#This Row],[Type of building construction]])</f>
        <v>RMS - 1</v>
      </c>
      <c r="Z1498" s="3">
        <v>0</v>
      </c>
      <c r="AA1498" s="2">
        <v>1952</v>
      </c>
      <c r="AB1498" s="2" t="s">
        <v>11</v>
      </c>
      <c r="AC1498" s="2">
        <v>1</v>
      </c>
      <c r="AD1498" s="2" t="str">
        <f>_xlfn.CONCAT(Exposure_Information[[#This Row],[Occupany Code]]," - ",Exposure_Information[[#This Row],[Type of building occupancy]])</f>
        <v>ATC - 1</v>
      </c>
      <c r="AE1498" s="5">
        <v>262500</v>
      </c>
      <c r="AF1498" s="5">
        <v>183750</v>
      </c>
      <c r="AG1498" s="5">
        <v>52500</v>
      </c>
      <c r="AH1498" s="5">
        <f>SUM(Exposure_Information[[#This Row],[Building Coverage Value]:[Business interruption value]])</f>
        <v>498750</v>
      </c>
      <c r="AI1498" s="5">
        <f>SUM(Exposure_Information[[#This Row],[Building Coverage Value]:[Contents Coverage Value]])</f>
        <v>446250</v>
      </c>
      <c r="AJ1498" s="26"/>
    </row>
    <row r="1499" spans="1:36" ht="39" x14ac:dyDescent="0.3">
      <c r="A1499" s="2" t="s">
        <v>148</v>
      </c>
      <c r="B1499" s="2" t="s">
        <v>156</v>
      </c>
      <c r="C1499" s="2" t="s">
        <v>325</v>
      </c>
      <c r="D1499" s="2">
        <v>119564</v>
      </c>
      <c r="E1499" s="2" t="s">
        <v>4697</v>
      </c>
      <c r="F1499" s="2" t="s">
        <v>10485</v>
      </c>
      <c r="G1499" s="3">
        <v>770</v>
      </c>
      <c r="H1499" s="3">
        <v>500</v>
      </c>
      <c r="I1499" s="71">
        <f>Exposure_Information[[#This Row],[Total  Insured Value]]+Exposure_Information[[#This Row],[Policy Deductible]]</f>
        <v>499250</v>
      </c>
      <c r="J1499" s="2">
        <v>122694</v>
      </c>
      <c r="K1499" s="3">
        <v>1</v>
      </c>
      <c r="L1499" s="2" t="s">
        <v>9</v>
      </c>
      <c r="M1499" s="2" t="s">
        <v>10486</v>
      </c>
      <c r="N1499" s="3" t="s">
        <v>10487</v>
      </c>
      <c r="O1499" s="2" t="s">
        <v>1044</v>
      </c>
      <c r="P1499" s="2" t="s">
        <v>90</v>
      </c>
      <c r="Q1499" s="3">
        <v>17</v>
      </c>
      <c r="R1499" s="2" t="s">
        <v>127</v>
      </c>
      <c r="S1499" s="3">
        <v>25</v>
      </c>
      <c r="T1499" s="2" t="s">
        <v>10</v>
      </c>
      <c r="U1499" s="3">
        <v>42.289752999999997</v>
      </c>
      <c r="V1499" s="2" t="s">
        <v>10835</v>
      </c>
      <c r="W1499" s="2" t="s">
        <v>149</v>
      </c>
      <c r="X1499" s="3">
        <v>1</v>
      </c>
      <c r="Y1499" s="3" t="str">
        <f>_xlfn.CONCAT(Exposure_Information[[#This Row],[Building Construction Code]]," - ",Exposure_Information[[#This Row],[Type of building construction]])</f>
        <v>RMS - 1</v>
      </c>
      <c r="Z1499" s="3">
        <v>0</v>
      </c>
      <c r="AA1499" s="2">
        <v>1954</v>
      </c>
      <c r="AB1499" s="2" t="s">
        <v>11</v>
      </c>
      <c r="AC1499" s="2">
        <v>1</v>
      </c>
      <c r="AD1499" s="2" t="str">
        <f>_xlfn.CONCAT(Exposure_Information[[#This Row],[Occupany Code]]," - ",Exposure_Information[[#This Row],[Type of building occupancy]])</f>
        <v>ATC - 1</v>
      </c>
      <c r="AE1499" s="5">
        <v>262500</v>
      </c>
      <c r="AF1499" s="5">
        <v>183750</v>
      </c>
      <c r="AG1499" s="5">
        <v>52500</v>
      </c>
      <c r="AH1499" s="5">
        <f>SUM(Exposure_Information[[#This Row],[Building Coverage Value]:[Business interruption value]])</f>
        <v>498750</v>
      </c>
      <c r="AI1499" s="5">
        <f>SUM(Exposure_Information[[#This Row],[Building Coverage Value]:[Contents Coverage Value]])</f>
        <v>446250</v>
      </c>
      <c r="AJ1499" s="26"/>
    </row>
    <row r="1500" spans="1:36" ht="26" x14ac:dyDescent="0.3">
      <c r="A1500" s="2" t="s">
        <v>148</v>
      </c>
      <c r="B1500" s="2" t="s">
        <v>156</v>
      </c>
      <c r="C1500" s="2" t="s">
        <v>325</v>
      </c>
      <c r="D1500" s="2">
        <v>107829</v>
      </c>
      <c r="E1500" s="2" t="s">
        <v>4697</v>
      </c>
      <c r="F1500" s="2" t="s">
        <v>8120</v>
      </c>
      <c r="G1500" s="3">
        <v>937</v>
      </c>
      <c r="H1500" s="3">
        <v>500</v>
      </c>
      <c r="I1500" s="71">
        <f>Exposure_Information[[#This Row],[Total  Insured Value]]+Exposure_Information[[#This Row],[Policy Deductible]]</f>
        <v>498300</v>
      </c>
      <c r="J1500" s="2">
        <v>110959</v>
      </c>
      <c r="K1500" s="3">
        <v>1</v>
      </c>
      <c r="L1500" s="2" t="s">
        <v>9</v>
      </c>
      <c r="M1500" s="2" t="s">
        <v>8121</v>
      </c>
      <c r="N1500" s="3" t="s">
        <v>8122</v>
      </c>
      <c r="O1500" s="2" t="s">
        <v>2485</v>
      </c>
      <c r="P1500" s="2" t="s">
        <v>221</v>
      </c>
      <c r="Q1500" s="3">
        <v>23</v>
      </c>
      <c r="R1500" s="2" t="s">
        <v>127</v>
      </c>
      <c r="S1500" s="3">
        <v>25</v>
      </c>
      <c r="T1500" s="2" t="s">
        <v>10</v>
      </c>
      <c r="U1500" s="3">
        <v>41.879330000000003</v>
      </c>
      <c r="V1500" s="2" t="s">
        <v>10835</v>
      </c>
      <c r="W1500" s="2" t="s">
        <v>149</v>
      </c>
      <c r="X1500" s="3">
        <v>1</v>
      </c>
      <c r="Y1500" s="3" t="str">
        <f>_xlfn.CONCAT(Exposure_Information[[#This Row],[Building Construction Code]]," - ",Exposure_Information[[#This Row],[Type of building construction]])</f>
        <v>RMS - 1</v>
      </c>
      <c r="Z1500" s="3">
        <v>0</v>
      </c>
      <c r="AA1500" s="2">
        <v>1960</v>
      </c>
      <c r="AB1500" s="2" t="s">
        <v>11</v>
      </c>
      <c r="AC1500" s="2">
        <v>1</v>
      </c>
      <c r="AD1500" s="2" t="str">
        <f>_xlfn.CONCAT(Exposure_Information[[#This Row],[Occupany Code]]," - ",Exposure_Information[[#This Row],[Type of building occupancy]])</f>
        <v>ATC - 1</v>
      </c>
      <c r="AE1500" s="5">
        <v>262000</v>
      </c>
      <c r="AF1500" s="5">
        <v>183400</v>
      </c>
      <c r="AG1500" s="5">
        <v>52400</v>
      </c>
      <c r="AH1500" s="5">
        <f>SUM(Exposure_Information[[#This Row],[Building Coverage Value]:[Business interruption value]])</f>
        <v>497800</v>
      </c>
      <c r="AI1500" s="5">
        <f>SUM(Exposure_Information[[#This Row],[Building Coverage Value]:[Contents Coverage Value]])</f>
        <v>445400</v>
      </c>
      <c r="AJ1500" s="26"/>
    </row>
    <row r="1501" spans="1:36" ht="39" x14ac:dyDescent="0.3">
      <c r="A1501" s="2" t="s">
        <v>148</v>
      </c>
      <c r="B1501" s="2" t="s">
        <v>156</v>
      </c>
      <c r="C1501" s="2" t="s">
        <v>325</v>
      </c>
      <c r="D1501" s="2">
        <v>110748</v>
      </c>
      <c r="E1501" s="2" t="s">
        <v>4697</v>
      </c>
      <c r="F1501" s="2" t="s">
        <v>8562</v>
      </c>
      <c r="G1501" s="3">
        <v>1036</v>
      </c>
      <c r="H1501" s="3">
        <v>1000</v>
      </c>
      <c r="I1501" s="71">
        <f>Exposure_Information[[#This Row],[Total  Insured Value]]+Exposure_Information[[#This Row],[Policy Deductible]]</f>
        <v>498800</v>
      </c>
      <c r="J1501" s="2">
        <v>113878</v>
      </c>
      <c r="K1501" s="3">
        <v>1</v>
      </c>
      <c r="L1501" s="2" t="s">
        <v>9</v>
      </c>
      <c r="M1501" s="2" t="s">
        <v>8563</v>
      </c>
      <c r="N1501" s="3" t="s">
        <v>8564</v>
      </c>
      <c r="O1501" s="2" t="s">
        <v>210</v>
      </c>
      <c r="P1501" s="2" t="s">
        <v>155</v>
      </c>
      <c r="Q1501" s="3">
        <v>1</v>
      </c>
      <c r="R1501" s="2" t="s">
        <v>70</v>
      </c>
      <c r="S1501" s="3">
        <v>9</v>
      </c>
      <c r="T1501" s="2" t="s">
        <v>10</v>
      </c>
      <c r="U1501" s="3">
        <v>41.31429</v>
      </c>
      <c r="V1501" s="2" t="s">
        <v>10835</v>
      </c>
      <c r="W1501" s="2" t="s">
        <v>149</v>
      </c>
      <c r="X1501" s="3">
        <v>1</v>
      </c>
      <c r="Y1501" s="3" t="str">
        <f>_xlfn.CONCAT(Exposure_Information[[#This Row],[Building Construction Code]]," - ",Exposure_Information[[#This Row],[Type of building construction]])</f>
        <v>RMS - 1</v>
      </c>
      <c r="Z1501" s="3">
        <v>0</v>
      </c>
      <c r="AA1501" s="2">
        <v>1958</v>
      </c>
      <c r="AB1501" s="2" t="s">
        <v>11</v>
      </c>
      <c r="AC1501" s="2">
        <v>1</v>
      </c>
      <c r="AD1501" s="2" t="str">
        <f>_xlfn.CONCAT(Exposure_Information[[#This Row],[Occupany Code]]," - ",Exposure_Information[[#This Row],[Type of building occupancy]])</f>
        <v>ATC - 1</v>
      </c>
      <c r="AE1501" s="5">
        <v>262000</v>
      </c>
      <c r="AF1501" s="5">
        <v>183400</v>
      </c>
      <c r="AG1501" s="5">
        <v>52400</v>
      </c>
      <c r="AH1501" s="5">
        <f>SUM(Exposure_Information[[#This Row],[Building Coverage Value]:[Business interruption value]])</f>
        <v>497800</v>
      </c>
      <c r="AI1501" s="5">
        <f>SUM(Exposure_Information[[#This Row],[Building Coverage Value]:[Contents Coverage Value]])</f>
        <v>445400</v>
      </c>
      <c r="AJ1501" s="26"/>
    </row>
    <row r="1502" spans="1:36" ht="39" x14ac:dyDescent="0.3">
      <c r="A1502" s="2" t="s">
        <v>148</v>
      </c>
      <c r="B1502" s="2" t="s">
        <v>156</v>
      </c>
      <c r="C1502" s="2" t="s">
        <v>325</v>
      </c>
      <c r="D1502" s="2">
        <v>6923</v>
      </c>
      <c r="E1502" s="2" t="s">
        <v>326</v>
      </c>
      <c r="F1502" s="2" t="s">
        <v>808</v>
      </c>
      <c r="G1502" s="3">
        <v>1969</v>
      </c>
      <c r="H1502" s="3">
        <v>2500</v>
      </c>
      <c r="I1502" s="71">
        <f>Exposure_Information[[#This Row],[Total  Insured Value]]+Exposure_Information[[#This Row],[Policy Deductible]]</f>
        <v>452500</v>
      </c>
      <c r="J1502" s="2">
        <v>9290</v>
      </c>
      <c r="K1502" s="3">
        <v>1</v>
      </c>
      <c r="L1502" s="2" t="s">
        <v>9</v>
      </c>
      <c r="M1502" s="2" t="s">
        <v>809</v>
      </c>
      <c r="N1502" s="3" t="s">
        <v>810</v>
      </c>
      <c r="O1502" s="2" t="s">
        <v>424</v>
      </c>
      <c r="P1502" s="2" t="s">
        <v>257</v>
      </c>
      <c r="Q1502" s="3">
        <v>7</v>
      </c>
      <c r="R1502" s="2" t="s">
        <v>248</v>
      </c>
      <c r="S1502" s="3">
        <v>44</v>
      </c>
      <c r="T1502" s="2" t="s">
        <v>10</v>
      </c>
      <c r="U1502" s="3">
        <v>41.847318000000001</v>
      </c>
      <c r="V1502" s="2" t="s">
        <v>10835</v>
      </c>
      <c r="W1502" s="2" t="s">
        <v>149</v>
      </c>
      <c r="X1502" s="3">
        <v>1</v>
      </c>
      <c r="Y1502" s="3" t="str">
        <f>_xlfn.CONCAT(Exposure_Information[[#This Row],[Building Construction Code]]," - ",Exposure_Information[[#This Row],[Type of building construction]])</f>
        <v>RMS - 1</v>
      </c>
      <c r="Z1502" s="3">
        <v>0</v>
      </c>
      <c r="AA1502" s="2">
        <v>1930</v>
      </c>
      <c r="AB1502" s="2" t="s">
        <v>11</v>
      </c>
      <c r="AC1502" s="2">
        <v>37</v>
      </c>
      <c r="AD1502" s="2" t="str">
        <f>_xlfn.CONCAT(Exposure_Information[[#This Row],[Occupany Code]]," - ",Exposure_Information[[#This Row],[Type of building occupancy]])</f>
        <v>ATC - 37</v>
      </c>
      <c r="AE1502" s="5">
        <v>450000</v>
      </c>
      <c r="AF1502" s="5">
        <v>0</v>
      </c>
      <c r="AG1502" s="5">
        <v>0</v>
      </c>
      <c r="AH1502" s="5">
        <f>SUM(Exposure_Information[[#This Row],[Building Coverage Value]:[Business interruption value]])</f>
        <v>450000</v>
      </c>
      <c r="AI1502" s="5">
        <f>SUM(Exposure_Information[[#This Row],[Building Coverage Value]:[Contents Coverage Value]])</f>
        <v>450000</v>
      </c>
      <c r="AJ1502" s="26"/>
    </row>
    <row r="1503" spans="1:36" ht="26" x14ac:dyDescent="0.3">
      <c r="A1503" s="2" t="s">
        <v>148</v>
      </c>
      <c r="B1503" s="2" t="s">
        <v>156</v>
      </c>
      <c r="C1503" s="2" t="s">
        <v>325</v>
      </c>
      <c r="D1503" s="2">
        <v>11433</v>
      </c>
      <c r="E1503" s="2" t="s">
        <v>367</v>
      </c>
      <c r="F1503" s="2" t="s">
        <v>1261</v>
      </c>
      <c r="G1503" s="3">
        <v>2351</v>
      </c>
      <c r="H1503" s="3">
        <v>1000</v>
      </c>
      <c r="I1503" s="71">
        <f>Exposure_Information[[#This Row],[Total  Insured Value]]+Exposure_Information[[#This Row],[Policy Deductible]]</f>
        <v>496000</v>
      </c>
      <c r="J1503" s="2">
        <v>14316</v>
      </c>
      <c r="K1503" s="3">
        <v>1</v>
      </c>
      <c r="L1503" s="2" t="s">
        <v>9</v>
      </c>
      <c r="M1503" s="2" t="s">
        <v>1262</v>
      </c>
      <c r="N1503" s="3" t="s">
        <v>1263</v>
      </c>
      <c r="O1503" s="2" t="s">
        <v>420</v>
      </c>
      <c r="P1503" s="2" t="s">
        <v>72</v>
      </c>
      <c r="Q1503" s="3">
        <v>25</v>
      </c>
      <c r="R1503" s="2" t="s">
        <v>127</v>
      </c>
      <c r="S1503" s="3">
        <v>25</v>
      </c>
      <c r="T1503" s="2" t="s">
        <v>10</v>
      </c>
      <c r="U1503" s="3">
        <v>42.333376999999999</v>
      </c>
      <c r="V1503" s="2" t="s">
        <v>10835</v>
      </c>
      <c r="W1503" s="2" t="s">
        <v>149</v>
      </c>
      <c r="X1503" s="3">
        <v>1</v>
      </c>
      <c r="Y1503" s="3" t="str">
        <f>_xlfn.CONCAT(Exposure_Information[[#This Row],[Building Construction Code]]," - ",Exposure_Information[[#This Row],[Type of building construction]])</f>
        <v>RMS - 1</v>
      </c>
      <c r="Z1503" s="3">
        <v>0</v>
      </c>
      <c r="AA1503" s="2">
        <v>1910</v>
      </c>
      <c r="AB1503" s="2" t="s">
        <v>11</v>
      </c>
      <c r="AC1503" s="2">
        <v>1</v>
      </c>
      <c r="AD1503" s="2" t="str">
        <f>_xlfn.CONCAT(Exposure_Information[[#This Row],[Occupany Code]]," - ",Exposure_Information[[#This Row],[Type of building occupancy]])</f>
        <v>ATC - 1</v>
      </c>
      <c r="AE1503" s="5">
        <v>495000</v>
      </c>
      <c r="AF1503" s="5">
        <v>0</v>
      </c>
      <c r="AG1503" s="5">
        <v>0</v>
      </c>
      <c r="AH1503" s="5">
        <f>SUM(Exposure_Information[[#This Row],[Building Coverage Value]:[Business interruption value]])</f>
        <v>495000</v>
      </c>
      <c r="AI1503" s="5">
        <f>SUM(Exposure_Information[[#This Row],[Building Coverage Value]:[Contents Coverage Value]])</f>
        <v>495000</v>
      </c>
      <c r="AJ1503" s="26"/>
    </row>
    <row r="1504" spans="1:36" ht="39" x14ac:dyDescent="0.3">
      <c r="A1504" s="2" t="s">
        <v>148</v>
      </c>
      <c r="B1504" s="2" t="s">
        <v>156</v>
      </c>
      <c r="C1504" s="2" t="s">
        <v>325</v>
      </c>
      <c r="D1504" s="2">
        <v>16524</v>
      </c>
      <c r="E1504" s="2" t="s">
        <v>367</v>
      </c>
      <c r="F1504" s="2" t="s">
        <v>3669</v>
      </c>
      <c r="G1504" s="3">
        <v>1740</v>
      </c>
      <c r="H1504" s="3">
        <v>500</v>
      </c>
      <c r="I1504" s="71">
        <f>Exposure_Information[[#This Row],[Total  Insured Value]]+Exposure_Information[[#This Row],[Policy Deductible]]</f>
        <v>495000</v>
      </c>
      <c r="J1504" s="2">
        <v>19590</v>
      </c>
      <c r="K1504" s="3">
        <v>1</v>
      </c>
      <c r="L1504" s="2" t="s">
        <v>9</v>
      </c>
      <c r="M1504" s="2" t="s">
        <v>3670</v>
      </c>
      <c r="N1504" s="3" t="s">
        <v>3671</v>
      </c>
      <c r="O1504" s="2" t="s">
        <v>632</v>
      </c>
      <c r="P1504" s="2" t="s">
        <v>90</v>
      </c>
      <c r="Q1504" s="3">
        <v>17</v>
      </c>
      <c r="R1504" s="2" t="s">
        <v>127</v>
      </c>
      <c r="S1504" s="3">
        <v>25</v>
      </c>
      <c r="T1504" s="2" t="s">
        <v>10</v>
      </c>
      <c r="U1504" s="3">
        <v>42.350121000000001</v>
      </c>
      <c r="V1504" s="2" t="s">
        <v>10835</v>
      </c>
      <c r="W1504" s="2" t="s">
        <v>149</v>
      </c>
      <c r="X1504" s="3">
        <v>1</v>
      </c>
      <c r="Y1504" s="3" t="str">
        <f>_xlfn.CONCAT(Exposure_Information[[#This Row],[Building Construction Code]]," - ",Exposure_Information[[#This Row],[Type of building construction]])</f>
        <v>RMS - 1</v>
      </c>
      <c r="Z1504" s="3">
        <v>0</v>
      </c>
      <c r="AA1504" s="2">
        <v>1966</v>
      </c>
      <c r="AB1504" s="2" t="s">
        <v>11</v>
      </c>
      <c r="AC1504" s="2">
        <v>1</v>
      </c>
      <c r="AD1504" s="2" t="str">
        <f>_xlfn.CONCAT(Exposure_Information[[#This Row],[Occupany Code]]," - ",Exposure_Information[[#This Row],[Type of building occupancy]])</f>
        <v>ATC - 1</v>
      </c>
      <c r="AE1504" s="5">
        <v>470500</v>
      </c>
      <c r="AF1504" s="5">
        <v>0</v>
      </c>
      <c r="AG1504" s="5">
        <v>24000</v>
      </c>
      <c r="AH1504" s="5">
        <f>SUM(Exposure_Information[[#This Row],[Building Coverage Value]:[Business interruption value]])</f>
        <v>494500</v>
      </c>
      <c r="AI1504" s="5">
        <f>SUM(Exposure_Information[[#This Row],[Building Coverage Value]:[Contents Coverage Value]])</f>
        <v>470500</v>
      </c>
      <c r="AJ1504" s="26"/>
    </row>
    <row r="1505" spans="1:36" ht="39" x14ac:dyDescent="0.3">
      <c r="A1505" s="2" t="s">
        <v>148</v>
      </c>
      <c r="B1505" s="2" t="s">
        <v>156</v>
      </c>
      <c r="C1505" s="2" t="s">
        <v>325</v>
      </c>
      <c r="D1505" s="2">
        <v>6922</v>
      </c>
      <c r="E1505" s="2" t="s">
        <v>326</v>
      </c>
      <c r="F1505" s="2" t="s">
        <v>1405</v>
      </c>
      <c r="G1505" s="3">
        <v>32424</v>
      </c>
      <c r="H1505" s="3">
        <v>2500</v>
      </c>
      <c r="I1505" s="71">
        <f>Exposure_Information[[#This Row],[Total  Insured Value]]+Exposure_Information[[#This Row],[Policy Deductible]]</f>
        <v>763390</v>
      </c>
      <c r="J1505" s="2">
        <v>9283</v>
      </c>
      <c r="K1505" s="3">
        <v>1</v>
      </c>
      <c r="L1505" s="2" t="s">
        <v>9</v>
      </c>
      <c r="M1505" s="2" t="s">
        <v>1406</v>
      </c>
      <c r="N1505" s="3" t="s">
        <v>1407</v>
      </c>
      <c r="O1505" s="2" t="s">
        <v>1408</v>
      </c>
      <c r="P1505" s="2" t="s">
        <v>139</v>
      </c>
      <c r="Q1505" s="3">
        <v>9</v>
      </c>
      <c r="R1505" s="2" t="s">
        <v>70</v>
      </c>
      <c r="S1505" s="3">
        <v>9</v>
      </c>
      <c r="T1505" s="2" t="s">
        <v>10</v>
      </c>
      <c r="U1505" s="3">
        <v>41.382505999999999</v>
      </c>
      <c r="V1505" s="2" t="s">
        <v>10835</v>
      </c>
      <c r="W1505" s="2" t="s">
        <v>149</v>
      </c>
      <c r="X1505" s="3">
        <v>1</v>
      </c>
      <c r="Y1505" s="3" t="str">
        <f>_xlfn.CONCAT(Exposure_Information[[#This Row],[Building Construction Code]]," - ",Exposure_Information[[#This Row],[Type of building construction]])</f>
        <v>RMS - 1</v>
      </c>
      <c r="Z1505" s="3">
        <v>0</v>
      </c>
      <c r="AA1505" s="2">
        <v>1999</v>
      </c>
      <c r="AB1505" s="2" t="s">
        <v>11</v>
      </c>
      <c r="AC1505" s="2">
        <v>37</v>
      </c>
      <c r="AD1505" s="2" t="str">
        <f>_xlfn.CONCAT(Exposure_Information[[#This Row],[Occupany Code]]," - ",Exposure_Information[[#This Row],[Type of building occupancy]])</f>
        <v>ATC - 37</v>
      </c>
      <c r="AE1505" s="5">
        <v>760890</v>
      </c>
      <c r="AF1505" s="5">
        <v>0</v>
      </c>
      <c r="AG1505" s="5">
        <v>0</v>
      </c>
      <c r="AH1505" s="5">
        <f>SUM(Exposure_Information[[#This Row],[Building Coverage Value]:[Business interruption value]])</f>
        <v>760890</v>
      </c>
      <c r="AI1505" s="5">
        <f>SUM(Exposure_Information[[#This Row],[Building Coverage Value]:[Contents Coverage Value]])</f>
        <v>760890</v>
      </c>
      <c r="AJ1505" s="26"/>
    </row>
    <row r="1506" spans="1:36" ht="39" x14ac:dyDescent="0.3">
      <c r="A1506" s="2" t="s">
        <v>148</v>
      </c>
      <c r="B1506" s="2" t="s">
        <v>156</v>
      </c>
      <c r="C1506" s="2" t="s">
        <v>325</v>
      </c>
      <c r="D1506" s="2">
        <v>6922</v>
      </c>
      <c r="E1506" s="2" t="s">
        <v>326</v>
      </c>
      <c r="F1506" s="2" t="s">
        <v>1405</v>
      </c>
      <c r="G1506" s="3">
        <v>32424</v>
      </c>
      <c r="H1506" s="3">
        <v>2500</v>
      </c>
      <c r="I1506" s="71">
        <f>Exposure_Information[[#This Row],[Total  Insured Value]]+Exposure_Information[[#This Row],[Policy Deductible]]</f>
        <v>801435</v>
      </c>
      <c r="J1506" s="2">
        <v>9282</v>
      </c>
      <c r="K1506" s="3">
        <v>1</v>
      </c>
      <c r="L1506" s="2" t="s">
        <v>9</v>
      </c>
      <c r="M1506" s="2" t="s">
        <v>1406</v>
      </c>
      <c r="N1506" s="3" t="s">
        <v>1407</v>
      </c>
      <c r="O1506" s="2" t="s">
        <v>1408</v>
      </c>
      <c r="P1506" s="2" t="s">
        <v>139</v>
      </c>
      <c r="Q1506" s="3">
        <v>9</v>
      </c>
      <c r="R1506" s="2" t="s">
        <v>70</v>
      </c>
      <c r="S1506" s="3">
        <v>9</v>
      </c>
      <c r="T1506" s="2" t="s">
        <v>10</v>
      </c>
      <c r="U1506" s="3">
        <v>41.382505999999999</v>
      </c>
      <c r="V1506" s="2" t="s">
        <v>10835</v>
      </c>
      <c r="W1506" s="2" t="s">
        <v>149</v>
      </c>
      <c r="X1506" s="3">
        <v>1</v>
      </c>
      <c r="Y1506" s="3" t="str">
        <f>_xlfn.CONCAT(Exposure_Information[[#This Row],[Building Construction Code]]," - ",Exposure_Information[[#This Row],[Type of building construction]])</f>
        <v>RMS - 1</v>
      </c>
      <c r="Z1506" s="3">
        <v>0</v>
      </c>
      <c r="AA1506" s="2">
        <v>1999</v>
      </c>
      <c r="AB1506" s="2" t="s">
        <v>11</v>
      </c>
      <c r="AC1506" s="2">
        <v>37</v>
      </c>
      <c r="AD1506" s="2" t="str">
        <f>_xlfn.CONCAT(Exposure_Information[[#This Row],[Occupany Code]]," - ",Exposure_Information[[#This Row],[Type of building occupancy]])</f>
        <v>ATC - 37</v>
      </c>
      <c r="AE1506" s="5">
        <v>798935</v>
      </c>
      <c r="AF1506" s="5">
        <v>0</v>
      </c>
      <c r="AG1506" s="5">
        <v>0</v>
      </c>
      <c r="AH1506" s="5">
        <f>SUM(Exposure_Information[[#This Row],[Building Coverage Value]:[Business interruption value]])</f>
        <v>798935</v>
      </c>
      <c r="AI1506" s="5">
        <f>SUM(Exposure_Information[[#This Row],[Building Coverage Value]:[Contents Coverage Value]])</f>
        <v>798935</v>
      </c>
      <c r="AJ1506" s="26"/>
    </row>
    <row r="1507" spans="1:36" ht="39" x14ac:dyDescent="0.3">
      <c r="A1507" s="2" t="s">
        <v>148</v>
      </c>
      <c r="B1507" s="2" t="s">
        <v>156</v>
      </c>
      <c r="C1507" s="2" t="s">
        <v>325</v>
      </c>
      <c r="D1507" s="2">
        <v>6920</v>
      </c>
      <c r="E1507" s="2" t="s">
        <v>326</v>
      </c>
      <c r="F1507" s="2" t="s">
        <v>2323</v>
      </c>
      <c r="G1507" s="3">
        <v>20005</v>
      </c>
      <c r="H1507" s="3">
        <v>5000</v>
      </c>
      <c r="I1507" s="71">
        <f>Exposure_Information[[#This Row],[Total  Insured Value]]+Exposure_Information[[#This Row],[Policy Deductible]]</f>
        <v>373000</v>
      </c>
      <c r="J1507" s="2">
        <v>9269</v>
      </c>
      <c r="K1507" s="3">
        <v>1</v>
      </c>
      <c r="L1507" s="2" t="s">
        <v>9</v>
      </c>
      <c r="M1507" s="2" t="s">
        <v>2324</v>
      </c>
      <c r="N1507" s="3" t="s">
        <v>2325</v>
      </c>
      <c r="O1507" s="2" t="s">
        <v>428</v>
      </c>
      <c r="P1507" s="2" t="s">
        <v>257</v>
      </c>
      <c r="Q1507" s="3">
        <v>7</v>
      </c>
      <c r="R1507" s="2" t="s">
        <v>248</v>
      </c>
      <c r="S1507" s="3">
        <v>44</v>
      </c>
      <c r="T1507" s="2" t="s">
        <v>10</v>
      </c>
      <c r="U1507" s="3">
        <v>42.013995999999999</v>
      </c>
      <c r="V1507" s="2" t="s">
        <v>10835</v>
      </c>
      <c r="W1507" s="2" t="s">
        <v>149</v>
      </c>
      <c r="X1507" s="3">
        <v>1</v>
      </c>
      <c r="Y1507" s="3" t="str">
        <f>_xlfn.CONCAT(Exposure_Information[[#This Row],[Building Construction Code]]," - ",Exposure_Information[[#This Row],[Type of building construction]])</f>
        <v>RMS - 1</v>
      </c>
      <c r="Z1507" s="3">
        <v>0</v>
      </c>
      <c r="AA1507" s="2">
        <v>1920</v>
      </c>
      <c r="AB1507" s="2" t="s">
        <v>11</v>
      </c>
      <c r="AC1507" s="2">
        <v>37</v>
      </c>
      <c r="AD1507" s="2" t="str">
        <f>_xlfn.CONCAT(Exposure_Information[[#This Row],[Occupany Code]]," - ",Exposure_Information[[#This Row],[Type of building occupancy]])</f>
        <v>ATC - 37</v>
      </c>
      <c r="AE1507" s="5">
        <v>368000</v>
      </c>
      <c r="AF1507" s="5">
        <v>0</v>
      </c>
      <c r="AG1507" s="5">
        <v>0</v>
      </c>
      <c r="AH1507" s="5">
        <f>SUM(Exposure_Information[[#This Row],[Building Coverage Value]:[Business interruption value]])</f>
        <v>368000</v>
      </c>
      <c r="AI1507" s="5">
        <f>SUM(Exposure_Information[[#This Row],[Building Coverage Value]:[Contents Coverage Value]])</f>
        <v>368000</v>
      </c>
      <c r="AJ1507" s="26"/>
    </row>
    <row r="1508" spans="1:36" ht="26" x14ac:dyDescent="0.3">
      <c r="A1508" s="2" t="s">
        <v>148</v>
      </c>
      <c r="B1508" s="2" t="s">
        <v>156</v>
      </c>
      <c r="C1508" s="2" t="s">
        <v>325</v>
      </c>
      <c r="D1508" s="2">
        <v>105178</v>
      </c>
      <c r="E1508" s="2" t="s">
        <v>4697</v>
      </c>
      <c r="F1508" s="2" t="s">
        <v>6550</v>
      </c>
      <c r="G1508" s="3">
        <v>570</v>
      </c>
      <c r="H1508" s="3">
        <v>500</v>
      </c>
      <c r="I1508" s="71">
        <f>Exposure_Information[[#This Row],[Total  Insured Value]]+Exposure_Information[[#This Row],[Policy Deductible]]</f>
        <v>494500</v>
      </c>
      <c r="J1508" s="2">
        <v>108308</v>
      </c>
      <c r="K1508" s="3">
        <v>1</v>
      </c>
      <c r="L1508" s="2" t="s">
        <v>9</v>
      </c>
      <c r="M1508" s="2" t="s">
        <v>6551</v>
      </c>
      <c r="N1508" s="3" t="s">
        <v>6552</v>
      </c>
      <c r="O1508" s="2" t="s">
        <v>77</v>
      </c>
      <c r="P1508" s="2" t="s">
        <v>224</v>
      </c>
      <c r="Q1508" s="3">
        <v>21</v>
      </c>
      <c r="R1508" s="2" t="s">
        <v>127</v>
      </c>
      <c r="S1508" s="3">
        <v>25</v>
      </c>
      <c r="T1508" s="2" t="s">
        <v>10</v>
      </c>
      <c r="U1508" s="3">
        <v>42.132092</v>
      </c>
      <c r="V1508" s="2" t="s">
        <v>10835</v>
      </c>
      <c r="W1508" s="2" t="s">
        <v>149</v>
      </c>
      <c r="X1508" s="3">
        <v>1</v>
      </c>
      <c r="Y1508" s="3" t="str">
        <f>_xlfn.CONCAT(Exposure_Information[[#This Row],[Building Construction Code]]," - ",Exposure_Information[[#This Row],[Type of building construction]])</f>
        <v>RMS - 1</v>
      </c>
      <c r="Z1508" s="3">
        <v>0</v>
      </c>
      <c r="AA1508" s="2">
        <v>1960</v>
      </c>
      <c r="AB1508" s="2" t="s">
        <v>11</v>
      </c>
      <c r="AC1508" s="2">
        <v>1</v>
      </c>
      <c r="AD1508" s="2" t="str">
        <f>_xlfn.CONCAT(Exposure_Information[[#This Row],[Occupany Code]]," - ",Exposure_Information[[#This Row],[Type of building occupancy]])</f>
        <v>ATC - 1</v>
      </c>
      <c r="AE1508" s="5">
        <v>260000</v>
      </c>
      <c r="AF1508" s="5">
        <v>182000</v>
      </c>
      <c r="AG1508" s="5">
        <v>52000</v>
      </c>
      <c r="AH1508" s="5">
        <f>SUM(Exposure_Information[[#This Row],[Building Coverage Value]:[Business interruption value]])</f>
        <v>494000</v>
      </c>
      <c r="AI1508" s="5">
        <f>SUM(Exposure_Information[[#This Row],[Building Coverage Value]:[Contents Coverage Value]])</f>
        <v>442000</v>
      </c>
      <c r="AJ1508" s="26"/>
    </row>
    <row r="1509" spans="1:36" ht="26" x14ac:dyDescent="0.3">
      <c r="A1509" s="2" t="s">
        <v>148</v>
      </c>
      <c r="B1509" s="2" t="s">
        <v>156</v>
      </c>
      <c r="C1509" s="2" t="s">
        <v>325</v>
      </c>
      <c r="D1509" s="2">
        <v>103787</v>
      </c>
      <c r="E1509" s="2" t="s">
        <v>4697</v>
      </c>
      <c r="F1509" s="2" t="s">
        <v>6641</v>
      </c>
      <c r="G1509" s="3">
        <v>1465</v>
      </c>
      <c r="H1509" s="3">
        <v>500</v>
      </c>
      <c r="I1509" s="71">
        <f>Exposure_Information[[#This Row],[Total  Insured Value]]+Exposure_Information[[#This Row],[Policy Deductible]]</f>
        <v>494500</v>
      </c>
      <c r="J1509" s="2">
        <v>106917</v>
      </c>
      <c r="K1509" s="3">
        <v>1</v>
      </c>
      <c r="L1509" s="2" t="s">
        <v>9</v>
      </c>
      <c r="M1509" s="2" t="s">
        <v>6642</v>
      </c>
      <c r="N1509" s="3" t="s">
        <v>6643</v>
      </c>
      <c r="O1509" s="2" t="s">
        <v>9</v>
      </c>
      <c r="P1509" s="2" t="s">
        <v>139</v>
      </c>
      <c r="Q1509" s="3">
        <v>9</v>
      </c>
      <c r="R1509" s="2" t="s">
        <v>70</v>
      </c>
      <c r="S1509" s="3">
        <v>9</v>
      </c>
      <c r="T1509" s="2" t="s">
        <v>10</v>
      </c>
      <c r="U1509" s="3">
        <v>41.252696999999998</v>
      </c>
      <c r="V1509" s="2" t="s">
        <v>10835</v>
      </c>
      <c r="W1509" s="2" t="s">
        <v>149</v>
      </c>
      <c r="X1509" s="3">
        <v>1</v>
      </c>
      <c r="Y1509" s="3" t="str">
        <f>_xlfn.CONCAT(Exposure_Information[[#This Row],[Building Construction Code]]," - ",Exposure_Information[[#This Row],[Type of building construction]])</f>
        <v>RMS - 1</v>
      </c>
      <c r="Z1509" s="3">
        <v>0</v>
      </c>
      <c r="AA1509" s="2">
        <v>1958</v>
      </c>
      <c r="AB1509" s="2" t="s">
        <v>11</v>
      </c>
      <c r="AC1509" s="2">
        <v>1</v>
      </c>
      <c r="AD1509" s="2" t="str">
        <f>_xlfn.CONCAT(Exposure_Information[[#This Row],[Occupany Code]]," - ",Exposure_Information[[#This Row],[Type of building occupancy]])</f>
        <v>ATC - 1</v>
      </c>
      <c r="AE1509" s="5">
        <v>260000</v>
      </c>
      <c r="AF1509" s="5">
        <v>182000</v>
      </c>
      <c r="AG1509" s="5">
        <v>52000</v>
      </c>
      <c r="AH1509" s="5">
        <f>SUM(Exposure_Information[[#This Row],[Building Coverage Value]:[Business interruption value]])</f>
        <v>494000</v>
      </c>
      <c r="AI1509" s="5">
        <f>SUM(Exposure_Information[[#This Row],[Building Coverage Value]:[Contents Coverage Value]])</f>
        <v>442000</v>
      </c>
      <c r="AJ1509" s="26"/>
    </row>
    <row r="1510" spans="1:36" ht="26" x14ac:dyDescent="0.3">
      <c r="A1510" s="2" t="s">
        <v>148</v>
      </c>
      <c r="B1510" s="2" t="s">
        <v>156</v>
      </c>
      <c r="C1510" s="2" t="s">
        <v>325</v>
      </c>
      <c r="D1510" s="2">
        <v>106993</v>
      </c>
      <c r="E1510" s="2" t="s">
        <v>4697</v>
      </c>
      <c r="F1510" s="2" t="s">
        <v>7159</v>
      </c>
      <c r="G1510" s="3">
        <v>566</v>
      </c>
      <c r="H1510" s="3">
        <v>500</v>
      </c>
      <c r="I1510" s="71">
        <f>Exposure_Information[[#This Row],[Total  Insured Value]]+Exposure_Information[[#This Row],[Policy Deductible]]</f>
        <v>494500</v>
      </c>
      <c r="J1510" s="2">
        <v>110123</v>
      </c>
      <c r="K1510" s="3">
        <v>1</v>
      </c>
      <c r="L1510" s="2" t="s">
        <v>9</v>
      </c>
      <c r="M1510" s="2" t="s">
        <v>7160</v>
      </c>
      <c r="N1510" s="3" t="s">
        <v>7161</v>
      </c>
      <c r="O1510" s="2" t="s">
        <v>7162</v>
      </c>
      <c r="P1510" s="2" t="s">
        <v>171</v>
      </c>
      <c r="Q1510" s="3">
        <v>27</v>
      </c>
      <c r="R1510" s="2" t="s">
        <v>127</v>
      </c>
      <c r="S1510" s="3">
        <v>25</v>
      </c>
      <c r="T1510" s="2" t="s">
        <v>10</v>
      </c>
      <c r="U1510" s="3">
        <v>42.559801999999998</v>
      </c>
      <c r="V1510" s="2" t="s">
        <v>10835</v>
      </c>
      <c r="W1510" s="2" t="s">
        <v>149</v>
      </c>
      <c r="X1510" s="3">
        <v>1</v>
      </c>
      <c r="Y1510" s="3" t="str">
        <f>_xlfn.CONCAT(Exposure_Information[[#This Row],[Building Construction Code]]," - ",Exposure_Information[[#This Row],[Type of building construction]])</f>
        <v>RMS - 1</v>
      </c>
      <c r="Z1510" s="3">
        <v>0</v>
      </c>
      <c r="AA1510" s="2">
        <v>1949</v>
      </c>
      <c r="AB1510" s="2" t="s">
        <v>11</v>
      </c>
      <c r="AC1510" s="2">
        <v>1</v>
      </c>
      <c r="AD1510" s="2" t="str">
        <f>_xlfn.CONCAT(Exposure_Information[[#This Row],[Occupany Code]]," - ",Exposure_Information[[#This Row],[Type of building occupancy]])</f>
        <v>ATC - 1</v>
      </c>
      <c r="AE1510" s="5">
        <v>260000</v>
      </c>
      <c r="AF1510" s="5">
        <v>182000</v>
      </c>
      <c r="AG1510" s="5">
        <v>52000</v>
      </c>
      <c r="AH1510" s="5">
        <f>SUM(Exposure_Information[[#This Row],[Building Coverage Value]:[Business interruption value]])</f>
        <v>494000</v>
      </c>
      <c r="AI1510" s="5">
        <f>SUM(Exposure_Information[[#This Row],[Building Coverage Value]:[Contents Coverage Value]])</f>
        <v>442000</v>
      </c>
      <c r="AJ1510" s="26"/>
    </row>
    <row r="1511" spans="1:36" ht="39" x14ac:dyDescent="0.3">
      <c r="A1511" s="2" t="s">
        <v>148</v>
      </c>
      <c r="B1511" s="2" t="s">
        <v>156</v>
      </c>
      <c r="C1511" s="2" t="s">
        <v>325</v>
      </c>
      <c r="D1511" s="2">
        <v>112073</v>
      </c>
      <c r="E1511" s="2" t="s">
        <v>4697</v>
      </c>
      <c r="F1511" s="2" t="s">
        <v>8832</v>
      </c>
      <c r="G1511" s="3">
        <v>798</v>
      </c>
      <c r="H1511" s="3">
        <v>1000</v>
      </c>
      <c r="I1511" s="71">
        <f>Exposure_Information[[#This Row],[Total  Insured Value]]+Exposure_Information[[#This Row],[Policy Deductible]]</f>
        <v>495000</v>
      </c>
      <c r="J1511" s="2">
        <v>115203</v>
      </c>
      <c r="K1511" s="3">
        <v>1</v>
      </c>
      <c r="L1511" s="2" t="s">
        <v>9</v>
      </c>
      <c r="M1511" s="2" t="s">
        <v>8833</v>
      </c>
      <c r="N1511" s="3" t="s">
        <v>8834</v>
      </c>
      <c r="O1511" s="2" t="s">
        <v>36</v>
      </c>
      <c r="P1511" s="2" t="s">
        <v>221</v>
      </c>
      <c r="Q1511" s="3">
        <v>23</v>
      </c>
      <c r="R1511" s="2" t="s">
        <v>127</v>
      </c>
      <c r="S1511" s="3">
        <v>25</v>
      </c>
      <c r="T1511" s="2" t="s">
        <v>10</v>
      </c>
      <c r="U1511" s="3">
        <v>41.741123000000002</v>
      </c>
      <c r="V1511" s="2" t="s">
        <v>10835</v>
      </c>
      <c r="W1511" s="2" t="s">
        <v>149</v>
      </c>
      <c r="X1511" s="3">
        <v>1</v>
      </c>
      <c r="Y1511" s="3" t="str">
        <f>_xlfn.CONCAT(Exposure_Information[[#This Row],[Building Construction Code]]," - ",Exposure_Information[[#This Row],[Type of building construction]])</f>
        <v>RMS - 1</v>
      </c>
      <c r="Z1511" s="3">
        <v>0</v>
      </c>
      <c r="AA1511" s="2">
        <v>1978</v>
      </c>
      <c r="AB1511" s="2" t="s">
        <v>11</v>
      </c>
      <c r="AC1511" s="2">
        <v>1</v>
      </c>
      <c r="AD1511" s="2" t="str">
        <f>_xlfn.CONCAT(Exposure_Information[[#This Row],[Occupany Code]]," - ",Exposure_Information[[#This Row],[Type of building occupancy]])</f>
        <v>ATC - 1</v>
      </c>
      <c r="AE1511" s="5">
        <v>260000</v>
      </c>
      <c r="AF1511" s="5">
        <v>182000</v>
      </c>
      <c r="AG1511" s="5">
        <v>52000</v>
      </c>
      <c r="AH1511" s="5">
        <f>SUM(Exposure_Information[[#This Row],[Building Coverage Value]:[Business interruption value]])</f>
        <v>494000</v>
      </c>
      <c r="AI1511" s="5">
        <f>SUM(Exposure_Information[[#This Row],[Building Coverage Value]:[Contents Coverage Value]])</f>
        <v>442000</v>
      </c>
      <c r="AJ1511" s="26"/>
    </row>
    <row r="1512" spans="1:36" ht="39" x14ac:dyDescent="0.3">
      <c r="A1512" s="2" t="s">
        <v>148</v>
      </c>
      <c r="B1512" s="2" t="s">
        <v>156</v>
      </c>
      <c r="C1512" s="2" t="s">
        <v>325</v>
      </c>
      <c r="D1512" s="2">
        <v>124072</v>
      </c>
      <c r="E1512" s="2" t="s">
        <v>4697</v>
      </c>
      <c r="F1512" s="2" t="s">
        <v>9587</v>
      </c>
      <c r="G1512" s="3">
        <v>1285</v>
      </c>
      <c r="H1512" s="3">
        <v>500</v>
      </c>
      <c r="I1512" s="71">
        <f>Exposure_Information[[#This Row],[Total  Insured Value]]+Exposure_Information[[#This Row],[Policy Deductible]]</f>
        <v>494500</v>
      </c>
      <c r="J1512" s="2">
        <v>127202</v>
      </c>
      <c r="K1512" s="3">
        <v>1</v>
      </c>
      <c r="L1512" s="2" t="s">
        <v>9</v>
      </c>
      <c r="M1512" s="2" t="s">
        <v>9588</v>
      </c>
      <c r="N1512" s="3" t="s">
        <v>9589</v>
      </c>
      <c r="O1512" s="2" t="s">
        <v>354</v>
      </c>
      <c r="P1512" s="2" t="s">
        <v>74</v>
      </c>
      <c r="Q1512" s="3">
        <v>9</v>
      </c>
      <c r="R1512" s="2" t="s">
        <v>127</v>
      </c>
      <c r="S1512" s="3">
        <v>25</v>
      </c>
      <c r="T1512" s="2" t="s">
        <v>10</v>
      </c>
      <c r="U1512" s="3">
        <v>42.487777999999999</v>
      </c>
      <c r="V1512" s="2" t="s">
        <v>10835</v>
      </c>
      <c r="W1512" s="2" t="s">
        <v>149</v>
      </c>
      <c r="X1512" s="3">
        <v>1</v>
      </c>
      <c r="Y1512" s="3" t="str">
        <f>_xlfn.CONCAT(Exposure_Information[[#This Row],[Building Construction Code]]," - ",Exposure_Information[[#This Row],[Type of building construction]])</f>
        <v>RMS - 1</v>
      </c>
      <c r="Z1512" s="3">
        <v>0</v>
      </c>
      <c r="AA1512" s="2">
        <v>1986</v>
      </c>
      <c r="AB1512" s="2" t="s">
        <v>11</v>
      </c>
      <c r="AC1512" s="2">
        <v>1</v>
      </c>
      <c r="AD1512" s="2" t="str">
        <f>_xlfn.CONCAT(Exposure_Information[[#This Row],[Occupany Code]]," - ",Exposure_Information[[#This Row],[Type of building occupancy]])</f>
        <v>ATC - 1</v>
      </c>
      <c r="AE1512" s="5">
        <v>260000</v>
      </c>
      <c r="AF1512" s="5">
        <v>182000</v>
      </c>
      <c r="AG1512" s="5">
        <v>52000</v>
      </c>
      <c r="AH1512" s="5">
        <f>SUM(Exposure_Information[[#This Row],[Building Coverage Value]:[Business interruption value]])</f>
        <v>494000</v>
      </c>
      <c r="AI1512" s="5">
        <f>SUM(Exposure_Information[[#This Row],[Building Coverage Value]:[Contents Coverage Value]])</f>
        <v>442000</v>
      </c>
      <c r="AJ1512" s="26"/>
    </row>
    <row r="1513" spans="1:36" ht="26" x14ac:dyDescent="0.3">
      <c r="A1513" s="2" t="s">
        <v>148</v>
      </c>
      <c r="B1513" s="2" t="s">
        <v>156</v>
      </c>
      <c r="C1513" s="2" t="s">
        <v>325</v>
      </c>
      <c r="D1513" s="2">
        <v>116384</v>
      </c>
      <c r="E1513" s="2" t="s">
        <v>4697</v>
      </c>
      <c r="F1513" s="2" t="s">
        <v>8776</v>
      </c>
      <c r="G1513" s="3">
        <v>588</v>
      </c>
      <c r="H1513" s="3">
        <v>500</v>
      </c>
      <c r="I1513" s="71">
        <f>Exposure_Information[[#This Row],[Total  Insured Value]]+Exposure_Information[[#This Row],[Policy Deductible]]</f>
        <v>493550</v>
      </c>
      <c r="J1513" s="2">
        <v>119514</v>
      </c>
      <c r="K1513" s="3">
        <v>1</v>
      </c>
      <c r="L1513" s="2" t="s">
        <v>9</v>
      </c>
      <c r="M1513" s="2" t="s">
        <v>8777</v>
      </c>
      <c r="N1513" s="3" t="s">
        <v>8778</v>
      </c>
      <c r="O1513" s="2" t="s">
        <v>935</v>
      </c>
      <c r="P1513" s="2" t="s">
        <v>224</v>
      </c>
      <c r="Q1513" s="3">
        <v>21</v>
      </c>
      <c r="R1513" s="2" t="s">
        <v>127</v>
      </c>
      <c r="S1513" s="3">
        <v>25</v>
      </c>
      <c r="T1513" s="2" t="s">
        <v>10</v>
      </c>
      <c r="U1513" s="3">
        <v>42.086967999999999</v>
      </c>
      <c r="V1513" s="2" t="s">
        <v>10835</v>
      </c>
      <c r="W1513" s="2" t="s">
        <v>149</v>
      </c>
      <c r="X1513" s="3">
        <v>1</v>
      </c>
      <c r="Y1513" s="3" t="str">
        <f>_xlfn.CONCAT(Exposure_Information[[#This Row],[Building Construction Code]]," - ",Exposure_Information[[#This Row],[Type of building construction]])</f>
        <v>RMS - 1</v>
      </c>
      <c r="Z1513" s="3">
        <v>0</v>
      </c>
      <c r="AA1513" s="2">
        <v>1955</v>
      </c>
      <c r="AB1513" s="2" t="s">
        <v>11</v>
      </c>
      <c r="AC1513" s="2">
        <v>1</v>
      </c>
      <c r="AD1513" s="2" t="str">
        <f>_xlfn.CONCAT(Exposure_Information[[#This Row],[Occupany Code]]," - ",Exposure_Information[[#This Row],[Type of building occupancy]])</f>
        <v>ATC - 1</v>
      </c>
      <c r="AE1513" s="5">
        <v>259500</v>
      </c>
      <c r="AF1513" s="5">
        <v>181650</v>
      </c>
      <c r="AG1513" s="5">
        <v>51900</v>
      </c>
      <c r="AH1513" s="5">
        <f>SUM(Exposure_Information[[#This Row],[Building Coverage Value]:[Business interruption value]])</f>
        <v>493050</v>
      </c>
      <c r="AI1513" s="5">
        <f>SUM(Exposure_Information[[#This Row],[Building Coverage Value]:[Contents Coverage Value]])</f>
        <v>441150</v>
      </c>
      <c r="AJ1513" s="26"/>
    </row>
    <row r="1514" spans="1:36" ht="39" x14ac:dyDescent="0.3">
      <c r="A1514" s="2" t="s">
        <v>148</v>
      </c>
      <c r="B1514" s="2" t="s">
        <v>156</v>
      </c>
      <c r="C1514" s="2" t="s">
        <v>325</v>
      </c>
      <c r="D1514" s="2">
        <v>116063</v>
      </c>
      <c r="E1514" s="2" t="s">
        <v>4697</v>
      </c>
      <c r="F1514" s="2" t="s">
        <v>8859</v>
      </c>
      <c r="G1514" s="3">
        <v>841</v>
      </c>
      <c r="H1514" s="3">
        <v>500</v>
      </c>
      <c r="I1514" s="71">
        <f>Exposure_Information[[#This Row],[Total  Insured Value]]+Exposure_Information[[#This Row],[Policy Deductible]]</f>
        <v>493550</v>
      </c>
      <c r="J1514" s="2">
        <v>119193</v>
      </c>
      <c r="K1514" s="3">
        <v>1</v>
      </c>
      <c r="L1514" s="2" t="s">
        <v>9</v>
      </c>
      <c r="M1514" s="2" t="s">
        <v>8860</v>
      </c>
      <c r="N1514" s="3" t="s">
        <v>8861</v>
      </c>
      <c r="O1514" s="2" t="s">
        <v>312</v>
      </c>
      <c r="P1514" s="2" t="s">
        <v>171</v>
      </c>
      <c r="Q1514" s="3">
        <v>27</v>
      </c>
      <c r="R1514" s="2" t="s">
        <v>127</v>
      </c>
      <c r="S1514" s="3">
        <v>25</v>
      </c>
      <c r="T1514" s="2" t="s">
        <v>10</v>
      </c>
      <c r="U1514" s="3">
        <v>42.199097000000002</v>
      </c>
      <c r="V1514" s="2" t="s">
        <v>10835</v>
      </c>
      <c r="W1514" s="2" t="s">
        <v>149</v>
      </c>
      <c r="X1514" s="3">
        <v>1</v>
      </c>
      <c r="Y1514" s="3" t="str">
        <f>_xlfn.CONCAT(Exposure_Information[[#This Row],[Building Construction Code]]," - ",Exposure_Information[[#This Row],[Type of building construction]])</f>
        <v>RMS - 1</v>
      </c>
      <c r="Z1514" s="3">
        <v>0</v>
      </c>
      <c r="AA1514" s="2">
        <v>1955</v>
      </c>
      <c r="AB1514" s="2" t="s">
        <v>11</v>
      </c>
      <c r="AC1514" s="2">
        <v>1</v>
      </c>
      <c r="AD1514" s="2" t="str">
        <f>_xlfn.CONCAT(Exposure_Information[[#This Row],[Occupany Code]]," - ",Exposure_Information[[#This Row],[Type of building occupancy]])</f>
        <v>ATC - 1</v>
      </c>
      <c r="AE1514" s="5">
        <v>259500</v>
      </c>
      <c r="AF1514" s="5">
        <v>181650</v>
      </c>
      <c r="AG1514" s="5">
        <v>51900</v>
      </c>
      <c r="AH1514" s="5">
        <f>SUM(Exposure_Information[[#This Row],[Building Coverage Value]:[Business interruption value]])</f>
        <v>493050</v>
      </c>
      <c r="AI1514" s="5">
        <f>SUM(Exposure_Information[[#This Row],[Building Coverage Value]:[Contents Coverage Value]])</f>
        <v>441150</v>
      </c>
      <c r="AJ1514" s="26"/>
    </row>
    <row r="1515" spans="1:36" ht="39" x14ac:dyDescent="0.3">
      <c r="A1515" s="2" t="s">
        <v>148</v>
      </c>
      <c r="B1515" s="2" t="s">
        <v>156</v>
      </c>
      <c r="C1515" s="2" t="s">
        <v>325</v>
      </c>
      <c r="D1515" s="2">
        <v>115844</v>
      </c>
      <c r="E1515" s="2" t="s">
        <v>4697</v>
      </c>
      <c r="F1515" s="2" t="s">
        <v>9150</v>
      </c>
      <c r="G1515" s="3">
        <v>820</v>
      </c>
      <c r="H1515" s="3">
        <v>500</v>
      </c>
      <c r="I1515" s="71">
        <f>Exposure_Information[[#This Row],[Total  Insured Value]]+Exposure_Information[[#This Row],[Policy Deductible]]</f>
        <v>493550</v>
      </c>
      <c r="J1515" s="2">
        <v>118974</v>
      </c>
      <c r="K1515" s="3">
        <v>1</v>
      </c>
      <c r="L1515" s="2" t="s">
        <v>9</v>
      </c>
      <c r="M1515" s="2" t="s">
        <v>9151</v>
      </c>
      <c r="N1515" s="3" t="s">
        <v>9152</v>
      </c>
      <c r="O1515" s="2" t="s">
        <v>1556</v>
      </c>
      <c r="P1515" s="2" t="s">
        <v>74</v>
      </c>
      <c r="Q1515" s="3">
        <v>9</v>
      </c>
      <c r="R1515" s="2" t="s">
        <v>127</v>
      </c>
      <c r="S1515" s="3">
        <v>25</v>
      </c>
      <c r="T1515" s="2" t="s">
        <v>10</v>
      </c>
      <c r="U1515" s="3">
        <v>42.459521000000002</v>
      </c>
      <c r="V1515" s="2" t="s">
        <v>10835</v>
      </c>
      <c r="W1515" s="2" t="s">
        <v>149</v>
      </c>
      <c r="X1515" s="3">
        <v>1</v>
      </c>
      <c r="Y1515" s="3" t="str">
        <f>_xlfn.CONCAT(Exposure_Information[[#This Row],[Building Construction Code]]," - ",Exposure_Information[[#This Row],[Type of building construction]])</f>
        <v>RMS - 1</v>
      </c>
      <c r="Z1515" s="3">
        <v>0</v>
      </c>
      <c r="AA1515" s="2">
        <v>1930</v>
      </c>
      <c r="AB1515" s="2" t="s">
        <v>11</v>
      </c>
      <c r="AC1515" s="2">
        <v>1</v>
      </c>
      <c r="AD1515" s="2" t="str">
        <f>_xlfn.CONCAT(Exposure_Information[[#This Row],[Occupany Code]]," - ",Exposure_Information[[#This Row],[Type of building occupancy]])</f>
        <v>ATC - 1</v>
      </c>
      <c r="AE1515" s="5">
        <v>259500</v>
      </c>
      <c r="AF1515" s="5">
        <v>181650</v>
      </c>
      <c r="AG1515" s="5">
        <v>51900</v>
      </c>
      <c r="AH1515" s="5">
        <f>SUM(Exposure_Information[[#This Row],[Building Coverage Value]:[Business interruption value]])</f>
        <v>493050</v>
      </c>
      <c r="AI1515" s="5">
        <f>SUM(Exposure_Information[[#This Row],[Building Coverage Value]:[Contents Coverage Value]])</f>
        <v>441150</v>
      </c>
      <c r="AJ1515" s="26"/>
    </row>
    <row r="1516" spans="1:36" x14ac:dyDescent="0.3">
      <c r="A1516" s="2" t="s">
        <v>148</v>
      </c>
      <c r="B1516" s="2" t="s">
        <v>156</v>
      </c>
      <c r="C1516" s="2" t="s">
        <v>325</v>
      </c>
      <c r="D1516" s="2">
        <v>6919</v>
      </c>
      <c r="E1516" s="2" t="s">
        <v>326</v>
      </c>
      <c r="F1516" s="2" t="s">
        <v>2442</v>
      </c>
      <c r="G1516" s="3">
        <v>3308</v>
      </c>
      <c r="H1516" s="3">
        <v>1000</v>
      </c>
      <c r="I1516" s="71">
        <f>Exposure_Information[[#This Row],[Total  Insured Value]]+Exposure_Information[[#This Row],[Policy Deductible]]</f>
        <v>651000</v>
      </c>
      <c r="J1516" s="2">
        <v>9264</v>
      </c>
      <c r="K1516" s="3">
        <v>1</v>
      </c>
      <c r="L1516" s="2" t="s">
        <v>9</v>
      </c>
      <c r="M1516" s="2" t="s">
        <v>2443</v>
      </c>
      <c r="N1516" s="3" t="s">
        <v>2444</v>
      </c>
      <c r="O1516" s="2" t="s">
        <v>969</v>
      </c>
      <c r="P1516" s="2" t="s">
        <v>174</v>
      </c>
      <c r="Q1516" s="3">
        <v>1</v>
      </c>
      <c r="R1516" s="2" t="s">
        <v>248</v>
      </c>
      <c r="S1516" s="3">
        <v>44</v>
      </c>
      <c r="T1516" s="2" t="s">
        <v>10</v>
      </c>
      <c r="U1516" s="3">
        <v>41.729488000000003</v>
      </c>
      <c r="V1516" s="2" t="s">
        <v>10835</v>
      </c>
      <c r="W1516" s="2" t="s">
        <v>149</v>
      </c>
      <c r="X1516" s="3">
        <v>1</v>
      </c>
      <c r="Y1516" s="3" t="str">
        <f>_xlfn.CONCAT(Exposure_Information[[#This Row],[Building Construction Code]]," - ",Exposure_Information[[#This Row],[Type of building construction]])</f>
        <v>RMS - 1</v>
      </c>
      <c r="Z1516" s="3">
        <v>0</v>
      </c>
      <c r="AA1516" s="2">
        <v>1987</v>
      </c>
      <c r="AB1516" s="2" t="s">
        <v>11</v>
      </c>
      <c r="AC1516" s="2">
        <v>37</v>
      </c>
      <c r="AD1516" s="2" t="str">
        <f>_xlfn.CONCAT(Exposure_Information[[#This Row],[Occupany Code]]," - ",Exposure_Information[[#This Row],[Type of building occupancy]])</f>
        <v>ATC - 37</v>
      </c>
      <c r="AE1516" s="5">
        <v>650000</v>
      </c>
      <c r="AF1516" s="5">
        <v>0</v>
      </c>
      <c r="AG1516" s="5">
        <v>0</v>
      </c>
      <c r="AH1516" s="5">
        <f>SUM(Exposure_Information[[#This Row],[Building Coverage Value]:[Business interruption value]])</f>
        <v>650000</v>
      </c>
      <c r="AI1516" s="5">
        <f>SUM(Exposure_Information[[#This Row],[Building Coverage Value]:[Contents Coverage Value]])</f>
        <v>650000</v>
      </c>
      <c r="AJ1516" s="26"/>
    </row>
    <row r="1517" spans="1:36" ht="26" x14ac:dyDescent="0.3">
      <c r="A1517" s="2" t="s">
        <v>148</v>
      </c>
      <c r="B1517" s="2" t="s">
        <v>156</v>
      </c>
      <c r="C1517" s="2" t="s">
        <v>325</v>
      </c>
      <c r="D1517" s="2">
        <v>6917</v>
      </c>
      <c r="E1517" s="2" t="s">
        <v>326</v>
      </c>
      <c r="F1517" s="2" t="s">
        <v>2449</v>
      </c>
      <c r="G1517" s="3">
        <v>1401</v>
      </c>
      <c r="H1517" s="3">
        <v>1000</v>
      </c>
      <c r="I1517" s="71">
        <f>Exposure_Information[[#This Row],[Total  Insured Value]]+Exposure_Information[[#This Row],[Policy Deductible]]</f>
        <v>401000</v>
      </c>
      <c r="J1517" s="2">
        <v>9261</v>
      </c>
      <c r="K1517" s="3">
        <v>1</v>
      </c>
      <c r="L1517" s="2" t="s">
        <v>9</v>
      </c>
      <c r="M1517" s="2" t="s">
        <v>2450</v>
      </c>
      <c r="N1517" s="3" t="s">
        <v>2451</v>
      </c>
      <c r="O1517" s="2" t="s">
        <v>65</v>
      </c>
      <c r="P1517" s="2" t="s">
        <v>90</v>
      </c>
      <c r="Q1517" s="3">
        <v>17</v>
      </c>
      <c r="R1517" s="2" t="s">
        <v>127</v>
      </c>
      <c r="S1517" s="3">
        <v>25</v>
      </c>
      <c r="T1517" s="2" t="s">
        <v>10</v>
      </c>
      <c r="U1517" s="3">
        <v>42.412233999999998</v>
      </c>
      <c r="V1517" s="2" t="s">
        <v>10835</v>
      </c>
      <c r="W1517" s="2" t="s">
        <v>149</v>
      </c>
      <c r="X1517" s="3">
        <v>1</v>
      </c>
      <c r="Y1517" s="3" t="str">
        <f>_xlfn.CONCAT(Exposure_Information[[#This Row],[Building Construction Code]]," - ",Exposure_Information[[#This Row],[Type of building construction]])</f>
        <v>RMS - 1</v>
      </c>
      <c r="Z1517" s="3">
        <v>0</v>
      </c>
      <c r="AA1517" s="2">
        <v>2011</v>
      </c>
      <c r="AB1517" s="2" t="s">
        <v>11</v>
      </c>
      <c r="AC1517" s="2">
        <v>37</v>
      </c>
      <c r="AD1517" s="2" t="str">
        <f>_xlfn.CONCAT(Exposure_Information[[#This Row],[Occupany Code]]," - ",Exposure_Information[[#This Row],[Type of building occupancy]])</f>
        <v>ATC - 37</v>
      </c>
      <c r="AE1517" s="5">
        <v>400000</v>
      </c>
      <c r="AF1517" s="5">
        <v>0</v>
      </c>
      <c r="AG1517" s="5">
        <v>0</v>
      </c>
      <c r="AH1517" s="5">
        <f>SUM(Exposure_Information[[#This Row],[Building Coverage Value]:[Business interruption value]])</f>
        <v>400000</v>
      </c>
      <c r="AI1517" s="5">
        <f>SUM(Exposure_Information[[#This Row],[Building Coverage Value]:[Contents Coverage Value]])</f>
        <v>400000</v>
      </c>
      <c r="AJ1517" s="26"/>
    </row>
    <row r="1518" spans="1:36" ht="39" x14ac:dyDescent="0.3">
      <c r="A1518" s="2" t="s">
        <v>148</v>
      </c>
      <c r="B1518" s="2" t="s">
        <v>156</v>
      </c>
      <c r="C1518" s="2" t="s">
        <v>325</v>
      </c>
      <c r="D1518" s="2">
        <v>102344</v>
      </c>
      <c r="E1518" s="2" t="s">
        <v>4697</v>
      </c>
      <c r="F1518" s="2" t="s">
        <v>6516</v>
      </c>
      <c r="G1518" s="3">
        <v>814</v>
      </c>
      <c r="H1518" s="3">
        <v>1000</v>
      </c>
      <c r="I1518" s="71">
        <f>Exposure_Information[[#This Row],[Total  Insured Value]]+Exposure_Information[[#This Row],[Policy Deductible]]</f>
        <v>493100</v>
      </c>
      <c r="J1518" s="2">
        <v>105474</v>
      </c>
      <c r="K1518" s="3">
        <v>1</v>
      </c>
      <c r="L1518" s="2" t="s">
        <v>9</v>
      </c>
      <c r="M1518" s="2" t="s">
        <v>6517</v>
      </c>
      <c r="N1518" s="3" t="s">
        <v>6518</v>
      </c>
      <c r="O1518" s="2" t="s">
        <v>4850</v>
      </c>
      <c r="P1518" s="2" t="s">
        <v>171</v>
      </c>
      <c r="Q1518" s="3">
        <v>27</v>
      </c>
      <c r="R1518" s="2" t="s">
        <v>127</v>
      </c>
      <c r="S1518" s="3">
        <v>25</v>
      </c>
      <c r="T1518" s="2" t="s">
        <v>10</v>
      </c>
      <c r="U1518" s="3">
        <v>42.080888000000002</v>
      </c>
      <c r="V1518" s="2" t="s">
        <v>10835</v>
      </c>
      <c r="W1518" s="2" t="s">
        <v>149</v>
      </c>
      <c r="X1518" s="3">
        <v>1</v>
      </c>
      <c r="Y1518" s="3" t="str">
        <f>_xlfn.CONCAT(Exposure_Information[[#This Row],[Building Construction Code]]," - ",Exposure_Information[[#This Row],[Type of building construction]])</f>
        <v>RMS - 1</v>
      </c>
      <c r="Z1518" s="3">
        <v>0</v>
      </c>
      <c r="AA1518" s="2">
        <v>1975</v>
      </c>
      <c r="AB1518" s="2" t="s">
        <v>11</v>
      </c>
      <c r="AC1518" s="2">
        <v>1</v>
      </c>
      <c r="AD1518" s="2" t="str">
        <f>_xlfn.CONCAT(Exposure_Information[[#This Row],[Occupany Code]]," - ",Exposure_Information[[#This Row],[Type of building occupancy]])</f>
        <v>ATC - 1</v>
      </c>
      <c r="AE1518" s="5">
        <v>259000</v>
      </c>
      <c r="AF1518" s="5">
        <v>181300</v>
      </c>
      <c r="AG1518" s="5">
        <v>51800</v>
      </c>
      <c r="AH1518" s="5">
        <f>SUM(Exposure_Information[[#This Row],[Building Coverage Value]:[Business interruption value]])</f>
        <v>492100</v>
      </c>
      <c r="AI1518" s="5">
        <f>SUM(Exposure_Information[[#This Row],[Building Coverage Value]:[Contents Coverage Value]])</f>
        <v>440300</v>
      </c>
      <c r="AJ1518" s="26"/>
    </row>
    <row r="1519" spans="1:36" ht="26" x14ac:dyDescent="0.3">
      <c r="A1519" s="2" t="s">
        <v>148</v>
      </c>
      <c r="B1519" s="2" t="s">
        <v>156</v>
      </c>
      <c r="C1519" s="2" t="s">
        <v>325</v>
      </c>
      <c r="D1519" s="2">
        <v>109314</v>
      </c>
      <c r="E1519" s="2" t="s">
        <v>4697</v>
      </c>
      <c r="F1519" s="2" t="s">
        <v>7435</v>
      </c>
      <c r="G1519" s="3">
        <v>1057</v>
      </c>
      <c r="H1519" s="3">
        <v>500</v>
      </c>
      <c r="I1519" s="71">
        <f>Exposure_Information[[#This Row],[Total  Insured Value]]+Exposure_Information[[#This Row],[Policy Deductible]]</f>
        <v>492600</v>
      </c>
      <c r="J1519" s="2">
        <v>112444</v>
      </c>
      <c r="K1519" s="3">
        <v>1</v>
      </c>
      <c r="L1519" s="2" t="s">
        <v>9</v>
      </c>
      <c r="M1519" s="2" t="s">
        <v>7436</v>
      </c>
      <c r="N1519" s="3" t="s">
        <v>7437</v>
      </c>
      <c r="O1519" s="2" t="s">
        <v>181</v>
      </c>
      <c r="P1519" s="2" t="s">
        <v>69</v>
      </c>
      <c r="Q1519" s="3">
        <v>3</v>
      </c>
      <c r="R1519" s="2" t="s">
        <v>70</v>
      </c>
      <c r="S1519" s="3">
        <v>9</v>
      </c>
      <c r="T1519" s="2" t="s">
        <v>10</v>
      </c>
      <c r="U1519" s="3">
        <v>41.846271999999999</v>
      </c>
      <c r="V1519" s="2" t="s">
        <v>10835</v>
      </c>
      <c r="W1519" s="2" t="s">
        <v>149</v>
      </c>
      <c r="X1519" s="3">
        <v>1</v>
      </c>
      <c r="Y1519" s="3" t="str">
        <f>_xlfn.CONCAT(Exposure_Information[[#This Row],[Building Construction Code]]," - ",Exposure_Information[[#This Row],[Type of building construction]])</f>
        <v>RMS - 1</v>
      </c>
      <c r="Z1519" s="3">
        <v>0</v>
      </c>
      <c r="AA1519" s="2">
        <v>1920</v>
      </c>
      <c r="AB1519" s="2" t="s">
        <v>11</v>
      </c>
      <c r="AC1519" s="2">
        <v>1</v>
      </c>
      <c r="AD1519" s="2" t="str">
        <f>_xlfn.CONCAT(Exposure_Information[[#This Row],[Occupany Code]]," - ",Exposure_Information[[#This Row],[Type of building occupancy]])</f>
        <v>ATC - 1</v>
      </c>
      <c r="AE1519" s="5">
        <v>259000</v>
      </c>
      <c r="AF1519" s="5">
        <v>181300</v>
      </c>
      <c r="AG1519" s="5">
        <v>51800</v>
      </c>
      <c r="AH1519" s="5">
        <f>SUM(Exposure_Information[[#This Row],[Building Coverage Value]:[Business interruption value]])</f>
        <v>492100</v>
      </c>
      <c r="AI1519" s="5">
        <f>SUM(Exposure_Information[[#This Row],[Building Coverage Value]:[Contents Coverage Value]])</f>
        <v>440300</v>
      </c>
      <c r="AJ1519" s="26"/>
    </row>
    <row r="1520" spans="1:36" ht="39" x14ac:dyDescent="0.3">
      <c r="A1520" s="2" t="s">
        <v>148</v>
      </c>
      <c r="B1520" s="2" t="s">
        <v>156</v>
      </c>
      <c r="C1520" s="2" t="s">
        <v>325</v>
      </c>
      <c r="D1520" s="2">
        <v>127047</v>
      </c>
      <c r="E1520" s="2" t="s">
        <v>4697</v>
      </c>
      <c r="F1520" s="2" t="s">
        <v>10510</v>
      </c>
      <c r="G1520" s="3">
        <v>849</v>
      </c>
      <c r="H1520" s="3">
        <v>500</v>
      </c>
      <c r="I1520" s="71">
        <f>Exposure_Information[[#This Row],[Total  Insured Value]]+Exposure_Information[[#This Row],[Policy Deductible]]</f>
        <v>492600</v>
      </c>
      <c r="J1520" s="2">
        <v>130177</v>
      </c>
      <c r="K1520" s="3">
        <v>1</v>
      </c>
      <c r="L1520" s="2" t="s">
        <v>9</v>
      </c>
      <c r="M1520" s="2" t="s">
        <v>10511</v>
      </c>
      <c r="N1520" s="3" t="s">
        <v>10512</v>
      </c>
      <c r="O1520" s="2" t="s">
        <v>1705</v>
      </c>
      <c r="P1520" s="2" t="s">
        <v>174</v>
      </c>
      <c r="Q1520" s="3">
        <v>5</v>
      </c>
      <c r="R1520" s="2" t="s">
        <v>127</v>
      </c>
      <c r="S1520" s="3">
        <v>25</v>
      </c>
      <c r="T1520" s="2" t="s">
        <v>10</v>
      </c>
      <c r="U1520" s="3">
        <v>41.683449000000003</v>
      </c>
      <c r="V1520" s="2" t="s">
        <v>10835</v>
      </c>
      <c r="W1520" s="2" t="s">
        <v>149</v>
      </c>
      <c r="X1520" s="3">
        <v>1</v>
      </c>
      <c r="Y1520" s="3" t="str">
        <f>_xlfn.CONCAT(Exposure_Information[[#This Row],[Building Construction Code]]," - ",Exposure_Information[[#This Row],[Type of building construction]])</f>
        <v>RMS - 1</v>
      </c>
      <c r="Z1520" s="3">
        <v>0</v>
      </c>
      <c r="AA1520" s="2">
        <v>1923</v>
      </c>
      <c r="AB1520" s="2" t="s">
        <v>11</v>
      </c>
      <c r="AC1520" s="2">
        <v>1</v>
      </c>
      <c r="AD1520" s="2" t="str">
        <f>_xlfn.CONCAT(Exposure_Information[[#This Row],[Occupany Code]]," - ",Exposure_Information[[#This Row],[Type of building occupancy]])</f>
        <v>ATC - 1</v>
      </c>
      <c r="AE1520" s="5">
        <v>259000</v>
      </c>
      <c r="AF1520" s="5">
        <v>181300</v>
      </c>
      <c r="AG1520" s="5">
        <v>51800</v>
      </c>
      <c r="AH1520" s="5">
        <f>SUM(Exposure_Information[[#This Row],[Building Coverage Value]:[Business interruption value]])</f>
        <v>492100</v>
      </c>
      <c r="AI1520" s="5">
        <f>SUM(Exposure_Information[[#This Row],[Building Coverage Value]:[Contents Coverage Value]])</f>
        <v>440300</v>
      </c>
      <c r="AJ1520" s="26"/>
    </row>
    <row r="1521" spans="1:36" x14ac:dyDescent="0.3">
      <c r="A1521" s="2" t="s">
        <v>148</v>
      </c>
      <c r="B1521" s="2" t="s">
        <v>156</v>
      </c>
      <c r="C1521" s="2" t="s">
        <v>325</v>
      </c>
      <c r="D1521" s="2">
        <v>6914</v>
      </c>
      <c r="E1521" s="2" t="s">
        <v>326</v>
      </c>
      <c r="F1521" s="2" t="s">
        <v>1171</v>
      </c>
      <c r="G1521" s="3">
        <v>695</v>
      </c>
      <c r="H1521" s="3">
        <v>1000</v>
      </c>
      <c r="I1521" s="71">
        <f>Exposure_Information[[#This Row],[Total  Insured Value]]+Exposure_Information[[#This Row],[Policy Deductible]]</f>
        <v>111000</v>
      </c>
      <c r="J1521" s="2">
        <v>9258</v>
      </c>
      <c r="K1521" s="3">
        <v>1</v>
      </c>
      <c r="L1521" s="2" t="s">
        <v>9</v>
      </c>
      <c r="M1521" s="2" t="s">
        <v>1172</v>
      </c>
      <c r="N1521" s="2" t="s">
        <v>1173</v>
      </c>
      <c r="O1521" s="2" t="s">
        <v>1174</v>
      </c>
      <c r="P1521" s="2" t="s">
        <v>171</v>
      </c>
      <c r="Q1521" s="3">
        <v>27</v>
      </c>
      <c r="R1521" s="2" t="s">
        <v>127</v>
      </c>
      <c r="S1521" s="3">
        <v>25</v>
      </c>
      <c r="T1521" s="2" t="s">
        <v>10</v>
      </c>
      <c r="U1521" s="3">
        <v>42.073734000000002</v>
      </c>
      <c r="V1521" s="2" t="s">
        <v>10835</v>
      </c>
      <c r="W1521" s="2" t="s">
        <v>149</v>
      </c>
      <c r="X1521" s="3">
        <v>1</v>
      </c>
      <c r="Y1521" s="3" t="str">
        <f>_xlfn.CONCAT(Exposure_Information[[#This Row],[Building Construction Code]]," - ",Exposure_Information[[#This Row],[Type of building construction]])</f>
        <v>RMS - 1</v>
      </c>
      <c r="Z1521" s="3">
        <v>0</v>
      </c>
      <c r="AA1521" s="2">
        <v>1940</v>
      </c>
      <c r="AB1521" s="2" t="s">
        <v>11</v>
      </c>
      <c r="AC1521" s="2">
        <v>37</v>
      </c>
      <c r="AD1521" s="2" t="str">
        <f>_xlfn.CONCAT(Exposure_Information[[#This Row],[Occupany Code]]," - ",Exposure_Information[[#This Row],[Type of building occupancy]])</f>
        <v>ATC - 37</v>
      </c>
      <c r="AE1521" s="5">
        <v>70000</v>
      </c>
      <c r="AF1521" s="5">
        <v>40000</v>
      </c>
      <c r="AG1521" s="5">
        <v>0</v>
      </c>
      <c r="AH1521" s="5">
        <f>SUM(Exposure_Information[[#This Row],[Building Coverage Value]:[Business interruption value]])</f>
        <v>110000</v>
      </c>
      <c r="AI1521" s="5">
        <f>SUM(Exposure_Information[[#This Row],[Building Coverage Value]:[Contents Coverage Value]])</f>
        <v>110000</v>
      </c>
      <c r="AJ1521" s="26"/>
    </row>
    <row r="1522" spans="1:36" x14ac:dyDescent="0.3">
      <c r="A1522" s="2" t="s">
        <v>148</v>
      </c>
      <c r="B1522" s="2" t="s">
        <v>156</v>
      </c>
      <c r="C1522" s="2" t="s">
        <v>325</v>
      </c>
      <c r="D1522" s="2">
        <v>123480</v>
      </c>
      <c r="E1522" s="2" t="s">
        <v>4697</v>
      </c>
      <c r="F1522" s="2" t="s">
        <v>9578</v>
      </c>
      <c r="G1522" s="3">
        <v>961</v>
      </c>
      <c r="H1522" s="3">
        <v>250</v>
      </c>
      <c r="I1522" s="71">
        <f>Exposure_Information[[#This Row],[Total  Insured Value]]+Exposure_Information[[#This Row],[Policy Deductible]]</f>
        <v>491400</v>
      </c>
      <c r="J1522" s="2">
        <v>126610</v>
      </c>
      <c r="K1522" s="3">
        <v>1</v>
      </c>
      <c r="L1522" s="2" t="s">
        <v>9</v>
      </c>
      <c r="M1522" s="2" t="s">
        <v>9579</v>
      </c>
      <c r="N1522" s="3" t="s">
        <v>9580</v>
      </c>
      <c r="O1522" s="2" t="s">
        <v>904</v>
      </c>
      <c r="P1522" s="2" t="s">
        <v>90</v>
      </c>
      <c r="Q1522" s="3">
        <v>17</v>
      </c>
      <c r="R1522" s="2" t="s">
        <v>127</v>
      </c>
      <c r="S1522" s="3">
        <v>25</v>
      </c>
      <c r="T1522" s="2" t="s">
        <v>10</v>
      </c>
      <c r="U1522" s="3">
        <v>42.509335</v>
      </c>
      <c r="V1522" s="2" t="s">
        <v>10835</v>
      </c>
      <c r="W1522" s="2" t="s">
        <v>149</v>
      </c>
      <c r="X1522" s="3">
        <v>1</v>
      </c>
      <c r="Y1522" s="3" t="str">
        <f>_xlfn.CONCAT(Exposure_Information[[#This Row],[Building Construction Code]]," - ",Exposure_Information[[#This Row],[Type of building construction]])</f>
        <v>RMS - 1</v>
      </c>
      <c r="Z1522" s="3">
        <v>0</v>
      </c>
      <c r="AA1522" s="2">
        <v>1964</v>
      </c>
      <c r="AB1522" s="2" t="s">
        <v>11</v>
      </c>
      <c r="AC1522" s="2">
        <v>1</v>
      </c>
      <c r="AD1522" s="2" t="str">
        <f>_xlfn.CONCAT(Exposure_Information[[#This Row],[Occupany Code]]," - ",Exposure_Information[[#This Row],[Type of building occupancy]])</f>
        <v>ATC - 1</v>
      </c>
      <c r="AE1522" s="5">
        <v>258500</v>
      </c>
      <c r="AF1522" s="5">
        <v>180950</v>
      </c>
      <c r="AG1522" s="5">
        <v>51700</v>
      </c>
      <c r="AH1522" s="5">
        <f>SUM(Exposure_Information[[#This Row],[Building Coverage Value]:[Business interruption value]])</f>
        <v>491150</v>
      </c>
      <c r="AI1522" s="5">
        <f>SUM(Exposure_Information[[#This Row],[Building Coverage Value]:[Contents Coverage Value]])</f>
        <v>439450</v>
      </c>
      <c r="AJ1522" s="26"/>
    </row>
    <row r="1523" spans="1:36" ht="26" x14ac:dyDescent="0.3">
      <c r="A1523" s="2" t="s">
        <v>148</v>
      </c>
      <c r="B1523" s="2" t="s">
        <v>156</v>
      </c>
      <c r="C1523" s="2" t="s">
        <v>325</v>
      </c>
      <c r="D1523" s="2">
        <v>120434</v>
      </c>
      <c r="E1523" s="2" t="s">
        <v>4697</v>
      </c>
      <c r="F1523" s="2" t="s">
        <v>9717</v>
      </c>
      <c r="G1523" s="3">
        <v>841</v>
      </c>
      <c r="H1523" s="3">
        <v>500</v>
      </c>
      <c r="I1523" s="71">
        <f>Exposure_Information[[#This Row],[Total  Insured Value]]+Exposure_Information[[#This Row],[Policy Deductible]]</f>
        <v>491650</v>
      </c>
      <c r="J1523" s="2">
        <v>123564</v>
      </c>
      <c r="K1523" s="3">
        <v>1</v>
      </c>
      <c r="L1523" s="2" t="s">
        <v>9</v>
      </c>
      <c r="M1523" s="2" t="s">
        <v>9718</v>
      </c>
      <c r="N1523" s="3" t="s">
        <v>9719</v>
      </c>
      <c r="O1523" s="2" t="s">
        <v>474</v>
      </c>
      <c r="P1523" s="2" t="s">
        <v>171</v>
      </c>
      <c r="Q1523" s="3">
        <v>27</v>
      </c>
      <c r="R1523" s="2" t="s">
        <v>127</v>
      </c>
      <c r="S1523" s="3">
        <v>25</v>
      </c>
      <c r="T1523" s="2" t="s">
        <v>10</v>
      </c>
      <c r="U1523" s="3">
        <v>42.276009000000002</v>
      </c>
      <c r="V1523" s="2" t="s">
        <v>10835</v>
      </c>
      <c r="W1523" s="2" t="s">
        <v>149</v>
      </c>
      <c r="X1523" s="3">
        <v>1</v>
      </c>
      <c r="Y1523" s="3" t="str">
        <f>_xlfn.CONCAT(Exposure_Information[[#This Row],[Building Construction Code]]," - ",Exposure_Information[[#This Row],[Type of building construction]])</f>
        <v>RMS - 1</v>
      </c>
      <c r="Z1523" s="3">
        <v>0</v>
      </c>
      <c r="AA1523" s="2">
        <v>1927</v>
      </c>
      <c r="AB1523" s="2" t="s">
        <v>11</v>
      </c>
      <c r="AC1523" s="2">
        <v>1</v>
      </c>
      <c r="AD1523" s="2" t="str">
        <f>_xlfn.CONCAT(Exposure_Information[[#This Row],[Occupany Code]]," - ",Exposure_Information[[#This Row],[Type of building occupancy]])</f>
        <v>ATC - 1</v>
      </c>
      <c r="AE1523" s="5">
        <v>258500</v>
      </c>
      <c r="AF1523" s="5">
        <v>180950</v>
      </c>
      <c r="AG1523" s="5">
        <v>51700</v>
      </c>
      <c r="AH1523" s="5">
        <f>SUM(Exposure_Information[[#This Row],[Building Coverage Value]:[Business interruption value]])</f>
        <v>491150</v>
      </c>
      <c r="AI1523" s="5">
        <f>SUM(Exposure_Information[[#This Row],[Building Coverage Value]:[Contents Coverage Value]])</f>
        <v>439450</v>
      </c>
      <c r="AJ1523" s="26"/>
    </row>
    <row r="1524" spans="1:36" x14ac:dyDescent="0.3">
      <c r="A1524" s="2" t="s">
        <v>148</v>
      </c>
      <c r="B1524" s="2" t="s">
        <v>156</v>
      </c>
      <c r="C1524" s="2" t="s">
        <v>325</v>
      </c>
      <c r="D1524" s="2">
        <v>120746</v>
      </c>
      <c r="E1524" s="2" t="s">
        <v>4697</v>
      </c>
      <c r="F1524" s="2" t="s">
        <v>10042</v>
      </c>
      <c r="G1524" s="3">
        <v>1072</v>
      </c>
      <c r="H1524" s="3">
        <v>500</v>
      </c>
      <c r="I1524" s="71">
        <f>Exposure_Information[[#This Row],[Total  Insured Value]]+Exposure_Information[[#This Row],[Policy Deductible]]</f>
        <v>491650</v>
      </c>
      <c r="J1524" s="2">
        <v>123876</v>
      </c>
      <c r="K1524" s="3">
        <v>1</v>
      </c>
      <c r="L1524" s="2" t="s">
        <v>9</v>
      </c>
      <c r="M1524" s="2" t="s">
        <v>10043</v>
      </c>
      <c r="N1524" s="3" t="s">
        <v>10044</v>
      </c>
      <c r="O1524" s="2" t="s">
        <v>169</v>
      </c>
      <c r="P1524" s="2" t="s">
        <v>74</v>
      </c>
      <c r="Q1524" s="3">
        <v>9</v>
      </c>
      <c r="R1524" s="2" t="s">
        <v>127</v>
      </c>
      <c r="S1524" s="3">
        <v>25</v>
      </c>
      <c r="T1524" s="2" t="s">
        <v>10</v>
      </c>
      <c r="U1524" s="3">
        <v>42.578296999999999</v>
      </c>
      <c r="V1524" s="2" t="s">
        <v>10835</v>
      </c>
      <c r="W1524" s="2" t="s">
        <v>149</v>
      </c>
      <c r="X1524" s="3">
        <v>1</v>
      </c>
      <c r="Y1524" s="3" t="str">
        <f>_xlfn.CONCAT(Exposure_Information[[#This Row],[Building Construction Code]]," - ",Exposure_Information[[#This Row],[Type of building construction]])</f>
        <v>RMS - 1</v>
      </c>
      <c r="Z1524" s="3">
        <v>0</v>
      </c>
      <c r="AA1524" s="2">
        <v>1960</v>
      </c>
      <c r="AB1524" s="2" t="s">
        <v>11</v>
      </c>
      <c r="AC1524" s="2">
        <v>1</v>
      </c>
      <c r="AD1524" s="2" t="str">
        <f>_xlfn.CONCAT(Exposure_Information[[#This Row],[Occupany Code]]," - ",Exposure_Information[[#This Row],[Type of building occupancy]])</f>
        <v>ATC - 1</v>
      </c>
      <c r="AE1524" s="5">
        <v>258500</v>
      </c>
      <c r="AF1524" s="5">
        <v>180950</v>
      </c>
      <c r="AG1524" s="5">
        <v>51700</v>
      </c>
      <c r="AH1524" s="5">
        <f>SUM(Exposure_Information[[#This Row],[Building Coverage Value]:[Business interruption value]])</f>
        <v>491150</v>
      </c>
      <c r="AI1524" s="5">
        <f>SUM(Exposure_Information[[#This Row],[Building Coverage Value]:[Contents Coverage Value]])</f>
        <v>439450</v>
      </c>
      <c r="AJ1524" s="26"/>
    </row>
    <row r="1525" spans="1:36" ht="26" x14ac:dyDescent="0.3">
      <c r="A1525" s="2" t="s">
        <v>148</v>
      </c>
      <c r="B1525" s="2" t="s">
        <v>156</v>
      </c>
      <c r="C1525" s="2" t="s">
        <v>325</v>
      </c>
      <c r="D1525" s="2">
        <v>108221</v>
      </c>
      <c r="E1525" s="2" t="s">
        <v>4697</v>
      </c>
      <c r="F1525" s="2" t="s">
        <v>7112</v>
      </c>
      <c r="G1525" s="3">
        <v>575</v>
      </c>
      <c r="H1525" s="3">
        <v>100</v>
      </c>
      <c r="I1525" s="71">
        <f>Exposure_Information[[#This Row],[Total  Insured Value]]+Exposure_Information[[#This Row],[Policy Deductible]]</f>
        <v>490550</v>
      </c>
      <c r="J1525" s="2">
        <v>111351</v>
      </c>
      <c r="K1525" s="3">
        <v>1</v>
      </c>
      <c r="L1525" s="2" t="s">
        <v>9</v>
      </c>
      <c r="M1525" s="2" t="s">
        <v>7113</v>
      </c>
      <c r="N1525" s="3" t="s">
        <v>7114</v>
      </c>
      <c r="O1525" s="2" t="s">
        <v>3031</v>
      </c>
      <c r="P1525" s="2" t="s">
        <v>231</v>
      </c>
      <c r="Q1525" s="3">
        <v>13</v>
      </c>
      <c r="R1525" s="2" t="s">
        <v>127</v>
      </c>
      <c r="S1525" s="3">
        <v>25</v>
      </c>
      <c r="T1525" s="2" t="s">
        <v>10</v>
      </c>
      <c r="U1525" s="3">
        <v>42.037922000000002</v>
      </c>
      <c r="V1525" s="2" t="s">
        <v>10835</v>
      </c>
      <c r="W1525" s="2" t="s">
        <v>149</v>
      </c>
      <c r="X1525" s="3">
        <v>1</v>
      </c>
      <c r="Y1525" s="3" t="str">
        <f>_xlfn.CONCAT(Exposure_Information[[#This Row],[Building Construction Code]]," - ",Exposure_Information[[#This Row],[Type of building construction]])</f>
        <v>RMS - 1</v>
      </c>
      <c r="Z1525" s="3">
        <v>0</v>
      </c>
      <c r="AA1525" s="2">
        <v>1960</v>
      </c>
      <c r="AB1525" s="2" t="s">
        <v>11</v>
      </c>
      <c r="AC1525" s="2">
        <v>1</v>
      </c>
      <c r="AD1525" s="2" t="str">
        <f>_xlfn.CONCAT(Exposure_Information[[#This Row],[Occupany Code]]," - ",Exposure_Information[[#This Row],[Type of building occupancy]])</f>
        <v>ATC - 1</v>
      </c>
      <c r="AE1525" s="5">
        <v>288500</v>
      </c>
      <c r="AF1525" s="5">
        <v>144250</v>
      </c>
      <c r="AG1525" s="5">
        <v>57700</v>
      </c>
      <c r="AH1525" s="5">
        <f>SUM(Exposure_Information[[#This Row],[Building Coverage Value]:[Business interruption value]])</f>
        <v>490450</v>
      </c>
      <c r="AI1525" s="5">
        <f>SUM(Exposure_Information[[#This Row],[Building Coverage Value]:[Contents Coverage Value]])</f>
        <v>432750</v>
      </c>
      <c r="AJ1525" s="26"/>
    </row>
    <row r="1526" spans="1:36" ht="26" x14ac:dyDescent="0.3">
      <c r="A1526" s="2" t="s">
        <v>148</v>
      </c>
      <c r="B1526" s="2" t="s">
        <v>156</v>
      </c>
      <c r="C1526" s="2" t="s">
        <v>325</v>
      </c>
      <c r="D1526" s="2">
        <v>114078</v>
      </c>
      <c r="E1526" s="2" t="s">
        <v>4697</v>
      </c>
      <c r="F1526" s="2" t="s">
        <v>7914</v>
      </c>
      <c r="G1526" s="3">
        <v>893</v>
      </c>
      <c r="H1526" s="3">
        <v>500</v>
      </c>
      <c r="I1526" s="71">
        <f>Exposure_Information[[#This Row],[Total  Insured Value]]+Exposure_Information[[#This Row],[Policy Deductible]]</f>
        <v>490700</v>
      </c>
      <c r="J1526" s="2">
        <v>117208</v>
      </c>
      <c r="K1526" s="3">
        <v>1</v>
      </c>
      <c r="L1526" s="2" t="s">
        <v>9</v>
      </c>
      <c r="M1526" s="2" t="s">
        <v>7915</v>
      </c>
      <c r="N1526" s="3" t="s">
        <v>7916</v>
      </c>
      <c r="O1526" s="2" t="s">
        <v>6320</v>
      </c>
      <c r="P1526" s="2" t="s">
        <v>90</v>
      </c>
      <c r="Q1526" s="3">
        <v>17</v>
      </c>
      <c r="R1526" s="2" t="s">
        <v>127</v>
      </c>
      <c r="S1526" s="3">
        <v>25</v>
      </c>
      <c r="T1526" s="2" t="s">
        <v>10</v>
      </c>
      <c r="U1526" s="3">
        <v>42.229210000000002</v>
      </c>
      <c r="V1526" s="2" t="s">
        <v>10835</v>
      </c>
      <c r="W1526" s="2" t="s">
        <v>149</v>
      </c>
      <c r="X1526" s="3">
        <v>1</v>
      </c>
      <c r="Y1526" s="3" t="str">
        <f>_xlfn.CONCAT(Exposure_Information[[#This Row],[Building Construction Code]]," - ",Exposure_Information[[#This Row],[Type of building construction]])</f>
        <v>RMS - 1</v>
      </c>
      <c r="Z1526" s="3">
        <v>0</v>
      </c>
      <c r="AA1526" s="2">
        <v>1981</v>
      </c>
      <c r="AB1526" s="2" t="s">
        <v>11</v>
      </c>
      <c r="AC1526" s="2">
        <v>1</v>
      </c>
      <c r="AD1526" s="2" t="str">
        <f>_xlfn.CONCAT(Exposure_Information[[#This Row],[Occupany Code]]," - ",Exposure_Information[[#This Row],[Type of building occupancy]])</f>
        <v>ATC - 1</v>
      </c>
      <c r="AE1526" s="5">
        <v>258000</v>
      </c>
      <c r="AF1526" s="5">
        <v>180600</v>
      </c>
      <c r="AG1526" s="5">
        <v>51600</v>
      </c>
      <c r="AH1526" s="5">
        <f>SUM(Exposure_Information[[#This Row],[Building Coverage Value]:[Business interruption value]])</f>
        <v>490200</v>
      </c>
      <c r="AI1526" s="5">
        <f>SUM(Exposure_Information[[#This Row],[Building Coverage Value]:[Contents Coverage Value]])</f>
        <v>438600</v>
      </c>
      <c r="AJ1526" s="26"/>
    </row>
    <row r="1527" spans="1:36" ht="26" x14ac:dyDescent="0.3">
      <c r="A1527" s="2" t="s">
        <v>148</v>
      </c>
      <c r="B1527" s="2" t="s">
        <v>156</v>
      </c>
      <c r="C1527" s="2" t="s">
        <v>325</v>
      </c>
      <c r="D1527" s="2">
        <v>14193</v>
      </c>
      <c r="E1527" s="2" t="s">
        <v>367</v>
      </c>
      <c r="F1527" s="2" t="s">
        <v>2664</v>
      </c>
      <c r="G1527" s="3">
        <v>3018</v>
      </c>
      <c r="H1527" s="3">
        <v>1000</v>
      </c>
      <c r="I1527" s="71">
        <f>Exposure_Information[[#This Row],[Total  Insured Value]]+Exposure_Information[[#This Row],[Policy Deductible]]</f>
        <v>491000</v>
      </c>
      <c r="J1527" s="2">
        <v>17215</v>
      </c>
      <c r="K1527" s="3">
        <v>1</v>
      </c>
      <c r="L1527" s="2" t="s">
        <v>9</v>
      </c>
      <c r="M1527" s="2" t="s">
        <v>2665</v>
      </c>
      <c r="N1527" s="3" t="s">
        <v>2666</v>
      </c>
      <c r="O1527" s="2" t="s">
        <v>136</v>
      </c>
      <c r="P1527" s="2" t="s">
        <v>90</v>
      </c>
      <c r="Q1527" s="3">
        <v>17</v>
      </c>
      <c r="R1527" s="2" t="s">
        <v>127</v>
      </c>
      <c r="S1527" s="3">
        <v>25</v>
      </c>
      <c r="T1527" s="2" t="s">
        <v>10</v>
      </c>
      <c r="U1527" s="3">
        <v>42.359684000000001</v>
      </c>
      <c r="V1527" s="2" t="s">
        <v>10835</v>
      </c>
      <c r="W1527" s="2" t="s">
        <v>149</v>
      </c>
      <c r="X1527" s="3">
        <v>1</v>
      </c>
      <c r="Y1527" s="3" t="str">
        <f>_xlfn.CONCAT(Exposure_Information[[#This Row],[Building Construction Code]]," - ",Exposure_Information[[#This Row],[Type of building construction]])</f>
        <v>RMS - 1</v>
      </c>
      <c r="Z1527" s="3">
        <v>0</v>
      </c>
      <c r="AA1527" s="2">
        <v>1935</v>
      </c>
      <c r="AB1527" s="2" t="s">
        <v>11</v>
      </c>
      <c r="AC1527" s="2">
        <v>1</v>
      </c>
      <c r="AD1527" s="2" t="str">
        <f>_xlfn.CONCAT(Exposure_Information[[#This Row],[Occupany Code]]," - ",Exposure_Information[[#This Row],[Type of building occupancy]])</f>
        <v>ATC - 1</v>
      </c>
      <c r="AE1527" s="5">
        <v>490000</v>
      </c>
      <c r="AF1527" s="5">
        <v>0</v>
      </c>
      <c r="AG1527" s="5">
        <v>0</v>
      </c>
      <c r="AH1527" s="5">
        <f>SUM(Exposure_Information[[#This Row],[Building Coverage Value]:[Business interruption value]])</f>
        <v>490000</v>
      </c>
      <c r="AI1527" s="5">
        <f>SUM(Exposure_Information[[#This Row],[Building Coverage Value]:[Contents Coverage Value]])</f>
        <v>490000</v>
      </c>
      <c r="AJ1527" s="26"/>
    </row>
    <row r="1528" spans="1:36" ht="39" x14ac:dyDescent="0.3">
      <c r="A1528" s="2" t="s">
        <v>148</v>
      </c>
      <c r="B1528" s="2" t="s">
        <v>156</v>
      </c>
      <c r="C1528" s="2" t="s">
        <v>325</v>
      </c>
      <c r="D1528" s="2">
        <v>6912</v>
      </c>
      <c r="E1528" s="2" t="s">
        <v>326</v>
      </c>
      <c r="F1528" s="2" t="s">
        <v>922</v>
      </c>
      <c r="G1528" s="3">
        <v>1330</v>
      </c>
      <c r="H1528" s="3">
        <v>500</v>
      </c>
      <c r="I1528" s="71">
        <f>Exposure_Information[[#This Row],[Total  Insured Value]]+Exposure_Information[[#This Row],[Policy Deductible]]</f>
        <v>483000</v>
      </c>
      <c r="J1528" s="2">
        <v>9255</v>
      </c>
      <c r="K1528" s="3">
        <v>1</v>
      </c>
      <c r="L1528" s="2" t="s">
        <v>9</v>
      </c>
      <c r="M1528" s="2" t="s">
        <v>923</v>
      </c>
      <c r="N1528" s="3" t="s">
        <v>924</v>
      </c>
      <c r="O1528" s="2" t="s">
        <v>925</v>
      </c>
      <c r="P1528" s="2" t="s">
        <v>224</v>
      </c>
      <c r="Q1528" s="3">
        <v>21</v>
      </c>
      <c r="R1528" s="2" t="s">
        <v>127</v>
      </c>
      <c r="S1528" s="3">
        <v>25</v>
      </c>
      <c r="T1528" s="2" t="s">
        <v>10</v>
      </c>
      <c r="U1528" s="3">
        <v>42.308864999999997</v>
      </c>
      <c r="V1528" s="2" t="s">
        <v>10835</v>
      </c>
      <c r="W1528" s="2" t="s">
        <v>149</v>
      </c>
      <c r="X1528" s="3">
        <v>2</v>
      </c>
      <c r="Y1528" s="3" t="str">
        <f>_xlfn.CONCAT(Exposure_Information[[#This Row],[Building Construction Code]]," - ",Exposure_Information[[#This Row],[Type of building construction]])</f>
        <v>RMS - 2</v>
      </c>
      <c r="Z1528" s="3">
        <v>0</v>
      </c>
      <c r="AA1528" s="2">
        <v>1960</v>
      </c>
      <c r="AB1528" s="2" t="s">
        <v>11</v>
      </c>
      <c r="AC1528" s="2">
        <v>37</v>
      </c>
      <c r="AD1528" s="2" t="str">
        <f>_xlfn.CONCAT(Exposure_Information[[#This Row],[Occupany Code]]," - ",Exposure_Information[[#This Row],[Type of building occupancy]])</f>
        <v>ATC - 37</v>
      </c>
      <c r="AE1528" s="5">
        <v>0</v>
      </c>
      <c r="AF1528" s="5">
        <v>482500</v>
      </c>
      <c r="AG1528" s="5">
        <v>0</v>
      </c>
      <c r="AH1528" s="5">
        <f>SUM(Exposure_Information[[#This Row],[Building Coverage Value]:[Business interruption value]])</f>
        <v>482500</v>
      </c>
      <c r="AI1528" s="5">
        <f>SUM(Exposure_Information[[#This Row],[Building Coverage Value]:[Contents Coverage Value]])</f>
        <v>482500</v>
      </c>
      <c r="AJ1528" s="26"/>
    </row>
    <row r="1529" spans="1:36" x14ac:dyDescent="0.3">
      <c r="A1529" s="2" t="s">
        <v>148</v>
      </c>
      <c r="B1529" s="2" t="s">
        <v>156</v>
      </c>
      <c r="C1529" s="2" t="s">
        <v>325</v>
      </c>
      <c r="D1529" s="2">
        <v>107467</v>
      </c>
      <c r="E1529" s="2" t="s">
        <v>4697</v>
      </c>
      <c r="F1529" s="2" t="s">
        <v>4927</v>
      </c>
      <c r="G1529" s="3">
        <v>791</v>
      </c>
      <c r="H1529" s="3">
        <v>500</v>
      </c>
      <c r="I1529" s="71">
        <f>Exposure_Information[[#This Row],[Total  Insured Value]]+Exposure_Information[[#This Row],[Policy Deductible]]</f>
        <v>489750</v>
      </c>
      <c r="J1529" s="2">
        <v>110597</v>
      </c>
      <c r="K1529" s="3">
        <v>1</v>
      </c>
      <c r="L1529" s="2">
        <v>21</v>
      </c>
      <c r="M1529" s="2" t="s">
        <v>4928</v>
      </c>
      <c r="N1529" s="3" t="s">
        <v>4929</v>
      </c>
      <c r="O1529" s="2" t="s">
        <v>106</v>
      </c>
      <c r="P1529" s="2" t="s">
        <v>133</v>
      </c>
      <c r="Q1529" s="3">
        <v>3</v>
      </c>
      <c r="R1529" s="2" t="s">
        <v>248</v>
      </c>
      <c r="S1529" s="3">
        <v>44</v>
      </c>
      <c r="T1529" s="2" t="s">
        <v>10</v>
      </c>
      <c r="U1529" s="3">
        <v>41.711992000000002</v>
      </c>
      <c r="V1529" s="2" t="s">
        <v>10835</v>
      </c>
      <c r="W1529" s="2" t="s">
        <v>149</v>
      </c>
      <c r="X1529" s="3">
        <v>1</v>
      </c>
      <c r="Y1529" s="3" t="str">
        <f>_xlfn.CONCAT(Exposure_Information[[#This Row],[Building Construction Code]]," - ",Exposure_Information[[#This Row],[Type of building construction]])</f>
        <v>RMS - 1</v>
      </c>
      <c r="Z1529" s="3">
        <v>0</v>
      </c>
      <c r="AA1529" s="2">
        <v>2005</v>
      </c>
      <c r="AB1529" s="2" t="s">
        <v>11</v>
      </c>
      <c r="AC1529" s="2">
        <v>1</v>
      </c>
      <c r="AD1529" s="2" t="str">
        <f>_xlfn.CONCAT(Exposure_Information[[#This Row],[Occupany Code]]," - ",Exposure_Information[[#This Row],[Type of building occupancy]])</f>
        <v>ATC - 1</v>
      </c>
      <c r="AE1529" s="5">
        <v>257500</v>
      </c>
      <c r="AF1529" s="5">
        <v>180250</v>
      </c>
      <c r="AG1529" s="5">
        <v>51500</v>
      </c>
      <c r="AH1529" s="5">
        <f>SUM(Exposure_Information[[#This Row],[Building Coverage Value]:[Business interruption value]])</f>
        <v>489250</v>
      </c>
      <c r="AI1529" s="5">
        <f>SUM(Exposure_Information[[#This Row],[Building Coverage Value]:[Contents Coverage Value]])</f>
        <v>437750</v>
      </c>
      <c r="AJ1529" s="26"/>
    </row>
    <row r="1530" spans="1:36" ht="26" x14ac:dyDescent="0.3">
      <c r="A1530" s="2" t="s">
        <v>148</v>
      </c>
      <c r="B1530" s="2" t="s">
        <v>156</v>
      </c>
      <c r="C1530" s="2" t="s">
        <v>325</v>
      </c>
      <c r="D1530" s="2">
        <v>106981</v>
      </c>
      <c r="E1530" s="2" t="s">
        <v>4697</v>
      </c>
      <c r="F1530" s="2" t="s">
        <v>5048</v>
      </c>
      <c r="G1530" s="3">
        <v>573</v>
      </c>
      <c r="H1530" s="3">
        <v>500</v>
      </c>
      <c r="I1530" s="71">
        <f>Exposure_Information[[#This Row],[Total  Insured Value]]+Exposure_Information[[#This Row],[Policy Deductible]]</f>
        <v>489750</v>
      </c>
      <c r="J1530" s="2">
        <v>110111</v>
      </c>
      <c r="K1530" s="3">
        <v>1</v>
      </c>
      <c r="L1530" s="2" t="s">
        <v>9</v>
      </c>
      <c r="M1530" s="2" t="s">
        <v>5049</v>
      </c>
      <c r="N1530" s="3" t="s">
        <v>5050</v>
      </c>
      <c r="O1530" s="2" t="s">
        <v>299</v>
      </c>
      <c r="P1530" s="2" t="s">
        <v>171</v>
      </c>
      <c r="Q1530" s="3">
        <v>27</v>
      </c>
      <c r="R1530" s="2" t="s">
        <v>127</v>
      </c>
      <c r="S1530" s="3">
        <v>25</v>
      </c>
      <c r="T1530" s="2" t="s">
        <v>10</v>
      </c>
      <c r="U1530" s="3">
        <v>42.497923999999998</v>
      </c>
      <c r="V1530" s="2" t="s">
        <v>10835</v>
      </c>
      <c r="W1530" s="2" t="s">
        <v>149</v>
      </c>
      <c r="X1530" s="3">
        <v>1</v>
      </c>
      <c r="Y1530" s="3" t="str">
        <f>_xlfn.CONCAT(Exposure_Information[[#This Row],[Building Construction Code]]," - ",Exposure_Information[[#This Row],[Type of building construction]])</f>
        <v>RMS - 1</v>
      </c>
      <c r="Z1530" s="3">
        <v>0</v>
      </c>
      <c r="AA1530" s="2">
        <v>1972</v>
      </c>
      <c r="AB1530" s="2" t="s">
        <v>11</v>
      </c>
      <c r="AC1530" s="2">
        <v>1</v>
      </c>
      <c r="AD1530" s="2" t="str">
        <f>_xlfn.CONCAT(Exposure_Information[[#This Row],[Occupany Code]]," - ",Exposure_Information[[#This Row],[Type of building occupancy]])</f>
        <v>ATC - 1</v>
      </c>
      <c r="AE1530" s="5">
        <v>257500</v>
      </c>
      <c r="AF1530" s="5">
        <v>180250</v>
      </c>
      <c r="AG1530" s="5">
        <v>51500</v>
      </c>
      <c r="AH1530" s="5">
        <f>SUM(Exposure_Information[[#This Row],[Building Coverage Value]:[Business interruption value]])</f>
        <v>489250</v>
      </c>
      <c r="AI1530" s="5">
        <f>SUM(Exposure_Information[[#This Row],[Building Coverage Value]:[Contents Coverage Value]])</f>
        <v>437750</v>
      </c>
      <c r="AJ1530" s="26"/>
    </row>
    <row r="1531" spans="1:36" ht="39" x14ac:dyDescent="0.3">
      <c r="A1531" s="2" t="s">
        <v>148</v>
      </c>
      <c r="B1531" s="2" t="s">
        <v>156</v>
      </c>
      <c r="C1531" s="2" t="s">
        <v>325</v>
      </c>
      <c r="D1531" s="2">
        <v>102175</v>
      </c>
      <c r="E1531" s="2" t="s">
        <v>4697</v>
      </c>
      <c r="F1531" s="2" t="s">
        <v>6229</v>
      </c>
      <c r="G1531" s="3">
        <v>806</v>
      </c>
      <c r="H1531" s="3">
        <v>250</v>
      </c>
      <c r="I1531" s="71">
        <f>Exposure_Information[[#This Row],[Total  Insured Value]]+Exposure_Information[[#This Row],[Policy Deductible]]</f>
        <v>489500</v>
      </c>
      <c r="J1531" s="2">
        <v>105305</v>
      </c>
      <c r="K1531" s="3">
        <v>1</v>
      </c>
      <c r="L1531" s="2" t="s">
        <v>9</v>
      </c>
      <c r="M1531" s="2" t="s">
        <v>6230</v>
      </c>
      <c r="N1531" s="3" t="s">
        <v>6231</v>
      </c>
      <c r="O1531" s="2" t="s">
        <v>987</v>
      </c>
      <c r="P1531" s="2" t="s">
        <v>231</v>
      </c>
      <c r="Q1531" s="3">
        <v>13</v>
      </c>
      <c r="R1531" s="2" t="s">
        <v>127</v>
      </c>
      <c r="S1531" s="3">
        <v>25</v>
      </c>
      <c r="T1531" s="2" t="s">
        <v>10</v>
      </c>
      <c r="U1531" s="3">
        <v>42.055182000000002</v>
      </c>
      <c r="V1531" s="2" t="s">
        <v>10835</v>
      </c>
      <c r="W1531" s="2" t="s">
        <v>149</v>
      </c>
      <c r="X1531" s="3">
        <v>1</v>
      </c>
      <c r="Y1531" s="3" t="str">
        <f>_xlfn.CONCAT(Exposure_Information[[#This Row],[Building Construction Code]]," - ",Exposure_Information[[#This Row],[Type of building construction]])</f>
        <v>RMS - 1</v>
      </c>
      <c r="Z1531" s="3">
        <v>0</v>
      </c>
      <c r="AA1531" s="2">
        <v>1960</v>
      </c>
      <c r="AB1531" s="2" t="s">
        <v>11</v>
      </c>
      <c r="AC1531" s="2">
        <v>1</v>
      </c>
      <c r="AD1531" s="2" t="str">
        <f>_xlfn.CONCAT(Exposure_Information[[#This Row],[Occupany Code]]," - ",Exposure_Information[[#This Row],[Type of building occupancy]])</f>
        <v>ATC - 1</v>
      </c>
      <c r="AE1531" s="5">
        <v>257500</v>
      </c>
      <c r="AF1531" s="5">
        <v>180250</v>
      </c>
      <c r="AG1531" s="5">
        <v>51500</v>
      </c>
      <c r="AH1531" s="5">
        <f>SUM(Exposure_Information[[#This Row],[Building Coverage Value]:[Business interruption value]])</f>
        <v>489250</v>
      </c>
      <c r="AI1531" s="5">
        <f>SUM(Exposure_Information[[#This Row],[Building Coverage Value]:[Contents Coverage Value]])</f>
        <v>437750</v>
      </c>
      <c r="AJ1531" s="26"/>
    </row>
    <row r="1532" spans="1:36" ht="39" x14ac:dyDescent="0.3">
      <c r="A1532" s="2" t="s">
        <v>148</v>
      </c>
      <c r="B1532" s="2" t="s">
        <v>156</v>
      </c>
      <c r="C1532" s="2" t="s">
        <v>325</v>
      </c>
      <c r="D1532" s="2">
        <v>102115</v>
      </c>
      <c r="E1532" s="2" t="s">
        <v>4697</v>
      </c>
      <c r="F1532" s="2" t="s">
        <v>6406</v>
      </c>
      <c r="G1532" s="3">
        <v>695</v>
      </c>
      <c r="H1532" s="3">
        <v>250</v>
      </c>
      <c r="I1532" s="71">
        <f>Exposure_Information[[#This Row],[Total  Insured Value]]+Exposure_Information[[#This Row],[Policy Deductible]]</f>
        <v>489500</v>
      </c>
      <c r="J1532" s="2">
        <v>105245</v>
      </c>
      <c r="K1532" s="3">
        <v>1</v>
      </c>
      <c r="L1532" s="2" t="s">
        <v>9</v>
      </c>
      <c r="M1532" s="2" t="s">
        <v>6407</v>
      </c>
      <c r="N1532" s="3" t="s">
        <v>6408</v>
      </c>
      <c r="O1532" s="2" t="s">
        <v>2893</v>
      </c>
      <c r="P1532" s="2" t="s">
        <v>231</v>
      </c>
      <c r="Q1532" s="3">
        <v>13</v>
      </c>
      <c r="R1532" s="2" t="s">
        <v>127</v>
      </c>
      <c r="S1532" s="3">
        <v>25</v>
      </c>
      <c r="T1532" s="2" t="s">
        <v>10</v>
      </c>
      <c r="U1532" s="3">
        <v>42.116633999999998</v>
      </c>
      <c r="V1532" s="2" t="s">
        <v>10835</v>
      </c>
      <c r="W1532" s="2" t="s">
        <v>149</v>
      </c>
      <c r="X1532" s="3">
        <v>1</v>
      </c>
      <c r="Y1532" s="3" t="str">
        <f>_xlfn.CONCAT(Exposure_Information[[#This Row],[Building Construction Code]]," - ",Exposure_Information[[#This Row],[Type of building construction]])</f>
        <v>RMS - 1</v>
      </c>
      <c r="Z1532" s="3">
        <v>0</v>
      </c>
      <c r="AA1532" s="2">
        <v>1949</v>
      </c>
      <c r="AB1532" s="2" t="s">
        <v>11</v>
      </c>
      <c r="AC1532" s="2">
        <v>1</v>
      </c>
      <c r="AD1532" s="2" t="str">
        <f>_xlfn.CONCAT(Exposure_Information[[#This Row],[Occupany Code]]," - ",Exposure_Information[[#This Row],[Type of building occupancy]])</f>
        <v>ATC - 1</v>
      </c>
      <c r="AE1532" s="5">
        <v>257500</v>
      </c>
      <c r="AF1532" s="5">
        <v>180250</v>
      </c>
      <c r="AG1532" s="5">
        <v>51500</v>
      </c>
      <c r="AH1532" s="5">
        <f>SUM(Exposure_Information[[#This Row],[Building Coverage Value]:[Business interruption value]])</f>
        <v>489250</v>
      </c>
      <c r="AI1532" s="5">
        <f>SUM(Exposure_Information[[#This Row],[Building Coverage Value]:[Contents Coverage Value]])</f>
        <v>437750</v>
      </c>
      <c r="AJ1532" s="26"/>
    </row>
    <row r="1533" spans="1:36" x14ac:dyDescent="0.3">
      <c r="A1533" s="2" t="s">
        <v>148</v>
      </c>
      <c r="B1533" s="2" t="s">
        <v>156</v>
      </c>
      <c r="C1533" s="2" t="s">
        <v>325</v>
      </c>
      <c r="D1533" s="2">
        <v>12202</v>
      </c>
      <c r="E1533" s="2" t="s">
        <v>367</v>
      </c>
      <c r="F1533" s="2" t="s">
        <v>1247</v>
      </c>
      <c r="G1533" s="3">
        <v>990.72998046875</v>
      </c>
      <c r="H1533" s="3">
        <v>500</v>
      </c>
      <c r="I1533" s="71">
        <f>Exposure_Information[[#This Row],[Total  Insured Value]]+Exposure_Information[[#This Row],[Policy Deductible]]</f>
        <v>489500</v>
      </c>
      <c r="J1533" s="2">
        <v>15116</v>
      </c>
      <c r="K1533" s="3">
        <v>1</v>
      </c>
      <c r="L1533" s="2" t="s">
        <v>9</v>
      </c>
      <c r="M1533" s="2" t="s">
        <v>1248</v>
      </c>
      <c r="N1533" s="3" t="s">
        <v>1249</v>
      </c>
      <c r="O1533" s="2" t="s">
        <v>96</v>
      </c>
      <c r="P1533" s="2" t="s">
        <v>80</v>
      </c>
      <c r="Q1533" s="3">
        <v>47</v>
      </c>
      <c r="R1533" s="2" t="s">
        <v>25</v>
      </c>
      <c r="S1533" s="3">
        <v>36</v>
      </c>
      <c r="T1533" s="2" t="s">
        <v>10</v>
      </c>
      <c r="U1533" s="3">
        <v>40.640628999999997</v>
      </c>
      <c r="V1533" s="2" t="s">
        <v>10835</v>
      </c>
      <c r="W1533" s="2" t="s">
        <v>149</v>
      </c>
      <c r="X1533" s="3">
        <v>2</v>
      </c>
      <c r="Y1533" s="3" t="str">
        <f>_xlfn.CONCAT(Exposure_Information[[#This Row],[Building Construction Code]]," - ",Exposure_Information[[#This Row],[Type of building construction]])</f>
        <v>RMS - 2</v>
      </c>
      <c r="Z1533" s="3">
        <v>0</v>
      </c>
      <c r="AA1533" s="2">
        <v>1965</v>
      </c>
      <c r="AB1533" s="2" t="s">
        <v>11</v>
      </c>
      <c r="AC1533" s="2">
        <v>1</v>
      </c>
      <c r="AD1533" s="2" t="str">
        <f>_xlfn.CONCAT(Exposure_Information[[#This Row],[Occupany Code]]," - ",Exposure_Information[[#This Row],[Type of building occupancy]])</f>
        <v>ATC - 1</v>
      </c>
      <c r="AE1533" s="5">
        <v>489000</v>
      </c>
      <c r="AF1533" s="5">
        <v>0</v>
      </c>
      <c r="AG1533" s="5">
        <v>0</v>
      </c>
      <c r="AH1533" s="5">
        <f>SUM(Exposure_Information[[#This Row],[Building Coverage Value]:[Business interruption value]])</f>
        <v>489000</v>
      </c>
      <c r="AI1533" s="5">
        <f>SUM(Exposure_Information[[#This Row],[Building Coverage Value]:[Contents Coverage Value]])</f>
        <v>489000</v>
      </c>
      <c r="AJ1533" s="26"/>
    </row>
    <row r="1534" spans="1:36" ht="26" x14ac:dyDescent="0.3">
      <c r="A1534" s="2" t="s">
        <v>148</v>
      </c>
      <c r="B1534" s="2" t="s">
        <v>156</v>
      </c>
      <c r="C1534" s="2" t="s">
        <v>325</v>
      </c>
      <c r="D1534" s="2">
        <v>16450</v>
      </c>
      <c r="E1534" s="2" t="s">
        <v>367</v>
      </c>
      <c r="F1534" s="2" t="s">
        <v>4759</v>
      </c>
      <c r="G1534" s="3">
        <v>1352</v>
      </c>
      <c r="H1534" s="3">
        <v>1000</v>
      </c>
      <c r="I1534" s="71">
        <f>Exposure_Information[[#This Row],[Total  Insured Value]]+Exposure_Information[[#This Row],[Policy Deductible]]</f>
        <v>490000</v>
      </c>
      <c r="J1534" s="2">
        <v>19515</v>
      </c>
      <c r="K1534" s="3">
        <v>1</v>
      </c>
      <c r="L1534" s="2" t="s">
        <v>9</v>
      </c>
      <c r="M1534" s="2" t="s">
        <v>4760</v>
      </c>
      <c r="N1534" s="3" t="s">
        <v>4761</v>
      </c>
      <c r="O1534" s="2" t="s">
        <v>2720</v>
      </c>
      <c r="P1534" s="2" t="s">
        <v>224</v>
      </c>
      <c r="Q1534" s="3">
        <v>21</v>
      </c>
      <c r="R1534" s="2" t="s">
        <v>127</v>
      </c>
      <c r="S1534" s="3">
        <v>25</v>
      </c>
      <c r="T1534" s="2" t="s">
        <v>10</v>
      </c>
      <c r="U1534" s="3">
        <v>42.120789000000002</v>
      </c>
      <c r="V1534" s="2" t="s">
        <v>10835</v>
      </c>
      <c r="W1534" s="2" t="s">
        <v>149</v>
      </c>
      <c r="X1534" s="3">
        <v>1</v>
      </c>
      <c r="Y1534" s="3" t="str">
        <f>_xlfn.CONCAT(Exposure_Information[[#This Row],[Building Construction Code]]," - ",Exposure_Information[[#This Row],[Type of building construction]])</f>
        <v>RMS - 1</v>
      </c>
      <c r="Z1534" s="3">
        <v>0</v>
      </c>
      <c r="AA1534" s="2">
        <v>1952</v>
      </c>
      <c r="AB1534" s="2" t="s">
        <v>11</v>
      </c>
      <c r="AC1534" s="2">
        <v>1</v>
      </c>
      <c r="AD1534" s="2" t="str">
        <f>_xlfn.CONCAT(Exposure_Information[[#This Row],[Occupany Code]]," - ",Exposure_Information[[#This Row],[Type of building occupancy]])</f>
        <v>ATC - 1</v>
      </c>
      <c r="AE1534" s="5">
        <v>489000</v>
      </c>
      <c r="AF1534" s="5">
        <v>0</v>
      </c>
      <c r="AG1534" s="5">
        <v>0</v>
      </c>
      <c r="AH1534" s="5">
        <f>SUM(Exposure_Information[[#This Row],[Building Coverage Value]:[Business interruption value]])</f>
        <v>489000</v>
      </c>
      <c r="AI1534" s="5">
        <f>SUM(Exposure_Information[[#This Row],[Building Coverage Value]:[Contents Coverage Value]])</f>
        <v>489000</v>
      </c>
      <c r="AJ1534" s="26"/>
    </row>
    <row r="1535" spans="1:36" ht="26" x14ac:dyDescent="0.3">
      <c r="A1535" s="2" t="s">
        <v>148</v>
      </c>
      <c r="B1535" s="2" t="s">
        <v>156</v>
      </c>
      <c r="C1535" s="2" t="s">
        <v>325</v>
      </c>
      <c r="D1535" s="2">
        <v>12060</v>
      </c>
      <c r="E1535" s="2" t="s">
        <v>367</v>
      </c>
      <c r="F1535" s="2" t="s">
        <v>2533</v>
      </c>
      <c r="G1535" s="3">
        <v>1788.510009765625</v>
      </c>
      <c r="H1535" s="3">
        <v>250</v>
      </c>
      <c r="I1535" s="71">
        <f>Exposure_Information[[#This Row],[Total  Insured Value]]+Exposure_Information[[#This Row],[Policy Deductible]]</f>
        <v>488750</v>
      </c>
      <c r="J1535" s="2">
        <v>14971</v>
      </c>
      <c r="K1535" s="3">
        <v>1</v>
      </c>
      <c r="L1535" s="2" t="s">
        <v>9</v>
      </c>
      <c r="M1535" s="2" t="s">
        <v>2534</v>
      </c>
      <c r="N1535" s="3" t="s">
        <v>2535</v>
      </c>
      <c r="O1535" s="2" t="s">
        <v>2536</v>
      </c>
      <c r="P1535" s="2" t="s">
        <v>28</v>
      </c>
      <c r="Q1535" s="3">
        <v>81</v>
      </c>
      <c r="R1535" s="2" t="s">
        <v>25</v>
      </c>
      <c r="S1535" s="3">
        <v>36</v>
      </c>
      <c r="T1535" s="2" t="s">
        <v>10</v>
      </c>
      <c r="U1535" s="3">
        <v>40.710892000000001</v>
      </c>
      <c r="V1535" s="2" t="s">
        <v>10835</v>
      </c>
      <c r="W1535" s="2" t="s">
        <v>149</v>
      </c>
      <c r="X1535" s="3">
        <v>1</v>
      </c>
      <c r="Y1535" s="3" t="str">
        <f>_xlfn.CONCAT(Exposure_Information[[#This Row],[Building Construction Code]]," - ",Exposure_Information[[#This Row],[Type of building construction]])</f>
        <v>RMS - 1</v>
      </c>
      <c r="Z1535" s="3">
        <v>0</v>
      </c>
      <c r="AA1535" s="2">
        <v>1940</v>
      </c>
      <c r="AB1535" s="2" t="s">
        <v>11</v>
      </c>
      <c r="AC1535" s="2">
        <v>1</v>
      </c>
      <c r="AD1535" s="2" t="str">
        <f>_xlfn.CONCAT(Exposure_Information[[#This Row],[Occupany Code]]," - ",Exposure_Information[[#This Row],[Type of building occupancy]])</f>
        <v>ATC - 1</v>
      </c>
      <c r="AE1535" s="5">
        <v>488500</v>
      </c>
      <c r="AF1535" s="5">
        <v>0</v>
      </c>
      <c r="AG1535" s="5">
        <v>0</v>
      </c>
      <c r="AH1535" s="5">
        <f>SUM(Exposure_Information[[#This Row],[Building Coverage Value]:[Business interruption value]])</f>
        <v>488500</v>
      </c>
      <c r="AI1535" s="5">
        <f>SUM(Exposure_Information[[#This Row],[Building Coverage Value]:[Contents Coverage Value]])</f>
        <v>488500</v>
      </c>
      <c r="AJ1535" s="26"/>
    </row>
    <row r="1536" spans="1:36" ht="39" x14ac:dyDescent="0.3">
      <c r="A1536" s="2" t="s">
        <v>148</v>
      </c>
      <c r="B1536" s="2" t="s">
        <v>156</v>
      </c>
      <c r="C1536" s="2" t="s">
        <v>325</v>
      </c>
      <c r="D1536" s="2">
        <v>117469</v>
      </c>
      <c r="E1536" s="2" t="s">
        <v>4697</v>
      </c>
      <c r="F1536" s="2" t="s">
        <v>9960</v>
      </c>
      <c r="G1536" s="3">
        <v>872</v>
      </c>
      <c r="H1536" s="3">
        <v>500</v>
      </c>
      <c r="I1536" s="71">
        <f>Exposure_Information[[#This Row],[Total  Insured Value]]+Exposure_Information[[#This Row],[Policy Deductible]]</f>
        <v>488800</v>
      </c>
      <c r="J1536" s="2">
        <v>120599</v>
      </c>
      <c r="K1536" s="3">
        <v>1</v>
      </c>
      <c r="L1536" s="2" t="s">
        <v>9</v>
      </c>
      <c r="M1536" s="2" t="s">
        <v>9961</v>
      </c>
      <c r="N1536" s="3" t="s">
        <v>9962</v>
      </c>
      <c r="O1536" s="2" t="s">
        <v>3537</v>
      </c>
      <c r="P1536" s="2" t="s">
        <v>139</v>
      </c>
      <c r="Q1536" s="3">
        <v>9</v>
      </c>
      <c r="R1536" s="2" t="s">
        <v>70</v>
      </c>
      <c r="S1536" s="3">
        <v>9</v>
      </c>
      <c r="T1536" s="2" t="s">
        <v>10</v>
      </c>
      <c r="U1536" s="3">
        <v>41.557060999999997</v>
      </c>
      <c r="V1536" s="2" t="s">
        <v>10835</v>
      </c>
      <c r="W1536" s="2" t="s">
        <v>149</v>
      </c>
      <c r="X1536" s="3">
        <v>1</v>
      </c>
      <c r="Y1536" s="3" t="str">
        <f>_xlfn.CONCAT(Exposure_Information[[#This Row],[Building Construction Code]]," - ",Exposure_Information[[#This Row],[Type of building construction]])</f>
        <v>RMS - 1</v>
      </c>
      <c r="Z1536" s="3">
        <v>0</v>
      </c>
      <c r="AA1536" s="2">
        <v>1993</v>
      </c>
      <c r="AB1536" s="2" t="s">
        <v>11</v>
      </c>
      <c r="AC1536" s="2">
        <v>1</v>
      </c>
      <c r="AD1536" s="2" t="str">
        <f>_xlfn.CONCAT(Exposure_Information[[#This Row],[Occupany Code]]," - ",Exposure_Information[[#This Row],[Type of building occupancy]])</f>
        <v>ATC - 1</v>
      </c>
      <c r="AE1536" s="5">
        <v>257000</v>
      </c>
      <c r="AF1536" s="5">
        <v>179900</v>
      </c>
      <c r="AG1536" s="5">
        <v>51400</v>
      </c>
      <c r="AH1536" s="5">
        <f>SUM(Exposure_Information[[#This Row],[Building Coverage Value]:[Business interruption value]])</f>
        <v>488300</v>
      </c>
      <c r="AI1536" s="5">
        <f>SUM(Exposure_Information[[#This Row],[Building Coverage Value]:[Contents Coverage Value]])</f>
        <v>436900</v>
      </c>
      <c r="AJ1536" s="26"/>
    </row>
    <row r="1537" spans="1:36" ht="26" x14ac:dyDescent="0.3">
      <c r="A1537" s="2" t="s">
        <v>148</v>
      </c>
      <c r="B1537" s="2" t="s">
        <v>156</v>
      </c>
      <c r="C1537" s="2" t="s">
        <v>325</v>
      </c>
      <c r="D1537" s="2">
        <v>10661</v>
      </c>
      <c r="E1537" s="2" t="s">
        <v>367</v>
      </c>
      <c r="F1537" s="2" t="s">
        <v>402</v>
      </c>
      <c r="G1537" s="3">
        <v>1795</v>
      </c>
      <c r="H1537" s="3">
        <v>100</v>
      </c>
      <c r="I1537" s="71">
        <f>Exposure_Information[[#This Row],[Total  Insured Value]]+Exposure_Information[[#This Row],[Policy Deductible]]</f>
        <v>488100</v>
      </c>
      <c r="J1537" s="2">
        <v>13533</v>
      </c>
      <c r="K1537" s="3">
        <v>1</v>
      </c>
      <c r="L1537" s="2" t="s">
        <v>9</v>
      </c>
      <c r="M1537" s="2" t="s">
        <v>403</v>
      </c>
      <c r="N1537" s="3" t="s">
        <v>404</v>
      </c>
      <c r="O1537" s="2" t="s">
        <v>22</v>
      </c>
      <c r="P1537" s="2" t="s">
        <v>231</v>
      </c>
      <c r="Q1537" s="3">
        <v>13</v>
      </c>
      <c r="R1537" s="2" t="s">
        <v>127</v>
      </c>
      <c r="S1537" s="3">
        <v>25</v>
      </c>
      <c r="T1537" s="2" t="s">
        <v>10</v>
      </c>
      <c r="U1537" s="3">
        <v>42.113529</v>
      </c>
      <c r="V1537" s="2" t="s">
        <v>10835</v>
      </c>
      <c r="W1537" s="2" t="s">
        <v>149</v>
      </c>
      <c r="X1537" s="3">
        <v>1</v>
      </c>
      <c r="Y1537" s="3" t="str">
        <f>_xlfn.CONCAT(Exposure_Information[[#This Row],[Building Construction Code]]," - ",Exposure_Information[[#This Row],[Type of building construction]])</f>
        <v>RMS - 1</v>
      </c>
      <c r="Z1537" s="3">
        <v>0</v>
      </c>
      <c r="AA1537" s="2">
        <v>1945</v>
      </c>
      <c r="AB1537" s="2" t="s">
        <v>11</v>
      </c>
      <c r="AC1537" s="2">
        <v>1</v>
      </c>
      <c r="AD1537" s="2" t="str">
        <f>_xlfn.CONCAT(Exposure_Information[[#This Row],[Occupany Code]]," - ",Exposure_Information[[#This Row],[Type of building occupancy]])</f>
        <v>ATC - 1</v>
      </c>
      <c r="AE1537" s="5">
        <v>488000</v>
      </c>
      <c r="AF1537" s="5">
        <v>0</v>
      </c>
      <c r="AG1537" s="5">
        <v>0</v>
      </c>
      <c r="AH1537" s="5">
        <f>SUM(Exposure_Information[[#This Row],[Building Coverage Value]:[Business interruption value]])</f>
        <v>488000</v>
      </c>
      <c r="AI1537" s="5">
        <f>SUM(Exposure_Information[[#This Row],[Building Coverage Value]:[Contents Coverage Value]])</f>
        <v>488000</v>
      </c>
      <c r="AJ1537" s="26"/>
    </row>
    <row r="1538" spans="1:36" ht="39" x14ac:dyDescent="0.3">
      <c r="A1538" s="2" t="s">
        <v>148</v>
      </c>
      <c r="B1538" s="2" t="s">
        <v>156</v>
      </c>
      <c r="C1538" s="2" t="s">
        <v>325</v>
      </c>
      <c r="D1538" s="2">
        <v>115401</v>
      </c>
      <c r="E1538" s="2" t="s">
        <v>4697</v>
      </c>
      <c r="F1538" s="2" t="s">
        <v>9242</v>
      </c>
      <c r="G1538" s="3">
        <v>842</v>
      </c>
      <c r="H1538" s="3">
        <v>500</v>
      </c>
      <c r="I1538" s="71">
        <f>Exposure_Information[[#This Row],[Total  Insured Value]]+Exposure_Information[[#This Row],[Policy Deductible]]</f>
        <v>487850</v>
      </c>
      <c r="J1538" s="2">
        <v>118531</v>
      </c>
      <c r="K1538" s="3">
        <v>1</v>
      </c>
      <c r="L1538" s="2" t="s">
        <v>9</v>
      </c>
      <c r="M1538" s="2" t="s">
        <v>9243</v>
      </c>
      <c r="N1538" s="3" t="s">
        <v>9244</v>
      </c>
      <c r="O1538" s="2" t="s">
        <v>215</v>
      </c>
      <c r="P1538" s="2" t="s">
        <v>155</v>
      </c>
      <c r="Q1538" s="3">
        <v>1</v>
      </c>
      <c r="R1538" s="2" t="s">
        <v>70</v>
      </c>
      <c r="S1538" s="3">
        <v>9</v>
      </c>
      <c r="T1538" s="2" t="s">
        <v>10</v>
      </c>
      <c r="U1538" s="3">
        <v>41.271272000000003</v>
      </c>
      <c r="V1538" s="2" t="s">
        <v>10835</v>
      </c>
      <c r="W1538" s="2" t="s">
        <v>149</v>
      </c>
      <c r="X1538" s="3">
        <v>1</v>
      </c>
      <c r="Y1538" s="3" t="str">
        <f>_xlfn.CONCAT(Exposure_Information[[#This Row],[Building Construction Code]]," - ",Exposure_Information[[#This Row],[Type of building construction]])</f>
        <v>RMS - 1</v>
      </c>
      <c r="Z1538" s="3">
        <v>0</v>
      </c>
      <c r="AA1538" s="2">
        <v>1970</v>
      </c>
      <c r="AB1538" s="2" t="s">
        <v>11</v>
      </c>
      <c r="AC1538" s="2">
        <v>1</v>
      </c>
      <c r="AD1538" s="2" t="str">
        <f>_xlfn.CONCAT(Exposure_Information[[#This Row],[Occupany Code]]," - ",Exposure_Information[[#This Row],[Type of building occupancy]])</f>
        <v>ATC - 1</v>
      </c>
      <c r="AE1538" s="5">
        <v>256500</v>
      </c>
      <c r="AF1538" s="5">
        <v>179550</v>
      </c>
      <c r="AG1538" s="5">
        <v>51300</v>
      </c>
      <c r="AH1538" s="5">
        <f>SUM(Exposure_Information[[#This Row],[Building Coverage Value]:[Business interruption value]])</f>
        <v>487350</v>
      </c>
      <c r="AI1538" s="5">
        <f>SUM(Exposure_Information[[#This Row],[Building Coverage Value]:[Contents Coverage Value]])</f>
        <v>436050</v>
      </c>
      <c r="AJ1538" s="26"/>
    </row>
    <row r="1539" spans="1:36" ht="26" x14ac:dyDescent="0.3">
      <c r="A1539" s="2" t="s">
        <v>148</v>
      </c>
      <c r="B1539" s="2" t="s">
        <v>156</v>
      </c>
      <c r="C1539" s="2" t="s">
        <v>325</v>
      </c>
      <c r="D1539" s="2">
        <v>10956</v>
      </c>
      <c r="E1539" s="2" t="s">
        <v>367</v>
      </c>
      <c r="F1539" s="2" t="s">
        <v>2771</v>
      </c>
      <c r="G1539" s="3">
        <v>1371</v>
      </c>
      <c r="H1539" s="3">
        <v>1000</v>
      </c>
      <c r="I1539" s="71">
        <f>Exposure_Information[[#This Row],[Total  Insured Value]]+Exposure_Information[[#This Row],[Policy Deductible]]</f>
        <v>488000</v>
      </c>
      <c r="J1539" s="2">
        <v>13831</v>
      </c>
      <c r="K1539" s="3">
        <v>1</v>
      </c>
      <c r="L1539" s="2" t="s">
        <v>9</v>
      </c>
      <c r="M1539" s="2" t="s">
        <v>2772</v>
      </c>
      <c r="N1539" s="3" t="s">
        <v>2773</v>
      </c>
      <c r="O1539" s="2" t="s">
        <v>261</v>
      </c>
      <c r="P1539" s="2" t="s">
        <v>224</v>
      </c>
      <c r="Q1539" s="3">
        <v>21</v>
      </c>
      <c r="R1539" s="2" t="s">
        <v>127</v>
      </c>
      <c r="S1539" s="3">
        <v>25</v>
      </c>
      <c r="T1539" s="2" t="s">
        <v>10</v>
      </c>
      <c r="U1539" s="3">
        <v>42.261992999999997</v>
      </c>
      <c r="V1539" s="2" t="s">
        <v>10835</v>
      </c>
      <c r="W1539" s="2" t="s">
        <v>149</v>
      </c>
      <c r="X1539" s="3">
        <v>1</v>
      </c>
      <c r="Y1539" s="3" t="str">
        <f>_xlfn.CONCAT(Exposure_Information[[#This Row],[Building Construction Code]]," - ",Exposure_Information[[#This Row],[Type of building construction]])</f>
        <v>RMS - 1</v>
      </c>
      <c r="Z1539" s="3">
        <v>0</v>
      </c>
      <c r="AA1539" s="2">
        <v>1925</v>
      </c>
      <c r="AB1539" s="2" t="s">
        <v>11</v>
      </c>
      <c r="AC1539" s="2">
        <v>1</v>
      </c>
      <c r="AD1539" s="2" t="str">
        <f>_xlfn.CONCAT(Exposure_Information[[#This Row],[Occupany Code]]," - ",Exposure_Information[[#This Row],[Type of building occupancy]])</f>
        <v>ATC - 1</v>
      </c>
      <c r="AE1539" s="5">
        <v>477000</v>
      </c>
      <c r="AF1539" s="5">
        <v>0</v>
      </c>
      <c r="AG1539" s="5">
        <v>10000</v>
      </c>
      <c r="AH1539" s="5">
        <f>SUM(Exposure_Information[[#This Row],[Building Coverage Value]:[Business interruption value]])</f>
        <v>487000</v>
      </c>
      <c r="AI1539" s="5">
        <f>SUM(Exposure_Information[[#This Row],[Building Coverage Value]:[Contents Coverage Value]])</f>
        <v>477000</v>
      </c>
      <c r="AJ1539" s="26"/>
    </row>
    <row r="1540" spans="1:36" ht="39" x14ac:dyDescent="0.3">
      <c r="A1540" s="2" t="s">
        <v>148</v>
      </c>
      <c r="B1540" s="2" t="s">
        <v>156</v>
      </c>
      <c r="C1540" s="2" t="s">
        <v>325</v>
      </c>
      <c r="D1540" s="2">
        <v>6904</v>
      </c>
      <c r="E1540" s="2" t="s">
        <v>326</v>
      </c>
      <c r="F1540" s="2" t="s">
        <v>4592</v>
      </c>
      <c r="G1540" s="3">
        <v>475</v>
      </c>
      <c r="H1540" s="3">
        <v>500</v>
      </c>
      <c r="I1540" s="71">
        <f>Exposure_Information[[#This Row],[Total  Insured Value]]+Exposure_Information[[#This Row],[Policy Deductible]]</f>
        <v>3500</v>
      </c>
      <c r="J1540" s="2">
        <v>9239</v>
      </c>
      <c r="K1540" s="3">
        <v>1</v>
      </c>
      <c r="L1540" s="2" t="s">
        <v>9</v>
      </c>
      <c r="M1540" s="2" t="s">
        <v>4593</v>
      </c>
      <c r="N1540" s="2" t="s">
        <v>4594</v>
      </c>
      <c r="O1540" s="2" t="s">
        <v>420</v>
      </c>
      <c r="P1540" s="2" t="s">
        <v>72</v>
      </c>
      <c r="Q1540" s="3">
        <v>25</v>
      </c>
      <c r="R1540" s="2" t="s">
        <v>127</v>
      </c>
      <c r="S1540" s="3">
        <v>25</v>
      </c>
      <c r="T1540" s="2" t="s">
        <v>10</v>
      </c>
      <c r="U1540" s="3">
        <v>42.3523</v>
      </c>
      <c r="V1540" s="2" t="s">
        <v>10835</v>
      </c>
      <c r="W1540" s="2" t="s">
        <v>149</v>
      </c>
      <c r="X1540" s="3">
        <v>2</v>
      </c>
      <c r="Y1540" s="3" t="str">
        <f>_xlfn.CONCAT(Exposure_Information[[#This Row],[Building Construction Code]]," - ",Exposure_Information[[#This Row],[Type of building construction]])</f>
        <v>RMS - 2</v>
      </c>
      <c r="Z1540" s="3">
        <v>0</v>
      </c>
      <c r="AA1540" s="2">
        <v>1900</v>
      </c>
      <c r="AB1540" s="2" t="s">
        <v>11</v>
      </c>
      <c r="AC1540" s="2">
        <v>37</v>
      </c>
      <c r="AD1540" s="2" t="str">
        <f>_xlfn.CONCAT(Exposure_Information[[#This Row],[Occupany Code]]," - ",Exposure_Information[[#This Row],[Type of building occupancy]])</f>
        <v>ATC - 37</v>
      </c>
      <c r="AE1540" s="5">
        <v>0</v>
      </c>
      <c r="AF1540" s="5">
        <v>3000</v>
      </c>
      <c r="AG1540" s="5">
        <v>0</v>
      </c>
      <c r="AH1540" s="5">
        <f>SUM(Exposure_Information[[#This Row],[Building Coverage Value]:[Business interruption value]])</f>
        <v>3000</v>
      </c>
      <c r="AI1540" s="5">
        <f>SUM(Exposure_Information[[#This Row],[Building Coverage Value]:[Contents Coverage Value]])</f>
        <v>3000</v>
      </c>
      <c r="AJ1540" s="26"/>
    </row>
    <row r="1541" spans="1:36" ht="39" x14ac:dyDescent="0.3">
      <c r="A1541" s="2" t="s">
        <v>148</v>
      </c>
      <c r="B1541" s="2" t="s">
        <v>156</v>
      </c>
      <c r="C1541" s="2" t="s">
        <v>325</v>
      </c>
      <c r="D1541" s="2">
        <v>15579</v>
      </c>
      <c r="E1541" s="2" t="s">
        <v>367</v>
      </c>
      <c r="F1541" s="2" t="s">
        <v>2705</v>
      </c>
      <c r="G1541" s="3">
        <v>1995</v>
      </c>
      <c r="H1541" s="3">
        <v>1000</v>
      </c>
      <c r="I1541" s="71">
        <f>Exposure_Information[[#This Row],[Total  Insured Value]]+Exposure_Information[[#This Row],[Policy Deductible]]</f>
        <v>487550</v>
      </c>
      <c r="J1541" s="2">
        <v>18633</v>
      </c>
      <c r="K1541" s="3">
        <v>1</v>
      </c>
      <c r="L1541" s="2" t="s">
        <v>9</v>
      </c>
      <c r="M1541" s="2" t="s">
        <v>2706</v>
      </c>
      <c r="N1541" s="3" t="s">
        <v>2707</v>
      </c>
      <c r="O1541" s="2" t="s">
        <v>253</v>
      </c>
      <c r="P1541" s="2" t="s">
        <v>139</v>
      </c>
      <c r="Q1541" s="3">
        <v>9</v>
      </c>
      <c r="R1541" s="2" t="s">
        <v>70</v>
      </c>
      <c r="S1541" s="3">
        <v>9</v>
      </c>
      <c r="T1541" s="2" t="s">
        <v>10</v>
      </c>
      <c r="U1541" s="3">
        <v>41.350315000000002</v>
      </c>
      <c r="V1541" s="2" t="s">
        <v>10835</v>
      </c>
      <c r="W1541" s="2" t="s">
        <v>149</v>
      </c>
      <c r="X1541" s="3">
        <v>1</v>
      </c>
      <c r="Y1541" s="3" t="str">
        <f>_xlfn.CONCAT(Exposure_Information[[#This Row],[Building Construction Code]]," - ",Exposure_Information[[#This Row],[Type of building construction]])</f>
        <v>RMS - 1</v>
      </c>
      <c r="Z1541" s="3">
        <v>0</v>
      </c>
      <c r="AA1541" s="2">
        <v>1925</v>
      </c>
      <c r="AB1541" s="2" t="s">
        <v>11</v>
      </c>
      <c r="AC1541" s="2">
        <v>1</v>
      </c>
      <c r="AD1541" s="2" t="str">
        <f>_xlfn.CONCAT(Exposure_Information[[#This Row],[Occupany Code]]," - ",Exposure_Information[[#This Row],[Type of building occupancy]])</f>
        <v>ATC - 1</v>
      </c>
      <c r="AE1541" s="5">
        <v>484000</v>
      </c>
      <c r="AF1541" s="5">
        <v>2550</v>
      </c>
      <c r="AG1541" s="5">
        <v>0</v>
      </c>
      <c r="AH1541" s="5">
        <f>SUM(Exposure_Information[[#This Row],[Building Coverage Value]:[Business interruption value]])</f>
        <v>486550</v>
      </c>
      <c r="AI1541" s="5">
        <f>SUM(Exposure_Information[[#This Row],[Building Coverage Value]:[Contents Coverage Value]])</f>
        <v>486550</v>
      </c>
      <c r="AJ1541" s="26"/>
    </row>
    <row r="1542" spans="1:36" ht="39" x14ac:dyDescent="0.3">
      <c r="A1542" s="2" t="s">
        <v>148</v>
      </c>
      <c r="B1542" s="2" t="s">
        <v>156</v>
      </c>
      <c r="C1542" s="2" t="s">
        <v>325</v>
      </c>
      <c r="D1542" s="2">
        <v>102026</v>
      </c>
      <c r="E1542" s="2" t="s">
        <v>4697</v>
      </c>
      <c r="F1542" s="2" t="s">
        <v>6663</v>
      </c>
      <c r="G1542" s="3">
        <v>1110</v>
      </c>
      <c r="H1542" s="3">
        <v>250</v>
      </c>
      <c r="I1542" s="71">
        <f>Exposure_Information[[#This Row],[Total  Insured Value]]+Exposure_Information[[#This Row],[Policy Deductible]]</f>
        <v>486650</v>
      </c>
      <c r="J1542" s="2">
        <v>105156</v>
      </c>
      <c r="K1542" s="3">
        <v>1</v>
      </c>
      <c r="L1542" s="2" t="s">
        <v>9</v>
      </c>
      <c r="M1542" s="2" t="s">
        <v>6664</v>
      </c>
      <c r="N1542" s="3" t="s">
        <v>6665</v>
      </c>
      <c r="O1542" s="2" t="s">
        <v>6666</v>
      </c>
      <c r="P1542" s="2" t="s">
        <v>174</v>
      </c>
      <c r="Q1542" s="3">
        <v>5</v>
      </c>
      <c r="R1542" s="2" t="s">
        <v>127</v>
      </c>
      <c r="S1542" s="3">
        <v>25</v>
      </c>
      <c r="T1542" s="2" t="s">
        <v>10</v>
      </c>
      <c r="U1542" s="3">
        <v>41.683574999999998</v>
      </c>
      <c r="V1542" s="2" t="s">
        <v>10835</v>
      </c>
      <c r="W1542" s="2" t="s">
        <v>149</v>
      </c>
      <c r="X1542" s="3">
        <v>1</v>
      </c>
      <c r="Y1542" s="3" t="str">
        <f>_xlfn.CONCAT(Exposure_Information[[#This Row],[Building Construction Code]]," - ",Exposure_Information[[#This Row],[Type of building construction]])</f>
        <v>RMS - 1</v>
      </c>
      <c r="Z1542" s="3">
        <v>0</v>
      </c>
      <c r="AA1542" s="2">
        <v>1951</v>
      </c>
      <c r="AB1542" s="2" t="s">
        <v>11</v>
      </c>
      <c r="AC1542" s="2">
        <v>1</v>
      </c>
      <c r="AD1542" s="2" t="str">
        <f>_xlfn.CONCAT(Exposure_Information[[#This Row],[Occupany Code]]," - ",Exposure_Information[[#This Row],[Type of building occupancy]])</f>
        <v>ATC - 1</v>
      </c>
      <c r="AE1542" s="5">
        <v>256000</v>
      </c>
      <c r="AF1542" s="5">
        <v>179200</v>
      </c>
      <c r="AG1542" s="5">
        <v>51200</v>
      </c>
      <c r="AH1542" s="5">
        <f>SUM(Exposure_Information[[#This Row],[Building Coverage Value]:[Business interruption value]])</f>
        <v>486400</v>
      </c>
      <c r="AI1542" s="5">
        <f>SUM(Exposure_Information[[#This Row],[Building Coverage Value]:[Contents Coverage Value]])</f>
        <v>435200</v>
      </c>
      <c r="AJ1542" s="26"/>
    </row>
    <row r="1543" spans="1:36" ht="26" x14ac:dyDescent="0.3">
      <c r="A1543" s="2" t="s">
        <v>148</v>
      </c>
      <c r="B1543" s="2" t="s">
        <v>156</v>
      </c>
      <c r="C1543" s="2" t="s">
        <v>325</v>
      </c>
      <c r="D1543" s="2">
        <v>114586</v>
      </c>
      <c r="E1543" s="2" t="s">
        <v>4697</v>
      </c>
      <c r="F1543" s="2" t="s">
        <v>9011</v>
      </c>
      <c r="G1543" s="3">
        <v>525</v>
      </c>
      <c r="H1543" s="3">
        <v>500</v>
      </c>
      <c r="I1543" s="71">
        <f>Exposure_Information[[#This Row],[Total  Insured Value]]+Exposure_Information[[#This Row],[Policy Deductible]]</f>
        <v>486900</v>
      </c>
      <c r="J1543" s="2">
        <v>117716</v>
      </c>
      <c r="K1543" s="3">
        <v>1</v>
      </c>
      <c r="L1543" s="2" t="s">
        <v>9</v>
      </c>
      <c r="M1543" s="2" t="s">
        <v>9012</v>
      </c>
      <c r="N1543" s="3" t="s">
        <v>9013</v>
      </c>
      <c r="O1543" s="2" t="s">
        <v>330</v>
      </c>
      <c r="P1543" s="2" t="s">
        <v>231</v>
      </c>
      <c r="Q1543" s="3">
        <v>13</v>
      </c>
      <c r="R1543" s="2" t="s">
        <v>127</v>
      </c>
      <c r="S1543" s="3">
        <v>25</v>
      </c>
      <c r="T1543" s="2" t="s">
        <v>10</v>
      </c>
      <c r="U1543" s="3">
        <v>42.185502999999997</v>
      </c>
      <c r="V1543" s="2" t="s">
        <v>10835</v>
      </c>
      <c r="W1543" s="2" t="s">
        <v>149</v>
      </c>
      <c r="X1543" s="3">
        <v>1</v>
      </c>
      <c r="Y1543" s="3" t="str">
        <f>_xlfn.CONCAT(Exposure_Information[[#This Row],[Building Construction Code]]," - ",Exposure_Information[[#This Row],[Type of building construction]])</f>
        <v>RMS - 1</v>
      </c>
      <c r="Z1543" s="3">
        <v>0</v>
      </c>
      <c r="AA1543" s="2">
        <v>1961</v>
      </c>
      <c r="AB1543" s="2" t="s">
        <v>11</v>
      </c>
      <c r="AC1543" s="2">
        <v>1</v>
      </c>
      <c r="AD1543" s="2" t="str">
        <f>_xlfn.CONCAT(Exposure_Information[[#This Row],[Occupany Code]]," - ",Exposure_Information[[#This Row],[Type of building occupancy]])</f>
        <v>ATC - 1</v>
      </c>
      <c r="AE1543" s="5">
        <v>256000</v>
      </c>
      <c r="AF1543" s="5">
        <v>179200</v>
      </c>
      <c r="AG1543" s="5">
        <v>51200</v>
      </c>
      <c r="AH1543" s="5">
        <f>SUM(Exposure_Information[[#This Row],[Building Coverage Value]:[Business interruption value]])</f>
        <v>486400</v>
      </c>
      <c r="AI1543" s="5">
        <f>SUM(Exposure_Information[[#This Row],[Building Coverage Value]:[Contents Coverage Value]])</f>
        <v>435200</v>
      </c>
      <c r="AJ1543" s="26"/>
    </row>
    <row r="1544" spans="1:36" ht="39" x14ac:dyDescent="0.3">
      <c r="A1544" s="2" t="s">
        <v>148</v>
      </c>
      <c r="B1544" s="2" t="s">
        <v>156</v>
      </c>
      <c r="C1544" s="2" t="s">
        <v>325</v>
      </c>
      <c r="D1544" s="2">
        <v>109111</v>
      </c>
      <c r="E1544" s="2" t="s">
        <v>4697</v>
      </c>
      <c r="F1544" s="2" t="s">
        <v>9425</v>
      </c>
      <c r="G1544" s="3">
        <v>783</v>
      </c>
      <c r="H1544" s="3">
        <v>500</v>
      </c>
      <c r="I1544" s="71">
        <f>Exposure_Information[[#This Row],[Total  Insured Value]]+Exposure_Information[[#This Row],[Policy Deductible]]</f>
        <v>486900</v>
      </c>
      <c r="J1544" s="2">
        <v>112241</v>
      </c>
      <c r="K1544" s="3">
        <v>1</v>
      </c>
      <c r="L1544" s="2" t="s">
        <v>9</v>
      </c>
      <c r="M1544" s="2" t="s">
        <v>9426</v>
      </c>
      <c r="N1544" s="3" t="s">
        <v>9427</v>
      </c>
      <c r="O1544" s="2" t="s">
        <v>7358</v>
      </c>
      <c r="P1544" s="2" t="s">
        <v>90</v>
      </c>
      <c r="Q1544" s="3">
        <v>17</v>
      </c>
      <c r="R1544" s="2" t="s">
        <v>127</v>
      </c>
      <c r="S1544" s="3">
        <v>25</v>
      </c>
      <c r="T1544" s="2" t="s">
        <v>10</v>
      </c>
      <c r="U1544" s="3">
        <v>42.578896</v>
      </c>
      <c r="V1544" s="2" t="s">
        <v>10835</v>
      </c>
      <c r="W1544" s="2" t="s">
        <v>149</v>
      </c>
      <c r="X1544" s="3">
        <v>1</v>
      </c>
      <c r="Y1544" s="3" t="str">
        <f>_xlfn.CONCAT(Exposure_Information[[#This Row],[Building Construction Code]]," - ",Exposure_Information[[#This Row],[Type of building construction]])</f>
        <v>RMS - 1</v>
      </c>
      <c r="Z1544" s="3">
        <v>0</v>
      </c>
      <c r="AA1544" s="2">
        <v>1951</v>
      </c>
      <c r="AB1544" s="2" t="s">
        <v>11</v>
      </c>
      <c r="AC1544" s="2">
        <v>1</v>
      </c>
      <c r="AD1544" s="2" t="str">
        <f>_xlfn.CONCAT(Exposure_Information[[#This Row],[Occupany Code]]," - ",Exposure_Information[[#This Row],[Type of building occupancy]])</f>
        <v>ATC - 1</v>
      </c>
      <c r="AE1544" s="5">
        <v>256000</v>
      </c>
      <c r="AF1544" s="5">
        <v>179200</v>
      </c>
      <c r="AG1544" s="5">
        <v>51200</v>
      </c>
      <c r="AH1544" s="5">
        <f>SUM(Exposure_Information[[#This Row],[Building Coverage Value]:[Business interruption value]])</f>
        <v>486400</v>
      </c>
      <c r="AI1544" s="5">
        <f>SUM(Exposure_Information[[#This Row],[Building Coverage Value]:[Contents Coverage Value]])</f>
        <v>435200</v>
      </c>
      <c r="AJ1544" s="26"/>
    </row>
    <row r="1545" spans="1:36" ht="39" x14ac:dyDescent="0.3">
      <c r="A1545" s="2" t="s">
        <v>148</v>
      </c>
      <c r="B1545" s="2" t="s">
        <v>156</v>
      </c>
      <c r="C1545" s="2" t="s">
        <v>325</v>
      </c>
      <c r="D1545" s="2">
        <v>6900</v>
      </c>
      <c r="E1545" s="2" t="s">
        <v>326</v>
      </c>
      <c r="F1545" s="2" t="s">
        <v>611</v>
      </c>
      <c r="G1545" s="3">
        <v>475</v>
      </c>
      <c r="H1545" s="3">
        <v>500</v>
      </c>
      <c r="I1545" s="71">
        <f>Exposure_Information[[#This Row],[Total  Insured Value]]+Exposure_Information[[#This Row],[Policy Deductible]]</f>
        <v>10500</v>
      </c>
      <c r="J1545" s="2">
        <v>9234</v>
      </c>
      <c r="K1545" s="3">
        <v>1</v>
      </c>
      <c r="L1545" s="2" t="s">
        <v>9</v>
      </c>
      <c r="M1545" s="2" t="s">
        <v>612</v>
      </c>
      <c r="N1545" s="2" t="s">
        <v>613</v>
      </c>
      <c r="O1545" s="2" t="s">
        <v>499</v>
      </c>
      <c r="P1545" s="2" t="s">
        <v>72</v>
      </c>
      <c r="Q1545" s="3">
        <v>25</v>
      </c>
      <c r="R1545" s="2" t="s">
        <v>127</v>
      </c>
      <c r="S1545" s="3">
        <v>25</v>
      </c>
      <c r="T1545" s="2" t="s">
        <v>10</v>
      </c>
      <c r="U1545" s="3">
        <v>42.304504000000001</v>
      </c>
      <c r="V1545" s="2" t="s">
        <v>10835</v>
      </c>
      <c r="W1545" s="2" t="s">
        <v>149</v>
      </c>
      <c r="X1545" s="3">
        <v>2</v>
      </c>
      <c r="Y1545" s="3" t="str">
        <f>_xlfn.CONCAT(Exposure_Information[[#This Row],[Building Construction Code]]," - ",Exposure_Information[[#This Row],[Type of building construction]])</f>
        <v>RMS - 2</v>
      </c>
      <c r="Z1545" s="3">
        <v>0</v>
      </c>
      <c r="AA1545" s="2">
        <v>1900</v>
      </c>
      <c r="AB1545" s="2" t="s">
        <v>11</v>
      </c>
      <c r="AC1545" s="2">
        <v>37</v>
      </c>
      <c r="AD1545" s="2" t="str">
        <f>_xlfn.CONCAT(Exposure_Information[[#This Row],[Occupany Code]]," - ",Exposure_Information[[#This Row],[Type of building occupancy]])</f>
        <v>ATC - 37</v>
      </c>
      <c r="AE1545" s="5">
        <v>0</v>
      </c>
      <c r="AF1545" s="5">
        <v>10000</v>
      </c>
      <c r="AG1545" s="5">
        <v>0</v>
      </c>
      <c r="AH1545" s="5">
        <f>SUM(Exposure_Information[[#This Row],[Building Coverage Value]:[Business interruption value]])</f>
        <v>10000</v>
      </c>
      <c r="AI1545" s="5">
        <f>SUM(Exposure_Information[[#This Row],[Building Coverage Value]:[Contents Coverage Value]])</f>
        <v>10000</v>
      </c>
      <c r="AJ1545" s="26"/>
    </row>
    <row r="1546" spans="1:36" ht="39" x14ac:dyDescent="0.3">
      <c r="A1546" s="2" t="s">
        <v>148</v>
      </c>
      <c r="B1546" s="2" t="s">
        <v>156</v>
      </c>
      <c r="C1546" s="2" t="s">
        <v>325</v>
      </c>
      <c r="D1546" s="2">
        <v>6899</v>
      </c>
      <c r="E1546" s="2" t="s">
        <v>326</v>
      </c>
      <c r="F1546" s="2" t="s">
        <v>1362</v>
      </c>
      <c r="G1546" s="3">
        <v>3320</v>
      </c>
      <c r="H1546" s="3">
        <v>5000</v>
      </c>
      <c r="I1546" s="71">
        <f>Exposure_Information[[#This Row],[Total  Insured Value]]+Exposure_Information[[#This Row],[Policy Deductible]]</f>
        <v>805000</v>
      </c>
      <c r="J1546" s="2">
        <v>9233</v>
      </c>
      <c r="K1546" s="3">
        <v>1</v>
      </c>
      <c r="L1546" s="2" t="s">
        <v>9</v>
      </c>
      <c r="M1546" s="2" t="s">
        <v>1363</v>
      </c>
      <c r="N1546" s="3" t="s">
        <v>1364</v>
      </c>
      <c r="O1546" s="2" t="s">
        <v>389</v>
      </c>
      <c r="P1546" s="2" t="s">
        <v>90</v>
      </c>
      <c r="Q1546" s="3">
        <v>17</v>
      </c>
      <c r="R1546" s="2" t="s">
        <v>127</v>
      </c>
      <c r="S1546" s="3">
        <v>25</v>
      </c>
      <c r="T1546" s="2" t="s">
        <v>10</v>
      </c>
      <c r="U1546" s="3">
        <v>42.622844999999998</v>
      </c>
      <c r="V1546" s="2" t="s">
        <v>10835</v>
      </c>
      <c r="W1546" s="2" t="s">
        <v>149</v>
      </c>
      <c r="X1546" s="3">
        <v>1</v>
      </c>
      <c r="Y1546" s="3" t="str">
        <f>_xlfn.CONCAT(Exposure_Information[[#This Row],[Building Construction Code]]," - ",Exposure_Information[[#This Row],[Type of building construction]])</f>
        <v>RMS - 1</v>
      </c>
      <c r="Z1546" s="3">
        <v>0</v>
      </c>
      <c r="AA1546" s="2">
        <v>1965</v>
      </c>
      <c r="AB1546" s="2" t="s">
        <v>11</v>
      </c>
      <c r="AC1546" s="2">
        <v>37</v>
      </c>
      <c r="AD1546" s="2" t="str">
        <f>_xlfn.CONCAT(Exposure_Information[[#This Row],[Occupany Code]]," - ",Exposure_Information[[#This Row],[Type of building occupancy]])</f>
        <v>ATC - 37</v>
      </c>
      <c r="AE1546" s="5">
        <v>800000</v>
      </c>
      <c r="AF1546" s="5">
        <v>0</v>
      </c>
      <c r="AG1546" s="5">
        <v>0</v>
      </c>
      <c r="AH1546" s="5">
        <f>SUM(Exposure_Information[[#This Row],[Building Coverage Value]:[Business interruption value]])</f>
        <v>800000</v>
      </c>
      <c r="AI1546" s="5">
        <f>SUM(Exposure_Information[[#This Row],[Building Coverage Value]:[Contents Coverage Value]])</f>
        <v>800000</v>
      </c>
      <c r="AJ1546" s="26"/>
    </row>
    <row r="1547" spans="1:36" x14ac:dyDescent="0.3">
      <c r="A1547" s="2" t="s">
        <v>148</v>
      </c>
      <c r="B1547" s="2" t="s">
        <v>156</v>
      </c>
      <c r="C1547" s="2" t="s">
        <v>325</v>
      </c>
      <c r="D1547" s="2">
        <v>16138</v>
      </c>
      <c r="E1547" s="2" t="s">
        <v>367</v>
      </c>
      <c r="F1547" s="2" t="s">
        <v>2909</v>
      </c>
      <c r="G1547" s="3">
        <v>1540</v>
      </c>
      <c r="H1547" s="3">
        <v>1000</v>
      </c>
      <c r="I1547" s="71">
        <f>Exposure_Information[[#This Row],[Total  Insured Value]]+Exposure_Information[[#This Row],[Policy Deductible]]</f>
        <v>487000</v>
      </c>
      <c r="J1547" s="2">
        <v>19201</v>
      </c>
      <c r="K1547" s="3">
        <v>1</v>
      </c>
      <c r="L1547" s="2" t="s">
        <v>9</v>
      </c>
      <c r="M1547" s="2" t="s">
        <v>2910</v>
      </c>
      <c r="N1547" s="3" t="s">
        <v>2911</v>
      </c>
      <c r="O1547" s="2" t="s">
        <v>2053</v>
      </c>
      <c r="P1547" s="2" t="s">
        <v>171</v>
      </c>
      <c r="Q1547" s="3">
        <v>27</v>
      </c>
      <c r="R1547" s="2" t="s">
        <v>127</v>
      </c>
      <c r="S1547" s="3">
        <v>25</v>
      </c>
      <c r="T1547" s="2" t="s">
        <v>10</v>
      </c>
      <c r="U1547" s="3">
        <v>42.143453000000001</v>
      </c>
      <c r="V1547" s="2" t="s">
        <v>10835</v>
      </c>
      <c r="W1547" s="2" t="s">
        <v>149</v>
      </c>
      <c r="X1547" s="3">
        <v>1</v>
      </c>
      <c r="Y1547" s="3" t="str">
        <f>_xlfn.CONCAT(Exposure_Information[[#This Row],[Building Construction Code]]," - ",Exposure_Information[[#This Row],[Type of building construction]])</f>
        <v>RMS - 1</v>
      </c>
      <c r="Z1547" s="3">
        <v>0</v>
      </c>
      <c r="AA1547" s="2">
        <v>1912</v>
      </c>
      <c r="AB1547" s="2" t="s">
        <v>11</v>
      </c>
      <c r="AC1547" s="2">
        <v>1</v>
      </c>
      <c r="AD1547" s="2" t="str">
        <f>_xlfn.CONCAT(Exposure_Information[[#This Row],[Occupany Code]]," - ",Exposure_Information[[#This Row],[Type of building occupancy]])</f>
        <v>ATC - 1</v>
      </c>
      <c r="AE1547" s="5">
        <v>466000</v>
      </c>
      <c r="AF1547" s="5">
        <v>0</v>
      </c>
      <c r="AG1547" s="5">
        <v>20000</v>
      </c>
      <c r="AH1547" s="5">
        <f>SUM(Exposure_Information[[#This Row],[Building Coverage Value]:[Business interruption value]])</f>
        <v>486000</v>
      </c>
      <c r="AI1547" s="5">
        <f>SUM(Exposure_Information[[#This Row],[Building Coverage Value]:[Contents Coverage Value]])</f>
        <v>466000</v>
      </c>
      <c r="AJ1547" s="26"/>
    </row>
    <row r="1548" spans="1:36" ht="26" x14ac:dyDescent="0.3">
      <c r="A1548" s="2" t="s">
        <v>148</v>
      </c>
      <c r="B1548" s="2" t="s">
        <v>156</v>
      </c>
      <c r="C1548" s="2" t="s">
        <v>325</v>
      </c>
      <c r="D1548" s="2">
        <v>112017</v>
      </c>
      <c r="E1548" s="2" t="s">
        <v>4697</v>
      </c>
      <c r="F1548" s="2" t="s">
        <v>9380</v>
      </c>
      <c r="G1548" s="3">
        <v>1148</v>
      </c>
      <c r="H1548" s="3">
        <v>1000</v>
      </c>
      <c r="I1548" s="71">
        <f>Exposure_Information[[#This Row],[Total  Insured Value]]+Exposure_Information[[#This Row],[Policy Deductible]]</f>
        <v>486350</v>
      </c>
      <c r="J1548" s="2">
        <v>115147</v>
      </c>
      <c r="K1548" s="3">
        <v>1</v>
      </c>
      <c r="L1548" s="2" t="s">
        <v>9</v>
      </c>
      <c r="M1548" s="2" t="s">
        <v>9381</v>
      </c>
      <c r="N1548" s="3" t="s">
        <v>9382</v>
      </c>
      <c r="O1548" s="2" t="s">
        <v>389</v>
      </c>
      <c r="P1548" s="2" t="s">
        <v>90</v>
      </c>
      <c r="Q1548" s="3">
        <v>17</v>
      </c>
      <c r="R1548" s="2" t="s">
        <v>127</v>
      </c>
      <c r="S1548" s="3">
        <v>25</v>
      </c>
      <c r="T1548" s="2" t="s">
        <v>10</v>
      </c>
      <c r="U1548" s="3">
        <v>42.616591999999997</v>
      </c>
      <c r="V1548" s="2" t="s">
        <v>10835</v>
      </c>
      <c r="W1548" s="2" t="s">
        <v>149</v>
      </c>
      <c r="X1548" s="3">
        <v>1</v>
      </c>
      <c r="Y1548" s="3" t="str">
        <f>_xlfn.CONCAT(Exposure_Information[[#This Row],[Building Construction Code]]," - ",Exposure_Information[[#This Row],[Type of building construction]])</f>
        <v>RMS - 1</v>
      </c>
      <c r="Z1548" s="3">
        <v>0</v>
      </c>
      <c r="AA1548" s="2">
        <v>1950</v>
      </c>
      <c r="AB1548" s="2" t="s">
        <v>11</v>
      </c>
      <c r="AC1548" s="2">
        <v>1</v>
      </c>
      <c r="AD1548" s="2" t="str">
        <f>_xlfn.CONCAT(Exposure_Information[[#This Row],[Occupany Code]]," - ",Exposure_Information[[#This Row],[Type of building occupancy]])</f>
        <v>ATC - 1</v>
      </c>
      <c r="AE1548" s="5">
        <v>285500</v>
      </c>
      <c r="AF1548" s="5">
        <v>142750</v>
      </c>
      <c r="AG1548" s="5">
        <v>57100</v>
      </c>
      <c r="AH1548" s="5">
        <f>SUM(Exposure_Information[[#This Row],[Building Coverage Value]:[Business interruption value]])</f>
        <v>485350</v>
      </c>
      <c r="AI1548" s="5">
        <f>SUM(Exposure_Information[[#This Row],[Building Coverage Value]:[Contents Coverage Value]])</f>
        <v>428250</v>
      </c>
      <c r="AJ1548" s="26"/>
    </row>
    <row r="1549" spans="1:36" ht="26" x14ac:dyDescent="0.3">
      <c r="A1549" s="2" t="s">
        <v>148</v>
      </c>
      <c r="B1549" s="2" t="s">
        <v>156</v>
      </c>
      <c r="C1549" s="2" t="s">
        <v>325</v>
      </c>
      <c r="D1549" s="2">
        <v>6898</v>
      </c>
      <c r="E1549" s="2" t="s">
        <v>326</v>
      </c>
      <c r="F1549" s="2" t="s">
        <v>1816</v>
      </c>
      <c r="G1549" s="3">
        <v>475</v>
      </c>
      <c r="H1549" s="3">
        <v>500</v>
      </c>
      <c r="I1549" s="71">
        <f>Exposure_Information[[#This Row],[Total  Insured Value]]+Exposure_Information[[#This Row],[Policy Deductible]]</f>
        <v>10500</v>
      </c>
      <c r="J1549" s="2">
        <v>9232</v>
      </c>
      <c r="K1549" s="3">
        <v>1</v>
      </c>
      <c r="L1549" s="2" t="s">
        <v>9</v>
      </c>
      <c r="M1549" s="2" t="s">
        <v>1817</v>
      </c>
      <c r="N1549" s="2" t="s">
        <v>1818</v>
      </c>
      <c r="O1549" s="2" t="s">
        <v>1819</v>
      </c>
      <c r="P1549" s="2" t="s">
        <v>90</v>
      </c>
      <c r="Q1549" s="3">
        <v>17</v>
      </c>
      <c r="R1549" s="2" t="s">
        <v>127</v>
      </c>
      <c r="S1549" s="3">
        <v>25</v>
      </c>
      <c r="T1549" s="2" t="s">
        <v>10</v>
      </c>
      <c r="U1549" s="3">
        <v>42.476067999999998</v>
      </c>
      <c r="V1549" s="2" t="s">
        <v>10835</v>
      </c>
      <c r="W1549" s="2" t="s">
        <v>149</v>
      </c>
      <c r="X1549" s="3">
        <v>1</v>
      </c>
      <c r="Y1549" s="3" t="str">
        <f>_xlfn.CONCAT(Exposure_Information[[#This Row],[Building Construction Code]]," - ",Exposure_Information[[#This Row],[Type of building construction]])</f>
        <v>RMS - 1</v>
      </c>
      <c r="Z1549" s="3">
        <v>0</v>
      </c>
      <c r="AA1549" s="2">
        <v>1928</v>
      </c>
      <c r="AB1549" s="2" t="s">
        <v>11</v>
      </c>
      <c r="AC1549" s="2">
        <v>37</v>
      </c>
      <c r="AD1549" s="2" t="str">
        <f>_xlfn.CONCAT(Exposure_Information[[#This Row],[Occupany Code]]," - ",Exposure_Information[[#This Row],[Type of building occupancy]])</f>
        <v>ATC - 37</v>
      </c>
      <c r="AE1549" s="5">
        <v>0</v>
      </c>
      <c r="AF1549" s="5">
        <v>10000</v>
      </c>
      <c r="AG1549" s="5">
        <v>0</v>
      </c>
      <c r="AH1549" s="5">
        <f>SUM(Exposure_Information[[#This Row],[Building Coverage Value]:[Business interruption value]])</f>
        <v>10000</v>
      </c>
      <c r="AI1549" s="5">
        <f>SUM(Exposure_Information[[#This Row],[Building Coverage Value]:[Contents Coverage Value]])</f>
        <v>10000</v>
      </c>
      <c r="AJ1549" s="26"/>
    </row>
    <row r="1550" spans="1:36" ht="26" x14ac:dyDescent="0.3">
      <c r="A1550" s="2" t="s">
        <v>148</v>
      </c>
      <c r="B1550" s="2" t="s">
        <v>156</v>
      </c>
      <c r="C1550" s="2" t="s">
        <v>325</v>
      </c>
      <c r="D1550" s="2">
        <v>6885</v>
      </c>
      <c r="E1550" s="2" t="s">
        <v>326</v>
      </c>
      <c r="F1550" s="2" t="s">
        <v>639</v>
      </c>
      <c r="G1550" s="3">
        <v>4473</v>
      </c>
      <c r="H1550" s="3">
        <v>2500</v>
      </c>
      <c r="I1550" s="71">
        <f>Exposure_Information[[#This Row],[Total  Insured Value]]+Exposure_Information[[#This Row],[Policy Deductible]]</f>
        <v>402500</v>
      </c>
      <c r="J1550" s="2">
        <v>9217</v>
      </c>
      <c r="K1550" s="3">
        <v>1</v>
      </c>
      <c r="L1550" s="2" t="s">
        <v>9</v>
      </c>
      <c r="M1550" s="2" t="s">
        <v>640</v>
      </c>
      <c r="N1550" s="3" t="s">
        <v>641</v>
      </c>
      <c r="O1550" s="2" t="s">
        <v>286</v>
      </c>
      <c r="P1550" s="2" t="s">
        <v>231</v>
      </c>
      <c r="Q1550" s="3">
        <v>13</v>
      </c>
      <c r="R1550" s="2" t="s">
        <v>127</v>
      </c>
      <c r="S1550" s="3">
        <v>25</v>
      </c>
      <c r="T1550" s="2" t="s">
        <v>10</v>
      </c>
      <c r="U1550" s="3">
        <v>42.127357000000003</v>
      </c>
      <c r="V1550" s="2" t="s">
        <v>10835</v>
      </c>
      <c r="W1550" s="2" t="s">
        <v>149</v>
      </c>
      <c r="X1550" s="3">
        <v>1</v>
      </c>
      <c r="Y1550" s="3" t="str">
        <f>_xlfn.CONCAT(Exposure_Information[[#This Row],[Building Construction Code]]," - ",Exposure_Information[[#This Row],[Type of building construction]])</f>
        <v>RMS - 1</v>
      </c>
      <c r="Z1550" s="3">
        <v>0</v>
      </c>
      <c r="AA1550" s="2">
        <v>2007</v>
      </c>
      <c r="AB1550" s="2" t="s">
        <v>11</v>
      </c>
      <c r="AC1550" s="2">
        <v>37</v>
      </c>
      <c r="AD1550" s="2" t="str">
        <f>_xlfn.CONCAT(Exposure_Information[[#This Row],[Occupany Code]]," - ",Exposure_Information[[#This Row],[Type of building occupancy]])</f>
        <v>ATC - 37</v>
      </c>
      <c r="AE1550" s="5">
        <v>400000</v>
      </c>
      <c r="AF1550" s="5">
        <v>0</v>
      </c>
      <c r="AG1550" s="5">
        <v>0</v>
      </c>
      <c r="AH1550" s="5">
        <f>SUM(Exposure_Information[[#This Row],[Building Coverage Value]:[Business interruption value]])</f>
        <v>400000</v>
      </c>
      <c r="AI1550" s="5">
        <f>SUM(Exposure_Information[[#This Row],[Building Coverage Value]:[Contents Coverage Value]])</f>
        <v>400000</v>
      </c>
      <c r="AJ1550" s="26"/>
    </row>
    <row r="1551" spans="1:36" ht="26" x14ac:dyDescent="0.3">
      <c r="A1551" s="2" t="s">
        <v>148</v>
      </c>
      <c r="B1551" s="2" t="s">
        <v>156</v>
      </c>
      <c r="C1551" s="2" t="s">
        <v>325</v>
      </c>
      <c r="D1551" s="2">
        <v>104046</v>
      </c>
      <c r="E1551" s="2" t="s">
        <v>4697</v>
      </c>
      <c r="F1551" s="2" t="s">
        <v>6181</v>
      </c>
      <c r="G1551" s="3">
        <v>1027</v>
      </c>
      <c r="H1551" s="3">
        <v>500</v>
      </c>
      <c r="I1551" s="71">
        <f>Exposure_Information[[#This Row],[Total  Insured Value]]+Exposure_Information[[#This Row],[Policy Deductible]]</f>
        <v>485000</v>
      </c>
      <c r="J1551" s="2">
        <v>107176</v>
      </c>
      <c r="K1551" s="3">
        <v>1</v>
      </c>
      <c r="L1551" s="2" t="s">
        <v>9</v>
      </c>
      <c r="M1551" s="2" t="s">
        <v>6182</v>
      </c>
      <c r="N1551" s="3" t="s">
        <v>6183</v>
      </c>
      <c r="O1551" s="2" t="s">
        <v>1826</v>
      </c>
      <c r="P1551" s="2" t="s">
        <v>221</v>
      </c>
      <c r="Q1551" s="3">
        <v>23</v>
      </c>
      <c r="R1551" s="2" t="s">
        <v>127</v>
      </c>
      <c r="S1551" s="3">
        <v>25</v>
      </c>
      <c r="T1551" s="2" t="s">
        <v>10</v>
      </c>
      <c r="U1551" s="3">
        <v>42.038285999999999</v>
      </c>
      <c r="V1551" s="2" t="s">
        <v>10835</v>
      </c>
      <c r="W1551" s="2" t="s">
        <v>149</v>
      </c>
      <c r="X1551" s="3">
        <v>1</v>
      </c>
      <c r="Y1551" s="3" t="str">
        <f>_xlfn.CONCAT(Exposure_Information[[#This Row],[Building Construction Code]]," - ",Exposure_Information[[#This Row],[Type of building construction]])</f>
        <v>RMS - 1</v>
      </c>
      <c r="Z1551" s="3">
        <v>0</v>
      </c>
      <c r="AA1551" s="2">
        <v>1906</v>
      </c>
      <c r="AB1551" s="2" t="s">
        <v>11</v>
      </c>
      <c r="AC1551" s="2">
        <v>1</v>
      </c>
      <c r="AD1551" s="2" t="str">
        <f>_xlfn.CONCAT(Exposure_Information[[#This Row],[Occupany Code]]," - ",Exposure_Information[[#This Row],[Type of building occupancy]])</f>
        <v>ATC - 1</v>
      </c>
      <c r="AE1551" s="5">
        <v>255000</v>
      </c>
      <c r="AF1551" s="5">
        <v>178500</v>
      </c>
      <c r="AG1551" s="5">
        <v>51000</v>
      </c>
      <c r="AH1551" s="5">
        <f>SUM(Exposure_Information[[#This Row],[Building Coverage Value]:[Business interruption value]])</f>
        <v>484500</v>
      </c>
      <c r="AI1551" s="5">
        <f>SUM(Exposure_Information[[#This Row],[Building Coverage Value]:[Contents Coverage Value]])</f>
        <v>433500</v>
      </c>
      <c r="AJ1551" s="26"/>
    </row>
    <row r="1552" spans="1:36" ht="39" x14ac:dyDescent="0.3">
      <c r="A1552" s="2" t="s">
        <v>148</v>
      </c>
      <c r="B1552" s="2" t="s">
        <v>156</v>
      </c>
      <c r="C1552" s="2" t="s">
        <v>325</v>
      </c>
      <c r="D1552" s="2">
        <v>102034</v>
      </c>
      <c r="E1552" s="2" t="s">
        <v>4697</v>
      </c>
      <c r="F1552" s="2" t="s">
        <v>6571</v>
      </c>
      <c r="G1552" s="3">
        <v>984</v>
      </c>
      <c r="H1552" s="3">
        <v>250</v>
      </c>
      <c r="I1552" s="71">
        <f>Exposure_Information[[#This Row],[Total  Insured Value]]+Exposure_Information[[#This Row],[Policy Deductible]]</f>
        <v>484750</v>
      </c>
      <c r="J1552" s="2">
        <v>105164</v>
      </c>
      <c r="K1552" s="3">
        <v>1</v>
      </c>
      <c r="L1552" s="2" t="s">
        <v>9</v>
      </c>
      <c r="M1552" s="2" t="s">
        <v>6572</v>
      </c>
      <c r="N1552" s="3" t="s">
        <v>6573</v>
      </c>
      <c r="O1552" s="2" t="s">
        <v>173</v>
      </c>
      <c r="P1552" s="2" t="s">
        <v>174</v>
      </c>
      <c r="Q1552" s="3">
        <v>5</v>
      </c>
      <c r="R1552" s="2" t="s">
        <v>127</v>
      </c>
      <c r="S1552" s="3">
        <v>25</v>
      </c>
      <c r="T1552" s="2" t="s">
        <v>10</v>
      </c>
      <c r="U1552" s="3">
        <v>41.915979</v>
      </c>
      <c r="V1552" s="2" t="s">
        <v>10835</v>
      </c>
      <c r="W1552" s="2" t="s">
        <v>149</v>
      </c>
      <c r="X1552" s="3">
        <v>1</v>
      </c>
      <c r="Y1552" s="3" t="str">
        <f>_xlfn.CONCAT(Exposure_Information[[#This Row],[Building Construction Code]]," - ",Exposure_Information[[#This Row],[Type of building construction]])</f>
        <v>RMS - 1</v>
      </c>
      <c r="Z1552" s="3">
        <v>0</v>
      </c>
      <c r="AA1552" s="2">
        <v>1974</v>
      </c>
      <c r="AB1552" s="2" t="s">
        <v>11</v>
      </c>
      <c r="AC1552" s="2">
        <v>1</v>
      </c>
      <c r="AD1552" s="2" t="str">
        <f>_xlfn.CONCAT(Exposure_Information[[#This Row],[Occupany Code]]," - ",Exposure_Information[[#This Row],[Type of building occupancy]])</f>
        <v>ATC - 1</v>
      </c>
      <c r="AE1552" s="5">
        <v>285000</v>
      </c>
      <c r="AF1552" s="5">
        <v>142500</v>
      </c>
      <c r="AG1552" s="5">
        <v>57000</v>
      </c>
      <c r="AH1552" s="5">
        <f>SUM(Exposure_Information[[#This Row],[Building Coverage Value]:[Business interruption value]])</f>
        <v>484500</v>
      </c>
      <c r="AI1552" s="5">
        <f>SUM(Exposure_Information[[#This Row],[Building Coverage Value]:[Contents Coverage Value]])</f>
        <v>427500</v>
      </c>
      <c r="AJ1552" s="26"/>
    </row>
    <row r="1553" spans="1:36" ht="26" x14ac:dyDescent="0.3">
      <c r="A1553" s="2" t="s">
        <v>148</v>
      </c>
      <c r="B1553" s="2" t="s">
        <v>156</v>
      </c>
      <c r="C1553" s="2" t="s">
        <v>325</v>
      </c>
      <c r="D1553" s="2">
        <v>110668</v>
      </c>
      <c r="E1553" s="2" t="s">
        <v>4697</v>
      </c>
      <c r="F1553" s="2" t="s">
        <v>8272</v>
      </c>
      <c r="G1553" s="3">
        <v>819</v>
      </c>
      <c r="H1553" s="3">
        <v>500</v>
      </c>
      <c r="I1553" s="71">
        <f>Exposure_Information[[#This Row],[Total  Insured Value]]+Exposure_Information[[#This Row],[Policy Deductible]]</f>
        <v>485000</v>
      </c>
      <c r="J1553" s="2">
        <v>113798</v>
      </c>
      <c r="K1553" s="3">
        <v>1</v>
      </c>
      <c r="L1553" s="2" t="s">
        <v>9</v>
      </c>
      <c r="M1553" s="2" t="s">
        <v>8273</v>
      </c>
      <c r="N1553" s="3" t="s">
        <v>8274</v>
      </c>
      <c r="O1553" s="2" t="s">
        <v>1081</v>
      </c>
      <c r="P1553" s="2" t="s">
        <v>231</v>
      </c>
      <c r="Q1553" s="3">
        <v>13</v>
      </c>
      <c r="R1553" s="2" t="s">
        <v>127</v>
      </c>
      <c r="S1553" s="3">
        <v>25</v>
      </c>
      <c r="T1553" s="2" t="s">
        <v>10</v>
      </c>
      <c r="U1553" s="3">
        <v>42.041817000000002</v>
      </c>
      <c r="V1553" s="2" t="s">
        <v>10835</v>
      </c>
      <c r="W1553" s="2" t="s">
        <v>149</v>
      </c>
      <c r="X1553" s="3">
        <v>1</v>
      </c>
      <c r="Y1553" s="3" t="str">
        <f>_xlfn.CONCAT(Exposure_Information[[#This Row],[Building Construction Code]]," - ",Exposure_Information[[#This Row],[Type of building construction]])</f>
        <v>RMS - 1</v>
      </c>
      <c r="Z1553" s="3">
        <v>0</v>
      </c>
      <c r="AA1553" s="2">
        <v>1992</v>
      </c>
      <c r="AB1553" s="2" t="s">
        <v>11</v>
      </c>
      <c r="AC1553" s="2">
        <v>1</v>
      </c>
      <c r="AD1553" s="2" t="str">
        <f>_xlfn.CONCAT(Exposure_Information[[#This Row],[Occupany Code]]," - ",Exposure_Information[[#This Row],[Type of building occupancy]])</f>
        <v>ATC - 1</v>
      </c>
      <c r="AE1553" s="5">
        <v>255000</v>
      </c>
      <c r="AF1553" s="5">
        <v>178500</v>
      </c>
      <c r="AG1553" s="5">
        <v>51000</v>
      </c>
      <c r="AH1553" s="5">
        <f>SUM(Exposure_Information[[#This Row],[Building Coverage Value]:[Business interruption value]])</f>
        <v>484500</v>
      </c>
      <c r="AI1553" s="5">
        <f>SUM(Exposure_Information[[#This Row],[Building Coverage Value]:[Contents Coverage Value]])</f>
        <v>433500</v>
      </c>
      <c r="AJ1553" s="26"/>
    </row>
    <row r="1554" spans="1:36" ht="39" x14ac:dyDescent="0.3">
      <c r="A1554" s="2" t="s">
        <v>148</v>
      </c>
      <c r="B1554" s="2" t="s">
        <v>156</v>
      </c>
      <c r="C1554" s="2" t="s">
        <v>325</v>
      </c>
      <c r="D1554" s="2">
        <v>105244</v>
      </c>
      <c r="E1554" s="2" t="s">
        <v>4697</v>
      </c>
      <c r="F1554" s="2" t="s">
        <v>8362</v>
      </c>
      <c r="G1554" s="3">
        <v>788</v>
      </c>
      <c r="H1554" s="3">
        <v>500</v>
      </c>
      <c r="I1554" s="71">
        <f>Exposure_Information[[#This Row],[Total  Insured Value]]+Exposure_Information[[#This Row],[Policy Deductible]]</f>
        <v>485000</v>
      </c>
      <c r="J1554" s="2">
        <v>108374</v>
      </c>
      <c r="K1554" s="3">
        <v>1</v>
      </c>
      <c r="L1554" s="2" t="s">
        <v>9</v>
      </c>
      <c r="M1554" s="2" t="s">
        <v>8363</v>
      </c>
      <c r="N1554" s="3" t="s">
        <v>8364</v>
      </c>
      <c r="O1554" s="2" t="s">
        <v>794</v>
      </c>
      <c r="P1554" s="2" t="s">
        <v>90</v>
      </c>
      <c r="Q1554" s="3">
        <v>17</v>
      </c>
      <c r="R1554" s="2" t="s">
        <v>127</v>
      </c>
      <c r="S1554" s="3">
        <v>25</v>
      </c>
      <c r="T1554" s="2" t="s">
        <v>10</v>
      </c>
      <c r="U1554" s="3">
        <v>42.466301000000001</v>
      </c>
      <c r="V1554" s="2" t="s">
        <v>10835</v>
      </c>
      <c r="W1554" s="2" t="s">
        <v>149</v>
      </c>
      <c r="X1554" s="3">
        <v>1</v>
      </c>
      <c r="Y1554" s="3" t="str">
        <f>_xlfn.CONCAT(Exposure_Information[[#This Row],[Building Construction Code]]," - ",Exposure_Information[[#This Row],[Type of building construction]])</f>
        <v>RMS - 1</v>
      </c>
      <c r="Z1554" s="3">
        <v>0</v>
      </c>
      <c r="AA1554" s="2">
        <v>1956</v>
      </c>
      <c r="AB1554" s="2" t="s">
        <v>11</v>
      </c>
      <c r="AC1554" s="2">
        <v>1</v>
      </c>
      <c r="AD1554" s="2" t="str">
        <f>_xlfn.CONCAT(Exposure_Information[[#This Row],[Occupany Code]]," - ",Exposure_Information[[#This Row],[Type of building occupancy]])</f>
        <v>ATC - 1</v>
      </c>
      <c r="AE1554" s="5">
        <v>255000</v>
      </c>
      <c r="AF1554" s="5">
        <v>178500</v>
      </c>
      <c r="AG1554" s="5">
        <v>51000</v>
      </c>
      <c r="AH1554" s="5">
        <f>SUM(Exposure_Information[[#This Row],[Building Coverage Value]:[Business interruption value]])</f>
        <v>484500</v>
      </c>
      <c r="AI1554" s="5">
        <f>SUM(Exposure_Information[[#This Row],[Building Coverage Value]:[Contents Coverage Value]])</f>
        <v>433500</v>
      </c>
      <c r="AJ1554" s="26"/>
    </row>
    <row r="1555" spans="1:36" x14ac:dyDescent="0.3">
      <c r="A1555" s="2" t="s">
        <v>148</v>
      </c>
      <c r="B1555" s="2" t="s">
        <v>156</v>
      </c>
      <c r="C1555" s="2" t="s">
        <v>325</v>
      </c>
      <c r="D1555" s="2">
        <v>124035</v>
      </c>
      <c r="E1555" s="2" t="s">
        <v>4697</v>
      </c>
      <c r="F1555" s="2" t="s">
        <v>10554</v>
      </c>
      <c r="G1555" s="3">
        <v>877</v>
      </c>
      <c r="H1555" s="3">
        <v>500</v>
      </c>
      <c r="I1555" s="71">
        <f>Exposure_Information[[#This Row],[Total  Insured Value]]+Exposure_Information[[#This Row],[Policy Deductible]]</f>
        <v>485000</v>
      </c>
      <c r="J1555" s="2">
        <v>127165</v>
      </c>
      <c r="K1555" s="3">
        <v>1</v>
      </c>
      <c r="L1555" s="2" t="s">
        <v>9</v>
      </c>
      <c r="M1555" s="2" t="s">
        <v>10555</v>
      </c>
      <c r="N1555" s="3" t="s">
        <v>10556</v>
      </c>
      <c r="O1555" s="2" t="s">
        <v>194</v>
      </c>
      <c r="P1555" s="2" t="s">
        <v>174</v>
      </c>
      <c r="Q1555" s="3">
        <v>5</v>
      </c>
      <c r="R1555" s="2" t="s">
        <v>127</v>
      </c>
      <c r="S1555" s="3">
        <v>25</v>
      </c>
      <c r="T1555" s="2" t="s">
        <v>10</v>
      </c>
      <c r="U1555" s="3">
        <v>41.919552000000003</v>
      </c>
      <c r="V1555" s="2" t="s">
        <v>10835</v>
      </c>
      <c r="W1555" s="2" t="s">
        <v>149</v>
      </c>
      <c r="X1555" s="3">
        <v>1</v>
      </c>
      <c r="Y1555" s="3" t="str">
        <f>_xlfn.CONCAT(Exposure_Information[[#This Row],[Building Construction Code]]," - ",Exposure_Information[[#This Row],[Type of building construction]])</f>
        <v>RMS - 1</v>
      </c>
      <c r="Z1555" s="3">
        <v>0</v>
      </c>
      <c r="AA1555" s="2">
        <v>1957</v>
      </c>
      <c r="AB1555" s="2" t="s">
        <v>11</v>
      </c>
      <c r="AC1555" s="2">
        <v>1</v>
      </c>
      <c r="AD1555" s="2" t="str">
        <f>_xlfn.CONCAT(Exposure_Information[[#This Row],[Occupany Code]]," - ",Exposure_Information[[#This Row],[Type of building occupancy]])</f>
        <v>ATC - 1</v>
      </c>
      <c r="AE1555" s="5">
        <v>255000</v>
      </c>
      <c r="AF1555" s="5">
        <v>178500</v>
      </c>
      <c r="AG1555" s="5">
        <v>51000</v>
      </c>
      <c r="AH1555" s="5">
        <f>SUM(Exposure_Information[[#This Row],[Building Coverage Value]:[Business interruption value]])</f>
        <v>484500</v>
      </c>
      <c r="AI1555" s="5">
        <f>SUM(Exposure_Information[[#This Row],[Building Coverage Value]:[Contents Coverage Value]])</f>
        <v>433500</v>
      </c>
      <c r="AJ1555" s="26"/>
    </row>
    <row r="1556" spans="1:36" x14ac:dyDescent="0.3">
      <c r="A1556" s="2" t="s">
        <v>148</v>
      </c>
      <c r="B1556" s="2" t="s">
        <v>156</v>
      </c>
      <c r="C1556" s="2" t="s">
        <v>325</v>
      </c>
      <c r="D1556" s="2">
        <v>114137</v>
      </c>
      <c r="E1556" s="2" t="s">
        <v>4697</v>
      </c>
      <c r="F1556" s="2" t="s">
        <v>8117</v>
      </c>
      <c r="G1556" s="3">
        <v>1113</v>
      </c>
      <c r="H1556" s="3">
        <v>500</v>
      </c>
      <c r="I1556" s="71">
        <f>Exposure_Information[[#This Row],[Total  Insured Value]]+Exposure_Information[[#This Row],[Policy Deductible]]</f>
        <v>484150</v>
      </c>
      <c r="J1556" s="2">
        <v>117267</v>
      </c>
      <c r="K1556" s="3">
        <v>1</v>
      </c>
      <c r="L1556" s="2" t="s">
        <v>9</v>
      </c>
      <c r="M1556" s="2" t="s">
        <v>8118</v>
      </c>
      <c r="N1556" s="3" t="s">
        <v>8119</v>
      </c>
      <c r="O1556" s="2" t="s">
        <v>389</v>
      </c>
      <c r="P1556" s="2" t="s">
        <v>90</v>
      </c>
      <c r="Q1556" s="3">
        <v>17</v>
      </c>
      <c r="R1556" s="2" t="s">
        <v>127</v>
      </c>
      <c r="S1556" s="3">
        <v>25</v>
      </c>
      <c r="T1556" s="2" t="s">
        <v>10</v>
      </c>
      <c r="U1556" s="3">
        <v>42.629662000000003</v>
      </c>
      <c r="V1556" s="2" t="s">
        <v>10835</v>
      </c>
      <c r="W1556" s="2" t="s">
        <v>149</v>
      </c>
      <c r="X1556" s="3">
        <v>1</v>
      </c>
      <c r="Y1556" s="3" t="str">
        <f>_xlfn.CONCAT(Exposure_Information[[#This Row],[Building Construction Code]]," - ",Exposure_Information[[#This Row],[Type of building construction]])</f>
        <v>RMS - 1</v>
      </c>
      <c r="Z1556" s="3">
        <v>0</v>
      </c>
      <c r="AA1556" s="2">
        <v>1900</v>
      </c>
      <c r="AB1556" s="2" t="s">
        <v>11</v>
      </c>
      <c r="AC1556" s="2">
        <v>1</v>
      </c>
      <c r="AD1556" s="2" t="str">
        <f>_xlfn.CONCAT(Exposure_Information[[#This Row],[Occupany Code]]," - ",Exposure_Information[[#This Row],[Type of building occupancy]])</f>
        <v>ATC - 1</v>
      </c>
      <c r="AE1556" s="5">
        <v>284500</v>
      </c>
      <c r="AF1556" s="5">
        <v>142250</v>
      </c>
      <c r="AG1556" s="5">
        <v>56900</v>
      </c>
      <c r="AH1556" s="5">
        <f>SUM(Exposure_Information[[#This Row],[Building Coverage Value]:[Business interruption value]])</f>
        <v>483650</v>
      </c>
      <c r="AI1556" s="5">
        <f>SUM(Exposure_Information[[#This Row],[Building Coverage Value]:[Contents Coverage Value]])</f>
        <v>426750</v>
      </c>
      <c r="AJ1556" s="26"/>
    </row>
    <row r="1557" spans="1:36" ht="26" x14ac:dyDescent="0.3">
      <c r="A1557" s="2" t="s">
        <v>148</v>
      </c>
      <c r="B1557" s="2" t="s">
        <v>156</v>
      </c>
      <c r="C1557" s="2" t="s">
        <v>325</v>
      </c>
      <c r="D1557" s="2">
        <v>104335</v>
      </c>
      <c r="E1557" s="2" t="s">
        <v>4697</v>
      </c>
      <c r="F1557" s="2" t="s">
        <v>6800</v>
      </c>
      <c r="G1557" s="3">
        <v>1018</v>
      </c>
      <c r="H1557" s="3">
        <v>1000</v>
      </c>
      <c r="I1557" s="71">
        <f>Exposure_Information[[#This Row],[Total  Insured Value]]+Exposure_Information[[#This Row],[Policy Deductible]]</f>
        <v>484550</v>
      </c>
      <c r="J1557" s="2">
        <v>107465</v>
      </c>
      <c r="K1557" s="3">
        <v>1</v>
      </c>
      <c r="L1557" s="2" t="s">
        <v>9</v>
      </c>
      <c r="M1557" s="2" t="s">
        <v>6801</v>
      </c>
      <c r="N1557" s="3" t="s">
        <v>6802</v>
      </c>
      <c r="O1557" s="2" t="s">
        <v>47</v>
      </c>
      <c r="P1557" s="2" t="s">
        <v>90</v>
      </c>
      <c r="Q1557" s="3">
        <v>17</v>
      </c>
      <c r="R1557" s="2" t="s">
        <v>127</v>
      </c>
      <c r="S1557" s="3">
        <v>25</v>
      </c>
      <c r="T1557" s="2" t="s">
        <v>10</v>
      </c>
      <c r="U1557" s="3">
        <v>42.457638000000003</v>
      </c>
      <c r="V1557" s="2" t="s">
        <v>10835</v>
      </c>
      <c r="W1557" s="2" t="s">
        <v>149</v>
      </c>
      <c r="X1557" s="3">
        <v>1</v>
      </c>
      <c r="Y1557" s="3" t="str">
        <f>_xlfn.CONCAT(Exposure_Information[[#This Row],[Building Construction Code]]," - ",Exposure_Information[[#This Row],[Type of building construction]])</f>
        <v>RMS - 1</v>
      </c>
      <c r="Z1557" s="3">
        <v>0</v>
      </c>
      <c r="AA1557" s="2">
        <v>1950</v>
      </c>
      <c r="AB1557" s="2" t="s">
        <v>11</v>
      </c>
      <c r="AC1557" s="2">
        <v>1</v>
      </c>
      <c r="AD1557" s="2" t="str">
        <f>_xlfn.CONCAT(Exposure_Information[[#This Row],[Occupany Code]]," - ",Exposure_Information[[#This Row],[Type of building occupancy]])</f>
        <v>ATC - 1</v>
      </c>
      <c r="AE1557" s="5">
        <v>254500</v>
      </c>
      <c r="AF1557" s="5">
        <v>178150</v>
      </c>
      <c r="AG1557" s="5">
        <v>50900</v>
      </c>
      <c r="AH1557" s="5">
        <f>SUM(Exposure_Information[[#This Row],[Building Coverage Value]:[Business interruption value]])</f>
        <v>483550</v>
      </c>
      <c r="AI1557" s="5">
        <f>SUM(Exposure_Information[[#This Row],[Building Coverage Value]:[Contents Coverage Value]])</f>
        <v>432650</v>
      </c>
      <c r="AJ1557" s="26"/>
    </row>
    <row r="1558" spans="1:36" ht="26" x14ac:dyDescent="0.3">
      <c r="A1558" s="2" t="s">
        <v>148</v>
      </c>
      <c r="B1558" s="2" t="s">
        <v>156</v>
      </c>
      <c r="C1558" s="2" t="s">
        <v>325</v>
      </c>
      <c r="D1558" s="2">
        <v>120185</v>
      </c>
      <c r="E1558" s="2" t="s">
        <v>4697</v>
      </c>
      <c r="F1558" s="2" t="s">
        <v>10700</v>
      </c>
      <c r="G1558" s="3">
        <v>1232</v>
      </c>
      <c r="H1558" s="3">
        <v>250</v>
      </c>
      <c r="I1558" s="71">
        <f>Exposure_Information[[#This Row],[Total  Insured Value]]+Exposure_Information[[#This Row],[Policy Deductible]]</f>
        <v>483800</v>
      </c>
      <c r="J1558" s="2">
        <v>123315</v>
      </c>
      <c r="K1558" s="3">
        <v>1</v>
      </c>
      <c r="L1558" s="2" t="s">
        <v>9</v>
      </c>
      <c r="M1558" s="2" t="s">
        <v>10701</v>
      </c>
      <c r="N1558" s="3" t="s">
        <v>10702</v>
      </c>
      <c r="O1558" s="2" t="s">
        <v>389</v>
      </c>
      <c r="P1558" s="2" t="s">
        <v>90</v>
      </c>
      <c r="Q1558" s="3">
        <v>17</v>
      </c>
      <c r="R1558" s="2" t="s">
        <v>127</v>
      </c>
      <c r="S1558" s="3">
        <v>25</v>
      </c>
      <c r="T1558" s="2" t="s">
        <v>10</v>
      </c>
      <c r="U1558" s="3">
        <v>42.630465999999998</v>
      </c>
      <c r="V1558" s="2" t="s">
        <v>10835</v>
      </c>
      <c r="W1558" s="2" t="s">
        <v>149</v>
      </c>
      <c r="X1558" s="3">
        <v>1</v>
      </c>
      <c r="Y1558" s="3" t="str">
        <f>_xlfn.CONCAT(Exposure_Information[[#This Row],[Building Construction Code]]," - ",Exposure_Information[[#This Row],[Type of building construction]])</f>
        <v>RMS - 1</v>
      </c>
      <c r="Z1558" s="3">
        <v>0</v>
      </c>
      <c r="AA1558" s="2">
        <v>1920</v>
      </c>
      <c r="AB1558" s="2" t="s">
        <v>11</v>
      </c>
      <c r="AC1558" s="2">
        <v>1</v>
      </c>
      <c r="AD1558" s="2" t="str">
        <f>_xlfn.CONCAT(Exposure_Information[[#This Row],[Occupany Code]]," - ",Exposure_Information[[#This Row],[Type of building occupancy]])</f>
        <v>ATC - 1</v>
      </c>
      <c r="AE1558" s="5">
        <v>254500</v>
      </c>
      <c r="AF1558" s="5">
        <v>178150</v>
      </c>
      <c r="AG1558" s="5">
        <v>50900</v>
      </c>
      <c r="AH1558" s="5">
        <f>SUM(Exposure_Information[[#This Row],[Building Coverage Value]:[Business interruption value]])</f>
        <v>483550</v>
      </c>
      <c r="AI1558" s="5">
        <f>SUM(Exposure_Information[[#This Row],[Building Coverage Value]:[Contents Coverage Value]])</f>
        <v>432650</v>
      </c>
      <c r="AJ1558" s="26"/>
    </row>
    <row r="1559" spans="1:36" ht="26" x14ac:dyDescent="0.3">
      <c r="A1559" s="2" t="s">
        <v>148</v>
      </c>
      <c r="B1559" s="2" t="s">
        <v>156</v>
      </c>
      <c r="C1559" s="2" t="s">
        <v>325</v>
      </c>
      <c r="D1559" s="2">
        <v>16251</v>
      </c>
      <c r="E1559" s="2" t="s">
        <v>367</v>
      </c>
      <c r="F1559" s="2" t="s">
        <v>3512</v>
      </c>
      <c r="G1559" s="3">
        <v>1358</v>
      </c>
      <c r="H1559" s="3">
        <v>1000</v>
      </c>
      <c r="I1559" s="71">
        <f>Exposure_Information[[#This Row],[Total  Insured Value]]+Exposure_Information[[#This Row],[Policy Deductible]]</f>
        <v>484000</v>
      </c>
      <c r="J1559" s="2">
        <v>19314</v>
      </c>
      <c r="K1559" s="3">
        <v>1</v>
      </c>
      <c r="L1559" s="2" t="s">
        <v>9</v>
      </c>
      <c r="M1559" s="2" t="s">
        <v>3513</v>
      </c>
      <c r="N1559" s="3" t="s">
        <v>3514</v>
      </c>
      <c r="O1559" s="2" t="s">
        <v>3515</v>
      </c>
      <c r="P1559" s="2" t="s">
        <v>69</v>
      </c>
      <c r="Q1559" s="3">
        <v>3</v>
      </c>
      <c r="R1559" s="2" t="s">
        <v>70</v>
      </c>
      <c r="S1559" s="3">
        <v>9</v>
      </c>
      <c r="T1559" s="2" t="s">
        <v>10</v>
      </c>
      <c r="U1559" s="3">
        <v>41.751182999999997</v>
      </c>
      <c r="V1559" s="2" t="s">
        <v>10835</v>
      </c>
      <c r="W1559" s="2" t="s">
        <v>149</v>
      </c>
      <c r="X1559" s="3">
        <v>1</v>
      </c>
      <c r="Y1559" s="3" t="str">
        <f>_xlfn.CONCAT(Exposure_Information[[#This Row],[Building Construction Code]]," - ",Exposure_Information[[#This Row],[Type of building construction]])</f>
        <v>RMS - 1</v>
      </c>
      <c r="Z1559" s="3">
        <v>0</v>
      </c>
      <c r="AA1559" s="2">
        <v>1920</v>
      </c>
      <c r="AB1559" s="2" t="s">
        <v>11</v>
      </c>
      <c r="AC1559" s="2">
        <v>1</v>
      </c>
      <c r="AD1559" s="2" t="str">
        <f>_xlfn.CONCAT(Exposure_Information[[#This Row],[Occupany Code]]," - ",Exposure_Information[[#This Row],[Type of building occupancy]])</f>
        <v>ATC - 1</v>
      </c>
      <c r="AE1559" s="5">
        <v>483000</v>
      </c>
      <c r="AF1559" s="5">
        <v>0</v>
      </c>
      <c r="AG1559" s="5">
        <v>0</v>
      </c>
      <c r="AH1559" s="5">
        <f>SUM(Exposure_Information[[#This Row],[Building Coverage Value]:[Business interruption value]])</f>
        <v>483000</v>
      </c>
      <c r="AI1559" s="5">
        <f>SUM(Exposure_Information[[#This Row],[Building Coverage Value]:[Contents Coverage Value]])</f>
        <v>483000</v>
      </c>
      <c r="AJ1559" s="26"/>
    </row>
    <row r="1560" spans="1:36" ht="39" x14ac:dyDescent="0.3">
      <c r="A1560" s="2" t="s">
        <v>148</v>
      </c>
      <c r="B1560" s="2" t="s">
        <v>156</v>
      </c>
      <c r="C1560" s="2" t="s">
        <v>325</v>
      </c>
      <c r="D1560" s="2">
        <v>106934</v>
      </c>
      <c r="E1560" s="2" t="s">
        <v>4697</v>
      </c>
      <c r="F1560" s="2" t="s">
        <v>6785</v>
      </c>
      <c r="G1560" s="3">
        <v>619</v>
      </c>
      <c r="H1560" s="3">
        <v>500</v>
      </c>
      <c r="I1560" s="71">
        <f>Exposure_Information[[#This Row],[Total  Insured Value]]+Exposure_Information[[#This Row],[Policy Deductible]]</f>
        <v>483100</v>
      </c>
      <c r="J1560" s="2">
        <v>110064</v>
      </c>
      <c r="K1560" s="3">
        <v>1</v>
      </c>
      <c r="L1560" s="2" t="s">
        <v>9</v>
      </c>
      <c r="M1560" s="2" t="s">
        <v>6786</v>
      </c>
      <c r="N1560" s="3" t="s">
        <v>6787</v>
      </c>
      <c r="O1560" s="2" t="s">
        <v>287</v>
      </c>
      <c r="P1560" s="2" t="s">
        <v>171</v>
      </c>
      <c r="Q1560" s="3">
        <v>27</v>
      </c>
      <c r="R1560" s="2" t="s">
        <v>127</v>
      </c>
      <c r="S1560" s="3">
        <v>25</v>
      </c>
      <c r="T1560" s="2" t="s">
        <v>10</v>
      </c>
      <c r="U1560" s="3">
        <v>42.400185</v>
      </c>
      <c r="V1560" s="2" t="s">
        <v>10835</v>
      </c>
      <c r="W1560" s="2" t="s">
        <v>149</v>
      </c>
      <c r="X1560" s="3">
        <v>1</v>
      </c>
      <c r="Y1560" s="3" t="str">
        <f>_xlfn.CONCAT(Exposure_Information[[#This Row],[Building Construction Code]]," - ",Exposure_Information[[#This Row],[Type of building construction]])</f>
        <v>RMS - 1</v>
      </c>
      <c r="Z1560" s="3">
        <v>0</v>
      </c>
      <c r="AA1560" s="2">
        <v>1986</v>
      </c>
      <c r="AB1560" s="2" t="s">
        <v>11</v>
      </c>
      <c r="AC1560" s="2">
        <v>1</v>
      </c>
      <c r="AD1560" s="2" t="str">
        <f>_xlfn.CONCAT(Exposure_Information[[#This Row],[Occupany Code]]," - ",Exposure_Information[[#This Row],[Type of building occupancy]])</f>
        <v>ATC - 1</v>
      </c>
      <c r="AE1560" s="5">
        <v>254000</v>
      </c>
      <c r="AF1560" s="5">
        <v>177800</v>
      </c>
      <c r="AG1560" s="5">
        <v>50800</v>
      </c>
      <c r="AH1560" s="5">
        <f>SUM(Exposure_Information[[#This Row],[Building Coverage Value]:[Business interruption value]])</f>
        <v>482600</v>
      </c>
      <c r="AI1560" s="5">
        <f>SUM(Exposure_Information[[#This Row],[Building Coverage Value]:[Contents Coverage Value]])</f>
        <v>431800</v>
      </c>
      <c r="AJ1560" s="26"/>
    </row>
    <row r="1561" spans="1:36" ht="39" x14ac:dyDescent="0.3">
      <c r="A1561" s="2" t="s">
        <v>148</v>
      </c>
      <c r="B1561" s="2" t="s">
        <v>156</v>
      </c>
      <c r="C1561" s="2" t="s">
        <v>325</v>
      </c>
      <c r="D1561" s="2">
        <v>114568</v>
      </c>
      <c r="E1561" s="2" t="s">
        <v>4697</v>
      </c>
      <c r="F1561" s="2" t="s">
        <v>7518</v>
      </c>
      <c r="G1561" s="3">
        <v>639</v>
      </c>
      <c r="H1561" s="3">
        <v>1000</v>
      </c>
      <c r="I1561" s="71">
        <f>Exposure_Information[[#This Row],[Total  Insured Value]]+Exposure_Information[[#This Row],[Policy Deductible]]</f>
        <v>483600</v>
      </c>
      <c r="J1561" s="2">
        <v>117698</v>
      </c>
      <c r="K1561" s="3">
        <v>1</v>
      </c>
      <c r="L1561" s="2" t="s">
        <v>9</v>
      </c>
      <c r="M1561" s="2" t="s">
        <v>7519</v>
      </c>
      <c r="N1561" s="3" t="s">
        <v>7520</v>
      </c>
      <c r="O1561" s="2" t="s">
        <v>1331</v>
      </c>
      <c r="P1561" s="2" t="s">
        <v>69</v>
      </c>
      <c r="Q1561" s="3">
        <v>3</v>
      </c>
      <c r="R1561" s="2" t="s">
        <v>70</v>
      </c>
      <c r="S1561" s="3">
        <v>9</v>
      </c>
      <c r="T1561" s="2" t="s">
        <v>10</v>
      </c>
      <c r="U1561" s="3">
        <v>41.761246</v>
      </c>
      <c r="V1561" s="2" t="s">
        <v>10835</v>
      </c>
      <c r="W1561" s="2" t="s">
        <v>149</v>
      </c>
      <c r="X1561" s="3">
        <v>1</v>
      </c>
      <c r="Y1561" s="3" t="str">
        <f>_xlfn.CONCAT(Exposure_Information[[#This Row],[Building Construction Code]]," - ",Exposure_Information[[#This Row],[Type of building construction]])</f>
        <v>RMS - 1</v>
      </c>
      <c r="Z1561" s="3">
        <v>0</v>
      </c>
      <c r="AA1561" s="2">
        <v>1966</v>
      </c>
      <c r="AB1561" s="2" t="s">
        <v>11</v>
      </c>
      <c r="AC1561" s="2">
        <v>1</v>
      </c>
      <c r="AD1561" s="2" t="str">
        <f>_xlfn.CONCAT(Exposure_Information[[#This Row],[Occupany Code]]," - ",Exposure_Information[[#This Row],[Type of building occupancy]])</f>
        <v>ATC - 1</v>
      </c>
      <c r="AE1561" s="5">
        <v>254000</v>
      </c>
      <c r="AF1561" s="5">
        <v>177800</v>
      </c>
      <c r="AG1561" s="5">
        <v>50800</v>
      </c>
      <c r="AH1561" s="5">
        <f>SUM(Exposure_Information[[#This Row],[Building Coverage Value]:[Business interruption value]])</f>
        <v>482600</v>
      </c>
      <c r="AI1561" s="5">
        <f>SUM(Exposure_Information[[#This Row],[Building Coverage Value]:[Contents Coverage Value]])</f>
        <v>431800</v>
      </c>
      <c r="AJ1561" s="26"/>
    </row>
    <row r="1562" spans="1:36" ht="39" x14ac:dyDescent="0.3">
      <c r="A1562" s="2" t="s">
        <v>148</v>
      </c>
      <c r="B1562" s="2" t="s">
        <v>156</v>
      </c>
      <c r="C1562" s="2" t="s">
        <v>325</v>
      </c>
      <c r="D1562" s="2">
        <v>113246</v>
      </c>
      <c r="E1562" s="2" t="s">
        <v>4697</v>
      </c>
      <c r="F1562" s="2" t="s">
        <v>7672</v>
      </c>
      <c r="G1562" s="3">
        <v>559</v>
      </c>
      <c r="H1562" s="3">
        <v>1000</v>
      </c>
      <c r="I1562" s="71">
        <f>Exposure_Information[[#This Row],[Total  Insured Value]]+Exposure_Information[[#This Row],[Policy Deductible]]</f>
        <v>483600</v>
      </c>
      <c r="J1562" s="2">
        <v>116376</v>
      </c>
      <c r="K1562" s="3">
        <v>1</v>
      </c>
      <c r="L1562" s="2" t="s">
        <v>9</v>
      </c>
      <c r="M1562" s="2" t="s">
        <v>7673</v>
      </c>
      <c r="N1562" s="3" t="s">
        <v>7674</v>
      </c>
      <c r="O1562" s="2" t="s">
        <v>7675</v>
      </c>
      <c r="P1562" s="2" t="s">
        <v>90</v>
      </c>
      <c r="Q1562" s="3">
        <v>7</v>
      </c>
      <c r="R1562" s="2" t="s">
        <v>70</v>
      </c>
      <c r="S1562" s="3">
        <v>9</v>
      </c>
      <c r="T1562" s="2" t="s">
        <v>10</v>
      </c>
      <c r="U1562" s="3">
        <v>41.589514000000001</v>
      </c>
      <c r="V1562" s="2" t="s">
        <v>10835</v>
      </c>
      <c r="W1562" s="2" t="s">
        <v>149</v>
      </c>
      <c r="X1562" s="3">
        <v>1</v>
      </c>
      <c r="Y1562" s="3" t="str">
        <f>_xlfn.CONCAT(Exposure_Information[[#This Row],[Building Construction Code]]," - ",Exposure_Information[[#This Row],[Type of building construction]])</f>
        <v>RMS - 1</v>
      </c>
      <c r="Z1562" s="3">
        <v>0</v>
      </c>
      <c r="AA1562" s="2">
        <v>1997</v>
      </c>
      <c r="AB1562" s="2" t="s">
        <v>11</v>
      </c>
      <c r="AC1562" s="2">
        <v>1</v>
      </c>
      <c r="AD1562" s="2" t="str">
        <f>_xlfn.CONCAT(Exposure_Information[[#This Row],[Occupany Code]]," - ",Exposure_Information[[#This Row],[Type of building occupancy]])</f>
        <v>ATC - 1</v>
      </c>
      <c r="AE1562" s="5">
        <v>254000</v>
      </c>
      <c r="AF1562" s="5">
        <v>177800</v>
      </c>
      <c r="AG1562" s="5">
        <v>50800</v>
      </c>
      <c r="AH1562" s="5">
        <f>SUM(Exposure_Information[[#This Row],[Building Coverage Value]:[Business interruption value]])</f>
        <v>482600</v>
      </c>
      <c r="AI1562" s="5">
        <f>SUM(Exposure_Information[[#This Row],[Building Coverage Value]:[Contents Coverage Value]])</f>
        <v>431800</v>
      </c>
      <c r="AJ1562" s="26"/>
    </row>
    <row r="1563" spans="1:36" ht="39" x14ac:dyDescent="0.3">
      <c r="A1563" s="2" t="s">
        <v>148</v>
      </c>
      <c r="B1563" s="2" t="s">
        <v>156</v>
      </c>
      <c r="C1563" s="2" t="s">
        <v>325</v>
      </c>
      <c r="D1563" s="2">
        <v>114552</v>
      </c>
      <c r="E1563" s="2" t="s">
        <v>4697</v>
      </c>
      <c r="F1563" s="2" t="s">
        <v>8062</v>
      </c>
      <c r="G1563" s="3">
        <v>731</v>
      </c>
      <c r="H1563" s="3">
        <v>500</v>
      </c>
      <c r="I1563" s="71">
        <f>Exposure_Information[[#This Row],[Total  Insured Value]]+Exposure_Information[[#This Row],[Policy Deductible]]</f>
        <v>483100</v>
      </c>
      <c r="J1563" s="2">
        <v>117682</v>
      </c>
      <c r="K1563" s="3">
        <v>1</v>
      </c>
      <c r="L1563" s="2" t="s">
        <v>9</v>
      </c>
      <c r="M1563" s="2" t="s">
        <v>8063</v>
      </c>
      <c r="N1563" s="3" t="s">
        <v>8064</v>
      </c>
      <c r="O1563" s="2" t="s">
        <v>227</v>
      </c>
      <c r="P1563" s="2" t="s">
        <v>171</v>
      </c>
      <c r="Q1563" s="3">
        <v>27</v>
      </c>
      <c r="R1563" s="2" t="s">
        <v>127</v>
      </c>
      <c r="S1563" s="3">
        <v>25</v>
      </c>
      <c r="T1563" s="2" t="s">
        <v>10</v>
      </c>
      <c r="U1563" s="3">
        <v>42.201591000000001</v>
      </c>
      <c r="V1563" s="2" t="s">
        <v>10835</v>
      </c>
      <c r="W1563" s="2" t="s">
        <v>149</v>
      </c>
      <c r="X1563" s="3">
        <v>1</v>
      </c>
      <c r="Y1563" s="3" t="str">
        <f>_xlfn.CONCAT(Exposure_Information[[#This Row],[Building Construction Code]]," - ",Exposure_Information[[#This Row],[Type of building construction]])</f>
        <v>RMS - 1</v>
      </c>
      <c r="Z1563" s="3">
        <v>0</v>
      </c>
      <c r="AA1563" s="2">
        <v>1963</v>
      </c>
      <c r="AB1563" s="2" t="s">
        <v>11</v>
      </c>
      <c r="AC1563" s="2">
        <v>1</v>
      </c>
      <c r="AD1563" s="2" t="str">
        <f>_xlfn.CONCAT(Exposure_Information[[#This Row],[Occupany Code]]," - ",Exposure_Information[[#This Row],[Type of building occupancy]])</f>
        <v>ATC - 1</v>
      </c>
      <c r="AE1563" s="5">
        <v>254000</v>
      </c>
      <c r="AF1563" s="5">
        <v>177800</v>
      </c>
      <c r="AG1563" s="5">
        <v>50800</v>
      </c>
      <c r="AH1563" s="5">
        <f>SUM(Exposure_Information[[#This Row],[Building Coverage Value]:[Business interruption value]])</f>
        <v>482600</v>
      </c>
      <c r="AI1563" s="5">
        <f>SUM(Exposure_Information[[#This Row],[Building Coverage Value]:[Contents Coverage Value]])</f>
        <v>431800</v>
      </c>
      <c r="AJ1563" s="26"/>
    </row>
    <row r="1564" spans="1:36" ht="39" x14ac:dyDescent="0.3">
      <c r="A1564" s="2" t="s">
        <v>148</v>
      </c>
      <c r="B1564" s="2" t="s">
        <v>156</v>
      </c>
      <c r="C1564" s="2" t="s">
        <v>325</v>
      </c>
      <c r="D1564" s="2">
        <v>115044</v>
      </c>
      <c r="E1564" s="2" t="s">
        <v>4697</v>
      </c>
      <c r="F1564" s="2" t="s">
        <v>8147</v>
      </c>
      <c r="G1564" s="3">
        <v>717</v>
      </c>
      <c r="H1564" s="3">
        <v>500</v>
      </c>
      <c r="I1564" s="71">
        <f>Exposure_Information[[#This Row],[Total  Insured Value]]+Exposure_Information[[#This Row],[Policy Deductible]]</f>
        <v>483100</v>
      </c>
      <c r="J1564" s="2">
        <v>118174</v>
      </c>
      <c r="K1564" s="3">
        <v>1</v>
      </c>
      <c r="L1564" s="2" t="s">
        <v>9</v>
      </c>
      <c r="M1564" s="2" t="s">
        <v>8148</v>
      </c>
      <c r="N1564" s="3" t="s">
        <v>8149</v>
      </c>
      <c r="O1564" s="2" t="s">
        <v>97</v>
      </c>
      <c r="P1564" s="2" t="s">
        <v>224</v>
      </c>
      <c r="Q1564" s="3">
        <v>21</v>
      </c>
      <c r="R1564" s="2" t="s">
        <v>127</v>
      </c>
      <c r="S1564" s="3">
        <v>25</v>
      </c>
      <c r="T1564" s="2" t="s">
        <v>10</v>
      </c>
      <c r="U1564" s="3">
        <v>42.129539000000001</v>
      </c>
      <c r="V1564" s="2" t="s">
        <v>10835</v>
      </c>
      <c r="W1564" s="2" t="s">
        <v>149</v>
      </c>
      <c r="X1564" s="3">
        <v>1</v>
      </c>
      <c r="Y1564" s="3" t="str">
        <f>_xlfn.CONCAT(Exposure_Information[[#This Row],[Building Construction Code]]," - ",Exposure_Information[[#This Row],[Type of building construction]])</f>
        <v>RMS - 1</v>
      </c>
      <c r="Z1564" s="3">
        <v>0</v>
      </c>
      <c r="AA1564" s="2">
        <v>1954</v>
      </c>
      <c r="AB1564" s="2" t="s">
        <v>11</v>
      </c>
      <c r="AC1564" s="2">
        <v>1</v>
      </c>
      <c r="AD1564" s="2" t="str">
        <f>_xlfn.CONCAT(Exposure_Information[[#This Row],[Occupany Code]]," - ",Exposure_Information[[#This Row],[Type of building occupancy]])</f>
        <v>ATC - 1</v>
      </c>
      <c r="AE1564" s="5">
        <v>254000</v>
      </c>
      <c r="AF1564" s="5">
        <v>177800</v>
      </c>
      <c r="AG1564" s="5">
        <v>50800</v>
      </c>
      <c r="AH1564" s="5">
        <f>SUM(Exposure_Information[[#This Row],[Building Coverage Value]:[Business interruption value]])</f>
        <v>482600</v>
      </c>
      <c r="AI1564" s="5">
        <f>SUM(Exposure_Information[[#This Row],[Building Coverage Value]:[Contents Coverage Value]])</f>
        <v>431800</v>
      </c>
      <c r="AJ1564" s="26"/>
    </row>
    <row r="1565" spans="1:36" ht="26" x14ac:dyDescent="0.3">
      <c r="A1565" s="2" t="s">
        <v>148</v>
      </c>
      <c r="B1565" s="2" t="s">
        <v>156</v>
      </c>
      <c r="C1565" s="2" t="s">
        <v>325</v>
      </c>
      <c r="D1565" s="2">
        <v>115394</v>
      </c>
      <c r="E1565" s="2" t="s">
        <v>4697</v>
      </c>
      <c r="F1565" s="2" t="s">
        <v>9263</v>
      </c>
      <c r="G1565" s="3">
        <v>844</v>
      </c>
      <c r="H1565" s="3">
        <v>500</v>
      </c>
      <c r="I1565" s="71">
        <f>Exposure_Information[[#This Row],[Total  Insured Value]]+Exposure_Information[[#This Row],[Policy Deductible]]</f>
        <v>483100</v>
      </c>
      <c r="J1565" s="2">
        <v>118524</v>
      </c>
      <c r="K1565" s="3">
        <v>1</v>
      </c>
      <c r="L1565" s="2" t="s">
        <v>9</v>
      </c>
      <c r="M1565" s="2" t="s">
        <v>9264</v>
      </c>
      <c r="N1565" s="3" t="s">
        <v>9265</v>
      </c>
      <c r="O1565" s="2" t="s">
        <v>165</v>
      </c>
      <c r="P1565" s="2" t="s">
        <v>155</v>
      </c>
      <c r="Q1565" s="3">
        <v>1</v>
      </c>
      <c r="R1565" s="2" t="s">
        <v>70</v>
      </c>
      <c r="S1565" s="3">
        <v>9</v>
      </c>
      <c r="T1565" s="2" t="s">
        <v>10</v>
      </c>
      <c r="U1565" s="3">
        <v>41.241357000000001</v>
      </c>
      <c r="V1565" s="2" t="s">
        <v>10835</v>
      </c>
      <c r="W1565" s="2" t="s">
        <v>149</v>
      </c>
      <c r="X1565" s="3">
        <v>1</v>
      </c>
      <c r="Y1565" s="3" t="str">
        <f>_xlfn.CONCAT(Exposure_Information[[#This Row],[Building Construction Code]]," - ",Exposure_Information[[#This Row],[Type of building construction]])</f>
        <v>RMS - 1</v>
      </c>
      <c r="Z1565" s="3">
        <v>0</v>
      </c>
      <c r="AA1565" s="2">
        <v>1941</v>
      </c>
      <c r="AB1565" s="2" t="s">
        <v>11</v>
      </c>
      <c r="AC1565" s="2">
        <v>1</v>
      </c>
      <c r="AD1565" s="2" t="str">
        <f>_xlfn.CONCAT(Exposure_Information[[#This Row],[Occupany Code]]," - ",Exposure_Information[[#This Row],[Type of building occupancy]])</f>
        <v>ATC - 1</v>
      </c>
      <c r="AE1565" s="5">
        <v>254000</v>
      </c>
      <c r="AF1565" s="5">
        <v>177800</v>
      </c>
      <c r="AG1565" s="5">
        <v>50800</v>
      </c>
      <c r="AH1565" s="5">
        <f>SUM(Exposure_Information[[#This Row],[Building Coverage Value]:[Business interruption value]])</f>
        <v>482600</v>
      </c>
      <c r="AI1565" s="5">
        <f>SUM(Exposure_Information[[#This Row],[Building Coverage Value]:[Contents Coverage Value]])</f>
        <v>431800</v>
      </c>
      <c r="AJ1565" s="26"/>
    </row>
    <row r="1566" spans="1:36" ht="26" x14ac:dyDescent="0.3">
      <c r="A1566" s="2" t="s">
        <v>148</v>
      </c>
      <c r="B1566" s="2" t="s">
        <v>156</v>
      </c>
      <c r="C1566" s="2" t="s">
        <v>325</v>
      </c>
      <c r="D1566" s="2">
        <v>127543</v>
      </c>
      <c r="E1566" s="2" t="s">
        <v>4697</v>
      </c>
      <c r="F1566" s="2" t="s">
        <v>9770</v>
      </c>
      <c r="G1566" s="3">
        <v>674</v>
      </c>
      <c r="H1566" s="3">
        <v>500</v>
      </c>
      <c r="I1566" s="71">
        <f>Exposure_Information[[#This Row],[Total  Insured Value]]+Exposure_Information[[#This Row],[Policy Deductible]]</f>
        <v>483100</v>
      </c>
      <c r="J1566" s="2">
        <v>130673</v>
      </c>
      <c r="K1566" s="3">
        <v>1</v>
      </c>
      <c r="L1566" s="2" t="s">
        <v>9</v>
      </c>
      <c r="M1566" s="2" t="s">
        <v>9771</v>
      </c>
      <c r="N1566" s="3" t="s">
        <v>9772</v>
      </c>
      <c r="O1566" s="2" t="s">
        <v>40</v>
      </c>
      <c r="P1566" s="2" t="s">
        <v>171</v>
      </c>
      <c r="Q1566" s="3">
        <v>27</v>
      </c>
      <c r="R1566" s="2" t="s">
        <v>127</v>
      </c>
      <c r="S1566" s="3">
        <v>25</v>
      </c>
      <c r="T1566" s="2" t="s">
        <v>10</v>
      </c>
      <c r="U1566" s="3">
        <v>42.205390999999999</v>
      </c>
      <c r="V1566" s="2" t="s">
        <v>10835</v>
      </c>
      <c r="W1566" s="2" t="s">
        <v>149</v>
      </c>
      <c r="X1566" s="3">
        <v>1</v>
      </c>
      <c r="Y1566" s="3" t="str">
        <f>_xlfn.CONCAT(Exposure_Information[[#This Row],[Building Construction Code]]," - ",Exposure_Information[[#This Row],[Type of building construction]])</f>
        <v>RMS - 1</v>
      </c>
      <c r="Z1566" s="3">
        <v>0</v>
      </c>
      <c r="AA1566" s="2">
        <v>1951</v>
      </c>
      <c r="AB1566" s="2" t="s">
        <v>11</v>
      </c>
      <c r="AC1566" s="2">
        <v>1</v>
      </c>
      <c r="AD1566" s="2" t="str">
        <f>_xlfn.CONCAT(Exposure_Information[[#This Row],[Occupany Code]]," - ",Exposure_Information[[#This Row],[Type of building occupancy]])</f>
        <v>ATC - 1</v>
      </c>
      <c r="AE1566" s="5">
        <v>254000</v>
      </c>
      <c r="AF1566" s="5">
        <v>177800</v>
      </c>
      <c r="AG1566" s="5">
        <v>50800</v>
      </c>
      <c r="AH1566" s="5">
        <f>SUM(Exposure_Information[[#This Row],[Building Coverage Value]:[Business interruption value]])</f>
        <v>482600</v>
      </c>
      <c r="AI1566" s="5">
        <f>SUM(Exposure_Information[[#This Row],[Building Coverage Value]:[Contents Coverage Value]])</f>
        <v>431800</v>
      </c>
      <c r="AJ1566" s="26"/>
    </row>
    <row r="1567" spans="1:36" ht="39" x14ac:dyDescent="0.3">
      <c r="A1567" s="2" t="s">
        <v>148</v>
      </c>
      <c r="B1567" s="2" t="s">
        <v>156</v>
      </c>
      <c r="C1567" s="2" t="s">
        <v>325</v>
      </c>
      <c r="D1567" s="2">
        <v>119695</v>
      </c>
      <c r="E1567" s="2" t="s">
        <v>4697</v>
      </c>
      <c r="F1567" s="2" t="s">
        <v>10058</v>
      </c>
      <c r="G1567" s="3">
        <v>883</v>
      </c>
      <c r="H1567" s="3">
        <v>500</v>
      </c>
      <c r="I1567" s="71">
        <f>Exposure_Information[[#This Row],[Total  Insured Value]]+Exposure_Information[[#This Row],[Policy Deductible]]</f>
        <v>483100</v>
      </c>
      <c r="J1567" s="2">
        <v>122825</v>
      </c>
      <c r="K1567" s="3">
        <v>1</v>
      </c>
      <c r="L1567" s="2" t="s">
        <v>9</v>
      </c>
      <c r="M1567" s="2" t="s">
        <v>10059</v>
      </c>
      <c r="N1567" s="3" t="s">
        <v>10060</v>
      </c>
      <c r="O1567" s="2" t="s">
        <v>2172</v>
      </c>
      <c r="P1567" s="2" t="s">
        <v>224</v>
      </c>
      <c r="Q1567" s="3">
        <v>21</v>
      </c>
      <c r="R1567" s="2" t="s">
        <v>127</v>
      </c>
      <c r="S1567" s="3">
        <v>25</v>
      </c>
      <c r="T1567" s="2" t="s">
        <v>10</v>
      </c>
      <c r="U1567" s="3">
        <v>42.226439999999997</v>
      </c>
      <c r="V1567" s="2" t="s">
        <v>10835</v>
      </c>
      <c r="W1567" s="2" t="s">
        <v>149</v>
      </c>
      <c r="X1567" s="3">
        <v>1</v>
      </c>
      <c r="Y1567" s="3" t="str">
        <f>_xlfn.CONCAT(Exposure_Information[[#This Row],[Building Construction Code]]," - ",Exposure_Information[[#This Row],[Type of building construction]])</f>
        <v>RMS - 1</v>
      </c>
      <c r="Z1567" s="3">
        <v>0</v>
      </c>
      <c r="AA1567" s="2">
        <v>1940</v>
      </c>
      <c r="AB1567" s="2" t="s">
        <v>11</v>
      </c>
      <c r="AC1567" s="2">
        <v>1</v>
      </c>
      <c r="AD1567" s="2" t="str">
        <f>_xlfn.CONCAT(Exposure_Information[[#This Row],[Occupany Code]]," - ",Exposure_Information[[#This Row],[Type of building occupancy]])</f>
        <v>ATC - 1</v>
      </c>
      <c r="AE1567" s="5">
        <v>254000</v>
      </c>
      <c r="AF1567" s="5">
        <v>177800</v>
      </c>
      <c r="AG1567" s="5">
        <v>50800</v>
      </c>
      <c r="AH1567" s="5">
        <f>SUM(Exposure_Information[[#This Row],[Building Coverage Value]:[Business interruption value]])</f>
        <v>482600</v>
      </c>
      <c r="AI1567" s="5">
        <f>SUM(Exposure_Information[[#This Row],[Building Coverage Value]:[Contents Coverage Value]])</f>
        <v>431800</v>
      </c>
      <c r="AJ1567" s="26"/>
    </row>
    <row r="1568" spans="1:36" ht="26" x14ac:dyDescent="0.3">
      <c r="A1568" s="2" t="s">
        <v>148</v>
      </c>
      <c r="B1568" s="2" t="s">
        <v>156</v>
      </c>
      <c r="C1568" s="2" t="s">
        <v>325</v>
      </c>
      <c r="D1568" s="2">
        <v>6882</v>
      </c>
      <c r="E1568" s="2" t="s">
        <v>326</v>
      </c>
      <c r="F1568" s="2" t="s">
        <v>3825</v>
      </c>
      <c r="G1568" s="3">
        <v>852</v>
      </c>
      <c r="H1568" s="3">
        <v>500</v>
      </c>
      <c r="I1568" s="71">
        <f>Exposure_Information[[#This Row],[Total  Insured Value]]+Exposure_Information[[#This Row],[Policy Deductible]]</f>
        <v>108011</v>
      </c>
      <c r="J1568" s="2">
        <v>9212</v>
      </c>
      <c r="K1568" s="3">
        <v>1</v>
      </c>
      <c r="L1568" s="2" t="s">
        <v>9</v>
      </c>
      <c r="M1568" s="2" t="s">
        <v>3826</v>
      </c>
      <c r="N1568" s="2" t="s">
        <v>3827</v>
      </c>
      <c r="O1568" s="2" t="s">
        <v>474</v>
      </c>
      <c r="P1568" s="2" t="s">
        <v>171</v>
      </c>
      <c r="Q1568" s="3">
        <v>27</v>
      </c>
      <c r="R1568" s="2" t="s">
        <v>127</v>
      </c>
      <c r="S1568" s="3">
        <v>25</v>
      </c>
      <c r="T1568" s="2" t="s">
        <v>10</v>
      </c>
      <c r="U1568" s="3">
        <v>42.284154999999998</v>
      </c>
      <c r="V1568" s="2" t="s">
        <v>10835</v>
      </c>
      <c r="W1568" s="2" t="s">
        <v>149</v>
      </c>
      <c r="X1568" s="3">
        <v>1</v>
      </c>
      <c r="Y1568" s="3" t="str">
        <f>_xlfn.CONCAT(Exposure_Information[[#This Row],[Building Construction Code]]," - ",Exposure_Information[[#This Row],[Type of building construction]])</f>
        <v>RMS - 1</v>
      </c>
      <c r="Z1568" s="3">
        <v>0</v>
      </c>
      <c r="AA1568" s="2">
        <v>1980</v>
      </c>
      <c r="AB1568" s="2" t="s">
        <v>11</v>
      </c>
      <c r="AC1568" s="2">
        <v>37</v>
      </c>
      <c r="AD1568" s="2" t="str">
        <f>_xlfn.CONCAT(Exposure_Information[[#This Row],[Occupany Code]]," - ",Exposure_Information[[#This Row],[Type of building occupancy]])</f>
        <v>ATC - 37</v>
      </c>
      <c r="AE1568" s="5">
        <v>0</v>
      </c>
      <c r="AF1568" s="5">
        <v>107511</v>
      </c>
      <c r="AG1568" s="5">
        <v>0</v>
      </c>
      <c r="AH1568" s="5">
        <f>SUM(Exposure_Information[[#This Row],[Building Coverage Value]:[Business interruption value]])</f>
        <v>107511</v>
      </c>
      <c r="AI1568" s="5">
        <f>SUM(Exposure_Information[[#This Row],[Building Coverage Value]:[Contents Coverage Value]])</f>
        <v>107511</v>
      </c>
      <c r="AJ1568" s="26"/>
    </row>
    <row r="1569" spans="1:36" ht="26" x14ac:dyDescent="0.3">
      <c r="A1569" s="2" t="s">
        <v>148</v>
      </c>
      <c r="B1569" s="2" t="s">
        <v>156</v>
      </c>
      <c r="C1569" s="2" t="s">
        <v>325</v>
      </c>
      <c r="D1569" s="2">
        <v>12297</v>
      </c>
      <c r="E1569" s="2" t="s">
        <v>367</v>
      </c>
      <c r="F1569" s="2" t="s">
        <v>1108</v>
      </c>
      <c r="G1569" s="3">
        <v>1406</v>
      </c>
      <c r="H1569" s="3">
        <v>500</v>
      </c>
      <c r="I1569" s="71">
        <f>Exposure_Information[[#This Row],[Total  Insured Value]]+Exposure_Information[[#This Row],[Policy Deductible]]</f>
        <v>482500</v>
      </c>
      <c r="J1569" s="2">
        <v>15212</v>
      </c>
      <c r="K1569" s="3">
        <v>1</v>
      </c>
      <c r="L1569" s="2" t="s">
        <v>9</v>
      </c>
      <c r="M1569" s="2" t="s">
        <v>1109</v>
      </c>
      <c r="N1569" s="3" t="s">
        <v>1110</v>
      </c>
      <c r="O1569" s="2" t="s">
        <v>136</v>
      </c>
      <c r="P1569" s="2" t="s">
        <v>90</v>
      </c>
      <c r="Q1569" s="3">
        <v>17</v>
      </c>
      <c r="R1569" s="2" t="s">
        <v>127</v>
      </c>
      <c r="S1569" s="3">
        <v>25</v>
      </c>
      <c r="T1569" s="2" t="s">
        <v>10</v>
      </c>
      <c r="U1569" s="3">
        <v>42.349784999999997</v>
      </c>
      <c r="V1569" s="2" t="s">
        <v>10835</v>
      </c>
      <c r="W1569" s="2" t="s">
        <v>149</v>
      </c>
      <c r="X1569" s="3">
        <v>1</v>
      </c>
      <c r="Y1569" s="3" t="str">
        <f>_xlfn.CONCAT(Exposure_Information[[#This Row],[Building Construction Code]]," - ",Exposure_Information[[#This Row],[Type of building construction]])</f>
        <v>RMS - 1</v>
      </c>
      <c r="Z1569" s="3">
        <v>0</v>
      </c>
      <c r="AA1569" s="2">
        <v>1960</v>
      </c>
      <c r="AB1569" s="2" t="s">
        <v>11</v>
      </c>
      <c r="AC1569" s="2">
        <v>1</v>
      </c>
      <c r="AD1569" s="2" t="str">
        <f>_xlfn.CONCAT(Exposure_Information[[#This Row],[Occupany Code]]," - ",Exposure_Information[[#This Row],[Type of building occupancy]])</f>
        <v>ATC - 1</v>
      </c>
      <c r="AE1569" s="5">
        <v>482000</v>
      </c>
      <c r="AF1569" s="5">
        <v>0</v>
      </c>
      <c r="AG1569" s="5">
        <v>0</v>
      </c>
      <c r="AH1569" s="5">
        <f>SUM(Exposure_Information[[#This Row],[Building Coverage Value]:[Business interruption value]])</f>
        <v>482000</v>
      </c>
      <c r="AI1569" s="5">
        <f>SUM(Exposure_Information[[#This Row],[Building Coverage Value]:[Contents Coverage Value]])</f>
        <v>482000</v>
      </c>
      <c r="AJ1569" s="26"/>
    </row>
    <row r="1570" spans="1:36" ht="39" x14ac:dyDescent="0.3">
      <c r="A1570" s="2" t="s">
        <v>148</v>
      </c>
      <c r="B1570" s="2" t="s">
        <v>156</v>
      </c>
      <c r="C1570" s="2" t="s">
        <v>325</v>
      </c>
      <c r="D1570" s="2">
        <v>108135</v>
      </c>
      <c r="E1570" s="2" t="s">
        <v>4697</v>
      </c>
      <c r="F1570" s="2" t="s">
        <v>7043</v>
      </c>
      <c r="G1570" s="3">
        <v>864</v>
      </c>
      <c r="H1570" s="3">
        <v>250</v>
      </c>
      <c r="I1570" s="71">
        <f>Exposure_Information[[#This Row],[Total  Insured Value]]+Exposure_Information[[#This Row],[Policy Deductible]]</f>
        <v>481900</v>
      </c>
      <c r="J1570" s="2">
        <v>111265</v>
      </c>
      <c r="K1570" s="3">
        <v>1</v>
      </c>
      <c r="L1570" s="2" t="s">
        <v>9</v>
      </c>
      <c r="M1570" s="2" t="s">
        <v>7044</v>
      </c>
      <c r="N1570" s="3" t="s">
        <v>7045</v>
      </c>
      <c r="O1570" s="2" t="s">
        <v>581</v>
      </c>
      <c r="P1570" s="2" t="s">
        <v>224</v>
      </c>
      <c r="Q1570" s="3">
        <v>21</v>
      </c>
      <c r="R1570" s="2" t="s">
        <v>127</v>
      </c>
      <c r="S1570" s="3">
        <v>25</v>
      </c>
      <c r="T1570" s="2" t="s">
        <v>10</v>
      </c>
      <c r="U1570" s="3">
        <v>42.194769999999998</v>
      </c>
      <c r="V1570" s="2" t="s">
        <v>10835</v>
      </c>
      <c r="W1570" s="2" t="s">
        <v>149</v>
      </c>
      <c r="X1570" s="3">
        <v>1</v>
      </c>
      <c r="Y1570" s="3" t="str">
        <f>_xlfn.CONCAT(Exposure_Information[[#This Row],[Building Construction Code]]," - ",Exposure_Information[[#This Row],[Type of building construction]])</f>
        <v>RMS - 1</v>
      </c>
      <c r="Z1570" s="3">
        <v>0</v>
      </c>
      <c r="AA1570" s="2">
        <v>1955</v>
      </c>
      <c r="AB1570" s="2" t="s">
        <v>11</v>
      </c>
      <c r="AC1570" s="2">
        <v>1</v>
      </c>
      <c r="AD1570" s="2" t="str">
        <f>_xlfn.CONCAT(Exposure_Information[[#This Row],[Occupany Code]]," - ",Exposure_Information[[#This Row],[Type of building occupancy]])</f>
        <v>ATC - 1</v>
      </c>
      <c r="AE1570" s="5">
        <v>253500</v>
      </c>
      <c r="AF1570" s="5">
        <v>177450</v>
      </c>
      <c r="AG1570" s="5">
        <v>50700</v>
      </c>
      <c r="AH1570" s="5">
        <f>SUM(Exposure_Information[[#This Row],[Building Coverage Value]:[Business interruption value]])</f>
        <v>481650</v>
      </c>
      <c r="AI1570" s="5">
        <f>SUM(Exposure_Information[[#This Row],[Building Coverage Value]:[Contents Coverage Value]])</f>
        <v>430950</v>
      </c>
      <c r="AJ1570" s="26"/>
    </row>
    <row r="1571" spans="1:36" ht="26" x14ac:dyDescent="0.3">
      <c r="A1571" s="2" t="s">
        <v>148</v>
      </c>
      <c r="B1571" s="2" t="s">
        <v>156</v>
      </c>
      <c r="C1571" s="2" t="s">
        <v>325</v>
      </c>
      <c r="D1571" s="2">
        <v>110235</v>
      </c>
      <c r="E1571" s="2" t="s">
        <v>4697</v>
      </c>
      <c r="F1571" s="2" t="s">
        <v>8998</v>
      </c>
      <c r="G1571" s="3">
        <v>860</v>
      </c>
      <c r="H1571" s="3">
        <v>500</v>
      </c>
      <c r="I1571" s="71">
        <f>Exposure_Information[[#This Row],[Total  Insured Value]]+Exposure_Information[[#This Row],[Policy Deductible]]</f>
        <v>482150</v>
      </c>
      <c r="J1571" s="2">
        <v>113365</v>
      </c>
      <c r="K1571" s="3">
        <v>1</v>
      </c>
      <c r="L1571" s="2" t="s">
        <v>9</v>
      </c>
      <c r="M1571" s="2" t="s">
        <v>8999</v>
      </c>
      <c r="N1571" s="3" t="s">
        <v>9000</v>
      </c>
      <c r="O1571" s="2" t="s">
        <v>1643</v>
      </c>
      <c r="P1571" s="2" t="s">
        <v>221</v>
      </c>
      <c r="Q1571" s="3">
        <v>23</v>
      </c>
      <c r="R1571" s="2" t="s">
        <v>127</v>
      </c>
      <c r="S1571" s="3">
        <v>25</v>
      </c>
      <c r="T1571" s="2" t="s">
        <v>10</v>
      </c>
      <c r="U1571" s="3">
        <v>41.973576000000001</v>
      </c>
      <c r="V1571" s="2" t="s">
        <v>10835</v>
      </c>
      <c r="W1571" s="2" t="s">
        <v>149</v>
      </c>
      <c r="X1571" s="3">
        <v>1</v>
      </c>
      <c r="Y1571" s="3" t="str">
        <f>_xlfn.CONCAT(Exposure_Information[[#This Row],[Building Construction Code]]," - ",Exposure_Information[[#This Row],[Type of building construction]])</f>
        <v>RMS - 1</v>
      </c>
      <c r="Z1571" s="3">
        <v>0</v>
      </c>
      <c r="AA1571" s="2">
        <v>1986</v>
      </c>
      <c r="AB1571" s="2" t="s">
        <v>11</v>
      </c>
      <c r="AC1571" s="2">
        <v>1</v>
      </c>
      <c r="AD1571" s="2" t="str">
        <f>_xlfn.CONCAT(Exposure_Information[[#This Row],[Occupany Code]]," - ",Exposure_Information[[#This Row],[Type of building occupancy]])</f>
        <v>ATC - 1</v>
      </c>
      <c r="AE1571" s="5">
        <v>253500</v>
      </c>
      <c r="AF1571" s="5">
        <v>177450</v>
      </c>
      <c r="AG1571" s="5">
        <v>50700</v>
      </c>
      <c r="AH1571" s="5">
        <f>SUM(Exposure_Information[[#This Row],[Building Coverage Value]:[Business interruption value]])</f>
        <v>481650</v>
      </c>
      <c r="AI1571" s="5">
        <f>SUM(Exposure_Information[[#This Row],[Building Coverage Value]:[Contents Coverage Value]])</f>
        <v>430950</v>
      </c>
      <c r="AJ1571" s="26"/>
    </row>
    <row r="1572" spans="1:36" ht="39" x14ac:dyDescent="0.3">
      <c r="A1572" s="2" t="s">
        <v>148</v>
      </c>
      <c r="B1572" s="2" t="s">
        <v>156</v>
      </c>
      <c r="C1572" s="2" t="s">
        <v>325</v>
      </c>
      <c r="D1572" s="2">
        <v>124639</v>
      </c>
      <c r="E1572" s="2" t="s">
        <v>4697</v>
      </c>
      <c r="F1572" s="2" t="s">
        <v>9581</v>
      </c>
      <c r="G1572" s="3">
        <v>624</v>
      </c>
      <c r="H1572" s="3">
        <v>500</v>
      </c>
      <c r="I1572" s="71">
        <f>Exposure_Information[[#This Row],[Total  Insured Value]]+Exposure_Information[[#This Row],[Policy Deductible]]</f>
        <v>482150</v>
      </c>
      <c r="J1572" s="2">
        <v>127769</v>
      </c>
      <c r="K1572" s="3">
        <v>1</v>
      </c>
      <c r="L1572" s="2" t="s">
        <v>9</v>
      </c>
      <c r="M1572" s="2" t="s">
        <v>9582</v>
      </c>
      <c r="N1572" s="3" t="s">
        <v>9583</v>
      </c>
      <c r="O1572" s="2" t="s">
        <v>488</v>
      </c>
      <c r="P1572" s="2" t="s">
        <v>231</v>
      </c>
      <c r="Q1572" s="3">
        <v>13</v>
      </c>
      <c r="R1572" s="2" t="s">
        <v>127</v>
      </c>
      <c r="S1572" s="3">
        <v>25</v>
      </c>
      <c r="T1572" s="2" t="s">
        <v>10</v>
      </c>
      <c r="U1572" s="3">
        <v>42.112732000000001</v>
      </c>
      <c r="V1572" s="2" t="s">
        <v>10835</v>
      </c>
      <c r="W1572" s="2" t="s">
        <v>149</v>
      </c>
      <c r="X1572" s="3">
        <v>1</v>
      </c>
      <c r="Y1572" s="3" t="str">
        <f>_xlfn.CONCAT(Exposure_Information[[#This Row],[Building Construction Code]]," - ",Exposure_Information[[#This Row],[Type of building construction]])</f>
        <v>RMS - 1</v>
      </c>
      <c r="Z1572" s="3">
        <v>0</v>
      </c>
      <c r="AA1572" s="2">
        <v>1966</v>
      </c>
      <c r="AB1572" s="2" t="s">
        <v>11</v>
      </c>
      <c r="AC1572" s="2">
        <v>1</v>
      </c>
      <c r="AD1572" s="2" t="str">
        <f>_xlfn.CONCAT(Exposure_Information[[#This Row],[Occupany Code]]," - ",Exposure_Information[[#This Row],[Type of building occupancy]])</f>
        <v>ATC - 1</v>
      </c>
      <c r="AE1572" s="5">
        <v>253500</v>
      </c>
      <c r="AF1572" s="5">
        <v>177450</v>
      </c>
      <c r="AG1572" s="5">
        <v>50700</v>
      </c>
      <c r="AH1572" s="5">
        <f>SUM(Exposure_Information[[#This Row],[Building Coverage Value]:[Business interruption value]])</f>
        <v>481650</v>
      </c>
      <c r="AI1572" s="5">
        <f>SUM(Exposure_Information[[#This Row],[Building Coverage Value]:[Contents Coverage Value]])</f>
        <v>430950</v>
      </c>
      <c r="AJ1572" s="26"/>
    </row>
    <row r="1573" spans="1:36" ht="26" x14ac:dyDescent="0.3">
      <c r="A1573" s="2" t="s">
        <v>148</v>
      </c>
      <c r="B1573" s="2" t="s">
        <v>156</v>
      </c>
      <c r="C1573" s="2" t="s">
        <v>325</v>
      </c>
      <c r="D1573" s="2">
        <v>12549</v>
      </c>
      <c r="E1573" s="2" t="s">
        <v>367</v>
      </c>
      <c r="F1573" s="2" t="s">
        <v>1527</v>
      </c>
      <c r="G1573" s="3">
        <v>2260</v>
      </c>
      <c r="H1573" s="3">
        <v>500</v>
      </c>
      <c r="I1573" s="71">
        <f>Exposure_Information[[#This Row],[Total  Insured Value]]+Exposure_Information[[#This Row],[Policy Deductible]]</f>
        <v>482000</v>
      </c>
      <c r="J1573" s="2">
        <v>15479</v>
      </c>
      <c r="K1573" s="3">
        <v>1</v>
      </c>
      <c r="L1573" s="2" t="s">
        <v>9</v>
      </c>
      <c r="M1573" s="2" t="s">
        <v>1528</v>
      </c>
      <c r="N1573" s="3" t="s">
        <v>1529</v>
      </c>
      <c r="O1573" s="2" t="s">
        <v>1530</v>
      </c>
      <c r="P1573" s="2" t="s">
        <v>171</v>
      </c>
      <c r="Q1573" s="3">
        <v>27</v>
      </c>
      <c r="R1573" s="2" t="s">
        <v>127</v>
      </c>
      <c r="S1573" s="3">
        <v>25</v>
      </c>
      <c r="T1573" s="2" t="s">
        <v>10</v>
      </c>
      <c r="U1573" s="3">
        <v>42.317127999999997</v>
      </c>
      <c r="V1573" s="2" t="s">
        <v>10835</v>
      </c>
      <c r="W1573" s="2" t="s">
        <v>149</v>
      </c>
      <c r="X1573" s="3">
        <v>1</v>
      </c>
      <c r="Y1573" s="3" t="str">
        <f>_xlfn.CONCAT(Exposure_Information[[#This Row],[Building Construction Code]]," - ",Exposure_Information[[#This Row],[Type of building construction]])</f>
        <v>RMS - 1</v>
      </c>
      <c r="Z1573" s="3">
        <v>0</v>
      </c>
      <c r="AA1573" s="2">
        <v>1970</v>
      </c>
      <c r="AB1573" s="2" t="s">
        <v>11</v>
      </c>
      <c r="AC1573" s="2">
        <v>1</v>
      </c>
      <c r="AD1573" s="2" t="str">
        <f>_xlfn.CONCAT(Exposure_Information[[#This Row],[Occupany Code]]," - ",Exposure_Information[[#This Row],[Type of building occupancy]])</f>
        <v>ATC - 1</v>
      </c>
      <c r="AE1573" s="5">
        <v>434500</v>
      </c>
      <c r="AF1573" s="5">
        <v>0</v>
      </c>
      <c r="AG1573" s="5">
        <v>47000</v>
      </c>
      <c r="AH1573" s="5">
        <f>SUM(Exposure_Information[[#This Row],[Building Coverage Value]:[Business interruption value]])</f>
        <v>481500</v>
      </c>
      <c r="AI1573" s="5">
        <f>SUM(Exposure_Information[[#This Row],[Building Coverage Value]:[Contents Coverage Value]])</f>
        <v>434500</v>
      </c>
      <c r="AJ1573" s="26"/>
    </row>
    <row r="1574" spans="1:36" ht="39" x14ac:dyDescent="0.3">
      <c r="A1574" s="2" t="s">
        <v>148</v>
      </c>
      <c r="B1574" s="2" t="s">
        <v>156</v>
      </c>
      <c r="C1574" s="2" t="s">
        <v>325</v>
      </c>
      <c r="D1574" s="2">
        <v>123215</v>
      </c>
      <c r="E1574" s="2" t="s">
        <v>4697</v>
      </c>
      <c r="F1574" s="2" t="s">
        <v>10020</v>
      </c>
      <c r="G1574" s="3">
        <v>1013</v>
      </c>
      <c r="H1574" s="3">
        <v>1000</v>
      </c>
      <c r="I1574" s="71">
        <f>Exposure_Information[[#This Row],[Total  Insured Value]]+Exposure_Information[[#This Row],[Policy Deductible]]</f>
        <v>481700</v>
      </c>
      <c r="J1574" s="2">
        <v>126345</v>
      </c>
      <c r="K1574" s="3">
        <v>1</v>
      </c>
      <c r="L1574" s="2" t="s">
        <v>9</v>
      </c>
      <c r="M1574" s="2" t="s">
        <v>10021</v>
      </c>
      <c r="N1574" s="3" t="s">
        <v>5992</v>
      </c>
      <c r="O1574" s="2" t="s">
        <v>389</v>
      </c>
      <c r="P1574" s="2" t="s">
        <v>90</v>
      </c>
      <c r="Q1574" s="3">
        <v>17</v>
      </c>
      <c r="R1574" s="2" t="s">
        <v>127</v>
      </c>
      <c r="S1574" s="3">
        <v>25</v>
      </c>
      <c r="T1574" s="2" t="s">
        <v>10</v>
      </c>
      <c r="U1574" s="3">
        <v>42.632950000000001</v>
      </c>
      <c r="V1574" s="2" t="s">
        <v>10835</v>
      </c>
      <c r="W1574" s="2" t="s">
        <v>149</v>
      </c>
      <c r="X1574" s="3">
        <v>1</v>
      </c>
      <c r="Y1574" s="3" t="str">
        <f>_xlfn.CONCAT(Exposure_Information[[#This Row],[Building Construction Code]]," - ",Exposure_Information[[#This Row],[Type of building construction]])</f>
        <v>RMS - 1</v>
      </c>
      <c r="Z1574" s="3">
        <v>0</v>
      </c>
      <c r="AA1574" s="2">
        <v>1910</v>
      </c>
      <c r="AB1574" s="2" t="s">
        <v>11</v>
      </c>
      <c r="AC1574" s="2">
        <v>1</v>
      </c>
      <c r="AD1574" s="2" t="str">
        <f>_xlfn.CONCAT(Exposure_Information[[#This Row],[Occupany Code]]," - ",Exposure_Information[[#This Row],[Type of building occupancy]])</f>
        <v>ATC - 1</v>
      </c>
      <c r="AE1574" s="5">
        <v>253000</v>
      </c>
      <c r="AF1574" s="5">
        <v>177100</v>
      </c>
      <c r="AG1574" s="5">
        <v>50600</v>
      </c>
      <c r="AH1574" s="5">
        <f>SUM(Exposure_Information[[#This Row],[Building Coverage Value]:[Business interruption value]])</f>
        <v>480700</v>
      </c>
      <c r="AI1574" s="5">
        <f>SUM(Exposure_Information[[#This Row],[Building Coverage Value]:[Contents Coverage Value]])</f>
        <v>430100</v>
      </c>
      <c r="AJ1574" s="26"/>
    </row>
    <row r="1575" spans="1:36" ht="39" x14ac:dyDescent="0.3">
      <c r="A1575" s="2" t="s">
        <v>148</v>
      </c>
      <c r="B1575" s="2" t="s">
        <v>156</v>
      </c>
      <c r="C1575" s="2" t="s">
        <v>325</v>
      </c>
      <c r="D1575" s="2">
        <v>11025</v>
      </c>
      <c r="E1575" s="2" t="s">
        <v>367</v>
      </c>
      <c r="F1575" s="2" t="s">
        <v>379</v>
      </c>
      <c r="G1575" s="3">
        <v>1209</v>
      </c>
      <c r="H1575" s="3">
        <v>2500</v>
      </c>
      <c r="I1575" s="71">
        <f>Exposure_Information[[#This Row],[Total  Insured Value]]+Exposure_Information[[#This Row],[Policy Deductible]]</f>
        <v>483000</v>
      </c>
      <c r="J1575" s="2">
        <v>13900</v>
      </c>
      <c r="K1575" s="3">
        <v>1</v>
      </c>
      <c r="L1575" s="2">
        <v>26</v>
      </c>
      <c r="M1575" s="2" t="s">
        <v>380</v>
      </c>
      <c r="N1575" s="3" t="s">
        <v>381</v>
      </c>
      <c r="O1575" s="2" t="s">
        <v>283</v>
      </c>
      <c r="P1575" s="2" t="s">
        <v>90</v>
      </c>
      <c r="Q1575" s="3">
        <v>17</v>
      </c>
      <c r="R1575" s="2" t="s">
        <v>127</v>
      </c>
      <c r="S1575" s="3">
        <v>25</v>
      </c>
      <c r="T1575" s="2" t="s">
        <v>10</v>
      </c>
      <c r="U1575" s="3">
        <v>42.371364999999997</v>
      </c>
      <c r="V1575" s="2" t="s">
        <v>10835</v>
      </c>
      <c r="W1575" s="2" t="s">
        <v>149</v>
      </c>
      <c r="X1575" s="3">
        <v>1</v>
      </c>
      <c r="Y1575" s="3" t="str">
        <f>_xlfn.CONCAT(Exposure_Information[[#This Row],[Building Construction Code]]," - ",Exposure_Information[[#This Row],[Type of building construction]])</f>
        <v>RMS - 1</v>
      </c>
      <c r="Z1575" s="3">
        <v>0</v>
      </c>
      <c r="AA1575" s="2">
        <v>1901</v>
      </c>
      <c r="AB1575" s="2" t="s">
        <v>11</v>
      </c>
      <c r="AC1575" s="2">
        <v>1</v>
      </c>
      <c r="AD1575" s="2" t="str">
        <f>_xlfn.CONCAT(Exposure_Information[[#This Row],[Occupany Code]]," - ",Exposure_Information[[#This Row],[Type of building occupancy]])</f>
        <v>ATC - 1</v>
      </c>
      <c r="AE1575" s="5">
        <v>480500</v>
      </c>
      <c r="AF1575" s="5">
        <v>0</v>
      </c>
      <c r="AG1575" s="5">
        <v>0</v>
      </c>
      <c r="AH1575" s="5">
        <f>SUM(Exposure_Information[[#This Row],[Building Coverage Value]:[Business interruption value]])</f>
        <v>480500</v>
      </c>
      <c r="AI1575" s="5">
        <f>SUM(Exposure_Information[[#This Row],[Building Coverage Value]:[Contents Coverage Value]])</f>
        <v>480500</v>
      </c>
      <c r="AJ1575" s="26"/>
    </row>
    <row r="1576" spans="1:36" ht="39" x14ac:dyDescent="0.3">
      <c r="A1576" s="2" t="s">
        <v>148</v>
      </c>
      <c r="B1576" s="2" t="s">
        <v>156</v>
      </c>
      <c r="C1576" s="2" t="s">
        <v>325</v>
      </c>
      <c r="D1576" s="2">
        <v>12430</v>
      </c>
      <c r="E1576" s="2" t="s">
        <v>367</v>
      </c>
      <c r="F1576" s="2" t="s">
        <v>3377</v>
      </c>
      <c r="G1576" s="3">
        <v>3085</v>
      </c>
      <c r="H1576" s="3">
        <v>500</v>
      </c>
      <c r="I1576" s="71">
        <f>Exposure_Information[[#This Row],[Total  Insured Value]]+Exposure_Information[[#This Row],[Policy Deductible]]</f>
        <v>481000</v>
      </c>
      <c r="J1576" s="2">
        <v>15355</v>
      </c>
      <c r="K1576" s="3">
        <v>1</v>
      </c>
      <c r="L1576" s="2" t="s">
        <v>9</v>
      </c>
      <c r="M1576" s="2" t="s">
        <v>3378</v>
      </c>
      <c r="N1576" s="3" t="s">
        <v>3379</v>
      </c>
      <c r="O1576" s="2" t="s">
        <v>300</v>
      </c>
      <c r="P1576" s="2" t="s">
        <v>257</v>
      </c>
      <c r="Q1576" s="3">
        <v>7</v>
      </c>
      <c r="R1576" s="2" t="s">
        <v>248</v>
      </c>
      <c r="S1576" s="3">
        <v>44</v>
      </c>
      <c r="T1576" s="2" t="s">
        <v>10</v>
      </c>
      <c r="U1576" s="3">
        <v>41.908346000000002</v>
      </c>
      <c r="V1576" s="2" t="s">
        <v>10835</v>
      </c>
      <c r="W1576" s="2" t="s">
        <v>149</v>
      </c>
      <c r="X1576" s="3">
        <v>1</v>
      </c>
      <c r="Y1576" s="3" t="str">
        <f>_xlfn.CONCAT(Exposure_Information[[#This Row],[Building Construction Code]]," - ",Exposure_Information[[#This Row],[Type of building construction]])</f>
        <v>RMS - 1</v>
      </c>
      <c r="Z1576" s="3">
        <v>0</v>
      </c>
      <c r="AA1576" s="2">
        <v>1890</v>
      </c>
      <c r="AB1576" s="2" t="s">
        <v>11</v>
      </c>
      <c r="AC1576" s="2">
        <v>1</v>
      </c>
      <c r="AD1576" s="2" t="str">
        <f>_xlfn.CONCAT(Exposure_Information[[#This Row],[Occupany Code]]," - ",Exposure_Information[[#This Row],[Type of building occupancy]])</f>
        <v>ATC - 1</v>
      </c>
      <c r="AE1576" s="5">
        <v>480500</v>
      </c>
      <c r="AF1576" s="5">
        <v>0</v>
      </c>
      <c r="AG1576" s="5">
        <v>0</v>
      </c>
      <c r="AH1576" s="5">
        <f>SUM(Exposure_Information[[#This Row],[Building Coverage Value]:[Business interruption value]])</f>
        <v>480500</v>
      </c>
      <c r="AI1576" s="5">
        <f>SUM(Exposure_Information[[#This Row],[Building Coverage Value]:[Contents Coverage Value]])</f>
        <v>480500</v>
      </c>
      <c r="AJ1576" s="26"/>
    </row>
    <row r="1577" spans="1:36" ht="26" x14ac:dyDescent="0.3">
      <c r="A1577" s="2" t="s">
        <v>148</v>
      </c>
      <c r="B1577" s="2" t="s">
        <v>156</v>
      </c>
      <c r="C1577" s="2" t="s">
        <v>325</v>
      </c>
      <c r="D1577" s="2">
        <v>109702</v>
      </c>
      <c r="E1577" s="2" t="s">
        <v>4697</v>
      </c>
      <c r="F1577" s="2" t="s">
        <v>8102</v>
      </c>
      <c r="G1577" s="3">
        <v>984</v>
      </c>
      <c r="H1577" s="3">
        <v>500</v>
      </c>
      <c r="I1577" s="71">
        <f>Exposure_Information[[#This Row],[Total  Insured Value]]+Exposure_Information[[#This Row],[Policy Deductible]]</f>
        <v>480250</v>
      </c>
      <c r="J1577" s="2">
        <v>112832</v>
      </c>
      <c r="K1577" s="3">
        <v>1</v>
      </c>
      <c r="L1577" s="2" t="s">
        <v>9</v>
      </c>
      <c r="M1577" s="2" t="s">
        <v>8103</v>
      </c>
      <c r="N1577" s="3" t="s">
        <v>8104</v>
      </c>
      <c r="O1577" s="2" t="s">
        <v>503</v>
      </c>
      <c r="P1577" s="2" t="s">
        <v>221</v>
      </c>
      <c r="Q1577" s="3">
        <v>23</v>
      </c>
      <c r="R1577" s="2" t="s">
        <v>127</v>
      </c>
      <c r="S1577" s="3">
        <v>25</v>
      </c>
      <c r="T1577" s="2" t="s">
        <v>10</v>
      </c>
      <c r="U1577" s="3">
        <v>42.092179999999999</v>
      </c>
      <c r="V1577" s="2" t="s">
        <v>10835</v>
      </c>
      <c r="W1577" s="2" t="s">
        <v>149</v>
      </c>
      <c r="X1577" s="3">
        <v>1</v>
      </c>
      <c r="Y1577" s="3" t="str">
        <f>_xlfn.CONCAT(Exposure_Information[[#This Row],[Building Construction Code]]," - ",Exposure_Information[[#This Row],[Type of building construction]])</f>
        <v>RMS - 1</v>
      </c>
      <c r="Z1577" s="3">
        <v>0</v>
      </c>
      <c r="AA1577" s="2">
        <v>1976</v>
      </c>
      <c r="AB1577" s="2" t="s">
        <v>11</v>
      </c>
      <c r="AC1577" s="2">
        <v>1</v>
      </c>
      <c r="AD1577" s="2" t="str">
        <f>_xlfn.CONCAT(Exposure_Information[[#This Row],[Occupany Code]]," - ",Exposure_Information[[#This Row],[Type of building occupancy]])</f>
        <v>ATC - 1</v>
      </c>
      <c r="AE1577" s="5">
        <v>252500</v>
      </c>
      <c r="AF1577" s="5">
        <v>176750</v>
      </c>
      <c r="AG1577" s="5">
        <v>50500</v>
      </c>
      <c r="AH1577" s="5">
        <f>SUM(Exposure_Information[[#This Row],[Building Coverage Value]:[Business interruption value]])</f>
        <v>479750</v>
      </c>
      <c r="AI1577" s="5">
        <f>SUM(Exposure_Information[[#This Row],[Building Coverage Value]:[Contents Coverage Value]])</f>
        <v>429250</v>
      </c>
      <c r="AJ1577" s="26"/>
    </row>
    <row r="1578" spans="1:36" x14ac:dyDescent="0.3">
      <c r="A1578" s="2" t="s">
        <v>148</v>
      </c>
      <c r="B1578" s="2" t="s">
        <v>156</v>
      </c>
      <c r="C1578" s="2" t="s">
        <v>325</v>
      </c>
      <c r="D1578" s="2">
        <v>124433</v>
      </c>
      <c r="E1578" s="2" t="s">
        <v>4697</v>
      </c>
      <c r="F1578" s="2" t="s">
        <v>10073</v>
      </c>
      <c r="G1578" s="3">
        <v>787</v>
      </c>
      <c r="H1578" s="3">
        <v>500</v>
      </c>
      <c r="I1578" s="71">
        <f>Exposure_Information[[#This Row],[Total  Insured Value]]+Exposure_Information[[#This Row],[Policy Deductible]]</f>
        <v>480250</v>
      </c>
      <c r="J1578" s="2">
        <v>127563</v>
      </c>
      <c r="K1578" s="3">
        <v>1</v>
      </c>
      <c r="L1578" s="2">
        <v>19</v>
      </c>
      <c r="M1578" s="2" t="s">
        <v>10074</v>
      </c>
      <c r="N1578" s="3" t="s">
        <v>10075</v>
      </c>
      <c r="O1578" s="2" t="s">
        <v>330</v>
      </c>
      <c r="P1578" s="2" t="s">
        <v>231</v>
      </c>
      <c r="Q1578" s="3">
        <v>13</v>
      </c>
      <c r="R1578" s="2" t="s">
        <v>127</v>
      </c>
      <c r="S1578" s="3">
        <v>25</v>
      </c>
      <c r="T1578" s="2" t="s">
        <v>10</v>
      </c>
      <c r="U1578" s="3">
        <v>42.177396000000002</v>
      </c>
      <c r="V1578" s="2" t="s">
        <v>10835</v>
      </c>
      <c r="W1578" s="2" t="s">
        <v>149</v>
      </c>
      <c r="X1578" s="3">
        <v>1</v>
      </c>
      <c r="Y1578" s="3" t="str">
        <f>_xlfn.CONCAT(Exposure_Information[[#This Row],[Building Construction Code]]," - ",Exposure_Information[[#This Row],[Type of building construction]])</f>
        <v>RMS - 1</v>
      </c>
      <c r="Z1578" s="3">
        <v>0</v>
      </c>
      <c r="AA1578" s="2">
        <v>1994</v>
      </c>
      <c r="AB1578" s="2" t="s">
        <v>11</v>
      </c>
      <c r="AC1578" s="2">
        <v>1</v>
      </c>
      <c r="AD1578" s="2" t="str">
        <f>_xlfn.CONCAT(Exposure_Information[[#This Row],[Occupany Code]]," - ",Exposure_Information[[#This Row],[Type of building occupancy]])</f>
        <v>ATC - 1</v>
      </c>
      <c r="AE1578" s="5">
        <v>252500</v>
      </c>
      <c r="AF1578" s="5">
        <v>176750</v>
      </c>
      <c r="AG1578" s="5">
        <v>50500</v>
      </c>
      <c r="AH1578" s="5">
        <f>SUM(Exposure_Information[[#This Row],[Building Coverage Value]:[Business interruption value]])</f>
        <v>479750</v>
      </c>
      <c r="AI1578" s="5">
        <f>SUM(Exposure_Information[[#This Row],[Building Coverage Value]:[Contents Coverage Value]])</f>
        <v>429250</v>
      </c>
      <c r="AJ1578" s="26"/>
    </row>
    <row r="1579" spans="1:36" ht="26" x14ac:dyDescent="0.3">
      <c r="A1579" s="2" t="s">
        <v>148</v>
      </c>
      <c r="B1579" s="2" t="s">
        <v>156</v>
      </c>
      <c r="C1579" s="2" t="s">
        <v>325</v>
      </c>
      <c r="D1579" s="2">
        <v>19475</v>
      </c>
      <c r="E1579" s="2" t="s">
        <v>367</v>
      </c>
      <c r="F1579" s="2" t="s">
        <v>5269</v>
      </c>
      <c r="G1579" s="3">
        <v>1759</v>
      </c>
      <c r="H1579" s="3">
        <v>2500</v>
      </c>
      <c r="I1579" s="71">
        <f>Exposure_Information[[#This Row],[Total  Insured Value]]+Exposure_Information[[#This Row],[Policy Deductible]]</f>
        <v>482000</v>
      </c>
      <c r="J1579" s="2">
        <v>22590</v>
      </c>
      <c r="K1579" s="3">
        <v>1</v>
      </c>
      <c r="L1579" s="2" t="s">
        <v>9</v>
      </c>
      <c r="M1579" s="2" t="s">
        <v>5270</v>
      </c>
      <c r="N1579" s="3" t="s">
        <v>5271</v>
      </c>
      <c r="O1579" s="2" t="s">
        <v>16</v>
      </c>
      <c r="P1579" s="2" t="s">
        <v>74</v>
      </c>
      <c r="Q1579" s="3">
        <v>9</v>
      </c>
      <c r="R1579" s="2" t="s">
        <v>127</v>
      </c>
      <c r="S1579" s="3">
        <v>25</v>
      </c>
      <c r="T1579" s="2" t="s">
        <v>10</v>
      </c>
      <c r="U1579" s="3">
        <v>42.506878</v>
      </c>
      <c r="V1579" s="2" t="s">
        <v>10835</v>
      </c>
      <c r="W1579" s="2" t="s">
        <v>149</v>
      </c>
      <c r="X1579" s="3">
        <v>1</v>
      </c>
      <c r="Y1579" s="3" t="str">
        <f>_xlfn.CONCAT(Exposure_Information[[#This Row],[Building Construction Code]]," - ",Exposure_Information[[#This Row],[Type of building construction]])</f>
        <v>RMS - 1</v>
      </c>
      <c r="Z1579" s="3">
        <v>0</v>
      </c>
      <c r="AA1579" s="2">
        <v>1930</v>
      </c>
      <c r="AB1579" s="2" t="s">
        <v>11</v>
      </c>
      <c r="AC1579" s="2">
        <v>1</v>
      </c>
      <c r="AD1579" s="2" t="str">
        <f>_xlfn.CONCAT(Exposure_Information[[#This Row],[Occupany Code]]," - ",Exposure_Information[[#This Row],[Type of building occupancy]])</f>
        <v>ATC - 1</v>
      </c>
      <c r="AE1579" s="5">
        <v>479500</v>
      </c>
      <c r="AF1579" s="5">
        <v>0</v>
      </c>
      <c r="AG1579" s="5">
        <v>0</v>
      </c>
      <c r="AH1579" s="5">
        <f>SUM(Exposure_Information[[#This Row],[Building Coverage Value]:[Business interruption value]])</f>
        <v>479500</v>
      </c>
      <c r="AI1579" s="5">
        <f>SUM(Exposure_Information[[#This Row],[Building Coverage Value]:[Contents Coverage Value]])</f>
        <v>479500</v>
      </c>
      <c r="AJ1579" s="26"/>
    </row>
    <row r="1580" spans="1:36" ht="39" x14ac:dyDescent="0.3">
      <c r="A1580" s="2" t="s">
        <v>148</v>
      </c>
      <c r="B1580" s="2" t="s">
        <v>156</v>
      </c>
      <c r="C1580" s="2" t="s">
        <v>325</v>
      </c>
      <c r="D1580" s="2">
        <v>11314</v>
      </c>
      <c r="E1580" s="2" t="s">
        <v>367</v>
      </c>
      <c r="F1580" s="2" t="s">
        <v>731</v>
      </c>
      <c r="G1580" s="3">
        <v>1602</v>
      </c>
      <c r="H1580" s="3">
        <v>500</v>
      </c>
      <c r="I1580" s="71">
        <f>Exposure_Information[[#This Row],[Total  Insured Value]]+Exposure_Information[[#This Row],[Policy Deductible]]</f>
        <v>479500</v>
      </c>
      <c r="J1580" s="2">
        <v>14197</v>
      </c>
      <c r="K1580" s="3">
        <v>1</v>
      </c>
      <c r="L1580" s="2" t="s">
        <v>9</v>
      </c>
      <c r="M1580" s="2" t="s">
        <v>732</v>
      </c>
      <c r="N1580" s="3" t="s">
        <v>733</v>
      </c>
      <c r="O1580" s="2" t="s">
        <v>283</v>
      </c>
      <c r="P1580" s="2" t="s">
        <v>90</v>
      </c>
      <c r="Q1580" s="3">
        <v>17</v>
      </c>
      <c r="R1580" s="2" t="s">
        <v>127</v>
      </c>
      <c r="S1580" s="3">
        <v>25</v>
      </c>
      <c r="T1580" s="2" t="s">
        <v>10</v>
      </c>
      <c r="U1580" s="3">
        <v>42.383156</v>
      </c>
      <c r="V1580" s="2" t="s">
        <v>10835</v>
      </c>
      <c r="W1580" s="2" t="s">
        <v>149</v>
      </c>
      <c r="X1580" s="3">
        <v>1</v>
      </c>
      <c r="Y1580" s="3" t="str">
        <f>_xlfn.CONCAT(Exposure_Information[[#This Row],[Building Construction Code]]," - ",Exposure_Information[[#This Row],[Type of building construction]])</f>
        <v>RMS - 1</v>
      </c>
      <c r="Z1580" s="3">
        <v>0</v>
      </c>
      <c r="AA1580" s="2">
        <v>1930</v>
      </c>
      <c r="AB1580" s="2" t="s">
        <v>11</v>
      </c>
      <c r="AC1580" s="2">
        <v>1</v>
      </c>
      <c r="AD1580" s="2" t="str">
        <f>_xlfn.CONCAT(Exposure_Information[[#This Row],[Occupany Code]]," - ",Exposure_Information[[#This Row],[Type of building occupancy]])</f>
        <v>ATC - 1</v>
      </c>
      <c r="AE1580" s="5">
        <v>478000</v>
      </c>
      <c r="AF1580" s="5">
        <v>1000</v>
      </c>
      <c r="AG1580" s="5">
        <v>0</v>
      </c>
      <c r="AH1580" s="5">
        <f>SUM(Exposure_Information[[#This Row],[Building Coverage Value]:[Business interruption value]])</f>
        <v>479000</v>
      </c>
      <c r="AI1580" s="5">
        <f>SUM(Exposure_Information[[#This Row],[Building Coverage Value]:[Contents Coverage Value]])</f>
        <v>479000</v>
      </c>
      <c r="AJ1580" s="26"/>
    </row>
    <row r="1581" spans="1:36" ht="39" x14ac:dyDescent="0.3">
      <c r="A1581" s="2" t="s">
        <v>148</v>
      </c>
      <c r="B1581" s="2" t="s">
        <v>156</v>
      </c>
      <c r="C1581" s="2" t="s">
        <v>325</v>
      </c>
      <c r="D1581" s="2">
        <v>6868</v>
      </c>
      <c r="E1581" s="2" t="s">
        <v>326</v>
      </c>
      <c r="F1581" s="2" t="s">
        <v>2176</v>
      </c>
      <c r="G1581" s="3">
        <v>4286</v>
      </c>
      <c r="H1581" s="3">
        <v>2500</v>
      </c>
      <c r="I1581" s="71">
        <f>Exposure_Information[[#This Row],[Total  Insured Value]]+Exposure_Information[[#This Row],[Policy Deductible]]</f>
        <v>3307500</v>
      </c>
      <c r="J1581" s="2">
        <v>9186</v>
      </c>
      <c r="K1581" s="3">
        <v>1</v>
      </c>
      <c r="L1581" s="2" t="s">
        <v>9</v>
      </c>
      <c r="M1581" s="2" t="s">
        <v>2177</v>
      </c>
      <c r="N1581" s="3" t="s">
        <v>2178</v>
      </c>
      <c r="O1581" s="2" t="s">
        <v>794</v>
      </c>
      <c r="P1581" s="2" t="s">
        <v>90</v>
      </c>
      <c r="Q1581" s="3">
        <v>17</v>
      </c>
      <c r="R1581" s="2" t="s">
        <v>127</v>
      </c>
      <c r="S1581" s="3">
        <v>25</v>
      </c>
      <c r="T1581" s="2" t="s">
        <v>10</v>
      </c>
      <c r="U1581" s="3">
        <v>42.451751000000002</v>
      </c>
      <c r="V1581" s="2" t="s">
        <v>10835</v>
      </c>
      <c r="W1581" s="2" t="s">
        <v>149</v>
      </c>
      <c r="X1581" s="3">
        <v>2</v>
      </c>
      <c r="Y1581" s="3" t="str">
        <f>_xlfn.CONCAT(Exposure_Information[[#This Row],[Building Construction Code]]," - ",Exposure_Information[[#This Row],[Type of building construction]])</f>
        <v>RMS - 2</v>
      </c>
      <c r="Z1581" s="3">
        <v>0</v>
      </c>
      <c r="AA1581" s="2">
        <v>1972</v>
      </c>
      <c r="AB1581" s="2" t="s">
        <v>11</v>
      </c>
      <c r="AC1581" s="2">
        <v>37</v>
      </c>
      <c r="AD1581" s="2" t="str">
        <f>_xlfn.CONCAT(Exposure_Information[[#This Row],[Occupany Code]]," - ",Exposure_Information[[#This Row],[Type of building occupancy]])</f>
        <v>ATC - 37</v>
      </c>
      <c r="AE1581" s="5">
        <v>3300000</v>
      </c>
      <c r="AF1581" s="5">
        <v>5000</v>
      </c>
      <c r="AG1581" s="5">
        <v>0</v>
      </c>
      <c r="AH1581" s="5">
        <f>SUM(Exposure_Information[[#This Row],[Building Coverage Value]:[Business interruption value]])</f>
        <v>3305000</v>
      </c>
      <c r="AI1581" s="5">
        <f>SUM(Exposure_Information[[#This Row],[Building Coverage Value]:[Contents Coverage Value]])</f>
        <v>3305000</v>
      </c>
      <c r="AJ1581" s="26"/>
    </row>
    <row r="1582" spans="1:36" ht="26" x14ac:dyDescent="0.3">
      <c r="A1582" s="2" t="s">
        <v>148</v>
      </c>
      <c r="B1582" s="2" t="s">
        <v>156</v>
      </c>
      <c r="C1582" s="2" t="s">
        <v>325</v>
      </c>
      <c r="D1582" s="2">
        <v>6865</v>
      </c>
      <c r="E1582" s="2" t="s">
        <v>326</v>
      </c>
      <c r="F1582" s="2" t="s">
        <v>2141</v>
      </c>
      <c r="G1582" s="3">
        <v>1639</v>
      </c>
      <c r="H1582" s="3">
        <v>1000</v>
      </c>
      <c r="I1582" s="71">
        <f>Exposure_Information[[#This Row],[Total  Insured Value]]+Exposure_Information[[#This Row],[Policy Deductible]]</f>
        <v>376000</v>
      </c>
      <c r="J1582" s="2">
        <v>9183</v>
      </c>
      <c r="K1582" s="3">
        <v>1</v>
      </c>
      <c r="L1582" s="2" t="s">
        <v>9</v>
      </c>
      <c r="M1582" s="2" t="s">
        <v>2142</v>
      </c>
      <c r="N1582" s="3" t="s">
        <v>2143</v>
      </c>
      <c r="O1582" s="2" t="s">
        <v>424</v>
      </c>
      <c r="P1582" s="2" t="s">
        <v>257</v>
      </c>
      <c r="Q1582" s="3">
        <v>7</v>
      </c>
      <c r="R1582" s="2" t="s">
        <v>248</v>
      </c>
      <c r="S1582" s="3">
        <v>44</v>
      </c>
      <c r="T1582" s="2" t="s">
        <v>10</v>
      </c>
      <c r="U1582" s="3">
        <v>41.845793999999998</v>
      </c>
      <c r="V1582" s="2" t="s">
        <v>10835</v>
      </c>
      <c r="W1582" s="2" t="s">
        <v>149</v>
      </c>
      <c r="X1582" s="3">
        <v>1</v>
      </c>
      <c r="Y1582" s="3" t="str">
        <f>_xlfn.CONCAT(Exposure_Information[[#This Row],[Building Construction Code]]," - ",Exposure_Information[[#This Row],[Type of building construction]])</f>
        <v>RMS - 1</v>
      </c>
      <c r="Z1582" s="3">
        <v>0</v>
      </c>
      <c r="AA1582" s="2">
        <v>1988</v>
      </c>
      <c r="AB1582" s="2" t="s">
        <v>11</v>
      </c>
      <c r="AC1582" s="2">
        <v>37</v>
      </c>
      <c r="AD1582" s="2" t="str">
        <f>_xlfn.CONCAT(Exposure_Information[[#This Row],[Occupany Code]]," - ",Exposure_Information[[#This Row],[Type of building occupancy]])</f>
        <v>ATC - 37</v>
      </c>
      <c r="AE1582" s="5">
        <v>375000</v>
      </c>
      <c r="AF1582" s="5">
        <v>0</v>
      </c>
      <c r="AG1582" s="5">
        <v>0</v>
      </c>
      <c r="AH1582" s="5">
        <f>SUM(Exposure_Information[[#This Row],[Building Coverage Value]:[Business interruption value]])</f>
        <v>375000</v>
      </c>
      <c r="AI1582" s="5">
        <f>SUM(Exposure_Information[[#This Row],[Building Coverage Value]:[Contents Coverage Value]])</f>
        <v>375000</v>
      </c>
      <c r="AJ1582" s="26"/>
    </row>
    <row r="1583" spans="1:36" x14ac:dyDescent="0.3">
      <c r="A1583" s="2" t="s">
        <v>148</v>
      </c>
      <c r="B1583" s="2" t="s">
        <v>156</v>
      </c>
      <c r="C1583" s="2" t="s">
        <v>325</v>
      </c>
      <c r="D1583" s="2">
        <v>6851</v>
      </c>
      <c r="E1583" s="2" t="s">
        <v>326</v>
      </c>
      <c r="F1583" s="2" t="s">
        <v>2163</v>
      </c>
      <c r="G1583" s="3">
        <v>3780</v>
      </c>
      <c r="H1583" s="3">
        <v>2500</v>
      </c>
      <c r="I1583" s="71">
        <f>Exposure_Information[[#This Row],[Total  Insured Value]]+Exposure_Information[[#This Row],[Policy Deductible]]</f>
        <v>37500</v>
      </c>
      <c r="J1583" s="2">
        <v>9162</v>
      </c>
      <c r="K1583" s="3">
        <v>1</v>
      </c>
      <c r="L1583" s="2" t="s">
        <v>9</v>
      </c>
      <c r="M1583" s="2" t="s">
        <v>2164</v>
      </c>
      <c r="N1583" s="2" t="s">
        <v>2165</v>
      </c>
      <c r="O1583" s="2" t="s">
        <v>969</v>
      </c>
      <c r="P1583" s="2" t="s">
        <v>171</v>
      </c>
      <c r="Q1583" s="3">
        <v>27</v>
      </c>
      <c r="R1583" s="2" t="s">
        <v>127</v>
      </c>
      <c r="S1583" s="3">
        <v>25</v>
      </c>
      <c r="T1583" s="2" t="s">
        <v>10</v>
      </c>
      <c r="U1583" s="3">
        <v>42.212736</v>
      </c>
      <c r="V1583" s="2" t="s">
        <v>10835</v>
      </c>
      <c r="W1583" s="2" t="s">
        <v>149</v>
      </c>
      <c r="X1583" s="3">
        <v>1</v>
      </c>
      <c r="Y1583" s="3" t="str">
        <f>_xlfn.CONCAT(Exposure_Information[[#This Row],[Building Construction Code]]," - ",Exposure_Information[[#This Row],[Type of building construction]])</f>
        <v>RMS - 1</v>
      </c>
      <c r="Z1583" s="3">
        <v>0</v>
      </c>
      <c r="AA1583" s="2">
        <v>1850</v>
      </c>
      <c r="AB1583" s="2" t="s">
        <v>11</v>
      </c>
      <c r="AC1583" s="2">
        <v>37</v>
      </c>
      <c r="AD1583" s="2" t="str">
        <f>_xlfn.CONCAT(Exposure_Information[[#This Row],[Occupany Code]]," - ",Exposure_Information[[#This Row],[Type of building occupancy]])</f>
        <v>ATC - 37</v>
      </c>
      <c r="AE1583" s="5">
        <v>35000</v>
      </c>
      <c r="AF1583" s="5">
        <v>0</v>
      </c>
      <c r="AG1583" s="5">
        <v>0</v>
      </c>
      <c r="AH1583" s="5">
        <f>SUM(Exposure_Information[[#This Row],[Building Coverage Value]:[Business interruption value]])</f>
        <v>35000</v>
      </c>
      <c r="AI1583" s="5">
        <f>SUM(Exposure_Information[[#This Row],[Building Coverage Value]:[Contents Coverage Value]])</f>
        <v>35000</v>
      </c>
      <c r="AJ1583" s="26"/>
    </row>
    <row r="1584" spans="1:36" ht="26" x14ac:dyDescent="0.3">
      <c r="A1584" s="2" t="s">
        <v>148</v>
      </c>
      <c r="B1584" s="2" t="s">
        <v>156</v>
      </c>
      <c r="C1584" s="2" t="s">
        <v>325</v>
      </c>
      <c r="D1584" s="2">
        <v>11901</v>
      </c>
      <c r="E1584" s="2" t="s">
        <v>367</v>
      </c>
      <c r="F1584" s="2" t="s">
        <v>1924</v>
      </c>
      <c r="G1584" s="3">
        <v>1484</v>
      </c>
      <c r="H1584" s="3">
        <v>500</v>
      </c>
      <c r="I1584" s="71">
        <f>Exposure_Information[[#This Row],[Total  Insured Value]]+Exposure_Information[[#This Row],[Policy Deductible]]</f>
        <v>478500</v>
      </c>
      <c r="J1584" s="2">
        <v>14803</v>
      </c>
      <c r="K1584" s="3">
        <v>1</v>
      </c>
      <c r="L1584" s="2" t="s">
        <v>9</v>
      </c>
      <c r="M1584" s="2" t="s">
        <v>1925</v>
      </c>
      <c r="N1584" s="3" t="s">
        <v>1926</v>
      </c>
      <c r="O1584" s="2" t="s">
        <v>894</v>
      </c>
      <c r="P1584" s="2" t="s">
        <v>224</v>
      </c>
      <c r="Q1584" s="3">
        <v>21</v>
      </c>
      <c r="R1584" s="2" t="s">
        <v>127</v>
      </c>
      <c r="S1584" s="3">
        <v>25</v>
      </c>
      <c r="T1584" s="2" t="s">
        <v>10</v>
      </c>
      <c r="U1584" s="3">
        <v>42.247025000000001</v>
      </c>
      <c r="V1584" s="2" t="s">
        <v>10835</v>
      </c>
      <c r="W1584" s="2" t="s">
        <v>149</v>
      </c>
      <c r="X1584" s="3">
        <v>1</v>
      </c>
      <c r="Y1584" s="3" t="str">
        <f>_xlfn.CONCAT(Exposure_Information[[#This Row],[Building Construction Code]]," - ",Exposure_Information[[#This Row],[Type of building construction]])</f>
        <v>RMS - 1</v>
      </c>
      <c r="Z1584" s="3">
        <v>0</v>
      </c>
      <c r="AA1584" s="2">
        <v>1910</v>
      </c>
      <c r="AB1584" s="2" t="s">
        <v>11</v>
      </c>
      <c r="AC1584" s="2">
        <v>1</v>
      </c>
      <c r="AD1584" s="2" t="str">
        <f>_xlfn.CONCAT(Exposure_Information[[#This Row],[Occupany Code]]," - ",Exposure_Information[[#This Row],[Type of building occupancy]])</f>
        <v>ATC - 1</v>
      </c>
      <c r="AE1584" s="5">
        <v>442000</v>
      </c>
      <c r="AF1584" s="5">
        <v>0</v>
      </c>
      <c r="AG1584" s="5">
        <v>36000</v>
      </c>
      <c r="AH1584" s="5">
        <f>SUM(Exposure_Information[[#This Row],[Building Coverage Value]:[Business interruption value]])</f>
        <v>478000</v>
      </c>
      <c r="AI1584" s="5">
        <f>SUM(Exposure_Information[[#This Row],[Building Coverage Value]:[Contents Coverage Value]])</f>
        <v>442000</v>
      </c>
      <c r="AJ1584" s="26"/>
    </row>
    <row r="1585" spans="1:36" ht="39" x14ac:dyDescent="0.3">
      <c r="A1585" s="2" t="s">
        <v>148</v>
      </c>
      <c r="B1585" s="2" t="s">
        <v>156</v>
      </c>
      <c r="C1585" s="2" t="s">
        <v>325</v>
      </c>
      <c r="D1585" s="2">
        <v>111459</v>
      </c>
      <c r="E1585" s="2" t="s">
        <v>4697</v>
      </c>
      <c r="F1585" s="2" t="s">
        <v>8699</v>
      </c>
      <c r="G1585" s="3">
        <v>737</v>
      </c>
      <c r="H1585" s="3">
        <v>500</v>
      </c>
      <c r="I1585" s="71">
        <f>Exposure_Information[[#This Row],[Total  Insured Value]]+Exposure_Information[[#This Row],[Policy Deductible]]</f>
        <v>478350</v>
      </c>
      <c r="J1585" s="2">
        <v>114589</v>
      </c>
      <c r="K1585" s="3">
        <v>1</v>
      </c>
      <c r="L1585" s="2" t="s">
        <v>9</v>
      </c>
      <c r="M1585" s="2" t="s">
        <v>8700</v>
      </c>
      <c r="N1585" s="3" t="s">
        <v>8701</v>
      </c>
      <c r="O1585" s="2" t="s">
        <v>1643</v>
      </c>
      <c r="P1585" s="2" t="s">
        <v>221</v>
      </c>
      <c r="Q1585" s="3">
        <v>23</v>
      </c>
      <c r="R1585" s="2" t="s">
        <v>127</v>
      </c>
      <c r="S1585" s="3">
        <v>25</v>
      </c>
      <c r="T1585" s="2" t="s">
        <v>10</v>
      </c>
      <c r="U1585" s="3">
        <v>41.966659999999997</v>
      </c>
      <c r="V1585" s="2" t="s">
        <v>10835</v>
      </c>
      <c r="W1585" s="2" t="s">
        <v>149</v>
      </c>
      <c r="X1585" s="3">
        <v>1</v>
      </c>
      <c r="Y1585" s="3" t="str">
        <f>_xlfn.CONCAT(Exposure_Information[[#This Row],[Building Construction Code]]," - ",Exposure_Information[[#This Row],[Type of building construction]])</f>
        <v>RMS - 1</v>
      </c>
      <c r="Z1585" s="3">
        <v>0</v>
      </c>
      <c r="AA1585" s="2">
        <v>1975</v>
      </c>
      <c r="AB1585" s="2" t="s">
        <v>11</v>
      </c>
      <c r="AC1585" s="2">
        <v>1</v>
      </c>
      <c r="AD1585" s="2" t="str">
        <f>_xlfn.CONCAT(Exposure_Information[[#This Row],[Occupany Code]]," - ",Exposure_Information[[#This Row],[Type of building occupancy]])</f>
        <v>ATC - 1</v>
      </c>
      <c r="AE1585" s="5">
        <v>251500</v>
      </c>
      <c r="AF1585" s="5">
        <v>176050</v>
      </c>
      <c r="AG1585" s="5">
        <v>50300</v>
      </c>
      <c r="AH1585" s="5">
        <f>SUM(Exposure_Information[[#This Row],[Building Coverage Value]:[Business interruption value]])</f>
        <v>477850</v>
      </c>
      <c r="AI1585" s="5">
        <f>SUM(Exposure_Information[[#This Row],[Building Coverage Value]:[Contents Coverage Value]])</f>
        <v>427550</v>
      </c>
      <c r="AJ1585" s="26"/>
    </row>
    <row r="1586" spans="1:36" ht="26" x14ac:dyDescent="0.3">
      <c r="A1586" s="2" t="s">
        <v>148</v>
      </c>
      <c r="B1586" s="2" t="s">
        <v>156</v>
      </c>
      <c r="C1586" s="2" t="s">
        <v>325</v>
      </c>
      <c r="D1586" s="2">
        <v>120103</v>
      </c>
      <c r="E1586" s="2" t="s">
        <v>4697</v>
      </c>
      <c r="F1586" s="2" t="s">
        <v>10441</v>
      </c>
      <c r="G1586" s="3">
        <v>1242</v>
      </c>
      <c r="H1586" s="3">
        <v>1000</v>
      </c>
      <c r="I1586" s="71">
        <f>Exposure_Information[[#This Row],[Total  Insured Value]]+Exposure_Information[[#This Row],[Policy Deductible]]</f>
        <v>478850</v>
      </c>
      <c r="J1586" s="2">
        <v>123233</v>
      </c>
      <c r="K1586" s="3">
        <v>1</v>
      </c>
      <c r="L1586" s="2" t="s">
        <v>9</v>
      </c>
      <c r="M1586" s="2" t="s">
        <v>10442</v>
      </c>
      <c r="N1586" s="3" t="s">
        <v>10443</v>
      </c>
      <c r="O1586" s="2" t="s">
        <v>1593</v>
      </c>
      <c r="P1586" s="2" t="s">
        <v>221</v>
      </c>
      <c r="Q1586" s="3">
        <v>23</v>
      </c>
      <c r="R1586" s="2" t="s">
        <v>127</v>
      </c>
      <c r="S1586" s="3">
        <v>25</v>
      </c>
      <c r="T1586" s="2" t="s">
        <v>10</v>
      </c>
      <c r="U1586" s="3">
        <v>41.897284999999997</v>
      </c>
      <c r="V1586" s="2" t="s">
        <v>10835</v>
      </c>
      <c r="W1586" s="2" t="s">
        <v>149</v>
      </c>
      <c r="X1586" s="3">
        <v>1</v>
      </c>
      <c r="Y1586" s="3" t="str">
        <f>_xlfn.CONCAT(Exposure_Information[[#This Row],[Building Construction Code]]," - ",Exposure_Information[[#This Row],[Type of building construction]])</f>
        <v>RMS - 1</v>
      </c>
      <c r="Z1586" s="3">
        <v>0</v>
      </c>
      <c r="AA1586" s="2">
        <v>1975</v>
      </c>
      <c r="AB1586" s="2" t="s">
        <v>11</v>
      </c>
      <c r="AC1586" s="2">
        <v>1</v>
      </c>
      <c r="AD1586" s="2" t="str">
        <f>_xlfn.CONCAT(Exposure_Information[[#This Row],[Occupany Code]]," - ",Exposure_Information[[#This Row],[Type of building occupancy]])</f>
        <v>ATC - 1</v>
      </c>
      <c r="AE1586" s="5">
        <v>251500</v>
      </c>
      <c r="AF1586" s="5">
        <v>176050</v>
      </c>
      <c r="AG1586" s="5">
        <v>50300</v>
      </c>
      <c r="AH1586" s="5">
        <f>SUM(Exposure_Information[[#This Row],[Building Coverage Value]:[Business interruption value]])</f>
        <v>477850</v>
      </c>
      <c r="AI1586" s="5">
        <f>SUM(Exposure_Information[[#This Row],[Building Coverage Value]:[Contents Coverage Value]])</f>
        <v>427550</v>
      </c>
      <c r="AJ1586" s="26"/>
    </row>
    <row r="1587" spans="1:36" ht="39" x14ac:dyDescent="0.3">
      <c r="A1587" s="2" t="s">
        <v>148</v>
      </c>
      <c r="B1587" s="2" t="s">
        <v>156</v>
      </c>
      <c r="C1587" s="2" t="s">
        <v>325</v>
      </c>
      <c r="D1587" s="2">
        <v>6850</v>
      </c>
      <c r="E1587" s="2" t="s">
        <v>326</v>
      </c>
      <c r="F1587" s="2" t="s">
        <v>2308</v>
      </c>
      <c r="G1587" s="3">
        <v>1050</v>
      </c>
      <c r="H1587" s="3">
        <v>500</v>
      </c>
      <c r="I1587" s="71">
        <f>Exposure_Information[[#This Row],[Total  Insured Value]]+Exposure_Information[[#This Row],[Policy Deductible]]</f>
        <v>90500</v>
      </c>
      <c r="J1587" s="2">
        <v>9160</v>
      </c>
      <c r="K1587" s="3">
        <v>1</v>
      </c>
      <c r="L1587" s="2" t="s">
        <v>9</v>
      </c>
      <c r="M1587" s="2" t="s">
        <v>2309</v>
      </c>
      <c r="N1587" s="2" t="s">
        <v>2310</v>
      </c>
      <c r="O1587" s="2" t="s">
        <v>622</v>
      </c>
      <c r="P1587" s="2" t="s">
        <v>224</v>
      </c>
      <c r="Q1587" s="3">
        <v>21</v>
      </c>
      <c r="R1587" s="2" t="s">
        <v>127</v>
      </c>
      <c r="S1587" s="3">
        <v>25</v>
      </c>
      <c r="T1587" s="2" t="s">
        <v>10</v>
      </c>
      <c r="U1587" s="3">
        <v>42.296447000000001</v>
      </c>
      <c r="V1587" s="2" t="s">
        <v>10835</v>
      </c>
      <c r="W1587" s="2" t="s">
        <v>149</v>
      </c>
      <c r="X1587" s="3">
        <v>2</v>
      </c>
      <c r="Y1587" s="3" t="str">
        <f>_xlfn.CONCAT(Exposure_Information[[#This Row],[Building Construction Code]]," - ",Exposure_Information[[#This Row],[Type of building construction]])</f>
        <v>RMS - 2</v>
      </c>
      <c r="Z1587" s="3">
        <v>0</v>
      </c>
      <c r="AA1587" s="2">
        <v>1900</v>
      </c>
      <c r="AB1587" s="2" t="s">
        <v>11</v>
      </c>
      <c r="AC1587" s="2">
        <v>37</v>
      </c>
      <c r="AD1587" s="2" t="str">
        <f>_xlfn.CONCAT(Exposure_Information[[#This Row],[Occupany Code]]," - ",Exposure_Information[[#This Row],[Type of building occupancy]])</f>
        <v>ATC - 37</v>
      </c>
      <c r="AE1587" s="5">
        <v>0</v>
      </c>
      <c r="AF1587" s="5">
        <v>90000</v>
      </c>
      <c r="AG1587" s="5">
        <v>0</v>
      </c>
      <c r="AH1587" s="5">
        <f>SUM(Exposure_Information[[#This Row],[Building Coverage Value]:[Business interruption value]])</f>
        <v>90000</v>
      </c>
      <c r="AI1587" s="5">
        <f>SUM(Exposure_Information[[#This Row],[Building Coverage Value]:[Contents Coverage Value]])</f>
        <v>90000</v>
      </c>
      <c r="AJ1587" s="26"/>
    </row>
    <row r="1588" spans="1:36" ht="39" x14ac:dyDescent="0.3">
      <c r="A1588" s="2" t="s">
        <v>148</v>
      </c>
      <c r="B1588" s="2" t="s">
        <v>156</v>
      </c>
      <c r="C1588" s="2" t="s">
        <v>325</v>
      </c>
      <c r="D1588" s="2">
        <v>15277</v>
      </c>
      <c r="E1588" s="2" t="s">
        <v>367</v>
      </c>
      <c r="F1588" s="2" t="s">
        <v>2850</v>
      </c>
      <c r="G1588" s="3">
        <v>1164</v>
      </c>
      <c r="H1588" s="3">
        <v>1000</v>
      </c>
      <c r="I1588" s="71">
        <f>Exposure_Information[[#This Row],[Total  Insured Value]]+Exposure_Information[[#This Row],[Policy Deductible]]</f>
        <v>478500</v>
      </c>
      <c r="J1588" s="2">
        <v>18318</v>
      </c>
      <c r="K1588" s="3">
        <v>1</v>
      </c>
      <c r="L1588" s="2" t="s">
        <v>9</v>
      </c>
      <c r="M1588" s="2" t="s">
        <v>2851</v>
      </c>
      <c r="N1588" s="3" t="s">
        <v>2852</v>
      </c>
      <c r="O1588" s="2" t="s">
        <v>16</v>
      </c>
      <c r="P1588" s="2" t="s">
        <v>74</v>
      </c>
      <c r="Q1588" s="3">
        <v>9</v>
      </c>
      <c r="R1588" s="2" t="s">
        <v>127</v>
      </c>
      <c r="S1588" s="3">
        <v>25</v>
      </c>
      <c r="T1588" s="2" t="s">
        <v>10</v>
      </c>
      <c r="U1588" s="3">
        <v>42.506829000000003</v>
      </c>
      <c r="V1588" s="2" t="s">
        <v>10835</v>
      </c>
      <c r="W1588" s="2" t="s">
        <v>149</v>
      </c>
      <c r="X1588" s="3">
        <v>1</v>
      </c>
      <c r="Y1588" s="3" t="str">
        <f>_xlfn.CONCAT(Exposure_Information[[#This Row],[Building Construction Code]]," - ",Exposure_Information[[#This Row],[Type of building construction]])</f>
        <v>RMS - 1</v>
      </c>
      <c r="Z1588" s="3">
        <v>0</v>
      </c>
      <c r="AA1588" s="2">
        <v>1986</v>
      </c>
      <c r="AB1588" s="2" t="s">
        <v>11</v>
      </c>
      <c r="AC1588" s="2">
        <v>1</v>
      </c>
      <c r="AD1588" s="2" t="str">
        <f>_xlfn.CONCAT(Exposure_Information[[#This Row],[Occupany Code]]," - ",Exposure_Information[[#This Row],[Type of building occupancy]])</f>
        <v>ATC - 1</v>
      </c>
      <c r="AE1588" s="5">
        <v>477500</v>
      </c>
      <c r="AF1588" s="5">
        <v>0</v>
      </c>
      <c r="AG1588" s="5">
        <v>0</v>
      </c>
      <c r="AH1588" s="5">
        <f>SUM(Exposure_Information[[#This Row],[Building Coverage Value]:[Business interruption value]])</f>
        <v>477500</v>
      </c>
      <c r="AI1588" s="5">
        <f>SUM(Exposure_Information[[#This Row],[Building Coverage Value]:[Contents Coverage Value]])</f>
        <v>477500</v>
      </c>
      <c r="AJ1588" s="26"/>
    </row>
    <row r="1589" spans="1:36" ht="26" x14ac:dyDescent="0.3">
      <c r="A1589" s="2" t="s">
        <v>148</v>
      </c>
      <c r="B1589" s="2" t="s">
        <v>156</v>
      </c>
      <c r="C1589" s="2" t="s">
        <v>325</v>
      </c>
      <c r="D1589" s="2">
        <v>16421</v>
      </c>
      <c r="E1589" s="2" t="s">
        <v>367</v>
      </c>
      <c r="F1589" s="2" t="s">
        <v>3726</v>
      </c>
      <c r="G1589" s="3">
        <v>2075</v>
      </c>
      <c r="H1589" s="3">
        <v>1000</v>
      </c>
      <c r="I1589" s="71">
        <f>Exposure_Information[[#This Row],[Total  Insured Value]]+Exposure_Information[[#This Row],[Policy Deductible]]</f>
        <v>478000</v>
      </c>
      <c r="J1589" s="2">
        <v>19485</v>
      </c>
      <c r="K1589" s="3">
        <v>1</v>
      </c>
      <c r="L1589" s="2" t="s">
        <v>9</v>
      </c>
      <c r="M1589" s="2" t="s">
        <v>3727</v>
      </c>
      <c r="N1589" s="3" t="s">
        <v>3728</v>
      </c>
      <c r="O1589" s="2" t="s">
        <v>266</v>
      </c>
      <c r="P1589" s="2" t="s">
        <v>174</v>
      </c>
      <c r="Q1589" s="3">
        <v>5</v>
      </c>
      <c r="R1589" s="2" t="s">
        <v>127</v>
      </c>
      <c r="S1589" s="3">
        <v>25</v>
      </c>
      <c r="T1589" s="2" t="s">
        <v>10</v>
      </c>
      <c r="U1589" s="3">
        <v>41.899372</v>
      </c>
      <c r="V1589" s="2" t="s">
        <v>10835</v>
      </c>
      <c r="W1589" s="2" t="s">
        <v>149</v>
      </c>
      <c r="X1589" s="3">
        <v>1</v>
      </c>
      <c r="Y1589" s="3" t="str">
        <f>_xlfn.CONCAT(Exposure_Information[[#This Row],[Building Construction Code]]," - ",Exposure_Information[[#This Row],[Type of building construction]])</f>
        <v>RMS - 1</v>
      </c>
      <c r="Z1589" s="3">
        <v>0</v>
      </c>
      <c r="AA1589" s="2">
        <v>1900</v>
      </c>
      <c r="AB1589" s="2" t="s">
        <v>11</v>
      </c>
      <c r="AC1589" s="2">
        <v>1</v>
      </c>
      <c r="AD1589" s="2" t="str">
        <f>_xlfn.CONCAT(Exposure_Information[[#This Row],[Occupany Code]]," - ",Exposure_Information[[#This Row],[Type of building occupancy]])</f>
        <v>ATC - 1</v>
      </c>
      <c r="AE1589" s="5">
        <v>477000</v>
      </c>
      <c r="AF1589" s="5">
        <v>0</v>
      </c>
      <c r="AG1589" s="5">
        <v>0</v>
      </c>
      <c r="AH1589" s="5">
        <f>SUM(Exposure_Information[[#This Row],[Building Coverage Value]:[Business interruption value]])</f>
        <v>477000</v>
      </c>
      <c r="AI1589" s="5">
        <f>SUM(Exposure_Information[[#This Row],[Building Coverage Value]:[Contents Coverage Value]])</f>
        <v>477000</v>
      </c>
      <c r="AJ1589" s="26"/>
    </row>
    <row r="1590" spans="1:36" x14ac:dyDescent="0.3">
      <c r="A1590" s="2" t="s">
        <v>148</v>
      </c>
      <c r="B1590" s="2" t="s">
        <v>156</v>
      </c>
      <c r="C1590" s="2" t="s">
        <v>325</v>
      </c>
      <c r="D1590" s="2">
        <v>16753</v>
      </c>
      <c r="E1590" s="2" t="s">
        <v>367</v>
      </c>
      <c r="F1590" s="2" t="s">
        <v>4457</v>
      </c>
      <c r="G1590" s="3">
        <v>1753</v>
      </c>
      <c r="H1590" s="3">
        <v>2500</v>
      </c>
      <c r="I1590" s="71">
        <f>Exposure_Information[[#This Row],[Total  Insured Value]]+Exposure_Information[[#This Row],[Policy Deductible]]</f>
        <v>479500</v>
      </c>
      <c r="J1590" s="2">
        <v>19820</v>
      </c>
      <c r="K1590" s="3">
        <v>1</v>
      </c>
      <c r="L1590" s="2" t="s">
        <v>9</v>
      </c>
      <c r="M1590" s="2" t="s">
        <v>4458</v>
      </c>
      <c r="N1590" s="3" t="s">
        <v>4459</v>
      </c>
      <c r="O1590" s="2" t="s">
        <v>16</v>
      </c>
      <c r="P1590" s="2" t="s">
        <v>74</v>
      </c>
      <c r="Q1590" s="3">
        <v>9</v>
      </c>
      <c r="R1590" s="2" t="s">
        <v>127</v>
      </c>
      <c r="S1590" s="3">
        <v>25</v>
      </c>
      <c r="T1590" s="2" t="s">
        <v>10</v>
      </c>
      <c r="U1590" s="3">
        <v>42.514046</v>
      </c>
      <c r="V1590" s="2" t="s">
        <v>10835</v>
      </c>
      <c r="W1590" s="2" t="s">
        <v>149</v>
      </c>
      <c r="X1590" s="3">
        <v>1</v>
      </c>
      <c r="Y1590" s="3" t="str">
        <f>_xlfn.CONCAT(Exposure_Information[[#This Row],[Building Construction Code]]," - ",Exposure_Information[[#This Row],[Type of building construction]])</f>
        <v>RMS - 1</v>
      </c>
      <c r="Z1590" s="3">
        <v>0</v>
      </c>
      <c r="AA1590" s="2">
        <v>1930</v>
      </c>
      <c r="AB1590" s="2" t="s">
        <v>11</v>
      </c>
      <c r="AC1590" s="2">
        <v>1</v>
      </c>
      <c r="AD1590" s="2" t="str">
        <f>_xlfn.CONCAT(Exposure_Information[[#This Row],[Occupany Code]]," - ",Exposure_Information[[#This Row],[Type of building occupancy]])</f>
        <v>ATC - 1</v>
      </c>
      <c r="AE1590" s="5">
        <v>477000</v>
      </c>
      <c r="AF1590" s="5">
        <v>0</v>
      </c>
      <c r="AG1590" s="5">
        <v>0</v>
      </c>
      <c r="AH1590" s="5">
        <f>SUM(Exposure_Information[[#This Row],[Building Coverage Value]:[Business interruption value]])</f>
        <v>477000</v>
      </c>
      <c r="AI1590" s="5">
        <f>SUM(Exposure_Information[[#This Row],[Building Coverage Value]:[Contents Coverage Value]])</f>
        <v>477000</v>
      </c>
      <c r="AJ1590" s="26"/>
    </row>
    <row r="1591" spans="1:36" ht="26" x14ac:dyDescent="0.3">
      <c r="A1591" s="2" t="s">
        <v>148</v>
      </c>
      <c r="B1591" s="2" t="s">
        <v>156</v>
      </c>
      <c r="C1591" s="2" t="s">
        <v>325</v>
      </c>
      <c r="D1591" s="2">
        <v>104535</v>
      </c>
      <c r="E1591" s="2" t="s">
        <v>4697</v>
      </c>
      <c r="F1591" s="2" t="s">
        <v>6776</v>
      </c>
      <c r="G1591" s="3">
        <v>623</v>
      </c>
      <c r="H1591" s="3">
        <v>500</v>
      </c>
      <c r="I1591" s="71">
        <f>Exposure_Information[[#This Row],[Total  Insured Value]]+Exposure_Information[[#This Row],[Policy Deductible]]</f>
        <v>477400</v>
      </c>
      <c r="J1591" s="2">
        <v>107665</v>
      </c>
      <c r="K1591" s="3">
        <v>1</v>
      </c>
      <c r="L1591" s="2">
        <v>16</v>
      </c>
      <c r="M1591" s="2" t="s">
        <v>6777</v>
      </c>
      <c r="N1591" s="3" t="s">
        <v>6778</v>
      </c>
      <c r="O1591" s="2" t="s">
        <v>2053</v>
      </c>
      <c r="P1591" s="2" t="s">
        <v>171</v>
      </c>
      <c r="Q1591" s="3">
        <v>27</v>
      </c>
      <c r="R1591" s="2" t="s">
        <v>127</v>
      </c>
      <c r="S1591" s="3">
        <v>25</v>
      </c>
      <c r="T1591" s="2" t="s">
        <v>10</v>
      </c>
      <c r="U1591" s="3">
        <v>42.149352999999998</v>
      </c>
      <c r="V1591" s="2" t="s">
        <v>10835</v>
      </c>
      <c r="W1591" s="2" t="s">
        <v>149</v>
      </c>
      <c r="X1591" s="3">
        <v>1</v>
      </c>
      <c r="Y1591" s="3" t="str">
        <f>_xlfn.CONCAT(Exposure_Information[[#This Row],[Building Construction Code]]," - ",Exposure_Information[[#This Row],[Type of building construction]])</f>
        <v>RMS - 1</v>
      </c>
      <c r="Z1591" s="3">
        <v>0</v>
      </c>
      <c r="AA1591" s="2">
        <v>1960</v>
      </c>
      <c r="AB1591" s="2" t="s">
        <v>11</v>
      </c>
      <c r="AC1591" s="2">
        <v>1</v>
      </c>
      <c r="AD1591" s="2" t="str">
        <f>_xlfn.CONCAT(Exposure_Information[[#This Row],[Occupany Code]]," - ",Exposure_Information[[#This Row],[Type of building occupancy]])</f>
        <v>ATC - 1</v>
      </c>
      <c r="AE1591" s="5">
        <v>251000</v>
      </c>
      <c r="AF1591" s="5">
        <v>175700</v>
      </c>
      <c r="AG1591" s="5">
        <v>50200</v>
      </c>
      <c r="AH1591" s="5">
        <f>SUM(Exposure_Information[[#This Row],[Building Coverage Value]:[Business interruption value]])</f>
        <v>476900</v>
      </c>
      <c r="AI1591" s="5">
        <f>SUM(Exposure_Information[[#This Row],[Building Coverage Value]:[Contents Coverage Value]])</f>
        <v>426700</v>
      </c>
      <c r="AJ1591" s="26"/>
    </row>
    <row r="1592" spans="1:36" ht="26" x14ac:dyDescent="0.3">
      <c r="A1592" s="2" t="s">
        <v>148</v>
      </c>
      <c r="B1592" s="2" t="s">
        <v>156</v>
      </c>
      <c r="C1592" s="2" t="s">
        <v>325</v>
      </c>
      <c r="D1592" s="2">
        <v>6844</v>
      </c>
      <c r="E1592" s="2" t="s">
        <v>326</v>
      </c>
      <c r="F1592" s="2" t="s">
        <v>711</v>
      </c>
      <c r="G1592" s="3">
        <v>2190</v>
      </c>
      <c r="H1592" s="3">
        <v>2500</v>
      </c>
      <c r="I1592" s="71">
        <f>Exposure_Information[[#This Row],[Total  Insured Value]]+Exposure_Information[[#This Row],[Policy Deductible]]</f>
        <v>981500</v>
      </c>
      <c r="J1592" s="2">
        <v>9147</v>
      </c>
      <c r="K1592" s="3">
        <v>1</v>
      </c>
      <c r="L1592" s="2" t="s">
        <v>9</v>
      </c>
      <c r="M1592" s="2" t="s">
        <v>712</v>
      </c>
      <c r="N1592" s="3" t="s">
        <v>713</v>
      </c>
      <c r="O1592" s="2" t="s">
        <v>144</v>
      </c>
      <c r="P1592" s="2" t="s">
        <v>90</v>
      </c>
      <c r="Q1592" s="3">
        <v>17</v>
      </c>
      <c r="R1592" s="2" t="s">
        <v>127</v>
      </c>
      <c r="S1592" s="3">
        <v>25</v>
      </c>
      <c r="T1592" s="2" t="s">
        <v>10</v>
      </c>
      <c r="U1592" s="3">
        <v>42.384929999999997</v>
      </c>
      <c r="V1592" s="2" t="s">
        <v>10835</v>
      </c>
      <c r="W1592" s="2" t="s">
        <v>149</v>
      </c>
      <c r="X1592" s="3">
        <v>1</v>
      </c>
      <c r="Y1592" s="3" t="str">
        <f>_xlfn.CONCAT(Exposure_Information[[#This Row],[Building Construction Code]]," - ",Exposure_Information[[#This Row],[Type of building construction]])</f>
        <v>RMS - 1</v>
      </c>
      <c r="Z1592" s="3">
        <v>0</v>
      </c>
      <c r="AA1592" s="2">
        <v>1900</v>
      </c>
      <c r="AB1592" s="2" t="s">
        <v>11</v>
      </c>
      <c r="AC1592" s="2">
        <v>37</v>
      </c>
      <c r="AD1592" s="2" t="str">
        <f>_xlfn.CONCAT(Exposure_Information[[#This Row],[Occupany Code]]," - ",Exposure_Information[[#This Row],[Type of building occupancy]])</f>
        <v>ATC - 37</v>
      </c>
      <c r="AE1592" s="5">
        <v>979000</v>
      </c>
      <c r="AF1592" s="5">
        <v>0</v>
      </c>
      <c r="AG1592" s="5">
        <v>0</v>
      </c>
      <c r="AH1592" s="5">
        <f>SUM(Exposure_Information[[#This Row],[Building Coverage Value]:[Business interruption value]])</f>
        <v>979000</v>
      </c>
      <c r="AI1592" s="5">
        <f>SUM(Exposure_Information[[#This Row],[Building Coverage Value]:[Contents Coverage Value]])</f>
        <v>979000</v>
      </c>
      <c r="AJ1592" s="26"/>
    </row>
    <row r="1593" spans="1:36" ht="26" x14ac:dyDescent="0.3">
      <c r="A1593" s="2" t="s">
        <v>148</v>
      </c>
      <c r="B1593" s="2" t="s">
        <v>156</v>
      </c>
      <c r="C1593" s="2" t="s">
        <v>325</v>
      </c>
      <c r="D1593" s="2">
        <v>16067</v>
      </c>
      <c r="E1593" s="2" t="s">
        <v>367</v>
      </c>
      <c r="F1593" s="2" t="s">
        <v>3650</v>
      </c>
      <c r="G1593" s="3">
        <v>1561</v>
      </c>
      <c r="H1593" s="3">
        <v>500</v>
      </c>
      <c r="I1593" s="71">
        <f>Exposure_Information[[#This Row],[Total  Insured Value]]+Exposure_Information[[#This Row],[Policy Deductible]]</f>
        <v>477000</v>
      </c>
      <c r="J1593" s="2">
        <v>19129</v>
      </c>
      <c r="K1593" s="3">
        <v>1</v>
      </c>
      <c r="L1593" s="2" t="s">
        <v>9</v>
      </c>
      <c r="M1593" s="2" t="s">
        <v>3651</v>
      </c>
      <c r="N1593" s="3" t="s">
        <v>3652</v>
      </c>
      <c r="O1593" s="2" t="s">
        <v>664</v>
      </c>
      <c r="P1593" s="2" t="s">
        <v>72</v>
      </c>
      <c r="Q1593" s="3">
        <v>25</v>
      </c>
      <c r="R1593" s="2" t="s">
        <v>127</v>
      </c>
      <c r="S1593" s="3">
        <v>25</v>
      </c>
      <c r="T1593" s="2" t="s">
        <v>10</v>
      </c>
      <c r="U1593" s="3">
        <v>42.236507000000003</v>
      </c>
      <c r="V1593" s="2" t="s">
        <v>10835</v>
      </c>
      <c r="W1593" s="2" t="s">
        <v>149</v>
      </c>
      <c r="X1593" s="3">
        <v>1</v>
      </c>
      <c r="Y1593" s="3" t="str">
        <f>_xlfn.CONCAT(Exposure_Information[[#This Row],[Building Construction Code]]," - ",Exposure_Information[[#This Row],[Type of building construction]])</f>
        <v>RMS - 1</v>
      </c>
      <c r="Z1593" s="3">
        <v>0</v>
      </c>
      <c r="AA1593" s="2">
        <v>1900</v>
      </c>
      <c r="AB1593" s="2" t="s">
        <v>11</v>
      </c>
      <c r="AC1593" s="2">
        <v>1</v>
      </c>
      <c r="AD1593" s="2" t="str">
        <f>_xlfn.CONCAT(Exposure_Information[[#This Row],[Occupany Code]]," - ",Exposure_Information[[#This Row],[Type of building occupancy]])</f>
        <v>ATC - 1</v>
      </c>
      <c r="AE1593" s="5">
        <v>476500</v>
      </c>
      <c r="AF1593" s="5">
        <v>0</v>
      </c>
      <c r="AG1593" s="5">
        <v>0</v>
      </c>
      <c r="AH1593" s="5">
        <f>SUM(Exposure_Information[[#This Row],[Building Coverage Value]:[Business interruption value]])</f>
        <v>476500</v>
      </c>
      <c r="AI1593" s="5">
        <f>SUM(Exposure_Information[[#This Row],[Building Coverage Value]:[Contents Coverage Value]])</f>
        <v>476500</v>
      </c>
      <c r="AJ1593" s="26"/>
    </row>
    <row r="1594" spans="1:36" ht="39" x14ac:dyDescent="0.3">
      <c r="A1594" s="2" t="s">
        <v>148</v>
      </c>
      <c r="B1594" s="2" t="s">
        <v>156</v>
      </c>
      <c r="C1594" s="2" t="s">
        <v>325</v>
      </c>
      <c r="D1594" s="2">
        <v>15732</v>
      </c>
      <c r="E1594" s="2" t="s">
        <v>367</v>
      </c>
      <c r="F1594" s="2" t="s">
        <v>3815</v>
      </c>
      <c r="G1594" s="3">
        <v>2106</v>
      </c>
      <c r="H1594" s="3">
        <v>500</v>
      </c>
      <c r="I1594" s="71">
        <f>Exposure_Information[[#This Row],[Total  Insured Value]]+Exposure_Information[[#This Row],[Policy Deductible]]</f>
        <v>477000</v>
      </c>
      <c r="J1594" s="2">
        <v>18786</v>
      </c>
      <c r="K1594" s="3">
        <v>1</v>
      </c>
      <c r="L1594" s="2" t="s">
        <v>9</v>
      </c>
      <c r="M1594" s="2" t="s">
        <v>3816</v>
      </c>
      <c r="N1594" s="3" t="s">
        <v>3817</v>
      </c>
      <c r="O1594" s="2" t="s">
        <v>2172</v>
      </c>
      <c r="P1594" s="2" t="s">
        <v>224</v>
      </c>
      <c r="Q1594" s="3">
        <v>21</v>
      </c>
      <c r="R1594" s="2" t="s">
        <v>127</v>
      </c>
      <c r="S1594" s="3">
        <v>25</v>
      </c>
      <c r="T1594" s="2" t="s">
        <v>10</v>
      </c>
      <c r="U1594" s="3">
        <v>42.215862000000001</v>
      </c>
      <c r="V1594" s="2" t="s">
        <v>10835</v>
      </c>
      <c r="W1594" s="2" t="s">
        <v>149</v>
      </c>
      <c r="X1594" s="3">
        <v>1</v>
      </c>
      <c r="Y1594" s="3" t="str">
        <f>_xlfn.CONCAT(Exposure_Information[[#This Row],[Building Construction Code]]," - ",Exposure_Information[[#This Row],[Type of building construction]])</f>
        <v>RMS - 1</v>
      </c>
      <c r="Z1594" s="3">
        <v>0</v>
      </c>
      <c r="AA1594" s="2">
        <v>1900</v>
      </c>
      <c r="AB1594" s="2" t="s">
        <v>11</v>
      </c>
      <c r="AC1594" s="2">
        <v>1</v>
      </c>
      <c r="AD1594" s="2" t="str">
        <f>_xlfn.CONCAT(Exposure_Information[[#This Row],[Occupany Code]]," - ",Exposure_Information[[#This Row],[Type of building occupancy]])</f>
        <v>ATC - 1</v>
      </c>
      <c r="AE1594" s="5">
        <v>476500</v>
      </c>
      <c r="AF1594" s="5">
        <v>0</v>
      </c>
      <c r="AG1594" s="5">
        <v>0</v>
      </c>
      <c r="AH1594" s="5">
        <f>SUM(Exposure_Information[[#This Row],[Building Coverage Value]:[Business interruption value]])</f>
        <v>476500</v>
      </c>
      <c r="AI1594" s="5">
        <f>SUM(Exposure_Information[[#This Row],[Building Coverage Value]:[Contents Coverage Value]])</f>
        <v>476500</v>
      </c>
      <c r="AJ1594" s="26"/>
    </row>
    <row r="1595" spans="1:36" ht="26" x14ac:dyDescent="0.3">
      <c r="A1595" s="2" t="s">
        <v>148</v>
      </c>
      <c r="B1595" s="2" t="s">
        <v>156</v>
      </c>
      <c r="C1595" s="2" t="s">
        <v>325</v>
      </c>
      <c r="D1595" s="2">
        <v>102510</v>
      </c>
      <c r="E1595" s="2" t="s">
        <v>4697</v>
      </c>
      <c r="F1595" s="2" t="s">
        <v>5818</v>
      </c>
      <c r="G1595" s="3">
        <v>832</v>
      </c>
      <c r="H1595" s="3">
        <v>500</v>
      </c>
      <c r="I1595" s="71">
        <f>Exposure_Information[[#This Row],[Total  Insured Value]]+Exposure_Information[[#This Row],[Policy Deductible]]</f>
        <v>476500</v>
      </c>
      <c r="J1595" s="2">
        <v>105640</v>
      </c>
      <c r="K1595" s="3">
        <v>1</v>
      </c>
      <c r="L1595" s="2" t="s">
        <v>9</v>
      </c>
      <c r="M1595" s="2" t="s">
        <v>5819</v>
      </c>
      <c r="N1595" s="3" t="s">
        <v>5820</v>
      </c>
      <c r="O1595" s="2" t="s">
        <v>96</v>
      </c>
      <c r="P1595" s="2" t="s">
        <v>80</v>
      </c>
      <c r="Q1595" s="3">
        <v>47</v>
      </c>
      <c r="R1595" s="2" t="s">
        <v>25</v>
      </c>
      <c r="S1595" s="3">
        <v>36</v>
      </c>
      <c r="T1595" s="2" t="s">
        <v>10</v>
      </c>
      <c r="U1595" s="3">
        <v>40.643303000000003</v>
      </c>
      <c r="V1595" s="2" t="s">
        <v>10835</v>
      </c>
      <c r="W1595" s="2" t="s">
        <v>149</v>
      </c>
      <c r="X1595" s="3">
        <v>2</v>
      </c>
      <c r="Y1595" s="3" t="str">
        <f>_xlfn.CONCAT(Exposure_Information[[#This Row],[Building Construction Code]]," - ",Exposure_Information[[#This Row],[Type of building construction]])</f>
        <v>RMS - 2</v>
      </c>
      <c r="Z1595" s="3">
        <v>0</v>
      </c>
      <c r="AA1595" s="2">
        <v>1965</v>
      </c>
      <c r="AB1595" s="2" t="s">
        <v>11</v>
      </c>
      <c r="AC1595" s="2">
        <v>1</v>
      </c>
      <c r="AD1595" s="2" t="str">
        <f>_xlfn.CONCAT(Exposure_Information[[#This Row],[Occupany Code]]," - ",Exposure_Information[[#This Row],[Type of building occupancy]])</f>
        <v>ATC - 1</v>
      </c>
      <c r="AE1595" s="5">
        <v>280000</v>
      </c>
      <c r="AF1595" s="5">
        <v>140000</v>
      </c>
      <c r="AG1595" s="5">
        <v>56000</v>
      </c>
      <c r="AH1595" s="5">
        <f>SUM(Exposure_Information[[#This Row],[Building Coverage Value]:[Business interruption value]])</f>
        <v>476000</v>
      </c>
      <c r="AI1595" s="5">
        <f>SUM(Exposure_Information[[#This Row],[Building Coverage Value]:[Contents Coverage Value]])</f>
        <v>420000</v>
      </c>
      <c r="AJ1595" s="26"/>
    </row>
    <row r="1596" spans="1:36" ht="26" x14ac:dyDescent="0.3">
      <c r="A1596" s="2" t="s">
        <v>148</v>
      </c>
      <c r="B1596" s="2" t="s">
        <v>156</v>
      </c>
      <c r="C1596" s="2" t="s">
        <v>325</v>
      </c>
      <c r="D1596" s="2">
        <v>108761</v>
      </c>
      <c r="E1596" s="2" t="s">
        <v>4697</v>
      </c>
      <c r="F1596" s="2" t="s">
        <v>8291</v>
      </c>
      <c r="G1596" s="3">
        <v>811</v>
      </c>
      <c r="H1596" s="3">
        <v>100</v>
      </c>
      <c r="I1596" s="71">
        <f>Exposure_Information[[#This Row],[Total  Insured Value]]+Exposure_Information[[#This Row],[Policy Deductible]]</f>
        <v>476050</v>
      </c>
      <c r="J1596" s="2">
        <v>111891</v>
      </c>
      <c r="K1596" s="3">
        <v>1</v>
      </c>
      <c r="L1596" s="2" t="s">
        <v>9</v>
      </c>
      <c r="M1596" s="2" t="s">
        <v>8292</v>
      </c>
      <c r="N1596" s="3" t="s">
        <v>8293</v>
      </c>
      <c r="O1596" s="2" t="s">
        <v>286</v>
      </c>
      <c r="P1596" s="2" t="s">
        <v>231</v>
      </c>
      <c r="Q1596" s="3">
        <v>13</v>
      </c>
      <c r="R1596" s="2" t="s">
        <v>127</v>
      </c>
      <c r="S1596" s="3">
        <v>25</v>
      </c>
      <c r="T1596" s="2" t="s">
        <v>10</v>
      </c>
      <c r="U1596" s="3">
        <v>42.122020999999997</v>
      </c>
      <c r="V1596" s="2" t="s">
        <v>10835</v>
      </c>
      <c r="W1596" s="2" t="s">
        <v>149</v>
      </c>
      <c r="X1596" s="3">
        <v>1</v>
      </c>
      <c r="Y1596" s="3" t="str">
        <f>_xlfn.CONCAT(Exposure_Information[[#This Row],[Building Construction Code]]," - ",Exposure_Information[[#This Row],[Type of building construction]])</f>
        <v>RMS - 1</v>
      </c>
      <c r="Z1596" s="3">
        <v>0</v>
      </c>
      <c r="AA1596" s="2">
        <v>1940</v>
      </c>
      <c r="AB1596" s="2" t="s">
        <v>11</v>
      </c>
      <c r="AC1596" s="2">
        <v>1</v>
      </c>
      <c r="AD1596" s="2" t="str">
        <f>_xlfn.CONCAT(Exposure_Information[[#This Row],[Occupany Code]]," - ",Exposure_Information[[#This Row],[Type of building occupancy]])</f>
        <v>ATC - 1</v>
      </c>
      <c r="AE1596" s="5">
        <v>250500</v>
      </c>
      <c r="AF1596" s="5">
        <v>175350</v>
      </c>
      <c r="AG1596" s="5">
        <v>50100</v>
      </c>
      <c r="AH1596" s="5">
        <f>SUM(Exposure_Information[[#This Row],[Building Coverage Value]:[Business interruption value]])</f>
        <v>475950</v>
      </c>
      <c r="AI1596" s="5">
        <f>SUM(Exposure_Information[[#This Row],[Building Coverage Value]:[Contents Coverage Value]])</f>
        <v>425850</v>
      </c>
      <c r="AJ1596" s="26"/>
    </row>
    <row r="1597" spans="1:36" ht="26" x14ac:dyDescent="0.3">
      <c r="A1597" s="2" t="s">
        <v>148</v>
      </c>
      <c r="B1597" s="2" t="s">
        <v>156</v>
      </c>
      <c r="C1597" s="2" t="s">
        <v>325</v>
      </c>
      <c r="D1597" s="2">
        <v>120389</v>
      </c>
      <c r="E1597" s="2" t="s">
        <v>4697</v>
      </c>
      <c r="F1597" s="2" t="s">
        <v>10125</v>
      </c>
      <c r="G1597" s="3">
        <v>899</v>
      </c>
      <c r="H1597" s="3">
        <v>500</v>
      </c>
      <c r="I1597" s="71">
        <f>Exposure_Information[[#This Row],[Total  Insured Value]]+Exposure_Information[[#This Row],[Policy Deductible]]</f>
        <v>476450</v>
      </c>
      <c r="J1597" s="2">
        <v>123519</v>
      </c>
      <c r="K1597" s="3">
        <v>1</v>
      </c>
      <c r="L1597" s="2" t="s">
        <v>9</v>
      </c>
      <c r="M1597" s="2" t="s">
        <v>10126</v>
      </c>
      <c r="N1597" s="3" t="s">
        <v>10127</v>
      </c>
      <c r="O1597" s="2" t="s">
        <v>7447</v>
      </c>
      <c r="P1597" s="2" t="s">
        <v>90</v>
      </c>
      <c r="Q1597" s="3">
        <v>7</v>
      </c>
      <c r="R1597" s="2" t="s">
        <v>70</v>
      </c>
      <c r="S1597" s="3">
        <v>9</v>
      </c>
      <c r="T1597" s="2" t="s">
        <v>10</v>
      </c>
      <c r="U1597" s="3">
        <v>41.389561</v>
      </c>
      <c r="V1597" s="2" t="s">
        <v>10835</v>
      </c>
      <c r="W1597" s="2" t="s">
        <v>149</v>
      </c>
      <c r="X1597" s="3">
        <v>1</v>
      </c>
      <c r="Y1597" s="3" t="str">
        <f>_xlfn.CONCAT(Exposure_Information[[#This Row],[Building Construction Code]]," - ",Exposure_Information[[#This Row],[Type of building construction]])</f>
        <v>RMS - 1</v>
      </c>
      <c r="Z1597" s="3">
        <v>0</v>
      </c>
      <c r="AA1597" s="2">
        <v>1910</v>
      </c>
      <c r="AB1597" s="2" t="s">
        <v>11</v>
      </c>
      <c r="AC1597" s="2">
        <v>1</v>
      </c>
      <c r="AD1597" s="2" t="str">
        <f>_xlfn.CONCAT(Exposure_Information[[#This Row],[Occupany Code]]," - ",Exposure_Information[[#This Row],[Type of building occupancy]])</f>
        <v>ATC - 1</v>
      </c>
      <c r="AE1597" s="5">
        <v>250500</v>
      </c>
      <c r="AF1597" s="5">
        <v>175350</v>
      </c>
      <c r="AG1597" s="5">
        <v>50100</v>
      </c>
      <c r="AH1597" s="5">
        <f>SUM(Exposure_Information[[#This Row],[Building Coverage Value]:[Business interruption value]])</f>
        <v>475950</v>
      </c>
      <c r="AI1597" s="5">
        <f>SUM(Exposure_Information[[#This Row],[Building Coverage Value]:[Contents Coverage Value]])</f>
        <v>425850</v>
      </c>
      <c r="AJ1597" s="26"/>
    </row>
    <row r="1598" spans="1:36" ht="26" x14ac:dyDescent="0.3">
      <c r="A1598" s="2" t="s">
        <v>148</v>
      </c>
      <c r="B1598" s="2" t="s">
        <v>156</v>
      </c>
      <c r="C1598" s="2" t="s">
        <v>325</v>
      </c>
      <c r="D1598" s="2">
        <v>10690</v>
      </c>
      <c r="E1598" s="2" t="s">
        <v>367</v>
      </c>
      <c r="F1598" s="2" t="s">
        <v>464</v>
      </c>
      <c r="G1598" s="3">
        <v>1065</v>
      </c>
      <c r="H1598" s="3">
        <v>2500</v>
      </c>
      <c r="I1598" s="71">
        <f>Exposure_Information[[#This Row],[Total  Insured Value]]+Exposure_Information[[#This Row],[Policy Deductible]]</f>
        <v>477500</v>
      </c>
      <c r="J1598" s="2">
        <v>13562</v>
      </c>
      <c r="K1598" s="3">
        <v>1</v>
      </c>
      <c r="L1598" s="2" t="s">
        <v>9</v>
      </c>
      <c r="M1598" s="2" t="s">
        <v>465</v>
      </c>
      <c r="N1598" s="3" t="s">
        <v>466</v>
      </c>
      <c r="O1598" s="2" t="s">
        <v>136</v>
      </c>
      <c r="P1598" s="2" t="s">
        <v>90</v>
      </c>
      <c r="Q1598" s="3">
        <v>17</v>
      </c>
      <c r="R1598" s="2" t="s">
        <v>127</v>
      </c>
      <c r="S1598" s="3">
        <v>25</v>
      </c>
      <c r="T1598" s="2" t="s">
        <v>10</v>
      </c>
      <c r="U1598" s="3">
        <v>42.360100000000003</v>
      </c>
      <c r="V1598" s="2" t="s">
        <v>10835</v>
      </c>
      <c r="W1598" s="2" t="s">
        <v>149</v>
      </c>
      <c r="X1598" s="3">
        <v>1</v>
      </c>
      <c r="Y1598" s="3" t="str">
        <f>_xlfn.CONCAT(Exposure_Information[[#This Row],[Building Construction Code]]," - ",Exposure_Information[[#This Row],[Type of building construction]])</f>
        <v>RMS - 1</v>
      </c>
      <c r="Z1598" s="3">
        <v>0</v>
      </c>
      <c r="AA1598" s="2">
        <v>1942</v>
      </c>
      <c r="AB1598" s="2" t="s">
        <v>11</v>
      </c>
      <c r="AC1598" s="2">
        <v>1</v>
      </c>
      <c r="AD1598" s="2" t="str">
        <f>_xlfn.CONCAT(Exposure_Information[[#This Row],[Occupany Code]]," - ",Exposure_Information[[#This Row],[Type of building occupancy]])</f>
        <v>ATC - 1</v>
      </c>
      <c r="AE1598" s="5">
        <v>475000</v>
      </c>
      <c r="AF1598" s="5">
        <v>0</v>
      </c>
      <c r="AG1598" s="5">
        <v>0</v>
      </c>
      <c r="AH1598" s="5">
        <f>SUM(Exposure_Information[[#This Row],[Building Coverage Value]:[Business interruption value]])</f>
        <v>475000</v>
      </c>
      <c r="AI1598" s="5">
        <f>SUM(Exposure_Information[[#This Row],[Building Coverage Value]:[Contents Coverage Value]])</f>
        <v>475000</v>
      </c>
      <c r="AJ1598" s="26"/>
    </row>
    <row r="1599" spans="1:36" ht="26" x14ac:dyDescent="0.3">
      <c r="A1599" s="2" t="s">
        <v>148</v>
      </c>
      <c r="B1599" s="2" t="s">
        <v>156</v>
      </c>
      <c r="C1599" s="2" t="s">
        <v>325</v>
      </c>
      <c r="D1599" s="2">
        <v>6842</v>
      </c>
      <c r="E1599" s="2" t="s">
        <v>326</v>
      </c>
      <c r="F1599" s="2" t="s">
        <v>2261</v>
      </c>
      <c r="G1599" s="3">
        <v>4184</v>
      </c>
      <c r="H1599" s="3">
        <v>2500</v>
      </c>
      <c r="I1599" s="71">
        <f>Exposure_Information[[#This Row],[Total  Insured Value]]+Exposure_Information[[#This Row],[Policy Deductible]]</f>
        <v>864500</v>
      </c>
      <c r="J1599" s="2">
        <v>9145</v>
      </c>
      <c r="K1599" s="3">
        <v>1</v>
      </c>
      <c r="L1599" s="2" t="s">
        <v>9</v>
      </c>
      <c r="M1599" s="2" t="s">
        <v>2262</v>
      </c>
      <c r="N1599" s="3" t="s">
        <v>2263</v>
      </c>
      <c r="O1599" s="2" t="s">
        <v>428</v>
      </c>
      <c r="P1599" s="2" t="s">
        <v>257</v>
      </c>
      <c r="Q1599" s="3">
        <v>7</v>
      </c>
      <c r="R1599" s="2" t="s">
        <v>248</v>
      </c>
      <c r="S1599" s="3">
        <v>44</v>
      </c>
      <c r="T1599" s="2" t="s">
        <v>10</v>
      </c>
      <c r="U1599" s="3">
        <v>42.012732999999997</v>
      </c>
      <c r="V1599" s="2" t="s">
        <v>10835</v>
      </c>
      <c r="W1599" s="2" t="s">
        <v>149</v>
      </c>
      <c r="X1599" s="3">
        <v>2</v>
      </c>
      <c r="Y1599" s="3" t="str">
        <f>_xlfn.CONCAT(Exposure_Information[[#This Row],[Building Construction Code]]," - ",Exposure_Information[[#This Row],[Type of building construction]])</f>
        <v>RMS - 2</v>
      </c>
      <c r="Z1599" s="3">
        <v>0</v>
      </c>
      <c r="AA1599" s="2">
        <v>1960</v>
      </c>
      <c r="AB1599" s="2" t="s">
        <v>11</v>
      </c>
      <c r="AC1599" s="2">
        <v>37</v>
      </c>
      <c r="AD1599" s="2" t="str">
        <f>_xlfn.CONCAT(Exposure_Information[[#This Row],[Occupany Code]]," - ",Exposure_Information[[#This Row],[Type of building occupancy]])</f>
        <v>ATC - 37</v>
      </c>
      <c r="AE1599" s="5">
        <v>862000</v>
      </c>
      <c r="AF1599" s="5">
        <v>0</v>
      </c>
      <c r="AG1599" s="5">
        <v>0</v>
      </c>
      <c r="AH1599" s="5">
        <f>SUM(Exposure_Information[[#This Row],[Building Coverage Value]:[Business interruption value]])</f>
        <v>862000</v>
      </c>
      <c r="AI1599" s="5">
        <f>SUM(Exposure_Information[[#This Row],[Building Coverage Value]:[Contents Coverage Value]])</f>
        <v>862000</v>
      </c>
      <c r="AJ1599" s="26"/>
    </row>
    <row r="1600" spans="1:36" ht="39" x14ac:dyDescent="0.3">
      <c r="A1600" s="2" t="s">
        <v>148</v>
      </c>
      <c r="B1600" s="2" t="s">
        <v>156</v>
      </c>
      <c r="C1600" s="2" t="s">
        <v>325</v>
      </c>
      <c r="D1600" s="2">
        <v>113049</v>
      </c>
      <c r="E1600" s="2" t="s">
        <v>4697</v>
      </c>
      <c r="F1600" s="2" t="s">
        <v>7697</v>
      </c>
      <c r="G1600" s="3">
        <v>705</v>
      </c>
      <c r="H1600" s="3">
        <v>500</v>
      </c>
      <c r="I1600" s="71">
        <f>Exposure_Information[[#This Row],[Total  Insured Value]]+Exposure_Information[[#This Row],[Policy Deductible]]</f>
        <v>475500</v>
      </c>
      <c r="J1600" s="2">
        <v>116179</v>
      </c>
      <c r="K1600" s="3">
        <v>1</v>
      </c>
      <c r="L1600" s="2" t="s">
        <v>9</v>
      </c>
      <c r="M1600" s="2" t="s">
        <v>7698</v>
      </c>
      <c r="N1600" s="3" t="s">
        <v>7699</v>
      </c>
      <c r="O1600" s="2" t="s">
        <v>375</v>
      </c>
      <c r="P1600" s="2" t="s">
        <v>224</v>
      </c>
      <c r="Q1600" s="3">
        <v>21</v>
      </c>
      <c r="R1600" s="2" t="s">
        <v>127</v>
      </c>
      <c r="S1600" s="3">
        <v>25</v>
      </c>
      <c r="T1600" s="2" t="s">
        <v>10</v>
      </c>
      <c r="U1600" s="3">
        <v>42.207496999999996</v>
      </c>
      <c r="V1600" s="2" t="s">
        <v>10835</v>
      </c>
      <c r="W1600" s="2" t="s">
        <v>149</v>
      </c>
      <c r="X1600" s="3">
        <v>1</v>
      </c>
      <c r="Y1600" s="3" t="str">
        <f>_xlfn.CONCAT(Exposure_Information[[#This Row],[Building Construction Code]]," - ",Exposure_Information[[#This Row],[Type of building construction]])</f>
        <v>RMS - 1</v>
      </c>
      <c r="Z1600" s="3">
        <v>0</v>
      </c>
      <c r="AA1600" s="2">
        <v>1950</v>
      </c>
      <c r="AB1600" s="2" t="s">
        <v>11</v>
      </c>
      <c r="AC1600" s="2">
        <v>1</v>
      </c>
      <c r="AD1600" s="2" t="str">
        <f>_xlfn.CONCAT(Exposure_Information[[#This Row],[Occupany Code]]," - ",Exposure_Information[[#This Row],[Type of building occupancy]])</f>
        <v>ATC - 1</v>
      </c>
      <c r="AE1600" s="5">
        <v>250000</v>
      </c>
      <c r="AF1600" s="5">
        <v>175000</v>
      </c>
      <c r="AG1600" s="5">
        <v>50000</v>
      </c>
      <c r="AH1600" s="5">
        <f>SUM(Exposure_Information[[#This Row],[Building Coverage Value]:[Business interruption value]])</f>
        <v>475000</v>
      </c>
      <c r="AI1600" s="5">
        <f>SUM(Exposure_Information[[#This Row],[Building Coverage Value]:[Contents Coverage Value]])</f>
        <v>425000</v>
      </c>
      <c r="AJ1600" s="26"/>
    </row>
    <row r="1601" spans="1:36" ht="26" x14ac:dyDescent="0.3">
      <c r="A1601" s="2" t="s">
        <v>148</v>
      </c>
      <c r="B1601" s="2" t="s">
        <v>156</v>
      </c>
      <c r="C1601" s="2" t="s">
        <v>325</v>
      </c>
      <c r="D1601" s="2">
        <v>107748</v>
      </c>
      <c r="E1601" s="2" t="s">
        <v>4697</v>
      </c>
      <c r="F1601" s="2" t="s">
        <v>7920</v>
      </c>
      <c r="G1601" s="3">
        <v>732</v>
      </c>
      <c r="H1601" s="3">
        <v>1000</v>
      </c>
      <c r="I1601" s="71">
        <f>Exposure_Information[[#This Row],[Total  Insured Value]]+Exposure_Information[[#This Row],[Policy Deductible]]</f>
        <v>476000</v>
      </c>
      <c r="J1601" s="2">
        <v>110878</v>
      </c>
      <c r="K1601" s="3">
        <v>1</v>
      </c>
      <c r="L1601" s="2" t="s">
        <v>9</v>
      </c>
      <c r="M1601" s="2" t="s">
        <v>7921</v>
      </c>
      <c r="N1601" s="3" t="s">
        <v>7922</v>
      </c>
      <c r="O1601" s="2" t="s">
        <v>36</v>
      </c>
      <c r="P1601" s="2" t="s">
        <v>221</v>
      </c>
      <c r="Q1601" s="3">
        <v>23</v>
      </c>
      <c r="R1601" s="2" t="s">
        <v>127</v>
      </c>
      <c r="S1601" s="3">
        <v>25</v>
      </c>
      <c r="T1601" s="2" t="s">
        <v>10</v>
      </c>
      <c r="U1601" s="3">
        <v>41.768439999999998</v>
      </c>
      <c r="V1601" s="2" t="s">
        <v>10835</v>
      </c>
      <c r="W1601" s="2" t="s">
        <v>149</v>
      </c>
      <c r="X1601" s="3">
        <v>1</v>
      </c>
      <c r="Y1601" s="3" t="str">
        <f>_xlfn.CONCAT(Exposure_Information[[#This Row],[Building Construction Code]]," - ",Exposure_Information[[#This Row],[Type of building construction]])</f>
        <v>RMS - 1</v>
      </c>
      <c r="Z1601" s="3">
        <v>0</v>
      </c>
      <c r="AA1601" s="2">
        <v>1980</v>
      </c>
      <c r="AB1601" s="2" t="s">
        <v>11</v>
      </c>
      <c r="AC1601" s="2">
        <v>1</v>
      </c>
      <c r="AD1601" s="2" t="str">
        <f>_xlfn.CONCAT(Exposure_Information[[#This Row],[Occupany Code]]," - ",Exposure_Information[[#This Row],[Type of building occupancy]])</f>
        <v>ATC - 1</v>
      </c>
      <c r="AE1601" s="5">
        <v>250000</v>
      </c>
      <c r="AF1601" s="5">
        <v>175000</v>
      </c>
      <c r="AG1601" s="5">
        <v>50000</v>
      </c>
      <c r="AH1601" s="5">
        <f>SUM(Exposure_Information[[#This Row],[Building Coverage Value]:[Business interruption value]])</f>
        <v>475000</v>
      </c>
      <c r="AI1601" s="5">
        <f>SUM(Exposure_Information[[#This Row],[Building Coverage Value]:[Contents Coverage Value]])</f>
        <v>425000</v>
      </c>
      <c r="AJ1601" s="26"/>
    </row>
    <row r="1602" spans="1:36" ht="39" x14ac:dyDescent="0.3">
      <c r="A1602" s="2" t="s">
        <v>148</v>
      </c>
      <c r="B1602" s="2" t="s">
        <v>156</v>
      </c>
      <c r="C1602" s="2" t="s">
        <v>325</v>
      </c>
      <c r="D1602" s="2">
        <v>16434</v>
      </c>
      <c r="E1602" s="2" t="s">
        <v>367</v>
      </c>
      <c r="F1602" s="2" t="s">
        <v>4373</v>
      </c>
      <c r="G1602" s="3">
        <v>1278</v>
      </c>
      <c r="H1602" s="3">
        <v>1000</v>
      </c>
      <c r="I1602" s="71">
        <f>Exposure_Information[[#This Row],[Total  Insured Value]]+Exposure_Information[[#This Row],[Policy Deductible]]</f>
        <v>475500</v>
      </c>
      <c r="J1602" s="2">
        <v>19498</v>
      </c>
      <c r="K1602" s="3">
        <v>1</v>
      </c>
      <c r="L1602" s="2" t="s">
        <v>9</v>
      </c>
      <c r="M1602" s="2" t="s">
        <v>4374</v>
      </c>
      <c r="N1602" s="3" t="s">
        <v>4375</v>
      </c>
      <c r="O1602" s="2" t="s">
        <v>73</v>
      </c>
      <c r="P1602" s="2" t="s">
        <v>470</v>
      </c>
      <c r="Q1602" s="3">
        <v>15</v>
      </c>
      <c r="R1602" s="2" t="s">
        <v>127</v>
      </c>
      <c r="S1602" s="3">
        <v>25</v>
      </c>
      <c r="T1602" s="2" t="s">
        <v>10</v>
      </c>
      <c r="U1602" s="3">
        <v>42.184111999999999</v>
      </c>
      <c r="V1602" s="2" t="s">
        <v>10835</v>
      </c>
      <c r="W1602" s="2" t="s">
        <v>149</v>
      </c>
      <c r="X1602" s="3">
        <v>1</v>
      </c>
      <c r="Y1602" s="3" t="str">
        <f>_xlfn.CONCAT(Exposure_Information[[#This Row],[Building Construction Code]]," - ",Exposure_Information[[#This Row],[Type of building construction]])</f>
        <v>RMS - 1</v>
      </c>
      <c r="Z1602" s="3">
        <v>0</v>
      </c>
      <c r="AA1602" s="2">
        <v>1930</v>
      </c>
      <c r="AB1602" s="2" t="s">
        <v>11</v>
      </c>
      <c r="AC1602" s="2">
        <v>1</v>
      </c>
      <c r="AD1602" s="2" t="str">
        <f>_xlfn.CONCAT(Exposure_Information[[#This Row],[Occupany Code]]," - ",Exposure_Information[[#This Row],[Type of building occupancy]])</f>
        <v>ATC - 1</v>
      </c>
      <c r="AE1602" s="5">
        <v>474500</v>
      </c>
      <c r="AF1602" s="5">
        <v>0</v>
      </c>
      <c r="AG1602" s="5">
        <v>0</v>
      </c>
      <c r="AH1602" s="5">
        <f>SUM(Exposure_Information[[#This Row],[Building Coverage Value]:[Business interruption value]])</f>
        <v>474500</v>
      </c>
      <c r="AI1602" s="5">
        <f>SUM(Exposure_Information[[#This Row],[Building Coverage Value]:[Contents Coverage Value]])</f>
        <v>474500</v>
      </c>
      <c r="AJ1602" s="26"/>
    </row>
    <row r="1603" spans="1:36" x14ac:dyDescent="0.3">
      <c r="A1603" s="2" t="s">
        <v>148</v>
      </c>
      <c r="B1603" s="2" t="s">
        <v>156</v>
      </c>
      <c r="C1603" s="2" t="s">
        <v>325</v>
      </c>
      <c r="D1603" s="2">
        <v>120788</v>
      </c>
      <c r="E1603" s="2" t="s">
        <v>4697</v>
      </c>
      <c r="F1603" s="2" t="s">
        <v>10337</v>
      </c>
      <c r="G1603" s="3">
        <v>1251</v>
      </c>
      <c r="H1603" s="3">
        <v>500</v>
      </c>
      <c r="I1603" s="71">
        <f>Exposure_Information[[#This Row],[Total  Insured Value]]+Exposure_Information[[#This Row],[Policy Deductible]]</f>
        <v>474800</v>
      </c>
      <c r="J1603" s="2">
        <v>123918</v>
      </c>
      <c r="K1603" s="3">
        <v>1</v>
      </c>
      <c r="L1603" s="2" t="s">
        <v>9</v>
      </c>
      <c r="M1603" s="2" t="s">
        <v>10338</v>
      </c>
      <c r="N1603" s="3" t="s">
        <v>10339</v>
      </c>
      <c r="O1603" s="2" t="s">
        <v>389</v>
      </c>
      <c r="P1603" s="2" t="s">
        <v>90</v>
      </c>
      <c r="Q1603" s="3">
        <v>17</v>
      </c>
      <c r="R1603" s="2" t="s">
        <v>127</v>
      </c>
      <c r="S1603" s="3">
        <v>25</v>
      </c>
      <c r="T1603" s="2" t="s">
        <v>10</v>
      </c>
      <c r="U1603" s="3">
        <v>42.628383999999997</v>
      </c>
      <c r="V1603" s="2" t="s">
        <v>10835</v>
      </c>
      <c r="W1603" s="2" t="s">
        <v>149</v>
      </c>
      <c r="X1603" s="3">
        <v>1</v>
      </c>
      <c r="Y1603" s="3" t="str">
        <f>_xlfn.CONCAT(Exposure_Information[[#This Row],[Building Construction Code]]," - ",Exposure_Information[[#This Row],[Type of building construction]])</f>
        <v>RMS - 1</v>
      </c>
      <c r="Z1603" s="3">
        <v>0</v>
      </c>
      <c r="AA1603" s="2">
        <v>1899</v>
      </c>
      <c r="AB1603" s="2" t="s">
        <v>11</v>
      </c>
      <c r="AC1603" s="2">
        <v>1</v>
      </c>
      <c r="AD1603" s="2" t="str">
        <f>_xlfn.CONCAT(Exposure_Information[[#This Row],[Occupany Code]]," - ",Exposure_Information[[#This Row],[Type of building occupancy]])</f>
        <v>ATC - 1</v>
      </c>
      <c r="AE1603" s="5">
        <v>279000</v>
      </c>
      <c r="AF1603" s="5">
        <v>139500</v>
      </c>
      <c r="AG1603" s="5">
        <v>55800</v>
      </c>
      <c r="AH1603" s="5">
        <f>SUM(Exposure_Information[[#This Row],[Building Coverage Value]:[Business interruption value]])</f>
        <v>474300</v>
      </c>
      <c r="AI1603" s="5">
        <f>SUM(Exposure_Information[[#This Row],[Building Coverage Value]:[Contents Coverage Value]])</f>
        <v>418500</v>
      </c>
      <c r="AJ1603" s="26"/>
    </row>
    <row r="1604" spans="1:36" ht="39" x14ac:dyDescent="0.3">
      <c r="A1604" s="2" t="s">
        <v>148</v>
      </c>
      <c r="B1604" s="2" t="s">
        <v>156</v>
      </c>
      <c r="C1604" s="2" t="s">
        <v>325</v>
      </c>
      <c r="D1604" s="2">
        <v>101778</v>
      </c>
      <c r="E1604" s="2" t="s">
        <v>4697</v>
      </c>
      <c r="F1604" s="2" t="s">
        <v>5758</v>
      </c>
      <c r="G1604" s="3">
        <v>1828</v>
      </c>
      <c r="H1604" s="3">
        <v>500</v>
      </c>
      <c r="I1604" s="71">
        <f>Exposure_Information[[#This Row],[Total  Insured Value]]+Exposure_Information[[#This Row],[Policy Deductible]]</f>
        <v>474550</v>
      </c>
      <c r="J1604" s="2">
        <v>104908</v>
      </c>
      <c r="K1604" s="3">
        <v>1</v>
      </c>
      <c r="L1604" s="2" t="s">
        <v>9</v>
      </c>
      <c r="M1604" s="2" t="s">
        <v>5759</v>
      </c>
      <c r="N1604" s="3" t="s">
        <v>5760</v>
      </c>
      <c r="O1604" s="2" t="s">
        <v>5761</v>
      </c>
      <c r="P1604" s="2" t="s">
        <v>256</v>
      </c>
      <c r="Q1604" s="3">
        <v>1</v>
      </c>
      <c r="R1604" s="2" t="s">
        <v>127</v>
      </c>
      <c r="S1604" s="3">
        <v>25</v>
      </c>
      <c r="T1604" s="2" t="s">
        <v>10</v>
      </c>
      <c r="U1604" s="3">
        <v>41.690018999999999</v>
      </c>
      <c r="V1604" s="2" t="s">
        <v>10835</v>
      </c>
      <c r="W1604" s="2" t="s">
        <v>149</v>
      </c>
      <c r="X1604" s="3">
        <v>1</v>
      </c>
      <c r="Y1604" s="3" t="str">
        <f>_xlfn.CONCAT(Exposure_Information[[#This Row],[Building Construction Code]]," - ",Exposure_Information[[#This Row],[Type of building construction]])</f>
        <v>RMS - 1</v>
      </c>
      <c r="Z1604" s="3">
        <v>0</v>
      </c>
      <c r="AA1604" s="2">
        <v>1970</v>
      </c>
      <c r="AB1604" s="2" t="s">
        <v>11</v>
      </c>
      <c r="AC1604" s="2">
        <v>1</v>
      </c>
      <c r="AD1604" s="2" t="str">
        <f>_xlfn.CONCAT(Exposure_Information[[#This Row],[Occupany Code]]," - ",Exposure_Information[[#This Row],[Type of building occupancy]])</f>
        <v>ATC - 1</v>
      </c>
      <c r="AE1604" s="5">
        <v>249500</v>
      </c>
      <c r="AF1604" s="5">
        <v>174650</v>
      </c>
      <c r="AG1604" s="5">
        <v>49900</v>
      </c>
      <c r="AH1604" s="5">
        <f>SUM(Exposure_Information[[#This Row],[Building Coverage Value]:[Business interruption value]])</f>
        <v>474050</v>
      </c>
      <c r="AI1604" s="5">
        <f>SUM(Exposure_Information[[#This Row],[Building Coverage Value]:[Contents Coverage Value]])</f>
        <v>424150</v>
      </c>
      <c r="AJ1604" s="26"/>
    </row>
    <row r="1605" spans="1:36" ht="26" x14ac:dyDescent="0.3">
      <c r="A1605" s="2" t="s">
        <v>148</v>
      </c>
      <c r="B1605" s="2" t="s">
        <v>156</v>
      </c>
      <c r="C1605" s="2" t="s">
        <v>325</v>
      </c>
      <c r="D1605" s="2">
        <v>114818</v>
      </c>
      <c r="E1605" s="2" t="s">
        <v>4697</v>
      </c>
      <c r="F1605" s="2" t="s">
        <v>7834</v>
      </c>
      <c r="G1605" s="3">
        <v>575</v>
      </c>
      <c r="H1605" s="3">
        <v>500</v>
      </c>
      <c r="I1605" s="71">
        <f>Exposure_Information[[#This Row],[Total  Insured Value]]+Exposure_Information[[#This Row],[Policy Deductible]]</f>
        <v>474550</v>
      </c>
      <c r="J1605" s="2">
        <v>117948</v>
      </c>
      <c r="K1605" s="3">
        <v>1</v>
      </c>
      <c r="L1605" s="2">
        <v>189</v>
      </c>
      <c r="M1605" s="2" t="s">
        <v>7835</v>
      </c>
      <c r="N1605" s="3" t="s">
        <v>2165</v>
      </c>
      <c r="O1605" s="2" t="s">
        <v>969</v>
      </c>
      <c r="P1605" s="2" t="s">
        <v>171</v>
      </c>
      <c r="Q1605" s="3">
        <v>27</v>
      </c>
      <c r="R1605" s="2" t="s">
        <v>127</v>
      </c>
      <c r="S1605" s="3">
        <v>25</v>
      </c>
      <c r="T1605" s="2" t="s">
        <v>10</v>
      </c>
      <c r="U1605" s="3">
        <v>42.212736</v>
      </c>
      <c r="V1605" s="2" t="s">
        <v>10835</v>
      </c>
      <c r="W1605" s="2" t="s">
        <v>149</v>
      </c>
      <c r="X1605" s="3">
        <v>1</v>
      </c>
      <c r="Y1605" s="3" t="str">
        <f>_xlfn.CONCAT(Exposure_Information[[#This Row],[Building Construction Code]]," - ",Exposure_Information[[#This Row],[Type of building construction]])</f>
        <v>RMS - 1</v>
      </c>
      <c r="Z1605" s="3">
        <v>0</v>
      </c>
      <c r="AA1605" s="2">
        <v>2003</v>
      </c>
      <c r="AB1605" s="2" t="s">
        <v>11</v>
      </c>
      <c r="AC1605" s="2">
        <v>1</v>
      </c>
      <c r="AD1605" s="2" t="str">
        <f>_xlfn.CONCAT(Exposure_Information[[#This Row],[Occupany Code]]," - ",Exposure_Information[[#This Row],[Type of building occupancy]])</f>
        <v>ATC - 1</v>
      </c>
      <c r="AE1605" s="5">
        <v>249500</v>
      </c>
      <c r="AF1605" s="5">
        <v>174650</v>
      </c>
      <c r="AG1605" s="5">
        <v>49900</v>
      </c>
      <c r="AH1605" s="5">
        <f>SUM(Exposure_Information[[#This Row],[Building Coverage Value]:[Business interruption value]])</f>
        <v>474050</v>
      </c>
      <c r="AI1605" s="5">
        <f>SUM(Exposure_Information[[#This Row],[Building Coverage Value]:[Contents Coverage Value]])</f>
        <v>424150</v>
      </c>
      <c r="AJ1605" s="26"/>
    </row>
    <row r="1606" spans="1:36" x14ac:dyDescent="0.3">
      <c r="A1606" s="2" t="s">
        <v>148</v>
      </c>
      <c r="B1606" s="2" t="s">
        <v>156</v>
      </c>
      <c r="C1606" s="2" t="s">
        <v>325</v>
      </c>
      <c r="D1606" s="2">
        <v>120163</v>
      </c>
      <c r="E1606" s="2" t="s">
        <v>4697</v>
      </c>
      <c r="F1606" s="2" t="s">
        <v>10482</v>
      </c>
      <c r="G1606" s="3">
        <v>981</v>
      </c>
      <c r="H1606" s="3">
        <v>250</v>
      </c>
      <c r="I1606" s="71">
        <f>Exposure_Information[[#This Row],[Total  Insured Value]]+Exposure_Information[[#This Row],[Policy Deductible]]</f>
        <v>474300</v>
      </c>
      <c r="J1606" s="2">
        <v>123293</v>
      </c>
      <c r="K1606" s="3">
        <v>1</v>
      </c>
      <c r="L1606" s="2" t="s">
        <v>9</v>
      </c>
      <c r="M1606" s="2" t="s">
        <v>10483</v>
      </c>
      <c r="N1606" s="3" t="s">
        <v>10484</v>
      </c>
      <c r="O1606" s="2" t="s">
        <v>787</v>
      </c>
      <c r="P1606" s="2" t="s">
        <v>221</v>
      </c>
      <c r="Q1606" s="3">
        <v>23</v>
      </c>
      <c r="R1606" s="2" t="s">
        <v>127</v>
      </c>
      <c r="S1606" s="3">
        <v>25</v>
      </c>
      <c r="T1606" s="2" t="s">
        <v>10</v>
      </c>
      <c r="U1606" s="3">
        <v>42.234820999999997</v>
      </c>
      <c r="V1606" s="2" t="s">
        <v>10835</v>
      </c>
      <c r="W1606" s="2" t="s">
        <v>149</v>
      </c>
      <c r="X1606" s="3">
        <v>1</v>
      </c>
      <c r="Y1606" s="3" t="str">
        <f>_xlfn.CONCAT(Exposure_Information[[#This Row],[Building Construction Code]]," - ",Exposure_Information[[#This Row],[Type of building construction]])</f>
        <v>RMS - 1</v>
      </c>
      <c r="Z1606" s="3">
        <v>0</v>
      </c>
      <c r="AA1606" s="2">
        <v>1957</v>
      </c>
      <c r="AB1606" s="2" t="s">
        <v>11</v>
      </c>
      <c r="AC1606" s="2">
        <v>1</v>
      </c>
      <c r="AD1606" s="2" t="str">
        <f>_xlfn.CONCAT(Exposure_Information[[#This Row],[Occupany Code]]," - ",Exposure_Information[[#This Row],[Type of building occupancy]])</f>
        <v>ATC - 1</v>
      </c>
      <c r="AE1606" s="5">
        <v>249500</v>
      </c>
      <c r="AF1606" s="5">
        <v>174650</v>
      </c>
      <c r="AG1606" s="5">
        <v>49900</v>
      </c>
      <c r="AH1606" s="5">
        <f>SUM(Exposure_Information[[#This Row],[Building Coverage Value]:[Business interruption value]])</f>
        <v>474050</v>
      </c>
      <c r="AI1606" s="5">
        <f>SUM(Exposure_Information[[#This Row],[Building Coverage Value]:[Contents Coverage Value]])</f>
        <v>424150</v>
      </c>
      <c r="AJ1606" s="26"/>
    </row>
    <row r="1607" spans="1:36" ht="39" x14ac:dyDescent="0.3">
      <c r="A1607" s="2" t="s">
        <v>148</v>
      </c>
      <c r="B1607" s="2" t="s">
        <v>156</v>
      </c>
      <c r="C1607" s="2" t="s">
        <v>325</v>
      </c>
      <c r="D1607" s="2">
        <v>17623</v>
      </c>
      <c r="E1607" s="2" t="s">
        <v>367</v>
      </c>
      <c r="F1607" s="2" t="s">
        <v>4093</v>
      </c>
      <c r="G1607" s="3">
        <v>1613</v>
      </c>
      <c r="H1607" s="3">
        <v>500</v>
      </c>
      <c r="I1607" s="71">
        <f>Exposure_Information[[#This Row],[Total  Insured Value]]+Exposure_Information[[#This Row],[Policy Deductible]]</f>
        <v>474500</v>
      </c>
      <c r="J1607" s="2">
        <v>20710</v>
      </c>
      <c r="K1607" s="3">
        <v>1</v>
      </c>
      <c r="L1607" s="2" t="s">
        <v>9</v>
      </c>
      <c r="M1607" s="2" t="s">
        <v>4094</v>
      </c>
      <c r="N1607" s="3" t="s">
        <v>4095</v>
      </c>
      <c r="O1607" s="2" t="s">
        <v>259</v>
      </c>
      <c r="P1607" s="2" t="s">
        <v>221</v>
      </c>
      <c r="Q1607" s="3">
        <v>23</v>
      </c>
      <c r="R1607" s="2" t="s">
        <v>127</v>
      </c>
      <c r="S1607" s="3">
        <v>25</v>
      </c>
      <c r="T1607" s="2" t="s">
        <v>10</v>
      </c>
      <c r="U1607" s="3">
        <v>41.969627000000003</v>
      </c>
      <c r="V1607" s="2" t="s">
        <v>10835</v>
      </c>
      <c r="W1607" s="2" t="s">
        <v>149</v>
      </c>
      <c r="X1607" s="3">
        <v>1</v>
      </c>
      <c r="Y1607" s="3" t="str">
        <f>_xlfn.CONCAT(Exposure_Information[[#This Row],[Building Construction Code]]," - ",Exposure_Information[[#This Row],[Type of building construction]])</f>
        <v>RMS - 1</v>
      </c>
      <c r="Z1607" s="3">
        <v>0</v>
      </c>
      <c r="AA1607" s="2">
        <v>1900</v>
      </c>
      <c r="AB1607" s="2" t="s">
        <v>11</v>
      </c>
      <c r="AC1607" s="2">
        <v>1</v>
      </c>
      <c r="AD1607" s="2" t="str">
        <f>_xlfn.CONCAT(Exposure_Information[[#This Row],[Occupany Code]]," - ",Exposure_Information[[#This Row],[Type of building occupancy]])</f>
        <v>ATC - 1</v>
      </c>
      <c r="AE1607" s="5">
        <v>474000</v>
      </c>
      <c r="AF1607" s="5">
        <v>0</v>
      </c>
      <c r="AG1607" s="5">
        <v>0</v>
      </c>
      <c r="AH1607" s="5">
        <f>SUM(Exposure_Information[[#This Row],[Building Coverage Value]:[Business interruption value]])</f>
        <v>474000</v>
      </c>
      <c r="AI1607" s="5">
        <f>SUM(Exposure_Information[[#This Row],[Building Coverage Value]:[Contents Coverage Value]])</f>
        <v>474000</v>
      </c>
      <c r="AJ1607" s="26"/>
    </row>
    <row r="1608" spans="1:36" ht="26" x14ac:dyDescent="0.3">
      <c r="A1608" s="2" t="s">
        <v>148</v>
      </c>
      <c r="B1608" s="2" t="s">
        <v>156</v>
      </c>
      <c r="C1608" s="2" t="s">
        <v>325</v>
      </c>
      <c r="D1608" s="2">
        <v>16006</v>
      </c>
      <c r="E1608" s="2" t="s">
        <v>367</v>
      </c>
      <c r="F1608" s="2" t="s">
        <v>4121</v>
      </c>
      <c r="G1608" s="3">
        <v>2036</v>
      </c>
      <c r="H1608" s="3">
        <v>500</v>
      </c>
      <c r="I1608" s="71">
        <f>Exposure_Information[[#This Row],[Total  Insured Value]]+Exposure_Information[[#This Row],[Policy Deductible]]</f>
        <v>474500</v>
      </c>
      <c r="J1608" s="2">
        <v>19067</v>
      </c>
      <c r="K1608" s="3">
        <v>1</v>
      </c>
      <c r="L1608" s="2" t="s">
        <v>9</v>
      </c>
      <c r="M1608" s="2" t="s">
        <v>4122</v>
      </c>
      <c r="N1608" s="3" t="s">
        <v>4123</v>
      </c>
      <c r="O1608" s="2" t="s">
        <v>330</v>
      </c>
      <c r="P1608" s="2" t="s">
        <v>231</v>
      </c>
      <c r="Q1608" s="3">
        <v>13</v>
      </c>
      <c r="R1608" s="2" t="s">
        <v>127</v>
      </c>
      <c r="S1608" s="3">
        <v>25</v>
      </c>
      <c r="T1608" s="2" t="s">
        <v>10</v>
      </c>
      <c r="U1608" s="3">
        <v>42.149799000000002</v>
      </c>
      <c r="V1608" s="2" t="s">
        <v>10835</v>
      </c>
      <c r="W1608" s="2" t="s">
        <v>149</v>
      </c>
      <c r="X1608" s="3">
        <v>1</v>
      </c>
      <c r="Y1608" s="3" t="str">
        <f>_xlfn.CONCAT(Exposure_Information[[#This Row],[Building Construction Code]]," - ",Exposure_Information[[#This Row],[Type of building construction]])</f>
        <v>RMS - 1</v>
      </c>
      <c r="Z1608" s="3">
        <v>0</v>
      </c>
      <c r="AA1608" s="2">
        <v>1922</v>
      </c>
      <c r="AB1608" s="2" t="s">
        <v>11</v>
      </c>
      <c r="AC1608" s="2">
        <v>1</v>
      </c>
      <c r="AD1608" s="2" t="str">
        <f>_xlfn.CONCAT(Exposure_Information[[#This Row],[Occupany Code]]," - ",Exposure_Information[[#This Row],[Type of building occupancy]])</f>
        <v>ATC - 1</v>
      </c>
      <c r="AE1608" s="5">
        <v>474000</v>
      </c>
      <c r="AF1608" s="5">
        <v>0</v>
      </c>
      <c r="AG1608" s="5">
        <v>0</v>
      </c>
      <c r="AH1608" s="5">
        <f>SUM(Exposure_Information[[#This Row],[Building Coverage Value]:[Business interruption value]])</f>
        <v>474000</v>
      </c>
      <c r="AI1608" s="5">
        <f>SUM(Exposure_Information[[#This Row],[Building Coverage Value]:[Contents Coverage Value]])</f>
        <v>474000</v>
      </c>
      <c r="AJ1608" s="26"/>
    </row>
    <row r="1609" spans="1:36" ht="26" x14ac:dyDescent="0.3">
      <c r="A1609" s="2" t="s">
        <v>148</v>
      </c>
      <c r="B1609" s="2" t="s">
        <v>156</v>
      </c>
      <c r="C1609" s="2" t="s">
        <v>325</v>
      </c>
      <c r="D1609" s="2">
        <v>106916</v>
      </c>
      <c r="E1609" s="2" t="s">
        <v>4697</v>
      </c>
      <c r="F1609" s="2" t="s">
        <v>5378</v>
      </c>
      <c r="G1609" s="3">
        <v>667</v>
      </c>
      <c r="H1609" s="3">
        <v>500</v>
      </c>
      <c r="I1609" s="71">
        <f>Exposure_Information[[#This Row],[Total  Insured Value]]+Exposure_Information[[#This Row],[Policy Deductible]]</f>
        <v>473600</v>
      </c>
      <c r="J1609" s="2">
        <v>110046</v>
      </c>
      <c r="K1609" s="3">
        <v>1</v>
      </c>
      <c r="L1609" s="2" t="s">
        <v>9</v>
      </c>
      <c r="M1609" s="2" t="s">
        <v>5379</v>
      </c>
      <c r="N1609" s="3" t="s">
        <v>5380</v>
      </c>
      <c r="O1609" s="2" t="s">
        <v>5381</v>
      </c>
      <c r="P1609" s="2" t="s">
        <v>171</v>
      </c>
      <c r="Q1609" s="3">
        <v>27</v>
      </c>
      <c r="R1609" s="2" t="s">
        <v>127</v>
      </c>
      <c r="S1609" s="3">
        <v>25</v>
      </c>
      <c r="T1609" s="2" t="s">
        <v>10</v>
      </c>
      <c r="U1609" s="3">
        <v>42.316662999999998</v>
      </c>
      <c r="V1609" s="2" t="s">
        <v>10835</v>
      </c>
      <c r="W1609" s="2" t="s">
        <v>149</v>
      </c>
      <c r="X1609" s="3">
        <v>1</v>
      </c>
      <c r="Y1609" s="3" t="str">
        <f>_xlfn.CONCAT(Exposure_Information[[#This Row],[Building Construction Code]]," - ",Exposure_Information[[#This Row],[Type of building construction]])</f>
        <v>RMS - 1</v>
      </c>
      <c r="Z1609" s="3">
        <v>0</v>
      </c>
      <c r="AA1609" s="2">
        <v>1979</v>
      </c>
      <c r="AB1609" s="2" t="s">
        <v>11</v>
      </c>
      <c r="AC1609" s="2">
        <v>1</v>
      </c>
      <c r="AD1609" s="2" t="str">
        <f>_xlfn.CONCAT(Exposure_Information[[#This Row],[Occupany Code]]," - ",Exposure_Information[[#This Row],[Type of building occupancy]])</f>
        <v>ATC - 1</v>
      </c>
      <c r="AE1609" s="5">
        <v>249000</v>
      </c>
      <c r="AF1609" s="5">
        <v>174300</v>
      </c>
      <c r="AG1609" s="5">
        <v>49800</v>
      </c>
      <c r="AH1609" s="5">
        <f>SUM(Exposure_Information[[#This Row],[Building Coverage Value]:[Business interruption value]])</f>
        <v>473100</v>
      </c>
      <c r="AI1609" s="5">
        <f>SUM(Exposure_Information[[#This Row],[Building Coverage Value]:[Contents Coverage Value]])</f>
        <v>423300</v>
      </c>
      <c r="AJ1609" s="26"/>
    </row>
    <row r="1610" spans="1:36" ht="26" x14ac:dyDescent="0.3">
      <c r="A1610" s="2" t="s">
        <v>148</v>
      </c>
      <c r="B1610" s="2" t="s">
        <v>156</v>
      </c>
      <c r="C1610" s="2" t="s">
        <v>325</v>
      </c>
      <c r="D1610" s="2">
        <v>114043</v>
      </c>
      <c r="E1610" s="2" t="s">
        <v>4697</v>
      </c>
      <c r="F1610" s="2" t="s">
        <v>7486</v>
      </c>
      <c r="G1610" s="3">
        <v>642</v>
      </c>
      <c r="H1610" s="3">
        <v>500</v>
      </c>
      <c r="I1610" s="71">
        <f>Exposure_Information[[#This Row],[Total  Insured Value]]+Exposure_Information[[#This Row],[Policy Deductible]]</f>
        <v>473600</v>
      </c>
      <c r="J1610" s="2">
        <v>117173</v>
      </c>
      <c r="K1610" s="3">
        <v>1</v>
      </c>
      <c r="L1610" s="2" t="s">
        <v>9</v>
      </c>
      <c r="M1610" s="2" t="s">
        <v>7487</v>
      </c>
      <c r="N1610" s="3" t="s">
        <v>7488</v>
      </c>
      <c r="O1610" s="2" t="s">
        <v>2893</v>
      </c>
      <c r="P1610" s="2" t="s">
        <v>231</v>
      </c>
      <c r="Q1610" s="3">
        <v>13</v>
      </c>
      <c r="R1610" s="2" t="s">
        <v>127</v>
      </c>
      <c r="S1610" s="3">
        <v>25</v>
      </c>
      <c r="T1610" s="2" t="s">
        <v>10</v>
      </c>
      <c r="U1610" s="3">
        <v>42.128044000000003</v>
      </c>
      <c r="V1610" s="2" t="s">
        <v>10835</v>
      </c>
      <c r="W1610" s="2" t="s">
        <v>149</v>
      </c>
      <c r="X1610" s="3">
        <v>1</v>
      </c>
      <c r="Y1610" s="3" t="str">
        <f>_xlfn.CONCAT(Exposure_Information[[#This Row],[Building Construction Code]]," - ",Exposure_Information[[#This Row],[Type of building construction]])</f>
        <v>RMS - 1</v>
      </c>
      <c r="Z1610" s="3">
        <v>0</v>
      </c>
      <c r="AA1610" s="2">
        <v>1962</v>
      </c>
      <c r="AB1610" s="2" t="s">
        <v>11</v>
      </c>
      <c r="AC1610" s="2">
        <v>1</v>
      </c>
      <c r="AD1610" s="2" t="str">
        <f>_xlfn.CONCAT(Exposure_Information[[#This Row],[Occupany Code]]," - ",Exposure_Information[[#This Row],[Type of building occupancy]])</f>
        <v>ATC - 1</v>
      </c>
      <c r="AE1610" s="5">
        <v>249000</v>
      </c>
      <c r="AF1610" s="5">
        <v>174300</v>
      </c>
      <c r="AG1610" s="5">
        <v>49800</v>
      </c>
      <c r="AH1610" s="5">
        <f>SUM(Exposure_Information[[#This Row],[Building Coverage Value]:[Business interruption value]])</f>
        <v>473100</v>
      </c>
      <c r="AI1610" s="5">
        <f>SUM(Exposure_Information[[#This Row],[Building Coverage Value]:[Contents Coverage Value]])</f>
        <v>423300</v>
      </c>
      <c r="AJ1610" s="26"/>
    </row>
    <row r="1611" spans="1:36" ht="26" x14ac:dyDescent="0.3">
      <c r="A1611" s="2" t="s">
        <v>148</v>
      </c>
      <c r="B1611" s="2" t="s">
        <v>156</v>
      </c>
      <c r="C1611" s="2" t="s">
        <v>325</v>
      </c>
      <c r="D1611" s="2">
        <v>113187</v>
      </c>
      <c r="E1611" s="2" t="s">
        <v>4697</v>
      </c>
      <c r="F1611" s="2" t="s">
        <v>7791</v>
      </c>
      <c r="G1611" s="3">
        <v>689</v>
      </c>
      <c r="H1611" s="3">
        <v>1000</v>
      </c>
      <c r="I1611" s="71">
        <f>Exposure_Information[[#This Row],[Total  Insured Value]]+Exposure_Information[[#This Row],[Policy Deductible]]</f>
        <v>474100</v>
      </c>
      <c r="J1611" s="2">
        <v>116317</v>
      </c>
      <c r="K1611" s="3">
        <v>1</v>
      </c>
      <c r="L1611" s="2" t="s">
        <v>9</v>
      </c>
      <c r="M1611" s="2" t="s">
        <v>7792</v>
      </c>
      <c r="N1611" s="3" t="s">
        <v>7793</v>
      </c>
      <c r="O1611" s="2" t="s">
        <v>2034</v>
      </c>
      <c r="P1611" s="2" t="s">
        <v>139</v>
      </c>
      <c r="Q1611" s="3">
        <v>9</v>
      </c>
      <c r="R1611" s="2" t="s">
        <v>70</v>
      </c>
      <c r="S1611" s="3">
        <v>9</v>
      </c>
      <c r="T1611" s="2" t="s">
        <v>10</v>
      </c>
      <c r="U1611" s="3">
        <v>41.283743999999999</v>
      </c>
      <c r="V1611" s="2" t="s">
        <v>10835</v>
      </c>
      <c r="W1611" s="2" t="s">
        <v>149</v>
      </c>
      <c r="X1611" s="3">
        <v>1</v>
      </c>
      <c r="Y1611" s="3" t="str">
        <f>_xlfn.CONCAT(Exposure_Information[[#This Row],[Building Construction Code]]," - ",Exposure_Information[[#This Row],[Type of building construction]])</f>
        <v>RMS - 1</v>
      </c>
      <c r="Z1611" s="3">
        <v>0</v>
      </c>
      <c r="AA1611" s="2">
        <v>1941</v>
      </c>
      <c r="AB1611" s="2" t="s">
        <v>11</v>
      </c>
      <c r="AC1611" s="2">
        <v>1</v>
      </c>
      <c r="AD1611" s="2" t="str">
        <f>_xlfn.CONCAT(Exposure_Information[[#This Row],[Occupany Code]]," - ",Exposure_Information[[#This Row],[Type of building occupancy]])</f>
        <v>ATC - 1</v>
      </c>
      <c r="AE1611" s="5">
        <v>249000</v>
      </c>
      <c r="AF1611" s="5">
        <v>174300</v>
      </c>
      <c r="AG1611" s="5">
        <v>49800</v>
      </c>
      <c r="AH1611" s="5">
        <f>SUM(Exposure_Information[[#This Row],[Building Coverage Value]:[Business interruption value]])</f>
        <v>473100</v>
      </c>
      <c r="AI1611" s="5">
        <f>SUM(Exposure_Information[[#This Row],[Building Coverage Value]:[Contents Coverage Value]])</f>
        <v>423300</v>
      </c>
      <c r="AJ1611" s="26"/>
    </row>
    <row r="1612" spans="1:36" ht="26" x14ac:dyDescent="0.3">
      <c r="A1612" s="2" t="s">
        <v>148</v>
      </c>
      <c r="B1612" s="2" t="s">
        <v>156</v>
      </c>
      <c r="C1612" s="2" t="s">
        <v>325</v>
      </c>
      <c r="D1612" s="2">
        <v>6841</v>
      </c>
      <c r="E1612" s="2" t="s">
        <v>326</v>
      </c>
      <c r="F1612" s="2" t="s">
        <v>3854</v>
      </c>
      <c r="G1612" s="3">
        <v>2752</v>
      </c>
      <c r="H1612" s="3">
        <v>1000</v>
      </c>
      <c r="I1612" s="71">
        <f>Exposure_Information[[#This Row],[Total  Insured Value]]+Exposure_Information[[#This Row],[Policy Deductible]]</f>
        <v>501000</v>
      </c>
      <c r="J1612" s="2">
        <v>9144</v>
      </c>
      <c r="K1612" s="3">
        <v>1</v>
      </c>
      <c r="L1612" s="2" t="s">
        <v>9</v>
      </c>
      <c r="M1612" s="2" t="s">
        <v>3855</v>
      </c>
      <c r="N1612" s="3" t="s">
        <v>3856</v>
      </c>
      <c r="O1612" s="2" t="s">
        <v>210</v>
      </c>
      <c r="P1612" s="2" t="s">
        <v>155</v>
      </c>
      <c r="Q1612" s="3">
        <v>1</v>
      </c>
      <c r="R1612" s="2" t="s">
        <v>70</v>
      </c>
      <c r="S1612" s="3">
        <v>9</v>
      </c>
      <c r="T1612" s="2" t="s">
        <v>10</v>
      </c>
      <c r="U1612" s="3">
        <v>41.318047999999997</v>
      </c>
      <c r="V1612" s="2" t="s">
        <v>10835</v>
      </c>
      <c r="W1612" s="2" t="s">
        <v>149</v>
      </c>
      <c r="X1612" s="3">
        <v>1</v>
      </c>
      <c r="Y1612" s="3" t="str">
        <f>_xlfn.CONCAT(Exposure_Information[[#This Row],[Building Construction Code]]," - ",Exposure_Information[[#This Row],[Type of building construction]])</f>
        <v>RMS - 1</v>
      </c>
      <c r="Z1612" s="3">
        <v>0</v>
      </c>
      <c r="AA1612" s="2">
        <v>1925</v>
      </c>
      <c r="AB1612" s="2" t="s">
        <v>11</v>
      </c>
      <c r="AC1612" s="2">
        <v>37</v>
      </c>
      <c r="AD1612" s="2" t="str">
        <f>_xlfn.CONCAT(Exposure_Information[[#This Row],[Occupany Code]]," - ",Exposure_Information[[#This Row],[Type of building occupancy]])</f>
        <v>ATC - 37</v>
      </c>
      <c r="AE1612" s="5">
        <v>500000</v>
      </c>
      <c r="AF1612" s="5">
        <v>0</v>
      </c>
      <c r="AG1612" s="5">
        <v>0</v>
      </c>
      <c r="AH1612" s="5">
        <f>SUM(Exposure_Information[[#This Row],[Building Coverage Value]:[Business interruption value]])</f>
        <v>500000</v>
      </c>
      <c r="AI1612" s="5">
        <f>SUM(Exposure_Information[[#This Row],[Building Coverage Value]:[Contents Coverage Value]])</f>
        <v>500000</v>
      </c>
      <c r="AJ1612" s="26"/>
    </row>
    <row r="1613" spans="1:36" ht="39" x14ac:dyDescent="0.3">
      <c r="A1613" s="2" t="s">
        <v>148</v>
      </c>
      <c r="B1613" s="2" t="s">
        <v>156</v>
      </c>
      <c r="C1613" s="2" t="s">
        <v>325</v>
      </c>
      <c r="D1613" s="2">
        <v>11637</v>
      </c>
      <c r="E1613" s="2" t="s">
        <v>367</v>
      </c>
      <c r="F1613" s="2" t="s">
        <v>1531</v>
      </c>
      <c r="G1613" s="3">
        <v>1463</v>
      </c>
      <c r="H1613" s="3">
        <v>2500</v>
      </c>
      <c r="I1613" s="71">
        <f>Exposure_Information[[#This Row],[Total  Insured Value]]+Exposure_Information[[#This Row],[Policy Deductible]]</f>
        <v>475000</v>
      </c>
      <c r="J1613" s="2">
        <v>14531</v>
      </c>
      <c r="K1613" s="3">
        <v>1</v>
      </c>
      <c r="L1613" s="2" t="s">
        <v>9</v>
      </c>
      <c r="M1613" s="2" t="s">
        <v>1532</v>
      </c>
      <c r="N1613" s="3" t="s">
        <v>1533</v>
      </c>
      <c r="O1613" s="2" t="s">
        <v>1534</v>
      </c>
      <c r="P1613" s="2" t="s">
        <v>256</v>
      </c>
      <c r="Q1613" s="3">
        <v>1</v>
      </c>
      <c r="R1613" s="2" t="s">
        <v>127</v>
      </c>
      <c r="S1613" s="3">
        <v>25</v>
      </c>
      <c r="T1613" s="2" t="s">
        <v>10</v>
      </c>
      <c r="U1613" s="3">
        <v>41.828892000000003</v>
      </c>
      <c r="V1613" s="2" t="s">
        <v>10835</v>
      </c>
      <c r="W1613" s="2" t="s">
        <v>149</v>
      </c>
      <c r="X1613" s="3">
        <v>1</v>
      </c>
      <c r="Y1613" s="3" t="str">
        <f>_xlfn.CONCAT(Exposure_Information[[#This Row],[Building Construction Code]]," - ",Exposure_Information[[#This Row],[Type of building construction]])</f>
        <v>RMS - 1</v>
      </c>
      <c r="Z1613" s="3">
        <v>0</v>
      </c>
      <c r="AA1613" s="2">
        <v>1964</v>
      </c>
      <c r="AB1613" s="2" t="s">
        <v>11</v>
      </c>
      <c r="AC1613" s="2">
        <v>1</v>
      </c>
      <c r="AD1613" s="2" t="str">
        <f>_xlfn.CONCAT(Exposure_Information[[#This Row],[Occupany Code]]," - ",Exposure_Information[[#This Row],[Type of building occupancy]])</f>
        <v>ATC - 1</v>
      </c>
      <c r="AE1613" s="5">
        <v>442500</v>
      </c>
      <c r="AF1613" s="5">
        <v>30000</v>
      </c>
      <c r="AG1613" s="5">
        <v>0</v>
      </c>
      <c r="AH1613" s="5">
        <f>SUM(Exposure_Information[[#This Row],[Building Coverage Value]:[Business interruption value]])</f>
        <v>472500</v>
      </c>
      <c r="AI1613" s="5">
        <f>SUM(Exposure_Information[[#This Row],[Building Coverage Value]:[Contents Coverage Value]])</f>
        <v>472500</v>
      </c>
      <c r="AJ1613" s="26"/>
    </row>
    <row r="1614" spans="1:36" ht="39" x14ac:dyDescent="0.3">
      <c r="A1614" s="2" t="s">
        <v>148</v>
      </c>
      <c r="B1614" s="2" t="s">
        <v>156</v>
      </c>
      <c r="C1614" s="2" t="s">
        <v>325</v>
      </c>
      <c r="D1614" s="2">
        <v>115016</v>
      </c>
      <c r="E1614" s="2" t="s">
        <v>4697</v>
      </c>
      <c r="F1614" s="2" t="s">
        <v>7851</v>
      </c>
      <c r="G1614" s="3">
        <v>834</v>
      </c>
      <c r="H1614" s="3">
        <v>500</v>
      </c>
      <c r="I1614" s="71">
        <f>Exposure_Information[[#This Row],[Total  Insured Value]]+Exposure_Information[[#This Row],[Policy Deductible]]</f>
        <v>472650</v>
      </c>
      <c r="J1614" s="2">
        <v>118146</v>
      </c>
      <c r="K1614" s="3">
        <v>1</v>
      </c>
      <c r="L1614" s="2" t="s">
        <v>9</v>
      </c>
      <c r="M1614" s="2" t="s">
        <v>7852</v>
      </c>
      <c r="N1614" s="3" t="s">
        <v>7853</v>
      </c>
      <c r="O1614" s="2" t="s">
        <v>1643</v>
      </c>
      <c r="P1614" s="2" t="s">
        <v>221</v>
      </c>
      <c r="Q1614" s="3">
        <v>23</v>
      </c>
      <c r="R1614" s="2" t="s">
        <v>127</v>
      </c>
      <c r="S1614" s="3">
        <v>25</v>
      </c>
      <c r="T1614" s="2" t="s">
        <v>10</v>
      </c>
      <c r="U1614" s="3">
        <v>41.998296000000003</v>
      </c>
      <c r="V1614" s="2" t="s">
        <v>10835</v>
      </c>
      <c r="W1614" s="2" t="s">
        <v>149</v>
      </c>
      <c r="X1614" s="3">
        <v>1</v>
      </c>
      <c r="Y1614" s="3" t="str">
        <f>_xlfn.CONCAT(Exposure_Information[[#This Row],[Building Construction Code]]," - ",Exposure_Information[[#This Row],[Type of building construction]])</f>
        <v>RMS - 1</v>
      </c>
      <c r="Z1614" s="3">
        <v>0</v>
      </c>
      <c r="AA1614" s="2">
        <v>1999</v>
      </c>
      <c r="AB1614" s="2" t="s">
        <v>11</v>
      </c>
      <c r="AC1614" s="2">
        <v>1</v>
      </c>
      <c r="AD1614" s="2" t="str">
        <f>_xlfn.CONCAT(Exposure_Information[[#This Row],[Occupany Code]]," - ",Exposure_Information[[#This Row],[Type of building occupancy]])</f>
        <v>ATC - 1</v>
      </c>
      <c r="AE1614" s="5">
        <v>248500</v>
      </c>
      <c r="AF1614" s="5">
        <v>173950</v>
      </c>
      <c r="AG1614" s="5">
        <v>49700</v>
      </c>
      <c r="AH1614" s="5">
        <f>SUM(Exposure_Information[[#This Row],[Building Coverage Value]:[Business interruption value]])</f>
        <v>472150</v>
      </c>
      <c r="AI1614" s="5">
        <f>SUM(Exposure_Information[[#This Row],[Building Coverage Value]:[Contents Coverage Value]])</f>
        <v>422450</v>
      </c>
      <c r="AJ1614" s="26"/>
    </row>
    <row r="1615" spans="1:36" ht="39" x14ac:dyDescent="0.3">
      <c r="A1615" s="2" t="s">
        <v>148</v>
      </c>
      <c r="B1615" s="2" t="s">
        <v>156</v>
      </c>
      <c r="C1615" s="2" t="s">
        <v>325</v>
      </c>
      <c r="D1615" s="2">
        <v>115329</v>
      </c>
      <c r="E1615" s="2" t="s">
        <v>4697</v>
      </c>
      <c r="F1615" s="2" t="s">
        <v>8553</v>
      </c>
      <c r="G1615" s="3">
        <v>891</v>
      </c>
      <c r="H1615" s="3">
        <v>250</v>
      </c>
      <c r="I1615" s="71">
        <f>Exposure_Information[[#This Row],[Total  Insured Value]]+Exposure_Information[[#This Row],[Policy Deductible]]</f>
        <v>472400</v>
      </c>
      <c r="J1615" s="2">
        <v>118459</v>
      </c>
      <c r="K1615" s="3">
        <v>1</v>
      </c>
      <c r="L1615" s="2" t="s">
        <v>9</v>
      </c>
      <c r="M1615" s="2" t="s">
        <v>8554</v>
      </c>
      <c r="N1615" s="3" t="s">
        <v>8555</v>
      </c>
      <c r="O1615" s="2" t="s">
        <v>935</v>
      </c>
      <c r="P1615" s="2" t="s">
        <v>224</v>
      </c>
      <c r="Q1615" s="3">
        <v>21</v>
      </c>
      <c r="R1615" s="2" t="s">
        <v>127</v>
      </c>
      <c r="S1615" s="3">
        <v>25</v>
      </c>
      <c r="T1615" s="2" t="s">
        <v>10</v>
      </c>
      <c r="U1615" s="3">
        <v>42.087577000000003</v>
      </c>
      <c r="V1615" s="2" t="s">
        <v>10835</v>
      </c>
      <c r="W1615" s="2" t="s">
        <v>149</v>
      </c>
      <c r="X1615" s="3">
        <v>1</v>
      </c>
      <c r="Y1615" s="3" t="str">
        <f>_xlfn.CONCAT(Exposure_Information[[#This Row],[Building Construction Code]]," - ",Exposure_Information[[#This Row],[Type of building construction]])</f>
        <v>RMS - 1</v>
      </c>
      <c r="Z1615" s="3">
        <v>0</v>
      </c>
      <c r="AA1615" s="2">
        <v>1955</v>
      </c>
      <c r="AB1615" s="2" t="s">
        <v>11</v>
      </c>
      <c r="AC1615" s="2">
        <v>1</v>
      </c>
      <c r="AD1615" s="2" t="str">
        <f>_xlfn.CONCAT(Exposure_Information[[#This Row],[Occupany Code]]," - ",Exposure_Information[[#This Row],[Type of building occupancy]])</f>
        <v>ATC - 1</v>
      </c>
      <c r="AE1615" s="5">
        <v>248500</v>
      </c>
      <c r="AF1615" s="5">
        <v>173950</v>
      </c>
      <c r="AG1615" s="5">
        <v>49700</v>
      </c>
      <c r="AH1615" s="5">
        <f>SUM(Exposure_Information[[#This Row],[Building Coverage Value]:[Business interruption value]])</f>
        <v>472150</v>
      </c>
      <c r="AI1615" s="5">
        <f>SUM(Exposure_Information[[#This Row],[Building Coverage Value]:[Contents Coverage Value]])</f>
        <v>422450</v>
      </c>
      <c r="AJ1615" s="26"/>
    </row>
    <row r="1616" spans="1:36" ht="39" x14ac:dyDescent="0.3">
      <c r="A1616" s="2" t="s">
        <v>148</v>
      </c>
      <c r="B1616" s="2" t="s">
        <v>156</v>
      </c>
      <c r="C1616" s="2" t="s">
        <v>325</v>
      </c>
      <c r="D1616" s="2">
        <v>15176</v>
      </c>
      <c r="E1616" s="2" t="s">
        <v>367</v>
      </c>
      <c r="F1616" s="2" t="s">
        <v>2645</v>
      </c>
      <c r="G1616" s="3">
        <v>1686</v>
      </c>
      <c r="H1616" s="3">
        <v>2500</v>
      </c>
      <c r="I1616" s="71">
        <f>Exposure_Information[[#This Row],[Total  Insured Value]]+Exposure_Information[[#This Row],[Policy Deductible]]</f>
        <v>474000</v>
      </c>
      <c r="J1616" s="2">
        <v>18217</v>
      </c>
      <c r="K1616" s="3">
        <v>1</v>
      </c>
      <c r="L1616" s="2" t="s">
        <v>9</v>
      </c>
      <c r="M1616" s="2" t="s">
        <v>2646</v>
      </c>
      <c r="N1616" s="3" t="s">
        <v>2647</v>
      </c>
      <c r="O1616" s="2" t="s">
        <v>1815</v>
      </c>
      <c r="P1616" s="2" t="s">
        <v>174</v>
      </c>
      <c r="Q1616" s="3">
        <v>5</v>
      </c>
      <c r="R1616" s="2" t="s">
        <v>127</v>
      </c>
      <c r="S1616" s="3">
        <v>25</v>
      </c>
      <c r="T1616" s="2" t="s">
        <v>10</v>
      </c>
      <c r="U1616" s="3">
        <v>41.979526999999997</v>
      </c>
      <c r="V1616" s="2" t="s">
        <v>10835</v>
      </c>
      <c r="W1616" s="2" t="s">
        <v>149</v>
      </c>
      <c r="X1616" s="3">
        <v>3</v>
      </c>
      <c r="Y1616" s="3" t="str">
        <f>_xlfn.CONCAT(Exposure_Information[[#This Row],[Building Construction Code]]," - ",Exposure_Information[[#This Row],[Type of building construction]])</f>
        <v>RMS - 3</v>
      </c>
      <c r="Z1616" s="3">
        <v>0</v>
      </c>
      <c r="AA1616" s="2">
        <v>1900</v>
      </c>
      <c r="AB1616" s="2" t="s">
        <v>11</v>
      </c>
      <c r="AC1616" s="2">
        <v>1</v>
      </c>
      <c r="AD1616" s="2" t="str">
        <f>_xlfn.CONCAT(Exposure_Information[[#This Row],[Occupany Code]]," - ",Exposure_Information[[#This Row],[Type of building occupancy]])</f>
        <v>ATC - 1</v>
      </c>
      <c r="AE1616" s="5">
        <v>471500</v>
      </c>
      <c r="AF1616" s="5">
        <v>0</v>
      </c>
      <c r="AG1616" s="5">
        <v>0</v>
      </c>
      <c r="AH1616" s="5">
        <f>SUM(Exposure_Information[[#This Row],[Building Coverage Value]:[Business interruption value]])</f>
        <v>471500</v>
      </c>
      <c r="AI1616" s="5">
        <f>SUM(Exposure_Information[[#This Row],[Building Coverage Value]:[Contents Coverage Value]])</f>
        <v>471500</v>
      </c>
      <c r="AJ1616" s="26"/>
    </row>
    <row r="1617" spans="1:36" ht="39" x14ac:dyDescent="0.3">
      <c r="A1617" s="2" t="s">
        <v>148</v>
      </c>
      <c r="B1617" s="2" t="s">
        <v>156</v>
      </c>
      <c r="C1617" s="2" t="s">
        <v>325</v>
      </c>
      <c r="D1617" s="2">
        <v>101724</v>
      </c>
      <c r="E1617" s="2" t="s">
        <v>4697</v>
      </c>
      <c r="F1617" s="2" t="s">
        <v>5312</v>
      </c>
      <c r="G1617" s="3">
        <v>718</v>
      </c>
      <c r="H1617" s="3">
        <v>500</v>
      </c>
      <c r="I1617" s="71">
        <f>Exposure_Information[[#This Row],[Total  Insured Value]]+Exposure_Information[[#This Row],[Policy Deductible]]</f>
        <v>471700</v>
      </c>
      <c r="J1617" s="2">
        <v>104854</v>
      </c>
      <c r="K1617" s="3">
        <v>1</v>
      </c>
      <c r="L1617" s="2" t="s">
        <v>9</v>
      </c>
      <c r="M1617" s="2" t="s">
        <v>5313</v>
      </c>
      <c r="N1617" s="3" t="s">
        <v>5314</v>
      </c>
      <c r="O1617" s="2" t="s">
        <v>1081</v>
      </c>
      <c r="P1617" s="2" t="s">
        <v>231</v>
      </c>
      <c r="Q1617" s="3">
        <v>13</v>
      </c>
      <c r="R1617" s="2" t="s">
        <v>127</v>
      </c>
      <c r="S1617" s="3">
        <v>25</v>
      </c>
      <c r="T1617" s="2" t="s">
        <v>10</v>
      </c>
      <c r="U1617" s="3">
        <v>42.072395</v>
      </c>
      <c r="V1617" s="2" t="s">
        <v>10835</v>
      </c>
      <c r="W1617" s="2" t="s">
        <v>149</v>
      </c>
      <c r="X1617" s="3">
        <v>1</v>
      </c>
      <c r="Y1617" s="3" t="str">
        <f>_xlfn.CONCAT(Exposure_Information[[#This Row],[Building Construction Code]]," - ",Exposure_Information[[#This Row],[Type of building construction]])</f>
        <v>RMS - 1</v>
      </c>
      <c r="Z1617" s="3">
        <v>0</v>
      </c>
      <c r="AA1617" s="2">
        <v>1959</v>
      </c>
      <c r="AB1617" s="2" t="s">
        <v>11</v>
      </c>
      <c r="AC1617" s="2">
        <v>1</v>
      </c>
      <c r="AD1617" s="2" t="str">
        <f>_xlfn.CONCAT(Exposure_Information[[#This Row],[Occupany Code]]," - ",Exposure_Information[[#This Row],[Type of building occupancy]])</f>
        <v>ATC - 1</v>
      </c>
      <c r="AE1617" s="5">
        <v>248000</v>
      </c>
      <c r="AF1617" s="5">
        <v>173600</v>
      </c>
      <c r="AG1617" s="5">
        <v>49600</v>
      </c>
      <c r="AH1617" s="5">
        <f>SUM(Exposure_Information[[#This Row],[Building Coverage Value]:[Business interruption value]])</f>
        <v>471200</v>
      </c>
      <c r="AI1617" s="5">
        <f>SUM(Exposure_Information[[#This Row],[Building Coverage Value]:[Contents Coverage Value]])</f>
        <v>421600</v>
      </c>
      <c r="AJ1617" s="26"/>
    </row>
    <row r="1618" spans="1:36" ht="26" x14ac:dyDescent="0.3">
      <c r="A1618" s="2" t="s">
        <v>148</v>
      </c>
      <c r="B1618" s="2" t="s">
        <v>156</v>
      </c>
      <c r="C1618" s="2" t="s">
        <v>325</v>
      </c>
      <c r="D1618" s="2">
        <v>100932</v>
      </c>
      <c r="E1618" s="2" t="s">
        <v>4697</v>
      </c>
      <c r="F1618" s="2" t="s">
        <v>5353</v>
      </c>
      <c r="G1618" s="3">
        <v>712</v>
      </c>
      <c r="H1618" s="3">
        <v>500</v>
      </c>
      <c r="I1618" s="71">
        <f>Exposure_Information[[#This Row],[Total  Insured Value]]+Exposure_Information[[#This Row],[Policy Deductible]]</f>
        <v>471700</v>
      </c>
      <c r="J1618" s="2">
        <v>104062</v>
      </c>
      <c r="K1618" s="3">
        <v>1</v>
      </c>
      <c r="L1618" s="2" t="s">
        <v>9</v>
      </c>
      <c r="M1618" s="2" t="s">
        <v>5354</v>
      </c>
      <c r="N1618" s="3" t="s">
        <v>5355</v>
      </c>
      <c r="O1618" s="2" t="s">
        <v>2893</v>
      </c>
      <c r="P1618" s="2" t="s">
        <v>231</v>
      </c>
      <c r="Q1618" s="3">
        <v>13</v>
      </c>
      <c r="R1618" s="2" t="s">
        <v>127</v>
      </c>
      <c r="S1618" s="3">
        <v>25</v>
      </c>
      <c r="T1618" s="2" t="s">
        <v>10</v>
      </c>
      <c r="U1618" s="3">
        <v>42.176614000000001</v>
      </c>
      <c r="V1618" s="2" t="s">
        <v>10835</v>
      </c>
      <c r="W1618" s="2" t="s">
        <v>149</v>
      </c>
      <c r="X1618" s="3">
        <v>1</v>
      </c>
      <c r="Y1618" s="3" t="str">
        <f>_xlfn.CONCAT(Exposure_Information[[#This Row],[Building Construction Code]]," - ",Exposure_Information[[#This Row],[Type of building construction]])</f>
        <v>RMS - 1</v>
      </c>
      <c r="Z1618" s="3">
        <v>0</v>
      </c>
      <c r="AA1618" s="2">
        <v>1977</v>
      </c>
      <c r="AB1618" s="2" t="s">
        <v>11</v>
      </c>
      <c r="AC1618" s="2">
        <v>1</v>
      </c>
      <c r="AD1618" s="2" t="str">
        <f>_xlfn.CONCAT(Exposure_Information[[#This Row],[Occupany Code]]," - ",Exposure_Information[[#This Row],[Type of building occupancy]])</f>
        <v>ATC - 1</v>
      </c>
      <c r="AE1618" s="5">
        <v>248000</v>
      </c>
      <c r="AF1618" s="5">
        <v>173600</v>
      </c>
      <c r="AG1618" s="5">
        <v>49600</v>
      </c>
      <c r="AH1618" s="5">
        <f>SUM(Exposure_Information[[#This Row],[Building Coverage Value]:[Business interruption value]])</f>
        <v>471200</v>
      </c>
      <c r="AI1618" s="5">
        <f>SUM(Exposure_Information[[#This Row],[Building Coverage Value]:[Contents Coverage Value]])</f>
        <v>421600</v>
      </c>
      <c r="AJ1618" s="26"/>
    </row>
    <row r="1619" spans="1:36" ht="26" x14ac:dyDescent="0.3">
      <c r="A1619" s="2" t="s">
        <v>148</v>
      </c>
      <c r="B1619" s="2" t="s">
        <v>156</v>
      </c>
      <c r="C1619" s="2" t="s">
        <v>325</v>
      </c>
      <c r="D1619" s="2">
        <v>105179</v>
      </c>
      <c r="E1619" s="2" t="s">
        <v>4697</v>
      </c>
      <c r="F1619" s="2" t="s">
        <v>6451</v>
      </c>
      <c r="G1619" s="3">
        <v>786</v>
      </c>
      <c r="H1619" s="3">
        <v>500</v>
      </c>
      <c r="I1619" s="71">
        <f>Exposure_Information[[#This Row],[Total  Insured Value]]+Exposure_Information[[#This Row],[Policy Deductible]]</f>
        <v>471700</v>
      </c>
      <c r="J1619" s="2">
        <v>108309</v>
      </c>
      <c r="K1619" s="3">
        <v>1</v>
      </c>
      <c r="L1619" s="2" t="s">
        <v>9</v>
      </c>
      <c r="M1619" s="2" t="s">
        <v>6452</v>
      </c>
      <c r="N1619" s="3" t="s">
        <v>6453</v>
      </c>
      <c r="O1619" s="2" t="s">
        <v>939</v>
      </c>
      <c r="P1619" s="2" t="s">
        <v>90</v>
      </c>
      <c r="Q1619" s="3">
        <v>17</v>
      </c>
      <c r="R1619" s="2" t="s">
        <v>127</v>
      </c>
      <c r="S1619" s="3">
        <v>25</v>
      </c>
      <c r="T1619" s="2" t="s">
        <v>10</v>
      </c>
      <c r="U1619" s="3">
        <v>42.486922999999997</v>
      </c>
      <c r="V1619" s="2" t="s">
        <v>10835</v>
      </c>
      <c r="W1619" s="2" t="s">
        <v>149</v>
      </c>
      <c r="X1619" s="3">
        <v>1</v>
      </c>
      <c r="Y1619" s="3" t="str">
        <f>_xlfn.CONCAT(Exposure_Information[[#This Row],[Building Construction Code]]," - ",Exposure_Information[[#This Row],[Type of building construction]])</f>
        <v>RMS - 1</v>
      </c>
      <c r="Z1619" s="3">
        <v>0</v>
      </c>
      <c r="AA1619" s="2">
        <v>1953</v>
      </c>
      <c r="AB1619" s="2" t="s">
        <v>11</v>
      </c>
      <c r="AC1619" s="2">
        <v>1</v>
      </c>
      <c r="AD1619" s="2" t="str">
        <f>_xlfn.CONCAT(Exposure_Information[[#This Row],[Occupany Code]]," - ",Exposure_Information[[#This Row],[Type of building occupancy]])</f>
        <v>ATC - 1</v>
      </c>
      <c r="AE1619" s="5">
        <v>248000</v>
      </c>
      <c r="AF1619" s="5">
        <v>173600</v>
      </c>
      <c r="AG1619" s="5">
        <v>49600</v>
      </c>
      <c r="AH1619" s="5">
        <f>SUM(Exposure_Information[[#This Row],[Building Coverage Value]:[Business interruption value]])</f>
        <v>471200</v>
      </c>
      <c r="AI1619" s="5">
        <f>SUM(Exposure_Information[[#This Row],[Building Coverage Value]:[Contents Coverage Value]])</f>
        <v>421600</v>
      </c>
      <c r="AJ1619" s="26"/>
    </row>
    <row r="1620" spans="1:36" ht="39" x14ac:dyDescent="0.3">
      <c r="A1620" s="2" t="s">
        <v>148</v>
      </c>
      <c r="B1620" s="2" t="s">
        <v>156</v>
      </c>
      <c r="C1620" s="2" t="s">
        <v>325</v>
      </c>
      <c r="D1620" s="2">
        <v>117470</v>
      </c>
      <c r="E1620" s="2" t="s">
        <v>4697</v>
      </c>
      <c r="F1620" s="2" t="s">
        <v>9038</v>
      </c>
      <c r="G1620" s="3">
        <v>796</v>
      </c>
      <c r="H1620" s="3">
        <v>500</v>
      </c>
      <c r="I1620" s="71">
        <f>Exposure_Information[[#This Row],[Total  Insured Value]]+Exposure_Information[[#This Row],[Policy Deductible]]</f>
        <v>471700</v>
      </c>
      <c r="J1620" s="2">
        <v>120600</v>
      </c>
      <c r="K1620" s="3">
        <v>1</v>
      </c>
      <c r="L1620" s="2" t="s">
        <v>9</v>
      </c>
      <c r="M1620" s="2" t="s">
        <v>9039</v>
      </c>
      <c r="N1620" s="3" t="s">
        <v>9040</v>
      </c>
      <c r="O1620" s="2" t="s">
        <v>253</v>
      </c>
      <c r="P1620" s="2" t="s">
        <v>139</v>
      </c>
      <c r="Q1620" s="3">
        <v>9</v>
      </c>
      <c r="R1620" s="2" t="s">
        <v>70</v>
      </c>
      <c r="S1620" s="3">
        <v>9</v>
      </c>
      <c r="T1620" s="2" t="s">
        <v>10</v>
      </c>
      <c r="U1620" s="3">
        <v>41.401138000000003</v>
      </c>
      <c r="V1620" s="2" t="s">
        <v>10835</v>
      </c>
      <c r="W1620" s="2" t="s">
        <v>149</v>
      </c>
      <c r="X1620" s="3">
        <v>1</v>
      </c>
      <c r="Y1620" s="3" t="str">
        <f>_xlfn.CONCAT(Exposure_Information[[#This Row],[Building Construction Code]]," - ",Exposure_Information[[#This Row],[Type of building construction]])</f>
        <v>RMS - 1</v>
      </c>
      <c r="Z1620" s="3">
        <v>0</v>
      </c>
      <c r="AA1620" s="2">
        <v>1953</v>
      </c>
      <c r="AB1620" s="2" t="s">
        <v>11</v>
      </c>
      <c r="AC1620" s="2">
        <v>1</v>
      </c>
      <c r="AD1620" s="2" t="str">
        <f>_xlfn.CONCAT(Exposure_Information[[#This Row],[Occupany Code]]," - ",Exposure_Information[[#This Row],[Type of building occupancy]])</f>
        <v>ATC - 1</v>
      </c>
      <c r="AE1620" s="5">
        <v>248000</v>
      </c>
      <c r="AF1620" s="5">
        <v>173600</v>
      </c>
      <c r="AG1620" s="5">
        <v>49600</v>
      </c>
      <c r="AH1620" s="5">
        <f>SUM(Exposure_Information[[#This Row],[Building Coverage Value]:[Business interruption value]])</f>
        <v>471200</v>
      </c>
      <c r="AI1620" s="5">
        <f>SUM(Exposure_Information[[#This Row],[Building Coverage Value]:[Contents Coverage Value]])</f>
        <v>421600</v>
      </c>
      <c r="AJ1620" s="26"/>
    </row>
    <row r="1621" spans="1:36" ht="26" x14ac:dyDescent="0.3">
      <c r="A1621" s="2" t="s">
        <v>148</v>
      </c>
      <c r="B1621" s="2" t="s">
        <v>156</v>
      </c>
      <c r="C1621" s="2" t="s">
        <v>325</v>
      </c>
      <c r="D1621" s="2">
        <v>17498</v>
      </c>
      <c r="E1621" s="2" t="s">
        <v>367</v>
      </c>
      <c r="F1621" s="2" t="s">
        <v>3251</v>
      </c>
      <c r="G1621" s="3">
        <v>1578</v>
      </c>
      <c r="H1621" s="3">
        <v>2500</v>
      </c>
      <c r="I1621" s="71">
        <f>Exposure_Information[[#This Row],[Total  Insured Value]]+Exposure_Information[[#This Row],[Policy Deductible]]</f>
        <v>473500</v>
      </c>
      <c r="J1621" s="2">
        <v>20584</v>
      </c>
      <c r="K1621" s="3">
        <v>1</v>
      </c>
      <c r="L1621" s="2" t="s">
        <v>9</v>
      </c>
      <c r="M1621" s="2" t="s">
        <v>3252</v>
      </c>
      <c r="N1621" s="3" t="s">
        <v>3253</v>
      </c>
      <c r="O1621" s="2" t="s">
        <v>301</v>
      </c>
      <c r="P1621" s="2" t="s">
        <v>118</v>
      </c>
      <c r="Q1621" s="3">
        <v>11</v>
      </c>
      <c r="R1621" s="2" t="s">
        <v>70</v>
      </c>
      <c r="S1621" s="3">
        <v>9</v>
      </c>
      <c r="T1621" s="2" t="s">
        <v>10</v>
      </c>
      <c r="U1621" s="3">
        <v>41.534668000000003</v>
      </c>
      <c r="V1621" s="2" t="s">
        <v>10835</v>
      </c>
      <c r="W1621" s="2" t="s">
        <v>149</v>
      </c>
      <c r="X1621" s="3">
        <v>1</v>
      </c>
      <c r="Y1621" s="3" t="str">
        <f>_xlfn.CONCAT(Exposure_Information[[#This Row],[Building Construction Code]]," - ",Exposure_Information[[#This Row],[Type of building construction]])</f>
        <v>RMS - 1</v>
      </c>
      <c r="Z1621" s="3">
        <v>0</v>
      </c>
      <c r="AA1621" s="2">
        <v>1870</v>
      </c>
      <c r="AB1621" s="2" t="s">
        <v>11</v>
      </c>
      <c r="AC1621" s="2">
        <v>1</v>
      </c>
      <c r="AD1621" s="2" t="str">
        <f>_xlfn.CONCAT(Exposure_Information[[#This Row],[Occupany Code]]," - ",Exposure_Information[[#This Row],[Type of building occupancy]])</f>
        <v>ATC - 1</v>
      </c>
      <c r="AE1621" s="5">
        <v>469000</v>
      </c>
      <c r="AF1621" s="5">
        <v>2000</v>
      </c>
      <c r="AG1621" s="5">
        <v>0</v>
      </c>
      <c r="AH1621" s="5">
        <f>SUM(Exposure_Information[[#This Row],[Building Coverage Value]:[Business interruption value]])</f>
        <v>471000</v>
      </c>
      <c r="AI1621" s="5">
        <f>SUM(Exposure_Information[[#This Row],[Building Coverage Value]:[Contents Coverage Value]])</f>
        <v>471000</v>
      </c>
      <c r="AJ1621" s="26"/>
    </row>
    <row r="1622" spans="1:36" ht="39" x14ac:dyDescent="0.3">
      <c r="A1622" s="2" t="s">
        <v>148</v>
      </c>
      <c r="B1622" s="2" t="s">
        <v>156</v>
      </c>
      <c r="C1622" s="2" t="s">
        <v>325</v>
      </c>
      <c r="D1622" s="2">
        <v>108456</v>
      </c>
      <c r="E1622" s="2" t="s">
        <v>4697</v>
      </c>
      <c r="F1622" s="2" t="s">
        <v>5947</v>
      </c>
      <c r="G1622" s="3">
        <v>1183</v>
      </c>
      <c r="H1622" s="3">
        <v>250</v>
      </c>
      <c r="I1622" s="71">
        <f>Exposure_Information[[#This Row],[Total  Insured Value]]+Exposure_Information[[#This Row],[Policy Deductible]]</f>
        <v>471150</v>
      </c>
      <c r="J1622" s="2">
        <v>111586</v>
      </c>
      <c r="K1622" s="3">
        <v>1</v>
      </c>
      <c r="L1622" s="2" t="s">
        <v>9</v>
      </c>
      <c r="M1622" s="2" t="s">
        <v>5948</v>
      </c>
      <c r="N1622" s="3" t="s">
        <v>5949</v>
      </c>
      <c r="O1622" s="2" t="s">
        <v>261</v>
      </c>
      <c r="P1622" s="2" t="s">
        <v>224</v>
      </c>
      <c r="Q1622" s="3">
        <v>21</v>
      </c>
      <c r="R1622" s="2" t="s">
        <v>127</v>
      </c>
      <c r="S1622" s="3">
        <v>25</v>
      </c>
      <c r="T1622" s="2" t="s">
        <v>10</v>
      </c>
      <c r="U1622" s="3">
        <v>42.268951000000001</v>
      </c>
      <c r="V1622" s="2" t="s">
        <v>10835</v>
      </c>
      <c r="W1622" s="2" t="s">
        <v>149</v>
      </c>
      <c r="X1622" s="3">
        <v>1</v>
      </c>
      <c r="Y1622" s="3" t="str">
        <f>_xlfn.CONCAT(Exposure_Information[[#This Row],[Building Construction Code]]," - ",Exposure_Information[[#This Row],[Type of building construction]])</f>
        <v>RMS - 1</v>
      </c>
      <c r="Z1622" s="3">
        <v>0</v>
      </c>
      <c r="AA1622" s="2">
        <v>1940</v>
      </c>
      <c r="AB1622" s="2" t="s">
        <v>11</v>
      </c>
      <c r="AC1622" s="2">
        <v>1</v>
      </c>
      <c r="AD1622" s="2" t="str">
        <f>_xlfn.CONCAT(Exposure_Information[[#This Row],[Occupany Code]]," - ",Exposure_Information[[#This Row],[Type of building occupancy]])</f>
        <v>ATC - 1</v>
      </c>
      <c r="AE1622" s="5">
        <v>277000</v>
      </c>
      <c r="AF1622" s="5">
        <v>138500</v>
      </c>
      <c r="AG1622" s="5">
        <v>55400</v>
      </c>
      <c r="AH1622" s="5">
        <f>SUM(Exposure_Information[[#This Row],[Building Coverage Value]:[Business interruption value]])</f>
        <v>470900</v>
      </c>
      <c r="AI1622" s="5">
        <f>SUM(Exposure_Information[[#This Row],[Building Coverage Value]:[Contents Coverage Value]])</f>
        <v>415500</v>
      </c>
      <c r="AJ1622" s="26"/>
    </row>
    <row r="1623" spans="1:36" ht="26" x14ac:dyDescent="0.3">
      <c r="A1623" s="2" t="s">
        <v>148</v>
      </c>
      <c r="B1623" s="2" t="s">
        <v>156</v>
      </c>
      <c r="C1623" s="2" t="s">
        <v>325</v>
      </c>
      <c r="D1623" s="2">
        <v>19011</v>
      </c>
      <c r="E1623" s="2" t="s">
        <v>367</v>
      </c>
      <c r="F1623" s="2" t="s">
        <v>3604</v>
      </c>
      <c r="G1623" s="3">
        <v>1067</v>
      </c>
      <c r="H1623" s="3">
        <v>500</v>
      </c>
      <c r="I1623" s="71">
        <f>Exposure_Information[[#This Row],[Total  Insured Value]]+Exposure_Information[[#This Row],[Policy Deductible]]</f>
        <v>471000</v>
      </c>
      <c r="J1623" s="2">
        <v>22119</v>
      </c>
      <c r="K1623" s="3">
        <v>1</v>
      </c>
      <c r="L1623" s="2" t="s">
        <v>9</v>
      </c>
      <c r="M1623" s="2" t="s">
        <v>3605</v>
      </c>
      <c r="N1623" s="3" t="s">
        <v>3606</v>
      </c>
      <c r="O1623" s="2" t="s">
        <v>96</v>
      </c>
      <c r="P1623" s="2" t="s">
        <v>80</v>
      </c>
      <c r="Q1623" s="3">
        <v>47</v>
      </c>
      <c r="R1623" s="2" t="s">
        <v>25</v>
      </c>
      <c r="S1623" s="3">
        <v>36</v>
      </c>
      <c r="T1623" s="2" t="s">
        <v>10</v>
      </c>
      <c r="U1623" s="3">
        <v>40.610599999999998</v>
      </c>
      <c r="V1623" s="2" t="s">
        <v>10835</v>
      </c>
      <c r="W1623" s="2" t="s">
        <v>149</v>
      </c>
      <c r="X1623" s="3">
        <v>1</v>
      </c>
      <c r="Y1623" s="3" t="str">
        <f>_xlfn.CONCAT(Exposure_Information[[#This Row],[Building Construction Code]]," - ",Exposure_Information[[#This Row],[Type of building construction]])</f>
        <v>RMS - 1</v>
      </c>
      <c r="Z1623" s="3">
        <v>0</v>
      </c>
      <c r="AA1623" s="2">
        <v>1938</v>
      </c>
      <c r="AB1623" s="2" t="s">
        <v>11</v>
      </c>
      <c r="AC1623" s="2">
        <v>1</v>
      </c>
      <c r="AD1623" s="2" t="str">
        <f>_xlfn.CONCAT(Exposure_Information[[#This Row],[Occupany Code]]," - ",Exposure_Information[[#This Row],[Type of building occupancy]])</f>
        <v>ATC - 1</v>
      </c>
      <c r="AE1623" s="5">
        <v>470500</v>
      </c>
      <c r="AF1623" s="5">
        <v>0</v>
      </c>
      <c r="AG1623" s="5">
        <v>0</v>
      </c>
      <c r="AH1623" s="5">
        <f>SUM(Exposure_Information[[#This Row],[Building Coverage Value]:[Business interruption value]])</f>
        <v>470500</v>
      </c>
      <c r="AI1623" s="5">
        <f>SUM(Exposure_Information[[#This Row],[Building Coverage Value]:[Contents Coverage Value]])</f>
        <v>470500</v>
      </c>
      <c r="AJ1623" s="26"/>
    </row>
    <row r="1624" spans="1:36" ht="26" x14ac:dyDescent="0.3">
      <c r="A1624" s="2" t="s">
        <v>148</v>
      </c>
      <c r="B1624" s="2" t="s">
        <v>156</v>
      </c>
      <c r="C1624" s="2" t="s">
        <v>325</v>
      </c>
      <c r="D1624" s="2">
        <v>11217</v>
      </c>
      <c r="E1624" s="2" t="s">
        <v>367</v>
      </c>
      <c r="F1624" s="2" t="s">
        <v>390</v>
      </c>
      <c r="G1624" s="3">
        <v>1778</v>
      </c>
      <c r="H1624" s="3">
        <v>2500</v>
      </c>
      <c r="I1624" s="71">
        <f>Exposure_Information[[#This Row],[Total  Insured Value]]+Exposure_Information[[#This Row],[Policy Deductible]]</f>
        <v>472500</v>
      </c>
      <c r="J1624" s="2">
        <v>14096</v>
      </c>
      <c r="K1624" s="3">
        <v>1</v>
      </c>
      <c r="L1624" s="2" t="s">
        <v>9</v>
      </c>
      <c r="M1624" s="2" t="s">
        <v>391</v>
      </c>
      <c r="N1624" s="3" t="s">
        <v>392</v>
      </c>
      <c r="O1624" s="2" t="s">
        <v>255</v>
      </c>
      <c r="P1624" s="2" t="s">
        <v>224</v>
      </c>
      <c r="Q1624" s="3">
        <v>21</v>
      </c>
      <c r="R1624" s="2" t="s">
        <v>127</v>
      </c>
      <c r="S1624" s="3">
        <v>25</v>
      </c>
      <c r="T1624" s="2" t="s">
        <v>10</v>
      </c>
      <c r="U1624" s="3">
        <v>42.178216999999997</v>
      </c>
      <c r="V1624" s="2" t="s">
        <v>10835</v>
      </c>
      <c r="W1624" s="2" t="s">
        <v>149</v>
      </c>
      <c r="X1624" s="3">
        <v>1</v>
      </c>
      <c r="Y1624" s="3" t="str">
        <f>_xlfn.CONCAT(Exposure_Information[[#This Row],[Building Construction Code]]," - ",Exposure_Information[[#This Row],[Type of building construction]])</f>
        <v>RMS - 1</v>
      </c>
      <c r="Z1624" s="3">
        <v>0</v>
      </c>
      <c r="AA1624" s="2">
        <v>1914</v>
      </c>
      <c r="AB1624" s="2" t="s">
        <v>11</v>
      </c>
      <c r="AC1624" s="2">
        <v>1</v>
      </c>
      <c r="AD1624" s="2" t="str">
        <f>_xlfn.CONCAT(Exposure_Information[[#This Row],[Occupany Code]]," - ",Exposure_Information[[#This Row],[Type of building occupancy]])</f>
        <v>ATC - 1</v>
      </c>
      <c r="AE1624" s="5">
        <v>470000</v>
      </c>
      <c r="AF1624" s="5">
        <v>0</v>
      </c>
      <c r="AG1624" s="5">
        <v>0</v>
      </c>
      <c r="AH1624" s="5">
        <f>SUM(Exposure_Information[[#This Row],[Building Coverage Value]:[Business interruption value]])</f>
        <v>470000</v>
      </c>
      <c r="AI1624" s="5">
        <f>SUM(Exposure_Information[[#This Row],[Building Coverage Value]:[Contents Coverage Value]])</f>
        <v>470000</v>
      </c>
      <c r="AJ1624" s="26"/>
    </row>
    <row r="1625" spans="1:36" ht="39" x14ac:dyDescent="0.3">
      <c r="A1625" s="2" t="s">
        <v>148</v>
      </c>
      <c r="B1625" s="2" t="s">
        <v>156</v>
      </c>
      <c r="C1625" s="2" t="s">
        <v>325</v>
      </c>
      <c r="D1625" s="2">
        <v>6832</v>
      </c>
      <c r="E1625" s="2" t="s">
        <v>326</v>
      </c>
      <c r="F1625" s="2" t="s">
        <v>2054</v>
      </c>
      <c r="G1625" s="3">
        <v>2363</v>
      </c>
      <c r="H1625" s="3">
        <v>2500</v>
      </c>
      <c r="I1625" s="71">
        <f>Exposure_Information[[#This Row],[Total  Insured Value]]+Exposure_Information[[#This Row],[Policy Deductible]]</f>
        <v>732500</v>
      </c>
      <c r="J1625" s="2">
        <v>9133</v>
      </c>
      <c r="K1625" s="3">
        <v>1</v>
      </c>
      <c r="L1625" s="2" t="s">
        <v>9</v>
      </c>
      <c r="M1625" s="2" t="s">
        <v>2055</v>
      </c>
      <c r="N1625" s="3" t="s">
        <v>2056</v>
      </c>
      <c r="O1625" s="2" t="s">
        <v>144</v>
      </c>
      <c r="P1625" s="2" t="s">
        <v>90</v>
      </c>
      <c r="Q1625" s="3">
        <v>17</v>
      </c>
      <c r="R1625" s="2" t="s">
        <v>127</v>
      </c>
      <c r="S1625" s="3">
        <v>25</v>
      </c>
      <c r="T1625" s="2" t="s">
        <v>10</v>
      </c>
      <c r="U1625" s="3">
        <v>42.387948999999999</v>
      </c>
      <c r="V1625" s="2" t="s">
        <v>10835</v>
      </c>
      <c r="W1625" s="2" t="s">
        <v>149</v>
      </c>
      <c r="X1625" s="3">
        <v>1</v>
      </c>
      <c r="Y1625" s="3" t="str">
        <f>_xlfn.CONCAT(Exposure_Information[[#This Row],[Building Construction Code]]," - ",Exposure_Information[[#This Row],[Type of building construction]])</f>
        <v>RMS - 1</v>
      </c>
      <c r="Z1625" s="3">
        <v>0</v>
      </c>
      <c r="AA1625" s="2">
        <v>1835</v>
      </c>
      <c r="AB1625" s="2" t="s">
        <v>11</v>
      </c>
      <c r="AC1625" s="2">
        <v>37</v>
      </c>
      <c r="AD1625" s="2" t="str">
        <f>_xlfn.CONCAT(Exposure_Information[[#This Row],[Occupany Code]]," - ",Exposure_Information[[#This Row],[Type of building occupancy]])</f>
        <v>ATC - 37</v>
      </c>
      <c r="AE1625" s="5">
        <v>730000</v>
      </c>
      <c r="AF1625" s="5">
        <v>0</v>
      </c>
      <c r="AG1625" s="5">
        <v>0</v>
      </c>
      <c r="AH1625" s="5">
        <f>SUM(Exposure_Information[[#This Row],[Building Coverage Value]:[Business interruption value]])</f>
        <v>730000</v>
      </c>
      <c r="AI1625" s="5">
        <f>SUM(Exposure_Information[[#This Row],[Building Coverage Value]:[Contents Coverage Value]])</f>
        <v>730000</v>
      </c>
      <c r="AJ1625" s="26"/>
    </row>
    <row r="1626" spans="1:36" x14ac:dyDescent="0.3">
      <c r="A1626" s="2" t="s">
        <v>148</v>
      </c>
      <c r="B1626" s="2" t="s">
        <v>156</v>
      </c>
      <c r="C1626" s="2" t="s">
        <v>325</v>
      </c>
      <c r="D1626" s="2">
        <v>6830</v>
      </c>
      <c r="E1626" s="2" t="s">
        <v>326</v>
      </c>
      <c r="F1626" s="2" t="s">
        <v>4518</v>
      </c>
      <c r="G1626" s="3">
        <v>851</v>
      </c>
      <c r="H1626" s="3">
        <v>500</v>
      </c>
      <c r="I1626" s="71">
        <f>Exposure_Information[[#This Row],[Total  Insured Value]]+Exposure_Information[[#This Row],[Policy Deductible]]</f>
        <v>45500</v>
      </c>
      <c r="J1626" s="2">
        <v>9131</v>
      </c>
      <c r="K1626" s="3">
        <v>1</v>
      </c>
      <c r="L1626" s="2">
        <v>38</v>
      </c>
      <c r="M1626" s="2" t="s">
        <v>4519</v>
      </c>
      <c r="N1626" s="2" t="s">
        <v>4520</v>
      </c>
      <c r="O1626" s="2" t="s">
        <v>420</v>
      </c>
      <c r="P1626" s="2" t="s">
        <v>72</v>
      </c>
      <c r="Q1626" s="3">
        <v>25</v>
      </c>
      <c r="R1626" s="2" t="s">
        <v>127</v>
      </c>
      <c r="S1626" s="3">
        <v>25</v>
      </c>
      <c r="T1626" s="2" t="s">
        <v>10</v>
      </c>
      <c r="U1626" s="3">
        <v>42.360621000000002</v>
      </c>
      <c r="V1626" s="2" t="s">
        <v>10835</v>
      </c>
      <c r="W1626" s="2" t="s">
        <v>149</v>
      </c>
      <c r="X1626" s="3">
        <v>2</v>
      </c>
      <c r="Y1626" s="3" t="str">
        <f>_xlfn.CONCAT(Exposure_Information[[#This Row],[Building Construction Code]]," - ",Exposure_Information[[#This Row],[Type of building construction]])</f>
        <v>RMS - 2</v>
      </c>
      <c r="Z1626" s="3">
        <v>0</v>
      </c>
      <c r="AA1626" s="2">
        <v>1920</v>
      </c>
      <c r="AB1626" s="2" t="s">
        <v>11</v>
      </c>
      <c r="AC1626" s="2">
        <v>37</v>
      </c>
      <c r="AD1626" s="2" t="str">
        <f>_xlfn.CONCAT(Exposure_Information[[#This Row],[Occupany Code]]," - ",Exposure_Information[[#This Row],[Type of building occupancy]])</f>
        <v>ATC - 37</v>
      </c>
      <c r="AE1626" s="5">
        <v>0</v>
      </c>
      <c r="AF1626" s="5">
        <v>45000</v>
      </c>
      <c r="AG1626" s="5">
        <v>0</v>
      </c>
      <c r="AH1626" s="5">
        <f>SUM(Exposure_Information[[#This Row],[Building Coverage Value]:[Business interruption value]])</f>
        <v>45000</v>
      </c>
      <c r="AI1626" s="5">
        <f>SUM(Exposure_Information[[#This Row],[Building Coverage Value]:[Contents Coverage Value]])</f>
        <v>45000</v>
      </c>
      <c r="AJ1626" s="26"/>
    </row>
    <row r="1627" spans="1:36" ht="26" x14ac:dyDescent="0.3">
      <c r="A1627" s="2" t="s">
        <v>148</v>
      </c>
      <c r="B1627" s="2" t="s">
        <v>156</v>
      </c>
      <c r="C1627" s="2" t="s">
        <v>325</v>
      </c>
      <c r="D1627" s="2">
        <v>124019</v>
      </c>
      <c r="E1627" s="2" t="s">
        <v>4697</v>
      </c>
      <c r="F1627" s="2" t="s">
        <v>9969</v>
      </c>
      <c r="G1627" s="3">
        <v>914</v>
      </c>
      <c r="H1627" s="3">
        <v>500</v>
      </c>
      <c r="I1627" s="71">
        <f>Exposure_Information[[#This Row],[Total  Insured Value]]+Exposure_Information[[#This Row],[Policy Deductible]]</f>
        <v>469800</v>
      </c>
      <c r="J1627" s="2">
        <v>127149</v>
      </c>
      <c r="K1627" s="3">
        <v>1</v>
      </c>
      <c r="L1627" s="2" t="s">
        <v>9</v>
      </c>
      <c r="M1627" s="2" t="s">
        <v>9970</v>
      </c>
      <c r="N1627" s="3" t="s">
        <v>9971</v>
      </c>
      <c r="O1627" s="2" t="s">
        <v>2586</v>
      </c>
      <c r="P1627" s="2" t="s">
        <v>69</v>
      </c>
      <c r="Q1627" s="3">
        <v>3</v>
      </c>
      <c r="R1627" s="2" t="s">
        <v>70</v>
      </c>
      <c r="S1627" s="3">
        <v>9</v>
      </c>
      <c r="T1627" s="2" t="s">
        <v>10</v>
      </c>
      <c r="U1627" s="3">
        <v>41.680069000000003</v>
      </c>
      <c r="V1627" s="2" t="s">
        <v>10835</v>
      </c>
      <c r="W1627" s="2" t="s">
        <v>149</v>
      </c>
      <c r="X1627" s="3">
        <v>1</v>
      </c>
      <c r="Y1627" s="3" t="str">
        <f>_xlfn.CONCAT(Exposure_Information[[#This Row],[Building Construction Code]]," - ",Exposure_Information[[#This Row],[Type of building construction]])</f>
        <v>RMS - 1</v>
      </c>
      <c r="Z1627" s="3">
        <v>0</v>
      </c>
      <c r="AA1627" s="2">
        <v>1932</v>
      </c>
      <c r="AB1627" s="2" t="s">
        <v>11</v>
      </c>
      <c r="AC1627" s="2">
        <v>1</v>
      </c>
      <c r="AD1627" s="2" t="str">
        <f>_xlfn.CONCAT(Exposure_Information[[#This Row],[Occupany Code]]," - ",Exposure_Information[[#This Row],[Type of building occupancy]])</f>
        <v>ATC - 1</v>
      </c>
      <c r="AE1627" s="5">
        <v>247000</v>
      </c>
      <c r="AF1627" s="5">
        <v>172900</v>
      </c>
      <c r="AG1627" s="5">
        <v>49400</v>
      </c>
      <c r="AH1627" s="5">
        <f>SUM(Exposure_Information[[#This Row],[Building Coverage Value]:[Business interruption value]])</f>
        <v>469300</v>
      </c>
      <c r="AI1627" s="5">
        <f>SUM(Exposure_Information[[#This Row],[Building Coverage Value]:[Contents Coverage Value]])</f>
        <v>419900</v>
      </c>
      <c r="AJ1627" s="26"/>
    </row>
    <row r="1628" spans="1:36" ht="39" x14ac:dyDescent="0.3">
      <c r="A1628" s="2" t="s">
        <v>148</v>
      </c>
      <c r="B1628" s="2" t="s">
        <v>156</v>
      </c>
      <c r="C1628" s="2" t="s">
        <v>325</v>
      </c>
      <c r="D1628" s="2">
        <v>14853</v>
      </c>
      <c r="E1628" s="2" t="s">
        <v>367</v>
      </c>
      <c r="F1628" s="2" t="s">
        <v>4048</v>
      </c>
      <c r="G1628" s="3">
        <v>1630</v>
      </c>
      <c r="H1628" s="3">
        <v>250</v>
      </c>
      <c r="I1628" s="71">
        <f>Exposure_Information[[#This Row],[Total  Insured Value]]+Exposure_Information[[#This Row],[Policy Deductible]]</f>
        <v>469250</v>
      </c>
      <c r="J1628" s="2">
        <v>17890</v>
      </c>
      <c r="K1628" s="3">
        <v>1</v>
      </c>
      <c r="L1628" s="2" t="s">
        <v>9</v>
      </c>
      <c r="M1628" s="2" t="s">
        <v>4049</v>
      </c>
      <c r="N1628" s="3" t="s">
        <v>4050</v>
      </c>
      <c r="O1628" s="2" t="s">
        <v>144</v>
      </c>
      <c r="P1628" s="2" t="s">
        <v>90</v>
      </c>
      <c r="Q1628" s="3">
        <v>17</v>
      </c>
      <c r="R1628" s="2" t="s">
        <v>127</v>
      </c>
      <c r="S1628" s="3">
        <v>25</v>
      </c>
      <c r="T1628" s="2" t="s">
        <v>10</v>
      </c>
      <c r="U1628" s="3">
        <v>42.406551</v>
      </c>
      <c r="V1628" s="2" t="s">
        <v>10835</v>
      </c>
      <c r="W1628" s="2" t="s">
        <v>149</v>
      </c>
      <c r="X1628" s="3">
        <v>1</v>
      </c>
      <c r="Y1628" s="3" t="str">
        <f>_xlfn.CONCAT(Exposure_Information[[#This Row],[Building Construction Code]]," - ",Exposure_Information[[#This Row],[Type of building construction]])</f>
        <v>RMS - 1</v>
      </c>
      <c r="Z1628" s="3">
        <v>0</v>
      </c>
      <c r="AA1628" s="2">
        <v>1935</v>
      </c>
      <c r="AB1628" s="2" t="s">
        <v>11</v>
      </c>
      <c r="AC1628" s="2">
        <v>1</v>
      </c>
      <c r="AD1628" s="2" t="str">
        <f>_xlfn.CONCAT(Exposure_Information[[#This Row],[Occupany Code]]," - ",Exposure_Information[[#This Row],[Type of building occupancy]])</f>
        <v>ATC - 1</v>
      </c>
      <c r="AE1628" s="5">
        <v>469000</v>
      </c>
      <c r="AF1628" s="5">
        <v>0</v>
      </c>
      <c r="AG1628" s="5">
        <v>0</v>
      </c>
      <c r="AH1628" s="5">
        <f>SUM(Exposure_Information[[#This Row],[Building Coverage Value]:[Business interruption value]])</f>
        <v>469000</v>
      </c>
      <c r="AI1628" s="5">
        <f>SUM(Exposure_Information[[#This Row],[Building Coverage Value]:[Contents Coverage Value]])</f>
        <v>469000</v>
      </c>
      <c r="AJ1628" s="26"/>
    </row>
    <row r="1629" spans="1:36" ht="26" x14ac:dyDescent="0.3">
      <c r="A1629" s="2" t="s">
        <v>148</v>
      </c>
      <c r="B1629" s="2" t="s">
        <v>156</v>
      </c>
      <c r="C1629" s="2" t="s">
        <v>325</v>
      </c>
      <c r="D1629" s="2">
        <v>113902</v>
      </c>
      <c r="E1629" s="2" t="s">
        <v>4697</v>
      </c>
      <c r="F1629" s="2" t="s">
        <v>7602</v>
      </c>
      <c r="G1629" s="3">
        <v>745</v>
      </c>
      <c r="H1629" s="3">
        <v>500</v>
      </c>
      <c r="I1629" s="71">
        <f>Exposure_Information[[#This Row],[Total  Insured Value]]+Exposure_Information[[#This Row],[Policy Deductible]]</f>
        <v>468850</v>
      </c>
      <c r="J1629" s="2">
        <v>117032</v>
      </c>
      <c r="K1629" s="3">
        <v>1</v>
      </c>
      <c r="L1629" s="2" t="s">
        <v>9</v>
      </c>
      <c r="M1629" s="2" t="s">
        <v>7603</v>
      </c>
      <c r="N1629" s="3" t="s">
        <v>7604</v>
      </c>
      <c r="O1629" s="2" t="s">
        <v>5905</v>
      </c>
      <c r="P1629" s="2" t="s">
        <v>224</v>
      </c>
      <c r="Q1629" s="3">
        <v>21</v>
      </c>
      <c r="R1629" s="2" t="s">
        <v>127</v>
      </c>
      <c r="S1629" s="3">
        <v>25</v>
      </c>
      <c r="T1629" s="2" t="s">
        <v>10</v>
      </c>
      <c r="U1629" s="3">
        <v>42.14584</v>
      </c>
      <c r="V1629" s="2" t="s">
        <v>10835</v>
      </c>
      <c r="W1629" s="2" t="s">
        <v>149</v>
      </c>
      <c r="X1629" s="3">
        <v>1</v>
      </c>
      <c r="Y1629" s="3" t="str">
        <f>_xlfn.CONCAT(Exposure_Information[[#This Row],[Building Construction Code]]," - ",Exposure_Information[[#This Row],[Type of building construction]])</f>
        <v>RMS - 1</v>
      </c>
      <c r="Z1629" s="3">
        <v>0</v>
      </c>
      <c r="AA1629" s="2">
        <v>1971</v>
      </c>
      <c r="AB1629" s="2" t="s">
        <v>11</v>
      </c>
      <c r="AC1629" s="2">
        <v>1</v>
      </c>
      <c r="AD1629" s="2" t="str">
        <f>_xlfn.CONCAT(Exposure_Information[[#This Row],[Occupany Code]]," - ",Exposure_Information[[#This Row],[Type of building occupancy]])</f>
        <v>ATC - 1</v>
      </c>
      <c r="AE1629" s="5">
        <v>246500</v>
      </c>
      <c r="AF1629" s="5">
        <v>172550</v>
      </c>
      <c r="AG1629" s="5">
        <v>49300</v>
      </c>
      <c r="AH1629" s="5">
        <f>SUM(Exposure_Information[[#This Row],[Building Coverage Value]:[Business interruption value]])</f>
        <v>468350</v>
      </c>
      <c r="AI1629" s="5">
        <f>SUM(Exposure_Information[[#This Row],[Building Coverage Value]:[Contents Coverage Value]])</f>
        <v>419050</v>
      </c>
      <c r="AJ1629" s="26"/>
    </row>
    <row r="1630" spans="1:36" ht="26" x14ac:dyDescent="0.3">
      <c r="A1630" s="2" t="s">
        <v>148</v>
      </c>
      <c r="B1630" s="2" t="s">
        <v>156</v>
      </c>
      <c r="C1630" s="2" t="s">
        <v>325</v>
      </c>
      <c r="D1630" s="2">
        <v>108742</v>
      </c>
      <c r="E1630" s="2" t="s">
        <v>4697</v>
      </c>
      <c r="F1630" s="2" t="s">
        <v>7732</v>
      </c>
      <c r="G1630" s="3">
        <v>565</v>
      </c>
      <c r="H1630" s="3">
        <v>100</v>
      </c>
      <c r="I1630" s="71">
        <f>Exposure_Information[[#This Row],[Total  Insured Value]]+Exposure_Information[[#This Row],[Policy Deductible]]</f>
        <v>468450</v>
      </c>
      <c r="J1630" s="2">
        <v>111872</v>
      </c>
      <c r="K1630" s="3">
        <v>1</v>
      </c>
      <c r="L1630" s="2" t="s">
        <v>9</v>
      </c>
      <c r="M1630" s="2" t="s">
        <v>7733</v>
      </c>
      <c r="N1630" s="3" t="s">
        <v>7734</v>
      </c>
      <c r="O1630" s="2" t="s">
        <v>7735</v>
      </c>
      <c r="P1630" s="2" t="s">
        <v>187</v>
      </c>
      <c r="Q1630" s="3">
        <v>3</v>
      </c>
      <c r="R1630" s="2" t="s">
        <v>127</v>
      </c>
      <c r="S1630" s="3">
        <v>25</v>
      </c>
      <c r="T1630" s="2" t="s">
        <v>10</v>
      </c>
      <c r="U1630" s="3">
        <v>42.450088999999998</v>
      </c>
      <c r="V1630" s="2" t="s">
        <v>10835</v>
      </c>
      <c r="W1630" s="2" t="s">
        <v>149</v>
      </c>
      <c r="X1630" s="3">
        <v>1</v>
      </c>
      <c r="Y1630" s="3" t="str">
        <f>_xlfn.CONCAT(Exposure_Information[[#This Row],[Building Construction Code]]," - ",Exposure_Information[[#This Row],[Type of building construction]])</f>
        <v>RMS - 1</v>
      </c>
      <c r="Z1630" s="3">
        <v>0</v>
      </c>
      <c r="AA1630" s="2">
        <v>1989</v>
      </c>
      <c r="AB1630" s="2" t="s">
        <v>11</v>
      </c>
      <c r="AC1630" s="2">
        <v>1</v>
      </c>
      <c r="AD1630" s="2" t="str">
        <f>_xlfn.CONCAT(Exposure_Information[[#This Row],[Occupany Code]]," - ",Exposure_Information[[#This Row],[Type of building occupancy]])</f>
        <v>ATC - 1</v>
      </c>
      <c r="AE1630" s="5">
        <v>246500</v>
      </c>
      <c r="AF1630" s="5">
        <v>172550</v>
      </c>
      <c r="AG1630" s="5">
        <v>49300</v>
      </c>
      <c r="AH1630" s="5">
        <f>SUM(Exposure_Information[[#This Row],[Building Coverage Value]:[Business interruption value]])</f>
        <v>468350</v>
      </c>
      <c r="AI1630" s="5">
        <f>SUM(Exposure_Information[[#This Row],[Building Coverage Value]:[Contents Coverage Value]])</f>
        <v>419050</v>
      </c>
      <c r="AJ1630" s="26"/>
    </row>
    <row r="1631" spans="1:36" ht="26" x14ac:dyDescent="0.3">
      <c r="A1631" s="2" t="s">
        <v>148</v>
      </c>
      <c r="B1631" s="2" t="s">
        <v>156</v>
      </c>
      <c r="C1631" s="2" t="s">
        <v>325</v>
      </c>
      <c r="D1631" s="2">
        <v>114186</v>
      </c>
      <c r="E1631" s="2" t="s">
        <v>4697</v>
      </c>
      <c r="F1631" s="2" t="s">
        <v>9084</v>
      </c>
      <c r="G1631" s="3">
        <v>799</v>
      </c>
      <c r="H1631" s="3">
        <v>500</v>
      </c>
      <c r="I1631" s="71">
        <f>Exposure_Information[[#This Row],[Total  Insured Value]]+Exposure_Information[[#This Row],[Policy Deductible]]</f>
        <v>468850</v>
      </c>
      <c r="J1631" s="2">
        <v>117316</v>
      </c>
      <c r="K1631" s="3">
        <v>1</v>
      </c>
      <c r="L1631" s="2" t="s">
        <v>9</v>
      </c>
      <c r="M1631" s="2" t="s">
        <v>9085</v>
      </c>
      <c r="N1631" s="3" t="s">
        <v>9086</v>
      </c>
      <c r="O1631" s="2" t="s">
        <v>261</v>
      </c>
      <c r="P1631" s="2" t="s">
        <v>224</v>
      </c>
      <c r="Q1631" s="3">
        <v>21</v>
      </c>
      <c r="R1631" s="2" t="s">
        <v>127</v>
      </c>
      <c r="S1631" s="3">
        <v>25</v>
      </c>
      <c r="T1631" s="2" t="s">
        <v>10</v>
      </c>
      <c r="U1631" s="3">
        <v>42.248237000000003</v>
      </c>
      <c r="V1631" s="2" t="s">
        <v>10835</v>
      </c>
      <c r="W1631" s="2" t="s">
        <v>149</v>
      </c>
      <c r="X1631" s="3">
        <v>1</v>
      </c>
      <c r="Y1631" s="3" t="str">
        <f>_xlfn.CONCAT(Exposure_Information[[#This Row],[Building Construction Code]]," - ",Exposure_Information[[#This Row],[Type of building construction]])</f>
        <v>RMS - 1</v>
      </c>
      <c r="Z1631" s="3">
        <v>0</v>
      </c>
      <c r="AA1631" s="2">
        <v>1925</v>
      </c>
      <c r="AB1631" s="2" t="s">
        <v>11</v>
      </c>
      <c r="AC1631" s="2">
        <v>1</v>
      </c>
      <c r="AD1631" s="2" t="str">
        <f>_xlfn.CONCAT(Exposure_Information[[#This Row],[Occupany Code]]," - ",Exposure_Information[[#This Row],[Type of building occupancy]])</f>
        <v>ATC - 1</v>
      </c>
      <c r="AE1631" s="5">
        <v>246500</v>
      </c>
      <c r="AF1631" s="5">
        <v>172550</v>
      </c>
      <c r="AG1631" s="5">
        <v>49300</v>
      </c>
      <c r="AH1631" s="5">
        <f>SUM(Exposure_Information[[#This Row],[Building Coverage Value]:[Business interruption value]])</f>
        <v>468350</v>
      </c>
      <c r="AI1631" s="5">
        <f>SUM(Exposure_Information[[#This Row],[Building Coverage Value]:[Contents Coverage Value]])</f>
        <v>419050</v>
      </c>
      <c r="AJ1631" s="26"/>
    </row>
    <row r="1632" spans="1:36" ht="39" x14ac:dyDescent="0.3">
      <c r="A1632" s="2" t="s">
        <v>148</v>
      </c>
      <c r="B1632" s="2" t="s">
        <v>156</v>
      </c>
      <c r="C1632" s="2" t="s">
        <v>325</v>
      </c>
      <c r="D1632" s="2">
        <v>123090</v>
      </c>
      <c r="E1632" s="2" t="s">
        <v>4697</v>
      </c>
      <c r="F1632" s="2" t="s">
        <v>10217</v>
      </c>
      <c r="G1632" s="3">
        <v>876</v>
      </c>
      <c r="H1632" s="3">
        <v>500</v>
      </c>
      <c r="I1632" s="71">
        <f>Exposure_Information[[#This Row],[Total  Insured Value]]+Exposure_Information[[#This Row],[Policy Deductible]]</f>
        <v>468850</v>
      </c>
      <c r="J1632" s="2">
        <v>126220</v>
      </c>
      <c r="K1632" s="3">
        <v>1</v>
      </c>
      <c r="L1632" s="2" t="s">
        <v>9</v>
      </c>
      <c r="M1632" s="2" t="s">
        <v>10218</v>
      </c>
      <c r="N1632" s="3" t="s">
        <v>10219</v>
      </c>
      <c r="O1632" s="2" t="s">
        <v>1345</v>
      </c>
      <c r="P1632" s="2" t="s">
        <v>174</v>
      </c>
      <c r="Q1632" s="3">
        <v>5</v>
      </c>
      <c r="R1632" s="2" t="s">
        <v>127</v>
      </c>
      <c r="S1632" s="3">
        <v>25</v>
      </c>
      <c r="T1632" s="2" t="s">
        <v>10</v>
      </c>
      <c r="U1632" s="3">
        <v>41.644154</v>
      </c>
      <c r="V1632" s="2" t="s">
        <v>10835</v>
      </c>
      <c r="W1632" s="2" t="s">
        <v>149</v>
      </c>
      <c r="X1632" s="3">
        <v>1</v>
      </c>
      <c r="Y1632" s="3" t="str">
        <f>_xlfn.CONCAT(Exposure_Information[[#This Row],[Building Construction Code]]," - ",Exposure_Information[[#This Row],[Type of building construction]])</f>
        <v>RMS - 1</v>
      </c>
      <c r="Z1632" s="3">
        <v>0</v>
      </c>
      <c r="AA1632" s="2">
        <v>2000</v>
      </c>
      <c r="AB1632" s="2" t="s">
        <v>11</v>
      </c>
      <c r="AC1632" s="2">
        <v>1</v>
      </c>
      <c r="AD1632" s="2" t="str">
        <f>_xlfn.CONCAT(Exposure_Information[[#This Row],[Occupany Code]]," - ",Exposure_Information[[#This Row],[Type of building occupancy]])</f>
        <v>ATC - 1</v>
      </c>
      <c r="AE1632" s="5">
        <v>246500</v>
      </c>
      <c r="AF1632" s="5">
        <v>172550</v>
      </c>
      <c r="AG1632" s="5">
        <v>49300</v>
      </c>
      <c r="AH1632" s="5">
        <f>SUM(Exposure_Information[[#This Row],[Building Coverage Value]:[Business interruption value]])</f>
        <v>468350</v>
      </c>
      <c r="AI1632" s="5">
        <f>SUM(Exposure_Information[[#This Row],[Building Coverage Value]:[Contents Coverage Value]])</f>
        <v>419050</v>
      </c>
      <c r="AJ1632" s="26"/>
    </row>
    <row r="1633" spans="1:36" ht="26" x14ac:dyDescent="0.3">
      <c r="A1633" s="2" t="s">
        <v>148</v>
      </c>
      <c r="B1633" s="2" t="s">
        <v>156</v>
      </c>
      <c r="C1633" s="2" t="s">
        <v>325</v>
      </c>
      <c r="D1633" s="2">
        <v>17084</v>
      </c>
      <c r="E1633" s="2" t="s">
        <v>367</v>
      </c>
      <c r="F1633" s="2" t="s">
        <v>2799</v>
      </c>
      <c r="G1633" s="3">
        <v>2132</v>
      </c>
      <c r="H1633" s="3">
        <v>500</v>
      </c>
      <c r="I1633" s="71">
        <f>Exposure_Information[[#This Row],[Total  Insured Value]]+Exposure_Information[[#This Row],[Policy Deductible]]</f>
        <v>468000</v>
      </c>
      <c r="J1633" s="2">
        <v>20159</v>
      </c>
      <c r="K1633" s="3">
        <v>1</v>
      </c>
      <c r="L1633" s="2" t="s">
        <v>9</v>
      </c>
      <c r="M1633" s="2" t="s">
        <v>2800</v>
      </c>
      <c r="N1633" s="3" t="s">
        <v>2801</v>
      </c>
      <c r="O1633" s="2" t="s">
        <v>354</v>
      </c>
      <c r="P1633" s="2" t="s">
        <v>74</v>
      </c>
      <c r="Q1633" s="3">
        <v>9</v>
      </c>
      <c r="R1633" s="2" t="s">
        <v>127</v>
      </c>
      <c r="S1633" s="3">
        <v>25</v>
      </c>
      <c r="T1633" s="2" t="s">
        <v>10</v>
      </c>
      <c r="U1633" s="3">
        <v>42.455661999999997</v>
      </c>
      <c r="V1633" s="2" t="s">
        <v>10835</v>
      </c>
      <c r="W1633" s="2" t="s">
        <v>149</v>
      </c>
      <c r="X1633" s="3">
        <v>1</v>
      </c>
      <c r="Y1633" s="3" t="str">
        <f>_xlfn.CONCAT(Exposure_Information[[#This Row],[Building Construction Code]]," - ",Exposure_Information[[#This Row],[Type of building construction]])</f>
        <v>RMS - 1</v>
      </c>
      <c r="Z1633" s="3">
        <v>0</v>
      </c>
      <c r="AA1633" s="2">
        <v>1901</v>
      </c>
      <c r="AB1633" s="2" t="s">
        <v>11</v>
      </c>
      <c r="AC1633" s="2">
        <v>1</v>
      </c>
      <c r="AD1633" s="2" t="str">
        <f>_xlfn.CONCAT(Exposure_Information[[#This Row],[Occupany Code]]," - ",Exposure_Information[[#This Row],[Type of building occupancy]])</f>
        <v>ATC - 1</v>
      </c>
      <c r="AE1633" s="5">
        <v>467500</v>
      </c>
      <c r="AF1633" s="5">
        <v>0</v>
      </c>
      <c r="AG1633" s="5">
        <v>0</v>
      </c>
      <c r="AH1633" s="5">
        <f>SUM(Exposure_Information[[#This Row],[Building Coverage Value]:[Business interruption value]])</f>
        <v>467500</v>
      </c>
      <c r="AI1633" s="5">
        <f>SUM(Exposure_Information[[#This Row],[Building Coverage Value]:[Contents Coverage Value]])</f>
        <v>467500</v>
      </c>
      <c r="AJ1633" s="26"/>
    </row>
    <row r="1634" spans="1:36" ht="26" x14ac:dyDescent="0.3">
      <c r="A1634" s="2" t="s">
        <v>148</v>
      </c>
      <c r="B1634" s="2" t="s">
        <v>156</v>
      </c>
      <c r="C1634" s="2" t="s">
        <v>325</v>
      </c>
      <c r="D1634" s="2">
        <v>105194</v>
      </c>
      <c r="E1634" s="2" t="s">
        <v>4697</v>
      </c>
      <c r="F1634" s="2" t="s">
        <v>5674</v>
      </c>
      <c r="G1634" s="3">
        <v>710</v>
      </c>
      <c r="H1634" s="3">
        <v>500</v>
      </c>
      <c r="I1634" s="71">
        <f>Exposure_Information[[#This Row],[Total  Insured Value]]+Exposure_Information[[#This Row],[Policy Deductible]]</f>
        <v>467900</v>
      </c>
      <c r="J1634" s="2">
        <v>108324</v>
      </c>
      <c r="K1634" s="3">
        <v>1</v>
      </c>
      <c r="L1634" s="2" t="s">
        <v>9</v>
      </c>
      <c r="M1634" s="2" t="s">
        <v>5675</v>
      </c>
      <c r="N1634" s="3" t="s">
        <v>5676</v>
      </c>
      <c r="O1634" s="2" t="s">
        <v>5677</v>
      </c>
      <c r="P1634" s="2" t="s">
        <v>90</v>
      </c>
      <c r="Q1634" s="3">
        <v>7</v>
      </c>
      <c r="R1634" s="2" t="s">
        <v>70</v>
      </c>
      <c r="S1634" s="3">
        <v>9</v>
      </c>
      <c r="T1634" s="2" t="s">
        <v>10</v>
      </c>
      <c r="U1634" s="3">
        <v>41.404173</v>
      </c>
      <c r="V1634" s="2" t="s">
        <v>10835</v>
      </c>
      <c r="W1634" s="2" t="s">
        <v>149</v>
      </c>
      <c r="X1634" s="3">
        <v>1</v>
      </c>
      <c r="Y1634" s="3" t="str">
        <f>_xlfn.CONCAT(Exposure_Information[[#This Row],[Building Construction Code]]," - ",Exposure_Information[[#This Row],[Type of building construction]])</f>
        <v>RMS - 1</v>
      </c>
      <c r="Z1634" s="3">
        <v>0</v>
      </c>
      <c r="AA1634" s="2">
        <v>1966</v>
      </c>
      <c r="AB1634" s="2" t="s">
        <v>11</v>
      </c>
      <c r="AC1634" s="2">
        <v>1</v>
      </c>
      <c r="AD1634" s="2" t="str">
        <f>_xlfn.CONCAT(Exposure_Information[[#This Row],[Occupany Code]]," - ",Exposure_Information[[#This Row],[Type of building occupancy]])</f>
        <v>ATC - 1</v>
      </c>
      <c r="AE1634" s="5">
        <v>246000</v>
      </c>
      <c r="AF1634" s="5">
        <v>172200</v>
      </c>
      <c r="AG1634" s="5">
        <v>49200</v>
      </c>
      <c r="AH1634" s="5">
        <f>SUM(Exposure_Information[[#This Row],[Building Coverage Value]:[Business interruption value]])</f>
        <v>467400</v>
      </c>
      <c r="AI1634" s="5">
        <f>SUM(Exposure_Information[[#This Row],[Building Coverage Value]:[Contents Coverage Value]])</f>
        <v>418200</v>
      </c>
      <c r="AJ1634" s="26"/>
    </row>
    <row r="1635" spans="1:36" ht="26" x14ac:dyDescent="0.3">
      <c r="A1635" s="2" t="s">
        <v>148</v>
      </c>
      <c r="B1635" s="2" t="s">
        <v>156</v>
      </c>
      <c r="C1635" s="2" t="s">
        <v>325</v>
      </c>
      <c r="D1635" s="2">
        <v>111303</v>
      </c>
      <c r="E1635" s="2" t="s">
        <v>4697</v>
      </c>
      <c r="F1635" s="2" t="s">
        <v>9218</v>
      </c>
      <c r="G1635" s="3">
        <v>726</v>
      </c>
      <c r="H1635" s="3">
        <v>500</v>
      </c>
      <c r="I1635" s="71">
        <f>Exposure_Information[[#This Row],[Total  Insured Value]]+Exposure_Information[[#This Row],[Policy Deductible]]</f>
        <v>467900</v>
      </c>
      <c r="J1635" s="2">
        <v>114433</v>
      </c>
      <c r="K1635" s="3">
        <v>1</v>
      </c>
      <c r="L1635" s="2" t="s">
        <v>9</v>
      </c>
      <c r="M1635" s="2" t="s">
        <v>9219</v>
      </c>
      <c r="N1635" s="3" t="s">
        <v>9220</v>
      </c>
      <c r="O1635" s="2" t="s">
        <v>1331</v>
      </c>
      <c r="P1635" s="2" t="s">
        <v>69</v>
      </c>
      <c r="Q1635" s="3">
        <v>3</v>
      </c>
      <c r="R1635" s="2" t="s">
        <v>70</v>
      </c>
      <c r="S1635" s="3">
        <v>9</v>
      </c>
      <c r="T1635" s="2" t="s">
        <v>10</v>
      </c>
      <c r="U1635" s="3">
        <v>41.731391000000002</v>
      </c>
      <c r="V1635" s="2" t="s">
        <v>10835</v>
      </c>
      <c r="W1635" s="2" t="s">
        <v>149</v>
      </c>
      <c r="X1635" s="3">
        <v>1</v>
      </c>
      <c r="Y1635" s="3" t="str">
        <f>_xlfn.CONCAT(Exposure_Information[[#This Row],[Building Construction Code]]," - ",Exposure_Information[[#This Row],[Type of building construction]])</f>
        <v>RMS - 1</v>
      </c>
      <c r="Z1635" s="3">
        <v>0</v>
      </c>
      <c r="AA1635" s="2">
        <v>1962</v>
      </c>
      <c r="AB1635" s="2" t="s">
        <v>11</v>
      </c>
      <c r="AC1635" s="2">
        <v>1</v>
      </c>
      <c r="AD1635" s="2" t="str">
        <f>_xlfn.CONCAT(Exposure_Information[[#This Row],[Occupany Code]]," - ",Exposure_Information[[#This Row],[Type of building occupancy]])</f>
        <v>ATC - 1</v>
      </c>
      <c r="AE1635" s="5">
        <v>246000</v>
      </c>
      <c r="AF1635" s="5">
        <v>172200</v>
      </c>
      <c r="AG1635" s="5">
        <v>49200</v>
      </c>
      <c r="AH1635" s="5">
        <f>SUM(Exposure_Information[[#This Row],[Building Coverage Value]:[Business interruption value]])</f>
        <v>467400</v>
      </c>
      <c r="AI1635" s="5">
        <f>SUM(Exposure_Information[[#This Row],[Building Coverage Value]:[Contents Coverage Value]])</f>
        <v>418200</v>
      </c>
      <c r="AJ1635" s="26"/>
    </row>
    <row r="1636" spans="1:36" ht="39" x14ac:dyDescent="0.3">
      <c r="A1636" s="2" t="s">
        <v>148</v>
      </c>
      <c r="B1636" s="2" t="s">
        <v>156</v>
      </c>
      <c r="C1636" s="2" t="s">
        <v>325</v>
      </c>
      <c r="D1636" s="2">
        <v>111737</v>
      </c>
      <c r="E1636" s="2" t="s">
        <v>4697</v>
      </c>
      <c r="F1636" s="2" t="s">
        <v>7688</v>
      </c>
      <c r="G1636" s="3">
        <v>775</v>
      </c>
      <c r="H1636" s="3">
        <v>1000</v>
      </c>
      <c r="I1636" s="71">
        <f>Exposure_Information[[#This Row],[Total  Insured Value]]+Exposure_Information[[#This Row],[Policy Deductible]]</f>
        <v>467450</v>
      </c>
      <c r="J1636" s="2">
        <v>114867</v>
      </c>
      <c r="K1636" s="3">
        <v>1</v>
      </c>
      <c r="L1636" s="2" t="s">
        <v>9</v>
      </c>
      <c r="M1636" s="2" t="s">
        <v>7689</v>
      </c>
      <c r="N1636" s="3" t="s">
        <v>7690</v>
      </c>
      <c r="O1636" s="2" t="s">
        <v>828</v>
      </c>
      <c r="P1636" s="2" t="s">
        <v>72</v>
      </c>
      <c r="Q1636" s="3">
        <v>25</v>
      </c>
      <c r="R1636" s="2" t="s">
        <v>127</v>
      </c>
      <c r="S1636" s="3">
        <v>25</v>
      </c>
      <c r="T1636" s="2" t="s">
        <v>10</v>
      </c>
      <c r="U1636" s="3">
        <v>42.419173999999998</v>
      </c>
      <c r="V1636" s="2" t="s">
        <v>10835</v>
      </c>
      <c r="W1636" s="2" t="s">
        <v>149</v>
      </c>
      <c r="X1636" s="3">
        <v>1</v>
      </c>
      <c r="Y1636" s="3" t="str">
        <f>_xlfn.CONCAT(Exposure_Information[[#This Row],[Building Construction Code]]," - ",Exposure_Information[[#This Row],[Type of building construction]])</f>
        <v>RMS - 1</v>
      </c>
      <c r="Z1636" s="3">
        <v>0</v>
      </c>
      <c r="AA1636" s="2">
        <v>1920</v>
      </c>
      <c r="AB1636" s="2" t="s">
        <v>11</v>
      </c>
      <c r="AC1636" s="2">
        <v>1</v>
      </c>
      <c r="AD1636" s="2" t="str">
        <f>_xlfn.CONCAT(Exposure_Information[[#This Row],[Occupany Code]]," - ",Exposure_Information[[#This Row],[Type of building occupancy]])</f>
        <v>ATC - 1</v>
      </c>
      <c r="AE1636" s="5">
        <v>245500</v>
      </c>
      <c r="AF1636" s="5">
        <v>171850</v>
      </c>
      <c r="AG1636" s="5">
        <v>49100</v>
      </c>
      <c r="AH1636" s="5">
        <f>SUM(Exposure_Information[[#This Row],[Building Coverage Value]:[Business interruption value]])</f>
        <v>466450</v>
      </c>
      <c r="AI1636" s="5">
        <f>SUM(Exposure_Information[[#This Row],[Building Coverage Value]:[Contents Coverage Value]])</f>
        <v>417350</v>
      </c>
      <c r="AJ1636" s="26"/>
    </row>
    <row r="1637" spans="1:36" ht="26" x14ac:dyDescent="0.3">
      <c r="A1637" s="2" t="s">
        <v>148</v>
      </c>
      <c r="B1637" s="2" t="s">
        <v>156</v>
      </c>
      <c r="C1637" s="2" t="s">
        <v>325</v>
      </c>
      <c r="D1637" s="2">
        <v>111867</v>
      </c>
      <c r="E1637" s="2" t="s">
        <v>4697</v>
      </c>
      <c r="F1637" s="2" t="s">
        <v>7967</v>
      </c>
      <c r="G1637" s="3">
        <v>1158</v>
      </c>
      <c r="H1637" s="3">
        <v>500</v>
      </c>
      <c r="I1637" s="71">
        <f>Exposure_Information[[#This Row],[Total  Insured Value]]+Exposure_Information[[#This Row],[Policy Deductible]]</f>
        <v>466950</v>
      </c>
      <c r="J1637" s="2">
        <v>114997</v>
      </c>
      <c r="K1637" s="3">
        <v>1</v>
      </c>
      <c r="L1637" s="2" t="s">
        <v>9</v>
      </c>
      <c r="M1637" s="2" t="s">
        <v>7968</v>
      </c>
      <c r="N1637" s="3" t="s">
        <v>7969</v>
      </c>
      <c r="O1637" s="2" t="s">
        <v>503</v>
      </c>
      <c r="P1637" s="2" t="s">
        <v>221</v>
      </c>
      <c r="Q1637" s="3">
        <v>23</v>
      </c>
      <c r="R1637" s="2" t="s">
        <v>127</v>
      </c>
      <c r="S1637" s="3">
        <v>25</v>
      </c>
      <c r="T1637" s="2" t="s">
        <v>10</v>
      </c>
      <c r="U1637" s="3">
        <v>42.06521</v>
      </c>
      <c r="V1637" s="2" t="s">
        <v>10835</v>
      </c>
      <c r="W1637" s="2" t="s">
        <v>149</v>
      </c>
      <c r="X1637" s="3">
        <v>1</v>
      </c>
      <c r="Y1637" s="3" t="str">
        <f>_xlfn.CONCAT(Exposure_Information[[#This Row],[Building Construction Code]]," - ",Exposure_Information[[#This Row],[Type of building construction]])</f>
        <v>RMS - 1</v>
      </c>
      <c r="Z1637" s="3">
        <v>0</v>
      </c>
      <c r="AA1637" s="2">
        <v>1945</v>
      </c>
      <c r="AB1637" s="2" t="s">
        <v>11</v>
      </c>
      <c r="AC1637" s="2">
        <v>1</v>
      </c>
      <c r="AD1637" s="2" t="str">
        <f>_xlfn.CONCAT(Exposure_Information[[#This Row],[Occupany Code]]," - ",Exposure_Information[[#This Row],[Type of building occupancy]])</f>
        <v>ATC - 1</v>
      </c>
      <c r="AE1637" s="5">
        <v>245500</v>
      </c>
      <c r="AF1637" s="5">
        <v>171850</v>
      </c>
      <c r="AG1637" s="5">
        <v>49100</v>
      </c>
      <c r="AH1637" s="5">
        <f>SUM(Exposure_Information[[#This Row],[Building Coverage Value]:[Business interruption value]])</f>
        <v>466450</v>
      </c>
      <c r="AI1637" s="5">
        <f>SUM(Exposure_Information[[#This Row],[Building Coverage Value]:[Contents Coverage Value]])</f>
        <v>417350</v>
      </c>
      <c r="AJ1637" s="26"/>
    </row>
    <row r="1638" spans="1:36" x14ac:dyDescent="0.3">
      <c r="A1638" s="2" t="s">
        <v>148</v>
      </c>
      <c r="B1638" s="2" t="s">
        <v>156</v>
      </c>
      <c r="C1638" s="2" t="s">
        <v>325</v>
      </c>
      <c r="D1638" s="2">
        <v>127477</v>
      </c>
      <c r="E1638" s="2" t="s">
        <v>4697</v>
      </c>
      <c r="F1638" s="2" t="s">
        <v>10190</v>
      </c>
      <c r="G1638" s="3">
        <v>987</v>
      </c>
      <c r="H1638" s="3">
        <v>250</v>
      </c>
      <c r="I1638" s="71">
        <f>Exposure_Information[[#This Row],[Total  Insured Value]]+Exposure_Information[[#This Row],[Policy Deductible]]</f>
        <v>466700</v>
      </c>
      <c r="J1638" s="2">
        <v>130607</v>
      </c>
      <c r="K1638" s="3">
        <v>1</v>
      </c>
      <c r="L1638" s="2" t="s">
        <v>9</v>
      </c>
      <c r="M1638" s="2" t="s">
        <v>10191</v>
      </c>
      <c r="N1638" s="3" t="s">
        <v>10192</v>
      </c>
      <c r="O1638" s="2" t="s">
        <v>664</v>
      </c>
      <c r="P1638" s="2" t="s">
        <v>72</v>
      </c>
      <c r="Q1638" s="3">
        <v>25</v>
      </c>
      <c r="R1638" s="2" t="s">
        <v>127</v>
      </c>
      <c r="S1638" s="3">
        <v>25</v>
      </c>
      <c r="T1638" s="2" t="s">
        <v>10</v>
      </c>
      <c r="U1638" s="3">
        <v>42.267899</v>
      </c>
      <c r="V1638" s="2" t="s">
        <v>10835</v>
      </c>
      <c r="W1638" s="2" t="s">
        <v>149</v>
      </c>
      <c r="X1638" s="3">
        <v>1</v>
      </c>
      <c r="Y1638" s="3" t="str">
        <f>_xlfn.CONCAT(Exposure_Information[[#This Row],[Building Construction Code]]," - ",Exposure_Information[[#This Row],[Type of building construction]])</f>
        <v>RMS - 1</v>
      </c>
      <c r="Z1638" s="3">
        <v>0</v>
      </c>
      <c r="AA1638" s="2">
        <v>1930</v>
      </c>
      <c r="AB1638" s="2" t="s">
        <v>11</v>
      </c>
      <c r="AC1638" s="2">
        <v>1</v>
      </c>
      <c r="AD1638" s="2" t="str">
        <f>_xlfn.CONCAT(Exposure_Information[[#This Row],[Occupany Code]]," - ",Exposure_Information[[#This Row],[Type of building occupancy]])</f>
        <v>ATC - 1</v>
      </c>
      <c r="AE1638" s="5">
        <v>245500</v>
      </c>
      <c r="AF1638" s="5">
        <v>171850</v>
      </c>
      <c r="AG1638" s="5">
        <v>49100</v>
      </c>
      <c r="AH1638" s="5">
        <f>SUM(Exposure_Information[[#This Row],[Building Coverage Value]:[Business interruption value]])</f>
        <v>466450</v>
      </c>
      <c r="AI1638" s="5">
        <f>SUM(Exposure_Information[[#This Row],[Building Coverage Value]:[Contents Coverage Value]])</f>
        <v>417350</v>
      </c>
      <c r="AJ1638" s="26"/>
    </row>
    <row r="1639" spans="1:36" ht="39" x14ac:dyDescent="0.3">
      <c r="A1639" s="2" t="s">
        <v>148</v>
      </c>
      <c r="B1639" s="2" t="s">
        <v>156</v>
      </c>
      <c r="C1639" s="2" t="s">
        <v>325</v>
      </c>
      <c r="D1639" s="2">
        <v>6829</v>
      </c>
      <c r="E1639" s="2" t="s">
        <v>326</v>
      </c>
      <c r="F1639" s="2" t="s">
        <v>500</v>
      </c>
      <c r="G1639" s="3">
        <v>544</v>
      </c>
      <c r="H1639" s="3">
        <v>500</v>
      </c>
      <c r="I1639" s="71">
        <f>Exposure_Information[[#This Row],[Total  Insured Value]]+Exposure_Information[[#This Row],[Policy Deductible]]</f>
        <v>2500</v>
      </c>
      <c r="J1639" s="2">
        <v>9129</v>
      </c>
      <c r="K1639" s="3">
        <v>1</v>
      </c>
      <c r="L1639" s="2" t="s">
        <v>9</v>
      </c>
      <c r="M1639" s="2" t="s">
        <v>501</v>
      </c>
      <c r="N1639" s="2" t="s">
        <v>502</v>
      </c>
      <c r="O1639" s="2" t="s">
        <v>503</v>
      </c>
      <c r="P1639" s="2" t="s">
        <v>221</v>
      </c>
      <c r="Q1639" s="3">
        <v>23</v>
      </c>
      <c r="R1639" s="2" t="s">
        <v>127</v>
      </c>
      <c r="S1639" s="3">
        <v>25</v>
      </c>
      <c r="T1639" s="2" t="s">
        <v>10</v>
      </c>
      <c r="U1639" s="3">
        <v>42.091492000000002</v>
      </c>
      <c r="V1639" s="2" t="s">
        <v>10835</v>
      </c>
      <c r="W1639" s="2" t="s">
        <v>149</v>
      </c>
      <c r="X1639" s="3" t="s">
        <v>504</v>
      </c>
      <c r="Y1639" s="3" t="str">
        <f>_xlfn.CONCAT(Exposure_Information[[#This Row],[Building Construction Code]]," - ",Exposure_Information[[#This Row],[Type of building construction]])</f>
        <v>RMS - 4A</v>
      </c>
      <c r="Z1639" s="3">
        <v>0</v>
      </c>
      <c r="AA1639" s="2">
        <v>1966</v>
      </c>
      <c r="AB1639" s="2" t="s">
        <v>11</v>
      </c>
      <c r="AC1639" s="2">
        <v>37</v>
      </c>
      <c r="AD1639" s="2" t="str">
        <f>_xlfn.CONCAT(Exposure_Information[[#This Row],[Occupany Code]]," - ",Exposure_Information[[#This Row],[Type of building occupancy]])</f>
        <v>ATC - 37</v>
      </c>
      <c r="AE1639" s="5">
        <v>0</v>
      </c>
      <c r="AF1639" s="5">
        <v>2000</v>
      </c>
      <c r="AG1639" s="5">
        <v>0</v>
      </c>
      <c r="AH1639" s="5">
        <f>SUM(Exposure_Information[[#This Row],[Building Coverage Value]:[Business interruption value]])</f>
        <v>2000</v>
      </c>
      <c r="AI1639" s="5">
        <f>SUM(Exposure_Information[[#This Row],[Building Coverage Value]:[Contents Coverage Value]])</f>
        <v>2000</v>
      </c>
      <c r="AJ1639" s="26"/>
    </row>
    <row r="1640" spans="1:36" ht="39" x14ac:dyDescent="0.3">
      <c r="A1640" s="2" t="s">
        <v>148</v>
      </c>
      <c r="B1640" s="2" t="s">
        <v>156</v>
      </c>
      <c r="C1640" s="2" t="s">
        <v>325</v>
      </c>
      <c r="D1640" s="2">
        <v>112941</v>
      </c>
      <c r="E1640" s="2" t="s">
        <v>4697</v>
      </c>
      <c r="F1640" s="2" t="s">
        <v>8617</v>
      </c>
      <c r="G1640" s="3">
        <v>536</v>
      </c>
      <c r="H1640" s="3">
        <v>500</v>
      </c>
      <c r="I1640" s="71">
        <f>Exposure_Information[[#This Row],[Total  Insured Value]]+Exposure_Information[[#This Row],[Policy Deductible]]</f>
        <v>466300</v>
      </c>
      <c r="J1640" s="2">
        <v>116071</v>
      </c>
      <c r="K1640" s="3">
        <v>1</v>
      </c>
      <c r="L1640" s="2" t="s">
        <v>9</v>
      </c>
      <c r="M1640" s="2" t="s">
        <v>8618</v>
      </c>
      <c r="N1640" s="3" t="s">
        <v>8619</v>
      </c>
      <c r="O1640" s="2" t="s">
        <v>846</v>
      </c>
      <c r="P1640" s="2" t="s">
        <v>187</v>
      </c>
      <c r="Q1640" s="3">
        <v>3</v>
      </c>
      <c r="R1640" s="2" t="s">
        <v>127</v>
      </c>
      <c r="S1640" s="3">
        <v>25</v>
      </c>
      <c r="T1640" s="2" t="s">
        <v>10</v>
      </c>
      <c r="U1640" s="3">
        <v>42.150841</v>
      </c>
      <c r="V1640" s="2" t="s">
        <v>10835</v>
      </c>
      <c r="W1640" s="2" t="s">
        <v>149</v>
      </c>
      <c r="X1640" s="3">
        <v>1</v>
      </c>
      <c r="Y1640" s="3" t="str">
        <f>_xlfn.CONCAT(Exposure_Information[[#This Row],[Building Construction Code]]," - ",Exposure_Information[[#This Row],[Type of building construction]])</f>
        <v>RMS - 1</v>
      </c>
      <c r="Z1640" s="3">
        <v>0</v>
      </c>
      <c r="AA1640" s="2">
        <v>2007</v>
      </c>
      <c r="AB1640" s="2" t="s">
        <v>11</v>
      </c>
      <c r="AC1640" s="2">
        <v>1</v>
      </c>
      <c r="AD1640" s="2" t="str">
        <f>_xlfn.CONCAT(Exposure_Information[[#This Row],[Occupany Code]]," - ",Exposure_Information[[#This Row],[Type of building occupancy]])</f>
        <v>ATC - 1</v>
      </c>
      <c r="AE1640" s="5">
        <v>274000</v>
      </c>
      <c r="AF1640" s="5">
        <v>137000</v>
      </c>
      <c r="AG1640" s="5">
        <v>54800</v>
      </c>
      <c r="AH1640" s="5">
        <f>SUM(Exposure_Information[[#This Row],[Building Coverage Value]:[Business interruption value]])</f>
        <v>465800</v>
      </c>
      <c r="AI1640" s="5">
        <f>SUM(Exposure_Information[[#This Row],[Building Coverage Value]:[Contents Coverage Value]])</f>
        <v>411000</v>
      </c>
      <c r="AJ1640" s="26"/>
    </row>
    <row r="1641" spans="1:36" ht="39" x14ac:dyDescent="0.3">
      <c r="A1641" s="2" t="s">
        <v>148</v>
      </c>
      <c r="B1641" s="2" t="s">
        <v>156</v>
      </c>
      <c r="C1641" s="2" t="s">
        <v>325</v>
      </c>
      <c r="D1641" s="2">
        <v>116430</v>
      </c>
      <c r="E1641" s="2" t="s">
        <v>4697</v>
      </c>
      <c r="F1641" s="2" t="s">
        <v>8850</v>
      </c>
      <c r="G1641" s="3">
        <v>660</v>
      </c>
      <c r="H1641" s="3">
        <v>2500</v>
      </c>
      <c r="I1641" s="71">
        <f>Exposure_Information[[#This Row],[Total  Insured Value]]+Exposure_Information[[#This Row],[Policy Deductible]]</f>
        <v>468000</v>
      </c>
      <c r="J1641" s="2">
        <v>119560</v>
      </c>
      <c r="K1641" s="3">
        <v>1</v>
      </c>
      <c r="L1641" s="2" t="s">
        <v>9</v>
      </c>
      <c r="M1641" s="2" t="s">
        <v>8851</v>
      </c>
      <c r="N1641" s="3" t="s">
        <v>8852</v>
      </c>
      <c r="O1641" s="2" t="s">
        <v>4076</v>
      </c>
      <c r="P1641" s="2" t="s">
        <v>4562</v>
      </c>
      <c r="Q1641" s="3">
        <v>13</v>
      </c>
      <c r="R1641" s="2" t="s">
        <v>70</v>
      </c>
      <c r="S1641" s="3">
        <v>9</v>
      </c>
      <c r="T1641" s="2" t="s">
        <v>10</v>
      </c>
      <c r="U1641" s="3">
        <v>41.969852000000003</v>
      </c>
      <c r="V1641" s="2" t="s">
        <v>10835</v>
      </c>
      <c r="W1641" s="2" t="s">
        <v>149</v>
      </c>
      <c r="X1641" s="3">
        <v>1</v>
      </c>
      <c r="Y1641" s="3" t="str">
        <f>_xlfn.CONCAT(Exposure_Information[[#This Row],[Building Construction Code]]," - ",Exposure_Information[[#This Row],[Type of building construction]])</f>
        <v>RMS - 1</v>
      </c>
      <c r="Z1641" s="3">
        <v>0</v>
      </c>
      <c r="AA1641" s="2">
        <v>1964</v>
      </c>
      <c r="AB1641" s="2" t="s">
        <v>11</v>
      </c>
      <c r="AC1641" s="2">
        <v>1</v>
      </c>
      <c r="AD1641" s="2" t="str">
        <f>_xlfn.CONCAT(Exposure_Information[[#This Row],[Occupany Code]]," - ",Exposure_Information[[#This Row],[Type of building occupancy]])</f>
        <v>ATC - 1</v>
      </c>
      <c r="AE1641" s="5">
        <v>245000</v>
      </c>
      <c r="AF1641" s="5">
        <v>171500</v>
      </c>
      <c r="AG1641" s="5">
        <v>49000</v>
      </c>
      <c r="AH1641" s="5">
        <f>SUM(Exposure_Information[[#This Row],[Building Coverage Value]:[Business interruption value]])</f>
        <v>465500</v>
      </c>
      <c r="AI1641" s="5">
        <f>SUM(Exposure_Information[[#This Row],[Building Coverage Value]:[Contents Coverage Value]])</f>
        <v>416500</v>
      </c>
      <c r="AJ1641" s="26"/>
    </row>
    <row r="1642" spans="1:36" ht="39" x14ac:dyDescent="0.3">
      <c r="A1642" s="2" t="s">
        <v>148</v>
      </c>
      <c r="B1642" s="2" t="s">
        <v>156</v>
      </c>
      <c r="C1642" s="2" t="s">
        <v>325</v>
      </c>
      <c r="D1642" s="2">
        <v>11191</v>
      </c>
      <c r="E1642" s="2" t="s">
        <v>367</v>
      </c>
      <c r="F1642" s="2" t="s">
        <v>791</v>
      </c>
      <c r="G1642" s="3">
        <v>2408</v>
      </c>
      <c r="H1642" s="3">
        <v>2500</v>
      </c>
      <c r="I1642" s="71">
        <f>Exposure_Information[[#This Row],[Total  Insured Value]]+Exposure_Information[[#This Row],[Policy Deductible]]</f>
        <v>467500</v>
      </c>
      <c r="J1642" s="2">
        <v>14069</v>
      </c>
      <c r="K1642" s="3">
        <v>1</v>
      </c>
      <c r="L1642" s="2" t="s">
        <v>9</v>
      </c>
      <c r="M1642" s="2" t="s">
        <v>792</v>
      </c>
      <c r="N1642" s="3" t="s">
        <v>793</v>
      </c>
      <c r="O1642" s="2" t="s">
        <v>794</v>
      </c>
      <c r="P1642" s="2" t="s">
        <v>90</v>
      </c>
      <c r="Q1642" s="3">
        <v>17</v>
      </c>
      <c r="R1642" s="2" t="s">
        <v>127</v>
      </c>
      <c r="S1642" s="3">
        <v>25</v>
      </c>
      <c r="T1642" s="2" t="s">
        <v>10</v>
      </c>
      <c r="U1642" s="3">
        <v>42.455691999999999</v>
      </c>
      <c r="V1642" s="2" t="s">
        <v>10835</v>
      </c>
      <c r="W1642" s="2" t="s">
        <v>149</v>
      </c>
      <c r="X1642" s="3">
        <v>1</v>
      </c>
      <c r="Y1642" s="3" t="str">
        <f>_xlfn.CONCAT(Exposure_Information[[#This Row],[Building Construction Code]]," - ",Exposure_Information[[#This Row],[Type of building construction]])</f>
        <v>RMS - 1</v>
      </c>
      <c r="Z1642" s="3">
        <v>0</v>
      </c>
      <c r="AA1642" s="2">
        <v>1900</v>
      </c>
      <c r="AB1642" s="2" t="s">
        <v>11</v>
      </c>
      <c r="AC1642" s="2">
        <v>1</v>
      </c>
      <c r="AD1642" s="2" t="str">
        <f>_xlfn.CONCAT(Exposure_Information[[#This Row],[Occupany Code]]," - ",Exposure_Information[[#This Row],[Type of building occupancy]])</f>
        <v>ATC - 1</v>
      </c>
      <c r="AE1642" s="5">
        <v>465000</v>
      </c>
      <c r="AF1642" s="5">
        <v>0</v>
      </c>
      <c r="AG1642" s="5">
        <v>0</v>
      </c>
      <c r="AH1642" s="5">
        <f>SUM(Exposure_Information[[#This Row],[Building Coverage Value]:[Business interruption value]])</f>
        <v>465000</v>
      </c>
      <c r="AI1642" s="5">
        <f>SUM(Exposure_Information[[#This Row],[Building Coverage Value]:[Contents Coverage Value]])</f>
        <v>465000</v>
      </c>
      <c r="AJ1642" s="26"/>
    </row>
    <row r="1643" spans="1:36" ht="26" x14ac:dyDescent="0.3">
      <c r="A1643" s="2" t="s">
        <v>148</v>
      </c>
      <c r="B1643" s="2" t="s">
        <v>156</v>
      </c>
      <c r="C1643" s="2" t="s">
        <v>325</v>
      </c>
      <c r="D1643" s="2">
        <v>18477</v>
      </c>
      <c r="E1643" s="2" t="s">
        <v>367</v>
      </c>
      <c r="F1643" s="2" t="s">
        <v>3893</v>
      </c>
      <c r="G1643" s="3">
        <v>1172</v>
      </c>
      <c r="H1643" s="3">
        <v>2500</v>
      </c>
      <c r="I1643" s="71">
        <f>Exposure_Information[[#This Row],[Total  Insured Value]]+Exposure_Information[[#This Row],[Policy Deductible]]</f>
        <v>467060</v>
      </c>
      <c r="J1643" s="2">
        <v>21574</v>
      </c>
      <c r="K1643" s="3">
        <v>1</v>
      </c>
      <c r="L1643" s="2" t="s">
        <v>9</v>
      </c>
      <c r="M1643" s="2" t="s">
        <v>3894</v>
      </c>
      <c r="N1643" s="3" t="s">
        <v>3895</v>
      </c>
      <c r="O1643" s="2" t="s">
        <v>2034</v>
      </c>
      <c r="P1643" s="2" t="s">
        <v>139</v>
      </c>
      <c r="Q1643" s="3">
        <v>9</v>
      </c>
      <c r="R1643" s="2" t="s">
        <v>70</v>
      </c>
      <c r="S1643" s="3">
        <v>9</v>
      </c>
      <c r="T1643" s="2" t="s">
        <v>10</v>
      </c>
      <c r="U1643" s="3">
        <v>41.276769999999999</v>
      </c>
      <c r="V1643" s="2" t="s">
        <v>10835</v>
      </c>
      <c r="W1643" s="2" t="s">
        <v>149</v>
      </c>
      <c r="X1643" s="3">
        <v>1</v>
      </c>
      <c r="Y1643" s="3" t="str">
        <f>_xlfn.CONCAT(Exposure_Information[[#This Row],[Building Construction Code]]," - ",Exposure_Information[[#This Row],[Type of building construction]])</f>
        <v>RMS - 1</v>
      </c>
      <c r="Z1643" s="3">
        <v>0</v>
      </c>
      <c r="AA1643" s="2">
        <v>9999</v>
      </c>
      <c r="AB1643" s="2" t="s">
        <v>11</v>
      </c>
      <c r="AC1643" s="2">
        <v>1</v>
      </c>
      <c r="AD1643" s="2" t="str">
        <f>_xlfn.CONCAT(Exposure_Information[[#This Row],[Occupany Code]]," - ",Exposure_Information[[#This Row],[Type of building occupancy]])</f>
        <v>ATC - 1</v>
      </c>
      <c r="AE1643" s="5">
        <v>454000</v>
      </c>
      <c r="AF1643" s="5">
        <v>10560</v>
      </c>
      <c r="AG1643" s="5">
        <v>0</v>
      </c>
      <c r="AH1643" s="5">
        <f>SUM(Exposure_Information[[#This Row],[Building Coverage Value]:[Business interruption value]])</f>
        <v>464560</v>
      </c>
      <c r="AI1643" s="5">
        <f>SUM(Exposure_Information[[#This Row],[Building Coverage Value]:[Contents Coverage Value]])</f>
        <v>464560</v>
      </c>
      <c r="AJ1643" s="26"/>
    </row>
    <row r="1644" spans="1:36" ht="26" x14ac:dyDescent="0.3">
      <c r="A1644" s="2" t="s">
        <v>148</v>
      </c>
      <c r="B1644" s="2" t="s">
        <v>156</v>
      </c>
      <c r="C1644" s="2" t="s">
        <v>325</v>
      </c>
      <c r="D1644" s="2">
        <v>106383</v>
      </c>
      <c r="E1644" s="2" t="s">
        <v>4697</v>
      </c>
      <c r="F1644" s="2" t="s">
        <v>6853</v>
      </c>
      <c r="G1644" s="3">
        <v>511</v>
      </c>
      <c r="H1644" s="3">
        <v>1000</v>
      </c>
      <c r="I1644" s="71">
        <f>Exposure_Information[[#This Row],[Total  Insured Value]]+Exposure_Information[[#This Row],[Policy Deductible]]</f>
        <v>465550</v>
      </c>
      <c r="J1644" s="2">
        <v>109513</v>
      </c>
      <c r="K1644" s="3">
        <v>1</v>
      </c>
      <c r="L1644" s="2" t="s">
        <v>9</v>
      </c>
      <c r="M1644" s="2" t="s">
        <v>6854</v>
      </c>
      <c r="N1644" s="3" t="s">
        <v>6855</v>
      </c>
      <c r="O1644" s="2" t="s">
        <v>931</v>
      </c>
      <c r="P1644" s="2" t="s">
        <v>155</v>
      </c>
      <c r="Q1644" s="3">
        <v>1</v>
      </c>
      <c r="R1644" s="2" t="s">
        <v>70</v>
      </c>
      <c r="S1644" s="3">
        <v>9</v>
      </c>
      <c r="T1644" s="2" t="s">
        <v>10</v>
      </c>
      <c r="U1644" s="3">
        <v>41.180056</v>
      </c>
      <c r="V1644" s="2" t="s">
        <v>10835</v>
      </c>
      <c r="W1644" s="2" t="s">
        <v>149</v>
      </c>
      <c r="X1644" s="3">
        <v>1</v>
      </c>
      <c r="Y1644" s="3" t="str">
        <f>_xlfn.CONCAT(Exposure_Information[[#This Row],[Building Construction Code]]," - ",Exposure_Information[[#This Row],[Type of building construction]])</f>
        <v>RMS - 1</v>
      </c>
      <c r="Z1644" s="3">
        <v>0</v>
      </c>
      <c r="AA1644" s="2">
        <v>1950</v>
      </c>
      <c r="AB1644" s="2" t="s">
        <v>11</v>
      </c>
      <c r="AC1644" s="2">
        <v>1</v>
      </c>
      <c r="AD1644" s="2" t="str">
        <f>_xlfn.CONCAT(Exposure_Information[[#This Row],[Occupany Code]]," - ",Exposure_Information[[#This Row],[Type of building occupancy]])</f>
        <v>ATC - 1</v>
      </c>
      <c r="AE1644" s="5">
        <v>244500</v>
      </c>
      <c r="AF1644" s="5">
        <v>171150</v>
      </c>
      <c r="AG1644" s="5">
        <v>48900</v>
      </c>
      <c r="AH1644" s="5">
        <f>SUM(Exposure_Information[[#This Row],[Building Coverage Value]:[Business interruption value]])</f>
        <v>464550</v>
      </c>
      <c r="AI1644" s="5">
        <f>SUM(Exposure_Information[[#This Row],[Building Coverage Value]:[Contents Coverage Value]])</f>
        <v>415650</v>
      </c>
      <c r="AJ1644" s="26"/>
    </row>
    <row r="1645" spans="1:36" ht="39" x14ac:dyDescent="0.3">
      <c r="A1645" s="2" t="s">
        <v>148</v>
      </c>
      <c r="B1645" s="2" t="s">
        <v>156</v>
      </c>
      <c r="C1645" s="2" t="s">
        <v>325</v>
      </c>
      <c r="D1645" s="2">
        <v>117287</v>
      </c>
      <c r="E1645" s="2" t="s">
        <v>4697</v>
      </c>
      <c r="F1645" s="2" t="s">
        <v>9287</v>
      </c>
      <c r="G1645" s="3">
        <v>681</v>
      </c>
      <c r="H1645" s="3">
        <v>1000</v>
      </c>
      <c r="I1645" s="71">
        <f>Exposure_Information[[#This Row],[Total  Insured Value]]+Exposure_Information[[#This Row],[Policy Deductible]]</f>
        <v>465550</v>
      </c>
      <c r="J1645" s="2">
        <v>120417</v>
      </c>
      <c r="K1645" s="3">
        <v>1</v>
      </c>
      <c r="L1645" s="2" t="s">
        <v>9</v>
      </c>
      <c r="M1645" s="2" t="s">
        <v>9288</v>
      </c>
      <c r="N1645" s="3" t="s">
        <v>9289</v>
      </c>
      <c r="O1645" s="2" t="s">
        <v>2889</v>
      </c>
      <c r="P1645" s="2" t="s">
        <v>90</v>
      </c>
      <c r="Q1645" s="3">
        <v>17</v>
      </c>
      <c r="R1645" s="2" t="s">
        <v>127</v>
      </c>
      <c r="S1645" s="3">
        <v>25</v>
      </c>
      <c r="T1645" s="2" t="s">
        <v>10</v>
      </c>
      <c r="U1645" s="3">
        <v>42.393377999999998</v>
      </c>
      <c r="V1645" s="2" t="s">
        <v>10835</v>
      </c>
      <c r="W1645" s="2" t="s">
        <v>149</v>
      </c>
      <c r="X1645" s="3">
        <v>1</v>
      </c>
      <c r="Y1645" s="3" t="str">
        <f>_xlfn.CONCAT(Exposure_Information[[#This Row],[Building Construction Code]]," - ",Exposure_Information[[#This Row],[Type of building construction]])</f>
        <v>RMS - 1</v>
      </c>
      <c r="Z1645" s="3">
        <v>0</v>
      </c>
      <c r="AA1645" s="2">
        <v>1950</v>
      </c>
      <c r="AB1645" s="2" t="s">
        <v>11</v>
      </c>
      <c r="AC1645" s="2">
        <v>1</v>
      </c>
      <c r="AD1645" s="2" t="str">
        <f>_xlfn.CONCAT(Exposure_Information[[#This Row],[Occupany Code]]," - ",Exposure_Information[[#This Row],[Type of building occupancy]])</f>
        <v>ATC - 1</v>
      </c>
      <c r="AE1645" s="5">
        <v>244500</v>
      </c>
      <c r="AF1645" s="5">
        <v>171150</v>
      </c>
      <c r="AG1645" s="5">
        <v>48900</v>
      </c>
      <c r="AH1645" s="5">
        <f>SUM(Exposure_Information[[#This Row],[Building Coverage Value]:[Business interruption value]])</f>
        <v>464550</v>
      </c>
      <c r="AI1645" s="5">
        <f>SUM(Exposure_Information[[#This Row],[Building Coverage Value]:[Contents Coverage Value]])</f>
        <v>415650</v>
      </c>
      <c r="AJ1645" s="26"/>
    </row>
    <row r="1646" spans="1:36" x14ac:dyDescent="0.3">
      <c r="A1646" s="2" t="s">
        <v>148</v>
      </c>
      <c r="B1646" s="2" t="s">
        <v>156</v>
      </c>
      <c r="C1646" s="2" t="s">
        <v>325</v>
      </c>
      <c r="D1646" s="2">
        <v>124779</v>
      </c>
      <c r="E1646" s="2" t="s">
        <v>4697</v>
      </c>
      <c r="F1646" s="2" t="s">
        <v>9645</v>
      </c>
      <c r="G1646" s="3">
        <v>765</v>
      </c>
      <c r="H1646" s="3">
        <v>500</v>
      </c>
      <c r="I1646" s="71">
        <f>Exposure_Information[[#This Row],[Total  Insured Value]]+Exposure_Information[[#This Row],[Policy Deductible]]</f>
        <v>465050</v>
      </c>
      <c r="J1646" s="2">
        <v>127909</v>
      </c>
      <c r="K1646" s="3">
        <v>1</v>
      </c>
      <c r="L1646" s="2">
        <v>32</v>
      </c>
      <c r="M1646" s="2" t="s">
        <v>9646</v>
      </c>
      <c r="N1646" s="3" t="s">
        <v>4212</v>
      </c>
      <c r="O1646" s="2" t="s">
        <v>689</v>
      </c>
      <c r="P1646" s="2" t="s">
        <v>90</v>
      </c>
      <c r="Q1646" s="3">
        <v>17</v>
      </c>
      <c r="R1646" s="2" t="s">
        <v>127</v>
      </c>
      <c r="S1646" s="3">
        <v>25</v>
      </c>
      <c r="T1646" s="2" t="s">
        <v>10</v>
      </c>
      <c r="U1646" s="3">
        <v>42.594717000000003</v>
      </c>
      <c r="V1646" s="2" t="s">
        <v>10835</v>
      </c>
      <c r="W1646" s="2" t="s">
        <v>149</v>
      </c>
      <c r="X1646" s="3">
        <v>1</v>
      </c>
      <c r="Y1646" s="3" t="str">
        <f>_xlfn.CONCAT(Exposure_Information[[#This Row],[Building Construction Code]]," - ",Exposure_Information[[#This Row],[Type of building construction]])</f>
        <v>RMS - 1</v>
      </c>
      <c r="Z1646" s="3">
        <v>0</v>
      </c>
      <c r="AA1646" s="2">
        <v>1960</v>
      </c>
      <c r="AB1646" s="2" t="s">
        <v>11</v>
      </c>
      <c r="AC1646" s="2">
        <v>1</v>
      </c>
      <c r="AD1646" s="2" t="str">
        <f>_xlfn.CONCAT(Exposure_Information[[#This Row],[Occupany Code]]," - ",Exposure_Information[[#This Row],[Type of building occupancy]])</f>
        <v>ATC - 1</v>
      </c>
      <c r="AE1646" s="5">
        <v>244500</v>
      </c>
      <c r="AF1646" s="5">
        <v>171150</v>
      </c>
      <c r="AG1646" s="5">
        <v>48900</v>
      </c>
      <c r="AH1646" s="5">
        <f>SUM(Exposure_Information[[#This Row],[Building Coverage Value]:[Business interruption value]])</f>
        <v>464550</v>
      </c>
      <c r="AI1646" s="5">
        <f>SUM(Exposure_Information[[#This Row],[Building Coverage Value]:[Contents Coverage Value]])</f>
        <v>415650</v>
      </c>
      <c r="AJ1646" s="26"/>
    </row>
    <row r="1647" spans="1:36" ht="26" x14ac:dyDescent="0.3">
      <c r="A1647" s="2" t="s">
        <v>148</v>
      </c>
      <c r="B1647" s="2" t="s">
        <v>156</v>
      </c>
      <c r="C1647" s="2" t="s">
        <v>325</v>
      </c>
      <c r="D1647" s="2">
        <v>124261</v>
      </c>
      <c r="E1647" s="2" t="s">
        <v>4697</v>
      </c>
      <c r="F1647" s="2" t="s">
        <v>10094</v>
      </c>
      <c r="G1647" s="3">
        <v>798</v>
      </c>
      <c r="H1647" s="3">
        <v>250</v>
      </c>
      <c r="I1647" s="71">
        <f>Exposure_Information[[#This Row],[Total  Insured Value]]+Exposure_Information[[#This Row],[Policy Deductible]]</f>
        <v>464800</v>
      </c>
      <c r="J1647" s="2">
        <v>127391</v>
      </c>
      <c r="K1647" s="3">
        <v>1</v>
      </c>
      <c r="L1647" s="2" t="s">
        <v>9</v>
      </c>
      <c r="M1647" s="2" t="s">
        <v>10095</v>
      </c>
      <c r="N1647" s="3" t="s">
        <v>10096</v>
      </c>
      <c r="O1647" s="2" t="s">
        <v>10097</v>
      </c>
      <c r="P1647" s="2" t="s">
        <v>63</v>
      </c>
      <c r="Q1647" s="3">
        <v>15</v>
      </c>
      <c r="R1647" s="2" t="s">
        <v>70</v>
      </c>
      <c r="S1647" s="3">
        <v>9</v>
      </c>
      <c r="T1647" s="2" t="s">
        <v>10</v>
      </c>
      <c r="U1647" s="3">
        <v>41.920901999999998</v>
      </c>
      <c r="V1647" s="2" t="s">
        <v>10835</v>
      </c>
      <c r="W1647" s="2" t="s">
        <v>149</v>
      </c>
      <c r="X1647" s="3">
        <v>1</v>
      </c>
      <c r="Y1647" s="3" t="str">
        <f>_xlfn.CONCAT(Exposure_Information[[#This Row],[Building Construction Code]]," - ",Exposure_Information[[#This Row],[Type of building construction]])</f>
        <v>RMS - 1</v>
      </c>
      <c r="Z1647" s="3">
        <v>0</v>
      </c>
      <c r="AA1647" s="2">
        <v>2001</v>
      </c>
      <c r="AB1647" s="2" t="s">
        <v>11</v>
      </c>
      <c r="AC1647" s="2">
        <v>1</v>
      </c>
      <c r="AD1647" s="2" t="str">
        <f>_xlfn.CONCAT(Exposure_Information[[#This Row],[Occupany Code]]," - ",Exposure_Information[[#This Row],[Type of building occupancy]])</f>
        <v>ATC - 1</v>
      </c>
      <c r="AE1647" s="5">
        <v>244500</v>
      </c>
      <c r="AF1647" s="5">
        <v>171150</v>
      </c>
      <c r="AG1647" s="5">
        <v>48900</v>
      </c>
      <c r="AH1647" s="5">
        <f>SUM(Exposure_Information[[#This Row],[Building Coverage Value]:[Business interruption value]])</f>
        <v>464550</v>
      </c>
      <c r="AI1647" s="5">
        <f>SUM(Exposure_Information[[#This Row],[Building Coverage Value]:[Contents Coverage Value]])</f>
        <v>415650</v>
      </c>
      <c r="AJ1647" s="26"/>
    </row>
    <row r="1648" spans="1:36" ht="26" x14ac:dyDescent="0.3">
      <c r="A1648" s="2" t="s">
        <v>148</v>
      </c>
      <c r="B1648" s="2" t="s">
        <v>156</v>
      </c>
      <c r="C1648" s="2" t="s">
        <v>325</v>
      </c>
      <c r="D1648" s="2">
        <v>12503</v>
      </c>
      <c r="E1648" s="2" t="s">
        <v>367</v>
      </c>
      <c r="F1648" s="2" t="s">
        <v>1143</v>
      </c>
      <c r="G1648" s="3">
        <v>1527</v>
      </c>
      <c r="H1648" s="3">
        <v>500</v>
      </c>
      <c r="I1648" s="71">
        <f>Exposure_Information[[#This Row],[Total  Insured Value]]+Exposure_Information[[#This Row],[Policy Deductible]]</f>
        <v>465000</v>
      </c>
      <c r="J1648" s="2">
        <v>15430</v>
      </c>
      <c r="K1648" s="3">
        <v>1</v>
      </c>
      <c r="L1648" s="2" t="s">
        <v>9</v>
      </c>
      <c r="M1648" s="2" t="s">
        <v>1144</v>
      </c>
      <c r="N1648" s="3" t="s">
        <v>1145</v>
      </c>
      <c r="O1648" s="2" t="s">
        <v>1146</v>
      </c>
      <c r="P1648" s="2" t="s">
        <v>90</v>
      </c>
      <c r="Q1648" s="3">
        <v>17</v>
      </c>
      <c r="R1648" s="2" t="s">
        <v>127</v>
      </c>
      <c r="S1648" s="3">
        <v>25</v>
      </c>
      <c r="T1648" s="2" t="s">
        <v>10</v>
      </c>
      <c r="U1648" s="3">
        <v>42.313805000000002</v>
      </c>
      <c r="V1648" s="2" t="s">
        <v>10835</v>
      </c>
      <c r="W1648" s="2" t="s">
        <v>149</v>
      </c>
      <c r="X1648" s="3">
        <v>1</v>
      </c>
      <c r="Y1648" s="3" t="str">
        <f>_xlfn.CONCAT(Exposure_Information[[#This Row],[Building Construction Code]]," - ",Exposure_Information[[#This Row],[Type of building construction]])</f>
        <v>RMS - 1</v>
      </c>
      <c r="Z1648" s="3">
        <v>0</v>
      </c>
      <c r="AA1648" s="2">
        <v>1955</v>
      </c>
      <c r="AB1648" s="2" t="s">
        <v>11</v>
      </c>
      <c r="AC1648" s="2">
        <v>1</v>
      </c>
      <c r="AD1648" s="2" t="str">
        <f>_xlfn.CONCAT(Exposure_Information[[#This Row],[Occupany Code]]," - ",Exposure_Information[[#This Row],[Type of building occupancy]])</f>
        <v>ATC - 1</v>
      </c>
      <c r="AE1648" s="5">
        <v>464500</v>
      </c>
      <c r="AF1648" s="5">
        <v>0</v>
      </c>
      <c r="AG1648" s="5">
        <v>0</v>
      </c>
      <c r="AH1648" s="5">
        <f>SUM(Exposure_Information[[#This Row],[Building Coverage Value]:[Business interruption value]])</f>
        <v>464500</v>
      </c>
      <c r="AI1648" s="5">
        <f>SUM(Exposure_Information[[#This Row],[Building Coverage Value]:[Contents Coverage Value]])</f>
        <v>464500</v>
      </c>
      <c r="AJ1648" s="26"/>
    </row>
    <row r="1649" spans="1:36" ht="26" x14ac:dyDescent="0.3">
      <c r="A1649" s="2" t="s">
        <v>148</v>
      </c>
      <c r="B1649" s="2" t="s">
        <v>156</v>
      </c>
      <c r="C1649" s="2" t="s">
        <v>325</v>
      </c>
      <c r="D1649" s="2">
        <v>112412</v>
      </c>
      <c r="E1649" s="2" t="s">
        <v>4697</v>
      </c>
      <c r="F1649" s="2" t="s">
        <v>7938</v>
      </c>
      <c r="G1649" s="3">
        <v>1352</v>
      </c>
      <c r="H1649" s="3">
        <v>1000</v>
      </c>
      <c r="I1649" s="71">
        <f>Exposure_Information[[#This Row],[Total  Insured Value]]+Exposure_Information[[#This Row],[Policy Deductible]]</f>
        <v>464600</v>
      </c>
      <c r="J1649" s="2">
        <v>115542</v>
      </c>
      <c r="K1649" s="3">
        <v>1</v>
      </c>
      <c r="L1649" s="2" t="s">
        <v>9</v>
      </c>
      <c r="M1649" s="2" t="s">
        <v>7939</v>
      </c>
      <c r="N1649" s="3" t="s">
        <v>7940</v>
      </c>
      <c r="O1649" s="2" t="s">
        <v>503</v>
      </c>
      <c r="P1649" s="2" t="s">
        <v>221</v>
      </c>
      <c r="Q1649" s="3">
        <v>23</v>
      </c>
      <c r="R1649" s="2" t="s">
        <v>127</v>
      </c>
      <c r="S1649" s="3">
        <v>25</v>
      </c>
      <c r="T1649" s="2" t="s">
        <v>10</v>
      </c>
      <c r="U1649" s="3">
        <v>42.062862000000003</v>
      </c>
      <c r="V1649" s="2" t="s">
        <v>10835</v>
      </c>
      <c r="W1649" s="2" t="s">
        <v>149</v>
      </c>
      <c r="X1649" s="3">
        <v>1</v>
      </c>
      <c r="Y1649" s="3" t="str">
        <f>_xlfn.CONCAT(Exposure_Information[[#This Row],[Building Construction Code]]," - ",Exposure_Information[[#This Row],[Type of building construction]])</f>
        <v>RMS - 1</v>
      </c>
      <c r="Z1649" s="3">
        <v>0</v>
      </c>
      <c r="AA1649" s="2">
        <v>1995</v>
      </c>
      <c r="AB1649" s="2" t="s">
        <v>11</v>
      </c>
      <c r="AC1649" s="2">
        <v>1</v>
      </c>
      <c r="AD1649" s="2" t="str">
        <f>_xlfn.CONCAT(Exposure_Information[[#This Row],[Occupany Code]]," - ",Exposure_Information[[#This Row],[Type of building occupancy]])</f>
        <v>ATC - 1</v>
      </c>
      <c r="AE1649" s="5">
        <v>244000</v>
      </c>
      <c r="AF1649" s="5">
        <v>170800</v>
      </c>
      <c r="AG1649" s="5">
        <v>48800</v>
      </c>
      <c r="AH1649" s="5">
        <f>SUM(Exposure_Information[[#This Row],[Building Coverage Value]:[Business interruption value]])</f>
        <v>463600</v>
      </c>
      <c r="AI1649" s="5">
        <f>SUM(Exposure_Information[[#This Row],[Building Coverage Value]:[Contents Coverage Value]])</f>
        <v>414800</v>
      </c>
      <c r="AJ1649" s="26"/>
    </row>
    <row r="1650" spans="1:36" ht="39" x14ac:dyDescent="0.3">
      <c r="A1650" s="2" t="s">
        <v>148</v>
      </c>
      <c r="B1650" s="2" t="s">
        <v>156</v>
      </c>
      <c r="C1650" s="2" t="s">
        <v>325</v>
      </c>
      <c r="D1650" s="2">
        <v>116152</v>
      </c>
      <c r="E1650" s="2" t="s">
        <v>4697</v>
      </c>
      <c r="F1650" s="2" t="s">
        <v>10494</v>
      </c>
      <c r="G1650" s="3">
        <v>1046</v>
      </c>
      <c r="H1650" s="3">
        <v>500</v>
      </c>
      <c r="I1650" s="71">
        <f>Exposure_Information[[#This Row],[Total  Insured Value]]+Exposure_Information[[#This Row],[Policy Deductible]]</f>
        <v>463150</v>
      </c>
      <c r="J1650" s="2">
        <v>119282</v>
      </c>
      <c r="K1650" s="3">
        <v>1</v>
      </c>
      <c r="L1650" s="2" t="s">
        <v>9</v>
      </c>
      <c r="M1650" s="2" t="s">
        <v>10495</v>
      </c>
      <c r="N1650" s="3" t="s">
        <v>10496</v>
      </c>
      <c r="O1650" s="2" t="s">
        <v>354</v>
      </c>
      <c r="P1650" s="2" t="s">
        <v>74</v>
      </c>
      <c r="Q1650" s="3">
        <v>9</v>
      </c>
      <c r="R1650" s="2" t="s">
        <v>127</v>
      </c>
      <c r="S1650" s="3">
        <v>25</v>
      </c>
      <c r="T1650" s="2" t="s">
        <v>10</v>
      </c>
      <c r="U1650" s="3">
        <v>42.472759000000003</v>
      </c>
      <c r="V1650" s="2" t="s">
        <v>10835</v>
      </c>
      <c r="W1650" s="2" t="s">
        <v>149</v>
      </c>
      <c r="X1650" s="3">
        <v>1</v>
      </c>
      <c r="Y1650" s="3" t="str">
        <f>_xlfn.CONCAT(Exposure_Information[[#This Row],[Building Construction Code]]," - ",Exposure_Information[[#This Row],[Type of building construction]])</f>
        <v>RMS - 1</v>
      </c>
      <c r="Z1650" s="3">
        <v>0</v>
      </c>
      <c r="AA1650" s="2">
        <v>1950</v>
      </c>
      <c r="AB1650" s="2" t="s">
        <v>11</v>
      </c>
      <c r="AC1650" s="2">
        <v>1</v>
      </c>
      <c r="AD1650" s="2" t="str">
        <f>_xlfn.CONCAT(Exposure_Information[[#This Row],[Occupany Code]]," - ",Exposure_Information[[#This Row],[Type of building occupancy]])</f>
        <v>ATC - 1</v>
      </c>
      <c r="AE1650" s="5">
        <v>243500</v>
      </c>
      <c r="AF1650" s="5">
        <v>170450</v>
      </c>
      <c r="AG1650" s="5">
        <v>48700</v>
      </c>
      <c r="AH1650" s="5">
        <f>SUM(Exposure_Information[[#This Row],[Building Coverage Value]:[Business interruption value]])</f>
        <v>462650</v>
      </c>
      <c r="AI1650" s="5">
        <f>SUM(Exposure_Information[[#This Row],[Building Coverage Value]:[Contents Coverage Value]])</f>
        <v>413950</v>
      </c>
      <c r="AJ1650" s="26"/>
    </row>
    <row r="1651" spans="1:36" ht="26" x14ac:dyDescent="0.3">
      <c r="A1651" s="2" t="s">
        <v>148</v>
      </c>
      <c r="B1651" s="2" t="s">
        <v>156</v>
      </c>
      <c r="C1651" s="2" t="s">
        <v>325</v>
      </c>
      <c r="D1651" s="2">
        <v>16171</v>
      </c>
      <c r="E1651" s="2" t="s">
        <v>367</v>
      </c>
      <c r="F1651" s="2" t="s">
        <v>3335</v>
      </c>
      <c r="G1651" s="3">
        <v>1394</v>
      </c>
      <c r="H1651" s="3">
        <v>1000</v>
      </c>
      <c r="I1651" s="71">
        <f>Exposure_Information[[#This Row],[Total  Insured Value]]+Exposure_Information[[#This Row],[Policy Deductible]]</f>
        <v>463000</v>
      </c>
      <c r="J1651" s="2">
        <v>19234</v>
      </c>
      <c r="K1651" s="3">
        <v>1</v>
      </c>
      <c r="L1651" s="2" t="s">
        <v>9</v>
      </c>
      <c r="M1651" s="2" t="s">
        <v>3336</v>
      </c>
      <c r="N1651" s="3" t="s">
        <v>3337</v>
      </c>
      <c r="O1651" s="2" t="s">
        <v>151</v>
      </c>
      <c r="P1651" s="2" t="s">
        <v>74</v>
      </c>
      <c r="Q1651" s="3">
        <v>9</v>
      </c>
      <c r="R1651" s="2" t="s">
        <v>127</v>
      </c>
      <c r="S1651" s="3">
        <v>25</v>
      </c>
      <c r="T1651" s="2" t="s">
        <v>10</v>
      </c>
      <c r="U1651" s="3">
        <v>42.529217000000003</v>
      </c>
      <c r="V1651" s="2" t="s">
        <v>10835</v>
      </c>
      <c r="W1651" s="2" t="s">
        <v>149</v>
      </c>
      <c r="X1651" s="3">
        <v>1</v>
      </c>
      <c r="Y1651" s="3" t="str">
        <f>_xlfn.CONCAT(Exposure_Information[[#This Row],[Building Construction Code]]," - ",Exposure_Information[[#This Row],[Type of building construction]])</f>
        <v>RMS - 1</v>
      </c>
      <c r="Z1651" s="3">
        <v>0</v>
      </c>
      <c r="AA1651" s="2">
        <v>1950</v>
      </c>
      <c r="AB1651" s="2" t="s">
        <v>11</v>
      </c>
      <c r="AC1651" s="2">
        <v>1</v>
      </c>
      <c r="AD1651" s="2" t="str">
        <f>_xlfn.CONCAT(Exposure_Information[[#This Row],[Occupany Code]]," - ",Exposure_Information[[#This Row],[Type of building occupancy]])</f>
        <v>ATC - 1</v>
      </c>
      <c r="AE1651" s="5">
        <v>462000</v>
      </c>
      <c r="AF1651" s="5">
        <v>0</v>
      </c>
      <c r="AG1651" s="5">
        <v>0</v>
      </c>
      <c r="AH1651" s="5">
        <f>SUM(Exposure_Information[[#This Row],[Building Coverage Value]:[Business interruption value]])</f>
        <v>462000</v>
      </c>
      <c r="AI1651" s="5">
        <f>SUM(Exposure_Information[[#This Row],[Building Coverage Value]:[Contents Coverage Value]])</f>
        <v>462000</v>
      </c>
      <c r="AJ1651" s="26"/>
    </row>
    <row r="1652" spans="1:36" ht="26" x14ac:dyDescent="0.3">
      <c r="A1652" s="2" t="s">
        <v>148</v>
      </c>
      <c r="B1652" s="2" t="s">
        <v>156</v>
      </c>
      <c r="C1652" s="2" t="s">
        <v>325</v>
      </c>
      <c r="D1652" s="2">
        <v>18390</v>
      </c>
      <c r="E1652" s="2" t="s">
        <v>367</v>
      </c>
      <c r="F1652" s="2" t="s">
        <v>7121</v>
      </c>
      <c r="G1652" s="3">
        <v>1614</v>
      </c>
      <c r="H1652" s="3">
        <v>2500</v>
      </c>
      <c r="I1652" s="71">
        <f>Exposure_Information[[#This Row],[Total  Insured Value]]+Exposure_Information[[#This Row],[Policy Deductible]]</f>
        <v>464500</v>
      </c>
      <c r="J1652" s="2">
        <v>21487</v>
      </c>
      <c r="K1652" s="3">
        <v>1</v>
      </c>
      <c r="L1652" s="2" t="s">
        <v>9</v>
      </c>
      <c r="M1652" s="2" t="s">
        <v>7122</v>
      </c>
      <c r="N1652" s="3" t="s">
        <v>7123</v>
      </c>
      <c r="O1652" s="2" t="s">
        <v>22</v>
      </c>
      <c r="P1652" s="2" t="s">
        <v>231</v>
      </c>
      <c r="Q1652" s="3">
        <v>13</v>
      </c>
      <c r="R1652" s="2" t="s">
        <v>127</v>
      </c>
      <c r="S1652" s="3">
        <v>25</v>
      </c>
      <c r="T1652" s="2" t="s">
        <v>10</v>
      </c>
      <c r="U1652" s="3">
        <v>42.094644000000002</v>
      </c>
      <c r="V1652" s="2" t="s">
        <v>10835</v>
      </c>
      <c r="W1652" s="2" t="s">
        <v>149</v>
      </c>
      <c r="X1652" s="3">
        <v>1</v>
      </c>
      <c r="Y1652" s="3" t="str">
        <f>_xlfn.CONCAT(Exposure_Information[[#This Row],[Building Construction Code]]," - ",Exposure_Information[[#This Row],[Type of building construction]])</f>
        <v>RMS - 1</v>
      </c>
      <c r="Z1652" s="3">
        <v>0</v>
      </c>
      <c r="AA1652" s="2">
        <v>1930</v>
      </c>
      <c r="AB1652" s="2" t="s">
        <v>11</v>
      </c>
      <c r="AC1652" s="2">
        <v>1</v>
      </c>
      <c r="AD1652" s="2" t="str">
        <f>_xlfn.CONCAT(Exposure_Information[[#This Row],[Occupany Code]]," - ",Exposure_Information[[#This Row],[Type of building occupancy]])</f>
        <v>ATC - 1</v>
      </c>
      <c r="AE1652" s="5">
        <v>460000</v>
      </c>
      <c r="AF1652" s="5">
        <v>1000</v>
      </c>
      <c r="AG1652" s="5">
        <v>1000</v>
      </c>
      <c r="AH1652" s="5">
        <f>SUM(Exposure_Information[[#This Row],[Building Coverage Value]:[Business interruption value]])</f>
        <v>462000</v>
      </c>
      <c r="AI1652" s="5">
        <f>SUM(Exposure_Information[[#This Row],[Building Coverage Value]:[Contents Coverage Value]])</f>
        <v>461000</v>
      </c>
      <c r="AJ1652" s="26"/>
    </row>
    <row r="1653" spans="1:36" ht="26" x14ac:dyDescent="0.3">
      <c r="A1653" s="2" t="s">
        <v>148</v>
      </c>
      <c r="B1653" s="2" t="s">
        <v>156</v>
      </c>
      <c r="C1653" s="2" t="s">
        <v>325</v>
      </c>
      <c r="D1653" s="2">
        <v>104737</v>
      </c>
      <c r="E1653" s="2" t="s">
        <v>4697</v>
      </c>
      <c r="F1653" s="2" t="s">
        <v>6034</v>
      </c>
      <c r="G1653" s="3">
        <v>602</v>
      </c>
      <c r="H1653" s="3">
        <v>1000</v>
      </c>
      <c r="I1653" s="71">
        <f>Exposure_Information[[#This Row],[Total  Insured Value]]+Exposure_Information[[#This Row],[Policy Deductible]]</f>
        <v>462700</v>
      </c>
      <c r="J1653" s="2">
        <v>107867</v>
      </c>
      <c r="K1653" s="3">
        <v>1</v>
      </c>
      <c r="L1653" s="2" t="s">
        <v>9</v>
      </c>
      <c r="M1653" s="2" t="s">
        <v>6035</v>
      </c>
      <c r="N1653" s="3" t="s">
        <v>6036</v>
      </c>
      <c r="O1653" s="2" t="s">
        <v>2053</v>
      </c>
      <c r="P1653" s="2" t="s">
        <v>171</v>
      </c>
      <c r="Q1653" s="3">
        <v>27</v>
      </c>
      <c r="R1653" s="2" t="s">
        <v>127</v>
      </c>
      <c r="S1653" s="3">
        <v>25</v>
      </c>
      <c r="T1653" s="2" t="s">
        <v>10</v>
      </c>
      <c r="U1653" s="3">
        <v>42.135938000000003</v>
      </c>
      <c r="V1653" s="2" t="s">
        <v>10835</v>
      </c>
      <c r="W1653" s="2" t="s">
        <v>149</v>
      </c>
      <c r="X1653" s="3">
        <v>1</v>
      </c>
      <c r="Y1653" s="3" t="str">
        <f>_xlfn.CONCAT(Exposure_Information[[#This Row],[Building Construction Code]]," - ",Exposure_Information[[#This Row],[Type of building construction]])</f>
        <v>RMS - 1</v>
      </c>
      <c r="Z1653" s="3">
        <v>0</v>
      </c>
      <c r="AA1653" s="2">
        <v>1930</v>
      </c>
      <c r="AB1653" s="2" t="s">
        <v>11</v>
      </c>
      <c r="AC1653" s="2">
        <v>1</v>
      </c>
      <c r="AD1653" s="2" t="str">
        <f>_xlfn.CONCAT(Exposure_Information[[#This Row],[Occupany Code]]," - ",Exposure_Information[[#This Row],[Type of building occupancy]])</f>
        <v>ATC - 1</v>
      </c>
      <c r="AE1653" s="5">
        <v>243000</v>
      </c>
      <c r="AF1653" s="5">
        <v>170100</v>
      </c>
      <c r="AG1653" s="5">
        <v>48600</v>
      </c>
      <c r="AH1653" s="5">
        <f>SUM(Exposure_Information[[#This Row],[Building Coverage Value]:[Business interruption value]])</f>
        <v>461700</v>
      </c>
      <c r="AI1653" s="5">
        <f>SUM(Exposure_Information[[#This Row],[Building Coverage Value]:[Contents Coverage Value]])</f>
        <v>413100</v>
      </c>
      <c r="AJ1653" s="26"/>
    </row>
    <row r="1654" spans="1:36" ht="39" x14ac:dyDescent="0.3">
      <c r="A1654" s="2" t="s">
        <v>148</v>
      </c>
      <c r="B1654" s="2" t="s">
        <v>156</v>
      </c>
      <c r="C1654" s="2" t="s">
        <v>325</v>
      </c>
      <c r="D1654" s="2">
        <v>107693</v>
      </c>
      <c r="E1654" s="2" t="s">
        <v>4697</v>
      </c>
      <c r="F1654" s="2" t="s">
        <v>6619</v>
      </c>
      <c r="G1654" s="3">
        <v>872</v>
      </c>
      <c r="H1654" s="3">
        <v>500</v>
      </c>
      <c r="I1654" s="71">
        <f>Exposure_Information[[#This Row],[Total  Insured Value]]+Exposure_Information[[#This Row],[Policy Deductible]]</f>
        <v>462200</v>
      </c>
      <c r="J1654" s="2">
        <v>110823</v>
      </c>
      <c r="K1654" s="3">
        <v>1</v>
      </c>
      <c r="L1654" s="2" t="s">
        <v>9</v>
      </c>
      <c r="M1654" s="2" t="s">
        <v>6620</v>
      </c>
      <c r="N1654" s="3" t="s">
        <v>6621</v>
      </c>
      <c r="O1654" s="2" t="s">
        <v>3899</v>
      </c>
      <c r="P1654" s="2" t="s">
        <v>231</v>
      </c>
      <c r="Q1654" s="3">
        <v>13</v>
      </c>
      <c r="R1654" s="2" t="s">
        <v>127</v>
      </c>
      <c r="S1654" s="3">
        <v>25</v>
      </c>
      <c r="T1654" s="2" t="s">
        <v>10</v>
      </c>
      <c r="U1654" s="3">
        <v>42.196689999999997</v>
      </c>
      <c r="V1654" s="2" t="s">
        <v>10835</v>
      </c>
      <c r="W1654" s="2" t="s">
        <v>149</v>
      </c>
      <c r="X1654" s="3">
        <v>1</v>
      </c>
      <c r="Y1654" s="3" t="str">
        <f>_xlfn.CONCAT(Exposure_Information[[#This Row],[Building Construction Code]]," - ",Exposure_Information[[#This Row],[Type of building construction]])</f>
        <v>RMS - 1</v>
      </c>
      <c r="Z1654" s="3">
        <v>0</v>
      </c>
      <c r="AA1654" s="2">
        <v>1972</v>
      </c>
      <c r="AB1654" s="2" t="s">
        <v>11</v>
      </c>
      <c r="AC1654" s="2">
        <v>1</v>
      </c>
      <c r="AD1654" s="2" t="str">
        <f>_xlfn.CONCAT(Exposure_Information[[#This Row],[Occupany Code]]," - ",Exposure_Information[[#This Row],[Type of building occupancy]])</f>
        <v>ATC - 1</v>
      </c>
      <c r="AE1654" s="5">
        <v>243000</v>
      </c>
      <c r="AF1654" s="5">
        <v>170100</v>
      </c>
      <c r="AG1654" s="5">
        <v>48600</v>
      </c>
      <c r="AH1654" s="5">
        <f>SUM(Exposure_Information[[#This Row],[Building Coverage Value]:[Business interruption value]])</f>
        <v>461700</v>
      </c>
      <c r="AI1654" s="5">
        <f>SUM(Exposure_Information[[#This Row],[Building Coverage Value]:[Contents Coverage Value]])</f>
        <v>413100</v>
      </c>
      <c r="AJ1654" s="26"/>
    </row>
    <row r="1655" spans="1:36" ht="26" x14ac:dyDescent="0.3">
      <c r="A1655" s="2" t="s">
        <v>148</v>
      </c>
      <c r="B1655" s="2" t="s">
        <v>156</v>
      </c>
      <c r="C1655" s="2" t="s">
        <v>325</v>
      </c>
      <c r="D1655" s="2">
        <v>103855</v>
      </c>
      <c r="E1655" s="2" t="s">
        <v>4697</v>
      </c>
      <c r="F1655" s="2" t="s">
        <v>6737</v>
      </c>
      <c r="G1655" s="3">
        <v>628</v>
      </c>
      <c r="H1655" s="3">
        <v>500</v>
      </c>
      <c r="I1655" s="71">
        <f>Exposure_Information[[#This Row],[Total  Insured Value]]+Exposure_Information[[#This Row],[Policy Deductible]]</f>
        <v>462200</v>
      </c>
      <c r="J1655" s="2">
        <v>106985</v>
      </c>
      <c r="K1655" s="3">
        <v>1</v>
      </c>
      <c r="L1655" s="2" t="s">
        <v>9</v>
      </c>
      <c r="M1655" s="2" t="s">
        <v>6738</v>
      </c>
      <c r="N1655" s="3" t="s">
        <v>6739</v>
      </c>
      <c r="O1655" s="2" t="s">
        <v>3899</v>
      </c>
      <c r="P1655" s="2" t="s">
        <v>231</v>
      </c>
      <c r="Q1655" s="3">
        <v>13</v>
      </c>
      <c r="R1655" s="2" t="s">
        <v>127</v>
      </c>
      <c r="S1655" s="3">
        <v>25</v>
      </c>
      <c r="T1655" s="2" t="s">
        <v>10</v>
      </c>
      <c r="U1655" s="3">
        <v>42.159213999999999</v>
      </c>
      <c r="V1655" s="2" t="s">
        <v>10835</v>
      </c>
      <c r="W1655" s="2" t="s">
        <v>149</v>
      </c>
      <c r="X1655" s="3">
        <v>1</v>
      </c>
      <c r="Y1655" s="3" t="str">
        <f>_xlfn.CONCAT(Exposure_Information[[#This Row],[Building Construction Code]]," - ",Exposure_Information[[#This Row],[Type of building construction]])</f>
        <v>RMS - 1</v>
      </c>
      <c r="Z1655" s="3">
        <v>0</v>
      </c>
      <c r="AA1655" s="2">
        <v>1950</v>
      </c>
      <c r="AB1655" s="2" t="s">
        <v>11</v>
      </c>
      <c r="AC1655" s="2">
        <v>1</v>
      </c>
      <c r="AD1655" s="2" t="str">
        <f>_xlfn.CONCAT(Exposure_Information[[#This Row],[Occupany Code]]," - ",Exposure_Information[[#This Row],[Type of building occupancy]])</f>
        <v>ATC - 1</v>
      </c>
      <c r="AE1655" s="5">
        <v>243000</v>
      </c>
      <c r="AF1655" s="5">
        <v>170100</v>
      </c>
      <c r="AG1655" s="5">
        <v>48600</v>
      </c>
      <c r="AH1655" s="5">
        <f>SUM(Exposure_Information[[#This Row],[Building Coverage Value]:[Business interruption value]])</f>
        <v>461700</v>
      </c>
      <c r="AI1655" s="5">
        <f>SUM(Exposure_Information[[#This Row],[Building Coverage Value]:[Contents Coverage Value]])</f>
        <v>413100</v>
      </c>
      <c r="AJ1655" s="26"/>
    </row>
    <row r="1656" spans="1:36" ht="26" x14ac:dyDescent="0.3">
      <c r="A1656" s="2" t="s">
        <v>148</v>
      </c>
      <c r="B1656" s="2" t="s">
        <v>156</v>
      </c>
      <c r="C1656" s="2" t="s">
        <v>325</v>
      </c>
      <c r="D1656" s="2">
        <v>103065</v>
      </c>
      <c r="E1656" s="2" t="s">
        <v>4697</v>
      </c>
      <c r="F1656" s="2" t="s">
        <v>6743</v>
      </c>
      <c r="G1656" s="3">
        <v>750</v>
      </c>
      <c r="H1656" s="3">
        <v>1000</v>
      </c>
      <c r="I1656" s="71">
        <f>Exposure_Information[[#This Row],[Total  Insured Value]]+Exposure_Information[[#This Row],[Policy Deductible]]</f>
        <v>462700</v>
      </c>
      <c r="J1656" s="2">
        <v>106195</v>
      </c>
      <c r="K1656" s="3">
        <v>1</v>
      </c>
      <c r="L1656" s="2" t="s">
        <v>9</v>
      </c>
      <c r="M1656" s="2" t="s">
        <v>6744</v>
      </c>
      <c r="N1656" s="3" t="s">
        <v>6745</v>
      </c>
      <c r="O1656" s="2" t="s">
        <v>43</v>
      </c>
      <c r="P1656" s="2" t="s">
        <v>155</v>
      </c>
      <c r="Q1656" s="3">
        <v>1</v>
      </c>
      <c r="R1656" s="2" t="s">
        <v>70</v>
      </c>
      <c r="S1656" s="3">
        <v>9</v>
      </c>
      <c r="T1656" s="2" t="s">
        <v>10</v>
      </c>
      <c r="U1656" s="3">
        <v>41.219614999999997</v>
      </c>
      <c r="V1656" s="2" t="s">
        <v>10835</v>
      </c>
      <c r="W1656" s="2" t="s">
        <v>149</v>
      </c>
      <c r="X1656" s="3">
        <v>1</v>
      </c>
      <c r="Y1656" s="3" t="str">
        <f>_xlfn.CONCAT(Exposure_Information[[#This Row],[Building Construction Code]]," - ",Exposure_Information[[#This Row],[Type of building construction]])</f>
        <v>RMS - 1</v>
      </c>
      <c r="Z1656" s="3">
        <v>0</v>
      </c>
      <c r="AA1656" s="2">
        <v>1951</v>
      </c>
      <c r="AB1656" s="2" t="s">
        <v>11</v>
      </c>
      <c r="AC1656" s="2">
        <v>1</v>
      </c>
      <c r="AD1656" s="2" t="str">
        <f>_xlfn.CONCAT(Exposure_Information[[#This Row],[Occupany Code]]," - ",Exposure_Information[[#This Row],[Type of building occupancy]])</f>
        <v>ATC - 1</v>
      </c>
      <c r="AE1656" s="5">
        <v>243000</v>
      </c>
      <c r="AF1656" s="5">
        <v>170100</v>
      </c>
      <c r="AG1656" s="5">
        <v>48600</v>
      </c>
      <c r="AH1656" s="5">
        <f>SUM(Exposure_Information[[#This Row],[Building Coverage Value]:[Business interruption value]])</f>
        <v>461700</v>
      </c>
      <c r="AI1656" s="5">
        <f>SUM(Exposure_Information[[#This Row],[Building Coverage Value]:[Contents Coverage Value]])</f>
        <v>413100</v>
      </c>
      <c r="AJ1656" s="26"/>
    </row>
    <row r="1657" spans="1:36" ht="26" x14ac:dyDescent="0.3">
      <c r="A1657" s="2" t="s">
        <v>148</v>
      </c>
      <c r="B1657" s="2" t="s">
        <v>156</v>
      </c>
      <c r="C1657" s="2" t="s">
        <v>325</v>
      </c>
      <c r="D1657" s="2">
        <v>111599</v>
      </c>
      <c r="E1657" s="2" t="s">
        <v>4697</v>
      </c>
      <c r="F1657" s="2" t="s">
        <v>8829</v>
      </c>
      <c r="G1657" s="3">
        <v>888</v>
      </c>
      <c r="H1657" s="3">
        <v>500</v>
      </c>
      <c r="I1657" s="71">
        <f>Exposure_Information[[#This Row],[Total  Insured Value]]+Exposure_Information[[#This Row],[Policy Deductible]]</f>
        <v>462200</v>
      </c>
      <c r="J1657" s="2">
        <v>114729</v>
      </c>
      <c r="K1657" s="3">
        <v>1</v>
      </c>
      <c r="L1657" s="2" t="s">
        <v>9</v>
      </c>
      <c r="M1657" s="2" t="s">
        <v>8830</v>
      </c>
      <c r="N1657" s="3" t="s">
        <v>8831</v>
      </c>
      <c r="O1657" s="2" t="s">
        <v>3572</v>
      </c>
      <c r="P1657" s="2" t="s">
        <v>174</v>
      </c>
      <c r="Q1657" s="3">
        <v>5</v>
      </c>
      <c r="R1657" s="2" t="s">
        <v>127</v>
      </c>
      <c r="S1657" s="3">
        <v>25</v>
      </c>
      <c r="T1657" s="2" t="s">
        <v>10</v>
      </c>
      <c r="U1657" s="3">
        <v>42.057251000000001</v>
      </c>
      <c r="V1657" s="2" t="s">
        <v>10835</v>
      </c>
      <c r="W1657" s="2" t="s">
        <v>149</v>
      </c>
      <c r="X1657" s="3">
        <v>1</v>
      </c>
      <c r="Y1657" s="3" t="str">
        <f>_xlfn.CONCAT(Exposure_Information[[#This Row],[Building Construction Code]]," - ",Exposure_Information[[#This Row],[Type of building construction]])</f>
        <v>RMS - 1</v>
      </c>
      <c r="Z1657" s="3">
        <v>0</v>
      </c>
      <c r="AA1657" s="2">
        <v>1956</v>
      </c>
      <c r="AB1657" s="2" t="s">
        <v>11</v>
      </c>
      <c r="AC1657" s="2">
        <v>1</v>
      </c>
      <c r="AD1657" s="2" t="str">
        <f>_xlfn.CONCAT(Exposure_Information[[#This Row],[Occupany Code]]," - ",Exposure_Information[[#This Row],[Type of building occupancy]])</f>
        <v>ATC - 1</v>
      </c>
      <c r="AE1657" s="5">
        <v>243000</v>
      </c>
      <c r="AF1657" s="5">
        <v>170100</v>
      </c>
      <c r="AG1657" s="5">
        <v>48600</v>
      </c>
      <c r="AH1657" s="5">
        <f>SUM(Exposure_Information[[#This Row],[Building Coverage Value]:[Business interruption value]])</f>
        <v>461700</v>
      </c>
      <c r="AI1657" s="5">
        <f>SUM(Exposure_Information[[#This Row],[Building Coverage Value]:[Contents Coverage Value]])</f>
        <v>413100</v>
      </c>
      <c r="AJ1657" s="26"/>
    </row>
    <row r="1658" spans="1:36" ht="39" x14ac:dyDescent="0.3">
      <c r="A1658" s="2" t="s">
        <v>148</v>
      </c>
      <c r="B1658" s="2" t="s">
        <v>156</v>
      </c>
      <c r="C1658" s="2" t="s">
        <v>325</v>
      </c>
      <c r="D1658" s="2">
        <v>19012</v>
      </c>
      <c r="E1658" s="2" t="s">
        <v>367</v>
      </c>
      <c r="F1658" s="2" t="s">
        <v>4275</v>
      </c>
      <c r="G1658" s="3">
        <v>1440</v>
      </c>
      <c r="H1658" s="3">
        <v>250</v>
      </c>
      <c r="I1658" s="71">
        <f>Exposure_Information[[#This Row],[Total  Insured Value]]+Exposure_Information[[#This Row],[Policy Deductible]]</f>
        <v>461750</v>
      </c>
      <c r="J1658" s="2">
        <v>22120</v>
      </c>
      <c r="K1658" s="3">
        <v>1</v>
      </c>
      <c r="L1658" s="2" t="s">
        <v>9</v>
      </c>
      <c r="M1658" s="2" t="s">
        <v>4276</v>
      </c>
      <c r="N1658" s="3" t="s">
        <v>4277</v>
      </c>
      <c r="O1658" s="2" t="s">
        <v>261</v>
      </c>
      <c r="P1658" s="2" t="s">
        <v>224</v>
      </c>
      <c r="Q1658" s="3">
        <v>21</v>
      </c>
      <c r="R1658" s="2" t="s">
        <v>127</v>
      </c>
      <c r="S1658" s="3">
        <v>25</v>
      </c>
      <c r="T1658" s="2" t="s">
        <v>10</v>
      </c>
      <c r="U1658" s="3">
        <v>42.249625999999999</v>
      </c>
      <c r="V1658" s="2" t="s">
        <v>10835</v>
      </c>
      <c r="W1658" s="2" t="s">
        <v>149</v>
      </c>
      <c r="X1658" s="3">
        <v>1</v>
      </c>
      <c r="Y1658" s="3" t="str">
        <f>_xlfn.CONCAT(Exposure_Information[[#This Row],[Building Construction Code]]," - ",Exposure_Information[[#This Row],[Type of building construction]])</f>
        <v>RMS - 1</v>
      </c>
      <c r="Z1658" s="3">
        <v>0</v>
      </c>
      <c r="AA1658" s="2">
        <v>1950</v>
      </c>
      <c r="AB1658" s="2" t="s">
        <v>11</v>
      </c>
      <c r="AC1658" s="2">
        <v>1</v>
      </c>
      <c r="AD1658" s="2" t="str">
        <f>_xlfn.CONCAT(Exposure_Information[[#This Row],[Occupany Code]]," - ",Exposure_Information[[#This Row],[Type of building occupancy]])</f>
        <v>ATC - 1</v>
      </c>
      <c r="AE1658" s="5">
        <v>461500</v>
      </c>
      <c r="AF1658" s="5">
        <v>0</v>
      </c>
      <c r="AG1658" s="5">
        <v>0</v>
      </c>
      <c r="AH1658" s="5">
        <f>SUM(Exposure_Information[[#This Row],[Building Coverage Value]:[Business interruption value]])</f>
        <v>461500</v>
      </c>
      <c r="AI1658" s="5">
        <f>SUM(Exposure_Information[[#This Row],[Building Coverage Value]:[Contents Coverage Value]])</f>
        <v>461500</v>
      </c>
      <c r="AJ1658" s="26"/>
    </row>
    <row r="1659" spans="1:36" ht="26" x14ac:dyDescent="0.3">
      <c r="A1659" s="2" t="s">
        <v>148</v>
      </c>
      <c r="B1659" s="2" t="s">
        <v>156</v>
      </c>
      <c r="C1659" s="2" t="s">
        <v>325</v>
      </c>
      <c r="D1659" s="2">
        <v>16617</v>
      </c>
      <c r="E1659" s="2" t="s">
        <v>367</v>
      </c>
      <c r="F1659" s="2" t="s">
        <v>4416</v>
      </c>
      <c r="G1659" s="3">
        <v>2171</v>
      </c>
      <c r="H1659" s="3">
        <v>1000</v>
      </c>
      <c r="I1659" s="71">
        <f>Exposure_Information[[#This Row],[Total  Insured Value]]+Exposure_Information[[#This Row],[Policy Deductible]]</f>
        <v>462000</v>
      </c>
      <c r="J1659" s="2">
        <v>19683</v>
      </c>
      <c r="K1659" s="3">
        <v>1</v>
      </c>
      <c r="L1659" s="2" t="s">
        <v>9</v>
      </c>
      <c r="M1659" s="2" t="s">
        <v>4417</v>
      </c>
      <c r="N1659" s="3" t="s">
        <v>4418</v>
      </c>
      <c r="O1659" s="2" t="s">
        <v>560</v>
      </c>
      <c r="P1659" s="2" t="s">
        <v>221</v>
      </c>
      <c r="Q1659" s="3">
        <v>23</v>
      </c>
      <c r="R1659" s="2" t="s">
        <v>127</v>
      </c>
      <c r="S1659" s="3">
        <v>25</v>
      </c>
      <c r="T1659" s="2" t="s">
        <v>10</v>
      </c>
      <c r="U1659" s="3">
        <v>42.127189000000001</v>
      </c>
      <c r="V1659" s="2" t="s">
        <v>10835</v>
      </c>
      <c r="W1659" s="2" t="s">
        <v>149</v>
      </c>
      <c r="X1659" s="3">
        <v>1</v>
      </c>
      <c r="Y1659" s="3" t="str">
        <f>_xlfn.CONCAT(Exposure_Information[[#This Row],[Building Construction Code]]," - ",Exposure_Information[[#This Row],[Type of building construction]])</f>
        <v>RMS - 1</v>
      </c>
      <c r="Z1659" s="3">
        <v>0</v>
      </c>
      <c r="AA1659" s="2">
        <v>1900</v>
      </c>
      <c r="AB1659" s="2" t="s">
        <v>11</v>
      </c>
      <c r="AC1659" s="2">
        <v>1</v>
      </c>
      <c r="AD1659" s="2" t="str">
        <f>_xlfn.CONCAT(Exposure_Information[[#This Row],[Occupany Code]]," - ",Exposure_Information[[#This Row],[Type of building occupancy]])</f>
        <v>ATC - 1</v>
      </c>
      <c r="AE1659" s="5">
        <v>447000</v>
      </c>
      <c r="AF1659" s="5">
        <v>0</v>
      </c>
      <c r="AG1659" s="5">
        <v>14000</v>
      </c>
      <c r="AH1659" s="5">
        <f>SUM(Exposure_Information[[#This Row],[Building Coverage Value]:[Business interruption value]])</f>
        <v>461000</v>
      </c>
      <c r="AI1659" s="5">
        <f>SUM(Exposure_Information[[#This Row],[Building Coverage Value]:[Contents Coverage Value]])</f>
        <v>447000</v>
      </c>
      <c r="AJ1659" s="26"/>
    </row>
    <row r="1660" spans="1:36" ht="39" x14ac:dyDescent="0.3">
      <c r="A1660" s="2" t="s">
        <v>148</v>
      </c>
      <c r="B1660" s="2" t="s">
        <v>156</v>
      </c>
      <c r="C1660" s="2" t="s">
        <v>325</v>
      </c>
      <c r="D1660" s="2">
        <v>115499</v>
      </c>
      <c r="E1660" s="2" t="s">
        <v>4697</v>
      </c>
      <c r="F1660" s="2" t="s">
        <v>8738</v>
      </c>
      <c r="G1660" s="3">
        <v>678</v>
      </c>
      <c r="H1660" s="3">
        <v>500</v>
      </c>
      <c r="I1660" s="71">
        <f>Exposure_Information[[#This Row],[Total  Insured Value]]+Exposure_Information[[#This Row],[Policy Deductible]]</f>
        <v>461250</v>
      </c>
      <c r="J1660" s="2">
        <v>118629</v>
      </c>
      <c r="K1660" s="3">
        <v>1</v>
      </c>
      <c r="L1660" s="2" t="s">
        <v>9</v>
      </c>
      <c r="M1660" s="2" t="s">
        <v>8739</v>
      </c>
      <c r="N1660" s="3" t="s">
        <v>8740</v>
      </c>
      <c r="O1660" s="2" t="s">
        <v>299</v>
      </c>
      <c r="P1660" s="2" t="s">
        <v>171</v>
      </c>
      <c r="Q1660" s="3">
        <v>27</v>
      </c>
      <c r="R1660" s="2" t="s">
        <v>127</v>
      </c>
      <c r="S1660" s="3">
        <v>25</v>
      </c>
      <c r="T1660" s="2" t="s">
        <v>10</v>
      </c>
      <c r="U1660" s="3">
        <v>42.494177999999998</v>
      </c>
      <c r="V1660" s="2" t="s">
        <v>10835</v>
      </c>
      <c r="W1660" s="2" t="s">
        <v>149</v>
      </c>
      <c r="X1660" s="3">
        <v>1</v>
      </c>
      <c r="Y1660" s="3" t="str">
        <f>_xlfn.CONCAT(Exposure_Information[[#This Row],[Building Construction Code]]," - ",Exposure_Information[[#This Row],[Type of building construction]])</f>
        <v>RMS - 1</v>
      </c>
      <c r="Z1660" s="3">
        <v>0</v>
      </c>
      <c r="AA1660" s="2">
        <v>1987</v>
      </c>
      <c r="AB1660" s="2" t="s">
        <v>11</v>
      </c>
      <c r="AC1660" s="2">
        <v>1</v>
      </c>
      <c r="AD1660" s="2" t="str">
        <f>_xlfn.CONCAT(Exposure_Information[[#This Row],[Occupany Code]]," - ",Exposure_Information[[#This Row],[Type of building occupancy]])</f>
        <v>ATC - 1</v>
      </c>
      <c r="AE1660" s="5">
        <v>242500</v>
      </c>
      <c r="AF1660" s="5">
        <v>169750</v>
      </c>
      <c r="AG1660" s="5">
        <v>48500</v>
      </c>
      <c r="AH1660" s="5">
        <f>SUM(Exposure_Information[[#This Row],[Building Coverage Value]:[Business interruption value]])</f>
        <v>460750</v>
      </c>
      <c r="AI1660" s="5">
        <f>SUM(Exposure_Information[[#This Row],[Building Coverage Value]:[Contents Coverage Value]])</f>
        <v>412250</v>
      </c>
      <c r="AJ1660" s="26"/>
    </row>
    <row r="1661" spans="1:36" ht="39" x14ac:dyDescent="0.3">
      <c r="A1661" s="2" t="s">
        <v>148</v>
      </c>
      <c r="B1661" s="2" t="s">
        <v>156</v>
      </c>
      <c r="C1661" s="2" t="s">
        <v>325</v>
      </c>
      <c r="D1661" s="2">
        <v>15857</v>
      </c>
      <c r="E1661" s="2" t="s">
        <v>367</v>
      </c>
      <c r="F1661" s="2" t="s">
        <v>2687</v>
      </c>
      <c r="G1661" s="3">
        <v>2351</v>
      </c>
      <c r="H1661" s="3">
        <v>500</v>
      </c>
      <c r="I1661" s="71">
        <f>Exposure_Information[[#This Row],[Total  Insured Value]]+Exposure_Information[[#This Row],[Policy Deductible]]</f>
        <v>461000</v>
      </c>
      <c r="J1661" s="2">
        <v>18914</v>
      </c>
      <c r="K1661" s="3">
        <v>1</v>
      </c>
      <c r="L1661" s="2" t="s">
        <v>9</v>
      </c>
      <c r="M1661" s="2" t="s">
        <v>2688</v>
      </c>
      <c r="N1661" s="3" t="s">
        <v>2689</v>
      </c>
      <c r="O1661" s="2" t="s">
        <v>2690</v>
      </c>
      <c r="P1661" s="2" t="s">
        <v>133</v>
      </c>
      <c r="Q1661" s="3">
        <v>3</v>
      </c>
      <c r="R1661" s="2" t="s">
        <v>248</v>
      </c>
      <c r="S1661" s="3">
        <v>44</v>
      </c>
      <c r="T1661" s="2" t="s">
        <v>10</v>
      </c>
      <c r="U1661" s="3">
        <v>41.718769000000002</v>
      </c>
      <c r="V1661" s="2" t="s">
        <v>10835</v>
      </c>
      <c r="W1661" s="2" t="s">
        <v>149</v>
      </c>
      <c r="X1661" s="3">
        <v>1</v>
      </c>
      <c r="Y1661" s="3" t="str">
        <f>_xlfn.CONCAT(Exposure_Information[[#This Row],[Building Construction Code]]," - ",Exposure_Information[[#This Row],[Type of building construction]])</f>
        <v>RMS - 1</v>
      </c>
      <c r="Z1661" s="3">
        <v>0</v>
      </c>
      <c r="AA1661" s="2">
        <v>1920</v>
      </c>
      <c r="AB1661" s="2" t="s">
        <v>11</v>
      </c>
      <c r="AC1661" s="2">
        <v>1</v>
      </c>
      <c r="AD1661" s="2" t="str">
        <f>_xlfn.CONCAT(Exposure_Information[[#This Row],[Occupany Code]]," - ",Exposure_Information[[#This Row],[Type of building occupancy]])</f>
        <v>ATC - 1</v>
      </c>
      <c r="AE1661" s="5">
        <v>460500</v>
      </c>
      <c r="AF1661" s="5">
        <v>0</v>
      </c>
      <c r="AG1661" s="5">
        <v>0</v>
      </c>
      <c r="AH1661" s="5">
        <f>SUM(Exposure_Information[[#This Row],[Building Coverage Value]:[Business interruption value]])</f>
        <v>460500</v>
      </c>
      <c r="AI1661" s="5">
        <f>SUM(Exposure_Information[[#This Row],[Building Coverage Value]:[Contents Coverage Value]])</f>
        <v>460500</v>
      </c>
      <c r="AJ1661" s="26"/>
    </row>
    <row r="1662" spans="1:36" ht="26" x14ac:dyDescent="0.3">
      <c r="A1662" s="2" t="s">
        <v>148</v>
      </c>
      <c r="B1662" s="2" t="s">
        <v>156</v>
      </c>
      <c r="C1662" s="2" t="s">
        <v>325</v>
      </c>
      <c r="D1662" s="2">
        <v>18691</v>
      </c>
      <c r="E1662" s="2" t="s">
        <v>367</v>
      </c>
      <c r="F1662" s="2" t="s">
        <v>3759</v>
      </c>
      <c r="G1662" s="3">
        <v>1550</v>
      </c>
      <c r="H1662" s="3">
        <v>2500</v>
      </c>
      <c r="I1662" s="71">
        <f>Exposure_Information[[#This Row],[Total  Insured Value]]+Exposure_Information[[#This Row],[Policy Deductible]]</f>
        <v>462500</v>
      </c>
      <c r="J1662" s="2">
        <v>21795</v>
      </c>
      <c r="K1662" s="3">
        <v>1</v>
      </c>
      <c r="L1662" s="2" t="s">
        <v>9</v>
      </c>
      <c r="M1662" s="2" t="s">
        <v>3760</v>
      </c>
      <c r="N1662" s="3" t="s">
        <v>3761</v>
      </c>
      <c r="O1662" s="2" t="s">
        <v>931</v>
      </c>
      <c r="P1662" s="2" t="s">
        <v>155</v>
      </c>
      <c r="Q1662" s="3">
        <v>1</v>
      </c>
      <c r="R1662" s="2" t="s">
        <v>70</v>
      </c>
      <c r="S1662" s="3">
        <v>9</v>
      </c>
      <c r="T1662" s="2" t="s">
        <v>10</v>
      </c>
      <c r="U1662" s="3">
        <v>41.210635000000003</v>
      </c>
      <c r="V1662" s="2" t="s">
        <v>10835</v>
      </c>
      <c r="W1662" s="2" t="s">
        <v>149</v>
      </c>
      <c r="X1662" s="3">
        <v>1</v>
      </c>
      <c r="Y1662" s="3" t="str">
        <f>_xlfn.CONCAT(Exposure_Information[[#This Row],[Building Construction Code]]," - ",Exposure_Information[[#This Row],[Type of building construction]])</f>
        <v>RMS - 1</v>
      </c>
      <c r="Z1662" s="3">
        <v>0</v>
      </c>
      <c r="AA1662" s="2">
        <v>1925</v>
      </c>
      <c r="AB1662" s="2" t="s">
        <v>11</v>
      </c>
      <c r="AC1662" s="2">
        <v>1</v>
      </c>
      <c r="AD1662" s="2" t="str">
        <f>_xlfn.CONCAT(Exposure_Information[[#This Row],[Occupany Code]]," - ",Exposure_Information[[#This Row],[Type of building occupancy]])</f>
        <v>ATC - 1</v>
      </c>
      <c r="AE1662" s="5">
        <v>450000</v>
      </c>
      <c r="AF1662" s="5">
        <v>10000</v>
      </c>
      <c r="AG1662" s="5">
        <v>0</v>
      </c>
      <c r="AH1662" s="5">
        <f>SUM(Exposure_Information[[#This Row],[Building Coverage Value]:[Business interruption value]])</f>
        <v>460000</v>
      </c>
      <c r="AI1662" s="5">
        <f>SUM(Exposure_Information[[#This Row],[Building Coverage Value]:[Contents Coverage Value]])</f>
        <v>460000</v>
      </c>
      <c r="AJ1662" s="26"/>
    </row>
    <row r="1663" spans="1:36" x14ac:dyDescent="0.3">
      <c r="A1663" s="2" t="s">
        <v>148</v>
      </c>
      <c r="B1663" s="2" t="s">
        <v>156</v>
      </c>
      <c r="C1663" s="2" t="s">
        <v>325</v>
      </c>
      <c r="D1663" s="2">
        <v>115335</v>
      </c>
      <c r="E1663" s="2" t="s">
        <v>4697</v>
      </c>
      <c r="F1663" s="2" t="s">
        <v>8862</v>
      </c>
      <c r="G1663" s="3">
        <v>1027</v>
      </c>
      <c r="H1663" s="3">
        <v>500</v>
      </c>
      <c r="I1663" s="71">
        <f>Exposure_Information[[#This Row],[Total  Insured Value]]+Exposure_Information[[#This Row],[Policy Deductible]]</f>
        <v>460350</v>
      </c>
      <c r="J1663" s="2">
        <v>118465</v>
      </c>
      <c r="K1663" s="3">
        <v>1</v>
      </c>
      <c r="L1663" s="2" t="s">
        <v>9</v>
      </c>
      <c r="M1663" s="2" t="s">
        <v>8863</v>
      </c>
      <c r="N1663" s="3" t="s">
        <v>8864</v>
      </c>
      <c r="O1663" s="2" t="s">
        <v>77</v>
      </c>
      <c r="P1663" s="2" t="s">
        <v>224</v>
      </c>
      <c r="Q1663" s="3">
        <v>21</v>
      </c>
      <c r="R1663" s="2" t="s">
        <v>127</v>
      </c>
      <c r="S1663" s="3">
        <v>25</v>
      </c>
      <c r="T1663" s="2" t="s">
        <v>10</v>
      </c>
      <c r="U1663" s="3">
        <v>42.079819000000001</v>
      </c>
      <c r="V1663" s="2" t="s">
        <v>10835</v>
      </c>
      <c r="W1663" s="2" t="s">
        <v>149</v>
      </c>
      <c r="X1663" s="3">
        <v>1</v>
      </c>
      <c r="Y1663" s="3" t="str">
        <f>_xlfn.CONCAT(Exposure_Information[[#This Row],[Building Construction Code]]," - ",Exposure_Information[[#This Row],[Type of building construction]])</f>
        <v>RMS - 1</v>
      </c>
      <c r="Z1663" s="3">
        <v>0</v>
      </c>
      <c r="AA1663" s="2">
        <v>1930</v>
      </c>
      <c r="AB1663" s="2" t="s">
        <v>11</v>
      </c>
      <c r="AC1663" s="2">
        <v>1</v>
      </c>
      <c r="AD1663" s="2" t="str">
        <f>_xlfn.CONCAT(Exposure_Information[[#This Row],[Occupany Code]]," - ",Exposure_Information[[#This Row],[Type of building occupancy]])</f>
        <v>ATC - 1</v>
      </c>
      <c r="AE1663" s="5">
        <v>270500</v>
      </c>
      <c r="AF1663" s="5">
        <v>135250</v>
      </c>
      <c r="AG1663" s="5">
        <v>54100</v>
      </c>
      <c r="AH1663" s="5">
        <f>SUM(Exposure_Information[[#This Row],[Building Coverage Value]:[Business interruption value]])</f>
        <v>459850</v>
      </c>
      <c r="AI1663" s="5">
        <f>SUM(Exposure_Information[[#This Row],[Building Coverage Value]:[Contents Coverage Value]])</f>
        <v>405750</v>
      </c>
      <c r="AJ1663" s="26"/>
    </row>
    <row r="1664" spans="1:36" ht="39" x14ac:dyDescent="0.3">
      <c r="A1664" s="2" t="s">
        <v>148</v>
      </c>
      <c r="B1664" s="2" t="s">
        <v>156</v>
      </c>
      <c r="C1664" s="2" t="s">
        <v>325</v>
      </c>
      <c r="D1664" s="2">
        <v>16734</v>
      </c>
      <c r="E1664" s="2" t="s">
        <v>367</v>
      </c>
      <c r="F1664" s="2" t="s">
        <v>3164</v>
      </c>
      <c r="G1664" s="3">
        <v>1893</v>
      </c>
      <c r="H1664" s="3">
        <v>1000</v>
      </c>
      <c r="I1664" s="71">
        <f>Exposure_Information[[#This Row],[Total  Insured Value]]+Exposure_Information[[#This Row],[Policy Deductible]]</f>
        <v>460500</v>
      </c>
      <c r="J1664" s="2">
        <v>19801</v>
      </c>
      <c r="K1664" s="3">
        <v>1</v>
      </c>
      <c r="L1664" s="2" t="s">
        <v>9</v>
      </c>
      <c r="M1664" s="2" t="s">
        <v>3165</v>
      </c>
      <c r="N1664" s="3" t="s">
        <v>3166</v>
      </c>
      <c r="O1664" s="2" t="s">
        <v>474</v>
      </c>
      <c r="P1664" s="2" t="s">
        <v>171</v>
      </c>
      <c r="Q1664" s="3">
        <v>27</v>
      </c>
      <c r="R1664" s="2" t="s">
        <v>127</v>
      </c>
      <c r="S1664" s="3">
        <v>25</v>
      </c>
      <c r="T1664" s="2" t="s">
        <v>10</v>
      </c>
      <c r="U1664" s="3">
        <v>42.253638000000002</v>
      </c>
      <c r="V1664" s="2" t="s">
        <v>10835</v>
      </c>
      <c r="W1664" s="2" t="s">
        <v>149</v>
      </c>
      <c r="X1664" s="3">
        <v>1</v>
      </c>
      <c r="Y1664" s="3" t="str">
        <f>_xlfn.CONCAT(Exposure_Information[[#This Row],[Building Construction Code]]," - ",Exposure_Information[[#This Row],[Type of building construction]])</f>
        <v>RMS - 1</v>
      </c>
      <c r="Z1664" s="3">
        <v>0</v>
      </c>
      <c r="AA1664" s="2">
        <v>1890</v>
      </c>
      <c r="AB1664" s="2" t="s">
        <v>11</v>
      </c>
      <c r="AC1664" s="2">
        <v>1</v>
      </c>
      <c r="AD1664" s="2" t="str">
        <f>_xlfn.CONCAT(Exposure_Information[[#This Row],[Occupany Code]]," - ",Exposure_Information[[#This Row],[Type of building occupancy]])</f>
        <v>ATC - 1</v>
      </c>
      <c r="AE1664" s="5">
        <v>459500</v>
      </c>
      <c r="AF1664" s="5">
        <v>0</v>
      </c>
      <c r="AG1664" s="5">
        <v>0</v>
      </c>
      <c r="AH1664" s="5">
        <f>SUM(Exposure_Information[[#This Row],[Building Coverage Value]:[Business interruption value]])</f>
        <v>459500</v>
      </c>
      <c r="AI1664" s="5">
        <f>SUM(Exposure_Information[[#This Row],[Building Coverage Value]:[Contents Coverage Value]])</f>
        <v>459500</v>
      </c>
      <c r="AJ1664" s="26"/>
    </row>
    <row r="1665" spans="1:36" ht="26" x14ac:dyDescent="0.3">
      <c r="A1665" s="2" t="s">
        <v>148</v>
      </c>
      <c r="B1665" s="2" t="s">
        <v>156</v>
      </c>
      <c r="C1665" s="2" t="s">
        <v>325</v>
      </c>
      <c r="D1665" s="2">
        <v>6824</v>
      </c>
      <c r="E1665" s="2" t="s">
        <v>326</v>
      </c>
      <c r="F1665" s="2" t="s">
        <v>1676</v>
      </c>
      <c r="G1665" s="3">
        <v>475</v>
      </c>
      <c r="H1665" s="3">
        <v>500</v>
      </c>
      <c r="I1665" s="71">
        <f>Exposure_Information[[#This Row],[Total  Insured Value]]+Exposure_Information[[#This Row],[Policy Deductible]]</f>
        <v>20500</v>
      </c>
      <c r="J1665" s="2">
        <v>9123</v>
      </c>
      <c r="K1665" s="3">
        <v>1</v>
      </c>
      <c r="L1665" s="2" t="s">
        <v>9</v>
      </c>
      <c r="M1665" s="2" t="s">
        <v>1677</v>
      </c>
      <c r="N1665" s="2" t="s">
        <v>1678</v>
      </c>
      <c r="O1665" s="2" t="s">
        <v>1679</v>
      </c>
      <c r="P1665" s="2" t="s">
        <v>90</v>
      </c>
      <c r="Q1665" s="3">
        <v>17</v>
      </c>
      <c r="R1665" s="2" t="s">
        <v>127</v>
      </c>
      <c r="S1665" s="3">
        <v>25</v>
      </c>
      <c r="T1665" s="2" t="s">
        <v>10</v>
      </c>
      <c r="U1665" s="3">
        <v>42.611714999999997</v>
      </c>
      <c r="V1665" s="2" t="s">
        <v>10835</v>
      </c>
      <c r="W1665" s="2" t="s">
        <v>149</v>
      </c>
      <c r="X1665" s="3">
        <v>2</v>
      </c>
      <c r="Y1665" s="3" t="str">
        <f>_xlfn.CONCAT(Exposure_Information[[#This Row],[Building Construction Code]]," - ",Exposure_Information[[#This Row],[Type of building construction]])</f>
        <v>RMS - 2</v>
      </c>
      <c r="Z1665" s="3">
        <v>0</v>
      </c>
      <c r="AA1665" s="2">
        <v>1986</v>
      </c>
      <c r="AB1665" s="2" t="s">
        <v>11</v>
      </c>
      <c r="AC1665" s="2">
        <v>37</v>
      </c>
      <c r="AD1665" s="2" t="str">
        <f>_xlfn.CONCAT(Exposure_Information[[#This Row],[Occupany Code]]," - ",Exposure_Information[[#This Row],[Type of building occupancy]])</f>
        <v>ATC - 37</v>
      </c>
      <c r="AE1665" s="5">
        <v>0</v>
      </c>
      <c r="AF1665" s="5">
        <v>20000</v>
      </c>
      <c r="AG1665" s="5">
        <v>0</v>
      </c>
      <c r="AH1665" s="5">
        <f>SUM(Exposure_Information[[#This Row],[Building Coverage Value]:[Business interruption value]])</f>
        <v>20000</v>
      </c>
      <c r="AI1665" s="5">
        <f>SUM(Exposure_Information[[#This Row],[Building Coverage Value]:[Contents Coverage Value]])</f>
        <v>20000</v>
      </c>
      <c r="AJ1665" s="26"/>
    </row>
    <row r="1666" spans="1:36" ht="26" x14ac:dyDescent="0.3">
      <c r="A1666" s="2" t="s">
        <v>148</v>
      </c>
      <c r="B1666" s="2" t="s">
        <v>156</v>
      </c>
      <c r="C1666" s="2" t="s">
        <v>325</v>
      </c>
      <c r="D1666" s="2">
        <v>11300</v>
      </c>
      <c r="E1666" s="2" t="s">
        <v>367</v>
      </c>
      <c r="F1666" s="2" t="s">
        <v>3559</v>
      </c>
      <c r="G1666" s="3">
        <v>998.6099853515625</v>
      </c>
      <c r="H1666" s="3">
        <v>250</v>
      </c>
      <c r="I1666" s="71">
        <f>Exposure_Information[[#This Row],[Total  Insured Value]]+Exposure_Information[[#This Row],[Policy Deductible]]</f>
        <v>459250</v>
      </c>
      <c r="J1666" s="2">
        <v>14183</v>
      </c>
      <c r="K1666" s="3">
        <v>1</v>
      </c>
      <c r="L1666" s="2" t="s">
        <v>9</v>
      </c>
      <c r="M1666" s="2" t="s">
        <v>3560</v>
      </c>
      <c r="N1666" s="3" t="s">
        <v>3561</v>
      </c>
      <c r="O1666" s="2" t="s">
        <v>96</v>
      </c>
      <c r="P1666" s="2" t="s">
        <v>80</v>
      </c>
      <c r="Q1666" s="3">
        <v>47</v>
      </c>
      <c r="R1666" s="2" t="s">
        <v>25</v>
      </c>
      <c r="S1666" s="3">
        <v>36</v>
      </c>
      <c r="T1666" s="2" t="s">
        <v>10</v>
      </c>
      <c r="U1666" s="3">
        <v>40.629995999999998</v>
      </c>
      <c r="V1666" s="2" t="s">
        <v>10835</v>
      </c>
      <c r="W1666" s="2" t="s">
        <v>149</v>
      </c>
      <c r="X1666" s="3">
        <v>2</v>
      </c>
      <c r="Y1666" s="3" t="str">
        <f>_xlfn.CONCAT(Exposure_Information[[#This Row],[Building Construction Code]]," - ",Exposure_Information[[#This Row],[Type of building construction]])</f>
        <v>RMS - 2</v>
      </c>
      <c r="Z1666" s="3">
        <v>0</v>
      </c>
      <c r="AA1666" s="2">
        <v>1969</v>
      </c>
      <c r="AB1666" s="2" t="s">
        <v>11</v>
      </c>
      <c r="AC1666" s="2">
        <v>1</v>
      </c>
      <c r="AD1666" s="2" t="str">
        <f>_xlfn.CONCAT(Exposure_Information[[#This Row],[Occupany Code]]," - ",Exposure_Information[[#This Row],[Type of building occupancy]])</f>
        <v>ATC - 1</v>
      </c>
      <c r="AE1666" s="5">
        <v>459000</v>
      </c>
      <c r="AF1666" s="5">
        <v>0</v>
      </c>
      <c r="AG1666" s="5">
        <v>0</v>
      </c>
      <c r="AH1666" s="5">
        <f>SUM(Exposure_Information[[#This Row],[Building Coverage Value]:[Business interruption value]])</f>
        <v>459000</v>
      </c>
      <c r="AI1666" s="5">
        <f>SUM(Exposure_Information[[#This Row],[Building Coverage Value]:[Contents Coverage Value]])</f>
        <v>459000</v>
      </c>
      <c r="AJ1666" s="26"/>
    </row>
    <row r="1667" spans="1:36" ht="26" x14ac:dyDescent="0.3">
      <c r="A1667" s="2" t="s">
        <v>148</v>
      </c>
      <c r="B1667" s="2" t="s">
        <v>156</v>
      </c>
      <c r="C1667" s="2" t="s">
        <v>325</v>
      </c>
      <c r="D1667" s="2">
        <v>16498</v>
      </c>
      <c r="E1667" s="2" t="s">
        <v>367</v>
      </c>
      <c r="F1667" s="2" t="s">
        <v>5772</v>
      </c>
      <c r="G1667" s="3">
        <v>1369</v>
      </c>
      <c r="H1667" s="3">
        <v>500</v>
      </c>
      <c r="I1667" s="71">
        <f>Exposure_Information[[#This Row],[Total  Insured Value]]+Exposure_Information[[#This Row],[Policy Deductible]]</f>
        <v>459500</v>
      </c>
      <c r="J1667" s="2">
        <v>19564</v>
      </c>
      <c r="K1667" s="3">
        <v>1</v>
      </c>
      <c r="L1667" s="2" t="s">
        <v>9</v>
      </c>
      <c r="M1667" s="2" t="s">
        <v>5773</v>
      </c>
      <c r="N1667" s="3" t="s">
        <v>5774</v>
      </c>
      <c r="O1667" s="2" t="s">
        <v>1903</v>
      </c>
      <c r="P1667" s="2" t="s">
        <v>231</v>
      </c>
      <c r="Q1667" s="3">
        <v>13</v>
      </c>
      <c r="R1667" s="2" t="s">
        <v>127</v>
      </c>
      <c r="S1667" s="3">
        <v>25</v>
      </c>
      <c r="T1667" s="2" t="s">
        <v>10</v>
      </c>
      <c r="U1667" s="3">
        <v>42.210715999999998</v>
      </c>
      <c r="V1667" s="2" t="s">
        <v>10835</v>
      </c>
      <c r="W1667" s="2" t="s">
        <v>149</v>
      </c>
      <c r="X1667" s="3">
        <v>1</v>
      </c>
      <c r="Y1667" s="3" t="str">
        <f>_xlfn.CONCAT(Exposure_Information[[#This Row],[Building Construction Code]]," - ",Exposure_Information[[#This Row],[Type of building construction]])</f>
        <v>RMS - 1</v>
      </c>
      <c r="Z1667" s="3">
        <v>0</v>
      </c>
      <c r="AA1667" s="2">
        <v>1930</v>
      </c>
      <c r="AB1667" s="2" t="s">
        <v>11</v>
      </c>
      <c r="AC1667" s="2">
        <v>1</v>
      </c>
      <c r="AD1667" s="2" t="str">
        <f>_xlfn.CONCAT(Exposure_Information[[#This Row],[Occupany Code]]," - ",Exposure_Information[[#This Row],[Type of building occupancy]])</f>
        <v>ATC - 1</v>
      </c>
      <c r="AE1667" s="5">
        <v>459000</v>
      </c>
      <c r="AF1667" s="5">
        <v>0</v>
      </c>
      <c r="AG1667" s="5">
        <v>0</v>
      </c>
      <c r="AH1667" s="5">
        <f>SUM(Exposure_Information[[#This Row],[Building Coverage Value]:[Business interruption value]])</f>
        <v>459000</v>
      </c>
      <c r="AI1667" s="5">
        <f>SUM(Exposure_Information[[#This Row],[Building Coverage Value]:[Contents Coverage Value]])</f>
        <v>459000</v>
      </c>
      <c r="AJ1667" s="26"/>
    </row>
    <row r="1668" spans="1:36" ht="26" x14ac:dyDescent="0.3">
      <c r="A1668" s="2" t="s">
        <v>148</v>
      </c>
      <c r="B1668" s="2" t="s">
        <v>156</v>
      </c>
      <c r="C1668" s="2" t="s">
        <v>325</v>
      </c>
      <c r="D1668" s="2">
        <v>113273</v>
      </c>
      <c r="E1668" s="2" t="s">
        <v>4697</v>
      </c>
      <c r="F1668" s="2" t="s">
        <v>7328</v>
      </c>
      <c r="G1668" s="3">
        <v>750</v>
      </c>
      <c r="H1668" s="3">
        <v>500</v>
      </c>
      <c r="I1668" s="71">
        <f>Exposure_Information[[#This Row],[Total  Insured Value]]+Exposure_Information[[#This Row],[Policy Deductible]]</f>
        <v>459350</v>
      </c>
      <c r="J1668" s="2">
        <v>116403</v>
      </c>
      <c r="K1668" s="3">
        <v>1</v>
      </c>
      <c r="L1668" s="2" t="s">
        <v>9</v>
      </c>
      <c r="M1668" s="2" t="s">
        <v>7329</v>
      </c>
      <c r="N1668" s="3" t="s">
        <v>7330</v>
      </c>
      <c r="O1668" s="2" t="s">
        <v>921</v>
      </c>
      <c r="P1668" s="2" t="s">
        <v>224</v>
      </c>
      <c r="Q1668" s="3">
        <v>21</v>
      </c>
      <c r="R1668" s="2" t="s">
        <v>127</v>
      </c>
      <c r="S1668" s="3">
        <v>25</v>
      </c>
      <c r="T1668" s="2" t="s">
        <v>10</v>
      </c>
      <c r="U1668" s="3">
        <v>42.214409000000003</v>
      </c>
      <c r="V1668" s="2" t="s">
        <v>10835</v>
      </c>
      <c r="W1668" s="2" t="s">
        <v>149</v>
      </c>
      <c r="X1668" s="3">
        <v>1</v>
      </c>
      <c r="Y1668" s="3" t="str">
        <f>_xlfn.CONCAT(Exposure_Information[[#This Row],[Building Construction Code]]," - ",Exposure_Information[[#This Row],[Type of building construction]])</f>
        <v>RMS - 1</v>
      </c>
      <c r="Z1668" s="3">
        <v>0</v>
      </c>
      <c r="AA1668" s="2">
        <v>1935</v>
      </c>
      <c r="AB1668" s="2" t="s">
        <v>11</v>
      </c>
      <c r="AC1668" s="2">
        <v>1</v>
      </c>
      <c r="AD1668" s="2" t="str">
        <f>_xlfn.CONCAT(Exposure_Information[[#This Row],[Occupany Code]]," - ",Exposure_Information[[#This Row],[Type of building occupancy]])</f>
        <v>ATC - 1</v>
      </c>
      <c r="AE1668" s="5">
        <v>241500</v>
      </c>
      <c r="AF1668" s="5">
        <v>169050</v>
      </c>
      <c r="AG1668" s="5">
        <v>48300</v>
      </c>
      <c r="AH1668" s="5">
        <f>SUM(Exposure_Information[[#This Row],[Building Coverage Value]:[Business interruption value]])</f>
        <v>458850</v>
      </c>
      <c r="AI1668" s="5">
        <f>SUM(Exposure_Information[[#This Row],[Building Coverage Value]:[Contents Coverage Value]])</f>
        <v>410550</v>
      </c>
      <c r="AJ1668" s="26"/>
    </row>
    <row r="1669" spans="1:36" ht="26" x14ac:dyDescent="0.3">
      <c r="A1669" s="2" t="s">
        <v>148</v>
      </c>
      <c r="B1669" s="2" t="s">
        <v>156</v>
      </c>
      <c r="C1669" s="2" t="s">
        <v>325</v>
      </c>
      <c r="D1669" s="2">
        <v>6823</v>
      </c>
      <c r="E1669" s="2" t="s">
        <v>326</v>
      </c>
      <c r="F1669" s="2" t="s">
        <v>2317</v>
      </c>
      <c r="G1669" s="3">
        <v>2109</v>
      </c>
      <c r="H1669" s="3">
        <v>500</v>
      </c>
      <c r="I1669" s="71">
        <f>Exposure_Information[[#This Row],[Total  Insured Value]]+Exposure_Information[[#This Row],[Policy Deductible]]</f>
        <v>328500</v>
      </c>
      <c r="J1669" s="2">
        <v>9122</v>
      </c>
      <c r="K1669" s="3">
        <v>1</v>
      </c>
      <c r="L1669" s="2" t="s">
        <v>9</v>
      </c>
      <c r="M1669" s="2" t="s">
        <v>2318</v>
      </c>
      <c r="N1669" s="3" t="s">
        <v>2319</v>
      </c>
      <c r="O1669" s="2" t="s">
        <v>282</v>
      </c>
      <c r="P1669" s="2" t="s">
        <v>90</v>
      </c>
      <c r="Q1669" s="3">
        <v>17</v>
      </c>
      <c r="R1669" s="2" t="s">
        <v>127</v>
      </c>
      <c r="S1669" s="3">
        <v>25</v>
      </c>
      <c r="T1669" s="2" t="s">
        <v>10</v>
      </c>
      <c r="U1669" s="3">
        <v>42.386398</v>
      </c>
      <c r="V1669" s="2" t="s">
        <v>10835</v>
      </c>
      <c r="W1669" s="2" t="s">
        <v>149</v>
      </c>
      <c r="X1669" s="3">
        <v>1</v>
      </c>
      <c r="Y1669" s="3" t="str">
        <f>_xlfn.CONCAT(Exposure_Information[[#This Row],[Building Construction Code]]," - ",Exposure_Information[[#This Row],[Type of building construction]])</f>
        <v>RMS - 1</v>
      </c>
      <c r="Z1669" s="3">
        <v>0</v>
      </c>
      <c r="AA1669" s="2">
        <v>1990</v>
      </c>
      <c r="AB1669" s="2" t="s">
        <v>11</v>
      </c>
      <c r="AC1669" s="2">
        <v>37</v>
      </c>
      <c r="AD1669" s="2" t="str">
        <f>_xlfn.CONCAT(Exposure_Information[[#This Row],[Occupany Code]]," - ",Exposure_Information[[#This Row],[Type of building occupancy]])</f>
        <v>ATC - 37</v>
      </c>
      <c r="AE1669" s="5">
        <v>328000</v>
      </c>
      <c r="AF1669" s="5">
        <v>0</v>
      </c>
      <c r="AG1669" s="5">
        <v>0</v>
      </c>
      <c r="AH1669" s="5">
        <f>SUM(Exposure_Information[[#This Row],[Building Coverage Value]:[Business interruption value]])</f>
        <v>328000</v>
      </c>
      <c r="AI1669" s="5">
        <f>SUM(Exposure_Information[[#This Row],[Building Coverage Value]:[Contents Coverage Value]])</f>
        <v>328000</v>
      </c>
      <c r="AJ1669" s="26"/>
    </row>
    <row r="1670" spans="1:36" ht="39" x14ac:dyDescent="0.3">
      <c r="A1670" s="2" t="s">
        <v>148</v>
      </c>
      <c r="B1670" s="2" t="s">
        <v>156</v>
      </c>
      <c r="C1670" s="2" t="s">
        <v>325</v>
      </c>
      <c r="D1670" s="2">
        <v>17609</v>
      </c>
      <c r="E1670" s="2" t="s">
        <v>367</v>
      </c>
      <c r="F1670" s="2" t="s">
        <v>3447</v>
      </c>
      <c r="G1670" s="3">
        <v>1074</v>
      </c>
      <c r="H1670" s="3">
        <v>2500</v>
      </c>
      <c r="I1670" s="71">
        <f>Exposure_Information[[#This Row],[Total  Insured Value]]+Exposure_Information[[#This Row],[Policy Deductible]]</f>
        <v>460500</v>
      </c>
      <c r="J1670" s="2">
        <v>20696</v>
      </c>
      <c r="K1670" s="3">
        <v>1</v>
      </c>
      <c r="L1670" s="2" t="s">
        <v>9</v>
      </c>
      <c r="M1670" s="2" t="s">
        <v>3448</v>
      </c>
      <c r="N1670" s="3" t="s">
        <v>3449</v>
      </c>
      <c r="O1670" s="2" t="s">
        <v>3450</v>
      </c>
      <c r="P1670" s="2" t="s">
        <v>69</v>
      </c>
      <c r="Q1670" s="3">
        <v>3</v>
      </c>
      <c r="R1670" s="2" t="s">
        <v>70</v>
      </c>
      <c r="S1670" s="3">
        <v>9</v>
      </c>
      <c r="T1670" s="2" t="s">
        <v>10</v>
      </c>
      <c r="U1670" s="3">
        <v>41.728613000000003</v>
      </c>
      <c r="V1670" s="2" t="s">
        <v>10835</v>
      </c>
      <c r="W1670" s="2" t="s">
        <v>149</v>
      </c>
      <c r="X1670" s="3">
        <v>1</v>
      </c>
      <c r="Y1670" s="3" t="str">
        <f>_xlfn.CONCAT(Exposure_Information[[#This Row],[Building Construction Code]]," - ",Exposure_Information[[#This Row],[Type of building construction]])</f>
        <v>RMS - 1</v>
      </c>
      <c r="Z1670" s="3">
        <v>0</v>
      </c>
      <c r="AA1670" s="2">
        <v>1965</v>
      </c>
      <c r="AB1670" s="2" t="s">
        <v>11</v>
      </c>
      <c r="AC1670" s="2">
        <v>1</v>
      </c>
      <c r="AD1670" s="2" t="str">
        <f>_xlfn.CONCAT(Exposure_Information[[#This Row],[Occupany Code]]," - ",Exposure_Information[[#This Row],[Type of building occupancy]])</f>
        <v>ATC - 1</v>
      </c>
      <c r="AE1670" s="5">
        <v>418500</v>
      </c>
      <c r="AF1670" s="5">
        <v>0</v>
      </c>
      <c r="AG1670" s="5">
        <v>39500</v>
      </c>
      <c r="AH1670" s="5">
        <f>SUM(Exposure_Information[[#This Row],[Building Coverage Value]:[Business interruption value]])</f>
        <v>458000</v>
      </c>
      <c r="AI1670" s="5">
        <f>SUM(Exposure_Information[[#This Row],[Building Coverage Value]:[Contents Coverage Value]])</f>
        <v>418500</v>
      </c>
      <c r="AJ1670" s="26"/>
    </row>
    <row r="1671" spans="1:36" ht="26" x14ac:dyDescent="0.3">
      <c r="A1671" s="2" t="s">
        <v>148</v>
      </c>
      <c r="B1671" s="2" t="s">
        <v>156</v>
      </c>
      <c r="C1671" s="2" t="s">
        <v>325</v>
      </c>
      <c r="D1671" s="2">
        <v>102566</v>
      </c>
      <c r="E1671" s="2" t="s">
        <v>4697</v>
      </c>
      <c r="F1671" s="2" t="s">
        <v>6293</v>
      </c>
      <c r="G1671" s="3">
        <v>804</v>
      </c>
      <c r="H1671" s="3">
        <v>500</v>
      </c>
      <c r="I1671" s="71">
        <f>Exposure_Information[[#This Row],[Total  Insured Value]]+Exposure_Information[[#This Row],[Policy Deductible]]</f>
        <v>458400</v>
      </c>
      <c r="J1671" s="2">
        <v>105696</v>
      </c>
      <c r="K1671" s="3">
        <v>1</v>
      </c>
      <c r="L1671" s="2" t="s">
        <v>9</v>
      </c>
      <c r="M1671" s="2" t="s">
        <v>6294</v>
      </c>
      <c r="N1671" s="3" t="s">
        <v>6295</v>
      </c>
      <c r="O1671" s="2" t="s">
        <v>4561</v>
      </c>
      <c r="P1671" s="2" t="s">
        <v>4562</v>
      </c>
      <c r="Q1671" s="3">
        <v>13</v>
      </c>
      <c r="R1671" s="2" t="s">
        <v>70</v>
      </c>
      <c r="S1671" s="3">
        <v>9</v>
      </c>
      <c r="T1671" s="2" t="s">
        <v>10</v>
      </c>
      <c r="U1671" s="3">
        <v>41.850681000000002</v>
      </c>
      <c r="V1671" s="2" t="s">
        <v>10835</v>
      </c>
      <c r="W1671" s="2" t="s">
        <v>149</v>
      </c>
      <c r="X1671" s="3">
        <v>1</v>
      </c>
      <c r="Y1671" s="3" t="str">
        <f>_xlfn.CONCAT(Exposure_Information[[#This Row],[Building Construction Code]]," - ",Exposure_Information[[#This Row],[Type of building construction]])</f>
        <v>RMS - 1</v>
      </c>
      <c r="Z1671" s="3">
        <v>0</v>
      </c>
      <c r="AA1671" s="2">
        <v>1962</v>
      </c>
      <c r="AB1671" s="2" t="s">
        <v>11</v>
      </c>
      <c r="AC1671" s="2">
        <v>1</v>
      </c>
      <c r="AD1671" s="2" t="str">
        <f>_xlfn.CONCAT(Exposure_Information[[#This Row],[Occupany Code]]," - ",Exposure_Information[[#This Row],[Type of building occupancy]])</f>
        <v>ATC - 1</v>
      </c>
      <c r="AE1671" s="5">
        <v>241000</v>
      </c>
      <c r="AF1671" s="5">
        <v>168700</v>
      </c>
      <c r="AG1671" s="5">
        <v>48200</v>
      </c>
      <c r="AH1671" s="5">
        <f>SUM(Exposure_Information[[#This Row],[Building Coverage Value]:[Business interruption value]])</f>
        <v>457900</v>
      </c>
      <c r="AI1671" s="5">
        <f>SUM(Exposure_Information[[#This Row],[Building Coverage Value]:[Contents Coverage Value]])</f>
        <v>409700</v>
      </c>
      <c r="AJ1671" s="26"/>
    </row>
    <row r="1672" spans="1:36" ht="39" x14ac:dyDescent="0.3">
      <c r="A1672" s="2" t="s">
        <v>148</v>
      </c>
      <c r="B1672" s="2" t="s">
        <v>156</v>
      </c>
      <c r="C1672" s="2" t="s">
        <v>325</v>
      </c>
      <c r="D1672" s="2">
        <v>116918</v>
      </c>
      <c r="E1672" s="2" t="s">
        <v>4697</v>
      </c>
      <c r="F1672" s="2" t="s">
        <v>10000</v>
      </c>
      <c r="G1672" s="3">
        <v>922</v>
      </c>
      <c r="H1672" s="3">
        <v>100</v>
      </c>
      <c r="I1672" s="71">
        <f>Exposure_Information[[#This Row],[Total  Insured Value]]+Exposure_Information[[#This Row],[Policy Deductible]]</f>
        <v>458000</v>
      </c>
      <c r="J1672" s="2">
        <v>120048</v>
      </c>
      <c r="K1672" s="3">
        <v>1</v>
      </c>
      <c r="L1672" s="2" t="s">
        <v>9</v>
      </c>
      <c r="M1672" s="2" t="s">
        <v>10001</v>
      </c>
      <c r="N1672" s="3" t="s">
        <v>10002</v>
      </c>
      <c r="O1672" s="2" t="s">
        <v>175</v>
      </c>
      <c r="P1672" s="2" t="s">
        <v>90</v>
      </c>
      <c r="Q1672" s="3">
        <v>17</v>
      </c>
      <c r="R1672" s="2" t="s">
        <v>127</v>
      </c>
      <c r="S1672" s="3">
        <v>25</v>
      </c>
      <c r="T1672" s="2" t="s">
        <v>10</v>
      </c>
      <c r="U1672" s="3">
        <v>42.336463999999999</v>
      </c>
      <c r="V1672" s="2" t="s">
        <v>10835</v>
      </c>
      <c r="W1672" s="2" t="s">
        <v>149</v>
      </c>
      <c r="X1672" s="3">
        <v>1</v>
      </c>
      <c r="Y1672" s="3" t="str">
        <f>_xlfn.CONCAT(Exposure_Information[[#This Row],[Building Construction Code]]," - ",Exposure_Information[[#This Row],[Type of building construction]])</f>
        <v>RMS - 1</v>
      </c>
      <c r="Z1672" s="3">
        <v>0</v>
      </c>
      <c r="AA1672" s="2">
        <v>1963</v>
      </c>
      <c r="AB1672" s="2" t="s">
        <v>11</v>
      </c>
      <c r="AC1672" s="2">
        <v>1</v>
      </c>
      <c r="AD1672" s="2" t="str">
        <f>_xlfn.CONCAT(Exposure_Information[[#This Row],[Occupany Code]]," - ",Exposure_Information[[#This Row],[Type of building occupancy]])</f>
        <v>ATC - 1</v>
      </c>
      <c r="AE1672" s="5">
        <v>241000</v>
      </c>
      <c r="AF1672" s="5">
        <v>168700</v>
      </c>
      <c r="AG1672" s="5">
        <v>48200</v>
      </c>
      <c r="AH1672" s="5">
        <f>SUM(Exposure_Information[[#This Row],[Building Coverage Value]:[Business interruption value]])</f>
        <v>457900</v>
      </c>
      <c r="AI1672" s="5">
        <f>SUM(Exposure_Information[[#This Row],[Building Coverage Value]:[Contents Coverage Value]])</f>
        <v>409700</v>
      </c>
      <c r="AJ1672" s="26"/>
    </row>
    <row r="1673" spans="1:36" ht="26" x14ac:dyDescent="0.3">
      <c r="A1673" s="2" t="s">
        <v>148</v>
      </c>
      <c r="B1673" s="2" t="s">
        <v>156</v>
      </c>
      <c r="C1673" s="2" t="s">
        <v>325</v>
      </c>
      <c r="D1673" s="2">
        <v>122437</v>
      </c>
      <c r="E1673" s="2" t="s">
        <v>4697</v>
      </c>
      <c r="F1673" s="2" t="s">
        <v>10173</v>
      </c>
      <c r="G1673" s="3">
        <v>876</v>
      </c>
      <c r="H1673" s="3">
        <v>500</v>
      </c>
      <c r="I1673" s="71">
        <f>Exposure_Information[[#This Row],[Total  Insured Value]]+Exposure_Information[[#This Row],[Policy Deductible]]</f>
        <v>457800</v>
      </c>
      <c r="J1673" s="2">
        <v>125567</v>
      </c>
      <c r="K1673" s="3">
        <v>1</v>
      </c>
      <c r="L1673" s="2" t="s">
        <v>9</v>
      </c>
      <c r="M1673" s="2" t="s">
        <v>10174</v>
      </c>
      <c r="N1673" s="3" t="s">
        <v>10175</v>
      </c>
      <c r="O1673" s="2" t="s">
        <v>1304</v>
      </c>
      <c r="P1673" s="2" t="s">
        <v>74</v>
      </c>
      <c r="Q1673" s="3">
        <v>9</v>
      </c>
      <c r="R1673" s="2" t="s">
        <v>127</v>
      </c>
      <c r="S1673" s="3">
        <v>25</v>
      </c>
      <c r="T1673" s="2" t="s">
        <v>10</v>
      </c>
      <c r="U1673" s="3">
        <v>42.674495999999998</v>
      </c>
      <c r="V1673" s="2" t="s">
        <v>10835</v>
      </c>
      <c r="W1673" s="2" t="s">
        <v>149</v>
      </c>
      <c r="X1673" s="3">
        <v>1</v>
      </c>
      <c r="Y1673" s="3" t="str">
        <f>_xlfn.CONCAT(Exposure_Information[[#This Row],[Building Construction Code]]," - ",Exposure_Information[[#This Row],[Type of building construction]])</f>
        <v>RMS - 1</v>
      </c>
      <c r="Z1673" s="3">
        <v>0</v>
      </c>
      <c r="AA1673" s="2">
        <v>1935</v>
      </c>
      <c r="AB1673" s="2" t="s">
        <v>11</v>
      </c>
      <c r="AC1673" s="2">
        <v>1</v>
      </c>
      <c r="AD1673" s="2" t="str">
        <f>_xlfn.CONCAT(Exposure_Information[[#This Row],[Occupany Code]]," - ",Exposure_Information[[#This Row],[Type of building occupancy]])</f>
        <v>ATC - 1</v>
      </c>
      <c r="AE1673" s="5">
        <v>269000</v>
      </c>
      <c r="AF1673" s="5">
        <v>134500</v>
      </c>
      <c r="AG1673" s="5">
        <v>53800</v>
      </c>
      <c r="AH1673" s="5">
        <f>SUM(Exposure_Information[[#This Row],[Building Coverage Value]:[Business interruption value]])</f>
        <v>457300</v>
      </c>
      <c r="AI1673" s="5">
        <f>SUM(Exposure_Information[[#This Row],[Building Coverage Value]:[Contents Coverage Value]])</f>
        <v>403500</v>
      </c>
      <c r="AJ1673" s="26"/>
    </row>
    <row r="1674" spans="1:36" x14ac:dyDescent="0.3">
      <c r="A1674" s="2" t="s">
        <v>148</v>
      </c>
      <c r="B1674" s="2" t="s">
        <v>156</v>
      </c>
      <c r="C1674" s="2" t="s">
        <v>325</v>
      </c>
      <c r="D1674" s="2">
        <v>6820</v>
      </c>
      <c r="E1674" s="2" t="s">
        <v>326</v>
      </c>
      <c r="F1674" s="2" t="s">
        <v>2522</v>
      </c>
      <c r="G1674" s="3">
        <v>1660</v>
      </c>
      <c r="H1674" s="3">
        <v>500</v>
      </c>
      <c r="I1674" s="71">
        <f>Exposure_Information[[#This Row],[Total  Insured Value]]+Exposure_Information[[#This Row],[Policy Deductible]]</f>
        <v>600500</v>
      </c>
      <c r="J1674" s="2">
        <v>9119</v>
      </c>
      <c r="K1674" s="3">
        <v>1</v>
      </c>
      <c r="L1674" s="2">
        <v>130</v>
      </c>
      <c r="M1674" s="2" t="s">
        <v>2523</v>
      </c>
      <c r="N1674" s="3" t="s">
        <v>2524</v>
      </c>
      <c r="O1674" s="2" t="s">
        <v>828</v>
      </c>
      <c r="P1674" s="2" t="s">
        <v>72</v>
      </c>
      <c r="Q1674" s="3">
        <v>25</v>
      </c>
      <c r="R1674" s="2" t="s">
        <v>127</v>
      </c>
      <c r="S1674" s="3">
        <v>25</v>
      </c>
      <c r="T1674" s="2" t="s">
        <v>10</v>
      </c>
      <c r="U1674" s="3">
        <v>42.412500000000001</v>
      </c>
      <c r="V1674" s="2" t="s">
        <v>10835</v>
      </c>
      <c r="W1674" s="2" t="s">
        <v>149</v>
      </c>
      <c r="X1674" s="3">
        <v>1</v>
      </c>
      <c r="Y1674" s="3" t="str">
        <f>_xlfn.CONCAT(Exposure_Information[[#This Row],[Building Construction Code]]," - ",Exposure_Information[[#This Row],[Type of building construction]])</f>
        <v>RMS - 1</v>
      </c>
      <c r="Z1674" s="3">
        <v>0</v>
      </c>
      <c r="AA1674" s="2">
        <v>2003</v>
      </c>
      <c r="AB1674" s="2" t="s">
        <v>11</v>
      </c>
      <c r="AC1674" s="2">
        <v>37</v>
      </c>
      <c r="AD1674" s="2" t="str">
        <f>_xlfn.CONCAT(Exposure_Information[[#This Row],[Occupany Code]]," - ",Exposure_Information[[#This Row],[Type of building occupancy]])</f>
        <v>ATC - 37</v>
      </c>
      <c r="AE1674" s="5">
        <v>600000</v>
      </c>
      <c r="AF1674" s="5">
        <v>0</v>
      </c>
      <c r="AG1674" s="5">
        <v>0</v>
      </c>
      <c r="AH1674" s="5">
        <f>SUM(Exposure_Information[[#This Row],[Building Coverage Value]:[Business interruption value]])</f>
        <v>600000</v>
      </c>
      <c r="AI1674" s="5">
        <f>SUM(Exposure_Information[[#This Row],[Building Coverage Value]:[Contents Coverage Value]])</f>
        <v>600000</v>
      </c>
      <c r="AJ1674" s="26"/>
    </row>
    <row r="1675" spans="1:36" ht="26" x14ac:dyDescent="0.3">
      <c r="A1675" s="2" t="s">
        <v>148</v>
      </c>
      <c r="B1675" s="2" t="s">
        <v>156</v>
      </c>
      <c r="C1675" s="2" t="s">
        <v>325</v>
      </c>
      <c r="D1675" s="2">
        <v>100404</v>
      </c>
      <c r="E1675" s="2" t="s">
        <v>4697</v>
      </c>
      <c r="F1675" s="2" t="s">
        <v>6568</v>
      </c>
      <c r="G1675" s="3">
        <v>935</v>
      </c>
      <c r="H1675" s="3">
        <v>500</v>
      </c>
      <c r="I1675" s="71">
        <f>Exposure_Information[[#This Row],[Total  Insured Value]]+Exposure_Information[[#This Row],[Policy Deductible]]</f>
        <v>457450</v>
      </c>
      <c r="J1675" s="2">
        <v>103534</v>
      </c>
      <c r="K1675" s="3">
        <v>1</v>
      </c>
      <c r="L1675" s="2" t="s">
        <v>9</v>
      </c>
      <c r="M1675" s="2" t="s">
        <v>6569</v>
      </c>
      <c r="N1675" s="3" t="s">
        <v>6570</v>
      </c>
      <c r="O1675" s="2" t="s">
        <v>664</v>
      </c>
      <c r="P1675" s="2" t="s">
        <v>72</v>
      </c>
      <c r="Q1675" s="3">
        <v>25</v>
      </c>
      <c r="R1675" s="2" t="s">
        <v>127</v>
      </c>
      <c r="S1675" s="3">
        <v>25</v>
      </c>
      <c r="T1675" s="2" t="s">
        <v>10</v>
      </c>
      <c r="U1675" s="3">
        <v>42.268948000000002</v>
      </c>
      <c r="V1675" s="2" t="s">
        <v>10835</v>
      </c>
      <c r="W1675" s="2" t="s">
        <v>149</v>
      </c>
      <c r="X1675" s="3">
        <v>1</v>
      </c>
      <c r="Y1675" s="3" t="str">
        <f>_xlfn.CONCAT(Exposure_Information[[#This Row],[Building Construction Code]]," - ",Exposure_Information[[#This Row],[Type of building construction]])</f>
        <v>RMS - 1</v>
      </c>
      <c r="Z1675" s="3">
        <v>0</v>
      </c>
      <c r="AA1675" s="2">
        <v>1964</v>
      </c>
      <c r="AB1675" s="2" t="s">
        <v>11</v>
      </c>
      <c r="AC1675" s="2">
        <v>1</v>
      </c>
      <c r="AD1675" s="2" t="str">
        <f>_xlfn.CONCAT(Exposure_Information[[#This Row],[Occupany Code]]," - ",Exposure_Information[[#This Row],[Type of building occupancy]])</f>
        <v>ATC - 1</v>
      </c>
      <c r="AE1675" s="5">
        <v>240500</v>
      </c>
      <c r="AF1675" s="5">
        <v>168350</v>
      </c>
      <c r="AG1675" s="5">
        <v>48100</v>
      </c>
      <c r="AH1675" s="5">
        <f>SUM(Exposure_Information[[#This Row],[Building Coverage Value]:[Business interruption value]])</f>
        <v>456950</v>
      </c>
      <c r="AI1675" s="5">
        <f>SUM(Exposure_Information[[#This Row],[Building Coverage Value]:[Contents Coverage Value]])</f>
        <v>408850</v>
      </c>
      <c r="AJ1675" s="26"/>
    </row>
    <row r="1676" spans="1:36" ht="26" x14ac:dyDescent="0.3">
      <c r="A1676" s="2" t="s">
        <v>148</v>
      </c>
      <c r="B1676" s="2" t="s">
        <v>156</v>
      </c>
      <c r="C1676" s="2" t="s">
        <v>325</v>
      </c>
      <c r="D1676" s="2">
        <v>18987</v>
      </c>
      <c r="E1676" s="2" t="s">
        <v>367</v>
      </c>
      <c r="F1676" s="2" t="s">
        <v>4869</v>
      </c>
      <c r="G1676" s="3">
        <v>1639</v>
      </c>
      <c r="H1676" s="3">
        <v>500</v>
      </c>
      <c r="I1676" s="71">
        <f>Exposure_Information[[#This Row],[Total  Insured Value]]+Exposure_Information[[#This Row],[Policy Deductible]]</f>
        <v>456500</v>
      </c>
      <c r="J1676" s="2">
        <v>22094</v>
      </c>
      <c r="K1676" s="3">
        <v>1</v>
      </c>
      <c r="L1676" s="2" t="s">
        <v>9</v>
      </c>
      <c r="M1676" s="2" t="s">
        <v>4870</v>
      </c>
      <c r="N1676" s="3" t="s">
        <v>4871</v>
      </c>
      <c r="O1676" s="2" t="s">
        <v>1198</v>
      </c>
      <c r="P1676" s="2" t="s">
        <v>224</v>
      </c>
      <c r="Q1676" s="3">
        <v>21</v>
      </c>
      <c r="R1676" s="2" t="s">
        <v>127</v>
      </c>
      <c r="S1676" s="3">
        <v>25</v>
      </c>
      <c r="T1676" s="2" t="s">
        <v>10</v>
      </c>
      <c r="U1676" s="3">
        <v>42.173110999999999</v>
      </c>
      <c r="V1676" s="2" t="s">
        <v>10835</v>
      </c>
      <c r="W1676" s="2" t="s">
        <v>149</v>
      </c>
      <c r="X1676" s="3">
        <v>1</v>
      </c>
      <c r="Y1676" s="3" t="str">
        <f>_xlfn.CONCAT(Exposure_Information[[#This Row],[Building Construction Code]]," - ",Exposure_Information[[#This Row],[Type of building construction]])</f>
        <v>RMS - 1</v>
      </c>
      <c r="Z1676" s="3">
        <v>0</v>
      </c>
      <c r="AA1676" s="2">
        <v>1920</v>
      </c>
      <c r="AB1676" s="2" t="s">
        <v>11</v>
      </c>
      <c r="AC1676" s="2">
        <v>1</v>
      </c>
      <c r="AD1676" s="2" t="str">
        <f>_xlfn.CONCAT(Exposure_Information[[#This Row],[Occupany Code]]," - ",Exposure_Information[[#This Row],[Type of building occupancy]])</f>
        <v>ATC - 1</v>
      </c>
      <c r="AE1676" s="5">
        <v>456000</v>
      </c>
      <c r="AF1676" s="5">
        <v>0</v>
      </c>
      <c r="AG1676" s="5">
        <v>0</v>
      </c>
      <c r="AH1676" s="5">
        <f>SUM(Exposure_Information[[#This Row],[Building Coverage Value]:[Business interruption value]])</f>
        <v>456000</v>
      </c>
      <c r="AI1676" s="5">
        <f>SUM(Exposure_Information[[#This Row],[Building Coverage Value]:[Contents Coverage Value]])</f>
        <v>456000</v>
      </c>
      <c r="AJ1676" s="26"/>
    </row>
    <row r="1677" spans="1:36" ht="26" x14ac:dyDescent="0.3">
      <c r="A1677" s="2" t="s">
        <v>148</v>
      </c>
      <c r="B1677" s="2" t="s">
        <v>156</v>
      </c>
      <c r="C1677" s="2" t="s">
        <v>325</v>
      </c>
      <c r="D1677" s="2">
        <v>111455</v>
      </c>
      <c r="E1677" s="2" t="s">
        <v>4697</v>
      </c>
      <c r="F1677" s="2" t="s">
        <v>7694</v>
      </c>
      <c r="G1677" s="3">
        <v>1018</v>
      </c>
      <c r="H1677" s="3">
        <v>500</v>
      </c>
      <c r="I1677" s="71">
        <f>Exposure_Information[[#This Row],[Total  Insured Value]]+Exposure_Information[[#This Row],[Policy Deductible]]</f>
        <v>456500</v>
      </c>
      <c r="J1677" s="2">
        <v>114585</v>
      </c>
      <c r="K1677" s="3">
        <v>1</v>
      </c>
      <c r="L1677" s="2" t="s">
        <v>9</v>
      </c>
      <c r="M1677" s="2" t="s">
        <v>7695</v>
      </c>
      <c r="N1677" s="3" t="s">
        <v>7696</v>
      </c>
      <c r="O1677" s="2" t="s">
        <v>828</v>
      </c>
      <c r="P1677" s="2" t="s">
        <v>72</v>
      </c>
      <c r="Q1677" s="3">
        <v>25</v>
      </c>
      <c r="R1677" s="2" t="s">
        <v>127</v>
      </c>
      <c r="S1677" s="3">
        <v>25</v>
      </c>
      <c r="T1677" s="2" t="s">
        <v>10</v>
      </c>
      <c r="U1677" s="3">
        <v>42.411642999999998</v>
      </c>
      <c r="V1677" s="2" t="s">
        <v>10835</v>
      </c>
      <c r="W1677" s="2" t="s">
        <v>149</v>
      </c>
      <c r="X1677" s="3">
        <v>1</v>
      </c>
      <c r="Y1677" s="3" t="str">
        <f>_xlfn.CONCAT(Exposure_Information[[#This Row],[Building Construction Code]]," - ",Exposure_Information[[#This Row],[Type of building construction]])</f>
        <v>RMS - 1</v>
      </c>
      <c r="Z1677" s="3">
        <v>0</v>
      </c>
      <c r="AA1677" s="2">
        <v>2002</v>
      </c>
      <c r="AB1677" s="2" t="s">
        <v>11</v>
      </c>
      <c r="AC1677" s="2">
        <v>1</v>
      </c>
      <c r="AD1677" s="2" t="str">
        <f>_xlfn.CONCAT(Exposure_Information[[#This Row],[Occupany Code]]," - ",Exposure_Information[[#This Row],[Type of building occupancy]])</f>
        <v>ATC - 1</v>
      </c>
      <c r="AE1677" s="5">
        <v>240000</v>
      </c>
      <c r="AF1677" s="5">
        <v>168000</v>
      </c>
      <c r="AG1677" s="5">
        <v>48000</v>
      </c>
      <c r="AH1677" s="5">
        <f>SUM(Exposure_Information[[#This Row],[Building Coverage Value]:[Business interruption value]])</f>
        <v>456000</v>
      </c>
      <c r="AI1677" s="5">
        <f>SUM(Exposure_Information[[#This Row],[Building Coverage Value]:[Contents Coverage Value]])</f>
        <v>408000</v>
      </c>
      <c r="AJ1677" s="26"/>
    </row>
    <row r="1678" spans="1:36" ht="39" x14ac:dyDescent="0.3">
      <c r="A1678" s="2" t="s">
        <v>148</v>
      </c>
      <c r="B1678" s="2" t="s">
        <v>156</v>
      </c>
      <c r="C1678" s="2" t="s">
        <v>325</v>
      </c>
      <c r="D1678" s="2">
        <v>109503</v>
      </c>
      <c r="E1678" s="2" t="s">
        <v>4697</v>
      </c>
      <c r="F1678" s="2" t="s">
        <v>8541</v>
      </c>
      <c r="G1678" s="3">
        <v>528</v>
      </c>
      <c r="H1678" s="3">
        <v>2500</v>
      </c>
      <c r="I1678" s="71">
        <f>Exposure_Information[[#This Row],[Total  Insured Value]]+Exposure_Information[[#This Row],[Policy Deductible]]</f>
        <v>458500</v>
      </c>
      <c r="J1678" s="2">
        <v>112633</v>
      </c>
      <c r="K1678" s="3">
        <v>1</v>
      </c>
      <c r="L1678" s="2" t="s">
        <v>9</v>
      </c>
      <c r="M1678" s="2" t="s">
        <v>8542</v>
      </c>
      <c r="N1678" s="3" t="s">
        <v>8543</v>
      </c>
      <c r="O1678" s="2" t="s">
        <v>8204</v>
      </c>
      <c r="P1678" s="2" t="s">
        <v>74</v>
      </c>
      <c r="Q1678" s="3">
        <v>9</v>
      </c>
      <c r="R1678" s="2" t="s">
        <v>127</v>
      </c>
      <c r="S1678" s="3">
        <v>25</v>
      </c>
      <c r="T1678" s="2" t="s">
        <v>10</v>
      </c>
      <c r="U1678" s="3">
        <v>42.799545000000002</v>
      </c>
      <c r="V1678" s="2" t="s">
        <v>10835</v>
      </c>
      <c r="W1678" s="2" t="s">
        <v>149</v>
      </c>
      <c r="X1678" s="3">
        <v>1</v>
      </c>
      <c r="Y1678" s="3" t="str">
        <f>_xlfn.CONCAT(Exposure_Information[[#This Row],[Building Construction Code]]," - ",Exposure_Information[[#This Row],[Type of building construction]])</f>
        <v>RMS - 1</v>
      </c>
      <c r="Z1678" s="3">
        <v>0</v>
      </c>
      <c r="AA1678" s="2">
        <v>1966</v>
      </c>
      <c r="AB1678" s="2" t="s">
        <v>11</v>
      </c>
      <c r="AC1678" s="2">
        <v>1</v>
      </c>
      <c r="AD1678" s="2" t="str">
        <f>_xlfn.CONCAT(Exposure_Information[[#This Row],[Occupany Code]]," - ",Exposure_Information[[#This Row],[Type of building occupancy]])</f>
        <v>ATC - 1</v>
      </c>
      <c r="AE1678" s="5">
        <v>240000</v>
      </c>
      <c r="AF1678" s="5">
        <v>168000</v>
      </c>
      <c r="AG1678" s="5">
        <v>48000</v>
      </c>
      <c r="AH1678" s="5">
        <f>SUM(Exposure_Information[[#This Row],[Building Coverage Value]:[Business interruption value]])</f>
        <v>456000</v>
      </c>
      <c r="AI1678" s="5">
        <f>SUM(Exposure_Information[[#This Row],[Building Coverage Value]:[Contents Coverage Value]])</f>
        <v>408000</v>
      </c>
      <c r="AJ1678" s="26"/>
    </row>
    <row r="1679" spans="1:36" ht="26" x14ac:dyDescent="0.3">
      <c r="A1679" s="2" t="s">
        <v>148</v>
      </c>
      <c r="B1679" s="2" t="s">
        <v>156</v>
      </c>
      <c r="C1679" s="2" t="s">
        <v>325</v>
      </c>
      <c r="D1679" s="2">
        <v>114581</v>
      </c>
      <c r="E1679" s="2" t="s">
        <v>4697</v>
      </c>
      <c r="F1679" s="2" t="s">
        <v>9420</v>
      </c>
      <c r="G1679" s="3">
        <v>678</v>
      </c>
      <c r="H1679" s="3">
        <v>500</v>
      </c>
      <c r="I1679" s="71">
        <f>Exposure_Information[[#This Row],[Total  Insured Value]]+Exposure_Information[[#This Row],[Policy Deductible]]</f>
        <v>456500</v>
      </c>
      <c r="J1679" s="2">
        <v>117711</v>
      </c>
      <c r="K1679" s="3">
        <v>1</v>
      </c>
      <c r="L1679" s="2" t="s">
        <v>9</v>
      </c>
      <c r="M1679" s="2" t="s">
        <v>9421</v>
      </c>
      <c r="N1679" s="3" t="s">
        <v>9422</v>
      </c>
      <c r="O1679" s="2" t="s">
        <v>894</v>
      </c>
      <c r="P1679" s="2" t="s">
        <v>224</v>
      </c>
      <c r="Q1679" s="3">
        <v>21</v>
      </c>
      <c r="R1679" s="2" t="s">
        <v>127</v>
      </c>
      <c r="S1679" s="3">
        <v>25</v>
      </c>
      <c r="T1679" s="2" t="s">
        <v>10</v>
      </c>
      <c r="U1679" s="3">
        <v>42.226871000000003</v>
      </c>
      <c r="V1679" s="2" t="s">
        <v>10835</v>
      </c>
      <c r="W1679" s="2" t="s">
        <v>149</v>
      </c>
      <c r="X1679" s="3">
        <v>1</v>
      </c>
      <c r="Y1679" s="3" t="str">
        <f>_xlfn.CONCAT(Exposure_Information[[#This Row],[Building Construction Code]]," - ",Exposure_Information[[#This Row],[Type of building construction]])</f>
        <v>RMS - 1</v>
      </c>
      <c r="Z1679" s="3">
        <v>0</v>
      </c>
      <c r="AA1679" s="2">
        <v>1934</v>
      </c>
      <c r="AB1679" s="2" t="s">
        <v>11</v>
      </c>
      <c r="AC1679" s="2">
        <v>1</v>
      </c>
      <c r="AD1679" s="2" t="str">
        <f>_xlfn.CONCAT(Exposure_Information[[#This Row],[Occupany Code]]," - ",Exposure_Information[[#This Row],[Type of building occupancy]])</f>
        <v>ATC - 1</v>
      </c>
      <c r="AE1679" s="5">
        <v>240000</v>
      </c>
      <c r="AF1679" s="5">
        <v>168000</v>
      </c>
      <c r="AG1679" s="5">
        <v>48000</v>
      </c>
      <c r="AH1679" s="5">
        <f>SUM(Exposure_Information[[#This Row],[Building Coverage Value]:[Business interruption value]])</f>
        <v>456000</v>
      </c>
      <c r="AI1679" s="5">
        <f>SUM(Exposure_Information[[#This Row],[Building Coverage Value]:[Contents Coverage Value]])</f>
        <v>408000</v>
      </c>
      <c r="AJ1679" s="26"/>
    </row>
    <row r="1680" spans="1:36" ht="39" x14ac:dyDescent="0.3">
      <c r="A1680" s="2" t="s">
        <v>148</v>
      </c>
      <c r="B1680" s="2" t="s">
        <v>156</v>
      </c>
      <c r="C1680" s="2" t="s">
        <v>325</v>
      </c>
      <c r="D1680" s="2">
        <v>18961</v>
      </c>
      <c r="E1680" s="2" t="s">
        <v>367</v>
      </c>
      <c r="F1680" s="2" t="s">
        <v>3170</v>
      </c>
      <c r="G1680" s="3">
        <v>1705</v>
      </c>
      <c r="H1680" s="3">
        <v>2500</v>
      </c>
      <c r="I1680" s="71">
        <f>Exposure_Information[[#This Row],[Total  Insured Value]]+Exposure_Information[[#This Row],[Policy Deductible]]</f>
        <v>458000</v>
      </c>
      <c r="J1680" s="2">
        <v>22068</v>
      </c>
      <c r="K1680" s="3">
        <v>1</v>
      </c>
      <c r="L1680" s="2" t="s">
        <v>9</v>
      </c>
      <c r="M1680" s="2" t="s">
        <v>3171</v>
      </c>
      <c r="N1680" s="3" t="s">
        <v>3172</v>
      </c>
      <c r="O1680" s="2" t="s">
        <v>266</v>
      </c>
      <c r="P1680" s="2" t="s">
        <v>174</v>
      </c>
      <c r="Q1680" s="3">
        <v>5</v>
      </c>
      <c r="R1680" s="2" t="s">
        <v>127</v>
      </c>
      <c r="S1680" s="3">
        <v>25</v>
      </c>
      <c r="T1680" s="2" t="s">
        <v>10</v>
      </c>
      <c r="U1680" s="3">
        <v>41.896549</v>
      </c>
      <c r="V1680" s="2" t="s">
        <v>10835</v>
      </c>
      <c r="W1680" s="2" t="s">
        <v>149</v>
      </c>
      <c r="X1680" s="3">
        <v>1</v>
      </c>
      <c r="Y1680" s="3" t="str">
        <f>_xlfn.CONCAT(Exposure_Information[[#This Row],[Building Construction Code]]," - ",Exposure_Information[[#This Row],[Type of building construction]])</f>
        <v>RMS - 1</v>
      </c>
      <c r="Z1680" s="3">
        <v>0</v>
      </c>
      <c r="AA1680" s="2">
        <v>1901</v>
      </c>
      <c r="AB1680" s="2" t="s">
        <v>11</v>
      </c>
      <c r="AC1680" s="2">
        <v>1</v>
      </c>
      <c r="AD1680" s="2" t="str">
        <f>_xlfn.CONCAT(Exposure_Information[[#This Row],[Occupany Code]]," - ",Exposure_Information[[#This Row],[Type of building occupancy]])</f>
        <v>ATC - 1</v>
      </c>
      <c r="AE1680" s="5">
        <v>455500</v>
      </c>
      <c r="AF1680" s="5">
        <v>0</v>
      </c>
      <c r="AG1680" s="5">
        <v>0</v>
      </c>
      <c r="AH1680" s="5">
        <f>SUM(Exposure_Information[[#This Row],[Building Coverage Value]:[Business interruption value]])</f>
        <v>455500</v>
      </c>
      <c r="AI1680" s="5">
        <f>SUM(Exposure_Information[[#This Row],[Building Coverage Value]:[Contents Coverage Value]])</f>
        <v>455500</v>
      </c>
      <c r="AJ1680" s="26"/>
    </row>
    <row r="1681" spans="1:36" ht="26" x14ac:dyDescent="0.3">
      <c r="A1681" s="2" t="s">
        <v>148</v>
      </c>
      <c r="B1681" s="2" t="s">
        <v>156</v>
      </c>
      <c r="C1681" s="2" t="s">
        <v>325</v>
      </c>
      <c r="D1681" s="2">
        <v>125944</v>
      </c>
      <c r="E1681" s="2" t="s">
        <v>4697</v>
      </c>
      <c r="F1681" s="2" t="s">
        <v>9930</v>
      </c>
      <c r="G1681" s="3">
        <v>652</v>
      </c>
      <c r="H1681" s="3">
        <v>500</v>
      </c>
      <c r="I1681" s="71">
        <f>Exposure_Information[[#This Row],[Total  Insured Value]]+Exposure_Information[[#This Row],[Policy Deductible]]</f>
        <v>455550</v>
      </c>
      <c r="J1681" s="2">
        <v>129074</v>
      </c>
      <c r="K1681" s="3">
        <v>1</v>
      </c>
      <c r="L1681" s="2" t="s">
        <v>9</v>
      </c>
      <c r="M1681" s="2" t="s">
        <v>9931</v>
      </c>
      <c r="N1681" s="3" t="s">
        <v>9932</v>
      </c>
      <c r="O1681" s="2" t="s">
        <v>798</v>
      </c>
      <c r="P1681" s="2" t="s">
        <v>69</v>
      </c>
      <c r="Q1681" s="3">
        <v>3</v>
      </c>
      <c r="R1681" s="2" t="s">
        <v>70</v>
      </c>
      <c r="S1681" s="3">
        <v>9</v>
      </c>
      <c r="T1681" s="2" t="s">
        <v>10</v>
      </c>
      <c r="U1681" s="3">
        <v>41.619061000000002</v>
      </c>
      <c r="V1681" s="2" t="s">
        <v>10835</v>
      </c>
      <c r="W1681" s="2" t="s">
        <v>149</v>
      </c>
      <c r="X1681" s="3">
        <v>1</v>
      </c>
      <c r="Y1681" s="3" t="str">
        <f>_xlfn.CONCAT(Exposure_Information[[#This Row],[Building Construction Code]]," - ",Exposure_Information[[#This Row],[Type of building construction]])</f>
        <v>RMS - 1</v>
      </c>
      <c r="Z1681" s="3">
        <v>0</v>
      </c>
      <c r="AA1681" s="2">
        <v>1956</v>
      </c>
      <c r="AB1681" s="2" t="s">
        <v>11</v>
      </c>
      <c r="AC1681" s="2">
        <v>1</v>
      </c>
      <c r="AD1681" s="2" t="str">
        <f>_xlfn.CONCAT(Exposure_Information[[#This Row],[Occupany Code]]," - ",Exposure_Information[[#This Row],[Type of building occupancy]])</f>
        <v>ATC - 1</v>
      </c>
      <c r="AE1681" s="5">
        <v>239500</v>
      </c>
      <c r="AF1681" s="5">
        <v>167650</v>
      </c>
      <c r="AG1681" s="5">
        <v>47900</v>
      </c>
      <c r="AH1681" s="5">
        <f>SUM(Exposure_Information[[#This Row],[Building Coverage Value]:[Business interruption value]])</f>
        <v>455050</v>
      </c>
      <c r="AI1681" s="5">
        <f>SUM(Exposure_Information[[#This Row],[Building Coverage Value]:[Contents Coverage Value]])</f>
        <v>407150</v>
      </c>
      <c r="AJ1681" s="26"/>
    </row>
    <row r="1682" spans="1:36" ht="26" x14ac:dyDescent="0.3">
      <c r="A1682" s="2" t="s">
        <v>148</v>
      </c>
      <c r="B1682" s="2" t="s">
        <v>156</v>
      </c>
      <c r="C1682" s="2" t="s">
        <v>325</v>
      </c>
      <c r="D1682" s="2">
        <v>125177</v>
      </c>
      <c r="E1682" s="2" t="s">
        <v>4697</v>
      </c>
      <c r="F1682" s="2" t="s">
        <v>10630</v>
      </c>
      <c r="G1682" s="3">
        <v>605</v>
      </c>
      <c r="H1682" s="3">
        <v>500</v>
      </c>
      <c r="I1682" s="71">
        <f>Exposure_Information[[#This Row],[Total  Insured Value]]+Exposure_Information[[#This Row],[Policy Deductible]]</f>
        <v>455550</v>
      </c>
      <c r="J1682" s="2">
        <v>128307</v>
      </c>
      <c r="K1682" s="3">
        <v>1</v>
      </c>
      <c r="L1682" s="2" t="s">
        <v>9</v>
      </c>
      <c r="M1682" s="2" t="s">
        <v>10631</v>
      </c>
      <c r="N1682" s="3" t="s">
        <v>10632</v>
      </c>
      <c r="O1682" s="2" t="s">
        <v>330</v>
      </c>
      <c r="P1682" s="2" t="s">
        <v>231</v>
      </c>
      <c r="Q1682" s="3">
        <v>13</v>
      </c>
      <c r="R1682" s="2" t="s">
        <v>127</v>
      </c>
      <c r="S1682" s="3">
        <v>25</v>
      </c>
      <c r="T1682" s="2" t="s">
        <v>10</v>
      </c>
      <c r="U1682" s="3">
        <v>42.175167000000002</v>
      </c>
      <c r="V1682" s="2" t="s">
        <v>10835</v>
      </c>
      <c r="W1682" s="2" t="s">
        <v>149</v>
      </c>
      <c r="X1682" s="3">
        <v>1</v>
      </c>
      <c r="Y1682" s="3" t="str">
        <f>_xlfn.CONCAT(Exposure_Information[[#This Row],[Building Construction Code]]," - ",Exposure_Information[[#This Row],[Type of building construction]])</f>
        <v>RMS - 1</v>
      </c>
      <c r="Z1682" s="3">
        <v>0</v>
      </c>
      <c r="AA1682" s="2">
        <v>1977</v>
      </c>
      <c r="AB1682" s="2" t="s">
        <v>11</v>
      </c>
      <c r="AC1682" s="2">
        <v>1</v>
      </c>
      <c r="AD1682" s="2" t="str">
        <f>_xlfn.CONCAT(Exposure_Information[[#This Row],[Occupany Code]]," - ",Exposure_Information[[#This Row],[Type of building occupancy]])</f>
        <v>ATC - 1</v>
      </c>
      <c r="AE1682" s="5">
        <v>239500</v>
      </c>
      <c r="AF1682" s="5">
        <v>167650</v>
      </c>
      <c r="AG1682" s="5">
        <v>47900</v>
      </c>
      <c r="AH1682" s="5">
        <f>SUM(Exposure_Information[[#This Row],[Building Coverage Value]:[Business interruption value]])</f>
        <v>455050</v>
      </c>
      <c r="AI1682" s="5">
        <f>SUM(Exposure_Information[[#This Row],[Building Coverage Value]:[Contents Coverage Value]])</f>
        <v>407150</v>
      </c>
      <c r="AJ1682" s="26"/>
    </row>
    <row r="1683" spans="1:36" ht="26" x14ac:dyDescent="0.3">
      <c r="A1683" s="2" t="s">
        <v>148</v>
      </c>
      <c r="B1683" s="2" t="s">
        <v>156</v>
      </c>
      <c r="C1683" s="2" t="s">
        <v>325</v>
      </c>
      <c r="D1683" s="2">
        <v>6819</v>
      </c>
      <c r="E1683" s="2" t="s">
        <v>326</v>
      </c>
      <c r="F1683" s="2" t="s">
        <v>2302</v>
      </c>
      <c r="G1683" s="3">
        <v>475</v>
      </c>
      <c r="H1683" s="3">
        <v>500</v>
      </c>
      <c r="I1683" s="71">
        <f>Exposure_Information[[#This Row],[Total  Insured Value]]+Exposure_Information[[#This Row],[Policy Deductible]]</f>
        <v>5500</v>
      </c>
      <c r="J1683" s="2">
        <v>9118</v>
      </c>
      <c r="K1683" s="3">
        <v>1</v>
      </c>
      <c r="L1683" s="2" t="s">
        <v>9</v>
      </c>
      <c r="M1683" s="2" t="s">
        <v>2303</v>
      </c>
      <c r="N1683" s="2" t="s">
        <v>2304</v>
      </c>
      <c r="O1683" s="2" t="s">
        <v>65</v>
      </c>
      <c r="P1683" s="2" t="s">
        <v>90</v>
      </c>
      <c r="Q1683" s="3">
        <v>17</v>
      </c>
      <c r="R1683" s="2" t="s">
        <v>127</v>
      </c>
      <c r="S1683" s="3">
        <v>25</v>
      </c>
      <c r="T1683" s="2" t="s">
        <v>10</v>
      </c>
      <c r="U1683" s="3">
        <v>42.423456999999999</v>
      </c>
      <c r="V1683" s="2" t="s">
        <v>10835</v>
      </c>
      <c r="W1683" s="2" t="s">
        <v>149</v>
      </c>
      <c r="X1683" s="3">
        <v>2</v>
      </c>
      <c r="Y1683" s="3" t="str">
        <f>_xlfn.CONCAT(Exposure_Information[[#This Row],[Building Construction Code]]," - ",Exposure_Information[[#This Row],[Type of building construction]])</f>
        <v>RMS - 2</v>
      </c>
      <c r="Z1683" s="3">
        <v>0</v>
      </c>
      <c r="AA1683" s="2">
        <v>1990</v>
      </c>
      <c r="AB1683" s="2" t="s">
        <v>11</v>
      </c>
      <c r="AC1683" s="2">
        <v>37</v>
      </c>
      <c r="AD1683" s="2" t="str">
        <f>_xlfn.CONCAT(Exposure_Information[[#This Row],[Occupany Code]]," - ",Exposure_Information[[#This Row],[Type of building occupancy]])</f>
        <v>ATC - 37</v>
      </c>
      <c r="AE1683" s="5">
        <v>0</v>
      </c>
      <c r="AF1683" s="5">
        <v>5000</v>
      </c>
      <c r="AG1683" s="5">
        <v>0</v>
      </c>
      <c r="AH1683" s="5">
        <f>SUM(Exposure_Information[[#This Row],[Building Coverage Value]:[Business interruption value]])</f>
        <v>5000</v>
      </c>
      <c r="AI1683" s="5">
        <f>SUM(Exposure_Information[[#This Row],[Building Coverage Value]:[Contents Coverage Value]])</f>
        <v>5000</v>
      </c>
      <c r="AJ1683" s="26"/>
    </row>
    <row r="1684" spans="1:36" ht="39" x14ac:dyDescent="0.3">
      <c r="A1684" s="2" t="s">
        <v>148</v>
      </c>
      <c r="B1684" s="2" t="s">
        <v>156</v>
      </c>
      <c r="C1684" s="2" t="s">
        <v>325</v>
      </c>
      <c r="D1684" s="2">
        <v>16078</v>
      </c>
      <c r="E1684" s="2" t="s">
        <v>367</v>
      </c>
      <c r="F1684" s="2" t="s">
        <v>4747</v>
      </c>
      <c r="G1684" s="3">
        <v>1501</v>
      </c>
      <c r="H1684" s="3">
        <v>500</v>
      </c>
      <c r="I1684" s="71">
        <f>Exposure_Information[[#This Row],[Total  Insured Value]]+Exposure_Information[[#This Row],[Policy Deductible]]</f>
        <v>455000</v>
      </c>
      <c r="J1684" s="2">
        <v>19141</v>
      </c>
      <c r="K1684" s="3">
        <v>1</v>
      </c>
      <c r="L1684" s="2" t="s">
        <v>9</v>
      </c>
      <c r="M1684" s="2" t="s">
        <v>4748</v>
      </c>
      <c r="N1684" s="3" t="s">
        <v>4749</v>
      </c>
      <c r="O1684" s="2" t="s">
        <v>3450</v>
      </c>
      <c r="P1684" s="2" t="s">
        <v>69</v>
      </c>
      <c r="Q1684" s="3">
        <v>3</v>
      </c>
      <c r="R1684" s="2" t="s">
        <v>70</v>
      </c>
      <c r="S1684" s="3">
        <v>9</v>
      </c>
      <c r="T1684" s="2" t="s">
        <v>10</v>
      </c>
      <c r="U1684" s="3">
        <v>41.711069000000002</v>
      </c>
      <c r="V1684" s="2" t="s">
        <v>10835</v>
      </c>
      <c r="W1684" s="2" t="s">
        <v>149</v>
      </c>
      <c r="X1684" s="3">
        <v>1</v>
      </c>
      <c r="Y1684" s="3" t="str">
        <f>_xlfn.CONCAT(Exposure_Information[[#This Row],[Building Construction Code]]," - ",Exposure_Information[[#This Row],[Type of building construction]])</f>
        <v>RMS - 1</v>
      </c>
      <c r="Z1684" s="3">
        <v>0</v>
      </c>
      <c r="AA1684" s="2">
        <v>2000</v>
      </c>
      <c r="AB1684" s="2" t="s">
        <v>11</v>
      </c>
      <c r="AC1684" s="2">
        <v>1</v>
      </c>
      <c r="AD1684" s="2" t="str">
        <f>_xlfn.CONCAT(Exposure_Information[[#This Row],[Occupany Code]]," - ",Exposure_Information[[#This Row],[Type of building occupancy]])</f>
        <v>ATC - 1</v>
      </c>
      <c r="AE1684" s="5">
        <v>454500</v>
      </c>
      <c r="AF1684" s="5">
        <v>0</v>
      </c>
      <c r="AG1684" s="5">
        <v>0</v>
      </c>
      <c r="AH1684" s="5">
        <f>SUM(Exposure_Information[[#This Row],[Building Coverage Value]:[Business interruption value]])</f>
        <v>454500</v>
      </c>
      <c r="AI1684" s="5">
        <f>SUM(Exposure_Information[[#This Row],[Building Coverage Value]:[Contents Coverage Value]])</f>
        <v>454500</v>
      </c>
      <c r="AJ1684" s="26"/>
    </row>
    <row r="1685" spans="1:36" ht="26" x14ac:dyDescent="0.3">
      <c r="A1685" s="2" t="s">
        <v>148</v>
      </c>
      <c r="B1685" s="2" t="s">
        <v>156</v>
      </c>
      <c r="C1685" s="2" t="s">
        <v>325</v>
      </c>
      <c r="D1685" s="2">
        <v>15588</v>
      </c>
      <c r="E1685" s="2" t="s">
        <v>367</v>
      </c>
      <c r="F1685" s="2" t="s">
        <v>3022</v>
      </c>
      <c r="G1685" s="3">
        <v>1578</v>
      </c>
      <c r="H1685" s="3">
        <v>500</v>
      </c>
      <c r="I1685" s="71">
        <f>Exposure_Information[[#This Row],[Total  Insured Value]]+Exposure_Information[[#This Row],[Policy Deductible]]</f>
        <v>454820</v>
      </c>
      <c r="J1685" s="2">
        <v>18642</v>
      </c>
      <c r="K1685" s="3">
        <v>1</v>
      </c>
      <c r="L1685" s="2" t="s">
        <v>9</v>
      </c>
      <c r="M1685" s="2" t="s">
        <v>3023</v>
      </c>
      <c r="N1685" s="3" t="s">
        <v>3024</v>
      </c>
      <c r="O1685" s="2" t="s">
        <v>798</v>
      </c>
      <c r="P1685" s="2" t="s">
        <v>69</v>
      </c>
      <c r="Q1685" s="3">
        <v>3</v>
      </c>
      <c r="R1685" s="2" t="s">
        <v>70</v>
      </c>
      <c r="S1685" s="3">
        <v>9</v>
      </c>
      <c r="T1685" s="2" t="s">
        <v>10</v>
      </c>
      <c r="U1685" s="3">
        <v>41.582751999999999</v>
      </c>
      <c r="V1685" s="2" t="s">
        <v>10835</v>
      </c>
      <c r="W1685" s="2" t="s">
        <v>149</v>
      </c>
      <c r="X1685" s="3">
        <v>1</v>
      </c>
      <c r="Y1685" s="3" t="str">
        <f>_xlfn.CONCAT(Exposure_Information[[#This Row],[Building Construction Code]]," - ",Exposure_Information[[#This Row],[Type of building construction]])</f>
        <v>RMS - 1</v>
      </c>
      <c r="Z1685" s="3">
        <v>0</v>
      </c>
      <c r="AA1685" s="2">
        <v>1995</v>
      </c>
      <c r="AB1685" s="2" t="s">
        <v>11</v>
      </c>
      <c r="AC1685" s="2">
        <v>1</v>
      </c>
      <c r="AD1685" s="2" t="str">
        <f>_xlfn.CONCAT(Exposure_Information[[#This Row],[Occupany Code]]," - ",Exposure_Information[[#This Row],[Type of building occupancy]])</f>
        <v>ATC - 1</v>
      </c>
      <c r="AE1685" s="5">
        <v>418500</v>
      </c>
      <c r="AF1685" s="5">
        <v>0</v>
      </c>
      <c r="AG1685" s="5">
        <v>35820</v>
      </c>
      <c r="AH1685" s="5">
        <f>SUM(Exposure_Information[[#This Row],[Building Coverage Value]:[Business interruption value]])</f>
        <v>454320</v>
      </c>
      <c r="AI1685" s="5">
        <f>SUM(Exposure_Information[[#This Row],[Building Coverage Value]:[Contents Coverage Value]])</f>
        <v>418500</v>
      </c>
      <c r="AJ1685" s="26"/>
    </row>
    <row r="1686" spans="1:36" ht="39" x14ac:dyDescent="0.3">
      <c r="A1686" s="2" t="s">
        <v>148</v>
      </c>
      <c r="B1686" s="2" t="s">
        <v>156</v>
      </c>
      <c r="C1686" s="2" t="s">
        <v>325</v>
      </c>
      <c r="D1686" s="2">
        <v>127318</v>
      </c>
      <c r="E1686" s="2" t="s">
        <v>4697</v>
      </c>
      <c r="F1686" s="2" t="s">
        <v>9766</v>
      </c>
      <c r="G1686" s="3">
        <v>683</v>
      </c>
      <c r="H1686" s="3">
        <v>250</v>
      </c>
      <c r="I1686" s="71">
        <f>Exposure_Information[[#This Row],[Total  Insured Value]]+Exposure_Information[[#This Row],[Policy Deductible]]</f>
        <v>454350</v>
      </c>
      <c r="J1686" s="2">
        <v>130448</v>
      </c>
      <c r="K1686" s="3">
        <v>1</v>
      </c>
      <c r="L1686" s="2" t="s">
        <v>9</v>
      </c>
      <c r="M1686" s="2" t="s">
        <v>9767</v>
      </c>
      <c r="N1686" s="3" t="s">
        <v>9768</v>
      </c>
      <c r="O1686" s="2" t="s">
        <v>9769</v>
      </c>
      <c r="P1686" s="2" t="s">
        <v>187</v>
      </c>
      <c r="Q1686" s="3">
        <v>3</v>
      </c>
      <c r="R1686" s="2" t="s">
        <v>127</v>
      </c>
      <c r="S1686" s="3">
        <v>25</v>
      </c>
      <c r="T1686" s="2" t="s">
        <v>10</v>
      </c>
      <c r="U1686" s="3">
        <v>42.617313000000003</v>
      </c>
      <c r="V1686" s="2" t="s">
        <v>10835</v>
      </c>
      <c r="W1686" s="2" t="s">
        <v>149</v>
      </c>
      <c r="X1686" s="3">
        <v>1</v>
      </c>
      <c r="Y1686" s="3" t="str">
        <f>_xlfn.CONCAT(Exposure_Information[[#This Row],[Building Construction Code]]," - ",Exposure_Information[[#This Row],[Type of building construction]])</f>
        <v>RMS - 1</v>
      </c>
      <c r="Z1686" s="3">
        <v>0</v>
      </c>
      <c r="AA1686" s="2">
        <v>1925</v>
      </c>
      <c r="AB1686" s="2" t="s">
        <v>11</v>
      </c>
      <c r="AC1686" s="2">
        <v>1</v>
      </c>
      <c r="AD1686" s="2" t="str">
        <f>_xlfn.CONCAT(Exposure_Information[[#This Row],[Occupany Code]]," - ",Exposure_Information[[#This Row],[Type of building occupancy]])</f>
        <v>ATC - 1</v>
      </c>
      <c r="AE1686" s="5">
        <v>239000</v>
      </c>
      <c r="AF1686" s="5">
        <v>167300</v>
      </c>
      <c r="AG1686" s="5">
        <v>47800</v>
      </c>
      <c r="AH1686" s="5">
        <f>SUM(Exposure_Information[[#This Row],[Building Coverage Value]:[Business interruption value]])</f>
        <v>454100</v>
      </c>
      <c r="AI1686" s="5">
        <f>SUM(Exposure_Information[[#This Row],[Building Coverage Value]:[Contents Coverage Value]])</f>
        <v>406300</v>
      </c>
      <c r="AJ1686" s="26"/>
    </row>
    <row r="1687" spans="1:36" x14ac:dyDescent="0.3">
      <c r="A1687" s="2" t="s">
        <v>148</v>
      </c>
      <c r="B1687" s="2" t="s">
        <v>156</v>
      </c>
      <c r="C1687" s="2" t="s">
        <v>325</v>
      </c>
      <c r="D1687" s="2">
        <v>6816</v>
      </c>
      <c r="E1687" s="2" t="s">
        <v>326</v>
      </c>
      <c r="F1687" s="2" t="s">
        <v>571</v>
      </c>
      <c r="G1687" s="3">
        <v>2118</v>
      </c>
      <c r="H1687" s="3">
        <v>1000</v>
      </c>
      <c r="I1687" s="71">
        <f>Exposure_Information[[#This Row],[Total  Insured Value]]+Exposure_Information[[#This Row],[Policy Deductible]]</f>
        <v>1001000</v>
      </c>
      <c r="J1687" s="2">
        <v>9115</v>
      </c>
      <c r="K1687" s="3">
        <v>1</v>
      </c>
      <c r="L1687" s="2" t="s">
        <v>9</v>
      </c>
      <c r="M1687" s="2" t="s">
        <v>572</v>
      </c>
      <c r="N1687" s="3" t="s">
        <v>573</v>
      </c>
      <c r="O1687" s="2" t="s">
        <v>574</v>
      </c>
      <c r="P1687" s="2" t="s">
        <v>171</v>
      </c>
      <c r="Q1687" s="3">
        <v>27</v>
      </c>
      <c r="R1687" s="2" t="s">
        <v>127</v>
      </c>
      <c r="S1687" s="3">
        <v>25</v>
      </c>
      <c r="T1687" s="2" t="s">
        <v>10</v>
      </c>
      <c r="U1687" s="3">
        <v>42.112499</v>
      </c>
      <c r="V1687" s="2" t="s">
        <v>10835</v>
      </c>
      <c r="W1687" s="2" t="s">
        <v>149</v>
      </c>
      <c r="X1687" s="3">
        <v>1</v>
      </c>
      <c r="Y1687" s="3" t="str">
        <f>_xlfn.CONCAT(Exposure_Information[[#This Row],[Building Construction Code]]," - ",Exposure_Information[[#This Row],[Type of building construction]])</f>
        <v>RMS - 1</v>
      </c>
      <c r="Z1687" s="3">
        <v>0</v>
      </c>
      <c r="AA1687" s="2">
        <v>1990</v>
      </c>
      <c r="AB1687" s="2" t="s">
        <v>11</v>
      </c>
      <c r="AC1687" s="2">
        <v>37</v>
      </c>
      <c r="AD1687" s="2" t="str">
        <f>_xlfn.CONCAT(Exposure_Information[[#This Row],[Occupany Code]]," - ",Exposure_Information[[#This Row],[Type of building occupancy]])</f>
        <v>ATC - 37</v>
      </c>
      <c r="AE1687" s="5">
        <v>1000000</v>
      </c>
      <c r="AF1687" s="5">
        <v>0</v>
      </c>
      <c r="AG1687" s="5">
        <v>0</v>
      </c>
      <c r="AH1687" s="5">
        <f>SUM(Exposure_Information[[#This Row],[Building Coverage Value]:[Business interruption value]])</f>
        <v>1000000</v>
      </c>
      <c r="AI1687" s="5">
        <f>SUM(Exposure_Information[[#This Row],[Building Coverage Value]:[Contents Coverage Value]])</f>
        <v>1000000</v>
      </c>
      <c r="AJ1687" s="26"/>
    </row>
    <row r="1688" spans="1:36" ht="39" x14ac:dyDescent="0.3">
      <c r="A1688" s="2" t="s">
        <v>148</v>
      </c>
      <c r="B1688" s="2" t="s">
        <v>156</v>
      </c>
      <c r="C1688" s="2" t="s">
        <v>325</v>
      </c>
      <c r="D1688" s="2">
        <v>106409</v>
      </c>
      <c r="E1688" s="2" t="s">
        <v>4697</v>
      </c>
      <c r="F1688" s="2" t="s">
        <v>5018</v>
      </c>
      <c r="G1688" s="3">
        <v>700</v>
      </c>
      <c r="H1688" s="3">
        <v>500</v>
      </c>
      <c r="I1688" s="71">
        <f>Exposure_Information[[#This Row],[Total  Insured Value]]+Exposure_Information[[#This Row],[Policy Deductible]]</f>
        <v>452700</v>
      </c>
      <c r="J1688" s="2">
        <v>109539</v>
      </c>
      <c r="K1688" s="3">
        <v>1</v>
      </c>
      <c r="L1688" s="2" t="s">
        <v>9</v>
      </c>
      <c r="M1688" s="2" t="s">
        <v>5019</v>
      </c>
      <c r="N1688" s="3" t="s">
        <v>5020</v>
      </c>
      <c r="O1688" s="2" t="s">
        <v>330</v>
      </c>
      <c r="P1688" s="2" t="s">
        <v>231</v>
      </c>
      <c r="Q1688" s="3">
        <v>13</v>
      </c>
      <c r="R1688" s="2" t="s">
        <v>127</v>
      </c>
      <c r="S1688" s="3">
        <v>25</v>
      </c>
      <c r="T1688" s="2" t="s">
        <v>10</v>
      </c>
      <c r="U1688" s="3">
        <v>42.150132999999997</v>
      </c>
      <c r="V1688" s="2" t="s">
        <v>10835</v>
      </c>
      <c r="W1688" s="2" t="s">
        <v>149</v>
      </c>
      <c r="X1688" s="3">
        <v>1</v>
      </c>
      <c r="Y1688" s="3" t="str">
        <f>_xlfn.CONCAT(Exposure_Information[[#This Row],[Building Construction Code]]," - ",Exposure_Information[[#This Row],[Type of building construction]])</f>
        <v>RMS - 1</v>
      </c>
      <c r="Z1688" s="3">
        <v>0</v>
      </c>
      <c r="AA1688" s="2">
        <v>1958</v>
      </c>
      <c r="AB1688" s="2" t="s">
        <v>11</v>
      </c>
      <c r="AC1688" s="2">
        <v>1</v>
      </c>
      <c r="AD1688" s="2" t="str">
        <f>_xlfn.CONCAT(Exposure_Information[[#This Row],[Occupany Code]]," - ",Exposure_Information[[#This Row],[Type of building occupancy]])</f>
        <v>ATC - 1</v>
      </c>
      <c r="AE1688" s="5">
        <v>238000</v>
      </c>
      <c r="AF1688" s="5">
        <v>166600</v>
      </c>
      <c r="AG1688" s="5">
        <v>47600</v>
      </c>
      <c r="AH1688" s="5">
        <f>SUM(Exposure_Information[[#This Row],[Building Coverage Value]:[Business interruption value]])</f>
        <v>452200</v>
      </c>
      <c r="AI1688" s="5">
        <f>SUM(Exposure_Information[[#This Row],[Building Coverage Value]:[Contents Coverage Value]])</f>
        <v>404600</v>
      </c>
      <c r="AJ1688" s="26"/>
    </row>
    <row r="1689" spans="1:36" ht="39" x14ac:dyDescent="0.3">
      <c r="A1689" s="2" t="s">
        <v>148</v>
      </c>
      <c r="B1689" s="2" t="s">
        <v>156</v>
      </c>
      <c r="C1689" s="2" t="s">
        <v>325</v>
      </c>
      <c r="D1689" s="2">
        <v>106214</v>
      </c>
      <c r="E1689" s="2" t="s">
        <v>4697</v>
      </c>
      <c r="F1689" s="2" t="s">
        <v>5389</v>
      </c>
      <c r="G1689" s="3">
        <v>817</v>
      </c>
      <c r="H1689" s="3">
        <v>500</v>
      </c>
      <c r="I1689" s="71">
        <f>Exposure_Information[[#This Row],[Total  Insured Value]]+Exposure_Information[[#This Row],[Policy Deductible]]</f>
        <v>452700</v>
      </c>
      <c r="J1689" s="2">
        <v>109344</v>
      </c>
      <c r="K1689" s="3">
        <v>1</v>
      </c>
      <c r="L1689" s="2" t="s">
        <v>9</v>
      </c>
      <c r="M1689" s="2" t="s">
        <v>5390</v>
      </c>
      <c r="N1689" s="3" t="s">
        <v>5391</v>
      </c>
      <c r="O1689" s="2" t="s">
        <v>1408</v>
      </c>
      <c r="P1689" s="2" t="s">
        <v>139</v>
      </c>
      <c r="Q1689" s="3">
        <v>9</v>
      </c>
      <c r="R1689" s="2" t="s">
        <v>70</v>
      </c>
      <c r="S1689" s="3">
        <v>9</v>
      </c>
      <c r="T1689" s="2" t="s">
        <v>10</v>
      </c>
      <c r="U1689" s="3">
        <v>41.398341000000002</v>
      </c>
      <c r="V1689" s="2" t="s">
        <v>10835</v>
      </c>
      <c r="W1689" s="2" t="s">
        <v>149</v>
      </c>
      <c r="X1689" s="3">
        <v>1</v>
      </c>
      <c r="Y1689" s="3" t="str">
        <f>_xlfn.CONCAT(Exposure_Information[[#This Row],[Building Construction Code]]," - ",Exposure_Information[[#This Row],[Type of building construction]])</f>
        <v>RMS - 1</v>
      </c>
      <c r="Z1689" s="3">
        <v>0</v>
      </c>
      <c r="AA1689" s="2">
        <v>1959</v>
      </c>
      <c r="AB1689" s="2" t="s">
        <v>11</v>
      </c>
      <c r="AC1689" s="2">
        <v>1</v>
      </c>
      <c r="AD1689" s="2" t="str">
        <f>_xlfn.CONCAT(Exposure_Information[[#This Row],[Occupany Code]]," - ",Exposure_Information[[#This Row],[Type of building occupancy]])</f>
        <v>ATC - 1</v>
      </c>
      <c r="AE1689" s="5">
        <v>238000</v>
      </c>
      <c r="AF1689" s="5">
        <v>166600</v>
      </c>
      <c r="AG1689" s="5">
        <v>47600</v>
      </c>
      <c r="AH1689" s="5">
        <f>SUM(Exposure_Information[[#This Row],[Building Coverage Value]:[Business interruption value]])</f>
        <v>452200</v>
      </c>
      <c r="AI1689" s="5">
        <f>SUM(Exposure_Information[[#This Row],[Building Coverage Value]:[Contents Coverage Value]])</f>
        <v>404600</v>
      </c>
      <c r="AJ1689" s="26"/>
    </row>
    <row r="1690" spans="1:36" x14ac:dyDescent="0.3">
      <c r="A1690" s="2" t="s">
        <v>148</v>
      </c>
      <c r="B1690" s="2" t="s">
        <v>156</v>
      </c>
      <c r="C1690" s="2" t="s">
        <v>325</v>
      </c>
      <c r="D1690" s="2">
        <v>113637</v>
      </c>
      <c r="E1690" s="2" t="s">
        <v>4697</v>
      </c>
      <c r="F1690" s="2" t="s">
        <v>7489</v>
      </c>
      <c r="G1690" s="3">
        <v>682</v>
      </c>
      <c r="H1690" s="3">
        <v>1000</v>
      </c>
      <c r="I1690" s="71">
        <f>Exposure_Information[[#This Row],[Total  Insured Value]]+Exposure_Information[[#This Row],[Policy Deductible]]</f>
        <v>453200</v>
      </c>
      <c r="J1690" s="2">
        <v>116767</v>
      </c>
      <c r="K1690" s="3">
        <v>1</v>
      </c>
      <c r="L1690" s="2" t="s">
        <v>9</v>
      </c>
      <c r="M1690" s="2" t="s">
        <v>7490</v>
      </c>
      <c r="N1690" s="3" t="s">
        <v>7491</v>
      </c>
      <c r="O1690" s="2" t="s">
        <v>7492</v>
      </c>
      <c r="P1690" s="2" t="s">
        <v>174</v>
      </c>
      <c r="Q1690" s="3">
        <v>5</v>
      </c>
      <c r="R1690" s="2" t="s">
        <v>127</v>
      </c>
      <c r="S1690" s="3">
        <v>25</v>
      </c>
      <c r="T1690" s="2" t="s">
        <v>10</v>
      </c>
      <c r="U1690" s="3">
        <v>41.821773999999998</v>
      </c>
      <c r="V1690" s="2" t="s">
        <v>10835</v>
      </c>
      <c r="W1690" s="2" t="s">
        <v>149</v>
      </c>
      <c r="X1690" s="3">
        <v>1</v>
      </c>
      <c r="Y1690" s="3" t="str">
        <f>_xlfn.CONCAT(Exposure_Information[[#This Row],[Building Construction Code]]," - ",Exposure_Information[[#This Row],[Type of building construction]])</f>
        <v>RMS - 1</v>
      </c>
      <c r="Z1690" s="3">
        <v>0</v>
      </c>
      <c r="AA1690" s="2">
        <v>1956</v>
      </c>
      <c r="AB1690" s="2" t="s">
        <v>11</v>
      </c>
      <c r="AC1690" s="2">
        <v>1</v>
      </c>
      <c r="AD1690" s="2" t="str">
        <f>_xlfn.CONCAT(Exposure_Information[[#This Row],[Occupany Code]]," - ",Exposure_Information[[#This Row],[Type of building occupancy]])</f>
        <v>ATC - 1</v>
      </c>
      <c r="AE1690" s="5">
        <v>238000</v>
      </c>
      <c r="AF1690" s="5">
        <v>166600</v>
      </c>
      <c r="AG1690" s="5">
        <v>47600</v>
      </c>
      <c r="AH1690" s="5">
        <f>SUM(Exposure_Information[[#This Row],[Building Coverage Value]:[Business interruption value]])</f>
        <v>452200</v>
      </c>
      <c r="AI1690" s="5">
        <f>SUM(Exposure_Information[[#This Row],[Building Coverage Value]:[Contents Coverage Value]])</f>
        <v>404600</v>
      </c>
      <c r="AJ1690" s="26"/>
    </row>
    <row r="1691" spans="1:36" ht="39" x14ac:dyDescent="0.3">
      <c r="A1691" s="2" t="s">
        <v>148</v>
      </c>
      <c r="B1691" s="2" t="s">
        <v>156</v>
      </c>
      <c r="C1691" s="2" t="s">
        <v>325</v>
      </c>
      <c r="D1691" s="2">
        <v>6795</v>
      </c>
      <c r="E1691" s="2" t="s">
        <v>326</v>
      </c>
      <c r="F1691" s="2" t="s">
        <v>1468</v>
      </c>
      <c r="G1691" s="3">
        <v>1409</v>
      </c>
      <c r="H1691" s="3">
        <v>1000</v>
      </c>
      <c r="I1691" s="71">
        <f>Exposure_Information[[#This Row],[Total  Insured Value]]+Exposure_Information[[#This Row],[Policy Deductible]]</f>
        <v>599000</v>
      </c>
      <c r="J1691" s="2">
        <v>9088</v>
      </c>
      <c r="K1691" s="3">
        <v>1</v>
      </c>
      <c r="L1691" s="2" t="s">
        <v>9</v>
      </c>
      <c r="M1691" s="2" t="s">
        <v>1469</v>
      </c>
      <c r="N1691" s="3" t="s">
        <v>1470</v>
      </c>
      <c r="O1691" s="2" t="s">
        <v>282</v>
      </c>
      <c r="P1691" s="2" t="s">
        <v>90</v>
      </c>
      <c r="Q1691" s="3">
        <v>17</v>
      </c>
      <c r="R1691" s="2" t="s">
        <v>127</v>
      </c>
      <c r="S1691" s="3">
        <v>25</v>
      </c>
      <c r="T1691" s="2" t="s">
        <v>10</v>
      </c>
      <c r="U1691" s="3">
        <v>42.378588999999998</v>
      </c>
      <c r="V1691" s="2" t="s">
        <v>10835</v>
      </c>
      <c r="W1691" s="2" t="s">
        <v>149</v>
      </c>
      <c r="X1691" s="3">
        <v>1</v>
      </c>
      <c r="Y1691" s="3" t="str">
        <f>_xlfn.CONCAT(Exposure_Information[[#This Row],[Building Construction Code]]," - ",Exposure_Information[[#This Row],[Type of building construction]])</f>
        <v>RMS - 1</v>
      </c>
      <c r="Z1691" s="3">
        <v>0</v>
      </c>
      <c r="AA1691" s="2">
        <v>1940</v>
      </c>
      <c r="AB1691" s="2" t="s">
        <v>11</v>
      </c>
      <c r="AC1691" s="2">
        <v>37</v>
      </c>
      <c r="AD1691" s="2" t="str">
        <f>_xlfn.CONCAT(Exposure_Information[[#This Row],[Occupany Code]]," - ",Exposure_Information[[#This Row],[Type of building occupancy]])</f>
        <v>ATC - 37</v>
      </c>
      <c r="AE1691" s="5">
        <v>598000</v>
      </c>
      <c r="AF1691" s="5">
        <v>0</v>
      </c>
      <c r="AG1691" s="5">
        <v>0</v>
      </c>
      <c r="AH1691" s="5">
        <f>SUM(Exposure_Information[[#This Row],[Building Coverage Value]:[Business interruption value]])</f>
        <v>598000</v>
      </c>
      <c r="AI1691" s="5">
        <f>SUM(Exposure_Information[[#This Row],[Building Coverage Value]:[Contents Coverage Value]])</f>
        <v>598000</v>
      </c>
      <c r="AJ1691" s="26"/>
    </row>
    <row r="1692" spans="1:36" ht="26" x14ac:dyDescent="0.3">
      <c r="A1692" s="2" t="s">
        <v>148</v>
      </c>
      <c r="B1692" s="2" t="s">
        <v>156</v>
      </c>
      <c r="C1692" s="2" t="s">
        <v>325</v>
      </c>
      <c r="D1692" s="2">
        <v>104471</v>
      </c>
      <c r="E1692" s="2" t="s">
        <v>4697</v>
      </c>
      <c r="F1692" s="2" t="s">
        <v>6915</v>
      </c>
      <c r="G1692" s="3">
        <v>685</v>
      </c>
      <c r="H1692" s="3">
        <v>250</v>
      </c>
      <c r="I1692" s="71">
        <f>Exposure_Information[[#This Row],[Total  Insured Value]]+Exposure_Information[[#This Row],[Policy Deductible]]</f>
        <v>451500</v>
      </c>
      <c r="J1692" s="2">
        <v>107601</v>
      </c>
      <c r="K1692" s="3">
        <v>1</v>
      </c>
      <c r="L1692" s="2" t="s">
        <v>9</v>
      </c>
      <c r="M1692" s="2" t="s">
        <v>6916</v>
      </c>
      <c r="N1692" s="3" t="s">
        <v>6917</v>
      </c>
      <c r="O1692" s="2" t="s">
        <v>4777</v>
      </c>
      <c r="P1692" s="2" t="s">
        <v>90</v>
      </c>
      <c r="Q1692" s="3">
        <v>17</v>
      </c>
      <c r="R1692" s="2" t="s">
        <v>127</v>
      </c>
      <c r="S1692" s="3">
        <v>25</v>
      </c>
      <c r="T1692" s="2" t="s">
        <v>10</v>
      </c>
      <c r="U1692" s="3">
        <v>42.583015000000003</v>
      </c>
      <c r="V1692" s="2" t="s">
        <v>10835</v>
      </c>
      <c r="W1692" s="2" t="s">
        <v>149</v>
      </c>
      <c r="X1692" s="3">
        <v>1</v>
      </c>
      <c r="Y1692" s="3" t="str">
        <f>_xlfn.CONCAT(Exposure_Information[[#This Row],[Building Construction Code]]," - ",Exposure_Information[[#This Row],[Type of building construction]])</f>
        <v>RMS - 1</v>
      </c>
      <c r="Z1692" s="3">
        <v>0</v>
      </c>
      <c r="AA1692" s="2">
        <v>1961</v>
      </c>
      <c r="AB1692" s="2" t="s">
        <v>11</v>
      </c>
      <c r="AC1692" s="2">
        <v>1</v>
      </c>
      <c r="AD1692" s="2" t="str">
        <f>_xlfn.CONCAT(Exposure_Information[[#This Row],[Occupany Code]]," - ",Exposure_Information[[#This Row],[Type of building occupancy]])</f>
        <v>ATC - 1</v>
      </c>
      <c r="AE1692" s="5">
        <v>237500</v>
      </c>
      <c r="AF1692" s="5">
        <v>166250</v>
      </c>
      <c r="AG1692" s="5">
        <v>47500</v>
      </c>
      <c r="AH1692" s="5">
        <f>SUM(Exposure_Information[[#This Row],[Building Coverage Value]:[Business interruption value]])</f>
        <v>451250</v>
      </c>
      <c r="AI1692" s="5">
        <f>SUM(Exposure_Information[[#This Row],[Building Coverage Value]:[Contents Coverage Value]])</f>
        <v>403750</v>
      </c>
      <c r="AJ1692" s="26"/>
    </row>
    <row r="1693" spans="1:36" ht="26" x14ac:dyDescent="0.3">
      <c r="A1693" s="2" t="s">
        <v>148</v>
      </c>
      <c r="B1693" s="2" t="s">
        <v>156</v>
      </c>
      <c r="C1693" s="2" t="s">
        <v>325</v>
      </c>
      <c r="D1693" s="2">
        <v>121172</v>
      </c>
      <c r="E1693" s="2" t="s">
        <v>4697</v>
      </c>
      <c r="F1693" s="2" t="s">
        <v>9720</v>
      </c>
      <c r="G1693" s="3">
        <v>915</v>
      </c>
      <c r="H1693" s="3">
        <v>500</v>
      </c>
      <c r="I1693" s="71">
        <f>Exposure_Information[[#This Row],[Total  Insured Value]]+Exposure_Information[[#This Row],[Policy Deductible]]</f>
        <v>451750</v>
      </c>
      <c r="J1693" s="2">
        <v>124302</v>
      </c>
      <c r="K1693" s="3">
        <v>1</v>
      </c>
      <c r="L1693" s="2" t="s">
        <v>9</v>
      </c>
      <c r="M1693" s="2" t="s">
        <v>9721</v>
      </c>
      <c r="N1693" s="3" t="s">
        <v>9722</v>
      </c>
      <c r="O1693" s="2" t="s">
        <v>173</v>
      </c>
      <c r="P1693" s="2" t="s">
        <v>174</v>
      </c>
      <c r="Q1693" s="3">
        <v>5</v>
      </c>
      <c r="R1693" s="2" t="s">
        <v>127</v>
      </c>
      <c r="S1693" s="3">
        <v>25</v>
      </c>
      <c r="T1693" s="2" t="s">
        <v>10</v>
      </c>
      <c r="U1693" s="3">
        <v>41.900295999999997</v>
      </c>
      <c r="V1693" s="2" t="s">
        <v>10835</v>
      </c>
      <c r="W1693" s="2" t="s">
        <v>149</v>
      </c>
      <c r="X1693" s="3">
        <v>1</v>
      </c>
      <c r="Y1693" s="3" t="str">
        <f>_xlfn.CONCAT(Exposure_Information[[#This Row],[Building Construction Code]]," - ",Exposure_Information[[#This Row],[Type of building construction]])</f>
        <v>RMS - 1</v>
      </c>
      <c r="Z1693" s="3">
        <v>0</v>
      </c>
      <c r="AA1693" s="2">
        <v>1957</v>
      </c>
      <c r="AB1693" s="2" t="s">
        <v>11</v>
      </c>
      <c r="AC1693" s="2">
        <v>1</v>
      </c>
      <c r="AD1693" s="2" t="str">
        <f>_xlfn.CONCAT(Exposure_Information[[#This Row],[Occupany Code]]," - ",Exposure_Information[[#This Row],[Type of building occupancy]])</f>
        <v>ATC - 1</v>
      </c>
      <c r="AE1693" s="5">
        <v>237500</v>
      </c>
      <c r="AF1693" s="5">
        <v>166250</v>
      </c>
      <c r="AG1693" s="5">
        <v>47500</v>
      </c>
      <c r="AH1693" s="5">
        <f>SUM(Exposure_Information[[#This Row],[Building Coverage Value]:[Business interruption value]])</f>
        <v>451250</v>
      </c>
      <c r="AI1693" s="5">
        <f>SUM(Exposure_Information[[#This Row],[Building Coverage Value]:[Contents Coverage Value]])</f>
        <v>403750</v>
      </c>
      <c r="AJ1693" s="26"/>
    </row>
    <row r="1694" spans="1:36" ht="39" x14ac:dyDescent="0.3">
      <c r="A1694" s="2" t="s">
        <v>148</v>
      </c>
      <c r="B1694" s="2" t="s">
        <v>156</v>
      </c>
      <c r="C1694" s="2" t="s">
        <v>325</v>
      </c>
      <c r="D1694" s="2">
        <v>6794</v>
      </c>
      <c r="E1694" s="2" t="s">
        <v>326</v>
      </c>
      <c r="F1694" s="2" t="s">
        <v>1699</v>
      </c>
      <c r="G1694" s="3">
        <v>451</v>
      </c>
      <c r="H1694" s="3">
        <v>500</v>
      </c>
      <c r="I1694" s="71">
        <f>Exposure_Information[[#This Row],[Total  Insured Value]]+Exposure_Information[[#This Row],[Policy Deductible]]</f>
        <v>15500</v>
      </c>
      <c r="J1694" s="2">
        <v>9087</v>
      </c>
      <c r="K1694" s="3">
        <v>1</v>
      </c>
      <c r="L1694" s="2" t="s">
        <v>9</v>
      </c>
      <c r="M1694" s="2" t="s">
        <v>1700</v>
      </c>
      <c r="N1694" s="2" t="s">
        <v>1701</v>
      </c>
      <c r="O1694" s="2" t="s">
        <v>424</v>
      </c>
      <c r="P1694" s="2" t="s">
        <v>257</v>
      </c>
      <c r="Q1694" s="3">
        <v>7</v>
      </c>
      <c r="R1694" s="2" t="s">
        <v>248</v>
      </c>
      <c r="S1694" s="3">
        <v>44</v>
      </c>
      <c r="T1694" s="2" t="s">
        <v>10</v>
      </c>
      <c r="U1694" s="3">
        <v>41.823453000000001</v>
      </c>
      <c r="V1694" s="2" t="s">
        <v>10835</v>
      </c>
      <c r="W1694" s="2" t="s">
        <v>149</v>
      </c>
      <c r="X1694" s="3">
        <v>2</v>
      </c>
      <c r="Y1694" s="3" t="str">
        <f>_xlfn.CONCAT(Exposure_Information[[#This Row],[Building Construction Code]]," - ",Exposure_Information[[#This Row],[Type of building construction]])</f>
        <v>RMS - 2</v>
      </c>
      <c r="Z1694" s="3">
        <v>0</v>
      </c>
      <c r="AA1694" s="2">
        <v>1950</v>
      </c>
      <c r="AB1694" s="2" t="s">
        <v>11</v>
      </c>
      <c r="AC1694" s="2">
        <v>37</v>
      </c>
      <c r="AD1694" s="2" t="str">
        <f>_xlfn.CONCAT(Exposure_Information[[#This Row],[Occupany Code]]," - ",Exposure_Information[[#This Row],[Type of building occupancy]])</f>
        <v>ATC - 37</v>
      </c>
      <c r="AE1694" s="5">
        <v>0</v>
      </c>
      <c r="AF1694" s="5">
        <v>15000</v>
      </c>
      <c r="AG1694" s="5">
        <v>0</v>
      </c>
      <c r="AH1694" s="5">
        <f>SUM(Exposure_Information[[#This Row],[Building Coverage Value]:[Business interruption value]])</f>
        <v>15000</v>
      </c>
      <c r="AI1694" s="5">
        <f>SUM(Exposure_Information[[#This Row],[Building Coverage Value]:[Contents Coverage Value]])</f>
        <v>15000</v>
      </c>
      <c r="AJ1694" s="26"/>
    </row>
    <row r="1695" spans="1:36" ht="39" x14ac:dyDescent="0.3">
      <c r="A1695" s="2" t="s">
        <v>148</v>
      </c>
      <c r="B1695" s="2" t="s">
        <v>156</v>
      </c>
      <c r="C1695" s="2" t="s">
        <v>325</v>
      </c>
      <c r="D1695" s="2">
        <v>114934</v>
      </c>
      <c r="E1695" s="2" t="s">
        <v>4697</v>
      </c>
      <c r="F1695" s="2" t="s">
        <v>8971</v>
      </c>
      <c r="G1695" s="3">
        <v>737</v>
      </c>
      <c r="H1695" s="3">
        <v>500</v>
      </c>
      <c r="I1695" s="71">
        <f>Exposure_Information[[#This Row],[Total  Insured Value]]+Exposure_Information[[#This Row],[Policy Deductible]]</f>
        <v>450800</v>
      </c>
      <c r="J1695" s="2">
        <v>118064</v>
      </c>
      <c r="K1695" s="3">
        <v>1</v>
      </c>
      <c r="L1695" s="2" t="s">
        <v>9</v>
      </c>
      <c r="M1695" s="2" t="s">
        <v>8972</v>
      </c>
      <c r="N1695" s="3" t="s">
        <v>8973</v>
      </c>
      <c r="O1695" s="2" t="s">
        <v>278</v>
      </c>
      <c r="P1695" s="2" t="s">
        <v>171</v>
      </c>
      <c r="Q1695" s="3">
        <v>27</v>
      </c>
      <c r="R1695" s="2" t="s">
        <v>127</v>
      </c>
      <c r="S1695" s="3">
        <v>25</v>
      </c>
      <c r="T1695" s="2" t="s">
        <v>10</v>
      </c>
      <c r="U1695" s="3">
        <v>42.241853999999996</v>
      </c>
      <c r="V1695" s="2" t="s">
        <v>10835</v>
      </c>
      <c r="W1695" s="2" t="s">
        <v>149</v>
      </c>
      <c r="X1695" s="3">
        <v>1</v>
      </c>
      <c r="Y1695" s="3" t="str">
        <f>_xlfn.CONCAT(Exposure_Information[[#This Row],[Building Construction Code]]," - ",Exposure_Information[[#This Row],[Type of building construction]])</f>
        <v>RMS - 1</v>
      </c>
      <c r="Z1695" s="3">
        <v>0</v>
      </c>
      <c r="AA1695" s="2">
        <v>1870</v>
      </c>
      <c r="AB1695" s="2" t="s">
        <v>11</v>
      </c>
      <c r="AC1695" s="2">
        <v>1</v>
      </c>
      <c r="AD1695" s="2" t="str">
        <f>_xlfn.CONCAT(Exposure_Information[[#This Row],[Occupany Code]]," - ",Exposure_Information[[#This Row],[Type of building occupancy]])</f>
        <v>ATC - 1</v>
      </c>
      <c r="AE1695" s="5">
        <v>237000</v>
      </c>
      <c r="AF1695" s="5">
        <v>165900</v>
      </c>
      <c r="AG1695" s="5">
        <v>47400</v>
      </c>
      <c r="AH1695" s="5">
        <f>SUM(Exposure_Information[[#This Row],[Building Coverage Value]:[Business interruption value]])</f>
        <v>450300</v>
      </c>
      <c r="AI1695" s="5">
        <f>SUM(Exposure_Information[[#This Row],[Building Coverage Value]:[Contents Coverage Value]])</f>
        <v>402900</v>
      </c>
      <c r="AJ1695" s="26"/>
    </row>
    <row r="1696" spans="1:36" ht="39" x14ac:dyDescent="0.3">
      <c r="A1696" s="2" t="s">
        <v>148</v>
      </c>
      <c r="B1696" s="2" t="s">
        <v>156</v>
      </c>
      <c r="C1696" s="2" t="s">
        <v>325</v>
      </c>
      <c r="D1696" s="2">
        <v>6792</v>
      </c>
      <c r="E1696" s="2" t="s">
        <v>326</v>
      </c>
      <c r="F1696" s="2" t="s">
        <v>440</v>
      </c>
      <c r="G1696" s="3">
        <v>475</v>
      </c>
      <c r="H1696" s="3">
        <v>500</v>
      </c>
      <c r="I1696" s="71">
        <f>Exposure_Information[[#This Row],[Total  Insured Value]]+Exposure_Information[[#This Row],[Policy Deductible]]</f>
        <v>5500</v>
      </c>
      <c r="J1696" s="2">
        <v>9085</v>
      </c>
      <c r="K1696" s="3">
        <v>1</v>
      </c>
      <c r="L1696" s="2" t="s">
        <v>9</v>
      </c>
      <c r="M1696" s="2" t="s">
        <v>441</v>
      </c>
      <c r="N1696" s="2" t="s">
        <v>442</v>
      </c>
      <c r="O1696" s="2" t="s">
        <v>420</v>
      </c>
      <c r="P1696" s="2" t="s">
        <v>72</v>
      </c>
      <c r="Q1696" s="3">
        <v>25</v>
      </c>
      <c r="R1696" s="2" t="s">
        <v>127</v>
      </c>
      <c r="S1696" s="3">
        <v>25</v>
      </c>
      <c r="T1696" s="2" t="s">
        <v>10</v>
      </c>
      <c r="U1696" s="3">
        <v>42.342056999999997</v>
      </c>
      <c r="V1696" s="2" t="s">
        <v>10835</v>
      </c>
      <c r="W1696" s="2" t="s">
        <v>149</v>
      </c>
      <c r="X1696" s="3">
        <v>1</v>
      </c>
      <c r="Y1696" s="3" t="str">
        <f>_xlfn.CONCAT(Exposure_Information[[#This Row],[Building Construction Code]]," - ",Exposure_Information[[#This Row],[Type of building construction]])</f>
        <v>RMS - 1</v>
      </c>
      <c r="Z1696" s="3">
        <v>0</v>
      </c>
      <c r="AA1696" s="2">
        <v>1900</v>
      </c>
      <c r="AB1696" s="2" t="s">
        <v>11</v>
      </c>
      <c r="AC1696" s="2">
        <v>37</v>
      </c>
      <c r="AD1696" s="2" t="str">
        <f>_xlfn.CONCAT(Exposure_Information[[#This Row],[Occupany Code]]," - ",Exposure_Information[[#This Row],[Type of building occupancy]])</f>
        <v>ATC - 37</v>
      </c>
      <c r="AE1696" s="5">
        <v>0</v>
      </c>
      <c r="AF1696" s="5">
        <v>5000</v>
      </c>
      <c r="AG1696" s="5">
        <v>0</v>
      </c>
      <c r="AH1696" s="5">
        <f>SUM(Exposure_Information[[#This Row],[Building Coverage Value]:[Business interruption value]])</f>
        <v>5000</v>
      </c>
      <c r="AI1696" s="5">
        <f>SUM(Exposure_Information[[#This Row],[Building Coverage Value]:[Contents Coverage Value]])</f>
        <v>5000</v>
      </c>
      <c r="AJ1696" s="26"/>
    </row>
    <row r="1697" spans="1:36" ht="39" x14ac:dyDescent="0.3">
      <c r="A1697" s="2" t="s">
        <v>148</v>
      </c>
      <c r="B1697" s="2" t="s">
        <v>156</v>
      </c>
      <c r="C1697" s="2" t="s">
        <v>325</v>
      </c>
      <c r="D1697" s="2">
        <v>11685</v>
      </c>
      <c r="E1697" s="2" t="s">
        <v>367</v>
      </c>
      <c r="F1697" s="2" t="s">
        <v>1228</v>
      </c>
      <c r="G1697" s="3">
        <v>1322</v>
      </c>
      <c r="H1697" s="3">
        <v>500</v>
      </c>
      <c r="I1697" s="71">
        <f>Exposure_Information[[#This Row],[Total  Insured Value]]+Exposure_Information[[#This Row],[Policy Deductible]]</f>
        <v>450500</v>
      </c>
      <c r="J1697" s="2">
        <v>14579</v>
      </c>
      <c r="K1697" s="3">
        <v>1</v>
      </c>
      <c r="L1697" s="2" t="s">
        <v>9</v>
      </c>
      <c r="M1697" s="2" t="s">
        <v>1229</v>
      </c>
      <c r="N1697" s="3" t="s">
        <v>1230</v>
      </c>
      <c r="O1697" s="2" t="s">
        <v>277</v>
      </c>
      <c r="P1697" s="2" t="s">
        <v>90</v>
      </c>
      <c r="Q1697" s="3">
        <v>17</v>
      </c>
      <c r="R1697" s="2" t="s">
        <v>127</v>
      </c>
      <c r="S1697" s="3">
        <v>25</v>
      </c>
      <c r="T1697" s="2" t="s">
        <v>10</v>
      </c>
      <c r="U1697" s="3">
        <v>42.361229000000002</v>
      </c>
      <c r="V1697" s="2" t="s">
        <v>10835</v>
      </c>
      <c r="W1697" s="2" t="s">
        <v>149</v>
      </c>
      <c r="X1697" s="3">
        <v>1</v>
      </c>
      <c r="Y1697" s="3" t="str">
        <f>_xlfn.CONCAT(Exposure_Information[[#This Row],[Building Construction Code]]," - ",Exposure_Information[[#This Row],[Type of building construction]])</f>
        <v>RMS - 1</v>
      </c>
      <c r="Z1697" s="3">
        <v>0</v>
      </c>
      <c r="AA1697" s="2">
        <v>1914</v>
      </c>
      <c r="AB1697" s="2" t="s">
        <v>11</v>
      </c>
      <c r="AC1697" s="2">
        <v>1</v>
      </c>
      <c r="AD1697" s="2" t="str">
        <f>_xlfn.CONCAT(Exposure_Information[[#This Row],[Occupany Code]]," - ",Exposure_Information[[#This Row],[Type of building occupancy]])</f>
        <v>ATC - 1</v>
      </c>
      <c r="AE1697" s="5">
        <v>445000</v>
      </c>
      <c r="AF1697" s="5">
        <v>5000</v>
      </c>
      <c r="AG1697" s="5">
        <v>0</v>
      </c>
      <c r="AH1697" s="5">
        <f>SUM(Exposure_Information[[#This Row],[Building Coverage Value]:[Business interruption value]])</f>
        <v>450000</v>
      </c>
      <c r="AI1697" s="5">
        <f>SUM(Exposure_Information[[#This Row],[Building Coverage Value]:[Contents Coverage Value]])</f>
        <v>450000</v>
      </c>
      <c r="AJ1697" s="26"/>
    </row>
    <row r="1698" spans="1:36" ht="26" x14ac:dyDescent="0.3">
      <c r="A1698" s="2" t="s">
        <v>148</v>
      </c>
      <c r="B1698" s="2" t="s">
        <v>156</v>
      </c>
      <c r="C1698" s="2" t="s">
        <v>325</v>
      </c>
      <c r="D1698" s="2">
        <v>10518</v>
      </c>
      <c r="E1698" s="2" t="s">
        <v>367</v>
      </c>
      <c r="F1698" s="2" t="s">
        <v>1588</v>
      </c>
      <c r="G1698" s="3">
        <v>1035</v>
      </c>
      <c r="H1698" s="3">
        <v>1000</v>
      </c>
      <c r="I1698" s="71">
        <f>Exposure_Information[[#This Row],[Total  Insured Value]]+Exposure_Information[[#This Row],[Policy Deductible]]</f>
        <v>451000</v>
      </c>
      <c r="J1698" s="2">
        <v>13385</v>
      </c>
      <c r="K1698" s="3">
        <v>1</v>
      </c>
      <c r="L1698" s="2" t="s">
        <v>9</v>
      </c>
      <c r="M1698" s="2" t="s">
        <v>1589</v>
      </c>
      <c r="N1698" s="3" t="s">
        <v>1590</v>
      </c>
      <c r="O1698" s="2" t="s">
        <v>1591</v>
      </c>
      <c r="P1698" s="2" t="s">
        <v>82</v>
      </c>
      <c r="Q1698" s="3">
        <v>9</v>
      </c>
      <c r="R1698" s="2" t="s">
        <v>87</v>
      </c>
      <c r="S1698" s="3">
        <v>23</v>
      </c>
      <c r="T1698" s="2" t="s">
        <v>10</v>
      </c>
      <c r="U1698" s="3">
        <v>44.401634999999999</v>
      </c>
      <c r="V1698" s="2" t="s">
        <v>10835</v>
      </c>
      <c r="W1698" s="2" t="s">
        <v>149</v>
      </c>
      <c r="X1698" s="3">
        <v>1</v>
      </c>
      <c r="Y1698" s="3" t="str">
        <f>_xlfn.CONCAT(Exposure_Information[[#This Row],[Building Construction Code]]," - ",Exposure_Information[[#This Row],[Type of building construction]])</f>
        <v>RMS - 1</v>
      </c>
      <c r="Z1698" s="3">
        <v>0</v>
      </c>
      <c r="AA1698" s="2">
        <v>1959</v>
      </c>
      <c r="AB1698" s="2" t="s">
        <v>11</v>
      </c>
      <c r="AC1698" s="2">
        <v>1</v>
      </c>
      <c r="AD1698" s="2" t="str">
        <f>_xlfn.CONCAT(Exposure_Information[[#This Row],[Occupany Code]]," - ",Exposure_Information[[#This Row],[Type of building occupancy]])</f>
        <v>ATC - 1</v>
      </c>
      <c r="AE1698" s="5">
        <v>400000</v>
      </c>
      <c r="AF1698" s="5">
        <v>50000</v>
      </c>
      <c r="AG1698" s="5">
        <v>0</v>
      </c>
      <c r="AH1698" s="5">
        <f>SUM(Exposure_Information[[#This Row],[Building Coverage Value]:[Business interruption value]])</f>
        <v>450000</v>
      </c>
      <c r="AI1698" s="5">
        <f>SUM(Exposure_Information[[#This Row],[Building Coverage Value]:[Contents Coverage Value]])</f>
        <v>450000</v>
      </c>
      <c r="AJ1698" s="26"/>
    </row>
    <row r="1699" spans="1:36" ht="26" x14ac:dyDescent="0.3">
      <c r="A1699" s="2" t="s">
        <v>148</v>
      </c>
      <c r="B1699" s="2" t="s">
        <v>156</v>
      </c>
      <c r="C1699" s="2" t="s">
        <v>325</v>
      </c>
      <c r="D1699" s="2">
        <v>6790</v>
      </c>
      <c r="E1699" s="2" t="s">
        <v>326</v>
      </c>
      <c r="F1699" s="2" t="s">
        <v>2793</v>
      </c>
      <c r="G1699" s="3">
        <v>6469</v>
      </c>
      <c r="H1699" s="3">
        <v>500</v>
      </c>
      <c r="I1699" s="71">
        <f>Exposure_Information[[#This Row],[Total  Insured Value]]+Exposure_Information[[#This Row],[Policy Deductible]]</f>
        <v>642100</v>
      </c>
      <c r="J1699" s="2">
        <v>9083</v>
      </c>
      <c r="K1699" s="3">
        <v>1</v>
      </c>
      <c r="L1699" s="2">
        <v>26</v>
      </c>
      <c r="M1699" s="2" t="s">
        <v>2794</v>
      </c>
      <c r="N1699" s="3" t="s">
        <v>2795</v>
      </c>
      <c r="O1699" s="2" t="s">
        <v>115</v>
      </c>
      <c r="P1699" s="2" t="s">
        <v>171</v>
      </c>
      <c r="Q1699" s="3">
        <v>27</v>
      </c>
      <c r="R1699" s="2" t="s">
        <v>127</v>
      </c>
      <c r="S1699" s="3">
        <v>25</v>
      </c>
      <c r="T1699" s="2" t="s">
        <v>10</v>
      </c>
      <c r="U1699" s="3">
        <v>42.052086000000003</v>
      </c>
      <c r="V1699" s="2" t="s">
        <v>10835</v>
      </c>
      <c r="W1699" s="2" t="s">
        <v>149</v>
      </c>
      <c r="X1699" s="3">
        <v>1</v>
      </c>
      <c r="Y1699" s="3" t="str">
        <f>_xlfn.CONCAT(Exposure_Information[[#This Row],[Building Construction Code]]," - ",Exposure_Information[[#This Row],[Type of building construction]])</f>
        <v>RMS - 1</v>
      </c>
      <c r="Z1699" s="3">
        <v>0</v>
      </c>
      <c r="AA1699" s="2">
        <v>1940</v>
      </c>
      <c r="AB1699" s="2" t="s">
        <v>11</v>
      </c>
      <c r="AC1699" s="2">
        <v>37</v>
      </c>
      <c r="AD1699" s="2" t="str">
        <f>_xlfn.CONCAT(Exposure_Information[[#This Row],[Occupany Code]]," - ",Exposure_Information[[#This Row],[Type of building occupancy]])</f>
        <v>ATC - 37</v>
      </c>
      <c r="AE1699" s="5">
        <v>641600</v>
      </c>
      <c r="AF1699" s="5">
        <v>0</v>
      </c>
      <c r="AG1699" s="5">
        <v>0</v>
      </c>
      <c r="AH1699" s="5">
        <f>SUM(Exposure_Information[[#This Row],[Building Coverage Value]:[Business interruption value]])</f>
        <v>641600</v>
      </c>
      <c r="AI1699" s="5">
        <f>SUM(Exposure_Information[[#This Row],[Building Coverage Value]:[Contents Coverage Value]])</f>
        <v>641600</v>
      </c>
      <c r="AJ1699" s="26"/>
    </row>
    <row r="1700" spans="1:36" ht="26" x14ac:dyDescent="0.3">
      <c r="A1700" s="2" t="s">
        <v>148</v>
      </c>
      <c r="B1700" s="2" t="s">
        <v>156</v>
      </c>
      <c r="C1700" s="2" t="s">
        <v>325</v>
      </c>
      <c r="D1700" s="2">
        <v>6783</v>
      </c>
      <c r="E1700" s="2" t="s">
        <v>326</v>
      </c>
      <c r="F1700" s="2" t="s">
        <v>4382</v>
      </c>
      <c r="G1700" s="3">
        <v>3776</v>
      </c>
      <c r="H1700" s="3">
        <v>500</v>
      </c>
      <c r="I1700" s="71">
        <f>Exposure_Information[[#This Row],[Total  Insured Value]]+Exposure_Information[[#This Row],[Policy Deductible]]</f>
        <v>339500</v>
      </c>
      <c r="J1700" s="2">
        <v>9074</v>
      </c>
      <c r="K1700" s="3">
        <v>1</v>
      </c>
      <c r="L1700" s="2" t="s">
        <v>9</v>
      </c>
      <c r="M1700" s="2" t="s">
        <v>4383</v>
      </c>
      <c r="N1700" s="3" t="s">
        <v>4384</v>
      </c>
      <c r="O1700" s="2" t="s">
        <v>261</v>
      </c>
      <c r="P1700" s="2" t="s">
        <v>224</v>
      </c>
      <c r="Q1700" s="3">
        <v>21</v>
      </c>
      <c r="R1700" s="2" t="s">
        <v>127</v>
      </c>
      <c r="S1700" s="3">
        <v>25</v>
      </c>
      <c r="T1700" s="2" t="s">
        <v>10</v>
      </c>
      <c r="U1700" s="3">
        <v>42.276367</v>
      </c>
      <c r="V1700" s="2" t="s">
        <v>10835</v>
      </c>
      <c r="W1700" s="2" t="s">
        <v>149</v>
      </c>
      <c r="X1700" s="3">
        <v>1</v>
      </c>
      <c r="Y1700" s="3" t="str">
        <f>_xlfn.CONCAT(Exposure_Information[[#This Row],[Building Construction Code]]," - ",Exposure_Information[[#This Row],[Type of building construction]])</f>
        <v>RMS - 1</v>
      </c>
      <c r="Z1700" s="3">
        <v>0</v>
      </c>
      <c r="AA1700" s="2">
        <v>1900</v>
      </c>
      <c r="AB1700" s="2" t="s">
        <v>11</v>
      </c>
      <c r="AC1700" s="2">
        <v>37</v>
      </c>
      <c r="AD1700" s="2" t="str">
        <f>_xlfn.CONCAT(Exposure_Information[[#This Row],[Occupany Code]]," - ",Exposure_Information[[#This Row],[Type of building occupancy]])</f>
        <v>ATC - 37</v>
      </c>
      <c r="AE1700" s="5">
        <v>339000</v>
      </c>
      <c r="AF1700" s="5">
        <v>0</v>
      </c>
      <c r="AG1700" s="5">
        <v>0</v>
      </c>
      <c r="AH1700" s="5">
        <f>SUM(Exposure_Information[[#This Row],[Building Coverage Value]:[Business interruption value]])</f>
        <v>339000</v>
      </c>
      <c r="AI1700" s="5">
        <f>SUM(Exposure_Information[[#This Row],[Building Coverage Value]:[Contents Coverage Value]])</f>
        <v>339000</v>
      </c>
      <c r="AJ1700" s="26"/>
    </row>
    <row r="1701" spans="1:36" ht="26" x14ac:dyDescent="0.3">
      <c r="A1701" s="2" t="s">
        <v>148</v>
      </c>
      <c r="B1701" s="2" t="s">
        <v>156</v>
      </c>
      <c r="C1701" s="2" t="s">
        <v>325</v>
      </c>
      <c r="D1701" s="2">
        <v>6775</v>
      </c>
      <c r="E1701" s="2" t="s">
        <v>326</v>
      </c>
      <c r="F1701" s="2" t="s">
        <v>341</v>
      </c>
      <c r="G1701" s="3">
        <v>1204</v>
      </c>
      <c r="H1701" s="3">
        <v>1000</v>
      </c>
      <c r="I1701" s="71">
        <f>Exposure_Information[[#This Row],[Total  Insured Value]]+Exposure_Information[[#This Row],[Policy Deductible]]</f>
        <v>101000</v>
      </c>
      <c r="J1701" s="2">
        <v>9064</v>
      </c>
      <c r="K1701" s="3">
        <v>1</v>
      </c>
      <c r="L1701" s="2" t="s">
        <v>9</v>
      </c>
      <c r="M1701" s="2" t="s">
        <v>342</v>
      </c>
      <c r="N1701" s="2" t="s">
        <v>343</v>
      </c>
      <c r="O1701" s="2" t="s">
        <v>259</v>
      </c>
      <c r="P1701" s="2" t="s">
        <v>221</v>
      </c>
      <c r="Q1701" s="3">
        <v>23</v>
      </c>
      <c r="R1701" s="2" t="s">
        <v>127</v>
      </c>
      <c r="S1701" s="3">
        <v>25</v>
      </c>
      <c r="T1701" s="2" t="s">
        <v>10</v>
      </c>
      <c r="U1701" s="3">
        <v>41.958981000000001</v>
      </c>
      <c r="V1701" s="2" t="s">
        <v>10835</v>
      </c>
      <c r="W1701" s="2" t="s">
        <v>149</v>
      </c>
      <c r="X1701" s="3">
        <v>1</v>
      </c>
      <c r="Y1701" s="3" t="str">
        <f>_xlfn.CONCAT(Exposure_Information[[#This Row],[Building Construction Code]]," - ",Exposure_Information[[#This Row],[Type of building construction]])</f>
        <v>RMS - 1</v>
      </c>
      <c r="Z1701" s="3">
        <v>0</v>
      </c>
      <c r="AA1701" s="2">
        <v>1967</v>
      </c>
      <c r="AB1701" s="2" t="s">
        <v>11</v>
      </c>
      <c r="AC1701" s="2">
        <v>37</v>
      </c>
      <c r="AD1701" s="2" t="str">
        <f>_xlfn.CONCAT(Exposure_Information[[#This Row],[Occupany Code]]," - ",Exposure_Information[[#This Row],[Type of building occupancy]])</f>
        <v>ATC - 37</v>
      </c>
      <c r="AE1701" s="5">
        <v>0</v>
      </c>
      <c r="AF1701" s="5">
        <v>100000</v>
      </c>
      <c r="AG1701" s="5">
        <v>0</v>
      </c>
      <c r="AH1701" s="5">
        <f>SUM(Exposure_Information[[#This Row],[Building Coverage Value]:[Business interruption value]])</f>
        <v>100000</v>
      </c>
      <c r="AI1701" s="5">
        <f>SUM(Exposure_Information[[#This Row],[Building Coverage Value]:[Contents Coverage Value]])</f>
        <v>100000</v>
      </c>
      <c r="AJ1701" s="26"/>
    </row>
    <row r="1702" spans="1:36" ht="26" x14ac:dyDescent="0.3">
      <c r="A1702" s="2" t="s">
        <v>148</v>
      </c>
      <c r="B1702" s="2" t="s">
        <v>156</v>
      </c>
      <c r="C1702" s="2" t="s">
        <v>325</v>
      </c>
      <c r="D1702" s="2">
        <v>18130</v>
      </c>
      <c r="E1702" s="2" t="s">
        <v>367</v>
      </c>
      <c r="F1702" s="2" t="s">
        <v>3409</v>
      </c>
      <c r="G1702" s="3">
        <v>1612</v>
      </c>
      <c r="H1702" s="3">
        <v>2500</v>
      </c>
      <c r="I1702" s="71">
        <f>Exposure_Information[[#This Row],[Total  Insured Value]]+Exposure_Information[[#This Row],[Policy Deductible]]</f>
        <v>452500</v>
      </c>
      <c r="J1702" s="2">
        <v>21226</v>
      </c>
      <c r="K1702" s="3">
        <v>1</v>
      </c>
      <c r="L1702" s="2" t="s">
        <v>9</v>
      </c>
      <c r="M1702" s="2" t="s">
        <v>3410</v>
      </c>
      <c r="N1702" s="3" t="s">
        <v>3411</v>
      </c>
      <c r="O1702" s="2" t="s">
        <v>43</v>
      </c>
      <c r="P1702" s="2" t="s">
        <v>155</v>
      </c>
      <c r="Q1702" s="3">
        <v>1</v>
      </c>
      <c r="R1702" s="2" t="s">
        <v>70</v>
      </c>
      <c r="S1702" s="3">
        <v>9</v>
      </c>
      <c r="T1702" s="2" t="s">
        <v>10</v>
      </c>
      <c r="U1702" s="3">
        <v>41.195993000000001</v>
      </c>
      <c r="V1702" s="2" t="s">
        <v>10835</v>
      </c>
      <c r="W1702" s="2" t="s">
        <v>149</v>
      </c>
      <c r="X1702" s="3">
        <v>1</v>
      </c>
      <c r="Y1702" s="3" t="str">
        <f>_xlfn.CONCAT(Exposure_Information[[#This Row],[Building Construction Code]]," - ",Exposure_Information[[#This Row],[Type of building construction]])</f>
        <v>RMS - 1</v>
      </c>
      <c r="Z1702" s="3">
        <v>0</v>
      </c>
      <c r="AA1702" s="2">
        <v>1966</v>
      </c>
      <c r="AB1702" s="2" t="s">
        <v>11</v>
      </c>
      <c r="AC1702" s="2">
        <v>1</v>
      </c>
      <c r="AD1702" s="2" t="str">
        <f>_xlfn.CONCAT(Exposure_Information[[#This Row],[Occupany Code]]," - ",Exposure_Information[[#This Row],[Type of building occupancy]])</f>
        <v>ATC - 1</v>
      </c>
      <c r="AE1702" s="5">
        <v>450000</v>
      </c>
      <c r="AF1702" s="5">
        <v>0</v>
      </c>
      <c r="AG1702" s="5">
        <v>0</v>
      </c>
      <c r="AH1702" s="5">
        <f>SUM(Exposure_Information[[#This Row],[Building Coverage Value]:[Business interruption value]])</f>
        <v>450000</v>
      </c>
      <c r="AI1702" s="5">
        <f>SUM(Exposure_Information[[#This Row],[Building Coverage Value]:[Contents Coverage Value]])</f>
        <v>450000</v>
      </c>
      <c r="AJ1702" s="26"/>
    </row>
    <row r="1703" spans="1:36" x14ac:dyDescent="0.3">
      <c r="A1703" s="2" t="s">
        <v>148</v>
      </c>
      <c r="B1703" s="2" t="s">
        <v>156</v>
      </c>
      <c r="C1703" s="2" t="s">
        <v>325</v>
      </c>
      <c r="D1703" s="2">
        <v>18088</v>
      </c>
      <c r="E1703" s="2" t="s">
        <v>367</v>
      </c>
      <c r="F1703" s="2" t="s">
        <v>4732</v>
      </c>
      <c r="G1703" s="3">
        <v>1099</v>
      </c>
      <c r="H1703" s="3">
        <v>1000</v>
      </c>
      <c r="I1703" s="71">
        <f>Exposure_Information[[#This Row],[Total  Insured Value]]+Exposure_Information[[#This Row],[Policy Deductible]]</f>
        <v>451000</v>
      </c>
      <c r="J1703" s="2">
        <v>21182</v>
      </c>
      <c r="K1703" s="3">
        <v>1</v>
      </c>
      <c r="L1703" s="2" t="s">
        <v>9</v>
      </c>
      <c r="M1703" s="2" t="s">
        <v>4733</v>
      </c>
      <c r="N1703" s="3" t="s">
        <v>4734</v>
      </c>
      <c r="O1703" s="2" t="s">
        <v>16</v>
      </c>
      <c r="P1703" s="2" t="s">
        <v>74</v>
      </c>
      <c r="Q1703" s="3">
        <v>9</v>
      </c>
      <c r="R1703" s="2" t="s">
        <v>127</v>
      </c>
      <c r="S1703" s="3">
        <v>25</v>
      </c>
      <c r="T1703" s="2" t="s">
        <v>10</v>
      </c>
      <c r="U1703" s="3">
        <v>42.524120000000003</v>
      </c>
      <c r="V1703" s="2" t="s">
        <v>10835</v>
      </c>
      <c r="W1703" s="2" t="s">
        <v>149</v>
      </c>
      <c r="X1703" s="3">
        <v>1</v>
      </c>
      <c r="Y1703" s="3" t="str">
        <f>_xlfn.CONCAT(Exposure_Information[[#This Row],[Building Construction Code]]," - ",Exposure_Information[[#This Row],[Type of building construction]])</f>
        <v>RMS - 1</v>
      </c>
      <c r="Z1703" s="3">
        <v>0</v>
      </c>
      <c r="AA1703" s="2">
        <v>1900</v>
      </c>
      <c r="AB1703" s="2" t="s">
        <v>11</v>
      </c>
      <c r="AC1703" s="2">
        <v>1</v>
      </c>
      <c r="AD1703" s="2" t="str">
        <f>_xlfn.CONCAT(Exposure_Information[[#This Row],[Occupany Code]]," - ",Exposure_Information[[#This Row],[Type of building occupancy]])</f>
        <v>ATC - 1</v>
      </c>
      <c r="AE1703" s="5">
        <v>450000</v>
      </c>
      <c r="AF1703" s="5">
        <v>0</v>
      </c>
      <c r="AG1703" s="5">
        <v>0</v>
      </c>
      <c r="AH1703" s="5">
        <f>SUM(Exposure_Information[[#This Row],[Building Coverage Value]:[Business interruption value]])</f>
        <v>450000</v>
      </c>
      <c r="AI1703" s="5">
        <f>SUM(Exposure_Information[[#This Row],[Building Coverage Value]:[Contents Coverage Value]])</f>
        <v>450000</v>
      </c>
      <c r="AJ1703" s="26"/>
    </row>
    <row r="1704" spans="1:36" ht="26" x14ac:dyDescent="0.3">
      <c r="A1704" s="2" t="s">
        <v>148</v>
      </c>
      <c r="B1704" s="2" t="s">
        <v>156</v>
      </c>
      <c r="C1704" s="2" t="s">
        <v>325</v>
      </c>
      <c r="D1704" s="2">
        <v>106720</v>
      </c>
      <c r="E1704" s="2" t="s">
        <v>4697</v>
      </c>
      <c r="F1704" s="2" t="s">
        <v>6213</v>
      </c>
      <c r="G1704" s="3">
        <v>714</v>
      </c>
      <c r="H1704" s="3">
        <v>250</v>
      </c>
      <c r="I1704" s="71">
        <f>Exposure_Information[[#This Row],[Total  Insured Value]]+Exposure_Information[[#This Row],[Policy Deductible]]</f>
        <v>449900</v>
      </c>
      <c r="J1704" s="2">
        <v>109850</v>
      </c>
      <c r="K1704" s="3">
        <v>1</v>
      </c>
      <c r="L1704" s="2" t="s">
        <v>9</v>
      </c>
      <c r="M1704" s="2" t="s">
        <v>6214</v>
      </c>
      <c r="N1704" s="3" t="s">
        <v>6215</v>
      </c>
      <c r="O1704" s="2" t="s">
        <v>292</v>
      </c>
      <c r="P1704" s="2" t="s">
        <v>12</v>
      </c>
      <c r="Q1704" s="3">
        <v>25</v>
      </c>
      <c r="R1704" s="2" t="s">
        <v>25</v>
      </c>
      <c r="S1704" s="3">
        <v>36</v>
      </c>
      <c r="T1704" s="2" t="s">
        <v>10</v>
      </c>
      <c r="U1704" s="3">
        <v>42.288761000000001</v>
      </c>
      <c r="V1704" s="2" t="s">
        <v>10835</v>
      </c>
      <c r="W1704" s="2" t="s">
        <v>149</v>
      </c>
      <c r="X1704" s="3">
        <v>1</v>
      </c>
      <c r="Y1704" s="3" t="str">
        <f>_xlfn.CONCAT(Exposure_Information[[#This Row],[Building Construction Code]]," - ",Exposure_Information[[#This Row],[Type of building construction]])</f>
        <v>RMS - 1</v>
      </c>
      <c r="Z1704" s="3">
        <v>0</v>
      </c>
      <c r="AA1704" s="2">
        <v>1973</v>
      </c>
      <c r="AB1704" s="2" t="s">
        <v>11</v>
      </c>
      <c r="AC1704" s="2">
        <v>1</v>
      </c>
      <c r="AD1704" s="2" t="str">
        <f>_xlfn.CONCAT(Exposure_Information[[#This Row],[Occupany Code]]," - ",Exposure_Information[[#This Row],[Type of building occupancy]])</f>
        <v>ATC - 1</v>
      </c>
      <c r="AE1704" s="5">
        <v>264500</v>
      </c>
      <c r="AF1704" s="5">
        <v>132250</v>
      </c>
      <c r="AG1704" s="5">
        <v>52900</v>
      </c>
      <c r="AH1704" s="5">
        <f>SUM(Exposure_Information[[#This Row],[Building Coverage Value]:[Business interruption value]])</f>
        <v>449650</v>
      </c>
      <c r="AI1704" s="5">
        <f>SUM(Exposure_Information[[#This Row],[Building Coverage Value]:[Contents Coverage Value]])</f>
        <v>396750</v>
      </c>
      <c r="AJ1704" s="26"/>
    </row>
    <row r="1705" spans="1:36" ht="26" x14ac:dyDescent="0.3">
      <c r="A1705" s="2" t="s">
        <v>148</v>
      </c>
      <c r="B1705" s="2" t="s">
        <v>156</v>
      </c>
      <c r="C1705" s="2" t="s">
        <v>325</v>
      </c>
      <c r="D1705" s="2">
        <v>16214</v>
      </c>
      <c r="E1705" s="2" t="s">
        <v>367</v>
      </c>
      <c r="F1705" s="2" t="s">
        <v>3042</v>
      </c>
      <c r="G1705" s="3">
        <v>1487</v>
      </c>
      <c r="H1705" s="3">
        <v>500</v>
      </c>
      <c r="I1705" s="71">
        <f>Exposure_Information[[#This Row],[Total  Insured Value]]+Exposure_Information[[#This Row],[Policy Deductible]]</f>
        <v>450000</v>
      </c>
      <c r="J1705" s="2">
        <v>19277</v>
      </c>
      <c r="K1705" s="3">
        <v>1</v>
      </c>
      <c r="L1705" s="2" t="s">
        <v>9</v>
      </c>
      <c r="M1705" s="2" t="s">
        <v>3043</v>
      </c>
      <c r="N1705" s="3" t="s">
        <v>3044</v>
      </c>
      <c r="O1705" s="2" t="s">
        <v>16</v>
      </c>
      <c r="P1705" s="2" t="s">
        <v>74</v>
      </c>
      <c r="Q1705" s="3">
        <v>9</v>
      </c>
      <c r="R1705" s="2" t="s">
        <v>127</v>
      </c>
      <c r="S1705" s="3">
        <v>25</v>
      </c>
      <c r="T1705" s="2" t="s">
        <v>10</v>
      </c>
      <c r="U1705" s="3">
        <v>42.526935999999999</v>
      </c>
      <c r="V1705" s="2" t="s">
        <v>10835</v>
      </c>
      <c r="W1705" s="2" t="s">
        <v>149</v>
      </c>
      <c r="X1705" s="3">
        <v>1</v>
      </c>
      <c r="Y1705" s="3" t="str">
        <f>_xlfn.CONCAT(Exposure_Information[[#This Row],[Building Construction Code]]," - ",Exposure_Information[[#This Row],[Type of building construction]])</f>
        <v>RMS - 1</v>
      </c>
      <c r="Z1705" s="3">
        <v>0</v>
      </c>
      <c r="AA1705" s="2">
        <v>1940</v>
      </c>
      <c r="AB1705" s="2" t="s">
        <v>11</v>
      </c>
      <c r="AC1705" s="2">
        <v>1</v>
      </c>
      <c r="AD1705" s="2" t="str">
        <f>_xlfn.CONCAT(Exposure_Information[[#This Row],[Occupany Code]]," - ",Exposure_Information[[#This Row],[Type of building occupancy]])</f>
        <v>ATC - 1</v>
      </c>
      <c r="AE1705" s="5">
        <v>449500</v>
      </c>
      <c r="AF1705" s="5">
        <v>0</v>
      </c>
      <c r="AG1705" s="5">
        <v>0</v>
      </c>
      <c r="AH1705" s="5">
        <f>SUM(Exposure_Information[[#This Row],[Building Coverage Value]:[Business interruption value]])</f>
        <v>449500</v>
      </c>
      <c r="AI1705" s="5">
        <f>SUM(Exposure_Information[[#This Row],[Building Coverage Value]:[Contents Coverage Value]])</f>
        <v>449500</v>
      </c>
      <c r="AJ1705" s="26"/>
    </row>
    <row r="1706" spans="1:36" ht="26" x14ac:dyDescent="0.3">
      <c r="A1706" s="2" t="s">
        <v>148</v>
      </c>
      <c r="B1706" s="2" t="s">
        <v>156</v>
      </c>
      <c r="C1706" s="2" t="s">
        <v>325</v>
      </c>
      <c r="D1706" s="2">
        <v>16950</v>
      </c>
      <c r="E1706" s="2" t="s">
        <v>367</v>
      </c>
      <c r="F1706" s="2" t="s">
        <v>3320</v>
      </c>
      <c r="G1706" s="3">
        <v>1109</v>
      </c>
      <c r="H1706" s="3">
        <v>1000</v>
      </c>
      <c r="I1706" s="71">
        <f>Exposure_Information[[#This Row],[Total  Insured Value]]+Exposure_Information[[#This Row],[Policy Deductible]]</f>
        <v>450500</v>
      </c>
      <c r="J1706" s="2">
        <v>20020</v>
      </c>
      <c r="K1706" s="3">
        <v>1</v>
      </c>
      <c r="L1706" s="2" t="s">
        <v>9</v>
      </c>
      <c r="M1706" s="2" t="s">
        <v>3321</v>
      </c>
      <c r="N1706" s="3" t="s">
        <v>3322</v>
      </c>
      <c r="O1706" s="2" t="s">
        <v>16</v>
      </c>
      <c r="P1706" s="2" t="s">
        <v>74</v>
      </c>
      <c r="Q1706" s="3">
        <v>9</v>
      </c>
      <c r="R1706" s="2" t="s">
        <v>127</v>
      </c>
      <c r="S1706" s="3">
        <v>25</v>
      </c>
      <c r="T1706" s="2" t="s">
        <v>10</v>
      </c>
      <c r="U1706" s="3">
        <v>42.509217</v>
      </c>
      <c r="V1706" s="2" t="s">
        <v>10835</v>
      </c>
      <c r="W1706" s="2" t="s">
        <v>149</v>
      </c>
      <c r="X1706" s="3">
        <v>1</v>
      </c>
      <c r="Y1706" s="3" t="str">
        <f>_xlfn.CONCAT(Exposure_Information[[#This Row],[Building Construction Code]]," - ",Exposure_Information[[#This Row],[Type of building construction]])</f>
        <v>RMS - 1</v>
      </c>
      <c r="Z1706" s="3">
        <v>0</v>
      </c>
      <c r="AA1706" s="2">
        <v>1900</v>
      </c>
      <c r="AB1706" s="2" t="s">
        <v>11</v>
      </c>
      <c r="AC1706" s="2">
        <v>1</v>
      </c>
      <c r="AD1706" s="2" t="str">
        <f>_xlfn.CONCAT(Exposure_Information[[#This Row],[Occupany Code]]," - ",Exposure_Information[[#This Row],[Type of building occupancy]])</f>
        <v>ATC - 1</v>
      </c>
      <c r="AE1706" s="5">
        <v>449500</v>
      </c>
      <c r="AF1706" s="5">
        <v>0</v>
      </c>
      <c r="AG1706" s="5">
        <v>0</v>
      </c>
      <c r="AH1706" s="5">
        <f>SUM(Exposure_Information[[#This Row],[Building Coverage Value]:[Business interruption value]])</f>
        <v>449500</v>
      </c>
      <c r="AI1706" s="5">
        <f>SUM(Exposure_Information[[#This Row],[Building Coverage Value]:[Contents Coverage Value]])</f>
        <v>449500</v>
      </c>
      <c r="AJ1706" s="26"/>
    </row>
    <row r="1707" spans="1:36" ht="26" x14ac:dyDescent="0.3">
      <c r="A1707" s="2" t="s">
        <v>148</v>
      </c>
      <c r="B1707" s="2" t="s">
        <v>156</v>
      </c>
      <c r="C1707" s="2" t="s">
        <v>325</v>
      </c>
      <c r="D1707" s="2">
        <v>103382</v>
      </c>
      <c r="E1707" s="2" t="s">
        <v>4697</v>
      </c>
      <c r="F1707" s="2" t="s">
        <v>5629</v>
      </c>
      <c r="G1707" s="3">
        <v>772</v>
      </c>
      <c r="H1707" s="3">
        <v>500</v>
      </c>
      <c r="I1707" s="71">
        <f>Exposure_Information[[#This Row],[Total  Insured Value]]+Exposure_Information[[#This Row],[Policy Deductible]]</f>
        <v>449850</v>
      </c>
      <c r="J1707" s="2">
        <v>106512</v>
      </c>
      <c r="K1707" s="3">
        <v>1</v>
      </c>
      <c r="L1707" s="2" t="s">
        <v>9</v>
      </c>
      <c r="M1707" s="2" t="s">
        <v>5630</v>
      </c>
      <c r="N1707" s="3" t="s">
        <v>5631</v>
      </c>
      <c r="O1707" s="2" t="s">
        <v>2989</v>
      </c>
      <c r="P1707" s="2" t="s">
        <v>17</v>
      </c>
      <c r="Q1707" s="3">
        <v>11</v>
      </c>
      <c r="R1707" s="2" t="s">
        <v>127</v>
      </c>
      <c r="S1707" s="3">
        <v>25</v>
      </c>
      <c r="T1707" s="2" t="s">
        <v>10</v>
      </c>
      <c r="U1707" s="3">
        <v>42.625629000000004</v>
      </c>
      <c r="V1707" s="2" t="s">
        <v>10835</v>
      </c>
      <c r="W1707" s="2" t="s">
        <v>149</v>
      </c>
      <c r="X1707" s="3">
        <v>1</v>
      </c>
      <c r="Y1707" s="3" t="str">
        <f>_xlfn.CONCAT(Exposure_Information[[#This Row],[Building Construction Code]]," - ",Exposure_Information[[#This Row],[Type of building construction]])</f>
        <v>RMS - 1</v>
      </c>
      <c r="Z1707" s="3">
        <v>0</v>
      </c>
      <c r="AA1707" s="2">
        <v>2001</v>
      </c>
      <c r="AB1707" s="2" t="s">
        <v>11</v>
      </c>
      <c r="AC1707" s="2">
        <v>1</v>
      </c>
      <c r="AD1707" s="2" t="str">
        <f>_xlfn.CONCAT(Exposure_Information[[#This Row],[Occupany Code]]," - ",Exposure_Information[[#This Row],[Type of building occupancy]])</f>
        <v>ATC - 1</v>
      </c>
      <c r="AE1707" s="5">
        <v>236500</v>
      </c>
      <c r="AF1707" s="5">
        <v>165550</v>
      </c>
      <c r="AG1707" s="5">
        <v>47300</v>
      </c>
      <c r="AH1707" s="5">
        <f>SUM(Exposure_Information[[#This Row],[Building Coverage Value]:[Business interruption value]])</f>
        <v>449350</v>
      </c>
      <c r="AI1707" s="5">
        <f>SUM(Exposure_Information[[#This Row],[Building Coverage Value]:[Contents Coverage Value]])</f>
        <v>402050</v>
      </c>
      <c r="AJ1707" s="26"/>
    </row>
    <row r="1708" spans="1:36" ht="26" x14ac:dyDescent="0.3">
      <c r="A1708" s="2" t="s">
        <v>148</v>
      </c>
      <c r="B1708" s="2" t="s">
        <v>156</v>
      </c>
      <c r="C1708" s="2" t="s">
        <v>325</v>
      </c>
      <c r="D1708" s="2">
        <v>12209</v>
      </c>
      <c r="E1708" s="2" t="s">
        <v>367</v>
      </c>
      <c r="F1708" s="2" t="s">
        <v>1281</v>
      </c>
      <c r="G1708" s="3">
        <v>1863</v>
      </c>
      <c r="H1708" s="3">
        <v>1000</v>
      </c>
      <c r="I1708" s="71">
        <f>Exposure_Information[[#This Row],[Total  Insured Value]]+Exposure_Information[[#This Row],[Policy Deductible]]</f>
        <v>450000</v>
      </c>
      <c r="J1708" s="2">
        <v>15123</v>
      </c>
      <c r="K1708" s="3">
        <v>1</v>
      </c>
      <c r="L1708" s="2" t="s">
        <v>9</v>
      </c>
      <c r="M1708" s="2" t="s">
        <v>1282</v>
      </c>
      <c r="N1708" s="3" t="s">
        <v>1283</v>
      </c>
      <c r="O1708" s="2" t="s">
        <v>283</v>
      </c>
      <c r="P1708" s="2" t="s">
        <v>90</v>
      </c>
      <c r="Q1708" s="3">
        <v>17</v>
      </c>
      <c r="R1708" s="2" t="s">
        <v>127</v>
      </c>
      <c r="S1708" s="3">
        <v>25</v>
      </c>
      <c r="T1708" s="2" t="s">
        <v>10</v>
      </c>
      <c r="U1708" s="3">
        <v>42.371440999999997</v>
      </c>
      <c r="V1708" s="2" t="s">
        <v>10835</v>
      </c>
      <c r="W1708" s="2" t="s">
        <v>149</v>
      </c>
      <c r="X1708" s="3">
        <v>1</v>
      </c>
      <c r="Y1708" s="3" t="str">
        <f>_xlfn.CONCAT(Exposure_Information[[#This Row],[Building Construction Code]]," - ",Exposure_Information[[#This Row],[Type of building construction]])</f>
        <v>RMS - 1</v>
      </c>
      <c r="Z1708" s="3">
        <v>0</v>
      </c>
      <c r="AA1708" s="2">
        <v>1920</v>
      </c>
      <c r="AB1708" s="2" t="s">
        <v>11</v>
      </c>
      <c r="AC1708" s="2">
        <v>1</v>
      </c>
      <c r="AD1708" s="2" t="str">
        <f>_xlfn.CONCAT(Exposure_Information[[#This Row],[Occupany Code]]," - ",Exposure_Information[[#This Row],[Type of building occupancy]])</f>
        <v>ATC - 1</v>
      </c>
      <c r="AE1708" s="5">
        <v>449000</v>
      </c>
      <c r="AF1708" s="5">
        <v>0</v>
      </c>
      <c r="AG1708" s="5">
        <v>0</v>
      </c>
      <c r="AH1708" s="5">
        <f>SUM(Exposure_Information[[#This Row],[Building Coverage Value]:[Business interruption value]])</f>
        <v>449000</v>
      </c>
      <c r="AI1708" s="5">
        <f>SUM(Exposure_Information[[#This Row],[Building Coverage Value]:[Contents Coverage Value]])</f>
        <v>449000</v>
      </c>
      <c r="AJ1708" s="26"/>
    </row>
    <row r="1709" spans="1:36" x14ac:dyDescent="0.3">
      <c r="A1709" s="2" t="s">
        <v>148</v>
      </c>
      <c r="B1709" s="2" t="s">
        <v>156</v>
      </c>
      <c r="C1709" s="2" t="s">
        <v>325</v>
      </c>
      <c r="D1709" s="2">
        <v>11421</v>
      </c>
      <c r="E1709" s="2" t="s">
        <v>367</v>
      </c>
      <c r="F1709" s="2" t="s">
        <v>1914</v>
      </c>
      <c r="G1709" s="3">
        <v>1878</v>
      </c>
      <c r="H1709" s="3">
        <v>500</v>
      </c>
      <c r="I1709" s="71">
        <f>Exposure_Information[[#This Row],[Total  Insured Value]]+Exposure_Information[[#This Row],[Policy Deductible]]</f>
        <v>449500</v>
      </c>
      <c r="J1709" s="2">
        <v>14304</v>
      </c>
      <c r="K1709" s="3">
        <v>1</v>
      </c>
      <c r="L1709" s="2">
        <v>306</v>
      </c>
      <c r="M1709" s="2" t="s">
        <v>1915</v>
      </c>
      <c r="N1709" s="3" t="s">
        <v>1916</v>
      </c>
      <c r="O1709" s="2" t="s">
        <v>1917</v>
      </c>
      <c r="P1709" s="2" t="s">
        <v>171</v>
      </c>
      <c r="Q1709" s="3">
        <v>27</v>
      </c>
      <c r="R1709" s="2" t="s">
        <v>127</v>
      </c>
      <c r="S1709" s="3">
        <v>25</v>
      </c>
      <c r="T1709" s="2" t="s">
        <v>10</v>
      </c>
      <c r="U1709" s="3">
        <v>42.097256999999999</v>
      </c>
      <c r="V1709" s="2" t="s">
        <v>10835</v>
      </c>
      <c r="W1709" s="2" t="s">
        <v>149</v>
      </c>
      <c r="X1709" s="3">
        <v>1</v>
      </c>
      <c r="Y1709" s="3" t="str">
        <f>_xlfn.CONCAT(Exposure_Information[[#This Row],[Building Construction Code]]," - ",Exposure_Information[[#This Row],[Type of building construction]])</f>
        <v>RMS - 1</v>
      </c>
      <c r="Z1709" s="3">
        <v>0</v>
      </c>
      <c r="AA1709" s="2">
        <v>1901</v>
      </c>
      <c r="AB1709" s="2" t="s">
        <v>11</v>
      </c>
      <c r="AC1709" s="2">
        <v>1</v>
      </c>
      <c r="AD1709" s="2" t="str">
        <f>_xlfn.CONCAT(Exposure_Information[[#This Row],[Occupany Code]]," - ",Exposure_Information[[#This Row],[Type of building occupancy]])</f>
        <v>ATC - 1</v>
      </c>
      <c r="AE1709" s="5">
        <v>449000</v>
      </c>
      <c r="AF1709" s="5">
        <v>0</v>
      </c>
      <c r="AG1709" s="5">
        <v>0</v>
      </c>
      <c r="AH1709" s="5">
        <f>SUM(Exposure_Information[[#This Row],[Building Coverage Value]:[Business interruption value]])</f>
        <v>449000</v>
      </c>
      <c r="AI1709" s="5">
        <f>SUM(Exposure_Information[[#This Row],[Building Coverage Value]:[Contents Coverage Value]])</f>
        <v>449000</v>
      </c>
      <c r="AJ1709" s="26"/>
    </row>
    <row r="1710" spans="1:36" ht="26" x14ac:dyDescent="0.3">
      <c r="A1710" s="2" t="s">
        <v>148</v>
      </c>
      <c r="B1710" s="2" t="s">
        <v>156</v>
      </c>
      <c r="C1710" s="2" t="s">
        <v>325</v>
      </c>
      <c r="D1710" s="2">
        <v>113028</v>
      </c>
      <c r="E1710" s="2" t="s">
        <v>4697</v>
      </c>
      <c r="F1710" s="2" t="s">
        <v>7414</v>
      </c>
      <c r="G1710" s="3">
        <v>739</v>
      </c>
      <c r="H1710" s="3">
        <v>500</v>
      </c>
      <c r="I1710" s="71">
        <f>Exposure_Information[[#This Row],[Total  Insured Value]]+Exposure_Information[[#This Row],[Policy Deductible]]</f>
        <v>448900</v>
      </c>
      <c r="J1710" s="2">
        <v>116158</v>
      </c>
      <c r="K1710" s="3">
        <v>1</v>
      </c>
      <c r="L1710" s="2" t="s">
        <v>9</v>
      </c>
      <c r="M1710" s="2" t="s">
        <v>7415</v>
      </c>
      <c r="N1710" s="3" t="s">
        <v>7416</v>
      </c>
      <c r="O1710" s="2" t="s">
        <v>7417</v>
      </c>
      <c r="P1710" s="2" t="s">
        <v>187</v>
      </c>
      <c r="Q1710" s="3">
        <v>3</v>
      </c>
      <c r="R1710" s="2" t="s">
        <v>127</v>
      </c>
      <c r="S1710" s="3">
        <v>25</v>
      </c>
      <c r="T1710" s="2" t="s">
        <v>10</v>
      </c>
      <c r="U1710" s="3">
        <v>42.234313999999998</v>
      </c>
      <c r="V1710" s="2" t="s">
        <v>10835</v>
      </c>
      <c r="W1710" s="2" t="s">
        <v>149</v>
      </c>
      <c r="X1710" s="3">
        <v>1</v>
      </c>
      <c r="Y1710" s="3" t="str">
        <f>_xlfn.CONCAT(Exposure_Information[[#This Row],[Building Construction Code]]," - ",Exposure_Information[[#This Row],[Type of building construction]])</f>
        <v>RMS - 1</v>
      </c>
      <c r="Z1710" s="3">
        <v>0</v>
      </c>
      <c r="AA1710" s="2">
        <v>1963</v>
      </c>
      <c r="AB1710" s="2" t="s">
        <v>11</v>
      </c>
      <c r="AC1710" s="2">
        <v>1</v>
      </c>
      <c r="AD1710" s="2" t="str">
        <f>_xlfn.CONCAT(Exposure_Information[[#This Row],[Occupany Code]]," - ",Exposure_Information[[#This Row],[Type of building occupancy]])</f>
        <v>ATC - 1</v>
      </c>
      <c r="AE1710" s="5">
        <v>236000</v>
      </c>
      <c r="AF1710" s="5">
        <v>165200</v>
      </c>
      <c r="AG1710" s="5">
        <v>47200</v>
      </c>
      <c r="AH1710" s="5">
        <f>SUM(Exposure_Information[[#This Row],[Building Coverage Value]:[Business interruption value]])</f>
        <v>448400</v>
      </c>
      <c r="AI1710" s="5">
        <f>SUM(Exposure_Information[[#This Row],[Building Coverage Value]:[Contents Coverage Value]])</f>
        <v>401200</v>
      </c>
      <c r="AJ1710" s="26"/>
    </row>
    <row r="1711" spans="1:36" ht="26" x14ac:dyDescent="0.3">
      <c r="A1711" s="2" t="s">
        <v>148</v>
      </c>
      <c r="B1711" s="2" t="s">
        <v>156</v>
      </c>
      <c r="C1711" s="2" t="s">
        <v>325</v>
      </c>
      <c r="D1711" s="2">
        <v>108829</v>
      </c>
      <c r="E1711" s="2" t="s">
        <v>4697</v>
      </c>
      <c r="F1711" s="2" t="s">
        <v>8275</v>
      </c>
      <c r="G1711" s="3">
        <v>815</v>
      </c>
      <c r="H1711" s="3">
        <v>500</v>
      </c>
      <c r="I1711" s="71">
        <f>Exposure_Information[[#This Row],[Total  Insured Value]]+Exposure_Information[[#This Row],[Policy Deductible]]</f>
        <v>448900</v>
      </c>
      <c r="J1711" s="2">
        <v>111959</v>
      </c>
      <c r="K1711" s="3">
        <v>1</v>
      </c>
      <c r="L1711" s="2" t="s">
        <v>9</v>
      </c>
      <c r="M1711" s="2" t="s">
        <v>8276</v>
      </c>
      <c r="N1711" s="3" t="s">
        <v>8277</v>
      </c>
      <c r="O1711" s="2" t="s">
        <v>96</v>
      </c>
      <c r="P1711" s="2" t="s">
        <v>63</v>
      </c>
      <c r="Q1711" s="3">
        <v>15</v>
      </c>
      <c r="R1711" s="2" t="s">
        <v>70</v>
      </c>
      <c r="S1711" s="3">
        <v>9</v>
      </c>
      <c r="T1711" s="2" t="s">
        <v>10</v>
      </c>
      <c r="U1711" s="3">
        <v>41.782634000000002</v>
      </c>
      <c r="V1711" s="2" t="s">
        <v>10835</v>
      </c>
      <c r="W1711" s="2" t="s">
        <v>149</v>
      </c>
      <c r="X1711" s="3">
        <v>1</v>
      </c>
      <c r="Y1711" s="3" t="str">
        <f>_xlfn.CONCAT(Exposure_Information[[#This Row],[Building Construction Code]]," - ",Exposure_Information[[#This Row],[Type of building construction]])</f>
        <v>RMS - 1</v>
      </c>
      <c r="Z1711" s="3">
        <v>0</v>
      </c>
      <c r="AA1711" s="2">
        <v>1960</v>
      </c>
      <c r="AB1711" s="2" t="s">
        <v>11</v>
      </c>
      <c r="AC1711" s="2">
        <v>1</v>
      </c>
      <c r="AD1711" s="2" t="str">
        <f>_xlfn.CONCAT(Exposure_Information[[#This Row],[Occupany Code]]," - ",Exposure_Information[[#This Row],[Type of building occupancy]])</f>
        <v>ATC - 1</v>
      </c>
      <c r="AE1711" s="5">
        <v>236000</v>
      </c>
      <c r="AF1711" s="5">
        <v>165200</v>
      </c>
      <c r="AG1711" s="5">
        <v>47200</v>
      </c>
      <c r="AH1711" s="5">
        <f>SUM(Exposure_Information[[#This Row],[Building Coverage Value]:[Business interruption value]])</f>
        <v>448400</v>
      </c>
      <c r="AI1711" s="5">
        <f>SUM(Exposure_Information[[#This Row],[Building Coverage Value]:[Contents Coverage Value]])</f>
        <v>401200</v>
      </c>
      <c r="AJ1711" s="26"/>
    </row>
    <row r="1712" spans="1:36" ht="26" x14ac:dyDescent="0.3">
      <c r="A1712" s="2" t="s">
        <v>148</v>
      </c>
      <c r="B1712" s="2" t="s">
        <v>156</v>
      </c>
      <c r="C1712" s="2" t="s">
        <v>325</v>
      </c>
      <c r="D1712" s="2">
        <v>115073</v>
      </c>
      <c r="E1712" s="2" t="s">
        <v>4697</v>
      </c>
      <c r="F1712" s="2" t="s">
        <v>9408</v>
      </c>
      <c r="G1712" s="3">
        <v>1081</v>
      </c>
      <c r="H1712" s="3">
        <v>500</v>
      </c>
      <c r="I1712" s="71">
        <f>Exposure_Information[[#This Row],[Total  Insured Value]]+Exposure_Information[[#This Row],[Policy Deductible]]</f>
        <v>448900</v>
      </c>
      <c r="J1712" s="2">
        <v>118203</v>
      </c>
      <c r="K1712" s="3">
        <v>1</v>
      </c>
      <c r="L1712" s="2" t="s">
        <v>9</v>
      </c>
      <c r="M1712" s="2" t="s">
        <v>9409</v>
      </c>
      <c r="N1712" s="3" t="s">
        <v>9410</v>
      </c>
      <c r="O1712" s="2" t="s">
        <v>173</v>
      </c>
      <c r="P1712" s="2" t="s">
        <v>174</v>
      </c>
      <c r="Q1712" s="3">
        <v>5</v>
      </c>
      <c r="R1712" s="2" t="s">
        <v>127</v>
      </c>
      <c r="S1712" s="3">
        <v>25</v>
      </c>
      <c r="T1712" s="2" t="s">
        <v>10</v>
      </c>
      <c r="U1712" s="3">
        <v>41.959612</v>
      </c>
      <c r="V1712" s="2" t="s">
        <v>10835</v>
      </c>
      <c r="W1712" s="2" t="s">
        <v>149</v>
      </c>
      <c r="X1712" s="3">
        <v>1</v>
      </c>
      <c r="Y1712" s="3" t="str">
        <f>_xlfn.CONCAT(Exposure_Information[[#This Row],[Building Construction Code]]," - ",Exposure_Information[[#This Row],[Type of building construction]])</f>
        <v>RMS - 1</v>
      </c>
      <c r="Z1712" s="3">
        <v>0</v>
      </c>
      <c r="AA1712" s="2">
        <v>1966</v>
      </c>
      <c r="AB1712" s="2" t="s">
        <v>11</v>
      </c>
      <c r="AC1712" s="2">
        <v>1</v>
      </c>
      <c r="AD1712" s="2" t="str">
        <f>_xlfn.CONCAT(Exposure_Information[[#This Row],[Occupany Code]]," - ",Exposure_Information[[#This Row],[Type of building occupancy]])</f>
        <v>ATC - 1</v>
      </c>
      <c r="AE1712" s="5">
        <v>236000</v>
      </c>
      <c r="AF1712" s="5">
        <v>165200</v>
      </c>
      <c r="AG1712" s="5">
        <v>47200</v>
      </c>
      <c r="AH1712" s="5">
        <f>SUM(Exposure_Information[[#This Row],[Building Coverage Value]:[Business interruption value]])</f>
        <v>448400</v>
      </c>
      <c r="AI1712" s="5">
        <f>SUM(Exposure_Information[[#This Row],[Building Coverage Value]:[Contents Coverage Value]])</f>
        <v>401200</v>
      </c>
      <c r="AJ1712" s="26"/>
    </row>
    <row r="1713" spans="1:36" ht="39" x14ac:dyDescent="0.3">
      <c r="A1713" s="2" t="s">
        <v>148</v>
      </c>
      <c r="B1713" s="2" t="s">
        <v>156</v>
      </c>
      <c r="C1713" s="2" t="s">
        <v>325</v>
      </c>
      <c r="D1713" s="2">
        <v>105459</v>
      </c>
      <c r="E1713" s="2" t="s">
        <v>4697</v>
      </c>
      <c r="F1713" s="2" t="s">
        <v>5153</v>
      </c>
      <c r="G1713" s="3">
        <v>802</v>
      </c>
      <c r="H1713" s="3">
        <v>1000</v>
      </c>
      <c r="I1713" s="71">
        <f>Exposure_Information[[#This Row],[Total  Insured Value]]+Exposure_Information[[#This Row],[Policy Deductible]]</f>
        <v>448450</v>
      </c>
      <c r="J1713" s="2">
        <v>108589</v>
      </c>
      <c r="K1713" s="3">
        <v>1</v>
      </c>
      <c r="L1713" s="2" t="s">
        <v>9</v>
      </c>
      <c r="M1713" s="2" t="s">
        <v>5154</v>
      </c>
      <c r="N1713" s="3" t="s">
        <v>5155</v>
      </c>
      <c r="O1713" s="2" t="s">
        <v>43</v>
      </c>
      <c r="P1713" s="2" t="s">
        <v>155</v>
      </c>
      <c r="Q1713" s="3">
        <v>1</v>
      </c>
      <c r="R1713" s="2" t="s">
        <v>70</v>
      </c>
      <c r="S1713" s="3">
        <v>9</v>
      </c>
      <c r="T1713" s="2" t="s">
        <v>10</v>
      </c>
      <c r="U1713" s="3">
        <v>41.215502000000001</v>
      </c>
      <c r="V1713" s="2" t="s">
        <v>10835</v>
      </c>
      <c r="W1713" s="2" t="s">
        <v>149</v>
      </c>
      <c r="X1713" s="3">
        <v>1</v>
      </c>
      <c r="Y1713" s="3" t="str">
        <f>_xlfn.CONCAT(Exposure_Information[[#This Row],[Building Construction Code]]," - ",Exposure_Information[[#This Row],[Type of building construction]])</f>
        <v>RMS - 1</v>
      </c>
      <c r="Z1713" s="3">
        <v>0</v>
      </c>
      <c r="AA1713" s="2">
        <v>1941</v>
      </c>
      <c r="AB1713" s="2" t="s">
        <v>11</v>
      </c>
      <c r="AC1713" s="2">
        <v>1</v>
      </c>
      <c r="AD1713" s="2" t="str">
        <f>_xlfn.CONCAT(Exposure_Information[[#This Row],[Occupany Code]]," - ",Exposure_Information[[#This Row],[Type of building occupancy]])</f>
        <v>ATC - 1</v>
      </c>
      <c r="AE1713" s="5">
        <v>235500</v>
      </c>
      <c r="AF1713" s="5">
        <v>164850</v>
      </c>
      <c r="AG1713" s="5">
        <v>47100</v>
      </c>
      <c r="AH1713" s="5">
        <f>SUM(Exposure_Information[[#This Row],[Building Coverage Value]:[Business interruption value]])</f>
        <v>447450</v>
      </c>
      <c r="AI1713" s="5">
        <f>SUM(Exposure_Information[[#This Row],[Building Coverage Value]:[Contents Coverage Value]])</f>
        <v>400350</v>
      </c>
      <c r="AJ1713" s="26"/>
    </row>
    <row r="1714" spans="1:36" x14ac:dyDescent="0.3">
      <c r="A1714" s="2" t="s">
        <v>148</v>
      </c>
      <c r="B1714" s="2" t="s">
        <v>156</v>
      </c>
      <c r="C1714" s="2" t="s">
        <v>325</v>
      </c>
      <c r="D1714" s="2">
        <v>6771</v>
      </c>
      <c r="E1714" s="2" t="s">
        <v>326</v>
      </c>
      <c r="F1714" s="2" t="s">
        <v>2157</v>
      </c>
      <c r="G1714" s="3">
        <v>2186</v>
      </c>
      <c r="H1714" s="3">
        <v>1000</v>
      </c>
      <c r="I1714" s="71">
        <f>Exposure_Information[[#This Row],[Total  Insured Value]]+Exposure_Information[[#This Row],[Policy Deductible]]</f>
        <v>776000</v>
      </c>
      <c r="J1714" s="2">
        <v>9060</v>
      </c>
      <c r="K1714" s="3">
        <v>1</v>
      </c>
      <c r="L1714" s="2" t="s">
        <v>9</v>
      </c>
      <c r="M1714" s="2" t="s">
        <v>2158</v>
      </c>
      <c r="N1714" s="3" t="s">
        <v>2159</v>
      </c>
      <c r="O1714" s="2" t="s">
        <v>169</v>
      </c>
      <c r="P1714" s="2" t="s">
        <v>74</v>
      </c>
      <c r="Q1714" s="3">
        <v>9</v>
      </c>
      <c r="R1714" s="2" t="s">
        <v>127</v>
      </c>
      <c r="S1714" s="3">
        <v>25</v>
      </c>
      <c r="T1714" s="2" t="s">
        <v>10</v>
      </c>
      <c r="U1714" s="3">
        <v>42.618352000000002</v>
      </c>
      <c r="V1714" s="2" t="s">
        <v>10835</v>
      </c>
      <c r="W1714" s="2" t="s">
        <v>149</v>
      </c>
      <c r="X1714" s="3">
        <v>1</v>
      </c>
      <c r="Y1714" s="3" t="str">
        <f>_xlfn.CONCAT(Exposure_Information[[#This Row],[Building Construction Code]]," - ",Exposure_Information[[#This Row],[Type of building construction]])</f>
        <v>RMS - 1</v>
      </c>
      <c r="Z1714" s="3">
        <v>0</v>
      </c>
      <c r="AA1714" s="2">
        <v>1900</v>
      </c>
      <c r="AB1714" s="2" t="s">
        <v>11</v>
      </c>
      <c r="AC1714" s="2">
        <v>37</v>
      </c>
      <c r="AD1714" s="2" t="str">
        <f>_xlfn.CONCAT(Exposure_Information[[#This Row],[Occupany Code]]," - ",Exposure_Information[[#This Row],[Type of building occupancy]])</f>
        <v>ATC - 37</v>
      </c>
      <c r="AE1714" s="5">
        <v>775000</v>
      </c>
      <c r="AF1714" s="5">
        <v>0</v>
      </c>
      <c r="AG1714" s="5">
        <v>0</v>
      </c>
      <c r="AH1714" s="5">
        <f>SUM(Exposure_Information[[#This Row],[Building Coverage Value]:[Business interruption value]])</f>
        <v>775000</v>
      </c>
      <c r="AI1714" s="5">
        <f>SUM(Exposure_Information[[#This Row],[Building Coverage Value]:[Contents Coverage Value]])</f>
        <v>775000</v>
      </c>
      <c r="AJ1714" s="26"/>
    </row>
    <row r="1715" spans="1:36" x14ac:dyDescent="0.3">
      <c r="A1715" s="2" t="s">
        <v>148</v>
      </c>
      <c r="B1715" s="2" t="s">
        <v>156</v>
      </c>
      <c r="C1715" s="2" t="s">
        <v>325</v>
      </c>
      <c r="D1715" s="2">
        <v>104415</v>
      </c>
      <c r="E1715" s="2" t="s">
        <v>4697</v>
      </c>
      <c r="F1715" s="2" t="s">
        <v>4879</v>
      </c>
      <c r="G1715" s="3">
        <v>686</v>
      </c>
      <c r="H1715" s="3">
        <v>250</v>
      </c>
      <c r="I1715" s="71">
        <f>Exposure_Information[[#This Row],[Total  Insured Value]]+Exposure_Information[[#This Row],[Policy Deductible]]</f>
        <v>446750</v>
      </c>
      <c r="J1715" s="2">
        <v>107545</v>
      </c>
      <c r="K1715" s="3">
        <v>1</v>
      </c>
      <c r="L1715" s="2" t="s">
        <v>9</v>
      </c>
      <c r="M1715" s="2" t="s">
        <v>4880</v>
      </c>
      <c r="N1715" s="3" t="s">
        <v>4881</v>
      </c>
      <c r="O1715" s="2" t="s">
        <v>904</v>
      </c>
      <c r="P1715" s="2" t="s">
        <v>90</v>
      </c>
      <c r="Q1715" s="3">
        <v>17</v>
      </c>
      <c r="R1715" s="2" t="s">
        <v>127</v>
      </c>
      <c r="S1715" s="3">
        <v>25</v>
      </c>
      <c r="T1715" s="2" t="s">
        <v>10</v>
      </c>
      <c r="U1715" s="3">
        <v>42.500799999999998</v>
      </c>
      <c r="V1715" s="2" t="s">
        <v>10835</v>
      </c>
      <c r="W1715" s="2" t="s">
        <v>149</v>
      </c>
      <c r="X1715" s="3">
        <v>1</v>
      </c>
      <c r="Y1715" s="3" t="str">
        <f>_xlfn.CONCAT(Exposure_Information[[#This Row],[Building Construction Code]]," - ",Exposure_Information[[#This Row],[Type of building construction]])</f>
        <v>RMS - 1</v>
      </c>
      <c r="Z1715" s="3">
        <v>0</v>
      </c>
      <c r="AA1715" s="2">
        <v>1977</v>
      </c>
      <c r="AB1715" s="2" t="s">
        <v>11</v>
      </c>
      <c r="AC1715" s="2">
        <v>1</v>
      </c>
      <c r="AD1715" s="2" t="str">
        <f>_xlfn.CONCAT(Exposure_Information[[#This Row],[Occupany Code]]," - ",Exposure_Information[[#This Row],[Type of building occupancy]])</f>
        <v>ATC - 1</v>
      </c>
      <c r="AE1715" s="5">
        <v>235000</v>
      </c>
      <c r="AF1715" s="5">
        <v>164500</v>
      </c>
      <c r="AG1715" s="5">
        <v>47000</v>
      </c>
      <c r="AH1715" s="5">
        <f>SUM(Exposure_Information[[#This Row],[Building Coverage Value]:[Business interruption value]])</f>
        <v>446500</v>
      </c>
      <c r="AI1715" s="5">
        <f>SUM(Exposure_Information[[#This Row],[Building Coverage Value]:[Contents Coverage Value]])</f>
        <v>399500</v>
      </c>
      <c r="AJ1715" s="26"/>
    </row>
    <row r="1716" spans="1:36" ht="26" x14ac:dyDescent="0.3">
      <c r="A1716" s="2" t="s">
        <v>148</v>
      </c>
      <c r="B1716" s="2" t="s">
        <v>156</v>
      </c>
      <c r="C1716" s="2" t="s">
        <v>325</v>
      </c>
      <c r="D1716" s="2">
        <v>108757</v>
      </c>
      <c r="E1716" s="2" t="s">
        <v>4697</v>
      </c>
      <c r="F1716" s="2" t="s">
        <v>7593</v>
      </c>
      <c r="G1716" s="3">
        <v>1087</v>
      </c>
      <c r="H1716" s="3">
        <v>500</v>
      </c>
      <c r="I1716" s="71">
        <f>Exposure_Information[[#This Row],[Total  Insured Value]]+Exposure_Information[[#This Row],[Policy Deductible]]</f>
        <v>447000</v>
      </c>
      <c r="J1716" s="2">
        <v>111887</v>
      </c>
      <c r="K1716" s="3">
        <v>1</v>
      </c>
      <c r="L1716" s="2" t="s">
        <v>9</v>
      </c>
      <c r="M1716" s="2" t="s">
        <v>7594</v>
      </c>
      <c r="N1716" s="3" t="s">
        <v>7595</v>
      </c>
      <c r="O1716" s="2" t="s">
        <v>478</v>
      </c>
      <c r="P1716" s="2" t="s">
        <v>221</v>
      </c>
      <c r="Q1716" s="3">
        <v>23</v>
      </c>
      <c r="R1716" s="2" t="s">
        <v>127</v>
      </c>
      <c r="S1716" s="3">
        <v>25</v>
      </c>
      <c r="T1716" s="2" t="s">
        <v>10</v>
      </c>
      <c r="U1716" s="3">
        <v>42.087179999999996</v>
      </c>
      <c r="V1716" s="2" t="s">
        <v>10835</v>
      </c>
      <c r="W1716" s="2" t="s">
        <v>149</v>
      </c>
      <c r="X1716" s="3">
        <v>1</v>
      </c>
      <c r="Y1716" s="3" t="str">
        <f>_xlfn.CONCAT(Exposure_Information[[#This Row],[Building Construction Code]]," - ",Exposure_Information[[#This Row],[Type of building construction]])</f>
        <v>RMS - 1</v>
      </c>
      <c r="Z1716" s="3">
        <v>0</v>
      </c>
      <c r="AA1716" s="2">
        <v>1901</v>
      </c>
      <c r="AB1716" s="2" t="s">
        <v>11</v>
      </c>
      <c r="AC1716" s="2">
        <v>1</v>
      </c>
      <c r="AD1716" s="2" t="str">
        <f>_xlfn.CONCAT(Exposure_Information[[#This Row],[Occupany Code]]," - ",Exposure_Information[[#This Row],[Type of building occupancy]])</f>
        <v>ATC - 1</v>
      </c>
      <c r="AE1716" s="5">
        <v>235000</v>
      </c>
      <c r="AF1716" s="5">
        <v>164500</v>
      </c>
      <c r="AG1716" s="5">
        <v>47000</v>
      </c>
      <c r="AH1716" s="5">
        <f>SUM(Exposure_Information[[#This Row],[Building Coverage Value]:[Business interruption value]])</f>
        <v>446500</v>
      </c>
      <c r="AI1716" s="5">
        <f>SUM(Exposure_Information[[#This Row],[Building Coverage Value]:[Contents Coverage Value]])</f>
        <v>399500</v>
      </c>
      <c r="AJ1716" s="26"/>
    </row>
    <row r="1717" spans="1:36" ht="39" x14ac:dyDescent="0.3">
      <c r="A1717" s="2" t="s">
        <v>148</v>
      </c>
      <c r="B1717" s="2" t="s">
        <v>156</v>
      </c>
      <c r="C1717" s="2" t="s">
        <v>325</v>
      </c>
      <c r="D1717" s="2">
        <v>124804</v>
      </c>
      <c r="E1717" s="2" t="s">
        <v>4697</v>
      </c>
      <c r="F1717" s="2" t="s">
        <v>10079</v>
      </c>
      <c r="G1717" s="3">
        <v>773</v>
      </c>
      <c r="H1717" s="3">
        <v>250</v>
      </c>
      <c r="I1717" s="71">
        <f>Exposure_Information[[#This Row],[Total  Insured Value]]+Exposure_Information[[#This Row],[Policy Deductible]]</f>
        <v>446750</v>
      </c>
      <c r="J1717" s="2">
        <v>127934</v>
      </c>
      <c r="K1717" s="3">
        <v>1</v>
      </c>
      <c r="L1717" s="2" t="s">
        <v>9</v>
      </c>
      <c r="M1717" s="2" t="s">
        <v>10080</v>
      </c>
      <c r="N1717" s="3" t="s">
        <v>10081</v>
      </c>
      <c r="O1717" s="2" t="s">
        <v>259</v>
      </c>
      <c r="P1717" s="2" t="s">
        <v>221</v>
      </c>
      <c r="Q1717" s="3">
        <v>23</v>
      </c>
      <c r="R1717" s="2" t="s">
        <v>127</v>
      </c>
      <c r="S1717" s="3">
        <v>25</v>
      </c>
      <c r="T1717" s="2" t="s">
        <v>10</v>
      </c>
      <c r="U1717" s="3">
        <v>41.936427999999999</v>
      </c>
      <c r="V1717" s="2" t="s">
        <v>10835</v>
      </c>
      <c r="W1717" s="2" t="s">
        <v>149</v>
      </c>
      <c r="X1717" s="3">
        <v>1</v>
      </c>
      <c r="Y1717" s="3" t="str">
        <f>_xlfn.CONCAT(Exposure_Information[[#This Row],[Building Construction Code]]," - ",Exposure_Information[[#This Row],[Type of building construction]])</f>
        <v>RMS - 1</v>
      </c>
      <c r="Z1717" s="3">
        <v>0</v>
      </c>
      <c r="AA1717" s="2">
        <v>2001</v>
      </c>
      <c r="AB1717" s="2" t="s">
        <v>11</v>
      </c>
      <c r="AC1717" s="2">
        <v>1</v>
      </c>
      <c r="AD1717" s="2" t="str">
        <f>_xlfn.CONCAT(Exposure_Information[[#This Row],[Occupany Code]]," - ",Exposure_Information[[#This Row],[Type of building occupancy]])</f>
        <v>ATC - 1</v>
      </c>
      <c r="AE1717" s="5">
        <v>235000</v>
      </c>
      <c r="AF1717" s="5">
        <v>164500</v>
      </c>
      <c r="AG1717" s="5">
        <v>47000</v>
      </c>
      <c r="AH1717" s="5">
        <f>SUM(Exposure_Information[[#This Row],[Building Coverage Value]:[Business interruption value]])</f>
        <v>446500</v>
      </c>
      <c r="AI1717" s="5">
        <f>SUM(Exposure_Information[[#This Row],[Building Coverage Value]:[Contents Coverage Value]])</f>
        <v>399500</v>
      </c>
      <c r="AJ1717" s="26"/>
    </row>
    <row r="1718" spans="1:36" ht="26" x14ac:dyDescent="0.3">
      <c r="A1718" s="2" t="s">
        <v>148</v>
      </c>
      <c r="B1718" s="2" t="s">
        <v>156</v>
      </c>
      <c r="C1718" s="2" t="s">
        <v>325</v>
      </c>
      <c r="D1718" s="2">
        <v>123601</v>
      </c>
      <c r="E1718" s="2" t="s">
        <v>4697</v>
      </c>
      <c r="F1718" s="2" t="s">
        <v>10452</v>
      </c>
      <c r="G1718" s="3">
        <v>699</v>
      </c>
      <c r="H1718" s="3">
        <v>500</v>
      </c>
      <c r="I1718" s="71">
        <f>Exposure_Information[[#This Row],[Total  Insured Value]]+Exposure_Information[[#This Row],[Policy Deductible]]</f>
        <v>447000</v>
      </c>
      <c r="J1718" s="2">
        <v>126731</v>
      </c>
      <c r="K1718" s="3">
        <v>1</v>
      </c>
      <c r="L1718" s="2" t="s">
        <v>9</v>
      </c>
      <c r="M1718" s="2" t="s">
        <v>10453</v>
      </c>
      <c r="N1718" s="3" t="s">
        <v>10454</v>
      </c>
      <c r="O1718" s="2" t="s">
        <v>7466</v>
      </c>
      <c r="P1718" s="2" t="s">
        <v>174</v>
      </c>
      <c r="Q1718" s="3">
        <v>5</v>
      </c>
      <c r="R1718" s="2" t="s">
        <v>127</v>
      </c>
      <c r="S1718" s="3">
        <v>25</v>
      </c>
      <c r="T1718" s="2" t="s">
        <v>10</v>
      </c>
      <c r="U1718" s="3">
        <v>41.869636999999997</v>
      </c>
      <c r="V1718" s="2" t="s">
        <v>10835</v>
      </c>
      <c r="W1718" s="2" t="s">
        <v>149</v>
      </c>
      <c r="X1718" s="3">
        <v>1</v>
      </c>
      <c r="Y1718" s="3" t="str">
        <f>_xlfn.CONCAT(Exposure_Information[[#This Row],[Building Construction Code]]," - ",Exposure_Information[[#This Row],[Type of building construction]])</f>
        <v>RMS - 1</v>
      </c>
      <c r="Z1718" s="3">
        <v>0</v>
      </c>
      <c r="AA1718" s="2">
        <v>1958</v>
      </c>
      <c r="AB1718" s="2" t="s">
        <v>11</v>
      </c>
      <c r="AC1718" s="2">
        <v>1</v>
      </c>
      <c r="AD1718" s="2" t="str">
        <f>_xlfn.CONCAT(Exposure_Information[[#This Row],[Occupany Code]]," - ",Exposure_Information[[#This Row],[Type of building occupancy]])</f>
        <v>ATC - 1</v>
      </c>
      <c r="AE1718" s="5">
        <v>235000</v>
      </c>
      <c r="AF1718" s="5">
        <v>164500</v>
      </c>
      <c r="AG1718" s="5">
        <v>47000</v>
      </c>
      <c r="AH1718" s="5">
        <f>SUM(Exposure_Information[[#This Row],[Building Coverage Value]:[Business interruption value]])</f>
        <v>446500</v>
      </c>
      <c r="AI1718" s="5">
        <f>SUM(Exposure_Information[[#This Row],[Building Coverage Value]:[Contents Coverage Value]])</f>
        <v>399500</v>
      </c>
      <c r="AJ1718" s="26"/>
    </row>
    <row r="1719" spans="1:36" ht="26" x14ac:dyDescent="0.3">
      <c r="A1719" s="2" t="s">
        <v>148</v>
      </c>
      <c r="B1719" s="2" t="s">
        <v>156</v>
      </c>
      <c r="C1719" s="2" t="s">
        <v>325</v>
      </c>
      <c r="D1719" s="2">
        <v>104872</v>
      </c>
      <c r="E1719" s="2" t="s">
        <v>4697</v>
      </c>
      <c r="F1719" s="2" t="s">
        <v>5781</v>
      </c>
      <c r="G1719" s="3">
        <v>1118</v>
      </c>
      <c r="H1719" s="3">
        <v>500</v>
      </c>
      <c r="I1719" s="71">
        <f>Exposure_Information[[#This Row],[Total  Insured Value]]+Exposure_Information[[#This Row],[Policy Deductible]]</f>
        <v>446050</v>
      </c>
      <c r="J1719" s="2">
        <v>108002</v>
      </c>
      <c r="K1719" s="3">
        <v>1</v>
      </c>
      <c r="L1719" s="2" t="s">
        <v>9</v>
      </c>
      <c r="M1719" s="2" t="s">
        <v>5782</v>
      </c>
      <c r="N1719" s="3" t="s">
        <v>5783</v>
      </c>
      <c r="O1719" s="2" t="s">
        <v>503</v>
      </c>
      <c r="P1719" s="2" t="s">
        <v>221</v>
      </c>
      <c r="Q1719" s="3">
        <v>23</v>
      </c>
      <c r="R1719" s="2" t="s">
        <v>127</v>
      </c>
      <c r="S1719" s="3">
        <v>25</v>
      </c>
      <c r="T1719" s="2" t="s">
        <v>10</v>
      </c>
      <c r="U1719" s="3">
        <v>42.066540000000003</v>
      </c>
      <c r="V1719" s="2" t="s">
        <v>10835</v>
      </c>
      <c r="W1719" s="2" t="s">
        <v>149</v>
      </c>
      <c r="X1719" s="3">
        <v>1</v>
      </c>
      <c r="Y1719" s="3" t="str">
        <f>_xlfn.CONCAT(Exposure_Information[[#This Row],[Building Construction Code]]," - ",Exposure_Information[[#This Row],[Type of building construction]])</f>
        <v>RMS - 1</v>
      </c>
      <c r="Z1719" s="3">
        <v>0</v>
      </c>
      <c r="AA1719" s="2">
        <v>1973</v>
      </c>
      <c r="AB1719" s="2" t="s">
        <v>11</v>
      </c>
      <c r="AC1719" s="2">
        <v>1</v>
      </c>
      <c r="AD1719" s="2" t="str">
        <f>_xlfn.CONCAT(Exposure_Information[[#This Row],[Occupany Code]]," - ",Exposure_Information[[#This Row],[Type of building occupancy]])</f>
        <v>ATC - 1</v>
      </c>
      <c r="AE1719" s="5">
        <v>234500</v>
      </c>
      <c r="AF1719" s="5">
        <v>164150</v>
      </c>
      <c r="AG1719" s="5">
        <v>46900</v>
      </c>
      <c r="AH1719" s="5">
        <f>SUM(Exposure_Information[[#This Row],[Building Coverage Value]:[Business interruption value]])</f>
        <v>445550</v>
      </c>
      <c r="AI1719" s="5">
        <f>SUM(Exposure_Information[[#This Row],[Building Coverage Value]:[Contents Coverage Value]])</f>
        <v>398650</v>
      </c>
      <c r="AJ1719" s="26"/>
    </row>
    <row r="1720" spans="1:36" ht="26" x14ac:dyDescent="0.3">
      <c r="A1720" s="2" t="s">
        <v>148</v>
      </c>
      <c r="B1720" s="2" t="s">
        <v>156</v>
      </c>
      <c r="C1720" s="2" t="s">
        <v>325</v>
      </c>
      <c r="D1720" s="2">
        <v>104539</v>
      </c>
      <c r="E1720" s="2" t="s">
        <v>4697</v>
      </c>
      <c r="F1720" s="2" t="s">
        <v>5866</v>
      </c>
      <c r="G1720" s="3">
        <v>726</v>
      </c>
      <c r="H1720" s="3">
        <v>500</v>
      </c>
      <c r="I1720" s="71">
        <f>Exposure_Information[[#This Row],[Total  Insured Value]]+Exposure_Information[[#This Row],[Policy Deductible]]</f>
        <v>446050</v>
      </c>
      <c r="J1720" s="2">
        <v>107669</v>
      </c>
      <c r="K1720" s="3">
        <v>1</v>
      </c>
      <c r="L1720" s="2" t="s">
        <v>9</v>
      </c>
      <c r="M1720" s="2" t="s">
        <v>5867</v>
      </c>
      <c r="N1720" s="3" t="s">
        <v>5868</v>
      </c>
      <c r="O1720" s="2" t="s">
        <v>2053</v>
      </c>
      <c r="P1720" s="2" t="s">
        <v>171</v>
      </c>
      <c r="Q1720" s="3">
        <v>27</v>
      </c>
      <c r="R1720" s="2" t="s">
        <v>127</v>
      </c>
      <c r="S1720" s="3">
        <v>25</v>
      </c>
      <c r="T1720" s="2" t="s">
        <v>10</v>
      </c>
      <c r="U1720" s="3">
        <v>42.152428999999998</v>
      </c>
      <c r="V1720" s="2" t="s">
        <v>10835</v>
      </c>
      <c r="W1720" s="2" t="s">
        <v>149</v>
      </c>
      <c r="X1720" s="3">
        <v>1</v>
      </c>
      <c r="Y1720" s="3" t="str">
        <f>_xlfn.CONCAT(Exposure_Information[[#This Row],[Building Construction Code]]," - ",Exposure_Information[[#This Row],[Type of building construction]])</f>
        <v>RMS - 1</v>
      </c>
      <c r="Z1720" s="3">
        <v>0</v>
      </c>
      <c r="AA1720" s="2">
        <v>1966</v>
      </c>
      <c r="AB1720" s="2" t="s">
        <v>11</v>
      </c>
      <c r="AC1720" s="2">
        <v>1</v>
      </c>
      <c r="AD1720" s="2" t="str">
        <f>_xlfn.CONCAT(Exposure_Information[[#This Row],[Occupany Code]]," - ",Exposure_Information[[#This Row],[Type of building occupancy]])</f>
        <v>ATC - 1</v>
      </c>
      <c r="AE1720" s="5">
        <v>234500</v>
      </c>
      <c r="AF1720" s="5">
        <v>164150</v>
      </c>
      <c r="AG1720" s="5">
        <v>46900</v>
      </c>
      <c r="AH1720" s="5">
        <f>SUM(Exposure_Information[[#This Row],[Building Coverage Value]:[Business interruption value]])</f>
        <v>445550</v>
      </c>
      <c r="AI1720" s="5">
        <f>SUM(Exposure_Information[[#This Row],[Building Coverage Value]:[Contents Coverage Value]])</f>
        <v>398650</v>
      </c>
      <c r="AJ1720" s="26"/>
    </row>
    <row r="1721" spans="1:36" ht="26" x14ac:dyDescent="0.3">
      <c r="A1721" s="2" t="s">
        <v>148</v>
      </c>
      <c r="B1721" s="2" t="s">
        <v>156</v>
      </c>
      <c r="C1721" s="2" t="s">
        <v>325</v>
      </c>
      <c r="D1721" s="2">
        <v>106524</v>
      </c>
      <c r="E1721" s="2" t="s">
        <v>4697</v>
      </c>
      <c r="F1721" s="2" t="s">
        <v>6964</v>
      </c>
      <c r="G1721" s="3">
        <v>756</v>
      </c>
      <c r="H1721" s="3">
        <v>1000</v>
      </c>
      <c r="I1721" s="71">
        <f>Exposure_Information[[#This Row],[Total  Insured Value]]+Exposure_Information[[#This Row],[Policy Deductible]]</f>
        <v>446550</v>
      </c>
      <c r="J1721" s="2">
        <v>109654</v>
      </c>
      <c r="K1721" s="3">
        <v>1</v>
      </c>
      <c r="L1721" s="2" t="s">
        <v>9</v>
      </c>
      <c r="M1721" s="2" t="s">
        <v>6965</v>
      </c>
      <c r="N1721" s="3" t="s">
        <v>6966</v>
      </c>
      <c r="O1721" s="2" t="s">
        <v>541</v>
      </c>
      <c r="P1721" s="2" t="s">
        <v>69</v>
      </c>
      <c r="Q1721" s="3">
        <v>3</v>
      </c>
      <c r="R1721" s="2" t="s">
        <v>70</v>
      </c>
      <c r="S1721" s="3">
        <v>9</v>
      </c>
      <c r="T1721" s="2" t="s">
        <v>10</v>
      </c>
      <c r="U1721" s="3">
        <v>41.665683000000001</v>
      </c>
      <c r="V1721" s="2" t="s">
        <v>10835</v>
      </c>
      <c r="W1721" s="2" t="s">
        <v>149</v>
      </c>
      <c r="X1721" s="3">
        <v>1</v>
      </c>
      <c r="Y1721" s="3" t="str">
        <f>_xlfn.CONCAT(Exposure_Information[[#This Row],[Building Construction Code]]," - ",Exposure_Information[[#This Row],[Type of building construction]])</f>
        <v>RMS - 1</v>
      </c>
      <c r="Z1721" s="3">
        <v>0</v>
      </c>
      <c r="AA1721" s="2">
        <v>1949</v>
      </c>
      <c r="AB1721" s="2" t="s">
        <v>11</v>
      </c>
      <c r="AC1721" s="2">
        <v>1</v>
      </c>
      <c r="AD1721" s="2" t="str">
        <f>_xlfn.CONCAT(Exposure_Information[[#This Row],[Occupany Code]]," - ",Exposure_Information[[#This Row],[Type of building occupancy]])</f>
        <v>ATC - 1</v>
      </c>
      <c r="AE1721" s="5">
        <v>234500</v>
      </c>
      <c r="AF1721" s="5">
        <v>164150</v>
      </c>
      <c r="AG1721" s="5">
        <v>46900</v>
      </c>
      <c r="AH1721" s="5">
        <f>SUM(Exposure_Information[[#This Row],[Building Coverage Value]:[Business interruption value]])</f>
        <v>445550</v>
      </c>
      <c r="AI1721" s="5">
        <f>SUM(Exposure_Information[[#This Row],[Building Coverage Value]:[Contents Coverage Value]])</f>
        <v>398650</v>
      </c>
      <c r="AJ1721" s="26"/>
    </row>
    <row r="1722" spans="1:36" ht="26" x14ac:dyDescent="0.3">
      <c r="A1722" s="2" t="s">
        <v>148</v>
      </c>
      <c r="B1722" s="2" t="s">
        <v>156</v>
      </c>
      <c r="C1722" s="2" t="s">
        <v>325</v>
      </c>
      <c r="D1722" s="2">
        <v>117070</v>
      </c>
      <c r="E1722" s="2" t="s">
        <v>4697</v>
      </c>
      <c r="F1722" s="2" t="s">
        <v>9192</v>
      </c>
      <c r="G1722" s="3">
        <v>599</v>
      </c>
      <c r="H1722" s="3">
        <v>500</v>
      </c>
      <c r="I1722" s="71">
        <f>Exposure_Information[[#This Row],[Total  Insured Value]]+Exposure_Information[[#This Row],[Policy Deductible]]</f>
        <v>446050</v>
      </c>
      <c r="J1722" s="2">
        <v>120200</v>
      </c>
      <c r="K1722" s="3">
        <v>1</v>
      </c>
      <c r="L1722" s="2" t="s">
        <v>9</v>
      </c>
      <c r="M1722" s="2" t="s">
        <v>9193</v>
      </c>
      <c r="N1722" s="3" t="s">
        <v>9194</v>
      </c>
      <c r="O1722" s="2" t="s">
        <v>1044</v>
      </c>
      <c r="P1722" s="2" t="s">
        <v>90</v>
      </c>
      <c r="Q1722" s="3">
        <v>17</v>
      </c>
      <c r="R1722" s="2" t="s">
        <v>127</v>
      </c>
      <c r="S1722" s="3">
        <v>25</v>
      </c>
      <c r="T1722" s="2" t="s">
        <v>10</v>
      </c>
      <c r="U1722" s="3">
        <v>42.305728999999999</v>
      </c>
      <c r="V1722" s="2" t="s">
        <v>10835</v>
      </c>
      <c r="W1722" s="2" t="s">
        <v>149</v>
      </c>
      <c r="X1722" s="3">
        <v>1</v>
      </c>
      <c r="Y1722" s="3" t="str">
        <f>_xlfn.CONCAT(Exposure_Information[[#This Row],[Building Construction Code]]," - ",Exposure_Information[[#This Row],[Type of building construction]])</f>
        <v>RMS - 1</v>
      </c>
      <c r="Z1722" s="3">
        <v>0</v>
      </c>
      <c r="AA1722" s="2">
        <v>1951</v>
      </c>
      <c r="AB1722" s="2" t="s">
        <v>11</v>
      </c>
      <c r="AC1722" s="2">
        <v>1</v>
      </c>
      <c r="AD1722" s="2" t="str">
        <f>_xlfn.CONCAT(Exposure_Information[[#This Row],[Occupany Code]]," - ",Exposure_Information[[#This Row],[Type of building occupancy]])</f>
        <v>ATC - 1</v>
      </c>
      <c r="AE1722" s="5">
        <v>234500</v>
      </c>
      <c r="AF1722" s="5">
        <v>164150</v>
      </c>
      <c r="AG1722" s="5">
        <v>46900</v>
      </c>
      <c r="AH1722" s="5">
        <f>SUM(Exposure_Information[[#This Row],[Building Coverage Value]:[Business interruption value]])</f>
        <v>445550</v>
      </c>
      <c r="AI1722" s="5">
        <f>SUM(Exposure_Information[[#This Row],[Building Coverage Value]:[Contents Coverage Value]])</f>
        <v>398650</v>
      </c>
      <c r="AJ1722" s="26"/>
    </row>
    <row r="1723" spans="1:36" x14ac:dyDescent="0.3">
      <c r="A1723" s="2" t="s">
        <v>148</v>
      </c>
      <c r="B1723" s="2" t="s">
        <v>156</v>
      </c>
      <c r="C1723" s="2" t="s">
        <v>325</v>
      </c>
      <c r="D1723" s="2">
        <v>15298</v>
      </c>
      <c r="E1723" s="2" t="s">
        <v>367</v>
      </c>
      <c r="F1723" s="2" t="s">
        <v>3541</v>
      </c>
      <c r="G1723" s="3">
        <v>1476</v>
      </c>
      <c r="H1723" s="3">
        <v>500</v>
      </c>
      <c r="I1723" s="71">
        <f>Exposure_Information[[#This Row],[Total  Insured Value]]+Exposure_Information[[#This Row],[Policy Deductible]]</f>
        <v>446000</v>
      </c>
      <c r="J1723" s="2">
        <v>18340</v>
      </c>
      <c r="K1723" s="3">
        <v>1</v>
      </c>
      <c r="L1723" s="2" t="s">
        <v>9</v>
      </c>
      <c r="M1723" s="2" t="s">
        <v>3542</v>
      </c>
      <c r="N1723" s="3" t="s">
        <v>3543</v>
      </c>
      <c r="O1723" s="2" t="s">
        <v>169</v>
      </c>
      <c r="P1723" s="2" t="s">
        <v>74</v>
      </c>
      <c r="Q1723" s="3">
        <v>9</v>
      </c>
      <c r="R1723" s="2" t="s">
        <v>127</v>
      </c>
      <c r="S1723" s="3">
        <v>25</v>
      </c>
      <c r="T1723" s="2" t="s">
        <v>10</v>
      </c>
      <c r="U1723" s="3">
        <v>42.609130999999998</v>
      </c>
      <c r="V1723" s="2" t="s">
        <v>10835</v>
      </c>
      <c r="W1723" s="2" t="s">
        <v>149</v>
      </c>
      <c r="X1723" s="3">
        <v>1</v>
      </c>
      <c r="Y1723" s="3" t="str">
        <f>_xlfn.CONCAT(Exposure_Information[[#This Row],[Building Construction Code]]," - ",Exposure_Information[[#This Row],[Type of building construction]])</f>
        <v>RMS - 1</v>
      </c>
      <c r="Z1723" s="3">
        <v>0</v>
      </c>
      <c r="AA1723" s="2">
        <v>1925</v>
      </c>
      <c r="AB1723" s="2" t="s">
        <v>11</v>
      </c>
      <c r="AC1723" s="2">
        <v>1</v>
      </c>
      <c r="AD1723" s="2" t="str">
        <f>_xlfn.CONCAT(Exposure_Information[[#This Row],[Occupany Code]]," - ",Exposure_Information[[#This Row],[Type of building occupancy]])</f>
        <v>ATC - 1</v>
      </c>
      <c r="AE1723" s="5">
        <v>445500</v>
      </c>
      <c r="AF1723" s="5">
        <v>0</v>
      </c>
      <c r="AG1723" s="5">
        <v>0</v>
      </c>
      <c r="AH1723" s="5">
        <f>SUM(Exposure_Information[[#This Row],[Building Coverage Value]:[Business interruption value]])</f>
        <v>445500</v>
      </c>
      <c r="AI1723" s="5">
        <f>SUM(Exposure_Information[[#This Row],[Building Coverage Value]:[Contents Coverage Value]])</f>
        <v>445500</v>
      </c>
      <c r="AJ1723" s="26"/>
    </row>
    <row r="1724" spans="1:36" ht="39" x14ac:dyDescent="0.3">
      <c r="A1724" s="2" t="s">
        <v>148</v>
      </c>
      <c r="B1724" s="2" t="s">
        <v>156</v>
      </c>
      <c r="C1724" s="2" t="s">
        <v>325</v>
      </c>
      <c r="D1724" s="2">
        <v>15069</v>
      </c>
      <c r="E1724" s="2" t="s">
        <v>367</v>
      </c>
      <c r="F1724" s="2" t="s">
        <v>4045</v>
      </c>
      <c r="G1724" s="3">
        <v>1860</v>
      </c>
      <c r="H1724" s="3">
        <v>1000</v>
      </c>
      <c r="I1724" s="71">
        <f>Exposure_Information[[#This Row],[Total  Insured Value]]+Exposure_Information[[#This Row],[Policy Deductible]]</f>
        <v>446000</v>
      </c>
      <c r="J1724" s="2">
        <v>18110</v>
      </c>
      <c r="K1724" s="3">
        <v>1</v>
      </c>
      <c r="L1724" s="2" t="s">
        <v>9</v>
      </c>
      <c r="M1724" s="2" t="s">
        <v>4046</v>
      </c>
      <c r="N1724" s="3" t="s">
        <v>4047</v>
      </c>
      <c r="O1724" s="2" t="s">
        <v>330</v>
      </c>
      <c r="P1724" s="2" t="s">
        <v>231</v>
      </c>
      <c r="Q1724" s="3">
        <v>13</v>
      </c>
      <c r="R1724" s="2" t="s">
        <v>127</v>
      </c>
      <c r="S1724" s="3">
        <v>25</v>
      </c>
      <c r="T1724" s="2" t="s">
        <v>10</v>
      </c>
      <c r="U1724" s="3">
        <v>42.191797000000001</v>
      </c>
      <c r="V1724" s="2" t="s">
        <v>10835</v>
      </c>
      <c r="W1724" s="2" t="s">
        <v>149</v>
      </c>
      <c r="X1724" s="3">
        <v>1</v>
      </c>
      <c r="Y1724" s="3" t="str">
        <f>_xlfn.CONCAT(Exposure_Information[[#This Row],[Building Construction Code]]," - ",Exposure_Information[[#This Row],[Type of building construction]])</f>
        <v>RMS - 1</v>
      </c>
      <c r="Z1724" s="3">
        <v>0</v>
      </c>
      <c r="AA1724" s="2">
        <v>1900</v>
      </c>
      <c r="AB1724" s="2" t="s">
        <v>11</v>
      </c>
      <c r="AC1724" s="2">
        <v>1</v>
      </c>
      <c r="AD1724" s="2" t="str">
        <f>_xlfn.CONCAT(Exposure_Information[[#This Row],[Occupany Code]]," - ",Exposure_Information[[#This Row],[Type of building occupancy]])</f>
        <v>ATC - 1</v>
      </c>
      <c r="AE1724" s="5">
        <v>445000</v>
      </c>
      <c r="AF1724" s="5">
        <v>0</v>
      </c>
      <c r="AG1724" s="5">
        <v>0</v>
      </c>
      <c r="AH1724" s="5">
        <f>SUM(Exposure_Information[[#This Row],[Building Coverage Value]:[Business interruption value]])</f>
        <v>445000</v>
      </c>
      <c r="AI1724" s="5">
        <f>SUM(Exposure_Information[[#This Row],[Building Coverage Value]:[Contents Coverage Value]])</f>
        <v>445000</v>
      </c>
      <c r="AJ1724" s="26"/>
    </row>
    <row r="1725" spans="1:36" ht="26" x14ac:dyDescent="0.3">
      <c r="A1725" s="2" t="s">
        <v>148</v>
      </c>
      <c r="B1725" s="2" t="s">
        <v>156</v>
      </c>
      <c r="C1725" s="2" t="s">
        <v>325</v>
      </c>
      <c r="D1725" s="2">
        <v>107555</v>
      </c>
      <c r="E1725" s="2" t="s">
        <v>4697</v>
      </c>
      <c r="F1725" s="2" t="s">
        <v>8053</v>
      </c>
      <c r="G1725" s="3">
        <v>983</v>
      </c>
      <c r="H1725" s="3">
        <v>500</v>
      </c>
      <c r="I1725" s="71">
        <f>Exposure_Information[[#This Row],[Total  Insured Value]]+Exposure_Information[[#This Row],[Policy Deductible]]</f>
        <v>445100</v>
      </c>
      <c r="J1725" s="2">
        <v>110685</v>
      </c>
      <c r="K1725" s="3">
        <v>1</v>
      </c>
      <c r="L1725" s="2" t="s">
        <v>9</v>
      </c>
      <c r="M1725" s="2" t="s">
        <v>8054</v>
      </c>
      <c r="N1725" s="3" t="s">
        <v>8055</v>
      </c>
      <c r="O1725" s="2" t="s">
        <v>1408</v>
      </c>
      <c r="P1725" s="2" t="s">
        <v>139</v>
      </c>
      <c r="Q1725" s="3">
        <v>9</v>
      </c>
      <c r="R1725" s="2" t="s">
        <v>70</v>
      </c>
      <c r="S1725" s="3">
        <v>9</v>
      </c>
      <c r="T1725" s="2" t="s">
        <v>10</v>
      </c>
      <c r="U1725" s="3">
        <v>41.395018</v>
      </c>
      <c r="V1725" s="2" t="s">
        <v>10835</v>
      </c>
      <c r="W1725" s="2" t="s">
        <v>149</v>
      </c>
      <c r="X1725" s="3">
        <v>1</v>
      </c>
      <c r="Y1725" s="3" t="str">
        <f>_xlfn.CONCAT(Exposure_Information[[#This Row],[Building Construction Code]]," - ",Exposure_Information[[#This Row],[Type of building construction]])</f>
        <v>RMS - 1</v>
      </c>
      <c r="Z1725" s="3">
        <v>0</v>
      </c>
      <c r="AA1725" s="2">
        <v>1947</v>
      </c>
      <c r="AB1725" s="2" t="s">
        <v>11</v>
      </c>
      <c r="AC1725" s="2">
        <v>1</v>
      </c>
      <c r="AD1725" s="2" t="str">
        <f>_xlfn.CONCAT(Exposure_Information[[#This Row],[Occupany Code]]," - ",Exposure_Information[[#This Row],[Type of building occupancy]])</f>
        <v>ATC - 1</v>
      </c>
      <c r="AE1725" s="5">
        <v>234000</v>
      </c>
      <c r="AF1725" s="5">
        <v>163800</v>
      </c>
      <c r="AG1725" s="5">
        <v>46800</v>
      </c>
      <c r="AH1725" s="5">
        <f>SUM(Exposure_Information[[#This Row],[Building Coverage Value]:[Business interruption value]])</f>
        <v>444600</v>
      </c>
      <c r="AI1725" s="5">
        <f>SUM(Exposure_Information[[#This Row],[Building Coverage Value]:[Contents Coverage Value]])</f>
        <v>397800</v>
      </c>
      <c r="AJ1725" s="26"/>
    </row>
    <row r="1726" spans="1:36" ht="39" x14ac:dyDescent="0.3">
      <c r="A1726" s="2" t="s">
        <v>148</v>
      </c>
      <c r="B1726" s="2" t="s">
        <v>156</v>
      </c>
      <c r="C1726" s="2" t="s">
        <v>325</v>
      </c>
      <c r="D1726" s="2">
        <v>15735</v>
      </c>
      <c r="E1726" s="2" t="s">
        <v>367</v>
      </c>
      <c r="F1726" s="2" t="s">
        <v>4478</v>
      </c>
      <c r="G1726" s="3">
        <v>2064</v>
      </c>
      <c r="H1726" s="3">
        <v>500</v>
      </c>
      <c r="I1726" s="71">
        <f>Exposure_Information[[#This Row],[Total  Insured Value]]+Exposure_Information[[#This Row],[Policy Deductible]]</f>
        <v>444200</v>
      </c>
      <c r="J1726" s="2">
        <v>18789</v>
      </c>
      <c r="K1726" s="3">
        <v>1</v>
      </c>
      <c r="L1726" s="2" t="s">
        <v>9</v>
      </c>
      <c r="M1726" s="2" t="s">
        <v>4479</v>
      </c>
      <c r="N1726" s="3" t="s">
        <v>4480</v>
      </c>
      <c r="O1726" s="2" t="s">
        <v>261</v>
      </c>
      <c r="P1726" s="2" t="s">
        <v>224</v>
      </c>
      <c r="Q1726" s="3">
        <v>21</v>
      </c>
      <c r="R1726" s="2" t="s">
        <v>127</v>
      </c>
      <c r="S1726" s="3">
        <v>25</v>
      </c>
      <c r="T1726" s="2" t="s">
        <v>10</v>
      </c>
      <c r="U1726" s="3">
        <v>42.236958000000001</v>
      </c>
      <c r="V1726" s="2" t="s">
        <v>10835</v>
      </c>
      <c r="W1726" s="2" t="s">
        <v>149</v>
      </c>
      <c r="X1726" s="3">
        <v>1</v>
      </c>
      <c r="Y1726" s="3" t="str">
        <f>_xlfn.CONCAT(Exposure_Information[[#This Row],[Building Construction Code]]," - ",Exposure_Information[[#This Row],[Type of building construction]])</f>
        <v>RMS - 1</v>
      </c>
      <c r="Z1726" s="3">
        <v>0</v>
      </c>
      <c r="AA1726" s="2">
        <v>1940</v>
      </c>
      <c r="AB1726" s="2" t="s">
        <v>11</v>
      </c>
      <c r="AC1726" s="2">
        <v>1</v>
      </c>
      <c r="AD1726" s="2" t="str">
        <f>_xlfn.CONCAT(Exposure_Information[[#This Row],[Occupany Code]]," - ",Exposure_Information[[#This Row],[Type of building occupancy]])</f>
        <v>ATC - 1</v>
      </c>
      <c r="AE1726" s="5">
        <v>443700</v>
      </c>
      <c r="AF1726" s="5">
        <v>0</v>
      </c>
      <c r="AG1726" s="5">
        <v>0</v>
      </c>
      <c r="AH1726" s="5">
        <f>SUM(Exposure_Information[[#This Row],[Building Coverage Value]:[Business interruption value]])</f>
        <v>443700</v>
      </c>
      <c r="AI1726" s="5">
        <f>SUM(Exposure_Information[[#This Row],[Building Coverage Value]:[Contents Coverage Value]])</f>
        <v>443700</v>
      </c>
      <c r="AJ1726" s="26"/>
    </row>
    <row r="1727" spans="1:36" ht="39" x14ac:dyDescent="0.3">
      <c r="A1727" s="2" t="s">
        <v>148</v>
      </c>
      <c r="B1727" s="2" t="s">
        <v>156</v>
      </c>
      <c r="C1727" s="2" t="s">
        <v>325</v>
      </c>
      <c r="D1727" s="2">
        <v>114643</v>
      </c>
      <c r="E1727" s="2" t="s">
        <v>4697</v>
      </c>
      <c r="F1727" s="2" t="s">
        <v>7782</v>
      </c>
      <c r="G1727" s="3">
        <v>756</v>
      </c>
      <c r="H1727" s="3">
        <v>250</v>
      </c>
      <c r="I1727" s="71">
        <f>Exposure_Information[[#This Row],[Total  Insured Value]]+Exposure_Information[[#This Row],[Policy Deductible]]</f>
        <v>443950</v>
      </c>
      <c r="J1727" s="2">
        <v>117773</v>
      </c>
      <c r="K1727" s="3">
        <v>1</v>
      </c>
      <c r="L1727" s="2" t="s">
        <v>9</v>
      </c>
      <c r="M1727" s="2" t="s">
        <v>7783</v>
      </c>
      <c r="N1727" s="3" t="s">
        <v>7784</v>
      </c>
      <c r="O1727" s="2" t="s">
        <v>935</v>
      </c>
      <c r="P1727" s="2" t="s">
        <v>224</v>
      </c>
      <c r="Q1727" s="3">
        <v>21</v>
      </c>
      <c r="R1727" s="2" t="s">
        <v>127</v>
      </c>
      <c r="S1727" s="3">
        <v>25</v>
      </c>
      <c r="T1727" s="2" t="s">
        <v>10</v>
      </c>
      <c r="U1727" s="3">
        <v>42.066802000000003</v>
      </c>
      <c r="V1727" s="2" t="s">
        <v>10835</v>
      </c>
      <c r="W1727" s="2" t="s">
        <v>149</v>
      </c>
      <c r="X1727" s="3">
        <v>1</v>
      </c>
      <c r="Y1727" s="3" t="str">
        <f>_xlfn.CONCAT(Exposure_Information[[#This Row],[Building Construction Code]]," - ",Exposure_Information[[#This Row],[Type of building construction]])</f>
        <v>RMS - 1</v>
      </c>
      <c r="Z1727" s="3">
        <v>0</v>
      </c>
      <c r="AA1727" s="2">
        <v>1963</v>
      </c>
      <c r="AB1727" s="2" t="s">
        <v>11</v>
      </c>
      <c r="AC1727" s="2">
        <v>1</v>
      </c>
      <c r="AD1727" s="2" t="str">
        <f>_xlfn.CONCAT(Exposure_Information[[#This Row],[Occupany Code]]," - ",Exposure_Information[[#This Row],[Type of building occupancy]])</f>
        <v>ATC - 1</v>
      </c>
      <c r="AE1727" s="5">
        <v>261000</v>
      </c>
      <c r="AF1727" s="5">
        <v>130500</v>
      </c>
      <c r="AG1727" s="5">
        <v>52200</v>
      </c>
      <c r="AH1727" s="5">
        <f>SUM(Exposure_Information[[#This Row],[Building Coverage Value]:[Business interruption value]])</f>
        <v>443700</v>
      </c>
      <c r="AI1727" s="5">
        <f>SUM(Exposure_Information[[#This Row],[Building Coverage Value]:[Contents Coverage Value]])</f>
        <v>391500</v>
      </c>
      <c r="AJ1727" s="26"/>
    </row>
    <row r="1728" spans="1:36" ht="26" x14ac:dyDescent="0.3">
      <c r="A1728" s="2" t="s">
        <v>148</v>
      </c>
      <c r="B1728" s="2" t="s">
        <v>156</v>
      </c>
      <c r="C1728" s="2" t="s">
        <v>325</v>
      </c>
      <c r="D1728" s="2">
        <v>109298</v>
      </c>
      <c r="E1728" s="2" t="s">
        <v>4697</v>
      </c>
      <c r="F1728" s="2" t="s">
        <v>7198</v>
      </c>
      <c r="G1728" s="3">
        <v>942</v>
      </c>
      <c r="H1728" s="3">
        <v>250</v>
      </c>
      <c r="I1728" s="71">
        <f>Exposure_Information[[#This Row],[Total  Insured Value]]+Exposure_Information[[#This Row],[Policy Deductible]]</f>
        <v>443900</v>
      </c>
      <c r="J1728" s="2">
        <v>112428</v>
      </c>
      <c r="K1728" s="3">
        <v>1</v>
      </c>
      <c r="L1728" s="2" t="s">
        <v>9</v>
      </c>
      <c r="M1728" s="2" t="s">
        <v>7199</v>
      </c>
      <c r="N1728" s="3" t="s">
        <v>7200</v>
      </c>
      <c r="O1728" s="2" t="s">
        <v>22</v>
      </c>
      <c r="P1728" s="2" t="s">
        <v>231</v>
      </c>
      <c r="Q1728" s="3">
        <v>13</v>
      </c>
      <c r="R1728" s="2" t="s">
        <v>127</v>
      </c>
      <c r="S1728" s="3">
        <v>25</v>
      </c>
      <c r="T1728" s="2" t="s">
        <v>10</v>
      </c>
      <c r="U1728" s="3">
        <v>42.129027999999998</v>
      </c>
      <c r="V1728" s="2" t="s">
        <v>10835</v>
      </c>
      <c r="W1728" s="2" t="s">
        <v>149</v>
      </c>
      <c r="X1728" s="3">
        <v>1</v>
      </c>
      <c r="Y1728" s="3" t="str">
        <f>_xlfn.CONCAT(Exposure_Information[[#This Row],[Building Construction Code]]," - ",Exposure_Information[[#This Row],[Type of building construction]])</f>
        <v>RMS - 1</v>
      </c>
      <c r="Z1728" s="3">
        <v>0</v>
      </c>
      <c r="AA1728" s="2">
        <v>1950</v>
      </c>
      <c r="AB1728" s="2" t="s">
        <v>11</v>
      </c>
      <c r="AC1728" s="2">
        <v>1</v>
      </c>
      <c r="AD1728" s="2" t="str">
        <f>_xlfn.CONCAT(Exposure_Information[[#This Row],[Occupany Code]]," - ",Exposure_Information[[#This Row],[Type of building occupancy]])</f>
        <v>ATC - 1</v>
      </c>
      <c r="AE1728" s="5">
        <v>233500</v>
      </c>
      <c r="AF1728" s="5">
        <v>163450</v>
      </c>
      <c r="AG1728" s="5">
        <v>46700</v>
      </c>
      <c r="AH1728" s="5">
        <f>SUM(Exposure_Information[[#This Row],[Building Coverage Value]:[Business interruption value]])</f>
        <v>443650</v>
      </c>
      <c r="AI1728" s="5">
        <f>SUM(Exposure_Information[[#This Row],[Building Coverage Value]:[Contents Coverage Value]])</f>
        <v>396950</v>
      </c>
      <c r="AJ1728" s="26"/>
    </row>
    <row r="1729" spans="1:36" x14ac:dyDescent="0.3">
      <c r="A1729" s="2" t="s">
        <v>148</v>
      </c>
      <c r="B1729" s="2" t="s">
        <v>156</v>
      </c>
      <c r="C1729" s="2" t="s">
        <v>325</v>
      </c>
      <c r="D1729" s="2">
        <v>113284</v>
      </c>
      <c r="E1729" s="2" t="s">
        <v>4697</v>
      </c>
      <c r="F1729" s="2" t="s">
        <v>7418</v>
      </c>
      <c r="G1729" s="3">
        <v>626</v>
      </c>
      <c r="H1729" s="3">
        <v>250</v>
      </c>
      <c r="I1729" s="71">
        <f>Exposure_Information[[#This Row],[Total  Insured Value]]+Exposure_Information[[#This Row],[Policy Deductible]]</f>
        <v>443900</v>
      </c>
      <c r="J1729" s="2">
        <v>116414</v>
      </c>
      <c r="K1729" s="3">
        <v>1</v>
      </c>
      <c r="L1729" s="2" t="s">
        <v>9</v>
      </c>
      <c r="M1729" s="2" t="s">
        <v>7419</v>
      </c>
      <c r="N1729" s="3" t="s">
        <v>7420</v>
      </c>
      <c r="O1729" s="2" t="s">
        <v>286</v>
      </c>
      <c r="P1729" s="2" t="s">
        <v>231</v>
      </c>
      <c r="Q1729" s="3">
        <v>13</v>
      </c>
      <c r="R1729" s="2" t="s">
        <v>127</v>
      </c>
      <c r="S1729" s="3">
        <v>25</v>
      </c>
      <c r="T1729" s="2" t="s">
        <v>10</v>
      </c>
      <c r="U1729" s="3">
        <v>42.113033000000001</v>
      </c>
      <c r="V1729" s="2" t="s">
        <v>10835</v>
      </c>
      <c r="W1729" s="2" t="s">
        <v>149</v>
      </c>
      <c r="X1729" s="3">
        <v>1</v>
      </c>
      <c r="Y1729" s="3" t="str">
        <f>_xlfn.CONCAT(Exposure_Information[[#This Row],[Building Construction Code]]," - ",Exposure_Information[[#This Row],[Type of building construction]])</f>
        <v>RMS - 1</v>
      </c>
      <c r="Z1729" s="3">
        <v>0</v>
      </c>
      <c r="AA1729" s="2">
        <v>1945</v>
      </c>
      <c r="AB1729" s="2" t="s">
        <v>11</v>
      </c>
      <c r="AC1729" s="2">
        <v>1</v>
      </c>
      <c r="AD1729" s="2" t="str">
        <f>_xlfn.CONCAT(Exposure_Information[[#This Row],[Occupany Code]]," - ",Exposure_Information[[#This Row],[Type of building occupancy]])</f>
        <v>ATC - 1</v>
      </c>
      <c r="AE1729" s="5">
        <v>233500</v>
      </c>
      <c r="AF1729" s="5">
        <v>163450</v>
      </c>
      <c r="AG1729" s="5">
        <v>46700</v>
      </c>
      <c r="AH1729" s="5">
        <f>SUM(Exposure_Information[[#This Row],[Building Coverage Value]:[Business interruption value]])</f>
        <v>443650</v>
      </c>
      <c r="AI1729" s="5">
        <f>SUM(Exposure_Information[[#This Row],[Building Coverage Value]:[Contents Coverage Value]])</f>
        <v>396950</v>
      </c>
      <c r="AJ1729" s="26"/>
    </row>
    <row r="1730" spans="1:36" ht="26" x14ac:dyDescent="0.3">
      <c r="A1730" s="2" t="s">
        <v>148</v>
      </c>
      <c r="B1730" s="2" t="s">
        <v>156</v>
      </c>
      <c r="C1730" s="2" t="s">
        <v>325</v>
      </c>
      <c r="D1730" s="2">
        <v>112767</v>
      </c>
      <c r="E1730" s="2" t="s">
        <v>4697</v>
      </c>
      <c r="F1730" s="2" t="s">
        <v>8487</v>
      </c>
      <c r="G1730" s="3">
        <v>919</v>
      </c>
      <c r="H1730" s="3">
        <v>250</v>
      </c>
      <c r="I1730" s="71">
        <f>Exposure_Information[[#This Row],[Total  Insured Value]]+Exposure_Information[[#This Row],[Policy Deductible]]</f>
        <v>443900</v>
      </c>
      <c r="J1730" s="2">
        <v>115897</v>
      </c>
      <c r="K1730" s="3">
        <v>1</v>
      </c>
      <c r="L1730" s="2" t="s">
        <v>9</v>
      </c>
      <c r="M1730" s="2" t="s">
        <v>8488</v>
      </c>
      <c r="N1730" s="3" t="s">
        <v>8489</v>
      </c>
      <c r="O1730" s="2" t="s">
        <v>220</v>
      </c>
      <c r="P1730" s="2" t="s">
        <v>221</v>
      </c>
      <c r="Q1730" s="3">
        <v>23</v>
      </c>
      <c r="R1730" s="2" t="s">
        <v>127</v>
      </c>
      <c r="S1730" s="3">
        <v>25</v>
      </c>
      <c r="T1730" s="2" t="s">
        <v>10</v>
      </c>
      <c r="U1730" s="3">
        <v>41.977916999999998</v>
      </c>
      <c r="V1730" s="2" t="s">
        <v>10835</v>
      </c>
      <c r="W1730" s="2" t="s">
        <v>149</v>
      </c>
      <c r="X1730" s="3">
        <v>1</v>
      </c>
      <c r="Y1730" s="3" t="str">
        <f>_xlfn.CONCAT(Exposure_Information[[#This Row],[Building Construction Code]]," - ",Exposure_Information[[#This Row],[Type of building construction]])</f>
        <v>RMS - 1</v>
      </c>
      <c r="Z1730" s="3">
        <v>0</v>
      </c>
      <c r="AA1730" s="2">
        <v>1998</v>
      </c>
      <c r="AB1730" s="2" t="s">
        <v>11</v>
      </c>
      <c r="AC1730" s="2">
        <v>1</v>
      </c>
      <c r="AD1730" s="2" t="str">
        <f>_xlfn.CONCAT(Exposure_Information[[#This Row],[Occupany Code]]," - ",Exposure_Information[[#This Row],[Type of building occupancy]])</f>
        <v>ATC - 1</v>
      </c>
      <c r="AE1730" s="5">
        <v>233500</v>
      </c>
      <c r="AF1730" s="5">
        <v>163450</v>
      </c>
      <c r="AG1730" s="5">
        <v>46700</v>
      </c>
      <c r="AH1730" s="5">
        <f>SUM(Exposure_Information[[#This Row],[Building Coverage Value]:[Business interruption value]])</f>
        <v>443650</v>
      </c>
      <c r="AI1730" s="5">
        <f>SUM(Exposure_Information[[#This Row],[Building Coverage Value]:[Contents Coverage Value]])</f>
        <v>396950</v>
      </c>
      <c r="AJ1730" s="26"/>
    </row>
    <row r="1731" spans="1:36" ht="26" x14ac:dyDescent="0.3">
      <c r="A1731" s="2" t="s">
        <v>148</v>
      </c>
      <c r="B1731" s="2" t="s">
        <v>156</v>
      </c>
      <c r="C1731" s="2" t="s">
        <v>325</v>
      </c>
      <c r="D1731" s="2">
        <v>110311</v>
      </c>
      <c r="E1731" s="2" t="s">
        <v>4697</v>
      </c>
      <c r="F1731" s="2" t="s">
        <v>8565</v>
      </c>
      <c r="G1731" s="3">
        <v>930</v>
      </c>
      <c r="H1731" s="3">
        <v>500</v>
      </c>
      <c r="I1731" s="71">
        <f>Exposure_Information[[#This Row],[Total  Insured Value]]+Exposure_Information[[#This Row],[Policy Deductible]]</f>
        <v>444150</v>
      </c>
      <c r="J1731" s="2">
        <v>113441</v>
      </c>
      <c r="K1731" s="3">
        <v>1</v>
      </c>
      <c r="L1731" s="2" t="s">
        <v>9</v>
      </c>
      <c r="M1731" s="2" t="s">
        <v>8566</v>
      </c>
      <c r="N1731" s="3" t="s">
        <v>8567</v>
      </c>
      <c r="O1731" s="2" t="s">
        <v>389</v>
      </c>
      <c r="P1731" s="2" t="s">
        <v>90</v>
      </c>
      <c r="Q1731" s="3">
        <v>17</v>
      </c>
      <c r="R1731" s="2" t="s">
        <v>127</v>
      </c>
      <c r="S1731" s="3">
        <v>25</v>
      </c>
      <c r="T1731" s="2" t="s">
        <v>10</v>
      </c>
      <c r="U1731" s="3">
        <v>42.642735000000002</v>
      </c>
      <c r="V1731" s="2" t="s">
        <v>10835</v>
      </c>
      <c r="W1731" s="2" t="s">
        <v>149</v>
      </c>
      <c r="X1731" s="3">
        <v>1</v>
      </c>
      <c r="Y1731" s="3" t="str">
        <f>_xlfn.CONCAT(Exposure_Information[[#This Row],[Building Construction Code]]," - ",Exposure_Information[[#This Row],[Type of building construction]])</f>
        <v>RMS - 1</v>
      </c>
      <c r="Z1731" s="3">
        <v>0</v>
      </c>
      <c r="AA1731" s="2">
        <v>1930</v>
      </c>
      <c r="AB1731" s="2" t="s">
        <v>11</v>
      </c>
      <c r="AC1731" s="2">
        <v>1</v>
      </c>
      <c r="AD1731" s="2" t="str">
        <f>_xlfn.CONCAT(Exposure_Information[[#This Row],[Occupany Code]]," - ",Exposure_Information[[#This Row],[Type of building occupancy]])</f>
        <v>ATC - 1</v>
      </c>
      <c r="AE1731" s="5">
        <v>233500</v>
      </c>
      <c r="AF1731" s="5">
        <v>163450</v>
      </c>
      <c r="AG1731" s="5">
        <v>46700</v>
      </c>
      <c r="AH1731" s="5">
        <f>SUM(Exposure_Information[[#This Row],[Building Coverage Value]:[Business interruption value]])</f>
        <v>443650</v>
      </c>
      <c r="AI1731" s="5">
        <f>SUM(Exposure_Information[[#This Row],[Building Coverage Value]:[Contents Coverage Value]])</f>
        <v>396950</v>
      </c>
      <c r="AJ1731" s="26"/>
    </row>
    <row r="1732" spans="1:36" ht="39" x14ac:dyDescent="0.3">
      <c r="A1732" s="2" t="s">
        <v>148</v>
      </c>
      <c r="B1732" s="2" t="s">
        <v>156</v>
      </c>
      <c r="C1732" s="2" t="s">
        <v>325</v>
      </c>
      <c r="D1732" s="2">
        <v>118478</v>
      </c>
      <c r="E1732" s="2" t="s">
        <v>4697</v>
      </c>
      <c r="F1732" s="2" t="s">
        <v>9638</v>
      </c>
      <c r="G1732" s="3">
        <v>836</v>
      </c>
      <c r="H1732" s="3">
        <v>500</v>
      </c>
      <c r="I1732" s="71">
        <f>Exposure_Information[[#This Row],[Total  Insured Value]]+Exposure_Information[[#This Row],[Policy Deductible]]</f>
        <v>444150</v>
      </c>
      <c r="J1732" s="2">
        <v>121608</v>
      </c>
      <c r="K1732" s="3">
        <v>1</v>
      </c>
      <c r="L1732" s="2" t="s">
        <v>9</v>
      </c>
      <c r="M1732" s="2" t="s">
        <v>9639</v>
      </c>
      <c r="N1732" s="3" t="s">
        <v>9640</v>
      </c>
      <c r="O1732" s="2" t="s">
        <v>9641</v>
      </c>
      <c r="P1732" s="2" t="s">
        <v>174</v>
      </c>
      <c r="Q1732" s="3">
        <v>5</v>
      </c>
      <c r="R1732" s="2" t="s">
        <v>127</v>
      </c>
      <c r="S1732" s="3">
        <v>25</v>
      </c>
      <c r="T1732" s="2" t="s">
        <v>10</v>
      </c>
      <c r="U1732" s="3">
        <v>41.799109999999999</v>
      </c>
      <c r="V1732" s="2" t="s">
        <v>10835</v>
      </c>
      <c r="W1732" s="2" t="s">
        <v>149</v>
      </c>
      <c r="X1732" s="3">
        <v>1</v>
      </c>
      <c r="Y1732" s="3" t="str">
        <f>_xlfn.CONCAT(Exposure_Information[[#This Row],[Building Construction Code]]," - ",Exposure_Information[[#This Row],[Type of building construction]])</f>
        <v>RMS - 1</v>
      </c>
      <c r="Z1732" s="3">
        <v>0</v>
      </c>
      <c r="AA1732" s="2">
        <v>1995</v>
      </c>
      <c r="AB1732" s="2" t="s">
        <v>11</v>
      </c>
      <c r="AC1732" s="2">
        <v>1</v>
      </c>
      <c r="AD1732" s="2" t="str">
        <f>_xlfn.CONCAT(Exposure_Information[[#This Row],[Occupany Code]]," - ",Exposure_Information[[#This Row],[Type of building occupancy]])</f>
        <v>ATC - 1</v>
      </c>
      <c r="AE1732" s="5">
        <v>233500</v>
      </c>
      <c r="AF1732" s="5">
        <v>163450</v>
      </c>
      <c r="AG1732" s="5">
        <v>46700</v>
      </c>
      <c r="AH1732" s="5">
        <f>SUM(Exposure_Information[[#This Row],[Building Coverage Value]:[Business interruption value]])</f>
        <v>443650</v>
      </c>
      <c r="AI1732" s="5">
        <f>SUM(Exposure_Information[[#This Row],[Building Coverage Value]:[Contents Coverage Value]])</f>
        <v>396950</v>
      </c>
      <c r="AJ1732" s="26"/>
    </row>
    <row r="1733" spans="1:36" ht="26" x14ac:dyDescent="0.3">
      <c r="A1733" s="2" t="s">
        <v>148</v>
      </c>
      <c r="B1733" s="2" t="s">
        <v>156</v>
      </c>
      <c r="C1733" s="2" t="s">
        <v>325</v>
      </c>
      <c r="D1733" s="2">
        <v>126818</v>
      </c>
      <c r="E1733" s="2" t="s">
        <v>4697</v>
      </c>
      <c r="F1733" s="2" t="s">
        <v>10214</v>
      </c>
      <c r="G1733" s="3">
        <v>576</v>
      </c>
      <c r="H1733" s="3">
        <v>500</v>
      </c>
      <c r="I1733" s="71">
        <f>Exposure_Information[[#This Row],[Total  Insured Value]]+Exposure_Information[[#This Row],[Policy Deductible]]</f>
        <v>444150</v>
      </c>
      <c r="J1733" s="2">
        <v>129948</v>
      </c>
      <c r="K1733" s="3">
        <v>1</v>
      </c>
      <c r="L1733" s="2" t="s">
        <v>9</v>
      </c>
      <c r="M1733" s="2" t="s">
        <v>10215</v>
      </c>
      <c r="N1733" s="3" t="s">
        <v>10216</v>
      </c>
      <c r="O1733" s="2" t="s">
        <v>4987</v>
      </c>
      <c r="P1733" s="2" t="s">
        <v>171</v>
      </c>
      <c r="Q1733" s="3">
        <v>27</v>
      </c>
      <c r="R1733" s="2" t="s">
        <v>127</v>
      </c>
      <c r="S1733" s="3">
        <v>25</v>
      </c>
      <c r="T1733" s="2" t="s">
        <v>10</v>
      </c>
      <c r="U1733" s="3">
        <v>42.356006999999998</v>
      </c>
      <c r="V1733" s="2" t="s">
        <v>10835</v>
      </c>
      <c r="W1733" s="2" t="s">
        <v>149</v>
      </c>
      <c r="X1733" s="3">
        <v>1</v>
      </c>
      <c r="Y1733" s="3" t="str">
        <f>_xlfn.CONCAT(Exposure_Information[[#This Row],[Building Construction Code]]," - ",Exposure_Information[[#This Row],[Type of building construction]])</f>
        <v>RMS - 1</v>
      </c>
      <c r="Z1733" s="3">
        <v>0</v>
      </c>
      <c r="AA1733" s="2">
        <v>1957</v>
      </c>
      <c r="AB1733" s="2" t="s">
        <v>11</v>
      </c>
      <c r="AC1733" s="2">
        <v>1</v>
      </c>
      <c r="AD1733" s="2" t="str">
        <f>_xlfn.CONCAT(Exposure_Information[[#This Row],[Occupany Code]]," - ",Exposure_Information[[#This Row],[Type of building occupancy]])</f>
        <v>ATC - 1</v>
      </c>
      <c r="AE1733" s="5">
        <v>233500</v>
      </c>
      <c r="AF1733" s="5">
        <v>163450</v>
      </c>
      <c r="AG1733" s="5">
        <v>46700</v>
      </c>
      <c r="AH1733" s="5">
        <f>SUM(Exposure_Information[[#This Row],[Building Coverage Value]:[Business interruption value]])</f>
        <v>443650</v>
      </c>
      <c r="AI1733" s="5">
        <f>SUM(Exposure_Information[[#This Row],[Building Coverage Value]:[Contents Coverage Value]])</f>
        <v>396950</v>
      </c>
      <c r="AJ1733" s="26"/>
    </row>
    <row r="1734" spans="1:36" ht="26" x14ac:dyDescent="0.3">
      <c r="A1734" s="2" t="s">
        <v>148</v>
      </c>
      <c r="B1734" s="2" t="s">
        <v>156</v>
      </c>
      <c r="C1734" s="2" t="s">
        <v>325</v>
      </c>
      <c r="D1734" s="2">
        <v>19187</v>
      </c>
      <c r="E1734" s="2" t="s">
        <v>367</v>
      </c>
      <c r="F1734" s="2" t="s">
        <v>4288</v>
      </c>
      <c r="G1734" s="3">
        <v>2079</v>
      </c>
      <c r="H1734" s="3">
        <v>500</v>
      </c>
      <c r="I1734" s="71">
        <f>Exposure_Information[[#This Row],[Total  Insured Value]]+Exposure_Information[[#This Row],[Policy Deductible]]</f>
        <v>443500</v>
      </c>
      <c r="J1734" s="2">
        <v>22299</v>
      </c>
      <c r="K1734" s="3">
        <v>1</v>
      </c>
      <c r="L1734" s="2" t="s">
        <v>9</v>
      </c>
      <c r="M1734" s="2" t="s">
        <v>4289</v>
      </c>
      <c r="N1734" s="3" t="s">
        <v>4290</v>
      </c>
      <c r="O1734" s="2" t="s">
        <v>2053</v>
      </c>
      <c r="P1734" s="2" t="s">
        <v>171</v>
      </c>
      <c r="Q1734" s="3">
        <v>27</v>
      </c>
      <c r="R1734" s="2" t="s">
        <v>127</v>
      </c>
      <c r="S1734" s="3">
        <v>25</v>
      </c>
      <c r="T1734" s="2" t="s">
        <v>10</v>
      </c>
      <c r="U1734" s="3">
        <v>42.143738999999997</v>
      </c>
      <c r="V1734" s="2" t="s">
        <v>10835</v>
      </c>
      <c r="W1734" s="2" t="s">
        <v>149</v>
      </c>
      <c r="X1734" s="3">
        <v>1</v>
      </c>
      <c r="Y1734" s="3" t="str">
        <f>_xlfn.CONCAT(Exposure_Information[[#This Row],[Building Construction Code]]," - ",Exposure_Information[[#This Row],[Type of building construction]])</f>
        <v>RMS - 1</v>
      </c>
      <c r="Z1734" s="3">
        <v>0</v>
      </c>
      <c r="AA1734" s="2">
        <v>1940</v>
      </c>
      <c r="AB1734" s="2" t="s">
        <v>11</v>
      </c>
      <c r="AC1734" s="2">
        <v>1</v>
      </c>
      <c r="AD1734" s="2" t="str">
        <f>_xlfn.CONCAT(Exposure_Information[[#This Row],[Occupany Code]]," - ",Exposure_Information[[#This Row],[Type of building occupancy]])</f>
        <v>ATC - 1</v>
      </c>
      <c r="AE1734" s="5">
        <v>423000</v>
      </c>
      <c r="AF1734" s="5">
        <v>0</v>
      </c>
      <c r="AG1734" s="5">
        <v>20000</v>
      </c>
      <c r="AH1734" s="5">
        <f>SUM(Exposure_Information[[#This Row],[Building Coverage Value]:[Business interruption value]])</f>
        <v>443000</v>
      </c>
      <c r="AI1734" s="5">
        <f>SUM(Exposure_Information[[#This Row],[Building Coverage Value]:[Contents Coverage Value]])</f>
        <v>423000</v>
      </c>
      <c r="AJ1734" s="26"/>
    </row>
    <row r="1735" spans="1:36" ht="26" x14ac:dyDescent="0.3">
      <c r="A1735" s="2" t="s">
        <v>148</v>
      </c>
      <c r="B1735" s="2" t="s">
        <v>156</v>
      </c>
      <c r="C1735" s="2" t="s">
        <v>325</v>
      </c>
      <c r="D1735" s="2">
        <v>17014</v>
      </c>
      <c r="E1735" s="2" t="s">
        <v>367</v>
      </c>
      <c r="F1735" s="2" t="s">
        <v>4329</v>
      </c>
      <c r="G1735" s="3">
        <v>1887</v>
      </c>
      <c r="H1735" s="3">
        <v>1000</v>
      </c>
      <c r="I1735" s="71">
        <f>Exposure_Information[[#This Row],[Total  Insured Value]]+Exposure_Information[[#This Row],[Policy Deductible]]</f>
        <v>444000</v>
      </c>
      <c r="J1735" s="2">
        <v>20085</v>
      </c>
      <c r="K1735" s="3">
        <v>1</v>
      </c>
      <c r="L1735" s="2" t="s">
        <v>9</v>
      </c>
      <c r="M1735" s="2" t="s">
        <v>4330</v>
      </c>
      <c r="N1735" s="3" t="s">
        <v>4331</v>
      </c>
      <c r="O1735" s="2" t="s">
        <v>213</v>
      </c>
      <c r="P1735" s="2" t="s">
        <v>139</v>
      </c>
      <c r="Q1735" s="3">
        <v>9</v>
      </c>
      <c r="R1735" s="2" t="s">
        <v>70</v>
      </c>
      <c r="S1735" s="3">
        <v>9</v>
      </c>
      <c r="T1735" s="2" t="s">
        <v>10</v>
      </c>
      <c r="U1735" s="3">
        <v>41.537550000000003</v>
      </c>
      <c r="V1735" s="2" t="s">
        <v>10835</v>
      </c>
      <c r="W1735" s="2" t="s">
        <v>149</v>
      </c>
      <c r="X1735" s="3">
        <v>2</v>
      </c>
      <c r="Y1735" s="3" t="str">
        <f>_xlfn.CONCAT(Exposure_Information[[#This Row],[Building Construction Code]]," - ",Exposure_Information[[#This Row],[Type of building construction]])</f>
        <v>RMS - 2</v>
      </c>
      <c r="Z1735" s="3">
        <v>0</v>
      </c>
      <c r="AA1735" s="2">
        <v>1966</v>
      </c>
      <c r="AB1735" s="2" t="s">
        <v>11</v>
      </c>
      <c r="AC1735" s="2">
        <v>1</v>
      </c>
      <c r="AD1735" s="2" t="str">
        <f>_xlfn.CONCAT(Exposure_Information[[#This Row],[Occupany Code]]," - ",Exposure_Information[[#This Row],[Type of building occupancy]])</f>
        <v>ATC - 1</v>
      </c>
      <c r="AE1735" s="5">
        <v>443000</v>
      </c>
      <c r="AF1735" s="5">
        <v>0</v>
      </c>
      <c r="AG1735" s="5">
        <v>0</v>
      </c>
      <c r="AH1735" s="5">
        <f>SUM(Exposure_Information[[#This Row],[Building Coverage Value]:[Business interruption value]])</f>
        <v>443000</v>
      </c>
      <c r="AI1735" s="5">
        <f>SUM(Exposure_Information[[#This Row],[Building Coverage Value]:[Contents Coverage Value]])</f>
        <v>443000</v>
      </c>
      <c r="AJ1735" s="26"/>
    </row>
    <row r="1736" spans="1:36" x14ac:dyDescent="0.3">
      <c r="A1736" s="2" t="s">
        <v>148</v>
      </c>
      <c r="B1736" s="2" t="s">
        <v>156</v>
      </c>
      <c r="C1736" s="2" t="s">
        <v>325</v>
      </c>
      <c r="D1736" s="2">
        <v>117278</v>
      </c>
      <c r="E1736" s="2" t="s">
        <v>4697</v>
      </c>
      <c r="F1736" s="2" t="s">
        <v>9153</v>
      </c>
      <c r="G1736" s="3">
        <v>808</v>
      </c>
      <c r="H1736" s="3">
        <v>500</v>
      </c>
      <c r="I1736" s="71">
        <f>Exposure_Information[[#This Row],[Total  Insured Value]]+Exposure_Information[[#This Row],[Policy Deductible]]</f>
        <v>443200</v>
      </c>
      <c r="J1736" s="2">
        <v>120408</v>
      </c>
      <c r="K1736" s="3">
        <v>1</v>
      </c>
      <c r="L1736" s="2" t="s">
        <v>9</v>
      </c>
      <c r="M1736" s="2" t="s">
        <v>9154</v>
      </c>
      <c r="N1736" s="3" t="s">
        <v>9155</v>
      </c>
      <c r="O1736" s="2" t="s">
        <v>9156</v>
      </c>
      <c r="P1736" s="2" t="s">
        <v>90</v>
      </c>
      <c r="Q1736" s="3">
        <v>17</v>
      </c>
      <c r="R1736" s="2" t="s">
        <v>127</v>
      </c>
      <c r="S1736" s="3">
        <v>25</v>
      </c>
      <c r="T1736" s="2" t="s">
        <v>10</v>
      </c>
      <c r="U1736" s="3">
        <v>42.675865000000002</v>
      </c>
      <c r="V1736" s="2" t="s">
        <v>10835</v>
      </c>
      <c r="W1736" s="2" t="s">
        <v>149</v>
      </c>
      <c r="X1736" s="3">
        <v>1</v>
      </c>
      <c r="Y1736" s="3" t="str">
        <f>_xlfn.CONCAT(Exposure_Information[[#This Row],[Building Construction Code]]," - ",Exposure_Information[[#This Row],[Type of building construction]])</f>
        <v>RMS - 1</v>
      </c>
      <c r="Z1736" s="3">
        <v>0</v>
      </c>
      <c r="AA1736" s="2">
        <v>1977</v>
      </c>
      <c r="AB1736" s="2" t="s">
        <v>11</v>
      </c>
      <c r="AC1736" s="2">
        <v>1</v>
      </c>
      <c r="AD1736" s="2" t="str">
        <f>_xlfn.CONCAT(Exposure_Information[[#This Row],[Occupany Code]]," - ",Exposure_Information[[#This Row],[Type of building occupancy]])</f>
        <v>ATC - 1</v>
      </c>
      <c r="AE1736" s="5">
        <v>233000</v>
      </c>
      <c r="AF1736" s="5">
        <v>163100</v>
      </c>
      <c r="AG1736" s="5">
        <v>46600</v>
      </c>
      <c r="AH1736" s="5">
        <f>SUM(Exposure_Information[[#This Row],[Building Coverage Value]:[Business interruption value]])</f>
        <v>442700</v>
      </c>
      <c r="AI1736" s="5">
        <f>SUM(Exposure_Information[[#This Row],[Building Coverage Value]:[Contents Coverage Value]])</f>
        <v>396100</v>
      </c>
      <c r="AJ1736" s="26"/>
    </row>
    <row r="1737" spans="1:36" ht="26" x14ac:dyDescent="0.3">
      <c r="A1737" s="2" t="s">
        <v>148</v>
      </c>
      <c r="B1737" s="2" t="s">
        <v>156</v>
      </c>
      <c r="C1737" s="2" t="s">
        <v>325</v>
      </c>
      <c r="D1737" s="2">
        <v>117536</v>
      </c>
      <c r="E1737" s="2" t="s">
        <v>4697</v>
      </c>
      <c r="F1737" s="2" t="s">
        <v>9629</v>
      </c>
      <c r="G1737" s="3">
        <v>608</v>
      </c>
      <c r="H1737" s="3">
        <v>500</v>
      </c>
      <c r="I1737" s="71">
        <f>Exposure_Information[[#This Row],[Total  Insured Value]]+Exposure_Information[[#This Row],[Policy Deductible]]</f>
        <v>443200</v>
      </c>
      <c r="J1737" s="2">
        <v>120666</v>
      </c>
      <c r="K1737" s="3">
        <v>1</v>
      </c>
      <c r="L1737" s="2" t="s">
        <v>9</v>
      </c>
      <c r="M1737" s="2" t="s">
        <v>9630</v>
      </c>
      <c r="N1737" s="3" t="s">
        <v>9631</v>
      </c>
      <c r="O1737" s="2" t="s">
        <v>2869</v>
      </c>
      <c r="P1737" s="2" t="s">
        <v>69</v>
      </c>
      <c r="Q1737" s="3">
        <v>3</v>
      </c>
      <c r="R1737" s="2" t="s">
        <v>70</v>
      </c>
      <c r="S1737" s="3">
        <v>9</v>
      </c>
      <c r="T1737" s="2" t="s">
        <v>10</v>
      </c>
      <c r="U1737" s="3">
        <v>41.960932999999997</v>
      </c>
      <c r="V1737" s="2" t="s">
        <v>10835</v>
      </c>
      <c r="W1737" s="2" t="s">
        <v>149</v>
      </c>
      <c r="X1737" s="3">
        <v>1</v>
      </c>
      <c r="Y1737" s="3" t="str">
        <f>_xlfn.CONCAT(Exposure_Information[[#This Row],[Building Construction Code]]," - ",Exposure_Information[[#This Row],[Type of building construction]])</f>
        <v>RMS - 1</v>
      </c>
      <c r="Z1737" s="3">
        <v>0</v>
      </c>
      <c r="AA1737" s="2">
        <v>1956</v>
      </c>
      <c r="AB1737" s="2" t="s">
        <v>11</v>
      </c>
      <c r="AC1737" s="2">
        <v>1</v>
      </c>
      <c r="AD1737" s="2" t="str">
        <f>_xlfn.CONCAT(Exposure_Information[[#This Row],[Occupany Code]]," - ",Exposure_Information[[#This Row],[Type of building occupancy]])</f>
        <v>ATC - 1</v>
      </c>
      <c r="AE1737" s="5">
        <v>233000</v>
      </c>
      <c r="AF1737" s="5">
        <v>163100</v>
      </c>
      <c r="AG1737" s="5">
        <v>46600</v>
      </c>
      <c r="AH1737" s="5">
        <f>SUM(Exposure_Information[[#This Row],[Building Coverage Value]:[Business interruption value]])</f>
        <v>442700</v>
      </c>
      <c r="AI1737" s="5">
        <f>SUM(Exposure_Information[[#This Row],[Building Coverage Value]:[Contents Coverage Value]])</f>
        <v>396100</v>
      </c>
      <c r="AJ1737" s="26"/>
    </row>
    <row r="1738" spans="1:36" ht="26" x14ac:dyDescent="0.3">
      <c r="A1738" s="2" t="s">
        <v>148</v>
      </c>
      <c r="B1738" s="2" t="s">
        <v>156</v>
      </c>
      <c r="C1738" s="2" t="s">
        <v>325</v>
      </c>
      <c r="D1738" s="2">
        <v>6768</v>
      </c>
      <c r="E1738" s="2" t="s">
        <v>326</v>
      </c>
      <c r="F1738" s="2" t="s">
        <v>338</v>
      </c>
      <c r="G1738" s="3">
        <v>3545</v>
      </c>
      <c r="H1738" s="3">
        <v>500</v>
      </c>
      <c r="I1738" s="71">
        <f>Exposure_Information[[#This Row],[Total  Insured Value]]+Exposure_Information[[#This Row],[Policy Deductible]]</f>
        <v>350500</v>
      </c>
      <c r="J1738" s="2">
        <v>9057</v>
      </c>
      <c r="K1738" s="3">
        <v>1</v>
      </c>
      <c r="L1738" s="2" t="s">
        <v>9</v>
      </c>
      <c r="M1738" s="2" t="s">
        <v>339</v>
      </c>
      <c r="N1738" s="3" t="s">
        <v>340</v>
      </c>
      <c r="O1738" s="2" t="s">
        <v>277</v>
      </c>
      <c r="P1738" s="2" t="s">
        <v>90</v>
      </c>
      <c r="Q1738" s="3">
        <v>17</v>
      </c>
      <c r="R1738" s="2" t="s">
        <v>127</v>
      </c>
      <c r="S1738" s="3">
        <v>25</v>
      </c>
      <c r="T1738" s="2" t="s">
        <v>10</v>
      </c>
      <c r="U1738" s="3">
        <v>42.371481000000003</v>
      </c>
      <c r="V1738" s="2" t="s">
        <v>10835</v>
      </c>
      <c r="W1738" s="2" t="s">
        <v>149</v>
      </c>
      <c r="X1738" s="3">
        <v>2</v>
      </c>
      <c r="Y1738" s="3" t="str">
        <f>_xlfn.CONCAT(Exposure_Information[[#This Row],[Building Construction Code]]," - ",Exposure_Information[[#This Row],[Type of building construction]])</f>
        <v>RMS - 2</v>
      </c>
      <c r="Z1738" s="3">
        <v>0</v>
      </c>
      <c r="AA1738" s="2">
        <v>1920</v>
      </c>
      <c r="AB1738" s="2" t="s">
        <v>11</v>
      </c>
      <c r="AC1738" s="2">
        <v>37</v>
      </c>
      <c r="AD1738" s="2" t="str">
        <f>_xlfn.CONCAT(Exposure_Information[[#This Row],[Occupany Code]]," - ",Exposure_Information[[#This Row],[Type of building occupancy]])</f>
        <v>ATC - 37</v>
      </c>
      <c r="AE1738" s="5">
        <v>0</v>
      </c>
      <c r="AF1738" s="5">
        <v>350000</v>
      </c>
      <c r="AG1738" s="5">
        <v>0</v>
      </c>
      <c r="AH1738" s="5">
        <f>SUM(Exposure_Information[[#This Row],[Building Coverage Value]:[Business interruption value]])</f>
        <v>350000</v>
      </c>
      <c r="AI1738" s="5">
        <f>SUM(Exposure_Information[[#This Row],[Building Coverage Value]:[Contents Coverage Value]])</f>
        <v>350000</v>
      </c>
      <c r="AJ1738" s="26"/>
    </row>
    <row r="1739" spans="1:36" ht="39" x14ac:dyDescent="0.3">
      <c r="A1739" s="2" t="s">
        <v>148</v>
      </c>
      <c r="B1739" s="2" t="s">
        <v>156</v>
      </c>
      <c r="C1739" s="2" t="s">
        <v>325</v>
      </c>
      <c r="D1739" s="2">
        <v>112280</v>
      </c>
      <c r="E1739" s="2" t="s">
        <v>4697</v>
      </c>
      <c r="F1739" s="2" t="s">
        <v>7760</v>
      </c>
      <c r="G1739" s="3">
        <v>760</v>
      </c>
      <c r="H1739" s="3">
        <v>500</v>
      </c>
      <c r="I1739" s="71">
        <f>Exposure_Information[[#This Row],[Total  Insured Value]]+Exposure_Information[[#This Row],[Policy Deductible]]</f>
        <v>442250</v>
      </c>
      <c r="J1739" s="2">
        <v>115410</v>
      </c>
      <c r="K1739" s="3">
        <v>1</v>
      </c>
      <c r="L1739" s="2" t="s">
        <v>9</v>
      </c>
      <c r="M1739" s="2" t="s">
        <v>7761</v>
      </c>
      <c r="N1739" s="3" t="s">
        <v>7762</v>
      </c>
      <c r="O1739" s="2" t="s">
        <v>102</v>
      </c>
      <c r="P1739" s="2" t="s">
        <v>90</v>
      </c>
      <c r="Q1739" s="3">
        <v>17</v>
      </c>
      <c r="R1739" s="2" t="s">
        <v>127</v>
      </c>
      <c r="S1739" s="3">
        <v>25</v>
      </c>
      <c r="T1739" s="2" t="s">
        <v>10</v>
      </c>
      <c r="U1739" s="3">
        <v>42.266483000000001</v>
      </c>
      <c r="V1739" s="2" t="s">
        <v>10835</v>
      </c>
      <c r="W1739" s="2" t="s">
        <v>149</v>
      </c>
      <c r="X1739" s="3">
        <v>1</v>
      </c>
      <c r="Y1739" s="3" t="str">
        <f>_xlfn.CONCAT(Exposure_Information[[#This Row],[Building Construction Code]]," - ",Exposure_Information[[#This Row],[Type of building construction]])</f>
        <v>RMS - 1</v>
      </c>
      <c r="Z1739" s="3">
        <v>0</v>
      </c>
      <c r="AA1739" s="2">
        <v>1975</v>
      </c>
      <c r="AB1739" s="2" t="s">
        <v>11</v>
      </c>
      <c r="AC1739" s="2">
        <v>1</v>
      </c>
      <c r="AD1739" s="2" t="str">
        <f>_xlfn.CONCAT(Exposure_Information[[#This Row],[Occupany Code]]," - ",Exposure_Information[[#This Row],[Type of building occupancy]])</f>
        <v>ATC - 1</v>
      </c>
      <c r="AE1739" s="5">
        <v>232500</v>
      </c>
      <c r="AF1739" s="5">
        <v>162750</v>
      </c>
      <c r="AG1739" s="5">
        <v>46500</v>
      </c>
      <c r="AH1739" s="5">
        <f>SUM(Exposure_Information[[#This Row],[Building Coverage Value]:[Business interruption value]])</f>
        <v>441750</v>
      </c>
      <c r="AI1739" s="5">
        <f>SUM(Exposure_Information[[#This Row],[Building Coverage Value]:[Contents Coverage Value]])</f>
        <v>395250</v>
      </c>
      <c r="AJ1739" s="26"/>
    </row>
    <row r="1740" spans="1:36" ht="26" x14ac:dyDescent="0.3">
      <c r="A1740" s="2" t="s">
        <v>148</v>
      </c>
      <c r="B1740" s="2" t="s">
        <v>156</v>
      </c>
      <c r="C1740" s="2" t="s">
        <v>325</v>
      </c>
      <c r="D1740" s="2">
        <v>113754</v>
      </c>
      <c r="E1740" s="2" t="s">
        <v>4697</v>
      </c>
      <c r="F1740" s="2" t="s">
        <v>8241</v>
      </c>
      <c r="G1740" s="3">
        <v>566</v>
      </c>
      <c r="H1740" s="3">
        <v>500</v>
      </c>
      <c r="I1740" s="71">
        <f>Exposure_Information[[#This Row],[Total  Insured Value]]+Exposure_Information[[#This Row],[Policy Deductible]]</f>
        <v>442250</v>
      </c>
      <c r="J1740" s="2">
        <v>116884</v>
      </c>
      <c r="K1740" s="3">
        <v>1</v>
      </c>
      <c r="L1740" s="2" t="s">
        <v>9</v>
      </c>
      <c r="M1740" s="2" t="s">
        <v>8242</v>
      </c>
      <c r="N1740" s="3" t="s">
        <v>8243</v>
      </c>
      <c r="O1740" s="2" t="s">
        <v>1613</v>
      </c>
      <c r="P1740" s="2" t="s">
        <v>171</v>
      </c>
      <c r="Q1740" s="3">
        <v>27</v>
      </c>
      <c r="R1740" s="2" t="s">
        <v>127</v>
      </c>
      <c r="S1740" s="3">
        <v>25</v>
      </c>
      <c r="T1740" s="2" t="s">
        <v>10</v>
      </c>
      <c r="U1740" s="3">
        <v>42.178251000000003</v>
      </c>
      <c r="V1740" s="2" t="s">
        <v>10835</v>
      </c>
      <c r="W1740" s="2" t="s">
        <v>149</v>
      </c>
      <c r="X1740" s="3">
        <v>1</v>
      </c>
      <c r="Y1740" s="3" t="str">
        <f>_xlfn.CONCAT(Exposure_Information[[#This Row],[Building Construction Code]]," - ",Exposure_Information[[#This Row],[Type of building construction]])</f>
        <v>RMS - 1</v>
      </c>
      <c r="Z1740" s="3">
        <v>0</v>
      </c>
      <c r="AA1740" s="2">
        <v>1981</v>
      </c>
      <c r="AB1740" s="2" t="s">
        <v>11</v>
      </c>
      <c r="AC1740" s="2">
        <v>1</v>
      </c>
      <c r="AD1740" s="2" t="str">
        <f>_xlfn.CONCAT(Exposure_Information[[#This Row],[Occupany Code]]," - ",Exposure_Information[[#This Row],[Type of building occupancy]])</f>
        <v>ATC - 1</v>
      </c>
      <c r="AE1740" s="5">
        <v>232500</v>
      </c>
      <c r="AF1740" s="5">
        <v>162750</v>
      </c>
      <c r="AG1740" s="5">
        <v>46500</v>
      </c>
      <c r="AH1740" s="5">
        <f>SUM(Exposure_Information[[#This Row],[Building Coverage Value]:[Business interruption value]])</f>
        <v>441750</v>
      </c>
      <c r="AI1740" s="5">
        <f>SUM(Exposure_Information[[#This Row],[Building Coverage Value]:[Contents Coverage Value]])</f>
        <v>395250</v>
      </c>
      <c r="AJ1740" s="26"/>
    </row>
    <row r="1741" spans="1:36" x14ac:dyDescent="0.3">
      <c r="A1741" s="2" t="s">
        <v>148</v>
      </c>
      <c r="B1741" s="2" t="s">
        <v>156</v>
      </c>
      <c r="C1741" s="2" t="s">
        <v>325</v>
      </c>
      <c r="D1741" s="2">
        <v>118051</v>
      </c>
      <c r="E1741" s="2" t="s">
        <v>4697</v>
      </c>
      <c r="F1741" s="2" t="s">
        <v>9078</v>
      </c>
      <c r="G1741" s="3">
        <v>641</v>
      </c>
      <c r="H1741" s="3">
        <v>500</v>
      </c>
      <c r="I1741" s="71">
        <f>Exposure_Information[[#This Row],[Total  Insured Value]]+Exposure_Information[[#This Row],[Policy Deductible]]</f>
        <v>442250</v>
      </c>
      <c r="J1741" s="2">
        <v>121181</v>
      </c>
      <c r="K1741" s="3">
        <v>1</v>
      </c>
      <c r="L1741" s="2" t="s">
        <v>9</v>
      </c>
      <c r="M1741" s="2" t="s">
        <v>9079</v>
      </c>
      <c r="N1741" s="3" t="s">
        <v>9080</v>
      </c>
      <c r="O1741" s="2" t="s">
        <v>168</v>
      </c>
      <c r="P1741" s="2" t="s">
        <v>90</v>
      </c>
      <c r="Q1741" s="3">
        <v>17</v>
      </c>
      <c r="R1741" s="2" t="s">
        <v>127</v>
      </c>
      <c r="S1741" s="3">
        <v>25</v>
      </c>
      <c r="T1741" s="2" t="s">
        <v>10</v>
      </c>
      <c r="U1741" s="3">
        <v>42.400398000000003</v>
      </c>
      <c r="V1741" s="2" t="s">
        <v>10835</v>
      </c>
      <c r="W1741" s="2" t="s">
        <v>149</v>
      </c>
      <c r="X1741" s="3">
        <v>1</v>
      </c>
      <c r="Y1741" s="3" t="str">
        <f>_xlfn.CONCAT(Exposure_Information[[#This Row],[Building Construction Code]]," - ",Exposure_Information[[#This Row],[Type of building construction]])</f>
        <v>RMS - 1</v>
      </c>
      <c r="Z1741" s="3">
        <v>0</v>
      </c>
      <c r="AA1741" s="2">
        <v>1977</v>
      </c>
      <c r="AB1741" s="2" t="s">
        <v>11</v>
      </c>
      <c r="AC1741" s="2">
        <v>1</v>
      </c>
      <c r="AD1741" s="2" t="str">
        <f>_xlfn.CONCAT(Exposure_Information[[#This Row],[Occupany Code]]," - ",Exposure_Information[[#This Row],[Type of building occupancy]])</f>
        <v>ATC - 1</v>
      </c>
      <c r="AE1741" s="5">
        <v>232500</v>
      </c>
      <c r="AF1741" s="5">
        <v>162750</v>
      </c>
      <c r="AG1741" s="5">
        <v>46500</v>
      </c>
      <c r="AH1741" s="5">
        <f>SUM(Exposure_Information[[#This Row],[Building Coverage Value]:[Business interruption value]])</f>
        <v>441750</v>
      </c>
      <c r="AI1741" s="5">
        <f>SUM(Exposure_Information[[#This Row],[Building Coverage Value]:[Contents Coverage Value]])</f>
        <v>395250</v>
      </c>
      <c r="AJ1741" s="26"/>
    </row>
    <row r="1742" spans="1:36" ht="39" x14ac:dyDescent="0.3">
      <c r="A1742" s="2" t="s">
        <v>148</v>
      </c>
      <c r="B1742" s="2" t="s">
        <v>156</v>
      </c>
      <c r="C1742" s="2" t="s">
        <v>325</v>
      </c>
      <c r="D1742" s="2">
        <v>116389</v>
      </c>
      <c r="E1742" s="2" t="s">
        <v>4697</v>
      </c>
      <c r="F1742" s="2" t="s">
        <v>9608</v>
      </c>
      <c r="G1742" s="3">
        <v>1064</v>
      </c>
      <c r="H1742" s="3">
        <v>250</v>
      </c>
      <c r="I1742" s="71">
        <f>Exposure_Information[[#This Row],[Total  Insured Value]]+Exposure_Information[[#This Row],[Policy Deductible]]</f>
        <v>442000</v>
      </c>
      <c r="J1742" s="2">
        <v>119519</v>
      </c>
      <c r="K1742" s="3">
        <v>1</v>
      </c>
      <c r="L1742" s="2" t="s">
        <v>9</v>
      </c>
      <c r="M1742" s="2" t="s">
        <v>9609</v>
      </c>
      <c r="N1742" s="3" t="s">
        <v>9610</v>
      </c>
      <c r="O1742" s="2" t="s">
        <v>255</v>
      </c>
      <c r="P1742" s="2" t="s">
        <v>224</v>
      </c>
      <c r="Q1742" s="3">
        <v>21</v>
      </c>
      <c r="R1742" s="2" t="s">
        <v>127</v>
      </c>
      <c r="S1742" s="3">
        <v>25</v>
      </c>
      <c r="T1742" s="2" t="s">
        <v>10</v>
      </c>
      <c r="U1742" s="3">
        <v>42.198425</v>
      </c>
      <c r="V1742" s="2" t="s">
        <v>10835</v>
      </c>
      <c r="W1742" s="2" t="s">
        <v>149</v>
      </c>
      <c r="X1742" s="3">
        <v>1</v>
      </c>
      <c r="Y1742" s="3" t="str">
        <f>_xlfn.CONCAT(Exposure_Information[[#This Row],[Building Construction Code]]," - ",Exposure_Information[[#This Row],[Type of building construction]])</f>
        <v>RMS - 1</v>
      </c>
      <c r="Z1742" s="3">
        <v>0</v>
      </c>
      <c r="AA1742" s="2">
        <v>1907</v>
      </c>
      <c r="AB1742" s="2" t="s">
        <v>11</v>
      </c>
      <c r="AC1742" s="2">
        <v>1</v>
      </c>
      <c r="AD1742" s="2" t="str">
        <f>_xlfn.CONCAT(Exposure_Information[[#This Row],[Occupany Code]]," - ",Exposure_Information[[#This Row],[Type of building occupancy]])</f>
        <v>ATC - 1</v>
      </c>
      <c r="AE1742" s="5">
        <v>232500</v>
      </c>
      <c r="AF1742" s="5">
        <v>162750</v>
      </c>
      <c r="AG1742" s="5">
        <v>46500</v>
      </c>
      <c r="AH1742" s="5">
        <f>SUM(Exposure_Information[[#This Row],[Building Coverage Value]:[Business interruption value]])</f>
        <v>441750</v>
      </c>
      <c r="AI1742" s="5">
        <f>SUM(Exposure_Information[[#This Row],[Building Coverage Value]:[Contents Coverage Value]])</f>
        <v>395250</v>
      </c>
      <c r="AJ1742" s="26"/>
    </row>
    <row r="1743" spans="1:36" ht="26" x14ac:dyDescent="0.3">
      <c r="A1743" s="2" t="s">
        <v>148</v>
      </c>
      <c r="B1743" s="2" t="s">
        <v>156</v>
      </c>
      <c r="C1743" s="2" t="s">
        <v>325</v>
      </c>
      <c r="D1743" s="2">
        <v>124995</v>
      </c>
      <c r="E1743" s="2" t="s">
        <v>4697</v>
      </c>
      <c r="F1743" s="2" t="s">
        <v>9794</v>
      </c>
      <c r="G1743" s="3">
        <v>713</v>
      </c>
      <c r="H1743" s="3">
        <v>500</v>
      </c>
      <c r="I1743" s="71">
        <f>Exposure_Information[[#This Row],[Total  Insured Value]]+Exposure_Information[[#This Row],[Policy Deductible]]</f>
        <v>442250</v>
      </c>
      <c r="J1743" s="2">
        <v>128125</v>
      </c>
      <c r="K1743" s="3">
        <v>1</v>
      </c>
      <c r="L1743" s="2" t="s">
        <v>9</v>
      </c>
      <c r="M1743" s="2" t="s">
        <v>9795</v>
      </c>
      <c r="N1743" s="3" t="s">
        <v>9796</v>
      </c>
      <c r="O1743" s="2" t="s">
        <v>2720</v>
      </c>
      <c r="P1743" s="2" t="s">
        <v>224</v>
      </c>
      <c r="Q1743" s="3">
        <v>21</v>
      </c>
      <c r="R1743" s="2" t="s">
        <v>127</v>
      </c>
      <c r="S1743" s="3">
        <v>25</v>
      </c>
      <c r="T1743" s="2" t="s">
        <v>10</v>
      </c>
      <c r="U1743" s="3">
        <v>42.134551999999999</v>
      </c>
      <c r="V1743" s="2" t="s">
        <v>10835</v>
      </c>
      <c r="W1743" s="2" t="s">
        <v>149</v>
      </c>
      <c r="X1743" s="3">
        <v>1</v>
      </c>
      <c r="Y1743" s="3" t="str">
        <f>_xlfn.CONCAT(Exposure_Information[[#This Row],[Building Construction Code]]," - ",Exposure_Information[[#This Row],[Type of building construction]])</f>
        <v>RMS - 1</v>
      </c>
      <c r="Z1743" s="3">
        <v>0</v>
      </c>
      <c r="AA1743" s="2">
        <v>1957</v>
      </c>
      <c r="AB1743" s="2" t="s">
        <v>11</v>
      </c>
      <c r="AC1743" s="2">
        <v>1</v>
      </c>
      <c r="AD1743" s="2" t="str">
        <f>_xlfn.CONCAT(Exposure_Information[[#This Row],[Occupany Code]]," - ",Exposure_Information[[#This Row],[Type of building occupancy]])</f>
        <v>ATC - 1</v>
      </c>
      <c r="AE1743" s="5">
        <v>232500</v>
      </c>
      <c r="AF1743" s="5">
        <v>162750</v>
      </c>
      <c r="AG1743" s="5">
        <v>46500</v>
      </c>
      <c r="AH1743" s="5">
        <f>SUM(Exposure_Information[[#This Row],[Building Coverage Value]:[Business interruption value]])</f>
        <v>441750</v>
      </c>
      <c r="AI1743" s="5">
        <f>SUM(Exposure_Information[[#This Row],[Building Coverage Value]:[Contents Coverage Value]])</f>
        <v>395250</v>
      </c>
      <c r="AJ1743" s="26"/>
    </row>
    <row r="1744" spans="1:36" ht="26" x14ac:dyDescent="0.3">
      <c r="A1744" s="2" t="s">
        <v>148</v>
      </c>
      <c r="B1744" s="2" t="s">
        <v>156</v>
      </c>
      <c r="C1744" s="2" t="s">
        <v>325</v>
      </c>
      <c r="D1744" s="2">
        <v>114438</v>
      </c>
      <c r="E1744" s="2" t="s">
        <v>4697</v>
      </c>
      <c r="F1744" s="2" t="s">
        <v>10542</v>
      </c>
      <c r="G1744" s="3">
        <v>633</v>
      </c>
      <c r="H1744" s="3">
        <v>500</v>
      </c>
      <c r="I1744" s="71">
        <f>Exposure_Information[[#This Row],[Total  Insured Value]]+Exposure_Information[[#This Row],[Policy Deductible]]</f>
        <v>442250</v>
      </c>
      <c r="J1744" s="2">
        <v>117568</v>
      </c>
      <c r="K1744" s="3">
        <v>1</v>
      </c>
      <c r="L1744" s="2" t="s">
        <v>9</v>
      </c>
      <c r="M1744" s="2" t="s">
        <v>10543</v>
      </c>
      <c r="N1744" s="3" t="s">
        <v>10544</v>
      </c>
      <c r="O1744" s="2" t="s">
        <v>4561</v>
      </c>
      <c r="P1744" s="2" t="s">
        <v>4562</v>
      </c>
      <c r="Q1744" s="3">
        <v>13</v>
      </c>
      <c r="R1744" s="2" t="s">
        <v>70</v>
      </c>
      <c r="S1744" s="3">
        <v>9</v>
      </c>
      <c r="T1744" s="2" t="s">
        <v>10</v>
      </c>
      <c r="U1744" s="3">
        <v>41.852213999999996</v>
      </c>
      <c r="V1744" s="2" t="s">
        <v>10835</v>
      </c>
      <c r="W1744" s="2" t="s">
        <v>149</v>
      </c>
      <c r="X1744" s="3">
        <v>1</v>
      </c>
      <c r="Y1744" s="3" t="str">
        <f>_xlfn.CONCAT(Exposure_Information[[#This Row],[Building Construction Code]]," - ",Exposure_Information[[#This Row],[Type of building construction]])</f>
        <v>RMS - 1</v>
      </c>
      <c r="Z1744" s="3">
        <v>0</v>
      </c>
      <c r="AA1744" s="2">
        <v>1999</v>
      </c>
      <c r="AB1744" s="2" t="s">
        <v>11</v>
      </c>
      <c r="AC1744" s="2">
        <v>1</v>
      </c>
      <c r="AD1744" s="2" t="str">
        <f>_xlfn.CONCAT(Exposure_Information[[#This Row],[Occupany Code]]," - ",Exposure_Information[[#This Row],[Type of building occupancy]])</f>
        <v>ATC - 1</v>
      </c>
      <c r="AE1744" s="5">
        <v>232500</v>
      </c>
      <c r="AF1744" s="5">
        <v>162750</v>
      </c>
      <c r="AG1744" s="5">
        <v>46500</v>
      </c>
      <c r="AH1744" s="5">
        <f>SUM(Exposure_Information[[#This Row],[Building Coverage Value]:[Business interruption value]])</f>
        <v>441750</v>
      </c>
      <c r="AI1744" s="5">
        <f>SUM(Exposure_Information[[#This Row],[Building Coverage Value]:[Contents Coverage Value]])</f>
        <v>395250</v>
      </c>
      <c r="AJ1744" s="26"/>
    </row>
    <row r="1745" spans="1:36" ht="39" x14ac:dyDescent="0.3">
      <c r="A1745" s="2" t="s">
        <v>148</v>
      </c>
      <c r="B1745" s="2" t="s">
        <v>156</v>
      </c>
      <c r="C1745" s="2" t="s">
        <v>325</v>
      </c>
      <c r="D1745" s="2">
        <v>114227</v>
      </c>
      <c r="E1745" s="2" t="s">
        <v>4697</v>
      </c>
      <c r="F1745" s="2" t="s">
        <v>7676</v>
      </c>
      <c r="G1745" s="3">
        <v>884</v>
      </c>
      <c r="H1745" s="3">
        <v>500</v>
      </c>
      <c r="I1745" s="71">
        <f>Exposure_Information[[#This Row],[Total  Insured Value]]+Exposure_Information[[#This Row],[Policy Deductible]]</f>
        <v>441650</v>
      </c>
      <c r="J1745" s="2">
        <v>117357</v>
      </c>
      <c r="K1745" s="3">
        <v>1</v>
      </c>
      <c r="L1745" s="2" t="s">
        <v>9</v>
      </c>
      <c r="M1745" s="2" t="s">
        <v>7677</v>
      </c>
      <c r="N1745" s="3" t="s">
        <v>7678</v>
      </c>
      <c r="O1745" s="2" t="s">
        <v>846</v>
      </c>
      <c r="P1745" s="2" t="s">
        <v>187</v>
      </c>
      <c r="Q1745" s="3">
        <v>3</v>
      </c>
      <c r="R1745" s="2" t="s">
        <v>127</v>
      </c>
      <c r="S1745" s="3">
        <v>25</v>
      </c>
      <c r="T1745" s="2" t="s">
        <v>10</v>
      </c>
      <c r="U1745" s="3">
        <v>42.093456000000003</v>
      </c>
      <c r="V1745" s="2" t="s">
        <v>10835</v>
      </c>
      <c r="W1745" s="2" t="s">
        <v>149</v>
      </c>
      <c r="X1745" s="3">
        <v>1</v>
      </c>
      <c r="Y1745" s="3" t="str">
        <f>_xlfn.CONCAT(Exposure_Information[[#This Row],[Building Construction Code]]," - ",Exposure_Information[[#This Row],[Type of building construction]])</f>
        <v>RMS - 1</v>
      </c>
      <c r="Z1745" s="3">
        <v>0</v>
      </c>
      <c r="AA1745" s="2">
        <v>1985</v>
      </c>
      <c r="AB1745" s="2" t="s">
        <v>11</v>
      </c>
      <c r="AC1745" s="2">
        <v>1</v>
      </c>
      <c r="AD1745" s="2" t="str">
        <f>_xlfn.CONCAT(Exposure_Information[[#This Row],[Occupany Code]]," - ",Exposure_Information[[#This Row],[Type of building occupancy]])</f>
        <v>ATC - 1</v>
      </c>
      <c r="AE1745" s="5">
        <v>259500</v>
      </c>
      <c r="AF1745" s="5">
        <v>129750</v>
      </c>
      <c r="AG1745" s="5">
        <v>51900</v>
      </c>
      <c r="AH1745" s="5">
        <f>SUM(Exposure_Information[[#This Row],[Building Coverage Value]:[Business interruption value]])</f>
        <v>441150</v>
      </c>
      <c r="AI1745" s="5">
        <f>SUM(Exposure_Information[[#This Row],[Building Coverage Value]:[Contents Coverage Value]])</f>
        <v>389250</v>
      </c>
      <c r="AJ1745" s="26"/>
    </row>
    <row r="1746" spans="1:36" ht="26" x14ac:dyDescent="0.3">
      <c r="A1746" s="2" t="s">
        <v>148</v>
      </c>
      <c r="B1746" s="2" t="s">
        <v>156</v>
      </c>
      <c r="C1746" s="2" t="s">
        <v>325</v>
      </c>
      <c r="D1746" s="2">
        <v>104661</v>
      </c>
      <c r="E1746" s="2" t="s">
        <v>4697</v>
      </c>
      <c r="F1746" s="2" t="s">
        <v>6934</v>
      </c>
      <c r="G1746" s="3">
        <v>633</v>
      </c>
      <c r="H1746" s="3">
        <v>500</v>
      </c>
      <c r="I1746" s="71">
        <f>Exposure_Information[[#This Row],[Total  Insured Value]]+Exposure_Information[[#This Row],[Policy Deductible]]</f>
        <v>441300</v>
      </c>
      <c r="J1746" s="2">
        <v>107791</v>
      </c>
      <c r="K1746" s="3">
        <v>1</v>
      </c>
      <c r="L1746" s="2" t="s">
        <v>9</v>
      </c>
      <c r="M1746" s="2" t="s">
        <v>6935</v>
      </c>
      <c r="N1746" s="3" t="s">
        <v>6936</v>
      </c>
      <c r="O1746" s="2" t="s">
        <v>1081</v>
      </c>
      <c r="P1746" s="2" t="s">
        <v>231</v>
      </c>
      <c r="Q1746" s="3">
        <v>13</v>
      </c>
      <c r="R1746" s="2" t="s">
        <v>127</v>
      </c>
      <c r="S1746" s="3">
        <v>25</v>
      </c>
      <c r="T1746" s="2" t="s">
        <v>10</v>
      </c>
      <c r="U1746" s="3">
        <v>42.081383000000002</v>
      </c>
      <c r="V1746" s="2" t="s">
        <v>10835</v>
      </c>
      <c r="W1746" s="2" t="s">
        <v>149</v>
      </c>
      <c r="X1746" s="3">
        <v>1</v>
      </c>
      <c r="Y1746" s="3" t="str">
        <f>_xlfn.CONCAT(Exposure_Information[[#This Row],[Building Construction Code]]," - ",Exposure_Information[[#This Row],[Type of building construction]])</f>
        <v>RMS - 1</v>
      </c>
      <c r="Z1746" s="3">
        <v>0</v>
      </c>
      <c r="AA1746" s="2">
        <v>1950</v>
      </c>
      <c r="AB1746" s="2" t="s">
        <v>11</v>
      </c>
      <c r="AC1746" s="2">
        <v>1</v>
      </c>
      <c r="AD1746" s="2" t="str">
        <f>_xlfn.CONCAT(Exposure_Information[[#This Row],[Occupany Code]]," - ",Exposure_Information[[#This Row],[Type of building occupancy]])</f>
        <v>ATC - 1</v>
      </c>
      <c r="AE1746" s="5">
        <v>232000</v>
      </c>
      <c r="AF1746" s="5">
        <v>162400</v>
      </c>
      <c r="AG1746" s="5">
        <v>46400</v>
      </c>
      <c r="AH1746" s="5">
        <f>SUM(Exposure_Information[[#This Row],[Building Coverage Value]:[Business interruption value]])</f>
        <v>440800</v>
      </c>
      <c r="AI1746" s="5">
        <f>SUM(Exposure_Information[[#This Row],[Building Coverage Value]:[Contents Coverage Value]])</f>
        <v>394400</v>
      </c>
      <c r="AJ1746" s="26"/>
    </row>
    <row r="1747" spans="1:36" ht="39" x14ac:dyDescent="0.3">
      <c r="A1747" s="2" t="s">
        <v>148</v>
      </c>
      <c r="B1747" s="2" t="s">
        <v>156</v>
      </c>
      <c r="C1747" s="2" t="s">
        <v>325</v>
      </c>
      <c r="D1747" s="2">
        <v>16840</v>
      </c>
      <c r="E1747" s="2" t="s">
        <v>367</v>
      </c>
      <c r="F1747" s="2" t="s">
        <v>3173</v>
      </c>
      <c r="G1747" s="3">
        <v>1342</v>
      </c>
      <c r="H1747" s="3">
        <v>1000</v>
      </c>
      <c r="I1747" s="71">
        <f>Exposure_Information[[#This Row],[Total  Insured Value]]+Exposure_Information[[#This Row],[Policy Deductible]]</f>
        <v>441500</v>
      </c>
      <c r="J1747" s="2">
        <v>19909</v>
      </c>
      <c r="K1747" s="3">
        <v>1</v>
      </c>
      <c r="L1747" s="2" t="s">
        <v>9</v>
      </c>
      <c r="M1747" s="2" t="s">
        <v>3174</v>
      </c>
      <c r="N1747" s="3" t="s">
        <v>3175</v>
      </c>
      <c r="O1747" s="2" t="s">
        <v>508</v>
      </c>
      <c r="P1747" s="2" t="s">
        <v>470</v>
      </c>
      <c r="Q1747" s="3">
        <v>15</v>
      </c>
      <c r="R1747" s="2" t="s">
        <v>127</v>
      </c>
      <c r="S1747" s="3">
        <v>25</v>
      </c>
      <c r="T1747" s="2" t="s">
        <v>10</v>
      </c>
      <c r="U1747" s="3">
        <v>42.273702</v>
      </c>
      <c r="V1747" s="2" t="s">
        <v>10835</v>
      </c>
      <c r="W1747" s="2" t="s">
        <v>149</v>
      </c>
      <c r="X1747" s="3">
        <v>1</v>
      </c>
      <c r="Y1747" s="3" t="str">
        <f>_xlfn.CONCAT(Exposure_Information[[#This Row],[Building Construction Code]]," - ",Exposure_Information[[#This Row],[Type of building construction]])</f>
        <v>RMS - 1</v>
      </c>
      <c r="Z1747" s="3">
        <v>0</v>
      </c>
      <c r="AA1747" s="2">
        <v>1930</v>
      </c>
      <c r="AB1747" s="2" t="s">
        <v>11</v>
      </c>
      <c r="AC1747" s="2">
        <v>1</v>
      </c>
      <c r="AD1747" s="2" t="str">
        <f>_xlfn.CONCAT(Exposure_Information[[#This Row],[Occupany Code]]," - ",Exposure_Information[[#This Row],[Type of building occupancy]])</f>
        <v>ATC - 1</v>
      </c>
      <c r="AE1747" s="5">
        <v>440500</v>
      </c>
      <c r="AF1747" s="5">
        <v>0</v>
      </c>
      <c r="AG1747" s="5">
        <v>0</v>
      </c>
      <c r="AH1747" s="5">
        <f>SUM(Exposure_Information[[#This Row],[Building Coverage Value]:[Business interruption value]])</f>
        <v>440500</v>
      </c>
      <c r="AI1747" s="5">
        <f>SUM(Exposure_Information[[#This Row],[Building Coverage Value]:[Contents Coverage Value]])</f>
        <v>440500</v>
      </c>
      <c r="AJ1747" s="26"/>
    </row>
    <row r="1748" spans="1:36" ht="26" x14ac:dyDescent="0.3">
      <c r="A1748" s="2" t="s">
        <v>148</v>
      </c>
      <c r="B1748" s="2" t="s">
        <v>156</v>
      </c>
      <c r="C1748" s="2" t="s">
        <v>325</v>
      </c>
      <c r="D1748" s="2">
        <v>6762</v>
      </c>
      <c r="E1748" s="2" t="s">
        <v>326</v>
      </c>
      <c r="F1748" s="2" t="s">
        <v>344</v>
      </c>
      <c r="G1748" s="3">
        <v>9769</v>
      </c>
      <c r="H1748" s="3">
        <v>1000</v>
      </c>
      <c r="I1748" s="71">
        <f>Exposure_Information[[#This Row],[Total  Insured Value]]+Exposure_Information[[#This Row],[Policy Deductible]]</f>
        <v>553000</v>
      </c>
      <c r="J1748" s="2">
        <v>9051</v>
      </c>
      <c r="K1748" s="3">
        <v>1</v>
      </c>
      <c r="L1748" s="2" t="s">
        <v>9</v>
      </c>
      <c r="M1748" s="2" t="s">
        <v>345</v>
      </c>
      <c r="N1748" s="3" t="s">
        <v>346</v>
      </c>
      <c r="O1748" s="2" t="s">
        <v>35</v>
      </c>
      <c r="P1748" s="2" t="s">
        <v>256</v>
      </c>
      <c r="Q1748" s="3">
        <v>1</v>
      </c>
      <c r="R1748" s="2" t="s">
        <v>127</v>
      </c>
      <c r="S1748" s="3">
        <v>25</v>
      </c>
      <c r="T1748" s="2" t="s">
        <v>10</v>
      </c>
      <c r="U1748" s="3">
        <v>41.558093999999997</v>
      </c>
      <c r="V1748" s="2" t="s">
        <v>10835</v>
      </c>
      <c r="W1748" s="2" t="s">
        <v>149</v>
      </c>
      <c r="X1748" s="3">
        <v>1</v>
      </c>
      <c r="Y1748" s="3" t="str">
        <f>_xlfn.CONCAT(Exposure_Information[[#This Row],[Building Construction Code]]," - ",Exposure_Information[[#This Row],[Type of building construction]])</f>
        <v>RMS - 1</v>
      </c>
      <c r="Z1748" s="3">
        <v>0</v>
      </c>
      <c r="AA1748" s="2">
        <v>2010</v>
      </c>
      <c r="AB1748" s="2" t="s">
        <v>11</v>
      </c>
      <c r="AC1748" s="2">
        <v>37</v>
      </c>
      <c r="AD1748" s="2" t="str">
        <f>_xlfn.CONCAT(Exposure_Information[[#This Row],[Occupany Code]]," - ",Exposure_Information[[#This Row],[Type of building occupancy]])</f>
        <v>ATC - 37</v>
      </c>
      <c r="AE1748" s="5">
        <v>552000</v>
      </c>
      <c r="AF1748" s="5">
        <v>0</v>
      </c>
      <c r="AG1748" s="5">
        <v>0</v>
      </c>
      <c r="AH1748" s="5">
        <f>SUM(Exposure_Information[[#This Row],[Building Coverage Value]:[Business interruption value]])</f>
        <v>552000</v>
      </c>
      <c r="AI1748" s="5">
        <f>SUM(Exposure_Information[[#This Row],[Building Coverage Value]:[Contents Coverage Value]])</f>
        <v>552000</v>
      </c>
      <c r="AJ1748" s="26"/>
    </row>
    <row r="1749" spans="1:36" ht="26" x14ac:dyDescent="0.3">
      <c r="A1749" s="2" t="s">
        <v>148</v>
      </c>
      <c r="B1749" s="2" t="s">
        <v>156</v>
      </c>
      <c r="C1749" s="2" t="s">
        <v>325</v>
      </c>
      <c r="D1749" s="2">
        <v>18126</v>
      </c>
      <c r="E1749" s="2" t="s">
        <v>367</v>
      </c>
      <c r="F1749" s="2" t="s">
        <v>2814</v>
      </c>
      <c r="G1749" s="3">
        <v>1197</v>
      </c>
      <c r="H1749" s="3">
        <v>1000</v>
      </c>
      <c r="I1749" s="71">
        <f>Exposure_Information[[#This Row],[Total  Insured Value]]+Exposure_Information[[#This Row],[Policy Deductible]]</f>
        <v>441000</v>
      </c>
      <c r="J1749" s="2">
        <v>21222</v>
      </c>
      <c r="K1749" s="3">
        <v>1</v>
      </c>
      <c r="L1749" s="2" t="s">
        <v>9</v>
      </c>
      <c r="M1749" s="2" t="s">
        <v>2815</v>
      </c>
      <c r="N1749" s="3" t="s">
        <v>2816</v>
      </c>
      <c r="O1749" s="2" t="s">
        <v>1338</v>
      </c>
      <c r="P1749" s="2" t="s">
        <v>224</v>
      </c>
      <c r="Q1749" s="3">
        <v>21</v>
      </c>
      <c r="R1749" s="2" t="s">
        <v>127</v>
      </c>
      <c r="S1749" s="3">
        <v>25</v>
      </c>
      <c r="T1749" s="2" t="s">
        <v>10</v>
      </c>
      <c r="U1749" s="3">
        <v>42.271552999999997</v>
      </c>
      <c r="V1749" s="2" t="s">
        <v>10835</v>
      </c>
      <c r="W1749" s="2" t="s">
        <v>149</v>
      </c>
      <c r="X1749" s="3">
        <v>1</v>
      </c>
      <c r="Y1749" s="3" t="str">
        <f>_xlfn.CONCAT(Exposure_Information[[#This Row],[Building Construction Code]]," - ",Exposure_Information[[#This Row],[Type of building construction]])</f>
        <v>RMS - 1</v>
      </c>
      <c r="Z1749" s="3">
        <v>0</v>
      </c>
      <c r="AA1749" s="2">
        <v>1946</v>
      </c>
      <c r="AB1749" s="2" t="s">
        <v>11</v>
      </c>
      <c r="AC1749" s="2">
        <v>1</v>
      </c>
      <c r="AD1749" s="2" t="str">
        <f>_xlfn.CONCAT(Exposure_Information[[#This Row],[Occupany Code]]," - ",Exposure_Information[[#This Row],[Type of building occupancy]])</f>
        <v>ATC - 1</v>
      </c>
      <c r="AE1749" s="5">
        <v>440000</v>
      </c>
      <c r="AF1749" s="5">
        <v>0</v>
      </c>
      <c r="AG1749" s="5">
        <v>0</v>
      </c>
      <c r="AH1749" s="5">
        <f>SUM(Exposure_Information[[#This Row],[Building Coverage Value]:[Business interruption value]])</f>
        <v>440000</v>
      </c>
      <c r="AI1749" s="5">
        <f>SUM(Exposure_Information[[#This Row],[Building Coverage Value]:[Contents Coverage Value]])</f>
        <v>440000</v>
      </c>
      <c r="AJ1749" s="26"/>
    </row>
    <row r="1750" spans="1:36" ht="26" x14ac:dyDescent="0.3">
      <c r="A1750" s="2" t="s">
        <v>148</v>
      </c>
      <c r="B1750" s="2" t="s">
        <v>156</v>
      </c>
      <c r="C1750" s="2" t="s">
        <v>325</v>
      </c>
      <c r="D1750" s="2">
        <v>6762</v>
      </c>
      <c r="E1750" s="2" t="s">
        <v>326</v>
      </c>
      <c r="F1750" s="2" t="s">
        <v>344</v>
      </c>
      <c r="G1750" s="3">
        <v>9769</v>
      </c>
      <c r="H1750" s="3">
        <v>1000</v>
      </c>
      <c r="I1750" s="71">
        <f>Exposure_Information[[#This Row],[Total  Insured Value]]+Exposure_Information[[#This Row],[Policy Deductible]]</f>
        <v>553000</v>
      </c>
      <c r="J1750" s="2">
        <v>9049</v>
      </c>
      <c r="K1750" s="3">
        <v>1</v>
      </c>
      <c r="L1750" s="2" t="s">
        <v>9</v>
      </c>
      <c r="M1750" s="2" t="s">
        <v>345</v>
      </c>
      <c r="N1750" s="3" t="s">
        <v>346</v>
      </c>
      <c r="O1750" s="2" t="s">
        <v>35</v>
      </c>
      <c r="P1750" s="2" t="s">
        <v>256</v>
      </c>
      <c r="Q1750" s="3">
        <v>1</v>
      </c>
      <c r="R1750" s="2" t="s">
        <v>127</v>
      </c>
      <c r="S1750" s="3">
        <v>25</v>
      </c>
      <c r="T1750" s="2" t="s">
        <v>10</v>
      </c>
      <c r="U1750" s="3">
        <v>41.558093999999997</v>
      </c>
      <c r="V1750" s="2" t="s">
        <v>10835</v>
      </c>
      <c r="W1750" s="2" t="s">
        <v>149</v>
      </c>
      <c r="X1750" s="3">
        <v>1</v>
      </c>
      <c r="Y1750" s="3" t="str">
        <f>_xlfn.CONCAT(Exposure_Information[[#This Row],[Building Construction Code]]," - ",Exposure_Information[[#This Row],[Type of building construction]])</f>
        <v>RMS - 1</v>
      </c>
      <c r="Z1750" s="3">
        <v>0</v>
      </c>
      <c r="AA1750" s="2">
        <v>2010</v>
      </c>
      <c r="AB1750" s="2" t="s">
        <v>11</v>
      </c>
      <c r="AC1750" s="2">
        <v>37</v>
      </c>
      <c r="AD1750" s="2" t="str">
        <f>_xlfn.CONCAT(Exposure_Information[[#This Row],[Occupany Code]]," - ",Exposure_Information[[#This Row],[Type of building occupancy]])</f>
        <v>ATC - 37</v>
      </c>
      <c r="AE1750" s="5">
        <v>552000</v>
      </c>
      <c r="AF1750" s="5">
        <v>0</v>
      </c>
      <c r="AG1750" s="5">
        <v>0</v>
      </c>
      <c r="AH1750" s="5">
        <f>SUM(Exposure_Information[[#This Row],[Building Coverage Value]:[Business interruption value]])</f>
        <v>552000</v>
      </c>
      <c r="AI1750" s="5">
        <f>SUM(Exposure_Information[[#This Row],[Building Coverage Value]:[Contents Coverage Value]])</f>
        <v>552000</v>
      </c>
      <c r="AJ1750" s="26"/>
    </row>
    <row r="1751" spans="1:36" x14ac:dyDescent="0.3">
      <c r="A1751" s="2" t="s">
        <v>148</v>
      </c>
      <c r="B1751" s="2" t="s">
        <v>156</v>
      </c>
      <c r="C1751" s="2" t="s">
        <v>325</v>
      </c>
      <c r="D1751" s="2">
        <v>127106</v>
      </c>
      <c r="E1751" s="2" t="s">
        <v>4697</v>
      </c>
      <c r="F1751" s="2" t="s">
        <v>10411</v>
      </c>
      <c r="G1751" s="3">
        <v>520</v>
      </c>
      <c r="H1751" s="3">
        <v>500</v>
      </c>
      <c r="I1751" s="71">
        <f>Exposure_Information[[#This Row],[Total  Insured Value]]+Exposure_Information[[#This Row],[Policy Deductible]]</f>
        <v>440350</v>
      </c>
      <c r="J1751" s="2">
        <v>130236</v>
      </c>
      <c r="K1751" s="3">
        <v>1</v>
      </c>
      <c r="L1751" s="2" t="s">
        <v>9</v>
      </c>
      <c r="M1751" s="2" t="s">
        <v>10412</v>
      </c>
      <c r="N1751" s="3" t="s">
        <v>10413</v>
      </c>
      <c r="O1751" s="2" t="s">
        <v>2893</v>
      </c>
      <c r="P1751" s="2" t="s">
        <v>231</v>
      </c>
      <c r="Q1751" s="3">
        <v>13</v>
      </c>
      <c r="R1751" s="2" t="s">
        <v>127</v>
      </c>
      <c r="S1751" s="3">
        <v>25</v>
      </c>
      <c r="T1751" s="2" t="s">
        <v>10</v>
      </c>
      <c r="U1751" s="3">
        <v>42.135545999999998</v>
      </c>
      <c r="V1751" s="2" t="s">
        <v>10835</v>
      </c>
      <c r="W1751" s="2" t="s">
        <v>149</v>
      </c>
      <c r="X1751" s="3">
        <v>1</v>
      </c>
      <c r="Y1751" s="3" t="str">
        <f>_xlfn.CONCAT(Exposure_Information[[#This Row],[Building Construction Code]]," - ",Exposure_Information[[#This Row],[Type of building construction]])</f>
        <v>RMS - 1</v>
      </c>
      <c r="Z1751" s="3">
        <v>0</v>
      </c>
      <c r="AA1751" s="2">
        <v>1962</v>
      </c>
      <c r="AB1751" s="2" t="s">
        <v>11</v>
      </c>
      <c r="AC1751" s="2">
        <v>1</v>
      </c>
      <c r="AD1751" s="2" t="str">
        <f>_xlfn.CONCAT(Exposure_Information[[#This Row],[Occupany Code]]," - ",Exposure_Information[[#This Row],[Type of building occupancy]])</f>
        <v>ATC - 1</v>
      </c>
      <c r="AE1751" s="5">
        <v>231500</v>
      </c>
      <c r="AF1751" s="5">
        <v>162050</v>
      </c>
      <c r="AG1751" s="5">
        <v>46300</v>
      </c>
      <c r="AH1751" s="5">
        <f>SUM(Exposure_Information[[#This Row],[Building Coverage Value]:[Business interruption value]])</f>
        <v>439850</v>
      </c>
      <c r="AI1751" s="5">
        <f>SUM(Exposure_Information[[#This Row],[Building Coverage Value]:[Contents Coverage Value]])</f>
        <v>393550</v>
      </c>
      <c r="AJ1751" s="26"/>
    </row>
    <row r="1752" spans="1:36" ht="39" x14ac:dyDescent="0.3">
      <c r="A1752" s="2" t="s">
        <v>148</v>
      </c>
      <c r="B1752" s="2" t="s">
        <v>156</v>
      </c>
      <c r="C1752" s="2" t="s">
        <v>325</v>
      </c>
      <c r="D1752" s="2">
        <v>124013</v>
      </c>
      <c r="E1752" s="2" t="s">
        <v>4697</v>
      </c>
      <c r="F1752" s="2" t="s">
        <v>10627</v>
      </c>
      <c r="G1752" s="3">
        <v>1395</v>
      </c>
      <c r="H1752" s="3">
        <v>1000</v>
      </c>
      <c r="I1752" s="71">
        <f>Exposure_Information[[#This Row],[Total  Insured Value]]+Exposure_Information[[#This Row],[Policy Deductible]]</f>
        <v>440850</v>
      </c>
      <c r="J1752" s="2">
        <v>127143</v>
      </c>
      <c r="K1752" s="3">
        <v>1</v>
      </c>
      <c r="L1752" s="2" t="s">
        <v>9</v>
      </c>
      <c r="M1752" s="2" t="s">
        <v>10628</v>
      </c>
      <c r="N1752" s="3" t="s">
        <v>10629</v>
      </c>
      <c r="O1752" s="2" t="s">
        <v>354</v>
      </c>
      <c r="P1752" s="2" t="s">
        <v>74</v>
      </c>
      <c r="Q1752" s="3">
        <v>9</v>
      </c>
      <c r="R1752" s="2" t="s">
        <v>127</v>
      </c>
      <c r="S1752" s="3">
        <v>25</v>
      </c>
      <c r="T1752" s="2" t="s">
        <v>10</v>
      </c>
      <c r="U1752" s="3">
        <v>42.472197999999999</v>
      </c>
      <c r="V1752" s="2" t="s">
        <v>10835</v>
      </c>
      <c r="W1752" s="2" t="s">
        <v>149</v>
      </c>
      <c r="X1752" s="3">
        <v>1</v>
      </c>
      <c r="Y1752" s="3" t="str">
        <f>_xlfn.CONCAT(Exposure_Information[[#This Row],[Building Construction Code]]," - ",Exposure_Information[[#This Row],[Type of building construction]])</f>
        <v>RMS - 1</v>
      </c>
      <c r="Z1752" s="3">
        <v>0</v>
      </c>
      <c r="AA1752" s="2">
        <v>1920</v>
      </c>
      <c r="AB1752" s="2" t="s">
        <v>11</v>
      </c>
      <c r="AC1752" s="2">
        <v>1</v>
      </c>
      <c r="AD1752" s="2" t="str">
        <f>_xlfn.CONCAT(Exposure_Information[[#This Row],[Occupany Code]]," - ",Exposure_Information[[#This Row],[Type of building occupancy]])</f>
        <v>ATC - 1</v>
      </c>
      <c r="AE1752" s="5">
        <v>231500</v>
      </c>
      <c r="AF1752" s="5">
        <v>162050</v>
      </c>
      <c r="AG1752" s="5">
        <v>46300</v>
      </c>
      <c r="AH1752" s="5">
        <f>SUM(Exposure_Information[[#This Row],[Building Coverage Value]:[Business interruption value]])</f>
        <v>439850</v>
      </c>
      <c r="AI1752" s="5">
        <f>SUM(Exposure_Information[[#This Row],[Building Coverage Value]:[Contents Coverage Value]])</f>
        <v>393550</v>
      </c>
      <c r="AJ1752" s="26"/>
    </row>
    <row r="1753" spans="1:36" ht="26" x14ac:dyDescent="0.3">
      <c r="A1753" s="2" t="s">
        <v>148</v>
      </c>
      <c r="B1753" s="2" t="s">
        <v>156</v>
      </c>
      <c r="C1753" s="2" t="s">
        <v>325</v>
      </c>
      <c r="D1753" s="2">
        <v>103139</v>
      </c>
      <c r="E1753" s="2" t="s">
        <v>4697</v>
      </c>
      <c r="F1753" s="2" t="s">
        <v>7025</v>
      </c>
      <c r="G1753" s="3">
        <v>1046</v>
      </c>
      <c r="H1753" s="3">
        <v>500</v>
      </c>
      <c r="I1753" s="71">
        <f>Exposure_Information[[#This Row],[Total  Insured Value]]+Exposure_Information[[#This Row],[Policy Deductible]]</f>
        <v>439400</v>
      </c>
      <c r="J1753" s="2">
        <v>106269</v>
      </c>
      <c r="K1753" s="3">
        <v>1</v>
      </c>
      <c r="L1753" s="2" t="s">
        <v>9</v>
      </c>
      <c r="M1753" s="2" t="s">
        <v>7026</v>
      </c>
      <c r="N1753" s="3" t="s">
        <v>7027</v>
      </c>
      <c r="O1753" s="2" t="s">
        <v>478</v>
      </c>
      <c r="P1753" s="2" t="s">
        <v>221</v>
      </c>
      <c r="Q1753" s="3">
        <v>23</v>
      </c>
      <c r="R1753" s="2" t="s">
        <v>127</v>
      </c>
      <c r="S1753" s="3">
        <v>25</v>
      </c>
      <c r="T1753" s="2" t="s">
        <v>10</v>
      </c>
      <c r="U1753" s="3">
        <v>42.079571999999999</v>
      </c>
      <c r="V1753" s="2" t="s">
        <v>10835</v>
      </c>
      <c r="W1753" s="2" t="s">
        <v>149</v>
      </c>
      <c r="X1753" s="3">
        <v>1</v>
      </c>
      <c r="Y1753" s="3" t="str">
        <f>_xlfn.CONCAT(Exposure_Information[[#This Row],[Building Construction Code]]," - ",Exposure_Information[[#This Row],[Type of building construction]])</f>
        <v>RMS - 1</v>
      </c>
      <c r="Z1753" s="3">
        <v>0</v>
      </c>
      <c r="AA1753" s="2">
        <v>1958</v>
      </c>
      <c r="AB1753" s="2" t="s">
        <v>11</v>
      </c>
      <c r="AC1753" s="2">
        <v>1</v>
      </c>
      <c r="AD1753" s="2" t="str">
        <f>_xlfn.CONCAT(Exposure_Information[[#This Row],[Occupany Code]]," - ",Exposure_Information[[#This Row],[Type of building occupancy]])</f>
        <v>ATC - 1</v>
      </c>
      <c r="AE1753" s="5">
        <v>231000</v>
      </c>
      <c r="AF1753" s="5">
        <v>161700</v>
      </c>
      <c r="AG1753" s="5">
        <v>46200</v>
      </c>
      <c r="AH1753" s="5">
        <f>SUM(Exposure_Information[[#This Row],[Building Coverage Value]:[Business interruption value]])</f>
        <v>438900</v>
      </c>
      <c r="AI1753" s="5">
        <f>SUM(Exposure_Information[[#This Row],[Building Coverage Value]:[Contents Coverage Value]])</f>
        <v>392700</v>
      </c>
      <c r="AJ1753" s="26"/>
    </row>
    <row r="1754" spans="1:36" x14ac:dyDescent="0.3">
      <c r="A1754" s="2" t="s">
        <v>148</v>
      </c>
      <c r="B1754" s="2" t="s">
        <v>156</v>
      </c>
      <c r="C1754" s="2" t="s">
        <v>325</v>
      </c>
      <c r="D1754" s="2">
        <v>105631</v>
      </c>
      <c r="E1754" s="2" t="s">
        <v>4697</v>
      </c>
      <c r="F1754" s="2" t="s">
        <v>8183</v>
      </c>
      <c r="G1754" s="3">
        <v>983</v>
      </c>
      <c r="H1754" s="3">
        <v>500</v>
      </c>
      <c r="I1754" s="71">
        <f>Exposure_Information[[#This Row],[Total  Insured Value]]+Exposure_Information[[#This Row],[Policy Deductible]]</f>
        <v>439400</v>
      </c>
      <c r="J1754" s="2">
        <v>108761</v>
      </c>
      <c r="K1754" s="3">
        <v>1</v>
      </c>
      <c r="L1754" s="2" t="s">
        <v>9</v>
      </c>
      <c r="M1754" s="2" t="s">
        <v>8184</v>
      </c>
      <c r="N1754" s="3" t="s">
        <v>8185</v>
      </c>
      <c r="O1754" s="2" t="s">
        <v>186</v>
      </c>
      <c r="P1754" s="2" t="s">
        <v>187</v>
      </c>
      <c r="Q1754" s="3">
        <v>3</v>
      </c>
      <c r="R1754" s="2" t="s">
        <v>127</v>
      </c>
      <c r="S1754" s="3">
        <v>25</v>
      </c>
      <c r="T1754" s="2" t="s">
        <v>10</v>
      </c>
      <c r="U1754" s="3">
        <v>42.426516999999997</v>
      </c>
      <c r="V1754" s="2" t="s">
        <v>10835</v>
      </c>
      <c r="W1754" s="2" t="s">
        <v>149</v>
      </c>
      <c r="X1754" s="3">
        <v>1</v>
      </c>
      <c r="Y1754" s="3" t="str">
        <f>_xlfn.CONCAT(Exposure_Information[[#This Row],[Building Construction Code]]," - ",Exposure_Information[[#This Row],[Type of building construction]])</f>
        <v>RMS - 1</v>
      </c>
      <c r="Z1754" s="3">
        <v>0</v>
      </c>
      <c r="AA1754" s="2">
        <v>1970</v>
      </c>
      <c r="AB1754" s="2" t="s">
        <v>11</v>
      </c>
      <c r="AC1754" s="2">
        <v>1</v>
      </c>
      <c r="AD1754" s="2" t="str">
        <f>_xlfn.CONCAT(Exposure_Information[[#This Row],[Occupany Code]]," - ",Exposure_Information[[#This Row],[Type of building occupancy]])</f>
        <v>ATC - 1</v>
      </c>
      <c r="AE1754" s="5">
        <v>231000</v>
      </c>
      <c r="AF1754" s="5">
        <v>161700</v>
      </c>
      <c r="AG1754" s="5">
        <v>46200</v>
      </c>
      <c r="AH1754" s="5">
        <f>SUM(Exposure_Information[[#This Row],[Building Coverage Value]:[Business interruption value]])</f>
        <v>438900</v>
      </c>
      <c r="AI1754" s="5">
        <f>SUM(Exposure_Information[[#This Row],[Building Coverage Value]:[Contents Coverage Value]])</f>
        <v>392700</v>
      </c>
      <c r="AJ1754" s="26"/>
    </row>
    <row r="1755" spans="1:36" ht="26" x14ac:dyDescent="0.3">
      <c r="A1755" s="2" t="s">
        <v>148</v>
      </c>
      <c r="B1755" s="2" t="s">
        <v>156</v>
      </c>
      <c r="C1755" s="2" t="s">
        <v>325</v>
      </c>
      <c r="D1755" s="2">
        <v>113341</v>
      </c>
      <c r="E1755" s="2" t="s">
        <v>4697</v>
      </c>
      <c r="F1755" s="2" t="s">
        <v>8940</v>
      </c>
      <c r="G1755" s="3">
        <v>795</v>
      </c>
      <c r="H1755" s="3">
        <v>500</v>
      </c>
      <c r="I1755" s="71">
        <f>Exposure_Information[[#This Row],[Total  Insured Value]]+Exposure_Information[[#This Row],[Policy Deductible]]</f>
        <v>439100</v>
      </c>
      <c r="J1755" s="2">
        <v>116471</v>
      </c>
      <c r="K1755" s="3">
        <v>1</v>
      </c>
      <c r="L1755" s="2" t="s">
        <v>9</v>
      </c>
      <c r="M1755" s="2" t="s">
        <v>8941</v>
      </c>
      <c r="N1755" s="3" t="s">
        <v>8942</v>
      </c>
      <c r="O1755" s="2" t="s">
        <v>1556</v>
      </c>
      <c r="P1755" s="2" t="s">
        <v>74</v>
      </c>
      <c r="Q1755" s="3">
        <v>9</v>
      </c>
      <c r="R1755" s="2" t="s">
        <v>127</v>
      </c>
      <c r="S1755" s="3">
        <v>25</v>
      </c>
      <c r="T1755" s="2" t="s">
        <v>10</v>
      </c>
      <c r="U1755" s="3">
        <v>42.452976999999997</v>
      </c>
      <c r="V1755" s="2" t="s">
        <v>10835</v>
      </c>
      <c r="W1755" s="2" t="s">
        <v>149</v>
      </c>
      <c r="X1755" s="3">
        <v>1</v>
      </c>
      <c r="Y1755" s="3" t="str">
        <f>_xlfn.CONCAT(Exposure_Information[[#This Row],[Building Construction Code]]," - ",Exposure_Information[[#This Row],[Type of building construction]])</f>
        <v>RMS - 1</v>
      </c>
      <c r="Z1755" s="3">
        <v>0</v>
      </c>
      <c r="AA1755" s="2">
        <v>1908</v>
      </c>
      <c r="AB1755" s="2" t="s">
        <v>11</v>
      </c>
      <c r="AC1755" s="2">
        <v>1</v>
      </c>
      <c r="AD1755" s="2" t="str">
        <f>_xlfn.CONCAT(Exposure_Information[[#This Row],[Occupany Code]]," - ",Exposure_Information[[#This Row],[Type of building occupancy]])</f>
        <v>ATC - 1</v>
      </c>
      <c r="AE1755" s="5">
        <v>258000</v>
      </c>
      <c r="AF1755" s="5">
        <v>129000</v>
      </c>
      <c r="AG1755" s="5">
        <v>51600</v>
      </c>
      <c r="AH1755" s="5">
        <f>SUM(Exposure_Information[[#This Row],[Building Coverage Value]:[Business interruption value]])</f>
        <v>438600</v>
      </c>
      <c r="AI1755" s="5">
        <f>SUM(Exposure_Information[[#This Row],[Building Coverage Value]:[Contents Coverage Value]])</f>
        <v>387000</v>
      </c>
      <c r="AJ1755" s="26"/>
    </row>
    <row r="1756" spans="1:36" ht="39" x14ac:dyDescent="0.3">
      <c r="A1756" s="2" t="s">
        <v>148</v>
      </c>
      <c r="B1756" s="2" t="s">
        <v>156</v>
      </c>
      <c r="C1756" s="2" t="s">
        <v>325</v>
      </c>
      <c r="D1756" s="2">
        <v>17244</v>
      </c>
      <c r="E1756" s="2" t="s">
        <v>367</v>
      </c>
      <c r="F1756" s="2" t="s">
        <v>2745</v>
      </c>
      <c r="G1756" s="3">
        <v>1623</v>
      </c>
      <c r="H1756" s="3">
        <v>1000</v>
      </c>
      <c r="I1756" s="71">
        <f>Exposure_Information[[#This Row],[Total  Insured Value]]+Exposure_Information[[#This Row],[Policy Deductible]]</f>
        <v>439000</v>
      </c>
      <c r="J1756" s="2">
        <v>20328</v>
      </c>
      <c r="K1756" s="3">
        <v>1</v>
      </c>
      <c r="L1756" s="2" t="s">
        <v>9</v>
      </c>
      <c r="M1756" s="2" t="s">
        <v>2746</v>
      </c>
      <c r="N1756" s="3" t="s">
        <v>2747</v>
      </c>
      <c r="O1756" s="2" t="s">
        <v>2586</v>
      </c>
      <c r="P1756" s="2" t="s">
        <v>69</v>
      </c>
      <c r="Q1756" s="3">
        <v>3</v>
      </c>
      <c r="R1756" s="2" t="s">
        <v>70</v>
      </c>
      <c r="S1756" s="3">
        <v>9</v>
      </c>
      <c r="T1756" s="2" t="s">
        <v>10</v>
      </c>
      <c r="U1756" s="3">
        <v>41.662571</v>
      </c>
      <c r="V1756" s="2" t="s">
        <v>10835</v>
      </c>
      <c r="W1756" s="2" t="s">
        <v>149</v>
      </c>
      <c r="X1756" s="3">
        <v>1</v>
      </c>
      <c r="Y1756" s="3" t="str">
        <f>_xlfn.CONCAT(Exposure_Information[[#This Row],[Building Construction Code]]," - ",Exposure_Information[[#This Row],[Type of building construction]])</f>
        <v>RMS - 1</v>
      </c>
      <c r="Z1756" s="3">
        <v>0</v>
      </c>
      <c r="AA1756" s="2">
        <v>1915</v>
      </c>
      <c r="AB1756" s="2" t="s">
        <v>11</v>
      </c>
      <c r="AC1756" s="2">
        <v>1</v>
      </c>
      <c r="AD1756" s="2" t="str">
        <f>_xlfn.CONCAT(Exposure_Information[[#This Row],[Occupany Code]]," - ",Exposure_Information[[#This Row],[Type of building occupancy]])</f>
        <v>ATC - 1</v>
      </c>
      <c r="AE1756" s="5">
        <v>438000</v>
      </c>
      <c r="AF1756" s="5">
        <v>0</v>
      </c>
      <c r="AG1756" s="5">
        <v>0</v>
      </c>
      <c r="AH1756" s="5">
        <f>SUM(Exposure_Information[[#This Row],[Building Coverage Value]:[Business interruption value]])</f>
        <v>438000</v>
      </c>
      <c r="AI1756" s="5">
        <f>SUM(Exposure_Information[[#This Row],[Building Coverage Value]:[Contents Coverage Value]])</f>
        <v>438000</v>
      </c>
      <c r="AJ1756" s="26"/>
    </row>
    <row r="1757" spans="1:36" ht="26" x14ac:dyDescent="0.3">
      <c r="A1757" s="2" t="s">
        <v>148</v>
      </c>
      <c r="B1757" s="2" t="s">
        <v>156</v>
      </c>
      <c r="C1757" s="2" t="s">
        <v>325</v>
      </c>
      <c r="D1757" s="2">
        <v>10672</v>
      </c>
      <c r="E1757" s="2" t="s">
        <v>367</v>
      </c>
      <c r="F1757" s="2" t="s">
        <v>2787</v>
      </c>
      <c r="G1757" s="3">
        <v>1318</v>
      </c>
      <c r="H1757" s="3">
        <v>500</v>
      </c>
      <c r="I1757" s="71">
        <f>Exposure_Information[[#This Row],[Total  Insured Value]]+Exposure_Information[[#This Row],[Policy Deductible]]</f>
        <v>438500</v>
      </c>
      <c r="J1757" s="2">
        <v>13544</v>
      </c>
      <c r="K1757" s="3">
        <v>1</v>
      </c>
      <c r="L1757" s="2" t="s">
        <v>9</v>
      </c>
      <c r="M1757" s="2" t="s">
        <v>2788</v>
      </c>
      <c r="N1757" s="3" t="s">
        <v>2789</v>
      </c>
      <c r="O1757" s="2" t="s">
        <v>255</v>
      </c>
      <c r="P1757" s="2" t="s">
        <v>224</v>
      </c>
      <c r="Q1757" s="3">
        <v>21</v>
      </c>
      <c r="R1757" s="2" t="s">
        <v>127</v>
      </c>
      <c r="S1757" s="3">
        <v>25</v>
      </c>
      <c r="T1757" s="2" t="s">
        <v>10</v>
      </c>
      <c r="U1757" s="3">
        <v>42.185135000000002</v>
      </c>
      <c r="V1757" s="2" t="s">
        <v>10835</v>
      </c>
      <c r="W1757" s="2" t="s">
        <v>149</v>
      </c>
      <c r="X1757" s="3">
        <v>1</v>
      </c>
      <c r="Y1757" s="3" t="str">
        <f>_xlfn.CONCAT(Exposure_Information[[#This Row],[Building Construction Code]]," - ",Exposure_Information[[#This Row],[Type of building construction]])</f>
        <v>RMS - 1</v>
      </c>
      <c r="Z1757" s="3">
        <v>0</v>
      </c>
      <c r="AA1757" s="2">
        <v>1901</v>
      </c>
      <c r="AB1757" s="2" t="s">
        <v>11</v>
      </c>
      <c r="AC1757" s="2">
        <v>1</v>
      </c>
      <c r="AD1757" s="2" t="str">
        <f>_xlfn.CONCAT(Exposure_Information[[#This Row],[Occupany Code]]," - ",Exposure_Information[[#This Row],[Type of building occupancy]])</f>
        <v>ATC - 1</v>
      </c>
      <c r="AE1757" s="5">
        <v>438000</v>
      </c>
      <c r="AF1757" s="5">
        <v>0</v>
      </c>
      <c r="AG1757" s="5">
        <v>0</v>
      </c>
      <c r="AH1757" s="5">
        <f>SUM(Exposure_Information[[#This Row],[Building Coverage Value]:[Business interruption value]])</f>
        <v>438000</v>
      </c>
      <c r="AI1757" s="5">
        <f>SUM(Exposure_Information[[#This Row],[Building Coverage Value]:[Contents Coverage Value]])</f>
        <v>438000</v>
      </c>
      <c r="AJ1757" s="26"/>
    </row>
    <row r="1758" spans="1:36" ht="39" x14ac:dyDescent="0.3">
      <c r="A1758" s="2" t="s">
        <v>148</v>
      </c>
      <c r="B1758" s="2" t="s">
        <v>156</v>
      </c>
      <c r="C1758" s="2" t="s">
        <v>325</v>
      </c>
      <c r="D1758" s="2">
        <v>119084</v>
      </c>
      <c r="E1758" s="2" t="s">
        <v>4697</v>
      </c>
      <c r="F1758" s="2" t="s">
        <v>9942</v>
      </c>
      <c r="G1758" s="3">
        <v>571</v>
      </c>
      <c r="H1758" s="3">
        <v>250</v>
      </c>
      <c r="I1758" s="71">
        <f>Exposure_Information[[#This Row],[Total  Insured Value]]+Exposure_Information[[#This Row],[Policy Deductible]]</f>
        <v>438200</v>
      </c>
      <c r="J1758" s="2">
        <v>122214</v>
      </c>
      <c r="K1758" s="3">
        <v>1</v>
      </c>
      <c r="L1758" s="2" t="s">
        <v>9</v>
      </c>
      <c r="M1758" s="2" t="s">
        <v>9943</v>
      </c>
      <c r="N1758" s="3" t="s">
        <v>9944</v>
      </c>
      <c r="O1758" s="2" t="s">
        <v>330</v>
      </c>
      <c r="P1758" s="2" t="s">
        <v>231</v>
      </c>
      <c r="Q1758" s="3">
        <v>13</v>
      </c>
      <c r="R1758" s="2" t="s">
        <v>127</v>
      </c>
      <c r="S1758" s="3">
        <v>25</v>
      </c>
      <c r="T1758" s="2" t="s">
        <v>10</v>
      </c>
      <c r="U1758" s="3">
        <v>42.190693000000003</v>
      </c>
      <c r="V1758" s="2" t="s">
        <v>10835</v>
      </c>
      <c r="W1758" s="2" t="s">
        <v>149</v>
      </c>
      <c r="X1758" s="3">
        <v>1</v>
      </c>
      <c r="Y1758" s="3" t="str">
        <f>_xlfn.CONCAT(Exposure_Information[[#This Row],[Building Construction Code]]," - ",Exposure_Information[[#This Row],[Type of building construction]])</f>
        <v>RMS - 1</v>
      </c>
      <c r="Z1758" s="3">
        <v>0</v>
      </c>
      <c r="AA1758" s="2">
        <v>1964</v>
      </c>
      <c r="AB1758" s="2" t="s">
        <v>11</v>
      </c>
      <c r="AC1758" s="2">
        <v>1</v>
      </c>
      <c r="AD1758" s="2" t="str">
        <f>_xlfn.CONCAT(Exposure_Information[[#This Row],[Occupany Code]]," - ",Exposure_Information[[#This Row],[Type of building occupancy]])</f>
        <v>ATC - 1</v>
      </c>
      <c r="AE1758" s="5">
        <v>230500</v>
      </c>
      <c r="AF1758" s="5">
        <v>161350</v>
      </c>
      <c r="AG1758" s="5">
        <v>46100</v>
      </c>
      <c r="AH1758" s="5">
        <f>SUM(Exposure_Information[[#This Row],[Building Coverage Value]:[Business interruption value]])</f>
        <v>437950</v>
      </c>
      <c r="AI1758" s="5">
        <f>SUM(Exposure_Information[[#This Row],[Building Coverage Value]:[Contents Coverage Value]])</f>
        <v>391850</v>
      </c>
      <c r="AJ1758" s="26"/>
    </row>
    <row r="1759" spans="1:36" ht="39" x14ac:dyDescent="0.3">
      <c r="A1759" s="2" t="s">
        <v>148</v>
      </c>
      <c r="B1759" s="2" t="s">
        <v>156</v>
      </c>
      <c r="C1759" s="2" t="s">
        <v>325</v>
      </c>
      <c r="D1759" s="2">
        <v>117360</v>
      </c>
      <c r="E1759" s="2" t="s">
        <v>4697</v>
      </c>
      <c r="F1759" s="2" t="s">
        <v>9957</v>
      </c>
      <c r="G1759" s="3">
        <v>583</v>
      </c>
      <c r="H1759" s="3">
        <v>500</v>
      </c>
      <c r="I1759" s="71">
        <f>Exposure_Information[[#This Row],[Total  Insured Value]]+Exposure_Information[[#This Row],[Policy Deductible]]</f>
        <v>438450</v>
      </c>
      <c r="J1759" s="2">
        <v>120490</v>
      </c>
      <c r="K1759" s="3">
        <v>1</v>
      </c>
      <c r="L1759" s="2" t="s">
        <v>9</v>
      </c>
      <c r="M1759" s="2" t="s">
        <v>9958</v>
      </c>
      <c r="N1759" s="3" t="s">
        <v>9959</v>
      </c>
      <c r="O1759" s="2" t="s">
        <v>2869</v>
      </c>
      <c r="P1759" s="2" t="s">
        <v>69</v>
      </c>
      <c r="Q1759" s="3">
        <v>3</v>
      </c>
      <c r="R1759" s="2" t="s">
        <v>70</v>
      </c>
      <c r="S1759" s="3">
        <v>9</v>
      </c>
      <c r="T1759" s="2" t="s">
        <v>10</v>
      </c>
      <c r="U1759" s="3">
        <v>42.009560999999998</v>
      </c>
      <c r="V1759" s="2" t="s">
        <v>10835</v>
      </c>
      <c r="W1759" s="2" t="s">
        <v>149</v>
      </c>
      <c r="X1759" s="3">
        <v>1</v>
      </c>
      <c r="Y1759" s="3" t="str">
        <f>_xlfn.CONCAT(Exposure_Information[[#This Row],[Building Construction Code]]," - ",Exposure_Information[[#This Row],[Type of building construction]])</f>
        <v>RMS - 1</v>
      </c>
      <c r="Z1759" s="3">
        <v>0</v>
      </c>
      <c r="AA1759" s="2">
        <v>1961</v>
      </c>
      <c r="AB1759" s="2" t="s">
        <v>11</v>
      </c>
      <c r="AC1759" s="2">
        <v>1</v>
      </c>
      <c r="AD1759" s="2" t="str">
        <f>_xlfn.CONCAT(Exposure_Information[[#This Row],[Occupany Code]]," - ",Exposure_Information[[#This Row],[Type of building occupancy]])</f>
        <v>ATC - 1</v>
      </c>
      <c r="AE1759" s="5">
        <v>230500</v>
      </c>
      <c r="AF1759" s="5">
        <v>161350</v>
      </c>
      <c r="AG1759" s="5">
        <v>46100</v>
      </c>
      <c r="AH1759" s="5">
        <f>SUM(Exposure_Information[[#This Row],[Building Coverage Value]:[Business interruption value]])</f>
        <v>437950</v>
      </c>
      <c r="AI1759" s="5">
        <f>SUM(Exposure_Information[[#This Row],[Building Coverage Value]:[Contents Coverage Value]])</f>
        <v>391850</v>
      </c>
      <c r="AJ1759" s="26"/>
    </row>
    <row r="1760" spans="1:36" ht="26" x14ac:dyDescent="0.3">
      <c r="A1760" s="2" t="s">
        <v>148</v>
      </c>
      <c r="B1760" s="2" t="s">
        <v>156</v>
      </c>
      <c r="C1760" s="2" t="s">
        <v>325</v>
      </c>
      <c r="D1760" s="2">
        <v>19083</v>
      </c>
      <c r="E1760" s="2" t="s">
        <v>367</v>
      </c>
      <c r="F1760" s="2" t="s">
        <v>6921</v>
      </c>
      <c r="G1760" s="3">
        <v>1486</v>
      </c>
      <c r="H1760" s="3">
        <v>500</v>
      </c>
      <c r="I1760" s="71">
        <f>Exposure_Information[[#This Row],[Total  Insured Value]]+Exposure_Information[[#This Row],[Policy Deductible]]</f>
        <v>438000</v>
      </c>
      <c r="J1760" s="2">
        <v>22193</v>
      </c>
      <c r="K1760" s="3">
        <v>1</v>
      </c>
      <c r="L1760" s="2" t="s">
        <v>9</v>
      </c>
      <c r="M1760" s="2" t="s">
        <v>6922</v>
      </c>
      <c r="N1760" s="3" t="s">
        <v>6923</v>
      </c>
      <c r="O1760" s="2" t="s">
        <v>794</v>
      </c>
      <c r="P1760" s="2" t="s">
        <v>90</v>
      </c>
      <c r="Q1760" s="3">
        <v>17</v>
      </c>
      <c r="R1760" s="2" t="s">
        <v>127</v>
      </c>
      <c r="S1760" s="3">
        <v>25</v>
      </c>
      <c r="T1760" s="2" t="s">
        <v>10</v>
      </c>
      <c r="U1760" s="3">
        <v>42.469732999999998</v>
      </c>
      <c r="V1760" s="2" t="s">
        <v>10835</v>
      </c>
      <c r="W1760" s="2" t="s">
        <v>149</v>
      </c>
      <c r="X1760" s="3">
        <v>1</v>
      </c>
      <c r="Y1760" s="3" t="str">
        <f>_xlfn.CONCAT(Exposure_Information[[#This Row],[Building Construction Code]]," - ",Exposure_Information[[#This Row],[Type of building construction]])</f>
        <v>RMS - 1</v>
      </c>
      <c r="Z1760" s="3">
        <v>0</v>
      </c>
      <c r="AA1760" s="2">
        <v>1900</v>
      </c>
      <c r="AB1760" s="2" t="s">
        <v>11</v>
      </c>
      <c r="AC1760" s="2">
        <v>1</v>
      </c>
      <c r="AD1760" s="2" t="str">
        <f>_xlfn.CONCAT(Exposure_Information[[#This Row],[Occupany Code]]," - ",Exposure_Information[[#This Row],[Type of building occupancy]])</f>
        <v>ATC - 1</v>
      </c>
      <c r="AE1760" s="5">
        <v>437500</v>
      </c>
      <c r="AF1760" s="5">
        <v>0</v>
      </c>
      <c r="AG1760" s="5">
        <v>0</v>
      </c>
      <c r="AH1760" s="5">
        <f>SUM(Exposure_Information[[#This Row],[Building Coverage Value]:[Business interruption value]])</f>
        <v>437500</v>
      </c>
      <c r="AI1760" s="5">
        <f>SUM(Exposure_Information[[#This Row],[Building Coverage Value]:[Contents Coverage Value]])</f>
        <v>437500</v>
      </c>
      <c r="AJ1760" s="26"/>
    </row>
    <row r="1761" spans="1:36" ht="39" x14ac:dyDescent="0.3">
      <c r="A1761" s="2" t="s">
        <v>148</v>
      </c>
      <c r="B1761" s="2" t="s">
        <v>156</v>
      </c>
      <c r="C1761" s="2" t="s">
        <v>325</v>
      </c>
      <c r="D1761" s="2">
        <v>6761</v>
      </c>
      <c r="E1761" s="2" t="s">
        <v>326</v>
      </c>
      <c r="F1761" s="2" t="s">
        <v>2540</v>
      </c>
      <c r="G1761" s="3">
        <v>2946</v>
      </c>
      <c r="H1761" s="3">
        <v>2500</v>
      </c>
      <c r="I1761" s="71">
        <f>Exposure_Information[[#This Row],[Total  Insured Value]]+Exposure_Information[[#This Row],[Policy Deductible]]</f>
        <v>203611</v>
      </c>
      <c r="J1761" s="2">
        <v>9046</v>
      </c>
      <c r="K1761" s="3">
        <v>1</v>
      </c>
      <c r="L1761" s="2" t="s">
        <v>9</v>
      </c>
      <c r="M1761" s="2" t="s">
        <v>2541</v>
      </c>
      <c r="N1761" s="2" t="s">
        <v>2542</v>
      </c>
      <c r="O1761" s="2" t="s">
        <v>358</v>
      </c>
      <c r="P1761" s="2" t="s">
        <v>155</v>
      </c>
      <c r="Q1761" s="3">
        <v>1</v>
      </c>
      <c r="R1761" s="2" t="s">
        <v>70</v>
      </c>
      <c r="S1761" s="3">
        <v>9</v>
      </c>
      <c r="T1761" s="2" t="s">
        <v>10</v>
      </c>
      <c r="U1761" s="3">
        <v>41.131165000000003</v>
      </c>
      <c r="V1761" s="2" t="s">
        <v>10835</v>
      </c>
      <c r="W1761" s="2" t="s">
        <v>149</v>
      </c>
      <c r="X1761" s="3">
        <v>1</v>
      </c>
      <c r="Y1761" s="3" t="str">
        <f>_xlfn.CONCAT(Exposure_Information[[#This Row],[Building Construction Code]]," - ",Exposure_Information[[#This Row],[Type of building construction]])</f>
        <v>RMS - 1</v>
      </c>
      <c r="Z1761" s="3">
        <v>0</v>
      </c>
      <c r="AA1761" s="2">
        <v>1900</v>
      </c>
      <c r="AB1761" s="2" t="s">
        <v>11</v>
      </c>
      <c r="AC1761" s="2">
        <v>37</v>
      </c>
      <c r="AD1761" s="2" t="str">
        <f>_xlfn.CONCAT(Exposure_Information[[#This Row],[Occupany Code]]," - ",Exposure_Information[[#This Row],[Type of building occupancy]])</f>
        <v>ATC - 37</v>
      </c>
      <c r="AE1761" s="5">
        <v>201111</v>
      </c>
      <c r="AF1761" s="5">
        <v>0</v>
      </c>
      <c r="AG1761" s="5">
        <v>0</v>
      </c>
      <c r="AH1761" s="5">
        <f>SUM(Exposure_Information[[#This Row],[Building Coverage Value]:[Business interruption value]])</f>
        <v>201111</v>
      </c>
      <c r="AI1761" s="5">
        <f>SUM(Exposure_Information[[#This Row],[Building Coverage Value]:[Contents Coverage Value]])</f>
        <v>201111</v>
      </c>
      <c r="AJ1761" s="26"/>
    </row>
    <row r="1762" spans="1:36" ht="39" x14ac:dyDescent="0.3">
      <c r="A1762" s="2" t="s">
        <v>148</v>
      </c>
      <c r="B1762" s="2" t="s">
        <v>156</v>
      </c>
      <c r="C1762" s="2" t="s">
        <v>325</v>
      </c>
      <c r="D1762" s="2">
        <v>17990</v>
      </c>
      <c r="E1762" s="2" t="s">
        <v>367</v>
      </c>
      <c r="F1762" s="2" t="s">
        <v>3116</v>
      </c>
      <c r="G1762" s="3">
        <v>1275</v>
      </c>
      <c r="H1762" s="3">
        <v>1000</v>
      </c>
      <c r="I1762" s="71">
        <f>Exposure_Information[[#This Row],[Total  Insured Value]]+Exposure_Information[[#This Row],[Policy Deductible]]</f>
        <v>438000</v>
      </c>
      <c r="J1762" s="2">
        <v>21080</v>
      </c>
      <c r="K1762" s="3">
        <v>1</v>
      </c>
      <c r="L1762" s="2" t="s">
        <v>9</v>
      </c>
      <c r="M1762" s="2" t="s">
        <v>3117</v>
      </c>
      <c r="N1762" s="3" t="s">
        <v>3118</v>
      </c>
      <c r="O1762" s="2" t="s">
        <v>798</v>
      </c>
      <c r="P1762" s="2" t="s">
        <v>69</v>
      </c>
      <c r="Q1762" s="3">
        <v>3</v>
      </c>
      <c r="R1762" s="2" t="s">
        <v>70</v>
      </c>
      <c r="S1762" s="3">
        <v>9</v>
      </c>
      <c r="T1762" s="2" t="s">
        <v>10</v>
      </c>
      <c r="U1762" s="3">
        <v>41.635528999999998</v>
      </c>
      <c r="V1762" s="2" t="s">
        <v>10835</v>
      </c>
      <c r="W1762" s="2" t="s">
        <v>149</v>
      </c>
      <c r="X1762" s="3">
        <v>1</v>
      </c>
      <c r="Y1762" s="3" t="str">
        <f>_xlfn.CONCAT(Exposure_Information[[#This Row],[Building Construction Code]]," - ",Exposure_Information[[#This Row],[Type of building construction]])</f>
        <v>RMS - 1</v>
      </c>
      <c r="Z1762" s="3">
        <v>0</v>
      </c>
      <c r="AA1762" s="2">
        <v>1900</v>
      </c>
      <c r="AB1762" s="2" t="s">
        <v>11</v>
      </c>
      <c r="AC1762" s="2">
        <v>1</v>
      </c>
      <c r="AD1762" s="2" t="str">
        <f>_xlfn.CONCAT(Exposure_Information[[#This Row],[Occupany Code]]," - ",Exposure_Information[[#This Row],[Type of building occupancy]])</f>
        <v>ATC - 1</v>
      </c>
      <c r="AE1762" s="5">
        <v>437000</v>
      </c>
      <c r="AF1762" s="5">
        <v>0</v>
      </c>
      <c r="AG1762" s="5">
        <v>0</v>
      </c>
      <c r="AH1762" s="5">
        <f>SUM(Exposure_Information[[#This Row],[Building Coverage Value]:[Business interruption value]])</f>
        <v>437000</v>
      </c>
      <c r="AI1762" s="5">
        <f>SUM(Exposure_Information[[#This Row],[Building Coverage Value]:[Contents Coverage Value]])</f>
        <v>437000</v>
      </c>
      <c r="AJ1762" s="26"/>
    </row>
    <row r="1763" spans="1:36" ht="39" x14ac:dyDescent="0.3">
      <c r="A1763" s="2" t="s">
        <v>148</v>
      </c>
      <c r="B1763" s="2" t="s">
        <v>156</v>
      </c>
      <c r="C1763" s="2" t="s">
        <v>325</v>
      </c>
      <c r="D1763" s="2">
        <v>106354</v>
      </c>
      <c r="E1763" s="2" t="s">
        <v>4697</v>
      </c>
      <c r="F1763" s="2" t="s">
        <v>5116</v>
      </c>
      <c r="G1763" s="3">
        <v>712</v>
      </c>
      <c r="H1763" s="3">
        <v>500</v>
      </c>
      <c r="I1763" s="71">
        <f>Exposure_Information[[#This Row],[Total  Insured Value]]+Exposure_Information[[#This Row],[Policy Deductible]]</f>
        <v>437500</v>
      </c>
      <c r="J1763" s="2">
        <v>109484</v>
      </c>
      <c r="K1763" s="3">
        <v>1</v>
      </c>
      <c r="L1763" s="2" t="s">
        <v>9</v>
      </c>
      <c r="M1763" s="2" t="s">
        <v>5117</v>
      </c>
      <c r="N1763" s="3" t="s">
        <v>5118</v>
      </c>
      <c r="O1763" s="2" t="s">
        <v>4602</v>
      </c>
      <c r="P1763" s="2" t="s">
        <v>133</v>
      </c>
      <c r="Q1763" s="3">
        <v>3</v>
      </c>
      <c r="R1763" s="2" t="s">
        <v>248</v>
      </c>
      <c r="S1763" s="3">
        <v>44</v>
      </c>
      <c r="T1763" s="2" t="s">
        <v>10</v>
      </c>
      <c r="U1763" s="3">
        <v>41.711337999999998</v>
      </c>
      <c r="V1763" s="2" t="s">
        <v>10835</v>
      </c>
      <c r="W1763" s="2" t="s">
        <v>149</v>
      </c>
      <c r="X1763" s="3">
        <v>1</v>
      </c>
      <c r="Y1763" s="3" t="str">
        <f>_xlfn.CONCAT(Exposure_Information[[#This Row],[Building Construction Code]]," - ",Exposure_Information[[#This Row],[Type of building construction]])</f>
        <v>RMS - 1</v>
      </c>
      <c r="Z1763" s="3">
        <v>0</v>
      </c>
      <c r="AA1763" s="2">
        <v>1972</v>
      </c>
      <c r="AB1763" s="2" t="s">
        <v>11</v>
      </c>
      <c r="AC1763" s="2">
        <v>1</v>
      </c>
      <c r="AD1763" s="2" t="str">
        <f>_xlfn.CONCAT(Exposure_Information[[#This Row],[Occupany Code]]," - ",Exposure_Information[[#This Row],[Type of building occupancy]])</f>
        <v>ATC - 1</v>
      </c>
      <c r="AE1763" s="5">
        <v>230000</v>
      </c>
      <c r="AF1763" s="5">
        <v>161000</v>
      </c>
      <c r="AG1763" s="5">
        <v>46000</v>
      </c>
      <c r="AH1763" s="5">
        <f>SUM(Exposure_Information[[#This Row],[Building Coverage Value]:[Business interruption value]])</f>
        <v>437000</v>
      </c>
      <c r="AI1763" s="5">
        <f>SUM(Exposure_Information[[#This Row],[Building Coverage Value]:[Contents Coverage Value]])</f>
        <v>391000</v>
      </c>
      <c r="AJ1763" s="26"/>
    </row>
    <row r="1764" spans="1:36" ht="39" x14ac:dyDescent="0.3">
      <c r="A1764" s="2" t="s">
        <v>148</v>
      </c>
      <c r="B1764" s="2" t="s">
        <v>156</v>
      </c>
      <c r="C1764" s="2" t="s">
        <v>325</v>
      </c>
      <c r="D1764" s="2">
        <v>102823</v>
      </c>
      <c r="E1764" s="2" t="s">
        <v>4697</v>
      </c>
      <c r="F1764" s="2" t="s">
        <v>5714</v>
      </c>
      <c r="G1764" s="3">
        <v>772</v>
      </c>
      <c r="H1764" s="3">
        <v>500</v>
      </c>
      <c r="I1764" s="71">
        <f>Exposure_Information[[#This Row],[Total  Insured Value]]+Exposure_Information[[#This Row],[Policy Deductible]]</f>
        <v>437500</v>
      </c>
      <c r="J1764" s="2">
        <v>105953</v>
      </c>
      <c r="K1764" s="3">
        <v>1</v>
      </c>
      <c r="L1764" s="2" t="s">
        <v>9</v>
      </c>
      <c r="M1764" s="2" t="s">
        <v>5715</v>
      </c>
      <c r="N1764" s="3" t="s">
        <v>5716</v>
      </c>
      <c r="O1764" s="2" t="s">
        <v>314</v>
      </c>
      <c r="P1764" s="2" t="s">
        <v>257</v>
      </c>
      <c r="Q1764" s="3">
        <v>7</v>
      </c>
      <c r="R1764" s="2" t="s">
        <v>248</v>
      </c>
      <c r="S1764" s="3">
        <v>44</v>
      </c>
      <c r="T1764" s="2" t="s">
        <v>10</v>
      </c>
      <c r="U1764" s="3">
        <v>41.734099999999998</v>
      </c>
      <c r="V1764" s="2" t="s">
        <v>10835</v>
      </c>
      <c r="W1764" s="2" t="s">
        <v>149</v>
      </c>
      <c r="X1764" s="3">
        <v>1</v>
      </c>
      <c r="Y1764" s="3" t="str">
        <f>_xlfn.CONCAT(Exposure_Information[[#This Row],[Building Construction Code]]," - ",Exposure_Information[[#This Row],[Type of building construction]])</f>
        <v>RMS - 1</v>
      </c>
      <c r="Z1764" s="3">
        <v>0</v>
      </c>
      <c r="AA1764" s="2">
        <v>1960</v>
      </c>
      <c r="AB1764" s="2" t="s">
        <v>11</v>
      </c>
      <c r="AC1764" s="2">
        <v>1</v>
      </c>
      <c r="AD1764" s="2" t="str">
        <f>_xlfn.CONCAT(Exposure_Information[[#This Row],[Occupany Code]]," - ",Exposure_Information[[#This Row],[Type of building occupancy]])</f>
        <v>ATC - 1</v>
      </c>
      <c r="AE1764" s="5">
        <v>230000</v>
      </c>
      <c r="AF1764" s="5">
        <v>161000</v>
      </c>
      <c r="AG1764" s="5">
        <v>46000</v>
      </c>
      <c r="AH1764" s="5">
        <f>SUM(Exposure_Information[[#This Row],[Building Coverage Value]:[Business interruption value]])</f>
        <v>437000</v>
      </c>
      <c r="AI1764" s="5">
        <f>SUM(Exposure_Information[[#This Row],[Building Coverage Value]:[Contents Coverage Value]])</f>
        <v>391000</v>
      </c>
      <c r="AJ1764" s="26"/>
    </row>
    <row r="1765" spans="1:36" ht="26" x14ac:dyDescent="0.3">
      <c r="A1765" s="2" t="s">
        <v>148</v>
      </c>
      <c r="B1765" s="2" t="s">
        <v>156</v>
      </c>
      <c r="C1765" s="2" t="s">
        <v>325</v>
      </c>
      <c r="D1765" s="2">
        <v>116868</v>
      </c>
      <c r="E1765" s="2" t="s">
        <v>4697</v>
      </c>
      <c r="F1765" s="2" t="s">
        <v>7636</v>
      </c>
      <c r="G1765" s="3">
        <v>642</v>
      </c>
      <c r="H1765" s="3">
        <v>500</v>
      </c>
      <c r="I1765" s="71">
        <f>Exposure_Information[[#This Row],[Total  Insured Value]]+Exposure_Information[[#This Row],[Policy Deductible]]</f>
        <v>437500</v>
      </c>
      <c r="J1765" s="2">
        <v>119998</v>
      </c>
      <c r="K1765" s="3">
        <v>1</v>
      </c>
      <c r="L1765" s="2">
        <v>39</v>
      </c>
      <c r="M1765" s="2" t="s">
        <v>7637</v>
      </c>
      <c r="N1765" s="3" t="s">
        <v>7638</v>
      </c>
      <c r="O1765" s="2" t="s">
        <v>3202</v>
      </c>
      <c r="P1765" s="2" t="s">
        <v>171</v>
      </c>
      <c r="Q1765" s="3">
        <v>27</v>
      </c>
      <c r="R1765" s="2" t="s">
        <v>127</v>
      </c>
      <c r="S1765" s="3">
        <v>25</v>
      </c>
      <c r="T1765" s="2" t="s">
        <v>10</v>
      </c>
      <c r="U1765" s="3">
        <v>42.089461999999997</v>
      </c>
      <c r="V1765" s="2" t="s">
        <v>10835</v>
      </c>
      <c r="W1765" s="2" t="s">
        <v>149</v>
      </c>
      <c r="X1765" s="3">
        <v>1</v>
      </c>
      <c r="Y1765" s="3" t="str">
        <f>_xlfn.CONCAT(Exposure_Information[[#This Row],[Building Construction Code]]," - ",Exposure_Information[[#This Row],[Type of building construction]])</f>
        <v>RMS - 1</v>
      </c>
      <c r="Z1765" s="3">
        <v>0</v>
      </c>
      <c r="AA1765" s="2">
        <v>1990</v>
      </c>
      <c r="AB1765" s="2" t="s">
        <v>11</v>
      </c>
      <c r="AC1765" s="2">
        <v>1</v>
      </c>
      <c r="AD1765" s="2" t="str">
        <f>_xlfn.CONCAT(Exposure_Information[[#This Row],[Occupany Code]]," - ",Exposure_Information[[#This Row],[Type of building occupancy]])</f>
        <v>ATC - 1</v>
      </c>
      <c r="AE1765" s="5">
        <v>230000</v>
      </c>
      <c r="AF1765" s="5">
        <v>161000</v>
      </c>
      <c r="AG1765" s="5">
        <v>46000</v>
      </c>
      <c r="AH1765" s="5">
        <f>SUM(Exposure_Information[[#This Row],[Building Coverage Value]:[Business interruption value]])</f>
        <v>437000</v>
      </c>
      <c r="AI1765" s="5">
        <f>SUM(Exposure_Information[[#This Row],[Building Coverage Value]:[Contents Coverage Value]])</f>
        <v>391000</v>
      </c>
      <c r="AJ1765" s="26"/>
    </row>
    <row r="1766" spans="1:36" ht="26" x14ac:dyDescent="0.3">
      <c r="A1766" s="2" t="s">
        <v>148</v>
      </c>
      <c r="B1766" s="2" t="s">
        <v>156</v>
      </c>
      <c r="C1766" s="2" t="s">
        <v>325</v>
      </c>
      <c r="D1766" s="2">
        <v>120130</v>
      </c>
      <c r="E1766" s="2" t="s">
        <v>4697</v>
      </c>
      <c r="F1766" s="2" t="s">
        <v>9518</v>
      </c>
      <c r="G1766" s="3">
        <v>790</v>
      </c>
      <c r="H1766" s="3">
        <v>250</v>
      </c>
      <c r="I1766" s="71">
        <f>Exposure_Information[[#This Row],[Total  Insured Value]]+Exposure_Information[[#This Row],[Policy Deductible]]</f>
        <v>437250</v>
      </c>
      <c r="J1766" s="2">
        <v>123260</v>
      </c>
      <c r="K1766" s="3">
        <v>1</v>
      </c>
      <c r="L1766" s="2" t="s">
        <v>9</v>
      </c>
      <c r="M1766" s="2" t="s">
        <v>9519</v>
      </c>
      <c r="N1766" s="3" t="s">
        <v>9520</v>
      </c>
      <c r="O1766" s="2" t="s">
        <v>261</v>
      </c>
      <c r="P1766" s="2" t="s">
        <v>224</v>
      </c>
      <c r="Q1766" s="3">
        <v>21</v>
      </c>
      <c r="R1766" s="2" t="s">
        <v>127</v>
      </c>
      <c r="S1766" s="3">
        <v>25</v>
      </c>
      <c r="T1766" s="2" t="s">
        <v>10</v>
      </c>
      <c r="U1766" s="3">
        <v>42.242320999999997</v>
      </c>
      <c r="V1766" s="2" t="s">
        <v>10835</v>
      </c>
      <c r="W1766" s="2" t="s">
        <v>149</v>
      </c>
      <c r="X1766" s="3">
        <v>1</v>
      </c>
      <c r="Y1766" s="3" t="str">
        <f>_xlfn.CONCAT(Exposure_Information[[#This Row],[Building Construction Code]]," - ",Exposure_Information[[#This Row],[Type of building construction]])</f>
        <v>RMS - 1</v>
      </c>
      <c r="Z1766" s="3">
        <v>0</v>
      </c>
      <c r="AA1766" s="2">
        <v>1959</v>
      </c>
      <c r="AB1766" s="2" t="s">
        <v>11</v>
      </c>
      <c r="AC1766" s="2">
        <v>1</v>
      </c>
      <c r="AD1766" s="2" t="str">
        <f>_xlfn.CONCAT(Exposure_Information[[#This Row],[Occupany Code]]," - ",Exposure_Information[[#This Row],[Type of building occupancy]])</f>
        <v>ATC - 1</v>
      </c>
      <c r="AE1766" s="5">
        <v>230000</v>
      </c>
      <c r="AF1766" s="5">
        <v>161000</v>
      </c>
      <c r="AG1766" s="5">
        <v>46000</v>
      </c>
      <c r="AH1766" s="5">
        <f>SUM(Exposure_Information[[#This Row],[Building Coverage Value]:[Business interruption value]])</f>
        <v>437000</v>
      </c>
      <c r="AI1766" s="5">
        <f>SUM(Exposure_Information[[#This Row],[Building Coverage Value]:[Contents Coverage Value]])</f>
        <v>391000</v>
      </c>
      <c r="AJ1766" s="26"/>
    </row>
    <row r="1767" spans="1:36" ht="39" x14ac:dyDescent="0.3">
      <c r="A1767" s="2" t="s">
        <v>148</v>
      </c>
      <c r="B1767" s="2" t="s">
        <v>156</v>
      </c>
      <c r="C1767" s="2" t="s">
        <v>325</v>
      </c>
      <c r="D1767" s="2">
        <v>123448</v>
      </c>
      <c r="E1767" s="2" t="s">
        <v>4697</v>
      </c>
      <c r="F1767" s="2" t="s">
        <v>10420</v>
      </c>
      <c r="G1767" s="3">
        <v>1057</v>
      </c>
      <c r="H1767" s="3">
        <v>500</v>
      </c>
      <c r="I1767" s="71">
        <f>Exposure_Information[[#This Row],[Total  Insured Value]]+Exposure_Information[[#This Row],[Policy Deductible]]</f>
        <v>437500</v>
      </c>
      <c r="J1767" s="2">
        <v>126578</v>
      </c>
      <c r="K1767" s="3">
        <v>1</v>
      </c>
      <c r="L1767" s="2" t="s">
        <v>9</v>
      </c>
      <c r="M1767" s="2" t="s">
        <v>10421</v>
      </c>
      <c r="N1767" s="3" t="s">
        <v>10422</v>
      </c>
      <c r="O1767" s="2" t="s">
        <v>38</v>
      </c>
      <c r="P1767" s="2" t="s">
        <v>72</v>
      </c>
      <c r="Q1767" s="3">
        <v>25</v>
      </c>
      <c r="R1767" s="2" t="s">
        <v>127</v>
      </c>
      <c r="S1767" s="3">
        <v>25</v>
      </c>
      <c r="T1767" s="2" t="s">
        <v>10</v>
      </c>
      <c r="U1767" s="3">
        <v>42.354446000000003</v>
      </c>
      <c r="V1767" s="2" t="s">
        <v>10835</v>
      </c>
      <c r="W1767" s="2" t="s">
        <v>149</v>
      </c>
      <c r="X1767" s="3">
        <v>1</v>
      </c>
      <c r="Y1767" s="3" t="str">
        <f>_xlfn.CONCAT(Exposure_Information[[#This Row],[Building Construction Code]]," - ",Exposure_Information[[#This Row],[Type of building construction]])</f>
        <v>RMS - 1</v>
      </c>
      <c r="Z1767" s="3">
        <v>0</v>
      </c>
      <c r="AA1767" s="2">
        <v>1930</v>
      </c>
      <c r="AB1767" s="2" t="s">
        <v>11</v>
      </c>
      <c r="AC1767" s="2">
        <v>1</v>
      </c>
      <c r="AD1767" s="2" t="str">
        <f>_xlfn.CONCAT(Exposure_Information[[#This Row],[Occupany Code]]," - ",Exposure_Information[[#This Row],[Type of building occupancy]])</f>
        <v>ATC - 1</v>
      </c>
      <c r="AE1767" s="5">
        <v>230000</v>
      </c>
      <c r="AF1767" s="5">
        <v>161000</v>
      </c>
      <c r="AG1767" s="5">
        <v>46000</v>
      </c>
      <c r="AH1767" s="5">
        <f>SUM(Exposure_Information[[#This Row],[Building Coverage Value]:[Business interruption value]])</f>
        <v>437000</v>
      </c>
      <c r="AI1767" s="5">
        <f>SUM(Exposure_Information[[#This Row],[Building Coverage Value]:[Contents Coverage Value]])</f>
        <v>391000</v>
      </c>
      <c r="AJ1767" s="26"/>
    </row>
    <row r="1768" spans="1:36" ht="26" x14ac:dyDescent="0.3">
      <c r="A1768" s="2" t="s">
        <v>148</v>
      </c>
      <c r="B1768" s="2" t="s">
        <v>156</v>
      </c>
      <c r="C1768" s="2" t="s">
        <v>325</v>
      </c>
      <c r="D1768" s="2">
        <v>123443</v>
      </c>
      <c r="E1768" s="2" t="s">
        <v>4697</v>
      </c>
      <c r="F1768" s="2" t="s">
        <v>10307</v>
      </c>
      <c r="G1768" s="3">
        <v>790</v>
      </c>
      <c r="H1768" s="3">
        <v>500</v>
      </c>
      <c r="I1768" s="71">
        <f>Exposure_Information[[#This Row],[Total  Insured Value]]+Exposure_Information[[#This Row],[Policy Deductible]]</f>
        <v>437060</v>
      </c>
      <c r="J1768" s="2">
        <v>126573</v>
      </c>
      <c r="K1768" s="3">
        <v>1</v>
      </c>
      <c r="L1768" s="2" t="s">
        <v>9</v>
      </c>
      <c r="M1768" s="2" t="s">
        <v>10308</v>
      </c>
      <c r="N1768" s="3" t="s">
        <v>10309</v>
      </c>
      <c r="O1768" s="2" t="s">
        <v>1345</v>
      </c>
      <c r="P1768" s="2" t="s">
        <v>174</v>
      </c>
      <c r="Q1768" s="3">
        <v>5</v>
      </c>
      <c r="R1768" s="2" t="s">
        <v>127</v>
      </c>
      <c r="S1768" s="3">
        <v>25</v>
      </c>
      <c r="T1768" s="2" t="s">
        <v>10</v>
      </c>
      <c r="U1768" s="3">
        <v>41.669497999999997</v>
      </c>
      <c r="V1768" s="2" t="s">
        <v>10835</v>
      </c>
      <c r="W1768" s="2" t="s">
        <v>149</v>
      </c>
      <c r="X1768" s="3">
        <v>1</v>
      </c>
      <c r="Y1768" s="3" t="str">
        <f>_xlfn.CONCAT(Exposure_Information[[#This Row],[Building Construction Code]]," - ",Exposure_Information[[#This Row],[Type of building construction]])</f>
        <v>RMS - 1</v>
      </c>
      <c r="Z1768" s="3">
        <v>0</v>
      </c>
      <c r="AA1768" s="2">
        <v>1987</v>
      </c>
      <c r="AB1768" s="2" t="s">
        <v>11</v>
      </c>
      <c r="AC1768" s="2">
        <v>1</v>
      </c>
      <c r="AD1768" s="2" t="str">
        <f>_xlfn.CONCAT(Exposure_Information[[#This Row],[Occupany Code]]," - ",Exposure_Information[[#This Row],[Type of building occupancy]])</f>
        <v>ATC - 1</v>
      </c>
      <c r="AE1768" s="5">
        <v>214000</v>
      </c>
      <c r="AF1768" s="5">
        <v>173340</v>
      </c>
      <c r="AG1768" s="5">
        <v>49220</v>
      </c>
      <c r="AH1768" s="5">
        <f>SUM(Exposure_Information[[#This Row],[Building Coverage Value]:[Business interruption value]])</f>
        <v>436560</v>
      </c>
      <c r="AI1768" s="5">
        <f>SUM(Exposure_Information[[#This Row],[Building Coverage Value]:[Contents Coverage Value]])</f>
        <v>387340</v>
      </c>
      <c r="AJ1768" s="26"/>
    </row>
    <row r="1769" spans="1:36" ht="39" x14ac:dyDescent="0.3">
      <c r="A1769" s="2" t="s">
        <v>148</v>
      </c>
      <c r="B1769" s="2" t="s">
        <v>156</v>
      </c>
      <c r="C1769" s="2" t="s">
        <v>325</v>
      </c>
      <c r="D1769" s="2">
        <v>106319</v>
      </c>
      <c r="E1769" s="2" t="s">
        <v>4697</v>
      </c>
      <c r="F1769" s="2" t="s">
        <v>9081</v>
      </c>
      <c r="G1769" s="3">
        <v>891</v>
      </c>
      <c r="H1769" s="3">
        <v>500</v>
      </c>
      <c r="I1769" s="71">
        <f>Exposure_Information[[#This Row],[Total  Insured Value]]+Exposure_Information[[#This Row],[Policy Deductible]]</f>
        <v>436550</v>
      </c>
      <c r="J1769" s="2">
        <v>109449</v>
      </c>
      <c r="K1769" s="3">
        <v>1</v>
      </c>
      <c r="L1769" s="2" t="s">
        <v>9</v>
      </c>
      <c r="M1769" s="2" t="s">
        <v>9082</v>
      </c>
      <c r="N1769" s="3" t="s">
        <v>9083</v>
      </c>
      <c r="O1769" s="2" t="s">
        <v>173</v>
      </c>
      <c r="P1769" s="2" t="s">
        <v>174</v>
      </c>
      <c r="Q1769" s="3">
        <v>5</v>
      </c>
      <c r="R1769" s="2" t="s">
        <v>127</v>
      </c>
      <c r="S1769" s="3">
        <v>25</v>
      </c>
      <c r="T1769" s="2" t="s">
        <v>10</v>
      </c>
      <c r="U1769" s="3">
        <v>41.929834</v>
      </c>
      <c r="V1769" s="2" t="s">
        <v>10835</v>
      </c>
      <c r="W1769" s="2" t="s">
        <v>149</v>
      </c>
      <c r="X1769" s="3">
        <v>1</v>
      </c>
      <c r="Y1769" s="3" t="str">
        <f>_xlfn.CONCAT(Exposure_Information[[#This Row],[Building Construction Code]]," - ",Exposure_Information[[#This Row],[Type of building construction]])</f>
        <v>RMS - 1</v>
      </c>
      <c r="Z1769" s="3">
        <v>0</v>
      </c>
      <c r="AA1769" s="2">
        <v>1963</v>
      </c>
      <c r="AB1769" s="2" t="s">
        <v>11</v>
      </c>
      <c r="AC1769" s="2">
        <v>1</v>
      </c>
      <c r="AD1769" s="2" t="str">
        <f>_xlfn.CONCAT(Exposure_Information[[#This Row],[Occupany Code]]," - ",Exposure_Information[[#This Row],[Type of building occupancy]])</f>
        <v>ATC - 1</v>
      </c>
      <c r="AE1769" s="5">
        <v>229500</v>
      </c>
      <c r="AF1769" s="5">
        <v>160650</v>
      </c>
      <c r="AG1769" s="5">
        <v>45900</v>
      </c>
      <c r="AH1769" s="5">
        <f>SUM(Exposure_Information[[#This Row],[Building Coverage Value]:[Business interruption value]])</f>
        <v>436050</v>
      </c>
      <c r="AI1769" s="5">
        <f>SUM(Exposure_Information[[#This Row],[Building Coverage Value]:[Contents Coverage Value]])</f>
        <v>390150</v>
      </c>
      <c r="AJ1769" s="26"/>
    </row>
    <row r="1770" spans="1:36" ht="39" x14ac:dyDescent="0.3">
      <c r="A1770" s="2" t="s">
        <v>148</v>
      </c>
      <c r="B1770" s="2" t="s">
        <v>156</v>
      </c>
      <c r="C1770" s="2" t="s">
        <v>325</v>
      </c>
      <c r="D1770" s="2">
        <v>118466</v>
      </c>
      <c r="E1770" s="2" t="s">
        <v>4697</v>
      </c>
      <c r="F1770" s="2" t="s">
        <v>10113</v>
      </c>
      <c r="G1770" s="3">
        <v>945</v>
      </c>
      <c r="H1770" s="3">
        <v>1000</v>
      </c>
      <c r="I1770" s="71">
        <f>Exposure_Information[[#This Row],[Total  Insured Value]]+Exposure_Information[[#This Row],[Policy Deductible]]</f>
        <v>437050</v>
      </c>
      <c r="J1770" s="2">
        <v>121596</v>
      </c>
      <c r="K1770" s="3">
        <v>1</v>
      </c>
      <c r="L1770" s="2" t="s">
        <v>9</v>
      </c>
      <c r="M1770" s="2" t="s">
        <v>10114</v>
      </c>
      <c r="N1770" s="3" t="s">
        <v>10115</v>
      </c>
      <c r="O1770" s="2" t="s">
        <v>175</v>
      </c>
      <c r="P1770" s="2" t="s">
        <v>90</v>
      </c>
      <c r="Q1770" s="3">
        <v>17</v>
      </c>
      <c r="R1770" s="2" t="s">
        <v>127</v>
      </c>
      <c r="S1770" s="3">
        <v>25</v>
      </c>
      <c r="T1770" s="2" t="s">
        <v>10</v>
      </c>
      <c r="U1770" s="3">
        <v>42.365912999999999</v>
      </c>
      <c r="V1770" s="2" t="s">
        <v>10835</v>
      </c>
      <c r="W1770" s="2" t="s">
        <v>149</v>
      </c>
      <c r="X1770" s="3">
        <v>1</v>
      </c>
      <c r="Y1770" s="3" t="str">
        <f>_xlfn.CONCAT(Exposure_Information[[#This Row],[Building Construction Code]]," - ",Exposure_Information[[#This Row],[Type of building construction]])</f>
        <v>RMS - 1</v>
      </c>
      <c r="Z1770" s="3">
        <v>0</v>
      </c>
      <c r="AA1770" s="2">
        <v>1948</v>
      </c>
      <c r="AB1770" s="2" t="s">
        <v>11</v>
      </c>
      <c r="AC1770" s="2">
        <v>1</v>
      </c>
      <c r="AD1770" s="2" t="str">
        <f>_xlfn.CONCAT(Exposure_Information[[#This Row],[Occupany Code]]," - ",Exposure_Information[[#This Row],[Type of building occupancy]])</f>
        <v>ATC - 1</v>
      </c>
      <c r="AE1770" s="5">
        <v>229500</v>
      </c>
      <c r="AF1770" s="5">
        <v>160650</v>
      </c>
      <c r="AG1770" s="5">
        <v>45900</v>
      </c>
      <c r="AH1770" s="5">
        <f>SUM(Exposure_Information[[#This Row],[Building Coverage Value]:[Business interruption value]])</f>
        <v>436050</v>
      </c>
      <c r="AI1770" s="5">
        <f>SUM(Exposure_Information[[#This Row],[Building Coverage Value]:[Contents Coverage Value]])</f>
        <v>390150</v>
      </c>
      <c r="AJ1770" s="26"/>
    </row>
    <row r="1771" spans="1:36" x14ac:dyDescent="0.3">
      <c r="A1771" s="2" t="s">
        <v>148</v>
      </c>
      <c r="B1771" s="2" t="s">
        <v>156</v>
      </c>
      <c r="C1771" s="2" t="s">
        <v>325</v>
      </c>
      <c r="D1771" s="2">
        <v>126635</v>
      </c>
      <c r="E1771" s="2" t="s">
        <v>4697</v>
      </c>
      <c r="F1771" s="2" t="s">
        <v>10375</v>
      </c>
      <c r="G1771" s="3">
        <v>882</v>
      </c>
      <c r="H1771" s="3">
        <v>500</v>
      </c>
      <c r="I1771" s="71">
        <f>Exposure_Information[[#This Row],[Total  Insured Value]]+Exposure_Information[[#This Row],[Policy Deductible]]</f>
        <v>436550</v>
      </c>
      <c r="J1771" s="2">
        <v>129765</v>
      </c>
      <c r="K1771" s="3">
        <v>1</v>
      </c>
      <c r="L1771" s="2" t="s">
        <v>9</v>
      </c>
      <c r="M1771" s="2" t="s">
        <v>10376</v>
      </c>
      <c r="N1771" s="3" t="s">
        <v>10377</v>
      </c>
      <c r="O1771" s="2" t="s">
        <v>474</v>
      </c>
      <c r="P1771" s="2" t="s">
        <v>171</v>
      </c>
      <c r="Q1771" s="3">
        <v>27</v>
      </c>
      <c r="R1771" s="2" t="s">
        <v>127</v>
      </c>
      <c r="S1771" s="3">
        <v>25</v>
      </c>
      <c r="T1771" s="2" t="s">
        <v>10</v>
      </c>
      <c r="U1771" s="3">
        <v>42.280726999999999</v>
      </c>
      <c r="V1771" s="2" t="s">
        <v>10835</v>
      </c>
      <c r="W1771" s="2" t="s">
        <v>149</v>
      </c>
      <c r="X1771" s="3">
        <v>1</v>
      </c>
      <c r="Y1771" s="3" t="str">
        <f>_xlfn.CONCAT(Exposure_Information[[#This Row],[Building Construction Code]]," - ",Exposure_Information[[#This Row],[Type of building construction]])</f>
        <v>RMS - 1</v>
      </c>
      <c r="Z1771" s="3">
        <v>0</v>
      </c>
      <c r="AA1771" s="2">
        <v>1930</v>
      </c>
      <c r="AB1771" s="2" t="s">
        <v>11</v>
      </c>
      <c r="AC1771" s="2">
        <v>1</v>
      </c>
      <c r="AD1771" s="2" t="str">
        <f>_xlfn.CONCAT(Exposure_Information[[#This Row],[Occupany Code]]," - ",Exposure_Information[[#This Row],[Type of building occupancy]])</f>
        <v>ATC - 1</v>
      </c>
      <c r="AE1771" s="5">
        <v>229500</v>
      </c>
      <c r="AF1771" s="5">
        <v>160650</v>
      </c>
      <c r="AG1771" s="5">
        <v>45900</v>
      </c>
      <c r="AH1771" s="5">
        <f>SUM(Exposure_Information[[#This Row],[Building Coverage Value]:[Business interruption value]])</f>
        <v>436050</v>
      </c>
      <c r="AI1771" s="5">
        <f>SUM(Exposure_Information[[#This Row],[Building Coverage Value]:[Contents Coverage Value]])</f>
        <v>390150</v>
      </c>
      <c r="AJ1771" s="26"/>
    </row>
    <row r="1772" spans="1:36" ht="39" x14ac:dyDescent="0.3">
      <c r="A1772" s="2" t="s">
        <v>148</v>
      </c>
      <c r="B1772" s="2" t="s">
        <v>156</v>
      </c>
      <c r="C1772" s="2" t="s">
        <v>325</v>
      </c>
      <c r="D1772" s="2">
        <v>13016</v>
      </c>
      <c r="E1772" s="2" t="s">
        <v>367</v>
      </c>
      <c r="F1772" s="2" t="s">
        <v>1319</v>
      </c>
      <c r="G1772" s="3">
        <v>986</v>
      </c>
      <c r="H1772" s="3">
        <v>2500</v>
      </c>
      <c r="I1772" s="71">
        <f>Exposure_Information[[#This Row],[Total  Insured Value]]+Exposure_Information[[#This Row],[Policy Deductible]]</f>
        <v>438500</v>
      </c>
      <c r="J1772" s="2">
        <v>15983</v>
      </c>
      <c r="K1772" s="3">
        <v>1</v>
      </c>
      <c r="L1772" s="2" t="s">
        <v>9</v>
      </c>
      <c r="M1772" s="2" t="s">
        <v>1320</v>
      </c>
      <c r="N1772" s="3" t="s">
        <v>1321</v>
      </c>
      <c r="O1772" s="2" t="s">
        <v>1044</v>
      </c>
      <c r="P1772" s="2" t="s">
        <v>90</v>
      </c>
      <c r="Q1772" s="3">
        <v>17</v>
      </c>
      <c r="R1772" s="2" t="s">
        <v>127</v>
      </c>
      <c r="S1772" s="3">
        <v>25</v>
      </c>
      <c r="T1772" s="2" t="s">
        <v>10</v>
      </c>
      <c r="U1772" s="3">
        <v>42.294682000000002</v>
      </c>
      <c r="V1772" s="2" t="s">
        <v>10835</v>
      </c>
      <c r="W1772" s="2" t="s">
        <v>149</v>
      </c>
      <c r="X1772" s="3">
        <v>1</v>
      </c>
      <c r="Y1772" s="3" t="str">
        <f>_xlfn.CONCAT(Exposure_Information[[#This Row],[Building Construction Code]]," - ",Exposure_Information[[#This Row],[Type of building construction]])</f>
        <v>RMS - 1</v>
      </c>
      <c r="Z1772" s="3">
        <v>0</v>
      </c>
      <c r="AA1772" s="2">
        <v>1900</v>
      </c>
      <c r="AB1772" s="2" t="s">
        <v>11</v>
      </c>
      <c r="AC1772" s="2">
        <v>1</v>
      </c>
      <c r="AD1772" s="2" t="str">
        <f>_xlfn.CONCAT(Exposure_Information[[#This Row],[Occupany Code]]," - ",Exposure_Information[[#This Row],[Type of building occupancy]])</f>
        <v>ATC - 1</v>
      </c>
      <c r="AE1772" s="5">
        <v>436000</v>
      </c>
      <c r="AF1772" s="5">
        <v>0</v>
      </c>
      <c r="AG1772" s="5">
        <v>0</v>
      </c>
      <c r="AH1772" s="5">
        <f>SUM(Exposure_Information[[#This Row],[Building Coverage Value]:[Business interruption value]])</f>
        <v>436000</v>
      </c>
      <c r="AI1772" s="5">
        <f>SUM(Exposure_Information[[#This Row],[Building Coverage Value]:[Contents Coverage Value]])</f>
        <v>436000</v>
      </c>
      <c r="AJ1772" s="26"/>
    </row>
    <row r="1773" spans="1:36" ht="26" x14ac:dyDescent="0.3">
      <c r="A1773" s="2" t="s">
        <v>148</v>
      </c>
      <c r="B1773" s="2" t="s">
        <v>156</v>
      </c>
      <c r="C1773" s="2" t="s">
        <v>325</v>
      </c>
      <c r="D1773" s="2">
        <v>18445</v>
      </c>
      <c r="E1773" s="2" t="s">
        <v>367</v>
      </c>
      <c r="F1773" s="2" t="s">
        <v>2596</v>
      </c>
      <c r="G1773" s="3">
        <v>1576</v>
      </c>
      <c r="H1773" s="3">
        <v>1000</v>
      </c>
      <c r="I1773" s="71">
        <f>Exposure_Information[[#This Row],[Total  Insured Value]]+Exposure_Information[[#This Row],[Policy Deductible]]</f>
        <v>437000</v>
      </c>
      <c r="J1773" s="2">
        <v>21542</v>
      </c>
      <c r="K1773" s="3">
        <v>1</v>
      </c>
      <c r="L1773" s="2" t="s">
        <v>9</v>
      </c>
      <c r="M1773" s="2" t="s">
        <v>2597</v>
      </c>
      <c r="N1773" s="3" t="s">
        <v>2598</v>
      </c>
      <c r="O1773" s="2" t="s">
        <v>2599</v>
      </c>
      <c r="P1773" s="2" t="s">
        <v>171</v>
      </c>
      <c r="Q1773" s="3">
        <v>27</v>
      </c>
      <c r="R1773" s="2" t="s">
        <v>127</v>
      </c>
      <c r="S1773" s="3">
        <v>25</v>
      </c>
      <c r="T1773" s="2" t="s">
        <v>10</v>
      </c>
      <c r="U1773" s="3">
        <v>42.467449000000002</v>
      </c>
      <c r="V1773" s="2" t="s">
        <v>10835</v>
      </c>
      <c r="W1773" s="2" t="s">
        <v>149</v>
      </c>
      <c r="X1773" s="3">
        <v>1</v>
      </c>
      <c r="Y1773" s="3" t="str">
        <f>_xlfn.CONCAT(Exposure_Information[[#This Row],[Building Construction Code]]," - ",Exposure_Information[[#This Row],[Type of building construction]])</f>
        <v>RMS - 1</v>
      </c>
      <c r="Z1773" s="3">
        <v>0</v>
      </c>
      <c r="AA1773" s="2">
        <v>1982</v>
      </c>
      <c r="AB1773" s="2" t="s">
        <v>11</v>
      </c>
      <c r="AC1773" s="2">
        <v>1</v>
      </c>
      <c r="AD1773" s="2" t="str">
        <f>_xlfn.CONCAT(Exposure_Information[[#This Row],[Occupany Code]]," - ",Exposure_Information[[#This Row],[Type of building occupancy]])</f>
        <v>ATC - 1</v>
      </c>
      <c r="AE1773" s="5">
        <v>398000</v>
      </c>
      <c r="AF1773" s="5">
        <v>20000</v>
      </c>
      <c r="AG1773" s="5">
        <v>18000</v>
      </c>
      <c r="AH1773" s="5">
        <f>SUM(Exposure_Information[[#This Row],[Building Coverage Value]:[Business interruption value]])</f>
        <v>436000</v>
      </c>
      <c r="AI1773" s="5">
        <f>SUM(Exposure_Information[[#This Row],[Building Coverage Value]:[Contents Coverage Value]])</f>
        <v>418000</v>
      </c>
      <c r="AJ1773" s="26"/>
    </row>
    <row r="1774" spans="1:36" x14ac:dyDescent="0.3">
      <c r="A1774" s="2" t="s">
        <v>148</v>
      </c>
      <c r="B1774" s="2" t="s">
        <v>156</v>
      </c>
      <c r="C1774" s="2" t="s">
        <v>325</v>
      </c>
      <c r="D1774" s="2">
        <v>6759</v>
      </c>
      <c r="E1774" s="2" t="s">
        <v>326</v>
      </c>
      <c r="F1774" s="2" t="s">
        <v>355</v>
      </c>
      <c r="G1774" s="3">
        <v>6340</v>
      </c>
      <c r="H1774" s="3">
        <v>2500</v>
      </c>
      <c r="I1774" s="71">
        <f>Exposure_Information[[#This Row],[Total  Insured Value]]+Exposure_Information[[#This Row],[Policy Deductible]]</f>
        <v>515500</v>
      </c>
      <c r="J1774" s="2">
        <v>9039</v>
      </c>
      <c r="K1774" s="3">
        <v>1</v>
      </c>
      <c r="L1774" s="2" t="s">
        <v>9</v>
      </c>
      <c r="M1774" s="2" t="s">
        <v>356</v>
      </c>
      <c r="N1774" s="3" t="s">
        <v>357</v>
      </c>
      <c r="O1774" s="2" t="s">
        <v>358</v>
      </c>
      <c r="P1774" s="2" t="s">
        <v>155</v>
      </c>
      <c r="Q1774" s="3">
        <v>1</v>
      </c>
      <c r="R1774" s="2" t="s">
        <v>70</v>
      </c>
      <c r="S1774" s="3">
        <v>9</v>
      </c>
      <c r="T1774" s="2" t="s">
        <v>10</v>
      </c>
      <c r="U1774" s="3">
        <v>41.131807999999999</v>
      </c>
      <c r="V1774" s="2" t="s">
        <v>10835</v>
      </c>
      <c r="W1774" s="2" t="s">
        <v>149</v>
      </c>
      <c r="X1774" s="3">
        <v>1</v>
      </c>
      <c r="Y1774" s="3" t="str">
        <f>_xlfn.CONCAT(Exposure_Information[[#This Row],[Building Construction Code]]," - ",Exposure_Information[[#This Row],[Type of building construction]])</f>
        <v>RMS - 1</v>
      </c>
      <c r="Z1774" s="3">
        <v>0</v>
      </c>
      <c r="AA1774" s="2">
        <v>1985</v>
      </c>
      <c r="AB1774" s="2" t="s">
        <v>11</v>
      </c>
      <c r="AC1774" s="2">
        <v>37</v>
      </c>
      <c r="AD1774" s="2" t="str">
        <f>_xlfn.CONCAT(Exposure_Information[[#This Row],[Occupany Code]]," - ",Exposure_Information[[#This Row],[Type of building occupancy]])</f>
        <v>ATC - 37</v>
      </c>
      <c r="AE1774" s="5">
        <v>513000</v>
      </c>
      <c r="AF1774" s="5">
        <v>0</v>
      </c>
      <c r="AG1774" s="5">
        <v>0</v>
      </c>
      <c r="AH1774" s="5">
        <f>SUM(Exposure_Information[[#This Row],[Building Coverage Value]:[Business interruption value]])</f>
        <v>513000</v>
      </c>
      <c r="AI1774" s="5">
        <f>SUM(Exposure_Information[[#This Row],[Building Coverage Value]:[Contents Coverage Value]])</f>
        <v>513000</v>
      </c>
      <c r="AJ1774" s="26"/>
    </row>
    <row r="1775" spans="1:36" ht="26" x14ac:dyDescent="0.3">
      <c r="A1775" s="2" t="s">
        <v>148</v>
      </c>
      <c r="B1775" s="2" t="s">
        <v>156</v>
      </c>
      <c r="C1775" s="2" t="s">
        <v>325</v>
      </c>
      <c r="D1775" s="2">
        <v>102037</v>
      </c>
      <c r="E1775" s="2" t="s">
        <v>4697</v>
      </c>
      <c r="F1775" s="2" t="s">
        <v>5322</v>
      </c>
      <c r="G1775" s="3">
        <v>648</v>
      </c>
      <c r="H1775" s="3">
        <v>1000</v>
      </c>
      <c r="I1775" s="71">
        <f>Exposure_Information[[#This Row],[Total  Insured Value]]+Exposure_Information[[#This Row],[Policy Deductible]]</f>
        <v>436200</v>
      </c>
      <c r="J1775" s="2">
        <v>105167</v>
      </c>
      <c r="K1775" s="3">
        <v>1</v>
      </c>
      <c r="L1775" s="2" t="s">
        <v>9</v>
      </c>
      <c r="M1775" s="2" t="s">
        <v>5323</v>
      </c>
      <c r="N1775" s="3" t="s">
        <v>5324</v>
      </c>
      <c r="O1775" s="2" t="s">
        <v>173</v>
      </c>
      <c r="P1775" s="2" t="s">
        <v>174</v>
      </c>
      <c r="Q1775" s="3">
        <v>5</v>
      </c>
      <c r="R1775" s="2" t="s">
        <v>127</v>
      </c>
      <c r="S1775" s="3">
        <v>25</v>
      </c>
      <c r="T1775" s="2" t="s">
        <v>10</v>
      </c>
      <c r="U1775" s="3">
        <v>41.938257</v>
      </c>
      <c r="V1775" s="2" t="s">
        <v>10835</v>
      </c>
      <c r="W1775" s="2" t="s">
        <v>149</v>
      </c>
      <c r="X1775" s="3">
        <v>1</v>
      </c>
      <c r="Y1775" s="3" t="str">
        <f>_xlfn.CONCAT(Exposure_Information[[#This Row],[Building Construction Code]]," - ",Exposure_Information[[#This Row],[Type of building construction]])</f>
        <v>RMS - 1</v>
      </c>
      <c r="Z1775" s="3">
        <v>0</v>
      </c>
      <c r="AA1775" s="2">
        <v>1966</v>
      </c>
      <c r="AB1775" s="2" t="s">
        <v>11</v>
      </c>
      <c r="AC1775" s="2">
        <v>1</v>
      </c>
      <c r="AD1775" s="2" t="str">
        <f>_xlfn.CONCAT(Exposure_Information[[#This Row],[Occupany Code]]," - ",Exposure_Information[[#This Row],[Type of building occupancy]])</f>
        <v>ATC - 1</v>
      </c>
      <c r="AE1775" s="5">
        <v>256000</v>
      </c>
      <c r="AF1775" s="5">
        <v>128000</v>
      </c>
      <c r="AG1775" s="5">
        <v>51200</v>
      </c>
      <c r="AH1775" s="5">
        <f>SUM(Exposure_Information[[#This Row],[Building Coverage Value]:[Business interruption value]])</f>
        <v>435200</v>
      </c>
      <c r="AI1775" s="5">
        <f>SUM(Exposure_Information[[#This Row],[Building Coverage Value]:[Contents Coverage Value]])</f>
        <v>384000</v>
      </c>
      <c r="AJ1775" s="26"/>
    </row>
    <row r="1776" spans="1:36" ht="26" x14ac:dyDescent="0.3">
      <c r="A1776" s="2" t="s">
        <v>148</v>
      </c>
      <c r="B1776" s="2" t="s">
        <v>156</v>
      </c>
      <c r="C1776" s="2" t="s">
        <v>325</v>
      </c>
      <c r="D1776" s="2">
        <v>106220</v>
      </c>
      <c r="E1776" s="2" t="s">
        <v>4697</v>
      </c>
      <c r="F1776" s="2" t="s">
        <v>6644</v>
      </c>
      <c r="G1776" s="3">
        <v>850</v>
      </c>
      <c r="H1776" s="3">
        <v>500</v>
      </c>
      <c r="I1776" s="71">
        <f>Exposure_Information[[#This Row],[Total  Insured Value]]+Exposure_Information[[#This Row],[Policy Deductible]]</f>
        <v>435600</v>
      </c>
      <c r="J1776" s="2">
        <v>109350</v>
      </c>
      <c r="K1776" s="3">
        <v>1</v>
      </c>
      <c r="L1776" s="2" t="s">
        <v>9</v>
      </c>
      <c r="M1776" s="2" t="s">
        <v>6645</v>
      </c>
      <c r="N1776" s="3" t="s">
        <v>6646</v>
      </c>
      <c r="O1776" s="2" t="s">
        <v>218</v>
      </c>
      <c r="P1776" s="2" t="s">
        <v>139</v>
      </c>
      <c r="Q1776" s="3">
        <v>9</v>
      </c>
      <c r="R1776" s="2" t="s">
        <v>70</v>
      </c>
      <c r="S1776" s="3">
        <v>9</v>
      </c>
      <c r="T1776" s="2" t="s">
        <v>10</v>
      </c>
      <c r="U1776" s="3">
        <v>41.547707000000003</v>
      </c>
      <c r="V1776" s="2" t="s">
        <v>10835</v>
      </c>
      <c r="W1776" s="2" t="s">
        <v>149</v>
      </c>
      <c r="X1776" s="3">
        <v>1</v>
      </c>
      <c r="Y1776" s="3" t="str">
        <f>_xlfn.CONCAT(Exposure_Information[[#This Row],[Building Construction Code]]," - ",Exposure_Information[[#This Row],[Type of building construction]])</f>
        <v>RMS - 1</v>
      </c>
      <c r="Z1776" s="3">
        <v>0</v>
      </c>
      <c r="AA1776" s="2">
        <v>1900</v>
      </c>
      <c r="AB1776" s="2" t="s">
        <v>11</v>
      </c>
      <c r="AC1776" s="2">
        <v>1</v>
      </c>
      <c r="AD1776" s="2" t="str">
        <f>_xlfn.CONCAT(Exposure_Information[[#This Row],[Occupany Code]]," - ",Exposure_Information[[#This Row],[Type of building occupancy]])</f>
        <v>ATC - 1</v>
      </c>
      <c r="AE1776" s="5">
        <v>229000</v>
      </c>
      <c r="AF1776" s="5">
        <v>160300</v>
      </c>
      <c r="AG1776" s="5">
        <v>45800</v>
      </c>
      <c r="AH1776" s="5">
        <f>SUM(Exposure_Information[[#This Row],[Building Coverage Value]:[Business interruption value]])</f>
        <v>435100</v>
      </c>
      <c r="AI1776" s="5">
        <f>SUM(Exposure_Information[[#This Row],[Building Coverage Value]:[Contents Coverage Value]])</f>
        <v>389300</v>
      </c>
      <c r="AJ1776" s="26"/>
    </row>
    <row r="1777" spans="1:36" ht="26" x14ac:dyDescent="0.3">
      <c r="A1777" s="2" t="s">
        <v>148</v>
      </c>
      <c r="B1777" s="2" t="s">
        <v>156</v>
      </c>
      <c r="C1777" s="2" t="s">
        <v>325</v>
      </c>
      <c r="D1777" s="2">
        <v>113432</v>
      </c>
      <c r="E1777" s="2" t="s">
        <v>4697</v>
      </c>
      <c r="F1777" s="2" t="s">
        <v>7745</v>
      </c>
      <c r="G1777" s="3">
        <v>700</v>
      </c>
      <c r="H1777" s="3">
        <v>1000</v>
      </c>
      <c r="I1777" s="71">
        <f>Exposure_Information[[#This Row],[Total  Insured Value]]+Exposure_Information[[#This Row],[Policy Deductible]]</f>
        <v>436100</v>
      </c>
      <c r="J1777" s="2">
        <v>116562</v>
      </c>
      <c r="K1777" s="3">
        <v>1</v>
      </c>
      <c r="L1777" s="2" t="s">
        <v>9</v>
      </c>
      <c r="M1777" s="2" t="s">
        <v>7746</v>
      </c>
      <c r="N1777" s="3" t="s">
        <v>7747</v>
      </c>
      <c r="O1777" s="2" t="s">
        <v>81</v>
      </c>
      <c r="P1777" s="2" t="s">
        <v>224</v>
      </c>
      <c r="Q1777" s="3">
        <v>21</v>
      </c>
      <c r="R1777" s="2" t="s">
        <v>127</v>
      </c>
      <c r="S1777" s="3">
        <v>25</v>
      </c>
      <c r="T1777" s="2" t="s">
        <v>10</v>
      </c>
      <c r="U1777" s="3">
        <v>42.121850999999999</v>
      </c>
      <c r="V1777" s="2" t="s">
        <v>10835</v>
      </c>
      <c r="W1777" s="2" t="s">
        <v>149</v>
      </c>
      <c r="X1777" s="3">
        <v>1</v>
      </c>
      <c r="Y1777" s="3" t="str">
        <f>_xlfn.CONCAT(Exposure_Information[[#This Row],[Building Construction Code]]," - ",Exposure_Information[[#This Row],[Type of building construction]])</f>
        <v>RMS - 1</v>
      </c>
      <c r="Z1777" s="3">
        <v>0</v>
      </c>
      <c r="AA1777" s="2">
        <v>1961</v>
      </c>
      <c r="AB1777" s="2" t="s">
        <v>11</v>
      </c>
      <c r="AC1777" s="2">
        <v>1</v>
      </c>
      <c r="AD1777" s="2" t="str">
        <f>_xlfn.CONCAT(Exposure_Information[[#This Row],[Occupany Code]]," - ",Exposure_Information[[#This Row],[Type of building occupancy]])</f>
        <v>ATC - 1</v>
      </c>
      <c r="AE1777" s="5">
        <v>229000</v>
      </c>
      <c r="AF1777" s="5">
        <v>160300</v>
      </c>
      <c r="AG1777" s="5">
        <v>45800</v>
      </c>
      <c r="AH1777" s="5">
        <f>SUM(Exposure_Information[[#This Row],[Building Coverage Value]:[Business interruption value]])</f>
        <v>435100</v>
      </c>
      <c r="AI1777" s="5">
        <f>SUM(Exposure_Information[[#This Row],[Building Coverage Value]:[Contents Coverage Value]])</f>
        <v>389300</v>
      </c>
      <c r="AJ1777" s="26"/>
    </row>
    <row r="1778" spans="1:36" ht="26" x14ac:dyDescent="0.3">
      <c r="A1778" s="2" t="s">
        <v>148</v>
      </c>
      <c r="B1778" s="2" t="s">
        <v>156</v>
      </c>
      <c r="C1778" s="2" t="s">
        <v>325</v>
      </c>
      <c r="D1778" s="2">
        <v>6754</v>
      </c>
      <c r="E1778" s="2" t="s">
        <v>326</v>
      </c>
      <c r="F1778" s="2" t="s">
        <v>1865</v>
      </c>
      <c r="G1778" s="3">
        <v>2877</v>
      </c>
      <c r="H1778" s="3">
        <v>1000</v>
      </c>
      <c r="I1778" s="71">
        <f>Exposure_Information[[#This Row],[Total  Insured Value]]+Exposure_Information[[#This Row],[Policy Deductible]]</f>
        <v>531000</v>
      </c>
      <c r="J1778" s="2">
        <v>9033</v>
      </c>
      <c r="K1778" s="3">
        <v>1</v>
      </c>
      <c r="L1778" s="2" t="s">
        <v>9</v>
      </c>
      <c r="M1778" s="2" t="s">
        <v>1866</v>
      </c>
      <c r="N1778" s="3" t="s">
        <v>1867</v>
      </c>
      <c r="O1778" s="2" t="s">
        <v>136</v>
      </c>
      <c r="P1778" s="2" t="s">
        <v>90</v>
      </c>
      <c r="Q1778" s="3">
        <v>17</v>
      </c>
      <c r="R1778" s="2" t="s">
        <v>127</v>
      </c>
      <c r="S1778" s="3">
        <v>25</v>
      </c>
      <c r="T1778" s="2" t="s">
        <v>10</v>
      </c>
      <c r="U1778" s="3">
        <v>42.357208</v>
      </c>
      <c r="V1778" s="2" t="s">
        <v>10835</v>
      </c>
      <c r="W1778" s="2" t="s">
        <v>149</v>
      </c>
      <c r="X1778" s="3">
        <v>1</v>
      </c>
      <c r="Y1778" s="3" t="str">
        <f>_xlfn.CONCAT(Exposure_Information[[#This Row],[Building Construction Code]]," - ",Exposure_Information[[#This Row],[Type of building construction]])</f>
        <v>RMS - 1</v>
      </c>
      <c r="Z1778" s="3">
        <v>0</v>
      </c>
      <c r="AA1778" s="2">
        <v>1950</v>
      </c>
      <c r="AB1778" s="2" t="s">
        <v>11</v>
      </c>
      <c r="AC1778" s="2">
        <v>37</v>
      </c>
      <c r="AD1778" s="2" t="str">
        <f>_xlfn.CONCAT(Exposure_Information[[#This Row],[Occupany Code]]," - ",Exposure_Information[[#This Row],[Type of building occupancy]])</f>
        <v>ATC - 37</v>
      </c>
      <c r="AE1778" s="5">
        <v>500000</v>
      </c>
      <c r="AF1778" s="5">
        <v>30000</v>
      </c>
      <c r="AG1778" s="5">
        <v>0</v>
      </c>
      <c r="AH1778" s="5">
        <f>SUM(Exposure_Information[[#This Row],[Building Coverage Value]:[Business interruption value]])</f>
        <v>530000</v>
      </c>
      <c r="AI1778" s="5">
        <f>SUM(Exposure_Information[[#This Row],[Building Coverage Value]:[Contents Coverage Value]])</f>
        <v>530000</v>
      </c>
      <c r="AJ1778" s="26"/>
    </row>
    <row r="1779" spans="1:36" x14ac:dyDescent="0.3">
      <c r="A1779" s="2" t="s">
        <v>148</v>
      </c>
      <c r="B1779" s="2" t="s">
        <v>156</v>
      </c>
      <c r="C1779" s="2" t="s">
        <v>325</v>
      </c>
      <c r="D1779" s="2">
        <v>12400</v>
      </c>
      <c r="E1779" s="2" t="s">
        <v>367</v>
      </c>
      <c r="F1779" s="2" t="s">
        <v>735</v>
      </c>
      <c r="G1779" s="3">
        <v>1117</v>
      </c>
      <c r="H1779" s="3">
        <v>2500</v>
      </c>
      <c r="I1779" s="71">
        <f>Exposure_Information[[#This Row],[Total  Insured Value]]+Exposure_Information[[#This Row],[Policy Deductible]]</f>
        <v>437000</v>
      </c>
      <c r="J1779" s="2">
        <v>15325</v>
      </c>
      <c r="K1779" s="3">
        <v>1</v>
      </c>
      <c r="L1779" s="2" t="s">
        <v>9</v>
      </c>
      <c r="M1779" s="2" t="s">
        <v>736</v>
      </c>
      <c r="N1779" s="3" t="s">
        <v>737</v>
      </c>
      <c r="O1779" s="2" t="s">
        <v>136</v>
      </c>
      <c r="P1779" s="2" t="s">
        <v>90</v>
      </c>
      <c r="Q1779" s="3">
        <v>17</v>
      </c>
      <c r="R1779" s="2" t="s">
        <v>127</v>
      </c>
      <c r="S1779" s="3">
        <v>25</v>
      </c>
      <c r="T1779" s="2" t="s">
        <v>10</v>
      </c>
      <c r="U1779" s="3">
        <v>42.360743999999997</v>
      </c>
      <c r="V1779" s="2" t="s">
        <v>10835</v>
      </c>
      <c r="W1779" s="2" t="s">
        <v>149</v>
      </c>
      <c r="X1779" s="3">
        <v>1</v>
      </c>
      <c r="Y1779" s="3" t="str">
        <f>_xlfn.CONCAT(Exposure_Information[[#This Row],[Building Construction Code]]," - ",Exposure_Information[[#This Row],[Type of building construction]])</f>
        <v>RMS - 1</v>
      </c>
      <c r="Z1779" s="3">
        <v>0</v>
      </c>
      <c r="AA1779" s="2">
        <v>1914</v>
      </c>
      <c r="AB1779" s="2" t="s">
        <v>11</v>
      </c>
      <c r="AC1779" s="2">
        <v>1</v>
      </c>
      <c r="AD1779" s="2" t="str">
        <f>_xlfn.CONCAT(Exposure_Information[[#This Row],[Occupany Code]]," - ",Exposure_Information[[#This Row],[Type of building occupancy]])</f>
        <v>ATC - 1</v>
      </c>
      <c r="AE1779" s="5">
        <v>434500</v>
      </c>
      <c r="AF1779" s="5">
        <v>0</v>
      </c>
      <c r="AG1779" s="5">
        <v>0</v>
      </c>
      <c r="AH1779" s="5">
        <f>SUM(Exposure_Information[[#This Row],[Building Coverage Value]:[Business interruption value]])</f>
        <v>434500</v>
      </c>
      <c r="AI1779" s="5">
        <f>SUM(Exposure_Information[[#This Row],[Building Coverage Value]:[Contents Coverage Value]])</f>
        <v>434500</v>
      </c>
      <c r="AJ1779" s="26"/>
    </row>
    <row r="1780" spans="1:36" ht="26" x14ac:dyDescent="0.3">
      <c r="A1780" s="2" t="s">
        <v>148</v>
      </c>
      <c r="B1780" s="2" t="s">
        <v>156</v>
      </c>
      <c r="C1780" s="2" t="s">
        <v>325</v>
      </c>
      <c r="D1780" s="2">
        <v>11538</v>
      </c>
      <c r="E1780" s="2" t="s">
        <v>367</v>
      </c>
      <c r="F1780" s="2" t="s">
        <v>1712</v>
      </c>
      <c r="G1780" s="3">
        <v>1395</v>
      </c>
      <c r="H1780" s="3">
        <v>250</v>
      </c>
      <c r="I1780" s="71">
        <f>Exposure_Information[[#This Row],[Total  Insured Value]]+Exposure_Information[[#This Row],[Policy Deductible]]</f>
        <v>434750</v>
      </c>
      <c r="J1780" s="2">
        <v>14430</v>
      </c>
      <c r="K1780" s="3">
        <v>1</v>
      </c>
      <c r="L1780" s="2" t="s">
        <v>9</v>
      </c>
      <c r="M1780" s="2" t="s">
        <v>1713</v>
      </c>
      <c r="N1780" s="3" t="s">
        <v>1714</v>
      </c>
      <c r="O1780" s="2" t="s">
        <v>151</v>
      </c>
      <c r="P1780" s="2" t="s">
        <v>74</v>
      </c>
      <c r="Q1780" s="3">
        <v>9</v>
      </c>
      <c r="R1780" s="2" t="s">
        <v>127</v>
      </c>
      <c r="S1780" s="3">
        <v>25</v>
      </c>
      <c r="T1780" s="2" t="s">
        <v>10</v>
      </c>
      <c r="U1780" s="3">
        <v>42.523515000000003</v>
      </c>
      <c r="V1780" s="2" t="s">
        <v>10835</v>
      </c>
      <c r="W1780" s="2" t="s">
        <v>149</v>
      </c>
      <c r="X1780" s="3">
        <v>1</v>
      </c>
      <c r="Y1780" s="3" t="str">
        <f>_xlfn.CONCAT(Exposure_Information[[#This Row],[Building Construction Code]]," - ",Exposure_Information[[#This Row],[Type of building construction]])</f>
        <v>RMS - 1</v>
      </c>
      <c r="Z1780" s="3">
        <v>0</v>
      </c>
      <c r="AA1780" s="2">
        <v>1920</v>
      </c>
      <c r="AB1780" s="2" t="s">
        <v>11</v>
      </c>
      <c r="AC1780" s="2">
        <v>1</v>
      </c>
      <c r="AD1780" s="2" t="str">
        <f>_xlfn.CONCAT(Exposure_Information[[#This Row],[Occupany Code]]," - ",Exposure_Information[[#This Row],[Type of building occupancy]])</f>
        <v>ATC - 1</v>
      </c>
      <c r="AE1780" s="5">
        <v>434500</v>
      </c>
      <c r="AF1780" s="5">
        <v>0</v>
      </c>
      <c r="AG1780" s="5">
        <v>0</v>
      </c>
      <c r="AH1780" s="5">
        <f>SUM(Exposure_Information[[#This Row],[Building Coverage Value]:[Business interruption value]])</f>
        <v>434500</v>
      </c>
      <c r="AI1780" s="5">
        <f>SUM(Exposure_Information[[#This Row],[Building Coverage Value]:[Contents Coverage Value]])</f>
        <v>434500</v>
      </c>
      <c r="AJ1780" s="26"/>
    </row>
    <row r="1781" spans="1:36" ht="26" x14ac:dyDescent="0.3">
      <c r="A1781" s="2" t="s">
        <v>148</v>
      </c>
      <c r="B1781" s="2" t="s">
        <v>156</v>
      </c>
      <c r="C1781" s="2" t="s">
        <v>325</v>
      </c>
      <c r="D1781" s="2">
        <v>15686</v>
      </c>
      <c r="E1781" s="2" t="s">
        <v>367</v>
      </c>
      <c r="F1781" s="2" t="s">
        <v>3544</v>
      </c>
      <c r="G1781" s="3">
        <v>1093</v>
      </c>
      <c r="H1781" s="3">
        <v>2500</v>
      </c>
      <c r="I1781" s="71">
        <f>Exposure_Information[[#This Row],[Total  Insured Value]]+Exposure_Information[[#This Row],[Policy Deductible]]</f>
        <v>437000</v>
      </c>
      <c r="J1781" s="2">
        <v>18740</v>
      </c>
      <c r="K1781" s="3">
        <v>1</v>
      </c>
      <c r="L1781" s="2" t="s">
        <v>9</v>
      </c>
      <c r="M1781" s="2" t="s">
        <v>3545</v>
      </c>
      <c r="N1781" s="3" t="s">
        <v>3546</v>
      </c>
      <c r="O1781" s="2" t="s">
        <v>290</v>
      </c>
      <c r="P1781" s="2" t="s">
        <v>171</v>
      </c>
      <c r="Q1781" s="3">
        <v>27</v>
      </c>
      <c r="R1781" s="2" t="s">
        <v>127</v>
      </c>
      <c r="S1781" s="3">
        <v>25</v>
      </c>
      <c r="T1781" s="2" t="s">
        <v>10</v>
      </c>
      <c r="U1781" s="3">
        <v>42.018147999999997</v>
      </c>
      <c r="V1781" s="2" t="s">
        <v>10835</v>
      </c>
      <c r="W1781" s="2" t="s">
        <v>149</v>
      </c>
      <c r="X1781" s="3">
        <v>1</v>
      </c>
      <c r="Y1781" s="3" t="str">
        <f>_xlfn.CONCAT(Exposure_Information[[#This Row],[Building Construction Code]]," - ",Exposure_Information[[#This Row],[Type of building construction]])</f>
        <v>RMS - 1</v>
      </c>
      <c r="Z1781" s="3">
        <v>0</v>
      </c>
      <c r="AA1781" s="2">
        <v>1989</v>
      </c>
      <c r="AB1781" s="2" t="s">
        <v>11</v>
      </c>
      <c r="AC1781" s="2">
        <v>1</v>
      </c>
      <c r="AD1781" s="2" t="str">
        <f>_xlfn.CONCAT(Exposure_Information[[#This Row],[Occupany Code]]," - ",Exposure_Information[[#This Row],[Type of building occupancy]])</f>
        <v>ATC - 1</v>
      </c>
      <c r="AE1781" s="5">
        <v>434500</v>
      </c>
      <c r="AF1781" s="5">
        <v>0</v>
      </c>
      <c r="AG1781" s="5">
        <v>0</v>
      </c>
      <c r="AH1781" s="5">
        <f>SUM(Exposure_Information[[#This Row],[Building Coverage Value]:[Business interruption value]])</f>
        <v>434500</v>
      </c>
      <c r="AI1781" s="5">
        <f>SUM(Exposure_Information[[#This Row],[Building Coverage Value]:[Contents Coverage Value]])</f>
        <v>434500</v>
      </c>
      <c r="AJ1781" s="26"/>
    </row>
    <row r="1782" spans="1:36" ht="39" x14ac:dyDescent="0.3">
      <c r="A1782" s="2" t="s">
        <v>148</v>
      </c>
      <c r="B1782" s="2" t="s">
        <v>156</v>
      </c>
      <c r="C1782" s="2" t="s">
        <v>325</v>
      </c>
      <c r="D1782" s="2">
        <v>113357</v>
      </c>
      <c r="E1782" s="2" t="s">
        <v>4697</v>
      </c>
      <c r="F1782" s="2" t="s">
        <v>8321</v>
      </c>
      <c r="G1782" s="3">
        <v>658</v>
      </c>
      <c r="H1782" s="3">
        <v>500</v>
      </c>
      <c r="I1782" s="71">
        <f>Exposure_Information[[#This Row],[Total  Insured Value]]+Exposure_Information[[#This Row],[Policy Deductible]]</f>
        <v>434850</v>
      </c>
      <c r="J1782" s="2">
        <v>116487</v>
      </c>
      <c r="K1782" s="3">
        <v>1</v>
      </c>
      <c r="L1782" s="2" t="s">
        <v>9</v>
      </c>
      <c r="M1782" s="2" t="s">
        <v>8322</v>
      </c>
      <c r="N1782" s="3" t="s">
        <v>8323</v>
      </c>
      <c r="O1782" s="2" t="s">
        <v>65</v>
      </c>
      <c r="P1782" s="2" t="s">
        <v>90</v>
      </c>
      <c r="Q1782" s="3">
        <v>17</v>
      </c>
      <c r="R1782" s="2" t="s">
        <v>127</v>
      </c>
      <c r="S1782" s="3">
        <v>25</v>
      </c>
      <c r="T1782" s="2" t="s">
        <v>10</v>
      </c>
      <c r="U1782" s="3">
        <v>42.411689000000003</v>
      </c>
      <c r="V1782" s="2" t="s">
        <v>10835</v>
      </c>
      <c r="W1782" s="2" t="s">
        <v>149</v>
      </c>
      <c r="X1782" s="3">
        <v>1</v>
      </c>
      <c r="Y1782" s="3" t="str">
        <f>_xlfn.CONCAT(Exposure_Information[[#This Row],[Building Construction Code]]," - ",Exposure_Information[[#This Row],[Type of building construction]])</f>
        <v>RMS - 1</v>
      </c>
      <c r="Z1782" s="3">
        <v>0</v>
      </c>
      <c r="AA1782" s="2">
        <v>1950</v>
      </c>
      <c r="AB1782" s="2" t="s">
        <v>11</v>
      </c>
      <c r="AC1782" s="2">
        <v>1</v>
      </c>
      <c r="AD1782" s="2" t="str">
        <f>_xlfn.CONCAT(Exposure_Information[[#This Row],[Occupany Code]]," - ",Exposure_Information[[#This Row],[Type of building occupancy]])</f>
        <v>ATC - 1</v>
      </c>
      <c r="AE1782" s="5">
        <v>255500</v>
      </c>
      <c r="AF1782" s="5">
        <v>127750</v>
      </c>
      <c r="AG1782" s="5">
        <v>51100</v>
      </c>
      <c r="AH1782" s="5">
        <f>SUM(Exposure_Information[[#This Row],[Building Coverage Value]:[Business interruption value]])</f>
        <v>434350</v>
      </c>
      <c r="AI1782" s="5">
        <f>SUM(Exposure_Information[[#This Row],[Building Coverage Value]:[Contents Coverage Value]])</f>
        <v>383250</v>
      </c>
      <c r="AJ1782" s="26"/>
    </row>
    <row r="1783" spans="1:36" x14ac:dyDescent="0.3">
      <c r="A1783" s="2" t="s">
        <v>148</v>
      </c>
      <c r="B1783" s="2" t="s">
        <v>156</v>
      </c>
      <c r="C1783" s="2" t="s">
        <v>325</v>
      </c>
      <c r="D1783" s="2">
        <v>115492</v>
      </c>
      <c r="E1783" s="2" t="s">
        <v>4697</v>
      </c>
      <c r="F1783" s="2" t="s">
        <v>8353</v>
      </c>
      <c r="G1783" s="3">
        <v>634</v>
      </c>
      <c r="H1783" s="3">
        <v>500</v>
      </c>
      <c r="I1783" s="71">
        <f>Exposure_Information[[#This Row],[Total  Insured Value]]+Exposure_Information[[#This Row],[Policy Deductible]]</f>
        <v>434650</v>
      </c>
      <c r="J1783" s="2">
        <v>118622</v>
      </c>
      <c r="K1783" s="3">
        <v>1</v>
      </c>
      <c r="L1783" s="2" t="s">
        <v>9</v>
      </c>
      <c r="M1783" s="2" t="s">
        <v>8354</v>
      </c>
      <c r="N1783" s="3" t="s">
        <v>8355</v>
      </c>
      <c r="O1783" s="2" t="s">
        <v>286</v>
      </c>
      <c r="P1783" s="2" t="s">
        <v>231</v>
      </c>
      <c r="Q1783" s="3">
        <v>13</v>
      </c>
      <c r="R1783" s="2" t="s">
        <v>127</v>
      </c>
      <c r="S1783" s="3">
        <v>25</v>
      </c>
      <c r="T1783" s="2" t="s">
        <v>10</v>
      </c>
      <c r="U1783" s="3">
        <v>42.11647</v>
      </c>
      <c r="V1783" s="2" t="s">
        <v>10835</v>
      </c>
      <c r="W1783" s="2" t="s">
        <v>149</v>
      </c>
      <c r="X1783" s="3">
        <v>1</v>
      </c>
      <c r="Y1783" s="3" t="str">
        <f>_xlfn.CONCAT(Exposure_Information[[#This Row],[Building Construction Code]]," - ",Exposure_Information[[#This Row],[Type of building construction]])</f>
        <v>RMS - 1</v>
      </c>
      <c r="Z1783" s="3">
        <v>0</v>
      </c>
      <c r="AA1783" s="2">
        <v>1960</v>
      </c>
      <c r="AB1783" s="2" t="s">
        <v>11</v>
      </c>
      <c r="AC1783" s="2">
        <v>1</v>
      </c>
      <c r="AD1783" s="2" t="str">
        <f>_xlfn.CONCAT(Exposure_Information[[#This Row],[Occupany Code]]," - ",Exposure_Information[[#This Row],[Type of building occupancy]])</f>
        <v>ATC - 1</v>
      </c>
      <c r="AE1783" s="5">
        <v>228500</v>
      </c>
      <c r="AF1783" s="5">
        <v>159950</v>
      </c>
      <c r="AG1783" s="5">
        <v>45700</v>
      </c>
      <c r="AH1783" s="5">
        <f>SUM(Exposure_Information[[#This Row],[Building Coverage Value]:[Business interruption value]])</f>
        <v>434150</v>
      </c>
      <c r="AI1783" s="5">
        <f>SUM(Exposure_Information[[#This Row],[Building Coverage Value]:[Contents Coverage Value]])</f>
        <v>388450</v>
      </c>
      <c r="AJ1783" s="26"/>
    </row>
    <row r="1784" spans="1:36" ht="39" x14ac:dyDescent="0.3">
      <c r="A1784" s="2" t="s">
        <v>148</v>
      </c>
      <c r="B1784" s="2" t="s">
        <v>156</v>
      </c>
      <c r="C1784" s="2" t="s">
        <v>325</v>
      </c>
      <c r="D1784" s="2">
        <v>123311</v>
      </c>
      <c r="E1784" s="2" t="s">
        <v>4697</v>
      </c>
      <c r="F1784" s="2" t="s">
        <v>9596</v>
      </c>
      <c r="G1784" s="3">
        <v>617</v>
      </c>
      <c r="H1784" s="3">
        <v>500</v>
      </c>
      <c r="I1784" s="71">
        <f>Exposure_Information[[#This Row],[Total  Insured Value]]+Exposure_Information[[#This Row],[Policy Deductible]]</f>
        <v>434650</v>
      </c>
      <c r="J1784" s="2">
        <v>126441</v>
      </c>
      <c r="K1784" s="3">
        <v>1</v>
      </c>
      <c r="L1784" s="2" t="s">
        <v>9</v>
      </c>
      <c r="M1784" s="2" t="s">
        <v>9597</v>
      </c>
      <c r="N1784" s="3" t="s">
        <v>9598</v>
      </c>
      <c r="O1784" s="2" t="s">
        <v>255</v>
      </c>
      <c r="P1784" s="2" t="s">
        <v>224</v>
      </c>
      <c r="Q1784" s="3">
        <v>21</v>
      </c>
      <c r="R1784" s="2" t="s">
        <v>127</v>
      </c>
      <c r="S1784" s="3">
        <v>25</v>
      </c>
      <c r="T1784" s="2" t="s">
        <v>10</v>
      </c>
      <c r="U1784" s="3">
        <v>42.181024000000001</v>
      </c>
      <c r="V1784" s="2" t="s">
        <v>10835</v>
      </c>
      <c r="W1784" s="2" t="s">
        <v>149</v>
      </c>
      <c r="X1784" s="3">
        <v>1</v>
      </c>
      <c r="Y1784" s="3" t="str">
        <f>_xlfn.CONCAT(Exposure_Information[[#This Row],[Building Construction Code]]," - ",Exposure_Information[[#This Row],[Type of building construction]])</f>
        <v>RMS - 1</v>
      </c>
      <c r="Z1784" s="3">
        <v>0</v>
      </c>
      <c r="AA1784" s="2">
        <v>1951</v>
      </c>
      <c r="AB1784" s="2" t="s">
        <v>11</v>
      </c>
      <c r="AC1784" s="2">
        <v>1</v>
      </c>
      <c r="AD1784" s="2" t="str">
        <f>_xlfn.CONCAT(Exposure_Information[[#This Row],[Occupany Code]]," - ",Exposure_Information[[#This Row],[Type of building occupancy]])</f>
        <v>ATC - 1</v>
      </c>
      <c r="AE1784" s="5">
        <v>228500</v>
      </c>
      <c r="AF1784" s="5">
        <v>159950</v>
      </c>
      <c r="AG1784" s="5">
        <v>45700</v>
      </c>
      <c r="AH1784" s="5">
        <f>SUM(Exposure_Information[[#This Row],[Building Coverage Value]:[Business interruption value]])</f>
        <v>434150</v>
      </c>
      <c r="AI1784" s="5">
        <f>SUM(Exposure_Information[[#This Row],[Building Coverage Value]:[Contents Coverage Value]])</f>
        <v>388450</v>
      </c>
      <c r="AJ1784" s="26"/>
    </row>
    <row r="1785" spans="1:36" ht="26" x14ac:dyDescent="0.3">
      <c r="A1785" s="2" t="s">
        <v>148</v>
      </c>
      <c r="B1785" s="2" t="s">
        <v>156</v>
      </c>
      <c r="C1785" s="2" t="s">
        <v>325</v>
      </c>
      <c r="D1785" s="2">
        <v>123703</v>
      </c>
      <c r="E1785" s="2" t="s">
        <v>4697</v>
      </c>
      <c r="F1785" s="2" t="s">
        <v>10563</v>
      </c>
      <c r="G1785" s="3">
        <v>668</v>
      </c>
      <c r="H1785" s="3">
        <v>500</v>
      </c>
      <c r="I1785" s="71">
        <f>Exposure_Information[[#This Row],[Total  Insured Value]]+Exposure_Information[[#This Row],[Policy Deductible]]</f>
        <v>434650</v>
      </c>
      <c r="J1785" s="2">
        <v>126833</v>
      </c>
      <c r="K1785" s="3">
        <v>1</v>
      </c>
      <c r="L1785" s="2" t="s">
        <v>9</v>
      </c>
      <c r="M1785" s="2" t="s">
        <v>10564</v>
      </c>
      <c r="N1785" s="3" t="s">
        <v>10565</v>
      </c>
      <c r="O1785" s="2" t="s">
        <v>2172</v>
      </c>
      <c r="P1785" s="2" t="s">
        <v>224</v>
      </c>
      <c r="Q1785" s="3">
        <v>21</v>
      </c>
      <c r="R1785" s="2" t="s">
        <v>127</v>
      </c>
      <c r="S1785" s="3">
        <v>25</v>
      </c>
      <c r="T1785" s="2" t="s">
        <v>10</v>
      </c>
      <c r="U1785" s="3">
        <v>42.216079999999998</v>
      </c>
      <c r="V1785" s="2" t="s">
        <v>10835</v>
      </c>
      <c r="W1785" s="2" t="s">
        <v>149</v>
      </c>
      <c r="X1785" s="3">
        <v>1</v>
      </c>
      <c r="Y1785" s="3" t="str">
        <f>_xlfn.CONCAT(Exposure_Information[[#This Row],[Building Construction Code]]," - ",Exposure_Information[[#This Row],[Type of building construction]])</f>
        <v>RMS - 1</v>
      </c>
      <c r="Z1785" s="3">
        <v>0</v>
      </c>
      <c r="AA1785" s="2">
        <v>1955</v>
      </c>
      <c r="AB1785" s="2" t="s">
        <v>11</v>
      </c>
      <c r="AC1785" s="2">
        <v>1</v>
      </c>
      <c r="AD1785" s="2" t="str">
        <f>_xlfn.CONCAT(Exposure_Information[[#This Row],[Occupany Code]]," - ",Exposure_Information[[#This Row],[Type of building occupancy]])</f>
        <v>ATC - 1</v>
      </c>
      <c r="AE1785" s="5">
        <v>228500</v>
      </c>
      <c r="AF1785" s="5">
        <v>159950</v>
      </c>
      <c r="AG1785" s="5">
        <v>45700</v>
      </c>
      <c r="AH1785" s="5">
        <f>SUM(Exposure_Information[[#This Row],[Building Coverage Value]:[Business interruption value]])</f>
        <v>434150</v>
      </c>
      <c r="AI1785" s="5">
        <f>SUM(Exposure_Information[[#This Row],[Building Coverage Value]:[Contents Coverage Value]])</f>
        <v>388450</v>
      </c>
      <c r="AJ1785" s="26"/>
    </row>
    <row r="1786" spans="1:36" ht="26" x14ac:dyDescent="0.3">
      <c r="A1786" s="2" t="s">
        <v>148</v>
      </c>
      <c r="B1786" s="2" t="s">
        <v>156</v>
      </c>
      <c r="C1786" s="2" t="s">
        <v>325</v>
      </c>
      <c r="D1786" s="2">
        <v>6738</v>
      </c>
      <c r="E1786" s="2" t="s">
        <v>326</v>
      </c>
      <c r="F1786" s="2" t="s">
        <v>1506</v>
      </c>
      <c r="G1786" s="3">
        <v>521</v>
      </c>
      <c r="H1786" s="3">
        <v>500</v>
      </c>
      <c r="I1786" s="71">
        <f>Exposure_Information[[#This Row],[Total  Insured Value]]+Exposure_Information[[#This Row],[Policy Deductible]]</f>
        <v>83500</v>
      </c>
      <c r="J1786" s="2">
        <v>9008</v>
      </c>
      <c r="K1786" s="3">
        <v>1</v>
      </c>
      <c r="L1786" s="2" t="s">
        <v>9</v>
      </c>
      <c r="M1786" s="2" t="s">
        <v>1507</v>
      </c>
      <c r="N1786" s="2" t="s">
        <v>1508</v>
      </c>
      <c r="O1786" s="2" t="s">
        <v>259</v>
      </c>
      <c r="P1786" s="2" t="s">
        <v>221</v>
      </c>
      <c r="Q1786" s="3">
        <v>23</v>
      </c>
      <c r="R1786" s="2" t="s">
        <v>127</v>
      </c>
      <c r="S1786" s="3">
        <v>25</v>
      </c>
      <c r="T1786" s="2" t="s">
        <v>10</v>
      </c>
      <c r="U1786" s="3">
        <v>41.956474</v>
      </c>
      <c r="V1786" s="2" t="s">
        <v>10835</v>
      </c>
      <c r="W1786" s="2" t="s">
        <v>149</v>
      </c>
      <c r="X1786" s="3">
        <v>1</v>
      </c>
      <c r="Y1786" s="3" t="str">
        <f>_xlfn.CONCAT(Exposure_Information[[#This Row],[Building Construction Code]]," - ",Exposure_Information[[#This Row],[Type of building construction]])</f>
        <v>RMS - 1</v>
      </c>
      <c r="Z1786" s="3">
        <v>0</v>
      </c>
      <c r="AA1786" s="2">
        <v>1978</v>
      </c>
      <c r="AB1786" s="2" t="s">
        <v>11</v>
      </c>
      <c r="AC1786" s="2">
        <v>37</v>
      </c>
      <c r="AD1786" s="2" t="str">
        <f>_xlfn.CONCAT(Exposure_Information[[#This Row],[Occupany Code]]," - ",Exposure_Information[[#This Row],[Type of building occupancy]])</f>
        <v>ATC - 37</v>
      </c>
      <c r="AE1786" s="5">
        <v>0</v>
      </c>
      <c r="AF1786" s="5">
        <v>83000</v>
      </c>
      <c r="AG1786" s="5">
        <v>0</v>
      </c>
      <c r="AH1786" s="5">
        <f>SUM(Exposure_Information[[#This Row],[Building Coverage Value]:[Business interruption value]])</f>
        <v>83000</v>
      </c>
      <c r="AI1786" s="5">
        <f>SUM(Exposure_Information[[#This Row],[Building Coverage Value]:[Contents Coverage Value]])</f>
        <v>83000</v>
      </c>
      <c r="AJ1786" s="26"/>
    </row>
    <row r="1787" spans="1:36" ht="39" x14ac:dyDescent="0.3">
      <c r="A1787" s="2" t="s">
        <v>148</v>
      </c>
      <c r="B1787" s="2" t="s">
        <v>156</v>
      </c>
      <c r="C1787" s="2" t="s">
        <v>325</v>
      </c>
      <c r="D1787" s="2">
        <v>104971</v>
      </c>
      <c r="E1787" s="2" t="s">
        <v>4697</v>
      </c>
      <c r="F1787" s="2" t="s">
        <v>4882</v>
      </c>
      <c r="G1787" s="3">
        <v>700</v>
      </c>
      <c r="H1787" s="3">
        <v>1000</v>
      </c>
      <c r="I1787" s="71">
        <f>Exposure_Information[[#This Row],[Total  Insured Value]]+Exposure_Information[[#This Row],[Policy Deductible]]</f>
        <v>434200</v>
      </c>
      <c r="J1787" s="2">
        <v>108101</v>
      </c>
      <c r="K1787" s="3">
        <v>1</v>
      </c>
      <c r="L1787" s="2" t="s">
        <v>9</v>
      </c>
      <c r="M1787" s="2" t="s">
        <v>4883</v>
      </c>
      <c r="N1787" s="3" t="s">
        <v>4884</v>
      </c>
      <c r="O1787" s="2" t="s">
        <v>186</v>
      </c>
      <c r="P1787" s="2" t="s">
        <v>187</v>
      </c>
      <c r="Q1787" s="3">
        <v>3</v>
      </c>
      <c r="R1787" s="2" t="s">
        <v>127</v>
      </c>
      <c r="S1787" s="3">
        <v>25</v>
      </c>
      <c r="T1787" s="2" t="s">
        <v>10</v>
      </c>
      <c r="U1787" s="3">
        <v>42.442554000000001</v>
      </c>
      <c r="V1787" s="2" t="s">
        <v>10835</v>
      </c>
      <c r="W1787" s="2" t="s">
        <v>149</v>
      </c>
      <c r="X1787" s="3">
        <v>1</v>
      </c>
      <c r="Y1787" s="3" t="str">
        <f>_xlfn.CONCAT(Exposure_Information[[#This Row],[Building Construction Code]]," - ",Exposure_Information[[#This Row],[Type of building construction]])</f>
        <v>RMS - 1</v>
      </c>
      <c r="Z1787" s="3">
        <v>0</v>
      </c>
      <c r="AA1787" s="2">
        <v>1925</v>
      </c>
      <c r="AB1787" s="2" t="s">
        <v>11</v>
      </c>
      <c r="AC1787" s="2">
        <v>1</v>
      </c>
      <c r="AD1787" s="2" t="str">
        <f>_xlfn.CONCAT(Exposure_Information[[#This Row],[Occupany Code]]," - ",Exposure_Information[[#This Row],[Type of building occupancy]])</f>
        <v>ATC - 1</v>
      </c>
      <c r="AE1787" s="5">
        <v>228000</v>
      </c>
      <c r="AF1787" s="5">
        <v>159600</v>
      </c>
      <c r="AG1787" s="5">
        <v>45600</v>
      </c>
      <c r="AH1787" s="5">
        <f>SUM(Exposure_Information[[#This Row],[Building Coverage Value]:[Business interruption value]])</f>
        <v>433200</v>
      </c>
      <c r="AI1787" s="5">
        <f>SUM(Exposure_Information[[#This Row],[Building Coverage Value]:[Contents Coverage Value]])</f>
        <v>387600</v>
      </c>
      <c r="AJ1787" s="26"/>
    </row>
    <row r="1788" spans="1:36" ht="39" x14ac:dyDescent="0.3">
      <c r="A1788" s="2" t="s">
        <v>148</v>
      </c>
      <c r="B1788" s="2" t="s">
        <v>156</v>
      </c>
      <c r="C1788" s="2" t="s">
        <v>325</v>
      </c>
      <c r="D1788" s="2">
        <v>103487</v>
      </c>
      <c r="E1788" s="2" t="s">
        <v>4697</v>
      </c>
      <c r="F1788" s="2" t="s">
        <v>6899</v>
      </c>
      <c r="G1788" s="3">
        <v>604</v>
      </c>
      <c r="H1788" s="3">
        <v>500</v>
      </c>
      <c r="I1788" s="71">
        <f>Exposure_Information[[#This Row],[Total  Insured Value]]+Exposure_Information[[#This Row],[Policy Deductible]]</f>
        <v>433700</v>
      </c>
      <c r="J1788" s="2">
        <v>106617</v>
      </c>
      <c r="K1788" s="3">
        <v>1</v>
      </c>
      <c r="L1788" s="2" t="s">
        <v>9</v>
      </c>
      <c r="M1788" s="2" t="s">
        <v>6900</v>
      </c>
      <c r="N1788" s="3" t="s">
        <v>6901</v>
      </c>
      <c r="O1788" s="2" t="s">
        <v>6902</v>
      </c>
      <c r="P1788" s="2" t="s">
        <v>4562</v>
      </c>
      <c r="Q1788" s="3">
        <v>13</v>
      </c>
      <c r="R1788" s="2" t="s">
        <v>70</v>
      </c>
      <c r="S1788" s="3">
        <v>9</v>
      </c>
      <c r="T1788" s="2" t="s">
        <v>10</v>
      </c>
      <c r="U1788" s="3">
        <v>41.731377000000002</v>
      </c>
      <c r="V1788" s="2" t="s">
        <v>10835</v>
      </c>
      <c r="W1788" s="2" t="s">
        <v>149</v>
      </c>
      <c r="X1788" s="3">
        <v>1</v>
      </c>
      <c r="Y1788" s="3" t="str">
        <f>_xlfn.CONCAT(Exposure_Information[[#This Row],[Building Construction Code]]," - ",Exposure_Information[[#This Row],[Type of building construction]])</f>
        <v>RMS - 1</v>
      </c>
      <c r="Z1788" s="3">
        <v>0</v>
      </c>
      <c r="AA1788" s="2">
        <v>1956</v>
      </c>
      <c r="AB1788" s="2" t="s">
        <v>11</v>
      </c>
      <c r="AC1788" s="2">
        <v>1</v>
      </c>
      <c r="AD1788" s="2" t="str">
        <f>_xlfn.CONCAT(Exposure_Information[[#This Row],[Occupany Code]]," - ",Exposure_Information[[#This Row],[Type of building occupancy]])</f>
        <v>ATC - 1</v>
      </c>
      <c r="AE1788" s="5">
        <v>228000</v>
      </c>
      <c r="AF1788" s="5">
        <v>159600</v>
      </c>
      <c r="AG1788" s="5">
        <v>45600</v>
      </c>
      <c r="AH1788" s="5">
        <f>SUM(Exposure_Information[[#This Row],[Building Coverage Value]:[Business interruption value]])</f>
        <v>433200</v>
      </c>
      <c r="AI1788" s="5">
        <f>SUM(Exposure_Information[[#This Row],[Building Coverage Value]:[Contents Coverage Value]])</f>
        <v>387600</v>
      </c>
      <c r="AJ1788" s="26"/>
    </row>
    <row r="1789" spans="1:36" ht="26" x14ac:dyDescent="0.3">
      <c r="A1789" s="2" t="s">
        <v>148</v>
      </c>
      <c r="B1789" s="2" t="s">
        <v>156</v>
      </c>
      <c r="C1789" s="2" t="s">
        <v>325</v>
      </c>
      <c r="D1789" s="2">
        <v>109924</v>
      </c>
      <c r="E1789" s="2" t="s">
        <v>4697</v>
      </c>
      <c r="F1789" s="2" t="s">
        <v>8995</v>
      </c>
      <c r="G1789" s="3">
        <v>766</v>
      </c>
      <c r="H1789" s="3">
        <v>500</v>
      </c>
      <c r="I1789" s="71">
        <f>Exposure_Information[[#This Row],[Total  Insured Value]]+Exposure_Information[[#This Row],[Policy Deductible]]</f>
        <v>433700</v>
      </c>
      <c r="J1789" s="2">
        <v>113054</v>
      </c>
      <c r="K1789" s="3">
        <v>1</v>
      </c>
      <c r="L1789" s="2" t="s">
        <v>9</v>
      </c>
      <c r="M1789" s="2" t="s">
        <v>8996</v>
      </c>
      <c r="N1789" s="3" t="s">
        <v>8997</v>
      </c>
      <c r="O1789" s="2" t="s">
        <v>449</v>
      </c>
      <c r="P1789" s="2" t="s">
        <v>74</v>
      </c>
      <c r="Q1789" s="3">
        <v>9</v>
      </c>
      <c r="R1789" s="2" t="s">
        <v>127</v>
      </c>
      <c r="S1789" s="3">
        <v>25</v>
      </c>
      <c r="T1789" s="2" t="s">
        <v>10</v>
      </c>
      <c r="U1789" s="3">
        <v>42.505603999999998</v>
      </c>
      <c r="V1789" s="2" t="s">
        <v>10835</v>
      </c>
      <c r="W1789" s="2" t="s">
        <v>149</v>
      </c>
      <c r="X1789" s="3">
        <v>1</v>
      </c>
      <c r="Y1789" s="3" t="str">
        <f>_xlfn.CONCAT(Exposure_Information[[#This Row],[Building Construction Code]]," - ",Exposure_Information[[#This Row],[Type of building construction]])</f>
        <v>RMS - 1</v>
      </c>
      <c r="Z1789" s="3">
        <v>0</v>
      </c>
      <c r="AA1789" s="2">
        <v>1930</v>
      </c>
      <c r="AB1789" s="2" t="s">
        <v>11</v>
      </c>
      <c r="AC1789" s="2">
        <v>1</v>
      </c>
      <c r="AD1789" s="2" t="str">
        <f>_xlfn.CONCAT(Exposure_Information[[#This Row],[Occupany Code]]," - ",Exposure_Information[[#This Row],[Type of building occupancy]])</f>
        <v>ATC - 1</v>
      </c>
      <c r="AE1789" s="5">
        <v>228000</v>
      </c>
      <c r="AF1789" s="5">
        <v>159600</v>
      </c>
      <c r="AG1789" s="5">
        <v>45600</v>
      </c>
      <c r="AH1789" s="5">
        <f>SUM(Exposure_Information[[#This Row],[Building Coverage Value]:[Business interruption value]])</f>
        <v>433200</v>
      </c>
      <c r="AI1789" s="5">
        <f>SUM(Exposure_Information[[#This Row],[Building Coverage Value]:[Contents Coverage Value]])</f>
        <v>387600</v>
      </c>
      <c r="AJ1789" s="26"/>
    </row>
    <row r="1790" spans="1:36" ht="26" x14ac:dyDescent="0.3">
      <c r="A1790" s="2" t="s">
        <v>148</v>
      </c>
      <c r="B1790" s="2" t="s">
        <v>156</v>
      </c>
      <c r="C1790" s="2" t="s">
        <v>325</v>
      </c>
      <c r="D1790" s="2">
        <v>123158</v>
      </c>
      <c r="E1790" s="2" t="s">
        <v>4697</v>
      </c>
      <c r="F1790" s="2" t="s">
        <v>10501</v>
      </c>
      <c r="G1790" s="3">
        <v>589</v>
      </c>
      <c r="H1790" s="3">
        <v>2500</v>
      </c>
      <c r="I1790" s="71">
        <f>Exposure_Information[[#This Row],[Total  Insured Value]]+Exposure_Information[[#This Row],[Policy Deductible]]</f>
        <v>435700</v>
      </c>
      <c r="J1790" s="2">
        <v>126288</v>
      </c>
      <c r="K1790" s="3">
        <v>1</v>
      </c>
      <c r="L1790" s="2" t="s">
        <v>9</v>
      </c>
      <c r="M1790" s="2" t="s">
        <v>10502</v>
      </c>
      <c r="N1790" s="3" t="s">
        <v>10503</v>
      </c>
      <c r="O1790" s="2" t="s">
        <v>436</v>
      </c>
      <c r="P1790" s="2" t="s">
        <v>74</v>
      </c>
      <c r="Q1790" s="3">
        <v>9</v>
      </c>
      <c r="R1790" s="2" t="s">
        <v>127</v>
      </c>
      <c r="S1790" s="3">
        <v>25</v>
      </c>
      <c r="T1790" s="2" t="s">
        <v>10</v>
      </c>
      <c r="U1790" s="3">
        <v>42.804034999999999</v>
      </c>
      <c r="V1790" s="2" t="s">
        <v>10835</v>
      </c>
      <c r="W1790" s="2" t="s">
        <v>149</v>
      </c>
      <c r="X1790" s="3">
        <v>1</v>
      </c>
      <c r="Y1790" s="3" t="str">
        <f>_xlfn.CONCAT(Exposure_Information[[#This Row],[Building Construction Code]]," - ",Exposure_Information[[#This Row],[Type of building construction]])</f>
        <v>RMS - 1</v>
      </c>
      <c r="Z1790" s="3">
        <v>0</v>
      </c>
      <c r="AA1790" s="2">
        <v>1925</v>
      </c>
      <c r="AB1790" s="2" t="s">
        <v>11</v>
      </c>
      <c r="AC1790" s="2">
        <v>1</v>
      </c>
      <c r="AD1790" s="2" t="str">
        <f>_xlfn.CONCAT(Exposure_Information[[#This Row],[Occupany Code]]," - ",Exposure_Information[[#This Row],[Type of building occupancy]])</f>
        <v>ATC - 1</v>
      </c>
      <c r="AE1790" s="5">
        <v>228000</v>
      </c>
      <c r="AF1790" s="5">
        <v>159600</v>
      </c>
      <c r="AG1790" s="5">
        <v>45600</v>
      </c>
      <c r="AH1790" s="5">
        <f>SUM(Exposure_Information[[#This Row],[Building Coverage Value]:[Business interruption value]])</f>
        <v>433200</v>
      </c>
      <c r="AI1790" s="5">
        <f>SUM(Exposure_Information[[#This Row],[Building Coverage Value]:[Contents Coverage Value]])</f>
        <v>387600</v>
      </c>
      <c r="AJ1790" s="26"/>
    </row>
    <row r="1791" spans="1:36" ht="26" x14ac:dyDescent="0.3">
      <c r="A1791" s="2" t="s">
        <v>148</v>
      </c>
      <c r="B1791" s="2" t="s">
        <v>156</v>
      </c>
      <c r="C1791" s="2" t="s">
        <v>325</v>
      </c>
      <c r="D1791" s="2">
        <v>121118</v>
      </c>
      <c r="E1791" s="2" t="s">
        <v>4697</v>
      </c>
      <c r="F1791" s="2" t="s">
        <v>10522</v>
      </c>
      <c r="G1791" s="3">
        <v>811</v>
      </c>
      <c r="H1791" s="3">
        <v>250</v>
      </c>
      <c r="I1791" s="71">
        <f>Exposure_Information[[#This Row],[Total  Insured Value]]+Exposure_Information[[#This Row],[Policy Deductible]]</f>
        <v>433450</v>
      </c>
      <c r="J1791" s="2">
        <v>124248</v>
      </c>
      <c r="K1791" s="3">
        <v>1</v>
      </c>
      <c r="L1791" s="2" t="s">
        <v>9</v>
      </c>
      <c r="M1791" s="2" t="s">
        <v>10523</v>
      </c>
      <c r="N1791" s="3" t="s">
        <v>10524</v>
      </c>
      <c r="O1791" s="2" t="s">
        <v>2034</v>
      </c>
      <c r="P1791" s="2" t="s">
        <v>139</v>
      </c>
      <c r="Q1791" s="3">
        <v>9</v>
      </c>
      <c r="R1791" s="2" t="s">
        <v>70</v>
      </c>
      <c r="S1791" s="3">
        <v>9</v>
      </c>
      <c r="T1791" s="2" t="s">
        <v>10</v>
      </c>
      <c r="U1791" s="3">
        <v>41.281723999999997</v>
      </c>
      <c r="V1791" s="2" t="s">
        <v>10835</v>
      </c>
      <c r="W1791" s="2" t="s">
        <v>149</v>
      </c>
      <c r="X1791" s="3">
        <v>1</v>
      </c>
      <c r="Y1791" s="3" t="str">
        <f>_xlfn.CONCAT(Exposure_Information[[#This Row],[Building Construction Code]]," - ",Exposure_Information[[#This Row],[Type of building construction]])</f>
        <v>RMS - 1</v>
      </c>
      <c r="Z1791" s="3">
        <v>0</v>
      </c>
      <c r="AA1791" s="2">
        <v>1910</v>
      </c>
      <c r="AB1791" s="2" t="s">
        <v>11</v>
      </c>
      <c r="AC1791" s="2">
        <v>1</v>
      </c>
      <c r="AD1791" s="2" t="str">
        <f>_xlfn.CONCAT(Exposure_Information[[#This Row],[Occupany Code]]," - ",Exposure_Information[[#This Row],[Type of building occupancy]])</f>
        <v>ATC - 1</v>
      </c>
      <c r="AE1791" s="5">
        <v>228000</v>
      </c>
      <c r="AF1791" s="5">
        <v>159600</v>
      </c>
      <c r="AG1791" s="5">
        <v>45600</v>
      </c>
      <c r="AH1791" s="5">
        <f>SUM(Exposure_Information[[#This Row],[Building Coverage Value]:[Business interruption value]])</f>
        <v>433200</v>
      </c>
      <c r="AI1791" s="5">
        <f>SUM(Exposure_Information[[#This Row],[Building Coverage Value]:[Contents Coverage Value]])</f>
        <v>387600</v>
      </c>
      <c r="AJ1791" s="26"/>
    </row>
    <row r="1792" spans="1:36" ht="26" x14ac:dyDescent="0.3">
      <c r="A1792" s="2" t="s">
        <v>148</v>
      </c>
      <c r="B1792" s="2" t="s">
        <v>156</v>
      </c>
      <c r="C1792" s="2" t="s">
        <v>325</v>
      </c>
      <c r="D1792" s="2">
        <v>16408</v>
      </c>
      <c r="E1792" s="2" t="s">
        <v>367</v>
      </c>
      <c r="F1792" s="2" t="s">
        <v>3869</v>
      </c>
      <c r="G1792" s="3">
        <v>1732</v>
      </c>
      <c r="H1792" s="3">
        <v>1000</v>
      </c>
      <c r="I1792" s="71">
        <f>Exposure_Information[[#This Row],[Total  Insured Value]]+Exposure_Information[[#This Row],[Policy Deductible]]</f>
        <v>434000</v>
      </c>
      <c r="J1792" s="2">
        <v>19472</v>
      </c>
      <c r="K1792" s="3">
        <v>1</v>
      </c>
      <c r="L1792" s="2" t="s">
        <v>9</v>
      </c>
      <c r="M1792" s="2" t="s">
        <v>3870</v>
      </c>
      <c r="N1792" s="3" t="s">
        <v>3871</v>
      </c>
      <c r="O1792" s="2" t="s">
        <v>428</v>
      </c>
      <c r="P1792" s="2" t="s">
        <v>257</v>
      </c>
      <c r="Q1792" s="3">
        <v>7</v>
      </c>
      <c r="R1792" s="2" t="s">
        <v>248</v>
      </c>
      <c r="S1792" s="3">
        <v>44</v>
      </c>
      <c r="T1792" s="2" t="s">
        <v>10</v>
      </c>
      <c r="U1792" s="3">
        <v>42.014915000000002</v>
      </c>
      <c r="V1792" s="2" t="s">
        <v>10835</v>
      </c>
      <c r="W1792" s="2" t="s">
        <v>149</v>
      </c>
      <c r="X1792" s="3">
        <v>1</v>
      </c>
      <c r="Y1792" s="3" t="str">
        <f>_xlfn.CONCAT(Exposure_Information[[#This Row],[Building Construction Code]]," - ",Exposure_Information[[#This Row],[Type of building construction]])</f>
        <v>RMS - 1</v>
      </c>
      <c r="Z1792" s="3">
        <v>0</v>
      </c>
      <c r="AA1792" s="2">
        <v>1900</v>
      </c>
      <c r="AB1792" s="2" t="s">
        <v>11</v>
      </c>
      <c r="AC1792" s="2">
        <v>1</v>
      </c>
      <c r="AD1792" s="2" t="str">
        <f>_xlfn.CONCAT(Exposure_Information[[#This Row],[Occupany Code]]," - ",Exposure_Information[[#This Row],[Type of building occupancy]])</f>
        <v>ATC - 1</v>
      </c>
      <c r="AE1792" s="5">
        <v>428000</v>
      </c>
      <c r="AF1792" s="5">
        <v>5000</v>
      </c>
      <c r="AG1792" s="5">
        <v>0</v>
      </c>
      <c r="AH1792" s="5">
        <f>SUM(Exposure_Information[[#This Row],[Building Coverage Value]:[Business interruption value]])</f>
        <v>433000</v>
      </c>
      <c r="AI1792" s="5">
        <f>SUM(Exposure_Information[[#This Row],[Building Coverage Value]:[Contents Coverage Value]])</f>
        <v>433000</v>
      </c>
      <c r="AJ1792" s="26"/>
    </row>
    <row r="1793" spans="1:36" ht="39" x14ac:dyDescent="0.3">
      <c r="A1793" s="2" t="s">
        <v>148</v>
      </c>
      <c r="B1793" s="2" t="s">
        <v>156</v>
      </c>
      <c r="C1793" s="2" t="s">
        <v>325</v>
      </c>
      <c r="D1793" s="2">
        <v>6734</v>
      </c>
      <c r="E1793" s="2" t="s">
        <v>326</v>
      </c>
      <c r="F1793" s="2" t="s">
        <v>1031</v>
      </c>
      <c r="G1793" s="3">
        <v>2847</v>
      </c>
      <c r="H1793" s="3">
        <v>2500</v>
      </c>
      <c r="I1793" s="71">
        <f>Exposure_Information[[#This Row],[Total  Insured Value]]+Exposure_Information[[#This Row],[Policy Deductible]]</f>
        <v>551500</v>
      </c>
      <c r="J1793" s="2">
        <v>9003</v>
      </c>
      <c r="K1793" s="3">
        <v>1</v>
      </c>
      <c r="L1793" s="2" t="s">
        <v>9</v>
      </c>
      <c r="M1793" s="2" t="s">
        <v>1032</v>
      </c>
      <c r="N1793" s="3" t="s">
        <v>1033</v>
      </c>
      <c r="O1793" s="2" t="s">
        <v>474</v>
      </c>
      <c r="P1793" s="2" t="s">
        <v>171</v>
      </c>
      <c r="Q1793" s="3">
        <v>27</v>
      </c>
      <c r="R1793" s="2" t="s">
        <v>127</v>
      </c>
      <c r="S1793" s="3">
        <v>25</v>
      </c>
      <c r="T1793" s="2" t="s">
        <v>10</v>
      </c>
      <c r="U1793" s="3">
        <v>42.255935000000001</v>
      </c>
      <c r="V1793" s="2" t="s">
        <v>10835</v>
      </c>
      <c r="W1793" s="2" t="s">
        <v>149</v>
      </c>
      <c r="X1793" s="3">
        <v>1</v>
      </c>
      <c r="Y1793" s="3" t="str">
        <f>_xlfn.CONCAT(Exposure_Information[[#This Row],[Building Construction Code]]," - ",Exposure_Information[[#This Row],[Type of building construction]])</f>
        <v>RMS - 1</v>
      </c>
      <c r="Z1793" s="3">
        <v>0</v>
      </c>
      <c r="AA1793" s="2">
        <v>1920</v>
      </c>
      <c r="AB1793" s="2" t="s">
        <v>11</v>
      </c>
      <c r="AC1793" s="2">
        <v>37</v>
      </c>
      <c r="AD1793" s="2" t="str">
        <f>_xlfn.CONCAT(Exposure_Information[[#This Row],[Occupany Code]]," - ",Exposure_Information[[#This Row],[Type of building occupancy]])</f>
        <v>ATC - 37</v>
      </c>
      <c r="AE1793" s="5">
        <v>549000</v>
      </c>
      <c r="AF1793" s="5">
        <v>0</v>
      </c>
      <c r="AG1793" s="5">
        <v>0</v>
      </c>
      <c r="AH1793" s="5">
        <f>SUM(Exposure_Information[[#This Row],[Building Coverage Value]:[Business interruption value]])</f>
        <v>549000</v>
      </c>
      <c r="AI1793" s="5">
        <f>SUM(Exposure_Information[[#This Row],[Building Coverage Value]:[Contents Coverage Value]])</f>
        <v>549000</v>
      </c>
      <c r="AJ1793" s="26"/>
    </row>
    <row r="1794" spans="1:36" ht="26" x14ac:dyDescent="0.3">
      <c r="A1794" s="2" t="s">
        <v>148</v>
      </c>
      <c r="B1794" s="2" t="s">
        <v>156</v>
      </c>
      <c r="C1794" s="2" t="s">
        <v>325</v>
      </c>
      <c r="D1794" s="2">
        <v>104381</v>
      </c>
      <c r="E1794" s="2" t="s">
        <v>4697</v>
      </c>
      <c r="F1794" s="2" t="s">
        <v>6782</v>
      </c>
      <c r="G1794" s="3">
        <v>865</v>
      </c>
      <c r="H1794" s="3">
        <v>500</v>
      </c>
      <c r="I1794" s="71">
        <f>Exposure_Information[[#This Row],[Total  Insured Value]]+Exposure_Information[[#This Row],[Policy Deductible]]</f>
        <v>432750</v>
      </c>
      <c r="J1794" s="2">
        <v>107511</v>
      </c>
      <c r="K1794" s="3">
        <v>1</v>
      </c>
      <c r="L1794" s="2" t="s">
        <v>9</v>
      </c>
      <c r="M1794" s="2" t="s">
        <v>6783</v>
      </c>
      <c r="N1794" s="3" t="s">
        <v>6784</v>
      </c>
      <c r="O1794" s="2" t="s">
        <v>2053</v>
      </c>
      <c r="P1794" s="2" t="s">
        <v>171</v>
      </c>
      <c r="Q1794" s="3">
        <v>27</v>
      </c>
      <c r="R1794" s="2" t="s">
        <v>127</v>
      </c>
      <c r="S1794" s="3">
        <v>25</v>
      </c>
      <c r="T1794" s="2" t="s">
        <v>10</v>
      </c>
      <c r="U1794" s="3">
        <v>42.134951000000001</v>
      </c>
      <c r="V1794" s="2" t="s">
        <v>10835</v>
      </c>
      <c r="W1794" s="2" t="s">
        <v>149</v>
      </c>
      <c r="X1794" s="3">
        <v>1</v>
      </c>
      <c r="Y1794" s="3" t="str">
        <f>_xlfn.CONCAT(Exposure_Information[[#This Row],[Building Construction Code]]," - ",Exposure_Information[[#This Row],[Type of building construction]])</f>
        <v>RMS - 1</v>
      </c>
      <c r="Z1794" s="3">
        <v>0</v>
      </c>
      <c r="AA1794" s="2">
        <v>1999</v>
      </c>
      <c r="AB1794" s="2" t="s">
        <v>11</v>
      </c>
      <c r="AC1794" s="2">
        <v>1</v>
      </c>
      <c r="AD1794" s="2" t="str">
        <f>_xlfn.CONCAT(Exposure_Information[[#This Row],[Occupany Code]]," - ",Exposure_Information[[#This Row],[Type of building occupancy]])</f>
        <v>ATC - 1</v>
      </c>
      <c r="AE1794" s="5">
        <v>227500</v>
      </c>
      <c r="AF1794" s="5">
        <v>159250</v>
      </c>
      <c r="AG1794" s="5">
        <v>45500</v>
      </c>
      <c r="AH1794" s="5">
        <f>SUM(Exposure_Information[[#This Row],[Building Coverage Value]:[Business interruption value]])</f>
        <v>432250</v>
      </c>
      <c r="AI1794" s="5">
        <f>SUM(Exposure_Information[[#This Row],[Building Coverage Value]:[Contents Coverage Value]])</f>
        <v>386750</v>
      </c>
      <c r="AJ1794" s="26"/>
    </row>
    <row r="1795" spans="1:36" ht="26" x14ac:dyDescent="0.3">
      <c r="A1795" s="2" t="s">
        <v>148</v>
      </c>
      <c r="B1795" s="2" t="s">
        <v>156</v>
      </c>
      <c r="C1795" s="2" t="s">
        <v>325</v>
      </c>
      <c r="D1795" s="2">
        <v>111748</v>
      </c>
      <c r="E1795" s="2" t="s">
        <v>4697</v>
      </c>
      <c r="F1795" s="2" t="s">
        <v>8705</v>
      </c>
      <c r="G1795" s="3">
        <v>755</v>
      </c>
      <c r="H1795" s="3">
        <v>500</v>
      </c>
      <c r="I1795" s="71">
        <f>Exposure_Information[[#This Row],[Total  Insured Value]]+Exposure_Information[[#This Row],[Policy Deductible]]</f>
        <v>432750</v>
      </c>
      <c r="J1795" s="2">
        <v>114878</v>
      </c>
      <c r="K1795" s="3">
        <v>1</v>
      </c>
      <c r="L1795" s="2" t="s">
        <v>9</v>
      </c>
      <c r="M1795" s="2" t="s">
        <v>8706</v>
      </c>
      <c r="N1795" s="3" t="s">
        <v>8707</v>
      </c>
      <c r="O1795" s="2" t="s">
        <v>151</v>
      </c>
      <c r="P1795" s="2" t="s">
        <v>74</v>
      </c>
      <c r="Q1795" s="3">
        <v>9</v>
      </c>
      <c r="R1795" s="2" t="s">
        <v>127</v>
      </c>
      <c r="S1795" s="3">
        <v>25</v>
      </c>
      <c r="T1795" s="2" t="s">
        <v>10</v>
      </c>
      <c r="U1795" s="3">
        <v>42.553821999999997</v>
      </c>
      <c r="V1795" s="2" t="s">
        <v>10835</v>
      </c>
      <c r="W1795" s="2" t="s">
        <v>149</v>
      </c>
      <c r="X1795" s="3">
        <v>1</v>
      </c>
      <c r="Y1795" s="3" t="str">
        <f>_xlfn.CONCAT(Exposure_Information[[#This Row],[Building Construction Code]]," - ",Exposure_Information[[#This Row],[Type of building construction]])</f>
        <v>RMS - 1</v>
      </c>
      <c r="Z1795" s="3">
        <v>0</v>
      </c>
      <c r="AA1795" s="2">
        <v>1958</v>
      </c>
      <c r="AB1795" s="2" t="s">
        <v>11</v>
      </c>
      <c r="AC1795" s="2">
        <v>1</v>
      </c>
      <c r="AD1795" s="2" t="str">
        <f>_xlfn.CONCAT(Exposure_Information[[#This Row],[Occupany Code]]," - ",Exposure_Information[[#This Row],[Type of building occupancy]])</f>
        <v>ATC - 1</v>
      </c>
      <c r="AE1795" s="5">
        <v>227500</v>
      </c>
      <c r="AF1795" s="5">
        <v>159250</v>
      </c>
      <c r="AG1795" s="5">
        <v>45500</v>
      </c>
      <c r="AH1795" s="5">
        <f>SUM(Exposure_Information[[#This Row],[Building Coverage Value]:[Business interruption value]])</f>
        <v>432250</v>
      </c>
      <c r="AI1795" s="5">
        <f>SUM(Exposure_Information[[#This Row],[Building Coverage Value]:[Contents Coverage Value]])</f>
        <v>386750</v>
      </c>
      <c r="AJ1795" s="26"/>
    </row>
    <row r="1796" spans="1:36" ht="26" x14ac:dyDescent="0.3">
      <c r="A1796" s="2" t="s">
        <v>148</v>
      </c>
      <c r="B1796" s="2" t="s">
        <v>156</v>
      </c>
      <c r="C1796" s="2" t="s">
        <v>325</v>
      </c>
      <c r="D1796" s="2">
        <v>6730</v>
      </c>
      <c r="E1796" s="2" t="s">
        <v>326</v>
      </c>
      <c r="F1796" s="2" t="s">
        <v>485</v>
      </c>
      <c r="G1796" s="3">
        <v>1222</v>
      </c>
      <c r="H1796" s="3">
        <v>500</v>
      </c>
      <c r="I1796" s="71">
        <f>Exposure_Information[[#This Row],[Total  Insured Value]]+Exposure_Information[[#This Row],[Policy Deductible]]</f>
        <v>230500</v>
      </c>
      <c r="J1796" s="2">
        <v>8999</v>
      </c>
      <c r="K1796" s="3">
        <v>1</v>
      </c>
      <c r="L1796" s="2" t="s">
        <v>9</v>
      </c>
      <c r="M1796" s="2" t="s">
        <v>486</v>
      </c>
      <c r="N1796" s="2" t="s">
        <v>487</v>
      </c>
      <c r="O1796" s="2" t="s">
        <v>488</v>
      </c>
      <c r="P1796" s="2" t="s">
        <v>231</v>
      </c>
      <c r="Q1796" s="3">
        <v>13</v>
      </c>
      <c r="R1796" s="2" t="s">
        <v>127</v>
      </c>
      <c r="S1796" s="3">
        <v>25</v>
      </c>
      <c r="T1796" s="2" t="s">
        <v>10</v>
      </c>
      <c r="U1796" s="3">
        <v>42.105232000000001</v>
      </c>
      <c r="V1796" s="2" t="s">
        <v>10835</v>
      </c>
      <c r="W1796" s="2" t="s">
        <v>149</v>
      </c>
      <c r="X1796" s="3">
        <v>2</v>
      </c>
      <c r="Y1796" s="3" t="str">
        <f>_xlfn.CONCAT(Exposure_Information[[#This Row],[Building Construction Code]]," - ",Exposure_Information[[#This Row],[Type of building construction]])</f>
        <v>RMS - 2</v>
      </c>
      <c r="Z1796" s="3">
        <v>0</v>
      </c>
      <c r="AA1796" s="2">
        <v>1973</v>
      </c>
      <c r="AB1796" s="2" t="s">
        <v>11</v>
      </c>
      <c r="AC1796" s="2">
        <v>37</v>
      </c>
      <c r="AD1796" s="2" t="str">
        <f>_xlfn.CONCAT(Exposure_Information[[#This Row],[Occupany Code]]," - ",Exposure_Information[[#This Row],[Type of building occupancy]])</f>
        <v>ATC - 37</v>
      </c>
      <c r="AE1796" s="5">
        <v>0</v>
      </c>
      <c r="AF1796" s="5">
        <v>230000</v>
      </c>
      <c r="AG1796" s="5">
        <v>0</v>
      </c>
      <c r="AH1796" s="5">
        <f>SUM(Exposure_Information[[#This Row],[Building Coverage Value]:[Business interruption value]])</f>
        <v>230000</v>
      </c>
      <c r="AI1796" s="5">
        <f>SUM(Exposure_Information[[#This Row],[Building Coverage Value]:[Contents Coverage Value]])</f>
        <v>230000</v>
      </c>
      <c r="AJ1796" s="26"/>
    </row>
    <row r="1797" spans="1:36" ht="26" x14ac:dyDescent="0.3">
      <c r="A1797" s="2" t="s">
        <v>148</v>
      </c>
      <c r="B1797" s="2" t="s">
        <v>156</v>
      </c>
      <c r="C1797" s="2" t="s">
        <v>325</v>
      </c>
      <c r="D1797" s="2">
        <v>106454</v>
      </c>
      <c r="E1797" s="2" t="s">
        <v>4697</v>
      </c>
      <c r="F1797" s="2" t="s">
        <v>6330</v>
      </c>
      <c r="G1797" s="3">
        <v>1148</v>
      </c>
      <c r="H1797" s="3">
        <v>500</v>
      </c>
      <c r="I1797" s="71">
        <f>Exposure_Information[[#This Row],[Total  Insured Value]]+Exposure_Information[[#This Row],[Policy Deductible]]</f>
        <v>432500</v>
      </c>
      <c r="J1797" s="2">
        <v>109584</v>
      </c>
      <c r="K1797" s="3">
        <v>1</v>
      </c>
      <c r="L1797" s="2">
        <v>1175</v>
      </c>
      <c r="M1797" s="2" t="s">
        <v>6331</v>
      </c>
      <c r="N1797" s="3" t="s">
        <v>3365</v>
      </c>
      <c r="O1797" s="2" t="s">
        <v>300</v>
      </c>
      <c r="P1797" s="2" t="s">
        <v>68</v>
      </c>
      <c r="Q1797" s="3">
        <v>9</v>
      </c>
      <c r="R1797" s="2" t="s">
        <v>34</v>
      </c>
      <c r="S1797" s="3">
        <v>33</v>
      </c>
      <c r="T1797" s="2" t="s">
        <v>10</v>
      </c>
      <c r="U1797" s="3">
        <v>44.056789999999999</v>
      </c>
      <c r="V1797" s="2" t="s">
        <v>10835</v>
      </c>
      <c r="W1797" s="2" t="s">
        <v>149</v>
      </c>
      <c r="X1797" s="3">
        <v>1</v>
      </c>
      <c r="Y1797" s="3" t="str">
        <f>_xlfn.CONCAT(Exposure_Information[[#This Row],[Building Construction Code]]," - ",Exposure_Information[[#This Row],[Type of building construction]])</f>
        <v>RMS - 1</v>
      </c>
      <c r="Z1797" s="3">
        <v>0</v>
      </c>
      <c r="AA1797" s="2">
        <v>1985</v>
      </c>
      <c r="AB1797" s="2" t="s">
        <v>11</v>
      </c>
      <c r="AC1797" s="2">
        <v>2</v>
      </c>
      <c r="AD1797" s="2" t="str">
        <f>_xlfn.CONCAT(Exposure_Information[[#This Row],[Occupany Code]]," - ",Exposure_Information[[#This Row],[Type of building occupancy]])</f>
        <v>ATC - 2</v>
      </c>
      <c r="AE1797" s="5">
        <v>250000</v>
      </c>
      <c r="AF1797" s="5">
        <v>130000</v>
      </c>
      <c r="AG1797" s="5">
        <v>52000</v>
      </c>
      <c r="AH1797" s="5">
        <f>SUM(Exposure_Information[[#This Row],[Building Coverage Value]:[Business interruption value]])</f>
        <v>432000</v>
      </c>
      <c r="AI1797" s="5">
        <f>SUM(Exposure_Information[[#This Row],[Building Coverage Value]:[Contents Coverage Value]])</f>
        <v>380000</v>
      </c>
      <c r="AJ1797" s="26"/>
    </row>
    <row r="1798" spans="1:36" ht="26" x14ac:dyDescent="0.3">
      <c r="A1798" s="2" t="s">
        <v>148</v>
      </c>
      <c r="B1798" s="2" t="s">
        <v>156</v>
      </c>
      <c r="C1798" s="2" t="s">
        <v>325</v>
      </c>
      <c r="D1798" s="2">
        <v>15585</v>
      </c>
      <c r="E1798" s="2" t="s">
        <v>367</v>
      </c>
      <c r="F1798" s="2" t="s">
        <v>6577</v>
      </c>
      <c r="G1798" s="3">
        <v>1551</v>
      </c>
      <c r="H1798" s="3">
        <v>500</v>
      </c>
      <c r="I1798" s="71">
        <f>Exposure_Information[[#This Row],[Total  Insured Value]]+Exposure_Information[[#This Row],[Policy Deductible]]</f>
        <v>432500</v>
      </c>
      <c r="J1798" s="2">
        <v>18639</v>
      </c>
      <c r="K1798" s="3">
        <v>1</v>
      </c>
      <c r="L1798" s="2" t="s">
        <v>9</v>
      </c>
      <c r="M1798" s="2" t="s">
        <v>6578</v>
      </c>
      <c r="N1798" s="3" t="s">
        <v>6579</v>
      </c>
      <c r="O1798" s="2" t="s">
        <v>250</v>
      </c>
      <c r="P1798" s="2" t="s">
        <v>69</v>
      </c>
      <c r="Q1798" s="3">
        <v>3</v>
      </c>
      <c r="R1798" s="2" t="s">
        <v>70</v>
      </c>
      <c r="S1798" s="3">
        <v>9</v>
      </c>
      <c r="T1798" s="2" t="s">
        <v>10</v>
      </c>
      <c r="U1798" s="3">
        <v>41.616191999999998</v>
      </c>
      <c r="V1798" s="2" t="s">
        <v>10835</v>
      </c>
      <c r="W1798" s="2" t="s">
        <v>149</v>
      </c>
      <c r="X1798" s="3">
        <v>1</v>
      </c>
      <c r="Y1798" s="3" t="str">
        <f>_xlfn.CONCAT(Exposure_Information[[#This Row],[Building Construction Code]]," - ",Exposure_Information[[#This Row],[Type of building construction]])</f>
        <v>RMS - 1</v>
      </c>
      <c r="Z1798" s="3">
        <v>0</v>
      </c>
      <c r="AA1798" s="2">
        <v>1920</v>
      </c>
      <c r="AB1798" s="2" t="s">
        <v>11</v>
      </c>
      <c r="AC1798" s="2">
        <v>1</v>
      </c>
      <c r="AD1798" s="2" t="str">
        <f>_xlfn.CONCAT(Exposure_Information[[#This Row],[Occupany Code]]," - ",Exposure_Information[[#This Row],[Type of building occupancy]])</f>
        <v>ATC - 1</v>
      </c>
      <c r="AE1798" s="5">
        <v>432000</v>
      </c>
      <c r="AF1798" s="5">
        <v>0</v>
      </c>
      <c r="AG1798" s="5">
        <v>0</v>
      </c>
      <c r="AH1798" s="5">
        <f>SUM(Exposure_Information[[#This Row],[Building Coverage Value]:[Business interruption value]])</f>
        <v>432000</v>
      </c>
      <c r="AI1798" s="5">
        <f>SUM(Exposure_Information[[#This Row],[Building Coverage Value]:[Contents Coverage Value]])</f>
        <v>432000</v>
      </c>
      <c r="AJ1798" s="26"/>
    </row>
    <row r="1799" spans="1:36" ht="39" x14ac:dyDescent="0.3">
      <c r="A1799" s="2" t="s">
        <v>148</v>
      </c>
      <c r="B1799" s="2" t="s">
        <v>156</v>
      </c>
      <c r="C1799" s="2" t="s">
        <v>325</v>
      </c>
      <c r="D1799" s="2">
        <v>104830</v>
      </c>
      <c r="E1799" s="2" t="s">
        <v>4697</v>
      </c>
      <c r="F1799" s="2" t="s">
        <v>5003</v>
      </c>
      <c r="G1799" s="3">
        <v>988</v>
      </c>
      <c r="H1799" s="3">
        <v>500</v>
      </c>
      <c r="I1799" s="71">
        <f>Exposure_Information[[#This Row],[Total  Insured Value]]+Exposure_Information[[#This Row],[Policy Deductible]]</f>
        <v>431800</v>
      </c>
      <c r="J1799" s="2">
        <v>107960</v>
      </c>
      <c r="K1799" s="3">
        <v>1</v>
      </c>
      <c r="L1799" s="2" t="s">
        <v>9</v>
      </c>
      <c r="M1799" s="2" t="s">
        <v>5004</v>
      </c>
      <c r="N1799" s="3" t="s">
        <v>5005</v>
      </c>
      <c r="O1799" s="2" t="s">
        <v>2053</v>
      </c>
      <c r="P1799" s="2" t="s">
        <v>139</v>
      </c>
      <c r="Q1799" s="3">
        <v>9</v>
      </c>
      <c r="R1799" s="2" t="s">
        <v>70</v>
      </c>
      <c r="S1799" s="3">
        <v>9</v>
      </c>
      <c r="T1799" s="2" t="s">
        <v>10</v>
      </c>
      <c r="U1799" s="3">
        <v>41.211371999999997</v>
      </c>
      <c r="V1799" s="2" t="s">
        <v>10835</v>
      </c>
      <c r="W1799" s="2" t="s">
        <v>149</v>
      </c>
      <c r="X1799" s="3">
        <v>1</v>
      </c>
      <c r="Y1799" s="3" t="str">
        <f>_xlfn.CONCAT(Exposure_Information[[#This Row],[Building Construction Code]]," - ",Exposure_Information[[#This Row],[Type of building construction]])</f>
        <v>RMS - 1</v>
      </c>
      <c r="Z1799" s="3">
        <v>0</v>
      </c>
      <c r="AA1799" s="2">
        <v>1940</v>
      </c>
      <c r="AB1799" s="2" t="s">
        <v>11</v>
      </c>
      <c r="AC1799" s="2">
        <v>1</v>
      </c>
      <c r="AD1799" s="2" t="str">
        <f>_xlfn.CONCAT(Exposure_Information[[#This Row],[Occupany Code]]," - ",Exposure_Information[[#This Row],[Type of building occupancy]])</f>
        <v>ATC - 1</v>
      </c>
      <c r="AE1799" s="5">
        <v>227000</v>
      </c>
      <c r="AF1799" s="5">
        <v>158900</v>
      </c>
      <c r="AG1799" s="5">
        <v>45400</v>
      </c>
      <c r="AH1799" s="5">
        <f>SUM(Exposure_Information[[#This Row],[Building Coverage Value]:[Business interruption value]])</f>
        <v>431300</v>
      </c>
      <c r="AI1799" s="5">
        <f>SUM(Exposure_Information[[#This Row],[Building Coverage Value]:[Contents Coverage Value]])</f>
        <v>385900</v>
      </c>
      <c r="AJ1799" s="26"/>
    </row>
    <row r="1800" spans="1:36" ht="39" x14ac:dyDescent="0.3">
      <c r="A1800" s="2" t="s">
        <v>148</v>
      </c>
      <c r="B1800" s="2" t="s">
        <v>156</v>
      </c>
      <c r="C1800" s="2" t="s">
        <v>325</v>
      </c>
      <c r="D1800" s="2">
        <v>100135</v>
      </c>
      <c r="E1800" s="2" t="s">
        <v>4697</v>
      </c>
      <c r="F1800" s="2" t="s">
        <v>5668</v>
      </c>
      <c r="G1800" s="3">
        <v>637</v>
      </c>
      <c r="H1800" s="3">
        <v>500</v>
      </c>
      <c r="I1800" s="71">
        <f>Exposure_Information[[#This Row],[Total  Insured Value]]+Exposure_Information[[#This Row],[Policy Deductible]]</f>
        <v>431800</v>
      </c>
      <c r="J1800" s="2">
        <v>103265</v>
      </c>
      <c r="K1800" s="3">
        <v>1</v>
      </c>
      <c r="L1800" s="2" t="s">
        <v>9</v>
      </c>
      <c r="M1800" s="2" t="s">
        <v>5669</v>
      </c>
      <c r="N1800" s="3" t="s">
        <v>5670</v>
      </c>
      <c r="O1800" s="2" t="s">
        <v>488</v>
      </c>
      <c r="P1800" s="2" t="s">
        <v>231</v>
      </c>
      <c r="Q1800" s="3">
        <v>13</v>
      </c>
      <c r="R1800" s="2" t="s">
        <v>127</v>
      </c>
      <c r="S1800" s="3">
        <v>25</v>
      </c>
      <c r="T1800" s="2" t="s">
        <v>10</v>
      </c>
      <c r="U1800" s="3">
        <v>42.120097999999999</v>
      </c>
      <c r="V1800" s="2" t="s">
        <v>10835</v>
      </c>
      <c r="W1800" s="2" t="s">
        <v>149</v>
      </c>
      <c r="X1800" s="3">
        <v>1</v>
      </c>
      <c r="Y1800" s="3" t="str">
        <f>_xlfn.CONCAT(Exposure_Information[[#This Row],[Building Construction Code]]," - ",Exposure_Information[[#This Row],[Type of building construction]])</f>
        <v>RMS - 1</v>
      </c>
      <c r="Z1800" s="3">
        <v>0</v>
      </c>
      <c r="AA1800" s="2">
        <v>1950</v>
      </c>
      <c r="AB1800" s="2" t="s">
        <v>11</v>
      </c>
      <c r="AC1800" s="2">
        <v>1</v>
      </c>
      <c r="AD1800" s="2" t="str">
        <f>_xlfn.CONCAT(Exposure_Information[[#This Row],[Occupany Code]]," - ",Exposure_Information[[#This Row],[Type of building occupancy]])</f>
        <v>ATC - 1</v>
      </c>
      <c r="AE1800" s="5">
        <v>227000</v>
      </c>
      <c r="AF1800" s="5">
        <v>158900</v>
      </c>
      <c r="AG1800" s="5">
        <v>45400</v>
      </c>
      <c r="AH1800" s="5">
        <f>SUM(Exposure_Information[[#This Row],[Building Coverage Value]:[Business interruption value]])</f>
        <v>431300</v>
      </c>
      <c r="AI1800" s="5">
        <f>SUM(Exposure_Information[[#This Row],[Building Coverage Value]:[Contents Coverage Value]])</f>
        <v>385900</v>
      </c>
      <c r="AJ1800" s="26"/>
    </row>
    <row r="1801" spans="1:36" ht="39" x14ac:dyDescent="0.3">
      <c r="A1801" s="2" t="s">
        <v>148</v>
      </c>
      <c r="B1801" s="2" t="s">
        <v>156</v>
      </c>
      <c r="C1801" s="2" t="s">
        <v>325</v>
      </c>
      <c r="D1801" s="2">
        <v>120756</v>
      </c>
      <c r="E1801" s="2" t="s">
        <v>4697</v>
      </c>
      <c r="F1801" s="2" t="s">
        <v>9686</v>
      </c>
      <c r="G1801" s="3">
        <v>1112</v>
      </c>
      <c r="H1801" s="3">
        <v>500</v>
      </c>
      <c r="I1801" s="71">
        <f>Exposure_Information[[#This Row],[Total  Insured Value]]+Exposure_Information[[#This Row],[Policy Deductible]]</f>
        <v>431800</v>
      </c>
      <c r="J1801" s="2">
        <v>123886</v>
      </c>
      <c r="K1801" s="3">
        <v>1</v>
      </c>
      <c r="L1801" s="2" t="s">
        <v>9</v>
      </c>
      <c r="M1801" s="2" t="s">
        <v>9687</v>
      </c>
      <c r="N1801" s="3" t="s">
        <v>9688</v>
      </c>
      <c r="O1801" s="2" t="s">
        <v>311</v>
      </c>
      <c r="P1801" s="2" t="s">
        <v>174</v>
      </c>
      <c r="Q1801" s="3">
        <v>5</v>
      </c>
      <c r="R1801" s="2" t="s">
        <v>127</v>
      </c>
      <c r="S1801" s="3">
        <v>25</v>
      </c>
      <c r="T1801" s="2" t="s">
        <v>10</v>
      </c>
      <c r="U1801" s="3">
        <v>41.604807000000001</v>
      </c>
      <c r="V1801" s="2" t="s">
        <v>10835</v>
      </c>
      <c r="W1801" s="2" t="s">
        <v>149</v>
      </c>
      <c r="X1801" s="3">
        <v>1</v>
      </c>
      <c r="Y1801" s="3" t="str">
        <f>_xlfn.CONCAT(Exposure_Information[[#This Row],[Building Construction Code]]," - ",Exposure_Information[[#This Row],[Type of building construction]])</f>
        <v>RMS - 1</v>
      </c>
      <c r="Z1801" s="3">
        <v>0</v>
      </c>
      <c r="AA1801" s="2">
        <v>1999</v>
      </c>
      <c r="AB1801" s="2" t="s">
        <v>11</v>
      </c>
      <c r="AC1801" s="2">
        <v>1</v>
      </c>
      <c r="AD1801" s="2" t="str">
        <f>_xlfn.CONCAT(Exposure_Information[[#This Row],[Occupany Code]]," - ",Exposure_Information[[#This Row],[Type of building occupancy]])</f>
        <v>ATC - 1</v>
      </c>
      <c r="AE1801" s="5">
        <v>227000</v>
      </c>
      <c r="AF1801" s="5">
        <v>158900</v>
      </c>
      <c r="AG1801" s="5">
        <v>45400</v>
      </c>
      <c r="AH1801" s="5">
        <f>SUM(Exposure_Information[[#This Row],[Building Coverage Value]:[Business interruption value]])</f>
        <v>431300</v>
      </c>
      <c r="AI1801" s="5">
        <f>SUM(Exposure_Information[[#This Row],[Building Coverage Value]:[Contents Coverage Value]])</f>
        <v>385900</v>
      </c>
      <c r="AJ1801" s="26"/>
    </row>
    <row r="1802" spans="1:36" x14ac:dyDescent="0.3">
      <c r="A1802" s="2" t="s">
        <v>148</v>
      </c>
      <c r="B1802" s="2" t="s">
        <v>156</v>
      </c>
      <c r="C1802" s="2" t="s">
        <v>325</v>
      </c>
      <c r="D1802" s="2">
        <v>100106</v>
      </c>
      <c r="E1802" s="2" t="s">
        <v>4697</v>
      </c>
      <c r="F1802" s="2" t="s">
        <v>4698</v>
      </c>
      <c r="G1802" s="3">
        <v>631</v>
      </c>
      <c r="H1802" s="3">
        <v>1000</v>
      </c>
      <c r="I1802" s="71">
        <f>Exposure_Information[[#This Row],[Total  Insured Value]]+Exposure_Information[[#This Row],[Policy Deductible]]</f>
        <v>431350</v>
      </c>
      <c r="J1802" s="2">
        <v>103236</v>
      </c>
      <c r="K1802" s="3">
        <v>1</v>
      </c>
      <c r="L1802" s="2" t="s">
        <v>9</v>
      </c>
      <c r="M1802" s="2" t="s">
        <v>4699</v>
      </c>
      <c r="N1802" s="3" t="s">
        <v>4700</v>
      </c>
      <c r="O1802" s="2" t="s">
        <v>685</v>
      </c>
      <c r="P1802" s="2" t="s">
        <v>224</v>
      </c>
      <c r="Q1802" s="3">
        <v>21</v>
      </c>
      <c r="R1802" s="2" t="s">
        <v>127</v>
      </c>
      <c r="S1802" s="3">
        <v>25</v>
      </c>
      <c r="T1802" s="2" t="s">
        <v>10</v>
      </c>
      <c r="U1802" s="3">
        <v>42.196083000000002</v>
      </c>
      <c r="V1802" s="2" t="s">
        <v>10835</v>
      </c>
      <c r="W1802" s="2" t="s">
        <v>149</v>
      </c>
      <c r="X1802" s="3">
        <v>1</v>
      </c>
      <c r="Y1802" s="3" t="str">
        <f>_xlfn.CONCAT(Exposure_Information[[#This Row],[Building Construction Code]]," - ",Exposure_Information[[#This Row],[Type of building construction]])</f>
        <v>RMS - 1</v>
      </c>
      <c r="Z1802" s="3">
        <v>0</v>
      </c>
      <c r="AA1802" s="2">
        <v>1953</v>
      </c>
      <c r="AB1802" s="2" t="s">
        <v>11</v>
      </c>
      <c r="AC1802" s="2">
        <v>1</v>
      </c>
      <c r="AD1802" s="2" t="str">
        <f>_xlfn.CONCAT(Exposure_Information[[#This Row],[Occupany Code]]," - ",Exposure_Information[[#This Row],[Type of building occupancy]])</f>
        <v>ATC - 1</v>
      </c>
      <c r="AE1802" s="5">
        <v>226500</v>
      </c>
      <c r="AF1802" s="5">
        <v>158550</v>
      </c>
      <c r="AG1802" s="5">
        <v>45300</v>
      </c>
      <c r="AH1802" s="5">
        <f>SUM(Exposure_Information[[#This Row],[Building Coverage Value]:[Business interruption value]])</f>
        <v>430350</v>
      </c>
      <c r="AI1802" s="5">
        <f>SUM(Exposure_Information[[#This Row],[Building Coverage Value]:[Contents Coverage Value]])</f>
        <v>385050</v>
      </c>
      <c r="AJ1802" s="26"/>
    </row>
    <row r="1803" spans="1:36" ht="39" x14ac:dyDescent="0.3">
      <c r="A1803" s="2" t="s">
        <v>148</v>
      </c>
      <c r="B1803" s="2" t="s">
        <v>156</v>
      </c>
      <c r="C1803" s="2" t="s">
        <v>325</v>
      </c>
      <c r="D1803" s="2">
        <v>12474</v>
      </c>
      <c r="E1803" s="2" t="s">
        <v>367</v>
      </c>
      <c r="F1803" s="2" t="s">
        <v>4704</v>
      </c>
      <c r="G1803" s="3">
        <v>1930</v>
      </c>
      <c r="H1803" s="3">
        <v>500</v>
      </c>
      <c r="I1803" s="71">
        <f>Exposure_Information[[#This Row],[Total  Insured Value]]+Exposure_Information[[#This Row],[Policy Deductible]]</f>
        <v>430500</v>
      </c>
      <c r="J1803" s="2">
        <v>15401</v>
      </c>
      <c r="K1803" s="3">
        <v>1</v>
      </c>
      <c r="L1803" s="2" t="s">
        <v>9</v>
      </c>
      <c r="M1803" s="2" t="s">
        <v>4705</v>
      </c>
      <c r="N1803" s="3" t="s">
        <v>4706</v>
      </c>
      <c r="O1803" s="2" t="s">
        <v>474</v>
      </c>
      <c r="P1803" s="2" t="s">
        <v>171</v>
      </c>
      <c r="Q1803" s="3">
        <v>27</v>
      </c>
      <c r="R1803" s="2" t="s">
        <v>127</v>
      </c>
      <c r="S1803" s="3">
        <v>25</v>
      </c>
      <c r="T1803" s="2" t="s">
        <v>10</v>
      </c>
      <c r="U1803" s="3">
        <v>42.245792000000002</v>
      </c>
      <c r="V1803" s="2" t="s">
        <v>10835</v>
      </c>
      <c r="W1803" s="2" t="s">
        <v>149</v>
      </c>
      <c r="X1803" s="3">
        <v>1</v>
      </c>
      <c r="Y1803" s="3" t="str">
        <f>_xlfn.CONCAT(Exposure_Information[[#This Row],[Building Construction Code]]," - ",Exposure_Information[[#This Row],[Type of building construction]])</f>
        <v>RMS - 1</v>
      </c>
      <c r="Z1803" s="3">
        <v>0</v>
      </c>
      <c r="AA1803" s="2">
        <v>1930</v>
      </c>
      <c r="AB1803" s="2" t="s">
        <v>11</v>
      </c>
      <c r="AC1803" s="2">
        <v>1</v>
      </c>
      <c r="AD1803" s="2" t="str">
        <f>_xlfn.CONCAT(Exposure_Information[[#This Row],[Occupany Code]]," - ",Exposure_Information[[#This Row],[Type of building occupancy]])</f>
        <v>ATC - 1</v>
      </c>
      <c r="AE1803" s="5">
        <v>400000</v>
      </c>
      <c r="AF1803" s="5">
        <v>30000</v>
      </c>
      <c r="AG1803" s="5">
        <v>0</v>
      </c>
      <c r="AH1803" s="5">
        <f>SUM(Exposure_Information[[#This Row],[Building Coverage Value]:[Business interruption value]])</f>
        <v>430000</v>
      </c>
      <c r="AI1803" s="5">
        <f>SUM(Exposure_Information[[#This Row],[Building Coverage Value]:[Contents Coverage Value]])</f>
        <v>430000</v>
      </c>
      <c r="AJ1803" s="26"/>
    </row>
    <row r="1804" spans="1:36" ht="26" x14ac:dyDescent="0.3">
      <c r="A1804" s="2" t="s">
        <v>148</v>
      </c>
      <c r="B1804" s="2" t="s">
        <v>156</v>
      </c>
      <c r="C1804" s="2" t="s">
        <v>325</v>
      </c>
      <c r="D1804" s="2">
        <v>13717</v>
      </c>
      <c r="E1804" s="2" t="s">
        <v>367</v>
      </c>
      <c r="F1804" s="2" t="s">
        <v>2684</v>
      </c>
      <c r="G1804" s="3">
        <v>1495</v>
      </c>
      <c r="H1804" s="3">
        <v>500</v>
      </c>
      <c r="I1804" s="71">
        <f>Exposure_Information[[#This Row],[Total  Insured Value]]+Exposure_Information[[#This Row],[Policy Deductible]]</f>
        <v>430000</v>
      </c>
      <c r="J1804" s="2">
        <v>16724</v>
      </c>
      <c r="K1804" s="3">
        <v>1</v>
      </c>
      <c r="L1804" s="2" t="s">
        <v>9</v>
      </c>
      <c r="M1804" s="2" t="s">
        <v>2685</v>
      </c>
      <c r="N1804" s="3" t="s">
        <v>2686</v>
      </c>
      <c r="O1804" s="2" t="s">
        <v>33</v>
      </c>
      <c r="P1804" s="2" t="s">
        <v>90</v>
      </c>
      <c r="Q1804" s="3">
        <v>17</v>
      </c>
      <c r="R1804" s="2" t="s">
        <v>127</v>
      </c>
      <c r="S1804" s="3">
        <v>25</v>
      </c>
      <c r="T1804" s="2" t="s">
        <v>10</v>
      </c>
      <c r="U1804" s="3">
        <v>42.425260000000002</v>
      </c>
      <c r="V1804" s="2" t="s">
        <v>10835</v>
      </c>
      <c r="W1804" s="2" t="s">
        <v>149</v>
      </c>
      <c r="X1804" s="3">
        <v>1</v>
      </c>
      <c r="Y1804" s="3" t="str">
        <f>_xlfn.CONCAT(Exposure_Information[[#This Row],[Building Construction Code]]," - ",Exposure_Information[[#This Row],[Type of building construction]])</f>
        <v>RMS - 1</v>
      </c>
      <c r="Z1804" s="3">
        <v>0</v>
      </c>
      <c r="AA1804" s="2">
        <v>1925</v>
      </c>
      <c r="AB1804" s="2" t="s">
        <v>11</v>
      </c>
      <c r="AC1804" s="2">
        <v>1</v>
      </c>
      <c r="AD1804" s="2" t="str">
        <f>_xlfn.CONCAT(Exposure_Information[[#This Row],[Occupany Code]]," - ",Exposure_Information[[#This Row],[Type of building occupancy]])</f>
        <v>ATC - 1</v>
      </c>
      <c r="AE1804" s="5">
        <v>414500</v>
      </c>
      <c r="AF1804" s="5">
        <v>0</v>
      </c>
      <c r="AG1804" s="5">
        <v>15000</v>
      </c>
      <c r="AH1804" s="5">
        <f>SUM(Exposure_Information[[#This Row],[Building Coverage Value]:[Business interruption value]])</f>
        <v>429500</v>
      </c>
      <c r="AI1804" s="5">
        <f>SUM(Exposure_Information[[#This Row],[Building Coverage Value]:[Contents Coverage Value]])</f>
        <v>414500</v>
      </c>
      <c r="AJ1804" s="26"/>
    </row>
    <row r="1805" spans="1:36" ht="39" x14ac:dyDescent="0.3">
      <c r="A1805" s="2" t="s">
        <v>148</v>
      </c>
      <c r="B1805" s="2" t="s">
        <v>156</v>
      </c>
      <c r="C1805" s="2" t="s">
        <v>325</v>
      </c>
      <c r="D1805" s="2">
        <v>18003</v>
      </c>
      <c r="E1805" s="2" t="s">
        <v>367</v>
      </c>
      <c r="F1805" s="2" t="s">
        <v>3113</v>
      </c>
      <c r="G1805" s="3">
        <v>1558</v>
      </c>
      <c r="H1805" s="3">
        <v>2500</v>
      </c>
      <c r="I1805" s="71">
        <f>Exposure_Information[[#This Row],[Total  Insured Value]]+Exposure_Information[[#This Row],[Policy Deductible]]</f>
        <v>432000</v>
      </c>
      <c r="J1805" s="2">
        <v>21093</v>
      </c>
      <c r="K1805" s="3">
        <v>1</v>
      </c>
      <c r="L1805" s="2" t="s">
        <v>9</v>
      </c>
      <c r="M1805" s="2" t="s">
        <v>3114</v>
      </c>
      <c r="N1805" s="3" t="s">
        <v>3115</v>
      </c>
      <c r="O1805" s="2" t="s">
        <v>2053</v>
      </c>
      <c r="P1805" s="2" t="s">
        <v>171</v>
      </c>
      <c r="Q1805" s="3">
        <v>27</v>
      </c>
      <c r="R1805" s="2" t="s">
        <v>127</v>
      </c>
      <c r="S1805" s="3">
        <v>25</v>
      </c>
      <c r="T1805" s="2" t="s">
        <v>10</v>
      </c>
      <c r="U1805" s="3">
        <v>42.136628999999999</v>
      </c>
      <c r="V1805" s="2" t="s">
        <v>10835</v>
      </c>
      <c r="W1805" s="2" t="s">
        <v>149</v>
      </c>
      <c r="X1805" s="3">
        <v>1</v>
      </c>
      <c r="Y1805" s="3" t="str">
        <f>_xlfn.CONCAT(Exposure_Information[[#This Row],[Building Construction Code]]," - ",Exposure_Information[[#This Row],[Type of building construction]])</f>
        <v>RMS - 1</v>
      </c>
      <c r="Z1805" s="3">
        <v>0</v>
      </c>
      <c r="AA1805" s="2">
        <v>1910</v>
      </c>
      <c r="AB1805" s="2" t="s">
        <v>11</v>
      </c>
      <c r="AC1805" s="2">
        <v>1</v>
      </c>
      <c r="AD1805" s="2" t="str">
        <f>_xlfn.CONCAT(Exposure_Information[[#This Row],[Occupany Code]]," - ",Exposure_Information[[#This Row],[Type of building occupancy]])</f>
        <v>ATC - 1</v>
      </c>
      <c r="AE1805" s="5">
        <v>429500</v>
      </c>
      <c r="AF1805" s="5">
        <v>0</v>
      </c>
      <c r="AG1805" s="5">
        <v>0</v>
      </c>
      <c r="AH1805" s="5">
        <f>SUM(Exposure_Information[[#This Row],[Building Coverage Value]:[Business interruption value]])</f>
        <v>429500</v>
      </c>
      <c r="AI1805" s="5">
        <f>SUM(Exposure_Information[[#This Row],[Building Coverage Value]:[Contents Coverage Value]])</f>
        <v>429500</v>
      </c>
      <c r="AJ1805" s="26"/>
    </row>
    <row r="1806" spans="1:36" ht="26" x14ac:dyDescent="0.3">
      <c r="A1806" s="2" t="s">
        <v>148</v>
      </c>
      <c r="B1806" s="2" t="s">
        <v>156</v>
      </c>
      <c r="C1806" s="2" t="s">
        <v>325</v>
      </c>
      <c r="D1806" s="2">
        <v>107811</v>
      </c>
      <c r="E1806" s="2" t="s">
        <v>4697</v>
      </c>
      <c r="F1806" s="2" t="s">
        <v>7088</v>
      </c>
      <c r="G1806" s="3">
        <v>882</v>
      </c>
      <c r="H1806" s="3">
        <v>500</v>
      </c>
      <c r="I1806" s="71">
        <f>Exposure_Information[[#This Row],[Total  Insured Value]]+Exposure_Information[[#This Row],[Policy Deductible]]</f>
        <v>429900</v>
      </c>
      <c r="J1806" s="2">
        <v>110941</v>
      </c>
      <c r="K1806" s="3">
        <v>1</v>
      </c>
      <c r="L1806" s="2" t="s">
        <v>9</v>
      </c>
      <c r="M1806" s="2" t="s">
        <v>7089</v>
      </c>
      <c r="N1806" s="3" t="s">
        <v>7090</v>
      </c>
      <c r="O1806" s="2" t="s">
        <v>2091</v>
      </c>
      <c r="P1806" s="2" t="s">
        <v>221</v>
      </c>
      <c r="Q1806" s="3">
        <v>23</v>
      </c>
      <c r="R1806" s="2" t="s">
        <v>127</v>
      </c>
      <c r="S1806" s="3">
        <v>25</v>
      </c>
      <c r="T1806" s="2" t="s">
        <v>10</v>
      </c>
      <c r="U1806" s="3">
        <v>41.993586999999998</v>
      </c>
      <c r="V1806" s="2" t="s">
        <v>10835</v>
      </c>
      <c r="W1806" s="2" t="s">
        <v>149</v>
      </c>
      <c r="X1806" s="3">
        <v>1</v>
      </c>
      <c r="Y1806" s="3" t="str">
        <f>_xlfn.CONCAT(Exposure_Information[[#This Row],[Building Construction Code]]," - ",Exposure_Information[[#This Row],[Type of building construction]])</f>
        <v>RMS - 1</v>
      </c>
      <c r="Z1806" s="3">
        <v>0</v>
      </c>
      <c r="AA1806" s="2">
        <v>1925</v>
      </c>
      <c r="AB1806" s="2" t="s">
        <v>11</v>
      </c>
      <c r="AC1806" s="2">
        <v>1</v>
      </c>
      <c r="AD1806" s="2" t="str">
        <f>_xlfn.CONCAT(Exposure_Information[[#This Row],[Occupany Code]]," - ",Exposure_Information[[#This Row],[Type of building occupancy]])</f>
        <v>ATC - 1</v>
      </c>
      <c r="AE1806" s="5">
        <v>226000</v>
      </c>
      <c r="AF1806" s="5">
        <v>158200</v>
      </c>
      <c r="AG1806" s="5">
        <v>45200</v>
      </c>
      <c r="AH1806" s="5">
        <f>SUM(Exposure_Information[[#This Row],[Building Coverage Value]:[Business interruption value]])</f>
        <v>429400</v>
      </c>
      <c r="AI1806" s="5">
        <f>SUM(Exposure_Information[[#This Row],[Building Coverage Value]:[Contents Coverage Value]])</f>
        <v>384200</v>
      </c>
      <c r="AJ1806" s="26"/>
    </row>
    <row r="1807" spans="1:36" ht="26" x14ac:dyDescent="0.3">
      <c r="A1807" s="2" t="s">
        <v>148</v>
      </c>
      <c r="B1807" s="2" t="s">
        <v>156</v>
      </c>
      <c r="C1807" s="2" t="s">
        <v>325</v>
      </c>
      <c r="D1807" s="2">
        <v>114237</v>
      </c>
      <c r="E1807" s="2" t="s">
        <v>4697</v>
      </c>
      <c r="F1807" s="2" t="s">
        <v>7824</v>
      </c>
      <c r="G1807" s="3">
        <v>827</v>
      </c>
      <c r="H1807" s="3">
        <v>500</v>
      </c>
      <c r="I1807" s="71">
        <f>Exposure_Information[[#This Row],[Total  Insured Value]]+Exposure_Information[[#This Row],[Policy Deductible]]</f>
        <v>429900</v>
      </c>
      <c r="J1807" s="2">
        <v>117367</v>
      </c>
      <c r="K1807" s="3">
        <v>1</v>
      </c>
      <c r="L1807" s="2" t="s">
        <v>9</v>
      </c>
      <c r="M1807" s="2" t="s">
        <v>7825</v>
      </c>
      <c r="N1807" s="3" t="s">
        <v>7826</v>
      </c>
      <c r="O1807" s="2" t="s">
        <v>1520</v>
      </c>
      <c r="P1807" s="2" t="s">
        <v>221</v>
      </c>
      <c r="Q1807" s="3">
        <v>23</v>
      </c>
      <c r="R1807" s="2" t="s">
        <v>127</v>
      </c>
      <c r="S1807" s="3">
        <v>25</v>
      </c>
      <c r="T1807" s="2" t="s">
        <v>10</v>
      </c>
      <c r="U1807" s="3">
        <v>42.038004000000001</v>
      </c>
      <c r="V1807" s="2" t="s">
        <v>10835</v>
      </c>
      <c r="W1807" s="2" t="s">
        <v>149</v>
      </c>
      <c r="X1807" s="3">
        <v>1</v>
      </c>
      <c r="Y1807" s="3" t="str">
        <f>_xlfn.CONCAT(Exposure_Information[[#This Row],[Building Construction Code]]," - ",Exposure_Information[[#This Row],[Type of building construction]])</f>
        <v>RMS - 1</v>
      </c>
      <c r="Z1807" s="3">
        <v>0</v>
      </c>
      <c r="AA1807" s="2">
        <v>1974</v>
      </c>
      <c r="AB1807" s="2" t="s">
        <v>11</v>
      </c>
      <c r="AC1807" s="2">
        <v>1</v>
      </c>
      <c r="AD1807" s="2" t="str">
        <f>_xlfn.CONCAT(Exposure_Information[[#This Row],[Occupany Code]]," - ",Exposure_Information[[#This Row],[Type of building occupancy]])</f>
        <v>ATC - 1</v>
      </c>
      <c r="AE1807" s="5">
        <v>226000</v>
      </c>
      <c r="AF1807" s="5">
        <v>158200</v>
      </c>
      <c r="AG1807" s="5">
        <v>45200</v>
      </c>
      <c r="AH1807" s="5">
        <f>SUM(Exposure_Information[[#This Row],[Building Coverage Value]:[Business interruption value]])</f>
        <v>429400</v>
      </c>
      <c r="AI1807" s="5">
        <f>SUM(Exposure_Information[[#This Row],[Building Coverage Value]:[Contents Coverage Value]])</f>
        <v>384200</v>
      </c>
      <c r="AJ1807" s="26"/>
    </row>
    <row r="1808" spans="1:36" ht="26" x14ac:dyDescent="0.3">
      <c r="A1808" s="2" t="s">
        <v>148</v>
      </c>
      <c r="B1808" s="2" t="s">
        <v>156</v>
      </c>
      <c r="C1808" s="2" t="s">
        <v>325</v>
      </c>
      <c r="D1808" s="2">
        <v>123523</v>
      </c>
      <c r="E1808" s="2" t="s">
        <v>4697</v>
      </c>
      <c r="F1808" s="2" t="s">
        <v>10504</v>
      </c>
      <c r="G1808" s="3">
        <v>962</v>
      </c>
      <c r="H1808" s="3">
        <v>250</v>
      </c>
      <c r="I1808" s="71">
        <f>Exposure_Information[[#This Row],[Total  Insured Value]]+Exposure_Information[[#This Row],[Policy Deductible]]</f>
        <v>429650</v>
      </c>
      <c r="J1808" s="2">
        <v>126653</v>
      </c>
      <c r="K1808" s="3">
        <v>1</v>
      </c>
      <c r="L1808" s="2">
        <v>55</v>
      </c>
      <c r="M1808" s="2" t="s">
        <v>10505</v>
      </c>
      <c r="N1808" s="3" t="s">
        <v>268</v>
      </c>
      <c r="O1808" s="2" t="s">
        <v>10506</v>
      </c>
      <c r="P1808" s="2" t="s">
        <v>118</v>
      </c>
      <c r="Q1808" s="3">
        <v>11</v>
      </c>
      <c r="R1808" s="2" t="s">
        <v>70</v>
      </c>
      <c r="S1808" s="3">
        <v>9</v>
      </c>
      <c r="T1808" s="2" t="s">
        <v>10</v>
      </c>
      <c r="U1808" s="3">
        <v>41.592587000000002</v>
      </c>
      <c r="V1808" s="2" t="s">
        <v>10835</v>
      </c>
      <c r="W1808" s="2" t="s">
        <v>149</v>
      </c>
      <c r="X1808" s="3">
        <v>1</v>
      </c>
      <c r="Y1808" s="3" t="str">
        <f>_xlfn.CONCAT(Exposure_Information[[#This Row],[Building Construction Code]]," - ",Exposure_Information[[#This Row],[Type of building construction]])</f>
        <v>RMS - 1</v>
      </c>
      <c r="Z1808" s="3">
        <v>0</v>
      </c>
      <c r="AA1808" s="2">
        <v>1920</v>
      </c>
      <c r="AB1808" s="2" t="s">
        <v>11</v>
      </c>
      <c r="AC1808" s="2">
        <v>1</v>
      </c>
      <c r="AD1808" s="2" t="str">
        <f>_xlfn.CONCAT(Exposure_Information[[#This Row],[Occupany Code]]," - ",Exposure_Information[[#This Row],[Type of building occupancy]])</f>
        <v>ATC - 1</v>
      </c>
      <c r="AE1808" s="5">
        <v>226000</v>
      </c>
      <c r="AF1808" s="5">
        <v>158200</v>
      </c>
      <c r="AG1808" s="5">
        <v>45200</v>
      </c>
      <c r="AH1808" s="5">
        <f>SUM(Exposure_Information[[#This Row],[Building Coverage Value]:[Business interruption value]])</f>
        <v>429400</v>
      </c>
      <c r="AI1808" s="5">
        <f>SUM(Exposure_Information[[#This Row],[Building Coverage Value]:[Contents Coverage Value]])</f>
        <v>384200</v>
      </c>
      <c r="AJ1808" s="26"/>
    </row>
    <row r="1809" spans="1:36" ht="39" x14ac:dyDescent="0.3">
      <c r="A1809" s="2" t="s">
        <v>148</v>
      </c>
      <c r="B1809" s="2" t="s">
        <v>156</v>
      </c>
      <c r="C1809" s="2" t="s">
        <v>325</v>
      </c>
      <c r="D1809" s="2">
        <v>114378</v>
      </c>
      <c r="E1809" s="2" t="s">
        <v>4697</v>
      </c>
      <c r="F1809" s="2" t="s">
        <v>10569</v>
      </c>
      <c r="G1809" s="3">
        <v>738</v>
      </c>
      <c r="H1809" s="3">
        <v>250</v>
      </c>
      <c r="I1809" s="71">
        <f>Exposure_Information[[#This Row],[Total  Insured Value]]+Exposure_Information[[#This Row],[Policy Deductible]]</f>
        <v>429650</v>
      </c>
      <c r="J1809" s="2">
        <v>117508</v>
      </c>
      <c r="K1809" s="3">
        <v>1</v>
      </c>
      <c r="L1809" s="2" t="s">
        <v>9</v>
      </c>
      <c r="M1809" s="2" t="s">
        <v>10570</v>
      </c>
      <c r="N1809" s="3" t="s">
        <v>10571</v>
      </c>
      <c r="O1809" s="2" t="s">
        <v>1338</v>
      </c>
      <c r="P1809" s="2" t="s">
        <v>224</v>
      </c>
      <c r="Q1809" s="3">
        <v>21</v>
      </c>
      <c r="R1809" s="2" t="s">
        <v>127</v>
      </c>
      <c r="S1809" s="3">
        <v>25</v>
      </c>
      <c r="T1809" s="2" t="s">
        <v>10</v>
      </c>
      <c r="U1809" s="3">
        <v>42.276211000000004</v>
      </c>
      <c r="V1809" s="2" t="s">
        <v>10835</v>
      </c>
      <c r="W1809" s="2" t="s">
        <v>149</v>
      </c>
      <c r="X1809" s="3">
        <v>1</v>
      </c>
      <c r="Y1809" s="3" t="str">
        <f>_xlfn.CONCAT(Exposure_Information[[#This Row],[Building Construction Code]]," - ",Exposure_Information[[#This Row],[Type of building construction]])</f>
        <v>RMS - 1</v>
      </c>
      <c r="Z1809" s="3">
        <v>0</v>
      </c>
      <c r="AA1809" s="2">
        <v>1962</v>
      </c>
      <c r="AB1809" s="2" t="s">
        <v>11</v>
      </c>
      <c r="AC1809" s="2">
        <v>1</v>
      </c>
      <c r="AD1809" s="2" t="str">
        <f>_xlfn.CONCAT(Exposure_Information[[#This Row],[Occupany Code]]," - ",Exposure_Information[[#This Row],[Type of building occupancy]])</f>
        <v>ATC - 1</v>
      </c>
      <c r="AE1809" s="5">
        <v>226000</v>
      </c>
      <c r="AF1809" s="5">
        <v>158200</v>
      </c>
      <c r="AG1809" s="5">
        <v>45200</v>
      </c>
      <c r="AH1809" s="5">
        <f>SUM(Exposure_Information[[#This Row],[Building Coverage Value]:[Business interruption value]])</f>
        <v>429400</v>
      </c>
      <c r="AI1809" s="5">
        <f>SUM(Exposure_Information[[#This Row],[Building Coverage Value]:[Contents Coverage Value]])</f>
        <v>384200</v>
      </c>
      <c r="AJ1809" s="26"/>
    </row>
    <row r="1810" spans="1:36" x14ac:dyDescent="0.3">
      <c r="A1810" s="2" t="s">
        <v>148</v>
      </c>
      <c r="B1810" s="2" t="s">
        <v>156</v>
      </c>
      <c r="C1810" s="2" t="s">
        <v>325</v>
      </c>
      <c r="D1810" s="2">
        <v>125923</v>
      </c>
      <c r="E1810" s="2" t="s">
        <v>4697</v>
      </c>
      <c r="F1810" s="2" t="s">
        <v>10624</v>
      </c>
      <c r="G1810" s="3">
        <v>654</v>
      </c>
      <c r="H1810" s="3">
        <v>500</v>
      </c>
      <c r="I1810" s="71">
        <f>Exposure_Information[[#This Row],[Total  Insured Value]]+Exposure_Information[[#This Row],[Policy Deductible]]</f>
        <v>429900</v>
      </c>
      <c r="J1810" s="2">
        <v>129053</v>
      </c>
      <c r="K1810" s="3">
        <v>1</v>
      </c>
      <c r="L1810" s="2" t="s">
        <v>9</v>
      </c>
      <c r="M1810" s="2" t="s">
        <v>10625</v>
      </c>
      <c r="N1810" s="3" t="s">
        <v>10626</v>
      </c>
      <c r="O1810" s="2" t="s">
        <v>7466</v>
      </c>
      <c r="P1810" s="2" t="s">
        <v>174</v>
      </c>
      <c r="Q1810" s="3">
        <v>5</v>
      </c>
      <c r="R1810" s="2" t="s">
        <v>127</v>
      </c>
      <c r="S1810" s="3">
        <v>25</v>
      </c>
      <c r="T1810" s="2" t="s">
        <v>10</v>
      </c>
      <c r="U1810" s="3">
        <v>41.831682999999998</v>
      </c>
      <c r="V1810" s="2" t="s">
        <v>10835</v>
      </c>
      <c r="W1810" s="2" t="s">
        <v>149</v>
      </c>
      <c r="X1810" s="3">
        <v>1</v>
      </c>
      <c r="Y1810" s="3" t="str">
        <f>_xlfn.CONCAT(Exposure_Information[[#This Row],[Building Construction Code]]," - ",Exposure_Information[[#This Row],[Type of building construction]])</f>
        <v>RMS - 1</v>
      </c>
      <c r="Z1810" s="3">
        <v>0</v>
      </c>
      <c r="AA1810" s="2">
        <v>1968</v>
      </c>
      <c r="AB1810" s="2" t="s">
        <v>11</v>
      </c>
      <c r="AC1810" s="2">
        <v>1</v>
      </c>
      <c r="AD1810" s="2" t="str">
        <f>_xlfn.CONCAT(Exposure_Information[[#This Row],[Occupany Code]]," - ",Exposure_Information[[#This Row],[Type of building occupancy]])</f>
        <v>ATC - 1</v>
      </c>
      <c r="AE1810" s="5">
        <v>226000</v>
      </c>
      <c r="AF1810" s="5">
        <v>158200</v>
      </c>
      <c r="AG1810" s="5">
        <v>45200</v>
      </c>
      <c r="AH1810" s="5">
        <f>SUM(Exposure_Information[[#This Row],[Building Coverage Value]:[Business interruption value]])</f>
        <v>429400</v>
      </c>
      <c r="AI1810" s="5">
        <f>SUM(Exposure_Information[[#This Row],[Building Coverage Value]:[Contents Coverage Value]])</f>
        <v>384200</v>
      </c>
      <c r="AJ1810" s="26"/>
    </row>
    <row r="1811" spans="1:36" ht="26" x14ac:dyDescent="0.3">
      <c r="A1811" s="2" t="s">
        <v>148</v>
      </c>
      <c r="B1811" s="2" t="s">
        <v>156</v>
      </c>
      <c r="C1811" s="2" t="s">
        <v>325</v>
      </c>
      <c r="D1811" s="2">
        <v>19132</v>
      </c>
      <c r="E1811" s="2" t="s">
        <v>367</v>
      </c>
      <c r="F1811" s="2" t="s">
        <v>2804</v>
      </c>
      <c r="G1811" s="3">
        <v>3583</v>
      </c>
      <c r="H1811" s="3">
        <v>2500</v>
      </c>
      <c r="I1811" s="71">
        <f>Exposure_Information[[#This Row],[Total  Insured Value]]+Exposure_Information[[#This Row],[Policy Deductible]]</f>
        <v>431500</v>
      </c>
      <c r="J1811" s="2">
        <v>22242</v>
      </c>
      <c r="K1811" s="3">
        <v>1</v>
      </c>
      <c r="L1811" s="2" t="s">
        <v>9</v>
      </c>
      <c r="M1811" s="2" t="s">
        <v>2805</v>
      </c>
      <c r="N1811" s="3" t="s">
        <v>2806</v>
      </c>
      <c r="O1811" s="2" t="s">
        <v>2807</v>
      </c>
      <c r="P1811" s="2" t="s">
        <v>72</v>
      </c>
      <c r="Q1811" s="3">
        <v>25</v>
      </c>
      <c r="R1811" s="2" t="s">
        <v>127</v>
      </c>
      <c r="S1811" s="3">
        <v>25</v>
      </c>
      <c r="T1811" s="2" t="s">
        <v>10</v>
      </c>
      <c r="U1811" s="3">
        <v>42.289870999999998</v>
      </c>
      <c r="V1811" s="2" t="s">
        <v>10835</v>
      </c>
      <c r="W1811" s="2" t="s">
        <v>149</v>
      </c>
      <c r="X1811" s="3">
        <v>1</v>
      </c>
      <c r="Y1811" s="3" t="str">
        <f>_xlfn.CONCAT(Exposure_Information[[#This Row],[Building Construction Code]]," - ",Exposure_Information[[#This Row],[Type of building construction]])</f>
        <v>RMS - 1</v>
      </c>
      <c r="Z1811" s="3">
        <v>0</v>
      </c>
      <c r="AA1811" s="2">
        <v>1931</v>
      </c>
      <c r="AB1811" s="2" t="s">
        <v>11</v>
      </c>
      <c r="AC1811" s="2">
        <v>1</v>
      </c>
      <c r="AD1811" s="2" t="str">
        <f>_xlfn.CONCAT(Exposure_Information[[#This Row],[Occupany Code]]," - ",Exposure_Information[[#This Row],[Type of building occupancy]])</f>
        <v>ATC - 1</v>
      </c>
      <c r="AE1811" s="5">
        <v>429000</v>
      </c>
      <c r="AF1811" s="5">
        <v>0</v>
      </c>
      <c r="AG1811" s="5">
        <v>0</v>
      </c>
      <c r="AH1811" s="5">
        <f>SUM(Exposure_Information[[#This Row],[Building Coverage Value]:[Business interruption value]])</f>
        <v>429000</v>
      </c>
      <c r="AI1811" s="5">
        <f>SUM(Exposure_Information[[#This Row],[Building Coverage Value]:[Contents Coverage Value]])</f>
        <v>429000</v>
      </c>
      <c r="AJ1811" s="26"/>
    </row>
    <row r="1812" spans="1:36" ht="39" x14ac:dyDescent="0.3">
      <c r="A1812" s="2" t="s">
        <v>148</v>
      </c>
      <c r="B1812" s="2" t="s">
        <v>156</v>
      </c>
      <c r="C1812" s="2" t="s">
        <v>325</v>
      </c>
      <c r="D1812" s="2">
        <v>15871</v>
      </c>
      <c r="E1812" s="2" t="s">
        <v>367</v>
      </c>
      <c r="F1812" s="2" t="s">
        <v>4354</v>
      </c>
      <c r="G1812" s="3">
        <v>1225</v>
      </c>
      <c r="H1812" s="3">
        <v>1000</v>
      </c>
      <c r="I1812" s="71">
        <f>Exposure_Information[[#This Row],[Total  Insured Value]]+Exposure_Information[[#This Row],[Policy Deductible]]</f>
        <v>430000</v>
      </c>
      <c r="J1812" s="2">
        <v>18928</v>
      </c>
      <c r="K1812" s="3">
        <v>1</v>
      </c>
      <c r="L1812" s="2" t="s">
        <v>9</v>
      </c>
      <c r="M1812" s="2" t="s">
        <v>4355</v>
      </c>
      <c r="N1812" s="3" t="s">
        <v>4356</v>
      </c>
      <c r="O1812" s="2" t="s">
        <v>1877</v>
      </c>
      <c r="P1812" s="2" t="s">
        <v>90</v>
      </c>
      <c r="Q1812" s="3">
        <v>17</v>
      </c>
      <c r="R1812" s="2" t="s">
        <v>127</v>
      </c>
      <c r="S1812" s="3">
        <v>25</v>
      </c>
      <c r="T1812" s="2" t="s">
        <v>10</v>
      </c>
      <c r="U1812" s="3">
        <v>42.317543000000001</v>
      </c>
      <c r="V1812" s="2" t="s">
        <v>10835</v>
      </c>
      <c r="W1812" s="2" t="s">
        <v>149</v>
      </c>
      <c r="X1812" s="3">
        <v>1</v>
      </c>
      <c r="Y1812" s="3" t="str">
        <f>_xlfn.CONCAT(Exposure_Information[[#This Row],[Building Construction Code]]," - ",Exposure_Information[[#This Row],[Type of building construction]])</f>
        <v>RMS - 1</v>
      </c>
      <c r="Z1812" s="3">
        <v>0</v>
      </c>
      <c r="AA1812" s="2">
        <v>1939</v>
      </c>
      <c r="AB1812" s="2" t="s">
        <v>11</v>
      </c>
      <c r="AC1812" s="2">
        <v>1</v>
      </c>
      <c r="AD1812" s="2" t="str">
        <f>_xlfn.CONCAT(Exposure_Information[[#This Row],[Occupany Code]]," - ",Exposure_Information[[#This Row],[Type of building occupancy]])</f>
        <v>ATC - 1</v>
      </c>
      <c r="AE1812" s="5">
        <v>429000</v>
      </c>
      <c r="AF1812" s="5">
        <v>0</v>
      </c>
      <c r="AG1812" s="5">
        <v>0</v>
      </c>
      <c r="AH1812" s="5">
        <f>SUM(Exposure_Information[[#This Row],[Building Coverage Value]:[Business interruption value]])</f>
        <v>429000</v>
      </c>
      <c r="AI1812" s="5">
        <f>SUM(Exposure_Information[[#This Row],[Building Coverage Value]:[Contents Coverage Value]])</f>
        <v>429000</v>
      </c>
      <c r="AJ1812" s="26"/>
    </row>
    <row r="1813" spans="1:36" ht="26" x14ac:dyDescent="0.3">
      <c r="A1813" s="2" t="s">
        <v>148</v>
      </c>
      <c r="B1813" s="2" t="s">
        <v>156</v>
      </c>
      <c r="C1813" s="2" t="s">
        <v>325</v>
      </c>
      <c r="D1813" s="2">
        <v>19062</v>
      </c>
      <c r="E1813" s="2" t="s">
        <v>367</v>
      </c>
      <c r="F1813" s="2" t="s">
        <v>3119</v>
      </c>
      <c r="G1813" s="3">
        <v>1293</v>
      </c>
      <c r="H1813" s="3">
        <v>1000</v>
      </c>
      <c r="I1813" s="71">
        <f>Exposure_Information[[#This Row],[Total  Insured Value]]+Exposure_Information[[#This Row],[Policy Deductible]]</f>
        <v>429500</v>
      </c>
      <c r="J1813" s="2">
        <v>22170</v>
      </c>
      <c r="K1813" s="3">
        <v>1</v>
      </c>
      <c r="L1813" s="2" t="s">
        <v>9</v>
      </c>
      <c r="M1813" s="2" t="s">
        <v>3120</v>
      </c>
      <c r="N1813" s="3" t="s">
        <v>3121</v>
      </c>
      <c r="O1813" s="2" t="s">
        <v>3021</v>
      </c>
      <c r="P1813" s="2" t="s">
        <v>221</v>
      </c>
      <c r="Q1813" s="3">
        <v>23</v>
      </c>
      <c r="R1813" s="2" t="s">
        <v>127</v>
      </c>
      <c r="S1813" s="3">
        <v>25</v>
      </c>
      <c r="T1813" s="2" t="s">
        <v>10</v>
      </c>
      <c r="U1813" s="3">
        <v>42.139350999999998</v>
      </c>
      <c r="V1813" s="2" t="s">
        <v>10835</v>
      </c>
      <c r="W1813" s="2" t="s">
        <v>149</v>
      </c>
      <c r="X1813" s="3">
        <v>1</v>
      </c>
      <c r="Y1813" s="3" t="str">
        <f>_xlfn.CONCAT(Exposure_Information[[#This Row],[Building Construction Code]]," - ",Exposure_Information[[#This Row],[Type of building construction]])</f>
        <v>RMS - 1</v>
      </c>
      <c r="Z1813" s="3">
        <v>0</v>
      </c>
      <c r="AA1813" s="2">
        <v>1901</v>
      </c>
      <c r="AB1813" s="2" t="s">
        <v>11</v>
      </c>
      <c r="AC1813" s="2">
        <v>1</v>
      </c>
      <c r="AD1813" s="2" t="str">
        <f>_xlfn.CONCAT(Exposure_Information[[#This Row],[Occupany Code]]," - ",Exposure_Information[[#This Row],[Type of building occupancy]])</f>
        <v>ATC - 1</v>
      </c>
      <c r="AE1813" s="5">
        <v>418500</v>
      </c>
      <c r="AF1813" s="5">
        <v>10000</v>
      </c>
      <c r="AG1813" s="5">
        <v>0</v>
      </c>
      <c r="AH1813" s="5">
        <f>SUM(Exposure_Information[[#This Row],[Building Coverage Value]:[Business interruption value]])</f>
        <v>428500</v>
      </c>
      <c r="AI1813" s="5">
        <f>SUM(Exposure_Information[[#This Row],[Building Coverage Value]:[Contents Coverage Value]])</f>
        <v>428500</v>
      </c>
      <c r="AJ1813" s="26"/>
    </row>
    <row r="1814" spans="1:36" ht="39" x14ac:dyDescent="0.3">
      <c r="A1814" s="2" t="s">
        <v>148</v>
      </c>
      <c r="B1814" s="2" t="s">
        <v>156</v>
      </c>
      <c r="C1814" s="2" t="s">
        <v>325</v>
      </c>
      <c r="D1814" s="2">
        <v>104794</v>
      </c>
      <c r="E1814" s="2" t="s">
        <v>4697</v>
      </c>
      <c r="F1814" s="2" t="s">
        <v>5174</v>
      </c>
      <c r="G1814" s="3">
        <v>651</v>
      </c>
      <c r="H1814" s="3">
        <v>500</v>
      </c>
      <c r="I1814" s="71">
        <f>Exposure_Information[[#This Row],[Total  Insured Value]]+Exposure_Information[[#This Row],[Policy Deductible]]</f>
        <v>428950</v>
      </c>
      <c r="J1814" s="2">
        <v>107924</v>
      </c>
      <c r="K1814" s="3">
        <v>1</v>
      </c>
      <c r="L1814" s="2" t="s">
        <v>9</v>
      </c>
      <c r="M1814" s="2" t="s">
        <v>5175</v>
      </c>
      <c r="N1814" s="3" t="s">
        <v>5176</v>
      </c>
      <c r="O1814" s="2" t="s">
        <v>2053</v>
      </c>
      <c r="P1814" s="2" t="s">
        <v>171</v>
      </c>
      <c r="Q1814" s="3">
        <v>27</v>
      </c>
      <c r="R1814" s="2" t="s">
        <v>127</v>
      </c>
      <c r="S1814" s="3">
        <v>25</v>
      </c>
      <c r="T1814" s="2" t="s">
        <v>10</v>
      </c>
      <c r="U1814" s="3">
        <v>42.151611000000003</v>
      </c>
      <c r="V1814" s="2" t="s">
        <v>10835</v>
      </c>
      <c r="W1814" s="2" t="s">
        <v>149</v>
      </c>
      <c r="X1814" s="3">
        <v>1</v>
      </c>
      <c r="Y1814" s="3" t="str">
        <f>_xlfn.CONCAT(Exposure_Information[[#This Row],[Building Construction Code]]," - ",Exposure_Information[[#This Row],[Type of building construction]])</f>
        <v>RMS - 1</v>
      </c>
      <c r="Z1814" s="3">
        <v>0</v>
      </c>
      <c r="AA1814" s="2">
        <v>1950</v>
      </c>
      <c r="AB1814" s="2" t="s">
        <v>11</v>
      </c>
      <c r="AC1814" s="2">
        <v>1</v>
      </c>
      <c r="AD1814" s="2" t="str">
        <f>_xlfn.CONCAT(Exposure_Information[[#This Row],[Occupany Code]]," - ",Exposure_Information[[#This Row],[Type of building occupancy]])</f>
        <v>ATC - 1</v>
      </c>
      <c r="AE1814" s="5">
        <v>225500</v>
      </c>
      <c r="AF1814" s="5">
        <v>157850</v>
      </c>
      <c r="AG1814" s="5">
        <v>45100</v>
      </c>
      <c r="AH1814" s="5">
        <f>SUM(Exposure_Information[[#This Row],[Building Coverage Value]:[Business interruption value]])</f>
        <v>428450</v>
      </c>
      <c r="AI1814" s="5">
        <f>SUM(Exposure_Information[[#This Row],[Building Coverage Value]:[Contents Coverage Value]])</f>
        <v>383350</v>
      </c>
      <c r="AJ1814" s="26"/>
    </row>
    <row r="1815" spans="1:36" ht="26" x14ac:dyDescent="0.3">
      <c r="A1815" s="2" t="s">
        <v>148</v>
      </c>
      <c r="B1815" s="2" t="s">
        <v>156</v>
      </c>
      <c r="C1815" s="2" t="s">
        <v>325</v>
      </c>
      <c r="D1815" s="2">
        <v>106215</v>
      </c>
      <c r="E1815" s="2" t="s">
        <v>4697</v>
      </c>
      <c r="F1815" s="2" t="s">
        <v>6160</v>
      </c>
      <c r="G1815" s="3">
        <v>771</v>
      </c>
      <c r="H1815" s="3">
        <v>500</v>
      </c>
      <c r="I1815" s="71">
        <f>Exposure_Information[[#This Row],[Total  Insured Value]]+Exposure_Information[[#This Row],[Policy Deductible]]</f>
        <v>428950</v>
      </c>
      <c r="J1815" s="2">
        <v>109345</v>
      </c>
      <c r="K1815" s="3">
        <v>1</v>
      </c>
      <c r="L1815" s="2" t="s">
        <v>9</v>
      </c>
      <c r="M1815" s="2" t="s">
        <v>6161</v>
      </c>
      <c r="N1815" s="3" t="s">
        <v>6162</v>
      </c>
      <c r="O1815" s="2" t="s">
        <v>2586</v>
      </c>
      <c r="P1815" s="2" t="s">
        <v>69</v>
      </c>
      <c r="Q1815" s="3">
        <v>3</v>
      </c>
      <c r="R1815" s="2" t="s">
        <v>70</v>
      </c>
      <c r="S1815" s="3">
        <v>9</v>
      </c>
      <c r="T1815" s="2" t="s">
        <v>10</v>
      </c>
      <c r="U1815" s="3">
        <v>41.674827999999998</v>
      </c>
      <c r="V1815" s="2" t="s">
        <v>10835</v>
      </c>
      <c r="W1815" s="2" t="s">
        <v>149</v>
      </c>
      <c r="X1815" s="3">
        <v>1</v>
      </c>
      <c r="Y1815" s="3" t="str">
        <f>_xlfn.CONCAT(Exposure_Information[[#This Row],[Building Construction Code]]," - ",Exposure_Information[[#This Row],[Type of building construction]])</f>
        <v>RMS - 1</v>
      </c>
      <c r="Z1815" s="3">
        <v>0</v>
      </c>
      <c r="AA1815" s="2">
        <v>1956</v>
      </c>
      <c r="AB1815" s="2" t="s">
        <v>11</v>
      </c>
      <c r="AC1815" s="2">
        <v>1</v>
      </c>
      <c r="AD1815" s="2" t="str">
        <f>_xlfn.CONCAT(Exposure_Information[[#This Row],[Occupany Code]]," - ",Exposure_Information[[#This Row],[Type of building occupancy]])</f>
        <v>ATC - 1</v>
      </c>
      <c r="AE1815" s="5">
        <v>225500</v>
      </c>
      <c r="AF1815" s="5">
        <v>157850</v>
      </c>
      <c r="AG1815" s="5">
        <v>45100</v>
      </c>
      <c r="AH1815" s="5">
        <f>SUM(Exposure_Information[[#This Row],[Building Coverage Value]:[Business interruption value]])</f>
        <v>428450</v>
      </c>
      <c r="AI1815" s="5">
        <f>SUM(Exposure_Information[[#This Row],[Building Coverage Value]:[Contents Coverage Value]])</f>
        <v>383350</v>
      </c>
      <c r="AJ1815" s="26"/>
    </row>
    <row r="1816" spans="1:36" ht="26" x14ac:dyDescent="0.3">
      <c r="A1816" s="2" t="s">
        <v>148</v>
      </c>
      <c r="B1816" s="2" t="s">
        <v>156</v>
      </c>
      <c r="C1816" s="2" t="s">
        <v>325</v>
      </c>
      <c r="D1816" s="2">
        <v>106218</v>
      </c>
      <c r="E1816" s="2" t="s">
        <v>4697</v>
      </c>
      <c r="F1816" s="2" t="s">
        <v>7651</v>
      </c>
      <c r="G1816" s="3">
        <v>731</v>
      </c>
      <c r="H1816" s="3">
        <v>500</v>
      </c>
      <c r="I1816" s="71">
        <f>Exposure_Information[[#This Row],[Total  Insured Value]]+Exposure_Information[[#This Row],[Policy Deductible]]</f>
        <v>428950</v>
      </c>
      <c r="J1816" s="2">
        <v>109348</v>
      </c>
      <c r="K1816" s="3">
        <v>1</v>
      </c>
      <c r="L1816" s="2" t="s">
        <v>9</v>
      </c>
      <c r="M1816" s="2" t="s">
        <v>7652</v>
      </c>
      <c r="N1816" s="3" t="s">
        <v>7653</v>
      </c>
      <c r="O1816" s="2" t="s">
        <v>16</v>
      </c>
      <c r="P1816" s="2" t="s">
        <v>118</v>
      </c>
      <c r="Q1816" s="3">
        <v>11</v>
      </c>
      <c r="R1816" s="2" t="s">
        <v>70</v>
      </c>
      <c r="S1816" s="3">
        <v>9</v>
      </c>
      <c r="T1816" s="2" t="s">
        <v>10</v>
      </c>
      <c r="U1816" s="3">
        <v>41.506683000000002</v>
      </c>
      <c r="V1816" s="2" t="s">
        <v>10835</v>
      </c>
      <c r="W1816" s="2" t="s">
        <v>149</v>
      </c>
      <c r="X1816" s="3">
        <v>1</v>
      </c>
      <c r="Y1816" s="3" t="str">
        <f>_xlfn.CONCAT(Exposure_Information[[#This Row],[Building Construction Code]]," - ",Exposure_Information[[#This Row],[Type of building construction]])</f>
        <v>RMS - 1</v>
      </c>
      <c r="Z1816" s="3">
        <v>0</v>
      </c>
      <c r="AA1816" s="2">
        <v>2005</v>
      </c>
      <c r="AB1816" s="2" t="s">
        <v>11</v>
      </c>
      <c r="AC1816" s="2">
        <v>1</v>
      </c>
      <c r="AD1816" s="2" t="str">
        <f>_xlfn.CONCAT(Exposure_Information[[#This Row],[Occupany Code]]," - ",Exposure_Information[[#This Row],[Type of building occupancy]])</f>
        <v>ATC - 1</v>
      </c>
      <c r="AE1816" s="5">
        <v>225500</v>
      </c>
      <c r="AF1816" s="5">
        <v>157850</v>
      </c>
      <c r="AG1816" s="5">
        <v>45100</v>
      </c>
      <c r="AH1816" s="5">
        <f>SUM(Exposure_Information[[#This Row],[Building Coverage Value]:[Business interruption value]])</f>
        <v>428450</v>
      </c>
      <c r="AI1816" s="5">
        <f>SUM(Exposure_Information[[#This Row],[Building Coverage Value]:[Contents Coverage Value]])</f>
        <v>383350</v>
      </c>
      <c r="AJ1816" s="26"/>
    </row>
    <row r="1817" spans="1:36" x14ac:dyDescent="0.3">
      <c r="A1817" s="2" t="s">
        <v>148</v>
      </c>
      <c r="B1817" s="2" t="s">
        <v>156</v>
      </c>
      <c r="C1817" s="2" t="s">
        <v>325</v>
      </c>
      <c r="D1817" s="2">
        <v>113731</v>
      </c>
      <c r="E1817" s="2" t="s">
        <v>4697</v>
      </c>
      <c r="F1817" s="2" t="s">
        <v>9368</v>
      </c>
      <c r="G1817" s="3">
        <v>912</v>
      </c>
      <c r="H1817" s="3">
        <v>250</v>
      </c>
      <c r="I1817" s="71">
        <f>Exposure_Information[[#This Row],[Total  Insured Value]]+Exposure_Information[[#This Row],[Policy Deductible]]</f>
        <v>428650</v>
      </c>
      <c r="J1817" s="2">
        <v>116861</v>
      </c>
      <c r="K1817" s="3">
        <v>1</v>
      </c>
      <c r="L1817" s="2" t="s">
        <v>9</v>
      </c>
      <c r="M1817" s="2" t="s">
        <v>9369</v>
      </c>
      <c r="N1817" s="3" t="s">
        <v>9370</v>
      </c>
      <c r="O1817" s="2" t="s">
        <v>173</v>
      </c>
      <c r="P1817" s="2" t="s">
        <v>174</v>
      </c>
      <c r="Q1817" s="3">
        <v>5</v>
      </c>
      <c r="R1817" s="2" t="s">
        <v>127</v>
      </c>
      <c r="S1817" s="3">
        <v>25</v>
      </c>
      <c r="T1817" s="2" t="s">
        <v>10</v>
      </c>
      <c r="U1817" s="3">
        <v>41.972071999999997</v>
      </c>
      <c r="V1817" s="2" t="s">
        <v>10835</v>
      </c>
      <c r="W1817" s="2" t="s">
        <v>149</v>
      </c>
      <c r="X1817" s="3">
        <v>1</v>
      </c>
      <c r="Y1817" s="3" t="str">
        <f>_xlfn.CONCAT(Exposure_Information[[#This Row],[Building Construction Code]]," - ",Exposure_Information[[#This Row],[Type of building construction]])</f>
        <v>RMS - 1</v>
      </c>
      <c r="Z1817" s="3">
        <v>0</v>
      </c>
      <c r="AA1817" s="2">
        <v>1959</v>
      </c>
      <c r="AB1817" s="2" t="s">
        <v>11</v>
      </c>
      <c r="AC1817" s="2">
        <v>1</v>
      </c>
      <c r="AD1817" s="2" t="str">
        <f>_xlfn.CONCAT(Exposure_Information[[#This Row],[Occupany Code]]," - ",Exposure_Information[[#This Row],[Type of building occupancy]])</f>
        <v>ATC - 1</v>
      </c>
      <c r="AE1817" s="5">
        <v>252000</v>
      </c>
      <c r="AF1817" s="5">
        <v>126000</v>
      </c>
      <c r="AG1817" s="5">
        <v>50400</v>
      </c>
      <c r="AH1817" s="5">
        <f>SUM(Exposure_Information[[#This Row],[Building Coverage Value]:[Business interruption value]])</f>
        <v>428400</v>
      </c>
      <c r="AI1817" s="5">
        <f>SUM(Exposure_Information[[#This Row],[Building Coverage Value]:[Contents Coverage Value]])</f>
        <v>378000</v>
      </c>
      <c r="AJ1817" s="26"/>
    </row>
    <row r="1818" spans="1:36" ht="39" x14ac:dyDescent="0.3">
      <c r="A1818" s="2" t="s">
        <v>148</v>
      </c>
      <c r="B1818" s="2" t="s">
        <v>156</v>
      </c>
      <c r="C1818" s="2" t="s">
        <v>325</v>
      </c>
      <c r="D1818" s="2">
        <v>6723</v>
      </c>
      <c r="E1818" s="2" t="s">
        <v>326</v>
      </c>
      <c r="F1818" s="2" t="s">
        <v>2278</v>
      </c>
      <c r="G1818" s="3">
        <v>2496</v>
      </c>
      <c r="H1818" s="3">
        <v>1000</v>
      </c>
      <c r="I1818" s="71">
        <f>Exposure_Information[[#This Row],[Total  Insured Value]]+Exposure_Information[[#This Row],[Policy Deductible]]</f>
        <v>1067500</v>
      </c>
      <c r="J1818" s="2">
        <v>8989</v>
      </c>
      <c r="K1818" s="3">
        <v>1</v>
      </c>
      <c r="L1818" s="2" t="s">
        <v>9</v>
      </c>
      <c r="M1818" s="2" t="s">
        <v>2279</v>
      </c>
      <c r="N1818" s="3" t="s">
        <v>2280</v>
      </c>
      <c r="O1818" s="2" t="s">
        <v>136</v>
      </c>
      <c r="P1818" s="2" t="s">
        <v>90</v>
      </c>
      <c r="Q1818" s="3">
        <v>17</v>
      </c>
      <c r="R1818" s="2" t="s">
        <v>127</v>
      </c>
      <c r="S1818" s="3">
        <v>25</v>
      </c>
      <c r="T1818" s="2" t="s">
        <v>10</v>
      </c>
      <c r="U1818" s="3">
        <v>42.355769000000002</v>
      </c>
      <c r="V1818" s="2" t="s">
        <v>10835</v>
      </c>
      <c r="W1818" s="2" t="s">
        <v>149</v>
      </c>
      <c r="X1818" s="3">
        <v>1</v>
      </c>
      <c r="Y1818" s="3" t="str">
        <f>_xlfn.CONCAT(Exposure_Information[[#This Row],[Building Construction Code]]," - ",Exposure_Information[[#This Row],[Type of building construction]])</f>
        <v>RMS - 1</v>
      </c>
      <c r="Z1818" s="3">
        <v>0</v>
      </c>
      <c r="AA1818" s="2">
        <v>1925</v>
      </c>
      <c r="AB1818" s="2" t="s">
        <v>11</v>
      </c>
      <c r="AC1818" s="2">
        <v>37</v>
      </c>
      <c r="AD1818" s="2" t="str">
        <f>_xlfn.CONCAT(Exposure_Information[[#This Row],[Occupany Code]]," - ",Exposure_Information[[#This Row],[Type of building occupancy]])</f>
        <v>ATC - 37</v>
      </c>
      <c r="AE1818" s="5">
        <v>1066500</v>
      </c>
      <c r="AF1818" s="5">
        <v>0</v>
      </c>
      <c r="AG1818" s="5">
        <v>0</v>
      </c>
      <c r="AH1818" s="5">
        <f>SUM(Exposure_Information[[#This Row],[Building Coverage Value]:[Business interruption value]])</f>
        <v>1066500</v>
      </c>
      <c r="AI1818" s="5">
        <f>SUM(Exposure_Information[[#This Row],[Building Coverage Value]:[Contents Coverage Value]])</f>
        <v>1066500</v>
      </c>
      <c r="AJ1818" s="26"/>
    </row>
    <row r="1819" spans="1:36" ht="39" x14ac:dyDescent="0.3">
      <c r="A1819" s="2" t="s">
        <v>148</v>
      </c>
      <c r="B1819" s="2" t="s">
        <v>156</v>
      </c>
      <c r="C1819" s="2" t="s">
        <v>325</v>
      </c>
      <c r="D1819" s="2">
        <v>6711</v>
      </c>
      <c r="E1819" s="2" t="s">
        <v>326</v>
      </c>
      <c r="F1819" s="2" t="s">
        <v>1059</v>
      </c>
      <c r="G1819" s="3">
        <v>6661</v>
      </c>
      <c r="H1819" s="3">
        <v>1000</v>
      </c>
      <c r="I1819" s="71">
        <f>Exposure_Information[[#This Row],[Total  Insured Value]]+Exposure_Information[[#This Row],[Policy Deductible]]</f>
        <v>24000</v>
      </c>
      <c r="J1819" s="2">
        <v>8975</v>
      </c>
      <c r="K1819" s="3">
        <v>1</v>
      </c>
      <c r="L1819" s="2" t="s">
        <v>9</v>
      </c>
      <c r="M1819" s="2" t="s">
        <v>1060</v>
      </c>
      <c r="N1819" s="2" t="s">
        <v>1061</v>
      </c>
      <c r="O1819" s="2" t="s">
        <v>424</v>
      </c>
      <c r="P1819" s="2" t="s">
        <v>257</v>
      </c>
      <c r="Q1819" s="3">
        <v>7</v>
      </c>
      <c r="R1819" s="2" t="s">
        <v>248</v>
      </c>
      <c r="S1819" s="3">
        <v>44</v>
      </c>
      <c r="T1819" s="2" t="s">
        <v>10</v>
      </c>
      <c r="U1819" s="3">
        <v>41.832487</v>
      </c>
      <c r="V1819" s="2" t="s">
        <v>10835</v>
      </c>
      <c r="W1819" s="2" t="s">
        <v>149</v>
      </c>
      <c r="X1819" s="3">
        <v>1</v>
      </c>
      <c r="Y1819" s="3" t="str">
        <f>_xlfn.CONCAT(Exposure_Information[[#This Row],[Building Construction Code]]," - ",Exposure_Information[[#This Row],[Type of building construction]])</f>
        <v>RMS - 1</v>
      </c>
      <c r="Z1819" s="3">
        <v>0</v>
      </c>
      <c r="AA1819" s="2">
        <v>1981</v>
      </c>
      <c r="AB1819" s="2" t="s">
        <v>11</v>
      </c>
      <c r="AC1819" s="2">
        <v>37</v>
      </c>
      <c r="AD1819" s="2" t="str">
        <f>_xlfn.CONCAT(Exposure_Information[[#This Row],[Occupany Code]]," - ",Exposure_Information[[#This Row],[Type of building occupancy]])</f>
        <v>ATC - 37</v>
      </c>
      <c r="AE1819" s="5">
        <v>23000</v>
      </c>
      <c r="AF1819" s="5">
        <v>0</v>
      </c>
      <c r="AG1819" s="5">
        <v>0</v>
      </c>
      <c r="AH1819" s="5">
        <f>SUM(Exposure_Information[[#This Row],[Building Coverage Value]:[Business interruption value]])</f>
        <v>23000</v>
      </c>
      <c r="AI1819" s="5">
        <f>SUM(Exposure_Information[[#This Row],[Building Coverage Value]:[Contents Coverage Value]])</f>
        <v>23000</v>
      </c>
      <c r="AJ1819" s="26"/>
    </row>
    <row r="1820" spans="1:36" ht="26" x14ac:dyDescent="0.3">
      <c r="A1820" s="2" t="s">
        <v>148</v>
      </c>
      <c r="B1820" s="2" t="s">
        <v>156</v>
      </c>
      <c r="C1820" s="2" t="s">
        <v>325</v>
      </c>
      <c r="D1820" s="2">
        <v>10685</v>
      </c>
      <c r="E1820" s="2" t="s">
        <v>367</v>
      </c>
      <c r="F1820" s="2" t="s">
        <v>1994</v>
      </c>
      <c r="G1820" s="3">
        <v>1288</v>
      </c>
      <c r="H1820" s="3">
        <v>500</v>
      </c>
      <c r="I1820" s="71">
        <f>Exposure_Information[[#This Row],[Total  Insured Value]]+Exposure_Information[[#This Row],[Policy Deductible]]</f>
        <v>427500</v>
      </c>
      <c r="J1820" s="2">
        <v>13557</v>
      </c>
      <c r="K1820" s="3">
        <v>1</v>
      </c>
      <c r="L1820" s="2" t="s">
        <v>9</v>
      </c>
      <c r="M1820" s="2" t="s">
        <v>1995</v>
      </c>
      <c r="N1820" s="3" t="s">
        <v>1996</v>
      </c>
      <c r="O1820" s="2" t="s">
        <v>255</v>
      </c>
      <c r="P1820" s="2" t="s">
        <v>224</v>
      </c>
      <c r="Q1820" s="3">
        <v>21</v>
      </c>
      <c r="R1820" s="2" t="s">
        <v>127</v>
      </c>
      <c r="S1820" s="3">
        <v>25</v>
      </c>
      <c r="T1820" s="2" t="s">
        <v>10</v>
      </c>
      <c r="U1820" s="3">
        <v>42.199334</v>
      </c>
      <c r="V1820" s="2" t="s">
        <v>10835</v>
      </c>
      <c r="W1820" s="2" t="s">
        <v>149</v>
      </c>
      <c r="X1820" s="3">
        <v>1</v>
      </c>
      <c r="Y1820" s="3" t="str">
        <f>_xlfn.CONCAT(Exposure_Information[[#This Row],[Building Construction Code]]," - ",Exposure_Information[[#This Row],[Type of building construction]])</f>
        <v>RMS - 1</v>
      </c>
      <c r="Z1820" s="3">
        <v>0</v>
      </c>
      <c r="AA1820" s="2">
        <v>1930</v>
      </c>
      <c r="AB1820" s="2" t="s">
        <v>11</v>
      </c>
      <c r="AC1820" s="2">
        <v>1</v>
      </c>
      <c r="AD1820" s="2" t="str">
        <f>_xlfn.CONCAT(Exposure_Information[[#This Row],[Occupany Code]]," - ",Exposure_Information[[#This Row],[Type of building occupancy]])</f>
        <v>ATC - 1</v>
      </c>
      <c r="AE1820" s="5">
        <v>427000</v>
      </c>
      <c r="AF1820" s="5">
        <v>0</v>
      </c>
      <c r="AG1820" s="5">
        <v>0</v>
      </c>
      <c r="AH1820" s="5">
        <f>SUM(Exposure_Information[[#This Row],[Building Coverage Value]:[Business interruption value]])</f>
        <v>427000</v>
      </c>
      <c r="AI1820" s="5">
        <f>SUM(Exposure_Information[[#This Row],[Building Coverage Value]:[Contents Coverage Value]])</f>
        <v>427000</v>
      </c>
      <c r="AJ1820" s="26"/>
    </row>
    <row r="1821" spans="1:36" ht="26" x14ac:dyDescent="0.3">
      <c r="A1821" s="2" t="s">
        <v>148</v>
      </c>
      <c r="B1821" s="2" t="s">
        <v>156</v>
      </c>
      <c r="C1821" s="2" t="s">
        <v>325</v>
      </c>
      <c r="D1821" s="2">
        <v>6711</v>
      </c>
      <c r="E1821" s="2" t="s">
        <v>326</v>
      </c>
      <c r="F1821" s="2" t="s">
        <v>1059</v>
      </c>
      <c r="G1821" s="3">
        <v>6661</v>
      </c>
      <c r="H1821" s="3">
        <v>1000</v>
      </c>
      <c r="I1821" s="71">
        <f>Exposure_Information[[#This Row],[Total  Insured Value]]+Exposure_Information[[#This Row],[Policy Deductible]]</f>
        <v>313000</v>
      </c>
      <c r="J1821" s="2">
        <v>8973</v>
      </c>
      <c r="K1821" s="3">
        <v>1</v>
      </c>
      <c r="L1821" s="2" t="s">
        <v>9</v>
      </c>
      <c r="M1821" s="2" t="s">
        <v>2321</v>
      </c>
      <c r="N1821" s="3" t="s">
        <v>2322</v>
      </c>
      <c r="O1821" s="2" t="s">
        <v>424</v>
      </c>
      <c r="P1821" s="2" t="s">
        <v>257</v>
      </c>
      <c r="Q1821" s="3">
        <v>7</v>
      </c>
      <c r="R1821" s="2" t="s">
        <v>248</v>
      </c>
      <c r="S1821" s="3">
        <v>44</v>
      </c>
      <c r="T1821" s="2" t="s">
        <v>10</v>
      </c>
      <c r="U1821" s="3">
        <v>41.832555999999997</v>
      </c>
      <c r="V1821" s="2" t="s">
        <v>10835</v>
      </c>
      <c r="W1821" s="2" t="s">
        <v>149</v>
      </c>
      <c r="X1821" s="3">
        <v>1</v>
      </c>
      <c r="Y1821" s="3" t="str">
        <f>_xlfn.CONCAT(Exposure_Information[[#This Row],[Building Construction Code]]," - ",Exposure_Information[[#This Row],[Type of building construction]])</f>
        <v>RMS - 1</v>
      </c>
      <c r="Z1821" s="3">
        <v>0</v>
      </c>
      <c r="AA1821" s="2">
        <v>2005</v>
      </c>
      <c r="AB1821" s="2" t="s">
        <v>11</v>
      </c>
      <c r="AC1821" s="2">
        <v>37</v>
      </c>
      <c r="AD1821" s="2" t="str">
        <f>_xlfn.CONCAT(Exposure_Information[[#This Row],[Occupany Code]]," - ",Exposure_Information[[#This Row],[Type of building occupancy]])</f>
        <v>ATC - 37</v>
      </c>
      <c r="AE1821" s="5">
        <v>312000</v>
      </c>
      <c r="AF1821" s="5">
        <v>0</v>
      </c>
      <c r="AG1821" s="5">
        <v>0</v>
      </c>
      <c r="AH1821" s="5">
        <f>SUM(Exposure_Information[[#This Row],[Building Coverage Value]:[Business interruption value]])</f>
        <v>312000</v>
      </c>
      <c r="AI1821" s="5">
        <f>SUM(Exposure_Information[[#This Row],[Building Coverage Value]:[Contents Coverage Value]])</f>
        <v>312000</v>
      </c>
      <c r="AJ1821" s="26"/>
    </row>
    <row r="1822" spans="1:36" ht="26" x14ac:dyDescent="0.3">
      <c r="A1822" s="2" t="s">
        <v>148</v>
      </c>
      <c r="B1822" s="2" t="s">
        <v>156</v>
      </c>
      <c r="C1822" s="2" t="s">
        <v>325</v>
      </c>
      <c r="D1822" s="2">
        <v>106438</v>
      </c>
      <c r="E1822" s="2" t="s">
        <v>4697</v>
      </c>
      <c r="F1822" s="2" t="s">
        <v>6788</v>
      </c>
      <c r="G1822" s="3">
        <v>791</v>
      </c>
      <c r="H1822" s="3">
        <v>1000</v>
      </c>
      <c r="I1822" s="71">
        <f>Exposure_Information[[#This Row],[Total  Insured Value]]+Exposure_Information[[#This Row],[Policy Deductible]]</f>
        <v>426600</v>
      </c>
      <c r="J1822" s="2">
        <v>109568</v>
      </c>
      <c r="K1822" s="3">
        <v>1</v>
      </c>
      <c r="L1822" s="2" t="s">
        <v>9</v>
      </c>
      <c r="M1822" s="2" t="s">
        <v>6789</v>
      </c>
      <c r="N1822" s="3" t="s">
        <v>6790</v>
      </c>
      <c r="O1822" s="2" t="s">
        <v>217</v>
      </c>
      <c r="P1822" s="2" t="s">
        <v>139</v>
      </c>
      <c r="Q1822" s="3">
        <v>9</v>
      </c>
      <c r="R1822" s="2" t="s">
        <v>70</v>
      </c>
      <c r="S1822" s="3">
        <v>9</v>
      </c>
      <c r="T1822" s="2" t="s">
        <v>10</v>
      </c>
      <c r="U1822" s="3">
        <v>41.270676000000002</v>
      </c>
      <c r="V1822" s="2" t="s">
        <v>10835</v>
      </c>
      <c r="W1822" s="2" t="s">
        <v>149</v>
      </c>
      <c r="X1822" s="3">
        <v>1</v>
      </c>
      <c r="Y1822" s="3" t="str">
        <f>_xlfn.CONCAT(Exposure_Information[[#This Row],[Building Construction Code]]," - ",Exposure_Information[[#This Row],[Type of building construction]])</f>
        <v>RMS - 1</v>
      </c>
      <c r="Z1822" s="3">
        <v>0</v>
      </c>
      <c r="AA1822" s="2">
        <v>1930</v>
      </c>
      <c r="AB1822" s="2" t="s">
        <v>11</v>
      </c>
      <c r="AC1822" s="2">
        <v>1</v>
      </c>
      <c r="AD1822" s="2" t="str">
        <f>_xlfn.CONCAT(Exposure_Information[[#This Row],[Occupany Code]]," - ",Exposure_Information[[#This Row],[Type of building occupancy]])</f>
        <v>ATC - 1</v>
      </c>
      <c r="AE1822" s="5">
        <v>224000</v>
      </c>
      <c r="AF1822" s="5">
        <v>156800</v>
      </c>
      <c r="AG1822" s="5">
        <v>44800</v>
      </c>
      <c r="AH1822" s="5">
        <f>SUM(Exposure_Information[[#This Row],[Building Coverage Value]:[Business interruption value]])</f>
        <v>425600</v>
      </c>
      <c r="AI1822" s="5">
        <f>SUM(Exposure_Information[[#This Row],[Building Coverage Value]:[Contents Coverage Value]])</f>
        <v>380800</v>
      </c>
      <c r="AJ1822" s="26"/>
    </row>
    <row r="1823" spans="1:36" x14ac:dyDescent="0.3">
      <c r="A1823" s="2" t="s">
        <v>148</v>
      </c>
      <c r="B1823" s="2" t="s">
        <v>156</v>
      </c>
      <c r="C1823" s="2" t="s">
        <v>325</v>
      </c>
      <c r="D1823" s="2">
        <v>14711</v>
      </c>
      <c r="E1823" s="2" t="s">
        <v>367</v>
      </c>
      <c r="F1823" s="2" t="s">
        <v>2667</v>
      </c>
      <c r="G1823" s="3">
        <v>1410</v>
      </c>
      <c r="H1823" s="3">
        <v>1000</v>
      </c>
      <c r="I1823" s="71">
        <f>Exposure_Information[[#This Row],[Total  Insured Value]]+Exposure_Information[[#This Row],[Policy Deductible]]</f>
        <v>426500</v>
      </c>
      <c r="J1823" s="2">
        <v>17743</v>
      </c>
      <c r="K1823" s="3">
        <v>1</v>
      </c>
      <c r="L1823" s="2">
        <v>31</v>
      </c>
      <c r="M1823" s="2" t="s">
        <v>2668</v>
      </c>
      <c r="N1823" s="3" t="s">
        <v>2669</v>
      </c>
      <c r="O1823" s="2" t="s">
        <v>2670</v>
      </c>
      <c r="P1823" s="2" t="s">
        <v>155</v>
      </c>
      <c r="Q1823" s="3">
        <v>1</v>
      </c>
      <c r="R1823" s="2" t="s">
        <v>70</v>
      </c>
      <c r="S1823" s="3">
        <v>9</v>
      </c>
      <c r="T1823" s="2" t="s">
        <v>10</v>
      </c>
      <c r="U1823" s="3">
        <v>41.128131000000003</v>
      </c>
      <c r="V1823" s="2" t="s">
        <v>10835</v>
      </c>
      <c r="W1823" s="2" t="s">
        <v>149</v>
      </c>
      <c r="X1823" s="3">
        <v>1</v>
      </c>
      <c r="Y1823" s="3" t="str">
        <f>_xlfn.CONCAT(Exposure_Information[[#This Row],[Building Construction Code]]," - ",Exposure_Information[[#This Row],[Type of building construction]])</f>
        <v>RMS - 1</v>
      </c>
      <c r="Z1823" s="3">
        <v>0</v>
      </c>
      <c r="AA1823" s="2">
        <v>1955</v>
      </c>
      <c r="AB1823" s="2" t="s">
        <v>11</v>
      </c>
      <c r="AC1823" s="2">
        <v>1</v>
      </c>
      <c r="AD1823" s="2" t="str">
        <f>_xlfn.CONCAT(Exposure_Information[[#This Row],[Occupany Code]]," - ",Exposure_Information[[#This Row],[Type of building occupancy]])</f>
        <v>ATC - 1</v>
      </c>
      <c r="AE1823" s="5">
        <v>425500</v>
      </c>
      <c r="AF1823" s="5">
        <v>0</v>
      </c>
      <c r="AG1823" s="5">
        <v>0</v>
      </c>
      <c r="AH1823" s="5">
        <f>SUM(Exposure_Information[[#This Row],[Building Coverage Value]:[Business interruption value]])</f>
        <v>425500</v>
      </c>
      <c r="AI1823" s="5">
        <f>SUM(Exposure_Information[[#This Row],[Building Coverage Value]:[Contents Coverage Value]])</f>
        <v>425500</v>
      </c>
      <c r="AJ1823" s="26"/>
    </row>
    <row r="1824" spans="1:36" ht="39" x14ac:dyDescent="0.3">
      <c r="A1824" s="2" t="s">
        <v>148</v>
      </c>
      <c r="B1824" s="2" t="s">
        <v>156</v>
      </c>
      <c r="C1824" s="2" t="s">
        <v>325</v>
      </c>
      <c r="D1824" s="2">
        <v>6702</v>
      </c>
      <c r="E1824" s="2" t="s">
        <v>326</v>
      </c>
      <c r="F1824" s="2" t="s">
        <v>1650</v>
      </c>
      <c r="G1824" s="3">
        <v>475</v>
      </c>
      <c r="H1824" s="3">
        <v>500</v>
      </c>
      <c r="I1824" s="71">
        <f>Exposure_Information[[#This Row],[Total  Insured Value]]+Exposure_Information[[#This Row],[Policy Deductible]]</f>
        <v>15500</v>
      </c>
      <c r="J1824" s="2">
        <v>8963</v>
      </c>
      <c r="K1824" s="3">
        <v>1</v>
      </c>
      <c r="L1824" s="2" t="s">
        <v>9</v>
      </c>
      <c r="M1824" s="2" t="s">
        <v>1651</v>
      </c>
      <c r="N1824" s="2" t="s">
        <v>1652</v>
      </c>
      <c r="O1824" s="2" t="s">
        <v>420</v>
      </c>
      <c r="P1824" s="2" t="s">
        <v>72</v>
      </c>
      <c r="Q1824" s="3">
        <v>25</v>
      </c>
      <c r="R1824" s="2" t="s">
        <v>127</v>
      </c>
      <c r="S1824" s="3">
        <v>25</v>
      </c>
      <c r="T1824" s="2" t="s">
        <v>10</v>
      </c>
      <c r="U1824" s="3">
        <v>42.348281</v>
      </c>
      <c r="V1824" s="2" t="s">
        <v>10835</v>
      </c>
      <c r="W1824" s="2" t="s">
        <v>149</v>
      </c>
      <c r="X1824" s="3">
        <v>1</v>
      </c>
      <c r="Y1824" s="3" t="str">
        <f>_xlfn.CONCAT(Exposure_Information[[#This Row],[Building Construction Code]]," - ",Exposure_Information[[#This Row],[Type of building construction]])</f>
        <v>RMS - 1</v>
      </c>
      <c r="Z1824" s="3">
        <v>0</v>
      </c>
      <c r="AA1824" s="2">
        <v>1945</v>
      </c>
      <c r="AB1824" s="2" t="s">
        <v>11</v>
      </c>
      <c r="AC1824" s="2">
        <v>37</v>
      </c>
      <c r="AD1824" s="2" t="str">
        <f>_xlfn.CONCAT(Exposure_Information[[#This Row],[Occupany Code]]," - ",Exposure_Information[[#This Row],[Type of building occupancy]])</f>
        <v>ATC - 37</v>
      </c>
      <c r="AE1824" s="5">
        <v>0</v>
      </c>
      <c r="AF1824" s="5">
        <v>15000</v>
      </c>
      <c r="AG1824" s="5">
        <v>0</v>
      </c>
      <c r="AH1824" s="5">
        <f>SUM(Exposure_Information[[#This Row],[Building Coverage Value]:[Business interruption value]])</f>
        <v>15000</v>
      </c>
      <c r="AI1824" s="5">
        <f>SUM(Exposure_Information[[#This Row],[Building Coverage Value]:[Contents Coverage Value]])</f>
        <v>15000</v>
      </c>
      <c r="AJ1824" s="26"/>
    </row>
    <row r="1825" spans="1:36" ht="26" x14ac:dyDescent="0.3">
      <c r="A1825" s="2" t="s">
        <v>148</v>
      </c>
      <c r="B1825" s="2" t="s">
        <v>156</v>
      </c>
      <c r="C1825" s="2" t="s">
        <v>325</v>
      </c>
      <c r="D1825" s="2">
        <v>6701</v>
      </c>
      <c r="E1825" s="2" t="s">
        <v>326</v>
      </c>
      <c r="F1825" s="2" t="s">
        <v>2025</v>
      </c>
      <c r="G1825" s="3">
        <v>2027</v>
      </c>
      <c r="H1825" s="3">
        <v>1000</v>
      </c>
      <c r="I1825" s="71">
        <f>Exposure_Information[[#This Row],[Total  Insured Value]]+Exposure_Information[[#This Row],[Policy Deductible]]</f>
        <v>357000</v>
      </c>
      <c r="J1825" s="2">
        <v>8962</v>
      </c>
      <c r="K1825" s="3">
        <v>1</v>
      </c>
      <c r="L1825" s="2" t="s">
        <v>9</v>
      </c>
      <c r="M1825" s="2" t="s">
        <v>2026</v>
      </c>
      <c r="N1825" s="3" t="s">
        <v>2027</v>
      </c>
      <c r="O1825" s="2" t="s">
        <v>424</v>
      </c>
      <c r="P1825" s="2" t="s">
        <v>257</v>
      </c>
      <c r="Q1825" s="3">
        <v>7</v>
      </c>
      <c r="R1825" s="2" t="s">
        <v>248</v>
      </c>
      <c r="S1825" s="3">
        <v>44</v>
      </c>
      <c r="T1825" s="2" t="s">
        <v>10</v>
      </c>
      <c r="U1825" s="3">
        <v>41.811297000000003</v>
      </c>
      <c r="V1825" s="2" t="s">
        <v>10835</v>
      </c>
      <c r="W1825" s="2" t="s">
        <v>149</v>
      </c>
      <c r="X1825" s="3">
        <v>1</v>
      </c>
      <c r="Y1825" s="3" t="str">
        <f>_xlfn.CONCAT(Exposure_Information[[#This Row],[Building Construction Code]]," - ",Exposure_Information[[#This Row],[Type of building construction]])</f>
        <v>RMS - 1</v>
      </c>
      <c r="Z1825" s="3">
        <v>0</v>
      </c>
      <c r="AA1825" s="2">
        <v>1900</v>
      </c>
      <c r="AB1825" s="2" t="s">
        <v>11</v>
      </c>
      <c r="AC1825" s="2">
        <v>37</v>
      </c>
      <c r="AD1825" s="2" t="str">
        <f>_xlfn.CONCAT(Exposure_Information[[#This Row],[Occupany Code]]," - ",Exposure_Information[[#This Row],[Type of building occupancy]])</f>
        <v>ATC - 37</v>
      </c>
      <c r="AE1825" s="5">
        <v>356000</v>
      </c>
      <c r="AF1825" s="5">
        <v>0</v>
      </c>
      <c r="AG1825" s="5">
        <v>0</v>
      </c>
      <c r="AH1825" s="5">
        <f>SUM(Exposure_Information[[#This Row],[Building Coverage Value]:[Business interruption value]])</f>
        <v>356000</v>
      </c>
      <c r="AI1825" s="5">
        <f>SUM(Exposure_Information[[#This Row],[Building Coverage Value]:[Contents Coverage Value]])</f>
        <v>356000</v>
      </c>
      <c r="AJ1825" s="26"/>
    </row>
    <row r="1826" spans="1:36" ht="26" x14ac:dyDescent="0.3">
      <c r="A1826" s="2" t="s">
        <v>148</v>
      </c>
      <c r="B1826" s="2" t="s">
        <v>156</v>
      </c>
      <c r="C1826" s="2" t="s">
        <v>325</v>
      </c>
      <c r="D1826" s="2">
        <v>12547</v>
      </c>
      <c r="E1826" s="2" t="s">
        <v>367</v>
      </c>
      <c r="F1826" s="2" t="s">
        <v>2066</v>
      </c>
      <c r="G1826" s="3">
        <v>1334</v>
      </c>
      <c r="H1826" s="3">
        <v>1000</v>
      </c>
      <c r="I1826" s="71">
        <f>Exposure_Information[[#This Row],[Total  Insured Value]]+Exposure_Information[[#This Row],[Policy Deductible]]</f>
        <v>426000</v>
      </c>
      <c r="J1826" s="2">
        <v>15477</v>
      </c>
      <c r="K1826" s="3">
        <v>1</v>
      </c>
      <c r="L1826" s="2" t="s">
        <v>9</v>
      </c>
      <c r="M1826" s="2" t="s">
        <v>2067</v>
      </c>
      <c r="N1826" s="3" t="s">
        <v>2068</v>
      </c>
      <c r="O1826" s="2" t="s">
        <v>389</v>
      </c>
      <c r="P1826" s="2" t="s">
        <v>90</v>
      </c>
      <c r="Q1826" s="3">
        <v>17</v>
      </c>
      <c r="R1826" s="2" t="s">
        <v>127</v>
      </c>
      <c r="S1826" s="3">
        <v>25</v>
      </c>
      <c r="T1826" s="2" t="s">
        <v>10</v>
      </c>
      <c r="U1826" s="3">
        <v>42.654060000000001</v>
      </c>
      <c r="V1826" s="2" t="s">
        <v>10835</v>
      </c>
      <c r="W1826" s="2" t="s">
        <v>149</v>
      </c>
      <c r="X1826" s="3">
        <v>1</v>
      </c>
      <c r="Y1826" s="3" t="str">
        <f>_xlfn.CONCAT(Exposure_Information[[#This Row],[Building Construction Code]]," - ",Exposure_Information[[#This Row],[Type of building construction]])</f>
        <v>RMS - 1</v>
      </c>
      <c r="Z1826" s="3">
        <v>0</v>
      </c>
      <c r="AA1826" s="2">
        <v>1900</v>
      </c>
      <c r="AB1826" s="2" t="s">
        <v>11</v>
      </c>
      <c r="AC1826" s="2">
        <v>1</v>
      </c>
      <c r="AD1826" s="2" t="str">
        <f>_xlfn.CONCAT(Exposure_Information[[#This Row],[Occupany Code]]," - ",Exposure_Information[[#This Row],[Type of building occupancy]])</f>
        <v>ATC - 1</v>
      </c>
      <c r="AE1826" s="5">
        <v>425000</v>
      </c>
      <c r="AF1826" s="5">
        <v>0</v>
      </c>
      <c r="AG1826" s="5">
        <v>0</v>
      </c>
      <c r="AH1826" s="5">
        <f>SUM(Exposure_Information[[#This Row],[Building Coverage Value]:[Business interruption value]])</f>
        <v>425000</v>
      </c>
      <c r="AI1826" s="5">
        <f>SUM(Exposure_Information[[#This Row],[Building Coverage Value]:[Contents Coverage Value]])</f>
        <v>425000</v>
      </c>
      <c r="AJ1826" s="26"/>
    </row>
    <row r="1827" spans="1:36" ht="26" x14ac:dyDescent="0.3">
      <c r="A1827" s="2" t="s">
        <v>148</v>
      </c>
      <c r="B1827" s="2" t="s">
        <v>156</v>
      </c>
      <c r="C1827" s="2" t="s">
        <v>325</v>
      </c>
      <c r="D1827" s="2">
        <v>10001</v>
      </c>
      <c r="E1827" s="2" t="s">
        <v>367</v>
      </c>
      <c r="F1827" s="2" t="s">
        <v>2396</v>
      </c>
      <c r="G1827" s="3">
        <v>698</v>
      </c>
      <c r="H1827" s="3">
        <v>2500</v>
      </c>
      <c r="I1827" s="71">
        <f>Exposure_Information[[#This Row],[Total  Insured Value]]+Exposure_Information[[#This Row],[Policy Deductible]]</f>
        <v>427500</v>
      </c>
      <c r="J1827" s="2">
        <v>12864</v>
      </c>
      <c r="K1827" s="3">
        <v>1</v>
      </c>
      <c r="L1827" s="2" t="s">
        <v>9</v>
      </c>
      <c r="M1827" s="2" t="s">
        <v>2397</v>
      </c>
      <c r="N1827" s="3" t="s">
        <v>2398</v>
      </c>
      <c r="O1827" s="2" t="s">
        <v>1948</v>
      </c>
      <c r="P1827" s="2" t="s">
        <v>82</v>
      </c>
      <c r="Q1827" s="3">
        <v>9</v>
      </c>
      <c r="R1827" s="2" t="s">
        <v>87</v>
      </c>
      <c r="S1827" s="3">
        <v>23</v>
      </c>
      <c r="T1827" s="2" t="s">
        <v>10</v>
      </c>
      <c r="U1827" s="3">
        <v>44.390692999999999</v>
      </c>
      <c r="V1827" s="2" t="s">
        <v>10835</v>
      </c>
      <c r="W1827" s="2" t="s">
        <v>149</v>
      </c>
      <c r="X1827" s="3">
        <v>1</v>
      </c>
      <c r="Y1827" s="3" t="str">
        <f>_xlfn.CONCAT(Exposure_Information[[#This Row],[Building Construction Code]]," - ",Exposure_Information[[#This Row],[Type of building construction]])</f>
        <v>RMS - 1</v>
      </c>
      <c r="Z1827" s="3">
        <v>0</v>
      </c>
      <c r="AA1827" s="2">
        <v>1900</v>
      </c>
      <c r="AB1827" s="2" t="s">
        <v>11</v>
      </c>
      <c r="AC1827" s="2">
        <v>1</v>
      </c>
      <c r="AD1827" s="2" t="str">
        <f>_xlfn.CONCAT(Exposure_Information[[#This Row],[Occupany Code]]," - ",Exposure_Information[[#This Row],[Type of building occupancy]])</f>
        <v>ATC - 1</v>
      </c>
      <c r="AE1827" s="5">
        <v>375000</v>
      </c>
      <c r="AF1827" s="5">
        <v>50000</v>
      </c>
      <c r="AG1827" s="5">
        <v>0</v>
      </c>
      <c r="AH1827" s="5">
        <f>SUM(Exposure_Information[[#This Row],[Building Coverage Value]:[Business interruption value]])</f>
        <v>425000</v>
      </c>
      <c r="AI1827" s="5">
        <f>SUM(Exposure_Information[[#This Row],[Building Coverage Value]:[Contents Coverage Value]])</f>
        <v>425000</v>
      </c>
      <c r="AJ1827" s="26"/>
    </row>
    <row r="1828" spans="1:36" ht="26" x14ac:dyDescent="0.3">
      <c r="A1828" s="2" t="s">
        <v>148</v>
      </c>
      <c r="B1828" s="2" t="s">
        <v>156</v>
      </c>
      <c r="C1828" s="2" t="s">
        <v>325</v>
      </c>
      <c r="D1828" s="2">
        <v>6699</v>
      </c>
      <c r="E1828" s="2" t="s">
        <v>326</v>
      </c>
      <c r="F1828" s="2" t="s">
        <v>699</v>
      </c>
      <c r="G1828" s="3">
        <v>1293</v>
      </c>
      <c r="H1828" s="3">
        <v>1000</v>
      </c>
      <c r="I1828" s="71">
        <f>Exposure_Information[[#This Row],[Total  Insured Value]]+Exposure_Information[[#This Row],[Policy Deductible]]</f>
        <v>221000</v>
      </c>
      <c r="J1828" s="2">
        <v>8960</v>
      </c>
      <c r="K1828" s="3">
        <v>1</v>
      </c>
      <c r="L1828" s="2" t="s">
        <v>9</v>
      </c>
      <c r="M1828" s="2" t="s">
        <v>700</v>
      </c>
      <c r="N1828" s="2" t="s">
        <v>701</v>
      </c>
      <c r="O1828" s="2" t="s">
        <v>702</v>
      </c>
      <c r="P1828" s="2" t="s">
        <v>74</v>
      </c>
      <c r="Q1828" s="3">
        <v>9</v>
      </c>
      <c r="R1828" s="2" t="s">
        <v>127</v>
      </c>
      <c r="S1828" s="3">
        <v>25</v>
      </c>
      <c r="T1828" s="2" t="s">
        <v>10</v>
      </c>
      <c r="U1828" s="3">
        <v>42.758277999999997</v>
      </c>
      <c r="V1828" s="2" t="s">
        <v>10835</v>
      </c>
      <c r="W1828" s="2" t="s">
        <v>149</v>
      </c>
      <c r="X1828" s="3">
        <v>1</v>
      </c>
      <c r="Y1828" s="3" t="str">
        <f>_xlfn.CONCAT(Exposure_Information[[#This Row],[Building Construction Code]]," - ",Exposure_Information[[#This Row],[Type of building construction]])</f>
        <v>RMS - 1</v>
      </c>
      <c r="Z1828" s="3">
        <v>0</v>
      </c>
      <c r="AA1828" s="2">
        <v>1970</v>
      </c>
      <c r="AB1828" s="2" t="s">
        <v>11</v>
      </c>
      <c r="AC1828" s="2">
        <v>37</v>
      </c>
      <c r="AD1828" s="2" t="str">
        <f>_xlfn.CONCAT(Exposure_Information[[#This Row],[Occupany Code]]," - ",Exposure_Information[[#This Row],[Type of building occupancy]])</f>
        <v>ATC - 37</v>
      </c>
      <c r="AE1828" s="5">
        <v>200000</v>
      </c>
      <c r="AF1828" s="5">
        <v>20000</v>
      </c>
      <c r="AG1828" s="5">
        <v>0</v>
      </c>
      <c r="AH1828" s="5">
        <f>SUM(Exposure_Information[[#This Row],[Building Coverage Value]:[Business interruption value]])</f>
        <v>220000</v>
      </c>
      <c r="AI1828" s="5">
        <f>SUM(Exposure_Information[[#This Row],[Building Coverage Value]:[Contents Coverage Value]])</f>
        <v>220000</v>
      </c>
      <c r="AJ1828" s="26"/>
    </row>
    <row r="1829" spans="1:36" ht="26" x14ac:dyDescent="0.3">
      <c r="A1829" s="2" t="s">
        <v>148</v>
      </c>
      <c r="B1829" s="2" t="s">
        <v>156</v>
      </c>
      <c r="C1829" s="2" t="s">
        <v>325</v>
      </c>
      <c r="D1829" s="2">
        <v>16484</v>
      </c>
      <c r="E1829" s="2" t="s">
        <v>367</v>
      </c>
      <c r="F1829" s="2" t="s">
        <v>3147</v>
      </c>
      <c r="G1829" s="3">
        <v>807</v>
      </c>
      <c r="H1829" s="3">
        <v>2500</v>
      </c>
      <c r="I1829" s="71">
        <f>Exposure_Information[[#This Row],[Total  Insured Value]]+Exposure_Information[[#This Row],[Policy Deductible]]</f>
        <v>427500</v>
      </c>
      <c r="J1829" s="2">
        <v>19550</v>
      </c>
      <c r="K1829" s="3">
        <v>1</v>
      </c>
      <c r="L1829" s="2" t="s">
        <v>9</v>
      </c>
      <c r="M1829" s="2" t="s">
        <v>3148</v>
      </c>
      <c r="N1829" s="3" t="s">
        <v>3149</v>
      </c>
      <c r="O1829" s="2" t="s">
        <v>3150</v>
      </c>
      <c r="P1829" s="2" t="s">
        <v>24</v>
      </c>
      <c r="Q1829" s="3">
        <v>119</v>
      </c>
      <c r="R1829" s="2" t="s">
        <v>25</v>
      </c>
      <c r="S1829" s="3">
        <v>36</v>
      </c>
      <c r="T1829" s="2" t="s">
        <v>10</v>
      </c>
      <c r="U1829" s="3">
        <v>41.241627000000001</v>
      </c>
      <c r="V1829" s="2" t="s">
        <v>10835</v>
      </c>
      <c r="W1829" s="2" t="s">
        <v>149</v>
      </c>
      <c r="X1829" s="3">
        <v>1</v>
      </c>
      <c r="Y1829" s="3" t="str">
        <f>_xlfn.CONCAT(Exposure_Information[[#This Row],[Building Construction Code]]," - ",Exposure_Information[[#This Row],[Type of building construction]])</f>
        <v>RMS - 1</v>
      </c>
      <c r="Z1829" s="3">
        <v>0</v>
      </c>
      <c r="AA1829" s="2">
        <v>1950</v>
      </c>
      <c r="AB1829" s="2" t="s">
        <v>11</v>
      </c>
      <c r="AC1829" s="2">
        <v>1</v>
      </c>
      <c r="AD1829" s="2" t="str">
        <f>_xlfn.CONCAT(Exposure_Information[[#This Row],[Occupany Code]]," - ",Exposure_Information[[#This Row],[Type of building occupancy]])</f>
        <v>ATC - 1</v>
      </c>
      <c r="AE1829" s="5">
        <v>425000</v>
      </c>
      <c r="AF1829" s="5">
        <v>0</v>
      </c>
      <c r="AG1829" s="5">
        <v>0</v>
      </c>
      <c r="AH1829" s="5">
        <f>SUM(Exposure_Information[[#This Row],[Building Coverage Value]:[Business interruption value]])</f>
        <v>425000</v>
      </c>
      <c r="AI1829" s="5">
        <f>SUM(Exposure_Information[[#This Row],[Building Coverage Value]:[Contents Coverage Value]])</f>
        <v>425000</v>
      </c>
      <c r="AJ1829" s="26"/>
    </row>
    <row r="1830" spans="1:36" ht="26" x14ac:dyDescent="0.3">
      <c r="A1830" s="2" t="s">
        <v>148</v>
      </c>
      <c r="B1830" s="2" t="s">
        <v>156</v>
      </c>
      <c r="C1830" s="2" t="s">
        <v>325</v>
      </c>
      <c r="D1830" s="2">
        <v>15333</v>
      </c>
      <c r="E1830" s="2" t="s">
        <v>367</v>
      </c>
      <c r="F1830" s="2" t="s">
        <v>3547</v>
      </c>
      <c r="G1830" s="3">
        <v>1335</v>
      </c>
      <c r="H1830" s="3">
        <v>1000</v>
      </c>
      <c r="I1830" s="71">
        <f>Exposure_Information[[#This Row],[Total  Insured Value]]+Exposure_Information[[#This Row],[Policy Deductible]]</f>
        <v>426000</v>
      </c>
      <c r="J1830" s="2">
        <v>18377</v>
      </c>
      <c r="K1830" s="3">
        <v>1</v>
      </c>
      <c r="L1830" s="2">
        <v>14</v>
      </c>
      <c r="M1830" s="2" t="s">
        <v>3548</v>
      </c>
      <c r="N1830" s="3" t="s">
        <v>3549</v>
      </c>
      <c r="O1830" s="2" t="s">
        <v>591</v>
      </c>
      <c r="P1830" s="2" t="s">
        <v>171</v>
      </c>
      <c r="Q1830" s="3">
        <v>27</v>
      </c>
      <c r="R1830" s="2" t="s">
        <v>127</v>
      </c>
      <c r="S1830" s="3">
        <v>25</v>
      </c>
      <c r="T1830" s="2" t="s">
        <v>10</v>
      </c>
      <c r="U1830" s="3">
        <v>42.117795999999998</v>
      </c>
      <c r="V1830" s="2" t="s">
        <v>10835</v>
      </c>
      <c r="W1830" s="2" t="s">
        <v>149</v>
      </c>
      <c r="X1830" s="3">
        <v>1</v>
      </c>
      <c r="Y1830" s="3" t="str">
        <f>_xlfn.CONCAT(Exposure_Information[[#This Row],[Building Construction Code]]," - ",Exposure_Information[[#This Row],[Type of building construction]])</f>
        <v>RMS - 1</v>
      </c>
      <c r="Z1830" s="3">
        <v>0</v>
      </c>
      <c r="AA1830" s="2">
        <v>1910</v>
      </c>
      <c r="AB1830" s="2" t="s">
        <v>11</v>
      </c>
      <c r="AC1830" s="2">
        <v>1</v>
      </c>
      <c r="AD1830" s="2" t="str">
        <f>_xlfn.CONCAT(Exposure_Information[[#This Row],[Occupany Code]]," - ",Exposure_Information[[#This Row],[Type of building occupancy]])</f>
        <v>ATC - 1</v>
      </c>
      <c r="AE1830" s="5">
        <v>425000</v>
      </c>
      <c r="AF1830" s="5">
        <v>0</v>
      </c>
      <c r="AG1830" s="5">
        <v>0</v>
      </c>
      <c r="AH1830" s="5">
        <f>SUM(Exposure_Information[[#This Row],[Building Coverage Value]:[Business interruption value]])</f>
        <v>425000</v>
      </c>
      <c r="AI1830" s="5">
        <f>SUM(Exposure_Information[[#This Row],[Building Coverage Value]:[Contents Coverage Value]])</f>
        <v>425000</v>
      </c>
      <c r="AJ1830" s="26"/>
    </row>
    <row r="1831" spans="1:36" ht="26" x14ac:dyDescent="0.3">
      <c r="A1831" s="2" t="s">
        <v>148</v>
      </c>
      <c r="B1831" s="2" t="s">
        <v>156</v>
      </c>
      <c r="C1831" s="2" t="s">
        <v>325</v>
      </c>
      <c r="D1831" s="2">
        <v>19081</v>
      </c>
      <c r="E1831" s="2" t="s">
        <v>367</v>
      </c>
      <c r="F1831" s="2" t="s">
        <v>6818</v>
      </c>
      <c r="G1831" s="3">
        <v>1359</v>
      </c>
      <c r="H1831" s="3">
        <v>250</v>
      </c>
      <c r="I1831" s="71">
        <f>Exposure_Information[[#This Row],[Total  Insured Value]]+Exposure_Information[[#This Row],[Policy Deductible]]</f>
        <v>425250</v>
      </c>
      <c r="J1831" s="2">
        <v>22191</v>
      </c>
      <c r="K1831" s="3">
        <v>1</v>
      </c>
      <c r="L1831" s="2" t="s">
        <v>9</v>
      </c>
      <c r="M1831" s="2" t="s">
        <v>6819</v>
      </c>
      <c r="N1831" s="3" t="s">
        <v>6820</v>
      </c>
      <c r="O1831" s="2" t="s">
        <v>925</v>
      </c>
      <c r="P1831" s="2" t="s">
        <v>224</v>
      </c>
      <c r="Q1831" s="3">
        <v>21</v>
      </c>
      <c r="R1831" s="2" t="s">
        <v>127</v>
      </c>
      <c r="S1831" s="3">
        <v>25</v>
      </c>
      <c r="T1831" s="2" t="s">
        <v>10</v>
      </c>
      <c r="U1831" s="3">
        <v>42.306759</v>
      </c>
      <c r="V1831" s="2" t="s">
        <v>10835</v>
      </c>
      <c r="W1831" s="2" t="s">
        <v>149</v>
      </c>
      <c r="X1831" s="3">
        <v>1</v>
      </c>
      <c r="Y1831" s="3" t="str">
        <f>_xlfn.CONCAT(Exposure_Information[[#This Row],[Building Construction Code]]," - ",Exposure_Information[[#This Row],[Type of building construction]])</f>
        <v>RMS - 1</v>
      </c>
      <c r="Z1831" s="3">
        <v>0</v>
      </c>
      <c r="AA1831" s="2">
        <v>1967</v>
      </c>
      <c r="AB1831" s="2" t="s">
        <v>11</v>
      </c>
      <c r="AC1831" s="2">
        <v>1</v>
      </c>
      <c r="AD1831" s="2" t="str">
        <f>_xlfn.CONCAT(Exposure_Information[[#This Row],[Occupany Code]]," - ",Exposure_Information[[#This Row],[Type of building occupancy]])</f>
        <v>ATC - 1</v>
      </c>
      <c r="AE1831" s="5">
        <v>425000</v>
      </c>
      <c r="AF1831" s="5">
        <v>0</v>
      </c>
      <c r="AG1831" s="5">
        <v>0</v>
      </c>
      <c r="AH1831" s="5">
        <f>SUM(Exposure_Information[[#This Row],[Building Coverage Value]:[Business interruption value]])</f>
        <v>425000</v>
      </c>
      <c r="AI1831" s="5">
        <f>SUM(Exposure_Information[[#This Row],[Building Coverage Value]:[Contents Coverage Value]])</f>
        <v>425000</v>
      </c>
      <c r="AJ1831" s="26"/>
    </row>
    <row r="1832" spans="1:36" ht="26" x14ac:dyDescent="0.3">
      <c r="A1832" s="2" t="s">
        <v>148</v>
      </c>
      <c r="B1832" s="2" t="s">
        <v>156</v>
      </c>
      <c r="C1832" s="2" t="s">
        <v>325</v>
      </c>
      <c r="D1832" s="2">
        <v>102535</v>
      </c>
      <c r="E1832" s="2" t="s">
        <v>4697</v>
      </c>
      <c r="F1832" s="2" t="s">
        <v>6657</v>
      </c>
      <c r="G1832" s="3">
        <v>917</v>
      </c>
      <c r="H1832" s="3">
        <v>500</v>
      </c>
      <c r="I1832" s="71">
        <f>Exposure_Information[[#This Row],[Total  Insured Value]]+Exposure_Information[[#This Row],[Policy Deductible]]</f>
        <v>425150</v>
      </c>
      <c r="J1832" s="2">
        <v>105665</v>
      </c>
      <c r="K1832" s="3">
        <v>1</v>
      </c>
      <c r="L1832" s="2" t="s">
        <v>9</v>
      </c>
      <c r="M1832" s="2" t="s">
        <v>6658</v>
      </c>
      <c r="N1832" s="3" t="s">
        <v>6659</v>
      </c>
      <c r="O1832" s="2" t="s">
        <v>1705</v>
      </c>
      <c r="P1832" s="2" t="s">
        <v>174</v>
      </c>
      <c r="Q1832" s="3">
        <v>5</v>
      </c>
      <c r="R1832" s="2" t="s">
        <v>127</v>
      </c>
      <c r="S1832" s="3">
        <v>25</v>
      </c>
      <c r="T1832" s="2" t="s">
        <v>10</v>
      </c>
      <c r="U1832" s="3">
        <v>41.697738999999999</v>
      </c>
      <c r="V1832" s="2" t="s">
        <v>10835</v>
      </c>
      <c r="W1832" s="2" t="s">
        <v>149</v>
      </c>
      <c r="X1832" s="3">
        <v>1</v>
      </c>
      <c r="Y1832" s="3" t="str">
        <f>_xlfn.CONCAT(Exposure_Information[[#This Row],[Building Construction Code]]," - ",Exposure_Information[[#This Row],[Type of building construction]])</f>
        <v>RMS - 1</v>
      </c>
      <c r="Z1832" s="3">
        <v>0</v>
      </c>
      <c r="AA1832" s="2">
        <v>1958</v>
      </c>
      <c r="AB1832" s="2" t="s">
        <v>11</v>
      </c>
      <c r="AC1832" s="2">
        <v>1</v>
      </c>
      <c r="AD1832" s="2" t="str">
        <f>_xlfn.CONCAT(Exposure_Information[[#This Row],[Occupany Code]]," - ",Exposure_Information[[#This Row],[Type of building occupancy]])</f>
        <v>ATC - 1</v>
      </c>
      <c r="AE1832" s="5">
        <v>223500</v>
      </c>
      <c r="AF1832" s="5">
        <v>156450</v>
      </c>
      <c r="AG1832" s="5">
        <v>44700</v>
      </c>
      <c r="AH1832" s="5">
        <f>SUM(Exposure_Information[[#This Row],[Building Coverage Value]:[Business interruption value]])</f>
        <v>424650</v>
      </c>
      <c r="AI1832" s="5">
        <f>SUM(Exposure_Information[[#This Row],[Building Coverage Value]:[Contents Coverage Value]])</f>
        <v>379950</v>
      </c>
      <c r="AJ1832" s="26"/>
    </row>
    <row r="1833" spans="1:36" x14ac:dyDescent="0.3">
      <c r="A1833" s="2" t="s">
        <v>148</v>
      </c>
      <c r="B1833" s="2" t="s">
        <v>156</v>
      </c>
      <c r="C1833" s="2" t="s">
        <v>325</v>
      </c>
      <c r="D1833" s="2">
        <v>122803</v>
      </c>
      <c r="E1833" s="2" t="s">
        <v>4697</v>
      </c>
      <c r="F1833" s="2" t="s">
        <v>10304</v>
      </c>
      <c r="G1833" s="3">
        <v>545</v>
      </c>
      <c r="H1833" s="3">
        <v>500</v>
      </c>
      <c r="I1833" s="71">
        <f>Exposure_Information[[#This Row],[Total  Insured Value]]+Exposure_Information[[#This Row],[Policy Deductible]]</f>
        <v>425150</v>
      </c>
      <c r="J1833" s="2">
        <v>125933</v>
      </c>
      <c r="K1833" s="3">
        <v>1</v>
      </c>
      <c r="L1833" s="2" t="s">
        <v>9</v>
      </c>
      <c r="M1833" s="2" t="s">
        <v>10305</v>
      </c>
      <c r="N1833" s="3" t="s">
        <v>10306</v>
      </c>
      <c r="O1833" s="2" t="s">
        <v>330</v>
      </c>
      <c r="P1833" s="2" t="s">
        <v>231</v>
      </c>
      <c r="Q1833" s="3">
        <v>13</v>
      </c>
      <c r="R1833" s="2" t="s">
        <v>127</v>
      </c>
      <c r="S1833" s="3">
        <v>25</v>
      </c>
      <c r="T1833" s="2" t="s">
        <v>10</v>
      </c>
      <c r="U1833" s="3">
        <v>42.181840000000001</v>
      </c>
      <c r="V1833" s="2" t="s">
        <v>10835</v>
      </c>
      <c r="W1833" s="2" t="s">
        <v>149</v>
      </c>
      <c r="X1833" s="3">
        <v>1</v>
      </c>
      <c r="Y1833" s="3" t="str">
        <f>_xlfn.CONCAT(Exposure_Information[[#This Row],[Building Construction Code]]," - ",Exposure_Information[[#This Row],[Type of building construction]])</f>
        <v>RMS - 1</v>
      </c>
      <c r="Z1833" s="3">
        <v>0</v>
      </c>
      <c r="AA1833" s="2">
        <v>1960</v>
      </c>
      <c r="AB1833" s="2" t="s">
        <v>11</v>
      </c>
      <c r="AC1833" s="2">
        <v>1</v>
      </c>
      <c r="AD1833" s="2" t="str">
        <f>_xlfn.CONCAT(Exposure_Information[[#This Row],[Occupany Code]]," - ",Exposure_Information[[#This Row],[Type of building occupancy]])</f>
        <v>ATC - 1</v>
      </c>
      <c r="AE1833" s="5">
        <v>223500</v>
      </c>
      <c r="AF1833" s="5">
        <v>156450</v>
      </c>
      <c r="AG1833" s="5">
        <v>44700</v>
      </c>
      <c r="AH1833" s="5">
        <f>SUM(Exposure_Information[[#This Row],[Building Coverage Value]:[Business interruption value]])</f>
        <v>424650</v>
      </c>
      <c r="AI1833" s="5">
        <f>SUM(Exposure_Information[[#This Row],[Building Coverage Value]:[Contents Coverage Value]])</f>
        <v>379950</v>
      </c>
      <c r="AJ1833" s="26"/>
    </row>
    <row r="1834" spans="1:36" ht="26" x14ac:dyDescent="0.3">
      <c r="A1834" s="2" t="s">
        <v>148</v>
      </c>
      <c r="B1834" s="2" t="s">
        <v>156</v>
      </c>
      <c r="C1834" s="2" t="s">
        <v>325</v>
      </c>
      <c r="D1834" s="2">
        <v>124958</v>
      </c>
      <c r="E1834" s="2" t="s">
        <v>4697</v>
      </c>
      <c r="F1834" s="2" t="s">
        <v>10355</v>
      </c>
      <c r="G1834" s="3">
        <v>737</v>
      </c>
      <c r="H1834" s="3">
        <v>500</v>
      </c>
      <c r="I1834" s="71">
        <f>Exposure_Information[[#This Row],[Total  Insured Value]]+Exposure_Information[[#This Row],[Policy Deductible]]</f>
        <v>425150</v>
      </c>
      <c r="J1834" s="2">
        <v>128088</v>
      </c>
      <c r="K1834" s="3">
        <v>1</v>
      </c>
      <c r="L1834" s="2" t="s">
        <v>9</v>
      </c>
      <c r="M1834" s="2" t="s">
        <v>10356</v>
      </c>
      <c r="N1834" s="3" t="s">
        <v>10357</v>
      </c>
      <c r="O1834" s="2" t="s">
        <v>886</v>
      </c>
      <c r="P1834" s="2" t="s">
        <v>224</v>
      </c>
      <c r="Q1834" s="3">
        <v>21</v>
      </c>
      <c r="R1834" s="2" t="s">
        <v>127</v>
      </c>
      <c r="S1834" s="3">
        <v>25</v>
      </c>
      <c r="T1834" s="2" t="s">
        <v>10</v>
      </c>
      <c r="U1834" s="3">
        <v>42.139052999999997</v>
      </c>
      <c r="V1834" s="2" t="s">
        <v>10835</v>
      </c>
      <c r="W1834" s="2" t="s">
        <v>149</v>
      </c>
      <c r="X1834" s="3">
        <v>1</v>
      </c>
      <c r="Y1834" s="3" t="str">
        <f>_xlfn.CONCAT(Exposure_Information[[#This Row],[Building Construction Code]]," - ",Exposure_Information[[#This Row],[Type of building construction]])</f>
        <v>RMS - 1</v>
      </c>
      <c r="Z1834" s="3">
        <v>0</v>
      </c>
      <c r="AA1834" s="2">
        <v>1952</v>
      </c>
      <c r="AB1834" s="2" t="s">
        <v>11</v>
      </c>
      <c r="AC1834" s="2">
        <v>1</v>
      </c>
      <c r="AD1834" s="2" t="str">
        <f>_xlfn.CONCAT(Exposure_Information[[#This Row],[Occupany Code]]," - ",Exposure_Information[[#This Row],[Type of building occupancy]])</f>
        <v>ATC - 1</v>
      </c>
      <c r="AE1834" s="5">
        <v>223500</v>
      </c>
      <c r="AF1834" s="5">
        <v>156450</v>
      </c>
      <c r="AG1834" s="5">
        <v>44700</v>
      </c>
      <c r="AH1834" s="5">
        <f>SUM(Exposure_Information[[#This Row],[Building Coverage Value]:[Business interruption value]])</f>
        <v>424650</v>
      </c>
      <c r="AI1834" s="5">
        <f>SUM(Exposure_Information[[#This Row],[Building Coverage Value]:[Contents Coverage Value]])</f>
        <v>379950</v>
      </c>
      <c r="AJ1834" s="26"/>
    </row>
    <row r="1835" spans="1:36" ht="26" x14ac:dyDescent="0.3">
      <c r="A1835" s="2" t="s">
        <v>148</v>
      </c>
      <c r="B1835" s="2" t="s">
        <v>156</v>
      </c>
      <c r="C1835" s="2" t="s">
        <v>325</v>
      </c>
      <c r="D1835" s="2">
        <v>10968</v>
      </c>
      <c r="E1835" s="2" t="s">
        <v>367</v>
      </c>
      <c r="F1835" s="2" t="s">
        <v>2476</v>
      </c>
      <c r="G1835" s="3">
        <v>927</v>
      </c>
      <c r="H1835" s="3">
        <v>2500</v>
      </c>
      <c r="I1835" s="71">
        <f>Exposure_Information[[#This Row],[Total  Insured Value]]+Exposure_Information[[#This Row],[Policy Deductible]]</f>
        <v>426500</v>
      </c>
      <c r="J1835" s="2">
        <v>13843</v>
      </c>
      <c r="K1835" s="3">
        <v>1</v>
      </c>
      <c r="L1835" s="2" t="s">
        <v>9</v>
      </c>
      <c r="M1835" s="2" t="s">
        <v>2477</v>
      </c>
      <c r="N1835" s="3" t="s">
        <v>2478</v>
      </c>
      <c r="O1835" s="2" t="s">
        <v>255</v>
      </c>
      <c r="P1835" s="2" t="s">
        <v>224</v>
      </c>
      <c r="Q1835" s="3">
        <v>21</v>
      </c>
      <c r="R1835" s="2" t="s">
        <v>127</v>
      </c>
      <c r="S1835" s="3">
        <v>25</v>
      </c>
      <c r="T1835" s="2" t="s">
        <v>10</v>
      </c>
      <c r="U1835" s="3">
        <v>42.195155</v>
      </c>
      <c r="V1835" s="2" t="s">
        <v>10835</v>
      </c>
      <c r="W1835" s="2" t="s">
        <v>149</v>
      </c>
      <c r="X1835" s="3">
        <v>1</v>
      </c>
      <c r="Y1835" s="3" t="str">
        <f>_xlfn.CONCAT(Exposure_Information[[#This Row],[Building Construction Code]]," - ",Exposure_Information[[#This Row],[Type of building construction]])</f>
        <v>RMS - 1</v>
      </c>
      <c r="Z1835" s="3">
        <v>0</v>
      </c>
      <c r="AA1835" s="2">
        <v>1910</v>
      </c>
      <c r="AB1835" s="2" t="s">
        <v>11</v>
      </c>
      <c r="AC1835" s="2">
        <v>1</v>
      </c>
      <c r="AD1835" s="2" t="str">
        <f>_xlfn.CONCAT(Exposure_Information[[#This Row],[Occupany Code]]," - ",Exposure_Information[[#This Row],[Type of building occupancy]])</f>
        <v>ATC - 1</v>
      </c>
      <c r="AE1835" s="5">
        <v>424000</v>
      </c>
      <c r="AF1835" s="5">
        <v>0</v>
      </c>
      <c r="AG1835" s="5">
        <v>0</v>
      </c>
      <c r="AH1835" s="5">
        <f>SUM(Exposure_Information[[#This Row],[Building Coverage Value]:[Business interruption value]])</f>
        <v>424000</v>
      </c>
      <c r="AI1835" s="5">
        <f>SUM(Exposure_Information[[#This Row],[Building Coverage Value]:[Contents Coverage Value]])</f>
        <v>424000</v>
      </c>
      <c r="AJ1835" s="26"/>
    </row>
    <row r="1836" spans="1:36" ht="39" x14ac:dyDescent="0.3">
      <c r="A1836" s="2" t="s">
        <v>148</v>
      </c>
      <c r="B1836" s="2" t="s">
        <v>156</v>
      </c>
      <c r="C1836" s="2" t="s">
        <v>325</v>
      </c>
      <c r="D1836" s="2">
        <v>19077</v>
      </c>
      <c r="E1836" s="2" t="s">
        <v>367</v>
      </c>
      <c r="F1836" s="2" t="s">
        <v>2953</v>
      </c>
      <c r="G1836" s="3">
        <v>1279</v>
      </c>
      <c r="H1836" s="3">
        <v>500</v>
      </c>
      <c r="I1836" s="71">
        <f>Exposure_Information[[#This Row],[Total  Insured Value]]+Exposure_Information[[#This Row],[Policy Deductible]]</f>
        <v>424500</v>
      </c>
      <c r="J1836" s="2">
        <v>22187</v>
      </c>
      <c r="K1836" s="3">
        <v>1</v>
      </c>
      <c r="L1836" s="2" t="s">
        <v>9</v>
      </c>
      <c r="M1836" s="2" t="s">
        <v>2954</v>
      </c>
      <c r="N1836" s="3" t="s">
        <v>2955</v>
      </c>
      <c r="O1836" s="2" t="s">
        <v>283</v>
      </c>
      <c r="P1836" s="2" t="s">
        <v>90</v>
      </c>
      <c r="Q1836" s="3">
        <v>17</v>
      </c>
      <c r="R1836" s="2" t="s">
        <v>127</v>
      </c>
      <c r="S1836" s="3">
        <v>25</v>
      </c>
      <c r="T1836" s="2" t="s">
        <v>10</v>
      </c>
      <c r="U1836" s="3">
        <v>42.383926000000002</v>
      </c>
      <c r="V1836" s="2" t="s">
        <v>10835</v>
      </c>
      <c r="W1836" s="2" t="s">
        <v>149</v>
      </c>
      <c r="X1836" s="3">
        <v>1</v>
      </c>
      <c r="Y1836" s="3" t="str">
        <f>_xlfn.CONCAT(Exposure_Information[[#This Row],[Building Construction Code]]," - ",Exposure_Information[[#This Row],[Type of building construction]])</f>
        <v>RMS - 1</v>
      </c>
      <c r="Z1836" s="3">
        <v>0</v>
      </c>
      <c r="AA1836" s="2">
        <v>1929</v>
      </c>
      <c r="AB1836" s="2" t="s">
        <v>11</v>
      </c>
      <c r="AC1836" s="2">
        <v>1</v>
      </c>
      <c r="AD1836" s="2" t="str">
        <f>_xlfn.CONCAT(Exposure_Information[[#This Row],[Occupany Code]]," - ",Exposure_Information[[#This Row],[Type of building occupancy]])</f>
        <v>ATC - 1</v>
      </c>
      <c r="AE1836" s="5">
        <v>424000</v>
      </c>
      <c r="AF1836" s="5">
        <v>0</v>
      </c>
      <c r="AG1836" s="5">
        <v>0</v>
      </c>
      <c r="AH1836" s="5">
        <f>SUM(Exposure_Information[[#This Row],[Building Coverage Value]:[Business interruption value]])</f>
        <v>424000</v>
      </c>
      <c r="AI1836" s="5">
        <f>SUM(Exposure_Information[[#This Row],[Building Coverage Value]:[Contents Coverage Value]])</f>
        <v>424000</v>
      </c>
      <c r="AJ1836" s="26"/>
    </row>
    <row r="1837" spans="1:36" ht="26" x14ac:dyDescent="0.3">
      <c r="A1837" s="2" t="s">
        <v>148</v>
      </c>
      <c r="B1837" s="2" t="s">
        <v>156</v>
      </c>
      <c r="C1837" s="2" t="s">
        <v>325</v>
      </c>
      <c r="D1837" s="2">
        <v>17939</v>
      </c>
      <c r="E1837" s="2" t="s">
        <v>367</v>
      </c>
      <c r="F1837" s="2" t="s">
        <v>3133</v>
      </c>
      <c r="G1837" s="3">
        <v>1095</v>
      </c>
      <c r="H1837" s="3">
        <v>2500</v>
      </c>
      <c r="I1837" s="71">
        <f>Exposure_Information[[#This Row],[Total  Insured Value]]+Exposure_Information[[#This Row],[Policy Deductible]]</f>
        <v>426500</v>
      </c>
      <c r="J1837" s="2">
        <v>21028</v>
      </c>
      <c r="K1837" s="3">
        <v>1</v>
      </c>
      <c r="L1837" s="2" t="s">
        <v>9</v>
      </c>
      <c r="M1837" s="2" t="s">
        <v>3134</v>
      </c>
      <c r="N1837" s="3" t="s">
        <v>3135</v>
      </c>
      <c r="O1837" s="2" t="s">
        <v>282</v>
      </c>
      <c r="P1837" s="2" t="s">
        <v>90</v>
      </c>
      <c r="Q1837" s="3">
        <v>17</v>
      </c>
      <c r="R1837" s="2" t="s">
        <v>127</v>
      </c>
      <c r="S1837" s="3">
        <v>25</v>
      </c>
      <c r="T1837" s="2" t="s">
        <v>10</v>
      </c>
      <c r="U1837" s="3">
        <v>42.380119999999998</v>
      </c>
      <c r="V1837" s="2" t="s">
        <v>10835</v>
      </c>
      <c r="W1837" s="2" t="s">
        <v>149</v>
      </c>
      <c r="X1837" s="3">
        <v>1</v>
      </c>
      <c r="Y1837" s="3" t="str">
        <f>_xlfn.CONCAT(Exposure_Information[[#This Row],[Building Construction Code]]," - ",Exposure_Information[[#This Row],[Type of building construction]])</f>
        <v>RMS - 1</v>
      </c>
      <c r="Z1837" s="3">
        <v>0</v>
      </c>
      <c r="AA1837" s="2">
        <v>1920</v>
      </c>
      <c r="AB1837" s="2" t="s">
        <v>11</v>
      </c>
      <c r="AC1837" s="2">
        <v>1</v>
      </c>
      <c r="AD1837" s="2" t="str">
        <f>_xlfn.CONCAT(Exposure_Information[[#This Row],[Occupany Code]]," - ",Exposure_Information[[#This Row],[Type of building occupancy]])</f>
        <v>ATC - 1</v>
      </c>
      <c r="AE1837" s="5">
        <v>424000</v>
      </c>
      <c r="AF1837" s="5">
        <v>0</v>
      </c>
      <c r="AG1837" s="5">
        <v>0</v>
      </c>
      <c r="AH1837" s="5">
        <f>SUM(Exposure_Information[[#This Row],[Building Coverage Value]:[Business interruption value]])</f>
        <v>424000</v>
      </c>
      <c r="AI1837" s="5">
        <f>SUM(Exposure_Information[[#This Row],[Building Coverage Value]:[Contents Coverage Value]])</f>
        <v>424000</v>
      </c>
      <c r="AJ1837" s="26"/>
    </row>
    <row r="1838" spans="1:36" ht="26" x14ac:dyDescent="0.3">
      <c r="A1838" s="2" t="s">
        <v>148</v>
      </c>
      <c r="B1838" s="2" t="s">
        <v>156</v>
      </c>
      <c r="C1838" s="2" t="s">
        <v>325</v>
      </c>
      <c r="D1838" s="2">
        <v>16741</v>
      </c>
      <c r="E1838" s="2" t="s">
        <v>367</v>
      </c>
      <c r="F1838" s="2" t="s">
        <v>3857</v>
      </c>
      <c r="G1838" s="3">
        <v>1917</v>
      </c>
      <c r="H1838" s="3">
        <v>1000</v>
      </c>
      <c r="I1838" s="71">
        <f>Exposure_Information[[#This Row],[Total  Insured Value]]+Exposure_Information[[#This Row],[Policy Deductible]]</f>
        <v>425000</v>
      </c>
      <c r="J1838" s="2">
        <v>19808</v>
      </c>
      <c r="K1838" s="3">
        <v>1</v>
      </c>
      <c r="L1838" s="2" t="s">
        <v>9</v>
      </c>
      <c r="M1838" s="2" t="s">
        <v>3858</v>
      </c>
      <c r="N1838" s="3" t="s">
        <v>3859</v>
      </c>
      <c r="O1838" s="2" t="s">
        <v>266</v>
      </c>
      <c r="P1838" s="2" t="s">
        <v>174</v>
      </c>
      <c r="Q1838" s="3">
        <v>5</v>
      </c>
      <c r="R1838" s="2" t="s">
        <v>127</v>
      </c>
      <c r="S1838" s="3">
        <v>25</v>
      </c>
      <c r="T1838" s="2" t="s">
        <v>10</v>
      </c>
      <c r="U1838" s="3">
        <v>41.903911999999998</v>
      </c>
      <c r="V1838" s="2" t="s">
        <v>10835</v>
      </c>
      <c r="W1838" s="2" t="s">
        <v>149</v>
      </c>
      <c r="X1838" s="3">
        <v>1</v>
      </c>
      <c r="Y1838" s="3" t="str">
        <f>_xlfn.CONCAT(Exposure_Information[[#This Row],[Building Construction Code]]," - ",Exposure_Information[[#This Row],[Type of building construction]])</f>
        <v>RMS - 1</v>
      </c>
      <c r="Z1838" s="3">
        <v>0</v>
      </c>
      <c r="AA1838" s="2">
        <v>1900</v>
      </c>
      <c r="AB1838" s="2" t="s">
        <v>11</v>
      </c>
      <c r="AC1838" s="2">
        <v>1</v>
      </c>
      <c r="AD1838" s="2" t="str">
        <f>_xlfn.CONCAT(Exposure_Information[[#This Row],[Occupany Code]]," - ",Exposure_Information[[#This Row],[Type of building occupancy]])</f>
        <v>ATC - 1</v>
      </c>
      <c r="AE1838" s="5">
        <v>419000</v>
      </c>
      <c r="AF1838" s="5">
        <v>0</v>
      </c>
      <c r="AG1838" s="5">
        <v>5000</v>
      </c>
      <c r="AH1838" s="5">
        <f>SUM(Exposure_Information[[#This Row],[Building Coverage Value]:[Business interruption value]])</f>
        <v>424000</v>
      </c>
      <c r="AI1838" s="5">
        <f>SUM(Exposure_Information[[#This Row],[Building Coverage Value]:[Contents Coverage Value]])</f>
        <v>419000</v>
      </c>
      <c r="AJ1838" s="26"/>
    </row>
    <row r="1839" spans="1:36" ht="39" x14ac:dyDescent="0.3">
      <c r="A1839" s="2" t="s">
        <v>148</v>
      </c>
      <c r="B1839" s="2" t="s">
        <v>156</v>
      </c>
      <c r="C1839" s="2" t="s">
        <v>325</v>
      </c>
      <c r="D1839" s="2">
        <v>17805</v>
      </c>
      <c r="E1839" s="2" t="s">
        <v>367</v>
      </c>
      <c r="F1839" s="2" t="s">
        <v>4351</v>
      </c>
      <c r="G1839" s="3">
        <v>1278</v>
      </c>
      <c r="H1839" s="3">
        <v>500</v>
      </c>
      <c r="I1839" s="71">
        <f>Exposure_Information[[#This Row],[Total  Insured Value]]+Exposure_Information[[#This Row],[Policy Deductible]]</f>
        <v>424500</v>
      </c>
      <c r="J1839" s="2">
        <v>20894</v>
      </c>
      <c r="K1839" s="3">
        <v>1</v>
      </c>
      <c r="L1839" s="2" t="s">
        <v>9</v>
      </c>
      <c r="M1839" s="2" t="s">
        <v>4352</v>
      </c>
      <c r="N1839" s="3" t="s">
        <v>4353</v>
      </c>
      <c r="O1839" s="2" t="s">
        <v>283</v>
      </c>
      <c r="P1839" s="2" t="s">
        <v>90</v>
      </c>
      <c r="Q1839" s="3">
        <v>17</v>
      </c>
      <c r="R1839" s="2" t="s">
        <v>127</v>
      </c>
      <c r="S1839" s="3">
        <v>25</v>
      </c>
      <c r="T1839" s="2" t="s">
        <v>10</v>
      </c>
      <c r="U1839" s="3">
        <v>42.378616000000001</v>
      </c>
      <c r="V1839" s="2" t="s">
        <v>10835</v>
      </c>
      <c r="W1839" s="2" t="s">
        <v>149</v>
      </c>
      <c r="X1839" s="3">
        <v>1</v>
      </c>
      <c r="Y1839" s="3" t="str">
        <f>_xlfn.CONCAT(Exposure_Information[[#This Row],[Building Construction Code]]," - ",Exposure_Information[[#This Row],[Type of building construction]])</f>
        <v>RMS - 1</v>
      </c>
      <c r="Z1839" s="3">
        <v>0</v>
      </c>
      <c r="AA1839" s="2">
        <v>1947</v>
      </c>
      <c r="AB1839" s="2" t="s">
        <v>11</v>
      </c>
      <c r="AC1839" s="2">
        <v>1</v>
      </c>
      <c r="AD1839" s="2" t="str">
        <f>_xlfn.CONCAT(Exposure_Information[[#This Row],[Occupany Code]]," - ",Exposure_Information[[#This Row],[Type of building occupancy]])</f>
        <v>ATC - 1</v>
      </c>
      <c r="AE1839" s="5">
        <v>424000</v>
      </c>
      <c r="AF1839" s="5">
        <v>0</v>
      </c>
      <c r="AG1839" s="5">
        <v>0</v>
      </c>
      <c r="AH1839" s="5">
        <f>SUM(Exposure_Information[[#This Row],[Building Coverage Value]:[Business interruption value]])</f>
        <v>424000</v>
      </c>
      <c r="AI1839" s="5">
        <f>SUM(Exposure_Information[[#This Row],[Building Coverage Value]:[Contents Coverage Value]])</f>
        <v>424000</v>
      </c>
      <c r="AJ1839" s="26"/>
    </row>
    <row r="1840" spans="1:36" ht="26" x14ac:dyDescent="0.3">
      <c r="A1840" s="2" t="s">
        <v>148</v>
      </c>
      <c r="B1840" s="2" t="s">
        <v>156</v>
      </c>
      <c r="C1840" s="2" t="s">
        <v>325</v>
      </c>
      <c r="D1840" s="2">
        <v>114303</v>
      </c>
      <c r="E1840" s="2" t="s">
        <v>4697</v>
      </c>
      <c r="F1840" s="2" t="s">
        <v>7396</v>
      </c>
      <c r="G1840" s="3">
        <v>538</v>
      </c>
      <c r="H1840" s="3">
        <v>500</v>
      </c>
      <c r="I1840" s="71">
        <f>Exposure_Information[[#This Row],[Total  Insured Value]]+Exposure_Information[[#This Row],[Policy Deductible]]</f>
        <v>424200</v>
      </c>
      <c r="J1840" s="2">
        <v>117433</v>
      </c>
      <c r="K1840" s="3">
        <v>1</v>
      </c>
      <c r="L1840" s="2" t="s">
        <v>9</v>
      </c>
      <c r="M1840" s="2" t="s">
        <v>7397</v>
      </c>
      <c r="N1840" s="3" t="s">
        <v>7398</v>
      </c>
      <c r="O1840" s="2" t="s">
        <v>4602</v>
      </c>
      <c r="P1840" s="2" t="s">
        <v>4562</v>
      </c>
      <c r="Q1840" s="3">
        <v>13</v>
      </c>
      <c r="R1840" s="2" t="s">
        <v>70</v>
      </c>
      <c r="S1840" s="3">
        <v>9</v>
      </c>
      <c r="T1840" s="2" t="s">
        <v>10</v>
      </c>
      <c r="U1840" s="3">
        <v>41.788082000000003</v>
      </c>
      <c r="V1840" s="2" t="s">
        <v>10835</v>
      </c>
      <c r="W1840" s="2" t="s">
        <v>149</v>
      </c>
      <c r="X1840" s="3">
        <v>1</v>
      </c>
      <c r="Y1840" s="3" t="str">
        <f>_xlfn.CONCAT(Exposure_Information[[#This Row],[Building Construction Code]]," - ",Exposure_Information[[#This Row],[Type of building construction]])</f>
        <v>RMS - 1</v>
      </c>
      <c r="Z1840" s="3">
        <v>0</v>
      </c>
      <c r="AA1840" s="2">
        <v>1946</v>
      </c>
      <c r="AB1840" s="2" t="s">
        <v>11</v>
      </c>
      <c r="AC1840" s="2">
        <v>1</v>
      </c>
      <c r="AD1840" s="2" t="str">
        <f>_xlfn.CONCAT(Exposure_Information[[#This Row],[Occupany Code]]," - ",Exposure_Information[[#This Row],[Type of building occupancy]])</f>
        <v>ATC - 1</v>
      </c>
      <c r="AE1840" s="5">
        <v>223000</v>
      </c>
      <c r="AF1840" s="5">
        <v>156100</v>
      </c>
      <c r="AG1840" s="5">
        <v>44600</v>
      </c>
      <c r="AH1840" s="5">
        <f>SUM(Exposure_Information[[#This Row],[Building Coverage Value]:[Business interruption value]])</f>
        <v>423700</v>
      </c>
      <c r="AI1840" s="5">
        <f>SUM(Exposure_Information[[#This Row],[Building Coverage Value]:[Contents Coverage Value]])</f>
        <v>379100</v>
      </c>
      <c r="AJ1840" s="26"/>
    </row>
    <row r="1841" spans="1:36" ht="39" x14ac:dyDescent="0.3">
      <c r="A1841" s="2" t="s">
        <v>148</v>
      </c>
      <c r="B1841" s="2" t="s">
        <v>156</v>
      </c>
      <c r="C1841" s="2" t="s">
        <v>325</v>
      </c>
      <c r="D1841" s="2">
        <v>116170</v>
      </c>
      <c r="E1841" s="2" t="s">
        <v>4697</v>
      </c>
      <c r="F1841" s="2" t="s">
        <v>9278</v>
      </c>
      <c r="G1841" s="3">
        <v>471</v>
      </c>
      <c r="H1841" s="3">
        <v>500</v>
      </c>
      <c r="I1841" s="71">
        <f>Exposure_Information[[#This Row],[Total  Insured Value]]+Exposure_Information[[#This Row],[Policy Deductible]]</f>
        <v>424200</v>
      </c>
      <c r="J1841" s="2">
        <v>119300</v>
      </c>
      <c r="K1841" s="3">
        <v>1</v>
      </c>
      <c r="L1841" s="2" t="s">
        <v>9</v>
      </c>
      <c r="M1841" s="2" t="s">
        <v>9279</v>
      </c>
      <c r="N1841" s="3" t="s">
        <v>9280</v>
      </c>
      <c r="O1841" s="2" t="s">
        <v>3899</v>
      </c>
      <c r="P1841" s="2" t="s">
        <v>231</v>
      </c>
      <c r="Q1841" s="3">
        <v>13</v>
      </c>
      <c r="R1841" s="2" t="s">
        <v>127</v>
      </c>
      <c r="S1841" s="3">
        <v>25</v>
      </c>
      <c r="T1841" s="2" t="s">
        <v>10</v>
      </c>
      <c r="U1841" s="3">
        <v>42.167088</v>
      </c>
      <c r="V1841" s="2" t="s">
        <v>10835</v>
      </c>
      <c r="W1841" s="2" t="s">
        <v>149</v>
      </c>
      <c r="X1841" s="3">
        <v>1</v>
      </c>
      <c r="Y1841" s="3" t="str">
        <f>_xlfn.CONCAT(Exposure_Information[[#This Row],[Building Construction Code]]," - ",Exposure_Information[[#This Row],[Type of building construction]])</f>
        <v>RMS - 1</v>
      </c>
      <c r="Z1841" s="3">
        <v>0</v>
      </c>
      <c r="AA1841" s="2">
        <v>1986</v>
      </c>
      <c r="AB1841" s="2" t="s">
        <v>11</v>
      </c>
      <c r="AC1841" s="2">
        <v>1</v>
      </c>
      <c r="AD1841" s="2" t="str">
        <f>_xlfn.CONCAT(Exposure_Information[[#This Row],[Occupany Code]]," - ",Exposure_Information[[#This Row],[Type of building occupancy]])</f>
        <v>ATC - 1</v>
      </c>
      <c r="AE1841" s="5">
        <v>223000</v>
      </c>
      <c r="AF1841" s="5">
        <v>156100</v>
      </c>
      <c r="AG1841" s="5">
        <v>44600</v>
      </c>
      <c r="AH1841" s="5">
        <f>SUM(Exposure_Information[[#This Row],[Building Coverage Value]:[Business interruption value]])</f>
        <v>423700</v>
      </c>
      <c r="AI1841" s="5">
        <f>SUM(Exposure_Information[[#This Row],[Building Coverage Value]:[Contents Coverage Value]])</f>
        <v>379100</v>
      </c>
      <c r="AJ1841" s="26"/>
    </row>
    <row r="1842" spans="1:36" ht="39" x14ac:dyDescent="0.3">
      <c r="A1842" s="2" t="s">
        <v>148</v>
      </c>
      <c r="B1842" s="2" t="s">
        <v>156</v>
      </c>
      <c r="C1842" s="2" t="s">
        <v>325</v>
      </c>
      <c r="D1842" s="2">
        <v>100627</v>
      </c>
      <c r="E1842" s="2" t="s">
        <v>4697</v>
      </c>
      <c r="F1842" s="2" t="s">
        <v>5522</v>
      </c>
      <c r="G1842" s="3">
        <v>1438</v>
      </c>
      <c r="H1842" s="3">
        <v>250</v>
      </c>
      <c r="I1842" s="71">
        <f>Exposure_Information[[#This Row],[Total  Insured Value]]+Exposure_Information[[#This Row],[Policy Deductible]]</f>
        <v>423550</v>
      </c>
      <c r="J1842" s="2">
        <v>103757</v>
      </c>
      <c r="K1842" s="3">
        <v>1</v>
      </c>
      <c r="L1842" s="2" t="s">
        <v>9</v>
      </c>
      <c r="M1842" s="2" t="s">
        <v>5523</v>
      </c>
      <c r="N1842" s="3" t="s">
        <v>5524</v>
      </c>
      <c r="O1842" s="2" t="s">
        <v>196</v>
      </c>
      <c r="P1842" s="2" t="s">
        <v>221</v>
      </c>
      <c r="Q1842" s="3">
        <v>23</v>
      </c>
      <c r="R1842" s="2" t="s">
        <v>127</v>
      </c>
      <c r="S1842" s="3">
        <v>25</v>
      </c>
      <c r="T1842" s="2" t="s">
        <v>10</v>
      </c>
      <c r="U1842" s="3">
        <v>42.260554999999997</v>
      </c>
      <c r="V1842" s="2" t="s">
        <v>10835</v>
      </c>
      <c r="W1842" s="2" t="s">
        <v>149</v>
      </c>
      <c r="X1842" s="3">
        <v>1</v>
      </c>
      <c r="Y1842" s="3" t="str">
        <f>_xlfn.CONCAT(Exposure_Information[[#This Row],[Building Construction Code]]," - ",Exposure_Information[[#This Row],[Type of building construction]])</f>
        <v>RMS - 1</v>
      </c>
      <c r="Z1842" s="3">
        <v>0</v>
      </c>
      <c r="AA1842" s="2">
        <v>1922</v>
      </c>
      <c r="AB1842" s="2" t="s">
        <v>11</v>
      </c>
      <c r="AC1842" s="2">
        <v>1</v>
      </c>
      <c r="AD1842" s="2" t="str">
        <f>_xlfn.CONCAT(Exposure_Information[[#This Row],[Occupany Code]]," - ",Exposure_Information[[#This Row],[Type of building occupancy]])</f>
        <v>ATC - 1</v>
      </c>
      <c r="AE1842" s="5">
        <v>249000</v>
      </c>
      <c r="AF1842" s="5">
        <v>124500</v>
      </c>
      <c r="AG1842" s="5">
        <v>49800</v>
      </c>
      <c r="AH1842" s="5">
        <f>SUM(Exposure_Information[[#This Row],[Building Coverage Value]:[Business interruption value]])</f>
        <v>423300</v>
      </c>
      <c r="AI1842" s="5">
        <f>SUM(Exposure_Information[[#This Row],[Building Coverage Value]:[Contents Coverage Value]])</f>
        <v>373500</v>
      </c>
      <c r="AJ1842" s="26"/>
    </row>
    <row r="1843" spans="1:36" ht="39" x14ac:dyDescent="0.3">
      <c r="A1843" s="2" t="s">
        <v>148</v>
      </c>
      <c r="B1843" s="2" t="s">
        <v>156</v>
      </c>
      <c r="C1843" s="2" t="s">
        <v>325</v>
      </c>
      <c r="D1843" s="2">
        <v>6689</v>
      </c>
      <c r="E1843" s="2" t="s">
        <v>326</v>
      </c>
      <c r="F1843" s="2" t="s">
        <v>3025</v>
      </c>
      <c r="G1843" s="3">
        <v>2513</v>
      </c>
      <c r="H1843" s="3">
        <v>2500</v>
      </c>
      <c r="I1843" s="71">
        <f>Exposure_Information[[#This Row],[Total  Insured Value]]+Exposure_Information[[#This Row],[Policy Deductible]]</f>
        <v>489220</v>
      </c>
      <c r="J1843" s="2">
        <v>8947</v>
      </c>
      <c r="K1843" s="3">
        <v>1</v>
      </c>
      <c r="L1843" s="2" t="s">
        <v>9</v>
      </c>
      <c r="M1843" s="2" t="s">
        <v>3026</v>
      </c>
      <c r="N1843" s="3" t="s">
        <v>3027</v>
      </c>
      <c r="O1843" s="2" t="s">
        <v>2663</v>
      </c>
      <c r="P1843" s="2" t="s">
        <v>174</v>
      </c>
      <c r="Q1843" s="3">
        <v>5</v>
      </c>
      <c r="R1843" s="2" t="s">
        <v>127</v>
      </c>
      <c r="S1843" s="3">
        <v>25</v>
      </c>
      <c r="T1843" s="2" t="s">
        <v>10</v>
      </c>
      <c r="U1843" s="3">
        <v>41.975963</v>
      </c>
      <c r="V1843" s="2" t="s">
        <v>10835</v>
      </c>
      <c r="W1843" s="2" t="s">
        <v>149</v>
      </c>
      <c r="X1843" s="3">
        <v>1</v>
      </c>
      <c r="Y1843" s="3" t="str">
        <f>_xlfn.CONCAT(Exposure_Information[[#This Row],[Building Construction Code]]," - ",Exposure_Information[[#This Row],[Type of building construction]])</f>
        <v>RMS - 1</v>
      </c>
      <c r="Z1843" s="3">
        <v>0</v>
      </c>
      <c r="AA1843" s="2">
        <v>1985</v>
      </c>
      <c r="AB1843" s="2" t="s">
        <v>11</v>
      </c>
      <c r="AC1843" s="2">
        <v>37</v>
      </c>
      <c r="AD1843" s="2" t="str">
        <f>_xlfn.CONCAT(Exposure_Information[[#This Row],[Occupany Code]]," - ",Exposure_Information[[#This Row],[Type of building occupancy]])</f>
        <v>ATC - 37</v>
      </c>
      <c r="AE1843" s="5">
        <v>486720</v>
      </c>
      <c r="AF1843" s="5">
        <v>0</v>
      </c>
      <c r="AG1843" s="5">
        <v>0</v>
      </c>
      <c r="AH1843" s="5">
        <f>SUM(Exposure_Information[[#This Row],[Building Coverage Value]:[Business interruption value]])</f>
        <v>486720</v>
      </c>
      <c r="AI1843" s="5">
        <f>SUM(Exposure_Information[[#This Row],[Building Coverage Value]:[Contents Coverage Value]])</f>
        <v>486720</v>
      </c>
      <c r="AJ1843" s="26"/>
    </row>
    <row r="1844" spans="1:36" ht="26" x14ac:dyDescent="0.3">
      <c r="A1844" s="2" t="s">
        <v>148</v>
      </c>
      <c r="B1844" s="2" t="s">
        <v>156</v>
      </c>
      <c r="C1844" s="2" t="s">
        <v>325</v>
      </c>
      <c r="D1844" s="2">
        <v>123139</v>
      </c>
      <c r="E1844" s="2" t="s">
        <v>4697</v>
      </c>
      <c r="F1844" s="2" t="s">
        <v>9990</v>
      </c>
      <c r="G1844" s="3">
        <v>661</v>
      </c>
      <c r="H1844" s="3">
        <v>250</v>
      </c>
      <c r="I1844" s="71">
        <f>Exposure_Information[[#This Row],[Total  Insured Value]]+Exposure_Information[[#This Row],[Policy Deductible]]</f>
        <v>423000</v>
      </c>
      <c r="J1844" s="2">
        <v>126269</v>
      </c>
      <c r="K1844" s="3">
        <v>1</v>
      </c>
      <c r="L1844" s="2" t="s">
        <v>9</v>
      </c>
      <c r="M1844" s="2" t="s">
        <v>9991</v>
      </c>
      <c r="N1844" s="3" t="s">
        <v>9992</v>
      </c>
      <c r="O1844" s="2" t="s">
        <v>9993</v>
      </c>
      <c r="P1844" s="2" t="s">
        <v>257</v>
      </c>
      <c r="Q1844" s="3">
        <v>7</v>
      </c>
      <c r="R1844" s="2" t="s">
        <v>248</v>
      </c>
      <c r="S1844" s="3">
        <v>44</v>
      </c>
      <c r="T1844" s="2" t="s">
        <v>10</v>
      </c>
      <c r="U1844" s="3">
        <v>41.960911000000003</v>
      </c>
      <c r="V1844" s="2" t="s">
        <v>10835</v>
      </c>
      <c r="W1844" s="2" t="s">
        <v>149</v>
      </c>
      <c r="X1844" s="3">
        <v>1</v>
      </c>
      <c r="Y1844" s="3" t="str">
        <f>_xlfn.CONCAT(Exposure_Information[[#This Row],[Building Construction Code]]," - ",Exposure_Information[[#This Row],[Type of building construction]])</f>
        <v>RMS - 1</v>
      </c>
      <c r="Z1844" s="3">
        <v>0</v>
      </c>
      <c r="AA1844" s="2">
        <v>2000</v>
      </c>
      <c r="AB1844" s="2" t="s">
        <v>11</v>
      </c>
      <c r="AC1844" s="2">
        <v>1</v>
      </c>
      <c r="AD1844" s="2" t="str">
        <f>_xlfn.CONCAT(Exposure_Information[[#This Row],[Occupany Code]]," - ",Exposure_Information[[#This Row],[Type of building occupancy]])</f>
        <v>ATC - 1</v>
      </c>
      <c r="AE1844" s="5">
        <v>222500</v>
      </c>
      <c r="AF1844" s="5">
        <v>155750</v>
      </c>
      <c r="AG1844" s="5">
        <v>44500</v>
      </c>
      <c r="AH1844" s="5">
        <f>SUM(Exposure_Information[[#This Row],[Building Coverage Value]:[Business interruption value]])</f>
        <v>422750</v>
      </c>
      <c r="AI1844" s="5">
        <f>SUM(Exposure_Information[[#This Row],[Building Coverage Value]:[Contents Coverage Value]])</f>
        <v>378250</v>
      </c>
      <c r="AJ1844" s="26"/>
    </row>
    <row r="1845" spans="1:36" ht="26" x14ac:dyDescent="0.3">
      <c r="A1845" s="2" t="s">
        <v>148</v>
      </c>
      <c r="B1845" s="2" t="s">
        <v>156</v>
      </c>
      <c r="C1845" s="2" t="s">
        <v>325</v>
      </c>
      <c r="D1845" s="2">
        <v>102325</v>
      </c>
      <c r="E1845" s="2" t="s">
        <v>4697</v>
      </c>
      <c r="F1845" s="2" t="s">
        <v>6600</v>
      </c>
      <c r="G1845" s="3">
        <v>695</v>
      </c>
      <c r="H1845" s="3">
        <v>500</v>
      </c>
      <c r="I1845" s="71">
        <f>Exposure_Information[[#This Row],[Total  Insured Value]]+Exposure_Information[[#This Row],[Policy Deductible]]</f>
        <v>422300</v>
      </c>
      <c r="J1845" s="2">
        <v>105455</v>
      </c>
      <c r="K1845" s="3">
        <v>1</v>
      </c>
      <c r="L1845" s="2" t="s">
        <v>9</v>
      </c>
      <c r="M1845" s="2" t="s">
        <v>6601</v>
      </c>
      <c r="N1845" s="3" t="s">
        <v>6602</v>
      </c>
      <c r="O1845" s="2" t="s">
        <v>2560</v>
      </c>
      <c r="P1845" s="2" t="s">
        <v>171</v>
      </c>
      <c r="Q1845" s="3">
        <v>27</v>
      </c>
      <c r="R1845" s="2" t="s">
        <v>127</v>
      </c>
      <c r="S1845" s="3">
        <v>25</v>
      </c>
      <c r="T1845" s="2" t="s">
        <v>10</v>
      </c>
      <c r="U1845" s="3">
        <v>42.243099000000001</v>
      </c>
      <c r="V1845" s="2" t="s">
        <v>10835</v>
      </c>
      <c r="W1845" s="2" t="s">
        <v>149</v>
      </c>
      <c r="X1845" s="3">
        <v>1</v>
      </c>
      <c r="Y1845" s="3" t="str">
        <f>_xlfn.CONCAT(Exposure_Information[[#This Row],[Building Construction Code]]," - ",Exposure_Information[[#This Row],[Type of building construction]])</f>
        <v>RMS - 1</v>
      </c>
      <c r="Z1845" s="3">
        <v>0</v>
      </c>
      <c r="AA1845" s="2">
        <v>1976</v>
      </c>
      <c r="AB1845" s="2" t="s">
        <v>11</v>
      </c>
      <c r="AC1845" s="2">
        <v>1</v>
      </c>
      <c r="AD1845" s="2" t="str">
        <f>_xlfn.CONCAT(Exposure_Information[[#This Row],[Occupany Code]]," - ",Exposure_Information[[#This Row],[Type of building occupancy]])</f>
        <v>ATC - 1</v>
      </c>
      <c r="AE1845" s="5">
        <v>222000</v>
      </c>
      <c r="AF1845" s="5">
        <v>155400</v>
      </c>
      <c r="AG1845" s="5">
        <v>44400</v>
      </c>
      <c r="AH1845" s="5">
        <f>SUM(Exposure_Information[[#This Row],[Building Coverage Value]:[Business interruption value]])</f>
        <v>421800</v>
      </c>
      <c r="AI1845" s="5">
        <f>SUM(Exposure_Information[[#This Row],[Building Coverage Value]:[Contents Coverage Value]])</f>
        <v>377400</v>
      </c>
      <c r="AJ1845" s="26"/>
    </row>
    <row r="1846" spans="1:36" ht="39" x14ac:dyDescent="0.3">
      <c r="A1846" s="2" t="s">
        <v>148</v>
      </c>
      <c r="B1846" s="2" t="s">
        <v>156</v>
      </c>
      <c r="C1846" s="2" t="s">
        <v>325</v>
      </c>
      <c r="D1846" s="2">
        <v>114605</v>
      </c>
      <c r="E1846" s="2" t="s">
        <v>4697</v>
      </c>
      <c r="F1846" s="2" t="s">
        <v>7818</v>
      </c>
      <c r="G1846" s="3">
        <v>576</v>
      </c>
      <c r="H1846" s="3">
        <v>500</v>
      </c>
      <c r="I1846" s="71">
        <f>Exposure_Information[[#This Row],[Total  Insured Value]]+Exposure_Information[[#This Row],[Policy Deductible]]</f>
        <v>422300</v>
      </c>
      <c r="J1846" s="2">
        <v>117735</v>
      </c>
      <c r="K1846" s="3">
        <v>1</v>
      </c>
      <c r="L1846" s="2" t="s">
        <v>9</v>
      </c>
      <c r="M1846" s="2" t="s">
        <v>7819</v>
      </c>
      <c r="N1846" s="3" t="s">
        <v>7820</v>
      </c>
      <c r="O1846" s="2" t="s">
        <v>1198</v>
      </c>
      <c r="P1846" s="2" t="s">
        <v>224</v>
      </c>
      <c r="Q1846" s="3">
        <v>21</v>
      </c>
      <c r="R1846" s="2" t="s">
        <v>127</v>
      </c>
      <c r="S1846" s="3">
        <v>25</v>
      </c>
      <c r="T1846" s="2" t="s">
        <v>10</v>
      </c>
      <c r="U1846" s="3">
        <v>42.174430999999998</v>
      </c>
      <c r="V1846" s="2" t="s">
        <v>10835</v>
      </c>
      <c r="W1846" s="2" t="s">
        <v>149</v>
      </c>
      <c r="X1846" s="3">
        <v>1</v>
      </c>
      <c r="Y1846" s="3" t="str">
        <f>_xlfn.CONCAT(Exposure_Information[[#This Row],[Building Construction Code]]," - ",Exposure_Information[[#This Row],[Type of building construction]])</f>
        <v>RMS - 1</v>
      </c>
      <c r="Z1846" s="3">
        <v>0</v>
      </c>
      <c r="AA1846" s="2">
        <v>1956</v>
      </c>
      <c r="AB1846" s="2" t="s">
        <v>11</v>
      </c>
      <c r="AC1846" s="2">
        <v>1</v>
      </c>
      <c r="AD1846" s="2" t="str">
        <f>_xlfn.CONCAT(Exposure_Information[[#This Row],[Occupany Code]]," - ",Exposure_Information[[#This Row],[Type of building occupancy]])</f>
        <v>ATC - 1</v>
      </c>
      <c r="AE1846" s="5">
        <v>222000</v>
      </c>
      <c r="AF1846" s="5">
        <v>155400</v>
      </c>
      <c r="AG1846" s="5">
        <v>44400</v>
      </c>
      <c r="AH1846" s="5">
        <f>SUM(Exposure_Information[[#This Row],[Building Coverage Value]:[Business interruption value]])</f>
        <v>421800</v>
      </c>
      <c r="AI1846" s="5">
        <f>SUM(Exposure_Information[[#This Row],[Building Coverage Value]:[Contents Coverage Value]])</f>
        <v>377400</v>
      </c>
      <c r="AJ1846" s="26"/>
    </row>
    <row r="1847" spans="1:36" ht="26" x14ac:dyDescent="0.3">
      <c r="A1847" s="2" t="s">
        <v>148</v>
      </c>
      <c r="B1847" s="2" t="s">
        <v>156</v>
      </c>
      <c r="C1847" s="2" t="s">
        <v>325</v>
      </c>
      <c r="D1847" s="2">
        <v>12388</v>
      </c>
      <c r="E1847" s="2" t="s">
        <v>367</v>
      </c>
      <c r="F1847" s="2" t="s">
        <v>1715</v>
      </c>
      <c r="G1847" s="3">
        <v>930</v>
      </c>
      <c r="H1847" s="3">
        <v>500</v>
      </c>
      <c r="I1847" s="71">
        <f>Exposure_Information[[#This Row],[Total  Insured Value]]+Exposure_Information[[#This Row],[Policy Deductible]]</f>
        <v>422000</v>
      </c>
      <c r="J1847" s="2">
        <v>15313</v>
      </c>
      <c r="K1847" s="3">
        <v>1</v>
      </c>
      <c r="L1847" s="2" t="s">
        <v>9</v>
      </c>
      <c r="M1847" s="2" t="s">
        <v>1716</v>
      </c>
      <c r="N1847" s="3" t="s">
        <v>1717</v>
      </c>
      <c r="O1847" s="2" t="s">
        <v>482</v>
      </c>
      <c r="P1847" s="2" t="s">
        <v>228</v>
      </c>
      <c r="Q1847" s="3">
        <v>85</v>
      </c>
      <c r="R1847" s="2" t="s">
        <v>25</v>
      </c>
      <c r="S1847" s="3">
        <v>36</v>
      </c>
      <c r="T1847" s="2" t="s">
        <v>10</v>
      </c>
      <c r="U1847" s="3">
        <v>40.611820000000002</v>
      </c>
      <c r="V1847" s="2" t="s">
        <v>10835</v>
      </c>
      <c r="W1847" s="2" t="s">
        <v>149</v>
      </c>
      <c r="X1847" s="3">
        <v>2</v>
      </c>
      <c r="Y1847" s="3" t="str">
        <f>_xlfn.CONCAT(Exposure_Information[[#This Row],[Building Construction Code]]," - ",Exposure_Information[[#This Row],[Type of building construction]])</f>
        <v>RMS - 2</v>
      </c>
      <c r="Z1847" s="3">
        <v>0</v>
      </c>
      <c r="AA1847" s="2">
        <v>1960</v>
      </c>
      <c r="AB1847" s="2" t="s">
        <v>11</v>
      </c>
      <c r="AC1847" s="2">
        <v>1</v>
      </c>
      <c r="AD1847" s="2" t="str">
        <f>_xlfn.CONCAT(Exposure_Information[[#This Row],[Occupany Code]]," - ",Exposure_Information[[#This Row],[Type of building occupancy]])</f>
        <v>ATC - 1</v>
      </c>
      <c r="AE1847" s="5">
        <v>421500</v>
      </c>
      <c r="AF1847" s="5">
        <v>0</v>
      </c>
      <c r="AG1847" s="5">
        <v>0</v>
      </c>
      <c r="AH1847" s="5">
        <f>SUM(Exposure_Information[[#This Row],[Building Coverage Value]:[Business interruption value]])</f>
        <v>421500</v>
      </c>
      <c r="AI1847" s="5">
        <f>SUM(Exposure_Information[[#This Row],[Building Coverage Value]:[Contents Coverage Value]])</f>
        <v>421500</v>
      </c>
      <c r="AJ1847" s="26"/>
    </row>
    <row r="1848" spans="1:36" ht="39" x14ac:dyDescent="0.3">
      <c r="A1848" s="2" t="s">
        <v>148</v>
      </c>
      <c r="B1848" s="2" t="s">
        <v>156</v>
      </c>
      <c r="C1848" s="2" t="s">
        <v>325</v>
      </c>
      <c r="D1848" s="2">
        <v>17144</v>
      </c>
      <c r="E1848" s="2" t="s">
        <v>367</v>
      </c>
      <c r="F1848" s="2" t="s">
        <v>3577</v>
      </c>
      <c r="G1848" s="3">
        <v>1066</v>
      </c>
      <c r="H1848" s="3">
        <v>2500</v>
      </c>
      <c r="I1848" s="71">
        <f>Exposure_Information[[#This Row],[Total  Insured Value]]+Exposure_Information[[#This Row],[Policy Deductible]]</f>
        <v>424000</v>
      </c>
      <c r="J1848" s="2">
        <v>20225</v>
      </c>
      <c r="K1848" s="3">
        <v>1</v>
      </c>
      <c r="L1848" s="2" t="s">
        <v>9</v>
      </c>
      <c r="M1848" s="2" t="s">
        <v>3578</v>
      </c>
      <c r="N1848" s="3" t="s">
        <v>3579</v>
      </c>
      <c r="O1848" s="2" t="s">
        <v>389</v>
      </c>
      <c r="P1848" s="2" t="s">
        <v>90</v>
      </c>
      <c r="Q1848" s="3">
        <v>17</v>
      </c>
      <c r="R1848" s="2" t="s">
        <v>127</v>
      </c>
      <c r="S1848" s="3">
        <v>25</v>
      </c>
      <c r="T1848" s="2" t="s">
        <v>10</v>
      </c>
      <c r="U1848" s="3">
        <v>42.656951999999997</v>
      </c>
      <c r="V1848" s="2" t="s">
        <v>10835</v>
      </c>
      <c r="W1848" s="2" t="s">
        <v>149</v>
      </c>
      <c r="X1848" s="3">
        <v>1</v>
      </c>
      <c r="Y1848" s="3" t="str">
        <f>_xlfn.CONCAT(Exposure_Information[[#This Row],[Building Construction Code]]," - ",Exposure_Information[[#This Row],[Type of building construction]])</f>
        <v>RMS - 1</v>
      </c>
      <c r="Z1848" s="3">
        <v>0</v>
      </c>
      <c r="AA1848" s="2">
        <v>1919</v>
      </c>
      <c r="AB1848" s="2" t="s">
        <v>11</v>
      </c>
      <c r="AC1848" s="2">
        <v>1</v>
      </c>
      <c r="AD1848" s="2" t="str">
        <f>_xlfn.CONCAT(Exposure_Information[[#This Row],[Occupany Code]]," - ",Exposure_Information[[#This Row],[Type of building occupancy]])</f>
        <v>ATC - 1</v>
      </c>
      <c r="AE1848" s="5">
        <v>421500</v>
      </c>
      <c r="AF1848" s="5">
        <v>0</v>
      </c>
      <c r="AG1848" s="5">
        <v>0</v>
      </c>
      <c r="AH1848" s="5">
        <f>SUM(Exposure_Information[[#This Row],[Building Coverage Value]:[Business interruption value]])</f>
        <v>421500</v>
      </c>
      <c r="AI1848" s="5">
        <f>SUM(Exposure_Information[[#This Row],[Building Coverage Value]:[Contents Coverage Value]])</f>
        <v>421500</v>
      </c>
      <c r="AJ1848" s="26"/>
    </row>
    <row r="1849" spans="1:36" ht="39" x14ac:dyDescent="0.3">
      <c r="A1849" s="2" t="s">
        <v>148</v>
      </c>
      <c r="B1849" s="2" t="s">
        <v>156</v>
      </c>
      <c r="C1849" s="2" t="s">
        <v>325</v>
      </c>
      <c r="D1849" s="2">
        <v>16306</v>
      </c>
      <c r="E1849" s="2" t="s">
        <v>367</v>
      </c>
      <c r="F1849" s="2" t="s">
        <v>2906</v>
      </c>
      <c r="G1849" s="3">
        <v>1809</v>
      </c>
      <c r="H1849" s="3">
        <v>1000</v>
      </c>
      <c r="I1849" s="71">
        <f>Exposure_Information[[#This Row],[Total  Insured Value]]+Exposure_Information[[#This Row],[Policy Deductible]]</f>
        <v>422000</v>
      </c>
      <c r="J1849" s="2">
        <v>19370</v>
      </c>
      <c r="K1849" s="3">
        <v>1</v>
      </c>
      <c r="L1849" s="2" t="s">
        <v>9</v>
      </c>
      <c r="M1849" s="2" t="s">
        <v>2907</v>
      </c>
      <c r="N1849" s="3" t="s">
        <v>2908</v>
      </c>
      <c r="O1849" s="2" t="s">
        <v>9</v>
      </c>
      <c r="P1849" s="2" t="s">
        <v>139</v>
      </c>
      <c r="Q1849" s="3">
        <v>9</v>
      </c>
      <c r="R1849" s="2" t="s">
        <v>70</v>
      </c>
      <c r="S1849" s="3">
        <v>9</v>
      </c>
      <c r="T1849" s="2" t="s">
        <v>10</v>
      </c>
      <c r="U1849" s="3">
        <v>41.319839999999999</v>
      </c>
      <c r="V1849" s="2" t="s">
        <v>10835</v>
      </c>
      <c r="W1849" s="2" t="s">
        <v>149</v>
      </c>
      <c r="X1849" s="3">
        <v>1</v>
      </c>
      <c r="Y1849" s="3" t="str">
        <f>_xlfn.CONCAT(Exposure_Information[[#This Row],[Building Construction Code]]," - ",Exposure_Information[[#This Row],[Type of building construction]])</f>
        <v>RMS - 1</v>
      </c>
      <c r="Z1849" s="3">
        <v>0</v>
      </c>
      <c r="AA1849" s="2">
        <v>1920</v>
      </c>
      <c r="AB1849" s="2" t="s">
        <v>11</v>
      </c>
      <c r="AC1849" s="2">
        <v>1</v>
      </c>
      <c r="AD1849" s="2" t="str">
        <f>_xlfn.CONCAT(Exposure_Information[[#This Row],[Occupany Code]]," - ",Exposure_Information[[#This Row],[Type of building occupancy]])</f>
        <v>ATC - 1</v>
      </c>
      <c r="AE1849" s="5">
        <v>421000</v>
      </c>
      <c r="AF1849" s="5">
        <v>0</v>
      </c>
      <c r="AG1849" s="5">
        <v>0</v>
      </c>
      <c r="AH1849" s="5">
        <f>SUM(Exposure_Information[[#This Row],[Building Coverage Value]:[Business interruption value]])</f>
        <v>421000</v>
      </c>
      <c r="AI1849" s="5">
        <f>SUM(Exposure_Information[[#This Row],[Building Coverage Value]:[Contents Coverage Value]])</f>
        <v>421000</v>
      </c>
      <c r="AJ1849" s="26"/>
    </row>
    <row r="1850" spans="1:36" ht="26" x14ac:dyDescent="0.3">
      <c r="A1850" s="2" t="s">
        <v>148</v>
      </c>
      <c r="B1850" s="2" t="s">
        <v>156</v>
      </c>
      <c r="C1850" s="2" t="s">
        <v>325</v>
      </c>
      <c r="D1850" s="2">
        <v>105966</v>
      </c>
      <c r="E1850" s="2" t="s">
        <v>4697</v>
      </c>
      <c r="F1850" s="2" t="s">
        <v>7139</v>
      </c>
      <c r="G1850" s="3">
        <v>533</v>
      </c>
      <c r="H1850" s="3">
        <v>500</v>
      </c>
      <c r="I1850" s="71">
        <f>Exposure_Information[[#This Row],[Total  Insured Value]]+Exposure_Information[[#This Row],[Policy Deductible]]</f>
        <v>421350</v>
      </c>
      <c r="J1850" s="2">
        <v>109096</v>
      </c>
      <c r="K1850" s="3">
        <v>1</v>
      </c>
      <c r="L1850" s="2" t="s">
        <v>9</v>
      </c>
      <c r="M1850" s="2" t="s">
        <v>7140</v>
      </c>
      <c r="N1850" s="3" t="s">
        <v>7141</v>
      </c>
      <c r="O1850" s="2" t="s">
        <v>102</v>
      </c>
      <c r="P1850" s="2" t="s">
        <v>90</v>
      </c>
      <c r="Q1850" s="3">
        <v>17</v>
      </c>
      <c r="R1850" s="2" t="s">
        <v>127</v>
      </c>
      <c r="S1850" s="3">
        <v>25</v>
      </c>
      <c r="T1850" s="2" t="s">
        <v>10</v>
      </c>
      <c r="U1850" s="3">
        <v>42.247486000000002</v>
      </c>
      <c r="V1850" s="2" t="s">
        <v>10835</v>
      </c>
      <c r="W1850" s="2" t="s">
        <v>149</v>
      </c>
      <c r="X1850" s="3">
        <v>1</v>
      </c>
      <c r="Y1850" s="3" t="str">
        <f>_xlfn.CONCAT(Exposure_Information[[#This Row],[Building Construction Code]]," - ",Exposure_Information[[#This Row],[Type of building construction]])</f>
        <v>RMS - 1</v>
      </c>
      <c r="Z1850" s="3">
        <v>0</v>
      </c>
      <c r="AA1850" s="2">
        <v>1952</v>
      </c>
      <c r="AB1850" s="2" t="s">
        <v>11</v>
      </c>
      <c r="AC1850" s="2">
        <v>1</v>
      </c>
      <c r="AD1850" s="2" t="str">
        <f>_xlfn.CONCAT(Exposure_Information[[#This Row],[Occupany Code]]," - ",Exposure_Information[[#This Row],[Type of building occupancy]])</f>
        <v>ATC - 1</v>
      </c>
      <c r="AE1850" s="5">
        <v>221500</v>
      </c>
      <c r="AF1850" s="5">
        <v>155050</v>
      </c>
      <c r="AG1850" s="5">
        <v>44300</v>
      </c>
      <c r="AH1850" s="5">
        <f>SUM(Exposure_Information[[#This Row],[Building Coverage Value]:[Business interruption value]])</f>
        <v>420850</v>
      </c>
      <c r="AI1850" s="5">
        <f>SUM(Exposure_Information[[#This Row],[Building Coverage Value]:[Contents Coverage Value]])</f>
        <v>376550</v>
      </c>
      <c r="AJ1850" s="26"/>
    </row>
    <row r="1851" spans="1:36" ht="39" x14ac:dyDescent="0.3">
      <c r="A1851" s="2" t="s">
        <v>148</v>
      </c>
      <c r="B1851" s="2" t="s">
        <v>156</v>
      </c>
      <c r="C1851" s="2" t="s">
        <v>325</v>
      </c>
      <c r="D1851" s="2">
        <v>120530</v>
      </c>
      <c r="E1851" s="2" t="s">
        <v>4697</v>
      </c>
      <c r="F1851" s="2" t="s">
        <v>9527</v>
      </c>
      <c r="G1851" s="3">
        <v>703</v>
      </c>
      <c r="H1851" s="3">
        <v>500</v>
      </c>
      <c r="I1851" s="71">
        <f>Exposure_Information[[#This Row],[Total  Insured Value]]+Exposure_Information[[#This Row],[Policy Deductible]]</f>
        <v>421350</v>
      </c>
      <c r="J1851" s="2">
        <v>123660</v>
      </c>
      <c r="K1851" s="3">
        <v>1</v>
      </c>
      <c r="L1851" s="2" t="s">
        <v>9</v>
      </c>
      <c r="M1851" s="2" t="s">
        <v>9528</v>
      </c>
      <c r="N1851" s="3" t="s">
        <v>9529</v>
      </c>
      <c r="O1851" s="2" t="s">
        <v>912</v>
      </c>
      <c r="P1851" s="2" t="s">
        <v>90</v>
      </c>
      <c r="Q1851" s="3">
        <v>17</v>
      </c>
      <c r="R1851" s="2" t="s">
        <v>127</v>
      </c>
      <c r="S1851" s="3">
        <v>25</v>
      </c>
      <c r="T1851" s="2" t="s">
        <v>10</v>
      </c>
      <c r="U1851" s="3">
        <v>42.440266999999999</v>
      </c>
      <c r="V1851" s="2" t="s">
        <v>10835</v>
      </c>
      <c r="W1851" s="2" t="s">
        <v>149</v>
      </c>
      <c r="X1851" s="3">
        <v>1</v>
      </c>
      <c r="Y1851" s="3" t="str">
        <f>_xlfn.CONCAT(Exposure_Information[[#This Row],[Building Construction Code]]," - ",Exposure_Information[[#This Row],[Type of building construction]])</f>
        <v>RMS - 1</v>
      </c>
      <c r="Z1851" s="3">
        <v>0</v>
      </c>
      <c r="AA1851" s="2">
        <v>1956</v>
      </c>
      <c r="AB1851" s="2" t="s">
        <v>11</v>
      </c>
      <c r="AC1851" s="2">
        <v>1</v>
      </c>
      <c r="AD1851" s="2" t="str">
        <f>_xlfn.CONCAT(Exposure_Information[[#This Row],[Occupany Code]]," - ",Exposure_Information[[#This Row],[Type of building occupancy]])</f>
        <v>ATC - 1</v>
      </c>
      <c r="AE1851" s="5">
        <v>221500</v>
      </c>
      <c r="AF1851" s="5">
        <v>155050</v>
      </c>
      <c r="AG1851" s="5">
        <v>44300</v>
      </c>
      <c r="AH1851" s="5">
        <f>SUM(Exposure_Information[[#This Row],[Building Coverage Value]:[Business interruption value]])</f>
        <v>420850</v>
      </c>
      <c r="AI1851" s="5">
        <f>SUM(Exposure_Information[[#This Row],[Building Coverage Value]:[Contents Coverage Value]])</f>
        <v>376550</v>
      </c>
      <c r="AJ1851" s="26"/>
    </row>
    <row r="1852" spans="1:36" ht="26" x14ac:dyDescent="0.3">
      <c r="A1852" s="2" t="s">
        <v>148</v>
      </c>
      <c r="B1852" s="2" t="s">
        <v>156</v>
      </c>
      <c r="C1852" s="2" t="s">
        <v>325</v>
      </c>
      <c r="D1852" s="2">
        <v>17710</v>
      </c>
      <c r="E1852" s="2" t="s">
        <v>367</v>
      </c>
      <c r="F1852" s="2" t="s">
        <v>2928</v>
      </c>
      <c r="G1852" s="3">
        <v>1381</v>
      </c>
      <c r="H1852" s="3">
        <v>1000</v>
      </c>
      <c r="I1852" s="71">
        <f>Exposure_Information[[#This Row],[Total  Insured Value]]+Exposure_Information[[#This Row],[Policy Deductible]]</f>
        <v>421200</v>
      </c>
      <c r="J1852" s="2">
        <v>20798</v>
      </c>
      <c r="K1852" s="3">
        <v>1</v>
      </c>
      <c r="L1852" s="2" t="s">
        <v>9</v>
      </c>
      <c r="M1852" s="2" t="s">
        <v>2929</v>
      </c>
      <c r="N1852" s="3" t="s">
        <v>2930</v>
      </c>
      <c r="O1852" s="2" t="s">
        <v>30</v>
      </c>
      <c r="P1852" s="2" t="s">
        <v>90</v>
      </c>
      <c r="Q1852" s="3">
        <v>17</v>
      </c>
      <c r="R1852" s="2" t="s">
        <v>127</v>
      </c>
      <c r="S1852" s="3">
        <v>25</v>
      </c>
      <c r="T1852" s="2" t="s">
        <v>10</v>
      </c>
      <c r="U1852" s="3">
        <v>42.413322000000001</v>
      </c>
      <c r="V1852" s="2" t="s">
        <v>10835</v>
      </c>
      <c r="W1852" s="2" t="s">
        <v>149</v>
      </c>
      <c r="X1852" s="3">
        <v>1</v>
      </c>
      <c r="Y1852" s="3" t="str">
        <f>_xlfn.CONCAT(Exposure_Information[[#This Row],[Building Construction Code]]," - ",Exposure_Information[[#This Row],[Type of building construction]])</f>
        <v>RMS - 1</v>
      </c>
      <c r="Z1852" s="3">
        <v>0</v>
      </c>
      <c r="AA1852" s="2">
        <v>1940</v>
      </c>
      <c r="AB1852" s="2" t="s">
        <v>11</v>
      </c>
      <c r="AC1852" s="2">
        <v>1</v>
      </c>
      <c r="AD1852" s="2" t="str">
        <f>_xlfn.CONCAT(Exposure_Information[[#This Row],[Occupany Code]]," - ",Exposure_Information[[#This Row],[Type of building occupancy]])</f>
        <v>ATC - 1</v>
      </c>
      <c r="AE1852" s="5">
        <v>382000</v>
      </c>
      <c r="AF1852" s="5">
        <v>0</v>
      </c>
      <c r="AG1852" s="5">
        <v>38200</v>
      </c>
      <c r="AH1852" s="5">
        <f>SUM(Exposure_Information[[#This Row],[Building Coverage Value]:[Business interruption value]])</f>
        <v>420200</v>
      </c>
      <c r="AI1852" s="5">
        <f>SUM(Exposure_Information[[#This Row],[Building Coverage Value]:[Contents Coverage Value]])</f>
        <v>382000</v>
      </c>
      <c r="AJ1852" s="26"/>
    </row>
    <row r="1853" spans="1:36" ht="26" x14ac:dyDescent="0.3">
      <c r="A1853" s="2" t="s">
        <v>148</v>
      </c>
      <c r="B1853" s="2" t="s">
        <v>156</v>
      </c>
      <c r="C1853" s="2" t="s">
        <v>325</v>
      </c>
      <c r="D1853" s="2">
        <v>6683</v>
      </c>
      <c r="E1853" s="2" t="s">
        <v>326</v>
      </c>
      <c r="F1853" s="2" t="s">
        <v>1553</v>
      </c>
      <c r="G1853" s="3">
        <v>10177</v>
      </c>
      <c r="H1853" s="3">
        <v>5000</v>
      </c>
      <c r="I1853" s="71">
        <f>Exposure_Information[[#This Row],[Total  Insured Value]]+Exposure_Information[[#This Row],[Policy Deductible]]</f>
        <v>1205000</v>
      </c>
      <c r="J1853" s="2">
        <v>8936</v>
      </c>
      <c r="K1853" s="3">
        <v>1</v>
      </c>
      <c r="L1853" s="2" t="s">
        <v>9</v>
      </c>
      <c r="M1853" s="2" t="s">
        <v>1554</v>
      </c>
      <c r="N1853" s="3" t="s">
        <v>1555</v>
      </c>
      <c r="O1853" s="2" t="s">
        <v>1556</v>
      </c>
      <c r="P1853" s="2" t="s">
        <v>74</v>
      </c>
      <c r="Q1853" s="3">
        <v>9</v>
      </c>
      <c r="R1853" s="2" t="s">
        <v>127</v>
      </c>
      <c r="S1853" s="3">
        <v>25</v>
      </c>
      <c r="T1853" s="2" t="s">
        <v>10</v>
      </c>
      <c r="U1853" s="3">
        <v>42.451711000000003</v>
      </c>
      <c r="V1853" s="2" t="s">
        <v>10835</v>
      </c>
      <c r="W1853" s="2" t="s">
        <v>149</v>
      </c>
      <c r="X1853" s="3">
        <v>1</v>
      </c>
      <c r="Y1853" s="3" t="str">
        <f>_xlfn.CONCAT(Exposure_Information[[#This Row],[Building Construction Code]]," - ",Exposure_Information[[#This Row],[Type of building construction]])</f>
        <v>RMS - 1</v>
      </c>
      <c r="Z1853" s="3">
        <v>0</v>
      </c>
      <c r="AA1853" s="2">
        <v>1970</v>
      </c>
      <c r="AB1853" s="2" t="s">
        <v>11</v>
      </c>
      <c r="AC1853" s="2">
        <v>37</v>
      </c>
      <c r="AD1853" s="2" t="str">
        <f>_xlfn.CONCAT(Exposure_Information[[#This Row],[Occupany Code]]," - ",Exposure_Information[[#This Row],[Type of building occupancy]])</f>
        <v>ATC - 37</v>
      </c>
      <c r="AE1853" s="5">
        <v>1200000</v>
      </c>
      <c r="AF1853" s="5">
        <v>0</v>
      </c>
      <c r="AG1853" s="5">
        <v>0</v>
      </c>
      <c r="AH1853" s="5">
        <f>SUM(Exposure_Information[[#This Row],[Building Coverage Value]:[Business interruption value]])</f>
        <v>1200000</v>
      </c>
      <c r="AI1853" s="5">
        <f>SUM(Exposure_Information[[#This Row],[Building Coverage Value]:[Contents Coverage Value]])</f>
        <v>1200000</v>
      </c>
      <c r="AJ1853" s="26"/>
    </row>
    <row r="1854" spans="1:36" ht="26" x14ac:dyDescent="0.3">
      <c r="A1854" s="2" t="s">
        <v>148</v>
      </c>
      <c r="B1854" s="2" t="s">
        <v>156</v>
      </c>
      <c r="C1854" s="2" t="s">
        <v>325</v>
      </c>
      <c r="D1854" s="2">
        <v>6663</v>
      </c>
      <c r="E1854" s="2" t="s">
        <v>326</v>
      </c>
      <c r="F1854" s="2" t="s">
        <v>1055</v>
      </c>
      <c r="G1854" s="3">
        <v>475</v>
      </c>
      <c r="H1854" s="3">
        <v>500</v>
      </c>
      <c r="I1854" s="71">
        <f>Exposure_Information[[#This Row],[Total  Insured Value]]+Exposure_Information[[#This Row],[Policy Deductible]]</f>
        <v>25500</v>
      </c>
      <c r="J1854" s="2">
        <v>8916</v>
      </c>
      <c r="K1854" s="3">
        <v>1</v>
      </c>
      <c r="L1854" s="2" t="s">
        <v>9</v>
      </c>
      <c r="M1854" s="2" t="s">
        <v>1056</v>
      </c>
      <c r="N1854" s="2" t="s">
        <v>1057</v>
      </c>
      <c r="O1854" s="2" t="s">
        <v>1058</v>
      </c>
      <c r="P1854" s="2" t="s">
        <v>256</v>
      </c>
      <c r="Q1854" s="3">
        <v>1</v>
      </c>
      <c r="R1854" s="2" t="s">
        <v>127</v>
      </c>
      <c r="S1854" s="3">
        <v>25</v>
      </c>
      <c r="T1854" s="2" t="s">
        <v>10</v>
      </c>
      <c r="U1854" s="3">
        <v>41.681133000000003</v>
      </c>
      <c r="V1854" s="2" t="s">
        <v>10835</v>
      </c>
      <c r="W1854" s="2" t="s">
        <v>149</v>
      </c>
      <c r="X1854" s="3">
        <v>1</v>
      </c>
      <c r="Y1854" s="3" t="str">
        <f>_xlfn.CONCAT(Exposure_Information[[#This Row],[Building Construction Code]]," - ",Exposure_Information[[#This Row],[Type of building construction]])</f>
        <v>RMS - 1</v>
      </c>
      <c r="Z1854" s="3">
        <v>0</v>
      </c>
      <c r="AA1854" s="2">
        <v>1981</v>
      </c>
      <c r="AB1854" s="2" t="s">
        <v>11</v>
      </c>
      <c r="AC1854" s="2">
        <v>37</v>
      </c>
      <c r="AD1854" s="2" t="str">
        <f>_xlfn.CONCAT(Exposure_Information[[#This Row],[Occupany Code]]," - ",Exposure_Information[[#This Row],[Type of building occupancy]])</f>
        <v>ATC - 37</v>
      </c>
      <c r="AE1854" s="5">
        <v>0</v>
      </c>
      <c r="AF1854" s="5">
        <v>25000</v>
      </c>
      <c r="AG1854" s="5">
        <v>0</v>
      </c>
      <c r="AH1854" s="5">
        <f>SUM(Exposure_Information[[#This Row],[Building Coverage Value]:[Business interruption value]])</f>
        <v>25000</v>
      </c>
      <c r="AI1854" s="5">
        <f>SUM(Exposure_Information[[#This Row],[Building Coverage Value]:[Contents Coverage Value]])</f>
        <v>25000</v>
      </c>
      <c r="AJ1854" s="26"/>
    </row>
    <row r="1855" spans="1:36" ht="39" x14ac:dyDescent="0.3">
      <c r="A1855" s="2" t="s">
        <v>148</v>
      </c>
      <c r="B1855" s="2" t="s">
        <v>156</v>
      </c>
      <c r="C1855" s="2" t="s">
        <v>325</v>
      </c>
      <c r="D1855" s="2">
        <v>6658</v>
      </c>
      <c r="E1855" s="2" t="s">
        <v>326</v>
      </c>
      <c r="F1855" s="2" t="s">
        <v>1002</v>
      </c>
      <c r="G1855" s="3">
        <v>992</v>
      </c>
      <c r="H1855" s="3">
        <v>500</v>
      </c>
      <c r="I1855" s="71">
        <f>Exposure_Information[[#This Row],[Total  Insured Value]]+Exposure_Information[[#This Row],[Policy Deductible]]</f>
        <v>12500</v>
      </c>
      <c r="J1855" s="2">
        <v>8910</v>
      </c>
      <c r="K1855" s="3">
        <v>1</v>
      </c>
      <c r="L1855" s="2" t="s">
        <v>9</v>
      </c>
      <c r="M1855" s="2" t="s">
        <v>2044</v>
      </c>
      <c r="N1855" s="2" t="s">
        <v>2045</v>
      </c>
      <c r="O1855" s="2" t="s">
        <v>9</v>
      </c>
      <c r="P1855" s="2" t="s">
        <v>139</v>
      </c>
      <c r="Q1855" s="3">
        <v>9</v>
      </c>
      <c r="R1855" s="2" t="s">
        <v>70</v>
      </c>
      <c r="S1855" s="3">
        <v>9</v>
      </c>
      <c r="T1855" s="2" t="s">
        <v>10</v>
      </c>
      <c r="U1855" s="3">
        <v>41.324891999999998</v>
      </c>
      <c r="V1855" s="2" t="s">
        <v>10835</v>
      </c>
      <c r="W1855" s="2" t="s">
        <v>149</v>
      </c>
      <c r="X1855" s="3">
        <v>1</v>
      </c>
      <c r="Y1855" s="3" t="str">
        <f>_xlfn.CONCAT(Exposure_Information[[#This Row],[Building Construction Code]]," - ",Exposure_Information[[#This Row],[Type of building construction]])</f>
        <v>RMS - 1</v>
      </c>
      <c r="Z1855" s="3">
        <v>0</v>
      </c>
      <c r="AA1855" s="2">
        <v>1990</v>
      </c>
      <c r="AB1855" s="2" t="s">
        <v>11</v>
      </c>
      <c r="AC1855" s="2">
        <v>37</v>
      </c>
      <c r="AD1855" s="2" t="str">
        <f>_xlfn.CONCAT(Exposure_Information[[#This Row],[Occupany Code]]," - ",Exposure_Information[[#This Row],[Type of building occupancy]])</f>
        <v>ATC - 37</v>
      </c>
      <c r="AE1855" s="5">
        <v>0</v>
      </c>
      <c r="AF1855" s="5">
        <v>12000</v>
      </c>
      <c r="AG1855" s="5">
        <v>0</v>
      </c>
      <c r="AH1855" s="5">
        <f>SUM(Exposure_Information[[#This Row],[Building Coverage Value]:[Business interruption value]])</f>
        <v>12000</v>
      </c>
      <c r="AI1855" s="5">
        <f>SUM(Exposure_Information[[#This Row],[Building Coverage Value]:[Contents Coverage Value]])</f>
        <v>12000</v>
      </c>
      <c r="AJ1855" s="26"/>
    </row>
    <row r="1856" spans="1:36" ht="39" x14ac:dyDescent="0.3">
      <c r="A1856" s="2" t="s">
        <v>148</v>
      </c>
      <c r="B1856" s="2" t="s">
        <v>156</v>
      </c>
      <c r="C1856" s="2" t="s">
        <v>325</v>
      </c>
      <c r="D1856" s="2">
        <v>112433</v>
      </c>
      <c r="E1856" s="2" t="s">
        <v>4697</v>
      </c>
      <c r="F1856" s="2" t="s">
        <v>8669</v>
      </c>
      <c r="G1856" s="3">
        <v>576</v>
      </c>
      <c r="H1856" s="3">
        <v>1000</v>
      </c>
      <c r="I1856" s="71">
        <f>Exposure_Information[[#This Row],[Total  Insured Value]]+Exposure_Information[[#This Row],[Policy Deductible]]</f>
        <v>419950</v>
      </c>
      <c r="J1856" s="2">
        <v>115563</v>
      </c>
      <c r="K1856" s="3">
        <v>1</v>
      </c>
      <c r="L1856" s="2" t="s">
        <v>9</v>
      </c>
      <c r="M1856" s="2" t="s">
        <v>8670</v>
      </c>
      <c r="N1856" s="3" t="s">
        <v>8671</v>
      </c>
      <c r="O1856" s="2" t="s">
        <v>151</v>
      </c>
      <c r="P1856" s="2" t="s">
        <v>74</v>
      </c>
      <c r="Q1856" s="3">
        <v>9</v>
      </c>
      <c r="R1856" s="2" t="s">
        <v>127</v>
      </c>
      <c r="S1856" s="3">
        <v>25</v>
      </c>
      <c r="T1856" s="2" t="s">
        <v>10</v>
      </c>
      <c r="U1856" s="3">
        <v>42.506413000000002</v>
      </c>
      <c r="V1856" s="2" t="s">
        <v>10835</v>
      </c>
      <c r="W1856" s="2" t="s">
        <v>149</v>
      </c>
      <c r="X1856" s="3">
        <v>1</v>
      </c>
      <c r="Y1856" s="3" t="str">
        <f>_xlfn.CONCAT(Exposure_Information[[#This Row],[Building Construction Code]]," - ",Exposure_Information[[#This Row],[Type of building construction]])</f>
        <v>RMS - 1</v>
      </c>
      <c r="Z1856" s="3">
        <v>0</v>
      </c>
      <c r="AA1856" s="2">
        <v>1972</v>
      </c>
      <c r="AB1856" s="2" t="s">
        <v>11</v>
      </c>
      <c r="AC1856" s="2">
        <v>1</v>
      </c>
      <c r="AD1856" s="2" t="str">
        <f>_xlfn.CONCAT(Exposure_Information[[#This Row],[Occupany Code]]," - ",Exposure_Information[[#This Row],[Type of building occupancy]])</f>
        <v>ATC - 1</v>
      </c>
      <c r="AE1856" s="5">
        <v>220500</v>
      </c>
      <c r="AF1856" s="5">
        <v>154350</v>
      </c>
      <c r="AG1856" s="5">
        <v>44100</v>
      </c>
      <c r="AH1856" s="5">
        <f>SUM(Exposure_Information[[#This Row],[Building Coverage Value]:[Business interruption value]])</f>
        <v>418950</v>
      </c>
      <c r="AI1856" s="5">
        <f>SUM(Exposure_Information[[#This Row],[Building Coverage Value]:[Contents Coverage Value]])</f>
        <v>374850</v>
      </c>
      <c r="AJ1856" s="26"/>
    </row>
    <row r="1857" spans="1:36" ht="39" x14ac:dyDescent="0.3">
      <c r="A1857" s="2" t="s">
        <v>148</v>
      </c>
      <c r="B1857" s="2" t="s">
        <v>156</v>
      </c>
      <c r="C1857" s="2" t="s">
        <v>325</v>
      </c>
      <c r="D1857" s="2">
        <v>115663</v>
      </c>
      <c r="E1857" s="2" t="s">
        <v>4697</v>
      </c>
      <c r="F1857" s="2" t="s">
        <v>9008</v>
      </c>
      <c r="G1857" s="3">
        <v>786</v>
      </c>
      <c r="H1857" s="3">
        <v>500</v>
      </c>
      <c r="I1857" s="71">
        <f>Exposure_Information[[#This Row],[Total  Insured Value]]+Exposure_Information[[#This Row],[Policy Deductible]]</f>
        <v>419450</v>
      </c>
      <c r="J1857" s="2">
        <v>118793</v>
      </c>
      <c r="K1857" s="3">
        <v>1</v>
      </c>
      <c r="L1857" s="2" t="s">
        <v>9</v>
      </c>
      <c r="M1857" s="2" t="s">
        <v>9009</v>
      </c>
      <c r="N1857" s="3" t="s">
        <v>9010</v>
      </c>
      <c r="O1857" s="2" t="s">
        <v>685</v>
      </c>
      <c r="P1857" s="2" t="s">
        <v>224</v>
      </c>
      <c r="Q1857" s="3">
        <v>21</v>
      </c>
      <c r="R1857" s="2" t="s">
        <v>127</v>
      </c>
      <c r="S1857" s="3">
        <v>25</v>
      </c>
      <c r="T1857" s="2" t="s">
        <v>10</v>
      </c>
      <c r="U1857" s="3">
        <v>42.229304999999997</v>
      </c>
      <c r="V1857" s="2" t="s">
        <v>10835</v>
      </c>
      <c r="W1857" s="2" t="s">
        <v>149</v>
      </c>
      <c r="X1857" s="3">
        <v>1</v>
      </c>
      <c r="Y1857" s="3" t="str">
        <f>_xlfn.CONCAT(Exposure_Information[[#This Row],[Building Construction Code]]," - ",Exposure_Information[[#This Row],[Type of building construction]])</f>
        <v>RMS - 1</v>
      </c>
      <c r="Z1857" s="3">
        <v>0</v>
      </c>
      <c r="AA1857" s="2">
        <v>1929</v>
      </c>
      <c r="AB1857" s="2" t="s">
        <v>11</v>
      </c>
      <c r="AC1857" s="2">
        <v>1</v>
      </c>
      <c r="AD1857" s="2" t="str">
        <f>_xlfn.CONCAT(Exposure_Information[[#This Row],[Occupany Code]]," - ",Exposure_Information[[#This Row],[Type of building occupancy]])</f>
        <v>ATC - 1</v>
      </c>
      <c r="AE1857" s="5">
        <v>220500</v>
      </c>
      <c r="AF1857" s="5">
        <v>154350</v>
      </c>
      <c r="AG1857" s="5">
        <v>44100</v>
      </c>
      <c r="AH1857" s="5">
        <f>SUM(Exposure_Information[[#This Row],[Building Coverage Value]:[Business interruption value]])</f>
        <v>418950</v>
      </c>
      <c r="AI1857" s="5">
        <f>SUM(Exposure_Information[[#This Row],[Building Coverage Value]:[Contents Coverage Value]])</f>
        <v>374850</v>
      </c>
      <c r="AJ1857" s="26"/>
    </row>
    <row r="1858" spans="1:36" ht="26" x14ac:dyDescent="0.3">
      <c r="A1858" s="2" t="s">
        <v>148</v>
      </c>
      <c r="B1858" s="2" t="s">
        <v>156</v>
      </c>
      <c r="C1858" s="2" t="s">
        <v>325</v>
      </c>
      <c r="D1858" s="2">
        <v>114257</v>
      </c>
      <c r="E1858" s="2" t="s">
        <v>4697</v>
      </c>
      <c r="F1858" s="2" t="s">
        <v>9284</v>
      </c>
      <c r="G1858" s="3">
        <v>710</v>
      </c>
      <c r="H1858" s="3">
        <v>500</v>
      </c>
      <c r="I1858" s="71">
        <f>Exposure_Information[[#This Row],[Total  Insured Value]]+Exposure_Information[[#This Row],[Policy Deductible]]</f>
        <v>419450</v>
      </c>
      <c r="J1858" s="2">
        <v>117387</v>
      </c>
      <c r="K1858" s="3">
        <v>1</v>
      </c>
      <c r="L1858" s="2" t="s">
        <v>9</v>
      </c>
      <c r="M1858" s="2" t="s">
        <v>9285</v>
      </c>
      <c r="N1858" s="3" t="s">
        <v>9286</v>
      </c>
      <c r="O1858" s="2" t="s">
        <v>238</v>
      </c>
      <c r="P1858" s="2" t="s">
        <v>74</v>
      </c>
      <c r="Q1858" s="3">
        <v>9</v>
      </c>
      <c r="R1858" s="2" t="s">
        <v>127</v>
      </c>
      <c r="S1858" s="3">
        <v>25</v>
      </c>
      <c r="T1858" s="2" t="s">
        <v>10</v>
      </c>
      <c r="U1858" s="3">
        <v>42.558090999999997</v>
      </c>
      <c r="V1858" s="2" t="s">
        <v>10835</v>
      </c>
      <c r="W1858" s="2" t="s">
        <v>149</v>
      </c>
      <c r="X1858" s="3">
        <v>1</v>
      </c>
      <c r="Y1858" s="3" t="str">
        <f>_xlfn.CONCAT(Exposure_Information[[#This Row],[Building Construction Code]]," - ",Exposure_Information[[#This Row],[Type of building construction]])</f>
        <v>RMS - 1</v>
      </c>
      <c r="Z1858" s="3">
        <v>0</v>
      </c>
      <c r="AA1858" s="2">
        <v>1956</v>
      </c>
      <c r="AB1858" s="2" t="s">
        <v>11</v>
      </c>
      <c r="AC1858" s="2">
        <v>1</v>
      </c>
      <c r="AD1858" s="2" t="str">
        <f>_xlfn.CONCAT(Exposure_Information[[#This Row],[Occupany Code]]," - ",Exposure_Information[[#This Row],[Type of building occupancy]])</f>
        <v>ATC - 1</v>
      </c>
      <c r="AE1858" s="5">
        <v>220500</v>
      </c>
      <c r="AF1858" s="5">
        <v>154350</v>
      </c>
      <c r="AG1858" s="5">
        <v>44100</v>
      </c>
      <c r="AH1858" s="5">
        <f>SUM(Exposure_Information[[#This Row],[Building Coverage Value]:[Business interruption value]])</f>
        <v>418950</v>
      </c>
      <c r="AI1858" s="5">
        <f>SUM(Exposure_Information[[#This Row],[Building Coverage Value]:[Contents Coverage Value]])</f>
        <v>374850</v>
      </c>
      <c r="AJ1858" s="26"/>
    </row>
    <row r="1859" spans="1:36" ht="39" x14ac:dyDescent="0.3">
      <c r="A1859" s="2" t="s">
        <v>148</v>
      </c>
      <c r="B1859" s="2" t="s">
        <v>156</v>
      </c>
      <c r="C1859" s="2" t="s">
        <v>325</v>
      </c>
      <c r="D1859" s="2">
        <v>113474</v>
      </c>
      <c r="E1859" s="2" t="s">
        <v>4697</v>
      </c>
      <c r="F1859" s="2" t="s">
        <v>9458</v>
      </c>
      <c r="G1859" s="3">
        <v>687</v>
      </c>
      <c r="H1859" s="3">
        <v>1000</v>
      </c>
      <c r="I1859" s="71">
        <f>Exposure_Information[[#This Row],[Total  Insured Value]]+Exposure_Information[[#This Row],[Policy Deductible]]</f>
        <v>419950</v>
      </c>
      <c r="J1859" s="2">
        <v>116604</v>
      </c>
      <c r="K1859" s="3">
        <v>1</v>
      </c>
      <c r="L1859" s="2" t="s">
        <v>9</v>
      </c>
      <c r="M1859" s="2" t="s">
        <v>9459</v>
      </c>
      <c r="N1859" s="3" t="s">
        <v>9460</v>
      </c>
      <c r="O1859" s="2" t="s">
        <v>2053</v>
      </c>
      <c r="P1859" s="2" t="s">
        <v>139</v>
      </c>
      <c r="Q1859" s="3">
        <v>9</v>
      </c>
      <c r="R1859" s="2" t="s">
        <v>70</v>
      </c>
      <c r="S1859" s="3">
        <v>9</v>
      </c>
      <c r="T1859" s="2" t="s">
        <v>10</v>
      </c>
      <c r="U1859" s="3">
        <v>41.23621</v>
      </c>
      <c r="V1859" s="2" t="s">
        <v>10835</v>
      </c>
      <c r="W1859" s="2" t="s">
        <v>149</v>
      </c>
      <c r="X1859" s="3">
        <v>1</v>
      </c>
      <c r="Y1859" s="3" t="str">
        <f>_xlfn.CONCAT(Exposure_Information[[#This Row],[Building Construction Code]]," - ",Exposure_Information[[#This Row],[Type of building construction]])</f>
        <v>RMS - 1</v>
      </c>
      <c r="Z1859" s="3">
        <v>0</v>
      </c>
      <c r="AA1859" s="2">
        <v>1994</v>
      </c>
      <c r="AB1859" s="2" t="s">
        <v>11</v>
      </c>
      <c r="AC1859" s="2">
        <v>1</v>
      </c>
      <c r="AD1859" s="2" t="str">
        <f>_xlfn.CONCAT(Exposure_Information[[#This Row],[Occupany Code]]," - ",Exposure_Information[[#This Row],[Type of building occupancy]])</f>
        <v>ATC - 1</v>
      </c>
      <c r="AE1859" s="5">
        <v>220500</v>
      </c>
      <c r="AF1859" s="5">
        <v>154350</v>
      </c>
      <c r="AG1859" s="5">
        <v>44100</v>
      </c>
      <c r="AH1859" s="5">
        <f>SUM(Exposure_Information[[#This Row],[Building Coverage Value]:[Business interruption value]])</f>
        <v>418950</v>
      </c>
      <c r="AI1859" s="5">
        <f>SUM(Exposure_Information[[#This Row],[Building Coverage Value]:[Contents Coverage Value]])</f>
        <v>374850</v>
      </c>
      <c r="AJ1859" s="26"/>
    </row>
    <row r="1860" spans="1:36" ht="26" x14ac:dyDescent="0.3">
      <c r="A1860" s="2" t="s">
        <v>148</v>
      </c>
      <c r="B1860" s="2" t="s">
        <v>156</v>
      </c>
      <c r="C1860" s="2" t="s">
        <v>325</v>
      </c>
      <c r="D1860" s="2">
        <v>111531</v>
      </c>
      <c r="E1860" s="2" t="s">
        <v>4697</v>
      </c>
      <c r="F1860" s="2" t="s">
        <v>9660</v>
      </c>
      <c r="G1860" s="3">
        <v>875</v>
      </c>
      <c r="H1860" s="3">
        <v>1000</v>
      </c>
      <c r="I1860" s="71">
        <f>Exposure_Information[[#This Row],[Total  Insured Value]]+Exposure_Information[[#This Row],[Policy Deductible]]</f>
        <v>419950</v>
      </c>
      <c r="J1860" s="2">
        <v>114661</v>
      </c>
      <c r="K1860" s="3">
        <v>1</v>
      </c>
      <c r="L1860" s="2" t="s">
        <v>9</v>
      </c>
      <c r="M1860" s="2" t="s">
        <v>9661</v>
      </c>
      <c r="N1860" s="3" t="s">
        <v>9662</v>
      </c>
      <c r="O1860" s="2" t="s">
        <v>9663</v>
      </c>
      <c r="P1860" s="2" t="s">
        <v>139</v>
      </c>
      <c r="Q1860" s="3">
        <v>9</v>
      </c>
      <c r="R1860" s="2" t="s">
        <v>70</v>
      </c>
      <c r="S1860" s="3">
        <v>9</v>
      </c>
      <c r="T1860" s="2" t="s">
        <v>10</v>
      </c>
      <c r="U1860" s="3">
        <v>41.505580999999999</v>
      </c>
      <c r="V1860" s="2" t="s">
        <v>10835</v>
      </c>
      <c r="W1860" s="2" t="s">
        <v>149</v>
      </c>
      <c r="X1860" s="3">
        <v>1</v>
      </c>
      <c r="Y1860" s="3" t="str">
        <f>_xlfn.CONCAT(Exposure_Information[[#This Row],[Building Construction Code]]," - ",Exposure_Information[[#This Row],[Type of building construction]])</f>
        <v>RMS - 1</v>
      </c>
      <c r="Z1860" s="3">
        <v>0</v>
      </c>
      <c r="AA1860" s="2">
        <v>1938</v>
      </c>
      <c r="AB1860" s="2" t="s">
        <v>11</v>
      </c>
      <c r="AC1860" s="2">
        <v>1</v>
      </c>
      <c r="AD1860" s="2" t="str">
        <f>_xlfn.CONCAT(Exposure_Information[[#This Row],[Occupany Code]]," - ",Exposure_Information[[#This Row],[Type of building occupancy]])</f>
        <v>ATC - 1</v>
      </c>
      <c r="AE1860" s="5">
        <v>220500</v>
      </c>
      <c r="AF1860" s="5">
        <v>154350</v>
      </c>
      <c r="AG1860" s="5">
        <v>44100</v>
      </c>
      <c r="AH1860" s="5">
        <f>SUM(Exposure_Information[[#This Row],[Building Coverage Value]:[Business interruption value]])</f>
        <v>418950</v>
      </c>
      <c r="AI1860" s="5">
        <f>SUM(Exposure_Information[[#This Row],[Building Coverage Value]:[Contents Coverage Value]])</f>
        <v>374850</v>
      </c>
      <c r="AJ1860" s="26"/>
    </row>
    <row r="1861" spans="1:36" ht="26" x14ac:dyDescent="0.3">
      <c r="A1861" s="2" t="s">
        <v>148</v>
      </c>
      <c r="B1861" s="2" t="s">
        <v>156</v>
      </c>
      <c r="C1861" s="2" t="s">
        <v>325</v>
      </c>
      <c r="D1861" s="2">
        <v>6658</v>
      </c>
      <c r="E1861" s="2" t="s">
        <v>326</v>
      </c>
      <c r="F1861" s="2" t="s">
        <v>1002</v>
      </c>
      <c r="G1861" s="3">
        <v>992</v>
      </c>
      <c r="H1861" s="3">
        <v>500</v>
      </c>
      <c r="I1861" s="71">
        <f>Exposure_Information[[#This Row],[Total  Insured Value]]+Exposure_Information[[#This Row],[Policy Deductible]]</f>
        <v>12500</v>
      </c>
      <c r="J1861" s="2">
        <v>8908</v>
      </c>
      <c r="K1861" s="3">
        <v>1</v>
      </c>
      <c r="L1861" s="2" t="s">
        <v>9</v>
      </c>
      <c r="M1861" s="2" t="s">
        <v>1003</v>
      </c>
      <c r="N1861" s="2" t="s">
        <v>1004</v>
      </c>
      <c r="O1861" s="2" t="s">
        <v>9</v>
      </c>
      <c r="P1861" s="2" t="s">
        <v>139</v>
      </c>
      <c r="Q1861" s="3">
        <v>9</v>
      </c>
      <c r="R1861" s="2" t="s">
        <v>70</v>
      </c>
      <c r="S1861" s="3">
        <v>9</v>
      </c>
      <c r="T1861" s="2" t="s">
        <v>10</v>
      </c>
      <c r="U1861" s="3">
        <v>41.325691999999997</v>
      </c>
      <c r="V1861" s="2" t="s">
        <v>10835</v>
      </c>
      <c r="W1861" s="2" t="s">
        <v>149</v>
      </c>
      <c r="X1861" s="3">
        <v>1</v>
      </c>
      <c r="Y1861" s="3" t="str">
        <f>_xlfn.CONCAT(Exposure_Information[[#This Row],[Building Construction Code]]," - ",Exposure_Information[[#This Row],[Type of building construction]])</f>
        <v>RMS - 1</v>
      </c>
      <c r="Z1861" s="3">
        <v>0</v>
      </c>
      <c r="AA1861" s="2">
        <v>1967</v>
      </c>
      <c r="AB1861" s="2" t="s">
        <v>11</v>
      </c>
      <c r="AC1861" s="2">
        <v>37</v>
      </c>
      <c r="AD1861" s="2" t="str">
        <f>_xlfn.CONCAT(Exposure_Information[[#This Row],[Occupany Code]]," - ",Exposure_Information[[#This Row],[Type of building occupancy]])</f>
        <v>ATC - 37</v>
      </c>
      <c r="AE1861" s="5">
        <v>0</v>
      </c>
      <c r="AF1861" s="5">
        <v>12000</v>
      </c>
      <c r="AG1861" s="5">
        <v>0</v>
      </c>
      <c r="AH1861" s="5">
        <f>SUM(Exposure_Information[[#This Row],[Building Coverage Value]:[Business interruption value]])</f>
        <v>12000</v>
      </c>
      <c r="AI1861" s="5">
        <f>SUM(Exposure_Information[[#This Row],[Building Coverage Value]:[Contents Coverage Value]])</f>
        <v>12000</v>
      </c>
      <c r="AJ1861" s="26"/>
    </row>
    <row r="1862" spans="1:36" ht="26" x14ac:dyDescent="0.3">
      <c r="A1862" s="2" t="s">
        <v>148</v>
      </c>
      <c r="B1862" s="2" t="s">
        <v>156</v>
      </c>
      <c r="C1862" s="2" t="s">
        <v>325</v>
      </c>
      <c r="D1862" s="2">
        <v>16667</v>
      </c>
      <c r="E1862" s="2" t="s">
        <v>367</v>
      </c>
      <c r="F1862" s="2" t="s">
        <v>4577</v>
      </c>
      <c r="G1862" s="3">
        <v>1282</v>
      </c>
      <c r="H1862" s="3">
        <v>1000</v>
      </c>
      <c r="I1862" s="71">
        <f>Exposure_Information[[#This Row],[Total  Insured Value]]+Exposure_Information[[#This Row],[Policy Deductible]]</f>
        <v>419000</v>
      </c>
      <c r="J1862" s="2">
        <v>19733</v>
      </c>
      <c r="K1862" s="3">
        <v>1</v>
      </c>
      <c r="L1862" s="2" t="s">
        <v>9</v>
      </c>
      <c r="M1862" s="2" t="s">
        <v>4578</v>
      </c>
      <c r="N1862" s="3" t="s">
        <v>4579</v>
      </c>
      <c r="O1862" s="2" t="s">
        <v>581</v>
      </c>
      <c r="P1862" s="2" t="s">
        <v>224</v>
      </c>
      <c r="Q1862" s="3">
        <v>21</v>
      </c>
      <c r="R1862" s="2" t="s">
        <v>127</v>
      </c>
      <c r="S1862" s="3">
        <v>25</v>
      </c>
      <c r="T1862" s="2" t="s">
        <v>10</v>
      </c>
      <c r="U1862" s="3">
        <v>42.192453</v>
      </c>
      <c r="V1862" s="2" t="s">
        <v>10835</v>
      </c>
      <c r="W1862" s="2" t="s">
        <v>149</v>
      </c>
      <c r="X1862" s="3">
        <v>1</v>
      </c>
      <c r="Y1862" s="3" t="str">
        <f>_xlfn.CONCAT(Exposure_Information[[#This Row],[Building Construction Code]]," - ",Exposure_Information[[#This Row],[Type of building construction]])</f>
        <v>RMS - 1</v>
      </c>
      <c r="Z1862" s="3">
        <v>0</v>
      </c>
      <c r="AA1862" s="2">
        <v>1940</v>
      </c>
      <c r="AB1862" s="2" t="s">
        <v>11</v>
      </c>
      <c r="AC1862" s="2">
        <v>1</v>
      </c>
      <c r="AD1862" s="2" t="str">
        <f>_xlfn.CONCAT(Exposure_Information[[#This Row],[Occupany Code]]," - ",Exposure_Information[[#This Row],[Type of building occupancy]])</f>
        <v>ATC - 1</v>
      </c>
      <c r="AE1862" s="5">
        <v>418000</v>
      </c>
      <c r="AF1862" s="5">
        <v>0</v>
      </c>
      <c r="AG1862" s="5">
        <v>0</v>
      </c>
      <c r="AH1862" s="5">
        <f>SUM(Exposure_Information[[#This Row],[Building Coverage Value]:[Business interruption value]])</f>
        <v>418000</v>
      </c>
      <c r="AI1862" s="5">
        <f>SUM(Exposure_Information[[#This Row],[Building Coverage Value]:[Contents Coverage Value]])</f>
        <v>418000</v>
      </c>
      <c r="AJ1862" s="26"/>
    </row>
    <row r="1863" spans="1:36" x14ac:dyDescent="0.3">
      <c r="A1863" s="2" t="s">
        <v>148</v>
      </c>
      <c r="B1863" s="2" t="s">
        <v>156</v>
      </c>
      <c r="C1863" s="2" t="s">
        <v>325</v>
      </c>
      <c r="D1863" s="2">
        <v>19318</v>
      </c>
      <c r="E1863" s="2" t="s">
        <v>367</v>
      </c>
      <c r="F1863" s="2" t="s">
        <v>2950</v>
      </c>
      <c r="G1863" s="3">
        <v>1113</v>
      </c>
      <c r="H1863" s="3">
        <v>1000</v>
      </c>
      <c r="I1863" s="71">
        <f>Exposure_Information[[#This Row],[Total  Insured Value]]+Exposure_Information[[#This Row],[Policy Deductible]]</f>
        <v>418500</v>
      </c>
      <c r="J1863" s="2">
        <v>22432</v>
      </c>
      <c r="K1863" s="3">
        <v>1</v>
      </c>
      <c r="L1863" s="2" t="s">
        <v>9</v>
      </c>
      <c r="M1863" s="2" t="s">
        <v>2951</v>
      </c>
      <c r="N1863" s="3" t="s">
        <v>2952</v>
      </c>
      <c r="O1863" s="2" t="s">
        <v>299</v>
      </c>
      <c r="P1863" s="2" t="s">
        <v>171</v>
      </c>
      <c r="Q1863" s="3">
        <v>27</v>
      </c>
      <c r="R1863" s="2" t="s">
        <v>127</v>
      </c>
      <c r="S1863" s="3">
        <v>25</v>
      </c>
      <c r="T1863" s="2" t="s">
        <v>10</v>
      </c>
      <c r="U1863" s="3">
        <v>42.532231000000003</v>
      </c>
      <c r="V1863" s="2" t="s">
        <v>10835</v>
      </c>
      <c r="W1863" s="2" t="s">
        <v>149</v>
      </c>
      <c r="X1863" s="3">
        <v>1</v>
      </c>
      <c r="Y1863" s="3" t="str">
        <f>_xlfn.CONCAT(Exposure_Information[[#This Row],[Building Construction Code]]," - ",Exposure_Information[[#This Row],[Type of building construction]])</f>
        <v>RMS - 1</v>
      </c>
      <c r="Z1863" s="3">
        <v>0</v>
      </c>
      <c r="AA1863" s="2">
        <v>1925</v>
      </c>
      <c r="AB1863" s="2" t="s">
        <v>11</v>
      </c>
      <c r="AC1863" s="2">
        <v>1</v>
      </c>
      <c r="AD1863" s="2" t="str">
        <f>_xlfn.CONCAT(Exposure_Information[[#This Row],[Occupany Code]]," - ",Exposure_Information[[#This Row],[Type of building occupancy]])</f>
        <v>ATC - 1</v>
      </c>
      <c r="AE1863" s="5">
        <v>417500</v>
      </c>
      <c r="AF1863" s="5">
        <v>0</v>
      </c>
      <c r="AG1863" s="5">
        <v>0</v>
      </c>
      <c r="AH1863" s="5">
        <f>SUM(Exposure_Information[[#This Row],[Building Coverage Value]:[Business interruption value]])</f>
        <v>417500</v>
      </c>
      <c r="AI1863" s="5">
        <f>SUM(Exposure_Information[[#This Row],[Building Coverage Value]:[Contents Coverage Value]])</f>
        <v>417500</v>
      </c>
      <c r="AJ1863" s="26"/>
    </row>
    <row r="1864" spans="1:36" ht="26" x14ac:dyDescent="0.3">
      <c r="A1864" s="2" t="s">
        <v>148</v>
      </c>
      <c r="B1864" s="2" t="s">
        <v>156</v>
      </c>
      <c r="C1864" s="2" t="s">
        <v>325</v>
      </c>
      <c r="D1864" s="2">
        <v>15256</v>
      </c>
      <c r="E1864" s="2" t="s">
        <v>367</v>
      </c>
      <c r="F1864" s="2" t="s">
        <v>3595</v>
      </c>
      <c r="G1864" s="3">
        <v>1309</v>
      </c>
      <c r="H1864" s="3">
        <v>1000</v>
      </c>
      <c r="I1864" s="71">
        <f>Exposure_Information[[#This Row],[Total  Insured Value]]+Exposure_Information[[#This Row],[Policy Deductible]]</f>
        <v>418500</v>
      </c>
      <c r="J1864" s="2">
        <v>18297</v>
      </c>
      <c r="K1864" s="3">
        <v>1</v>
      </c>
      <c r="L1864" s="2" t="s">
        <v>9</v>
      </c>
      <c r="M1864" s="2" t="s">
        <v>3596</v>
      </c>
      <c r="N1864" s="3" t="s">
        <v>3597</v>
      </c>
      <c r="O1864" s="2" t="s">
        <v>135</v>
      </c>
      <c r="P1864" s="2" t="s">
        <v>69</v>
      </c>
      <c r="Q1864" s="3">
        <v>3</v>
      </c>
      <c r="R1864" s="2" t="s">
        <v>70</v>
      </c>
      <c r="S1864" s="3">
        <v>9</v>
      </c>
      <c r="T1864" s="2" t="s">
        <v>10</v>
      </c>
      <c r="U1864" s="3">
        <v>41.773273000000003</v>
      </c>
      <c r="V1864" s="2" t="s">
        <v>10835</v>
      </c>
      <c r="W1864" s="2" t="s">
        <v>149</v>
      </c>
      <c r="X1864" s="3">
        <v>1</v>
      </c>
      <c r="Y1864" s="3" t="str">
        <f>_xlfn.CONCAT(Exposure_Information[[#This Row],[Building Construction Code]]," - ",Exposure_Information[[#This Row],[Type of building construction]])</f>
        <v>RMS - 1</v>
      </c>
      <c r="Z1864" s="3">
        <v>0</v>
      </c>
      <c r="AA1864" s="2">
        <v>1910</v>
      </c>
      <c r="AB1864" s="2" t="s">
        <v>11</v>
      </c>
      <c r="AC1864" s="2">
        <v>1</v>
      </c>
      <c r="AD1864" s="2" t="str">
        <f>_xlfn.CONCAT(Exposure_Information[[#This Row],[Occupany Code]]," - ",Exposure_Information[[#This Row],[Type of building occupancy]])</f>
        <v>ATC - 1</v>
      </c>
      <c r="AE1864" s="5">
        <v>417500</v>
      </c>
      <c r="AF1864" s="5">
        <v>0</v>
      </c>
      <c r="AG1864" s="5">
        <v>0</v>
      </c>
      <c r="AH1864" s="5">
        <f>SUM(Exposure_Information[[#This Row],[Building Coverage Value]:[Business interruption value]])</f>
        <v>417500</v>
      </c>
      <c r="AI1864" s="5">
        <f>SUM(Exposure_Information[[#This Row],[Building Coverage Value]:[Contents Coverage Value]])</f>
        <v>417500</v>
      </c>
      <c r="AJ1864" s="26"/>
    </row>
    <row r="1865" spans="1:36" ht="39" x14ac:dyDescent="0.3">
      <c r="A1865" s="2" t="s">
        <v>148</v>
      </c>
      <c r="B1865" s="2" t="s">
        <v>156</v>
      </c>
      <c r="C1865" s="2" t="s">
        <v>325</v>
      </c>
      <c r="D1865" s="2">
        <v>104293</v>
      </c>
      <c r="E1865" s="2" t="s">
        <v>4697</v>
      </c>
      <c r="F1865" s="2" t="s">
        <v>5724</v>
      </c>
      <c r="G1865" s="3">
        <v>576</v>
      </c>
      <c r="H1865" s="3">
        <v>500</v>
      </c>
      <c r="I1865" s="71">
        <f>Exposure_Information[[#This Row],[Total  Insured Value]]+Exposure_Information[[#This Row],[Policy Deductible]]</f>
        <v>417550</v>
      </c>
      <c r="J1865" s="2">
        <v>107423</v>
      </c>
      <c r="K1865" s="3">
        <v>1</v>
      </c>
      <c r="L1865" s="2" t="s">
        <v>9</v>
      </c>
      <c r="M1865" s="2" t="s">
        <v>5725</v>
      </c>
      <c r="N1865" s="3" t="s">
        <v>5726</v>
      </c>
      <c r="O1865" s="2" t="s">
        <v>5727</v>
      </c>
      <c r="P1865" s="2" t="s">
        <v>4562</v>
      </c>
      <c r="Q1865" s="3">
        <v>13</v>
      </c>
      <c r="R1865" s="2" t="s">
        <v>70</v>
      </c>
      <c r="S1865" s="3">
        <v>9</v>
      </c>
      <c r="T1865" s="2" t="s">
        <v>10</v>
      </c>
      <c r="U1865" s="3">
        <v>42.008014000000003</v>
      </c>
      <c r="V1865" s="2" t="s">
        <v>10835</v>
      </c>
      <c r="W1865" s="2" t="s">
        <v>149</v>
      </c>
      <c r="X1865" s="3">
        <v>1</v>
      </c>
      <c r="Y1865" s="3" t="str">
        <f>_xlfn.CONCAT(Exposure_Information[[#This Row],[Building Construction Code]]," - ",Exposure_Information[[#This Row],[Type of building construction]])</f>
        <v>RMS - 1</v>
      </c>
      <c r="Z1865" s="3">
        <v>0</v>
      </c>
      <c r="AA1865" s="2">
        <v>1993</v>
      </c>
      <c r="AB1865" s="2" t="s">
        <v>11</v>
      </c>
      <c r="AC1865" s="2">
        <v>1</v>
      </c>
      <c r="AD1865" s="2" t="str">
        <f>_xlfn.CONCAT(Exposure_Information[[#This Row],[Occupany Code]]," - ",Exposure_Information[[#This Row],[Type of building occupancy]])</f>
        <v>ATC - 1</v>
      </c>
      <c r="AE1865" s="5">
        <v>219500</v>
      </c>
      <c r="AF1865" s="5">
        <v>153650</v>
      </c>
      <c r="AG1865" s="5">
        <v>43900</v>
      </c>
      <c r="AH1865" s="5">
        <f>SUM(Exposure_Information[[#This Row],[Building Coverage Value]:[Business interruption value]])</f>
        <v>417050</v>
      </c>
      <c r="AI1865" s="5">
        <f>SUM(Exposure_Information[[#This Row],[Building Coverage Value]:[Contents Coverage Value]])</f>
        <v>373150</v>
      </c>
      <c r="AJ1865" s="26"/>
    </row>
    <row r="1866" spans="1:36" ht="26" x14ac:dyDescent="0.3">
      <c r="A1866" s="2" t="s">
        <v>148</v>
      </c>
      <c r="B1866" s="2" t="s">
        <v>156</v>
      </c>
      <c r="C1866" s="2" t="s">
        <v>325</v>
      </c>
      <c r="D1866" s="2">
        <v>12230</v>
      </c>
      <c r="E1866" s="2" t="s">
        <v>367</v>
      </c>
      <c r="F1866" s="2" t="s">
        <v>1041</v>
      </c>
      <c r="G1866" s="3">
        <v>1095</v>
      </c>
      <c r="H1866" s="3">
        <v>2500</v>
      </c>
      <c r="I1866" s="71">
        <f>Exposure_Information[[#This Row],[Total  Insured Value]]+Exposure_Information[[#This Row],[Policy Deductible]]</f>
        <v>419000</v>
      </c>
      <c r="J1866" s="2">
        <v>15144</v>
      </c>
      <c r="K1866" s="3">
        <v>1</v>
      </c>
      <c r="L1866" s="2" t="s">
        <v>9</v>
      </c>
      <c r="M1866" s="2" t="s">
        <v>1042</v>
      </c>
      <c r="N1866" s="3" t="s">
        <v>1043</v>
      </c>
      <c r="O1866" s="2" t="s">
        <v>1044</v>
      </c>
      <c r="P1866" s="2" t="s">
        <v>90</v>
      </c>
      <c r="Q1866" s="3">
        <v>17</v>
      </c>
      <c r="R1866" s="2" t="s">
        <v>127</v>
      </c>
      <c r="S1866" s="3">
        <v>25</v>
      </c>
      <c r="T1866" s="2" t="s">
        <v>10</v>
      </c>
      <c r="U1866" s="3">
        <v>42.288189000000003</v>
      </c>
      <c r="V1866" s="2" t="s">
        <v>10835</v>
      </c>
      <c r="W1866" s="2" t="s">
        <v>149</v>
      </c>
      <c r="X1866" s="3">
        <v>1</v>
      </c>
      <c r="Y1866" s="3" t="str">
        <f>_xlfn.CONCAT(Exposure_Information[[#This Row],[Building Construction Code]]," - ",Exposure_Information[[#This Row],[Type of building construction]])</f>
        <v>RMS - 1</v>
      </c>
      <c r="Z1866" s="3">
        <v>0</v>
      </c>
      <c r="AA1866" s="2">
        <v>1915</v>
      </c>
      <c r="AB1866" s="2" t="s">
        <v>11</v>
      </c>
      <c r="AC1866" s="2">
        <v>1</v>
      </c>
      <c r="AD1866" s="2" t="str">
        <f>_xlfn.CONCAT(Exposure_Information[[#This Row],[Occupany Code]]," - ",Exposure_Information[[#This Row],[Type of building occupancy]])</f>
        <v>ATC - 1</v>
      </c>
      <c r="AE1866" s="5">
        <v>412500</v>
      </c>
      <c r="AF1866" s="5">
        <v>0</v>
      </c>
      <c r="AG1866" s="5">
        <v>4000</v>
      </c>
      <c r="AH1866" s="5">
        <f>SUM(Exposure_Information[[#This Row],[Building Coverage Value]:[Business interruption value]])</f>
        <v>416500</v>
      </c>
      <c r="AI1866" s="5">
        <f>SUM(Exposure_Information[[#This Row],[Building Coverage Value]:[Contents Coverage Value]])</f>
        <v>412500</v>
      </c>
      <c r="AJ1866" s="26"/>
    </row>
    <row r="1867" spans="1:36" ht="26" x14ac:dyDescent="0.3">
      <c r="A1867" s="2" t="s">
        <v>148</v>
      </c>
      <c r="B1867" s="2" t="s">
        <v>156</v>
      </c>
      <c r="C1867" s="2" t="s">
        <v>325</v>
      </c>
      <c r="D1867" s="2">
        <v>12381</v>
      </c>
      <c r="E1867" s="2" t="s">
        <v>367</v>
      </c>
      <c r="F1867" s="2" t="s">
        <v>1257</v>
      </c>
      <c r="G1867" s="3">
        <v>1157</v>
      </c>
      <c r="H1867" s="3">
        <v>500</v>
      </c>
      <c r="I1867" s="71">
        <f>Exposure_Information[[#This Row],[Total  Insured Value]]+Exposure_Information[[#This Row],[Policy Deductible]]</f>
        <v>416000</v>
      </c>
      <c r="J1867" s="2">
        <v>15306</v>
      </c>
      <c r="K1867" s="3">
        <v>1</v>
      </c>
      <c r="L1867" s="2" t="s">
        <v>9</v>
      </c>
      <c r="M1867" s="2" t="s">
        <v>1258</v>
      </c>
      <c r="N1867" s="3" t="s">
        <v>1259</v>
      </c>
      <c r="O1867" s="2" t="s">
        <v>1260</v>
      </c>
      <c r="P1867" s="2" t="s">
        <v>24</v>
      </c>
      <c r="Q1867" s="3">
        <v>119</v>
      </c>
      <c r="R1867" s="2" t="s">
        <v>25</v>
      </c>
      <c r="S1867" s="3">
        <v>36</v>
      </c>
      <c r="T1867" s="2" t="s">
        <v>10</v>
      </c>
      <c r="U1867" s="3">
        <v>41.053299000000003</v>
      </c>
      <c r="V1867" s="2" t="s">
        <v>10835</v>
      </c>
      <c r="W1867" s="2" t="s">
        <v>149</v>
      </c>
      <c r="X1867" s="3">
        <v>1</v>
      </c>
      <c r="Y1867" s="3" t="str">
        <f>_xlfn.CONCAT(Exposure_Information[[#This Row],[Building Construction Code]]," - ",Exposure_Information[[#This Row],[Type of building construction]])</f>
        <v>RMS - 1</v>
      </c>
      <c r="Z1867" s="3">
        <v>0</v>
      </c>
      <c r="AA1867" s="2">
        <v>1941</v>
      </c>
      <c r="AB1867" s="2" t="s">
        <v>11</v>
      </c>
      <c r="AC1867" s="2">
        <v>1</v>
      </c>
      <c r="AD1867" s="2" t="str">
        <f>_xlfn.CONCAT(Exposure_Information[[#This Row],[Occupany Code]]," - ",Exposure_Information[[#This Row],[Type of building occupancy]])</f>
        <v>ATC - 1</v>
      </c>
      <c r="AE1867" s="5">
        <v>415500</v>
      </c>
      <c r="AF1867" s="5">
        <v>0</v>
      </c>
      <c r="AG1867" s="5">
        <v>0</v>
      </c>
      <c r="AH1867" s="5">
        <f>SUM(Exposure_Information[[#This Row],[Building Coverage Value]:[Business interruption value]])</f>
        <v>415500</v>
      </c>
      <c r="AI1867" s="5">
        <f>SUM(Exposure_Information[[#This Row],[Building Coverage Value]:[Contents Coverage Value]])</f>
        <v>415500</v>
      </c>
      <c r="AJ1867" s="26"/>
    </row>
    <row r="1868" spans="1:36" ht="26" x14ac:dyDescent="0.3">
      <c r="A1868" s="2" t="s">
        <v>148</v>
      </c>
      <c r="B1868" s="2" t="s">
        <v>156</v>
      </c>
      <c r="C1868" s="2" t="s">
        <v>325</v>
      </c>
      <c r="D1868" s="2">
        <v>17649</v>
      </c>
      <c r="E1868" s="2" t="s">
        <v>367</v>
      </c>
      <c r="F1868" s="2" t="s">
        <v>3035</v>
      </c>
      <c r="G1868" s="3">
        <v>1395</v>
      </c>
      <c r="H1868" s="3">
        <v>1000</v>
      </c>
      <c r="I1868" s="71">
        <f>Exposure_Information[[#This Row],[Total  Insured Value]]+Exposure_Information[[#This Row],[Policy Deductible]]</f>
        <v>416500</v>
      </c>
      <c r="J1868" s="2">
        <v>20736</v>
      </c>
      <c r="K1868" s="3">
        <v>1</v>
      </c>
      <c r="L1868" s="2" t="s">
        <v>9</v>
      </c>
      <c r="M1868" s="2" t="s">
        <v>3036</v>
      </c>
      <c r="N1868" s="3" t="s">
        <v>3037</v>
      </c>
      <c r="O1868" s="2" t="s">
        <v>43</v>
      </c>
      <c r="P1868" s="2" t="s">
        <v>155</v>
      </c>
      <c r="Q1868" s="3">
        <v>1</v>
      </c>
      <c r="R1868" s="2" t="s">
        <v>70</v>
      </c>
      <c r="S1868" s="3">
        <v>9</v>
      </c>
      <c r="T1868" s="2" t="s">
        <v>10</v>
      </c>
      <c r="U1868" s="3">
        <v>41.204804000000003</v>
      </c>
      <c r="V1868" s="2" t="s">
        <v>10835</v>
      </c>
      <c r="W1868" s="2" t="s">
        <v>149</v>
      </c>
      <c r="X1868" s="3">
        <v>1</v>
      </c>
      <c r="Y1868" s="3" t="str">
        <f>_xlfn.CONCAT(Exposure_Information[[#This Row],[Building Construction Code]]," - ",Exposure_Information[[#This Row],[Type of building construction]])</f>
        <v>RMS - 1</v>
      </c>
      <c r="Z1868" s="3">
        <v>0</v>
      </c>
      <c r="AA1868" s="2">
        <v>1923</v>
      </c>
      <c r="AB1868" s="2" t="s">
        <v>11</v>
      </c>
      <c r="AC1868" s="2">
        <v>1</v>
      </c>
      <c r="AD1868" s="2" t="str">
        <f>_xlfn.CONCAT(Exposure_Information[[#This Row],[Occupany Code]]," - ",Exposure_Information[[#This Row],[Type of building occupancy]])</f>
        <v>ATC - 1</v>
      </c>
      <c r="AE1868" s="5">
        <v>415500</v>
      </c>
      <c r="AF1868" s="5">
        <v>0</v>
      </c>
      <c r="AG1868" s="5">
        <v>0</v>
      </c>
      <c r="AH1868" s="5">
        <f>SUM(Exposure_Information[[#This Row],[Building Coverage Value]:[Business interruption value]])</f>
        <v>415500</v>
      </c>
      <c r="AI1868" s="5">
        <f>SUM(Exposure_Information[[#This Row],[Building Coverage Value]:[Contents Coverage Value]])</f>
        <v>415500</v>
      </c>
      <c r="AJ1868" s="26"/>
    </row>
    <row r="1869" spans="1:36" ht="39" x14ac:dyDescent="0.3">
      <c r="A1869" s="2" t="s">
        <v>148</v>
      </c>
      <c r="B1869" s="2" t="s">
        <v>156</v>
      </c>
      <c r="C1869" s="2" t="s">
        <v>325</v>
      </c>
      <c r="D1869" s="2">
        <v>114663</v>
      </c>
      <c r="E1869" s="2" t="s">
        <v>4697</v>
      </c>
      <c r="F1869" s="2" t="s">
        <v>9299</v>
      </c>
      <c r="G1869" s="3">
        <v>739</v>
      </c>
      <c r="H1869" s="3">
        <v>500</v>
      </c>
      <c r="I1869" s="71">
        <f>Exposure_Information[[#This Row],[Total  Insured Value]]+Exposure_Information[[#This Row],[Policy Deductible]]</f>
        <v>415650</v>
      </c>
      <c r="J1869" s="2">
        <v>117793</v>
      </c>
      <c r="K1869" s="3">
        <v>1</v>
      </c>
      <c r="L1869" s="2" t="s">
        <v>9</v>
      </c>
      <c r="M1869" s="2" t="s">
        <v>9300</v>
      </c>
      <c r="N1869" s="3" t="s">
        <v>9301</v>
      </c>
      <c r="O1869" s="2" t="s">
        <v>16</v>
      </c>
      <c r="P1869" s="2" t="s">
        <v>74</v>
      </c>
      <c r="Q1869" s="3">
        <v>9</v>
      </c>
      <c r="R1869" s="2" t="s">
        <v>127</v>
      </c>
      <c r="S1869" s="3">
        <v>25</v>
      </c>
      <c r="T1869" s="2" t="s">
        <v>10</v>
      </c>
      <c r="U1869" s="3">
        <v>42.516143999999997</v>
      </c>
      <c r="V1869" s="2" t="s">
        <v>10835</v>
      </c>
      <c r="W1869" s="2" t="s">
        <v>149</v>
      </c>
      <c r="X1869" s="3">
        <v>1</v>
      </c>
      <c r="Y1869" s="3" t="str">
        <f>_xlfn.CONCAT(Exposure_Information[[#This Row],[Building Construction Code]]," - ",Exposure_Information[[#This Row],[Type of building construction]])</f>
        <v>RMS - 1</v>
      </c>
      <c r="Z1869" s="3">
        <v>0</v>
      </c>
      <c r="AA1869" s="2">
        <v>1945</v>
      </c>
      <c r="AB1869" s="2" t="s">
        <v>11</v>
      </c>
      <c r="AC1869" s="2">
        <v>1</v>
      </c>
      <c r="AD1869" s="2" t="str">
        <f>_xlfn.CONCAT(Exposure_Information[[#This Row],[Occupany Code]]," - ",Exposure_Information[[#This Row],[Type of building occupancy]])</f>
        <v>ATC - 1</v>
      </c>
      <c r="AE1869" s="5">
        <v>218500</v>
      </c>
      <c r="AF1869" s="5">
        <v>152950</v>
      </c>
      <c r="AG1869" s="5">
        <v>43700</v>
      </c>
      <c r="AH1869" s="5">
        <f>SUM(Exposure_Information[[#This Row],[Building Coverage Value]:[Business interruption value]])</f>
        <v>415150</v>
      </c>
      <c r="AI1869" s="5">
        <f>SUM(Exposure_Information[[#This Row],[Building Coverage Value]:[Contents Coverage Value]])</f>
        <v>371450</v>
      </c>
      <c r="AJ1869" s="26"/>
    </row>
    <row r="1870" spans="1:36" ht="39" x14ac:dyDescent="0.3">
      <c r="A1870" s="2" t="s">
        <v>148</v>
      </c>
      <c r="B1870" s="2" t="s">
        <v>156</v>
      </c>
      <c r="C1870" s="2" t="s">
        <v>325</v>
      </c>
      <c r="D1870" s="2">
        <v>111255</v>
      </c>
      <c r="E1870" s="2" t="s">
        <v>4697</v>
      </c>
      <c r="F1870" s="2" t="s">
        <v>9311</v>
      </c>
      <c r="G1870" s="3">
        <v>949</v>
      </c>
      <c r="H1870" s="3">
        <v>500</v>
      </c>
      <c r="I1870" s="71">
        <f>Exposure_Information[[#This Row],[Total  Insured Value]]+Exposure_Information[[#This Row],[Policy Deductible]]</f>
        <v>415650</v>
      </c>
      <c r="J1870" s="2">
        <v>114385</v>
      </c>
      <c r="K1870" s="3">
        <v>1</v>
      </c>
      <c r="L1870" s="2" t="s">
        <v>9</v>
      </c>
      <c r="M1870" s="2" t="s">
        <v>9312</v>
      </c>
      <c r="N1870" s="3" t="s">
        <v>9313</v>
      </c>
      <c r="O1870" s="2" t="s">
        <v>2053</v>
      </c>
      <c r="P1870" s="2" t="s">
        <v>139</v>
      </c>
      <c r="Q1870" s="3">
        <v>9</v>
      </c>
      <c r="R1870" s="2" t="s">
        <v>70</v>
      </c>
      <c r="S1870" s="3">
        <v>9</v>
      </c>
      <c r="T1870" s="2" t="s">
        <v>10</v>
      </c>
      <c r="U1870" s="3">
        <v>41.227432</v>
      </c>
      <c r="V1870" s="2" t="s">
        <v>10835</v>
      </c>
      <c r="W1870" s="2" t="s">
        <v>149</v>
      </c>
      <c r="X1870" s="3">
        <v>1</v>
      </c>
      <c r="Y1870" s="3" t="str">
        <f>_xlfn.CONCAT(Exposure_Information[[#This Row],[Building Construction Code]]," - ",Exposure_Information[[#This Row],[Type of building construction]])</f>
        <v>RMS - 1</v>
      </c>
      <c r="Z1870" s="3">
        <v>0</v>
      </c>
      <c r="AA1870" s="2">
        <v>1950</v>
      </c>
      <c r="AB1870" s="2" t="s">
        <v>11</v>
      </c>
      <c r="AC1870" s="2">
        <v>1</v>
      </c>
      <c r="AD1870" s="2" t="str">
        <f>_xlfn.CONCAT(Exposure_Information[[#This Row],[Occupany Code]]," - ",Exposure_Information[[#This Row],[Type of building occupancy]])</f>
        <v>ATC - 1</v>
      </c>
      <c r="AE1870" s="5">
        <v>218500</v>
      </c>
      <c r="AF1870" s="5">
        <v>152950</v>
      </c>
      <c r="AG1870" s="5">
        <v>43700</v>
      </c>
      <c r="AH1870" s="5">
        <f>SUM(Exposure_Information[[#This Row],[Building Coverage Value]:[Business interruption value]])</f>
        <v>415150</v>
      </c>
      <c r="AI1870" s="5">
        <f>SUM(Exposure_Information[[#This Row],[Building Coverage Value]:[Contents Coverage Value]])</f>
        <v>371450</v>
      </c>
      <c r="AJ1870" s="26"/>
    </row>
    <row r="1871" spans="1:36" ht="39" x14ac:dyDescent="0.3">
      <c r="A1871" s="2" t="s">
        <v>148</v>
      </c>
      <c r="B1871" s="2" t="s">
        <v>156</v>
      </c>
      <c r="C1871" s="2" t="s">
        <v>325</v>
      </c>
      <c r="D1871" s="2">
        <v>124491</v>
      </c>
      <c r="E1871" s="2" t="s">
        <v>4697</v>
      </c>
      <c r="F1871" s="2" t="s">
        <v>9560</v>
      </c>
      <c r="G1871" s="3">
        <v>602</v>
      </c>
      <c r="H1871" s="3">
        <v>500</v>
      </c>
      <c r="I1871" s="71">
        <f>Exposure_Information[[#This Row],[Total  Insured Value]]+Exposure_Information[[#This Row],[Policy Deductible]]</f>
        <v>415650</v>
      </c>
      <c r="J1871" s="2">
        <v>127621</v>
      </c>
      <c r="K1871" s="3">
        <v>1</v>
      </c>
      <c r="L1871" s="2" t="s">
        <v>9</v>
      </c>
      <c r="M1871" s="2" t="s">
        <v>9561</v>
      </c>
      <c r="N1871" s="3" t="s">
        <v>9562</v>
      </c>
      <c r="O1871" s="2" t="s">
        <v>362</v>
      </c>
      <c r="P1871" s="2" t="s">
        <v>257</v>
      </c>
      <c r="Q1871" s="3">
        <v>7</v>
      </c>
      <c r="R1871" s="2" t="s">
        <v>248</v>
      </c>
      <c r="S1871" s="3">
        <v>44</v>
      </c>
      <c r="T1871" s="2" t="s">
        <v>10</v>
      </c>
      <c r="U1871" s="3">
        <v>41.9529</v>
      </c>
      <c r="V1871" s="2" t="s">
        <v>10835</v>
      </c>
      <c r="W1871" s="2" t="s">
        <v>149</v>
      </c>
      <c r="X1871" s="3">
        <v>1</v>
      </c>
      <c r="Y1871" s="3" t="str">
        <f>_xlfn.CONCAT(Exposure_Information[[#This Row],[Building Construction Code]]," - ",Exposure_Information[[#This Row],[Type of building construction]])</f>
        <v>RMS - 1</v>
      </c>
      <c r="Z1871" s="3">
        <v>0</v>
      </c>
      <c r="AA1871" s="2">
        <v>1960</v>
      </c>
      <c r="AB1871" s="2" t="s">
        <v>11</v>
      </c>
      <c r="AC1871" s="2">
        <v>1</v>
      </c>
      <c r="AD1871" s="2" t="str">
        <f>_xlfn.CONCAT(Exposure_Information[[#This Row],[Occupany Code]]," - ",Exposure_Information[[#This Row],[Type of building occupancy]])</f>
        <v>ATC - 1</v>
      </c>
      <c r="AE1871" s="5">
        <v>218500</v>
      </c>
      <c r="AF1871" s="5">
        <v>152950</v>
      </c>
      <c r="AG1871" s="5">
        <v>43700</v>
      </c>
      <c r="AH1871" s="5">
        <f>SUM(Exposure_Information[[#This Row],[Building Coverage Value]:[Business interruption value]])</f>
        <v>415150</v>
      </c>
      <c r="AI1871" s="5">
        <f>SUM(Exposure_Information[[#This Row],[Building Coverage Value]:[Contents Coverage Value]])</f>
        <v>371450</v>
      </c>
      <c r="AJ1871" s="26"/>
    </row>
    <row r="1872" spans="1:36" ht="39" x14ac:dyDescent="0.3">
      <c r="A1872" s="2" t="s">
        <v>148</v>
      </c>
      <c r="B1872" s="2" t="s">
        <v>156</v>
      </c>
      <c r="C1872" s="2" t="s">
        <v>325</v>
      </c>
      <c r="D1872" s="2">
        <v>119002</v>
      </c>
      <c r="E1872" s="2" t="s">
        <v>4697</v>
      </c>
      <c r="F1872" s="2" t="s">
        <v>9857</v>
      </c>
      <c r="G1872" s="3">
        <v>686</v>
      </c>
      <c r="H1872" s="3">
        <v>250</v>
      </c>
      <c r="I1872" s="71">
        <f>Exposure_Information[[#This Row],[Total  Insured Value]]+Exposure_Information[[#This Row],[Policy Deductible]]</f>
        <v>415400</v>
      </c>
      <c r="J1872" s="2">
        <v>122132</v>
      </c>
      <c r="K1872" s="3">
        <v>1</v>
      </c>
      <c r="L1872" s="2" t="s">
        <v>9</v>
      </c>
      <c r="M1872" s="2" t="s">
        <v>9858</v>
      </c>
      <c r="N1872" s="3" t="s">
        <v>9859</v>
      </c>
      <c r="O1872" s="2" t="s">
        <v>186</v>
      </c>
      <c r="P1872" s="2" t="s">
        <v>187</v>
      </c>
      <c r="Q1872" s="3">
        <v>3</v>
      </c>
      <c r="R1872" s="2" t="s">
        <v>127</v>
      </c>
      <c r="S1872" s="3">
        <v>25</v>
      </c>
      <c r="T1872" s="2" t="s">
        <v>10</v>
      </c>
      <c r="U1872" s="3">
        <v>42.464317000000001</v>
      </c>
      <c r="V1872" s="2" t="s">
        <v>10835</v>
      </c>
      <c r="W1872" s="2" t="s">
        <v>149</v>
      </c>
      <c r="X1872" s="3">
        <v>1</v>
      </c>
      <c r="Y1872" s="3" t="str">
        <f>_xlfn.CONCAT(Exposure_Information[[#This Row],[Building Construction Code]]," - ",Exposure_Information[[#This Row],[Type of building construction]])</f>
        <v>RMS - 1</v>
      </c>
      <c r="Z1872" s="3">
        <v>0</v>
      </c>
      <c r="AA1872" s="2">
        <v>1957</v>
      </c>
      <c r="AB1872" s="2" t="s">
        <v>11</v>
      </c>
      <c r="AC1872" s="2">
        <v>1</v>
      </c>
      <c r="AD1872" s="2" t="str">
        <f>_xlfn.CONCAT(Exposure_Information[[#This Row],[Occupany Code]]," - ",Exposure_Information[[#This Row],[Type of building occupancy]])</f>
        <v>ATC - 1</v>
      </c>
      <c r="AE1872" s="5">
        <v>218500</v>
      </c>
      <c r="AF1872" s="5">
        <v>152950</v>
      </c>
      <c r="AG1872" s="5">
        <v>43700</v>
      </c>
      <c r="AH1872" s="5">
        <f>SUM(Exposure_Information[[#This Row],[Building Coverage Value]:[Business interruption value]])</f>
        <v>415150</v>
      </c>
      <c r="AI1872" s="5">
        <f>SUM(Exposure_Information[[#This Row],[Building Coverage Value]:[Contents Coverage Value]])</f>
        <v>371450</v>
      </c>
      <c r="AJ1872" s="26"/>
    </row>
    <row r="1873" spans="1:36" ht="26" x14ac:dyDescent="0.3">
      <c r="A1873" s="2" t="s">
        <v>148</v>
      </c>
      <c r="B1873" s="2" t="s">
        <v>156</v>
      </c>
      <c r="C1873" s="2" t="s">
        <v>325</v>
      </c>
      <c r="D1873" s="2">
        <v>121115</v>
      </c>
      <c r="E1873" s="2" t="s">
        <v>4697</v>
      </c>
      <c r="F1873" s="2" t="s">
        <v>10519</v>
      </c>
      <c r="G1873" s="3">
        <v>944</v>
      </c>
      <c r="H1873" s="3">
        <v>250</v>
      </c>
      <c r="I1873" s="71">
        <f>Exposure_Information[[#This Row],[Total  Insured Value]]+Exposure_Information[[#This Row],[Policy Deductible]]</f>
        <v>415400</v>
      </c>
      <c r="J1873" s="2">
        <v>124245</v>
      </c>
      <c r="K1873" s="3">
        <v>1</v>
      </c>
      <c r="L1873" s="2" t="s">
        <v>9</v>
      </c>
      <c r="M1873" s="2" t="s">
        <v>10520</v>
      </c>
      <c r="N1873" s="3" t="s">
        <v>10521</v>
      </c>
      <c r="O1873" s="2" t="s">
        <v>259</v>
      </c>
      <c r="P1873" s="2" t="s">
        <v>221</v>
      </c>
      <c r="Q1873" s="3">
        <v>23</v>
      </c>
      <c r="R1873" s="2" t="s">
        <v>127</v>
      </c>
      <c r="S1873" s="3">
        <v>25</v>
      </c>
      <c r="T1873" s="2" t="s">
        <v>10</v>
      </c>
      <c r="U1873" s="3">
        <v>41.835503000000003</v>
      </c>
      <c r="V1873" s="2" t="s">
        <v>10835</v>
      </c>
      <c r="W1873" s="2" t="s">
        <v>149</v>
      </c>
      <c r="X1873" s="3">
        <v>1</v>
      </c>
      <c r="Y1873" s="3" t="str">
        <f>_xlfn.CONCAT(Exposure_Information[[#This Row],[Building Construction Code]]," - ",Exposure_Information[[#This Row],[Type of building construction]])</f>
        <v>RMS - 1</v>
      </c>
      <c r="Z1873" s="3">
        <v>0</v>
      </c>
      <c r="AA1873" s="2">
        <v>1972</v>
      </c>
      <c r="AB1873" s="2" t="s">
        <v>11</v>
      </c>
      <c r="AC1873" s="2">
        <v>1</v>
      </c>
      <c r="AD1873" s="2" t="str">
        <f>_xlfn.CONCAT(Exposure_Information[[#This Row],[Occupany Code]]," - ",Exposure_Information[[#This Row],[Type of building occupancy]])</f>
        <v>ATC - 1</v>
      </c>
      <c r="AE1873" s="5">
        <v>218500</v>
      </c>
      <c r="AF1873" s="5">
        <v>152950</v>
      </c>
      <c r="AG1873" s="5">
        <v>43700</v>
      </c>
      <c r="AH1873" s="5">
        <f>SUM(Exposure_Information[[#This Row],[Building Coverage Value]:[Business interruption value]])</f>
        <v>415150</v>
      </c>
      <c r="AI1873" s="5">
        <f>SUM(Exposure_Information[[#This Row],[Building Coverage Value]:[Contents Coverage Value]])</f>
        <v>371450</v>
      </c>
      <c r="AJ1873" s="26"/>
    </row>
    <row r="1874" spans="1:36" ht="39" x14ac:dyDescent="0.3">
      <c r="A1874" s="2" t="s">
        <v>148</v>
      </c>
      <c r="B1874" s="2" t="s">
        <v>156</v>
      </c>
      <c r="C1874" s="2" t="s">
        <v>325</v>
      </c>
      <c r="D1874" s="2">
        <v>6657</v>
      </c>
      <c r="E1874" s="2" t="s">
        <v>326</v>
      </c>
      <c r="F1874" s="2" t="s">
        <v>2459</v>
      </c>
      <c r="G1874" s="3">
        <v>2338</v>
      </c>
      <c r="H1874" s="3">
        <v>500</v>
      </c>
      <c r="I1874" s="71">
        <f>Exposure_Information[[#This Row],[Total  Insured Value]]+Exposure_Information[[#This Row],[Policy Deductible]]</f>
        <v>610500</v>
      </c>
      <c r="J1874" s="2">
        <v>8906</v>
      </c>
      <c r="K1874" s="3">
        <v>1</v>
      </c>
      <c r="L1874" s="2" t="s">
        <v>9</v>
      </c>
      <c r="M1874" s="2" t="s">
        <v>2460</v>
      </c>
      <c r="N1874" s="3" t="s">
        <v>2461</v>
      </c>
      <c r="O1874" s="2" t="s">
        <v>354</v>
      </c>
      <c r="P1874" s="2" t="s">
        <v>74</v>
      </c>
      <c r="Q1874" s="3">
        <v>9</v>
      </c>
      <c r="R1874" s="2" t="s">
        <v>127</v>
      </c>
      <c r="S1874" s="3">
        <v>25</v>
      </c>
      <c r="T1874" s="2" t="s">
        <v>10</v>
      </c>
      <c r="U1874" s="3">
        <v>42.461205</v>
      </c>
      <c r="V1874" s="2" t="s">
        <v>10835</v>
      </c>
      <c r="W1874" s="2" t="s">
        <v>149</v>
      </c>
      <c r="X1874" s="3">
        <v>1</v>
      </c>
      <c r="Y1874" s="3" t="str">
        <f>_xlfn.CONCAT(Exposure_Information[[#This Row],[Building Construction Code]]," - ",Exposure_Information[[#This Row],[Type of building construction]])</f>
        <v>RMS - 1</v>
      </c>
      <c r="Z1874" s="3">
        <v>0</v>
      </c>
      <c r="AA1874" s="2">
        <v>1950</v>
      </c>
      <c r="AB1874" s="2" t="s">
        <v>11</v>
      </c>
      <c r="AC1874" s="2">
        <v>37</v>
      </c>
      <c r="AD1874" s="2" t="str">
        <f>_xlfn.CONCAT(Exposure_Information[[#This Row],[Occupany Code]]," - ",Exposure_Information[[#This Row],[Type of building occupancy]])</f>
        <v>ATC - 37</v>
      </c>
      <c r="AE1874" s="5">
        <v>610000</v>
      </c>
      <c r="AF1874" s="5">
        <v>0</v>
      </c>
      <c r="AG1874" s="5">
        <v>0</v>
      </c>
      <c r="AH1874" s="5">
        <f>SUM(Exposure_Information[[#This Row],[Building Coverage Value]:[Business interruption value]])</f>
        <v>610000</v>
      </c>
      <c r="AI1874" s="5">
        <f>SUM(Exposure_Information[[#This Row],[Building Coverage Value]:[Contents Coverage Value]])</f>
        <v>610000</v>
      </c>
      <c r="AJ1874" s="26"/>
    </row>
    <row r="1875" spans="1:36" ht="39" x14ac:dyDescent="0.3">
      <c r="A1875" s="2" t="s">
        <v>148</v>
      </c>
      <c r="B1875" s="2" t="s">
        <v>156</v>
      </c>
      <c r="C1875" s="2" t="s">
        <v>325</v>
      </c>
      <c r="D1875" s="2">
        <v>100569</v>
      </c>
      <c r="E1875" s="2" t="s">
        <v>4697</v>
      </c>
      <c r="F1875" s="2" t="s">
        <v>5793</v>
      </c>
      <c r="G1875" s="3">
        <v>1148</v>
      </c>
      <c r="H1875" s="3">
        <v>500</v>
      </c>
      <c r="I1875" s="71">
        <f>Exposure_Information[[#This Row],[Total  Insured Value]]+Exposure_Information[[#This Row],[Policy Deductible]]</f>
        <v>415300</v>
      </c>
      <c r="J1875" s="2">
        <v>103699</v>
      </c>
      <c r="K1875" s="3">
        <v>1</v>
      </c>
      <c r="L1875" s="2" t="s">
        <v>9</v>
      </c>
      <c r="M1875" s="2" t="s">
        <v>5794</v>
      </c>
      <c r="N1875" s="3" t="s">
        <v>5795</v>
      </c>
      <c r="O1875" s="2" t="s">
        <v>259</v>
      </c>
      <c r="P1875" s="2" t="s">
        <v>221</v>
      </c>
      <c r="Q1875" s="3">
        <v>23</v>
      </c>
      <c r="R1875" s="2" t="s">
        <v>127</v>
      </c>
      <c r="S1875" s="3">
        <v>25</v>
      </c>
      <c r="T1875" s="2" t="s">
        <v>10</v>
      </c>
      <c r="U1875" s="3">
        <v>41.922012000000002</v>
      </c>
      <c r="V1875" s="2" t="s">
        <v>10835</v>
      </c>
      <c r="W1875" s="2" t="s">
        <v>149</v>
      </c>
      <c r="X1875" s="3">
        <v>1</v>
      </c>
      <c r="Y1875" s="3" t="str">
        <f>_xlfn.CONCAT(Exposure_Information[[#This Row],[Building Construction Code]]," - ",Exposure_Information[[#This Row],[Type of building construction]])</f>
        <v>RMS - 1</v>
      </c>
      <c r="Z1875" s="3">
        <v>0</v>
      </c>
      <c r="AA1875" s="2">
        <v>1936</v>
      </c>
      <c r="AB1875" s="2" t="s">
        <v>11</v>
      </c>
      <c r="AC1875" s="2">
        <v>1</v>
      </c>
      <c r="AD1875" s="2" t="str">
        <f>_xlfn.CONCAT(Exposure_Information[[#This Row],[Occupany Code]]," - ",Exposure_Information[[#This Row],[Type of building occupancy]])</f>
        <v>ATC - 1</v>
      </c>
      <c r="AE1875" s="5">
        <v>244000</v>
      </c>
      <c r="AF1875" s="5">
        <v>122000</v>
      </c>
      <c r="AG1875" s="5">
        <v>48800</v>
      </c>
      <c r="AH1875" s="5">
        <f>SUM(Exposure_Information[[#This Row],[Building Coverage Value]:[Business interruption value]])</f>
        <v>414800</v>
      </c>
      <c r="AI1875" s="5">
        <f>SUM(Exposure_Information[[#This Row],[Building Coverage Value]:[Contents Coverage Value]])</f>
        <v>366000</v>
      </c>
      <c r="AJ1875" s="26"/>
    </row>
    <row r="1876" spans="1:36" ht="26" x14ac:dyDescent="0.3">
      <c r="A1876" s="2" t="s">
        <v>148</v>
      </c>
      <c r="B1876" s="2" t="s">
        <v>156</v>
      </c>
      <c r="C1876" s="2" t="s">
        <v>325</v>
      </c>
      <c r="D1876" s="2">
        <v>6656</v>
      </c>
      <c r="E1876" s="2" t="s">
        <v>326</v>
      </c>
      <c r="F1876" s="2" t="s">
        <v>757</v>
      </c>
      <c r="G1876" s="3">
        <v>3581</v>
      </c>
      <c r="H1876" s="3">
        <v>1000</v>
      </c>
      <c r="I1876" s="71">
        <f>Exposure_Information[[#This Row],[Total  Insured Value]]+Exposure_Information[[#This Row],[Policy Deductible]]</f>
        <v>836000</v>
      </c>
      <c r="J1876" s="2">
        <v>8905</v>
      </c>
      <c r="K1876" s="3">
        <v>1</v>
      </c>
      <c r="L1876" s="2" t="s">
        <v>9</v>
      </c>
      <c r="M1876" s="2" t="s">
        <v>758</v>
      </c>
      <c r="N1876" s="3" t="s">
        <v>759</v>
      </c>
      <c r="O1876" s="2" t="s">
        <v>283</v>
      </c>
      <c r="P1876" s="2" t="s">
        <v>90</v>
      </c>
      <c r="Q1876" s="3">
        <v>17</v>
      </c>
      <c r="R1876" s="2" t="s">
        <v>127</v>
      </c>
      <c r="S1876" s="3">
        <v>25</v>
      </c>
      <c r="T1876" s="2" t="s">
        <v>10</v>
      </c>
      <c r="U1876" s="3">
        <v>42.370218000000001</v>
      </c>
      <c r="V1876" s="2" t="s">
        <v>10835</v>
      </c>
      <c r="W1876" s="2" t="s">
        <v>149</v>
      </c>
      <c r="X1876" s="3">
        <v>2</v>
      </c>
      <c r="Y1876" s="3" t="str">
        <f>_xlfn.CONCAT(Exposure_Information[[#This Row],[Building Construction Code]]," - ",Exposure_Information[[#This Row],[Type of building construction]])</f>
        <v>RMS - 2</v>
      </c>
      <c r="Z1876" s="3">
        <v>0</v>
      </c>
      <c r="AA1876" s="2">
        <v>1930</v>
      </c>
      <c r="AB1876" s="2" t="s">
        <v>11</v>
      </c>
      <c r="AC1876" s="2">
        <v>37</v>
      </c>
      <c r="AD1876" s="2" t="str">
        <f>_xlfn.CONCAT(Exposure_Information[[#This Row],[Occupany Code]]," - ",Exposure_Information[[#This Row],[Type of building occupancy]])</f>
        <v>ATC - 37</v>
      </c>
      <c r="AE1876" s="5">
        <v>615000</v>
      </c>
      <c r="AF1876" s="5">
        <v>220000</v>
      </c>
      <c r="AG1876" s="5">
        <v>0</v>
      </c>
      <c r="AH1876" s="5">
        <f>SUM(Exposure_Information[[#This Row],[Building Coverage Value]:[Business interruption value]])</f>
        <v>835000</v>
      </c>
      <c r="AI1876" s="5">
        <f>SUM(Exposure_Information[[#This Row],[Building Coverage Value]:[Contents Coverage Value]])</f>
        <v>835000</v>
      </c>
      <c r="AJ1876" s="26"/>
    </row>
    <row r="1877" spans="1:36" ht="26" x14ac:dyDescent="0.3">
      <c r="A1877" s="2" t="s">
        <v>148</v>
      </c>
      <c r="B1877" s="2" t="s">
        <v>156</v>
      </c>
      <c r="C1877" s="2" t="s">
        <v>325</v>
      </c>
      <c r="D1877" s="2">
        <v>113291</v>
      </c>
      <c r="E1877" s="2" t="s">
        <v>4697</v>
      </c>
      <c r="F1877" s="2" t="s">
        <v>8980</v>
      </c>
      <c r="G1877" s="3">
        <v>938</v>
      </c>
      <c r="H1877" s="3">
        <v>250</v>
      </c>
      <c r="I1877" s="71">
        <f>Exposure_Information[[#This Row],[Total  Insured Value]]+Exposure_Information[[#This Row],[Policy Deductible]]</f>
        <v>414450</v>
      </c>
      <c r="J1877" s="2">
        <v>116421</v>
      </c>
      <c r="K1877" s="3">
        <v>1</v>
      </c>
      <c r="L1877" s="2" t="s">
        <v>9</v>
      </c>
      <c r="M1877" s="2" t="s">
        <v>8981</v>
      </c>
      <c r="N1877" s="3" t="s">
        <v>8982</v>
      </c>
      <c r="O1877" s="2" t="s">
        <v>474</v>
      </c>
      <c r="P1877" s="2" t="s">
        <v>171</v>
      </c>
      <c r="Q1877" s="3">
        <v>27</v>
      </c>
      <c r="R1877" s="2" t="s">
        <v>127</v>
      </c>
      <c r="S1877" s="3">
        <v>25</v>
      </c>
      <c r="T1877" s="2" t="s">
        <v>10</v>
      </c>
      <c r="U1877" s="3">
        <v>42.242691000000001</v>
      </c>
      <c r="V1877" s="2" t="s">
        <v>10835</v>
      </c>
      <c r="W1877" s="2" t="s">
        <v>149</v>
      </c>
      <c r="X1877" s="3">
        <v>1</v>
      </c>
      <c r="Y1877" s="3" t="str">
        <f>_xlfn.CONCAT(Exposure_Information[[#This Row],[Building Construction Code]]," - ",Exposure_Information[[#This Row],[Type of building construction]])</f>
        <v>RMS - 1</v>
      </c>
      <c r="Z1877" s="3">
        <v>0</v>
      </c>
      <c r="AA1877" s="2">
        <v>1920</v>
      </c>
      <c r="AB1877" s="2" t="s">
        <v>11</v>
      </c>
      <c r="AC1877" s="2">
        <v>1</v>
      </c>
      <c r="AD1877" s="2" t="str">
        <f>_xlfn.CONCAT(Exposure_Information[[#This Row],[Occupany Code]]," - ",Exposure_Information[[#This Row],[Type of building occupancy]])</f>
        <v>ATC - 1</v>
      </c>
      <c r="AE1877" s="5">
        <v>218000</v>
      </c>
      <c r="AF1877" s="5">
        <v>152600</v>
      </c>
      <c r="AG1877" s="5">
        <v>43600</v>
      </c>
      <c r="AH1877" s="5">
        <f>SUM(Exposure_Information[[#This Row],[Building Coverage Value]:[Business interruption value]])</f>
        <v>414200</v>
      </c>
      <c r="AI1877" s="5">
        <f>SUM(Exposure_Information[[#This Row],[Building Coverage Value]:[Contents Coverage Value]])</f>
        <v>370600</v>
      </c>
      <c r="AJ1877" s="26"/>
    </row>
    <row r="1878" spans="1:36" ht="26" x14ac:dyDescent="0.3">
      <c r="A1878" s="2" t="s">
        <v>148</v>
      </c>
      <c r="B1878" s="2" t="s">
        <v>156</v>
      </c>
      <c r="C1878" s="2" t="s">
        <v>325</v>
      </c>
      <c r="D1878" s="2">
        <v>124257</v>
      </c>
      <c r="E1878" s="2" t="s">
        <v>4697</v>
      </c>
      <c r="F1878" s="2" t="s">
        <v>10076</v>
      </c>
      <c r="G1878" s="3">
        <v>623</v>
      </c>
      <c r="H1878" s="3">
        <v>500</v>
      </c>
      <c r="I1878" s="71">
        <f>Exposure_Information[[#This Row],[Total  Insured Value]]+Exposure_Information[[#This Row],[Policy Deductible]]</f>
        <v>414700</v>
      </c>
      <c r="J1878" s="2">
        <v>127387</v>
      </c>
      <c r="K1878" s="3">
        <v>1</v>
      </c>
      <c r="L1878" s="2" t="s">
        <v>9</v>
      </c>
      <c r="M1878" s="2" t="s">
        <v>10077</v>
      </c>
      <c r="N1878" s="3" t="s">
        <v>10078</v>
      </c>
      <c r="O1878" s="2" t="s">
        <v>295</v>
      </c>
      <c r="P1878" s="2" t="s">
        <v>63</v>
      </c>
      <c r="Q1878" s="3">
        <v>15</v>
      </c>
      <c r="R1878" s="2" t="s">
        <v>70</v>
      </c>
      <c r="S1878" s="3">
        <v>9</v>
      </c>
      <c r="T1878" s="2" t="s">
        <v>10</v>
      </c>
      <c r="U1878" s="3">
        <v>41.645062000000003</v>
      </c>
      <c r="V1878" s="2" t="s">
        <v>10835</v>
      </c>
      <c r="W1878" s="2" t="s">
        <v>149</v>
      </c>
      <c r="X1878" s="3">
        <v>1</v>
      </c>
      <c r="Y1878" s="3" t="str">
        <f>_xlfn.CONCAT(Exposure_Information[[#This Row],[Building Construction Code]]," - ",Exposure_Information[[#This Row],[Type of building construction]])</f>
        <v>RMS - 1</v>
      </c>
      <c r="Z1878" s="3">
        <v>0</v>
      </c>
      <c r="AA1878" s="2">
        <v>2001</v>
      </c>
      <c r="AB1878" s="2" t="s">
        <v>11</v>
      </c>
      <c r="AC1878" s="2">
        <v>1</v>
      </c>
      <c r="AD1878" s="2" t="str">
        <f>_xlfn.CONCAT(Exposure_Information[[#This Row],[Occupany Code]]," - ",Exposure_Information[[#This Row],[Type of building occupancy]])</f>
        <v>ATC - 1</v>
      </c>
      <c r="AE1878" s="5">
        <v>218000</v>
      </c>
      <c r="AF1878" s="5">
        <v>152600</v>
      </c>
      <c r="AG1878" s="5">
        <v>43600</v>
      </c>
      <c r="AH1878" s="5">
        <f>SUM(Exposure_Information[[#This Row],[Building Coverage Value]:[Business interruption value]])</f>
        <v>414200</v>
      </c>
      <c r="AI1878" s="5">
        <f>SUM(Exposure_Information[[#This Row],[Building Coverage Value]:[Contents Coverage Value]])</f>
        <v>370600</v>
      </c>
      <c r="AJ1878" s="26"/>
    </row>
    <row r="1879" spans="1:36" x14ac:dyDescent="0.3">
      <c r="A1879" s="2" t="s">
        <v>148</v>
      </c>
      <c r="B1879" s="2" t="s">
        <v>156</v>
      </c>
      <c r="C1879" s="2" t="s">
        <v>325</v>
      </c>
      <c r="D1879" s="2">
        <v>17919</v>
      </c>
      <c r="E1879" s="2" t="s">
        <v>367</v>
      </c>
      <c r="F1879" s="2" t="s">
        <v>6809</v>
      </c>
      <c r="G1879" s="3">
        <v>1620</v>
      </c>
      <c r="H1879" s="3">
        <v>2500</v>
      </c>
      <c r="I1879" s="71">
        <f>Exposure_Information[[#This Row],[Total  Insured Value]]+Exposure_Information[[#This Row],[Policy Deductible]]</f>
        <v>416000</v>
      </c>
      <c r="J1879" s="2">
        <v>21008</v>
      </c>
      <c r="K1879" s="3">
        <v>1</v>
      </c>
      <c r="L1879" s="2" t="s">
        <v>9</v>
      </c>
      <c r="M1879" s="2" t="s">
        <v>6810</v>
      </c>
      <c r="N1879" s="3" t="s">
        <v>6811</v>
      </c>
      <c r="O1879" s="2" t="s">
        <v>173</v>
      </c>
      <c r="P1879" s="2" t="s">
        <v>174</v>
      </c>
      <c r="Q1879" s="3">
        <v>5</v>
      </c>
      <c r="R1879" s="2" t="s">
        <v>127</v>
      </c>
      <c r="S1879" s="3">
        <v>25</v>
      </c>
      <c r="T1879" s="2" t="s">
        <v>10</v>
      </c>
      <c r="U1879" s="3">
        <v>41.938943000000002</v>
      </c>
      <c r="V1879" s="2" t="s">
        <v>10835</v>
      </c>
      <c r="W1879" s="2" t="s">
        <v>149</v>
      </c>
      <c r="X1879" s="3">
        <v>1</v>
      </c>
      <c r="Y1879" s="3" t="str">
        <f>_xlfn.CONCAT(Exposure_Information[[#This Row],[Building Construction Code]]," - ",Exposure_Information[[#This Row],[Type of building construction]])</f>
        <v>RMS - 1</v>
      </c>
      <c r="Z1879" s="3">
        <v>0</v>
      </c>
      <c r="AA1879" s="2">
        <v>1956</v>
      </c>
      <c r="AB1879" s="2" t="s">
        <v>11</v>
      </c>
      <c r="AC1879" s="2">
        <v>1</v>
      </c>
      <c r="AD1879" s="2" t="str">
        <f>_xlfn.CONCAT(Exposure_Information[[#This Row],[Occupany Code]]," - ",Exposure_Information[[#This Row],[Type of building occupancy]])</f>
        <v>ATC - 1</v>
      </c>
      <c r="AE1879" s="5">
        <v>413500</v>
      </c>
      <c r="AF1879" s="5">
        <v>0</v>
      </c>
      <c r="AG1879" s="5">
        <v>0</v>
      </c>
      <c r="AH1879" s="5">
        <f>SUM(Exposure_Information[[#This Row],[Building Coverage Value]:[Business interruption value]])</f>
        <v>413500</v>
      </c>
      <c r="AI1879" s="5">
        <f>SUM(Exposure_Information[[#This Row],[Building Coverage Value]:[Contents Coverage Value]])</f>
        <v>413500</v>
      </c>
      <c r="AJ1879" s="26"/>
    </row>
    <row r="1880" spans="1:36" ht="26" x14ac:dyDescent="0.3">
      <c r="A1880" s="2" t="s">
        <v>148</v>
      </c>
      <c r="B1880" s="2" t="s">
        <v>156</v>
      </c>
      <c r="C1880" s="2" t="s">
        <v>325</v>
      </c>
      <c r="D1880" s="2">
        <v>106275</v>
      </c>
      <c r="E1880" s="2" t="s">
        <v>4697</v>
      </c>
      <c r="F1880" s="2" t="s">
        <v>6278</v>
      </c>
      <c r="G1880" s="3">
        <v>754</v>
      </c>
      <c r="H1880" s="3">
        <v>500</v>
      </c>
      <c r="I1880" s="71">
        <f>Exposure_Information[[#This Row],[Total  Insured Value]]+Exposure_Information[[#This Row],[Policy Deductible]]</f>
        <v>413750</v>
      </c>
      <c r="J1880" s="2">
        <v>109405</v>
      </c>
      <c r="K1880" s="3">
        <v>1</v>
      </c>
      <c r="L1880" s="2" t="s">
        <v>9</v>
      </c>
      <c r="M1880" s="2" t="s">
        <v>6279</v>
      </c>
      <c r="N1880" s="3" t="s">
        <v>6280</v>
      </c>
      <c r="O1880" s="2" t="s">
        <v>5727</v>
      </c>
      <c r="P1880" s="2" t="s">
        <v>4562</v>
      </c>
      <c r="Q1880" s="3">
        <v>13</v>
      </c>
      <c r="R1880" s="2" t="s">
        <v>70</v>
      </c>
      <c r="S1880" s="3">
        <v>9</v>
      </c>
      <c r="T1880" s="2" t="s">
        <v>10</v>
      </c>
      <c r="U1880" s="3">
        <v>41.967320000000001</v>
      </c>
      <c r="V1880" s="2" t="s">
        <v>10835</v>
      </c>
      <c r="W1880" s="2" t="s">
        <v>149</v>
      </c>
      <c r="X1880" s="3">
        <v>1</v>
      </c>
      <c r="Y1880" s="3" t="str">
        <f>_xlfn.CONCAT(Exposure_Information[[#This Row],[Building Construction Code]]," - ",Exposure_Information[[#This Row],[Type of building construction]])</f>
        <v>RMS - 1</v>
      </c>
      <c r="Z1880" s="3">
        <v>0</v>
      </c>
      <c r="AA1880" s="2">
        <v>1981</v>
      </c>
      <c r="AB1880" s="2" t="s">
        <v>11</v>
      </c>
      <c r="AC1880" s="2">
        <v>1</v>
      </c>
      <c r="AD1880" s="2" t="str">
        <f>_xlfn.CONCAT(Exposure_Information[[#This Row],[Occupany Code]]," - ",Exposure_Information[[#This Row],[Type of building occupancy]])</f>
        <v>ATC - 1</v>
      </c>
      <c r="AE1880" s="5">
        <v>217500</v>
      </c>
      <c r="AF1880" s="5">
        <v>152250</v>
      </c>
      <c r="AG1880" s="5">
        <v>43500</v>
      </c>
      <c r="AH1880" s="5">
        <f>SUM(Exposure_Information[[#This Row],[Building Coverage Value]:[Business interruption value]])</f>
        <v>413250</v>
      </c>
      <c r="AI1880" s="5">
        <f>SUM(Exposure_Information[[#This Row],[Building Coverage Value]:[Contents Coverage Value]])</f>
        <v>369750</v>
      </c>
      <c r="AJ1880" s="26"/>
    </row>
    <row r="1881" spans="1:36" ht="39" x14ac:dyDescent="0.3">
      <c r="A1881" s="2" t="s">
        <v>148</v>
      </c>
      <c r="B1881" s="2" t="s">
        <v>156</v>
      </c>
      <c r="C1881" s="2" t="s">
        <v>325</v>
      </c>
      <c r="D1881" s="2">
        <v>123974</v>
      </c>
      <c r="E1881" s="2" t="s">
        <v>4697</v>
      </c>
      <c r="F1881" s="2" t="s">
        <v>10340</v>
      </c>
      <c r="G1881" s="3">
        <v>912</v>
      </c>
      <c r="H1881" s="3">
        <v>500</v>
      </c>
      <c r="I1881" s="71">
        <f>Exposure_Information[[#This Row],[Total  Insured Value]]+Exposure_Information[[#This Row],[Policy Deductible]]</f>
        <v>413750</v>
      </c>
      <c r="J1881" s="2">
        <v>127104</v>
      </c>
      <c r="K1881" s="3">
        <v>1</v>
      </c>
      <c r="L1881" s="2" t="s">
        <v>9</v>
      </c>
      <c r="M1881" s="2" t="s">
        <v>10341</v>
      </c>
      <c r="N1881" s="3" t="s">
        <v>10342</v>
      </c>
      <c r="O1881" s="2" t="s">
        <v>1331</v>
      </c>
      <c r="P1881" s="2" t="s">
        <v>257</v>
      </c>
      <c r="Q1881" s="3">
        <v>7</v>
      </c>
      <c r="R1881" s="2" t="s">
        <v>248</v>
      </c>
      <c r="S1881" s="3">
        <v>44</v>
      </c>
      <c r="T1881" s="2" t="s">
        <v>10</v>
      </c>
      <c r="U1881" s="3">
        <v>41.823923000000001</v>
      </c>
      <c r="V1881" s="2" t="s">
        <v>10835</v>
      </c>
      <c r="W1881" s="2" t="s">
        <v>149</v>
      </c>
      <c r="X1881" s="3">
        <v>1</v>
      </c>
      <c r="Y1881" s="3" t="str">
        <f>_xlfn.CONCAT(Exposure_Information[[#This Row],[Building Construction Code]]," - ",Exposure_Information[[#This Row],[Type of building construction]])</f>
        <v>RMS - 1</v>
      </c>
      <c r="Z1881" s="3">
        <v>0</v>
      </c>
      <c r="AA1881" s="2">
        <v>1942</v>
      </c>
      <c r="AB1881" s="2" t="s">
        <v>11</v>
      </c>
      <c r="AC1881" s="2">
        <v>1</v>
      </c>
      <c r="AD1881" s="2" t="str">
        <f>_xlfn.CONCAT(Exposure_Information[[#This Row],[Occupany Code]]," - ",Exposure_Information[[#This Row],[Type of building occupancy]])</f>
        <v>ATC - 1</v>
      </c>
      <c r="AE1881" s="5">
        <v>217500</v>
      </c>
      <c r="AF1881" s="5">
        <v>152250</v>
      </c>
      <c r="AG1881" s="5">
        <v>43500</v>
      </c>
      <c r="AH1881" s="5">
        <f>SUM(Exposure_Information[[#This Row],[Building Coverage Value]:[Business interruption value]])</f>
        <v>413250</v>
      </c>
      <c r="AI1881" s="5">
        <f>SUM(Exposure_Information[[#This Row],[Building Coverage Value]:[Contents Coverage Value]])</f>
        <v>369750</v>
      </c>
      <c r="AJ1881" s="26"/>
    </row>
    <row r="1882" spans="1:36" ht="26" x14ac:dyDescent="0.3">
      <c r="A1882" s="2" t="s">
        <v>148</v>
      </c>
      <c r="B1882" s="2" t="s">
        <v>156</v>
      </c>
      <c r="C1882" s="2" t="s">
        <v>325</v>
      </c>
      <c r="D1882" s="2">
        <v>124470</v>
      </c>
      <c r="E1882" s="2" t="s">
        <v>4697</v>
      </c>
      <c r="F1882" s="2" t="s">
        <v>10346</v>
      </c>
      <c r="G1882" s="3">
        <v>1968</v>
      </c>
      <c r="H1882" s="3">
        <v>1000</v>
      </c>
      <c r="I1882" s="71">
        <f>Exposure_Information[[#This Row],[Total  Insured Value]]+Exposure_Information[[#This Row],[Policy Deductible]]</f>
        <v>414250</v>
      </c>
      <c r="J1882" s="2">
        <v>127600</v>
      </c>
      <c r="K1882" s="3">
        <v>1</v>
      </c>
      <c r="L1882" s="2" t="s">
        <v>9</v>
      </c>
      <c r="M1882" s="2" t="s">
        <v>10347</v>
      </c>
      <c r="N1882" s="3" t="s">
        <v>10348</v>
      </c>
      <c r="O1882" s="2" t="s">
        <v>5761</v>
      </c>
      <c r="P1882" s="2" t="s">
        <v>256</v>
      </c>
      <c r="Q1882" s="3">
        <v>1</v>
      </c>
      <c r="R1882" s="2" t="s">
        <v>127</v>
      </c>
      <c r="S1882" s="3">
        <v>25</v>
      </c>
      <c r="T1882" s="2" t="s">
        <v>10</v>
      </c>
      <c r="U1882" s="3">
        <v>41.661830999999999</v>
      </c>
      <c r="V1882" s="2" t="s">
        <v>10835</v>
      </c>
      <c r="W1882" s="2" t="s">
        <v>149</v>
      </c>
      <c r="X1882" s="3">
        <v>1</v>
      </c>
      <c r="Y1882" s="3" t="str">
        <f>_xlfn.CONCAT(Exposure_Information[[#This Row],[Building Construction Code]]," - ",Exposure_Information[[#This Row],[Type of building construction]])</f>
        <v>RMS - 1</v>
      </c>
      <c r="Z1882" s="3">
        <v>0</v>
      </c>
      <c r="AA1882" s="2">
        <v>1960</v>
      </c>
      <c r="AB1882" s="2" t="s">
        <v>11</v>
      </c>
      <c r="AC1882" s="2">
        <v>1</v>
      </c>
      <c r="AD1882" s="2" t="str">
        <f>_xlfn.CONCAT(Exposure_Information[[#This Row],[Occupany Code]]," - ",Exposure_Information[[#This Row],[Type of building occupancy]])</f>
        <v>ATC - 1</v>
      </c>
      <c r="AE1882" s="5">
        <v>217500</v>
      </c>
      <c r="AF1882" s="5">
        <v>152250</v>
      </c>
      <c r="AG1882" s="5">
        <v>43500</v>
      </c>
      <c r="AH1882" s="5">
        <f>SUM(Exposure_Information[[#This Row],[Building Coverage Value]:[Business interruption value]])</f>
        <v>413250</v>
      </c>
      <c r="AI1882" s="5">
        <f>SUM(Exposure_Information[[#This Row],[Building Coverage Value]:[Contents Coverage Value]])</f>
        <v>369750</v>
      </c>
      <c r="AJ1882" s="26"/>
    </row>
    <row r="1883" spans="1:36" ht="26" x14ac:dyDescent="0.3">
      <c r="A1883" s="2" t="s">
        <v>148</v>
      </c>
      <c r="B1883" s="2" t="s">
        <v>156</v>
      </c>
      <c r="C1883" s="2" t="s">
        <v>325</v>
      </c>
      <c r="D1883" s="2">
        <v>12449</v>
      </c>
      <c r="E1883" s="2" t="s">
        <v>367</v>
      </c>
      <c r="F1883" s="2" t="s">
        <v>1234</v>
      </c>
      <c r="G1883" s="3">
        <v>1906</v>
      </c>
      <c r="H1883" s="3">
        <v>1000</v>
      </c>
      <c r="I1883" s="71">
        <f>Exposure_Information[[#This Row],[Total  Insured Value]]+Exposure_Information[[#This Row],[Policy Deductible]]</f>
        <v>414000</v>
      </c>
      <c r="J1883" s="2">
        <v>15374</v>
      </c>
      <c r="K1883" s="3">
        <v>1</v>
      </c>
      <c r="L1883" s="2" t="s">
        <v>9</v>
      </c>
      <c r="M1883" s="2" t="s">
        <v>1235</v>
      </c>
      <c r="N1883" s="3" t="s">
        <v>1236</v>
      </c>
      <c r="O1883" s="2" t="s">
        <v>9</v>
      </c>
      <c r="P1883" s="2" t="s">
        <v>139</v>
      </c>
      <c r="Q1883" s="3">
        <v>9</v>
      </c>
      <c r="R1883" s="2" t="s">
        <v>70</v>
      </c>
      <c r="S1883" s="3">
        <v>9</v>
      </c>
      <c r="T1883" s="2" t="s">
        <v>10</v>
      </c>
      <c r="U1883" s="3">
        <v>41.320757999999998</v>
      </c>
      <c r="V1883" s="2" t="s">
        <v>10835</v>
      </c>
      <c r="W1883" s="2" t="s">
        <v>149</v>
      </c>
      <c r="X1883" s="3">
        <v>1</v>
      </c>
      <c r="Y1883" s="3" t="str">
        <f>_xlfn.CONCAT(Exposure_Information[[#This Row],[Building Construction Code]]," - ",Exposure_Information[[#This Row],[Type of building construction]])</f>
        <v>RMS - 1</v>
      </c>
      <c r="Z1883" s="3">
        <v>0</v>
      </c>
      <c r="AA1883" s="2">
        <v>1920</v>
      </c>
      <c r="AB1883" s="2" t="s">
        <v>11</v>
      </c>
      <c r="AC1883" s="2">
        <v>1</v>
      </c>
      <c r="AD1883" s="2" t="str">
        <f>_xlfn.CONCAT(Exposure_Information[[#This Row],[Occupany Code]]," - ",Exposure_Information[[#This Row],[Type of building occupancy]])</f>
        <v>ATC - 1</v>
      </c>
      <c r="AE1883" s="5">
        <v>408000</v>
      </c>
      <c r="AF1883" s="5">
        <v>5000</v>
      </c>
      <c r="AG1883" s="5">
        <v>0</v>
      </c>
      <c r="AH1883" s="5">
        <f>SUM(Exposure_Information[[#This Row],[Building Coverage Value]:[Business interruption value]])</f>
        <v>413000</v>
      </c>
      <c r="AI1883" s="5">
        <f>SUM(Exposure_Information[[#This Row],[Building Coverage Value]:[Contents Coverage Value]])</f>
        <v>413000</v>
      </c>
      <c r="AJ1883" s="26"/>
    </row>
    <row r="1884" spans="1:36" ht="26" x14ac:dyDescent="0.3">
      <c r="A1884" s="2" t="s">
        <v>148</v>
      </c>
      <c r="B1884" s="2" t="s">
        <v>156</v>
      </c>
      <c r="C1884" s="2" t="s">
        <v>325</v>
      </c>
      <c r="D1884" s="2">
        <v>17442</v>
      </c>
      <c r="E1884" s="2" t="s">
        <v>367</v>
      </c>
      <c r="F1884" s="2" t="s">
        <v>4744</v>
      </c>
      <c r="G1884" s="3">
        <v>1305</v>
      </c>
      <c r="H1884" s="3">
        <v>500</v>
      </c>
      <c r="I1884" s="71">
        <f>Exposure_Information[[#This Row],[Total  Insured Value]]+Exposure_Information[[#This Row],[Policy Deductible]]</f>
        <v>413000</v>
      </c>
      <c r="J1884" s="2">
        <v>20528</v>
      </c>
      <c r="K1884" s="3">
        <v>1</v>
      </c>
      <c r="L1884" s="2" t="s">
        <v>9</v>
      </c>
      <c r="M1884" s="2" t="s">
        <v>4745</v>
      </c>
      <c r="N1884" s="3" t="s">
        <v>4746</v>
      </c>
      <c r="O1884" s="2" t="s">
        <v>255</v>
      </c>
      <c r="P1884" s="2" t="s">
        <v>224</v>
      </c>
      <c r="Q1884" s="3">
        <v>21</v>
      </c>
      <c r="R1884" s="2" t="s">
        <v>127</v>
      </c>
      <c r="S1884" s="3">
        <v>25</v>
      </c>
      <c r="T1884" s="2" t="s">
        <v>10</v>
      </c>
      <c r="U1884" s="3">
        <v>42.194457</v>
      </c>
      <c r="V1884" s="2" t="s">
        <v>10835</v>
      </c>
      <c r="W1884" s="2" t="s">
        <v>149</v>
      </c>
      <c r="X1884" s="3">
        <v>1</v>
      </c>
      <c r="Y1884" s="3" t="str">
        <f>_xlfn.CONCAT(Exposure_Information[[#This Row],[Building Construction Code]]," - ",Exposure_Information[[#This Row],[Type of building construction]])</f>
        <v>RMS - 1</v>
      </c>
      <c r="Z1884" s="3">
        <v>0</v>
      </c>
      <c r="AA1884" s="2">
        <v>1930</v>
      </c>
      <c r="AB1884" s="2" t="s">
        <v>11</v>
      </c>
      <c r="AC1884" s="2">
        <v>1</v>
      </c>
      <c r="AD1884" s="2" t="str">
        <f>_xlfn.CONCAT(Exposure_Information[[#This Row],[Occupany Code]]," - ",Exposure_Information[[#This Row],[Type of building occupancy]])</f>
        <v>ATC - 1</v>
      </c>
      <c r="AE1884" s="5">
        <v>376500</v>
      </c>
      <c r="AF1884" s="5">
        <v>0</v>
      </c>
      <c r="AG1884" s="5">
        <v>36000</v>
      </c>
      <c r="AH1884" s="5">
        <f>SUM(Exposure_Information[[#This Row],[Building Coverage Value]:[Business interruption value]])</f>
        <v>412500</v>
      </c>
      <c r="AI1884" s="5">
        <f>SUM(Exposure_Information[[#This Row],[Building Coverage Value]:[Contents Coverage Value]])</f>
        <v>376500</v>
      </c>
      <c r="AJ1884" s="26"/>
    </row>
    <row r="1885" spans="1:36" ht="39" x14ac:dyDescent="0.3">
      <c r="A1885" s="2" t="s">
        <v>148</v>
      </c>
      <c r="B1885" s="2" t="s">
        <v>156</v>
      </c>
      <c r="C1885" s="2" t="s">
        <v>325</v>
      </c>
      <c r="D1885" s="2">
        <v>104466</v>
      </c>
      <c r="E1885" s="2" t="s">
        <v>4697</v>
      </c>
      <c r="F1885" s="2" t="s">
        <v>4860</v>
      </c>
      <c r="G1885" s="3">
        <v>608</v>
      </c>
      <c r="H1885" s="3">
        <v>500</v>
      </c>
      <c r="I1885" s="71">
        <f>Exposure_Information[[#This Row],[Total  Insured Value]]+Exposure_Information[[#This Row],[Policy Deductible]]</f>
        <v>412800</v>
      </c>
      <c r="J1885" s="2">
        <v>107596</v>
      </c>
      <c r="K1885" s="3">
        <v>1</v>
      </c>
      <c r="L1885" s="2" t="s">
        <v>9</v>
      </c>
      <c r="M1885" s="2" t="s">
        <v>4861</v>
      </c>
      <c r="N1885" s="3" t="s">
        <v>4862</v>
      </c>
      <c r="O1885" s="2" t="s">
        <v>3899</v>
      </c>
      <c r="P1885" s="2" t="s">
        <v>231</v>
      </c>
      <c r="Q1885" s="3">
        <v>13</v>
      </c>
      <c r="R1885" s="2" t="s">
        <v>127</v>
      </c>
      <c r="S1885" s="3">
        <v>25</v>
      </c>
      <c r="T1885" s="2" t="s">
        <v>10</v>
      </c>
      <c r="U1885" s="3">
        <v>42.164428999999998</v>
      </c>
      <c r="V1885" s="2" t="s">
        <v>10835</v>
      </c>
      <c r="W1885" s="2" t="s">
        <v>149</v>
      </c>
      <c r="X1885" s="3">
        <v>1</v>
      </c>
      <c r="Y1885" s="3" t="str">
        <f>_xlfn.CONCAT(Exposure_Information[[#This Row],[Building Construction Code]]," - ",Exposure_Information[[#This Row],[Type of building construction]])</f>
        <v>RMS - 1</v>
      </c>
      <c r="Z1885" s="3">
        <v>0</v>
      </c>
      <c r="AA1885" s="2">
        <v>1933</v>
      </c>
      <c r="AB1885" s="2" t="s">
        <v>11</v>
      </c>
      <c r="AC1885" s="2">
        <v>1</v>
      </c>
      <c r="AD1885" s="2" t="str">
        <f>_xlfn.CONCAT(Exposure_Information[[#This Row],[Occupany Code]]," - ",Exposure_Information[[#This Row],[Type of building occupancy]])</f>
        <v>ATC - 1</v>
      </c>
      <c r="AE1885" s="5">
        <v>217000</v>
      </c>
      <c r="AF1885" s="5">
        <v>151900</v>
      </c>
      <c r="AG1885" s="5">
        <v>43400</v>
      </c>
      <c r="AH1885" s="5">
        <f>SUM(Exposure_Information[[#This Row],[Building Coverage Value]:[Business interruption value]])</f>
        <v>412300</v>
      </c>
      <c r="AI1885" s="5">
        <f>SUM(Exposure_Information[[#This Row],[Building Coverage Value]:[Contents Coverage Value]])</f>
        <v>368900</v>
      </c>
      <c r="AJ1885" s="26"/>
    </row>
    <row r="1886" spans="1:36" ht="26" x14ac:dyDescent="0.3">
      <c r="A1886" s="2" t="s">
        <v>148</v>
      </c>
      <c r="B1886" s="2" t="s">
        <v>156</v>
      </c>
      <c r="C1886" s="2" t="s">
        <v>325</v>
      </c>
      <c r="D1886" s="2">
        <v>107365</v>
      </c>
      <c r="E1886" s="2" t="s">
        <v>4697</v>
      </c>
      <c r="F1886" s="2" t="s">
        <v>6850</v>
      </c>
      <c r="G1886" s="3">
        <v>627</v>
      </c>
      <c r="H1886" s="3">
        <v>500</v>
      </c>
      <c r="I1886" s="71">
        <f>Exposure_Information[[#This Row],[Total  Insured Value]]+Exposure_Information[[#This Row],[Policy Deductible]]</f>
        <v>412800</v>
      </c>
      <c r="J1886" s="2">
        <v>110495</v>
      </c>
      <c r="K1886" s="3">
        <v>1</v>
      </c>
      <c r="L1886" s="2" t="s">
        <v>9</v>
      </c>
      <c r="M1886" s="2" t="s">
        <v>6851</v>
      </c>
      <c r="N1886" s="3" t="s">
        <v>6852</v>
      </c>
      <c r="O1886" s="2" t="s">
        <v>16</v>
      </c>
      <c r="P1886" s="2" t="s">
        <v>74</v>
      </c>
      <c r="Q1886" s="3">
        <v>9</v>
      </c>
      <c r="R1886" s="2" t="s">
        <v>127</v>
      </c>
      <c r="S1886" s="3">
        <v>25</v>
      </c>
      <c r="T1886" s="2" t="s">
        <v>10</v>
      </c>
      <c r="U1886" s="3">
        <v>42.529833000000004</v>
      </c>
      <c r="V1886" s="2" t="s">
        <v>10835</v>
      </c>
      <c r="W1886" s="2" t="s">
        <v>149</v>
      </c>
      <c r="X1886" s="3">
        <v>1</v>
      </c>
      <c r="Y1886" s="3" t="str">
        <f>_xlfn.CONCAT(Exposure_Information[[#This Row],[Building Construction Code]]," - ",Exposure_Information[[#This Row],[Type of building construction]])</f>
        <v>RMS - 1</v>
      </c>
      <c r="Z1886" s="3">
        <v>0</v>
      </c>
      <c r="AA1886" s="2">
        <v>1940</v>
      </c>
      <c r="AB1886" s="2" t="s">
        <v>11</v>
      </c>
      <c r="AC1886" s="2">
        <v>1</v>
      </c>
      <c r="AD1886" s="2" t="str">
        <f>_xlfn.CONCAT(Exposure_Information[[#This Row],[Occupany Code]]," - ",Exposure_Information[[#This Row],[Type of building occupancy]])</f>
        <v>ATC - 1</v>
      </c>
      <c r="AE1886" s="5">
        <v>217000</v>
      </c>
      <c r="AF1886" s="5">
        <v>151900</v>
      </c>
      <c r="AG1886" s="5">
        <v>43400</v>
      </c>
      <c r="AH1886" s="5">
        <f>SUM(Exposure_Information[[#This Row],[Building Coverage Value]:[Business interruption value]])</f>
        <v>412300</v>
      </c>
      <c r="AI1886" s="5">
        <f>SUM(Exposure_Information[[#This Row],[Building Coverage Value]:[Contents Coverage Value]])</f>
        <v>368900</v>
      </c>
      <c r="AJ1886" s="26"/>
    </row>
    <row r="1887" spans="1:36" ht="26" x14ac:dyDescent="0.3">
      <c r="A1887" s="2" t="s">
        <v>148</v>
      </c>
      <c r="B1887" s="2" t="s">
        <v>156</v>
      </c>
      <c r="C1887" s="2" t="s">
        <v>325</v>
      </c>
      <c r="D1887" s="2">
        <v>116748</v>
      </c>
      <c r="E1887" s="2" t="s">
        <v>4697</v>
      </c>
      <c r="F1887" s="2" t="s">
        <v>9803</v>
      </c>
      <c r="G1887" s="3">
        <v>543</v>
      </c>
      <c r="H1887" s="3">
        <v>500</v>
      </c>
      <c r="I1887" s="71">
        <f>Exposure_Information[[#This Row],[Total  Insured Value]]+Exposure_Information[[#This Row],[Policy Deductible]]</f>
        <v>412800</v>
      </c>
      <c r="J1887" s="2">
        <v>119878</v>
      </c>
      <c r="K1887" s="3">
        <v>1</v>
      </c>
      <c r="L1887" s="2" t="s">
        <v>9</v>
      </c>
      <c r="M1887" s="2" t="s">
        <v>9804</v>
      </c>
      <c r="N1887" s="3" t="s">
        <v>9805</v>
      </c>
      <c r="O1887" s="2" t="s">
        <v>1198</v>
      </c>
      <c r="P1887" s="2" t="s">
        <v>224</v>
      </c>
      <c r="Q1887" s="3">
        <v>21</v>
      </c>
      <c r="R1887" s="2" t="s">
        <v>127</v>
      </c>
      <c r="S1887" s="3">
        <v>25</v>
      </c>
      <c r="T1887" s="2" t="s">
        <v>10</v>
      </c>
      <c r="U1887" s="3">
        <v>42.189788999999998</v>
      </c>
      <c r="V1887" s="2" t="s">
        <v>10835</v>
      </c>
      <c r="W1887" s="2" t="s">
        <v>149</v>
      </c>
      <c r="X1887" s="3">
        <v>1</v>
      </c>
      <c r="Y1887" s="3" t="str">
        <f>_xlfn.CONCAT(Exposure_Information[[#This Row],[Building Construction Code]]," - ",Exposure_Information[[#This Row],[Type of building construction]])</f>
        <v>RMS - 1</v>
      </c>
      <c r="Z1887" s="3">
        <v>0</v>
      </c>
      <c r="AA1887" s="2">
        <v>1967</v>
      </c>
      <c r="AB1887" s="2" t="s">
        <v>11</v>
      </c>
      <c r="AC1887" s="2">
        <v>1</v>
      </c>
      <c r="AD1887" s="2" t="str">
        <f>_xlfn.CONCAT(Exposure_Information[[#This Row],[Occupany Code]]," - ",Exposure_Information[[#This Row],[Type of building occupancy]])</f>
        <v>ATC - 1</v>
      </c>
      <c r="AE1887" s="5">
        <v>217000</v>
      </c>
      <c r="AF1887" s="5">
        <v>151900</v>
      </c>
      <c r="AG1887" s="5">
        <v>43400</v>
      </c>
      <c r="AH1887" s="5">
        <f>SUM(Exposure_Information[[#This Row],[Building Coverage Value]:[Business interruption value]])</f>
        <v>412300</v>
      </c>
      <c r="AI1887" s="5">
        <f>SUM(Exposure_Information[[#This Row],[Building Coverage Value]:[Contents Coverage Value]])</f>
        <v>368900</v>
      </c>
      <c r="AJ1887" s="26"/>
    </row>
    <row r="1888" spans="1:36" ht="26" x14ac:dyDescent="0.3">
      <c r="A1888" s="2" t="s">
        <v>148</v>
      </c>
      <c r="B1888" s="2" t="s">
        <v>156</v>
      </c>
      <c r="C1888" s="2" t="s">
        <v>325</v>
      </c>
      <c r="D1888" s="2">
        <v>123535</v>
      </c>
      <c r="E1888" s="2" t="s">
        <v>4697</v>
      </c>
      <c r="F1888" s="2" t="s">
        <v>10268</v>
      </c>
      <c r="G1888" s="3">
        <v>500</v>
      </c>
      <c r="H1888" s="3">
        <v>500</v>
      </c>
      <c r="I1888" s="71">
        <f>Exposure_Information[[#This Row],[Total  Insured Value]]+Exposure_Information[[#This Row],[Policy Deductible]]</f>
        <v>412800</v>
      </c>
      <c r="J1888" s="2">
        <v>126665</v>
      </c>
      <c r="K1888" s="3">
        <v>1</v>
      </c>
      <c r="L1888" s="2" t="s">
        <v>9</v>
      </c>
      <c r="M1888" s="2" t="s">
        <v>10269</v>
      </c>
      <c r="N1888" s="3" t="s">
        <v>10270</v>
      </c>
      <c r="O1888" s="2" t="s">
        <v>488</v>
      </c>
      <c r="P1888" s="2" t="s">
        <v>231</v>
      </c>
      <c r="Q1888" s="3">
        <v>13</v>
      </c>
      <c r="R1888" s="2" t="s">
        <v>127</v>
      </c>
      <c r="S1888" s="3">
        <v>25</v>
      </c>
      <c r="T1888" s="2" t="s">
        <v>10</v>
      </c>
      <c r="U1888" s="3">
        <v>42.100422000000002</v>
      </c>
      <c r="V1888" s="2" t="s">
        <v>10835</v>
      </c>
      <c r="W1888" s="2" t="s">
        <v>149</v>
      </c>
      <c r="X1888" s="3">
        <v>1</v>
      </c>
      <c r="Y1888" s="3" t="str">
        <f>_xlfn.CONCAT(Exposure_Information[[#This Row],[Building Construction Code]]," - ",Exposure_Information[[#This Row],[Type of building construction]])</f>
        <v>RMS - 1</v>
      </c>
      <c r="Z1888" s="3">
        <v>0</v>
      </c>
      <c r="AA1888" s="2">
        <v>1949</v>
      </c>
      <c r="AB1888" s="2" t="s">
        <v>11</v>
      </c>
      <c r="AC1888" s="2">
        <v>1</v>
      </c>
      <c r="AD1888" s="2" t="str">
        <f>_xlfn.CONCAT(Exposure_Information[[#This Row],[Occupany Code]]," - ",Exposure_Information[[#This Row],[Type of building occupancy]])</f>
        <v>ATC - 1</v>
      </c>
      <c r="AE1888" s="5">
        <v>217000</v>
      </c>
      <c r="AF1888" s="5">
        <v>151900</v>
      </c>
      <c r="AG1888" s="5">
        <v>43400</v>
      </c>
      <c r="AH1888" s="5">
        <f>SUM(Exposure_Information[[#This Row],[Building Coverage Value]:[Business interruption value]])</f>
        <v>412300</v>
      </c>
      <c r="AI1888" s="5">
        <f>SUM(Exposure_Information[[#This Row],[Building Coverage Value]:[Contents Coverage Value]])</f>
        <v>368900</v>
      </c>
      <c r="AJ1888" s="26"/>
    </row>
    <row r="1889" spans="1:36" ht="26" x14ac:dyDescent="0.3">
      <c r="A1889" s="2" t="s">
        <v>148</v>
      </c>
      <c r="B1889" s="2" t="s">
        <v>156</v>
      </c>
      <c r="C1889" s="2" t="s">
        <v>325</v>
      </c>
      <c r="D1889" s="2">
        <v>11263</v>
      </c>
      <c r="E1889" s="2" t="s">
        <v>367</v>
      </c>
      <c r="F1889" s="2" t="s">
        <v>2117</v>
      </c>
      <c r="G1889" s="3">
        <v>1367</v>
      </c>
      <c r="H1889" s="3">
        <v>500</v>
      </c>
      <c r="I1889" s="71">
        <f>Exposure_Information[[#This Row],[Total  Insured Value]]+Exposure_Information[[#This Row],[Policy Deductible]]</f>
        <v>411500</v>
      </c>
      <c r="J1889" s="2">
        <v>14142</v>
      </c>
      <c r="K1889" s="3">
        <v>1</v>
      </c>
      <c r="L1889" s="2" t="s">
        <v>9</v>
      </c>
      <c r="M1889" s="2" t="s">
        <v>2118</v>
      </c>
      <c r="N1889" s="3" t="s">
        <v>2119</v>
      </c>
      <c r="O1889" s="2" t="s">
        <v>1819</v>
      </c>
      <c r="P1889" s="2" t="s">
        <v>90</v>
      </c>
      <c r="Q1889" s="3">
        <v>17</v>
      </c>
      <c r="R1889" s="2" t="s">
        <v>127</v>
      </c>
      <c r="S1889" s="3">
        <v>25</v>
      </c>
      <c r="T1889" s="2" t="s">
        <v>10</v>
      </c>
      <c r="U1889" s="3">
        <v>42.478146000000002</v>
      </c>
      <c r="V1889" s="2" t="s">
        <v>10835</v>
      </c>
      <c r="W1889" s="2" t="s">
        <v>149</v>
      </c>
      <c r="X1889" s="3">
        <v>1</v>
      </c>
      <c r="Y1889" s="3" t="str">
        <f>_xlfn.CONCAT(Exposure_Information[[#This Row],[Building Construction Code]]," - ",Exposure_Information[[#This Row],[Type of building construction]])</f>
        <v>RMS - 1</v>
      </c>
      <c r="Z1889" s="3">
        <v>0</v>
      </c>
      <c r="AA1889" s="2">
        <v>1904</v>
      </c>
      <c r="AB1889" s="2" t="s">
        <v>11</v>
      </c>
      <c r="AC1889" s="2">
        <v>1</v>
      </c>
      <c r="AD1889" s="2" t="str">
        <f>_xlfn.CONCAT(Exposure_Information[[#This Row],[Occupany Code]]," - ",Exposure_Information[[#This Row],[Type of building occupancy]])</f>
        <v>ATC - 1</v>
      </c>
      <c r="AE1889" s="5">
        <v>411000</v>
      </c>
      <c r="AF1889" s="5">
        <v>0</v>
      </c>
      <c r="AG1889" s="5">
        <v>0</v>
      </c>
      <c r="AH1889" s="5">
        <f>SUM(Exposure_Information[[#This Row],[Building Coverage Value]:[Business interruption value]])</f>
        <v>411000</v>
      </c>
      <c r="AI1889" s="5">
        <f>SUM(Exposure_Information[[#This Row],[Building Coverage Value]:[Contents Coverage Value]])</f>
        <v>411000</v>
      </c>
      <c r="AJ1889" s="26"/>
    </row>
    <row r="1890" spans="1:36" ht="39" x14ac:dyDescent="0.3">
      <c r="A1890" s="2" t="s">
        <v>148</v>
      </c>
      <c r="B1890" s="2" t="s">
        <v>156</v>
      </c>
      <c r="C1890" s="2" t="s">
        <v>325</v>
      </c>
      <c r="D1890" s="2">
        <v>15843</v>
      </c>
      <c r="E1890" s="2" t="s">
        <v>367</v>
      </c>
      <c r="F1890" s="2" t="s">
        <v>3257</v>
      </c>
      <c r="G1890" s="3">
        <v>1265</v>
      </c>
      <c r="H1890" s="3">
        <v>1000</v>
      </c>
      <c r="I1890" s="71">
        <f>Exposure_Information[[#This Row],[Total  Insured Value]]+Exposure_Information[[#This Row],[Policy Deductible]]</f>
        <v>412000</v>
      </c>
      <c r="J1890" s="2">
        <v>18899</v>
      </c>
      <c r="K1890" s="3">
        <v>1</v>
      </c>
      <c r="L1890" s="2" t="s">
        <v>9</v>
      </c>
      <c r="M1890" s="2" t="s">
        <v>3258</v>
      </c>
      <c r="N1890" s="3" t="s">
        <v>3259</v>
      </c>
      <c r="O1890" s="2" t="s">
        <v>499</v>
      </c>
      <c r="P1890" s="2" t="s">
        <v>72</v>
      </c>
      <c r="Q1890" s="3">
        <v>25</v>
      </c>
      <c r="R1890" s="2" t="s">
        <v>127</v>
      </c>
      <c r="S1890" s="3">
        <v>25</v>
      </c>
      <c r="T1890" s="2" t="s">
        <v>10</v>
      </c>
      <c r="U1890" s="3">
        <v>42.294640999999999</v>
      </c>
      <c r="V1890" s="2" t="s">
        <v>10835</v>
      </c>
      <c r="W1890" s="2" t="s">
        <v>149</v>
      </c>
      <c r="X1890" s="3">
        <v>1</v>
      </c>
      <c r="Y1890" s="3" t="str">
        <f>_xlfn.CONCAT(Exposure_Information[[#This Row],[Building Construction Code]]," - ",Exposure_Information[[#This Row],[Type of building construction]])</f>
        <v>RMS - 1</v>
      </c>
      <c r="Z1890" s="3">
        <v>0</v>
      </c>
      <c r="AA1890" s="2">
        <v>1950</v>
      </c>
      <c r="AB1890" s="2" t="s">
        <v>11</v>
      </c>
      <c r="AC1890" s="2">
        <v>1</v>
      </c>
      <c r="AD1890" s="2" t="str">
        <f>_xlfn.CONCAT(Exposure_Information[[#This Row],[Occupany Code]]," - ",Exposure_Information[[#This Row],[Type of building occupancy]])</f>
        <v>ATC - 1</v>
      </c>
      <c r="AE1890" s="5">
        <v>411000</v>
      </c>
      <c r="AF1890" s="5">
        <v>0</v>
      </c>
      <c r="AG1890" s="5">
        <v>0</v>
      </c>
      <c r="AH1890" s="5">
        <f>SUM(Exposure_Information[[#This Row],[Building Coverage Value]:[Business interruption value]])</f>
        <v>411000</v>
      </c>
      <c r="AI1890" s="5">
        <f>SUM(Exposure_Information[[#This Row],[Building Coverage Value]:[Contents Coverage Value]])</f>
        <v>411000</v>
      </c>
      <c r="AJ1890" s="26"/>
    </row>
    <row r="1891" spans="1:36" x14ac:dyDescent="0.3">
      <c r="A1891" s="2" t="s">
        <v>148</v>
      </c>
      <c r="B1891" s="2" t="s">
        <v>156</v>
      </c>
      <c r="C1891" s="2" t="s">
        <v>325</v>
      </c>
      <c r="D1891" s="2">
        <v>16833</v>
      </c>
      <c r="E1891" s="2" t="s">
        <v>367</v>
      </c>
      <c r="F1891" s="2" t="s">
        <v>3278</v>
      </c>
      <c r="G1891" s="3">
        <v>1155</v>
      </c>
      <c r="H1891" s="3">
        <v>500</v>
      </c>
      <c r="I1891" s="71">
        <f>Exposure_Information[[#This Row],[Total  Insured Value]]+Exposure_Information[[#This Row],[Policy Deductible]]</f>
        <v>411500</v>
      </c>
      <c r="J1891" s="2">
        <v>19902</v>
      </c>
      <c r="K1891" s="3">
        <v>1</v>
      </c>
      <c r="L1891" s="2" t="s">
        <v>9</v>
      </c>
      <c r="M1891" s="2" t="s">
        <v>3279</v>
      </c>
      <c r="N1891" s="3" t="s">
        <v>3280</v>
      </c>
      <c r="O1891" s="2" t="s">
        <v>3281</v>
      </c>
      <c r="P1891" s="2" t="s">
        <v>224</v>
      </c>
      <c r="Q1891" s="3">
        <v>21</v>
      </c>
      <c r="R1891" s="2" t="s">
        <v>127</v>
      </c>
      <c r="S1891" s="3">
        <v>25</v>
      </c>
      <c r="T1891" s="2" t="s">
        <v>10</v>
      </c>
      <c r="U1891" s="3">
        <v>42.184783000000003</v>
      </c>
      <c r="V1891" s="2" t="s">
        <v>10835</v>
      </c>
      <c r="W1891" s="2" t="s">
        <v>149</v>
      </c>
      <c r="X1891" s="3">
        <v>1</v>
      </c>
      <c r="Y1891" s="3" t="str">
        <f>_xlfn.CONCAT(Exposure_Information[[#This Row],[Building Construction Code]]," - ",Exposure_Information[[#This Row],[Type of building construction]])</f>
        <v>RMS - 1</v>
      </c>
      <c r="Z1891" s="3">
        <v>0</v>
      </c>
      <c r="AA1891" s="2">
        <v>1880</v>
      </c>
      <c r="AB1891" s="2" t="s">
        <v>11</v>
      </c>
      <c r="AC1891" s="2">
        <v>1</v>
      </c>
      <c r="AD1891" s="2" t="str">
        <f>_xlfn.CONCAT(Exposure_Information[[#This Row],[Occupany Code]]," - ",Exposure_Information[[#This Row],[Type of building occupancy]])</f>
        <v>ATC - 1</v>
      </c>
      <c r="AE1891" s="5">
        <v>411000</v>
      </c>
      <c r="AF1891" s="5">
        <v>0</v>
      </c>
      <c r="AG1891" s="5">
        <v>0</v>
      </c>
      <c r="AH1891" s="5">
        <f>SUM(Exposure_Information[[#This Row],[Building Coverage Value]:[Business interruption value]])</f>
        <v>411000</v>
      </c>
      <c r="AI1891" s="5">
        <f>SUM(Exposure_Information[[#This Row],[Building Coverage Value]:[Contents Coverage Value]])</f>
        <v>411000</v>
      </c>
      <c r="AJ1891" s="26"/>
    </row>
    <row r="1892" spans="1:36" ht="39" x14ac:dyDescent="0.3">
      <c r="A1892" s="2" t="s">
        <v>148</v>
      </c>
      <c r="B1892" s="2" t="s">
        <v>156</v>
      </c>
      <c r="C1892" s="2" t="s">
        <v>325</v>
      </c>
      <c r="D1892" s="2">
        <v>11295</v>
      </c>
      <c r="E1892" s="2" t="s">
        <v>367</v>
      </c>
      <c r="F1892" s="2" t="s">
        <v>4618</v>
      </c>
      <c r="G1892" s="3">
        <v>1097</v>
      </c>
      <c r="H1892" s="3">
        <v>1000</v>
      </c>
      <c r="I1892" s="71">
        <f>Exposure_Information[[#This Row],[Total  Insured Value]]+Exposure_Information[[#This Row],[Policy Deductible]]</f>
        <v>412000</v>
      </c>
      <c r="J1892" s="2">
        <v>14178</v>
      </c>
      <c r="K1892" s="3">
        <v>1</v>
      </c>
      <c r="L1892" s="2" t="s">
        <v>9</v>
      </c>
      <c r="M1892" s="2" t="s">
        <v>4619</v>
      </c>
      <c r="N1892" s="3" t="s">
        <v>4620</v>
      </c>
      <c r="O1892" s="2" t="s">
        <v>839</v>
      </c>
      <c r="P1892" s="2" t="s">
        <v>224</v>
      </c>
      <c r="Q1892" s="3">
        <v>21</v>
      </c>
      <c r="R1892" s="2" t="s">
        <v>127</v>
      </c>
      <c r="S1892" s="3">
        <v>25</v>
      </c>
      <c r="T1892" s="2" t="s">
        <v>10</v>
      </c>
      <c r="U1892" s="3">
        <v>42.258158000000002</v>
      </c>
      <c r="V1892" s="2" t="s">
        <v>10835</v>
      </c>
      <c r="W1892" s="2" t="s">
        <v>149</v>
      </c>
      <c r="X1892" s="3">
        <v>1</v>
      </c>
      <c r="Y1892" s="3" t="str">
        <f>_xlfn.CONCAT(Exposure_Information[[#This Row],[Building Construction Code]]," - ",Exposure_Information[[#This Row],[Type of building construction]])</f>
        <v>RMS - 1</v>
      </c>
      <c r="Z1892" s="3">
        <v>0</v>
      </c>
      <c r="AA1892" s="2">
        <v>1934</v>
      </c>
      <c r="AB1892" s="2" t="s">
        <v>11</v>
      </c>
      <c r="AC1892" s="2">
        <v>1</v>
      </c>
      <c r="AD1892" s="2" t="str">
        <f>_xlfn.CONCAT(Exposure_Information[[#This Row],[Occupany Code]]," - ",Exposure_Information[[#This Row],[Type of building occupancy]])</f>
        <v>ATC - 1</v>
      </c>
      <c r="AE1892" s="5">
        <v>411000</v>
      </c>
      <c r="AF1892" s="5">
        <v>0</v>
      </c>
      <c r="AG1892" s="5">
        <v>0</v>
      </c>
      <c r="AH1892" s="5">
        <f>SUM(Exposure_Information[[#This Row],[Building Coverage Value]:[Business interruption value]])</f>
        <v>411000</v>
      </c>
      <c r="AI1892" s="5">
        <f>SUM(Exposure_Information[[#This Row],[Building Coverage Value]:[Contents Coverage Value]])</f>
        <v>411000</v>
      </c>
      <c r="AJ1892" s="26"/>
    </row>
    <row r="1893" spans="1:36" ht="26" x14ac:dyDescent="0.3">
      <c r="A1893" s="2" t="s">
        <v>148</v>
      </c>
      <c r="B1893" s="2" t="s">
        <v>156</v>
      </c>
      <c r="C1893" s="2" t="s">
        <v>325</v>
      </c>
      <c r="D1893" s="2">
        <v>112792</v>
      </c>
      <c r="E1893" s="2" t="s">
        <v>4697</v>
      </c>
      <c r="F1893" s="2" t="s">
        <v>8012</v>
      </c>
      <c r="G1893" s="3">
        <v>662</v>
      </c>
      <c r="H1893" s="3">
        <v>500</v>
      </c>
      <c r="I1893" s="71">
        <f>Exposure_Information[[#This Row],[Total  Insured Value]]+Exposure_Information[[#This Row],[Policy Deductible]]</f>
        <v>410900</v>
      </c>
      <c r="J1893" s="2">
        <v>115922</v>
      </c>
      <c r="K1893" s="3">
        <v>1</v>
      </c>
      <c r="L1893" s="2" t="s">
        <v>9</v>
      </c>
      <c r="M1893" s="2" t="s">
        <v>8013</v>
      </c>
      <c r="N1893" s="3" t="s">
        <v>8014</v>
      </c>
      <c r="O1893" s="2" t="s">
        <v>8015</v>
      </c>
      <c r="P1893" s="2" t="s">
        <v>19</v>
      </c>
      <c r="Q1893" s="3">
        <v>39</v>
      </c>
      <c r="R1893" s="2" t="s">
        <v>25</v>
      </c>
      <c r="S1893" s="3">
        <v>36</v>
      </c>
      <c r="T1893" s="2" t="s">
        <v>10</v>
      </c>
      <c r="U1893" s="3">
        <v>42.224269999999997</v>
      </c>
      <c r="V1893" s="2" t="s">
        <v>10835</v>
      </c>
      <c r="W1893" s="2" t="s">
        <v>149</v>
      </c>
      <c r="X1893" s="3">
        <v>1</v>
      </c>
      <c r="Y1893" s="3" t="str">
        <f>_xlfn.CONCAT(Exposure_Information[[#This Row],[Building Construction Code]]," - ",Exposure_Information[[#This Row],[Type of building construction]])</f>
        <v>RMS - 1</v>
      </c>
      <c r="Z1893" s="3">
        <v>0</v>
      </c>
      <c r="AA1893" s="2">
        <v>1925</v>
      </c>
      <c r="AB1893" s="2" t="s">
        <v>11</v>
      </c>
      <c r="AC1893" s="2">
        <v>1</v>
      </c>
      <c r="AD1893" s="2" t="str">
        <f>_xlfn.CONCAT(Exposure_Information[[#This Row],[Occupany Code]]," - ",Exposure_Information[[#This Row],[Type of building occupancy]])</f>
        <v>ATC - 1</v>
      </c>
      <c r="AE1893" s="5">
        <v>216000</v>
      </c>
      <c r="AF1893" s="5">
        <v>151200</v>
      </c>
      <c r="AG1893" s="5">
        <v>43200</v>
      </c>
      <c r="AH1893" s="5">
        <f>SUM(Exposure_Information[[#This Row],[Building Coverage Value]:[Business interruption value]])</f>
        <v>410400</v>
      </c>
      <c r="AI1893" s="5">
        <f>SUM(Exposure_Information[[#This Row],[Building Coverage Value]:[Contents Coverage Value]])</f>
        <v>367200</v>
      </c>
      <c r="AJ1893" s="26"/>
    </row>
    <row r="1894" spans="1:36" ht="26" x14ac:dyDescent="0.3">
      <c r="A1894" s="2" t="s">
        <v>148</v>
      </c>
      <c r="B1894" s="2" t="s">
        <v>156</v>
      </c>
      <c r="C1894" s="2" t="s">
        <v>325</v>
      </c>
      <c r="D1894" s="2">
        <v>108746</v>
      </c>
      <c r="E1894" s="2" t="s">
        <v>4697</v>
      </c>
      <c r="F1894" s="2" t="s">
        <v>8035</v>
      </c>
      <c r="G1894" s="3">
        <v>1062</v>
      </c>
      <c r="H1894" s="3">
        <v>250</v>
      </c>
      <c r="I1894" s="71">
        <f>Exposure_Information[[#This Row],[Total  Insured Value]]+Exposure_Information[[#This Row],[Policy Deductible]]</f>
        <v>410650</v>
      </c>
      <c r="J1894" s="2">
        <v>111876</v>
      </c>
      <c r="K1894" s="3">
        <v>1</v>
      </c>
      <c r="L1894" s="2" t="s">
        <v>9</v>
      </c>
      <c r="M1894" s="2" t="s">
        <v>8036</v>
      </c>
      <c r="N1894" s="3" t="s">
        <v>8037</v>
      </c>
      <c r="O1894" s="2" t="s">
        <v>581</v>
      </c>
      <c r="P1894" s="2" t="s">
        <v>224</v>
      </c>
      <c r="Q1894" s="3">
        <v>21</v>
      </c>
      <c r="R1894" s="2" t="s">
        <v>127</v>
      </c>
      <c r="S1894" s="3">
        <v>25</v>
      </c>
      <c r="T1894" s="2" t="s">
        <v>10</v>
      </c>
      <c r="U1894" s="3">
        <v>42.194754000000003</v>
      </c>
      <c r="V1894" s="2" t="s">
        <v>10835</v>
      </c>
      <c r="W1894" s="2" t="s">
        <v>149</v>
      </c>
      <c r="X1894" s="3">
        <v>1</v>
      </c>
      <c r="Y1894" s="3" t="str">
        <f>_xlfn.CONCAT(Exposure_Information[[#This Row],[Building Construction Code]]," - ",Exposure_Information[[#This Row],[Type of building construction]])</f>
        <v>RMS - 1</v>
      </c>
      <c r="Z1894" s="3">
        <v>0</v>
      </c>
      <c r="AA1894" s="2">
        <v>1901</v>
      </c>
      <c r="AB1894" s="2" t="s">
        <v>11</v>
      </c>
      <c r="AC1894" s="2">
        <v>1</v>
      </c>
      <c r="AD1894" s="2" t="str">
        <f>_xlfn.CONCAT(Exposure_Information[[#This Row],[Occupany Code]]," - ",Exposure_Information[[#This Row],[Type of building occupancy]])</f>
        <v>ATC - 1</v>
      </c>
      <c r="AE1894" s="5">
        <v>216000</v>
      </c>
      <c r="AF1894" s="5">
        <v>151200</v>
      </c>
      <c r="AG1894" s="5">
        <v>43200</v>
      </c>
      <c r="AH1894" s="5">
        <f>SUM(Exposure_Information[[#This Row],[Building Coverage Value]:[Business interruption value]])</f>
        <v>410400</v>
      </c>
      <c r="AI1894" s="5">
        <f>SUM(Exposure_Information[[#This Row],[Building Coverage Value]:[Contents Coverage Value]])</f>
        <v>367200</v>
      </c>
      <c r="AJ1894" s="26"/>
    </row>
    <row r="1895" spans="1:36" ht="26" x14ac:dyDescent="0.3">
      <c r="A1895" s="2" t="s">
        <v>148</v>
      </c>
      <c r="B1895" s="2" t="s">
        <v>156</v>
      </c>
      <c r="C1895" s="2" t="s">
        <v>325</v>
      </c>
      <c r="D1895" s="2">
        <v>116107</v>
      </c>
      <c r="E1895" s="2" t="s">
        <v>4697</v>
      </c>
      <c r="F1895" s="2" t="s">
        <v>8396</v>
      </c>
      <c r="G1895" s="3">
        <v>569</v>
      </c>
      <c r="H1895" s="3">
        <v>1000</v>
      </c>
      <c r="I1895" s="71">
        <f>Exposure_Information[[#This Row],[Total  Insured Value]]+Exposure_Information[[#This Row],[Policy Deductible]]</f>
        <v>411400</v>
      </c>
      <c r="J1895" s="2">
        <v>119237</v>
      </c>
      <c r="K1895" s="3">
        <v>1</v>
      </c>
      <c r="L1895" s="2" t="s">
        <v>9</v>
      </c>
      <c r="M1895" s="2" t="s">
        <v>8397</v>
      </c>
      <c r="N1895" s="3" t="s">
        <v>8398</v>
      </c>
      <c r="O1895" s="2" t="s">
        <v>8271</v>
      </c>
      <c r="P1895" s="2" t="s">
        <v>171</v>
      </c>
      <c r="Q1895" s="3">
        <v>27</v>
      </c>
      <c r="R1895" s="2" t="s">
        <v>127</v>
      </c>
      <c r="S1895" s="3">
        <v>25</v>
      </c>
      <c r="T1895" s="2" t="s">
        <v>10</v>
      </c>
      <c r="U1895" s="3">
        <v>42.115726000000002</v>
      </c>
      <c r="V1895" s="2" t="s">
        <v>10835</v>
      </c>
      <c r="W1895" s="2" t="s">
        <v>149</v>
      </c>
      <c r="X1895" s="3">
        <v>1</v>
      </c>
      <c r="Y1895" s="3" t="str">
        <f>_xlfn.CONCAT(Exposure_Information[[#This Row],[Building Construction Code]]," - ",Exposure_Information[[#This Row],[Type of building construction]])</f>
        <v>RMS - 1</v>
      </c>
      <c r="Z1895" s="3">
        <v>0</v>
      </c>
      <c r="AA1895" s="2">
        <v>1948</v>
      </c>
      <c r="AB1895" s="2" t="s">
        <v>11</v>
      </c>
      <c r="AC1895" s="2">
        <v>1</v>
      </c>
      <c r="AD1895" s="2" t="str">
        <f>_xlfn.CONCAT(Exposure_Information[[#This Row],[Occupany Code]]," - ",Exposure_Information[[#This Row],[Type of building occupancy]])</f>
        <v>ATC - 1</v>
      </c>
      <c r="AE1895" s="5">
        <v>216000</v>
      </c>
      <c r="AF1895" s="5">
        <v>151200</v>
      </c>
      <c r="AG1895" s="5">
        <v>43200</v>
      </c>
      <c r="AH1895" s="5">
        <f>SUM(Exposure_Information[[#This Row],[Building Coverage Value]:[Business interruption value]])</f>
        <v>410400</v>
      </c>
      <c r="AI1895" s="5">
        <f>SUM(Exposure_Information[[#This Row],[Building Coverage Value]:[Contents Coverage Value]])</f>
        <v>367200</v>
      </c>
      <c r="AJ1895" s="26"/>
    </row>
    <row r="1896" spans="1:36" ht="26" x14ac:dyDescent="0.3">
      <c r="A1896" s="2" t="s">
        <v>148</v>
      </c>
      <c r="B1896" s="2" t="s">
        <v>156</v>
      </c>
      <c r="C1896" s="2" t="s">
        <v>325</v>
      </c>
      <c r="D1896" s="2">
        <v>114101</v>
      </c>
      <c r="E1896" s="2" t="s">
        <v>4697</v>
      </c>
      <c r="F1896" s="2" t="s">
        <v>8823</v>
      </c>
      <c r="G1896" s="3">
        <v>729</v>
      </c>
      <c r="H1896" s="3">
        <v>1000</v>
      </c>
      <c r="I1896" s="71">
        <f>Exposure_Information[[#This Row],[Total  Insured Value]]+Exposure_Information[[#This Row],[Policy Deductible]]</f>
        <v>411400</v>
      </c>
      <c r="J1896" s="2">
        <v>117231</v>
      </c>
      <c r="K1896" s="3">
        <v>1</v>
      </c>
      <c r="L1896" s="2" t="s">
        <v>9</v>
      </c>
      <c r="M1896" s="2" t="s">
        <v>8824</v>
      </c>
      <c r="N1896" s="3" t="s">
        <v>8825</v>
      </c>
      <c r="O1896" s="2" t="s">
        <v>43</v>
      </c>
      <c r="P1896" s="2" t="s">
        <v>155</v>
      </c>
      <c r="Q1896" s="3">
        <v>1</v>
      </c>
      <c r="R1896" s="2" t="s">
        <v>70</v>
      </c>
      <c r="S1896" s="3">
        <v>9</v>
      </c>
      <c r="T1896" s="2" t="s">
        <v>10</v>
      </c>
      <c r="U1896" s="3">
        <v>41.204101999999999</v>
      </c>
      <c r="V1896" s="2" t="s">
        <v>10835</v>
      </c>
      <c r="W1896" s="2" t="s">
        <v>149</v>
      </c>
      <c r="X1896" s="3">
        <v>1</v>
      </c>
      <c r="Y1896" s="3" t="str">
        <f>_xlfn.CONCAT(Exposure_Information[[#This Row],[Building Construction Code]]," - ",Exposure_Information[[#This Row],[Type of building construction]])</f>
        <v>RMS - 1</v>
      </c>
      <c r="Z1896" s="3">
        <v>0</v>
      </c>
      <c r="AA1896" s="2">
        <v>1940</v>
      </c>
      <c r="AB1896" s="2" t="s">
        <v>11</v>
      </c>
      <c r="AC1896" s="2">
        <v>1</v>
      </c>
      <c r="AD1896" s="2" t="str">
        <f>_xlfn.CONCAT(Exposure_Information[[#This Row],[Occupany Code]]," - ",Exposure_Information[[#This Row],[Type of building occupancy]])</f>
        <v>ATC - 1</v>
      </c>
      <c r="AE1896" s="5">
        <v>216000</v>
      </c>
      <c r="AF1896" s="5">
        <v>151200</v>
      </c>
      <c r="AG1896" s="5">
        <v>43200</v>
      </c>
      <c r="AH1896" s="5">
        <f>SUM(Exposure_Information[[#This Row],[Building Coverage Value]:[Business interruption value]])</f>
        <v>410400</v>
      </c>
      <c r="AI1896" s="5">
        <f>SUM(Exposure_Information[[#This Row],[Building Coverage Value]:[Contents Coverage Value]])</f>
        <v>367200</v>
      </c>
      <c r="AJ1896" s="26"/>
    </row>
    <row r="1897" spans="1:36" ht="39" x14ac:dyDescent="0.3">
      <c r="A1897" s="2" t="s">
        <v>148</v>
      </c>
      <c r="B1897" s="2" t="s">
        <v>156</v>
      </c>
      <c r="C1897" s="2" t="s">
        <v>325</v>
      </c>
      <c r="D1897" s="2">
        <v>114930</v>
      </c>
      <c r="E1897" s="2" t="s">
        <v>4697</v>
      </c>
      <c r="F1897" s="2" t="s">
        <v>9032</v>
      </c>
      <c r="G1897" s="3">
        <v>662</v>
      </c>
      <c r="H1897" s="3">
        <v>1000</v>
      </c>
      <c r="I1897" s="71">
        <f>Exposure_Information[[#This Row],[Total  Insured Value]]+Exposure_Information[[#This Row],[Policy Deductible]]</f>
        <v>411400</v>
      </c>
      <c r="J1897" s="2">
        <v>118060</v>
      </c>
      <c r="K1897" s="3">
        <v>1</v>
      </c>
      <c r="L1897" s="2" t="s">
        <v>9</v>
      </c>
      <c r="M1897" s="2" t="s">
        <v>9033</v>
      </c>
      <c r="N1897" s="3" t="s">
        <v>9034</v>
      </c>
      <c r="O1897" s="2" t="s">
        <v>40</v>
      </c>
      <c r="P1897" s="2" t="s">
        <v>171</v>
      </c>
      <c r="Q1897" s="3">
        <v>27</v>
      </c>
      <c r="R1897" s="2" t="s">
        <v>127</v>
      </c>
      <c r="S1897" s="3">
        <v>25</v>
      </c>
      <c r="T1897" s="2" t="s">
        <v>10</v>
      </c>
      <c r="U1897" s="3">
        <v>42.177695999999997</v>
      </c>
      <c r="V1897" s="2" t="s">
        <v>10835</v>
      </c>
      <c r="W1897" s="2" t="s">
        <v>149</v>
      </c>
      <c r="X1897" s="3">
        <v>1</v>
      </c>
      <c r="Y1897" s="3" t="str">
        <f>_xlfn.CONCAT(Exposure_Information[[#This Row],[Building Construction Code]]," - ",Exposure_Information[[#This Row],[Type of building construction]])</f>
        <v>RMS - 1</v>
      </c>
      <c r="Z1897" s="3">
        <v>0</v>
      </c>
      <c r="AA1897" s="2">
        <v>1954</v>
      </c>
      <c r="AB1897" s="2" t="s">
        <v>11</v>
      </c>
      <c r="AC1897" s="2">
        <v>1</v>
      </c>
      <c r="AD1897" s="2" t="str">
        <f>_xlfn.CONCAT(Exposure_Information[[#This Row],[Occupany Code]]," - ",Exposure_Information[[#This Row],[Type of building occupancy]])</f>
        <v>ATC - 1</v>
      </c>
      <c r="AE1897" s="5">
        <v>216000</v>
      </c>
      <c r="AF1897" s="5">
        <v>151200</v>
      </c>
      <c r="AG1897" s="5">
        <v>43200</v>
      </c>
      <c r="AH1897" s="5">
        <f>SUM(Exposure_Information[[#This Row],[Building Coverage Value]:[Business interruption value]])</f>
        <v>410400</v>
      </c>
      <c r="AI1897" s="5">
        <f>SUM(Exposure_Information[[#This Row],[Building Coverage Value]:[Contents Coverage Value]])</f>
        <v>367200</v>
      </c>
      <c r="AJ1897" s="26"/>
    </row>
    <row r="1898" spans="1:36" ht="39" x14ac:dyDescent="0.3">
      <c r="A1898" s="2" t="s">
        <v>148</v>
      </c>
      <c r="B1898" s="2" t="s">
        <v>156</v>
      </c>
      <c r="C1898" s="2" t="s">
        <v>325</v>
      </c>
      <c r="D1898" s="2">
        <v>6655</v>
      </c>
      <c r="E1898" s="2" t="s">
        <v>326</v>
      </c>
      <c r="F1898" s="2" t="s">
        <v>600</v>
      </c>
      <c r="G1898" s="3">
        <v>3101</v>
      </c>
      <c r="H1898" s="3">
        <v>1000</v>
      </c>
      <c r="I1898" s="71">
        <f>Exposure_Information[[#This Row],[Total  Insured Value]]+Exposure_Information[[#This Row],[Policy Deductible]]</f>
        <v>551000</v>
      </c>
      <c r="J1898" s="2">
        <v>8904</v>
      </c>
      <c r="K1898" s="3">
        <v>1</v>
      </c>
      <c r="L1898" s="2" t="s">
        <v>9</v>
      </c>
      <c r="M1898" s="2" t="s">
        <v>601</v>
      </c>
      <c r="N1898" s="3" t="s">
        <v>602</v>
      </c>
      <c r="O1898" s="2" t="s">
        <v>603</v>
      </c>
      <c r="P1898" s="2" t="s">
        <v>72</v>
      </c>
      <c r="Q1898" s="3">
        <v>25</v>
      </c>
      <c r="R1898" s="2" t="s">
        <v>127</v>
      </c>
      <c r="S1898" s="3">
        <v>25</v>
      </c>
      <c r="T1898" s="2" t="s">
        <v>10</v>
      </c>
      <c r="U1898" s="3">
        <v>42.284430999999998</v>
      </c>
      <c r="V1898" s="2" t="s">
        <v>10835</v>
      </c>
      <c r="W1898" s="2" t="s">
        <v>149</v>
      </c>
      <c r="X1898" s="3">
        <v>1</v>
      </c>
      <c r="Y1898" s="3" t="str">
        <f>_xlfn.CONCAT(Exposure_Information[[#This Row],[Building Construction Code]]," - ",Exposure_Information[[#This Row],[Type of building construction]])</f>
        <v>RMS - 1</v>
      </c>
      <c r="Z1898" s="3">
        <v>0</v>
      </c>
      <c r="AA1898" s="2">
        <v>1925</v>
      </c>
      <c r="AB1898" s="2" t="s">
        <v>11</v>
      </c>
      <c r="AC1898" s="2">
        <v>37</v>
      </c>
      <c r="AD1898" s="2" t="str">
        <f>_xlfn.CONCAT(Exposure_Information[[#This Row],[Occupany Code]]," - ",Exposure_Information[[#This Row],[Type of building occupancy]])</f>
        <v>ATC - 37</v>
      </c>
      <c r="AE1898" s="5">
        <v>550000</v>
      </c>
      <c r="AF1898" s="5">
        <v>0</v>
      </c>
      <c r="AG1898" s="5">
        <v>0</v>
      </c>
      <c r="AH1898" s="5">
        <f>SUM(Exposure_Information[[#This Row],[Building Coverage Value]:[Business interruption value]])</f>
        <v>550000</v>
      </c>
      <c r="AI1898" s="5">
        <f>SUM(Exposure_Information[[#This Row],[Building Coverage Value]:[Contents Coverage Value]])</f>
        <v>550000</v>
      </c>
      <c r="AJ1898" s="26"/>
    </row>
    <row r="1899" spans="1:36" ht="39" x14ac:dyDescent="0.3">
      <c r="A1899" s="2" t="s">
        <v>148</v>
      </c>
      <c r="B1899" s="2" t="s">
        <v>156</v>
      </c>
      <c r="C1899" s="2" t="s">
        <v>325</v>
      </c>
      <c r="D1899" s="2">
        <v>6650</v>
      </c>
      <c r="E1899" s="2" t="s">
        <v>326</v>
      </c>
      <c r="F1899" s="2" t="s">
        <v>1965</v>
      </c>
      <c r="G1899" s="3">
        <v>3919</v>
      </c>
      <c r="H1899" s="3">
        <v>1000</v>
      </c>
      <c r="I1899" s="71">
        <f>Exposure_Information[[#This Row],[Total  Insured Value]]+Exposure_Information[[#This Row],[Policy Deductible]]</f>
        <v>369750</v>
      </c>
      <c r="J1899" s="2">
        <v>8899</v>
      </c>
      <c r="K1899" s="3">
        <v>1</v>
      </c>
      <c r="L1899" s="2" t="s">
        <v>9</v>
      </c>
      <c r="M1899" s="2" t="s">
        <v>1966</v>
      </c>
      <c r="N1899" s="3" t="s">
        <v>1967</v>
      </c>
      <c r="O1899" s="2" t="s">
        <v>428</v>
      </c>
      <c r="P1899" s="2" t="s">
        <v>257</v>
      </c>
      <c r="Q1899" s="3">
        <v>7</v>
      </c>
      <c r="R1899" s="2" t="s">
        <v>248</v>
      </c>
      <c r="S1899" s="3">
        <v>44</v>
      </c>
      <c r="T1899" s="2" t="s">
        <v>10</v>
      </c>
      <c r="U1899" s="3">
        <v>41.991798000000003</v>
      </c>
      <c r="V1899" s="2" t="s">
        <v>10835</v>
      </c>
      <c r="W1899" s="2" t="s">
        <v>149</v>
      </c>
      <c r="X1899" s="3">
        <v>1</v>
      </c>
      <c r="Y1899" s="3" t="str">
        <f>_xlfn.CONCAT(Exposure_Information[[#This Row],[Building Construction Code]]," - ",Exposure_Information[[#This Row],[Type of building construction]])</f>
        <v>RMS - 1</v>
      </c>
      <c r="Z1899" s="3">
        <v>0</v>
      </c>
      <c r="AA1899" s="2">
        <v>1916</v>
      </c>
      <c r="AB1899" s="2" t="s">
        <v>11</v>
      </c>
      <c r="AC1899" s="2">
        <v>37</v>
      </c>
      <c r="AD1899" s="2" t="str">
        <f>_xlfn.CONCAT(Exposure_Information[[#This Row],[Occupany Code]]," - ",Exposure_Information[[#This Row],[Type of building occupancy]])</f>
        <v>ATC - 37</v>
      </c>
      <c r="AE1899" s="5">
        <v>368750</v>
      </c>
      <c r="AF1899" s="5">
        <v>0</v>
      </c>
      <c r="AG1899" s="5">
        <v>0</v>
      </c>
      <c r="AH1899" s="5">
        <f>SUM(Exposure_Information[[#This Row],[Building Coverage Value]:[Business interruption value]])</f>
        <v>368750</v>
      </c>
      <c r="AI1899" s="5">
        <f>SUM(Exposure_Information[[#This Row],[Building Coverage Value]:[Contents Coverage Value]])</f>
        <v>368750</v>
      </c>
      <c r="AJ1899" s="26"/>
    </row>
    <row r="1900" spans="1:36" x14ac:dyDescent="0.3">
      <c r="A1900" s="2" t="s">
        <v>148</v>
      </c>
      <c r="B1900" s="2" t="s">
        <v>156</v>
      </c>
      <c r="C1900" s="2" t="s">
        <v>325</v>
      </c>
      <c r="D1900" s="2">
        <v>18004</v>
      </c>
      <c r="E1900" s="2" t="s">
        <v>367</v>
      </c>
      <c r="F1900" s="2" t="s">
        <v>4492</v>
      </c>
      <c r="G1900" s="3">
        <v>1284</v>
      </c>
      <c r="H1900" s="3">
        <v>1000</v>
      </c>
      <c r="I1900" s="71">
        <f>Exposure_Information[[#This Row],[Total  Insured Value]]+Exposure_Information[[#This Row],[Policy Deductible]]</f>
        <v>410500</v>
      </c>
      <c r="J1900" s="2">
        <v>21094</v>
      </c>
      <c r="K1900" s="3">
        <v>1</v>
      </c>
      <c r="L1900" s="2" t="s">
        <v>9</v>
      </c>
      <c r="M1900" s="2" t="s">
        <v>4493</v>
      </c>
      <c r="N1900" s="3" t="s">
        <v>4494</v>
      </c>
      <c r="O1900" s="2" t="s">
        <v>144</v>
      </c>
      <c r="P1900" s="2" t="s">
        <v>90</v>
      </c>
      <c r="Q1900" s="3">
        <v>17</v>
      </c>
      <c r="R1900" s="2" t="s">
        <v>127</v>
      </c>
      <c r="S1900" s="3">
        <v>25</v>
      </c>
      <c r="T1900" s="2" t="s">
        <v>10</v>
      </c>
      <c r="U1900" s="3">
        <v>42.409453999999997</v>
      </c>
      <c r="V1900" s="2" t="s">
        <v>10835</v>
      </c>
      <c r="W1900" s="2" t="s">
        <v>149</v>
      </c>
      <c r="X1900" s="3">
        <v>1</v>
      </c>
      <c r="Y1900" s="3" t="str">
        <f>_xlfn.CONCAT(Exposure_Information[[#This Row],[Building Construction Code]]," - ",Exposure_Information[[#This Row],[Type of building construction]])</f>
        <v>RMS - 1</v>
      </c>
      <c r="Z1900" s="3">
        <v>0</v>
      </c>
      <c r="AA1900" s="2">
        <v>1910</v>
      </c>
      <c r="AB1900" s="2" t="s">
        <v>11</v>
      </c>
      <c r="AC1900" s="2">
        <v>1</v>
      </c>
      <c r="AD1900" s="2" t="str">
        <f>_xlfn.CONCAT(Exposure_Information[[#This Row],[Occupany Code]]," - ",Exposure_Information[[#This Row],[Type of building occupancy]])</f>
        <v>ATC - 1</v>
      </c>
      <c r="AE1900" s="5">
        <v>397500</v>
      </c>
      <c r="AF1900" s="5">
        <v>0</v>
      </c>
      <c r="AG1900" s="5">
        <v>12000</v>
      </c>
      <c r="AH1900" s="5">
        <f>SUM(Exposure_Information[[#This Row],[Building Coverage Value]:[Business interruption value]])</f>
        <v>409500</v>
      </c>
      <c r="AI1900" s="5">
        <f>SUM(Exposure_Information[[#This Row],[Building Coverage Value]:[Contents Coverage Value]])</f>
        <v>397500</v>
      </c>
      <c r="AJ1900" s="26"/>
    </row>
    <row r="1901" spans="1:36" ht="39" x14ac:dyDescent="0.3">
      <c r="A1901" s="2" t="s">
        <v>148</v>
      </c>
      <c r="B1901" s="2" t="s">
        <v>156</v>
      </c>
      <c r="C1901" s="2" t="s">
        <v>325</v>
      </c>
      <c r="D1901" s="2">
        <v>106994</v>
      </c>
      <c r="E1901" s="2" t="s">
        <v>4697</v>
      </c>
      <c r="F1901" s="2" t="s">
        <v>6347</v>
      </c>
      <c r="G1901" s="3">
        <v>643</v>
      </c>
      <c r="H1901" s="3">
        <v>500</v>
      </c>
      <c r="I1901" s="71">
        <f>Exposure_Information[[#This Row],[Total  Insured Value]]+Exposure_Information[[#This Row],[Policy Deductible]]</f>
        <v>409000</v>
      </c>
      <c r="J1901" s="2">
        <v>110124</v>
      </c>
      <c r="K1901" s="3">
        <v>1</v>
      </c>
      <c r="L1901" s="2" t="s">
        <v>9</v>
      </c>
      <c r="M1901" s="2" t="s">
        <v>6348</v>
      </c>
      <c r="N1901" s="3" t="s">
        <v>6349</v>
      </c>
      <c r="O1901" s="2" t="s">
        <v>6350</v>
      </c>
      <c r="P1901" s="2" t="s">
        <v>17</v>
      </c>
      <c r="Q1901" s="3">
        <v>11</v>
      </c>
      <c r="R1901" s="2" t="s">
        <v>127</v>
      </c>
      <c r="S1901" s="3">
        <v>25</v>
      </c>
      <c r="T1901" s="2" t="s">
        <v>10</v>
      </c>
      <c r="U1901" s="3">
        <v>42.596848000000001</v>
      </c>
      <c r="V1901" s="2" t="s">
        <v>10835</v>
      </c>
      <c r="W1901" s="2" t="s">
        <v>149</v>
      </c>
      <c r="X1901" s="3">
        <v>1</v>
      </c>
      <c r="Y1901" s="3" t="str">
        <f>_xlfn.CONCAT(Exposure_Information[[#This Row],[Building Construction Code]]," - ",Exposure_Information[[#This Row],[Type of building construction]])</f>
        <v>RMS - 1</v>
      </c>
      <c r="Z1901" s="3">
        <v>0</v>
      </c>
      <c r="AA1901" s="2">
        <v>1955</v>
      </c>
      <c r="AB1901" s="2" t="s">
        <v>11</v>
      </c>
      <c r="AC1901" s="2">
        <v>1</v>
      </c>
      <c r="AD1901" s="2" t="str">
        <f>_xlfn.CONCAT(Exposure_Information[[#This Row],[Occupany Code]]," - ",Exposure_Information[[#This Row],[Type of building occupancy]])</f>
        <v>ATC - 1</v>
      </c>
      <c r="AE1901" s="5">
        <v>215000</v>
      </c>
      <c r="AF1901" s="5">
        <v>150500</v>
      </c>
      <c r="AG1901" s="5">
        <v>43000</v>
      </c>
      <c r="AH1901" s="5">
        <f>SUM(Exposure_Information[[#This Row],[Building Coverage Value]:[Business interruption value]])</f>
        <v>408500</v>
      </c>
      <c r="AI1901" s="5">
        <f>SUM(Exposure_Information[[#This Row],[Building Coverage Value]:[Contents Coverage Value]])</f>
        <v>365500</v>
      </c>
      <c r="AJ1901" s="26"/>
    </row>
    <row r="1902" spans="1:36" ht="39" x14ac:dyDescent="0.3">
      <c r="A1902" s="2" t="s">
        <v>148</v>
      </c>
      <c r="B1902" s="2" t="s">
        <v>156</v>
      </c>
      <c r="C1902" s="2" t="s">
        <v>325</v>
      </c>
      <c r="D1902" s="2">
        <v>116821</v>
      </c>
      <c r="E1902" s="2" t="s">
        <v>4697</v>
      </c>
      <c r="F1902" s="2" t="s">
        <v>7220</v>
      </c>
      <c r="G1902" s="3">
        <v>583</v>
      </c>
      <c r="H1902" s="3">
        <v>1000</v>
      </c>
      <c r="I1902" s="71">
        <f>Exposure_Information[[#This Row],[Total  Insured Value]]+Exposure_Information[[#This Row],[Policy Deductible]]</f>
        <v>409500</v>
      </c>
      <c r="J1902" s="2">
        <v>119951</v>
      </c>
      <c r="K1902" s="3">
        <v>1</v>
      </c>
      <c r="L1902" s="2" t="s">
        <v>9</v>
      </c>
      <c r="M1902" s="2" t="s">
        <v>7221</v>
      </c>
      <c r="N1902" s="3" t="s">
        <v>7222</v>
      </c>
      <c r="O1902" s="2" t="s">
        <v>4888</v>
      </c>
      <c r="P1902" s="2" t="s">
        <v>118</v>
      </c>
      <c r="Q1902" s="3">
        <v>11</v>
      </c>
      <c r="R1902" s="2" t="s">
        <v>70</v>
      </c>
      <c r="S1902" s="3">
        <v>9</v>
      </c>
      <c r="T1902" s="2" t="s">
        <v>10</v>
      </c>
      <c r="U1902" s="3">
        <v>41.564137000000002</v>
      </c>
      <c r="V1902" s="2" t="s">
        <v>10835</v>
      </c>
      <c r="W1902" s="2" t="s">
        <v>149</v>
      </c>
      <c r="X1902" s="35">
        <v>9</v>
      </c>
      <c r="Y1902" s="35" t="str">
        <f>_xlfn.CONCAT(Exposure_Information[[#This Row],[Building Construction Code]]," - ",Exposure_Information[[#This Row],[Type of building construction]])</f>
        <v>RMS - 9</v>
      </c>
      <c r="Z1902" s="3">
        <v>0</v>
      </c>
      <c r="AA1902" s="2">
        <v>1986</v>
      </c>
      <c r="AB1902" s="2" t="s">
        <v>11</v>
      </c>
      <c r="AC1902" s="2">
        <v>1</v>
      </c>
      <c r="AD1902" s="2" t="str">
        <f>_xlfn.CONCAT(Exposure_Information[[#This Row],[Occupany Code]]," - ",Exposure_Information[[#This Row],[Type of building occupancy]])</f>
        <v>ATC - 1</v>
      </c>
      <c r="AE1902" s="5">
        <v>215000</v>
      </c>
      <c r="AF1902" s="5">
        <v>150500</v>
      </c>
      <c r="AG1902" s="5">
        <v>43000</v>
      </c>
      <c r="AH1902" s="5">
        <f>SUM(Exposure_Information[[#This Row],[Building Coverage Value]:[Business interruption value]])</f>
        <v>408500</v>
      </c>
      <c r="AI1902" s="5">
        <f>SUM(Exposure_Information[[#This Row],[Building Coverage Value]:[Contents Coverage Value]])</f>
        <v>365500</v>
      </c>
      <c r="AJ1902" s="26"/>
    </row>
    <row r="1903" spans="1:36" ht="26" x14ac:dyDescent="0.3">
      <c r="A1903" s="2" t="s">
        <v>148</v>
      </c>
      <c r="B1903" s="2" t="s">
        <v>156</v>
      </c>
      <c r="C1903" s="2" t="s">
        <v>325</v>
      </c>
      <c r="D1903" s="2">
        <v>126448</v>
      </c>
      <c r="E1903" s="2" t="s">
        <v>4697</v>
      </c>
      <c r="F1903" s="2" t="s">
        <v>9981</v>
      </c>
      <c r="G1903" s="3">
        <v>891</v>
      </c>
      <c r="H1903" s="3">
        <v>250</v>
      </c>
      <c r="I1903" s="71">
        <f>Exposure_Information[[#This Row],[Total  Insured Value]]+Exposure_Information[[#This Row],[Policy Deductible]]</f>
        <v>408750</v>
      </c>
      <c r="J1903" s="2">
        <v>129578</v>
      </c>
      <c r="K1903" s="3">
        <v>1</v>
      </c>
      <c r="L1903" s="2" t="s">
        <v>9</v>
      </c>
      <c r="M1903" s="2" t="s">
        <v>9982</v>
      </c>
      <c r="N1903" s="3" t="s">
        <v>9983</v>
      </c>
      <c r="O1903" s="2" t="s">
        <v>4680</v>
      </c>
      <c r="P1903" s="2" t="s">
        <v>187</v>
      </c>
      <c r="Q1903" s="3">
        <v>3</v>
      </c>
      <c r="R1903" s="2" t="s">
        <v>127</v>
      </c>
      <c r="S1903" s="3">
        <v>25</v>
      </c>
      <c r="T1903" s="2" t="s">
        <v>10</v>
      </c>
      <c r="U1903" s="3">
        <v>42.526516000000001</v>
      </c>
      <c r="V1903" s="2" t="s">
        <v>10835</v>
      </c>
      <c r="W1903" s="2" t="s">
        <v>149</v>
      </c>
      <c r="X1903" s="3">
        <v>1</v>
      </c>
      <c r="Y1903" s="3" t="str">
        <f>_xlfn.CONCAT(Exposure_Information[[#This Row],[Building Construction Code]]," - ",Exposure_Information[[#This Row],[Type of building construction]])</f>
        <v>RMS - 1</v>
      </c>
      <c r="Z1903" s="3">
        <v>0</v>
      </c>
      <c r="AA1903" s="2">
        <v>1955</v>
      </c>
      <c r="AB1903" s="2" t="s">
        <v>11</v>
      </c>
      <c r="AC1903" s="2">
        <v>1</v>
      </c>
      <c r="AD1903" s="2" t="str">
        <f>_xlfn.CONCAT(Exposure_Information[[#This Row],[Occupany Code]]," - ",Exposure_Information[[#This Row],[Type of building occupancy]])</f>
        <v>ATC - 1</v>
      </c>
      <c r="AE1903" s="5">
        <v>215000</v>
      </c>
      <c r="AF1903" s="5">
        <v>150500</v>
      </c>
      <c r="AG1903" s="5">
        <v>43000</v>
      </c>
      <c r="AH1903" s="5">
        <f>SUM(Exposure_Information[[#This Row],[Building Coverage Value]:[Business interruption value]])</f>
        <v>408500</v>
      </c>
      <c r="AI1903" s="5">
        <f>SUM(Exposure_Information[[#This Row],[Building Coverage Value]:[Contents Coverage Value]])</f>
        <v>365500</v>
      </c>
      <c r="AJ1903" s="26"/>
    </row>
    <row r="1904" spans="1:36" ht="39" x14ac:dyDescent="0.3">
      <c r="A1904" s="2" t="s">
        <v>148</v>
      </c>
      <c r="B1904" s="2" t="s">
        <v>156</v>
      </c>
      <c r="C1904" s="2" t="s">
        <v>325</v>
      </c>
      <c r="D1904" s="2">
        <v>101312</v>
      </c>
      <c r="E1904" s="2" t="s">
        <v>4697</v>
      </c>
      <c r="F1904" s="2" t="s">
        <v>8444</v>
      </c>
      <c r="G1904" s="3">
        <v>1285</v>
      </c>
      <c r="H1904" s="3">
        <v>500</v>
      </c>
      <c r="I1904" s="71">
        <f>Exposure_Information[[#This Row],[Total  Insured Value]]+Exposure_Information[[#This Row],[Policy Deductible]]</f>
        <v>407650</v>
      </c>
      <c r="J1904" s="2">
        <v>104442</v>
      </c>
      <c r="K1904" s="3">
        <v>1</v>
      </c>
      <c r="L1904" s="2" t="s">
        <v>9</v>
      </c>
      <c r="M1904" s="2" t="s">
        <v>8445</v>
      </c>
      <c r="N1904" s="3" t="s">
        <v>8446</v>
      </c>
      <c r="O1904" s="2" t="s">
        <v>503</v>
      </c>
      <c r="P1904" s="2" t="s">
        <v>221</v>
      </c>
      <c r="Q1904" s="3">
        <v>23</v>
      </c>
      <c r="R1904" s="2" t="s">
        <v>127</v>
      </c>
      <c r="S1904" s="3">
        <v>25</v>
      </c>
      <c r="T1904" s="2" t="s">
        <v>10</v>
      </c>
      <c r="U1904" s="3">
        <v>42.085872999999999</v>
      </c>
      <c r="V1904" s="2" t="s">
        <v>10835</v>
      </c>
      <c r="W1904" s="2" t="s">
        <v>149</v>
      </c>
      <c r="X1904" s="3">
        <v>1</v>
      </c>
      <c r="Y1904" s="3" t="str">
        <f>_xlfn.CONCAT(Exposure_Information[[#This Row],[Building Construction Code]]," - ",Exposure_Information[[#This Row],[Type of building construction]])</f>
        <v>RMS - 1</v>
      </c>
      <c r="Z1904" s="3">
        <v>0</v>
      </c>
      <c r="AA1904" s="2">
        <v>1931</v>
      </c>
      <c r="AB1904" s="2" t="s">
        <v>11</v>
      </c>
      <c r="AC1904" s="2">
        <v>1</v>
      </c>
      <c r="AD1904" s="2" t="str">
        <f>_xlfn.CONCAT(Exposure_Information[[#This Row],[Occupany Code]]," - ",Exposure_Information[[#This Row],[Type of building occupancy]])</f>
        <v>ATC - 1</v>
      </c>
      <c r="AE1904" s="5">
        <v>239500</v>
      </c>
      <c r="AF1904" s="5">
        <v>119750</v>
      </c>
      <c r="AG1904" s="5">
        <v>47900</v>
      </c>
      <c r="AH1904" s="5">
        <f>SUM(Exposure_Information[[#This Row],[Building Coverage Value]:[Business interruption value]])</f>
        <v>407150</v>
      </c>
      <c r="AI1904" s="5">
        <f>SUM(Exposure_Information[[#This Row],[Building Coverage Value]:[Contents Coverage Value]])</f>
        <v>359250</v>
      </c>
      <c r="AJ1904" s="26"/>
    </row>
    <row r="1905" spans="1:36" ht="39" x14ac:dyDescent="0.3">
      <c r="A1905" s="2" t="s">
        <v>148</v>
      </c>
      <c r="B1905" s="2" t="s">
        <v>156</v>
      </c>
      <c r="C1905" s="2" t="s">
        <v>325</v>
      </c>
      <c r="D1905" s="2">
        <v>6650</v>
      </c>
      <c r="E1905" s="2" t="s">
        <v>326</v>
      </c>
      <c r="F1905" s="2" t="s">
        <v>1965</v>
      </c>
      <c r="G1905" s="3">
        <v>3919</v>
      </c>
      <c r="H1905" s="3">
        <v>1000</v>
      </c>
      <c r="I1905" s="71">
        <f>Exposure_Information[[#This Row],[Total  Insured Value]]+Exposure_Information[[#This Row],[Policy Deductible]]</f>
        <v>258000</v>
      </c>
      <c r="J1905" s="2">
        <v>8898</v>
      </c>
      <c r="K1905" s="3">
        <v>1</v>
      </c>
      <c r="L1905" s="2" t="s">
        <v>9</v>
      </c>
      <c r="M1905" s="2" t="s">
        <v>2434</v>
      </c>
      <c r="N1905" s="3" t="s">
        <v>2435</v>
      </c>
      <c r="O1905" s="2" t="s">
        <v>428</v>
      </c>
      <c r="P1905" s="2" t="s">
        <v>257</v>
      </c>
      <c r="Q1905" s="3">
        <v>7</v>
      </c>
      <c r="R1905" s="2" t="s">
        <v>248</v>
      </c>
      <c r="S1905" s="3">
        <v>44</v>
      </c>
      <c r="T1905" s="2" t="s">
        <v>10</v>
      </c>
      <c r="U1905" s="3">
        <v>41.991923999999997</v>
      </c>
      <c r="V1905" s="2" t="s">
        <v>10835</v>
      </c>
      <c r="W1905" s="2" t="s">
        <v>149</v>
      </c>
      <c r="X1905" s="3">
        <v>1</v>
      </c>
      <c r="Y1905" s="3" t="str">
        <f>_xlfn.CONCAT(Exposure_Information[[#This Row],[Building Construction Code]]," - ",Exposure_Information[[#This Row],[Type of building construction]])</f>
        <v>RMS - 1</v>
      </c>
      <c r="Z1905" s="3">
        <v>0</v>
      </c>
      <c r="AA1905" s="2">
        <v>1914</v>
      </c>
      <c r="AB1905" s="2" t="s">
        <v>11</v>
      </c>
      <c r="AC1905" s="2">
        <v>37</v>
      </c>
      <c r="AD1905" s="2" t="str">
        <f>_xlfn.CONCAT(Exposure_Information[[#This Row],[Occupany Code]]," - ",Exposure_Information[[#This Row],[Type of building occupancy]])</f>
        <v>ATC - 37</v>
      </c>
      <c r="AE1905" s="5">
        <v>257000</v>
      </c>
      <c r="AF1905" s="5">
        <v>0</v>
      </c>
      <c r="AG1905" s="5">
        <v>0</v>
      </c>
      <c r="AH1905" s="5">
        <f>SUM(Exposure_Information[[#This Row],[Building Coverage Value]:[Business interruption value]])</f>
        <v>257000</v>
      </c>
      <c r="AI1905" s="5">
        <f>SUM(Exposure_Information[[#This Row],[Building Coverage Value]:[Contents Coverage Value]])</f>
        <v>257000</v>
      </c>
      <c r="AJ1905" s="26"/>
    </row>
    <row r="1906" spans="1:36" x14ac:dyDescent="0.3">
      <c r="A1906" s="2" t="s">
        <v>148</v>
      </c>
      <c r="B1906" s="2" t="s">
        <v>156</v>
      </c>
      <c r="C1906" s="2" t="s">
        <v>325</v>
      </c>
      <c r="D1906" s="2">
        <v>10795</v>
      </c>
      <c r="E1906" s="2" t="s">
        <v>367</v>
      </c>
      <c r="F1906" s="2" t="s">
        <v>588</v>
      </c>
      <c r="G1906" s="3">
        <v>1492</v>
      </c>
      <c r="H1906" s="3">
        <v>2500</v>
      </c>
      <c r="I1906" s="71">
        <f>Exposure_Information[[#This Row],[Total  Insured Value]]+Exposure_Information[[#This Row],[Policy Deductible]]</f>
        <v>409500</v>
      </c>
      <c r="J1906" s="2">
        <v>13669</v>
      </c>
      <c r="K1906" s="3">
        <v>1</v>
      </c>
      <c r="L1906" s="2" t="s">
        <v>9</v>
      </c>
      <c r="M1906" s="2" t="s">
        <v>589</v>
      </c>
      <c r="N1906" s="3" t="s">
        <v>590</v>
      </c>
      <c r="O1906" s="2" t="s">
        <v>591</v>
      </c>
      <c r="P1906" s="2" t="s">
        <v>171</v>
      </c>
      <c r="Q1906" s="3">
        <v>27</v>
      </c>
      <c r="R1906" s="2" t="s">
        <v>127</v>
      </c>
      <c r="S1906" s="3">
        <v>25</v>
      </c>
      <c r="T1906" s="2" t="s">
        <v>10</v>
      </c>
      <c r="U1906" s="3">
        <v>42.110421000000002</v>
      </c>
      <c r="V1906" s="2" t="s">
        <v>10835</v>
      </c>
      <c r="W1906" s="2" t="s">
        <v>149</v>
      </c>
      <c r="X1906" s="3">
        <v>1</v>
      </c>
      <c r="Y1906" s="3" t="str">
        <f>_xlfn.CONCAT(Exposure_Information[[#This Row],[Building Construction Code]]," - ",Exposure_Information[[#This Row],[Type of building construction]])</f>
        <v>RMS - 1</v>
      </c>
      <c r="Z1906" s="3">
        <v>0</v>
      </c>
      <c r="AA1906" s="2">
        <v>1920</v>
      </c>
      <c r="AB1906" s="2" t="s">
        <v>11</v>
      </c>
      <c r="AC1906" s="2">
        <v>1</v>
      </c>
      <c r="AD1906" s="2" t="str">
        <f>_xlfn.CONCAT(Exposure_Information[[#This Row],[Occupany Code]]," - ",Exposure_Information[[#This Row],[Type of building occupancy]])</f>
        <v>ATC - 1</v>
      </c>
      <c r="AE1906" s="5">
        <v>407000</v>
      </c>
      <c r="AF1906" s="5">
        <v>0</v>
      </c>
      <c r="AG1906" s="5">
        <v>0</v>
      </c>
      <c r="AH1906" s="5">
        <f>SUM(Exposure_Information[[#This Row],[Building Coverage Value]:[Business interruption value]])</f>
        <v>407000</v>
      </c>
      <c r="AI1906" s="5">
        <f>SUM(Exposure_Information[[#This Row],[Building Coverage Value]:[Contents Coverage Value]])</f>
        <v>407000</v>
      </c>
      <c r="AJ1906" s="26"/>
    </row>
    <row r="1907" spans="1:36" ht="52" x14ac:dyDescent="0.3">
      <c r="A1907" s="2" t="s">
        <v>148</v>
      </c>
      <c r="B1907" s="2" t="s">
        <v>156</v>
      </c>
      <c r="C1907" s="2" t="s">
        <v>325</v>
      </c>
      <c r="D1907" s="2">
        <v>11823</v>
      </c>
      <c r="E1907" s="2" t="s">
        <v>367</v>
      </c>
      <c r="F1907" s="2" t="s">
        <v>1085</v>
      </c>
      <c r="G1907" s="3">
        <v>1905</v>
      </c>
      <c r="H1907" s="3">
        <v>500</v>
      </c>
      <c r="I1907" s="71">
        <f>Exposure_Information[[#This Row],[Total  Insured Value]]+Exposure_Information[[#This Row],[Policy Deductible]]</f>
        <v>407500</v>
      </c>
      <c r="J1907" s="2">
        <v>14724</v>
      </c>
      <c r="K1907" s="3">
        <v>1</v>
      </c>
      <c r="L1907" s="2" t="s">
        <v>9</v>
      </c>
      <c r="M1907" s="2" t="s">
        <v>1086</v>
      </c>
      <c r="N1907" s="3" t="s">
        <v>1087</v>
      </c>
      <c r="O1907" s="2" t="s">
        <v>261</v>
      </c>
      <c r="P1907" s="2" t="s">
        <v>224</v>
      </c>
      <c r="Q1907" s="3">
        <v>21</v>
      </c>
      <c r="R1907" s="2" t="s">
        <v>127</v>
      </c>
      <c r="S1907" s="3">
        <v>25</v>
      </c>
      <c r="T1907" s="2" t="s">
        <v>10</v>
      </c>
      <c r="U1907" s="3">
        <v>42.258186000000002</v>
      </c>
      <c r="V1907" s="2" t="s">
        <v>10835</v>
      </c>
      <c r="W1907" s="2" t="s">
        <v>149</v>
      </c>
      <c r="X1907" s="3">
        <v>1</v>
      </c>
      <c r="Y1907" s="3" t="str">
        <f>_xlfn.CONCAT(Exposure_Information[[#This Row],[Building Construction Code]]," - ",Exposure_Information[[#This Row],[Type of building construction]])</f>
        <v>RMS - 1</v>
      </c>
      <c r="Z1907" s="3">
        <v>0</v>
      </c>
      <c r="AA1907" s="2">
        <v>1900</v>
      </c>
      <c r="AB1907" s="2" t="s">
        <v>11</v>
      </c>
      <c r="AC1907" s="2">
        <v>1</v>
      </c>
      <c r="AD1907" s="2" t="str">
        <f>_xlfn.CONCAT(Exposure_Information[[#This Row],[Occupany Code]]," - ",Exposure_Information[[#This Row],[Type of building occupancy]])</f>
        <v>ATC - 1</v>
      </c>
      <c r="AE1907" s="5">
        <v>407000</v>
      </c>
      <c r="AF1907" s="5">
        <v>0</v>
      </c>
      <c r="AG1907" s="5">
        <v>0</v>
      </c>
      <c r="AH1907" s="5">
        <f>SUM(Exposure_Information[[#This Row],[Building Coverage Value]:[Business interruption value]])</f>
        <v>407000</v>
      </c>
      <c r="AI1907" s="5">
        <f>SUM(Exposure_Information[[#This Row],[Building Coverage Value]:[Contents Coverage Value]])</f>
        <v>407000</v>
      </c>
      <c r="AJ1907" s="26"/>
    </row>
    <row r="1908" spans="1:36" ht="26" x14ac:dyDescent="0.3">
      <c r="A1908" s="2" t="s">
        <v>148</v>
      </c>
      <c r="B1908" s="2" t="s">
        <v>156</v>
      </c>
      <c r="C1908" s="2" t="s">
        <v>325</v>
      </c>
      <c r="D1908" s="2">
        <v>122332</v>
      </c>
      <c r="E1908" s="2" t="s">
        <v>4697</v>
      </c>
      <c r="F1908" s="2" t="s">
        <v>9695</v>
      </c>
      <c r="G1908" s="3">
        <v>846</v>
      </c>
      <c r="H1908" s="3">
        <v>500</v>
      </c>
      <c r="I1908" s="71">
        <f>Exposure_Information[[#This Row],[Total  Insured Value]]+Exposure_Information[[#This Row],[Policy Deductible]]</f>
        <v>407100</v>
      </c>
      <c r="J1908" s="2">
        <v>125462</v>
      </c>
      <c r="K1908" s="3">
        <v>1</v>
      </c>
      <c r="L1908" s="2" t="s">
        <v>9</v>
      </c>
      <c r="M1908" s="2" t="s">
        <v>9696</v>
      </c>
      <c r="N1908" s="3" t="s">
        <v>9697</v>
      </c>
      <c r="O1908" s="2" t="s">
        <v>474</v>
      </c>
      <c r="P1908" s="2" t="s">
        <v>171</v>
      </c>
      <c r="Q1908" s="3">
        <v>27</v>
      </c>
      <c r="R1908" s="2" t="s">
        <v>127</v>
      </c>
      <c r="S1908" s="3">
        <v>25</v>
      </c>
      <c r="T1908" s="2" t="s">
        <v>10</v>
      </c>
      <c r="U1908" s="3">
        <v>42.299553000000003</v>
      </c>
      <c r="V1908" s="2" t="s">
        <v>10835</v>
      </c>
      <c r="W1908" s="2" t="s">
        <v>149</v>
      </c>
      <c r="X1908" s="3">
        <v>1</v>
      </c>
      <c r="Y1908" s="3" t="str">
        <f>_xlfn.CONCAT(Exposure_Information[[#This Row],[Building Construction Code]]," - ",Exposure_Information[[#This Row],[Type of building construction]])</f>
        <v>RMS - 1</v>
      </c>
      <c r="Z1908" s="3">
        <v>0</v>
      </c>
      <c r="AA1908" s="2">
        <v>1986</v>
      </c>
      <c r="AB1908" s="2" t="s">
        <v>11</v>
      </c>
      <c r="AC1908" s="2">
        <v>1</v>
      </c>
      <c r="AD1908" s="2" t="str">
        <f>_xlfn.CONCAT(Exposure_Information[[#This Row],[Occupany Code]]," - ",Exposure_Information[[#This Row],[Type of building occupancy]])</f>
        <v>ATC - 1</v>
      </c>
      <c r="AE1908" s="5">
        <v>214000</v>
      </c>
      <c r="AF1908" s="5">
        <v>149800</v>
      </c>
      <c r="AG1908" s="5">
        <v>42800</v>
      </c>
      <c r="AH1908" s="5">
        <f>SUM(Exposure_Information[[#This Row],[Building Coverage Value]:[Business interruption value]])</f>
        <v>406600</v>
      </c>
      <c r="AI1908" s="5">
        <f>SUM(Exposure_Information[[#This Row],[Building Coverage Value]:[Contents Coverage Value]])</f>
        <v>363800</v>
      </c>
      <c r="AJ1908" s="26"/>
    </row>
    <row r="1909" spans="1:36" ht="39" x14ac:dyDescent="0.3">
      <c r="A1909" s="2" t="s">
        <v>148</v>
      </c>
      <c r="B1909" s="2" t="s">
        <v>156</v>
      </c>
      <c r="C1909" s="2" t="s">
        <v>325</v>
      </c>
      <c r="D1909" s="2">
        <v>14041</v>
      </c>
      <c r="E1909" s="2" t="s">
        <v>367</v>
      </c>
      <c r="F1909" s="2" t="s">
        <v>3550</v>
      </c>
      <c r="G1909" s="3">
        <v>1492</v>
      </c>
      <c r="H1909" s="3">
        <v>500</v>
      </c>
      <c r="I1909" s="71">
        <f>Exposure_Information[[#This Row],[Total  Insured Value]]+Exposure_Information[[#This Row],[Policy Deductible]]</f>
        <v>407000</v>
      </c>
      <c r="J1909" s="2">
        <v>17059</v>
      </c>
      <c r="K1909" s="3">
        <v>1</v>
      </c>
      <c r="L1909" s="2" t="s">
        <v>9</v>
      </c>
      <c r="M1909" s="2" t="s">
        <v>3551</v>
      </c>
      <c r="N1909" s="3" t="s">
        <v>3552</v>
      </c>
      <c r="O1909" s="2" t="s">
        <v>261</v>
      </c>
      <c r="P1909" s="2" t="s">
        <v>224</v>
      </c>
      <c r="Q1909" s="3">
        <v>21</v>
      </c>
      <c r="R1909" s="2" t="s">
        <v>127</v>
      </c>
      <c r="S1909" s="3">
        <v>25</v>
      </c>
      <c r="T1909" s="2" t="s">
        <v>10</v>
      </c>
      <c r="U1909" s="3">
        <v>42.297611000000003</v>
      </c>
      <c r="V1909" s="2" t="s">
        <v>10835</v>
      </c>
      <c r="W1909" s="2" t="s">
        <v>149</v>
      </c>
      <c r="X1909" s="3">
        <v>1</v>
      </c>
      <c r="Y1909" s="3" t="str">
        <f>_xlfn.CONCAT(Exposure_Information[[#This Row],[Building Construction Code]]," - ",Exposure_Information[[#This Row],[Type of building construction]])</f>
        <v>RMS - 1</v>
      </c>
      <c r="Z1909" s="3">
        <v>0</v>
      </c>
      <c r="AA1909" s="2">
        <v>1995</v>
      </c>
      <c r="AB1909" s="2" t="s">
        <v>11</v>
      </c>
      <c r="AC1909" s="2">
        <v>1</v>
      </c>
      <c r="AD1909" s="2" t="str">
        <f>_xlfn.CONCAT(Exposure_Information[[#This Row],[Occupany Code]]," - ",Exposure_Information[[#This Row],[Type of building occupancy]])</f>
        <v>ATC - 1</v>
      </c>
      <c r="AE1909" s="5">
        <v>368500</v>
      </c>
      <c r="AF1909" s="5">
        <v>20000</v>
      </c>
      <c r="AG1909" s="5">
        <v>18000</v>
      </c>
      <c r="AH1909" s="5">
        <f>SUM(Exposure_Information[[#This Row],[Building Coverage Value]:[Business interruption value]])</f>
        <v>406500</v>
      </c>
      <c r="AI1909" s="5">
        <f>SUM(Exposure_Information[[#This Row],[Building Coverage Value]:[Contents Coverage Value]])</f>
        <v>388500</v>
      </c>
      <c r="AJ1909" s="26"/>
    </row>
    <row r="1910" spans="1:36" ht="26" x14ac:dyDescent="0.3">
      <c r="A1910" s="2" t="s">
        <v>148</v>
      </c>
      <c r="B1910" s="2" t="s">
        <v>156</v>
      </c>
      <c r="C1910" s="2" t="s">
        <v>325</v>
      </c>
      <c r="D1910" s="2">
        <v>18405</v>
      </c>
      <c r="E1910" s="2" t="s">
        <v>367</v>
      </c>
      <c r="F1910" s="2" t="s">
        <v>3070</v>
      </c>
      <c r="G1910" s="3">
        <v>1976</v>
      </c>
      <c r="H1910" s="3">
        <v>500</v>
      </c>
      <c r="I1910" s="71">
        <f>Exposure_Information[[#This Row],[Total  Insured Value]]+Exposure_Information[[#This Row],[Policy Deductible]]</f>
        <v>406500</v>
      </c>
      <c r="J1910" s="2">
        <v>21502</v>
      </c>
      <c r="K1910" s="3">
        <v>1</v>
      </c>
      <c r="L1910" s="2" t="s">
        <v>9</v>
      </c>
      <c r="M1910" s="2" t="s">
        <v>3071</v>
      </c>
      <c r="N1910" s="3" t="s">
        <v>3072</v>
      </c>
      <c r="O1910" s="2" t="s">
        <v>3073</v>
      </c>
      <c r="P1910" s="2" t="s">
        <v>171</v>
      </c>
      <c r="Q1910" s="3">
        <v>27</v>
      </c>
      <c r="R1910" s="2" t="s">
        <v>127</v>
      </c>
      <c r="S1910" s="3">
        <v>25</v>
      </c>
      <c r="T1910" s="2" t="s">
        <v>10</v>
      </c>
      <c r="U1910" s="3">
        <v>42.53331</v>
      </c>
      <c r="V1910" s="2" t="s">
        <v>10835</v>
      </c>
      <c r="W1910" s="2" t="s">
        <v>149</v>
      </c>
      <c r="X1910" s="3">
        <v>1</v>
      </c>
      <c r="Y1910" s="3" t="str">
        <f>_xlfn.CONCAT(Exposure_Information[[#This Row],[Building Construction Code]]," - ",Exposure_Information[[#This Row],[Type of building construction]])</f>
        <v>RMS - 1</v>
      </c>
      <c r="Z1910" s="3">
        <v>0</v>
      </c>
      <c r="AA1910" s="2">
        <v>1963</v>
      </c>
      <c r="AB1910" s="2" t="s">
        <v>11</v>
      </c>
      <c r="AC1910" s="2">
        <v>1</v>
      </c>
      <c r="AD1910" s="2" t="str">
        <f>_xlfn.CONCAT(Exposure_Information[[#This Row],[Occupany Code]]," - ",Exposure_Information[[#This Row],[Type of building occupancy]])</f>
        <v>ATC - 1</v>
      </c>
      <c r="AE1910" s="5">
        <v>406000</v>
      </c>
      <c r="AF1910" s="5">
        <v>0</v>
      </c>
      <c r="AG1910" s="5">
        <v>0</v>
      </c>
      <c r="AH1910" s="5">
        <f>SUM(Exposure_Information[[#This Row],[Building Coverage Value]:[Business interruption value]])</f>
        <v>406000</v>
      </c>
      <c r="AI1910" s="5">
        <f>SUM(Exposure_Information[[#This Row],[Building Coverage Value]:[Contents Coverage Value]])</f>
        <v>406000</v>
      </c>
      <c r="AJ1910" s="26"/>
    </row>
    <row r="1911" spans="1:36" ht="26" x14ac:dyDescent="0.3">
      <c r="A1911" s="2" t="s">
        <v>148</v>
      </c>
      <c r="B1911" s="2" t="s">
        <v>156</v>
      </c>
      <c r="C1911" s="2" t="s">
        <v>325</v>
      </c>
      <c r="D1911" s="2">
        <v>108801</v>
      </c>
      <c r="E1911" s="2" t="s">
        <v>4697</v>
      </c>
      <c r="F1911" s="2" t="s">
        <v>6428</v>
      </c>
      <c r="G1911" s="3">
        <v>777</v>
      </c>
      <c r="H1911" s="3">
        <v>250</v>
      </c>
      <c r="I1911" s="71">
        <f>Exposure_Information[[#This Row],[Total  Insured Value]]+Exposure_Information[[#This Row],[Policy Deductible]]</f>
        <v>405900</v>
      </c>
      <c r="J1911" s="2">
        <v>111931</v>
      </c>
      <c r="K1911" s="3">
        <v>1</v>
      </c>
      <c r="L1911" s="2" t="s">
        <v>9</v>
      </c>
      <c r="M1911" s="2" t="s">
        <v>6429</v>
      </c>
      <c r="N1911" s="3" t="s">
        <v>6430</v>
      </c>
      <c r="O1911" s="2" t="s">
        <v>286</v>
      </c>
      <c r="P1911" s="2" t="s">
        <v>231</v>
      </c>
      <c r="Q1911" s="3">
        <v>13</v>
      </c>
      <c r="R1911" s="2" t="s">
        <v>127</v>
      </c>
      <c r="S1911" s="3">
        <v>25</v>
      </c>
      <c r="T1911" s="2" t="s">
        <v>10</v>
      </c>
      <c r="U1911" s="3">
        <v>42.107577999999997</v>
      </c>
      <c r="V1911" s="2" t="s">
        <v>10835</v>
      </c>
      <c r="W1911" s="2" t="s">
        <v>149</v>
      </c>
      <c r="X1911" s="3">
        <v>1</v>
      </c>
      <c r="Y1911" s="3" t="str">
        <f>_xlfn.CONCAT(Exposure_Information[[#This Row],[Building Construction Code]]," - ",Exposure_Information[[#This Row],[Type of building construction]])</f>
        <v>RMS - 1</v>
      </c>
      <c r="Z1911" s="3">
        <v>0</v>
      </c>
      <c r="AA1911" s="2">
        <v>1959</v>
      </c>
      <c r="AB1911" s="2" t="s">
        <v>11</v>
      </c>
      <c r="AC1911" s="2">
        <v>1</v>
      </c>
      <c r="AD1911" s="2" t="str">
        <f>_xlfn.CONCAT(Exposure_Information[[#This Row],[Occupany Code]]," - ",Exposure_Information[[#This Row],[Type of building occupancy]])</f>
        <v>ATC - 1</v>
      </c>
      <c r="AE1911" s="5">
        <v>213500</v>
      </c>
      <c r="AF1911" s="5">
        <v>149450</v>
      </c>
      <c r="AG1911" s="5">
        <v>42700</v>
      </c>
      <c r="AH1911" s="5">
        <f>SUM(Exposure_Information[[#This Row],[Building Coverage Value]:[Business interruption value]])</f>
        <v>405650</v>
      </c>
      <c r="AI1911" s="5">
        <f>SUM(Exposure_Information[[#This Row],[Building Coverage Value]:[Contents Coverage Value]])</f>
        <v>362950</v>
      </c>
      <c r="AJ1911" s="26"/>
    </row>
    <row r="1912" spans="1:36" ht="39" x14ac:dyDescent="0.3">
      <c r="A1912" s="2" t="s">
        <v>148</v>
      </c>
      <c r="B1912" s="2" t="s">
        <v>156</v>
      </c>
      <c r="C1912" s="2" t="s">
        <v>325</v>
      </c>
      <c r="D1912" s="2">
        <v>112757</v>
      </c>
      <c r="E1912" s="2" t="s">
        <v>4697</v>
      </c>
      <c r="F1912" s="2" t="s">
        <v>7584</v>
      </c>
      <c r="G1912" s="3">
        <v>895</v>
      </c>
      <c r="H1912" s="3">
        <v>500</v>
      </c>
      <c r="I1912" s="71">
        <f>Exposure_Information[[#This Row],[Total  Insured Value]]+Exposure_Information[[#This Row],[Policy Deductible]]</f>
        <v>406150</v>
      </c>
      <c r="J1912" s="2">
        <v>115887</v>
      </c>
      <c r="K1912" s="3">
        <v>1</v>
      </c>
      <c r="L1912" s="2" t="s">
        <v>9</v>
      </c>
      <c r="M1912" s="2" t="s">
        <v>7585</v>
      </c>
      <c r="N1912" s="3" t="s">
        <v>7586</v>
      </c>
      <c r="O1912" s="2" t="s">
        <v>173</v>
      </c>
      <c r="P1912" s="2" t="s">
        <v>174</v>
      </c>
      <c r="Q1912" s="3">
        <v>5</v>
      </c>
      <c r="R1912" s="2" t="s">
        <v>127</v>
      </c>
      <c r="S1912" s="3">
        <v>25</v>
      </c>
      <c r="T1912" s="2" t="s">
        <v>10</v>
      </c>
      <c r="U1912" s="3">
        <v>41.934865000000002</v>
      </c>
      <c r="V1912" s="2" t="s">
        <v>10835</v>
      </c>
      <c r="W1912" s="2" t="s">
        <v>149</v>
      </c>
      <c r="X1912" s="3">
        <v>1</v>
      </c>
      <c r="Y1912" s="3" t="str">
        <f>_xlfn.CONCAT(Exposure_Information[[#This Row],[Building Construction Code]]," - ",Exposure_Information[[#This Row],[Type of building construction]])</f>
        <v>RMS - 1</v>
      </c>
      <c r="Z1912" s="3">
        <v>0</v>
      </c>
      <c r="AA1912" s="2">
        <v>1961</v>
      </c>
      <c r="AB1912" s="2" t="s">
        <v>11</v>
      </c>
      <c r="AC1912" s="2">
        <v>1</v>
      </c>
      <c r="AD1912" s="2" t="str">
        <f>_xlfn.CONCAT(Exposure_Information[[#This Row],[Occupany Code]]," - ",Exposure_Information[[#This Row],[Type of building occupancy]])</f>
        <v>ATC - 1</v>
      </c>
      <c r="AE1912" s="5">
        <v>213500</v>
      </c>
      <c r="AF1912" s="5">
        <v>149450</v>
      </c>
      <c r="AG1912" s="5">
        <v>42700</v>
      </c>
      <c r="AH1912" s="5">
        <f>SUM(Exposure_Information[[#This Row],[Building Coverage Value]:[Business interruption value]])</f>
        <v>405650</v>
      </c>
      <c r="AI1912" s="5">
        <f>SUM(Exposure_Information[[#This Row],[Building Coverage Value]:[Contents Coverage Value]])</f>
        <v>362950</v>
      </c>
      <c r="AJ1912" s="26"/>
    </row>
    <row r="1913" spans="1:36" ht="26" x14ac:dyDescent="0.3">
      <c r="A1913" s="2" t="s">
        <v>148</v>
      </c>
      <c r="B1913" s="2" t="s">
        <v>156</v>
      </c>
      <c r="C1913" s="2" t="s">
        <v>325</v>
      </c>
      <c r="D1913" s="2">
        <v>123817</v>
      </c>
      <c r="E1913" s="2" t="s">
        <v>4697</v>
      </c>
      <c r="F1913" s="2" t="s">
        <v>9927</v>
      </c>
      <c r="G1913" s="3">
        <v>498</v>
      </c>
      <c r="H1913" s="3">
        <v>1000</v>
      </c>
      <c r="I1913" s="71">
        <f>Exposure_Information[[#This Row],[Total  Insured Value]]+Exposure_Information[[#This Row],[Policy Deductible]]</f>
        <v>406650</v>
      </c>
      <c r="J1913" s="2">
        <v>126947</v>
      </c>
      <c r="K1913" s="3">
        <v>1</v>
      </c>
      <c r="L1913" s="2" t="s">
        <v>9</v>
      </c>
      <c r="M1913" s="2" t="s">
        <v>9928</v>
      </c>
      <c r="N1913" s="3" t="s">
        <v>9929</v>
      </c>
      <c r="O1913" s="2" t="s">
        <v>162</v>
      </c>
      <c r="P1913" s="2" t="s">
        <v>257</v>
      </c>
      <c r="Q1913" s="3">
        <v>7</v>
      </c>
      <c r="R1913" s="2" t="s">
        <v>248</v>
      </c>
      <c r="S1913" s="3">
        <v>44</v>
      </c>
      <c r="T1913" s="2" t="s">
        <v>10</v>
      </c>
      <c r="U1913" s="3">
        <v>41.882702000000002</v>
      </c>
      <c r="V1913" s="2" t="s">
        <v>10835</v>
      </c>
      <c r="W1913" s="2" t="s">
        <v>149</v>
      </c>
      <c r="X1913" s="3">
        <v>1</v>
      </c>
      <c r="Y1913" s="3" t="str">
        <f>_xlfn.CONCAT(Exposure_Information[[#This Row],[Building Construction Code]]," - ",Exposure_Information[[#This Row],[Type of building construction]])</f>
        <v>RMS - 1</v>
      </c>
      <c r="Z1913" s="3">
        <v>0</v>
      </c>
      <c r="AA1913" s="2">
        <v>1962</v>
      </c>
      <c r="AB1913" s="2" t="s">
        <v>11</v>
      </c>
      <c r="AC1913" s="2">
        <v>1</v>
      </c>
      <c r="AD1913" s="2" t="str">
        <f>_xlfn.CONCAT(Exposure_Information[[#This Row],[Occupany Code]]," - ",Exposure_Information[[#This Row],[Type of building occupancy]])</f>
        <v>ATC - 1</v>
      </c>
      <c r="AE1913" s="5">
        <v>213500</v>
      </c>
      <c r="AF1913" s="5">
        <v>149450</v>
      </c>
      <c r="AG1913" s="5">
        <v>42700</v>
      </c>
      <c r="AH1913" s="5">
        <f>SUM(Exposure_Information[[#This Row],[Building Coverage Value]:[Business interruption value]])</f>
        <v>405650</v>
      </c>
      <c r="AI1913" s="5">
        <f>SUM(Exposure_Information[[#This Row],[Building Coverage Value]:[Contents Coverage Value]])</f>
        <v>362950</v>
      </c>
      <c r="AJ1913" s="26"/>
    </row>
    <row r="1914" spans="1:36" ht="26" x14ac:dyDescent="0.3">
      <c r="A1914" s="2" t="s">
        <v>148</v>
      </c>
      <c r="B1914" s="2" t="s">
        <v>156</v>
      </c>
      <c r="C1914" s="2" t="s">
        <v>325</v>
      </c>
      <c r="D1914" s="2">
        <v>11663</v>
      </c>
      <c r="E1914" s="2" t="s">
        <v>367</v>
      </c>
      <c r="F1914" s="2" t="s">
        <v>3519</v>
      </c>
      <c r="G1914" s="3">
        <v>1396</v>
      </c>
      <c r="H1914" s="3">
        <v>500</v>
      </c>
      <c r="I1914" s="71">
        <f>Exposure_Information[[#This Row],[Total  Insured Value]]+Exposure_Information[[#This Row],[Policy Deductible]]</f>
        <v>406000</v>
      </c>
      <c r="J1914" s="2">
        <v>14557</v>
      </c>
      <c r="K1914" s="3">
        <v>1</v>
      </c>
      <c r="L1914" s="2" t="s">
        <v>9</v>
      </c>
      <c r="M1914" s="2" t="s">
        <v>3520</v>
      </c>
      <c r="N1914" s="3" t="s">
        <v>3521</v>
      </c>
      <c r="O1914" s="2" t="s">
        <v>283</v>
      </c>
      <c r="P1914" s="2" t="s">
        <v>90</v>
      </c>
      <c r="Q1914" s="3">
        <v>17</v>
      </c>
      <c r="R1914" s="2" t="s">
        <v>127</v>
      </c>
      <c r="S1914" s="3">
        <v>25</v>
      </c>
      <c r="T1914" s="2" t="s">
        <v>10</v>
      </c>
      <c r="U1914" s="3">
        <v>42.373970999999997</v>
      </c>
      <c r="V1914" s="2" t="s">
        <v>10835</v>
      </c>
      <c r="W1914" s="2" t="s">
        <v>149</v>
      </c>
      <c r="X1914" s="3">
        <v>1</v>
      </c>
      <c r="Y1914" s="3" t="str">
        <f>_xlfn.CONCAT(Exposure_Information[[#This Row],[Building Construction Code]]," - ",Exposure_Information[[#This Row],[Type of building construction]])</f>
        <v>RMS - 1</v>
      </c>
      <c r="Z1914" s="3">
        <v>0</v>
      </c>
      <c r="AA1914" s="2">
        <v>1940</v>
      </c>
      <c r="AB1914" s="2" t="s">
        <v>11</v>
      </c>
      <c r="AC1914" s="2">
        <v>1</v>
      </c>
      <c r="AD1914" s="2" t="str">
        <f>_xlfn.CONCAT(Exposure_Information[[#This Row],[Occupany Code]]," - ",Exposure_Information[[#This Row],[Type of building occupancy]])</f>
        <v>ATC - 1</v>
      </c>
      <c r="AE1914" s="5">
        <v>405500</v>
      </c>
      <c r="AF1914" s="5">
        <v>0</v>
      </c>
      <c r="AG1914" s="5">
        <v>0</v>
      </c>
      <c r="AH1914" s="5">
        <f>SUM(Exposure_Information[[#This Row],[Building Coverage Value]:[Business interruption value]])</f>
        <v>405500</v>
      </c>
      <c r="AI1914" s="5">
        <f>SUM(Exposure_Information[[#This Row],[Building Coverage Value]:[Contents Coverage Value]])</f>
        <v>405500</v>
      </c>
      <c r="AJ1914" s="26"/>
    </row>
    <row r="1915" spans="1:36" x14ac:dyDescent="0.3">
      <c r="A1915" s="2" t="s">
        <v>148</v>
      </c>
      <c r="B1915" s="2" t="s">
        <v>156</v>
      </c>
      <c r="C1915" s="2" t="s">
        <v>325</v>
      </c>
      <c r="D1915" s="2">
        <v>17072</v>
      </c>
      <c r="E1915" s="2" t="s">
        <v>367</v>
      </c>
      <c r="F1915" s="2" t="s">
        <v>4718</v>
      </c>
      <c r="G1915" s="3">
        <v>1152</v>
      </c>
      <c r="H1915" s="3">
        <v>1000</v>
      </c>
      <c r="I1915" s="71">
        <f>Exposure_Information[[#This Row],[Total  Insured Value]]+Exposure_Information[[#This Row],[Policy Deductible]]</f>
        <v>406500</v>
      </c>
      <c r="J1915" s="2">
        <v>20143</v>
      </c>
      <c r="K1915" s="3">
        <v>1</v>
      </c>
      <c r="L1915" s="2" t="s">
        <v>9</v>
      </c>
      <c r="M1915" s="2" t="s">
        <v>4719</v>
      </c>
      <c r="N1915" s="3" t="s">
        <v>4720</v>
      </c>
      <c r="O1915" s="2" t="s">
        <v>1597</v>
      </c>
      <c r="P1915" s="2" t="s">
        <v>470</v>
      </c>
      <c r="Q1915" s="3">
        <v>15</v>
      </c>
      <c r="R1915" s="2" t="s">
        <v>127</v>
      </c>
      <c r="S1915" s="3">
        <v>25</v>
      </c>
      <c r="T1915" s="2" t="s">
        <v>10</v>
      </c>
      <c r="U1915" s="3">
        <v>42.38261</v>
      </c>
      <c r="V1915" s="2" t="s">
        <v>10835</v>
      </c>
      <c r="W1915" s="2" t="s">
        <v>149</v>
      </c>
      <c r="X1915" s="3">
        <v>1</v>
      </c>
      <c r="Y1915" s="3" t="str">
        <f>_xlfn.CONCAT(Exposure_Information[[#This Row],[Building Construction Code]]," - ",Exposure_Information[[#This Row],[Type of building construction]])</f>
        <v>RMS - 1</v>
      </c>
      <c r="Z1915" s="3">
        <v>0</v>
      </c>
      <c r="AA1915" s="2">
        <v>1936</v>
      </c>
      <c r="AB1915" s="2" t="s">
        <v>11</v>
      </c>
      <c r="AC1915" s="2">
        <v>1</v>
      </c>
      <c r="AD1915" s="2" t="str">
        <f>_xlfn.CONCAT(Exposure_Information[[#This Row],[Occupany Code]]," - ",Exposure_Information[[#This Row],[Type of building occupancy]])</f>
        <v>ATC - 1</v>
      </c>
      <c r="AE1915" s="5">
        <v>405500</v>
      </c>
      <c r="AF1915" s="5">
        <v>0</v>
      </c>
      <c r="AG1915" s="5">
        <v>0</v>
      </c>
      <c r="AH1915" s="5">
        <f>SUM(Exposure_Information[[#This Row],[Building Coverage Value]:[Business interruption value]])</f>
        <v>405500</v>
      </c>
      <c r="AI1915" s="5">
        <f>SUM(Exposure_Information[[#This Row],[Building Coverage Value]:[Contents Coverage Value]])</f>
        <v>405500</v>
      </c>
      <c r="AJ1915" s="26"/>
    </row>
    <row r="1916" spans="1:36" ht="26" x14ac:dyDescent="0.3">
      <c r="A1916" s="2" t="s">
        <v>148</v>
      </c>
      <c r="B1916" s="2" t="s">
        <v>156</v>
      </c>
      <c r="C1916" s="2" t="s">
        <v>325</v>
      </c>
      <c r="D1916" s="2">
        <v>6644</v>
      </c>
      <c r="E1916" s="2" t="s">
        <v>326</v>
      </c>
      <c r="F1916" s="2" t="s">
        <v>1297</v>
      </c>
      <c r="G1916" s="3">
        <v>2344</v>
      </c>
      <c r="H1916" s="3">
        <v>1000</v>
      </c>
      <c r="I1916" s="71">
        <f>Exposure_Information[[#This Row],[Total  Insured Value]]+Exposure_Information[[#This Row],[Policy Deductible]]</f>
        <v>456000</v>
      </c>
      <c r="J1916" s="2">
        <v>8892</v>
      </c>
      <c r="K1916" s="3">
        <v>1</v>
      </c>
      <c r="L1916" s="2" t="s">
        <v>9</v>
      </c>
      <c r="M1916" s="2" t="s">
        <v>1298</v>
      </c>
      <c r="N1916" s="3" t="s">
        <v>1299</v>
      </c>
      <c r="O1916" s="2" t="s">
        <v>828</v>
      </c>
      <c r="P1916" s="2" t="s">
        <v>72</v>
      </c>
      <c r="Q1916" s="3">
        <v>25</v>
      </c>
      <c r="R1916" s="2" t="s">
        <v>127</v>
      </c>
      <c r="S1916" s="3">
        <v>25</v>
      </c>
      <c r="T1916" s="2" t="s">
        <v>10</v>
      </c>
      <c r="U1916" s="3">
        <v>42.416870000000003</v>
      </c>
      <c r="V1916" s="2" t="s">
        <v>10835</v>
      </c>
      <c r="W1916" s="2" t="s">
        <v>149</v>
      </c>
      <c r="X1916" s="3">
        <v>2</v>
      </c>
      <c r="Y1916" s="3" t="str">
        <f>_xlfn.CONCAT(Exposure_Information[[#This Row],[Building Construction Code]]," - ",Exposure_Information[[#This Row],[Type of building construction]])</f>
        <v>RMS - 2</v>
      </c>
      <c r="Z1916" s="3">
        <v>0</v>
      </c>
      <c r="AA1916" s="2">
        <v>1925</v>
      </c>
      <c r="AB1916" s="2" t="s">
        <v>11</v>
      </c>
      <c r="AC1916" s="2">
        <v>37</v>
      </c>
      <c r="AD1916" s="2" t="str">
        <f>_xlfn.CONCAT(Exposure_Information[[#This Row],[Occupany Code]]," - ",Exposure_Information[[#This Row],[Type of building occupancy]])</f>
        <v>ATC - 37</v>
      </c>
      <c r="AE1916" s="5">
        <v>455000</v>
      </c>
      <c r="AF1916" s="5">
        <v>0</v>
      </c>
      <c r="AG1916" s="5">
        <v>0</v>
      </c>
      <c r="AH1916" s="5">
        <f>SUM(Exposure_Information[[#This Row],[Building Coverage Value]:[Business interruption value]])</f>
        <v>455000</v>
      </c>
      <c r="AI1916" s="5">
        <f>SUM(Exposure_Information[[#This Row],[Building Coverage Value]:[Contents Coverage Value]])</f>
        <v>455000</v>
      </c>
      <c r="AJ1916" s="26"/>
    </row>
    <row r="1917" spans="1:36" ht="26" x14ac:dyDescent="0.3">
      <c r="A1917" s="2" t="s">
        <v>148</v>
      </c>
      <c r="B1917" s="2" t="s">
        <v>156</v>
      </c>
      <c r="C1917" s="2" t="s">
        <v>325</v>
      </c>
      <c r="D1917" s="2">
        <v>18419</v>
      </c>
      <c r="E1917" s="2" t="s">
        <v>367</v>
      </c>
      <c r="F1917" s="2" t="s">
        <v>2829</v>
      </c>
      <c r="G1917" s="3">
        <v>1504</v>
      </c>
      <c r="H1917" s="3">
        <v>2500</v>
      </c>
      <c r="I1917" s="71">
        <f>Exposure_Information[[#This Row],[Total  Insured Value]]+Exposure_Information[[#This Row],[Policy Deductible]]</f>
        <v>407500</v>
      </c>
      <c r="J1917" s="2">
        <v>21516</v>
      </c>
      <c r="K1917" s="3">
        <v>1</v>
      </c>
      <c r="L1917" s="2" t="s">
        <v>9</v>
      </c>
      <c r="M1917" s="2" t="s">
        <v>2830</v>
      </c>
      <c r="N1917" s="3" t="s">
        <v>2831</v>
      </c>
      <c r="O1917" s="2" t="s">
        <v>389</v>
      </c>
      <c r="P1917" s="2" t="s">
        <v>90</v>
      </c>
      <c r="Q1917" s="3">
        <v>17</v>
      </c>
      <c r="R1917" s="2" t="s">
        <v>127</v>
      </c>
      <c r="S1917" s="3">
        <v>25</v>
      </c>
      <c r="T1917" s="2" t="s">
        <v>10</v>
      </c>
      <c r="U1917" s="3">
        <v>42.619388999999998</v>
      </c>
      <c r="V1917" s="2" t="s">
        <v>10835</v>
      </c>
      <c r="W1917" s="2" t="s">
        <v>149</v>
      </c>
      <c r="X1917" s="3">
        <v>1</v>
      </c>
      <c r="Y1917" s="3" t="str">
        <f>_xlfn.CONCAT(Exposure_Information[[#This Row],[Building Construction Code]]," - ",Exposure_Information[[#This Row],[Type of building construction]])</f>
        <v>RMS - 1</v>
      </c>
      <c r="Z1917" s="3">
        <v>0</v>
      </c>
      <c r="AA1917" s="2">
        <v>1890</v>
      </c>
      <c r="AB1917" s="2" t="s">
        <v>11</v>
      </c>
      <c r="AC1917" s="2">
        <v>1</v>
      </c>
      <c r="AD1917" s="2" t="str">
        <f>_xlfn.CONCAT(Exposure_Information[[#This Row],[Occupany Code]]," - ",Exposure_Information[[#This Row],[Type of building occupancy]])</f>
        <v>ATC - 1</v>
      </c>
      <c r="AE1917" s="5">
        <v>405000</v>
      </c>
      <c r="AF1917" s="5">
        <v>0</v>
      </c>
      <c r="AG1917" s="5">
        <v>0</v>
      </c>
      <c r="AH1917" s="5">
        <f>SUM(Exposure_Information[[#This Row],[Building Coverage Value]:[Business interruption value]])</f>
        <v>405000</v>
      </c>
      <c r="AI1917" s="5">
        <f>SUM(Exposure_Information[[#This Row],[Building Coverage Value]:[Contents Coverage Value]])</f>
        <v>405000</v>
      </c>
      <c r="AJ1917" s="26"/>
    </row>
    <row r="1918" spans="1:36" ht="26" x14ac:dyDescent="0.3">
      <c r="A1918" s="2" t="s">
        <v>148</v>
      </c>
      <c r="B1918" s="2" t="s">
        <v>156</v>
      </c>
      <c r="C1918" s="2" t="s">
        <v>325</v>
      </c>
      <c r="D1918" s="2">
        <v>11315</v>
      </c>
      <c r="E1918" s="2" t="s">
        <v>367</v>
      </c>
      <c r="F1918" s="2" t="s">
        <v>3783</v>
      </c>
      <c r="G1918" s="3">
        <v>859</v>
      </c>
      <c r="H1918" s="3">
        <v>250</v>
      </c>
      <c r="I1918" s="71">
        <f>Exposure_Information[[#This Row],[Total  Insured Value]]+Exposure_Information[[#This Row],[Policy Deductible]]</f>
        <v>405250</v>
      </c>
      <c r="J1918" s="2">
        <v>14198</v>
      </c>
      <c r="K1918" s="3">
        <v>1</v>
      </c>
      <c r="L1918" s="2" t="s">
        <v>9</v>
      </c>
      <c r="M1918" s="2" t="s">
        <v>3784</v>
      </c>
      <c r="N1918" s="3" t="s">
        <v>3785</v>
      </c>
      <c r="O1918" s="2" t="s">
        <v>96</v>
      </c>
      <c r="P1918" s="2" t="s">
        <v>80</v>
      </c>
      <c r="Q1918" s="3">
        <v>47</v>
      </c>
      <c r="R1918" s="2" t="s">
        <v>25</v>
      </c>
      <c r="S1918" s="3">
        <v>36</v>
      </c>
      <c r="T1918" s="2" t="s">
        <v>10</v>
      </c>
      <c r="U1918" s="3">
        <v>40.636809999999997</v>
      </c>
      <c r="V1918" s="2" t="s">
        <v>10835</v>
      </c>
      <c r="W1918" s="2" t="s">
        <v>149</v>
      </c>
      <c r="X1918" s="3">
        <v>2</v>
      </c>
      <c r="Y1918" s="3" t="str">
        <f>_xlfn.CONCAT(Exposure_Information[[#This Row],[Building Construction Code]]," - ",Exposure_Information[[#This Row],[Type of building construction]])</f>
        <v>RMS - 2</v>
      </c>
      <c r="Z1918" s="3">
        <v>0</v>
      </c>
      <c r="AA1918" s="2">
        <v>1950</v>
      </c>
      <c r="AB1918" s="2" t="s">
        <v>11</v>
      </c>
      <c r="AC1918" s="2">
        <v>1</v>
      </c>
      <c r="AD1918" s="2" t="str">
        <f>_xlfn.CONCAT(Exposure_Information[[#This Row],[Occupany Code]]," - ",Exposure_Information[[#This Row],[Type of building occupancy]])</f>
        <v>ATC - 1</v>
      </c>
      <c r="AE1918" s="5">
        <v>405000</v>
      </c>
      <c r="AF1918" s="5">
        <v>0</v>
      </c>
      <c r="AG1918" s="5">
        <v>0</v>
      </c>
      <c r="AH1918" s="5">
        <f>SUM(Exposure_Information[[#This Row],[Building Coverage Value]:[Business interruption value]])</f>
        <v>405000</v>
      </c>
      <c r="AI1918" s="5">
        <f>SUM(Exposure_Information[[#This Row],[Building Coverage Value]:[Contents Coverage Value]])</f>
        <v>405000</v>
      </c>
      <c r="AJ1918" s="26"/>
    </row>
    <row r="1919" spans="1:36" ht="26" x14ac:dyDescent="0.3">
      <c r="A1919" s="2" t="s">
        <v>148</v>
      </c>
      <c r="B1919" s="2" t="s">
        <v>156</v>
      </c>
      <c r="C1919" s="2" t="s">
        <v>325</v>
      </c>
      <c r="D1919" s="2">
        <v>116223</v>
      </c>
      <c r="E1919" s="2" t="s">
        <v>4697</v>
      </c>
      <c r="F1919" s="2" t="s">
        <v>8919</v>
      </c>
      <c r="G1919" s="3">
        <v>754</v>
      </c>
      <c r="H1919" s="3">
        <v>500</v>
      </c>
      <c r="I1919" s="71">
        <f>Exposure_Information[[#This Row],[Total  Insured Value]]+Exposure_Information[[#This Row],[Policy Deductible]]</f>
        <v>405200</v>
      </c>
      <c r="J1919" s="2">
        <v>119353</v>
      </c>
      <c r="K1919" s="3">
        <v>1</v>
      </c>
      <c r="L1919" s="2" t="s">
        <v>9</v>
      </c>
      <c r="M1919" s="2" t="s">
        <v>8920</v>
      </c>
      <c r="N1919" s="3" t="s">
        <v>8921</v>
      </c>
      <c r="O1919" s="2" t="s">
        <v>1705</v>
      </c>
      <c r="P1919" s="2" t="s">
        <v>174</v>
      </c>
      <c r="Q1919" s="3">
        <v>5</v>
      </c>
      <c r="R1919" s="2" t="s">
        <v>127</v>
      </c>
      <c r="S1919" s="3">
        <v>25</v>
      </c>
      <c r="T1919" s="2" t="s">
        <v>10</v>
      </c>
      <c r="U1919" s="3">
        <v>41.680092000000002</v>
      </c>
      <c r="V1919" s="2" t="s">
        <v>10835</v>
      </c>
      <c r="W1919" s="2" t="s">
        <v>149</v>
      </c>
      <c r="X1919" s="3">
        <v>1</v>
      </c>
      <c r="Y1919" s="3" t="str">
        <f>_xlfn.CONCAT(Exposure_Information[[#This Row],[Building Construction Code]]," - ",Exposure_Information[[#This Row],[Type of building construction]])</f>
        <v>RMS - 1</v>
      </c>
      <c r="Z1919" s="3">
        <v>0</v>
      </c>
      <c r="AA1919" s="2">
        <v>1930</v>
      </c>
      <c r="AB1919" s="2" t="s">
        <v>11</v>
      </c>
      <c r="AC1919" s="2">
        <v>1</v>
      </c>
      <c r="AD1919" s="2" t="str">
        <f>_xlfn.CONCAT(Exposure_Information[[#This Row],[Occupany Code]]," - ",Exposure_Information[[#This Row],[Type of building occupancy]])</f>
        <v>ATC - 1</v>
      </c>
      <c r="AE1919" s="5">
        <v>213000</v>
      </c>
      <c r="AF1919" s="5">
        <v>149100</v>
      </c>
      <c r="AG1919" s="5">
        <v>42600</v>
      </c>
      <c r="AH1919" s="5">
        <f>SUM(Exposure_Information[[#This Row],[Building Coverage Value]:[Business interruption value]])</f>
        <v>404700</v>
      </c>
      <c r="AI1919" s="5">
        <f>SUM(Exposure_Information[[#This Row],[Building Coverage Value]:[Contents Coverage Value]])</f>
        <v>362100</v>
      </c>
      <c r="AJ1919" s="26"/>
    </row>
    <row r="1920" spans="1:36" ht="26" x14ac:dyDescent="0.3">
      <c r="A1920" s="2" t="s">
        <v>148</v>
      </c>
      <c r="B1920" s="2" t="s">
        <v>156</v>
      </c>
      <c r="C1920" s="2" t="s">
        <v>325</v>
      </c>
      <c r="D1920" s="2">
        <v>104438</v>
      </c>
      <c r="E1920" s="2" t="s">
        <v>4697</v>
      </c>
      <c r="F1920" s="2" t="s">
        <v>5890</v>
      </c>
      <c r="G1920" s="3">
        <v>720</v>
      </c>
      <c r="H1920" s="3">
        <v>250</v>
      </c>
      <c r="I1920" s="71">
        <f>Exposure_Information[[#This Row],[Total  Insured Value]]+Exposure_Information[[#This Row],[Policy Deductible]]</f>
        <v>404000</v>
      </c>
      <c r="J1920" s="2">
        <v>107568</v>
      </c>
      <c r="K1920" s="3">
        <v>1</v>
      </c>
      <c r="L1920" s="2" t="s">
        <v>9</v>
      </c>
      <c r="M1920" s="2" t="s">
        <v>5891</v>
      </c>
      <c r="N1920" s="3" t="s">
        <v>5892</v>
      </c>
      <c r="O1920" s="2" t="s">
        <v>3899</v>
      </c>
      <c r="P1920" s="2" t="s">
        <v>231</v>
      </c>
      <c r="Q1920" s="3">
        <v>13</v>
      </c>
      <c r="R1920" s="2" t="s">
        <v>127</v>
      </c>
      <c r="S1920" s="3">
        <v>25</v>
      </c>
      <c r="T1920" s="2" t="s">
        <v>10</v>
      </c>
      <c r="U1920" s="3">
        <v>42.157401999999998</v>
      </c>
      <c r="V1920" s="2" t="s">
        <v>10835</v>
      </c>
      <c r="W1920" s="2" t="s">
        <v>149</v>
      </c>
      <c r="X1920" s="3">
        <v>1</v>
      </c>
      <c r="Y1920" s="3" t="str">
        <f>_xlfn.CONCAT(Exposure_Information[[#This Row],[Building Construction Code]]," - ",Exposure_Information[[#This Row],[Type of building construction]])</f>
        <v>RMS - 1</v>
      </c>
      <c r="Z1920" s="3">
        <v>0</v>
      </c>
      <c r="AA1920" s="2">
        <v>1959</v>
      </c>
      <c r="AB1920" s="2" t="s">
        <v>11</v>
      </c>
      <c r="AC1920" s="2">
        <v>1</v>
      </c>
      <c r="AD1920" s="2" t="str">
        <f>_xlfn.CONCAT(Exposure_Information[[#This Row],[Occupany Code]]," - ",Exposure_Information[[#This Row],[Type of building occupancy]])</f>
        <v>ATC - 1</v>
      </c>
      <c r="AE1920" s="5">
        <v>212500</v>
      </c>
      <c r="AF1920" s="5">
        <v>148750</v>
      </c>
      <c r="AG1920" s="5">
        <v>42500</v>
      </c>
      <c r="AH1920" s="5">
        <f>SUM(Exposure_Information[[#This Row],[Building Coverage Value]:[Business interruption value]])</f>
        <v>403750</v>
      </c>
      <c r="AI1920" s="5">
        <f>SUM(Exposure_Information[[#This Row],[Building Coverage Value]:[Contents Coverage Value]])</f>
        <v>361250</v>
      </c>
      <c r="AJ1920" s="26"/>
    </row>
    <row r="1921" spans="1:36" ht="26" x14ac:dyDescent="0.3">
      <c r="A1921" s="2" t="s">
        <v>148</v>
      </c>
      <c r="B1921" s="2" t="s">
        <v>156</v>
      </c>
      <c r="C1921" s="2" t="s">
        <v>325</v>
      </c>
      <c r="D1921" s="2">
        <v>103558</v>
      </c>
      <c r="E1921" s="2" t="s">
        <v>4697</v>
      </c>
      <c r="F1921" s="2" t="s">
        <v>6840</v>
      </c>
      <c r="G1921" s="3">
        <v>748</v>
      </c>
      <c r="H1921" s="3">
        <v>500</v>
      </c>
      <c r="I1921" s="71">
        <f>Exposure_Information[[#This Row],[Total  Insured Value]]+Exposure_Information[[#This Row],[Policy Deductible]]</f>
        <v>404250</v>
      </c>
      <c r="J1921" s="2">
        <v>106688</v>
      </c>
      <c r="K1921" s="3">
        <v>1</v>
      </c>
      <c r="L1921" s="2" t="s">
        <v>9</v>
      </c>
      <c r="M1921" s="2" t="s">
        <v>6841</v>
      </c>
      <c r="N1921" s="3" t="s">
        <v>6842</v>
      </c>
      <c r="O1921" s="2" t="s">
        <v>581</v>
      </c>
      <c r="P1921" s="2" t="s">
        <v>224</v>
      </c>
      <c r="Q1921" s="3">
        <v>21</v>
      </c>
      <c r="R1921" s="2" t="s">
        <v>127</v>
      </c>
      <c r="S1921" s="3">
        <v>25</v>
      </c>
      <c r="T1921" s="2" t="s">
        <v>10</v>
      </c>
      <c r="U1921" s="3">
        <v>42.148193999999997</v>
      </c>
      <c r="V1921" s="2" t="s">
        <v>10835</v>
      </c>
      <c r="W1921" s="2" t="s">
        <v>149</v>
      </c>
      <c r="X1921" s="3">
        <v>1</v>
      </c>
      <c r="Y1921" s="3" t="str">
        <f>_xlfn.CONCAT(Exposure_Information[[#This Row],[Building Construction Code]]," - ",Exposure_Information[[#This Row],[Type of building construction]])</f>
        <v>RMS - 1</v>
      </c>
      <c r="Z1921" s="3">
        <v>0</v>
      </c>
      <c r="AA1921" s="2">
        <v>1959</v>
      </c>
      <c r="AB1921" s="2" t="s">
        <v>11</v>
      </c>
      <c r="AC1921" s="2">
        <v>1</v>
      </c>
      <c r="AD1921" s="2" t="str">
        <f>_xlfn.CONCAT(Exposure_Information[[#This Row],[Occupany Code]]," - ",Exposure_Information[[#This Row],[Type of building occupancy]])</f>
        <v>ATC - 1</v>
      </c>
      <c r="AE1921" s="5">
        <v>212500</v>
      </c>
      <c r="AF1921" s="5">
        <v>148750</v>
      </c>
      <c r="AG1921" s="5">
        <v>42500</v>
      </c>
      <c r="AH1921" s="5">
        <f>SUM(Exposure_Information[[#This Row],[Building Coverage Value]:[Business interruption value]])</f>
        <v>403750</v>
      </c>
      <c r="AI1921" s="5">
        <f>SUM(Exposure_Information[[#This Row],[Building Coverage Value]:[Contents Coverage Value]])</f>
        <v>361250</v>
      </c>
      <c r="AJ1921" s="26"/>
    </row>
    <row r="1922" spans="1:36" ht="26" x14ac:dyDescent="0.3">
      <c r="A1922" s="2" t="s">
        <v>148</v>
      </c>
      <c r="B1922" s="2" t="s">
        <v>156</v>
      </c>
      <c r="C1922" s="2" t="s">
        <v>325</v>
      </c>
      <c r="D1922" s="2">
        <v>107784</v>
      </c>
      <c r="E1922" s="2" t="s">
        <v>4697</v>
      </c>
      <c r="F1922" s="2" t="s">
        <v>7106</v>
      </c>
      <c r="G1922" s="3">
        <v>839</v>
      </c>
      <c r="H1922" s="3">
        <v>500</v>
      </c>
      <c r="I1922" s="71">
        <f>Exposure_Information[[#This Row],[Total  Insured Value]]+Exposure_Information[[#This Row],[Policy Deductible]]</f>
        <v>404250</v>
      </c>
      <c r="J1922" s="2">
        <v>110914</v>
      </c>
      <c r="K1922" s="3">
        <v>1</v>
      </c>
      <c r="L1922" s="2" t="s">
        <v>9</v>
      </c>
      <c r="M1922" s="2" t="s">
        <v>7107</v>
      </c>
      <c r="N1922" s="3" t="s">
        <v>7108</v>
      </c>
      <c r="O1922" s="2" t="s">
        <v>1643</v>
      </c>
      <c r="P1922" s="2" t="s">
        <v>221</v>
      </c>
      <c r="Q1922" s="3">
        <v>23</v>
      </c>
      <c r="R1922" s="2" t="s">
        <v>127</v>
      </c>
      <c r="S1922" s="3">
        <v>25</v>
      </c>
      <c r="T1922" s="2" t="s">
        <v>10</v>
      </c>
      <c r="U1922" s="3">
        <v>41.970588999999997</v>
      </c>
      <c r="V1922" s="2" t="s">
        <v>10835</v>
      </c>
      <c r="W1922" s="2" t="s">
        <v>149</v>
      </c>
      <c r="X1922" s="3">
        <v>1</v>
      </c>
      <c r="Y1922" s="3" t="str">
        <f>_xlfn.CONCAT(Exposure_Information[[#This Row],[Building Construction Code]]," - ",Exposure_Information[[#This Row],[Type of building construction]])</f>
        <v>RMS - 1</v>
      </c>
      <c r="Z1922" s="3">
        <v>0</v>
      </c>
      <c r="AA1922" s="2">
        <v>1960</v>
      </c>
      <c r="AB1922" s="2" t="s">
        <v>11</v>
      </c>
      <c r="AC1922" s="2">
        <v>1</v>
      </c>
      <c r="AD1922" s="2" t="str">
        <f>_xlfn.CONCAT(Exposure_Information[[#This Row],[Occupany Code]]," - ",Exposure_Information[[#This Row],[Type of building occupancy]])</f>
        <v>ATC - 1</v>
      </c>
      <c r="AE1922" s="5">
        <v>212500</v>
      </c>
      <c r="AF1922" s="5">
        <v>148750</v>
      </c>
      <c r="AG1922" s="5">
        <v>42500</v>
      </c>
      <c r="AH1922" s="5">
        <f>SUM(Exposure_Information[[#This Row],[Building Coverage Value]:[Business interruption value]])</f>
        <v>403750</v>
      </c>
      <c r="AI1922" s="5">
        <f>SUM(Exposure_Information[[#This Row],[Building Coverage Value]:[Contents Coverage Value]])</f>
        <v>361250</v>
      </c>
      <c r="AJ1922" s="26"/>
    </row>
    <row r="1923" spans="1:36" x14ac:dyDescent="0.3">
      <c r="A1923" s="2" t="s">
        <v>148</v>
      </c>
      <c r="B1923" s="2" t="s">
        <v>156</v>
      </c>
      <c r="C1923" s="2" t="s">
        <v>325</v>
      </c>
      <c r="D1923" s="2">
        <v>114020</v>
      </c>
      <c r="E1923" s="2" t="s">
        <v>4697</v>
      </c>
      <c r="F1923" s="2" t="s">
        <v>9371</v>
      </c>
      <c r="G1923" s="3">
        <v>633</v>
      </c>
      <c r="H1923" s="3">
        <v>500</v>
      </c>
      <c r="I1923" s="71">
        <f>Exposure_Information[[#This Row],[Total  Insured Value]]+Exposure_Information[[#This Row],[Policy Deductible]]</f>
        <v>404250</v>
      </c>
      <c r="J1923" s="2">
        <v>117150</v>
      </c>
      <c r="K1923" s="3">
        <v>1</v>
      </c>
      <c r="L1923" s="2" t="s">
        <v>9</v>
      </c>
      <c r="M1923" s="2" t="s">
        <v>9372</v>
      </c>
      <c r="N1923" s="3" t="s">
        <v>9373</v>
      </c>
      <c r="O1923" s="2" t="s">
        <v>581</v>
      </c>
      <c r="P1923" s="2" t="s">
        <v>224</v>
      </c>
      <c r="Q1923" s="3">
        <v>21</v>
      </c>
      <c r="R1923" s="2" t="s">
        <v>127</v>
      </c>
      <c r="S1923" s="3">
        <v>25</v>
      </c>
      <c r="T1923" s="2" t="s">
        <v>10</v>
      </c>
      <c r="U1923" s="3">
        <v>42.178410999999997</v>
      </c>
      <c r="V1923" s="2" t="s">
        <v>10835</v>
      </c>
      <c r="W1923" s="2" t="s">
        <v>149</v>
      </c>
      <c r="X1923" s="3">
        <v>1</v>
      </c>
      <c r="Y1923" s="3" t="str">
        <f>_xlfn.CONCAT(Exposure_Information[[#This Row],[Building Construction Code]]," - ",Exposure_Information[[#This Row],[Type of building construction]])</f>
        <v>RMS - 1</v>
      </c>
      <c r="Z1923" s="3">
        <v>0</v>
      </c>
      <c r="AA1923" s="2">
        <v>1958</v>
      </c>
      <c r="AB1923" s="2" t="s">
        <v>11</v>
      </c>
      <c r="AC1923" s="2">
        <v>1</v>
      </c>
      <c r="AD1923" s="2" t="str">
        <f>_xlfn.CONCAT(Exposure_Information[[#This Row],[Occupany Code]]," - ",Exposure_Information[[#This Row],[Type of building occupancy]])</f>
        <v>ATC - 1</v>
      </c>
      <c r="AE1923" s="5">
        <v>212500</v>
      </c>
      <c r="AF1923" s="5">
        <v>148750</v>
      </c>
      <c r="AG1923" s="5">
        <v>42500</v>
      </c>
      <c r="AH1923" s="5">
        <f>SUM(Exposure_Information[[#This Row],[Building Coverage Value]:[Business interruption value]])</f>
        <v>403750</v>
      </c>
      <c r="AI1923" s="5">
        <f>SUM(Exposure_Information[[#This Row],[Building Coverage Value]:[Contents Coverage Value]])</f>
        <v>361250</v>
      </c>
      <c r="AJ1923" s="26"/>
    </row>
    <row r="1924" spans="1:36" ht="26" x14ac:dyDescent="0.3">
      <c r="A1924" s="2" t="s">
        <v>148</v>
      </c>
      <c r="B1924" s="2" t="s">
        <v>156</v>
      </c>
      <c r="C1924" s="2" t="s">
        <v>325</v>
      </c>
      <c r="D1924" s="2">
        <v>123505</v>
      </c>
      <c r="E1924" s="2" t="s">
        <v>4697</v>
      </c>
      <c r="F1924" s="2" t="s">
        <v>10560</v>
      </c>
      <c r="G1924" s="3">
        <v>644</v>
      </c>
      <c r="H1924" s="3">
        <v>500</v>
      </c>
      <c r="I1924" s="71">
        <f>Exposure_Information[[#This Row],[Total  Insured Value]]+Exposure_Information[[#This Row],[Policy Deductible]]</f>
        <v>404250</v>
      </c>
      <c r="J1924" s="2">
        <v>126635</v>
      </c>
      <c r="K1924" s="3">
        <v>1</v>
      </c>
      <c r="L1924" s="2" t="s">
        <v>9</v>
      </c>
      <c r="M1924" s="2" t="s">
        <v>10561</v>
      </c>
      <c r="N1924" s="3" t="s">
        <v>10562</v>
      </c>
      <c r="O1924" s="2" t="s">
        <v>251</v>
      </c>
      <c r="P1924" s="2" t="s">
        <v>74</v>
      </c>
      <c r="Q1924" s="3">
        <v>9</v>
      </c>
      <c r="R1924" s="2" t="s">
        <v>127</v>
      </c>
      <c r="S1924" s="3">
        <v>25</v>
      </c>
      <c r="T1924" s="2" t="s">
        <v>10</v>
      </c>
      <c r="U1924" s="3">
        <v>42.678693000000003</v>
      </c>
      <c r="V1924" s="2" t="s">
        <v>10835</v>
      </c>
      <c r="W1924" s="2" t="s">
        <v>149</v>
      </c>
      <c r="X1924" s="3">
        <v>1</v>
      </c>
      <c r="Y1924" s="3" t="str">
        <f>_xlfn.CONCAT(Exposure_Information[[#This Row],[Building Construction Code]]," - ",Exposure_Information[[#This Row],[Type of building construction]])</f>
        <v>RMS - 1</v>
      </c>
      <c r="Z1924" s="3">
        <v>0</v>
      </c>
      <c r="AA1924" s="2">
        <v>1959</v>
      </c>
      <c r="AB1924" s="2" t="s">
        <v>11</v>
      </c>
      <c r="AC1924" s="2">
        <v>1</v>
      </c>
      <c r="AD1924" s="2" t="str">
        <f>_xlfn.CONCAT(Exposure_Information[[#This Row],[Occupany Code]]," - ",Exposure_Information[[#This Row],[Type of building occupancy]])</f>
        <v>ATC - 1</v>
      </c>
      <c r="AE1924" s="5">
        <v>212500</v>
      </c>
      <c r="AF1924" s="5">
        <v>148750</v>
      </c>
      <c r="AG1924" s="5">
        <v>42500</v>
      </c>
      <c r="AH1924" s="5">
        <f>SUM(Exposure_Information[[#This Row],[Building Coverage Value]:[Business interruption value]])</f>
        <v>403750</v>
      </c>
      <c r="AI1924" s="5">
        <f>SUM(Exposure_Information[[#This Row],[Building Coverage Value]:[Contents Coverage Value]])</f>
        <v>361250</v>
      </c>
      <c r="AJ1924" s="26"/>
    </row>
    <row r="1925" spans="1:36" ht="39" x14ac:dyDescent="0.3">
      <c r="A1925" s="2" t="s">
        <v>148</v>
      </c>
      <c r="B1925" s="2" t="s">
        <v>156</v>
      </c>
      <c r="C1925" s="2" t="s">
        <v>325</v>
      </c>
      <c r="D1925" s="2">
        <v>6643</v>
      </c>
      <c r="E1925" s="2" t="s">
        <v>326</v>
      </c>
      <c r="F1925" s="2" t="s">
        <v>2453</v>
      </c>
      <c r="G1925" s="3">
        <v>475</v>
      </c>
      <c r="H1925" s="3">
        <v>500</v>
      </c>
      <c r="I1925" s="71">
        <f>Exposure_Information[[#This Row],[Total  Insured Value]]+Exposure_Information[[#This Row],[Policy Deductible]]</f>
        <v>15500</v>
      </c>
      <c r="J1925" s="2">
        <v>8890</v>
      </c>
      <c r="K1925" s="3">
        <v>1</v>
      </c>
      <c r="L1925" s="2" t="s">
        <v>9</v>
      </c>
      <c r="M1925" s="2" t="s">
        <v>2454</v>
      </c>
      <c r="N1925" s="2" t="s">
        <v>2455</v>
      </c>
      <c r="O1925" s="2" t="s">
        <v>53</v>
      </c>
      <c r="P1925" s="2" t="s">
        <v>90</v>
      </c>
      <c r="Q1925" s="3">
        <v>17</v>
      </c>
      <c r="R1925" s="2" t="s">
        <v>127</v>
      </c>
      <c r="S1925" s="3">
        <v>25</v>
      </c>
      <c r="T1925" s="2" t="s">
        <v>10</v>
      </c>
      <c r="U1925" s="3">
        <v>42.530875999999999</v>
      </c>
      <c r="V1925" s="2" t="s">
        <v>10835</v>
      </c>
      <c r="W1925" s="2" t="s">
        <v>149</v>
      </c>
      <c r="X1925" s="3">
        <v>2</v>
      </c>
      <c r="Y1925" s="3" t="str">
        <f>_xlfn.CONCAT(Exposure_Information[[#This Row],[Building Construction Code]]," - ",Exposure_Information[[#This Row],[Type of building construction]])</f>
        <v>RMS - 2</v>
      </c>
      <c r="Z1925" s="3">
        <v>0</v>
      </c>
      <c r="AA1925" s="2">
        <v>1966</v>
      </c>
      <c r="AB1925" s="2" t="s">
        <v>11</v>
      </c>
      <c r="AC1925" s="2">
        <v>37</v>
      </c>
      <c r="AD1925" s="2" t="str">
        <f>_xlfn.CONCAT(Exposure_Information[[#This Row],[Occupany Code]]," - ",Exposure_Information[[#This Row],[Type of building occupancy]])</f>
        <v>ATC - 37</v>
      </c>
      <c r="AE1925" s="5">
        <v>0</v>
      </c>
      <c r="AF1925" s="5">
        <v>15000</v>
      </c>
      <c r="AG1925" s="5">
        <v>0</v>
      </c>
      <c r="AH1925" s="5">
        <f>SUM(Exposure_Information[[#This Row],[Building Coverage Value]:[Business interruption value]])</f>
        <v>15000</v>
      </c>
      <c r="AI1925" s="5">
        <f>SUM(Exposure_Information[[#This Row],[Building Coverage Value]:[Contents Coverage Value]])</f>
        <v>15000</v>
      </c>
      <c r="AJ1925" s="26"/>
    </row>
    <row r="1926" spans="1:36" ht="39" x14ac:dyDescent="0.3">
      <c r="A1926" s="2" t="s">
        <v>148</v>
      </c>
      <c r="B1926" s="2" t="s">
        <v>156</v>
      </c>
      <c r="C1926" s="2" t="s">
        <v>325</v>
      </c>
      <c r="D1926" s="2">
        <v>14672</v>
      </c>
      <c r="E1926" s="2" t="s">
        <v>367</v>
      </c>
      <c r="F1926" s="2" t="s">
        <v>2778</v>
      </c>
      <c r="G1926" s="3">
        <v>1465</v>
      </c>
      <c r="H1926" s="3">
        <v>2500</v>
      </c>
      <c r="I1926" s="71">
        <f>Exposure_Information[[#This Row],[Total  Insured Value]]+Exposure_Information[[#This Row],[Policy Deductible]]</f>
        <v>405500</v>
      </c>
      <c r="J1926" s="2">
        <v>17704</v>
      </c>
      <c r="K1926" s="3">
        <v>1</v>
      </c>
      <c r="L1926" s="2" t="s">
        <v>9</v>
      </c>
      <c r="M1926" s="2" t="s">
        <v>2779</v>
      </c>
      <c r="N1926" s="3" t="s">
        <v>2780</v>
      </c>
      <c r="O1926" s="2" t="s">
        <v>270</v>
      </c>
      <c r="P1926" s="2" t="s">
        <v>155</v>
      </c>
      <c r="Q1926" s="3">
        <v>1</v>
      </c>
      <c r="R1926" s="2" t="s">
        <v>70</v>
      </c>
      <c r="S1926" s="3">
        <v>9</v>
      </c>
      <c r="T1926" s="2" t="s">
        <v>10</v>
      </c>
      <c r="U1926" s="3">
        <v>41.393698999999998</v>
      </c>
      <c r="V1926" s="2" t="s">
        <v>10835</v>
      </c>
      <c r="W1926" s="2" t="s">
        <v>149</v>
      </c>
      <c r="X1926" s="3">
        <v>1</v>
      </c>
      <c r="Y1926" s="3" t="str">
        <f>_xlfn.CONCAT(Exposure_Information[[#This Row],[Building Construction Code]]," - ",Exposure_Information[[#This Row],[Type of building construction]])</f>
        <v>RMS - 1</v>
      </c>
      <c r="Z1926" s="3">
        <v>0</v>
      </c>
      <c r="AA1926" s="2">
        <v>1945</v>
      </c>
      <c r="AB1926" s="2" t="s">
        <v>11</v>
      </c>
      <c r="AC1926" s="2">
        <v>1</v>
      </c>
      <c r="AD1926" s="2" t="str">
        <f>_xlfn.CONCAT(Exposure_Information[[#This Row],[Occupany Code]]," - ",Exposure_Information[[#This Row],[Type of building occupancy]])</f>
        <v>ATC - 1</v>
      </c>
      <c r="AE1926" s="5">
        <v>403000</v>
      </c>
      <c r="AF1926" s="5">
        <v>0</v>
      </c>
      <c r="AG1926" s="5">
        <v>0</v>
      </c>
      <c r="AH1926" s="5">
        <f>SUM(Exposure_Information[[#This Row],[Building Coverage Value]:[Business interruption value]])</f>
        <v>403000</v>
      </c>
      <c r="AI1926" s="5">
        <f>SUM(Exposure_Information[[#This Row],[Building Coverage Value]:[Contents Coverage Value]])</f>
        <v>403000</v>
      </c>
      <c r="AJ1926" s="26"/>
    </row>
    <row r="1927" spans="1:36" ht="26" x14ac:dyDescent="0.3">
      <c r="A1927" s="2" t="s">
        <v>148</v>
      </c>
      <c r="B1927" s="2" t="s">
        <v>156</v>
      </c>
      <c r="C1927" s="2" t="s">
        <v>325</v>
      </c>
      <c r="D1927" s="2">
        <v>17964</v>
      </c>
      <c r="E1927" s="2" t="s">
        <v>367</v>
      </c>
      <c r="F1927" s="2" t="s">
        <v>2870</v>
      </c>
      <c r="G1927" s="3">
        <v>1192</v>
      </c>
      <c r="H1927" s="3">
        <v>500</v>
      </c>
      <c r="I1927" s="71">
        <f>Exposure_Information[[#This Row],[Total  Insured Value]]+Exposure_Information[[#This Row],[Policy Deductible]]</f>
        <v>403500</v>
      </c>
      <c r="J1927" s="2">
        <v>21054</v>
      </c>
      <c r="K1927" s="3">
        <v>1</v>
      </c>
      <c r="L1927" s="2" t="s">
        <v>9</v>
      </c>
      <c r="M1927" s="2" t="s">
        <v>2871</v>
      </c>
      <c r="N1927" s="3" t="s">
        <v>2872</v>
      </c>
      <c r="O1927" s="2" t="s">
        <v>144</v>
      </c>
      <c r="P1927" s="2" t="s">
        <v>90</v>
      </c>
      <c r="Q1927" s="3">
        <v>17</v>
      </c>
      <c r="R1927" s="2" t="s">
        <v>127</v>
      </c>
      <c r="S1927" s="3">
        <v>25</v>
      </c>
      <c r="T1927" s="2" t="s">
        <v>10</v>
      </c>
      <c r="U1927" s="3">
        <v>42.383518000000002</v>
      </c>
      <c r="V1927" s="2" t="s">
        <v>10835</v>
      </c>
      <c r="W1927" s="2" t="s">
        <v>149</v>
      </c>
      <c r="X1927" s="3">
        <v>1</v>
      </c>
      <c r="Y1927" s="3" t="str">
        <f>_xlfn.CONCAT(Exposure_Information[[#This Row],[Building Construction Code]]," - ",Exposure_Information[[#This Row],[Type of building construction]])</f>
        <v>RMS - 1</v>
      </c>
      <c r="Z1927" s="3">
        <v>0</v>
      </c>
      <c r="AA1927" s="2">
        <v>1890</v>
      </c>
      <c r="AB1927" s="2" t="s">
        <v>11</v>
      </c>
      <c r="AC1927" s="2">
        <v>1</v>
      </c>
      <c r="AD1927" s="2" t="str">
        <f>_xlfn.CONCAT(Exposure_Information[[#This Row],[Occupany Code]]," - ",Exposure_Information[[#This Row],[Type of building occupancy]])</f>
        <v>ATC - 1</v>
      </c>
      <c r="AE1927" s="5">
        <v>403000</v>
      </c>
      <c r="AF1927" s="5">
        <v>0</v>
      </c>
      <c r="AG1927" s="5">
        <v>0</v>
      </c>
      <c r="AH1927" s="5">
        <f>SUM(Exposure_Information[[#This Row],[Building Coverage Value]:[Business interruption value]])</f>
        <v>403000</v>
      </c>
      <c r="AI1927" s="5">
        <f>SUM(Exposure_Information[[#This Row],[Building Coverage Value]:[Contents Coverage Value]])</f>
        <v>403000</v>
      </c>
      <c r="AJ1927" s="26"/>
    </row>
    <row r="1928" spans="1:36" ht="39" x14ac:dyDescent="0.3">
      <c r="A1928" s="2" t="s">
        <v>148</v>
      </c>
      <c r="B1928" s="2" t="s">
        <v>156</v>
      </c>
      <c r="C1928" s="2" t="s">
        <v>325</v>
      </c>
      <c r="D1928" s="2">
        <v>18118</v>
      </c>
      <c r="E1928" s="2" t="s">
        <v>367</v>
      </c>
      <c r="F1928" s="2" t="s">
        <v>3229</v>
      </c>
      <c r="G1928" s="3">
        <v>1160</v>
      </c>
      <c r="H1928" s="3">
        <v>1000</v>
      </c>
      <c r="I1928" s="71">
        <f>Exposure_Information[[#This Row],[Total  Insured Value]]+Exposure_Information[[#This Row],[Policy Deductible]]</f>
        <v>403000</v>
      </c>
      <c r="J1928" s="2">
        <v>21214</v>
      </c>
      <c r="K1928" s="3">
        <v>1</v>
      </c>
      <c r="L1928" s="2" t="s">
        <v>9</v>
      </c>
      <c r="M1928" s="2" t="s">
        <v>3230</v>
      </c>
      <c r="N1928" s="3" t="s">
        <v>3231</v>
      </c>
      <c r="O1928" s="2" t="s">
        <v>152</v>
      </c>
      <c r="P1928" s="2" t="s">
        <v>24</v>
      </c>
      <c r="Q1928" s="3">
        <v>119</v>
      </c>
      <c r="R1928" s="2" t="s">
        <v>25</v>
      </c>
      <c r="S1928" s="3">
        <v>36</v>
      </c>
      <c r="T1928" s="2" t="s">
        <v>10</v>
      </c>
      <c r="U1928" s="3">
        <v>41.198855999999999</v>
      </c>
      <c r="V1928" s="2" t="s">
        <v>10835</v>
      </c>
      <c r="W1928" s="2" t="s">
        <v>149</v>
      </c>
      <c r="X1928" s="3">
        <v>1</v>
      </c>
      <c r="Y1928" s="3" t="str">
        <f>_xlfn.CONCAT(Exposure_Information[[#This Row],[Building Construction Code]]," - ",Exposure_Information[[#This Row],[Type of building construction]])</f>
        <v>RMS - 1</v>
      </c>
      <c r="Z1928" s="3">
        <v>0</v>
      </c>
      <c r="AA1928" s="2">
        <v>1970</v>
      </c>
      <c r="AB1928" s="2" t="s">
        <v>11</v>
      </c>
      <c r="AC1928" s="2">
        <v>1</v>
      </c>
      <c r="AD1928" s="2" t="str">
        <f>_xlfn.CONCAT(Exposure_Information[[#This Row],[Occupany Code]]," - ",Exposure_Information[[#This Row],[Type of building occupancy]])</f>
        <v>ATC - 1</v>
      </c>
      <c r="AE1928" s="5">
        <v>402000</v>
      </c>
      <c r="AF1928" s="5">
        <v>0</v>
      </c>
      <c r="AG1928" s="5">
        <v>0</v>
      </c>
      <c r="AH1928" s="5">
        <f>SUM(Exposure_Information[[#This Row],[Building Coverage Value]:[Business interruption value]])</f>
        <v>402000</v>
      </c>
      <c r="AI1928" s="5">
        <f>SUM(Exposure_Information[[#This Row],[Building Coverage Value]:[Contents Coverage Value]])</f>
        <v>402000</v>
      </c>
      <c r="AJ1928" s="26"/>
    </row>
    <row r="1929" spans="1:36" ht="26" x14ac:dyDescent="0.3">
      <c r="A1929" s="2" t="s">
        <v>148</v>
      </c>
      <c r="B1929" s="2" t="s">
        <v>156</v>
      </c>
      <c r="C1929" s="2" t="s">
        <v>325</v>
      </c>
      <c r="D1929" s="2">
        <v>15931</v>
      </c>
      <c r="E1929" s="2" t="s">
        <v>367</v>
      </c>
      <c r="F1929" s="2" t="s">
        <v>3467</v>
      </c>
      <c r="G1929" s="3">
        <v>1339</v>
      </c>
      <c r="H1929" s="3">
        <v>1000</v>
      </c>
      <c r="I1929" s="71">
        <f>Exposure_Information[[#This Row],[Total  Insured Value]]+Exposure_Information[[#This Row],[Policy Deductible]]</f>
        <v>402900</v>
      </c>
      <c r="J1929" s="2">
        <v>18988</v>
      </c>
      <c r="K1929" s="3">
        <v>1</v>
      </c>
      <c r="L1929" s="2" t="s">
        <v>9</v>
      </c>
      <c r="M1929" s="2" t="s">
        <v>3468</v>
      </c>
      <c r="N1929" s="3" t="s">
        <v>3469</v>
      </c>
      <c r="O1929" s="2" t="s">
        <v>259</v>
      </c>
      <c r="P1929" s="2" t="s">
        <v>221</v>
      </c>
      <c r="Q1929" s="3">
        <v>23</v>
      </c>
      <c r="R1929" s="2" t="s">
        <v>127</v>
      </c>
      <c r="S1929" s="3">
        <v>25</v>
      </c>
      <c r="T1929" s="2" t="s">
        <v>10</v>
      </c>
      <c r="U1929" s="3">
        <v>41.941699999999997</v>
      </c>
      <c r="V1929" s="2" t="s">
        <v>10835</v>
      </c>
      <c r="W1929" s="2" t="s">
        <v>149</v>
      </c>
      <c r="X1929" s="3">
        <v>1</v>
      </c>
      <c r="Y1929" s="3" t="str">
        <f>_xlfn.CONCAT(Exposure_Information[[#This Row],[Building Construction Code]]," - ",Exposure_Information[[#This Row],[Type of building construction]])</f>
        <v>RMS - 1</v>
      </c>
      <c r="Z1929" s="3">
        <v>0</v>
      </c>
      <c r="AA1929" s="2">
        <v>1969</v>
      </c>
      <c r="AB1929" s="2" t="s">
        <v>11</v>
      </c>
      <c r="AC1929" s="2">
        <v>1</v>
      </c>
      <c r="AD1929" s="2" t="str">
        <f>_xlfn.CONCAT(Exposure_Information[[#This Row],[Occupany Code]]," - ",Exposure_Information[[#This Row],[Type of building occupancy]])</f>
        <v>ATC - 1</v>
      </c>
      <c r="AE1929" s="5">
        <v>382500</v>
      </c>
      <c r="AF1929" s="5">
        <v>0</v>
      </c>
      <c r="AG1929" s="5">
        <v>19400</v>
      </c>
      <c r="AH1929" s="5">
        <f>SUM(Exposure_Information[[#This Row],[Building Coverage Value]:[Business interruption value]])</f>
        <v>401900</v>
      </c>
      <c r="AI1929" s="5">
        <f>SUM(Exposure_Information[[#This Row],[Building Coverage Value]:[Contents Coverage Value]])</f>
        <v>382500</v>
      </c>
      <c r="AJ1929" s="26"/>
    </row>
    <row r="1930" spans="1:36" ht="39" x14ac:dyDescent="0.3">
      <c r="A1930" s="2" t="s">
        <v>148</v>
      </c>
      <c r="B1930" s="2" t="s">
        <v>156</v>
      </c>
      <c r="C1930" s="2" t="s">
        <v>325</v>
      </c>
      <c r="D1930" s="2">
        <v>6638</v>
      </c>
      <c r="E1930" s="2" t="s">
        <v>326</v>
      </c>
      <c r="F1930" s="2" t="s">
        <v>2230</v>
      </c>
      <c r="G1930" s="3">
        <v>1338</v>
      </c>
      <c r="H1930" s="3">
        <v>500</v>
      </c>
      <c r="I1930" s="71">
        <f>Exposure_Information[[#This Row],[Total  Insured Value]]+Exposure_Information[[#This Row],[Policy Deductible]]</f>
        <v>450500</v>
      </c>
      <c r="J1930" s="2">
        <v>8884</v>
      </c>
      <c r="K1930" s="3">
        <v>1</v>
      </c>
      <c r="L1930" s="2">
        <v>13</v>
      </c>
      <c r="M1930" s="2" t="s">
        <v>2231</v>
      </c>
      <c r="N1930" s="3" t="s">
        <v>1583</v>
      </c>
      <c r="O1930" s="2" t="s">
        <v>581</v>
      </c>
      <c r="P1930" s="2" t="s">
        <v>224</v>
      </c>
      <c r="Q1930" s="3">
        <v>21</v>
      </c>
      <c r="R1930" s="2" t="s">
        <v>127</v>
      </c>
      <c r="S1930" s="3">
        <v>25</v>
      </c>
      <c r="T1930" s="2" t="s">
        <v>10</v>
      </c>
      <c r="U1930" s="3">
        <v>42.173659000000001</v>
      </c>
      <c r="V1930" s="2" t="s">
        <v>10835</v>
      </c>
      <c r="W1930" s="2" t="s">
        <v>149</v>
      </c>
      <c r="X1930" s="3">
        <v>1</v>
      </c>
      <c r="Y1930" s="3" t="str">
        <f>_xlfn.CONCAT(Exposure_Information[[#This Row],[Building Construction Code]]," - ",Exposure_Information[[#This Row],[Type of building construction]])</f>
        <v>RMS - 1</v>
      </c>
      <c r="Z1930" s="3">
        <v>0</v>
      </c>
      <c r="AA1930" s="2">
        <v>1964</v>
      </c>
      <c r="AB1930" s="2" t="s">
        <v>11</v>
      </c>
      <c r="AC1930" s="2">
        <v>37</v>
      </c>
      <c r="AD1930" s="2" t="str">
        <f>_xlfn.CONCAT(Exposure_Information[[#This Row],[Occupany Code]]," - ",Exposure_Information[[#This Row],[Type of building occupancy]])</f>
        <v>ATC - 37</v>
      </c>
      <c r="AE1930" s="5">
        <v>450000</v>
      </c>
      <c r="AF1930" s="5">
        <v>0</v>
      </c>
      <c r="AG1930" s="5">
        <v>0</v>
      </c>
      <c r="AH1930" s="5">
        <f>SUM(Exposure_Information[[#This Row],[Building Coverage Value]:[Business interruption value]])</f>
        <v>450000</v>
      </c>
      <c r="AI1930" s="5">
        <f>SUM(Exposure_Information[[#This Row],[Building Coverage Value]:[Contents Coverage Value]])</f>
        <v>450000</v>
      </c>
      <c r="AJ1930" s="26"/>
    </row>
    <row r="1931" spans="1:36" ht="26" x14ac:dyDescent="0.3">
      <c r="A1931" s="2" t="s">
        <v>148</v>
      </c>
      <c r="B1931" s="2" t="s">
        <v>156</v>
      </c>
      <c r="C1931" s="2" t="s">
        <v>325</v>
      </c>
      <c r="D1931" s="2">
        <v>11271</v>
      </c>
      <c r="E1931" s="2" t="s">
        <v>367</v>
      </c>
      <c r="F1931" s="2" t="s">
        <v>2465</v>
      </c>
      <c r="G1931" s="3">
        <v>1255</v>
      </c>
      <c r="H1931" s="3">
        <v>1000</v>
      </c>
      <c r="I1931" s="71">
        <f>Exposure_Information[[#This Row],[Total  Insured Value]]+Exposure_Information[[#This Row],[Policy Deductible]]</f>
        <v>402000</v>
      </c>
      <c r="J1931" s="2">
        <v>14153</v>
      </c>
      <c r="K1931" s="3">
        <v>1</v>
      </c>
      <c r="L1931" s="2" t="s">
        <v>9</v>
      </c>
      <c r="M1931" s="2" t="s">
        <v>2466</v>
      </c>
      <c r="N1931" s="3" t="s">
        <v>2467</v>
      </c>
      <c r="O1931" s="2" t="s">
        <v>2468</v>
      </c>
      <c r="P1931" s="2" t="s">
        <v>90</v>
      </c>
      <c r="Q1931" s="3">
        <v>17</v>
      </c>
      <c r="R1931" s="2" t="s">
        <v>127</v>
      </c>
      <c r="S1931" s="3">
        <v>25</v>
      </c>
      <c r="T1931" s="2" t="s">
        <v>10</v>
      </c>
      <c r="U1931" s="3">
        <v>42.335175</v>
      </c>
      <c r="V1931" s="2" t="s">
        <v>10835</v>
      </c>
      <c r="W1931" s="2" t="s">
        <v>149</v>
      </c>
      <c r="X1931" s="3">
        <v>1</v>
      </c>
      <c r="Y1931" s="3" t="str">
        <f>_xlfn.CONCAT(Exposure_Information[[#This Row],[Building Construction Code]]," - ",Exposure_Information[[#This Row],[Type of building construction]])</f>
        <v>RMS - 1</v>
      </c>
      <c r="Z1931" s="3">
        <v>0</v>
      </c>
      <c r="AA1931" s="2">
        <v>1947</v>
      </c>
      <c r="AB1931" s="2" t="s">
        <v>11</v>
      </c>
      <c r="AC1931" s="2">
        <v>1</v>
      </c>
      <c r="AD1931" s="2" t="str">
        <f>_xlfn.CONCAT(Exposure_Information[[#This Row],[Occupany Code]]," - ",Exposure_Information[[#This Row],[Type of building occupancy]])</f>
        <v>ATC - 1</v>
      </c>
      <c r="AE1931" s="5">
        <v>401000</v>
      </c>
      <c r="AF1931" s="5">
        <v>0</v>
      </c>
      <c r="AG1931" s="5">
        <v>0</v>
      </c>
      <c r="AH1931" s="5">
        <f>SUM(Exposure_Information[[#This Row],[Building Coverage Value]:[Business interruption value]])</f>
        <v>401000</v>
      </c>
      <c r="AI1931" s="5">
        <f>SUM(Exposure_Information[[#This Row],[Building Coverage Value]:[Contents Coverage Value]])</f>
        <v>401000</v>
      </c>
      <c r="AJ1931" s="26"/>
    </row>
    <row r="1932" spans="1:36" ht="26" x14ac:dyDescent="0.3">
      <c r="A1932" s="2" t="s">
        <v>148</v>
      </c>
      <c r="B1932" s="2" t="s">
        <v>156</v>
      </c>
      <c r="C1932" s="2" t="s">
        <v>325</v>
      </c>
      <c r="D1932" s="2">
        <v>101092</v>
      </c>
      <c r="E1932" s="2" t="s">
        <v>4697</v>
      </c>
      <c r="F1932" s="2" t="s">
        <v>6272</v>
      </c>
      <c r="G1932" s="3">
        <v>761</v>
      </c>
      <c r="H1932" s="3">
        <v>100</v>
      </c>
      <c r="I1932" s="71">
        <f>Exposure_Information[[#This Row],[Total  Insured Value]]+Exposure_Information[[#This Row],[Policy Deductible]]</f>
        <v>401000</v>
      </c>
      <c r="J1932" s="2">
        <v>104222</v>
      </c>
      <c r="K1932" s="3">
        <v>1</v>
      </c>
      <c r="L1932" s="2" t="s">
        <v>9</v>
      </c>
      <c r="M1932" s="2" t="s">
        <v>6273</v>
      </c>
      <c r="N1932" s="3" t="s">
        <v>6274</v>
      </c>
      <c r="O1932" s="2" t="s">
        <v>130</v>
      </c>
      <c r="P1932" s="2" t="s">
        <v>90</v>
      </c>
      <c r="Q1932" s="3">
        <v>17</v>
      </c>
      <c r="R1932" s="2" t="s">
        <v>127</v>
      </c>
      <c r="S1932" s="3">
        <v>25</v>
      </c>
      <c r="T1932" s="2" t="s">
        <v>10</v>
      </c>
      <c r="U1932" s="3">
        <v>42.309306999999997</v>
      </c>
      <c r="V1932" s="2" t="s">
        <v>10835</v>
      </c>
      <c r="W1932" s="2" t="s">
        <v>149</v>
      </c>
      <c r="X1932" s="3">
        <v>1</v>
      </c>
      <c r="Y1932" s="3" t="str">
        <f>_xlfn.CONCAT(Exposure_Information[[#This Row],[Building Construction Code]]," - ",Exposure_Information[[#This Row],[Type of building construction]])</f>
        <v>RMS - 1</v>
      </c>
      <c r="Z1932" s="3">
        <v>0</v>
      </c>
      <c r="AA1932" s="2">
        <v>1960</v>
      </c>
      <c r="AB1932" s="2" t="s">
        <v>11</v>
      </c>
      <c r="AC1932" s="2">
        <v>1</v>
      </c>
      <c r="AD1932" s="2" t="str">
        <f>_xlfn.CONCAT(Exposure_Information[[#This Row],[Occupany Code]]," - ",Exposure_Information[[#This Row],[Type of building occupancy]])</f>
        <v>ATC - 1</v>
      </c>
      <c r="AE1932" s="5">
        <v>211000</v>
      </c>
      <c r="AF1932" s="5">
        <v>147700</v>
      </c>
      <c r="AG1932" s="5">
        <v>42200</v>
      </c>
      <c r="AH1932" s="5">
        <f>SUM(Exposure_Information[[#This Row],[Building Coverage Value]:[Business interruption value]])</f>
        <v>400900</v>
      </c>
      <c r="AI1932" s="5">
        <f>SUM(Exposure_Information[[#This Row],[Building Coverage Value]:[Contents Coverage Value]])</f>
        <v>358700</v>
      </c>
      <c r="AJ1932" s="26"/>
    </row>
    <row r="1933" spans="1:36" ht="39" x14ac:dyDescent="0.3">
      <c r="A1933" s="2" t="s">
        <v>148</v>
      </c>
      <c r="B1933" s="2" t="s">
        <v>156</v>
      </c>
      <c r="C1933" s="2" t="s">
        <v>325</v>
      </c>
      <c r="D1933" s="2">
        <v>6630</v>
      </c>
      <c r="E1933" s="2" t="s">
        <v>326</v>
      </c>
      <c r="F1933" s="2" t="s">
        <v>1071</v>
      </c>
      <c r="G1933" s="3">
        <v>16789</v>
      </c>
      <c r="H1933" s="3">
        <v>2500</v>
      </c>
      <c r="I1933" s="71">
        <f>Exposure_Information[[#This Row],[Total  Insured Value]]+Exposure_Information[[#This Row],[Policy Deductible]]</f>
        <v>702000</v>
      </c>
      <c r="J1933" s="2">
        <v>8870</v>
      </c>
      <c r="K1933" s="3">
        <v>1</v>
      </c>
      <c r="L1933" s="2" t="s">
        <v>9</v>
      </c>
      <c r="M1933" s="2" t="s">
        <v>1072</v>
      </c>
      <c r="N1933" s="3" t="s">
        <v>1073</v>
      </c>
      <c r="O1933" s="2" t="s">
        <v>1074</v>
      </c>
      <c r="P1933" s="2" t="s">
        <v>221</v>
      </c>
      <c r="Q1933" s="3">
        <v>23</v>
      </c>
      <c r="R1933" s="2" t="s">
        <v>127</v>
      </c>
      <c r="S1933" s="3">
        <v>25</v>
      </c>
      <c r="T1933" s="2" t="s">
        <v>10</v>
      </c>
      <c r="U1933" s="3">
        <v>41.768096999999997</v>
      </c>
      <c r="V1933" s="2" t="s">
        <v>10835</v>
      </c>
      <c r="W1933" s="2" t="s">
        <v>149</v>
      </c>
      <c r="X1933" s="3">
        <v>1</v>
      </c>
      <c r="Y1933" s="3" t="str">
        <f>_xlfn.CONCAT(Exposure_Information[[#This Row],[Building Construction Code]]," - ",Exposure_Information[[#This Row],[Type of building construction]])</f>
        <v>RMS - 1</v>
      </c>
      <c r="Z1933" s="3">
        <v>0</v>
      </c>
      <c r="AA1933" s="2">
        <v>1989</v>
      </c>
      <c r="AB1933" s="2" t="s">
        <v>11</v>
      </c>
      <c r="AC1933" s="2">
        <v>37</v>
      </c>
      <c r="AD1933" s="2" t="str">
        <f>_xlfn.CONCAT(Exposure_Information[[#This Row],[Occupany Code]]," - ",Exposure_Information[[#This Row],[Type of building occupancy]])</f>
        <v>ATC - 37</v>
      </c>
      <c r="AE1933" s="5">
        <v>699500</v>
      </c>
      <c r="AF1933" s="5">
        <v>0</v>
      </c>
      <c r="AG1933" s="5">
        <v>0</v>
      </c>
      <c r="AH1933" s="5">
        <f>SUM(Exposure_Information[[#This Row],[Building Coverage Value]:[Business interruption value]])</f>
        <v>699500</v>
      </c>
      <c r="AI1933" s="5">
        <f>SUM(Exposure_Information[[#This Row],[Building Coverage Value]:[Contents Coverage Value]])</f>
        <v>699500</v>
      </c>
      <c r="AJ1933" s="26"/>
    </row>
    <row r="1934" spans="1:36" ht="26" x14ac:dyDescent="0.3">
      <c r="A1934" s="2" t="s">
        <v>148</v>
      </c>
      <c r="B1934" s="2" t="s">
        <v>156</v>
      </c>
      <c r="C1934" s="2" t="s">
        <v>325</v>
      </c>
      <c r="D1934" s="2">
        <v>10786</v>
      </c>
      <c r="E1934" s="2" t="s">
        <v>367</v>
      </c>
      <c r="F1934" s="2" t="s">
        <v>864</v>
      </c>
      <c r="G1934" s="3">
        <v>1445</v>
      </c>
      <c r="H1934" s="3">
        <v>500</v>
      </c>
      <c r="I1934" s="71">
        <f>Exposure_Information[[#This Row],[Total  Insured Value]]+Exposure_Information[[#This Row],[Policy Deductible]]</f>
        <v>401000</v>
      </c>
      <c r="J1934" s="2">
        <v>13660</v>
      </c>
      <c r="K1934" s="3">
        <v>1</v>
      </c>
      <c r="L1934" s="2" t="s">
        <v>9</v>
      </c>
      <c r="M1934" s="2" t="s">
        <v>865</v>
      </c>
      <c r="N1934" s="3" t="s">
        <v>866</v>
      </c>
      <c r="O1934" s="2" t="s">
        <v>603</v>
      </c>
      <c r="P1934" s="2" t="s">
        <v>72</v>
      </c>
      <c r="Q1934" s="3">
        <v>25</v>
      </c>
      <c r="R1934" s="2" t="s">
        <v>127</v>
      </c>
      <c r="S1934" s="3">
        <v>25</v>
      </c>
      <c r="T1934" s="2" t="s">
        <v>10</v>
      </c>
      <c r="U1934" s="3">
        <v>42.278720999999997</v>
      </c>
      <c r="V1934" s="2" t="s">
        <v>10835</v>
      </c>
      <c r="W1934" s="2" t="s">
        <v>149</v>
      </c>
      <c r="X1934" s="3">
        <v>1</v>
      </c>
      <c r="Y1934" s="3" t="str">
        <f>_xlfn.CONCAT(Exposure_Information[[#This Row],[Building Construction Code]]," - ",Exposure_Information[[#This Row],[Type of building construction]])</f>
        <v>RMS - 1</v>
      </c>
      <c r="Z1934" s="3">
        <v>0</v>
      </c>
      <c r="AA1934" s="2">
        <v>1935</v>
      </c>
      <c r="AB1934" s="2" t="s">
        <v>11</v>
      </c>
      <c r="AC1934" s="2">
        <v>1</v>
      </c>
      <c r="AD1934" s="2" t="str">
        <f>_xlfn.CONCAT(Exposure_Information[[#This Row],[Occupany Code]]," - ",Exposure_Information[[#This Row],[Type of building occupancy]])</f>
        <v>ATC - 1</v>
      </c>
      <c r="AE1934" s="5">
        <v>395000</v>
      </c>
      <c r="AF1934" s="5">
        <v>2000</v>
      </c>
      <c r="AG1934" s="5">
        <v>3500</v>
      </c>
      <c r="AH1934" s="5">
        <f>SUM(Exposure_Information[[#This Row],[Building Coverage Value]:[Business interruption value]])</f>
        <v>400500</v>
      </c>
      <c r="AI1934" s="5">
        <f>SUM(Exposure_Information[[#This Row],[Building Coverage Value]:[Contents Coverage Value]])</f>
        <v>397000</v>
      </c>
      <c r="AJ1934" s="26"/>
    </row>
    <row r="1935" spans="1:36" ht="39" x14ac:dyDescent="0.3">
      <c r="A1935" s="2" t="s">
        <v>148</v>
      </c>
      <c r="B1935" s="2" t="s">
        <v>156</v>
      </c>
      <c r="C1935" s="2" t="s">
        <v>325</v>
      </c>
      <c r="D1935" s="2">
        <v>6630</v>
      </c>
      <c r="E1935" s="2" t="s">
        <v>326</v>
      </c>
      <c r="F1935" s="2" t="s">
        <v>1071</v>
      </c>
      <c r="G1935" s="3">
        <v>16789</v>
      </c>
      <c r="H1935" s="3">
        <v>2500</v>
      </c>
      <c r="I1935" s="71">
        <f>Exposure_Information[[#This Row],[Total  Insured Value]]+Exposure_Information[[#This Row],[Policy Deductible]]</f>
        <v>939000</v>
      </c>
      <c r="J1935" s="2">
        <v>8867</v>
      </c>
      <c r="K1935" s="3">
        <v>1</v>
      </c>
      <c r="L1935" s="2" t="s">
        <v>9</v>
      </c>
      <c r="M1935" s="2" t="s">
        <v>1072</v>
      </c>
      <c r="N1935" s="3" t="s">
        <v>1073</v>
      </c>
      <c r="O1935" s="2" t="s">
        <v>1074</v>
      </c>
      <c r="P1935" s="2" t="s">
        <v>221</v>
      </c>
      <c r="Q1935" s="3">
        <v>23</v>
      </c>
      <c r="R1935" s="2" t="s">
        <v>127</v>
      </c>
      <c r="S1935" s="3">
        <v>25</v>
      </c>
      <c r="T1935" s="2" t="s">
        <v>10</v>
      </c>
      <c r="U1935" s="3">
        <v>41.768096999999997</v>
      </c>
      <c r="V1935" s="2" t="s">
        <v>10835</v>
      </c>
      <c r="W1935" s="2" t="s">
        <v>149</v>
      </c>
      <c r="X1935" s="3">
        <v>1</v>
      </c>
      <c r="Y1935" s="3" t="str">
        <f>_xlfn.CONCAT(Exposure_Information[[#This Row],[Building Construction Code]]," - ",Exposure_Information[[#This Row],[Type of building construction]])</f>
        <v>RMS - 1</v>
      </c>
      <c r="Z1935" s="3">
        <v>0</v>
      </c>
      <c r="AA1935" s="2">
        <v>2002</v>
      </c>
      <c r="AB1935" s="2" t="s">
        <v>11</v>
      </c>
      <c r="AC1935" s="2">
        <v>37</v>
      </c>
      <c r="AD1935" s="2" t="str">
        <f>_xlfn.CONCAT(Exposure_Information[[#This Row],[Occupany Code]]," - ",Exposure_Information[[#This Row],[Type of building occupancy]])</f>
        <v>ATC - 37</v>
      </c>
      <c r="AE1935" s="5">
        <v>936500</v>
      </c>
      <c r="AF1935" s="5">
        <v>0</v>
      </c>
      <c r="AG1935" s="5">
        <v>0</v>
      </c>
      <c r="AH1935" s="5">
        <f>SUM(Exposure_Information[[#This Row],[Building Coverage Value]:[Business interruption value]])</f>
        <v>936500</v>
      </c>
      <c r="AI1935" s="5">
        <f>SUM(Exposure_Information[[#This Row],[Building Coverage Value]:[Contents Coverage Value]])</f>
        <v>936500</v>
      </c>
      <c r="AJ1935" s="26"/>
    </row>
    <row r="1936" spans="1:36" ht="26" x14ac:dyDescent="0.3">
      <c r="A1936" s="2" t="s">
        <v>148</v>
      </c>
      <c r="B1936" s="2" t="s">
        <v>156</v>
      </c>
      <c r="C1936" s="2" t="s">
        <v>325</v>
      </c>
      <c r="D1936" s="2">
        <v>6628</v>
      </c>
      <c r="E1936" s="2" t="s">
        <v>326</v>
      </c>
      <c r="F1936" s="2" t="s">
        <v>429</v>
      </c>
      <c r="G1936" s="3">
        <v>2063</v>
      </c>
      <c r="H1936" s="3">
        <v>5000</v>
      </c>
      <c r="I1936" s="71">
        <f>Exposure_Information[[#This Row],[Total  Insured Value]]+Exposure_Information[[#This Row],[Policy Deductible]]</f>
        <v>515000</v>
      </c>
      <c r="J1936" s="2">
        <v>8860</v>
      </c>
      <c r="K1936" s="3">
        <v>1</v>
      </c>
      <c r="L1936" s="2" t="s">
        <v>9</v>
      </c>
      <c r="M1936" s="2" t="s">
        <v>430</v>
      </c>
      <c r="N1936" s="3" t="s">
        <v>431</v>
      </c>
      <c r="O1936" s="2" t="s">
        <v>432</v>
      </c>
      <c r="P1936" s="2" t="s">
        <v>257</v>
      </c>
      <c r="Q1936" s="3">
        <v>7</v>
      </c>
      <c r="R1936" s="2" t="s">
        <v>248</v>
      </c>
      <c r="S1936" s="3">
        <v>44</v>
      </c>
      <c r="T1936" s="2" t="s">
        <v>10</v>
      </c>
      <c r="U1936" s="3">
        <v>41.859431000000001</v>
      </c>
      <c r="V1936" s="2" t="s">
        <v>10835</v>
      </c>
      <c r="W1936" s="2" t="s">
        <v>149</v>
      </c>
      <c r="X1936" s="3">
        <v>1</v>
      </c>
      <c r="Y1936" s="3" t="str">
        <f>_xlfn.CONCAT(Exposure_Information[[#This Row],[Building Construction Code]]," - ",Exposure_Information[[#This Row],[Type of building construction]])</f>
        <v>RMS - 1</v>
      </c>
      <c r="Z1936" s="3">
        <v>0</v>
      </c>
      <c r="AA1936" s="2">
        <v>1940</v>
      </c>
      <c r="AB1936" s="2" t="s">
        <v>11</v>
      </c>
      <c r="AC1936" s="2">
        <v>37</v>
      </c>
      <c r="AD1936" s="2" t="str">
        <f>_xlfn.CONCAT(Exposure_Information[[#This Row],[Occupany Code]]," - ",Exposure_Information[[#This Row],[Type of building occupancy]])</f>
        <v>ATC - 37</v>
      </c>
      <c r="AE1936" s="5">
        <v>510000</v>
      </c>
      <c r="AF1936" s="5">
        <v>0</v>
      </c>
      <c r="AG1936" s="5">
        <v>0</v>
      </c>
      <c r="AH1936" s="5">
        <f>SUM(Exposure_Information[[#This Row],[Building Coverage Value]:[Business interruption value]])</f>
        <v>510000</v>
      </c>
      <c r="AI1936" s="5">
        <f>SUM(Exposure_Information[[#This Row],[Building Coverage Value]:[Contents Coverage Value]])</f>
        <v>510000</v>
      </c>
      <c r="AJ1936" s="26"/>
    </row>
    <row r="1937" spans="1:36" ht="39" x14ac:dyDescent="0.3">
      <c r="A1937" s="2" t="s">
        <v>148</v>
      </c>
      <c r="B1937" s="2" t="s">
        <v>156</v>
      </c>
      <c r="C1937" s="2" t="s">
        <v>325</v>
      </c>
      <c r="D1937" s="2">
        <v>6626</v>
      </c>
      <c r="E1937" s="2" t="s">
        <v>326</v>
      </c>
      <c r="F1937" s="2" t="s">
        <v>3877</v>
      </c>
      <c r="G1937" s="3">
        <v>360</v>
      </c>
      <c r="H1937" s="3">
        <v>250</v>
      </c>
      <c r="I1937" s="71">
        <f>Exposure_Information[[#This Row],[Total  Insured Value]]+Exposure_Information[[#This Row],[Policy Deductible]]</f>
        <v>2250</v>
      </c>
      <c r="J1937" s="2">
        <v>8858</v>
      </c>
      <c r="K1937" s="3">
        <v>1</v>
      </c>
      <c r="L1937" s="2" t="s">
        <v>9</v>
      </c>
      <c r="M1937" s="2" t="s">
        <v>3878</v>
      </c>
      <c r="N1937" s="2" t="s">
        <v>3879</v>
      </c>
      <c r="O1937" s="2" t="s">
        <v>362</v>
      </c>
      <c r="P1937" s="2" t="s">
        <v>257</v>
      </c>
      <c r="Q1937" s="3">
        <v>7</v>
      </c>
      <c r="R1937" s="2" t="s">
        <v>248</v>
      </c>
      <c r="S1937" s="3">
        <v>44</v>
      </c>
      <c r="T1937" s="2" t="s">
        <v>10</v>
      </c>
      <c r="U1937" s="3">
        <v>41.951020999999997</v>
      </c>
      <c r="V1937" s="2" t="s">
        <v>10835</v>
      </c>
      <c r="W1937" s="2" t="s">
        <v>149</v>
      </c>
      <c r="X1937" s="3">
        <v>2</v>
      </c>
      <c r="Y1937" s="3" t="str">
        <f>_xlfn.CONCAT(Exposure_Information[[#This Row],[Building Construction Code]]," - ",Exposure_Information[[#This Row],[Type of building construction]])</f>
        <v>RMS - 2</v>
      </c>
      <c r="Z1937" s="3">
        <v>0</v>
      </c>
      <c r="AA1937" s="2">
        <v>1978</v>
      </c>
      <c r="AB1937" s="2" t="s">
        <v>11</v>
      </c>
      <c r="AC1937" s="2">
        <v>37</v>
      </c>
      <c r="AD1937" s="2" t="str">
        <f>_xlfn.CONCAT(Exposure_Information[[#This Row],[Occupany Code]]," - ",Exposure_Information[[#This Row],[Type of building occupancy]])</f>
        <v>ATC - 37</v>
      </c>
      <c r="AE1937" s="5">
        <v>0</v>
      </c>
      <c r="AF1937" s="5">
        <v>2000</v>
      </c>
      <c r="AG1937" s="5">
        <v>0</v>
      </c>
      <c r="AH1937" s="5">
        <f>SUM(Exposure_Information[[#This Row],[Building Coverage Value]:[Business interruption value]])</f>
        <v>2000</v>
      </c>
      <c r="AI1937" s="5">
        <f>SUM(Exposure_Information[[#This Row],[Building Coverage Value]:[Contents Coverage Value]])</f>
        <v>2000</v>
      </c>
      <c r="AJ1937" s="26"/>
    </row>
    <row r="1938" spans="1:36" ht="26" x14ac:dyDescent="0.3">
      <c r="A1938" s="2" t="s">
        <v>148</v>
      </c>
      <c r="B1938" s="2" t="s">
        <v>156</v>
      </c>
      <c r="C1938" s="2" t="s">
        <v>325</v>
      </c>
      <c r="D1938" s="2">
        <v>6612</v>
      </c>
      <c r="E1938" s="2" t="s">
        <v>326</v>
      </c>
      <c r="F1938" s="2" t="s">
        <v>1759</v>
      </c>
      <c r="G1938" s="3">
        <v>2729</v>
      </c>
      <c r="H1938" s="3">
        <v>2500</v>
      </c>
      <c r="I1938" s="71">
        <f>Exposure_Information[[#This Row],[Total  Insured Value]]+Exposure_Information[[#This Row],[Policy Deductible]]</f>
        <v>37500</v>
      </c>
      <c r="J1938" s="2">
        <v>8841</v>
      </c>
      <c r="K1938" s="3">
        <v>1</v>
      </c>
      <c r="L1938" s="2" t="s">
        <v>9</v>
      </c>
      <c r="M1938" s="2" t="s">
        <v>1760</v>
      </c>
      <c r="N1938" s="2" t="s">
        <v>1761</v>
      </c>
      <c r="O1938" s="2" t="s">
        <v>747</v>
      </c>
      <c r="P1938" s="2" t="s">
        <v>224</v>
      </c>
      <c r="Q1938" s="3">
        <v>21</v>
      </c>
      <c r="R1938" s="2" t="s">
        <v>127</v>
      </c>
      <c r="S1938" s="3">
        <v>25</v>
      </c>
      <c r="T1938" s="2" t="s">
        <v>10</v>
      </c>
      <c r="U1938" s="3">
        <v>42.332738999999997</v>
      </c>
      <c r="V1938" s="2" t="s">
        <v>10835</v>
      </c>
      <c r="W1938" s="2" t="s">
        <v>149</v>
      </c>
      <c r="X1938" s="3">
        <v>1</v>
      </c>
      <c r="Y1938" s="3" t="str">
        <f>_xlfn.CONCAT(Exposure_Information[[#This Row],[Building Construction Code]]," - ",Exposure_Information[[#This Row],[Type of building construction]])</f>
        <v>RMS - 1</v>
      </c>
      <c r="Z1938" s="3">
        <v>0</v>
      </c>
      <c r="AA1938" s="2">
        <v>1925</v>
      </c>
      <c r="AB1938" s="2" t="s">
        <v>11</v>
      </c>
      <c r="AC1938" s="2">
        <v>37</v>
      </c>
      <c r="AD1938" s="2" t="str">
        <f>_xlfn.CONCAT(Exposure_Information[[#This Row],[Occupany Code]]," - ",Exposure_Information[[#This Row],[Type of building occupancy]])</f>
        <v>ATC - 37</v>
      </c>
      <c r="AE1938" s="5">
        <v>35000</v>
      </c>
      <c r="AF1938" s="5">
        <v>0</v>
      </c>
      <c r="AG1938" s="5">
        <v>0</v>
      </c>
      <c r="AH1938" s="5">
        <f>SUM(Exposure_Information[[#This Row],[Building Coverage Value]:[Business interruption value]])</f>
        <v>35000</v>
      </c>
      <c r="AI1938" s="5">
        <f>SUM(Exposure_Information[[#This Row],[Building Coverage Value]:[Contents Coverage Value]])</f>
        <v>35000</v>
      </c>
      <c r="AJ1938" s="26"/>
    </row>
    <row r="1939" spans="1:36" ht="26" x14ac:dyDescent="0.3">
      <c r="A1939" s="2" t="s">
        <v>148</v>
      </c>
      <c r="B1939" s="2" t="s">
        <v>156</v>
      </c>
      <c r="C1939" s="2" t="s">
        <v>325</v>
      </c>
      <c r="D1939" s="2">
        <v>6610</v>
      </c>
      <c r="E1939" s="2" t="s">
        <v>326</v>
      </c>
      <c r="F1939" s="2" t="s">
        <v>1244</v>
      </c>
      <c r="G1939" s="3">
        <v>475</v>
      </c>
      <c r="H1939" s="3">
        <v>500</v>
      </c>
      <c r="I1939" s="71">
        <f>Exposure_Information[[#This Row],[Total  Insured Value]]+Exposure_Information[[#This Row],[Policy Deductible]]</f>
        <v>10500</v>
      </c>
      <c r="J1939" s="2">
        <v>8838</v>
      </c>
      <c r="K1939" s="3">
        <v>1</v>
      </c>
      <c r="L1939" s="2" t="s">
        <v>9</v>
      </c>
      <c r="M1939" s="2" t="s">
        <v>1245</v>
      </c>
      <c r="N1939" s="2" t="s">
        <v>1246</v>
      </c>
      <c r="O1939" s="2" t="s">
        <v>581</v>
      </c>
      <c r="P1939" s="2" t="s">
        <v>224</v>
      </c>
      <c r="Q1939" s="3">
        <v>21</v>
      </c>
      <c r="R1939" s="2" t="s">
        <v>127</v>
      </c>
      <c r="S1939" s="3">
        <v>25</v>
      </c>
      <c r="T1939" s="2" t="s">
        <v>10</v>
      </c>
      <c r="U1939" s="3">
        <v>42.196247</v>
      </c>
      <c r="V1939" s="2" t="s">
        <v>10835</v>
      </c>
      <c r="W1939" s="2" t="s">
        <v>149</v>
      </c>
      <c r="X1939" s="3">
        <v>2</v>
      </c>
      <c r="Y1939" s="3" t="str">
        <f>_xlfn.CONCAT(Exposure_Information[[#This Row],[Building Construction Code]]," - ",Exposure_Information[[#This Row],[Type of building construction]])</f>
        <v>RMS - 2</v>
      </c>
      <c r="Z1939" s="3">
        <v>0</v>
      </c>
      <c r="AA1939" s="2">
        <v>1900</v>
      </c>
      <c r="AB1939" s="2" t="s">
        <v>11</v>
      </c>
      <c r="AC1939" s="2">
        <v>37</v>
      </c>
      <c r="AD1939" s="2" t="str">
        <f>_xlfn.CONCAT(Exposure_Information[[#This Row],[Occupany Code]]," - ",Exposure_Information[[#This Row],[Type of building occupancy]])</f>
        <v>ATC - 37</v>
      </c>
      <c r="AE1939" s="5">
        <v>0</v>
      </c>
      <c r="AF1939" s="5">
        <v>10000</v>
      </c>
      <c r="AG1939" s="5">
        <v>0</v>
      </c>
      <c r="AH1939" s="5">
        <f>SUM(Exposure_Information[[#This Row],[Building Coverage Value]:[Business interruption value]])</f>
        <v>10000</v>
      </c>
      <c r="AI1939" s="5">
        <f>SUM(Exposure_Information[[#This Row],[Building Coverage Value]:[Contents Coverage Value]])</f>
        <v>10000</v>
      </c>
      <c r="AJ1939" s="26"/>
    </row>
    <row r="1940" spans="1:36" ht="26" x14ac:dyDescent="0.3">
      <c r="A1940" s="2" t="s">
        <v>148</v>
      </c>
      <c r="B1940" s="2" t="s">
        <v>156</v>
      </c>
      <c r="C1940" s="2" t="s">
        <v>325</v>
      </c>
      <c r="D1940" s="2">
        <v>6609</v>
      </c>
      <c r="E1940" s="2" t="s">
        <v>326</v>
      </c>
      <c r="F1940" s="2" t="s">
        <v>1346</v>
      </c>
      <c r="G1940" s="3">
        <v>1294</v>
      </c>
      <c r="H1940" s="3">
        <v>1000</v>
      </c>
      <c r="I1940" s="71">
        <f>Exposure_Information[[#This Row],[Total  Insured Value]]+Exposure_Information[[#This Row],[Policy Deductible]]</f>
        <v>501000</v>
      </c>
      <c r="J1940" s="2">
        <v>8837</v>
      </c>
      <c r="K1940" s="3">
        <v>1</v>
      </c>
      <c r="L1940" s="2" t="s">
        <v>9</v>
      </c>
      <c r="M1940" s="2" t="s">
        <v>1347</v>
      </c>
      <c r="N1940" s="3" t="s">
        <v>1348</v>
      </c>
      <c r="O1940" s="2" t="s">
        <v>31</v>
      </c>
      <c r="P1940" s="2" t="s">
        <v>90</v>
      </c>
      <c r="Q1940" s="3">
        <v>17</v>
      </c>
      <c r="R1940" s="2" t="s">
        <v>127</v>
      </c>
      <c r="S1940" s="3">
        <v>25</v>
      </c>
      <c r="T1940" s="2" t="s">
        <v>10</v>
      </c>
      <c r="U1940" s="3">
        <v>42.404404999999997</v>
      </c>
      <c r="V1940" s="2" t="s">
        <v>10835</v>
      </c>
      <c r="W1940" s="2" t="s">
        <v>149</v>
      </c>
      <c r="X1940" s="3">
        <v>1</v>
      </c>
      <c r="Y1940" s="3" t="str">
        <f>_xlfn.CONCAT(Exposure_Information[[#This Row],[Building Construction Code]]," - ",Exposure_Information[[#This Row],[Type of building construction]])</f>
        <v>RMS - 1</v>
      </c>
      <c r="Z1940" s="3">
        <v>0</v>
      </c>
      <c r="AA1940" s="2">
        <v>2010</v>
      </c>
      <c r="AB1940" s="2" t="s">
        <v>11</v>
      </c>
      <c r="AC1940" s="2">
        <v>37</v>
      </c>
      <c r="AD1940" s="2" t="str">
        <f>_xlfn.CONCAT(Exposure_Information[[#This Row],[Occupany Code]]," - ",Exposure_Information[[#This Row],[Type of building occupancy]])</f>
        <v>ATC - 37</v>
      </c>
      <c r="AE1940" s="5">
        <v>500000</v>
      </c>
      <c r="AF1940" s="5">
        <v>0</v>
      </c>
      <c r="AG1940" s="5">
        <v>0</v>
      </c>
      <c r="AH1940" s="5">
        <f>SUM(Exposure_Information[[#This Row],[Building Coverage Value]:[Business interruption value]])</f>
        <v>500000</v>
      </c>
      <c r="AI1940" s="5">
        <f>SUM(Exposure_Information[[#This Row],[Building Coverage Value]:[Contents Coverage Value]])</f>
        <v>500000</v>
      </c>
      <c r="AJ1940" s="26"/>
    </row>
    <row r="1941" spans="1:36" ht="39" x14ac:dyDescent="0.3">
      <c r="A1941" s="2" t="s">
        <v>148</v>
      </c>
      <c r="B1941" s="2" t="s">
        <v>156</v>
      </c>
      <c r="C1941" s="2" t="s">
        <v>325</v>
      </c>
      <c r="D1941" s="2">
        <v>6608</v>
      </c>
      <c r="E1941" s="2" t="s">
        <v>326</v>
      </c>
      <c r="F1941" s="2" t="s">
        <v>4509</v>
      </c>
      <c r="G1941" s="3">
        <v>1930.0799560546875</v>
      </c>
      <c r="H1941" s="3">
        <v>2500</v>
      </c>
      <c r="I1941" s="71">
        <f>Exposure_Information[[#This Row],[Total  Insured Value]]+Exposure_Information[[#This Row],[Policy Deductible]]</f>
        <v>332500</v>
      </c>
      <c r="J1941" s="2">
        <v>8836</v>
      </c>
      <c r="K1941" s="3">
        <v>1</v>
      </c>
      <c r="L1941" s="2" t="s">
        <v>9</v>
      </c>
      <c r="M1941" s="2" t="s">
        <v>4510</v>
      </c>
      <c r="N1941" s="3" t="s">
        <v>4511</v>
      </c>
      <c r="O1941" s="2" t="s">
        <v>177</v>
      </c>
      <c r="P1941" s="2" t="s">
        <v>61</v>
      </c>
      <c r="Q1941" s="3">
        <v>59</v>
      </c>
      <c r="R1941" s="2" t="s">
        <v>25</v>
      </c>
      <c r="S1941" s="3">
        <v>36</v>
      </c>
      <c r="T1941" s="2" t="s">
        <v>10</v>
      </c>
      <c r="U1941" s="3">
        <v>40.716907999999997</v>
      </c>
      <c r="V1941" s="2" t="s">
        <v>10835</v>
      </c>
      <c r="W1941" s="2" t="s">
        <v>149</v>
      </c>
      <c r="X1941" s="3">
        <v>2</v>
      </c>
      <c r="Y1941" s="3" t="str">
        <f>_xlfn.CONCAT(Exposure_Information[[#This Row],[Building Construction Code]]," - ",Exposure_Information[[#This Row],[Type of building construction]])</f>
        <v>RMS - 2</v>
      </c>
      <c r="Z1941" s="3">
        <v>0</v>
      </c>
      <c r="AA1941" s="2">
        <v>1929</v>
      </c>
      <c r="AB1941" s="2" t="s">
        <v>11</v>
      </c>
      <c r="AC1941" s="2">
        <v>37</v>
      </c>
      <c r="AD1941" s="2" t="str">
        <f>_xlfn.CONCAT(Exposure_Information[[#This Row],[Occupany Code]]," - ",Exposure_Information[[#This Row],[Type of building occupancy]])</f>
        <v>ATC - 37</v>
      </c>
      <c r="AE1941" s="5">
        <v>330000</v>
      </c>
      <c r="AF1941" s="5">
        <v>0</v>
      </c>
      <c r="AG1941" s="5">
        <v>0</v>
      </c>
      <c r="AH1941" s="5">
        <f>SUM(Exposure_Information[[#This Row],[Building Coverage Value]:[Business interruption value]])</f>
        <v>330000</v>
      </c>
      <c r="AI1941" s="5">
        <f>SUM(Exposure_Information[[#This Row],[Building Coverage Value]:[Contents Coverage Value]])</f>
        <v>330000</v>
      </c>
      <c r="AJ1941" s="26"/>
    </row>
    <row r="1942" spans="1:36" ht="26" x14ac:dyDescent="0.3">
      <c r="A1942" s="2" t="s">
        <v>148</v>
      </c>
      <c r="B1942" s="2" t="s">
        <v>156</v>
      </c>
      <c r="C1942" s="2" t="s">
        <v>325</v>
      </c>
      <c r="D1942" s="2">
        <v>6606</v>
      </c>
      <c r="E1942" s="2" t="s">
        <v>326</v>
      </c>
      <c r="F1942" s="2" t="s">
        <v>417</v>
      </c>
      <c r="G1942" s="3">
        <v>3412</v>
      </c>
      <c r="H1942" s="3">
        <v>2500</v>
      </c>
      <c r="I1942" s="71">
        <f>Exposure_Information[[#This Row],[Total  Insured Value]]+Exposure_Information[[#This Row],[Policy Deductible]]</f>
        <v>1097500</v>
      </c>
      <c r="J1942" s="2">
        <v>8834</v>
      </c>
      <c r="K1942" s="3">
        <v>1</v>
      </c>
      <c r="L1942" s="2" t="s">
        <v>9</v>
      </c>
      <c r="M1942" s="2" t="s">
        <v>418</v>
      </c>
      <c r="N1942" s="3" t="s">
        <v>419</v>
      </c>
      <c r="O1942" s="2" t="s">
        <v>420</v>
      </c>
      <c r="P1942" s="2" t="s">
        <v>72</v>
      </c>
      <c r="Q1942" s="3">
        <v>25</v>
      </c>
      <c r="R1942" s="2" t="s">
        <v>127</v>
      </c>
      <c r="S1942" s="3">
        <v>25</v>
      </c>
      <c r="T1942" s="2" t="s">
        <v>10</v>
      </c>
      <c r="U1942" s="3">
        <v>42.366439999999997</v>
      </c>
      <c r="V1942" s="2" t="s">
        <v>10835</v>
      </c>
      <c r="W1942" s="2" t="s">
        <v>149</v>
      </c>
      <c r="X1942" s="3">
        <v>2</v>
      </c>
      <c r="Y1942" s="3" t="str">
        <f>_xlfn.CONCAT(Exposure_Information[[#This Row],[Building Construction Code]]," - ",Exposure_Information[[#This Row],[Type of building construction]])</f>
        <v>RMS - 2</v>
      </c>
      <c r="Z1942" s="3">
        <v>0</v>
      </c>
      <c r="AA1942" s="2">
        <v>1925</v>
      </c>
      <c r="AB1942" s="2" t="s">
        <v>11</v>
      </c>
      <c r="AC1942" s="2">
        <v>37</v>
      </c>
      <c r="AD1942" s="2" t="str">
        <f>_xlfn.CONCAT(Exposure_Information[[#This Row],[Occupany Code]]," - ",Exposure_Information[[#This Row],[Type of building occupancy]])</f>
        <v>ATC - 37</v>
      </c>
      <c r="AE1942" s="5">
        <v>1095000</v>
      </c>
      <c r="AF1942" s="5">
        <v>0</v>
      </c>
      <c r="AG1942" s="5">
        <v>0</v>
      </c>
      <c r="AH1942" s="5">
        <f>SUM(Exposure_Information[[#This Row],[Building Coverage Value]:[Business interruption value]])</f>
        <v>1095000</v>
      </c>
      <c r="AI1942" s="5">
        <f>SUM(Exposure_Information[[#This Row],[Building Coverage Value]:[Contents Coverage Value]])</f>
        <v>1095000</v>
      </c>
      <c r="AJ1942" s="26"/>
    </row>
    <row r="1943" spans="1:36" ht="26" x14ac:dyDescent="0.3">
      <c r="A1943" s="2" t="s">
        <v>148</v>
      </c>
      <c r="B1943" s="2" t="s">
        <v>156</v>
      </c>
      <c r="C1943" s="2" t="s">
        <v>325</v>
      </c>
      <c r="D1943" s="2">
        <v>6603</v>
      </c>
      <c r="E1943" s="2" t="s">
        <v>326</v>
      </c>
      <c r="F1943" s="2" t="s">
        <v>763</v>
      </c>
      <c r="G1943" s="3">
        <v>1348</v>
      </c>
      <c r="H1943" s="3">
        <v>1000</v>
      </c>
      <c r="I1943" s="71">
        <f>Exposure_Information[[#This Row],[Total  Insured Value]]+Exposure_Information[[#This Row],[Policy Deductible]]</f>
        <v>701000</v>
      </c>
      <c r="J1943" s="2">
        <v>8831</v>
      </c>
      <c r="K1943" s="3">
        <v>1</v>
      </c>
      <c r="L1943" s="2" t="s">
        <v>9</v>
      </c>
      <c r="M1943" s="2" t="s">
        <v>764</v>
      </c>
      <c r="N1943" s="3" t="s">
        <v>765</v>
      </c>
      <c r="O1943" s="2" t="s">
        <v>238</v>
      </c>
      <c r="P1943" s="2" t="s">
        <v>74</v>
      </c>
      <c r="Q1943" s="3">
        <v>9</v>
      </c>
      <c r="R1943" s="2" t="s">
        <v>127</v>
      </c>
      <c r="S1943" s="3">
        <v>25</v>
      </c>
      <c r="T1943" s="2" t="s">
        <v>10</v>
      </c>
      <c r="U1943" s="3">
        <v>42.555782000000001</v>
      </c>
      <c r="V1943" s="2" t="s">
        <v>10835</v>
      </c>
      <c r="W1943" s="2" t="s">
        <v>149</v>
      </c>
      <c r="X1943" s="3">
        <v>1</v>
      </c>
      <c r="Y1943" s="3" t="str">
        <f>_xlfn.CONCAT(Exposure_Information[[#This Row],[Building Construction Code]]," - ",Exposure_Information[[#This Row],[Type of building construction]])</f>
        <v>RMS - 1</v>
      </c>
      <c r="Z1943" s="3">
        <v>0</v>
      </c>
      <c r="AA1943" s="2">
        <v>1900</v>
      </c>
      <c r="AB1943" s="2" t="s">
        <v>11</v>
      </c>
      <c r="AC1943" s="2">
        <v>37</v>
      </c>
      <c r="AD1943" s="2" t="str">
        <f>_xlfn.CONCAT(Exposure_Information[[#This Row],[Occupany Code]]," - ",Exposure_Information[[#This Row],[Type of building occupancy]])</f>
        <v>ATC - 37</v>
      </c>
      <c r="AE1943" s="5">
        <v>700000</v>
      </c>
      <c r="AF1943" s="5">
        <v>0</v>
      </c>
      <c r="AG1943" s="5">
        <v>0</v>
      </c>
      <c r="AH1943" s="5">
        <f>SUM(Exposure_Information[[#This Row],[Building Coverage Value]:[Business interruption value]])</f>
        <v>700000</v>
      </c>
      <c r="AI1943" s="5">
        <f>SUM(Exposure_Information[[#This Row],[Building Coverage Value]:[Contents Coverage Value]])</f>
        <v>700000</v>
      </c>
      <c r="AJ1943" s="26"/>
    </row>
    <row r="1944" spans="1:36" ht="39" x14ac:dyDescent="0.3">
      <c r="A1944" s="2" t="s">
        <v>148</v>
      </c>
      <c r="B1944" s="2" t="s">
        <v>156</v>
      </c>
      <c r="C1944" s="2" t="s">
        <v>325</v>
      </c>
      <c r="D1944" s="2">
        <v>106643</v>
      </c>
      <c r="E1944" s="2" t="s">
        <v>4697</v>
      </c>
      <c r="F1944" s="2" t="s">
        <v>5198</v>
      </c>
      <c r="G1944" s="3">
        <v>683</v>
      </c>
      <c r="H1944" s="3">
        <v>500</v>
      </c>
      <c r="I1944" s="71">
        <f>Exposure_Information[[#This Row],[Total  Insured Value]]+Exposure_Information[[#This Row],[Policy Deductible]]</f>
        <v>400450</v>
      </c>
      <c r="J1944" s="2">
        <v>109773</v>
      </c>
      <c r="K1944" s="3">
        <v>1</v>
      </c>
      <c r="L1944" s="2" t="s">
        <v>9</v>
      </c>
      <c r="M1944" s="2" t="s">
        <v>5199</v>
      </c>
      <c r="N1944" s="3" t="s">
        <v>5200</v>
      </c>
      <c r="O1944" s="2" t="s">
        <v>3198</v>
      </c>
      <c r="P1944" s="2" t="s">
        <v>90</v>
      </c>
      <c r="Q1944" s="3">
        <v>17</v>
      </c>
      <c r="R1944" s="2" t="s">
        <v>127</v>
      </c>
      <c r="S1944" s="3">
        <v>25</v>
      </c>
      <c r="T1944" s="2" t="s">
        <v>10</v>
      </c>
      <c r="U1944" s="3">
        <v>42.680095999999999</v>
      </c>
      <c r="V1944" s="2" t="s">
        <v>10835</v>
      </c>
      <c r="W1944" s="2" t="s">
        <v>149</v>
      </c>
      <c r="X1944" s="3">
        <v>1</v>
      </c>
      <c r="Y1944" s="3" t="str">
        <f>_xlfn.CONCAT(Exposure_Information[[#This Row],[Building Construction Code]]," - ",Exposure_Information[[#This Row],[Type of building construction]])</f>
        <v>RMS - 1</v>
      </c>
      <c r="Z1944" s="3">
        <v>0</v>
      </c>
      <c r="AA1944" s="2">
        <v>1958</v>
      </c>
      <c r="AB1944" s="2" t="s">
        <v>11</v>
      </c>
      <c r="AC1944" s="2">
        <v>1</v>
      </c>
      <c r="AD1944" s="2" t="str">
        <f>_xlfn.CONCAT(Exposure_Information[[#This Row],[Occupany Code]]," - ",Exposure_Information[[#This Row],[Type of building occupancy]])</f>
        <v>ATC - 1</v>
      </c>
      <c r="AE1944" s="5">
        <v>210500</v>
      </c>
      <c r="AF1944" s="5">
        <v>147350</v>
      </c>
      <c r="AG1944" s="5">
        <v>42100</v>
      </c>
      <c r="AH1944" s="5">
        <f>SUM(Exposure_Information[[#This Row],[Building Coverage Value]:[Business interruption value]])</f>
        <v>399950</v>
      </c>
      <c r="AI1944" s="5">
        <f>SUM(Exposure_Information[[#This Row],[Building Coverage Value]:[Contents Coverage Value]])</f>
        <v>357850</v>
      </c>
      <c r="AJ1944" s="26"/>
    </row>
    <row r="1945" spans="1:36" x14ac:dyDescent="0.3">
      <c r="A1945" s="2" t="s">
        <v>148</v>
      </c>
      <c r="B1945" s="2" t="s">
        <v>156</v>
      </c>
      <c r="C1945" s="2" t="s">
        <v>325</v>
      </c>
      <c r="D1945" s="2">
        <v>104642</v>
      </c>
      <c r="E1945" s="2" t="s">
        <v>4697</v>
      </c>
      <c r="F1945" s="2" t="s">
        <v>5287</v>
      </c>
      <c r="G1945" s="3">
        <v>958</v>
      </c>
      <c r="H1945" s="3">
        <v>500</v>
      </c>
      <c r="I1945" s="71">
        <f>Exposure_Information[[#This Row],[Total  Insured Value]]+Exposure_Information[[#This Row],[Policy Deductible]]</f>
        <v>400450</v>
      </c>
      <c r="J1945" s="2">
        <v>107772</v>
      </c>
      <c r="K1945" s="3">
        <v>1</v>
      </c>
      <c r="L1945" s="2" t="s">
        <v>9</v>
      </c>
      <c r="M1945" s="2" t="s">
        <v>5288</v>
      </c>
      <c r="N1945" s="3" t="s">
        <v>5289</v>
      </c>
      <c r="O1945" s="2" t="s">
        <v>93</v>
      </c>
      <c r="P1945" s="2" t="s">
        <v>171</v>
      </c>
      <c r="Q1945" s="3">
        <v>27</v>
      </c>
      <c r="R1945" s="2" t="s">
        <v>127</v>
      </c>
      <c r="S1945" s="3">
        <v>25</v>
      </c>
      <c r="T1945" s="2" t="s">
        <v>10</v>
      </c>
      <c r="U1945" s="3">
        <v>42.425848999999999</v>
      </c>
      <c r="V1945" s="2" t="s">
        <v>10835</v>
      </c>
      <c r="W1945" s="2" t="s">
        <v>149</v>
      </c>
      <c r="X1945" s="3">
        <v>1</v>
      </c>
      <c r="Y1945" s="3" t="str">
        <f>_xlfn.CONCAT(Exposure_Information[[#This Row],[Building Construction Code]]," - ",Exposure_Information[[#This Row],[Type of building construction]])</f>
        <v>RMS - 1</v>
      </c>
      <c r="Z1945" s="3">
        <v>0</v>
      </c>
      <c r="AA1945" s="2">
        <v>1915</v>
      </c>
      <c r="AB1945" s="2" t="s">
        <v>11</v>
      </c>
      <c r="AC1945" s="2">
        <v>1</v>
      </c>
      <c r="AD1945" s="2" t="str">
        <f>_xlfn.CONCAT(Exposure_Information[[#This Row],[Occupany Code]]," - ",Exposure_Information[[#This Row],[Type of building occupancy]])</f>
        <v>ATC - 1</v>
      </c>
      <c r="AE1945" s="5">
        <v>210500</v>
      </c>
      <c r="AF1945" s="5">
        <v>147350</v>
      </c>
      <c r="AG1945" s="5">
        <v>42100</v>
      </c>
      <c r="AH1945" s="5">
        <f>SUM(Exposure_Information[[#This Row],[Building Coverage Value]:[Business interruption value]])</f>
        <v>399950</v>
      </c>
      <c r="AI1945" s="5">
        <f>SUM(Exposure_Information[[#This Row],[Building Coverage Value]:[Contents Coverage Value]])</f>
        <v>357850</v>
      </c>
      <c r="AJ1945" s="26"/>
    </row>
    <row r="1946" spans="1:36" ht="39" x14ac:dyDescent="0.3">
      <c r="A1946" s="2" t="s">
        <v>148</v>
      </c>
      <c r="B1946" s="2" t="s">
        <v>156</v>
      </c>
      <c r="C1946" s="2" t="s">
        <v>325</v>
      </c>
      <c r="D1946" s="2">
        <v>104952</v>
      </c>
      <c r="E1946" s="2" t="s">
        <v>4697</v>
      </c>
      <c r="F1946" s="2" t="s">
        <v>8108</v>
      </c>
      <c r="G1946" s="3">
        <v>1042</v>
      </c>
      <c r="H1946" s="3">
        <v>500</v>
      </c>
      <c r="I1946" s="71">
        <f>Exposure_Information[[#This Row],[Total  Insured Value]]+Exposure_Information[[#This Row],[Policy Deductible]]</f>
        <v>400450</v>
      </c>
      <c r="J1946" s="2">
        <v>108082</v>
      </c>
      <c r="K1946" s="3">
        <v>1</v>
      </c>
      <c r="L1946" s="2" t="s">
        <v>9</v>
      </c>
      <c r="M1946" s="2" t="s">
        <v>8109</v>
      </c>
      <c r="N1946" s="3" t="s">
        <v>8110</v>
      </c>
      <c r="O1946" s="2" t="s">
        <v>503</v>
      </c>
      <c r="P1946" s="2" t="s">
        <v>221</v>
      </c>
      <c r="Q1946" s="3">
        <v>23</v>
      </c>
      <c r="R1946" s="2" t="s">
        <v>127</v>
      </c>
      <c r="S1946" s="3">
        <v>25</v>
      </c>
      <c r="T1946" s="2" t="s">
        <v>10</v>
      </c>
      <c r="U1946" s="3">
        <v>42.103614</v>
      </c>
      <c r="V1946" s="2" t="s">
        <v>10835</v>
      </c>
      <c r="W1946" s="2" t="s">
        <v>149</v>
      </c>
      <c r="X1946" s="3">
        <v>1</v>
      </c>
      <c r="Y1946" s="3" t="str">
        <f>_xlfn.CONCAT(Exposure_Information[[#This Row],[Building Construction Code]]," - ",Exposure_Information[[#This Row],[Type of building construction]])</f>
        <v>RMS - 1</v>
      </c>
      <c r="Z1946" s="3">
        <v>0</v>
      </c>
      <c r="AA1946" s="2">
        <v>1968</v>
      </c>
      <c r="AB1946" s="2" t="s">
        <v>11</v>
      </c>
      <c r="AC1946" s="2">
        <v>1</v>
      </c>
      <c r="AD1946" s="2" t="str">
        <f>_xlfn.CONCAT(Exposure_Information[[#This Row],[Occupany Code]]," - ",Exposure_Information[[#This Row],[Type of building occupancy]])</f>
        <v>ATC - 1</v>
      </c>
      <c r="AE1946" s="5">
        <v>210500</v>
      </c>
      <c r="AF1946" s="5">
        <v>147350</v>
      </c>
      <c r="AG1946" s="5">
        <v>42100</v>
      </c>
      <c r="AH1946" s="5">
        <f>SUM(Exposure_Information[[#This Row],[Building Coverage Value]:[Business interruption value]])</f>
        <v>399950</v>
      </c>
      <c r="AI1946" s="5">
        <f>SUM(Exposure_Information[[#This Row],[Building Coverage Value]:[Contents Coverage Value]])</f>
        <v>357850</v>
      </c>
      <c r="AJ1946" s="26"/>
    </row>
    <row r="1947" spans="1:36" ht="26" x14ac:dyDescent="0.3">
      <c r="A1947" s="2" t="s">
        <v>148</v>
      </c>
      <c r="B1947" s="2" t="s">
        <v>156</v>
      </c>
      <c r="C1947" s="2" t="s">
        <v>325</v>
      </c>
      <c r="D1947" s="2">
        <v>109698</v>
      </c>
      <c r="E1947" s="2" t="s">
        <v>4697</v>
      </c>
      <c r="F1947" s="2" t="s">
        <v>8653</v>
      </c>
      <c r="G1947" s="3">
        <v>749</v>
      </c>
      <c r="H1947" s="3">
        <v>250</v>
      </c>
      <c r="I1947" s="71">
        <f>Exposure_Information[[#This Row],[Total  Insured Value]]+Exposure_Information[[#This Row],[Policy Deductible]]</f>
        <v>400200</v>
      </c>
      <c r="J1947" s="2">
        <v>112828</v>
      </c>
      <c r="K1947" s="3">
        <v>1</v>
      </c>
      <c r="L1947" s="2" t="s">
        <v>9</v>
      </c>
      <c r="M1947" s="2" t="s">
        <v>8654</v>
      </c>
      <c r="N1947" s="3" t="s">
        <v>8655</v>
      </c>
      <c r="O1947" s="2" t="s">
        <v>4281</v>
      </c>
      <c r="P1947" s="2" t="s">
        <v>171</v>
      </c>
      <c r="Q1947" s="3">
        <v>27</v>
      </c>
      <c r="R1947" s="2" t="s">
        <v>127</v>
      </c>
      <c r="S1947" s="3">
        <v>25</v>
      </c>
      <c r="T1947" s="2" t="s">
        <v>10</v>
      </c>
      <c r="U1947" s="3">
        <v>42.148739999999997</v>
      </c>
      <c r="V1947" s="2" t="s">
        <v>10835</v>
      </c>
      <c r="W1947" s="2" t="s">
        <v>149</v>
      </c>
      <c r="X1947" s="3">
        <v>1</v>
      </c>
      <c r="Y1947" s="3" t="str">
        <f>_xlfn.CONCAT(Exposure_Information[[#This Row],[Building Construction Code]]," - ",Exposure_Information[[#This Row],[Type of building construction]])</f>
        <v>RMS - 1</v>
      </c>
      <c r="Z1947" s="3">
        <v>0</v>
      </c>
      <c r="AA1947" s="2">
        <v>1960</v>
      </c>
      <c r="AB1947" s="2" t="s">
        <v>11</v>
      </c>
      <c r="AC1947" s="2">
        <v>1</v>
      </c>
      <c r="AD1947" s="2" t="str">
        <f>_xlfn.CONCAT(Exposure_Information[[#This Row],[Occupany Code]]," - ",Exposure_Information[[#This Row],[Type of building occupancy]])</f>
        <v>ATC - 1</v>
      </c>
      <c r="AE1947" s="5">
        <v>210500</v>
      </c>
      <c r="AF1947" s="5">
        <v>147350</v>
      </c>
      <c r="AG1947" s="5">
        <v>42100</v>
      </c>
      <c r="AH1947" s="5">
        <f>SUM(Exposure_Information[[#This Row],[Building Coverage Value]:[Business interruption value]])</f>
        <v>399950</v>
      </c>
      <c r="AI1947" s="5">
        <f>SUM(Exposure_Information[[#This Row],[Building Coverage Value]:[Contents Coverage Value]])</f>
        <v>357850</v>
      </c>
      <c r="AJ1947" s="26"/>
    </row>
    <row r="1948" spans="1:36" ht="26" x14ac:dyDescent="0.3">
      <c r="A1948" s="2" t="s">
        <v>148</v>
      </c>
      <c r="B1948" s="2" t="s">
        <v>156</v>
      </c>
      <c r="C1948" s="2" t="s">
        <v>325</v>
      </c>
      <c r="D1948" s="2">
        <v>110909</v>
      </c>
      <c r="E1948" s="2" t="s">
        <v>4697</v>
      </c>
      <c r="F1948" s="2" t="s">
        <v>8974</v>
      </c>
      <c r="G1948" s="3">
        <v>672</v>
      </c>
      <c r="H1948" s="3">
        <v>500</v>
      </c>
      <c r="I1948" s="71">
        <f>Exposure_Information[[#This Row],[Total  Insured Value]]+Exposure_Information[[#This Row],[Policy Deductible]]</f>
        <v>400450</v>
      </c>
      <c r="J1948" s="2">
        <v>114039</v>
      </c>
      <c r="K1948" s="3">
        <v>1</v>
      </c>
      <c r="L1948" s="2" t="s">
        <v>9</v>
      </c>
      <c r="M1948" s="2" t="s">
        <v>8975</v>
      </c>
      <c r="N1948" s="3" t="s">
        <v>8976</v>
      </c>
      <c r="O1948" s="2" t="s">
        <v>389</v>
      </c>
      <c r="P1948" s="2" t="s">
        <v>90</v>
      </c>
      <c r="Q1948" s="3">
        <v>17</v>
      </c>
      <c r="R1948" s="2" t="s">
        <v>127</v>
      </c>
      <c r="S1948" s="3">
        <v>25</v>
      </c>
      <c r="T1948" s="2" t="s">
        <v>10</v>
      </c>
      <c r="U1948" s="3">
        <v>42.639740000000003</v>
      </c>
      <c r="V1948" s="2" t="s">
        <v>10835</v>
      </c>
      <c r="W1948" s="2" t="s">
        <v>149</v>
      </c>
      <c r="X1948" s="3">
        <v>1</v>
      </c>
      <c r="Y1948" s="3" t="str">
        <f>_xlfn.CONCAT(Exposure_Information[[#This Row],[Building Construction Code]]," - ",Exposure_Information[[#This Row],[Type of building construction]])</f>
        <v>RMS - 1</v>
      </c>
      <c r="Z1948" s="3">
        <v>0</v>
      </c>
      <c r="AA1948" s="2">
        <v>1961</v>
      </c>
      <c r="AB1948" s="2" t="s">
        <v>11</v>
      </c>
      <c r="AC1948" s="2">
        <v>1</v>
      </c>
      <c r="AD1948" s="2" t="str">
        <f>_xlfn.CONCAT(Exposure_Information[[#This Row],[Occupany Code]]," - ",Exposure_Information[[#This Row],[Type of building occupancy]])</f>
        <v>ATC - 1</v>
      </c>
      <c r="AE1948" s="5">
        <v>210500</v>
      </c>
      <c r="AF1948" s="5">
        <v>147350</v>
      </c>
      <c r="AG1948" s="5">
        <v>42100</v>
      </c>
      <c r="AH1948" s="5">
        <f>SUM(Exposure_Information[[#This Row],[Building Coverage Value]:[Business interruption value]])</f>
        <v>399950</v>
      </c>
      <c r="AI1948" s="5">
        <f>SUM(Exposure_Information[[#This Row],[Building Coverage Value]:[Contents Coverage Value]])</f>
        <v>357850</v>
      </c>
      <c r="AJ1948" s="26"/>
    </row>
    <row r="1949" spans="1:36" ht="39" x14ac:dyDescent="0.3">
      <c r="A1949" s="2" t="s">
        <v>148</v>
      </c>
      <c r="B1949" s="2" t="s">
        <v>156</v>
      </c>
      <c r="C1949" s="2" t="s">
        <v>325</v>
      </c>
      <c r="D1949" s="2">
        <v>18853</v>
      </c>
      <c r="E1949" s="2" t="s">
        <v>367</v>
      </c>
      <c r="F1949" s="2" t="s">
        <v>4256</v>
      </c>
      <c r="G1949" s="3">
        <v>1885</v>
      </c>
      <c r="H1949" s="3">
        <v>250</v>
      </c>
      <c r="I1949" s="71">
        <f>Exposure_Information[[#This Row],[Total  Insured Value]]+Exposure_Information[[#This Row],[Policy Deductible]]</f>
        <v>399750</v>
      </c>
      <c r="J1949" s="2">
        <v>21958</v>
      </c>
      <c r="K1949" s="3">
        <v>1</v>
      </c>
      <c r="L1949" s="2" t="s">
        <v>9</v>
      </c>
      <c r="M1949" s="2" t="s">
        <v>4257</v>
      </c>
      <c r="N1949" s="3" t="s">
        <v>4258</v>
      </c>
      <c r="O1949" s="2" t="s">
        <v>2335</v>
      </c>
      <c r="P1949" s="2" t="s">
        <v>90</v>
      </c>
      <c r="Q1949" s="3">
        <v>17</v>
      </c>
      <c r="R1949" s="2" t="s">
        <v>127</v>
      </c>
      <c r="S1949" s="3">
        <v>25</v>
      </c>
      <c r="T1949" s="2" t="s">
        <v>10</v>
      </c>
      <c r="U1949" s="3">
        <v>42.354529999999997</v>
      </c>
      <c r="V1949" s="2" t="s">
        <v>10835</v>
      </c>
      <c r="W1949" s="2" t="s">
        <v>149</v>
      </c>
      <c r="X1949" s="3">
        <v>1</v>
      </c>
      <c r="Y1949" s="3" t="str">
        <f>_xlfn.CONCAT(Exposure_Information[[#This Row],[Building Construction Code]]," - ",Exposure_Information[[#This Row],[Type of building construction]])</f>
        <v>RMS - 1</v>
      </c>
      <c r="Z1949" s="3">
        <v>0</v>
      </c>
      <c r="AA1949" s="2">
        <v>1940</v>
      </c>
      <c r="AB1949" s="2" t="s">
        <v>11</v>
      </c>
      <c r="AC1949" s="2">
        <v>1</v>
      </c>
      <c r="AD1949" s="2" t="str">
        <f>_xlfn.CONCAT(Exposure_Information[[#This Row],[Occupany Code]]," - ",Exposure_Information[[#This Row],[Type of building occupancy]])</f>
        <v>ATC - 1</v>
      </c>
      <c r="AE1949" s="5">
        <v>399500</v>
      </c>
      <c r="AF1949" s="5">
        <v>0</v>
      </c>
      <c r="AG1949" s="5">
        <v>0</v>
      </c>
      <c r="AH1949" s="5">
        <f>SUM(Exposure_Information[[#This Row],[Building Coverage Value]:[Business interruption value]])</f>
        <v>399500</v>
      </c>
      <c r="AI1949" s="5">
        <f>SUM(Exposure_Information[[#This Row],[Building Coverage Value]:[Contents Coverage Value]])</f>
        <v>399500</v>
      </c>
      <c r="AJ1949" s="26"/>
    </row>
    <row r="1950" spans="1:36" ht="26" x14ac:dyDescent="0.3">
      <c r="A1950" s="2" t="s">
        <v>148</v>
      </c>
      <c r="B1950" s="2" t="s">
        <v>156</v>
      </c>
      <c r="C1950" s="2" t="s">
        <v>325</v>
      </c>
      <c r="D1950" s="2">
        <v>16541</v>
      </c>
      <c r="E1950" s="2" t="s">
        <v>367</v>
      </c>
      <c r="F1950" s="2" t="s">
        <v>2897</v>
      </c>
      <c r="G1950" s="3">
        <v>1214</v>
      </c>
      <c r="H1950" s="3">
        <v>500</v>
      </c>
      <c r="I1950" s="71">
        <f>Exposure_Information[[#This Row],[Total  Insured Value]]+Exposure_Information[[#This Row],[Policy Deductible]]</f>
        <v>399500</v>
      </c>
      <c r="J1950" s="2">
        <v>19607</v>
      </c>
      <c r="K1950" s="3">
        <v>1</v>
      </c>
      <c r="L1950" s="2" t="s">
        <v>9</v>
      </c>
      <c r="M1950" s="2" t="s">
        <v>2898</v>
      </c>
      <c r="N1950" s="3" t="s">
        <v>2899</v>
      </c>
      <c r="O1950" s="2" t="s">
        <v>151</v>
      </c>
      <c r="P1950" s="2" t="s">
        <v>74</v>
      </c>
      <c r="Q1950" s="3">
        <v>9</v>
      </c>
      <c r="R1950" s="2" t="s">
        <v>127</v>
      </c>
      <c r="S1950" s="3">
        <v>25</v>
      </c>
      <c r="T1950" s="2" t="s">
        <v>10</v>
      </c>
      <c r="U1950" s="3">
        <v>42.530563000000001</v>
      </c>
      <c r="V1950" s="2" t="s">
        <v>10835</v>
      </c>
      <c r="W1950" s="2" t="s">
        <v>149</v>
      </c>
      <c r="X1950" s="3">
        <v>1</v>
      </c>
      <c r="Y1950" s="3" t="str">
        <f>_xlfn.CONCAT(Exposure_Information[[#This Row],[Building Construction Code]]," - ",Exposure_Information[[#This Row],[Type of building construction]])</f>
        <v>RMS - 1</v>
      </c>
      <c r="Z1950" s="3">
        <v>0</v>
      </c>
      <c r="AA1950" s="2">
        <v>1997</v>
      </c>
      <c r="AB1950" s="2" t="s">
        <v>11</v>
      </c>
      <c r="AC1950" s="2">
        <v>1</v>
      </c>
      <c r="AD1950" s="2" t="str">
        <f>_xlfn.CONCAT(Exposure_Information[[#This Row],[Occupany Code]]," - ",Exposure_Information[[#This Row],[Type of building occupancy]])</f>
        <v>ATC - 1</v>
      </c>
      <c r="AE1950" s="5">
        <v>399000</v>
      </c>
      <c r="AF1950" s="5">
        <v>0</v>
      </c>
      <c r="AG1950" s="5">
        <v>0</v>
      </c>
      <c r="AH1950" s="5">
        <f>SUM(Exposure_Information[[#This Row],[Building Coverage Value]:[Business interruption value]])</f>
        <v>399000</v>
      </c>
      <c r="AI1950" s="5">
        <f>SUM(Exposure_Information[[#This Row],[Building Coverage Value]:[Contents Coverage Value]])</f>
        <v>399000</v>
      </c>
      <c r="AJ1950" s="26"/>
    </row>
    <row r="1951" spans="1:36" ht="39" x14ac:dyDescent="0.3">
      <c r="A1951" s="2" t="s">
        <v>148</v>
      </c>
      <c r="B1951" s="2" t="s">
        <v>156</v>
      </c>
      <c r="C1951" s="2" t="s">
        <v>325</v>
      </c>
      <c r="D1951" s="2">
        <v>18553</v>
      </c>
      <c r="E1951" s="2" t="s">
        <v>367</v>
      </c>
      <c r="F1951" s="2" t="s">
        <v>3628</v>
      </c>
      <c r="G1951" s="3">
        <v>3440</v>
      </c>
      <c r="H1951" s="3">
        <v>1000</v>
      </c>
      <c r="I1951" s="71">
        <f>Exposure_Information[[#This Row],[Total  Insured Value]]+Exposure_Information[[#This Row],[Policy Deductible]]</f>
        <v>400000</v>
      </c>
      <c r="J1951" s="2">
        <v>21654</v>
      </c>
      <c r="K1951" s="3">
        <v>1</v>
      </c>
      <c r="L1951" s="2" t="s">
        <v>9</v>
      </c>
      <c r="M1951" s="2" t="s">
        <v>3629</v>
      </c>
      <c r="N1951" s="3" t="s">
        <v>3630</v>
      </c>
      <c r="O1951" s="2" t="s">
        <v>894</v>
      </c>
      <c r="P1951" s="2" t="s">
        <v>224</v>
      </c>
      <c r="Q1951" s="3">
        <v>21</v>
      </c>
      <c r="R1951" s="2" t="s">
        <v>127</v>
      </c>
      <c r="S1951" s="3">
        <v>25</v>
      </c>
      <c r="T1951" s="2" t="s">
        <v>10</v>
      </c>
      <c r="U1951" s="3">
        <v>42.240867000000001</v>
      </c>
      <c r="V1951" s="2" t="s">
        <v>10835</v>
      </c>
      <c r="W1951" s="2" t="s">
        <v>149</v>
      </c>
      <c r="X1951" s="3">
        <v>1</v>
      </c>
      <c r="Y1951" s="3" t="str">
        <f>_xlfn.CONCAT(Exposure_Information[[#This Row],[Building Construction Code]]," - ",Exposure_Information[[#This Row],[Type of building construction]])</f>
        <v>RMS - 1</v>
      </c>
      <c r="Z1951" s="3">
        <v>0</v>
      </c>
      <c r="AA1951" s="2">
        <v>1840</v>
      </c>
      <c r="AB1951" s="2" t="s">
        <v>11</v>
      </c>
      <c r="AC1951" s="2">
        <v>1</v>
      </c>
      <c r="AD1951" s="2" t="str">
        <f>_xlfn.CONCAT(Exposure_Information[[#This Row],[Occupany Code]]," - ",Exposure_Information[[#This Row],[Type of building occupancy]])</f>
        <v>ATC - 1</v>
      </c>
      <c r="AE1951" s="5">
        <v>399000</v>
      </c>
      <c r="AF1951" s="5">
        <v>0</v>
      </c>
      <c r="AG1951" s="5">
        <v>0</v>
      </c>
      <c r="AH1951" s="5">
        <f>SUM(Exposure_Information[[#This Row],[Building Coverage Value]:[Business interruption value]])</f>
        <v>399000</v>
      </c>
      <c r="AI1951" s="5">
        <f>SUM(Exposure_Information[[#This Row],[Building Coverage Value]:[Contents Coverage Value]])</f>
        <v>399000</v>
      </c>
      <c r="AJ1951" s="26"/>
    </row>
    <row r="1952" spans="1:36" ht="26" x14ac:dyDescent="0.3">
      <c r="A1952" s="2" t="s">
        <v>148</v>
      </c>
      <c r="B1952" s="2" t="s">
        <v>156</v>
      </c>
      <c r="C1952" s="2" t="s">
        <v>325</v>
      </c>
      <c r="D1952" s="2">
        <v>105969</v>
      </c>
      <c r="E1952" s="2" t="s">
        <v>4697</v>
      </c>
      <c r="F1952" s="2" t="s">
        <v>5195</v>
      </c>
      <c r="G1952" s="3">
        <v>620</v>
      </c>
      <c r="H1952" s="3">
        <v>500</v>
      </c>
      <c r="I1952" s="71">
        <f>Exposure_Information[[#This Row],[Total  Insured Value]]+Exposure_Information[[#This Row],[Policy Deductible]]</f>
        <v>399500</v>
      </c>
      <c r="J1952" s="2">
        <v>109099</v>
      </c>
      <c r="K1952" s="3">
        <v>1</v>
      </c>
      <c r="L1952" s="2" t="s">
        <v>9</v>
      </c>
      <c r="M1952" s="2" t="s">
        <v>5196</v>
      </c>
      <c r="N1952" s="3" t="s">
        <v>5197</v>
      </c>
      <c r="O1952" s="2" t="s">
        <v>115</v>
      </c>
      <c r="P1952" s="2" t="s">
        <v>171</v>
      </c>
      <c r="Q1952" s="3">
        <v>27</v>
      </c>
      <c r="R1952" s="2" t="s">
        <v>127</v>
      </c>
      <c r="S1952" s="3">
        <v>25</v>
      </c>
      <c r="T1952" s="2" t="s">
        <v>10</v>
      </c>
      <c r="U1952" s="3">
        <v>42.037388</v>
      </c>
      <c r="V1952" s="2" t="s">
        <v>10835</v>
      </c>
      <c r="W1952" s="2" t="s">
        <v>149</v>
      </c>
      <c r="X1952" s="3">
        <v>1</v>
      </c>
      <c r="Y1952" s="3" t="str">
        <f>_xlfn.CONCAT(Exposure_Information[[#This Row],[Building Construction Code]]," - ",Exposure_Information[[#This Row],[Type of building construction]])</f>
        <v>RMS - 1</v>
      </c>
      <c r="Z1952" s="3">
        <v>0</v>
      </c>
      <c r="AA1952" s="2">
        <v>1963</v>
      </c>
      <c r="AB1952" s="2" t="s">
        <v>11</v>
      </c>
      <c r="AC1952" s="2">
        <v>1</v>
      </c>
      <c r="AD1952" s="2" t="str">
        <f>_xlfn.CONCAT(Exposure_Information[[#This Row],[Occupany Code]]," - ",Exposure_Information[[#This Row],[Type of building occupancy]])</f>
        <v>ATC - 1</v>
      </c>
      <c r="AE1952" s="5">
        <v>210000</v>
      </c>
      <c r="AF1952" s="5">
        <v>147000</v>
      </c>
      <c r="AG1952" s="5">
        <v>42000</v>
      </c>
      <c r="AH1952" s="5">
        <f>SUM(Exposure_Information[[#This Row],[Building Coverage Value]:[Business interruption value]])</f>
        <v>399000</v>
      </c>
      <c r="AI1952" s="5">
        <f>SUM(Exposure_Information[[#This Row],[Building Coverage Value]:[Contents Coverage Value]])</f>
        <v>357000</v>
      </c>
      <c r="AJ1952" s="26"/>
    </row>
    <row r="1953" spans="1:36" ht="39" x14ac:dyDescent="0.3">
      <c r="A1953" s="2" t="s">
        <v>148</v>
      </c>
      <c r="B1953" s="2" t="s">
        <v>156</v>
      </c>
      <c r="C1953" s="2" t="s">
        <v>325</v>
      </c>
      <c r="D1953" s="2">
        <v>107483</v>
      </c>
      <c r="E1953" s="2" t="s">
        <v>4697</v>
      </c>
      <c r="F1953" s="2" t="s">
        <v>5350</v>
      </c>
      <c r="G1953" s="3">
        <v>720</v>
      </c>
      <c r="H1953" s="3">
        <v>500</v>
      </c>
      <c r="I1953" s="71">
        <f>Exposure_Information[[#This Row],[Total  Insured Value]]+Exposure_Information[[#This Row],[Policy Deductible]]</f>
        <v>399500</v>
      </c>
      <c r="J1953" s="2">
        <v>110613</v>
      </c>
      <c r="K1953" s="3">
        <v>1</v>
      </c>
      <c r="L1953" s="2" t="s">
        <v>9</v>
      </c>
      <c r="M1953" s="2" t="s">
        <v>5351</v>
      </c>
      <c r="N1953" s="3" t="s">
        <v>5352</v>
      </c>
      <c r="O1953" s="2" t="s">
        <v>428</v>
      </c>
      <c r="P1953" s="2" t="s">
        <v>257</v>
      </c>
      <c r="Q1953" s="3">
        <v>7</v>
      </c>
      <c r="R1953" s="2" t="s">
        <v>248</v>
      </c>
      <c r="S1953" s="3">
        <v>44</v>
      </c>
      <c r="T1953" s="2" t="s">
        <v>10</v>
      </c>
      <c r="U1953" s="3">
        <v>41.997115999999998</v>
      </c>
      <c r="V1953" s="2" t="s">
        <v>10835</v>
      </c>
      <c r="W1953" s="2" t="s">
        <v>149</v>
      </c>
      <c r="X1953" s="3">
        <v>1</v>
      </c>
      <c r="Y1953" s="3" t="str">
        <f>_xlfn.CONCAT(Exposure_Information[[#This Row],[Building Construction Code]]," - ",Exposure_Information[[#This Row],[Type of building construction]])</f>
        <v>RMS - 1</v>
      </c>
      <c r="Z1953" s="3">
        <v>0</v>
      </c>
      <c r="AA1953" s="2">
        <v>1935</v>
      </c>
      <c r="AB1953" s="2" t="s">
        <v>11</v>
      </c>
      <c r="AC1953" s="2">
        <v>1</v>
      </c>
      <c r="AD1953" s="2" t="str">
        <f>_xlfn.CONCAT(Exposure_Information[[#This Row],[Occupany Code]]," - ",Exposure_Information[[#This Row],[Type of building occupancy]])</f>
        <v>ATC - 1</v>
      </c>
      <c r="AE1953" s="5">
        <v>210000</v>
      </c>
      <c r="AF1953" s="5">
        <v>147000</v>
      </c>
      <c r="AG1953" s="5">
        <v>42000</v>
      </c>
      <c r="AH1953" s="5">
        <f>SUM(Exposure_Information[[#This Row],[Building Coverage Value]:[Business interruption value]])</f>
        <v>399000</v>
      </c>
      <c r="AI1953" s="5">
        <f>SUM(Exposure_Information[[#This Row],[Building Coverage Value]:[Contents Coverage Value]])</f>
        <v>357000</v>
      </c>
      <c r="AJ1953" s="26"/>
    </row>
    <row r="1954" spans="1:36" ht="39" x14ac:dyDescent="0.3">
      <c r="A1954" s="2" t="s">
        <v>148</v>
      </c>
      <c r="B1954" s="2" t="s">
        <v>156</v>
      </c>
      <c r="C1954" s="2" t="s">
        <v>325</v>
      </c>
      <c r="D1954" s="2">
        <v>108352</v>
      </c>
      <c r="E1954" s="2" t="s">
        <v>4697</v>
      </c>
      <c r="F1954" s="2" t="s">
        <v>7204</v>
      </c>
      <c r="G1954" s="3">
        <v>474</v>
      </c>
      <c r="H1954" s="3">
        <v>500</v>
      </c>
      <c r="I1954" s="71">
        <f>Exposure_Information[[#This Row],[Total  Insured Value]]+Exposure_Information[[#This Row],[Policy Deductible]]</f>
        <v>399500</v>
      </c>
      <c r="J1954" s="2">
        <v>111482</v>
      </c>
      <c r="K1954" s="3">
        <v>1</v>
      </c>
      <c r="L1954" s="2" t="s">
        <v>9</v>
      </c>
      <c r="M1954" s="2" t="s">
        <v>7205</v>
      </c>
      <c r="N1954" s="3" t="s">
        <v>7206</v>
      </c>
      <c r="O1954" s="2" t="s">
        <v>330</v>
      </c>
      <c r="P1954" s="2" t="s">
        <v>231</v>
      </c>
      <c r="Q1954" s="3">
        <v>13</v>
      </c>
      <c r="R1954" s="2" t="s">
        <v>127</v>
      </c>
      <c r="S1954" s="3">
        <v>25</v>
      </c>
      <c r="T1954" s="2" t="s">
        <v>10</v>
      </c>
      <c r="U1954" s="3">
        <v>42.169373999999998</v>
      </c>
      <c r="V1954" s="2" t="s">
        <v>10835</v>
      </c>
      <c r="W1954" s="2" t="s">
        <v>149</v>
      </c>
      <c r="X1954" s="3">
        <v>1</v>
      </c>
      <c r="Y1954" s="3" t="str">
        <f>_xlfn.CONCAT(Exposure_Information[[#This Row],[Building Construction Code]]," - ",Exposure_Information[[#This Row],[Type of building construction]])</f>
        <v>RMS - 1</v>
      </c>
      <c r="Z1954" s="3">
        <v>0</v>
      </c>
      <c r="AA1954" s="2">
        <v>1990</v>
      </c>
      <c r="AB1954" s="2" t="s">
        <v>11</v>
      </c>
      <c r="AC1954" s="2">
        <v>1</v>
      </c>
      <c r="AD1954" s="2" t="str">
        <f>_xlfn.CONCAT(Exposure_Information[[#This Row],[Occupany Code]]," - ",Exposure_Information[[#This Row],[Type of building occupancy]])</f>
        <v>ATC - 1</v>
      </c>
      <c r="AE1954" s="5">
        <v>210000</v>
      </c>
      <c r="AF1954" s="5">
        <v>147000</v>
      </c>
      <c r="AG1954" s="5">
        <v>42000</v>
      </c>
      <c r="AH1954" s="5">
        <f>SUM(Exposure_Information[[#This Row],[Building Coverage Value]:[Business interruption value]])</f>
        <v>399000</v>
      </c>
      <c r="AI1954" s="5">
        <f>SUM(Exposure_Information[[#This Row],[Building Coverage Value]:[Contents Coverage Value]])</f>
        <v>357000</v>
      </c>
      <c r="AJ1954" s="26"/>
    </row>
    <row r="1955" spans="1:36" ht="26" x14ac:dyDescent="0.3">
      <c r="A1955" s="2" t="s">
        <v>148</v>
      </c>
      <c r="B1955" s="2" t="s">
        <v>156</v>
      </c>
      <c r="C1955" s="2" t="s">
        <v>325</v>
      </c>
      <c r="D1955" s="2">
        <v>113998</v>
      </c>
      <c r="E1955" s="2" t="s">
        <v>4697</v>
      </c>
      <c r="F1955" s="2" t="s">
        <v>8189</v>
      </c>
      <c r="G1955" s="3">
        <v>529</v>
      </c>
      <c r="H1955" s="3">
        <v>500</v>
      </c>
      <c r="I1955" s="71">
        <f>Exposure_Information[[#This Row],[Total  Insured Value]]+Exposure_Information[[#This Row],[Policy Deductible]]</f>
        <v>399500</v>
      </c>
      <c r="J1955" s="2">
        <v>117128</v>
      </c>
      <c r="K1955" s="3">
        <v>1</v>
      </c>
      <c r="L1955" s="2" t="s">
        <v>9</v>
      </c>
      <c r="M1955" s="2" t="s">
        <v>8190</v>
      </c>
      <c r="N1955" s="3" t="s">
        <v>8191</v>
      </c>
      <c r="O1955" s="2" t="s">
        <v>93</v>
      </c>
      <c r="P1955" s="2" t="s">
        <v>171</v>
      </c>
      <c r="Q1955" s="3">
        <v>27</v>
      </c>
      <c r="R1955" s="2" t="s">
        <v>127</v>
      </c>
      <c r="S1955" s="3">
        <v>25</v>
      </c>
      <c r="T1955" s="2" t="s">
        <v>10</v>
      </c>
      <c r="U1955" s="3">
        <v>42.412033000000001</v>
      </c>
      <c r="V1955" s="2" t="s">
        <v>10835</v>
      </c>
      <c r="W1955" s="2" t="s">
        <v>149</v>
      </c>
      <c r="X1955" s="3">
        <v>1</v>
      </c>
      <c r="Y1955" s="3" t="str">
        <f>_xlfn.CONCAT(Exposure_Information[[#This Row],[Building Construction Code]]," - ",Exposure_Information[[#This Row],[Type of building construction]])</f>
        <v>RMS - 1</v>
      </c>
      <c r="Z1955" s="3">
        <v>0</v>
      </c>
      <c r="AA1955" s="2">
        <v>1930</v>
      </c>
      <c r="AB1955" s="2" t="s">
        <v>11</v>
      </c>
      <c r="AC1955" s="2">
        <v>1</v>
      </c>
      <c r="AD1955" s="2" t="str">
        <f>_xlfn.CONCAT(Exposure_Information[[#This Row],[Occupany Code]]," - ",Exposure_Information[[#This Row],[Type of building occupancy]])</f>
        <v>ATC - 1</v>
      </c>
      <c r="AE1955" s="5">
        <v>210000</v>
      </c>
      <c r="AF1955" s="5">
        <v>147000</v>
      </c>
      <c r="AG1955" s="5">
        <v>42000</v>
      </c>
      <c r="AH1955" s="5">
        <f>SUM(Exposure_Information[[#This Row],[Building Coverage Value]:[Business interruption value]])</f>
        <v>399000</v>
      </c>
      <c r="AI1955" s="5">
        <f>SUM(Exposure_Information[[#This Row],[Building Coverage Value]:[Contents Coverage Value]])</f>
        <v>357000</v>
      </c>
      <c r="AJ1955" s="26"/>
    </row>
    <row r="1956" spans="1:36" ht="26" x14ac:dyDescent="0.3">
      <c r="A1956" s="2" t="s">
        <v>148</v>
      </c>
      <c r="B1956" s="2" t="s">
        <v>156</v>
      </c>
      <c r="C1956" s="2" t="s">
        <v>325</v>
      </c>
      <c r="D1956" s="2">
        <v>115167</v>
      </c>
      <c r="E1956" s="2" t="s">
        <v>4697</v>
      </c>
      <c r="F1956" s="2" t="s">
        <v>9052</v>
      </c>
      <c r="G1956" s="3">
        <v>1163</v>
      </c>
      <c r="H1956" s="3">
        <v>500</v>
      </c>
      <c r="I1956" s="71">
        <f>Exposure_Information[[#This Row],[Total  Insured Value]]+Exposure_Information[[#This Row],[Policy Deductible]]</f>
        <v>399500</v>
      </c>
      <c r="J1956" s="2">
        <v>118297</v>
      </c>
      <c r="K1956" s="3">
        <v>1</v>
      </c>
      <c r="L1956" s="2" t="s">
        <v>9</v>
      </c>
      <c r="M1956" s="2" t="s">
        <v>9053</v>
      </c>
      <c r="N1956" s="3" t="s">
        <v>9054</v>
      </c>
      <c r="O1956" s="2" t="s">
        <v>22</v>
      </c>
      <c r="P1956" s="2" t="s">
        <v>231</v>
      </c>
      <c r="Q1956" s="3">
        <v>13</v>
      </c>
      <c r="R1956" s="2" t="s">
        <v>127</v>
      </c>
      <c r="S1956" s="3">
        <v>25</v>
      </c>
      <c r="T1956" s="2" t="s">
        <v>10</v>
      </c>
      <c r="U1956" s="3">
        <v>42.082023999999997</v>
      </c>
      <c r="V1956" s="2" t="s">
        <v>10835</v>
      </c>
      <c r="W1956" s="2" t="s">
        <v>149</v>
      </c>
      <c r="X1956" s="3">
        <v>1</v>
      </c>
      <c r="Y1956" s="3" t="str">
        <f>_xlfn.CONCAT(Exposure_Information[[#This Row],[Building Construction Code]]," - ",Exposure_Information[[#This Row],[Type of building construction]])</f>
        <v>RMS - 1</v>
      </c>
      <c r="Z1956" s="3">
        <v>0</v>
      </c>
      <c r="AA1956" s="2">
        <v>1919</v>
      </c>
      <c r="AB1956" s="2" t="s">
        <v>11</v>
      </c>
      <c r="AC1956" s="2">
        <v>1</v>
      </c>
      <c r="AD1956" s="2" t="str">
        <f>_xlfn.CONCAT(Exposure_Information[[#This Row],[Occupany Code]]," - ",Exposure_Information[[#This Row],[Type of building occupancy]])</f>
        <v>ATC - 1</v>
      </c>
      <c r="AE1956" s="5">
        <v>210000</v>
      </c>
      <c r="AF1956" s="5">
        <v>147000</v>
      </c>
      <c r="AG1956" s="5">
        <v>42000</v>
      </c>
      <c r="AH1956" s="5">
        <f>SUM(Exposure_Information[[#This Row],[Building Coverage Value]:[Business interruption value]])</f>
        <v>399000</v>
      </c>
      <c r="AI1956" s="5">
        <f>SUM(Exposure_Information[[#This Row],[Building Coverage Value]:[Contents Coverage Value]])</f>
        <v>357000</v>
      </c>
      <c r="AJ1956" s="26"/>
    </row>
    <row r="1957" spans="1:36" ht="26" x14ac:dyDescent="0.3">
      <c r="A1957" s="2" t="s">
        <v>148</v>
      </c>
      <c r="B1957" s="2" t="s">
        <v>156</v>
      </c>
      <c r="C1957" s="2" t="s">
        <v>325</v>
      </c>
      <c r="D1957" s="2">
        <v>117975</v>
      </c>
      <c r="E1957" s="2" t="s">
        <v>4697</v>
      </c>
      <c r="F1957" s="2" t="s">
        <v>9198</v>
      </c>
      <c r="G1957" s="3">
        <v>542</v>
      </c>
      <c r="H1957" s="3">
        <v>500</v>
      </c>
      <c r="I1957" s="71">
        <f>Exposure_Information[[#This Row],[Total  Insured Value]]+Exposure_Information[[#This Row],[Policy Deductible]]</f>
        <v>399500</v>
      </c>
      <c r="J1957" s="2">
        <v>121105</v>
      </c>
      <c r="K1957" s="3">
        <v>1</v>
      </c>
      <c r="L1957" s="2" t="s">
        <v>9</v>
      </c>
      <c r="M1957" s="2" t="s">
        <v>9199</v>
      </c>
      <c r="N1957" s="3" t="s">
        <v>9200</v>
      </c>
      <c r="O1957" s="2" t="s">
        <v>188</v>
      </c>
      <c r="P1957" s="2" t="s">
        <v>171</v>
      </c>
      <c r="Q1957" s="3">
        <v>27</v>
      </c>
      <c r="R1957" s="2" t="s">
        <v>127</v>
      </c>
      <c r="S1957" s="3">
        <v>25</v>
      </c>
      <c r="T1957" s="2" t="s">
        <v>10</v>
      </c>
      <c r="U1957" s="3">
        <v>42.436424000000002</v>
      </c>
      <c r="V1957" s="2" t="s">
        <v>10835</v>
      </c>
      <c r="W1957" s="2" t="s">
        <v>149</v>
      </c>
      <c r="X1957" s="3">
        <v>1</v>
      </c>
      <c r="Y1957" s="3" t="str">
        <f>_xlfn.CONCAT(Exposure_Information[[#This Row],[Building Construction Code]]," - ",Exposure_Information[[#This Row],[Type of building construction]])</f>
        <v>RMS - 1</v>
      </c>
      <c r="Z1957" s="3">
        <v>0</v>
      </c>
      <c r="AA1957" s="2">
        <v>1945</v>
      </c>
      <c r="AB1957" s="2" t="s">
        <v>11</v>
      </c>
      <c r="AC1957" s="2">
        <v>1</v>
      </c>
      <c r="AD1957" s="2" t="str">
        <f>_xlfn.CONCAT(Exposure_Information[[#This Row],[Occupany Code]]," - ",Exposure_Information[[#This Row],[Type of building occupancy]])</f>
        <v>ATC - 1</v>
      </c>
      <c r="AE1957" s="5">
        <v>210000</v>
      </c>
      <c r="AF1957" s="5">
        <v>147000</v>
      </c>
      <c r="AG1957" s="5">
        <v>42000</v>
      </c>
      <c r="AH1957" s="5">
        <f>SUM(Exposure_Information[[#This Row],[Building Coverage Value]:[Business interruption value]])</f>
        <v>399000</v>
      </c>
      <c r="AI1957" s="5">
        <f>SUM(Exposure_Information[[#This Row],[Building Coverage Value]:[Contents Coverage Value]])</f>
        <v>357000</v>
      </c>
      <c r="AJ1957" s="26"/>
    </row>
    <row r="1958" spans="1:36" ht="26" x14ac:dyDescent="0.3">
      <c r="A1958" s="2" t="s">
        <v>148</v>
      </c>
      <c r="B1958" s="2" t="s">
        <v>156</v>
      </c>
      <c r="C1958" s="2" t="s">
        <v>325</v>
      </c>
      <c r="D1958" s="2">
        <v>6592</v>
      </c>
      <c r="E1958" s="2" t="s">
        <v>326</v>
      </c>
      <c r="F1958" s="2" t="s">
        <v>2295</v>
      </c>
      <c r="G1958" s="3">
        <v>5776</v>
      </c>
      <c r="H1958" s="3">
        <v>2500</v>
      </c>
      <c r="I1958" s="71">
        <f>Exposure_Information[[#This Row],[Total  Insured Value]]+Exposure_Information[[#This Row],[Policy Deductible]]</f>
        <v>1802500</v>
      </c>
      <c r="J1958" s="2">
        <v>8817</v>
      </c>
      <c r="K1958" s="3">
        <v>1</v>
      </c>
      <c r="L1958" s="2">
        <v>419</v>
      </c>
      <c r="M1958" s="2" t="s">
        <v>2296</v>
      </c>
      <c r="N1958" s="3" t="s">
        <v>2297</v>
      </c>
      <c r="O1958" s="2" t="s">
        <v>2298</v>
      </c>
      <c r="P1958" s="2" t="s">
        <v>171</v>
      </c>
      <c r="Q1958" s="3">
        <v>27</v>
      </c>
      <c r="R1958" s="2" t="s">
        <v>127</v>
      </c>
      <c r="S1958" s="3">
        <v>25</v>
      </c>
      <c r="T1958" s="2" t="s">
        <v>10</v>
      </c>
      <c r="U1958" s="3">
        <v>42.593887000000002</v>
      </c>
      <c r="V1958" s="2" t="s">
        <v>10835</v>
      </c>
      <c r="W1958" s="2" t="s">
        <v>149</v>
      </c>
      <c r="X1958" s="3">
        <v>1</v>
      </c>
      <c r="Y1958" s="3" t="str">
        <f>_xlfn.CONCAT(Exposure_Information[[#This Row],[Building Construction Code]]," - ",Exposure_Information[[#This Row],[Type of building construction]])</f>
        <v>RMS - 1</v>
      </c>
      <c r="Z1958" s="3">
        <v>0</v>
      </c>
      <c r="AA1958" s="2">
        <v>1900</v>
      </c>
      <c r="AB1958" s="2" t="s">
        <v>11</v>
      </c>
      <c r="AC1958" s="2">
        <v>37</v>
      </c>
      <c r="AD1958" s="2" t="str">
        <f>_xlfn.CONCAT(Exposure_Information[[#This Row],[Occupany Code]]," - ",Exposure_Information[[#This Row],[Type of building occupancy]])</f>
        <v>ATC - 37</v>
      </c>
      <c r="AE1958" s="5">
        <v>1800000</v>
      </c>
      <c r="AF1958" s="5">
        <v>0</v>
      </c>
      <c r="AG1958" s="5">
        <v>0</v>
      </c>
      <c r="AH1958" s="5">
        <f>SUM(Exposure_Information[[#This Row],[Building Coverage Value]:[Business interruption value]])</f>
        <v>1800000</v>
      </c>
      <c r="AI1958" s="5">
        <f>SUM(Exposure_Information[[#This Row],[Building Coverage Value]:[Contents Coverage Value]])</f>
        <v>1800000</v>
      </c>
      <c r="AJ1958" s="26"/>
    </row>
    <row r="1959" spans="1:36" ht="26" x14ac:dyDescent="0.3">
      <c r="A1959" s="2" t="s">
        <v>148</v>
      </c>
      <c r="B1959" s="2" t="s">
        <v>156</v>
      </c>
      <c r="C1959" s="2" t="s">
        <v>325</v>
      </c>
      <c r="D1959" s="2">
        <v>17335</v>
      </c>
      <c r="E1959" s="2" t="s">
        <v>367</v>
      </c>
      <c r="F1959" s="2" t="s">
        <v>2758</v>
      </c>
      <c r="G1959" s="3">
        <v>1232</v>
      </c>
      <c r="H1959" s="3">
        <v>1000</v>
      </c>
      <c r="I1959" s="71">
        <f>Exposure_Information[[#This Row],[Total  Insured Value]]+Exposure_Information[[#This Row],[Policy Deductible]]</f>
        <v>398500</v>
      </c>
      <c r="J1959" s="2">
        <v>20419</v>
      </c>
      <c r="K1959" s="3">
        <v>1</v>
      </c>
      <c r="L1959" s="2" t="s">
        <v>2759</v>
      </c>
      <c r="M1959" s="2" t="s">
        <v>2760</v>
      </c>
      <c r="N1959" s="3" t="s">
        <v>2761</v>
      </c>
      <c r="O1959" s="2" t="s">
        <v>30</v>
      </c>
      <c r="P1959" s="2" t="s">
        <v>90</v>
      </c>
      <c r="Q1959" s="3">
        <v>17</v>
      </c>
      <c r="R1959" s="2" t="s">
        <v>127</v>
      </c>
      <c r="S1959" s="3">
        <v>25</v>
      </c>
      <c r="T1959" s="2" t="s">
        <v>10</v>
      </c>
      <c r="U1959" s="3">
        <v>42.420729000000001</v>
      </c>
      <c r="V1959" s="2" t="s">
        <v>10835</v>
      </c>
      <c r="W1959" s="2" t="s">
        <v>149</v>
      </c>
      <c r="X1959" s="3">
        <v>1</v>
      </c>
      <c r="Y1959" s="3" t="str">
        <f>_xlfn.CONCAT(Exposure_Information[[#This Row],[Building Construction Code]]," - ",Exposure_Information[[#This Row],[Type of building construction]])</f>
        <v>RMS - 1</v>
      </c>
      <c r="Z1959" s="3">
        <v>0</v>
      </c>
      <c r="AA1959" s="2">
        <v>1905</v>
      </c>
      <c r="AB1959" s="2" t="s">
        <v>11</v>
      </c>
      <c r="AC1959" s="2">
        <v>1</v>
      </c>
      <c r="AD1959" s="2" t="str">
        <f>_xlfn.CONCAT(Exposure_Information[[#This Row],[Occupany Code]]," - ",Exposure_Information[[#This Row],[Type of building occupancy]])</f>
        <v>ATC - 1</v>
      </c>
      <c r="AE1959" s="5">
        <v>397500</v>
      </c>
      <c r="AF1959" s="5">
        <v>0</v>
      </c>
      <c r="AG1959" s="5">
        <v>0</v>
      </c>
      <c r="AH1959" s="5">
        <f>SUM(Exposure_Information[[#This Row],[Building Coverage Value]:[Business interruption value]])</f>
        <v>397500</v>
      </c>
      <c r="AI1959" s="5">
        <f>SUM(Exposure_Information[[#This Row],[Building Coverage Value]:[Contents Coverage Value]])</f>
        <v>397500</v>
      </c>
      <c r="AJ1959" s="26"/>
    </row>
    <row r="1960" spans="1:36" x14ac:dyDescent="0.3">
      <c r="A1960" s="2" t="s">
        <v>148</v>
      </c>
      <c r="B1960" s="2" t="s">
        <v>156</v>
      </c>
      <c r="C1960" s="2" t="s">
        <v>325</v>
      </c>
      <c r="D1960" s="2">
        <v>117435</v>
      </c>
      <c r="E1960" s="2" t="s">
        <v>4697</v>
      </c>
      <c r="F1960" s="2" t="s">
        <v>9305</v>
      </c>
      <c r="G1960" s="3">
        <v>659</v>
      </c>
      <c r="H1960" s="3">
        <v>250</v>
      </c>
      <c r="I1960" s="71">
        <f>Exposure_Information[[#This Row],[Total  Insured Value]]+Exposure_Information[[#This Row],[Policy Deductible]]</f>
        <v>397350</v>
      </c>
      <c r="J1960" s="2">
        <v>120565</v>
      </c>
      <c r="K1960" s="3">
        <v>1</v>
      </c>
      <c r="L1960" s="2" t="s">
        <v>9</v>
      </c>
      <c r="M1960" s="2" t="s">
        <v>9306</v>
      </c>
      <c r="N1960" s="3" t="s">
        <v>9307</v>
      </c>
      <c r="O1960" s="2" t="s">
        <v>794</v>
      </c>
      <c r="P1960" s="2" t="s">
        <v>90</v>
      </c>
      <c r="Q1960" s="3">
        <v>17</v>
      </c>
      <c r="R1960" s="2" t="s">
        <v>127</v>
      </c>
      <c r="S1960" s="3">
        <v>25</v>
      </c>
      <c r="T1960" s="2" t="s">
        <v>10</v>
      </c>
      <c r="U1960" s="3">
        <v>42.448036000000002</v>
      </c>
      <c r="V1960" s="2" t="s">
        <v>10835</v>
      </c>
      <c r="W1960" s="2" t="s">
        <v>149</v>
      </c>
      <c r="X1960" s="3">
        <v>1</v>
      </c>
      <c r="Y1960" s="3" t="str">
        <f>_xlfn.CONCAT(Exposure_Information[[#This Row],[Building Construction Code]]," - ",Exposure_Information[[#This Row],[Type of building construction]])</f>
        <v>RMS - 1</v>
      </c>
      <c r="Z1960" s="3">
        <v>0</v>
      </c>
      <c r="AA1960" s="2">
        <v>1955</v>
      </c>
      <c r="AB1960" s="2" t="s">
        <v>11</v>
      </c>
      <c r="AC1960" s="2">
        <v>1</v>
      </c>
      <c r="AD1960" s="2" t="str">
        <f>_xlfn.CONCAT(Exposure_Information[[#This Row],[Occupany Code]]," - ",Exposure_Information[[#This Row],[Type of building occupancy]])</f>
        <v>ATC - 1</v>
      </c>
      <c r="AE1960" s="5">
        <v>209000</v>
      </c>
      <c r="AF1960" s="5">
        <v>146300</v>
      </c>
      <c r="AG1960" s="5">
        <v>41800</v>
      </c>
      <c r="AH1960" s="5">
        <f>SUM(Exposure_Information[[#This Row],[Building Coverage Value]:[Business interruption value]])</f>
        <v>397100</v>
      </c>
      <c r="AI1960" s="5">
        <f>SUM(Exposure_Information[[#This Row],[Building Coverage Value]:[Contents Coverage Value]])</f>
        <v>355300</v>
      </c>
      <c r="AJ1960" s="26"/>
    </row>
    <row r="1961" spans="1:36" ht="39" x14ac:dyDescent="0.3">
      <c r="A1961" s="2" t="s">
        <v>148</v>
      </c>
      <c r="B1961" s="2" t="s">
        <v>156</v>
      </c>
      <c r="C1961" s="2" t="s">
        <v>325</v>
      </c>
      <c r="D1961" s="2">
        <v>6588</v>
      </c>
      <c r="E1961" s="2" t="s">
        <v>326</v>
      </c>
      <c r="F1961" s="2" t="s">
        <v>2292</v>
      </c>
      <c r="G1961" s="3">
        <v>475</v>
      </c>
      <c r="H1961" s="3">
        <v>500</v>
      </c>
      <c r="I1961" s="71">
        <f>Exposure_Information[[#This Row],[Total  Insured Value]]+Exposure_Information[[#This Row],[Policy Deductible]]</f>
        <v>3500</v>
      </c>
      <c r="J1961" s="2">
        <v>8812</v>
      </c>
      <c r="K1961" s="3">
        <v>1</v>
      </c>
      <c r="L1961" s="2" t="s">
        <v>9</v>
      </c>
      <c r="M1961" s="2" t="s">
        <v>2293</v>
      </c>
      <c r="N1961" s="2" t="s">
        <v>2294</v>
      </c>
      <c r="O1961" s="2" t="s">
        <v>1494</v>
      </c>
      <c r="P1961" s="2" t="s">
        <v>74</v>
      </c>
      <c r="Q1961" s="3">
        <v>9</v>
      </c>
      <c r="R1961" s="2" t="s">
        <v>127</v>
      </c>
      <c r="S1961" s="3">
        <v>25</v>
      </c>
      <c r="T1961" s="2" t="s">
        <v>10</v>
      </c>
      <c r="U1961" s="3">
        <v>42.667262999999998</v>
      </c>
      <c r="V1961" s="2" t="s">
        <v>10835</v>
      </c>
      <c r="W1961" s="2" t="s">
        <v>149</v>
      </c>
      <c r="X1961" s="3">
        <v>1</v>
      </c>
      <c r="Y1961" s="3" t="str">
        <f>_xlfn.CONCAT(Exposure_Information[[#This Row],[Building Construction Code]]," - ",Exposure_Information[[#This Row],[Type of building construction]])</f>
        <v>RMS - 1</v>
      </c>
      <c r="Z1961" s="3">
        <v>0</v>
      </c>
      <c r="AA1961" s="2">
        <v>1987</v>
      </c>
      <c r="AB1961" s="2" t="s">
        <v>11</v>
      </c>
      <c r="AC1961" s="2">
        <v>37</v>
      </c>
      <c r="AD1961" s="2" t="str">
        <f>_xlfn.CONCAT(Exposure_Information[[#This Row],[Occupany Code]]," - ",Exposure_Information[[#This Row],[Type of building occupancy]])</f>
        <v>ATC - 37</v>
      </c>
      <c r="AE1961" s="5">
        <v>0</v>
      </c>
      <c r="AF1961" s="5">
        <v>3000</v>
      </c>
      <c r="AG1961" s="5">
        <v>0</v>
      </c>
      <c r="AH1961" s="5">
        <f>SUM(Exposure_Information[[#This Row],[Building Coverage Value]:[Business interruption value]])</f>
        <v>3000</v>
      </c>
      <c r="AI1961" s="5">
        <f>SUM(Exposure_Information[[#This Row],[Building Coverage Value]:[Contents Coverage Value]])</f>
        <v>3000</v>
      </c>
      <c r="AJ1961" s="26"/>
    </row>
    <row r="1962" spans="1:36" ht="26" x14ac:dyDescent="0.3">
      <c r="A1962" s="2" t="s">
        <v>148</v>
      </c>
      <c r="B1962" s="2" t="s">
        <v>156</v>
      </c>
      <c r="C1962" s="2" t="s">
        <v>325</v>
      </c>
      <c r="D1962" s="2">
        <v>16537</v>
      </c>
      <c r="E1962" s="2" t="s">
        <v>367</v>
      </c>
      <c r="F1962" s="2" t="s">
        <v>3566</v>
      </c>
      <c r="G1962" s="3">
        <v>1046</v>
      </c>
      <c r="H1962" s="3">
        <v>1000</v>
      </c>
      <c r="I1962" s="71">
        <f>Exposure_Information[[#This Row],[Total  Insured Value]]+Exposure_Information[[#This Row],[Policy Deductible]]</f>
        <v>397500</v>
      </c>
      <c r="J1962" s="2">
        <v>19603</v>
      </c>
      <c r="K1962" s="3">
        <v>1</v>
      </c>
      <c r="L1962" s="2" t="s">
        <v>9</v>
      </c>
      <c r="M1962" s="2" t="s">
        <v>3567</v>
      </c>
      <c r="N1962" s="3" t="s">
        <v>3568</v>
      </c>
      <c r="O1962" s="2" t="s">
        <v>432</v>
      </c>
      <c r="P1962" s="2" t="s">
        <v>257</v>
      </c>
      <c r="Q1962" s="3">
        <v>7</v>
      </c>
      <c r="R1962" s="2" t="s">
        <v>248</v>
      </c>
      <c r="S1962" s="3">
        <v>44</v>
      </c>
      <c r="T1962" s="2" t="s">
        <v>10</v>
      </c>
      <c r="U1962" s="3">
        <v>41.886893999999998</v>
      </c>
      <c r="V1962" s="2" t="s">
        <v>10835</v>
      </c>
      <c r="W1962" s="2" t="s">
        <v>149</v>
      </c>
      <c r="X1962" s="3">
        <v>1</v>
      </c>
      <c r="Y1962" s="3" t="str">
        <f>_xlfn.CONCAT(Exposure_Information[[#This Row],[Building Construction Code]]," - ",Exposure_Information[[#This Row],[Type of building construction]])</f>
        <v>RMS - 1</v>
      </c>
      <c r="Z1962" s="3">
        <v>0</v>
      </c>
      <c r="AA1962" s="2">
        <v>1920</v>
      </c>
      <c r="AB1962" s="2" t="s">
        <v>11</v>
      </c>
      <c r="AC1962" s="2">
        <v>1</v>
      </c>
      <c r="AD1962" s="2" t="str">
        <f>_xlfn.CONCAT(Exposure_Information[[#This Row],[Occupany Code]]," - ",Exposure_Information[[#This Row],[Type of building occupancy]])</f>
        <v>ATC - 1</v>
      </c>
      <c r="AE1962" s="5">
        <v>396500</v>
      </c>
      <c r="AF1962" s="5">
        <v>0</v>
      </c>
      <c r="AG1962" s="5">
        <v>0</v>
      </c>
      <c r="AH1962" s="5">
        <f>SUM(Exposure_Information[[#This Row],[Building Coverage Value]:[Business interruption value]])</f>
        <v>396500</v>
      </c>
      <c r="AI1962" s="5">
        <f>SUM(Exposure_Information[[#This Row],[Building Coverage Value]:[Contents Coverage Value]])</f>
        <v>396500</v>
      </c>
      <c r="AJ1962" s="26"/>
    </row>
    <row r="1963" spans="1:36" x14ac:dyDescent="0.3">
      <c r="A1963" s="2" t="s">
        <v>148</v>
      </c>
      <c r="B1963" s="2" t="s">
        <v>156</v>
      </c>
      <c r="C1963" s="2" t="s">
        <v>325</v>
      </c>
      <c r="D1963" s="2">
        <v>14276</v>
      </c>
      <c r="E1963" s="2" t="s">
        <v>367</v>
      </c>
      <c r="F1963" s="2" t="s">
        <v>4795</v>
      </c>
      <c r="G1963" s="3">
        <v>1090</v>
      </c>
      <c r="H1963" s="3">
        <v>2500</v>
      </c>
      <c r="I1963" s="71">
        <f>Exposure_Information[[#This Row],[Total  Insured Value]]+Exposure_Information[[#This Row],[Policy Deductible]]</f>
        <v>399000</v>
      </c>
      <c r="J1963" s="2">
        <v>17301</v>
      </c>
      <c r="K1963" s="3">
        <v>1</v>
      </c>
      <c r="L1963" s="2" t="s">
        <v>9</v>
      </c>
      <c r="M1963" s="2" t="s">
        <v>4796</v>
      </c>
      <c r="N1963" s="3" t="s">
        <v>4797</v>
      </c>
      <c r="O1963" s="2" t="s">
        <v>218</v>
      </c>
      <c r="P1963" s="2" t="s">
        <v>139</v>
      </c>
      <c r="Q1963" s="3">
        <v>9</v>
      </c>
      <c r="R1963" s="2" t="s">
        <v>70</v>
      </c>
      <c r="S1963" s="3">
        <v>9</v>
      </c>
      <c r="T1963" s="2" t="s">
        <v>10</v>
      </c>
      <c r="U1963" s="3">
        <v>41.527057999999997</v>
      </c>
      <c r="V1963" s="2" t="s">
        <v>10835</v>
      </c>
      <c r="W1963" s="2" t="s">
        <v>149</v>
      </c>
      <c r="X1963" s="3">
        <v>1</v>
      </c>
      <c r="Y1963" s="3" t="str">
        <f>_xlfn.CONCAT(Exposure_Information[[#This Row],[Building Construction Code]]," - ",Exposure_Information[[#This Row],[Type of building construction]])</f>
        <v>RMS - 1</v>
      </c>
      <c r="Z1963" s="3">
        <v>0</v>
      </c>
      <c r="AA1963" s="2">
        <v>1885</v>
      </c>
      <c r="AB1963" s="2" t="s">
        <v>11</v>
      </c>
      <c r="AC1963" s="2">
        <v>1</v>
      </c>
      <c r="AD1963" s="2" t="str">
        <f>_xlfn.CONCAT(Exposure_Information[[#This Row],[Occupany Code]]," - ",Exposure_Information[[#This Row],[Type of building occupancy]])</f>
        <v>ATC - 1</v>
      </c>
      <c r="AE1963" s="5">
        <v>396500</v>
      </c>
      <c r="AF1963" s="5">
        <v>0</v>
      </c>
      <c r="AG1963" s="5">
        <v>0</v>
      </c>
      <c r="AH1963" s="5">
        <f>SUM(Exposure_Information[[#This Row],[Building Coverage Value]:[Business interruption value]])</f>
        <v>396500</v>
      </c>
      <c r="AI1963" s="5">
        <f>SUM(Exposure_Information[[#This Row],[Building Coverage Value]:[Contents Coverage Value]])</f>
        <v>396500</v>
      </c>
      <c r="AJ1963" s="26"/>
    </row>
    <row r="1964" spans="1:36" ht="26" x14ac:dyDescent="0.3">
      <c r="A1964" s="2" t="s">
        <v>148</v>
      </c>
      <c r="B1964" s="2" t="s">
        <v>156</v>
      </c>
      <c r="C1964" s="2" t="s">
        <v>325</v>
      </c>
      <c r="D1964" s="2">
        <v>101338</v>
      </c>
      <c r="E1964" s="2" t="s">
        <v>4697</v>
      </c>
      <c r="F1964" s="2" t="s">
        <v>5057</v>
      </c>
      <c r="G1964" s="3">
        <v>1119</v>
      </c>
      <c r="H1964" s="3">
        <v>500</v>
      </c>
      <c r="I1964" s="71">
        <f>Exposure_Information[[#This Row],[Total  Insured Value]]+Exposure_Information[[#This Row],[Policy Deductible]]</f>
        <v>396650</v>
      </c>
      <c r="J1964" s="2">
        <v>104468</v>
      </c>
      <c r="K1964" s="3">
        <v>1</v>
      </c>
      <c r="L1964" s="2" t="s">
        <v>9</v>
      </c>
      <c r="M1964" s="2" t="s">
        <v>5058</v>
      </c>
      <c r="N1964" s="3" t="s">
        <v>5059</v>
      </c>
      <c r="O1964" s="2" t="s">
        <v>259</v>
      </c>
      <c r="P1964" s="2" t="s">
        <v>221</v>
      </c>
      <c r="Q1964" s="3">
        <v>23</v>
      </c>
      <c r="R1964" s="2" t="s">
        <v>127</v>
      </c>
      <c r="S1964" s="3">
        <v>25</v>
      </c>
      <c r="T1964" s="2" t="s">
        <v>10</v>
      </c>
      <c r="U1964" s="3">
        <v>41.808514000000002</v>
      </c>
      <c r="V1964" s="2" t="s">
        <v>10835</v>
      </c>
      <c r="W1964" s="2" t="s">
        <v>149</v>
      </c>
      <c r="X1964" s="3">
        <v>1</v>
      </c>
      <c r="Y1964" s="3" t="str">
        <f>_xlfn.CONCAT(Exposure_Information[[#This Row],[Building Construction Code]]," - ",Exposure_Information[[#This Row],[Type of building construction]])</f>
        <v>RMS - 1</v>
      </c>
      <c r="Z1964" s="3">
        <v>0</v>
      </c>
      <c r="AA1964" s="2">
        <v>1950</v>
      </c>
      <c r="AB1964" s="2" t="s">
        <v>11</v>
      </c>
      <c r="AC1964" s="2">
        <v>1</v>
      </c>
      <c r="AD1964" s="2" t="str">
        <f>_xlfn.CONCAT(Exposure_Information[[#This Row],[Occupany Code]]," - ",Exposure_Information[[#This Row],[Type of building occupancy]])</f>
        <v>ATC - 1</v>
      </c>
      <c r="AE1964" s="5">
        <v>208500</v>
      </c>
      <c r="AF1964" s="5">
        <v>145950</v>
      </c>
      <c r="AG1964" s="5">
        <v>41700</v>
      </c>
      <c r="AH1964" s="5">
        <f>SUM(Exposure_Information[[#This Row],[Building Coverage Value]:[Business interruption value]])</f>
        <v>396150</v>
      </c>
      <c r="AI1964" s="5">
        <f>SUM(Exposure_Information[[#This Row],[Building Coverage Value]:[Contents Coverage Value]])</f>
        <v>354450</v>
      </c>
      <c r="AJ1964" s="26"/>
    </row>
    <row r="1965" spans="1:36" ht="26" x14ac:dyDescent="0.3">
      <c r="A1965" s="2" t="s">
        <v>148</v>
      </c>
      <c r="B1965" s="2" t="s">
        <v>156</v>
      </c>
      <c r="C1965" s="2" t="s">
        <v>325</v>
      </c>
      <c r="D1965" s="2">
        <v>112929</v>
      </c>
      <c r="E1965" s="2" t="s">
        <v>4697</v>
      </c>
      <c r="F1965" s="2" t="s">
        <v>8496</v>
      </c>
      <c r="G1965" s="3">
        <v>761</v>
      </c>
      <c r="H1965" s="3">
        <v>1000</v>
      </c>
      <c r="I1965" s="71">
        <f>Exposure_Information[[#This Row],[Total  Insured Value]]+Exposure_Information[[#This Row],[Policy Deductible]]</f>
        <v>397150</v>
      </c>
      <c r="J1965" s="2">
        <v>116059</v>
      </c>
      <c r="K1965" s="3">
        <v>1</v>
      </c>
      <c r="L1965" s="2" t="s">
        <v>9</v>
      </c>
      <c r="M1965" s="2" t="s">
        <v>8497</v>
      </c>
      <c r="N1965" s="3" t="s">
        <v>8498</v>
      </c>
      <c r="O1965" s="2" t="s">
        <v>389</v>
      </c>
      <c r="P1965" s="2" t="s">
        <v>90</v>
      </c>
      <c r="Q1965" s="3">
        <v>17</v>
      </c>
      <c r="R1965" s="2" t="s">
        <v>127</v>
      </c>
      <c r="S1965" s="3">
        <v>25</v>
      </c>
      <c r="T1965" s="2" t="s">
        <v>10</v>
      </c>
      <c r="U1965" s="3">
        <v>42.633750999999997</v>
      </c>
      <c r="V1965" s="2" t="s">
        <v>10835</v>
      </c>
      <c r="W1965" s="2" t="s">
        <v>149</v>
      </c>
      <c r="X1965" s="3">
        <v>1</v>
      </c>
      <c r="Y1965" s="3" t="str">
        <f>_xlfn.CONCAT(Exposure_Information[[#This Row],[Building Construction Code]]," - ",Exposure_Information[[#This Row],[Type of building construction]])</f>
        <v>RMS - 1</v>
      </c>
      <c r="Z1965" s="3">
        <v>0</v>
      </c>
      <c r="AA1965" s="2">
        <v>1998</v>
      </c>
      <c r="AB1965" s="2" t="s">
        <v>11</v>
      </c>
      <c r="AC1965" s="2">
        <v>1</v>
      </c>
      <c r="AD1965" s="2" t="str">
        <f>_xlfn.CONCAT(Exposure_Information[[#This Row],[Occupany Code]]," - ",Exposure_Information[[#This Row],[Type of building occupancy]])</f>
        <v>ATC - 1</v>
      </c>
      <c r="AE1965" s="5">
        <v>208500</v>
      </c>
      <c r="AF1965" s="5">
        <v>145950</v>
      </c>
      <c r="AG1965" s="5">
        <v>41700</v>
      </c>
      <c r="AH1965" s="5">
        <f>SUM(Exposure_Information[[#This Row],[Building Coverage Value]:[Business interruption value]])</f>
        <v>396150</v>
      </c>
      <c r="AI1965" s="5">
        <f>SUM(Exposure_Information[[#This Row],[Building Coverage Value]:[Contents Coverage Value]])</f>
        <v>354450</v>
      </c>
      <c r="AJ1965" s="26"/>
    </row>
    <row r="1966" spans="1:36" ht="26" x14ac:dyDescent="0.3">
      <c r="A1966" s="2" t="s">
        <v>148</v>
      </c>
      <c r="B1966" s="2" t="s">
        <v>156</v>
      </c>
      <c r="C1966" s="2" t="s">
        <v>325</v>
      </c>
      <c r="D1966" s="2">
        <v>11836</v>
      </c>
      <c r="E1966" s="2" t="s">
        <v>367</v>
      </c>
      <c r="F1966" s="2" t="s">
        <v>4282</v>
      </c>
      <c r="G1966" s="3">
        <v>1859</v>
      </c>
      <c r="H1966" s="3">
        <v>500</v>
      </c>
      <c r="I1966" s="71">
        <f>Exposure_Information[[#This Row],[Total  Insured Value]]+Exposure_Information[[#This Row],[Policy Deductible]]</f>
        <v>396000</v>
      </c>
      <c r="J1966" s="2">
        <v>14737</v>
      </c>
      <c r="K1966" s="3">
        <v>1</v>
      </c>
      <c r="L1966" s="2" t="s">
        <v>9</v>
      </c>
      <c r="M1966" s="2" t="s">
        <v>4283</v>
      </c>
      <c r="N1966" s="3" t="s">
        <v>4284</v>
      </c>
      <c r="O1966" s="2" t="s">
        <v>173</v>
      </c>
      <c r="P1966" s="2" t="s">
        <v>174</v>
      </c>
      <c r="Q1966" s="3">
        <v>5</v>
      </c>
      <c r="R1966" s="2" t="s">
        <v>127</v>
      </c>
      <c r="S1966" s="3">
        <v>25</v>
      </c>
      <c r="T1966" s="2" t="s">
        <v>10</v>
      </c>
      <c r="U1966" s="3">
        <v>41.943629999999999</v>
      </c>
      <c r="V1966" s="2" t="s">
        <v>10835</v>
      </c>
      <c r="W1966" s="2" t="s">
        <v>149</v>
      </c>
      <c r="X1966" s="3">
        <v>1</v>
      </c>
      <c r="Y1966" s="3" t="str">
        <f>_xlfn.CONCAT(Exposure_Information[[#This Row],[Building Construction Code]]," - ",Exposure_Information[[#This Row],[Type of building construction]])</f>
        <v>RMS - 1</v>
      </c>
      <c r="Z1966" s="3">
        <v>0</v>
      </c>
      <c r="AA1966" s="2">
        <v>1945</v>
      </c>
      <c r="AB1966" s="2" t="s">
        <v>11</v>
      </c>
      <c r="AC1966" s="2">
        <v>1</v>
      </c>
      <c r="AD1966" s="2" t="str">
        <f>_xlfn.CONCAT(Exposure_Information[[#This Row],[Occupany Code]]," - ",Exposure_Information[[#This Row],[Type of building occupancy]])</f>
        <v>ATC - 1</v>
      </c>
      <c r="AE1966" s="5">
        <v>395500</v>
      </c>
      <c r="AF1966" s="5">
        <v>0</v>
      </c>
      <c r="AG1966" s="5">
        <v>0</v>
      </c>
      <c r="AH1966" s="5">
        <f>SUM(Exposure_Information[[#This Row],[Building Coverage Value]:[Business interruption value]])</f>
        <v>395500</v>
      </c>
      <c r="AI1966" s="5">
        <f>SUM(Exposure_Information[[#This Row],[Building Coverage Value]:[Contents Coverage Value]])</f>
        <v>395500</v>
      </c>
      <c r="AJ1966" s="26"/>
    </row>
    <row r="1967" spans="1:36" ht="39" x14ac:dyDescent="0.3">
      <c r="A1967" s="2" t="s">
        <v>148</v>
      </c>
      <c r="B1967" s="2" t="s">
        <v>156</v>
      </c>
      <c r="C1967" s="2" t="s">
        <v>325</v>
      </c>
      <c r="D1967" s="2">
        <v>107414</v>
      </c>
      <c r="E1967" s="2" t="s">
        <v>4697</v>
      </c>
      <c r="F1967" s="2" t="s">
        <v>5483</v>
      </c>
      <c r="G1967" s="3">
        <v>567</v>
      </c>
      <c r="H1967" s="3">
        <v>500</v>
      </c>
      <c r="I1967" s="71">
        <f>Exposure_Information[[#This Row],[Total  Insured Value]]+Exposure_Information[[#This Row],[Policy Deductible]]</f>
        <v>395700</v>
      </c>
      <c r="J1967" s="2">
        <v>110544</v>
      </c>
      <c r="K1967" s="3">
        <v>1</v>
      </c>
      <c r="L1967" s="2" t="s">
        <v>9</v>
      </c>
      <c r="M1967" s="2" t="s">
        <v>5484</v>
      </c>
      <c r="N1967" s="3" t="s">
        <v>5485</v>
      </c>
      <c r="O1967" s="2" t="s">
        <v>45</v>
      </c>
      <c r="P1967" s="2" t="s">
        <v>155</v>
      </c>
      <c r="Q1967" s="3">
        <v>1</v>
      </c>
      <c r="R1967" s="2" t="s">
        <v>70</v>
      </c>
      <c r="S1967" s="3">
        <v>9</v>
      </c>
      <c r="T1967" s="2" t="s">
        <v>10</v>
      </c>
      <c r="U1967" s="3">
        <v>41.160324000000003</v>
      </c>
      <c r="V1967" s="2" t="s">
        <v>10835</v>
      </c>
      <c r="W1967" s="2" t="s">
        <v>149</v>
      </c>
      <c r="X1967" s="3">
        <v>1</v>
      </c>
      <c r="Y1967" s="3" t="str">
        <f>_xlfn.CONCAT(Exposure_Information[[#This Row],[Building Construction Code]]," - ",Exposure_Information[[#This Row],[Type of building construction]])</f>
        <v>RMS - 1</v>
      </c>
      <c r="Z1967" s="3">
        <v>0</v>
      </c>
      <c r="AA1967" s="2">
        <v>1986</v>
      </c>
      <c r="AB1967" s="2" t="s">
        <v>11</v>
      </c>
      <c r="AC1967" s="2">
        <v>1</v>
      </c>
      <c r="AD1967" s="2" t="str">
        <f>_xlfn.CONCAT(Exposure_Information[[#This Row],[Occupany Code]]," - ",Exposure_Information[[#This Row],[Type of building occupancy]])</f>
        <v>ATC - 1</v>
      </c>
      <c r="AE1967" s="5">
        <v>208000</v>
      </c>
      <c r="AF1967" s="5">
        <v>145600</v>
      </c>
      <c r="AG1967" s="5">
        <v>41600</v>
      </c>
      <c r="AH1967" s="5">
        <f>SUM(Exposure_Information[[#This Row],[Building Coverage Value]:[Business interruption value]])</f>
        <v>395200</v>
      </c>
      <c r="AI1967" s="5">
        <f>SUM(Exposure_Information[[#This Row],[Building Coverage Value]:[Contents Coverage Value]])</f>
        <v>353600</v>
      </c>
      <c r="AJ1967" s="26"/>
    </row>
    <row r="1968" spans="1:36" ht="26" x14ac:dyDescent="0.3">
      <c r="A1968" s="2" t="s">
        <v>148</v>
      </c>
      <c r="B1968" s="2" t="s">
        <v>156</v>
      </c>
      <c r="C1968" s="2" t="s">
        <v>325</v>
      </c>
      <c r="D1968" s="2">
        <v>105123</v>
      </c>
      <c r="E1968" s="2" t="s">
        <v>4697</v>
      </c>
      <c r="F1968" s="2" t="s">
        <v>6531</v>
      </c>
      <c r="G1968" s="3">
        <v>616</v>
      </c>
      <c r="H1968" s="3">
        <v>500</v>
      </c>
      <c r="I1968" s="71">
        <f>Exposure_Information[[#This Row],[Total  Insured Value]]+Exposure_Information[[#This Row],[Policy Deductible]]</f>
        <v>395700</v>
      </c>
      <c r="J1968" s="2">
        <v>108253</v>
      </c>
      <c r="K1968" s="3">
        <v>1</v>
      </c>
      <c r="L1968" s="2" t="s">
        <v>9</v>
      </c>
      <c r="M1968" s="2" t="s">
        <v>6532</v>
      </c>
      <c r="N1968" s="3" t="s">
        <v>6533</v>
      </c>
      <c r="O1968" s="2" t="s">
        <v>330</v>
      </c>
      <c r="P1968" s="2" t="s">
        <v>231</v>
      </c>
      <c r="Q1968" s="3">
        <v>13</v>
      </c>
      <c r="R1968" s="2" t="s">
        <v>127</v>
      </c>
      <c r="S1968" s="3">
        <v>25</v>
      </c>
      <c r="T1968" s="2" t="s">
        <v>10</v>
      </c>
      <c r="U1968" s="3">
        <v>42.175258999999997</v>
      </c>
      <c r="V1968" s="2" t="s">
        <v>10835</v>
      </c>
      <c r="W1968" s="2" t="s">
        <v>149</v>
      </c>
      <c r="X1968" s="3">
        <v>1</v>
      </c>
      <c r="Y1968" s="3" t="str">
        <f>_xlfn.CONCAT(Exposure_Information[[#This Row],[Building Construction Code]]," - ",Exposure_Information[[#This Row],[Type of building construction]])</f>
        <v>RMS - 1</v>
      </c>
      <c r="Z1968" s="3">
        <v>0</v>
      </c>
      <c r="AA1968" s="2">
        <v>1956</v>
      </c>
      <c r="AB1968" s="2" t="s">
        <v>11</v>
      </c>
      <c r="AC1968" s="2">
        <v>1</v>
      </c>
      <c r="AD1968" s="2" t="str">
        <f>_xlfn.CONCAT(Exposure_Information[[#This Row],[Occupany Code]]," - ",Exposure_Information[[#This Row],[Type of building occupancy]])</f>
        <v>ATC - 1</v>
      </c>
      <c r="AE1968" s="5">
        <v>208000</v>
      </c>
      <c r="AF1968" s="5">
        <v>145600</v>
      </c>
      <c r="AG1968" s="5">
        <v>41600</v>
      </c>
      <c r="AH1968" s="5">
        <f>SUM(Exposure_Information[[#This Row],[Building Coverage Value]:[Business interruption value]])</f>
        <v>395200</v>
      </c>
      <c r="AI1968" s="5">
        <f>SUM(Exposure_Information[[#This Row],[Building Coverage Value]:[Contents Coverage Value]])</f>
        <v>353600</v>
      </c>
      <c r="AJ1968" s="26"/>
    </row>
    <row r="1969" spans="1:36" ht="26" x14ac:dyDescent="0.3">
      <c r="A1969" s="2" t="s">
        <v>148</v>
      </c>
      <c r="B1969" s="2" t="s">
        <v>156</v>
      </c>
      <c r="C1969" s="2" t="s">
        <v>325</v>
      </c>
      <c r="D1969" s="2">
        <v>108857</v>
      </c>
      <c r="E1969" s="2" t="s">
        <v>4697</v>
      </c>
      <c r="F1969" s="2" t="s">
        <v>8041</v>
      </c>
      <c r="G1969" s="3">
        <v>930</v>
      </c>
      <c r="H1969" s="3">
        <v>250</v>
      </c>
      <c r="I1969" s="71">
        <f>Exposure_Information[[#This Row],[Total  Insured Value]]+Exposure_Information[[#This Row],[Policy Deductible]]</f>
        <v>395450</v>
      </c>
      <c r="J1969" s="2">
        <v>111987</v>
      </c>
      <c r="K1969" s="3">
        <v>1</v>
      </c>
      <c r="L1969" s="2" t="s">
        <v>9</v>
      </c>
      <c r="M1969" s="2" t="s">
        <v>8042</v>
      </c>
      <c r="N1969" s="3" t="s">
        <v>8043</v>
      </c>
      <c r="O1969" s="2" t="s">
        <v>6682</v>
      </c>
      <c r="P1969" s="2" t="s">
        <v>221</v>
      </c>
      <c r="Q1969" s="3">
        <v>23</v>
      </c>
      <c r="R1969" s="2" t="s">
        <v>127</v>
      </c>
      <c r="S1969" s="3">
        <v>25</v>
      </c>
      <c r="T1969" s="2" t="s">
        <v>10</v>
      </c>
      <c r="U1969" s="3">
        <v>42.122345000000003</v>
      </c>
      <c r="V1969" s="2" t="s">
        <v>10835</v>
      </c>
      <c r="W1969" s="2" t="s">
        <v>149</v>
      </c>
      <c r="X1969" s="3">
        <v>1</v>
      </c>
      <c r="Y1969" s="3" t="str">
        <f>_xlfn.CONCAT(Exposure_Information[[#This Row],[Building Construction Code]]," - ",Exposure_Information[[#This Row],[Type of building construction]])</f>
        <v>RMS - 1</v>
      </c>
      <c r="Z1969" s="3">
        <v>0</v>
      </c>
      <c r="AA1969" s="2">
        <v>1948</v>
      </c>
      <c r="AB1969" s="2" t="s">
        <v>11</v>
      </c>
      <c r="AC1969" s="2">
        <v>1</v>
      </c>
      <c r="AD1969" s="2" t="str">
        <f>_xlfn.CONCAT(Exposure_Information[[#This Row],[Occupany Code]]," - ",Exposure_Information[[#This Row],[Type of building occupancy]])</f>
        <v>ATC - 1</v>
      </c>
      <c r="AE1969" s="5">
        <v>208000</v>
      </c>
      <c r="AF1969" s="5">
        <v>145600</v>
      </c>
      <c r="AG1969" s="5">
        <v>41600</v>
      </c>
      <c r="AH1969" s="5">
        <f>SUM(Exposure_Information[[#This Row],[Building Coverage Value]:[Business interruption value]])</f>
        <v>395200</v>
      </c>
      <c r="AI1969" s="5">
        <f>SUM(Exposure_Information[[#This Row],[Building Coverage Value]:[Contents Coverage Value]])</f>
        <v>353600</v>
      </c>
      <c r="AJ1969" s="26"/>
    </row>
    <row r="1970" spans="1:36" ht="26" x14ac:dyDescent="0.3">
      <c r="A1970" s="2" t="s">
        <v>148</v>
      </c>
      <c r="B1970" s="2" t="s">
        <v>156</v>
      </c>
      <c r="C1970" s="2" t="s">
        <v>325</v>
      </c>
      <c r="D1970" s="2">
        <v>16140</v>
      </c>
      <c r="E1970" s="2" t="s">
        <v>367</v>
      </c>
      <c r="F1970" s="2" t="s">
        <v>3101</v>
      </c>
      <c r="G1970" s="3">
        <v>1096</v>
      </c>
      <c r="H1970" s="3">
        <v>2500</v>
      </c>
      <c r="I1970" s="71">
        <f>Exposure_Information[[#This Row],[Total  Insured Value]]+Exposure_Information[[#This Row],[Policy Deductible]]</f>
        <v>397660</v>
      </c>
      <c r="J1970" s="2">
        <v>19203</v>
      </c>
      <c r="K1970" s="3">
        <v>1</v>
      </c>
      <c r="L1970" s="2" t="s">
        <v>9</v>
      </c>
      <c r="M1970" s="2" t="s">
        <v>3102</v>
      </c>
      <c r="N1970" s="3" t="s">
        <v>3103</v>
      </c>
      <c r="O1970" s="2" t="s">
        <v>474</v>
      </c>
      <c r="P1970" s="2" t="s">
        <v>171</v>
      </c>
      <c r="Q1970" s="3">
        <v>27</v>
      </c>
      <c r="R1970" s="2" t="s">
        <v>127</v>
      </c>
      <c r="S1970" s="3">
        <v>25</v>
      </c>
      <c r="T1970" s="2" t="s">
        <v>10</v>
      </c>
      <c r="U1970" s="3">
        <v>42.324779999999997</v>
      </c>
      <c r="V1970" s="2" t="s">
        <v>10835</v>
      </c>
      <c r="W1970" s="2" t="s">
        <v>149</v>
      </c>
      <c r="X1970" s="3">
        <v>1</v>
      </c>
      <c r="Y1970" s="3" t="str">
        <f>_xlfn.CONCAT(Exposure_Information[[#This Row],[Building Construction Code]]," - ",Exposure_Information[[#This Row],[Type of building construction]])</f>
        <v>RMS - 1</v>
      </c>
      <c r="Z1970" s="3">
        <v>0</v>
      </c>
      <c r="AA1970" s="2">
        <v>1919</v>
      </c>
      <c r="AB1970" s="2" t="s">
        <v>11</v>
      </c>
      <c r="AC1970" s="2">
        <v>1</v>
      </c>
      <c r="AD1970" s="2" t="str">
        <f>_xlfn.CONCAT(Exposure_Information[[#This Row],[Occupany Code]]," - ",Exposure_Information[[#This Row],[Type of building occupancy]])</f>
        <v>ATC - 1</v>
      </c>
      <c r="AE1970" s="5">
        <v>375000</v>
      </c>
      <c r="AF1970" s="5">
        <v>0</v>
      </c>
      <c r="AG1970" s="5">
        <v>20160</v>
      </c>
      <c r="AH1970" s="5">
        <f>SUM(Exposure_Information[[#This Row],[Building Coverage Value]:[Business interruption value]])</f>
        <v>395160</v>
      </c>
      <c r="AI1970" s="5">
        <f>SUM(Exposure_Information[[#This Row],[Building Coverage Value]:[Contents Coverage Value]])</f>
        <v>375000</v>
      </c>
      <c r="AJ1970" s="26"/>
    </row>
    <row r="1971" spans="1:36" ht="26" x14ac:dyDescent="0.3">
      <c r="A1971" s="2" t="s">
        <v>148</v>
      </c>
      <c r="B1971" s="2" t="s">
        <v>156</v>
      </c>
      <c r="C1971" s="2" t="s">
        <v>325</v>
      </c>
      <c r="D1971" s="2">
        <v>6583</v>
      </c>
      <c r="E1971" s="2" t="s">
        <v>326</v>
      </c>
      <c r="F1971" s="2" t="s">
        <v>2436</v>
      </c>
      <c r="G1971" s="3">
        <v>4462</v>
      </c>
      <c r="H1971" s="3">
        <v>2500</v>
      </c>
      <c r="I1971" s="71">
        <f>Exposure_Information[[#This Row],[Total  Insured Value]]+Exposure_Information[[#This Row],[Policy Deductible]]</f>
        <v>252500</v>
      </c>
      <c r="J1971" s="2">
        <v>8805</v>
      </c>
      <c r="K1971" s="3">
        <v>1</v>
      </c>
      <c r="L1971" s="2" t="s">
        <v>9</v>
      </c>
      <c r="M1971" s="2" t="s">
        <v>2437</v>
      </c>
      <c r="N1971" s="3" t="s">
        <v>2438</v>
      </c>
      <c r="O1971" s="2" t="s">
        <v>259</v>
      </c>
      <c r="P1971" s="2" t="s">
        <v>221</v>
      </c>
      <c r="Q1971" s="3">
        <v>23</v>
      </c>
      <c r="R1971" s="2" t="s">
        <v>127</v>
      </c>
      <c r="S1971" s="3">
        <v>25</v>
      </c>
      <c r="T1971" s="2" t="s">
        <v>10</v>
      </c>
      <c r="U1971" s="3">
        <v>41.966411999999998</v>
      </c>
      <c r="V1971" s="2" t="s">
        <v>10835</v>
      </c>
      <c r="W1971" s="2" t="s">
        <v>149</v>
      </c>
      <c r="X1971" s="3">
        <v>1</v>
      </c>
      <c r="Y1971" s="3" t="str">
        <f>_xlfn.CONCAT(Exposure_Information[[#This Row],[Building Construction Code]]," - ",Exposure_Information[[#This Row],[Type of building construction]])</f>
        <v>RMS - 1</v>
      </c>
      <c r="Z1971" s="3">
        <v>0</v>
      </c>
      <c r="AA1971" s="2">
        <v>1971</v>
      </c>
      <c r="AB1971" s="2" t="s">
        <v>11</v>
      </c>
      <c r="AC1971" s="2">
        <v>37</v>
      </c>
      <c r="AD1971" s="2" t="str">
        <f>_xlfn.CONCAT(Exposure_Information[[#This Row],[Occupany Code]]," - ",Exposure_Information[[#This Row],[Type of building occupancy]])</f>
        <v>ATC - 37</v>
      </c>
      <c r="AE1971" s="5">
        <v>250000</v>
      </c>
      <c r="AF1971" s="5">
        <v>0</v>
      </c>
      <c r="AG1971" s="5">
        <v>0</v>
      </c>
      <c r="AH1971" s="5">
        <f>SUM(Exposure_Information[[#This Row],[Building Coverage Value]:[Business interruption value]])</f>
        <v>250000</v>
      </c>
      <c r="AI1971" s="5">
        <f>SUM(Exposure_Information[[#This Row],[Building Coverage Value]:[Contents Coverage Value]])</f>
        <v>250000</v>
      </c>
      <c r="AJ1971" s="26"/>
    </row>
    <row r="1972" spans="1:36" ht="26" x14ac:dyDescent="0.3">
      <c r="A1972" s="2" t="s">
        <v>148</v>
      </c>
      <c r="B1972" s="2" t="s">
        <v>156</v>
      </c>
      <c r="C1972" s="2" t="s">
        <v>325</v>
      </c>
      <c r="D1972" s="2">
        <v>18716</v>
      </c>
      <c r="E1972" s="2" t="s">
        <v>367</v>
      </c>
      <c r="F1972" s="2" t="s">
        <v>3792</v>
      </c>
      <c r="G1972" s="3">
        <v>1468.010009765625</v>
      </c>
      <c r="H1972" s="3">
        <v>500</v>
      </c>
      <c r="I1972" s="71">
        <f>Exposure_Information[[#This Row],[Total  Insured Value]]+Exposure_Information[[#This Row],[Policy Deductible]]</f>
        <v>395000</v>
      </c>
      <c r="J1972" s="2">
        <v>21820</v>
      </c>
      <c r="K1972" s="3">
        <v>1</v>
      </c>
      <c r="L1972" s="2" t="s">
        <v>9</v>
      </c>
      <c r="M1972" s="2" t="s">
        <v>3793</v>
      </c>
      <c r="N1972" s="3" t="s">
        <v>3794</v>
      </c>
      <c r="O1972" s="2" t="s">
        <v>3795</v>
      </c>
      <c r="P1972" s="2" t="s">
        <v>64</v>
      </c>
      <c r="Q1972" s="3">
        <v>87</v>
      </c>
      <c r="R1972" s="2" t="s">
        <v>25</v>
      </c>
      <c r="S1972" s="3">
        <v>36</v>
      </c>
      <c r="T1972" s="2" t="s">
        <v>10</v>
      </c>
      <c r="U1972" s="3">
        <v>41.061982999999998</v>
      </c>
      <c r="V1972" s="2" t="s">
        <v>10835</v>
      </c>
      <c r="W1972" s="2" t="s">
        <v>149</v>
      </c>
      <c r="X1972" s="3">
        <v>1</v>
      </c>
      <c r="Y1972" s="3" t="str">
        <f>_xlfn.CONCAT(Exposure_Information[[#This Row],[Building Construction Code]]," - ",Exposure_Information[[#This Row],[Type of building construction]])</f>
        <v>RMS - 1</v>
      </c>
      <c r="Z1972" s="3">
        <v>0</v>
      </c>
      <c r="AA1972" s="2">
        <v>1940</v>
      </c>
      <c r="AB1972" s="2" t="s">
        <v>11</v>
      </c>
      <c r="AC1972" s="2">
        <v>1</v>
      </c>
      <c r="AD1972" s="2" t="str">
        <f>_xlfn.CONCAT(Exposure_Information[[#This Row],[Occupany Code]]," - ",Exposure_Information[[#This Row],[Type of building occupancy]])</f>
        <v>ATC - 1</v>
      </c>
      <c r="AE1972" s="5">
        <v>392500</v>
      </c>
      <c r="AF1972" s="5">
        <v>2000</v>
      </c>
      <c r="AG1972" s="5">
        <v>0</v>
      </c>
      <c r="AH1972" s="5">
        <f>SUM(Exposure_Information[[#This Row],[Building Coverage Value]:[Business interruption value]])</f>
        <v>394500</v>
      </c>
      <c r="AI1972" s="5">
        <f>SUM(Exposure_Information[[#This Row],[Building Coverage Value]:[Contents Coverage Value]])</f>
        <v>394500</v>
      </c>
      <c r="AJ1972" s="26"/>
    </row>
    <row r="1973" spans="1:36" ht="26" x14ac:dyDescent="0.3">
      <c r="A1973" s="2" t="s">
        <v>148</v>
      </c>
      <c r="B1973" s="2" t="s">
        <v>156</v>
      </c>
      <c r="C1973" s="2" t="s">
        <v>325</v>
      </c>
      <c r="D1973" s="2">
        <v>6582</v>
      </c>
      <c r="E1973" s="2" t="s">
        <v>326</v>
      </c>
      <c r="F1973" s="2" t="s">
        <v>1428</v>
      </c>
      <c r="G1973" s="3">
        <v>997</v>
      </c>
      <c r="H1973" s="3">
        <v>500</v>
      </c>
      <c r="I1973" s="71">
        <f>Exposure_Information[[#This Row],[Total  Insured Value]]+Exposure_Information[[#This Row],[Policy Deductible]]</f>
        <v>388267</v>
      </c>
      <c r="J1973" s="2">
        <v>8802</v>
      </c>
      <c r="K1973" s="3">
        <v>1</v>
      </c>
      <c r="L1973" s="2" t="s">
        <v>9</v>
      </c>
      <c r="M1973" s="2" t="s">
        <v>1429</v>
      </c>
      <c r="N1973" s="3" t="s">
        <v>1430</v>
      </c>
      <c r="O1973" s="2" t="s">
        <v>277</v>
      </c>
      <c r="P1973" s="2" t="s">
        <v>90</v>
      </c>
      <c r="Q1973" s="3">
        <v>17</v>
      </c>
      <c r="R1973" s="2" t="s">
        <v>127</v>
      </c>
      <c r="S1973" s="3">
        <v>25</v>
      </c>
      <c r="T1973" s="2" t="s">
        <v>10</v>
      </c>
      <c r="U1973" s="3">
        <v>42.376792999999999</v>
      </c>
      <c r="V1973" s="2" t="s">
        <v>10835</v>
      </c>
      <c r="W1973" s="2" t="s">
        <v>149</v>
      </c>
      <c r="X1973" s="3">
        <v>1</v>
      </c>
      <c r="Y1973" s="3" t="str">
        <f>_xlfn.CONCAT(Exposure_Information[[#This Row],[Building Construction Code]]," - ",Exposure_Information[[#This Row],[Type of building construction]])</f>
        <v>RMS - 1</v>
      </c>
      <c r="Z1973" s="3">
        <v>0</v>
      </c>
      <c r="AA1973" s="2">
        <v>1870</v>
      </c>
      <c r="AB1973" s="2" t="s">
        <v>11</v>
      </c>
      <c r="AC1973" s="2">
        <v>37</v>
      </c>
      <c r="AD1973" s="2" t="str">
        <f>_xlfn.CONCAT(Exposure_Information[[#This Row],[Occupany Code]]," - ",Exposure_Information[[#This Row],[Type of building occupancy]])</f>
        <v>ATC - 37</v>
      </c>
      <c r="AE1973" s="5">
        <v>361000</v>
      </c>
      <c r="AF1973" s="5">
        <v>26767</v>
      </c>
      <c r="AG1973" s="5">
        <v>0</v>
      </c>
      <c r="AH1973" s="5">
        <f>SUM(Exposure_Information[[#This Row],[Building Coverage Value]:[Business interruption value]])</f>
        <v>387767</v>
      </c>
      <c r="AI1973" s="5">
        <f>SUM(Exposure_Information[[#This Row],[Building Coverage Value]:[Contents Coverage Value]])</f>
        <v>387767</v>
      </c>
      <c r="AJ1973" s="26"/>
    </row>
    <row r="1974" spans="1:36" ht="26" x14ac:dyDescent="0.3">
      <c r="A1974" s="2" t="s">
        <v>148</v>
      </c>
      <c r="B1974" s="2" t="s">
        <v>156</v>
      </c>
      <c r="C1974" s="2" t="s">
        <v>325</v>
      </c>
      <c r="D1974" s="2">
        <v>107808</v>
      </c>
      <c r="E1974" s="2" t="s">
        <v>4697</v>
      </c>
      <c r="F1974" s="2" t="s">
        <v>6275</v>
      </c>
      <c r="G1974" s="3">
        <v>1103</v>
      </c>
      <c r="H1974" s="3">
        <v>250</v>
      </c>
      <c r="I1974" s="71">
        <f>Exposure_Information[[#This Row],[Total  Insured Value]]+Exposure_Information[[#This Row],[Policy Deductible]]</f>
        <v>394500</v>
      </c>
      <c r="J1974" s="2">
        <v>110938</v>
      </c>
      <c r="K1974" s="3">
        <v>1</v>
      </c>
      <c r="L1974" s="2" t="s">
        <v>9</v>
      </c>
      <c r="M1974" s="2" t="s">
        <v>6276</v>
      </c>
      <c r="N1974" s="3" t="s">
        <v>6277</v>
      </c>
      <c r="O1974" s="2" t="s">
        <v>1593</v>
      </c>
      <c r="P1974" s="2" t="s">
        <v>221</v>
      </c>
      <c r="Q1974" s="3">
        <v>23</v>
      </c>
      <c r="R1974" s="2" t="s">
        <v>127</v>
      </c>
      <c r="S1974" s="3">
        <v>25</v>
      </c>
      <c r="T1974" s="2" t="s">
        <v>10</v>
      </c>
      <c r="U1974" s="3">
        <v>41.919352000000003</v>
      </c>
      <c r="V1974" s="2" t="s">
        <v>10835</v>
      </c>
      <c r="W1974" s="2" t="s">
        <v>149</v>
      </c>
      <c r="X1974" s="3">
        <v>1</v>
      </c>
      <c r="Y1974" s="3" t="str">
        <f>_xlfn.CONCAT(Exposure_Information[[#This Row],[Building Construction Code]]," - ",Exposure_Information[[#This Row],[Type of building construction]])</f>
        <v>RMS - 1</v>
      </c>
      <c r="Z1974" s="3">
        <v>0</v>
      </c>
      <c r="AA1974" s="2">
        <v>1961</v>
      </c>
      <c r="AB1974" s="2" t="s">
        <v>11</v>
      </c>
      <c r="AC1974" s="2">
        <v>1</v>
      </c>
      <c r="AD1974" s="2" t="str">
        <f>_xlfn.CONCAT(Exposure_Information[[#This Row],[Occupany Code]]," - ",Exposure_Information[[#This Row],[Type of building occupancy]])</f>
        <v>ATC - 1</v>
      </c>
      <c r="AE1974" s="5">
        <v>207500</v>
      </c>
      <c r="AF1974" s="5">
        <v>145250</v>
      </c>
      <c r="AG1974" s="5">
        <v>41500</v>
      </c>
      <c r="AH1974" s="5">
        <f>SUM(Exposure_Information[[#This Row],[Building Coverage Value]:[Business interruption value]])</f>
        <v>394250</v>
      </c>
      <c r="AI1974" s="5">
        <f>SUM(Exposure_Information[[#This Row],[Building Coverage Value]:[Contents Coverage Value]])</f>
        <v>352750</v>
      </c>
      <c r="AJ1974" s="26"/>
    </row>
    <row r="1975" spans="1:36" x14ac:dyDescent="0.3">
      <c r="A1975" s="2" t="s">
        <v>148</v>
      </c>
      <c r="B1975" s="2" t="s">
        <v>156</v>
      </c>
      <c r="C1975" s="2" t="s">
        <v>325</v>
      </c>
      <c r="D1975" s="2">
        <v>119370</v>
      </c>
      <c r="E1975" s="2" t="s">
        <v>4697</v>
      </c>
      <c r="F1975" s="2" t="s">
        <v>9647</v>
      </c>
      <c r="G1975" s="3">
        <v>1003</v>
      </c>
      <c r="H1975" s="3">
        <v>250</v>
      </c>
      <c r="I1975" s="71">
        <f>Exposure_Information[[#This Row],[Total  Insured Value]]+Exposure_Information[[#This Row],[Policy Deductible]]</f>
        <v>394500</v>
      </c>
      <c r="J1975" s="2">
        <v>122500</v>
      </c>
      <c r="K1975" s="3">
        <v>1</v>
      </c>
      <c r="L1975" s="2" t="s">
        <v>9</v>
      </c>
      <c r="M1975" s="2" t="s">
        <v>9648</v>
      </c>
      <c r="N1975" s="3" t="s">
        <v>9649</v>
      </c>
      <c r="O1975" s="2" t="s">
        <v>560</v>
      </c>
      <c r="P1975" s="2" t="s">
        <v>221</v>
      </c>
      <c r="Q1975" s="3">
        <v>23</v>
      </c>
      <c r="R1975" s="2" t="s">
        <v>127</v>
      </c>
      <c r="S1975" s="3">
        <v>25</v>
      </c>
      <c r="T1975" s="2" t="s">
        <v>10</v>
      </c>
      <c r="U1975" s="3">
        <v>42.161912999999998</v>
      </c>
      <c r="V1975" s="2" t="s">
        <v>10835</v>
      </c>
      <c r="W1975" s="2" t="s">
        <v>149</v>
      </c>
      <c r="X1975" s="3">
        <v>1</v>
      </c>
      <c r="Y1975" s="3" t="str">
        <f>_xlfn.CONCAT(Exposure_Information[[#This Row],[Building Construction Code]]," - ",Exposure_Information[[#This Row],[Type of building construction]])</f>
        <v>RMS - 1</v>
      </c>
      <c r="Z1975" s="3">
        <v>0</v>
      </c>
      <c r="AA1975" s="2">
        <v>1950</v>
      </c>
      <c r="AB1975" s="2" t="s">
        <v>11</v>
      </c>
      <c r="AC1975" s="2">
        <v>1</v>
      </c>
      <c r="AD1975" s="2" t="str">
        <f>_xlfn.CONCAT(Exposure_Information[[#This Row],[Occupany Code]]," - ",Exposure_Information[[#This Row],[Type of building occupancy]])</f>
        <v>ATC - 1</v>
      </c>
      <c r="AE1975" s="5">
        <v>207500</v>
      </c>
      <c r="AF1975" s="5">
        <v>145250</v>
      </c>
      <c r="AG1975" s="5">
        <v>41500</v>
      </c>
      <c r="AH1975" s="5">
        <f>SUM(Exposure_Information[[#This Row],[Building Coverage Value]:[Business interruption value]])</f>
        <v>394250</v>
      </c>
      <c r="AI1975" s="5">
        <f>SUM(Exposure_Information[[#This Row],[Building Coverage Value]:[Contents Coverage Value]])</f>
        <v>352750</v>
      </c>
      <c r="AJ1975" s="26"/>
    </row>
    <row r="1976" spans="1:36" ht="26" x14ac:dyDescent="0.3">
      <c r="A1976" s="2" t="s">
        <v>148</v>
      </c>
      <c r="B1976" s="2" t="s">
        <v>156</v>
      </c>
      <c r="C1976" s="2" t="s">
        <v>325</v>
      </c>
      <c r="D1976" s="2">
        <v>6579</v>
      </c>
      <c r="E1976" s="2" t="s">
        <v>326</v>
      </c>
      <c r="F1976" s="2" t="s">
        <v>2166</v>
      </c>
      <c r="G1976" s="3">
        <v>475</v>
      </c>
      <c r="H1976" s="3">
        <v>1000</v>
      </c>
      <c r="I1976" s="71">
        <f>Exposure_Information[[#This Row],[Total  Insured Value]]+Exposure_Information[[#This Row],[Policy Deductible]]</f>
        <v>11000</v>
      </c>
      <c r="J1976" s="2">
        <v>8799</v>
      </c>
      <c r="K1976" s="3">
        <v>1</v>
      </c>
      <c r="L1976" s="2" t="s">
        <v>9</v>
      </c>
      <c r="M1976" s="2" t="s">
        <v>2167</v>
      </c>
      <c r="N1976" s="2" t="s">
        <v>2168</v>
      </c>
      <c r="O1976" s="2" t="s">
        <v>132</v>
      </c>
      <c r="P1976" s="2" t="s">
        <v>221</v>
      </c>
      <c r="Q1976" s="3">
        <v>23</v>
      </c>
      <c r="R1976" s="2" t="s">
        <v>127</v>
      </c>
      <c r="S1976" s="3">
        <v>25</v>
      </c>
      <c r="T1976" s="2" t="s">
        <v>10</v>
      </c>
      <c r="U1976" s="3">
        <v>42.124599000000003</v>
      </c>
      <c r="V1976" s="2" t="s">
        <v>10835</v>
      </c>
      <c r="W1976" s="2" t="s">
        <v>149</v>
      </c>
      <c r="X1976" s="3">
        <v>1</v>
      </c>
      <c r="Y1976" s="3" t="str">
        <f>_xlfn.CONCAT(Exposure_Information[[#This Row],[Building Construction Code]]," - ",Exposure_Information[[#This Row],[Type of building construction]])</f>
        <v>RMS - 1</v>
      </c>
      <c r="Z1976" s="3">
        <v>0</v>
      </c>
      <c r="AA1976" s="2">
        <v>1969</v>
      </c>
      <c r="AB1976" s="2" t="s">
        <v>11</v>
      </c>
      <c r="AC1976" s="2">
        <v>37</v>
      </c>
      <c r="AD1976" s="2" t="str">
        <f>_xlfn.CONCAT(Exposure_Information[[#This Row],[Occupany Code]]," - ",Exposure_Information[[#This Row],[Type of building occupancy]])</f>
        <v>ATC - 37</v>
      </c>
      <c r="AE1976" s="5">
        <v>0</v>
      </c>
      <c r="AF1976" s="5">
        <v>10000</v>
      </c>
      <c r="AG1976" s="5">
        <v>0</v>
      </c>
      <c r="AH1976" s="5">
        <f>SUM(Exposure_Information[[#This Row],[Building Coverage Value]:[Business interruption value]])</f>
        <v>10000</v>
      </c>
      <c r="AI1976" s="5">
        <f>SUM(Exposure_Information[[#This Row],[Building Coverage Value]:[Contents Coverage Value]])</f>
        <v>10000</v>
      </c>
      <c r="AJ1976" s="26"/>
    </row>
    <row r="1977" spans="1:36" ht="39" x14ac:dyDescent="0.3">
      <c r="A1977" s="2" t="s">
        <v>148</v>
      </c>
      <c r="B1977" s="2" t="s">
        <v>156</v>
      </c>
      <c r="C1977" s="2" t="s">
        <v>325</v>
      </c>
      <c r="D1977" s="2">
        <v>15658</v>
      </c>
      <c r="E1977" s="2" t="s">
        <v>367</v>
      </c>
      <c r="F1977" s="2" t="s">
        <v>3538</v>
      </c>
      <c r="G1977" s="3">
        <v>1196</v>
      </c>
      <c r="H1977" s="3">
        <v>1000</v>
      </c>
      <c r="I1977" s="71">
        <f>Exposure_Information[[#This Row],[Total  Insured Value]]+Exposure_Information[[#This Row],[Policy Deductible]]</f>
        <v>395000</v>
      </c>
      <c r="J1977" s="2">
        <v>18712</v>
      </c>
      <c r="K1977" s="3">
        <v>1</v>
      </c>
      <c r="L1977" s="2" t="s">
        <v>9</v>
      </c>
      <c r="M1977" s="2" t="s">
        <v>3539</v>
      </c>
      <c r="N1977" s="3" t="s">
        <v>3540</v>
      </c>
      <c r="O1977" s="2" t="s">
        <v>474</v>
      </c>
      <c r="P1977" s="2" t="s">
        <v>171</v>
      </c>
      <c r="Q1977" s="3">
        <v>27</v>
      </c>
      <c r="R1977" s="2" t="s">
        <v>127</v>
      </c>
      <c r="S1977" s="3">
        <v>25</v>
      </c>
      <c r="T1977" s="2" t="s">
        <v>10</v>
      </c>
      <c r="U1977" s="3">
        <v>42.254139000000002</v>
      </c>
      <c r="V1977" s="2" t="s">
        <v>10835</v>
      </c>
      <c r="W1977" s="2" t="s">
        <v>149</v>
      </c>
      <c r="X1977" s="3">
        <v>1</v>
      </c>
      <c r="Y1977" s="3" t="str">
        <f>_xlfn.CONCAT(Exposure_Information[[#This Row],[Building Construction Code]]," - ",Exposure_Information[[#This Row],[Type of building construction]])</f>
        <v>RMS - 1</v>
      </c>
      <c r="Z1977" s="3">
        <v>0</v>
      </c>
      <c r="AA1977" s="2">
        <v>1890</v>
      </c>
      <c r="AB1977" s="2" t="s">
        <v>11</v>
      </c>
      <c r="AC1977" s="2">
        <v>1</v>
      </c>
      <c r="AD1977" s="2" t="str">
        <f>_xlfn.CONCAT(Exposure_Information[[#This Row],[Occupany Code]]," - ",Exposure_Information[[#This Row],[Type of building occupancy]])</f>
        <v>ATC - 1</v>
      </c>
      <c r="AE1977" s="5">
        <v>394000</v>
      </c>
      <c r="AF1977" s="5">
        <v>0</v>
      </c>
      <c r="AG1977" s="5">
        <v>0</v>
      </c>
      <c r="AH1977" s="5">
        <f>SUM(Exposure_Information[[#This Row],[Building Coverage Value]:[Business interruption value]])</f>
        <v>394000</v>
      </c>
      <c r="AI1977" s="5">
        <f>SUM(Exposure_Information[[#This Row],[Building Coverage Value]:[Contents Coverage Value]])</f>
        <v>394000</v>
      </c>
      <c r="AJ1977" s="26"/>
    </row>
    <row r="1978" spans="1:36" x14ac:dyDescent="0.3">
      <c r="A1978" s="2" t="s">
        <v>148</v>
      </c>
      <c r="B1978" s="2" t="s">
        <v>156</v>
      </c>
      <c r="C1978" s="2" t="s">
        <v>325</v>
      </c>
      <c r="D1978" s="2">
        <v>6578</v>
      </c>
      <c r="E1978" s="2" t="s">
        <v>326</v>
      </c>
      <c r="F1978" s="2" t="s">
        <v>2206</v>
      </c>
      <c r="G1978" s="3">
        <v>2148</v>
      </c>
      <c r="H1978" s="3">
        <v>1000</v>
      </c>
      <c r="I1978" s="71">
        <f>Exposure_Information[[#This Row],[Total  Insured Value]]+Exposure_Information[[#This Row],[Policy Deductible]]</f>
        <v>1101000</v>
      </c>
      <c r="J1978" s="2">
        <v>8798</v>
      </c>
      <c r="K1978" s="3">
        <v>1</v>
      </c>
      <c r="L1978" s="2" t="s">
        <v>9</v>
      </c>
      <c r="M1978" s="2" t="s">
        <v>2207</v>
      </c>
      <c r="N1978" s="3" t="s">
        <v>2208</v>
      </c>
      <c r="O1978" s="2" t="s">
        <v>436</v>
      </c>
      <c r="P1978" s="2" t="s">
        <v>74</v>
      </c>
      <c r="Q1978" s="3">
        <v>9</v>
      </c>
      <c r="R1978" s="2" t="s">
        <v>127</v>
      </c>
      <c r="S1978" s="3">
        <v>25</v>
      </c>
      <c r="T1978" s="2" t="s">
        <v>10</v>
      </c>
      <c r="U1978" s="3">
        <v>42.807011000000003</v>
      </c>
      <c r="V1978" s="2" t="s">
        <v>10835</v>
      </c>
      <c r="W1978" s="2" t="s">
        <v>149</v>
      </c>
      <c r="X1978" s="3">
        <v>1</v>
      </c>
      <c r="Y1978" s="3" t="str">
        <f>_xlfn.CONCAT(Exposure_Information[[#This Row],[Building Construction Code]]," - ",Exposure_Information[[#This Row],[Type of building construction]])</f>
        <v>RMS - 1</v>
      </c>
      <c r="Z1978" s="3">
        <v>0</v>
      </c>
      <c r="AA1978" s="2">
        <v>1850</v>
      </c>
      <c r="AB1978" s="2" t="s">
        <v>11</v>
      </c>
      <c r="AC1978" s="2">
        <v>37</v>
      </c>
      <c r="AD1978" s="2" t="str">
        <f>_xlfn.CONCAT(Exposure_Information[[#This Row],[Occupany Code]]," - ",Exposure_Information[[#This Row],[Type of building occupancy]])</f>
        <v>ATC - 37</v>
      </c>
      <c r="AE1978" s="5">
        <v>1100000</v>
      </c>
      <c r="AF1978" s="5">
        <v>0</v>
      </c>
      <c r="AG1978" s="5">
        <v>0</v>
      </c>
      <c r="AH1978" s="5">
        <f>SUM(Exposure_Information[[#This Row],[Building Coverage Value]:[Business interruption value]])</f>
        <v>1100000</v>
      </c>
      <c r="AI1978" s="5">
        <f>SUM(Exposure_Information[[#This Row],[Building Coverage Value]:[Contents Coverage Value]])</f>
        <v>1100000</v>
      </c>
      <c r="AJ1978" s="26"/>
    </row>
    <row r="1979" spans="1:36" ht="26" x14ac:dyDescent="0.3">
      <c r="A1979" s="2" t="s">
        <v>148</v>
      </c>
      <c r="B1979" s="2" t="s">
        <v>156</v>
      </c>
      <c r="C1979" s="2" t="s">
        <v>325</v>
      </c>
      <c r="D1979" s="2">
        <v>110401</v>
      </c>
      <c r="E1979" s="2" t="s">
        <v>4697</v>
      </c>
      <c r="F1979" s="2" t="s">
        <v>7196</v>
      </c>
      <c r="G1979" s="3">
        <v>595</v>
      </c>
      <c r="H1979" s="3">
        <v>1000</v>
      </c>
      <c r="I1979" s="71">
        <f>Exposure_Information[[#This Row],[Total  Insured Value]]+Exposure_Information[[#This Row],[Policy Deductible]]</f>
        <v>393350</v>
      </c>
      <c r="J1979" s="2">
        <v>113531</v>
      </c>
      <c r="K1979" s="3">
        <v>1</v>
      </c>
      <c r="L1979" s="2" t="s">
        <v>9</v>
      </c>
      <c r="M1979" s="2" t="s">
        <v>4870</v>
      </c>
      <c r="N1979" s="3" t="s">
        <v>7197</v>
      </c>
      <c r="O1979" s="2" t="s">
        <v>83</v>
      </c>
      <c r="P1979" s="2" t="s">
        <v>187</v>
      </c>
      <c r="Q1979" s="3">
        <v>3</v>
      </c>
      <c r="R1979" s="2" t="s">
        <v>127</v>
      </c>
      <c r="S1979" s="3">
        <v>25</v>
      </c>
      <c r="T1979" s="2" t="s">
        <v>10</v>
      </c>
      <c r="U1979" s="3">
        <v>42.473582999999998</v>
      </c>
      <c r="V1979" s="2" t="s">
        <v>10835</v>
      </c>
      <c r="W1979" s="2" t="s">
        <v>149</v>
      </c>
      <c r="X1979" s="3">
        <v>1</v>
      </c>
      <c r="Y1979" s="3" t="str">
        <f>_xlfn.CONCAT(Exposure_Information[[#This Row],[Building Construction Code]]," - ",Exposure_Information[[#This Row],[Type of building construction]])</f>
        <v>RMS - 1</v>
      </c>
      <c r="Z1979" s="3">
        <v>0</v>
      </c>
      <c r="AA1979" s="2">
        <v>1955</v>
      </c>
      <c r="AB1979" s="2" t="s">
        <v>11</v>
      </c>
      <c r="AC1979" s="2">
        <v>1</v>
      </c>
      <c r="AD1979" s="2" t="str">
        <f>_xlfn.CONCAT(Exposure_Information[[#This Row],[Occupany Code]]," - ",Exposure_Information[[#This Row],[Type of building occupancy]])</f>
        <v>ATC - 1</v>
      </c>
      <c r="AE1979" s="5">
        <v>206500</v>
      </c>
      <c r="AF1979" s="5">
        <v>144550</v>
      </c>
      <c r="AG1979" s="5">
        <v>41300</v>
      </c>
      <c r="AH1979" s="5">
        <f>SUM(Exposure_Information[[#This Row],[Building Coverage Value]:[Business interruption value]])</f>
        <v>392350</v>
      </c>
      <c r="AI1979" s="5">
        <f>SUM(Exposure_Information[[#This Row],[Building Coverage Value]:[Contents Coverage Value]])</f>
        <v>351050</v>
      </c>
      <c r="AJ1979" s="26"/>
    </row>
    <row r="1980" spans="1:36" ht="39" x14ac:dyDescent="0.3">
      <c r="A1980" s="2" t="s">
        <v>148</v>
      </c>
      <c r="B1980" s="2" t="s">
        <v>156</v>
      </c>
      <c r="C1980" s="2" t="s">
        <v>325</v>
      </c>
      <c r="D1980" s="2">
        <v>11493</v>
      </c>
      <c r="E1980" s="2" t="s">
        <v>367</v>
      </c>
      <c r="F1980" s="2" t="s">
        <v>957</v>
      </c>
      <c r="G1980" s="3">
        <v>1389.3499755859375</v>
      </c>
      <c r="H1980" s="3">
        <v>500</v>
      </c>
      <c r="I1980" s="71">
        <f>Exposure_Information[[#This Row],[Total  Insured Value]]+Exposure_Information[[#This Row],[Policy Deductible]]</f>
        <v>392500</v>
      </c>
      <c r="J1980" s="2">
        <v>14382</v>
      </c>
      <c r="K1980" s="3">
        <v>1</v>
      </c>
      <c r="L1980" s="2" t="s">
        <v>9</v>
      </c>
      <c r="M1980" s="2" t="s">
        <v>958</v>
      </c>
      <c r="N1980" s="3" t="s">
        <v>959</v>
      </c>
      <c r="O1980" s="2" t="s">
        <v>960</v>
      </c>
      <c r="P1980" s="2" t="s">
        <v>24</v>
      </c>
      <c r="Q1980" s="3">
        <v>119</v>
      </c>
      <c r="R1980" s="2" t="s">
        <v>25</v>
      </c>
      <c r="S1980" s="3">
        <v>36</v>
      </c>
      <c r="T1980" s="2" t="s">
        <v>10</v>
      </c>
      <c r="U1980" s="3">
        <v>41.083218000000002</v>
      </c>
      <c r="V1980" s="2" t="s">
        <v>10835</v>
      </c>
      <c r="W1980" s="2" t="s">
        <v>149</v>
      </c>
      <c r="X1980" s="3">
        <v>1</v>
      </c>
      <c r="Y1980" s="3" t="str">
        <f>_xlfn.CONCAT(Exposure_Information[[#This Row],[Building Construction Code]]," - ",Exposure_Information[[#This Row],[Type of building construction]])</f>
        <v>RMS - 1</v>
      </c>
      <c r="Z1980" s="3">
        <v>0</v>
      </c>
      <c r="AA1980" s="2">
        <v>1956</v>
      </c>
      <c r="AB1980" s="2" t="s">
        <v>11</v>
      </c>
      <c r="AC1980" s="2">
        <v>1</v>
      </c>
      <c r="AD1980" s="2" t="str">
        <f>_xlfn.CONCAT(Exposure_Information[[#This Row],[Occupany Code]]," - ",Exposure_Information[[#This Row],[Type of building occupancy]])</f>
        <v>ATC - 1</v>
      </c>
      <c r="AE1980" s="5">
        <v>392000</v>
      </c>
      <c r="AF1980" s="5">
        <v>0</v>
      </c>
      <c r="AG1980" s="5">
        <v>0</v>
      </c>
      <c r="AH1980" s="5">
        <f>SUM(Exposure_Information[[#This Row],[Building Coverage Value]:[Business interruption value]])</f>
        <v>392000</v>
      </c>
      <c r="AI1980" s="5">
        <f>SUM(Exposure_Information[[#This Row],[Building Coverage Value]:[Contents Coverage Value]])</f>
        <v>392000</v>
      </c>
      <c r="AJ1980" s="26"/>
    </row>
    <row r="1981" spans="1:36" ht="39" x14ac:dyDescent="0.3">
      <c r="A1981" s="2" t="s">
        <v>148</v>
      </c>
      <c r="B1981" s="2" t="s">
        <v>156</v>
      </c>
      <c r="C1981" s="2" t="s">
        <v>325</v>
      </c>
      <c r="D1981" s="2">
        <v>16020</v>
      </c>
      <c r="E1981" s="2" t="s">
        <v>367</v>
      </c>
      <c r="F1981" s="2" t="s">
        <v>4453</v>
      </c>
      <c r="G1981" s="3">
        <v>1294</v>
      </c>
      <c r="H1981" s="3">
        <v>1000</v>
      </c>
      <c r="I1981" s="71">
        <f>Exposure_Information[[#This Row],[Total  Insured Value]]+Exposure_Information[[#This Row],[Policy Deductible]]</f>
        <v>393000</v>
      </c>
      <c r="J1981" s="2">
        <v>19081</v>
      </c>
      <c r="K1981" s="3">
        <v>1</v>
      </c>
      <c r="L1981" s="2" t="s">
        <v>9</v>
      </c>
      <c r="M1981" s="2" t="s">
        <v>4454</v>
      </c>
      <c r="N1981" s="3" t="s">
        <v>4455</v>
      </c>
      <c r="O1981" s="2" t="s">
        <v>4456</v>
      </c>
      <c r="P1981" s="2" t="s">
        <v>63</v>
      </c>
      <c r="Q1981" s="3">
        <v>15</v>
      </c>
      <c r="R1981" s="2" t="s">
        <v>70</v>
      </c>
      <c r="S1981" s="3">
        <v>9</v>
      </c>
      <c r="T1981" s="2" t="s">
        <v>10</v>
      </c>
      <c r="U1981" s="3">
        <v>41.808509999999998</v>
      </c>
      <c r="V1981" s="2" t="s">
        <v>10835</v>
      </c>
      <c r="W1981" s="2" t="s">
        <v>149</v>
      </c>
      <c r="X1981" s="3">
        <v>1</v>
      </c>
      <c r="Y1981" s="3" t="str">
        <f>_xlfn.CONCAT(Exposure_Information[[#This Row],[Building Construction Code]]," - ",Exposure_Information[[#This Row],[Type of building construction]])</f>
        <v>RMS - 1</v>
      </c>
      <c r="Z1981" s="3">
        <v>0</v>
      </c>
      <c r="AA1981" s="2">
        <v>1920</v>
      </c>
      <c r="AB1981" s="2" t="s">
        <v>11</v>
      </c>
      <c r="AC1981" s="2">
        <v>1</v>
      </c>
      <c r="AD1981" s="2" t="str">
        <f>_xlfn.CONCAT(Exposure_Information[[#This Row],[Occupany Code]]," - ",Exposure_Information[[#This Row],[Type of building occupancy]])</f>
        <v>ATC - 1</v>
      </c>
      <c r="AE1981" s="5">
        <v>389500</v>
      </c>
      <c r="AF1981" s="5">
        <v>2500</v>
      </c>
      <c r="AG1981" s="5">
        <v>0</v>
      </c>
      <c r="AH1981" s="5">
        <f>SUM(Exposure_Information[[#This Row],[Building Coverage Value]:[Business interruption value]])</f>
        <v>392000</v>
      </c>
      <c r="AI1981" s="5">
        <f>SUM(Exposure_Information[[#This Row],[Building Coverage Value]:[Contents Coverage Value]])</f>
        <v>392000</v>
      </c>
      <c r="AJ1981" s="26"/>
    </row>
    <row r="1982" spans="1:36" ht="26" x14ac:dyDescent="0.3">
      <c r="A1982" s="2" t="s">
        <v>148</v>
      </c>
      <c r="B1982" s="2" t="s">
        <v>156</v>
      </c>
      <c r="C1982" s="2" t="s">
        <v>325</v>
      </c>
      <c r="D1982" s="2">
        <v>112959</v>
      </c>
      <c r="E1982" s="2" t="s">
        <v>4697</v>
      </c>
      <c r="F1982" s="2" t="s">
        <v>7757</v>
      </c>
      <c r="G1982" s="3">
        <v>725</v>
      </c>
      <c r="H1982" s="3">
        <v>500</v>
      </c>
      <c r="I1982" s="71">
        <f>Exposure_Information[[#This Row],[Total  Insured Value]]+Exposure_Information[[#This Row],[Policy Deductible]]</f>
        <v>392350</v>
      </c>
      <c r="J1982" s="2">
        <v>116089</v>
      </c>
      <c r="K1982" s="3">
        <v>1</v>
      </c>
      <c r="L1982" s="2" t="s">
        <v>9</v>
      </c>
      <c r="M1982" s="2" t="s">
        <v>7758</v>
      </c>
      <c r="N1982" s="3" t="s">
        <v>7759</v>
      </c>
      <c r="O1982" s="2" t="s">
        <v>16</v>
      </c>
      <c r="P1982" s="2" t="s">
        <v>74</v>
      </c>
      <c r="Q1982" s="3">
        <v>9</v>
      </c>
      <c r="R1982" s="2" t="s">
        <v>127</v>
      </c>
      <c r="S1982" s="3">
        <v>25</v>
      </c>
      <c r="T1982" s="2" t="s">
        <v>10</v>
      </c>
      <c r="U1982" s="3">
        <v>42.499191000000003</v>
      </c>
      <c r="V1982" s="2" t="s">
        <v>10835</v>
      </c>
      <c r="W1982" s="2" t="s">
        <v>149</v>
      </c>
      <c r="X1982" s="3">
        <v>1</v>
      </c>
      <c r="Y1982" s="3" t="str">
        <f>_xlfn.CONCAT(Exposure_Information[[#This Row],[Building Construction Code]]," - ",Exposure_Information[[#This Row],[Type of building construction]])</f>
        <v>RMS - 1</v>
      </c>
      <c r="Z1982" s="3">
        <v>0</v>
      </c>
      <c r="AA1982" s="2">
        <v>1975</v>
      </c>
      <c r="AB1982" s="2" t="s">
        <v>11</v>
      </c>
      <c r="AC1982" s="2">
        <v>1</v>
      </c>
      <c r="AD1982" s="2" t="str">
        <f>_xlfn.CONCAT(Exposure_Information[[#This Row],[Occupany Code]]," - ",Exposure_Information[[#This Row],[Type of building occupancy]])</f>
        <v>ATC - 1</v>
      </c>
      <c r="AE1982" s="5">
        <v>230500</v>
      </c>
      <c r="AF1982" s="5">
        <v>115250</v>
      </c>
      <c r="AG1982" s="5">
        <v>46100</v>
      </c>
      <c r="AH1982" s="5">
        <f>SUM(Exposure_Information[[#This Row],[Building Coverage Value]:[Business interruption value]])</f>
        <v>391850</v>
      </c>
      <c r="AI1982" s="5">
        <f>SUM(Exposure_Information[[#This Row],[Building Coverage Value]:[Contents Coverage Value]])</f>
        <v>345750</v>
      </c>
      <c r="AJ1982" s="26"/>
    </row>
    <row r="1983" spans="1:36" ht="26" x14ac:dyDescent="0.3">
      <c r="A1983" s="2" t="s">
        <v>148</v>
      </c>
      <c r="B1983" s="2" t="s">
        <v>156</v>
      </c>
      <c r="C1983" s="2" t="s">
        <v>325</v>
      </c>
      <c r="D1983" s="2">
        <v>19122</v>
      </c>
      <c r="E1983" s="2" t="s">
        <v>367</v>
      </c>
      <c r="F1983" s="2" t="s">
        <v>2826</v>
      </c>
      <c r="G1983" s="3">
        <v>1209</v>
      </c>
      <c r="H1983" s="3">
        <v>500</v>
      </c>
      <c r="I1983" s="71">
        <f>Exposure_Information[[#This Row],[Total  Insured Value]]+Exposure_Information[[#This Row],[Policy Deductible]]</f>
        <v>392000</v>
      </c>
      <c r="J1983" s="2">
        <v>22232</v>
      </c>
      <c r="K1983" s="3">
        <v>1</v>
      </c>
      <c r="L1983" s="2" t="s">
        <v>9</v>
      </c>
      <c r="M1983" s="2" t="s">
        <v>2827</v>
      </c>
      <c r="N1983" s="3" t="s">
        <v>2828</v>
      </c>
      <c r="O1983" s="2" t="s">
        <v>30</v>
      </c>
      <c r="P1983" s="2" t="s">
        <v>90</v>
      </c>
      <c r="Q1983" s="3">
        <v>17</v>
      </c>
      <c r="R1983" s="2" t="s">
        <v>127</v>
      </c>
      <c r="S1983" s="3">
        <v>25</v>
      </c>
      <c r="T1983" s="2" t="s">
        <v>10</v>
      </c>
      <c r="U1983" s="3">
        <v>42.420333999999997</v>
      </c>
      <c r="V1983" s="2" t="s">
        <v>10835</v>
      </c>
      <c r="W1983" s="2" t="s">
        <v>149</v>
      </c>
      <c r="X1983" s="3">
        <v>2</v>
      </c>
      <c r="Y1983" s="3" t="str">
        <f>_xlfn.CONCAT(Exposure_Information[[#This Row],[Building Construction Code]]," - ",Exposure_Information[[#This Row],[Type of building construction]])</f>
        <v>RMS - 2</v>
      </c>
      <c r="Z1983" s="3">
        <v>0</v>
      </c>
      <c r="AA1983" s="2">
        <v>1922</v>
      </c>
      <c r="AB1983" s="2" t="s">
        <v>11</v>
      </c>
      <c r="AC1983" s="2">
        <v>1</v>
      </c>
      <c r="AD1983" s="2" t="str">
        <f>_xlfn.CONCAT(Exposure_Information[[#This Row],[Occupany Code]]," - ",Exposure_Information[[#This Row],[Type of building occupancy]])</f>
        <v>ATC - 1</v>
      </c>
      <c r="AE1983" s="5">
        <v>391500</v>
      </c>
      <c r="AF1983" s="5">
        <v>0</v>
      </c>
      <c r="AG1983" s="5">
        <v>0</v>
      </c>
      <c r="AH1983" s="5">
        <f>SUM(Exposure_Information[[#This Row],[Building Coverage Value]:[Business interruption value]])</f>
        <v>391500</v>
      </c>
      <c r="AI1983" s="5">
        <f>SUM(Exposure_Information[[#This Row],[Building Coverage Value]:[Contents Coverage Value]])</f>
        <v>391500</v>
      </c>
      <c r="AJ1983" s="26"/>
    </row>
    <row r="1984" spans="1:36" ht="26" x14ac:dyDescent="0.3">
      <c r="A1984" s="2" t="s">
        <v>148</v>
      </c>
      <c r="B1984" s="2" t="s">
        <v>156</v>
      </c>
      <c r="C1984" s="2" t="s">
        <v>325</v>
      </c>
      <c r="D1984" s="2">
        <v>19000</v>
      </c>
      <c r="E1984" s="2" t="s">
        <v>367</v>
      </c>
      <c r="F1984" s="2" t="s">
        <v>4285</v>
      </c>
      <c r="G1984" s="3">
        <v>1077</v>
      </c>
      <c r="H1984" s="3">
        <v>1000</v>
      </c>
      <c r="I1984" s="71">
        <f>Exposure_Information[[#This Row],[Total  Insured Value]]+Exposure_Information[[#This Row],[Policy Deductible]]</f>
        <v>392500</v>
      </c>
      <c r="J1984" s="2">
        <v>22108</v>
      </c>
      <c r="K1984" s="3">
        <v>1</v>
      </c>
      <c r="L1984" s="2">
        <v>30</v>
      </c>
      <c r="M1984" s="2" t="s">
        <v>4286</v>
      </c>
      <c r="N1984" s="3" t="s">
        <v>4287</v>
      </c>
      <c r="O1984" s="2" t="s">
        <v>282</v>
      </c>
      <c r="P1984" s="2" t="s">
        <v>90</v>
      </c>
      <c r="Q1984" s="3">
        <v>17</v>
      </c>
      <c r="R1984" s="2" t="s">
        <v>127</v>
      </c>
      <c r="S1984" s="3">
        <v>25</v>
      </c>
      <c r="T1984" s="2" t="s">
        <v>10</v>
      </c>
      <c r="U1984" s="3">
        <v>42.391654000000003</v>
      </c>
      <c r="V1984" s="2" t="s">
        <v>10835</v>
      </c>
      <c r="W1984" s="2" t="s">
        <v>149</v>
      </c>
      <c r="X1984" s="3">
        <v>1</v>
      </c>
      <c r="Y1984" s="3" t="str">
        <f>_xlfn.CONCAT(Exposure_Information[[#This Row],[Building Construction Code]]," - ",Exposure_Information[[#This Row],[Type of building construction]])</f>
        <v>RMS - 1</v>
      </c>
      <c r="Z1984" s="3">
        <v>0</v>
      </c>
      <c r="AA1984" s="2">
        <v>1996</v>
      </c>
      <c r="AB1984" s="2" t="s">
        <v>11</v>
      </c>
      <c r="AC1984" s="2">
        <v>1</v>
      </c>
      <c r="AD1984" s="2" t="str">
        <f>_xlfn.CONCAT(Exposure_Information[[#This Row],[Occupany Code]]," - ",Exposure_Information[[#This Row],[Type of building occupancy]])</f>
        <v>ATC - 1</v>
      </c>
      <c r="AE1984" s="5">
        <v>391500</v>
      </c>
      <c r="AF1984" s="5">
        <v>0</v>
      </c>
      <c r="AG1984" s="5">
        <v>0</v>
      </c>
      <c r="AH1984" s="5">
        <f>SUM(Exposure_Information[[#This Row],[Building Coverage Value]:[Business interruption value]])</f>
        <v>391500</v>
      </c>
      <c r="AI1984" s="5">
        <f>SUM(Exposure_Information[[#This Row],[Building Coverage Value]:[Contents Coverage Value]])</f>
        <v>391500</v>
      </c>
      <c r="AJ1984" s="26"/>
    </row>
    <row r="1985" spans="1:36" x14ac:dyDescent="0.3">
      <c r="A1985" s="2" t="s">
        <v>148</v>
      </c>
      <c r="B1985" s="2" t="s">
        <v>156</v>
      </c>
      <c r="C1985" s="2" t="s">
        <v>325</v>
      </c>
      <c r="D1985" s="2">
        <v>104268</v>
      </c>
      <c r="E1985" s="2" t="s">
        <v>4697</v>
      </c>
      <c r="F1985" s="2" t="s">
        <v>6043</v>
      </c>
      <c r="G1985" s="3">
        <v>757</v>
      </c>
      <c r="H1985" s="3">
        <v>500</v>
      </c>
      <c r="I1985" s="71">
        <f>Exposure_Information[[#This Row],[Total  Insured Value]]+Exposure_Information[[#This Row],[Policy Deductible]]</f>
        <v>391900</v>
      </c>
      <c r="J1985" s="2">
        <v>107398</v>
      </c>
      <c r="K1985" s="3">
        <v>1</v>
      </c>
      <c r="L1985" s="2" t="s">
        <v>9</v>
      </c>
      <c r="M1985" s="2" t="s">
        <v>6044</v>
      </c>
      <c r="N1985" s="3" t="s">
        <v>6045</v>
      </c>
      <c r="O1985" s="2" t="s">
        <v>664</v>
      </c>
      <c r="P1985" s="2" t="s">
        <v>72</v>
      </c>
      <c r="Q1985" s="3">
        <v>25</v>
      </c>
      <c r="R1985" s="2" t="s">
        <v>127</v>
      </c>
      <c r="S1985" s="3">
        <v>25</v>
      </c>
      <c r="T1985" s="2" t="s">
        <v>10</v>
      </c>
      <c r="U1985" s="3">
        <v>42.264709000000003</v>
      </c>
      <c r="V1985" s="2" t="s">
        <v>10835</v>
      </c>
      <c r="W1985" s="2" t="s">
        <v>149</v>
      </c>
      <c r="X1985" s="3">
        <v>1</v>
      </c>
      <c r="Y1985" s="3" t="str">
        <f>_xlfn.CONCAT(Exposure_Information[[#This Row],[Building Construction Code]]," - ",Exposure_Information[[#This Row],[Type of building construction]])</f>
        <v>RMS - 1</v>
      </c>
      <c r="Z1985" s="3">
        <v>0</v>
      </c>
      <c r="AA1985" s="2">
        <v>1950</v>
      </c>
      <c r="AB1985" s="2" t="s">
        <v>11</v>
      </c>
      <c r="AC1985" s="2">
        <v>1</v>
      </c>
      <c r="AD1985" s="2" t="str">
        <f>_xlfn.CONCAT(Exposure_Information[[#This Row],[Occupany Code]]," - ",Exposure_Information[[#This Row],[Type of building occupancy]])</f>
        <v>ATC - 1</v>
      </c>
      <c r="AE1985" s="5">
        <v>206000</v>
      </c>
      <c r="AF1985" s="5">
        <v>144200</v>
      </c>
      <c r="AG1985" s="5">
        <v>41200</v>
      </c>
      <c r="AH1985" s="5">
        <f>SUM(Exposure_Information[[#This Row],[Building Coverage Value]:[Business interruption value]])</f>
        <v>391400</v>
      </c>
      <c r="AI1985" s="5">
        <f>SUM(Exposure_Information[[#This Row],[Building Coverage Value]:[Contents Coverage Value]])</f>
        <v>350200</v>
      </c>
      <c r="AJ1985" s="26"/>
    </row>
    <row r="1986" spans="1:36" ht="39" x14ac:dyDescent="0.3">
      <c r="A1986" s="2" t="s">
        <v>148</v>
      </c>
      <c r="B1986" s="2" t="s">
        <v>156</v>
      </c>
      <c r="C1986" s="2" t="s">
        <v>325</v>
      </c>
      <c r="D1986" s="2">
        <v>6559</v>
      </c>
      <c r="E1986" s="2" t="s">
        <v>326</v>
      </c>
      <c r="F1986" s="2" t="s">
        <v>2515</v>
      </c>
      <c r="G1986" s="3">
        <v>5230</v>
      </c>
      <c r="H1986" s="3">
        <v>2500</v>
      </c>
      <c r="I1986" s="71">
        <f>Exposure_Information[[#This Row],[Total  Insured Value]]+Exposure_Information[[#This Row],[Policy Deductible]]</f>
        <v>452500</v>
      </c>
      <c r="J1986" s="2">
        <v>8762</v>
      </c>
      <c r="K1986" s="3">
        <v>1</v>
      </c>
      <c r="L1986" s="2" t="s">
        <v>9</v>
      </c>
      <c r="M1986" s="2" t="s">
        <v>2516</v>
      </c>
      <c r="N1986" s="3" t="s">
        <v>2517</v>
      </c>
      <c r="O1986" s="2" t="s">
        <v>282</v>
      </c>
      <c r="P1986" s="2" t="s">
        <v>90</v>
      </c>
      <c r="Q1986" s="3">
        <v>17</v>
      </c>
      <c r="R1986" s="2" t="s">
        <v>127</v>
      </c>
      <c r="S1986" s="3">
        <v>25</v>
      </c>
      <c r="T1986" s="2" t="s">
        <v>10</v>
      </c>
      <c r="U1986" s="3">
        <v>42.392533</v>
      </c>
      <c r="V1986" s="2" t="s">
        <v>10835</v>
      </c>
      <c r="W1986" s="2" t="s">
        <v>149</v>
      </c>
      <c r="X1986" s="3">
        <v>1</v>
      </c>
      <c r="Y1986" s="3" t="str">
        <f>_xlfn.CONCAT(Exposure_Information[[#This Row],[Building Construction Code]]," - ",Exposure_Information[[#This Row],[Type of building construction]])</f>
        <v>RMS - 1</v>
      </c>
      <c r="Z1986" s="3">
        <v>0</v>
      </c>
      <c r="AA1986" s="2">
        <v>1925</v>
      </c>
      <c r="AB1986" s="2" t="s">
        <v>11</v>
      </c>
      <c r="AC1986" s="2">
        <v>37</v>
      </c>
      <c r="AD1986" s="2" t="str">
        <f>_xlfn.CONCAT(Exposure_Information[[#This Row],[Occupany Code]]," - ",Exposure_Information[[#This Row],[Type of building occupancy]])</f>
        <v>ATC - 37</v>
      </c>
      <c r="AE1986" s="5">
        <v>450000</v>
      </c>
      <c r="AF1986" s="5">
        <v>0</v>
      </c>
      <c r="AG1986" s="5">
        <v>0</v>
      </c>
      <c r="AH1986" s="5">
        <f>SUM(Exposure_Information[[#This Row],[Building Coverage Value]:[Business interruption value]])</f>
        <v>450000</v>
      </c>
      <c r="AI1986" s="5">
        <f>SUM(Exposure_Information[[#This Row],[Building Coverage Value]:[Contents Coverage Value]])</f>
        <v>450000</v>
      </c>
      <c r="AJ1986" s="26"/>
    </row>
    <row r="1987" spans="1:36" ht="39" x14ac:dyDescent="0.3">
      <c r="A1987" s="2" t="s">
        <v>148</v>
      </c>
      <c r="B1987" s="2" t="s">
        <v>156</v>
      </c>
      <c r="C1987" s="2" t="s">
        <v>325</v>
      </c>
      <c r="D1987" s="2">
        <v>15856</v>
      </c>
      <c r="E1987" s="2" t="s">
        <v>367</v>
      </c>
      <c r="F1987" s="2" t="s">
        <v>2627</v>
      </c>
      <c r="G1987" s="3">
        <v>1291</v>
      </c>
      <c r="H1987" s="3">
        <v>1000</v>
      </c>
      <c r="I1987" s="71">
        <f>Exposure_Information[[#This Row],[Total  Insured Value]]+Exposure_Information[[#This Row],[Policy Deductible]]</f>
        <v>392000</v>
      </c>
      <c r="J1987" s="2">
        <v>18913</v>
      </c>
      <c r="K1987" s="3">
        <v>1</v>
      </c>
      <c r="L1987" s="2" t="s">
        <v>9</v>
      </c>
      <c r="M1987" s="2" t="s">
        <v>2628</v>
      </c>
      <c r="N1987" s="3" t="s">
        <v>2629</v>
      </c>
      <c r="O1987" s="2" t="s">
        <v>428</v>
      </c>
      <c r="P1987" s="2" t="s">
        <v>257</v>
      </c>
      <c r="Q1987" s="3">
        <v>7</v>
      </c>
      <c r="R1987" s="2" t="s">
        <v>248</v>
      </c>
      <c r="S1987" s="3">
        <v>44</v>
      </c>
      <c r="T1987" s="2" t="s">
        <v>10</v>
      </c>
      <c r="U1987" s="3">
        <v>42.009915999999997</v>
      </c>
      <c r="V1987" s="2" t="s">
        <v>10835</v>
      </c>
      <c r="W1987" s="2" t="s">
        <v>149</v>
      </c>
      <c r="X1987" s="3">
        <v>1</v>
      </c>
      <c r="Y1987" s="3" t="str">
        <f>_xlfn.CONCAT(Exposure_Information[[#This Row],[Building Construction Code]]," - ",Exposure_Information[[#This Row],[Type of building construction]])</f>
        <v>RMS - 1</v>
      </c>
      <c r="Z1987" s="3">
        <v>0</v>
      </c>
      <c r="AA1987" s="2">
        <v>1931</v>
      </c>
      <c r="AB1987" s="2" t="s">
        <v>11</v>
      </c>
      <c r="AC1987" s="2">
        <v>1</v>
      </c>
      <c r="AD1987" s="2" t="str">
        <f>_xlfn.CONCAT(Exposure_Information[[#This Row],[Occupany Code]]," - ",Exposure_Information[[#This Row],[Type of building occupancy]])</f>
        <v>ATC - 1</v>
      </c>
      <c r="AE1987" s="5">
        <v>391000</v>
      </c>
      <c r="AF1987" s="5">
        <v>0</v>
      </c>
      <c r="AG1987" s="5">
        <v>0</v>
      </c>
      <c r="AH1987" s="5">
        <f>SUM(Exposure_Information[[#This Row],[Building Coverage Value]:[Business interruption value]])</f>
        <v>391000</v>
      </c>
      <c r="AI1987" s="5">
        <f>SUM(Exposure_Information[[#This Row],[Building Coverage Value]:[Contents Coverage Value]])</f>
        <v>391000</v>
      </c>
      <c r="AJ1987" s="26"/>
    </row>
    <row r="1988" spans="1:36" ht="39" x14ac:dyDescent="0.3">
      <c r="A1988" s="2" t="s">
        <v>148</v>
      </c>
      <c r="B1988" s="2" t="s">
        <v>156</v>
      </c>
      <c r="C1988" s="2" t="s">
        <v>325</v>
      </c>
      <c r="D1988" s="2">
        <v>16311</v>
      </c>
      <c r="E1988" s="2" t="s">
        <v>367</v>
      </c>
      <c r="F1988" s="2" t="s">
        <v>4385</v>
      </c>
      <c r="G1988" s="3">
        <v>1734</v>
      </c>
      <c r="H1988" s="3">
        <v>1000</v>
      </c>
      <c r="I1988" s="71">
        <f>Exposure_Information[[#This Row],[Total  Insured Value]]+Exposure_Information[[#This Row],[Policy Deductible]]</f>
        <v>392000</v>
      </c>
      <c r="J1988" s="2">
        <v>19375</v>
      </c>
      <c r="K1988" s="3">
        <v>1</v>
      </c>
      <c r="L1988" s="2" t="s">
        <v>9</v>
      </c>
      <c r="M1988" s="2" t="s">
        <v>4386</v>
      </c>
      <c r="N1988" s="3" t="s">
        <v>4387</v>
      </c>
      <c r="O1988" s="2" t="s">
        <v>4312</v>
      </c>
      <c r="P1988" s="2" t="s">
        <v>231</v>
      </c>
      <c r="Q1988" s="3">
        <v>13</v>
      </c>
      <c r="R1988" s="2" t="s">
        <v>127</v>
      </c>
      <c r="S1988" s="3">
        <v>25</v>
      </c>
      <c r="T1988" s="2" t="s">
        <v>10</v>
      </c>
      <c r="U1988" s="3">
        <v>42.154502999999998</v>
      </c>
      <c r="V1988" s="2" t="s">
        <v>10835</v>
      </c>
      <c r="W1988" s="2" t="s">
        <v>149</v>
      </c>
      <c r="X1988" s="3">
        <v>1</v>
      </c>
      <c r="Y1988" s="3" t="str">
        <f>_xlfn.CONCAT(Exposure_Information[[#This Row],[Building Construction Code]]," - ",Exposure_Information[[#This Row],[Type of building construction]])</f>
        <v>RMS - 1</v>
      </c>
      <c r="Z1988" s="3">
        <v>0</v>
      </c>
      <c r="AA1988" s="2">
        <v>1989</v>
      </c>
      <c r="AB1988" s="2" t="s">
        <v>11</v>
      </c>
      <c r="AC1988" s="2">
        <v>1</v>
      </c>
      <c r="AD1988" s="2" t="str">
        <f>_xlfn.CONCAT(Exposure_Information[[#This Row],[Occupany Code]]," - ",Exposure_Information[[#This Row],[Type of building occupancy]])</f>
        <v>ATC - 1</v>
      </c>
      <c r="AE1988" s="5">
        <v>391000</v>
      </c>
      <c r="AF1988" s="5">
        <v>0</v>
      </c>
      <c r="AG1988" s="5">
        <v>0</v>
      </c>
      <c r="AH1988" s="5">
        <f>SUM(Exposure_Information[[#This Row],[Building Coverage Value]:[Business interruption value]])</f>
        <v>391000</v>
      </c>
      <c r="AI1988" s="5">
        <f>SUM(Exposure_Information[[#This Row],[Building Coverage Value]:[Contents Coverage Value]])</f>
        <v>391000</v>
      </c>
      <c r="AJ1988" s="26"/>
    </row>
    <row r="1989" spans="1:36" x14ac:dyDescent="0.3">
      <c r="A1989" s="2" t="s">
        <v>148</v>
      </c>
      <c r="B1989" s="2" t="s">
        <v>156</v>
      </c>
      <c r="C1989" s="2" t="s">
        <v>325</v>
      </c>
      <c r="D1989" s="2">
        <v>15669</v>
      </c>
      <c r="E1989" s="2" t="s">
        <v>367</v>
      </c>
      <c r="F1989" s="2" t="s">
        <v>2996</v>
      </c>
      <c r="G1989" s="3">
        <v>1102</v>
      </c>
      <c r="H1989" s="3">
        <v>500</v>
      </c>
      <c r="I1989" s="71">
        <f>Exposure_Information[[#This Row],[Total  Insured Value]]+Exposure_Information[[#This Row],[Policy Deductible]]</f>
        <v>391000</v>
      </c>
      <c r="J1989" s="2">
        <v>18723</v>
      </c>
      <c r="K1989" s="3">
        <v>1</v>
      </c>
      <c r="L1989" s="2" t="s">
        <v>9</v>
      </c>
      <c r="M1989" s="2" t="s">
        <v>2997</v>
      </c>
      <c r="N1989" s="3" t="s">
        <v>2998</v>
      </c>
      <c r="O1989" s="2" t="s">
        <v>130</v>
      </c>
      <c r="P1989" s="2" t="s">
        <v>90</v>
      </c>
      <c r="Q1989" s="3">
        <v>17</v>
      </c>
      <c r="R1989" s="2" t="s">
        <v>127</v>
      </c>
      <c r="S1989" s="3">
        <v>25</v>
      </c>
      <c r="T1989" s="2" t="s">
        <v>10</v>
      </c>
      <c r="U1989" s="3">
        <v>42.273048000000003</v>
      </c>
      <c r="V1989" s="2" t="s">
        <v>10835</v>
      </c>
      <c r="W1989" s="2" t="s">
        <v>149</v>
      </c>
      <c r="X1989" s="3">
        <v>1</v>
      </c>
      <c r="Y1989" s="3" t="str">
        <f>_xlfn.CONCAT(Exposure_Information[[#This Row],[Building Construction Code]]," - ",Exposure_Information[[#This Row],[Type of building construction]])</f>
        <v>RMS - 1</v>
      </c>
      <c r="Z1989" s="3">
        <v>0</v>
      </c>
      <c r="AA1989" s="2">
        <v>1970</v>
      </c>
      <c r="AB1989" s="2" t="s">
        <v>11</v>
      </c>
      <c r="AC1989" s="2">
        <v>1</v>
      </c>
      <c r="AD1989" s="2" t="str">
        <f>_xlfn.CONCAT(Exposure_Information[[#This Row],[Occupany Code]]," - ",Exposure_Information[[#This Row],[Type of building occupancy]])</f>
        <v>ATC - 1</v>
      </c>
      <c r="AE1989" s="5">
        <v>390500</v>
      </c>
      <c r="AF1989" s="5">
        <v>0</v>
      </c>
      <c r="AG1989" s="5">
        <v>0</v>
      </c>
      <c r="AH1989" s="5">
        <f>SUM(Exposure_Information[[#This Row],[Building Coverage Value]:[Business interruption value]])</f>
        <v>390500</v>
      </c>
      <c r="AI1989" s="5">
        <f>SUM(Exposure_Information[[#This Row],[Building Coverage Value]:[Contents Coverage Value]])</f>
        <v>390500</v>
      </c>
      <c r="AJ1989" s="26"/>
    </row>
    <row r="1990" spans="1:36" ht="26" x14ac:dyDescent="0.3">
      <c r="A1990" s="2" t="s">
        <v>148</v>
      </c>
      <c r="B1990" s="2" t="s">
        <v>156</v>
      </c>
      <c r="C1990" s="2" t="s">
        <v>325</v>
      </c>
      <c r="D1990" s="2">
        <v>115803</v>
      </c>
      <c r="E1990" s="2" t="s">
        <v>4697</v>
      </c>
      <c r="F1990" s="2" t="s">
        <v>8153</v>
      </c>
      <c r="G1990" s="3">
        <v>486</v>
      </c>
      <c r="H1990" s="3">
        <v>500</v>
      </c>
      <c r="I1990" s="71">
        <f>Exposure_Information[[#This Row],[Total  Insured Value]]+Exposure_Information[[#This Row],[Policy Deductible]]</f>
        <v>390950</v>
      </c>
      <c r="J1990" s="2">
        <v>118933</v>
      </c>
      <c r="K1990" s="3">
        <v>1</v>
      </c>
      <c r="L1990" s="2" t="s">
        <v>9</v>
      </c>
      <c r="M1990" s="2" t="s">
        <v>8154</v>
      </c>
      <c r="N1990" s="3" t="s">
        <v>8155</v>
      </c>
      <c r="O1990" s="2" t="s">
        <v>935</v>
      </c>
      <c r="P1990" s="2" t="s">
        <v>224</v>
      </c>
      <c r="Q1990" s="3">
        <v>21</v>
      </c>
      <c r="R1990" s="2" t="s">
        <v>127</v>
      </c>
      <c r="S1990" s="3">
        <v>25</v>
      </c>
      <c r="T1990" s="2" t="s">
        <v>10</v>
      </c>
      <c r="U1990" s="3">
        <v>42.083277000000002</v>
      </c>
      <c r="V1990" s="2" t="s">
        <v>10835</v>
      </c>
      <c r="W1990" s="2" t="s">
        <v>149</v>
      </c>
      <c r="X1990" s="3">
        <v>1</v>
      </c>
      <c r="Y1990" s="3" t="str">
        <f>_xlfn.CONCAT(Exposure_Information[[#This Row],[Building Construction Code]]," - ",Exposure_Information[[#This Row],[Type of building construction]])</f>
        <v>RMS - 1</v>
      </c>
      <c r="Z1990" s="3">
        <v>0</v>
      </c>
      <c r="AA1990" s="2">
        <v>1945</v>
      </c>
      <c r="AB1990" s="2" t="s">
        <v>11</v>
      </c>
      <c r="AC1990" s="2">
        <v>1</v>
      </c>
      <c r="AD1990" s="2" t="str">
        <f>_xlfn.CONCAT(Exposure_Information[[#This Row],[Occupany Code]]," - ",Exposure_Information[[#This Row],[Type of building occupancy]])</f>
        <v>ATC - 1</v>
      </c>
      <c r="AE1990" s="5">
        <v>205500</v>
      </c>
      <c r="AF1990" s="5">
        <v>143850</v>
      </c>
      <c r="AG1990" s="5">
        <v>41100</v>
      </c>
      <c r="AH1990" s="5">
        <f>SUM(Exposure_Information[[#This Row],[Building Coverage Value]:[Business interruption value]])</f>
        <v>390450</v>
      </c>
      <c r="AI1990" s="5">
        <f>SUM(Exposure_Information[[#This Row],[Building Coverage Value]:[Contents Coverage Value]])</f>
        <v>349350</v>
      </c>
      <c r="AJ1990" s="26"/>
    </row>
    <row r="1991" spans="1:36" ht="26" x14ac:dyDescent="0.3">
      <c r="A1991" s="2" t="s">
        <v>148</v>
      </c>
      <c r="B1991" s="2" t="s">
        <v>156</v>
      </c>
      <c r="C1991" s="2" t="s">
        <v>325</v>
      </c>
      <c r="D1991" s="2">
        <v>115579</v>
      </c>
      <c r="E1991" s="2" t="s">
        <v>4697</v>
      </c>
      <c r="F1991" s="2" t="s">
        <v>9365</v>
      </c>
      <c r="G1991" s="3">
        <v>1027</v>
      </c>
      <c r="H1991" s="3">
        <v>500</v>
      </c>
      <c r="I1991" s="71">
        <f>Exposure_Information[[#This Row],[Total  Insured Value]]+Exposure_Information[[#This Row],[Policy Deductible]]</f>
        <v>390950</v>
      </c>
      <c r="J1991" s="2">
        <v>118709</v>
      </c>
      <c r="K1991" s="3">
        <v>1</v>
      </c>
      <c r="L1991" s="2" t="s">
        <v>9</v>
      </c>
      <c r="M1991" s="2" t="s">
        <v>9366</v>
      </c>
      <c r="N1991" s="3" t="s">
        <v>9367</v>
      </c>
      <c r="O1991" s="2" t="s">
        <v>2694</v>
      </c>
      <c r="P1991" s="2" t="s">
        <v>74</v>
      </c>
      <c r="Q1991" s="3">
        <v>9</v>
      </c>
      <c r="R1991" s="2" t="s">
        <v>127</v>
      </c>
      <c r="S1991" s="3">
        <v>25</v>
      </c>
      <c r="T1991" s="2" t="s">
        <v>10</v>
      </c>
      <c r="U1991" s="3">
        <v>42.564937999999998</v>
      </c>
      <c r="V1991" s="2" t="s">
        <v>10835</v>
      </c>
      <c r="W1991" s="2" t="s">
        <v>149</v>
      </c>
      <c r="X1991" s="3">
        <v>1</v>
      </c>
      <c r="Y1991" s="3" t="str">
        <f>_xlfn.CONCAT(Exposure_Information[[#This Row],[Building Construction Code]]," - ",Exposure_Information[[#This Row],[Type of building construction]])</f>
        <v>RMS - 1</v>
      </c>
      <c r="Z1991" s="3">
        <v>0</v>
      </c>
      <c r="AA1991" s="2">
        <v>1890</v>
      </c>
      <c r="AB1991" s="2" t="s">
        <v>11</v>
      </c>
      <c r="AC1991" s="2">
        <v>1</v>
      </c>
      <c r="AD1991" s="2" t="str">
        <f>_xlfn.CONCAT(Exposure_Information[[#This Row],[Occupany Code]]," - ",Exposure_Information[[#This Row],[Type of building occupancy]])</f>
        <v>ATC - 1</v>
      </c>
      <c r="AE1991" s="5">
        <v>205500</v>
      </c>
      <c r="AF1991" s="5">
        <v>143850</v>
      </c>
      <c r="AG1991" s="5">
        <v>41100</v>
      </c>
      <c r="AH1991" s="5">
        <f>SUM(Exposure_Information[[#This Row],[Building Coverage Value]:[Business interruption value]])</f>
        <v>390450</v>
      </c>
      <c r="AI1991" s="5">
        <f>SUM(Exposure_Information[[#This Row],[Building Coverage Value]:[Contents Coverage Value]])</f>
        <v>349350</v>
      </c>
      <c r="AJ1991" s="26"/>
    </row>
    <row r="1992" spans="1:36" ht="26" x14ac:dyDescent="0.3">
      <c r="A1992" s="2" t="s">
        <v>148</v>
      </c>
      <c r="B1992" s="2" t="s">
        <v>156</v>
      </c>
      <c r="C1992" s="2" t="s">
        <v>325</v>
      </c>
      <c r="D1992" s="2">
        <v>121856</v>
      </c>
      <c r="E1992" s="2" t="s">
        <v>4697</v>
      </c>
      <c r="F1992" s="2" t="s">
        <v>9854</v>
      </c>
      <c r="G1992" s="3">
        <v>628</v>
      </c>
      <c r="H1992" s="3">
        <v>500</v>
      </c>
      <c r="I1992" s="71">
        <f>Exposure_Information[[#This Row],[Total  Insured Value]]+Exposure_Information[[#This Row],[Policy Deductible]]</f>
        <v>390950</v>
      </c>
      <c r="J1992" s="2">
        <v>124986</v>
      </c>
      <c r="K1992" s="3">
        <v>1</v>
      </c>
      <c r="L1992" s="2" t="s">
        <v>9</v>
      </c>
      <c r="M1992" s="2" t="s">
        <v>9855</v>
      </c>
      <c r="N1992" s="3" t="s">
        <v>9856</v>
      </c>
      <c r="O1992" s="2" t="s">
        <v>574</v>
      </c>
      <c r="P1992" s="2" t="s">
        <v>171</v>
      </c>
      <c r="Q1992" s="3">
        <v>27</v>
      </c>
      <c r="R1992" s="2" t="s">
        <v>127</v>
      </c>
      <c r="S1992" s="3">
        <v>25</v>
      </c>
      <c r="T1992" s="2" t="s">
        <v>10</v>
      </c>
      <c r="U1992" s="3">
        <v>42.147190000000002</v>
      </c>
      <c r="V1992" s="2" t="s">
        <v>10835</v>
      </c>
      <c r="W1992" s="2" t="s">
        <v>149</v>
      </c>
      <c r="X1992" s="3">
        <v>1</v>
      </c>
      <c r="Y1992" s="3" t="str">
        <f>_xlfn.CONCAT(Exposure_Information[[#This Row],[Building Construction Code]]," - ",Exposure_Information[[#This Row],[Type of building construction]])</f>
        <v>RMS - 1</v>
      </c>
      <c r="Z1992" s="3">
        <v>0</v>
      </c>
      <c r="AA1992" s="2">
        <v>1972</v>
      </c>
      <c r="AB1992" s="2" t="s">
        <v>11</v>
      </c>
      <c r="AC1992" s="2">
        <v>1</v>
      </c>
      <c r="AD1992" s="2" t="str">
        <f>_xlfn.CONCAT(Exposure_Information[[#This Row],[Occupany Code]]," - ",Exposure_Information[[#This Row],[Type of building occupancy]])</f>
        <v>ATC - 1</v>
      </c>
      <c r="AE1992" s="5">
        <v>205500</v>
      </c>
      <c r="AF1992" s="5">
        <v>143850</v>
      </c>
      <c r="AG1992" s="5">
        <v>41100</v>
      </c>
      <c r="AH1992" s="5">
        <f>SUM(Exposure_Information[[#This Row],[Building Coverage Value]:[Business interruption value]])</f>
        <v>390450</v>
      </c>
      <c r="AI1992" s="5">
        <f>SUM(Exposure_Information[[#This Row],[Building Coverage Value]:[Contents Coverage Value]])</f>
        <v>349350</v>
      </c>
      <c r="AJ1992" s="26"/>
    </row>
    <row r="1993" spans="1:36" ht="26" x14ac:dyDescent="0.3">
      <c r="A1993" s="2" t="s">
        <v>148</v>
      </c>
      <c r="B1993" s="2" t="s">
        <v>156</v>
      </c>
      <c r="C1993" s="2" t="s">
        <v>325</v>
      </c>
      <c r="D1993" s="2">
        <v>18525</v>
      </c>
      <c r="E1993" s="2" t="s">
        <v>367</v>
      </c>
      <c r="F1993" s="2" t="s">
        <v>4486</v>
      </c>
      <c r="G1993" s="3">
        <v>1360</v>
      </c>
      <c r="H1993" s="3">
        <v>2500</v>
      </c>
      <c r="I1993" s="71">
        <f>Exposure_Information[[#This Row],[Total  Insured Value]]+Exposure_Information[[#This Row],[Policy Deductible]]</f>
        <v>392509</v>
      </c>
      <c r="J1993" s="2">
        <v>21622</v>
      </c>
      <c r="K1993" s="3">
        <v>1</v>
      </c>
      <c r="L1993" s="2" t="s">
        <v>9</v>
      </c>
      <c r="M1993" s="2" t="s">
        <v>4487</v>
      </c>
      <c r="N1993" s="3" t="s">
        <v>4488</v>
      </c>
      <c r="O1993" s="2" t="s">
        <v>253</v>
      </c>
      <c r="P1993" s="2" t="s">
        <v>139</v>
      </c>
      <c r="Q1993" s="3">
        <v>9</v>
      </c>
      <c r="R1993" s="2" t="s">
        <v>70</v>
      </c>
      <c r="S1993" s="3">
        <v>9</v>
      </c>
      <c r="T1993" s="2" t="s">
        <v>10</v>
      </c>
      <c r="U1993" s="3">
        <v>41.342208999999997</v>
      </c>
      <c r="V1993" s="2" t="s">
        <v>10835</v>
      </c>
      <c r="W1993" s="2" t="s">
        <v>149</v>
      </c>
      <c r="X1993" s="3">
        <v>1</v>
      </c>
      <c r="Y1993" s="3" t="str">
        <f>_xlfn.CONCAT(Exposure_Information[[#This Row],[Building Construction Code]]," - ",Exposure_Information[[#This Row],[Type of building construction]])</f>
        <v>RMS - 1</v>
      </c>
      <c r="Z1993" s="3">
        <v>0</v>
      </c>
      <c r="AA1993" s="2">
        <v>1960</v>
      </c>
      <c r="AB1993" s="2" t="s">
        <v>11</v>
      </c>
      <c r="AC1993" s="2">
        <v>1</v>
      </c>
      <c r="AD1993" s="2" t="str">
        <f>_xlfn.CONCAT(Exposure_Information[[#This Row],[Occupany Code]]," - ",Exposure_Information[[#This Row],[Type of building occupancy]])</f>
        <v>ATC - 1</v>
      </c>
      <c r="AE1993" s="5">
        <v>385009</v>
      </c>
      <c r="AF1993" s="5">
        <v>5000</v>
      </c>
      <c r="AG1993" s="5">
        <v>0</v>
      </c>
      <c r="AH1993" s="5">
        <f>SUM(Exposure_Information[[#This Row],[Building Coverage Value]:[Business interruption value]])</f>
        <v>390009</v>
      </c>
      <c r="AI1993" s="5">
        <f>SUM(Exposure_Information[[#This Row],[Building Coverage Value]:[Contents Coverage Value]])</f>
        <v>390009</v>
      </c>
      <c r="AJ1993" s="26"/>
    </row>
    <row r="1994" spans="1:36" ht="26" x14ac:dyDescent="0.3">
      <c r="A1994" s="2" t="s">
        <v>148</v>
      </c>
      <c r="B1994" s="2" t="s">
        <v>156</v>
      </c>
      <c r="C1994" s="2" t="s">
        <v>325</v>
      </c>
      <c r="D1994" s="2">
        <v>12408</v>
      </c>
      <c r="E1994" s="2" t="s">
        <v>367</v>
      </c>
      <c r="F1994" s="2" t="s">
        <v>2072</v>
      </c>
      <c r="G1994" s="3">
        <v>1483</v>
      </c>
      <c r="H1994" s="3">
        <v>500</v>
      </c>
      <c r="I1994" s="71">
        <f>Exposure_Information[[#This Row],[Total  Insured Value]]+Exposure_Information[[#This Row],[Policy Deductible]]</f>
        <v>390500</v>
      </c>
      <c r="J1994" s="2">
        <v>15333</v>
      </c>
      <c r="K1994" s="3">
        <v>1</v>
      </c>
      <c r="L1994" s="2" t="s">
        <v>9</v>
      </c>
      <c r="M1994" s="2" t="s">
        <v>2073</v>
      </c>
      <c r="N1994" s="3" t="s">
        <v>2074</v>
      </c>
      <c r="O1994" s="2" t="s">
        <v>1705</v>
      </c>
      <c r="P1994" s="2" t="s">
        <v>174</v>
      </c>
      <c r="Q1994" s="3">
        <v>5</v>
      </c>
      <c r="R1994" s="2" t="s">
        <v>127</v>
      </c>
      <c r="S1994" s="3">
        <v>25</v>
      </c>
      <c r="T1994" s="2" t="s">
        <v>10</v>
      </c>
      <c r="U1994" s="3">
        <v>41.671630999999998</v>
      </c>
      <c r="V1994" s="2" t="s">
        <v>10835</v>
      </c>
      <c r="W1994" s="2" t="s">
        <v>149</v>
      </c>
      <c r="X1994" s="3">
        <v>1</v>
      </c>
      <c r="Y1994" s="3" t="str">
        <f>_xlfn.CONCAT(Exposure_Information[[#This Row],[Building Construction Code]]," - ",Exposure_Information[[#This Row],[Type of building construction]])</f>
        <v>RMS - 1</v>
      </c>
      <c r="Z1994" s="3">
        <v>0</v>
      </c>
      <c r="AA1994" s="2">
        <v>1935</v>
      </c>
      <c r="AB1994" s="2" t="s">
        <v>11</v>
      </c>
      <c r="AC1994" s="2">
        <v>1</v>
      </c>
      <c r="AD1994" s="2" t="str">
        <f>_xlfn.CONCAT(Exposure_Information[[#This Row],[Occupany Code]]," - ",Exposure_Information[[#This Row],[Type of building occupancy]])</f>
        <v>ATC - 1</v>
      </c>
      <c r="AE1994" s="5">
        <v>390000</v>
      </c>
      <c r="AF1994" s="5">
        <v>0</v>
      </c>
      <c r="AG1994" s="5">
        <v>0</v>
      </c>
      <c r="AH1994" s="5">
        <f>SUM(Exposure_Information[[#This Row],[Building Coverage Value]:[Business interruption value]])</f>
        <v>390000</v>
      </c>
      <c r="AI1994" s="5">
        <f>SUM(Exposure_Information[[#This Row],[Building Coverage Value]:[Contents Coverage Value]])</f>
        <v>390000</v>
      </c>
      <c r="AJ1994" s="26"/>
    </row>
    <row r="1995" spans="1:36" ht="39" x14ac:dyDescent="0.3">
      <c r="A1995" s="2" t="s">
        <v>148</v>
      </c>
      <c r="B1995" s="2" t="s">
        <v>156</v>
      </c>
      <c r="C1995" s="2" t="s">
        <v>325</v>
      </c>
      <c r="D1995" s="2">
        <v>15115</v>
      </c>
      <c r="E1995" s="2" t="s">
        <v>367</v>
      </c>
      <c r="F1995" s="2" t="s">
        <v>3002</v>
      </c>
      <c r="G1995" s="3">
        <v>1916</v>
      </c>
      <c r="H1995" s="3">
        <v>1000</v>
      </c>
      <c r="I1995" s="71">
        <f>Exposure_Information[[#This Row],[Total  Insured Value]]+Exposure_Information[[#This Row],[Policy Deductible]]</f>
        <v>390500</v>
      </c>
      <c r="J1995" s="2">
        <v>18156</v>
      </c>
      <c r="K1995" s="3">
        <v>1</v>
      </c>
      <c r="L1995" s="2" t="s">
        <v>9</v>
      </c>
      <c r="M1995" s="2" t="s">
        <v>3003</v>
      </c>
      <c r="N1995" s="3" t="s">
        <v>3004</v>
      </c>
      <c r="O1995" s="2" t="s">
        <v>1705</v>
      </c>
      <c r="P1995" s="2" t="s">
        <v>174</v>
      </c>
      <c r="Q1995" s="3">
        <v>5</v>
      </c>
      <c r="R1995" s="2" t="s">
        <v>127</v>
      </c>
      <c r="S1995" s="3">
        <v>25</v>
      </c>
      <c r="T1995" s="2" t="s">
        <v>10</v>
      </c>
      <c r="U1995" s="3">
        <v>41.666888999999998</v>
      </c>
      <c r="V1995" s="2" t="s">
        <v>10835</v>
      </c>
      <c r="W1995" s="2" t="s">
        <v>149</v>
      </c>
      <c r="X1995" s="3">
        <v>1</v>
      </c>
      <c r="Y1995" s="3" t="str">
        <f>_xlfn.CONCAT(Exposure_Information[[#This Row],[Building Construction Code]]," - ",Exposure_Information[[#This Row],[Type of building construction]])</f>
        <v>RMS - 1</v>
      </c>
      <c r="Z1995" s="3">
        <v>0</v>
      </c>
      <c r="AA1995" s="2">
        <v>1925</v>
      </c>
      <c r="AB1995" s="2" t="s">
        <v>11</v>
      </c>
      <c r="AC1995" s="2">
        <v>1</v>
      </c>
      <c r="AD1995" s="2" t="str">
        <f>_xlfn.CONCAT(Exposure_Information[[#This Row],[Occupany Code]]," - ",Exposure_Information[[#This Row],[Type of building occupancy]])</f>
        <v>ATC - 1</v>
      </c>
      <c r="AE1995" s="5">
        <v>389500</v>
      </c>
      <c r="AF1995" s="5">
        <v>0</v>
      </c>
      <c r="AG1995" s="5">
        <v>0</v>
      </c>
      <c r="AH1995" s="5">
        <f>SUM(Exposure_Information[[#This Row],[Building Coverage Value]:[Business interruption value]])</f>
        <v>389500</v>
      </c>
      <c r="AI1995" s="5">
        <f>SUM(Exposure_Information[[#This Row],[Building Coverage Value]:[Contents Coverage Value]])</f>
        <v>389500</v>
      </c>
      <c r="AJ1995" s="26"/>
    </row>
    <row r="1996" spans="1:36" ht="39" x14ac:dyDescent="0.3">
      <c r="A1996" s="2" t="s">
        <v>148</v>
      </c>
      <c r="B1996" s="2" t="s">
        <v>156</v>
      </c>
      <c r="C1996" s="2" t="s">
        <v>325</v>
      </c>
      <c r="D1996" s="2">
        <v>15261</v>
      </c>
      <c r="E1996" s="2" t="s">
        <v>367</v>
      </c>
      <c r="F1996" s="2" t="s">
        <v>3810</v>
      </c>
      <c r="G1996" s="3">
        <v>1214</v>
      </c>
      <c r="H1996" s="3">
        <v>500</v>
      </c>
      <c r="I1996" s="71">
        <f>Exposure_Information[[#This Row],[Total  Insured Value]]+Exposure_Information[[#This Row],[Policy Deductible]]</f>
        <v>390000</v>
      </c>
      <c r="J1996" s="2">
        <v>18302</v>
      </c>
      <c r="K1996" s="3">
        <v>1</v>
      </c>
      <c r="L1996" s="2" t="s">
        <v>9</v>
      </c>
      <c r="M1996" s="2" t="s">
        <v>3811</v>
      </c>
      <c r="N1996" s="3" t="s">
        <v>3812</v>
      </c>
      <c r="O1996" s="2" t="s">
        <v>2053</v>
      </c>
      <c r="P1996" s="2" t="s">
        <v>171</v>
      </c>
      <c r="Q1996" s="3">
        <v>27</v>
      </c>
      <c r="R1996" s="2" t="s">
        <v>127</v>
      </c>
      <c r="S1996" s="3">
        <v>25</v>
      </c>
      <c r="T1996" s="2" t="s">
        <v>10</v>
      </c>
      <c r="U1996" s="3">
        <v>42.154864000000003</v>
      </c>
      <c r="V1996" s="2" t="s">
        <v>10835</v>
      </c>
      <c r="W1996" s="2" t="s">
        <v>149</v>
      </c>
      <c r="X1996" s="3">
        <v>1</v>
      </c>
      <c r="Y1996" s="3" t="str">
        <f>_xlfn.CONCAT(Exposure_Information[[#This Row],[Building Construction Code]]," - ",Exposure_Information[[#This Row],[Type of building construction]])</f>
        <v>RMS - 1</v>
      </c>
      <c r="Z1996" s="3">
        <v>0</v>
      </c>
      <c r="AA1996" s="2">
        <v>1999</v>
      </c>
      <c r="AB1996" s="2" t="s">
        <v>11</v>
      </c>
      <c r="AC1996" s="2">
        <v>1</v>
      </c>
      <c r="AD1996" s="2" t="str">
        <f>_xlfn.CONCAT(Exposure_Information[[#This Row],[Occupany Code]]," - ",Exposure_Information[[#This Row],[Type of building occupancy]])</f>
        <v>ATC - 1</v>
      </c>
      <c r="AE1996" s="5">
        <v>389500</v>
      </c>
      <c r="AF1996" s="5">
        <v>0</v>
      </c>
      <c r="AG1996" s="5">
        <v>0</v>
      </c>
      <c r="AH1996" s="5">
        <f>SUM(Exposure_Information[[#This Row],[Building Coverage Value]:[Business interruption value]])</f>
        <v>389500</v>
      </c>
      <c r="AI1996" s="5">
        <f>SUM(Exposure_Information[[#This Row],[Building Coverage Value]:[Contents Coverage Value]])</f>
        <v>389500</v>
      </c>
      <c r="AJ1996" s="26"/>
    </row>
    <row r="1997" spans="1:36" ht="39" x14ac:dyDescent="0.3">
      <c r="A1997" s="2" t="s">
        <v>148</v>
      </c>
      <c r="B1997" s="2" t="s">
        <v>156</v>
      </c>
      <c r="C1997" s="2" t="s">
        <v>325</v>
      </c>
      <c r="D1997" s="2">
        <v>105136</v>
      </c>
      <c r="E1997" s="2" t="s">
        <v>4697</v>
      </c>
      <c r="F1997" s="2" t="s">
        <v>6235</v>
      </c>
      <c r="G1997" s="3">
        <v>439</v>
      </c>
      <c r="H1997" s="3">
        <v>500</v>
      </c>
      <c r="I1997" s="71">
        <f>Exposure_Information[[#This Row],[Total  Insured Value]]+Exposure_Information[[#This Row],[Policy Deductible]]</f>
        <v>390000</v>
      </c>
      <c r="J1997" s="2">
        <v>108266</v>
      </c>
      <c r="K1997" s="3">
        <v>1</v>
      </c>
      <c r="L1997" s="2" t="s">
        <v>9</v>
      </c>
      <c r="M1997" s="2" t="s">
        <v>6236</v>
      </c>
      <c r="N1997" s="3" t="s">
        <v>6237</v>
      </c>
      <c r="O1997" s="2" t="s">
        <v>330</v>
      </c>
      <c r="P1997" s="2" t="s">
        <v>231</v>
      </c>
      <c r="Q1997" s="3">
        <v>13</v>
      </c>
      <c r="R1997" s="2" t="s">
        <v>127</v>
      </c>
      <c r="S1997" s="3">
        <v>25</v>
      </c>
      <c r="T1997" s="2" t="s">
        <v>10</v>
      </c>
      <c r="U1997" s="3">
        <v>42.169854000000001</v>
      </c>
      <c r="V1997" s="2" t="s">
        <v>10835</v>
      </c>
      <c r="W1997" s="2" t="s">
        <v>149</v>
      </c>
      <c r="X1997" s="3">
        <v>1</v>
      </c>
      <c r="Y1997" s="3" t="str">
        <f>_xlfn.CONCAT(Exposure_Information[[#This Row],[Building Construction Code]]," - ",Exposure_Information[[#This Row],[Type of building construction]])</f>
        <v>RMS - 1</v>
      </c>
      <c r="Z1997" s="3">
        <v>0</v>
      </c>
      <c r="AA1997" s="2">
        <v>1972</v>
      </c>
      <c r="AB1997" s="2" t="s">
        <v>11</v>
      </c>
      <c r="AC1997" s="2">
        <v>1</v>
      </c>
      <c r="AD1997" s="2" t="str">
        <f>_xlfn.CONCAT(Exposure_Information[[#This Row],[Occupany Code]]," - ",Exposure_Information[[#This Row],[Type of building occupancy]])</f>
        <v>ATC - 1</v>
      </c>
      <c r="AE1997" s="5">
        <v>205000</v>
      </c>
      <c r="AF1997" s="5">
        <v>143500</v>
      </c>
      <c r="AG1997" s="5">
        <v>41000</v>
      </c>
      <c r="AH1997" s="5">
        <f>SUM(Exposure_Information[[#This Row],[Building Coverage Value]:[Business interruption value]])</f>
        <v>389500</v>
      </c>
      <c r="AI1997" s="5">
        <f>SUM(Exposure_Information[[#This Row],[Building Coverage Value]:[Contents Coverage Value]])</f>
        <v>348500</v>
      </c>
      <c r="AJ1997" s="26"/>
    </row>
    <row r="1998" spans="1:36" ht="39" x14ac:dyDescent="0.3">
      <c r="A1998" s="2" t="s">
        <v>148</v>
      </c>
      <c r="B1998" s="2" t="s">
        <v>156</v>
      </c>
      <c r="C1998" s="2" t="s">
        <v>325</v>
      </c>
      <c r="D1998" s="2">
        <v>126021</v>
      </c>
      <c r="E1998" s="2" t="s">
        <v>4697</v>
      </c>
      <c r="F1998" s="2" t="s">
        <v>9869</v>
      </c>
      <c r="G1998" s="3">
        <v>585</v>
      </c>
      <c r="H1998" s="3">
        <v>500</v>
      </c>
      <c r="I1998" s="71">
        <f>Exposure_Information[[#This Row],[Total  Insured Value]]+Exposure_Information[[#This Row],[Policy Deductible]]</f>
        <v>390000</v>
      </c>
      <c r="J1998" s="2">
        <v>129151</v>
      </c>
      <c r="K1998" s="3">
        <v>1</v>
      </c>
      <c r="L1998" s="2" t="s">
        <v>9</v>
      </c>
      <c r="M1998" s="2" t="s">
        <v>9870</v>
      </c>
      <c r="N1998" s="3" t="s">
        <v>9871</v>
      </c>
      <c r="O1998" s="2" t="s">
        <v>1826</v>
      </c>
      <c r="P1998" s="2" t="s">
        <v>221</v>
      </c>
      <c r="Q1998" s="3">
        <v>23</v>
      </c>
      <c r="R1998" s="2" t="s">
        <v>127</v>
      </c>
      <c r="S1998" s="3">
        <v>25</v>
      </c>
      <c r="T1998" s="2" t="s">
        <v>10</v>
      </c>
      <c r="U1998" s="3">
        <v>42.027137000000003</v>
      </c>
      <c r="V1998" s="2" t="s">
        <v>10835</v>
      </c>
      <c r="W1998" s="2" t="s">
        <v>149</v>
      </c>
      <c r="X1998" s="3">
        <v>1</v>
      </c>
      <c r="Y1998" s="3" t="str">
        <f>_xlfn.CONCAT(Exposure_Information[[#This Row],[Building Construction Code]]," - ",Exposure_Information[[#This Row],[Type of building construction]])</f>
        <v>RMS - 1</v>
      </c>
      <c r="Z1998" s="3">
        <v>0</v>
      </c>
      <c r="AA1998" s="2">
        <v>1965</v>
      </c>
      <c r="AB1998" s="2" t="s">
        <v>11</v>
      </c>
      <c r="AC1998" s="2">
        <v>1</v>
      </c>
      <c r="AD1998" s="2" t="str">
        <f>_xlfn.CONCAT(Exposure_Information[[#This Row],[Occupany Code]]," - ",Exposure_Information[[#This Row],[Type of building occupancy]])</f>
        <v>ATC - 1</v>
      </c>
      <c r="AE1998" s="5">
        <v>205000</v>
      </c>
      <c r="AF1998" s="5">
        <v>143500</v>
      </c>
      <c r="AG1998" s="5">
        <v>41000</v>
      </c>
      <c r="AH1998" s="5">
        <f>SUM(Exposure_Information[[#This Row],[Building Coverage Value]:[Business interruption value]])</f>
        <v>389500</v>
      </c>
      <c r="AI1998" s="5">
        <f>SUM(Exposure_Information[[#This Row],[Building Coverage Value]:[Contents Coverage Value]])</f>
        <v>348500</v>
      </c>
      <c r="AJ1998" s="26"/>
    </row>
    <row r="1999" spans="1:36" ht="26" x14ac:dyDescent="0.3">
      <c r="A1999" s="2" t="s">
        <v>148</v>
      </c>
      <c r="B1999" s="2" t="s">
        <v>156</v>
      </c>
      <c r="C1999" s="2" t="s">
        <v>325</v>
      </c>
      <c r="D1999" s="2">
        <v>102019</v>
      </c>
      <c r="E1999" s="2" t="s">
        <v>4697</v>
      </c>
      <c r="F1999" s="2" t="s">
        <v>5944</v>
      </c>
      <c r="G1999" s="3">
        <v>687</v>
      </c>
      <c r="H1999" s="3">
        <v>500</v>
      </c>
      <c r="I1999" s="71">
        <f>Exposure_Information[[#This Row],[Total  Insured Value]]+Exposure_Information[[#This Row],[Policy Deductible]]</f>
        <v>389800</v>
      </c>
      <c r="J1999" s="2">
        <v>105149</v>
      </c>
      <c r="K1999" s="3">
        <v>1</v>
      </c>
      <c r="L1999" s="2" t="s">
        <v>9</v>
      </c>
      <c r="M1999" s="2" t="s">
        <v>5945</v>
      </c>
      <c r="N1999" s="3" t="s">
        <v>5946</v>
      </c>
      <c r="O1999" s="2" t="s">
        <v>591</v>
      </c>
      <c r="P1999" s="2" t="s">
        <v>171</v>
      </c>
      <c r="Q1999" s="3">
        <v>27</v>
      </c>
      <c r="R1999" s="2" t="s">
        <v>127</v>
      </c>
      <c r="S1999" s="3">
        <v>25</v>
      </c>
      <c r="T1999" s="2" t="s">
        <v>10</v>
      </c>
      <c r="U1999" s="3">
        <v>42.111347000000002</v>
      </c>
      <c r="V1999" s="2" t="s">
        <v>10835</v>
      </c>
      <c r="W1999" s="2" t="s">
        <v>149</v>
      </c>
      <c r="X1999" s="3">
        <v>1</v>
      </c>
      <c r="Y1999" s="3" t="str">
        <f>_xlfn.CONCAT(Exposure_Information[[#This Row],[Building Construction Code]]," - ",Exposure_Information[[#This Row],[Type of building construction]])</f>
        <v>RMS - 1</v>
      </c>
      <c r="Z1999" s="3">
        <v>0</v>
      </c>
      <c r="AA1999" s="2">
        <v>1941</v>
      </c>
      <c r="AB1999" s="2" t="s">
        <v>11</v>
      </c>
      <c r="AC1999" s="2">
        <v>1</v>
      </c>
      <c r="AD1999" s="2" t="str">
        <f>_xlfn.CONCAT(Exposure_Information[[#This Row],[Occupany Code]]," - ",Exposure_Information[[#This Row],[Type of building occupancy]])</f>
        <v>ATC - 1</v>
      </c>
      <c r="AE1999" s="5">
        <v>229000</v>
      </c>
      <c r="AF1999" s="5">
        <v>114500</v>
      </c>
      <c r="AG1999" s="5">
        <v>45800</v>
      </c>
      <c r="AH1999" s="5">
        <f>SUM(Exposure_Information[[#This Row],[Building Coverage Value]:[Business interruption value]])</f>
        <v>389300</v>
      </c>
      <c r="AI1999" s="5">
        <f>SUM(Exposure_Information[[#This Row],[Building Coverage Value]:[Contents Coverage Value]])</f>
        <v>343500</v>
      </c>
      <c r="AJ1999" s="26"/>
    </row>
    <row r="2000" spans="1:36" x14ac:dyDescent="0.3">
      <c r="A2000" s="2" t="s">
        <v>148</v>
      </c>
      <c r="B2000" s="2" t="s">
        <v>156</v>
      </c>
      <c r="C2000" s="2" t="s">
        <v>325</v>
      </c>
      <c r="D2000" s="2">
        <v>112667</v>
      </c>
      <c r="E2000" s="2" t="s">
        <v>4697</v>
      </c>
      <c r="F2000" s="2" t="s">
        <v>8526</v>
      </c>
      <c r="G2000" s="3">
        <v>1021</v>
      </c>
      <c r="H2000" s="3">
        <v>500</v>
      </c>
      <c r="I2000" s="71">
        <f>Exposure_Information[[#This Row],[Total  Insured Value]]+Exposure_Information[[#This Row],[Policy Deductible]]</f>
        <v>389050</v>
      </c>
      <c r="J2000" s="2">
        <v>115797</v>
      </c>
      <c r="K2000" s="3">
        <v>1</v>
      </c>
      <c r="L2000" s="2" t="s">
        <v>9</v>
      </c>
      <c r="M2000" s="2" t="s">
        <v>8527</v>
      </c>
      <c r="N2000" s="3" t="s">
        <v>8528</v>
      </c>
      <c r="O2000" s="2" t="s">
        <v>354</v>
      </c>
      <c r="P2000" s="2" t="s">
        <v>74</v>
      </c>
      <c r="Q2000" s="3">
        <v>9</v>
      </c>
      <c r="R2000" s="2" t="s">
        <v>127</v>
      </c>
      <c r="S2000" s="3">
        <v>25</v>
      </c>
      <c r="T2000" s="2" t="s">
        <v>10</v>
      </c>
      <c r="U2000" s="3">
        <v>42.488250999999998</v>
      </c>
      <c r="V2000" s="2" t="s">
        <v>10835</v>
      </c>
      <c r="W2000" s="2" t="s">
        <v>149</v>
      </c>
      <c r="X2000" s="3">
        <v>1</v>
      </c>
      <c r="Y2000" s="3" t="str">
        <f>_xlfn.CONCAT(Exposure_Information[[#This Row],[Building Construction Code]]," - ",Exposure_Information[[#This Row],[Type of building construction]])</f>
        <v>RMS - 1</v>
      </c>
      <c r="Z2000" s="3">
        <v>0</v>
      </c>
      <c r="AA2000" s="2">
        <v>1927</v>
      </c>
      <c r="AB2000" s="2" t="s">
        <v>11</v>
      </c>
      <c r="AC2000" s="2">
        <v>1</v>
      </c>
      <c r="AD2000" s="2" t="str">
        <f>_xlfn.CONCAT(Exposure_Information[[#This Row],[Occupany Code]]," - ",Exposure_Information[[#This Row],[Type of building occupancy]])</f>
        <v>ATC - 1</v>
      </c>
      <c r="AE2000" s="5">
        <v>204500</v>
      </c>
      <c r="AF2000" s="5">
        <v>143150</v>
      </c>
      <c r="AG2000" s="5">
        <v>40900</v>
      </c>
      <c r="AH2000" s="5">
        <f>SUM(Exposure_Information[[#This Row],[Building Coverage Value]:[Business interruption value]])</f>
        <v>388550</v>
      </c>
      <c r="AI2000" s="5">
        <f>SUM(Exposure_Information[[#This Row],[Building Coverage Value]:[Contents Coverage Value]])</f>
        <v>347650</v>
      </c>
      <c r="AJ2000" s="26"/>
    </row>
    <row r="2001" spans="1:36" ht="39" x14ac:dyDescent="0.3">
      <c r="A2001" s="2" t="s">
        <v>148</v>
      </c>
      <c r="B2001" s="2" t="s">
        <v>156</v>
      </c>
      <c r="C2001" s="2" t="s">
        <v>325</v>
      </c>
      <c r="D2001" s="2">
        <v>119790</v>
      </c>
      <c r="E2001" s="2" t="s">
        <v>4697</v>
      </c>
      <c r="F2001" s="2" t="s">
        <v>9742</v>
      </c>
      <c r="G2001" s="3">
        <v>796</v>
      </c>
      <c r="H2001" s="3">
        <v>500</v>
      </c>
      <c r="I2001" s="71">
        <f>Exposure_Information[[#This Row],[Total  Insured Value]]+Exposure_Information[[#This Row],[Policy Deductible]]</f>
        <v>389050</v>
      </c>
      <c r="J2001" s="2">
        <v>122920</v>
      </c>
      <c r="K2001" s="3">
        <v>1</v>
      </c>
      <c r="L2001" s="2" t="s">
        <v>9</v>
      </c>
      <c r="M2001" s="2" t="s">
        <v>9743</v>
      </c>
      <c r="N2001" s="3" t="s">
        <v>9744</v>
      </c>
      <c r="O2001" s="2" t="s">
        <v>299</v>
      </c>
      <c r="P2001" s="2" t="s">
        <v>171</v>
      </c>
      <c r="Q2001" s="3">
        <v>27</v>
      </c>
      <c r="R2001" s="2" t="s">
        <v>127</v>
      </c>
      <c r="S2001" s="3">
        <v>25</v>
      </c>
      <c r="T2001" s="2" t="s">
        <v>10</v>
      </c>
      <c r="U2001" s="3">
        <v>42.567439999999998</v>
      </c>
      <c r="V2001" s="2" t="s">
        <v>10835</v>
      </c>
      <c r="W2001" s="2" t="s">
        <v>149</v>
      </c>
      <c r="X2001" s="3">
        <v>1</v>
      </c>
      <c r="Y2001" s="3" t="str">
        <f>_xlfn.CONCAT(Exposure_Information[[#This Row],[Building Construction Code]]," - ",Exposure_Information[[#This Row],[Type of building construction]])</f>
        <v>RMS - 1</v>
      </c>
      <c r="Z2001" s="3">
        <v>0</v>
      </c>
      <c r="AA2001" s="2">
        <v>1950</v>
      </c>
      <c r="AB2001" s="2" t="s">
        <v>11</v>
      </c>
      <c r="AC2001" s="2">
        <v>1</v>
      </c>
      <c r="AD2001" s="2" t="str">
        <f>_xlfn.CONCAT(Exposure_Information[[#This Row],[Occupany Code]]," - ",Exposure_Information[[#This Row],[Type of building occupancy]])</f>
        <v>ATC - 1</v>
      </c>
      <c r="AE2001" s="5">
        <v>204500</v>
      </c>
      <c r="AF2001" s="5">
        <v>143150</v>
      </c>
      <c r="AG2001" s="5">
        <v>40900</v>
      </c>
      <c r="AH2001" s="5">
        <f>SUM(Exposure_Information[[#This Row],[Building Coverage Value]:[Business interruption value]])</f>
        <v>388550</v>
      </c>
      <c r="AI2001" s="5">
        <f>SUM(Exposure_Information[[#This Row],[Building Coverage Value]:[Contents Coverage Value]])</f>
        <v>347650</v>
      </c>
      <c r="AJ2001" s="26"/>
    </row>
    <row r="2002" spans="1:36" ht="26" x14ac:dyDescent="0.3">
      <c r="A2002" s="2" t="s">
        <v>148</v>
      </c>
      <c r="B2002" s="2" t="s">
        <v>156</v>
      </c>
      <c r="C2002" s="2" t="s">
        <v>325</v>
      </c>
      <c r="D2002" s="2">
        <v>120687</v>
      </c>
      <c r="E2002" s="2" t="s">
        <v>4697</v>
      </c>
      <c r="F2002" s="2" t="s">
        <v>10438</v>
      </c>
      <c r="G2002" s="3">
        <v>759</v>
      </c>
      <c r="H2002" s="3">
        <v>250</v>
      </c>
      <c r="I2002" s="71">
        <f>Exposure_Information[[#This Row],[Total  Insured Value]]+Exposure_Information[[#This Row],[Policy Deductible]]</f>
        <v>388800</v>
      </c>
      <c r="J2002" s="2">
        <v>123817</v>
      </c>
      <c r="K2002" s="3">
        <v>1</v>
      </c>
      <c r="L2002" s="2" t="s">
        <v>9</v>
      </c>
      <c r="M2002" s="2" t="s">
        <v>10439</v>
      </c>
      <c r="N2002" s="3" t="s">
        <v>10440</v>
      </c>
      <c r="O2002" s="2" t="s">
        <v>2285</v>
      </c>
      <c r="P2002" s="2" t="s">
        <v>221</v>
      </c>
      <c r="Q2002" s="3">
        <v>23</v>
      </c>
      <c r="R2002" s="2" t="s">
        <v>127</v>
      </c>
      <c r="S2002" s="3">
        <v>25</v>
      </c>
      <c r="T2002" s="2" t="s">
        <v>10</v>
      </c>
      <c r="U2002" s="3">
        <v>42.108578000000001</v>
      </c>
      <c r="V2002" s="2" t="s">
        <v>10835</v>
      </c>
      <c r="W2002" s="2" t="s">
        <v>149</v>
      </c>
      <c r="X2002" s="3">
        <v>1</v>
      </c>
      <c r="Y2002" s="3" t="str">
        <f>_xlfn.CONCAT(Exposure_Information[[#This Row],[Building Construction Code]]," - ",Exposure_Information[[#This Row],[Type of building construction]])</f>
        <v>RMS - 1</v>
      </c>
      <c r="Z2002" s="3">
        <v>0</v>
      </c>
      <c r="AA2002" s="2">
        <v>1960</v>
      </c>
      <c r="AB2002" s="2" t="s">
        <v>11</v>
      </c>
      <c r="AC2002" s="2">
        <v>1</v>
      </c>
      <c r="AD2002" s="2" t="str">
        <f>_xlfn.CONCAT(Exposure_Information[[#This Row],[Occupany Code]]," - ",Exposure_Information[[#This Row],[Type of building occupancy]])</f>
        <v>ATC - 1</v>
      </c>
      <c r="AE2002" s="5">
        <v>204500</v>
      </c>
      <c r="AF2002" s="5">
        <v>143150</v>
      </c>
      <c r="AG2002" s="5">
        <v>40900</v>
      </c>
      <c r="AH2002" s="5">
        <f>SUM(Exposure_Information[[#This Row],[Building Coverage Value]:[Business interruption value]])</f>
        <v>388550</v>
      </c>
      <c r="AI2002" s="5">
        <f>SUM(Exposure_Information[[#This Row],[Building Coverage Value]:[Contents Coverage Value]])</f>
        <v>347650</v>
      </c>
      <c r="AJ2002" s="26"/>
    </row>
    <row r="2003" spans="1:36" ht="26" x14ac:dyDescent="0.3">
      <c r="A2003" s="2" t="s">
        <v>148</v>
      </c>
      <c r="B2003" s="2" t="s">
        <v>156</v>
      </c>
      <c r="C2003" s="2" t="s">
        <v>325</v>
      </c>
      <c r="D2003" s="2">
        <v>124346</v>
      </c>
      <c r="E2003" s="2" t="s">
        <v>4697</v>
      </c>
      <c r="F2003" s="2" t="s">
        <v>10536</v>
      </c>
      <c r="G2003" s="3">
        <v>839</v>
      </c>
      <c r="H2003" s="3">
        <v>500</v>
      </c>
      <c r="I2003" s="71">
        <f>Exposure_Information[[#This Row],[Total  Insured Value]]+Exposure_Information[[#This Row],[Policy Deductible]]</f>
        <v>389050</v>
      </c>
      <c r="J2003" s="2">
        <v>127476</v>
      </c>
      <c r="K2003" s="3">
        <v>1</v>
      </c>
      <c r="L2003" s="2" t="s">
        <v>9</v>
      </c>
      <c r="M2003" s="2" t="s">
        <v>10537</v>
      </c>
      <c r="N2003" s="3" t="s">
        <v>10538</v>
      </c>
      <c r="O2003" s="2" t="s">
        <v>22</v>
      </c>
      <c r="P2003" s="2" t="s">
        <v>231</v>
      </c>
      <c r="Q2003" s="3">
        <v>13</v>
      </c>
      <c r="R2003" s="2" t="s">
        <v>127</v>
      </c>
      <c r="S2003" s="3">
        <v>25</v>
      </c>
      <c r="T2003" s="2" t="s">
        <v>10</v>
      </c>
      <c r="U2003" s="3">
        <v>42.120376999999998</v>
      </c>
      <c r="V2003" s="2" t="s">
        <v>10835</v>
      </c>
      <c r="W2003" s="2" t="s">
        <v>149</v>
      </c>
      <c r="X2003" s="3">
        <v>1</v>
      </c>
      <c r="Y2003" s="3" t="str">
        <f>_xlfn.CONCAT(Exposure_Information[[#This Row],[Building Construction Code]]," - ",Exposure_Information[[#This Row],[Type of building construction]])</f>
        <v>RMS - 1</v>
      </c>
      <c r="Z2003" s="3">
        <v>0</v>
      </c>
      <c r="AA2003" s="2">
        <v>1962</v>
      </c>
      <c r="AB2003" s="2" t="s">
        <v>11</v>
      </c>
      <c r="AC2003" s="2">
        <v>1</v>
      </c>
      <c r="AD2003" s="2" t="str">
        <f>_xlfn.CONCAT(Exposure_Information[[#This Row],[Occupany Code]]," - ",Exposure_Information[[#This Row],[Type of building occupancy]])</f>
        <v>ATC - 1</v>
      </c>
      <c r="AE2003" s="5">
        <v>204500</v>
      </c>
      <c r="AF2003" s="5">
        <v>143150</v>
      </c>
      <c r="AG2003" s="5">
        <v>40900</v>
      </c>
      <c r="AH2003" s="5">
        <f>SUM(Exposure_Information[[#This Row],[Building Coverage Value]:[Business interruption value]])</f>
        <v>388550</v>
      </c>
      <c r="AI2003" s="5">
        <f>SUM(Exposure_Information[[#This Row],[Building Coverage Value]:[Contents Coverage Value]])</f>
        <v>347650</v>
      </c>
      <c r="AJ2003" s="26"/>
    </row>
    <row r="2004" spans="1:36" ht="39" x14ac:dyDescent="0.3">
      <c r="A2004" s="2" t="s">
        <v>148</v>
      </c>
      <c r="B2004" s="2" t="s">
        <v>156</v>
      </c>
      <c r="C2004" s="2" t="s">
        <v>325</v>
      </c>
      <c r="D2004" s="2">
        <v>6558</v>
      </c>
      <c r="E2004" s="2" t="s">
        <v>326</v>
      </c>
      <c r="F2004" s="2" t="s">
        <v>1409</v>
      </c>
      <c r="G2004" s="3">
        <v>3915</v>
      </c>
      <c r="H2004" s="3">
        <v>1000</v>
      </c>
      <c r="I2004" s="71">
        <f>Exposure_Information[[#This Row],[Total  Insured Value]]+Exposure_Information[[#This Row],[Policy Deductible]]</f>
        <v>811000</v>
      </c>
      <c r="J2004" s="2">
        <v>8760</v>
      </c>
      <c r="K2004" s="3">
        <v>1</v>
      </c>
      <c r="L2004" s="2" t="s">
        <v>9</v>
      </c>
      <c r="M2004" s="2" t="s">
        <v>1410</v>
      </c>
      <c r="N2004" s="3" t="s">
        <v>1411</v>
      </c>
      <c r="O2004" s="2" t="s">
        <v>603</v>
      </c>
      <c r="P2004" s="2" t="s">
        <v>72</v>
      </c>
      <c r="Q2004" s="3">
        <v>25</v>
      </c>
      <c r="R2004" s="2" t="s">
        <v>127</v>
      </c>
      <c r="S2004" s="3">
        <v>25</v>
      </c>
      <c r="T2004" s="2" t="s">
        <v>10</v>
      </c>
      <c r="U2004" s="3">
        <v>42.286549000000001</v>
      </c>
      <c r="V2004" s="2" t="s">
        <v>10835</v>
      </c>
      <c r="W2004" s="2" t="s">
        <v>149</v>
      </c>
      <c r="X2004" s="3">
        <v>1</v>
      </c>
      <c r="Y2004" s="3" t="str">
        <f>_xlfn.CONCAT(Exposure_Information[[#This Row],[Building Construction Code]]," - ",Exposure_Information[[#This Row],[Type of building construction]])</f>
        <v>RMS - 1</v>
      </c>
      <c r="Z2004" s="3">
        <v>0</v>
      </c>
      <c r="AA2004" s="2">
        <v>1920</v>
      </c>
      <c r="AB2004" s="2" t="s">
        <v>11</v>
      </c>
      <c r="AC2004" s="2">
        <v>37</v>
      </c>
      <c r="AD2004" s="2" t="str">
        <f>_xlfn.CONCAT(Exposure_Information[[#This Row],[Occupany Code]]," - ",Exposure_Information[[#This Row],[Type of building occupancy]])</f>
        <v>ATC - 37</v>
      </c>
      <c r="AE2004" s="5">
        <v>810000</v>
      </c>
      <c r="AF2004" s="5">
        <v>0</v>
      </c>
      <c r="AG2004" s="5">
        <v>0</v>
      </c>
      <c r="AH2004" s="5">
        <f>SUM(Exposure_Information[[#This Row],[Building Coverage Value]:[Business interruption value]])</f>
        <v>810000</v>
      </c>
      <c r="AI2004" s="5">
        <f>SUM(Exposure_Information[[#This Row],[Building Coverage Value]:[Contents Coverage Value]])</f>
        <v>810000</v>
      </c>
      <c r="AJ2004" s="26"/>
    </row>
    <row r="2005" spans="1:36" ht="26" x14ac:dyDescent="0.3">
      <c r="A2005" s="2" t="s">
        <v>148</v>
      </c>
      <c r="B2005" s="2" t="s">
        <v>156</v>
      </c>
      <c r="C2005" s="2" t="s">
        <v>325</v>
      </c>
      <c r="D2005" s="2">
        <v>103890</v>
      </c>
      <c r="E2005" s="2" t="s">
        <v>4697</v>
      </c>
      <c r="F2005" s="2" t="s">
        <v>5168</v>
      </c>
      <c r="G2005" s="3">
        <v>675</v>
      </c>
      <c r="H2005" s="3">
        <v>500</v>
      </c>
      <c r="I2005" s="71">
        <f>Exposure_Information[[#This Row],[Total  Insured Value]]+Exposure_Information[[#This Row],[Policy Deductible]]</f>
        <v>388100</v>
      </c>
      <c r="J2005" s="2">
        <v>107020</v>
      </c>
      <c r="K2005" s="3">
        <v>1</v>
      </c>
      <c r="L2005" s="2" t="s">
        <v>9</v>
      </c>
      <c r="M2005" s="2" t="s">
        <v>5169</v>
      </c>
      <c r="N2005" s="3" t="s">
        <v>5170</v>
      </c>
      <c r="O2005" s="2" t="s">
        <v>3899</v>
      </c>
      <c r="P2005" s="2" t="s">
        <v>231</v>
      </c>
      <c r="Q2005" s="3">
        <v>13</v>
      </c>
      <c r="R2005" s="2" t="s">
        <v>127</v>
      </c>
      <c r="S2005" s="3">
        <v>25</v>
      </c>
      <c r="T2005" s="2" t="s">
        <v>10</v>
      </c>
      <c r="U2005" s="3">
        <v>42.161655000000003</v>
      </c>
      <c r="V2005" s="2" t="s">
        <v>10835</v>
      </c>
      <c r="W2005" s="2" t="s">
        <v>149</v>
      </c>
      <c r="X2005" s="3">
        <v>1</v>
      </c>
      <c r="Y2005" s="3" t="str">
        <f>_xlfn.CONCAT(Exposure_Information[[#This Row],[Building Construction Code]]," - ",Exposure_Information[[#This Row],[Type of building construction]])</f>
        <v>RMS - 1</v>
      </c>
      <c r="Z2005" s="3">
        <v>0</v>
      </c>
      <c r="AA2005" s="2">
        <v>1965</v>
      </c>
      <c r="AB2005" s="2" t="s">
        <v>11</v>
      </c>
      <c r="AC2005" s="2">
        <v>1</v>
      </c>
      <c r="AD2005" s="2" t="str">
        <f>_xlfn.CONCAT(Exposure_Information[[#This Row],[Occupany Code]]," - ",Exposure_Information[[#This Row],[Type of building occupancy]])</f>
        <v>ATC - 1</v>
      </c>
      <c r="AE2005" s="5">
        <v>204000</v>
      </c>
      <c r="AF2005" s="5">
        <v>142800</v>
      </c>
      <c r="AG2005" s="5">
        <v>40800</v>
      </c>
      <c r="AH2005" s="5">
        <f>SUM(Exposure_Information[[#This Row],[Building Coverage Value]:[Business interruption value]])</f>
        <v>387600</v>
      </c>
      <c r="AI2005" s="5">
        <f>SUM(Exposure_Information[[#This Row],[Building Coverage Value]:[Contents Coverage Value]])</f>
        <v>346800</v>
      </c>
      <c r="AJ2005" s="26"/>
    </row>
    <row r="2006" spans="1:36" ht="39" x14ac:dyDescent="0.3">
      <c r="A2006" s="2" t="s">
        <v>148</v>
      </c>
      <c r="B2006" s="2" t="s">
        <v>156</v>
      </c>
      <c r="C2006" s="2" t="s">
        <v>325</v>
      </c>
      <c r="D2006" s="2">
        <v>104762</v>
      </c>
      <c r="E2006" s="2" t="s">
        <v>4697</v>
      </c>
      <c r="F2006" s="2" t="s">
        <v>6082</v>
      </c>
      <c r="G2006" s="3">
        <v>755</v>
      </c>
      <c r="H2006" s="3">
        <v>500</v>
      </c>
      <c r="I2006" s="71">
        <f>Exposure_Information[[#This Row],[Total  Insured Value]]+Exposure_Information[[#This Row],[Policy Deductible]]</f>
        <v>388100</v>
      </c>
      <c r="J2006" s="2">
        <v>107892</v>
      </c>
      <c r="K2006" s="3">
        <v>1</v>
      </c>
      <c r="L2006" s="2" t="s">
        <v>9</v>
      </c>
      <c r="M2006" s="2" t="s">
        <v>6083</v>
      </c>
      <c r="N2006" s="3" t="s">
        <v>6084</v>
      </c>
      <c r="O2006" s="2" t="s">
        <v>2053</v>
      </c>
      <c r="P2006" s="2" t="s">
        <v>171</v>
      </c>
      <c r="Q2006" s="3">
        <v>27</v>
      </c>
      <c r="R2006" s="2" t="s">
        <v>127</v>
      </c>
      <c r="S2006" s="3">
        <v>25</v>
      </c>
      <c r="T2006" s="2" t="s">
        <v>10</v>
      </c>
      <c r="U2006" s="3">
        <v>42.133951000000003</v>
      </c>
      <c r="V2006" s="2" t="s">
        <v>10835</v>
      </c>
      <c r="W2006" s="2" t="s">
        <v>149</v>
      </c>
      <c r="X2006" s="3">
        <v>1</v>
      </c>
      <c r="Y2006" s="3" t="str">
        <f>_xlfn.CONCAT(Exposure_Information[[#This Row],[Building Construction Code]]," - ",Exposure_Information[[#This Row],[Type of building construction]])</f>
        <v>RMS - 1</v>
      </c>
      <c r="Z2006" s="3">
        <v>0</v>
      </c>
      <c r="AA2006" s="2">
        <v>1930</v>
      </c>
      <c r="AB2006" s="2" t="s">
        <v>11</v>
      </c>
      <c r="AC2006" s="2">
        <v>1</v>
      </c>
      <c r="AD2006" s="2" t="str">
        <f>_xlfn.CONCAT(Exposure_Information[[#This Row],[Occupany Code]]," - ",Exposure_Information[[#This Row],[Type of building occupancy]])</f>
        <v>ATC - 1</v>
      </c>
      <c r="AE2006" s="5">
        <v>204000</v>
      </c>
      <c r="AF2006" s="5">
        <v>142800</v>
      </c>
      <c r="AG2006" s="5">
        <v>40800</v>
      </c>
      <c r="AH2006" s="5">
        <f>SUM(Exposure_Information[[#This Row],[Building Coverage Value]:[Business interruption value]])</f>
        <v>387600</v>
      </c>
      <c r="AI2006" s="5">
        <f>SUM(Exposure_Information[[#This Row],[Building Coverage Value]:[Contents Coverage Value]])</f>
        <v>346800</v>
      </c>
      <c r="AJ2006" s="26"/>
    </row>
    <row r="2007" spans="1:36" ht="26" x14ac:dyDescent="0.3">
      <c r="A2007" s="2" t="s">
        <v>148</v>
      </c>
      <c r="B2007" s="2" t="s">
        <v>156</v>
      </c>
      <c r="C2007" s="2" t="s">
        <v>325</v>
      </c>
      <c r="D2007" s="2">
        <v>117111</v>
      </c>
      <c r="E2007" s="2" t="s">
        <v>4697</v>
      </c>
      <c r="F2007" s="2" t="s">
        <v>7308</v>
      </c>
      <c r="G2007" s="3">
        <v>360</v>
      </c>
      <c r="H2007" s="3">
        <v>500</v>
      </c>
      <c r="I2007" s="71">
        <f>Exposure_Information[[#This Row],[Total  Insured Value]]+Exposure_Information[[#This Row],[Policy Deductible]]</f>
        <v>388100</v>
      </c>
      <c r="J2007" s="2">
        <v>120241</v>
      </c>
      <c r="K2007" s="3">
        <v>1</v>
      </c>
      <c r="L2007" s="2" t="s">
        <v>9</v>
      </c>
      <c r="M2007" s="2" t="s">
        <v>7309</v>
      </c>
      <c r="N2007" s="3" t="s">
        <v>7310</v>
      </c>
      <c r="O2007" s="2" t="s">
        <v>198</v>
      </c>
      <c r="P2007" s="2" t="s">
        <v>17</v>
      </c>
      <c r="Q2007" s="3">
        <v>11</v>
      </c>
      <c r="R2007" s="2" t="s">
        <v>127</v>
      </c>
      <c r="S2007" s="3">
        <v>25</v>
      </c>
      <c r="T2007" s="2" t="s">
        <v>10</v>
      </c>
      <c r="U2007" s="3">
        <v>42.58625</v>
      </c>
      <c r="V2007" s="2" t="s">
        <v>10835</v>
      </c>
      <c r="W2007" s="2" t="s">
        <v>149</v>
      </c>
      <c r="X2007" s="3">
        <v>1</v>
      </c>
      <c r="Y2007" s="3" t="str">
        <f>_xlfn.CONCAT(Exposure_Information[[#This Row],[Building Construction Code]]," - ",Exposure_Information[[#This Row],[Type of building construction]])</f>
        <v>RMS - 1</v>
      </c>
      <c r="Z2007" s="3">
        <v>0</v>
      </c>
      <c r="AA2007" s="2">
        <v>2009</v>
      </c>
      <c r="AB2007" s="2" t="s">
        <v>11</v>
      </c>
      <c r="AC2007" s="2">
        <v>1</v>
      </c>
      <c r="AD2007" s="2" t="str">
        <f>_xlfn.CONCAT(Exposure_Information[[#This Row],[Occupany Code]]," - ",Exposure_Information[[#This Row],[Type of building occupancy]])</f>
        <v>ATC - 1</v>
      </c>
      <c r="AE2007" s="5">
        <v>204000</v>
      </c>
      <c r="AF2007" s="5">
        <v>142800</v>
      </c>
      <c r="AG2007" s="5">
        <v>40800</v>
      </c>
      <c r="AH2007" s="5">
        <f>SUM(Exposure_Information[[#This Row],[Building Coverage Value]:[Business interruption value]])</f>
        <v>387600</v>
      </c>
      <c r="AI2007" s="5">
        <f>SUM(Exposure_Information[[#This Row],[Building Coverage Value]:[Contents Coverage Value]])</f>
        <v>346800</v>
      </c>
      <c r="AJ2007" s="26"/>
    </row>
    <row r="2008" spans="1:36" ht="39" x14ac:dyDescent="0.3">
      <c r="A2008" s="2" t="s">
        <v>148</v>
      </c>
      <c r="B2008" s="2" t="s">
        <v>156</v>
      </c>
      <c r="C2008" s="2" t="s">
        <v>325</v>
      </c>
      <c r="D2008" s="2">
        <v>114439</v>
      </c>
      <c r="E2008" s="2" t="s">
        <v>4697</v>
      </c>
      <c r="F2008" s="2" t="s">
        <v>7748</v>
      </c>
      <c r="G2008" s="3">
        <v>667</v>
      </c>
      <c r="H2008" s="3">
        <v>500</v>
      </c>
      <c r="I2008" s="71">
        <f>Exposure_Information[[#This Row],[Total  Insured Value]]+Exposure_Information[[#This Row],[Policy Deductible]]</f>
        <v>388100</v>
      </c>
      <c r="J2008" s="2">
        <v>117569</v>
      </c>
      <c r="K2008" s="3">
        <v>1</v>
      </c>
      <c r="L2008" s="2" t="s">
        <v>9</v>
      </c>
      <c r="M2008" s="2" t="s">
        <v>7749</v>
      </c>
      <c r="N2008" s="3" t="s">
        <v>7750</v>
      </c>
      <c r="O2008" s="2" t="s">
        <v>389</v>
      </c>
      <c r="P2008" s="2" t="s">
        <v>90</v>
      </c>
      <c r="Q2008" s="3">
        <v>17</v>
      </c>
      <c r="R2008" s="2" t="s">
        <v>127</v>
      </c>
      <c r="S2008" s="3">
        <v>25</v>
      </c>
      <c r="T2008" s="2" t="s">
        <v>10</v>
      </c>
      <c r="U2008" s="3">
        <v>42.634895</v>
      </c>
      <c r="V2008" s="2" t="s">
        <v>10835</v>
      </c>
      <c r="W2008" s="2" t="s">
        <v>149</v>
      </c>
      <c r="X2008" s="3">
        <v>1</v>
      </c>
      <c r="Y2008" s="3" t="str">
        <f>_xlfn.CONCAT(Exposure_Information[[#This Row],[Building Construction Code]]," - ",Exposure_Information[[#This Row],[Type of building construction]])</f>
        <v>RMS - 1</v>
      </c>
      <c r="Z2008" s="3">
        <v>0</v>
      </c>
      <c r="AA2008" s="2">
        <v>1975</v>
      </c>
      <c r="AB2008" s="2" t="s">
        <v>11</v>
      </c>
      <c r="AC2008" s="2">
        <v>1</v>
      </c>
      <c r="AD2008" s="2" t="str">
        <f>_xlfn.CONCAT(Exposure_Information[[#This Row],[Occupany Code]]," - ",Exposure_Information[[#This Row],[Type of building occupancy]])</f>
        <v>ATC - 1</v>
      </c>
      <c r="AE2008" s="5">
        <v>204000</v>
      </c>
      <c r="AF2008" s="5">
        <v>142800</v>
      </c>
      <c r="AG2008" s="5">
        <v>40800</v>
      </c>
      <c r="AH2008" s="5">
        <f>SUM(Exposure_Information[[#This Row],[Building Coverage Value]:[Business interruption value]])</f>
        <v>387600</v>
      </c>
      <c r="AI2008" s="5">
        <f>SUM(Exposure_Information[[#This Row],[Building Coverage Value]:[Contents Coverage Value]])</f>
        <v>346800</v>
      </c>
      <c r="AJ2008" s="26"/>
    </row>
    <row r="2009" spans="1:36" ht="26" x14ac:dyDescent="0.3">
      <c r="A2009" s="2" t="s">
        <v>148</v>
      </c>
      <c r="B2009" s="2" t="s">
        <v>156</v>
      </c>
      <c r="C2009" s="2" t="s">
        <v>325</v>
      </c>
      <c r="D2009" s="2">
        <v>113703</v>
      </c>
      <c r="E2009" s="2" t="s">
        <v>4697</v>
      </c>
      <c r="F2009" s="2" t="s">
        <v>7867</v>
      </c>
      <c r="G2009" s="3">
        <v>807</v>
      </c>
      <c r="H2009" s="3">
        <v>250</v>
      </c>
      <c r="I2009" s="71">
        <f>Exposure_Information[[#This Row],[Total  Insured Value]]+Exposure_Information[[#This Row],[Policy Deductible]]</f>
        <v>387850</v>
      </c>
      <c r="J2009" s="2">
        <v>116833</v>
      </c>
      <c r="K2009" s="3">
        <v>1</v>
      </c>
      <c r="L2009" s="2" t="s">
        <v>9</v>
      </c>
      <c r="M2009" s="2" t="s">
        <v>7868</v>
      </c>
      <c r="N2009" s="3" t="s">
        <v>7869</v>
      </c>
      <c r="O2009" s="2" t="s">
        <v>192</v>
      </c>
      <c r="P2009" s="2" t="s">
        <v>231</v>
      </c>
      <c r="Q2009" s="3">
        <v>13</v>
      </c>
      <c r="R2009" s="2" t="s">
        <v>127</v>
      </c>
      <c r="S2009" s="3">
        <v>25</v>
      </c>
      <c r="T2009" s="2" t="s">
        <v>10</v>
      </c>
      <c r="U2009" s="3">
        <v>42.226472999999999</v>
      </c>
      <c r="V2009" s="2" t="s">
        <v>10835</v>
      </c>
      <c r="W2009" s="2" t="s">
        <v>149</v>
      </c>
      <c r="X2009" s="3">
        <v>1</v>
      </c>
      <c r="Y2009" s="3" t="str">
        <f>_xlfn.CONCAT(Exposure_Information[[#This Row],[Building Construction Code]]," - ",Exposure_Information[[#This Row],[Type of building construction]])</f>
        <v>RMS - 1</v>
      </c>
      <c r="Z2009" s="3">
        <v>0</v>
      </c>
      <c r="AA2009" s="2">
        <v>1840</v>
      </c>
      <c r="AB2009" s="2" t="s">
        <v>11</v>
      </c>
      <c r="AC2009" s="2">
        <v>1</v>
      </c>
      <c r="AD2009" s="2" t="str">
        <f>_xlfn.CONCAT(Exposure_Information[[#This Row],[Occupany Code]]," - ",Exposure_Information[[#This Row],[Type of building occupancy]])</f>
        <v>ATC - 1</v>
      </c>
      <c r="AE2009" s="5">
        <v>204000</v>
      </c>
      <c r="AF2009" s="5">
        <v>142800</v>
      </c>
      <c r="AG2009" s="5">
        <v>40800</v>
      </c>
      <c r="AH2009" s="5">
        <f>SUM(Exposure_Information[[#This Row],[Building Coverage Value]:[Business interruption value]])</f>
        <v>387600</v>
      </c>
      <c r="AI2009" s="5">
        <f>SUM(Exposure_Information[[#This Row],[Building Coverage Value]:[Contents Coverage Value]])</f>
        <v>346800</v>
      </c>
      <c r="AJ2009" s="26"/>
    </row>
    <row r="2010" spans="1:36" ht="39" x14ac:dyDescent="0.3">
      <c r="A2010" s="2" t="s">
        <v>148</v>
      </c>
      <c r="B2010" s="2" t="s">
        <v>156</v>
      </c>
      <c r="C2010" s="2" t="s">
        <v>325</v>
      </c>
      <c r="D2010" s="2">
        <v>116206</v>
      </c>
      <c r="E2010" s="2" t="s">
        <v>4697</v>
      </c>
      <c r="F2010" s="2" t="s">
        <v>8315</v>
      </c>
      <c r="G2010" s="3">
        <v>718</v>
      </c>
      <c r="H2010" s="3">
        <v>500</v>
      </c>
      <c r="I2010" s="71">
        <f>Exposure_Information[[#This Row],[Total  Insured Value]]+Exposure_Information[[#This Row],[Policy Deductible]]</f>
        <v>388100</v>
      </c>
      <c r="J2010" s="2">
        <v>119336</v>
      </c>
      <c r="K2010" s="3">
        <v>1</v>
      </c>
      <c r="L2010" s="2" t="s">
        <v>9</v>
      </c>
      <c r="M2010" s="2" t="s">
        <v>8316</v>
      </c>
      <c r="N2010" s="3" t="s">
        <v>8317</v>
      </c>
      <c r="O2010" s="2" t="s">
        <v>261</v>
      </c>
      <c r="P2010" s="2" t="s">
        <v>224</v>
      </c>
      <c r="Q2010" s="3">
        <v>21</v>
      </c>
      <c r="R2010" s="2" t="s">
        <v>127</v>
      </c>
      <c r="S2010" s="3">
        <v>25</v>
      </c>
      <c r="T2010" s="2" t="s">
        <v>10</v>
      </c>
      <c r="U2010" s="3">
        <v>42.266627999999997</v>
      </c>
      <c r="V2010" s="2" t="s">
        <v>10835</v>
      </c>
      <c r="W2010" s="2" t="s">
        <v>149</v>
      </c>
      <c r="X2010" s="3">
        <v>1</v>
      </c>
      <c r="Y2010" s="3" t="str">
        <f>_xlfn.CONCAT(Exposure_Information[[#This Row],[Building Construction Code]]," - ",Exposure_Information[[#This Row],[Type of building construction]])</f>
        <v>RMS - 1</v>
      </c>
      <c r="Z2010" s="3">
        <v>0</v>
      </c>
      <c r="AA2010" s="2">
        <v>1920</v>
      </c>
      <c r="AB2010" s="2" t="s">
        <v>11</v>
      </c>
      <c r="AC2010" s="2">
        <v>1</v>
      </c>
      <c r="AD2010" s="2" t="str">
        <f>_xlfn.CONCAT(Exposure_Information[[#This Row],[Occupany Code]]," - ",Exposure_Information[[#This Row],[Type of building occupancy]])</f>
        <v>ATC - 1</v>
      </c>
      <c r="AE2010" s="5">
        <v>204000</v>
      </c>
      <c r="AF2010" s="5">
        <v>142800</v>
      </c>
      <c r="AG2010" s="5">
        <v>40800</v>
      </c>
      <c r="AH2010" s="5">
        <f>SUM(Exposure_Information[[#This Row],[Building Coverage Value]:[Business interruption value]])</f>
        <v>387600</v>
      </c>
      <c r="AI2010" s="5">
        <f>SUM(Exposure_Information[[#This Row],[Building Coverage Value]:[Contents Coverage Value]])</f>
        <v>346800</v>
      </c>
      <c r="AJ2010" s="26"/>
    </row>
    <row r="2011" spans="1:36" x14ac:dyDescent="0.3">
      <c r="A2011" s="2" t="s">
        <v>148</v>
      </c>
      <c r="B2011" s="2" t="s">
        <v>156</v>
      </c>
      <c r="C2011" s="2" t="s">
        <v>325</v>
      </c>
      <c r="D2011" s="2">
        <v>115435</v>
      </c>
      <c r="E2011" s="2" t="s">
        <v>4697</v>
      </c>
      <c r="F2011" s="2" t="s">
        <v>9431</v>
      </c>
      <c r="G2011" s="3">
        <v>544</v>
      </c>
      <c r="H2011" s="3">
        <v>500</v>
      </c>
      <c r="I2011" s="71">
        <f>Exposure_Information[[#This Row],[Total  Insured Value]]+Exposure_Information[[#This Row],[Policy Deductible]]</f>
        <v>388100</v>
      </c>
      <c r="J2011" s="2">
        <v>118565</v>
      </c>
      <c r="K2011" s="3">
        <v>1</v>
      </c>
      <c r="L2011" s="2" t="s">
        <v>9</v>
      </c>
      <c r="M2011" s="2" t="s">
        <v>9432</v>
      </c>
      <c r="N2011" s="3" t="s">
        <v>9433</v>
      </c>
      <c r="O2011" s="2" t="s">
        <v>104</v>
      </c>
      <c r="P2011" s="2" t="s">
        <v>224</v>
      </c>
      <c r="Q2011" s="3">
        <v>21</v>
      </c>
      <c r="R2011" s="2" t="s">
        <v>127</v>
      </c>
      <c r="S2011" s="3">
        <v>25</v>
      </c>
      <c r="T2011" s="2" t="s">
        <v>10</v>
      </c>
      <c r="U2011" s="3">
        <v>42.025475999999998</v>
      </c>
      <c r="V2011" s="2" t="s">
        <v>10835</v>
      </c>
      <c r="W2011" s="2" t="s">
        <v>149</v>
      </c>
      <c r="X2011" s="3">
        <v>1</v>
      </c>
      <c r="Y2011" s="3" t="str">
        <f>_xlfn.CONCAT(Exposure_Information[[#This Row],[Building Construction Code]]," - ",Exposure_Information[[#This Row],[Type of building construction]])</f>
        <v>RMS - 1</v>
      </c>
      <c r="Z2011" s="3">
        <v>0</v>
      </c>
      <c r="AA2011" s="2">
        <v>1960</v>
      </c>
      <c r="AB2011" s="2" t="s">
        <v>11</v>
      </c>
      <c r="AC2011" s="2">
        <v>1</v>
      </c>
      <c r="AD2011" s="2" t="str">
        <f>_xlfn.CONCAT(Exposure_Information[[#This Row],[Occupany Code]]," - ",Exposure_Information[[#This Row],[Type of building occupancy]])</f>
        <v>ATC - 1</v>
      </c>
      <c r="AE2011" s="5">
        <v>204000</v>
      </c>
      <c r="AF2011" s="5">
        <v>142800</v>
      </c>
      <c r="AG2011" s="5">
        <v>40800</v>
      </c>
      <c r="AH2011" s="5">
        <f>SUM(Exposure_Information[[#This Row],[Building Coverage Value]:[Business interruption value]])</f>
        <v>387600</v>
      </c>
      <c r="AI2011" s="5">
        <f>SUM(Exposure_Information[[#This Row],[Building Coverage Value]:[Contents Coverage Value]])</f>
        <v>346800</v>
      </c>
      <c r="AJ2011" s="26"/>
    </row>
    <row r="2012" spans="1:36" ht="26" x14ac:dyDescent="0.3">
      <c r="A2012" s="2" t="s">
        <v>148</v>
      </c>
      <c r="B2012" s="2" t="s">
        <v>156</v>
      </c>
      <c r="C2012" s="2" t="s">
        <v>325</v>
      </c>
      <c r="D2012" s="2">
        <v>113961</v>
      </c>
      <c r="E2012" s="2" t="s">
        <v>4697</v>
      </c>
      <c r="F2012" s="2" t="s">
        <v>9464</v>
      </c>
      <c r="G2012" s="3">
        <v>658</v>
      </c>
      <c r="H2012" s="3">
        <v>500</v>
      </c>
      <c r="I2012" s="71">
        <f>Exposure_Information[[#This Row],[Total  Insured Value]]+Exposure_Information[[#This Row],[Policy Deductible]]</f>
        <v>388100</v>
      </c>
      <c r="J2012" s="2">
        <v>117091</v>
      </c>
      <c r="K2012" s="3">
        <v>1</v>
      </c>
      <c r="L2012" s="2" t="s">
        <v>9</v>
      </c>
      <c r="M2012" s="2" t="s">
        <v>9465</v>
      </c>
      <c r="N2012" s="3" t="s">
        <v>9466</v>
      </c>
      <c r="O2012" s="2" t="s">
        <v>9068</v>
      </c>
      <c r="P2012" s="2" t="s">
        <v>171</v>
      </c>
      <c r="Q2012" s="3">
        <v>27</v>
      </c>
      <c r="R2012" s="2" t="s">
        <v>127</v>
      </c>
      <c r="S2012" s="3">
        <v>25</v>
      </c>
      <c r="T2012" s="2" t="s">
        <v>10</v>
      </c>
      <c r="U2012" s="3">
        <v>42.241028</v>
      </c>
      <c r="V2012" s="2" t="s">
        <v>10835</v>
      </c>
      <c r="W2012" s="2" t="s">
        <v>149</v>
      </c>
      <c r="X2012" s="3">
        <v>1</v>
      </c>
      <c r="Y2012" s="3" t="str">
        <f>_xlfn.CONCAT(Exposure_Information[[#This Row],[Building Construction Code]]," - ",Exposure_Information[[#This Row],[Type of building construction]])</f>
        <v>RMS - 1</v>
      </c>
      <c r="Z2012" s="3">
        <v>0</v>
      </c>
      <c r="AA2012" s="2">
        <v>1991</v>
      </c>
      <c r="AB2012" s="2" t="s">
        <v>11</v>
      </c>
      <c r="AC2012" s="2">
        <v>1</v>
      </c>
      <c r="AD2012" s="2" t="str">
        <f>_xlfn.CONCAT(Exposure_Information[[#This Row],[Occupany Code]]," - ",Exposure_Information[[#This Row],[Type of building occupancy]])</f>
        <v>ATC - 1</v>
      </c>
      <c r="AE2012" s="5">
        <v>204000</v>
      </c>
      <c r="AF2012" s="5">
        <v>142800</v>
      </c>
      <c r="AG2012" s="5">
        <v>40800</v>
      </c>
      <c r="AH2012" s="5">
        <f>SUM(Exposure_Information[[#This Row],[Building Coverage Value]:[Business interruption value]])</f>
        <v>387600</v>
      </c>
      <c r="AI2012" s="5">
        <f>SUM(Exposure_Information[[#This Row],[Building Coverage Value]:[Contents Coverage Value]])</f>
        <v>346800</v>
      </c>
      <c r="AJ2012" s="26"/>
    </row>
    <row r="2013" spans="1:36" ht="26" x14ac:dyDescent="0.3">
      <c r="A2013" s="2" t="s">
        <v>148</v>
      </c>
      <c r="B2013" s="2" t="s">
        <v>156</v>
      </c>
      <c r="C2013" s="2" t="s">
        <v>325</v>
      </c>
      <c r="D2013" s="2">
        <v>6556</v>
      </c>
      <c r="E2013" s="2" t="s">
        <v>326</v>
      </c>
      <c r="F2013" s="2" t="s">
        <v>2917</v>
      </c>
      <c r="G2013" s="3">
        <v>730</v>
      </c>
      <c r="H2013" s="3">
        <v>500</v>
      </c>
      <c r="I2013" s="71">
        <f>Exposure_Information[[#This Row],[Total  Insured Value]]+Exposure_Information[[#This Row],[Policy Deductible]]</f>
        <v>25500</v>
      </c>
      <c r="J2013" s="2">
        <v>8757</v>
      </c>
      <c r="K2013" s="3">
        <v>1</v>
      </c>
      <c r="L2013" s="2">
        <v>340</v>
      </c>
      <c r="M2013" s="2" t="s">
        <v>2918</v>
      </c>
      <c r="N2013" s="2" t="s">
        <v>2379</v>
      </c>
      <c r="O2013" s="2" t="s">
        <v>58</v>
      </c>
      <c r="P2013" s="2" t="s">
        <v>2085</v>
      </c>
      <c r="Q2013" s="3">
        <v>5</v>
      </c>
      <c r="R2013" s="2" t="s">
        <v>248</v>
      </c>
      <c r="S2013" s="3">
        <v>44</v>
      </c>
      <c r="T2013" s="2" t="s">
        <v>10</v>
      </c>
      <c r="U2013" s="3">
        <v>41.488194999999997</v>
      </c>
      <c r="V2013" s="2" t="s">
        <v>10835</v>
      </c>
      <c r="W2013" s="2" t="s">
        <v>149</v>
      </c>
      <c r="X2013" s="3">
        <v>1</v>
      </c>
      <c r="Y2013" s="3" t="str">
        <f>_xlfn.CONCAT(Exposure_Information[[#This Row],[Building Construction Code]]," - ",Exposure_Information[[#This Row],[Type of building construction]])</f>
        <v>RMS - 1</v>
      </c>
      <c r="Z2013" s="3">
        <v>0</v>
      </c>
      <c r="AA2013" s="2">
        <v>1995</v>
      </c>
      <c r="AB2013" s="2" t="s">
        <v>11</v>
      </c>
      <c r="AC2013" s="2">
        <v>37</v>
      </c>
      <c r="AD2013" s="2" t="str">
        <f>_xlfn.CONCAT(Exposure_Information[[#This Row],[Occupany Code]]," - ",Exposure_Information[[#This Row],[Type of building occupancy]])</f>
        <v>ATC - 37</v>
      </c>
      <c r="AE2013" s="5">
        <v>0</v>
      </c>
      <c r="AF2013" s="5">
        <v>25000</v>
      </c>
      <c r="AG2013" s="5">
        <v>0</v>
      </c>
      <c r="AH2013" s="5">
        <f>SUM(Exposure_Information[[#This Row],[Building Coverage Value]:[Business interruption value]])</f>
        <v>25000</v>
      </c>
      <c r="AI2013" s="5">
        <f>SUM(Exposure_Information[[#This Row],[Building Coverage Value]:[Contents Coverage Value]])</f>
        <v>25000</v>
      </c>
      <c r="AJ2013" s="26"/>
    </row>
    <row r="2014" spans="1:36" ht="39" x14ac:dyDescent="0.3">
      <c r="A2014" s="2" t="s">
        <v>148</v>
      </c>
      <c r="B2014" s="2" t="s">
        <v>156</v>
      </c>
      <c r="C2014" s="2" t="s">
        <v>325</v>
      </c>
      <c r="D2014" s="2">
        <v>16913</v>
      </c>
      <c r="E2014" s="2" t="s">
        <v>367</v>
      </c>
      <c r="F2014" s="2" t="s">
        <v>2601</v>
      </c>
      <c r="G2014" s="3">
        <v>1235</v>
      </c>
      <c r="H2014" s="3">
        <v>1000</v>
      </c>
      <c r="I2014" s="71">
        <f>Exposure_Information[[#This Row],[Total  Insured Value]]+Exposure_Information[[#This Row],[Policy Deductible]]</f>
        <v>388500</v>
      </c>
      <c r="J2014" s="2">
        <v>19983</v>
      </c>
      <c r="K2014" s="3">
        <v>1</v>
      </c>
      <c r="L2014" s="2" t="s">
        <v>9</v>
      </c>
      <c r="M2014" s="2" t="s">
        <v>2602</v>
      </c>
      <c r="N2014" s="3" t="s">
        <v>2603</v>
      </c>
      <c r="O2014" s="2" t="s">
        <v>261</v>
      </c>
      <c r="P2014" s="2" t="s">
        <v>224</v>
      </c>
      <c r="Q2014" s="3">
        <v>21</v>
      </c>
      <c r="R2014" s="2" t="s">
        <v>127</v>
      </c>
      <c r="S2014" s="3">
        <v>25</v>
      </c>
      <c r="T2014" s="2" t="s">
        <v>10</v>
      </c>
      <c r="U2014" s="3">
        <v>42.247003999999997</v>
      </c>
      <c r="V2014" s="2" t="s">
        <v>10835</v>
      </c>
      <c r="W2014" s="2" t="s">
        <v>149</v>
      </c>
      <c r="X2014" s="3">
        <v>1</v>
      </c>
      <c r="Y2014" s="3" t="str">
        <f>_xlfn.CONCAT(Exposure_Information[[#This Row],[Building Construction Code]]," - ",Exposure_Information[[#This Row],[Type of building construction]])</f>
        <v>RMS - 1</v>
      </c>
      <c r="Z2014" s="3">
        <v>0</v>
      </c>
      <c r="AA2014" s="2">
        <v>1928</v>
      </c>
      <c r="AB2014" s="2" t="s">
        <v>11</v>
      </c>
      <c r="AC2014" s="2">
        <v>1</v>
      </c>
      <c r="AD2014" s="2" t="str">
        <f>_xlfn.CONCAT(Exposure_Information[[#This Row],[Occupany Code]]," - ",Exposure_Information[[#This Row],[Type of building occupancy]])</f>
        <v>ATC - 1</v>
      </c>
      <c r="AE2014" s="5">
        <v>387500</v>
      </c>
      <c r="AF2014" s="5">
        <v>0</v>
      </c>
      <c r="AG2014" s="5">
        <v>0</v>
      </c>
      <c r="AH2014" s="5">
        <f>SUM(Exposure_Information[[#This Row],[Building Coverage Value]:[Business interruption value]])</f>
        <v>387500</v>
      </c>
      <c r="AI2014" s="5">
        <f>SUM(Exposure_Information[[#This Row],[Building Coverage Value]:[Contents Coverage Value]])</f>
        <v>387500</v>
      </c>
      <c r="AJ2014" s="26"/>
    </row>
    <row r="2015" spans="1:36" ht="39" x14ac:dyDescent="0.3">
      <c r="A2015" s="2" t="s">
        <v>148</v>
      </c>
      <c r="B2015" s="2" t="s">
        <v>156</v>
      </c>
      <c r="C2015" s="2" t="s">
        <v>325</v>
      </c>
      <c r="D2015" s="2">
        <v>6545</v>
      </c>
      <c r="E2015" s="2" t="s">
        <v>326</v>
      </c>
      <c r="F2015" s="2" t="s">
        <v>2272</v>
      </c>
      <c r="G2015" s="3">
        <v>2493.610107421875</v>
      </c>
      <c r="H2015" s="3">
        <v>1000</v>
      </c>
      <c r="I2015" s="71">
        <f>Exposure_Information[[#This Row],[Total  Insured Value]]+Exposure_Information[[#This Row],[Policy Deductible]]</f>
        <v>401000</v>
      </c>
      <c r="J2015" s="2">
        <v>8745</v>
      </c>
      <c r="K2015" s="3">
        <v>1</v>
      </c>
      <c r="L2015" s="2" t="s">
        <v>9</v>
      </c>
      <c r="M2015" s="2" t="s">
        <v>2273</v>
      </c>
      <c r="N2015" s="3" t="s">
        <v>2274</v>
      </c>
      <c r="O2015" s="2" t="s">
        <v>453</v>
      </c>
      <c r="P2015" s="2" t="s">
        <v>28</v>
      </c>
      <c r="Q2015" s="3">
        <v>81</v>
      </c>
      <c r="R2015" s="2" t="s">
        <v>25</v>
      </c>
      <c r="S2015" s="3">
        <v>36</v>
      </c>
      <c r="T2015" s="2" t="s">
        <v>10</v>
      </c>
      <c r="U2015" s="3">
        <v>40.769081</v>
      </c>
      <c r="V2015" s="2" t="s">
        <v>10835</v>
      </c>
      <c r="W2015" s="2" t="s">
        <v>149</v>
      </c>
      <c r="X2015" s="3">
        <v>2</v>
      </c>
      <c r="Y2015" s="3" t="str">
        <f>_xlfn.CONCAT(Exposure_Information[[#This Row],[Building Construction Code]]," - ",Exposure_Information[[#This Row],[Type of building construction]])</f>
        <v>RMS - 2</v>
      </c>
      <c r="Z2015" s="3">
        <v>0</v>
      </c>
      <c r="AA2015" s="2">
        <v>2008</v>
      </c>
      <c r="AB2015" s="2" t="s">
        <v>11</v>
      </c>
      <c r="AC2015" s="2">
        <v>37</v>
      </c>
      <c r="AD2015" s="2" t="str">
        <f>_xlfn.CONCAT(Exposure_Information[[#This Row],[Occupany Code]]," - ",Exposure_Information[[#This Row],[Type of building occupancy]])</f>
        <v>ATC - 37</v>
      </c>
      <c r="AE2015" s="5">
        <v>400000</v>
      </c>
      <c r="AF2015" s="5">
        <v>0</v>
      </c>
      <c r="AG2015" s="5">
        <v>0</v>
      </c>
      <c r="AH2015" s="5">
        <f>SUM(Exposure_Information[[#This Row],[Building Coverage Value]:[Business interruption value]])</f>
        <v>400000</v>
      </c>
      <c r="AI2015" s="5">
        <f>SUM(Exposure_Information[[#This Row],[Building Coverage Value]:[Contents Coverage Value]])</f>
        <v>400000</v>
      </c>
      <c r="AJ2015" s="26"/>
    </row>
    <row r="2016" spans="1:36" ht="39" x14ac:dyDescent="0.3">
      <c r="A2016" s="2" t="s">
        <v>148</v>
      </c>
      <c r="B2016" s="2" t="s">
        <v>156</v>
      </c>
      <c r="C2016" s="2" t="s">
        <v>325</v>
      </c>
      <c r="D2016" s="2">
        <v>101151</v>
      </c>
      <c r="E2016" s="2" t="s">
        <v>4697</v>
      </c>
      <c r="F2016" s="2" t="s">
        <v>4898</v>
      </c>
      <c r="G2016" s="3">
        <v>580</v>
      </c>
      <c r="H2016" s="3">
        <v>500</v>
      </c>
      <c r="I2016" s="71">
        <f>Exposure_Information[[#This Row],[Total  Insured Value]]+Exposure_Information[[#This Row],[Policy Deductible]]</f>
        <v>387150</v>
      </c>
      <c r="J2016" s="2">
        <v>104281</v>
      </c>
      <c r="K2016" s="3">
        <v>1</v>
      </c>
      <c r="L2016" s="2" t="s">
        <v>9</v>
      </c>
      <c r="M2016" s="2" t="s">
        <v>4899</v>
      </c>
      <c r="N2016" s="3" t="s">
        <v>4900</v>
      </c>
      <c r="O2016" s="2" t="s">
        <v>1081</v>
      </c>
      <c r="P2016" s="2" t="s">
        <v>231</v>
      </c>
      <c r="Q2016" s="3">
        <v>13</v>
      </c>
      <c r="R2016" s="2" t="s">
        <v>127</v>
      </c>
      <c r="S2016" s="3">
        <v>25</v>
      </c>
      <c r="T2016" s="2" t="s">
        <v>10</v>
      </c>
      <c r="U2016" s="3">
        <v>42.069927</v>
      </c>
      <c r="V2016" s="2" t="s">
        <v>10835</v>
      </c>
      <c r="W2016" s="2" t="s">
        <v>149</v>
      </c>
      <c r="X2016" s="3">
        <v>1</v>
      </c>
      <c r="Y2016" s="3" t="str">
        <f>_xlfn.CONCAT(Exposure_Information[[#This Row],[Building Construction Code]]," - ",Exposure_Information[[#This Row],[Type of building construction]])</f>
        <v>RMS - 1</v>
      </c>
      <c r="Z2016" s="3">
        <v>0</v>
      </c>
      <c r="AA2016" s="2">
        <v>1962</v>
      </c>
      <c r="AB2016" s="2" t="s">
        <v>11</v>
      </c>
      <c r="AC2016" s="2">
        <v>1</v>
      </c>
      <c r="AD2016" s="2" t="str">
        <f>_xlfn.CONCAT(Exposure_Information[[#This Row],[Occupany Code]]," - ",Exposure_Information[[#This Row],[Type of building occupancy]])</f>
        <v>ATC - 1</v>
      </c>
      <c r="AE2016" s="5">
        <v>203500</v>
      </c>
      <c r="AF2016" s="5">
        <v>142450</v>
      </c>
      <c r="AG2016" s="5">
        <v>40700</v>
      </c>
      <c r="AH2016" s="5">
        <f>SUM(Exposure_Information[[#This Row],[Building Coverage Value]:[Business interruption value]])</f>
        <v>386650</v>
      </c>
      <c r="AI2016" s="5">
        <f>SUM(Exposure_Information[[#This Row],[Building Coverage Value]:[Contents Coverage Value]])</f>
        <v>345950</v>
      </c>
      <c r="AJ2016" s="26"/>
    </row>
    <row r="2017" spans="1:36" ht="26" x14ac:dyDescent="0.3">
      <c r="A2017" s="2" t="s">
        <v>148</v>
      </c>
      <c r="B2017" s="2" t="s">
        <v>156</v>
      </c>
      <c r="C2017" s="2" t="s">
        <v>325</v>
      </c>
      <c r="D2017" s="2">
        <v>104721</v>
      </c>
      <c r="E2017" s="2" t="s">
        <v>4697</v>
      </c>
      <c r="F2017" s="2" t="s">
        <v>5073</v>
      </c>
      <c r="G2017" s="3">
        <v>979</v>
      </c>
      <c r="H2017" s="3">
        <v>500</v>
      </c>
      <c r="I2017" s="71">
        <f>Exposure_Information[[#This Row],[Total  Insured Value]]+Exposure_Information[[#This Row],[Policy Deductible]]</f>
        <v>387150</v>
      </c>
      <c r="J2017" s="2">
        <v>107851</v>
      </c>
      <c r="K2017" s="3">
        <v>1</v>
      </c>
      <c r="L2017" s="2" t="s">
        <v>9</v>
      </c>
      <c r="M2017" s="2" t="s">
        <v>5074</v>
      </c>
      <c r="N2017" s="3" t="s">
        <v>5075</v>
      </c>
      <c r="O2017" s="2" t="s">
        <v>5076</v>
      </c>
      <c r="P2017" s="2" t="s">
        <v>4562</v>
      </c>
      <c r="Q2017" s="3">
        <v>13</v>
      </c>
      <c r="R2017" s="2" t="s">
        <v>70</v>
      </c>
      <c r="S2017" s="3">
        <v>9</v>
      </c>
      <c r="T2017" s="2" t="s">
        <v>10</v>
      </c>
      <c r="U2017" s="3">
        <v>41.756819</v>
      </c>
      <c r="V2017" s="2" t="s">
        <v>10835</v>
      </c>
      <c r="W2017" s="2" t="s">
        <v>149</v>
      </c>
      <c r="X2017" s="3">
        <v>1</v>
      </c>
      <c r="Y2017" s="3" t="str">
        <f>_xlfn.CONCAT(Exposure_Information[[#This Row],[Building Construction Code]]," - ",Exposure_Information[[#This Row],[Type of building construction]])</f>
        <v>RMS - 1</v>
      </c>
      <c r="Z2017" s="3">
        <v>0</v>
      </c>
      <c r="AA2017" s="2">
        <v>1965</v>
      </c>
      <c r="AB2017" s="2" t="s">
        <v>11</v>
      </c>
      <c r="AC2017" s="2">
        <v>1</v>
      </c>
      <c r="AD2017" s="2" t="str">
        <f>_xlfn.CONCAT(Exposure_Information[[#This Row],[Occupany Code]]," - ",Exposure_Information[[#This Row],[Type of building occupancy]])</f>
        <v>ATC - 1</v>
      </c>
      <c r="AE2017" s="5">
        <v>203500</v>
      </c>
      <c r="AF2017" s="5">
        <v>142450</v>
      </c>
      <c r="AG2017" s="5">
        <v>40700</v>
      </c>
      <c r="AH2017" s="5">
        <f>SUM(Exposure_Information[[#This Row],[Building Coverage Value]:[Business interruption value]])</f>
        <v>386650</v>
      </c>
      <c r="AI2017" s="5">
        <f>SUM(Exposure_Information[[#This Row],[Building Coverage Value]:[Contents Coverage Value]])</f>
        <v>345950</v>
      </c>
      <c r="AJ2017" s="26"/>
    </row>
    <row r="2018" spans="1:36" x14ac:dyDescent="0.3">
      <c r="A2018" s="2" t="s">
        <v>148</v>
      </c>
      <c r="B2018" s="2" t="s">
        <v>156</v>
      </c>
      <c r="C2018" s="2" t="s">
        <v>325</v>
      </c>
      <c r="D2018" s="2">
        <v>17485</v>
      </c>
      <c r="E2018" s="2" t="s">
        <v>367</v>
      </c>
      <c r="F2018" s="2" t="s">
        <v>3275</v>
      </c>
      <c r="G2018" s="3">
        <v>1399</v>
      </c>
      <c r="H2018" s="3">
        <v>1000</v>
      </c>
      <c r="I2018" s="71">
        <f>Exposure_Information[[#This Row],[Total  Insured Value]]+Exposure_Information[[#This Row],[Policy Deductible]]</f>
        <v>387500</v>
      </c>
      <c r="J2018" s="2">
        <v>20571</v>
      </c>
      <c r="K2018" s="3">
        <v>1</v>
      </c>
      <c r="L2018" s="2" t="s">
        <v>9</v>
      </c>
      <c r="M2018" s="2" t="s">
        <v>3276</v>
      </c>
      <c r="N2018" s="3" t="s">
        <v>3277</v>
      </c>
      <c r="O2018" s="2" t="s">
        <v>84</v>
      </c>
      <c r="P2018" s="2" t="s">
        <v>90</v>
      </c>
      <c r="Q2018" s="3">
        <v>17</v>
      </c>
      <c r="R2018" s="2" t="s">
        <v>127</v>
      </c>
      <c r="S2018" s="3">
        <v>25</v>
      </c>
      <c r="T2018" s="2" t="s">
        <v>10</v>
      </c>
      <c r="U2018" s="3">
        <v>42.545895999999999</v>
      </c>
      <c r="V2018" s="2" t="s">
        <v>10835</v>
      </c>
      <c r="W2018" s="2" t="s">
        <v>149</v>
      </c>
      <c r="X2018" s="3">
        <v>1</v>
      </c>
      <c r="Y2018" s="3" t="str">
        <f>_xlfn.CONCAT(Exposure_Information[[#This Row],[Building Construction Code]]," - ",Exposure_Information[[#This Row],[Type of building construction]])</f>
        <v>RMS - 1</v>
      </c>
      <c r="Z2018" s="3">
        <v>0</v>
      </c>
      <c r="AA2018" s="2">
        <v>1969</v>
      </c>
      <c r="AB2018" s="2" t="s">
        <v>11</v>
      </c>
      <c r="AC2018" s="2">
        <v>1</v>
      </c>
      <c r="AD2018" s="2" t="str">
        <f>_xlfn.CONCAT(Exposure_Information[[#This Row],[Occupany Code]]," - ",Exposure_Information[[#This Row],[Type of building occupancy]])</f>
        <v>ATC - 1</v>
      </c>
      <c r="AE2018" s="5">
        <v>381500</v>
      </c>
      <c r="AF2018" s="5">
        <v>5000</v>
      </c>
      <c r="AG2018" s="5">
        <v>0</v>
      </c>
      <c r="AH2018" s="5">
        <f>SUM(Exposure_Information[[#This Row],[Building Coverage Value]:[Business interruption value]])</f>
        <v>386500</v>
      </c>
      <c r="AI2018" s="5">
        <f>SUM(Exposure_Information[[#This Row],[Building Coverage Value]:[Contents Coverage Value]])</f>
        <v>386500</v>
      </c>
      <c r="AJ2018" s="26"/>
    </row>
    <row r="2019" spans="1:36" ht="39" x14ac:dyDescent="0.3">
      <c r="A2019" s="2" t="s">
        <v>148</v>
      </c>
      <c r="B2019" s="2" t="s">
        <v>156</v>
      </c>
      <c r="C2019" s="2" t="s">
        <v>325</v>
      </c>
      <c r="D2019" s="2">
        <v>16188</v>
      </c>
      <c r="E2019" s="2" t="s">
        <v>367</v>
      </c>
      <c r="F2019" s="2" t="s">
        <v>4226</v>
      </c>
      <c r="G2019" s="3">
        <v>1343</v>
      </c>
      <c r="H2019" s="3">
        <v>500</v>
      </c>
      <c r="I2019" s="71">
        <f>Exposure_Information[[#This Row],[Total  Insured Value]]+Exposure_Information[[#This Row],[Policy Deductible]]</f>
        <v>386500</v>
      </c>
      <c r="J2019" s="2">
        <v>19251</v>
      </c>
      <c r="K2019" s="3">
        <v>1</v>
      </c>
      <c r="L2019" s="2" t="s">
        <v>9</v>
      </c>
      <c r="M2019" s="2" t="s">
        <v>4227</v>
      </c>
      <c r="N2019" s="3" t="s">
        <v>4228</v>
      </c>
      <c r="O2019" s="2" t="s">
        <v>904</v>
      </c>
      <c r="P2019" s="2" t="s">
        <v>90</v>
      </c>
      <c r="Q2019" s="3">
        <v>17</v>
      </c>
      <c r="R2019" s="2" t="s">
        <v>127</v>
      </c>
      <c r="S2019" s="3">
        <v>25</v>
      </c>
      <c r="T2019" s="2" t="s">
        <v>10</v>
      </c>
      <c r="U2019" s="3">
        <v>42.502541999999998</v>
      </c>
      <c r="V2019" s="2" t="s">
        <v>10835</v>
      </c>
      <c r="W2019" s="2" t="s">
        <v>149</v>
      </c>
      <c r="X2019" s="3">
        <v>1</v>
      </c>
      <c r="Y2019" s="3" t="str">
        <f>_xlfn.CONCAT(Exposure_Information[[#This Row],[Building Construction Code]]," - ",Exposure_Information[[#This Row],[Type of building construction]])</f>
        <v>RMS - 1</v>
      </c>
      <c r="Z2019" s="3">
        <v>0</v>
      </c>
      <c r="AA2019" s="2">
        <v>1940</v>
      </c>
      <c r="AB2019" s="2" t="s">
        <v>11</v>
      </c>
      <c r="AC2019" s="2">
        <v>1</v>
      </c>
      <c r="AD2019" s="2" t="str">
        <f>_xlfn.CONCAT(Exposure_Information[[#This Row],[Occupany Code]]," - ",Exposure_Information[[#This Row],[Type of building occupancy]])</f>
        <v>ATC - 1</v>
      </c>
      <c r="AE2019" s="5">
        <v>385000</v>
      </c>
      <c r="AF2019" s="5">
        <v>1000</v>
      </c>
      <c r="AG2019" s="5">
        <v>0</v>
      </c>
      <c r="AH2019" s="5">
        <f>SUM(Exposure_Information[[#This Row],[Building Coverage Value]:[Business interruption value]])</f>
        <v>386000</v>
      </c>
      <c r="AI2019" s="5">
        <f>SUM(Exposure_Information[[#This Row],[Building Coverage Value]:[Contents Coverage Value]])</f>
        <v>386000</v>
      </c>
      <c r="AJ2019" s="26"/>
    </row>
    <row r="2020" spans="1:36" ht="26" x14ac:dyDescent="0.3">
      <c r="A2020" s="2" t="s">
        <v>148</v>
      </c>
      <c r="B2020" s="2" t="s">
        <v>156</v>
      </c>
      <c r="C2020" s="2" t="s">
        <v>325</v>
      </c>
      <c r="D2020" s="2">
        <v>6544</v>
      </c>
      <c r="E2020" s="2" t="s">
        <v>326</v>
      </c>
      <c r="F2020" s="2" t="s">
        <v>3741</v>
      </c>
      <c r="G2020" s="3">
        <v>1690</v>
      </c>
      <c r="H2020" s="3">
        <v>1000</v>
      </c>
      <c r="I2020" s="71">
        <f>Exposure_Information[[#This Row],[Total  Insured Value]]+Exposure_Information[[#This Row],[Policy Deductible]]</f>
        <v>851000</v>
      </c>
      <c r="J2020" s="2">
        <v>8744</v>
      </c>
      <c r="K2020" s="3">
        <v>1</v>
      </c>
      <c r="L2020" s="2" t="s">
        <v>9</v>
      </c>
      <c r="M2020" s="2" t="s">
        <v>3742</v>
      </c>
      <c r="N2020" s="3" t="s">
        <v>3743</v>
      </c>
      <c r="O2020" s="2" t="s">
        <v>1503</v>
      </c>
      <c r="P2020" s="2" t="s">
        <v>224</v>
      </c>
      <c r="Q2020" s="3">
        <v>21</v>
      </c>
      <c r="R2020" s="2" t="s">
        <v>127</v>
      </c>
      <c r="S2020" s="3">
        <v>25</v>
      </c>
      <c r="T2020" s="2" t="s">
        <v>10</v>
      </c>
      <c r="U2020" s="3">
        <v>42.294029000000002</v>
      </c>
      <c r="V2020" s="2" t="s">
        <v>10835</v>
      </c>
      <c r="W2020" s="2" t="s">
        <v>149</v>
      </c>
      <c r="X2020" s="3">
        <v>1</v>
      </c>
      <c r="Y2020" s="3" t="str">
        <f>_xlfn.CONCAT(Exposure_Information[[#This Row],[Building Construction Code]]," - ",Exposure_Information[[#This Row],[Type of building construction]])</f>
        <v>RMS - 1</v>
      </c>
      <c r="Z2020" s="3">
        <v>0</v>
      </c>
      <c r="AA2020" s="2">
        <v>2011</v>
      </c>
      <c r="AB2020" s="2" t="s">
        <v>11</v>
      </c>
      <c r="AC2020" s="2">
        <v>37</v>
      </c>
      <c r="AD2020" s="2" t="str">
        <f>_xlfn.CONCAT(Exposure_Information[[#This Row],[Occupany Code]]," - ",Exposure_Information[[#This Row],[Type of building occupancy]])</f>
        <v>ATC - 37</v>
      </c>
      <c r="AE2020" s="5">
        <v>850000</v>
      </c>
      <c r="AF2020" s="5">
        <v>0</v>
      </c>
      <c r="AG2020" s="5">
        <v>0</v>
      </c>
      <c r="AH2020" s="5">
        <f>SUM(Exposure_Information[[#This Row],[Building Coverage Value]:[Business interruption value]])</f>
        <v>850000</v>
      </c>
      <c r="AI2020" s="5">
        <f>SUM(Exposure_Information[[#This Row],[Building Coverage Value]:[Contents Coverage Value]])</f>
        <v>850000</v>
      </c>
      <c r="AJ2020" s="26"/>
    </row>
    <row r="2021" spans="1:36" x14ac:dyDescent="0.3">
      <c r="A2021" s="2" t="s">
        <v>148</v>
      </c>
      <c r="B2021" s="2" t="s">
        <v>156</v>
      </c>
      <c r="C2021" s="2" t="s">
        <v>325</v>
      </c>
      <c r="D2021" s="2">
        <v>110102</v>
      </c>
      <c r="E2021" s="2" t="s">
        <v>4697</v>
      </c>
      <c r="F2021" s="2" t="s">
        <v>8345</v>
      </c>
      <c r="G2021" s="3">
        <v>730</v>
      </c>
      <c r="H2021" s="3">
        <v>1000</v>
      </c>
      <c r="I2021" s="71">
        <f>Exposure_Information[[#This Row],[Total  Insured Value]]+Exposure_Information[[#This Row],[Policy Deductible]]</f>
        <v>386900</v>
      </c>
      <c r="J2021" s="2">
        <v>113232</v>
      </c>
      <c r="K2021" s="3">
        <v>1</v>
      </c>
      <c r="L2021" s="2" t="s">
        <v>9</v>
      </c>
      <c r="M2021" s="2" t="s">
        <v>8346</v>
      </c>
      <c r="N2021" s="3" t="s">
        <v>8347</v>
      </c>
      <c r="O2021" s="2" t="s">
        <v>173</v>
      </c>
      <c r="P2021" s="2" t="s">
        <v>174</v>
      </c>
      <c r="Q2021" s="3">
        <v>5</v>
      </c>
      <c r="R2021" s="2" t="s">
        <v>127</v>
      </c>
      <c r="S2021" s="3">
        <v>25</v>
      </c>
      <c r="T2021" s="2" t="s">
        <v>10</v>
      </c>
      <c r="U2021" s="3">
        <v>41.927058000000002</v>
      </c>
      <c r="V2021" s="2" t="s">
        <v>10835</v>
      </c>
      <c r="W2021" s="2" t="s">
        <v>149</v>
      </c>
      <c r="X2021" s="3">
        <v>1</v>
      </c>
      <c r="Y2021" s="3" t="str">
        <f>_xlfn.CONCAT(Exposure_Information[[#This Row],[Building Construction Code]]," - ",Exposure_Information[[#This Row],[Type of building construction]])</f>
        <v>RMS - 1</v>
      </c>
      <c r="Z2021" s="3">
        <v>0</v>
      </c>
      <c r="AA2021" s="2">
        <v>1939</v>
      </c>
      <c r="AB2021" s="2" t="s">
        <v>11</v>
      </c>
      <c r="AC2021" s="2">
        <v>1</v>
      </c>
      <c r="AD2021" s="2" t="str">
        <f>_xlfn.CONCAT(Exposure_Information[[#This Row],[Occupany Code]]," - ",Exposure_Information[[#This Row],[Type of building occupancy]])</f>
        <v>ATC - 1</v>
      </c>
      <c r="AE2021" s="5">
        <v>227000</v>
      </c>
      <c r="AF2021" s="5">
        <v>113500</v>
      </c>
      <c r="AG2021" s="5">
        <v>45400</v>
      </c>
      <c r="AH2021" s="5">
        <f>SUM(Exposure_Information[[#This Row],[Building Coverage Value]:[Business interruption value]])</f>
        <v>385900</v>
      </c>
      <c r="AI2021" s="5">
        <f>SUM(Exposure_Information[[#This Row],[Building Coverage Value]:[Contents Coverage Value]])</f>
        <v>340500</v>
      </c>
      <c r="AJ2021" s="26"/>
    </row>
    <row r="2022" spans="1:36" ht="26" x14ac:dyDescent="0.3">
      <c r="A2022" s="2" t="s">
        <v>148</v>
      </c>
      <c r="B2022" s="2" t="s">
        <v>156</v>
      </c>
      <c r="C2022" s="2" t="s">
        <v>325</v>
      </c>
      <c r="D2022" s="2">
        <v>106054</v>
      </c>
      <c r="E2022" s="2" t="s">
        <v>4697</v>
      </c>
      <c r="F2022" s="2" t="s">
        <v>5080</v>
      </c>
      <c r="G2022" s="3">
        <v>754</v>
      </c>
      <c r="H2022" s="3">
        <v>500</v>
      </c>
      <c r="I2022" s="71">
        <f>Exposure_Information[[#This Row],[Total  Insured Value]]+Exposure_Information[[#This Row],[Policy Deductible]]</f>
        <v>386200</v>
      </c>
      <c r="J2022" s="2">
        <v>109184</v>
      </c>
      <c r="K2022" s="3">
        <v>1</v>
      </c>
      <c r="L2022" s="2" t="s">
        <v>9</v>
      </c>
      <c r="M2022" s="2" t="s">
        <v>5081</v>
      </c>
      <c r="N2022" s="3" t="s">
        <v>5082</v>
      </c>
      <c r="O2022" s="2" t="s">
        <v>217</v>
      </c>
      <c r="P2022" s="2" t="s">
        <v>139</v>
      </c>
      <c r="Q2022" s="3">
        <v>9</v>
      </c>
      <c r="R2022" s="2" t="s">
        <v>70</v>
      </c>
      <c r="S2022" s="3">
        <v>9</v>
      </c>
      <c r="T2022" s="2" t="s">
        <v>10</v>
      </c>
      <c r="U2022" s="3">
        <v>41.238849999999999</v>
      </c>
      <c r="V2022" s="2" t="s">
        <v>10835</v>
      </c>
      <c r="W2022" s="2" t="s">
        <v>149</v>
      </c>
      <c r="X2022" s="3">
        <v>1</v>
      </c>
      <c r="Y2022" s="3" t="str">
        <f>_xlfn.CONCAT(Exposure_Information[[#This Row],[Building Construction Code]]," - ",Exposure_Information[[#This Row],[Type of building construction]])</f>
        <v>RMS - 1</v>
      </c>
      <c r="Z2022" s="3">
        <v>0</v>
      </c>
      <c r="AA2022" s="2">
        <v>1962</v>
      </c>
      <c r="AB2022" s="2" t="s">
        <v>11</v>
      </c>
      <c r="AC2022" s="2">
        <v>1</v>
      </c>
      <c r="AD2022" s="2" t="str">
        <f>_xlfn.CONCAT(Exposure_Information[[#This Row],[Occupany Code]]," - ",Exposure_Information[[#This Row],[Type of building occupancy]])</f>
        <v>ATC - 1</v>
      </c>
      <c r="AE2022" s="5">
        <v>203000</v>
      </c>
      <c r="AF2022" s="5">
        <v>142100</v>
      </c>
      <c r="AG2022" s="5">
        <v>40600</v>
      </c>
      <c r="AH2022" s="5">
        <f>SUM(Exposure_Information[[#This Row],[Building Coverage Value]:[Business interruption value]])</f>
        <v>385700</v>
      </c>
      <c r="AI2022" s="5">
        <f>SUM(Exposure_Information[[#This Row],[Building Coverage Value]:[Contents Coverage Value]])</f>
        <v>345100</v>
      </c>
      <c r="AJ2022" s="26"/>
    </row>
    <row r="2023" spans="1:36" ht="39" x14ac:dyDescent="0.3">
      <c r="A2023" s="2" t="s">
        <v>148</v>
      </c>
      <c r="B2023" s="2" t="s">
        <v>156</v>
      </c>
      <c r="C2023" s="2" t="s">
        <v>325</v>
      </c>
      <c r="D2023" s="2">
        <v>107826</v>
      </c>
      <c r="E2023" s="2" t="s">
        <v>4697</v>
      </c>
      <c r="F2023" s="2" t="s">
        <v>9443</v>
      </c>
      <c r="G2023" s="3">
        <v>461</v>
      </c>
      <c r="H2023" s="3">
        <v>1000</v>
      </c>
      <c r="I2023" s="71">
        <f>Exposure_Information[[#This Row],[Total  Insured Value]]+Exposure_Information[[#This Row],[Policy Deductible]]</f>
        <v>386700</v>
      </c>
      <c r="J2023" s="2">
        <v>110956</v>
      </c>
      <c r="K2023" s="3">
        <v>1</v>
      </c>
      <c r="L2023" s="2" t="s">
        <v>9</v>
      </c>
      <c r="M2023" s="2" t="s">
        <v>9444</v>
      </c>
      <c r="N2023" s="3" t="s">
        <v>9445</v>
      </c>
      <c r="O2023" s="2" t="s">
        <v>3899</v>
      </c>
      <c r="P2023" s="2" t="s">
        <v>231</v>
      </c>
      <c r="Q2023" s="3">
        <v>13</v>
      </c>
      <c r="R2023" s="2" t="s">
        <v>127</v>
      </c>
      <c r="S2023" s="3">
        <v>25</v>
      </c>
      <c r="T2023" s="2" t="s">
        <v>10</v>
      </c>
      <c r="U2023" s="3">
        <v>42.185394000000002</v>
      </c>
      <c r="V2023" s="2" t="s">
        <v>10835</v>
      </c>
      <c r="W2023" s="2" t="s">
        <v>149</v>
      </c>
      <c r="X2023" s="3">
        <v>1</v>
      </c>
      <c r="Y2023" s="3" t="str">
        <f>_xlfn.CONCAT(Exposure_Information[[#This Row],[Building Construction Code]]," - ",Exposure_Information[[#This Row],[Type of building construction]])</f>
        <v>RMS - 1</v>
      </c>
      <c r="Z2023" s="3">
        <v>0</v>
      </c>
      <c r="AA2023" s="2">
        <v>1954</v>
      </c>
      <c r="AB2023" s="2" t="s">
        <v>11</v>
      </c>
      <c r="AC2023" s="2">
        <v>1</v>
      </c>
      <c r="AD2023" s="2" t="str">
        <f>_xlfn.CONCAT(Exposure_Information[[#This Row],[Occupany Code]]," - ",Exposure_Information[[#This Row],[Type of building occupancy]])</f>
        <v>ATC - 1</v>
      </c>
      <c r="AE2023" s="5">
        <v>203000</v>
      </c>
      <c r="AF2023" s="5">
        <v>142100</v>
      </c>
      <c r="AG2023" s="5">
        <v>40600</v>
      </c>
      <c r="AH2023" s="5">
        <f>SUM(Exposure_Information[[#This Row],[Building Coverage Value]:[Business interruption value]])</f>
        <v>385700</v>
      </c>
      <c r="AI2023" s="5">
        <f>SUM(Exposure_Information[[#This Row],[Building Coverage Value]:[Contents Coverage Value]])</f>
        <v>345100</v>
      </c>
      <c r="AJ2023" s="26"/>
    </row>
    <row r="2024" spans="1:36" ht="26" x14ac:dyDescent="0.3">
      <c r="A2024" s="2" t="s">
        <v>148</v>
      </c>
      <c r="B2024" s="2" t="s">
        <v>156</v>
      </c>
      <c r="C2024" s="2" t="s">
        <v>325</v>
      </c>
      <c r="D2024" s="2">
        <v>102862</v>
      </c>
      <c r="E2024" s="2" t="s">
        <v>4697</v>
      </c>
      <c r="F2024" s="2" t="s">
        <v>5060</v>
      </c>
      <c r="G2024" s="3">
        <v>578</v>
      </c>
      <c r="H2024" s="3">
        <v>500</v>
      </c>
      <c r="I2024" s="71">
        <f>Exposure_Information[[#This Row],[Total  Insured Value]]+Exposure_Information[[#This Row],[Policy Deductible]]</f>
        <v>385250</v>
      </c>
      <c r="J2024" s="2">
        <v>105992</v>
      </c>
      <c r="K2024" s="3">
        <v>1</v>
      </c>
      <c r="L2024" s="2" t="s">
        <v>9</v>
      </c>
      <c r="M2024" s="2" t="s">
        <v>5061</v>
      </c>
      <c r="N2024" s="3" t="s">
        <v>5062</v>
      </c>
      <c r="O2024" s="2" t="s">
        <v>5063</v>
      </c>
      <c r="P2024" s="2" t="s">
        <v>69</v>
      </c>
      <c r="Q2024" s="3">
        <v>3</v>
      </c>
      <c r="R2024" s="2" t="s">
        <v>70</v>
      </c>
      <c r="S2024" s="3">
        <v>9</v>
      </c>
      <c r="T2024" s="2" t="s">
        <v>10</v>
      </c>
      <c r="U2024" s="3">
        <v>41.924830999999998</v>
      </c>
      <c r="V2024" s="2" t="s">
        <v>10835</v>
      </c>
      <c r="W2024" s="2" t="s">
        <v>149</v>
      </c>
      <c r="X2024" s="3">
        <v>1</v>
      </c>
      <c r="Y2024" s="3" t="str">
        <f>_xlfn.CONCAT(Exposure_Information[[#This Row],[Building Construction Code]]," - ",Exposure_Information[[#This Row],[Type of building construction]])</f>
        <v>RMS - 1</v>
      </c>
      <c r="Z2024" s="3">
        <v>0</v>
      </c>
      <c r="AA2024" s="2">
        <v>1958</v>
      </c>
      <c r="AB2024" s="2" t="s">
        <v>11</v>
      </c>
      <c r="AC2024" s="2">
        <v>1</v>
      </c>
      <c r="AD2024" s="2" t="str">
        <f>_xlfn.CONCAT(Exposure_Information[[#This Row],[Occupany Code]]," - ",Exposure_Information[[#This Row],[Type of building occupancy]])</f>
        <v>ATC - 1</v>
      </c>
      <c r="AE2024" s="5">
        <v>202500</v>
      </c>
      <c r="AF2024" s="5">
        <v>141750</v>
      </c>
      <c r="AG2024" s="5">
        <v>40500</v>
      </c>
      <c r="AH2024" s="5">
        <f>SUM(Exposure_Information[[#This Row],[Building Coverage Value]:[Business interruption value]])</f>
        <v>384750</v>
      </c>
      <c r="AI2024" s="5">
        <f>SUM(Exposure_Information[[#This Row],[Building Coverage Value]:[Contents Coverage Value]])</f>
        <v>344250</v>
      </c>
      <c r="AJ2024" s="26"/>
    </row>
    <row r="2025" spans="1:36" ht="39" x14ac:dyDescent="0.3">
      <c r="A2025" s="2" t="s">
        <v>148</v>
      </c>
      <c r="B2025" s="2" t="s">
        <v>156</v>
      </c>
      <c r="C2025" s="2" t="s">
        <v>325</v>
      </c>
      <c r="D2025" s="2">
        <v>105984</v>
      </c>
      <c r="E2025" s="2" t="s">
        <v>4697</v>
      </c>
      <c r="F2025" s="2" t="s">
        <v>5419</v>
      </c>
      <c r="G2025" s="3">
        <v>625</v>
      </c>
      <c r="H2025" s="3">
        <v>500</v>
      </c>
      <c r="I2025" s="71">
        <f>Exposure_Information[[#This Row],[Total  Insured Value]]+Exposure_Information[[#This Row],[Policy Deductible]]</f>
        <v>385250</v>
      </c>
      <c r="J2025" s="2">
        <v>109114</v>
      </c>
      <c r="K2025" s="3">
        <v>1</v>
      </c>
      <c r="L2025" s="2" t="s">
        <v>9</v>
      </c>
      <c r="M2025" s="2" t="s">
        <v>5420</v>
      </c>
      <c r="N2025" s="3" t="s">
        <v>5421</v>
      </c>
      <c r="O2025" s="2" t="s">
        <v>5422</v>
      </c>
      <c r="P2025" s="2" t="s">
        <v>171</v>
      </c>
      <c r="Q2025" s="3">
        <v>27</v>
      </c>
      <c r="R2025" s="2" t="s">
        <v>127</v>
      </c>
      <c r="S2025" s="3">
        <v>25</v>
      </c>
      <c r="T2025" s="2" t="s">
        <v>10</v>
      </c>
      <c r="U2025" s="3">
        <v>42.346159999999998</v>
      </c>
      <c r="V2025" s="2" t="s">
        <v>10835</v>
      </c>
      <c r="W2025" s="2" t="s">
        <v>149</v>
      </c>
      <c r="X2025" s="3">
        <v>1</v>
      </c>
      <c r="Y2025" s="3" t="str">
        <f>_xlfn.CONCAT(Exposure_Information[[#This Row],[Building Construction Code]]," - ",Exposure_Information[[#This Row],[Type of building construction]])</f>
        <v>RMS - 1</v>
      </c>
      <c r="Z2025" s="3">
        <v>0</v>
      </c>
      <c r="AA2025" s="2">
        <v>1940</v>
      </c>
      <c r="AB2025" s="2" t="s">
        <v>11</v>
      </c>
      <c r="AC2025" s="2">
        <v>1</v>
      </c>
      <c r="AD2025" s="2" t="str">
        <f>_xlfn.CONCAT(Exposure_Information[[#This Row],[Occupany Code]]," - ",Exposure_Information[[#This Row],[Type of building occupancy]])</f>
        <v>ATC - 1</v>
      </c>
      <c r="AE2025" s="5">
        <v>202500</v>
      </c>
      <c r="AF2025" s="5">
        <v>141750</v>
      </c>
      <c r="AG2025" s="5">
        <v>40500</v>
      </c>
      <c r="AH2025" s="5">
        <f>SUM(Exposure_Information[[#This Row],[Building Coverage Value]:[Business interruption value]])</f>
        <v>384750</v>
      </c>
      <c r="AI2025" s="5">
        <f>SUM(Exposure_Information[[#This Row],[Building Coverage Value]:[Contents Coverage Value]])</f>
        <v>344250</v>
      </c>
      <c r="AJ2025" s="26"/>
    </row>
    <row r="2026" spans="1:36" ht="39" x14ac:dyDescent="0.3">
      <c r="A2026" s="2" t="s">
        <v>148</v>
      </c>
      <c r="B2026" s="2" t="s">
        <v>156</v>
      </c>
      <c r="C2026" s="2" t="s">
        <v>325</v>
      </c>
      <c r="D2026" s="2">
        <v>114107</v>
      </c>
      <c r="E2026" s="2" t="s">
        <v>4697</v>
      </c>
      <c r="F2026" s="2" t="s">
        <v>9183</v>
      </c>
      <c r="G2026" s="3">
        <v>1022</v>
      </c>
      <c r="H2026" s="3">
        <v>1000</v>
      </c>
      <c r="I2026" s="71">
        <f>Exposure_Information[[#This Row],[Total  Insured Value]]+Exposure_Information[[#This Row],[Policy Deductible]]</f>
        <v>385750</v>
      </c>
      <c r="J2026" s="2">
        <v>117237</v>
      </c>
      <c r="K2026" s="3">
        <v>1</v>
      </c>
      <c r="L2026" s="2" t="s">
        <v>9</v>
      </c>
      <c r="M2026" s="2" t="s">
        <v>9184</v>
      </c>
      <c r="N2026" s="3" t="s">
        <v>9185</v>
      </c>
      <c r="O2026" s="2" t="s">
        <v>503</v>
      </c>
      <c r="P2026" s="2" t="s">
        <v>221</v>
      </c>
      <c r="Q2026" s="3">
        <v>23</v>
      </c>
      <c r="R2026" s="2" t="s">
        <v>127</v>
      </c>
      <c r="S2026" s="3">
        <v>25</v>
      </c>
      <c r="T2026" s="2" t="s">
        <v>10</v>
      </c>
      <c r="U2026" s="3">
        <v>42.065815999999998</v>
      </c>
      <c r="V2026" s="2" t="s">
        <v>10835</v>
      </c>
      <c r="W2026" s="2" t="s">
        <v>149</v>
      </c>
      <c r="X2026" s="3">
        <v>1</v>
      </c>
      <c r="Y2026" s="3" t="str">
        <f>_xlfn.CONCAT(Exposure_Information[[#This Row],[Building Construction Code]]," - ",Exposure_Information[[#This Row],[Type of building construction]])</f>
        <v>RMS - 1</v>
      </c>
      <c r="Z2026" s="3">
        <v>0</v>
      </c>
      <c r="AA2026" s="2">
        <v>1956</v>
      </c>
      <c r="AB2026" s="2" t="s">
        <v>11</v>
      </c>
      <c r="AC2026" s="2">
        <v>1</v>
      </c>
      <c r="AD2026" s="2" t="str">
        <f>_xlfn.CONCAT(Exposure_Information[[#This Row],[Occupany Code]]," - ",Exposure_Information[[#This Row],[Type of building occupancy]])</f>
        <v>ATC - 1</v>
      </c>
      <c r="AE2026" s="5">
        <v>202500</v>
      </c>
      <c r="AF2026" s="5">
        <v>141750</v>
      </c>
      <c r="AG2026" s="5">
        <v>40500</v>
      </c>
      <c r="AH2026" s="5">
        <f>SUM(Exposure_Information[[#This Row],[Building Coverage Value]:[Business interruption value]])</f>
        <v>384750</v>
      </c>
      <c r="AI2026" s="5">
        <f>SUM(Exposure_Information[[#This Row],[Building Coverage Value]:[Contents Coverage Value]])</f>
        <v>344250</v>
      </c>
      <c r="AJ2026" s="26"/>
    </row>
    <row r="2027" spans="1:36" ht="26" x14ac:dyDescent="0.3">
      <c r="A2027" s="2" t="s">
        <v>148</v>
      </c>
      <c r="B2027" s="2" t="s">
        <v>156</v>
      </c>
      <c r="C2027" s="2" t="s">
        <v>325</v>
      </c>
      <c r="D2027" s="2">
        <v>108060</v>
      </c>
      <c r="E2027" s="2" t="s">
        <v>4697</v>
      </c>
      <c r="F2027" s="2" t="s">
        <v>7608</v>
      </c>
      <c r="G2027" s="3">
        <v>1168</v>
      </c>
      <c r="H2027" s="3">
        <v>250</v>
      </c>
      <c r="I2027" s="71">
        <f>Exposure_Information[[#This Row],[Total  Insured Value]]+Exposure_Information[[#This Row],[Policy Deductible]]</f>
        <v>384450</v>
      </c>
      <c r="J2027" s="2">
        <v>111190</v>
      </c>
      <c r="K2027" s="3">
        <v>1</v>
      </c>
      <c r="L2027" s="2" t="s">
        <v>9</v>
      </c>
      <c r="M2027" s="2" t="s">
        <v>7609</v>
      </c>
      <c r="N2027" s="3" t="s">
        <v>7610</v>
      </c>
      <c r="O2027" s="2" t="s">
        <v>164</v>
      </c>
      <c r="P2027" s="2" t="s">
        <v>72</v>
      </c>
      <c r="Q2027" s="3">
        <v>25</v>
      </c>
      <c r="R2027" s="2" t="s">
        <v>127</v>
      </c>
      <c r="S2027" s="3">
        <v>25</v>
      </c>
      <c r="T2027" s="2" t="s">
        <v>10</v>
      </c>
      <c r="U2027" s="3">
        <v>42.285789000000001</v>
      </c>
      <c r="V2027" s="2" t="s">
        <v>10835</v>
      </c>
      <c r="W2027" s="2" t="s">
        <v>149</v>
      </c>
      <c r="X2027" s="3">
        <v>1</v>
      </c>
      <c r="Y2027" s="3" t="str">
        <f>_xlfn.CONCAT(Exposure_Information[[#This Row],[Building Construction Code]]," - ",Exposure_Information[[#This Row],[Type of building construction]])</f>
        <v>RMS - 1</v>
      </c>
      <c r="Z2027" s="3">
        <v>0</v>
      </c>
      <c r="AA2027" s="2">
        <v>1927</v>
      </c>
      <c r="AB2027" s="2" t="s">
        <v>11</v>
      </c>
      <c r="AC2027" s="2">
        <v>1</v>
      </c>
      <c r="AD2027" s="2" t="str">
        <f>_xlfn.CONCAT(Exposure_Information[[#This Row],[Occupany Code]]," - ",Exposure_Information[[#This Row],[Type of building occupancy]])</f>
        <v>ATC - 1</v>
      </c>
      <c r="AE2027" s="5">
        <v>226000</v>
      </c>
      <c r="AF2027" s="5">
        <v>113000</v>
      </c>
      <c r="AG2027" s="5">
        <v>45200</v>
      </c>
      <c r="AH2027" s="5">
        <f>SUM(Exposure_Information[[#This Row],[Building Coverage Value]:[Business interruption value]])</f>
        <v>384200</v>
      </c>
      <c r="AI2027" s="5">
        <f>SUM(Exposure_Information[[#This Row],[Building Coverage Value]:[Contents Coverage Value]])</f>
        <v>339000</v>
      </c>
      <c r="AJ2027" s="26"/>
    </row>
    <row r="2028" spans="1:36" ht="26" x14ac:dyDescent="0.3">
      <c r="A2028" s="2" t="s">
        <v>148</v>
      </c>
      <c r="B2028" s="2" t="s">
        <v>156</v>
      </c>
      <c r="C2028" s="2" t="s">
        <v>325</v>
      </c>
      <c r="D2028" s="2">
        <v>121597</v>
      </c>
      <c r="E2028" s="2" t="s">
        <v>4697</v>
      </c>
      <c r="F2028" s="2" t="s">
        <v>10187</v>
      </c>
      <c r="G2028" s="3">
        <v>573</v>
      </c>
      <c r="H2028" s="3">
        <v>500</v>
      </c>
      <c r="I2028" s="71">
        <f>Exposure_Information[[#This Row],[Total  Insured Value]]+Exposure_Information[[#This Row],[Policy Deductible]]</f>
        <v>384700</v>
      </c>
      <c r="J2028" s="2">
        <v>124727</v>
      </c>
      <c r="K2028" s="3">
        <v>1</v>
      </c>
      <c r="L2028" s="2">
        <v>75</v>
      </c>
      <c r="M2028" s="2" t="s">
        <v>10188</v>
      </c>
      <c r="N2028" s="3" t="s">
        <v>10189</v>
      </c>
      <c r="O2028" s="2" t="s">
        <v>27</v>
      </c>
      <c r="P2028" s="2" t="s">
        <v>28</v>
      </c>
      <c r="Q2028" s="3">
        <v>81</v>
      </c>
      <c r="R2028" s="2" t="s">
        <v>25</v>
      </c>
      <c r="S2028" s="3">
        <v>36</v>
      </c>
      <c r="T2028" s="2" t="s">
        <v>10</v>
      </c>
      <c r="U2028" s="3">
        <v>40.763494000000001</v>
      </c>
      <c r="V2028" s="2" t="s">
        <v>10835</v>
      </c>
      <c r="W2028" s="2" t="s">
        <v>149</v>
      </c>
      <c r="X2028" s="3">
        <v>2</v>
      </c>
      <c r="Y2028" s="3" t="str">
        <f>_xlfn.CONCAT(Exposure_Information[[#This Row],[Building Construction Code]]," - ",Exposure_Information[[#This Row],[Type of building construction]])</f>
        <v>RMS - 2</v>
      </c>
      <c r="Z2028" s="3">
        <v>0</v>
      </c>
      <c r="AA2028" s="2">
        <v>1961</v>
      </c>
      <c r="AB2028" s="2" t="s">
        <v>11</v>
      </c>
      <c r="AC2028" s="2">
        <v>1</v>
      </c>
      <c r="AD2028" s="2" t="str">
        <f>_xlfn.CONCAT(Exposure_Information[[#This Row],[Occupany Code]]," - ",Exposure_Information[[#This Row],[Type of building occupancy]])</f>
        <v>ATC - 1</v>
      </c>
      <c r="AE2028" s="5">
        <v>226000</v>
      </c>
      <c r="AF2028" s="5">
        <v>113000</v>
      </c>
      <c r="AG2028" s="5">
        <v>45200</v>
      </c>
      <c r="AH2028" s="5">
        <f>SUM(Exposure_Information[[#This Row],[Building Coverage Value]:[Business interruption value]])</f>
        <v>384200</v>
      </c>
      <c r="AI2028" s="5">
        <f>SUM(Exposure_Information[[#This Row],[Building Coverage Value]:[Contents Coverage Value]])</f>
        <v>339000</v>
      </c>
      <c r="AJ2028" s="26"/>
    </row>
    <row r="2029" spans="1:36" x14ac:dyDescent="0.3">
      <c r="A2029" s="2" t="s">
        <v>148</v>
      </c>
      <c r="B2029" s="2" t="s">
        <v>156</v>
      </c>
      <c r="C2029" s="2" t="s">
        <v>325</v>
      </c>
      <c r="D2029" s="2">
        <v>19229</v>
      </c>
      <c r="E2029" s="2" t="s">
        <v>367</v>
      </c>
      <c r="F2029" s="2" t="s">
        <v>2613</v>
      </c>
      <c r="G2029" s="3">
        <v>1582</v>
      </c>
      <c r="H2029" s="3">
        <v>2500</v>
      </c>
      <c r="I2029" s="71">
        <f>Exposure_Information[[#This Row],[Total  Insured Value]]+Exposure_Information[[#This Row],[Policy Deductible]]</f>
        <v>386300</v>
      </c>
      <c r="J2029" s="2">
        <v>22341</v>
      </c>
      <c r="K2029" s="3">
        <v>1</v>
      </c>
      <c r="L2029" s="2" t="s">
        <v>9</v>
      </c>
      <c r="M2029" s="2" t="s">
        <v>2614</v>
      </c>
      <c r="N2029" s="3" t="s">
        <v>2615</v>
      </c>
      <c r="O2029" s="2" t="s">
        <v>169</v>
      </c>
      <c r="P2029" s="2" t="s">
        <v>74</v>
      </c>
      <c r="Q2029" s="3">
        <v>9</v>
      </c>
      <c r="R2029" s="2" t="s">
        <v>127</v>
      </c>
      <c r="S2029" s="3">
        <v>25</v>
      </c>
      <c r="T2029" s="2" t="s">
        <v>10</v>
      </c>
      <c r="U2029" s="3">
        <v>42.613498999999997</v>
      </c>
      <c r="V2029" s="2" t="s">
        <v>10835</v>
      </c>
      <c r="W2029" s="2" t="s">
        <v>149</v>
      </c>
      <c r="X2029" s="3">
        <v>1</v>
      </c>
      <c r="Y2029" s="3" t="str">
        <f>_xlfn.CONCAT(Exposure_Information[[#This Row],[Building Construction Code]]," - ",Exposure_Information[[#This Row],[Type of building construction]])</f>
        <v>RMS - 1</v>
      </c>
      <c r="Z2029" s="3">
        <v>0</v>
      </c>
      <c r="AA2029" s="2">
        <v>1900</v>
      </c>
      <c r="AB2029" s="2" t="s">
        <v>11</v>
      </c>
      <c r="AC2029" s="2">
        <v>1</v>
      </c>
      <c r="AD2029" s="2" t="str">
        <f>_xlfn.CONCAT(Exposure_Information[[#This Row],[Occupany Code]]," - ",Exposure_Information[[#This Row],[Type of building occupancy]])</f>
        <v>ATC - 1</v>
      </c>
      <c r="AE2029" s="5">
        <v>358000</v>
      </c>
      <c r="AF2029" s="5">
        <v>0</v>
      </c>
      <c r="AG2029" s="5">
        <v>25800</v>
      </c>
      <c r="AH2029" s="5">
        <f>SUM(Exposure_Information[[#This Row],[Building Coverage Value]:[Business interruption value]])</f>
        <v>383800</v>
      </c>
      <c r="AI2029" s="5">
        <f>SUM(Exposure_Information[[#This Row],[Building Coverage Value]:[Contents Coverage Value]])</f>
        <v>358000</v>
      </c>
      <c r="AJ2029" s="26"/>
    </row>
    <row r="2030" spans="1:36" ht="39" x14ac:dyDescent="0.3">
      <c r="A2030" s="2" t="s">
        <v>148</v>
      </c>
      <c r="B2030" s="2" t="s">
        <v>156</v>
      </c>
      <c r="C2030" s="2" t="s">
        <v>325</v>
      </c>
      <c r="D2030" s="2">
        <v>101782</v>
      </c>
      <c r="E2030" s="2" t="s">
        <v>4697</v>
      </c>
      <c r="F2030" s="2" t="s">
        <v>6827</v>
      </c>
      <c r="G2030" s="3">
        <v>563</v>
      </c>
      <c r="H2030" s="3">
        <v>500</v>
      </c>
      <c r="I2030" s="71">
        <f>Exposure_Information[[#This Row],[Total  Insured Value]]+Exposure_Information[[#This Row],[Policy Deductible]]</f>
        <v>384300</v>
      </c>
      <c r="J2030" s="2">
        <v>104912</v>
      </c>
      <c r="K2030" s="3">
        <v>1</v>
      </c>
      <c r="L2030" s="2" t="s">
        <v>9</v>
      </c>
      <c r="M2030" s="2" t="s">
        <v>6828</v>
      </c>
      <c r="N2030" s="3" t="s">
        <v>6829</v>
      </c>
      <c r="O2030" s="2" t="s">
        <v>6830</v>
      </c>
      <c r="P2030" s="2" t="s">
        <v>18</v>
      </c>
      <c r="Q2030" s="3">
        <v>3</v>
      </c>
      <c r="R2030" s="2" t="s">
        <v>34</v>
      </c>
      <c r="S2030" s="3">
        <v>33</v>
      </c>
      <c r="T2030" s="2" t="s">
        <v>10</v>
      </c>
      <c r="U2030" s="3">
        <v>44.134891000000003</v>
      </c>
      <c r="V2030" s="2" t="s">
        <v>10835</v>
      </c>
      <c r="W2030" s="2" t="s">
        <v>149</v>
      </c>
      <c r="X2030" s="3">
        <v>1</v>
      </c>
      <c r="Y2030" s="3" t="str">
        <f>_xlfn.CONCAT(Exposure_Information[[#This Row],[Building Construction Code]]," - ",Exposure_Information[[#This Row],[Type of building construction]])</f>
        <v>RMS - 1</v>
      </c>
      <c r="Z2030" s="3">
        <v>0</v>
      </c>
      <c r="AA2030" s="2">
        <v>1968</v>
      </c>
      <c r="AB2030" s="2" t="s">
        <v>11</v>
      </c>
      <c r="AC2030" s="2">
        <v>1</v>
      </c>
      <c r="AD2030" s="2" t="str">
        <f>_xlfn.CONCAT(Exposure_Information[[#This Row],[Occupany Code]]," - ",Exposure_Information[[#This Row],[Type of building occupancy]])</f>
        <v>ATC - 1</v>
      </c>
      <c r="AE2030" s="5">
        <v>202000</v>
      </c>
      <c r="AF2030" s="5">
        <v>141400</v>
      </c>
      <c r="AG2030" s="5">
        <v>40400</v>
      </c>
      <c r="AH2030" s="5">
        <f>SUM(Exposure_Information[[#This Row],[Building Coverage Value]:[Business interruption value]])</f>
        <v>383800</v>
      </c>
      <c r="AI2030" s="5">
        <f>SUM(Exposure_Information[[#This Row],[Building Coverage Value]:[Contents Coverage Value]])</f>
        <v>343400</v>
      </c>
      <c r="AJ2030" s="26"/>
    </row>
    <row r="2031" spans="1:36" ht="39" x14ac:dyDescent="0.3">
      <c r="A2031" s="2" t="s">
        <v>148</v>
      </c>
      <c r="B2031" s="2" t="s">
        <v>156</v>
      </c>
      <c r="C2031" s="2" t="s">
        <v>325</v>
      </c>
      <c r="D2031" s="2">
        <v>121311</v>
      </c>
      <c r="E2031" s="2" t="s">
        <v>4697</v>
      </c>
      <c r="F2031" s="2" t="s">
        <v>9891</v>
      </c>
      <c r="G2031" s="3">
        <v>615</v>
      </c>
      <c r="H2031" s="3">
        <v>500</v>
      </c>
      <c r="I2031" s="71">
        <f>Exposure_Information[[#This Row],[Total  Insured Value]]+Exposure_Information[[#This Row],[Policy Deductible]]</f>
        <v>384300</v>
      </c>
      <c r="J2031" s="2">
        <v>124441</v>
      </c>
      <c r="K2031" s="3">
        <v>1</v>
      </c>
      <c r="L2031" s="2" t="s">
        <v>9</v>
      </c>
      <c r="M2031" s="2" t="s">
        <v>9892</v>
      </c>
      <c r="N2031" s="3" t="s">
        <v>9893</v>
      </c>
      <c r="O2031" s="2" t="s">
        <v>301</v>
      </c>
      <c r="P2031" s="2" t="s">
        <v>118</v>
      </c>
      <c r="Q2031" s="3">
        <v>11</v>
      </c>
      <c r="R2031" s="2" t="s">
        <v>70</v>
      </c>
      <c r="S2031" s="3">
        <v>9</v>
      </c>
      <c r="T2031" s="2" t="s">
        <v>10</v>
      </c>
      <c r="U2031" s="3">
        <v>41.578972</v>
      </c>
      <c r="V2031" s="2" t="s">
        <v>10835</v>
      </c>
      <c r="W2031" s="2" t="s">
        <v>149</v>
      </c>
      <c r="X2031" s="3">
        <v>1</v>
      </c>
      <c r="Y2031" s="3" t="str">
        <f>_xlfn.CONCAT(Exposure_Information[[#This Row],[Building Construction Code]]," - ",Exposure_Information[[#This Row],[Type of building construction]])</f>
        <v>RMS - 1</v>
      </c>
      <c r="Z2031" s="3">
        <v>0</v>
      </c>
      <c r="AA2031" s="2">
        <v>1968</v>
      </c>
      <c r="AB2031" s="2" t="s">
        <v>11</v>
      </c>
      <c r="AC2031" s="2">
        <v>1</v>
      </c>
      <c r="AD2031" s="2" t="str">
        <f>_xlfn.CONCAT(Exposure_Information[[#This Row],[Occupany Code]]," - ",Exposure_Information[[#This Row],[Type of building occupancy]])</f>
        <v>ATC - 1</v>
      </c>
      <c r="AE2031" s="5">
        <v>202000</v>
      </c>
      <c r="AF2031" s="5">
        <v>141400</v>
      </c>
      <c r="AG2031" s="5">
        <v>40400</v>
      </c>
      <c r="AH2031" s="5">
        <f>SUM(Exposure_Information[[#This Row],[Building Coverage Value]:[Business interruption value]])</f>
        <v>383800</v>
      </c>
      <c r="AI2031" s="5">
        <f>SUM(Exposure_Information[[#This Row],[Building Coverage Value]:[Contents Coverage Value]])</f>
        <v>343400</v>
      </c>
      <c r="AJ2031" s="26"/>
    </row>
    <row r="2032" spans="1:36" ht="26" x14ac:dyDescent="0.3">
      <c r="A2032" s="2" t="s">
        <v>148</v>
      </c>
      <c r="B2032" s="2" t="s">
        <v>156</v>
      </c>
      <c r="C2032" s="2" t="s">
        <v>325</v>
      </c>
      <c r="D2032" s="2">
        <v>18407</v>
      </c>
      <c r="E2032" s="2" t="s">
        <v>367</v>
      </c>
      <c r="F2032" s="2" t="s">
        <v>3176</v>
      </c>
      <c r="G2032" s="3">
        <v>1121</v>
      </c>
      <c r="H2032" s="3">
        <v>1000</v>
      </c>
      <c r="I2032" s="71">
        <f>Exposure_Information[[#This Row],[Total  Insured Value]]+Exposure_Information[[#This Row],[Policy Deductible]]</f>
        <v>384000</v>
      </c>
      <c r="J2032" s="2">
        <v>21504</v>
      </c>
      <c r="K2032" s="3">
        <v>1</v>
      </c>
      <c r="L2032" s="2" t="s">
        <v>9</v>
      </c>
      <c r="M2032" s="2" t="s">
        <v>3177</v>
      </c>
      <c r="N2032" s="3" t="s">
        <v>3178</v>
      </c>
      <c r="O2032" s="2" t="s">
        <v>130</v>
      </c>
      <c r="P2032" s="2" t="s">
        <v>90</v>
      </c>
      <c r="Q2032" s="3">
        <v>17</v>
      </c>
      <c r="R2032" s="2" t="s">
        <v>127</v>
      </c>
      <c r="S2032" s="3">
        <v>25</v>
      </c>
      <c r="T2032" s="2" t="s">
        <v>10</v>
      </c>
      <c r="U2032" s="3">
        <v>42.275233999999998</v>
      </c>
      <c r="V2032" s="2" t="s">
        <v>10835</v>
      </c>
      <c r="W2032" s="2" t="s">
        <v>149</v>
      </c>
      <c r="X2032" s="3">
        <v>1</v>
      </c>
      <c r="Y2032" s="3" t="str">
        <f>_xlfn.CONCAT(Exposure_Information[[#This Row],[Building Construction Code]]," - ",Exposure_Information[[#This Row],[Type of building construction]])</f>
        <v>RMS - 1</v>
      </c>
      <c r="Z2032" s="3">
        <v>0</v>
      </c>
      <c r="AA2032" s="2">
        <v>1920</v>
      </c>
      <c r="AB2032" s="2" t="s">
        <v>11</v>
      </c>
      <c r="AC2032" s="2">
        <v>1</v>
      </c>
      <c r="AD2032" s="2" t="str">
        <f>_xlfn.CONCAT(Exposure_Information[[#This Row],[Occupany Code]]," - ",Exposure_Information[[#This Row],[Type of building occupancy]])</f>
        <v>ATC - 1</v>
      </c>
      <c r="AE2032" s="5">
        <v>383000</v>
      </c>
      <c r="AF2032" s="5">
        <v>0</v>
      </c>
      <c r="AG2032" s="5">
        <v>0</v>
      </c>
      <c r="AH2032" s="5">
        <f>SUM(Exposure_Information[[#This Row],[Building Coverage Value]:[Business interruption value]])</f>
        <v>383000</v>
      </c>
      <c r="AI2032" s="5">
        <f>SUM(Exposure_Information[[#This Row],[Building Coverage Value]:[Contents Coverage Value]])</f>
        <v>383000</v>
      </c>
      <c r="AJ2032" s="26"/>
    </row>
    <row r="2033" spans="1:36" ht="39" x14ac:dyDescent="0.3">
      <c r="A2033" s="2" t="s">
        <v>148</v>
      </c>
      <c r="B2033" s="2" t="s">
        <v>156</v>
      </c>
      <c r="C2033" s="2" t="s">
        <v>325</v>
      </c>
      <c r="D2033" s="2">
        <v>6539</v>
      </c>
      <c r="E2033" s="2" t="s">
        <v>326</v>
      </c>
      <c r="F2033" s="2" t="s">
        <v>977</v>
      </c>
      <c r="G2033" s="3">
        <v>1052</v>
      </c>
      <c r="H2033" s="3">
        <v>1000</v>
      </c>
      <c r="I2033" s="71">
        <f>Exposure_Information[[#This Row],[Total  Insured Value]]+Exposure_Information[[#This Row],[Policy Deductible]]</f>
        <v>521000</v>
      </c>
      <c r="J2033" s="2">
        <v>8739</v>
      </c>
      <c r="K2033" s="3">
        <v>1</v>
      </c>
      <c r="L2033" s="2" t="s">
        <v>9</v>
      </c>
      <c r="M2033" s="2" t="s">
        <v>978</v>
      </c>
      <c r="N2033" s="3" t="s">
        <v>979</v>
      </c>
      <c r="O2033" s="2" t="s">
        <v>255</v>
      </c>
      <c r="P2033" s="2" t="s">
        <v>224</v>
      </c>
      <c r="Q2033" s="3">
        <v>21</v>
      </c>
      <c r="R2033" s="2" t="s">
        <v>127</v>
      </c>
      <c r="S2033" s="3">
        <v>25</v>
      </c>
      <c r="T2033" s="2" t="s">
        <v>10</v>
      </c>
      <c r="U2033" s="3">
        <v>42.177584000000003</v>
      </c>
      <c r="V2033" s="2" t="s">
        <v>10835</v>
      </c>
      <c r="W2033" s="2" t="s">
        <v>149</v>
      </c>
      <c r="X2033" s="3">
        <v>1</v>
      </c>
      <c r="Y2033" s="3" t="str">
        <f>_xlfn.CONCAT(Exposure_Information[[#This Row],[Building Construction Code]]," - ",Exposure_Information[[#This Row],[Type of building construction]])</f>
        <v>RMS - 1</v>
      </c>
      <c r="Z2033" s="3">
        <v>0</v>
      </c>
      <c r="AA2033" s="2">
        <v>2004</v>
      </c>
      <c r="AB2033" s="2" t="s">
        <v>11</v>
      </c>
      <c r="AC2033" s="2">
        <v>37</v>
      </c>
      <c r="AD2033" s="2" t="str">
        <f>_xlfn.CONCAT(Exposure_Information[[#This Row],[Occupany Code]]," - ",Exposure_Information[[#This Row],[Type of building occupancy]])</f>
        <v>ATC - 37</v>
      </c>
      <c r="AE2033" s="5">
        <v>520000</v>
      </c>
      <c r="AF2033" s="5">
        <v>0</v>
      </c>
      <c r="AG2033" s="5">
        <v>0</v>
      </c>
      <c r="AH2033" s="5">
        <f>SUM(Exposure_Information[[#This Row],[Building Coverage Value]:[Business interruption value]])</f>
        <v>520000</v>
      </c>
      <c r="AI2033" s="5">
        <f>SUM(Exposure_Information[[#This Row],[Building Coverage Value]:[Contents Coverage Value]])</f>
        <v>520000</v>
      </c>
      <c r="AJ2033" s="26"/>
    </row>
    <row r="2034" spans="1:36" ht="26" x14ac:dyDescent="0.3">
      <c r="A2034" s="2" t="s">
        <v>148</v>
      </c>
      <c r="B2034" s="2" t="s">
        <v>156</v>
      </c>
      <c r="C2034" s="2" t="s">
        <v>325</v>
      </c>
      <c r="D2034" s="2">
        <v>105567</v>
      </c>
      <c r="E2034" s="2" t="s">
        <v>4697</v>
      </c>
      <c r="F2034" s="2" t="s">
        <v>8318</v>
      </c>
      <c r="G2034" s="3">
        <v>839</v>
      </c>
      <c r="H2034" s="3">
        <v>1000</v>
      </c>
      <c r="I2034" s="71">
        <f>Exposure_Information[[#This Row],[Total  Insured Value]]+Exposure_Information[[#This Row],[Policy Deductible]]</f>
        <v>383850</v>
      </c>
      <c r="J2034" s="2">
        <v>108697</v>
      </c>
      <c r="K2034" s="3">
        <v>1</v>
      </c>
      <c r="L2034" s="2" t="s">
        <v>9</v>
      </c>
      <c r="M2034" s="2" t="s">
        <v>8319</v>
      </c>
      <c r="N2034" s="3" t="s">
        <v>8320</v>
      </c>
      <c r="O2034" s="2" t="s">
        <v>839</v>
      </c>
      <c r="P2034" s="2" t="s">
        <v>224</v>
      </c>
      <c r="Q2034" s="3">
        <v>21</v>
      </c>
      <c r="R2034" s="2" t="s">
        <v>127</v>
      </c>
      <c r="S2034" s="3">
        <v>25</v>
      </c>
      <c r="T2034" s="2" t="s">
        <v>10</v>
      </c>
      <c r="U2034" s="3">
        <v>42.248621999999997</v>
      </c>
      <c r="V2034" s="2" t="s">
        <v>10835</v>
      </c>
      <c r="W2034" s="2" t="s">
        <v>149</v>
      </c>
      <c r="X2034" s="3">
        <v>1</v>
      </c>
      <c r="Y2034" s="3" t="str">
        <f>_xlfn.CONCAT(Exposure_Information[[#This Row],[Building Construction Code]]," - ",Exposure_Information[[#This Row],[Type of building construction]])</f>
        <v>RMS - 1</v>
      </c>
      <c r="Z2034" s="3">
        <v>0</v>
      </c>
      <c r="AA2034" s="2">
        <v>1947</v>
      </c>
      <c r="AB2034" s="2" t="s">
        <v>11</v>
      </c>
      <c r="AC2034" s="2">
        <v>1</v>
      </c>
      <c r="AD2034" s="2" t="str">
        <f>_xlfn.CONCAT(Exposure_Information[[#This Row],[Occupany Code]]," - ",Exposure_Information[[#This Row],[Type of building occupancy]])</f>
        <v>ATC - 1</v>
      </c>
      <c r="AE2034" s="5">
        <v>201500</v>
      </c>
      <c r="AF2034" s="5">
        <v>141050</v>
      </c>
      <c r="AG2034" s="5">
        <v>40300</v>
      </c>
      <c r="AH2034" s="5">
        <f>SUM(Exposure_Information[[#This Row],[Building Coverage Value]:[Business interruption value]])</f>
        <v>382850</v>
      </c>
      <c r="AI2034" s="5">
        <f>SUM(Exposure_Information[[#This Row],[Building Coverage Value]:[Contents Coverage Value]])</f>
        <v>342550</v>
      </c>
      <c r="AJ2034" s="26"/>
    </row>
    <row r="2035" spans="1:36" ht="26" x14ac:dyDescent="0.3">
      <c r="A2035" s="2" t="s">
        <v>148</v>
      </c>
      <c r="B2035" s="2" t="s">
        <v>156</v>
      </c>
      <c r="C2035" s="2" t="s">
        <v>325</v>
      </c>
      <c r="D2035" s="2">
        <v>122789</v>
      </c>
      <c r="E2035" s="2" t="s">
        <v>4697</v>
      </c>
      <c r="F2035" s="2" t="s">
        <v>10476</v>
      </c>
      <c r="G2035" s="3">
        <v>607</v>
      </c>
      <c r="H2035" s="3">
        <v>250</v>
      </c>
      <c r="I2035" s="71">
        <f>Exposure_Information[[#This Row],[Total  Insured Value]]+Exposure_Information[[#This Row],[Policy Deductible]]</f>
        <v>383100</v>
      </c>
      <c r="J2035" s="2">
        <v>125919</v>
      </c>
      <c r="K2035" s="3">
        <v>1</v>
      </c>
      <c r="L2035" s="2" t="s">
        <v>9</v>
      </c>
      <c r="M2035" s="2" t="s">
        <v>10477</v>
      </c>
      <c r="N2035" s="3" t="s">
        <v>10478</v>
      </c>
      <c r="O2035" s="2" t="s">
        <v>4561</v>
      </c>
      <c r="P2035" s="2" t="s">
        <v>4562</v>
      </c>
      <c r="Q2035" s="3">
        <v>13</v>
      </c>
      <c r="R2035" s="2" t="s">
        <v>70</v>
      </c>
      <c r="S2035" s="3">
        <v>9</v>
      </c>
      <c r="T2035" s="2" t="s">
        <v>10</v>
      </c>
      <c r="U2035" s="3">
        <v>41.835144</v>
      </c>
      <c r="V2035" s="2" t="s">
        <v>10835</v>
      </c>
      <c r="W2035" s="2" t="s">
        <v>149</v>
      </c>
      <c r="X2035" s="3">
        <v>1</v>
      </c>
      <c r="Y2035" s="3" t="str">
        <f>_xlfn.CONCAT(Exposure_Information[[#This Row],[Building Construction Code]]," - ",Exposure_Information[[#This Row],[Type of building construction]])</f>
        <v>RMS - 1</v>
      </c>
      <c r="Z2035" s="3">
        <v>0</v>
      </c>
      <c r="AA2035" s="2">
        <v>1955</v>
      </c>
      <c r="AB2035" s="2" t="s">
        <v>11</v>
      </c>
      <c r="AC2035" s="2">
        <v>1</v>
      </c>
      <c r="AD2035" s="2" t="str">
        <f>_xlfn.CONCAT(Exposure_Information[[#This Row],[Occupany Code]]," - ",Exposure_Information[[#This Row],[Type of building occupancy]])</f>
        <v>ATC - 1</v>
      </c>
      <c r="AE2035" s="5">
        <v>201500</v>
      </c>
      <c r="AF2035" s="5">
        <v>141050</v>
      </c>
      <c r="AG2035" s="5">
        <v>40300</v>
      </c>
      <c r="AH2035" s="5">
        <f>SUM(Exposure_Information[[#This Row],[Building Coverage Value]:[Business interruption value]])</f>
        <v>382850</v>
      </c>
      <c r="AI2035" s="5">
        <f>SUM(Exposure_Information[[#This Row],[Building Coverage Value]:[Contents Coverage Value]])</f>
        <v>342550</v>
      </c>
      <c r="AJ2035" s="26"/>
    </row>
    <row r="2036" spans="1:36" ht="39" x14ac:dyDescent="0.3">
      <c r="A2036" s="2" t="s">
        <v>148</v>
      </c>
      <c r="B2036" s="2" t="s">
        <v>156</v>
      </c>
      <c r="C2036" s="2" t="s">
        <v>325</v>
      </c>
      <c r="D2036" s="2">
        <v>101771</v>
      </c>
      <c r="E2036" s="2" t="s">
        <v>4697</v>
      </c>
      <c r="F2036" s="2" t="s">
        <v>7076</v>
      </c>
      <c r="G2036" s="3">
        <v>996</v>
      </c>
      <c r="H2036" s="3">
        <v>250</v>
      </c>
      <c r="I2036" s="71">
        <f>Exposure_Information[[#This Row],[Total  Insured Value]]+Exposure_Information[[#This Row],[Policy Deductible]]</f>
        <v>382750</v>
      </c>
      <c r="J2036" s="2">
        <v>104901</v>
      </c>
      <c r="K2036" s="3">
        <v>1</v>
      </c>
      <c r="L2036" s="2" t="s">
        <v>9</v>
      </c>
      <c r="M2036" s="2" t="s">
        <v>7077</v>
      </c>
      <c r="N2036" s="3" t="s">
        <v>7078</v>
      </c>
      <c r="O2036" s="2" t="s">
        <v>1304</v>
      </c>
      <c r="P2036" s="2" t="s">
        <v>74</v>
      </c>
      <c r="Q2036" s="3">
        <v>9</v>
      </c>
      <c r="R2036" s="2" t="s">
        <v>127</v>
      </c>
      <c r="S2036" s="3">
        <v>25</v>
      </c>
      <c r="T2036" s="2" t="s">
        <v>10</v>
      </c>
      <c r="U2036" s="3">
        <v>42.698017</v>
      </c>
      <c r="V2036" s="2" t="s">
        <v>10835</v>
      </c>
      <c r="W2036" s="2" t="s">
        <v>149</v>
      </c>
      <c r="X2036" s="3">
        <v>1</v>
      </c>
      <c r="Y2036" s="3" t="str">
        <f>_xlfn.CONCAT(Exposure_Information[[#This Row],[Building Construction Code]]," - ",Exposure_Information[[#This Row],[Type of building construction]])</f>
        <v>RMS - 1</v>
      </c>
      <c r="Z2036" s="3">
        <v>0</v>
      </c>
      <c r="AA2036" s="2">
        <v>1960</v>
      </c>
      <c r="AB2036" s="2" t="s">
        <v>11</v>
      </c>
      <c r="AC2036" s="2">
        <v>1</v>
      </c>
      <c r="AD2036" s="2" t="str">
        <f>_xlfn.CONCAT(Exposure_Information[[#This Row],[Occupany Code]]," - ",Exposure_Information[[#This Row],[Type of building occupancy]])</f>
        <v>ATC - 1</v>
      </c>
      <c r="AE2036" s="5">
        <v>225000</v>
      </c>
      <c r="AF2036" s="5">
        <v>112500</v>
      </c>
      <c r="AG2036" s="5">
        <v>45000</v>
      </c>
      <c r="AH2036" s="5">
        <f>SUM(Exposure_Information[[#This Row],[Building Coverage Value]:[Business interruption value]])</f>
        <v>382500</v>
      </c>
      <c r="AI2036" s="5">
        <f>SUM(Exposure_Information[[#This Row],[Building Coverage Value]:[Contents Coverage Value]])</f>
        <v>337500</v>
      </c>
      <c r="AJ2036" s="26"/>
    </row>
    <row r="2037" spans="1:36" ht="39" x14ac:dyDescent="0.3">
      <c r="A2037" s="2" t="s">
        <v>148</v>
      </c>
      <c r="B2037" s="2" t="s">
        <v>156</v>
      </c>
      <c r="C2037" s="2" t="s">
        <v>325</v>
      </c>
      <c r="D2037" s="2">
        <v>103541</v>
      </c>
      <c r="E2037" s="2" t="s">
        <v>4697</v>
      </c>
      <c r="F2037" s="2" t="s">
        <v>4908</v>
      </c>
      <c r="G2037" s="3">
        <v>431</v>
      </c>
      <c r="H2037" s="3">
        <v>1000</v>
      </c>
      <c r="I2037" s="71">
        <f>Exposure_Information[[#This Row],[Total  Insured Value]]+Exposure_Information[[#This Row],[Policy Deductible]]</f>
        <v>382900</v>
      </c>
      <c r="J2037" s="2">
        <v>106671</v>
      </c>
      <c r="K2037" s="3">
        <v>1</v>
      </c>
      <c r="L2037" s="2" t="s">
        <v>9</v>
      </c>
      <c r="M2037" s="2" t="s">
        <v>4909</v>
      </c>
      <c r="N2037" s="3" t="s">
        <v>4910</v>
      </c>
      <c r="O2037" s="2" t="s">
        <v>931</v>
      </c>
      <c r="P2037" s="2" t="s">
        <v>155</v>
      </c>
      <c r="Q2037" s="3">
        <v>1</v>
      </c>
      <c r="R2037" s="2" t="s">
        <v>70</v>
      </c>
      <c r="S2037" s="3">
        <v>9</v>
      </c>
      <c r="T2037" s="2" t="s">
        <v>10</v>
      </c>
      <c r="U2037" s="3">
        <v>41.215998999999996</v>
      </c>
      <c r="V2037" s="2" t="s">
        <v>10835</v>
      </c>
      <c r="W2037" s="2" t="s">
        <v>149</v>
      </c>
      <c r="X2037" s="3">
        <v>1</v>
      </c>
      <c r="Y2037" s="3" t="str">
        <f>_xlfn.CONCAT(Exposure_Information[[#This Row],[Building Construction Code]]," - ",Exposure_Information[[#This Row],[Type of building construction]])</f>
        <v>RMS - 1</v>
      </c>
      <c r="Z2037" s="3">
        <v>0</v>
      </c>
      <c r="AA2037" s="2">
        <v>1969</v>
      </c>
      <c r="AB2037" s="2" t="s">
        <v>11</v>
      </c>
      <c r="AC2037" s="2">
        <v>1</v>
      </c>
      <c r="AD2037" s="2" t="str">
        <f>_xlfn.CONCAT(Exposure_Information[[#This Row],[Occupany Code]]," - ",Exposure_Information[[#This Row],[Type of building occupancy]])</f>
        <v>ATC - 1</v>
      </c>
      <c r="AE2037" s="5">
        <v>201000</v>
      </c>
      <c r="AF2037" s="5">
        <v>140700</v>
      </c>
      <c r="AG2037" s="5">
        <v>40200</v>
      </c>
      <c r="AH2037" s="5">
        <f>SUM(Exposure_Information[[#This Row],[Building Coverage Value]:[Business interruption value]])</f>
        <v>381900</v>
      </c>
      <c r="AI2037" s="5">
        <f>SUM(Exposure_Information[[#This Row],[Building Coverage Value]:[Contents Coverage Value]])</f>
        <v>341700</v>
      </c>
      <c r="AJ2037" s="26"/>
    </row>
    <row r="2038" spans="1:36" ht="26" x14ac:dyDescent="0.3">
      <c r="A2038" s="2" t="s">
        <v>148</v>
      </c>
      <c r="B2038" s="2" t="s">
        <v>156</v>
      </c>
      <c r="C2038" s="2" t="s">
        <v>325</v>
      </c>
      <c r="D2038" s="2">
        <v>103805</v>
      </c>
      <c r="E2038" s="2" t="s">
        <v>4697</v>
      </c>
      <c r="F2038" s="2" t="s">
        <v>7621</v>
      </c>
      <c r="G2038" s="3">
        <v>601</v>
      </c>
      <c r="H2038" s="3">
        <v>500</v>
      </c>
      <c r="I2038" s="71">
        <f>Exposure_Information[[#This Row],[Total  Insured Value]]+Exposure_Information[[#This Row],[Policy Deductible]]</f>
        <v>382400</v>
      </c>
      <c r="J2038" s="2">
        <v>106935</v>
      </c>
      <c r="K2038" s="3">
        <v>1</v>
      </c>
      <c r="L2038" s="2" t="s">
        <v>9</v>
      </c>
      <c r="M2038" s="2" t="s">
        <v>7622</v>
      </c>
      <c r="N2038" s="3" t="s">
        <v>7623</v>
      </c>
      <c r="O2038" s="2" t="s">
        <v>2172</v>
      </c>
      <c r="P2038" s="2" t="s">
        <v>224</v>
      </c>
      <c r="Q2038" s="3">
        <v>21</v>
      </c>
      <c r="R2038" s="2" t="s">
        <v>127</v>
      </c>
      <c r="S2038" s="3">
        <v>25</v>
      </c>
      <c r="T2038" s="2" t="s">
        <v>10</v>
      </c>
      <c r="U2038" s="3">
        <v>42.204559000000003</v>
      </c>
      <c r="V2038" s="2" t="s">
        <v>10835</v>
      </c>
      <c r="W2038" s="2" t="s">
        <v>149</v>
      </c>
      <c r="X2038" s="3">
        <v>1</v>
      </c>
      <c r="Y2038" s="3" t="str">
        <f>_xlfn.CONCAT(Exposure_Information[[#This Row],[Building Construction Code]]," - ",Exposure_Information[[#This Row],[Type of building construction]])</f>
        <v>RMS - 1</v>
      </c>
      <c r="Z2038" s="3">
        <v>0</v>
      </c>
      <c r="AA2038" s="2">
        <v>1920</v>
      </c>
      <c r="AB2038" s="2" t="s">
        <v>11</v>
      </c>
      <c r="AC2038" s="2">
        <v>1</v>
      </c>
      <c r="AD2038" s="2" t="str">
        <f>_xlfn.CONCAT(Exposure_Information[[#This Row],[Occupany Code]]," - ",Exposure_Information[[#This Row],[Type of building occupancy]])</f>
        <v>ATC - 1</v>
      </c>
      <c r="AE2038" s="5">
        <v>201000</v>
      </c>
      <c r="AF2038" s="5">
        <v>140700</v>
      </c>
      <c r="AG2038" s="5">
        <v>40200</v>
      </c>
      <c r="AH2038" s="5">
        <f>SUM(Exposure_Information[[#This Row],[Building Coverage Value]:[Business interruption value]])</f>
        <v>381900</v>
      </c>
      <c r="AI2038" s="5">
        <f>SUM(Exposure_Information[[#This Row],[Building Coverage Value]:[Contents Coverage Value]])</f>
        <v>341700</v>
      </c>
      <c r="AJ2038" s="26"/>
    </row>
    <row r="2039" spans="1:36" ht="26" x14ac:dyDescent="0.3">
      <c r="A2039" s="2" t="s">
        <v>148</v>
      </c>
      <c r="B2039" s="2" t="s">
        <v>156</v>
      </c>
      <c r="C2039" s="2" t="s">
        <v>325</v>
      </c>
      <c r="D2039" s="2">
        <v>116011</v>
      </c>
      <c r="E2039" s="2" t="s">
        <v>4697</v>
      </c>
      <c r="F2039" s="2" t="s">
        <v>9170</v>
      </c>
      <c r="G2039" s="3">
        <v>602</v>
      </c>
      <c r="H2039" s="3">
        <v>500</v>
      </c>
      <c r="I2039" s="71">
        <f>Exposure_Information[[#This Row],[Total  Insured Value]]+Exposure_Information[[#This Row],[Policy Deductible]]</f>
        <v>382400</v>
      </c>
      <c r="J2039" s="2">
        <v>119141</v>
      </c>
      <c r="K2039" s="3">
        <v>1</v>
      </c>
      <c r="L2039" s="2" t="s">
        <v>9</v>
      </c>
      <c r="M2039" s="2" t="s">
        <v>9171</v>
      </c>
      <c r="N2039" s="3" t="s">
        <v>9172</v>
      </c>
      <c r="O2039" s="2" t="s">
        <v>9173</v>
      </c>
      <c r="P2039" s="2" t="s">
        <v>187</v>
      </c>
      <c r="Q2039" s="3">
        <v>3</v>
      </c>
      <c r="R2039" s="2" t="s">
        <v>127</v>
      </c>
      <c r="S2039" s="3">
        <v>25</v>
      </c>
      <c r="T2039" s="2" t="s">
        <v>10</v>
      </c>
      <c r="U2039" s="3">
        <v>42.712511999999997</v>
      </c>
      <c r="V2039" s="2" t="s">
        <v>10835</v>
      </c>
      <c r="W2039" s="2" t="s">
        <v>149</v>
      </c>
      <c r="X2039" s="3">
        <v>1</v>
      </c>
      <c r="Y2039" s="3" t="str">
        <f>_xlfn.CONCAT(Exposure_Information[[#This Row],[Building Construction Code]]," - ",Exposure_Information[[#This Row],[Type of building construction]])</f>
        <v>RMS - 1</v>
      </c>
      <c r="Z2039" s="3">
        <v>0</v>
      </c>
      <c r="AA2039" s="2">
        <v>1976</v>
      </c>
      <c r="AB2039" s="2" t="s">
        <v>11</v>
      </c>
      <c r="AC2039" s="2">
        <v>1</v>
      </c>
      <c r="AD2039" s="2" t="str">
        <f>_xlfn.CONCAT(Exposure_Information[[#This Row],[Occupany Code]]," - ",Exposure_Information[[#This Row],[Type of building occupancy]])</f>
        <v>ATC - 1</v>
      </c>
      <c r="AE2039" s="5">
        <v>201000</v>
      </c>
      <c r="AF2039" s="5">
        <v>140700</v>
      </c>
      <c r="AG2039" s="5">
        <v>40200</v>
      </c>
      <c r="AH2039" s="5">
        <f>SUM(Exposure_Information[[#This Row],[Building Coverage Value]:[Business interruption value]])</f>
        <v>381900</v>
      </c>
      <c r="AI2039" s="5">
        <f>SUM(Exposure_Information[[#This Row],[Building Coverage Value]:[Contents Coverage Value]])</f>
        <v>341700</v>
      </c>
      <c r="AJ2039" s="26"/>
    </row>
    <row r="2040" spans="1:36" ht="26" x14ac:dyDescent="0.3">
      <c r="A2040" s="2" t="s">
        <v>148</v>
      </c>
      <c r="B2040" s="2" t="s">
        <v>156</v>
      </c>
      <c r="C2040" s="2" t="s">
        <v>325</v>
      </c>
      <c r="D2040" s="2">
        <v>115773</v>
      </c>
      <c r="E2040" s="2" t="s">
        <v>4697</v>
      </c>
      <c r="F2040" s="2" t="s">
        <v>9404</v>
      </c>
      <c r="G2040" s="3">
        <v>1856</v>
      </c>
      <c r="H2040" s="3">
        <v>1000</v>
      </c>
      <c r="I2040" s="71">
        <f>Exposure_Information[[#This Row],[Total  Insured Value]]+Exposure_Information[[#This Row],[Policy Deductible]]</f>
        <v>382900</v>
      </c>
      <c r="J2040" s="2">
        <v>118903</v>
      </c>
      <c r="K2040" s="3">
        <v>1</v>
      </c>
      <c r="L2040" s="2" t="s">
        <v>9</v>
      </c>
      <c r="M2040" s="2" t="s">
        <v>9405</v>
      </c>
      <c r="N2040" s="3" t="s">
        <v>9406</v>
      </c>
      <c r="O2040" s="2" t="s">
        <v>9407</v>
      </c>
      <c r="P2040" s="2" t="s">
        <v>256</v>
      </c>
      <c r="Q2040" s="3">
        <v>1</v>
      </c>
      <c r="R2040" s="2" t="s">
        <v>127</v>
      </c>
      <c r="S2040" s="3">
        <v>25</v>
      </c>
      <c r="T2040" s="2" t="s">
        <v>10</v>
      </c>
      <c r="U2040" s="3">
        <v>41.658714000000003</v>
      </c>
      <c r="V2040" s="2" t="s">
        <v>10835</v>
      </c>
      <c r="W2040" s="2" t="s">
        <v>149</v>
      </c>
      <c r="X2040" s="3">
        <v>1</v>
      </c>
      <c r="Y2040" s="3" t="str">
        <f>_xlfn.CONCAT(Exposure_Information[[#This Row],[Building Construction Code]]," - ",Exposure_Information[[#This Row],[Type of building construction]])</f>
        <v>RMS - 1</v>
      </c>
      <c r="Z2040" s="3">
        <v>0</v>
      </c>
      <c r="AA2040" s="2">
        <v>1966</v>
      </c>
      <c r="AB2040" s="2" t="s">
        <v>11</v>
      </c>
      <c r="AC2040" s="2">
        <v>1</v>
      </c>
      <c r="AD2040" s="2" t="str">
        <f>_xlfn.CONCAT(Exposure_Information[[#This Row],[Occupany Code]]," - ",Exposure_Information[[#This Row],[Type of building occupancy]])</f>
        <v>ATC - 1</v>
      </c>
      <c r="AE2040" s="5">
        <v>201000</v>
      </c>
      <c r="AF2040" s="5">
        <v>140700</v>
      </c>
      <c r="AG2040" s="5">
        <v>40200</v>
      </c>
      <c r="AH2040" s="5">
        <f>SUM(Exposure_Information[[#This Row],[Building Coverage Value]:[Business interruption value]])</f>
        <v>381900</v>
      </c>
      <c r="AI2040" s="5">
        <f>SUM(Exposure_Information[[#This Row],[Building Coverage Value]:[Contents Coverage Value]])</f>
        <v>341700</v>
      </c>
      <c r="AJ2040" s="26"/>
    </row>
    <row r="2041" spans="1:36" ht="26" x14ac:dyDescent="0.3">
      <c r="A2041" s="2" t="s">
        <v>148</v>
      </c>
      <c r="B2041" s="2" t="s">
        <v>156</v>
      </c>
      <c r="C2041" s="2" t="s">
        <v>325</v>
      </c>
      <c r="D2041" s="2">
        <v>118086</v>
      </c>
      <c r="E2041" s="2" t="s">
        <v>4697</v>
      </c>
      <c r="F2041" s="2" t="s">
        <v>9708</v>
      </c>
      <c r="G2041" s="3">
        <v>763</v>
      </c>
      <c r="H2041" s="3">
        <v>250</v>
      </c>
      <c r="I2041" s="71">
        <f>Exposure_Information[[#This Row],[Total  Insured Value]]+Exposure_Information[[#This Row],[Policy Deductible]]</f>
        <v>382150</v>
      </c>
      <c r="J2041" s="2">
        <v>121216</v>
      </c>
      <c r="K2041" s="3">
        <v>1</v>
      </c>
      <c r="L2041" s="2" t="s">
        <v>9</v>
      </c>
      <c r="M2041" s="2" t="s">
        <v>9709</v>
      </c>
      <c r="N2041" s="3" t="s">
        <v>9710</v>
      </c>
      <c r="O2041" s="2" t="s">
        <v>474</v>
      </c>
      <c r="P2041" s="2" t="s">
        <v>171</v>
      </c>
      <c r="Q2041" s="3">
        <v>27</v>
      </c>
      <c r="R2041" s="2" t="s">
        <v>127</v>
      </c>
      <c r="S2041" s="3">
        <v>25</v>
      </c>
      <c r="T2041" s="2" t="s">
        <v>10</v>
      </c>
      <c r="U2041" s="3">
        <v>42.248919999999998</v>
      </c>
      <c r="V2041" s="2" t="s">
        <v>10835</v>
      </c>
      <c r="W2041" s="2" t="s">
        <v>149</v>
      </c>
      <c r="X2041" s="3">
        <v>1</v>
      </c>
      <c r="Y2041" s="3" t="str">
        <f>_xlfn.CONCAT(Exposure_Information[[#This Row],[Building Construction Code]]," - ",Exposure_Information[[#This Row],[Type of building construction]])</f>
        <v>RMS - 1</v>
      </c>
      <c r="Z2041" s="3">
        <v>0</v>
      </c>
      <c r="AA2041" s="2">
        <v>1983</v>
      </c>
      <c r="AB2041" s="2" t="s">
        <v>11</v>
      </c>
      <c r="AC2041" s="2">
        <v>1</v>
      </c>
      <c r="AD2041" s="2" t="str">
        <f>_xlfn.CONCAT(Exposure_Information[[#This Row],[Occupany Code]]," - ",Exposure_Information[[#This Row],[Type of building occupancy]])</f>
        <v>ATC - 1</v>
      </c>
      <c r="AE2041" s="5">
        <v>201000</v>
      </c>
      <c r="AF2041" s="5">
        <v>140700</v>
      </c>
      <c r="AG2041" s="5">
        <v>40200</v>
      </c>
      <c r="AH2041" s="5">
        <f>SUM(Exposure_Information[[#This Row],[Building Coverage Value]:[Business interruption value]])</f>
        <v>381900</v>
      </c>
      <c r="AI2041" s="5">
        <f>SUM(Exposure_Information[[#This Row],[Building Coverage Value]:[Contents Coverage Value]])</f>
        <v>341700</v>
      </c>
      <c r="AJ2041" s="26"/>
    </row>
    <row r="2042" spans="1:36" ht="39" x14ac:dyDescent="0.3">
      <c r="A2042" s="2" t="s">
        <v>148</v>
      </c>
      <c r="B2042" s="2" t="s">
        <v>156</v>
      </c>
      <c r="C2042" s="2" t="s">
        <v>325</v>
      </c>
      <c r="D2042" s="2">
        <v>11120</v>
      </c>
      <c r="E2042" s="2" t="s">
        <v>367</v>
      </c>
      <c r="F2042" s="2" t="s">
        <v>725</v>
      </c>
      <c r="G2042" s="3">
        <v>1714</v>
      </c>
      <c r="H2042" s="3">
        <v>500</v>
      </c>
      <c r="I2042" s="71">
        <f>Exposure_Information[[#This Row],[Total  Insured Value]]+Exposure_Information[[#This Row],[Policy Deductible]]</f>
        <v>382200</v>
      </c>
      <c r="J2042" s="2">
        <v>13997</v>
      </c>
      <c r="K2042" s="3">
        <v>1</v>
      </c>
      <c r="L2042" s="2" t="s">
        <v>9</v>
      </c>
      <c r="M2042" s="2" t="s">
        <v>726</v>
      </c>
      <c r="N2042" s="3" t="s">
        <v>727</v>
      </c>
      <c r="O2042" s="2" t="s">
        <v>22</v>
      </c>
      <c r="P2042" s="2" t="s">
        <v>231</v>
      </c>
      <c r="Q2042" s="3">
        <v>13</v>
      </c>
      <c r="R2042" s="2" t="s">
        <v>127</v>
      </c>
      <c r="S2042" s="3">
        <v>25</v>
      </c>
      <c r="T2042" s="2" t="s">
        <v>10</v>
      </c>
      <c r="U2042" s="3">
        <v>42.085166999999998</v>
      </c>
      <c r="V2042" s="2" t="s">
        <v>10835</v>
      </c>
      <c r="W2042" s="2" t="s">
        <v>149</v>
      </c>
      <c r="X2042" s="3">
        <v>1</v>
      </c>
      <c r="Y2042" s="3" t="str">
        <f>_xlfn.CONCAT(Exposure_Information[[#This Row],[Building Construction Code]]," - ",Exposure_Information[[#This Row],[Type of building construction]])</f>
        <v>RMS - 1</v>
      </c>
      <c r="Z2042" s="3">
        <v>0</v>
      </c>
      <c r="AA2042" s="2">
        <v>1901</v>
      </c>
      <c r="AB2042" s="2" t="s">
        <v>11</v>
      </c>
      <c r="AC2042" s="2">
        <v>1</v>
      </c>
      <c r="AD2042" s="2" t="str">
        <f>_xlfn.CONCAT(Exposure_Information[[#This Row],[Occupany Code]]," - ",Exposure_Information[[#This Row],[Type of building occupancy]])</f>
        <v>ATC - 1</v>
      </c>
      <c r="AE2042" s="5">
        <v>370000</v>
      </c>
      <c r="AF2042" s="5">
        <v>0</v>
      </c>
      <c r="AG2042" s="5">
        <v>11700</v>
      </c>
      <c r="AH2042" s="5">
        <f>SUM(Exposure_Information[[#This Row],[Building Coverage Value]:[Business interruption value]])</f>
        <v>381700</v>
      </c>
      <c r="AI2042" s="5">
        <f>SUM(Exposure_Information[[#This Row],[Building Coverage Value]:[Contents Coverage Value]])</f>
        <v>370000</v>
      </c>
      <c r="AJ2042" s="26"/>
    </row>
    <row r="2043" spans="1:36" ht="26" x14ac:dyDescent="0.3">
      <c r="A2043" s="2" t="s">
        <v>148</v>
      </c>
      <c r="B2043" s="2" t="s">
        <v>156</v>
      </c>
      <c r="C2043" s="2" t="s">
        <v>325</v>
      </c>
      <c r="D2043" s="2">
        <v>15763</v>
      </c>
      <c r="E2043" s="2" t="s">
        <v>367</v>
      </c>
      <c r="F2043" s="2" t="s">
        <v>2702</v>
      </c>
      <c r="G2043" s="3">
        <v>1176</v>
      </c>
      <c r="H2043" s="3">
        <v>1000</v>
      </c>
      <c r="I2043" s="71">
        <f>Exposure_Information[[#This Row],[Total  Insured Value]]+Exposure_Information[[#This Row],[Policy Deductible]]</f>
        <v>382500</v>
      </c>
      <c r="J2043" s="2">
        <v>18819</v>
      </c>
      <c r="K2043" s="3">
        <v>1</v>
      </c>
      <c r="L2043" s="2" t="s">
        <v>9</v>
      </c>
      <c r="M2043" s="2" t="s">
        <v>2703</v>
      </c>
      <c r="N2043" s="3" t="s">
        <v>2704</v>
      </c>
      <c r="O2043" s="2" t="s">
        <v>301</v>
      </c>
      <c r="P2043" s="2" t="s">
        <v>118</v>
      </c>
      <c r="Q2043" s="3">
        <v>11</v>
      </c>
      <c r="R2043" s="2" t="s">
        <v>70</v>
      </c>
      <c r="S2043" s="3">
        <v>9</v>
      </c>
      <c r="T2043" s="2" t="s">
        <v>10</v>
      </c>
      <c r="U2043" s="3">
        <v>41.531802999999996</v>
      </c>
      <c r="V2043" s="2" t="s">
        <v>10835</v>
      </c>
      <c r="W2043" s="2" t="s">
        <v>149</v>
      </c>
      <c r="X2043" s="3">
        <v>1</v>
      </c>
      <c r="Y2043" s="3" t="str">
        <f>_xlfn.CONCAT(Exposure_Information[[#This Row],[Building Construction Code]]," - ",Exposure_Information[[#This Row],[Type of building construction]])</f>
        <v>RMS - 1</v>
      </c>
      <c r="Z2043" s="3">
        <v>0</v>
      </c>
      <c r="AA2043" s="2">
        <v>1880</v>
      </c>
      <c r="AB2043" s="2" t="s">
        <v>11</v>
      </c>
      <c r="AC2043" s="2">
        <v>1</v>
      </c>
      <c r="AD2043" s="2" t="str">
        <f>_xlfn.CONCAT(Exposure_Information[[#This Row],[Occupany Code]]," - ",Exposure_Information[[#This Row],[Type of building occupancy]])</f>
        <v>ATC - 1</v>
      </c>
      <c r="AE2043" s="5">
        <v>381500</v>
      </c>
      <c r="AF2043" s="5">
        <v>0</v>
      </c>
      <c r="AG2043" s="5">
        <v>0</v>
      </c>
      <c r="AH2043" s="5">
        <f>SUM(Exposure_Information[[#This Row],[Building Coverage Value]:[Business interruption value]])</f>
        <v>381500</v>
      </c>
      <c r="AI2043" s="5">
        <f>SUM(Exposure_Information[[#This Row],[Building Coverage Value]:[Contents Coverage Value]])</f>
        <v>381500</v>
      </c>
      <c r="AJ2043" s="26"/>
    </row>
    <row r="2044" spans="1:36" ht="26" x14ac:dyDescent="0.3">
      <c r="A2044" s="2" t="s">
        <v>148</v>
      </c>
      <c r="B2044" s="2" t="s">
        <v>156</v>
      </c>
      <c r="C2044" s="2" t="s">
        <v>325</v>
      </c>
      <c r="D2044" s="2">
        <v>11406</v>
      </c>
      <c r="E2044" s="2" t="s">
        <v>367</v>
      </c>
      <c r="F2044" s="2" t="s">
        <v>3940</v>
      </c>
      <c r="G2044" s="3">
        <v>1136</v>
      </c>
      <c r="H2044" s="3">
        <v>500</v>
      </c>
      <c r="I2044" s="71">
        <f>Exposure_Information[[#This Row],[Total  Insured Value]]+Exposure_Information[[#This Row],[Policy Deductible]]</f>
        <v>382000</v>
      </c>
      <c r="J2044" s="2">
        <v>14289</v>
      </c>
      <c r="K2044" s="3">
        <v>1</v>
      </c>
      <c r="L2044" s="2" t="s">
        <v>9</v>
      </c>
      <c r="M2044" s="2" t="s">
        <v>3941</v>
      </c>
      <c r="N2044" s="3" t="s">
        <v>3942</v>
      </c>
      <c r="O2044" s="2" t="s">
        <v>912</v>
      </c>
      <c r="P2044" s="2" t="s">
        <v>90</v>
      </c>
      <c r="Q2044" s="3">
        <v>17</v>
      </c>
      <c r="R2044" s="2" t="s">
        <v>127</v>
      </c>
      <c r="S2044" s="3">
        <v>25</v>
      </c>
      <c r="T2044" s="2" t="s">
        <v>10</v>
      </c>
      <c r="U2044" s="3">
        <v>42.429640999999997</v>
      </c>
      <c r="V2044" s="2" t="s">
        <v>10835</v>
      </c>
      <c r="W2044" s="2" t="s">
        <v>149</v>
      </c>
      <c r="X2044" s="3">
        <v>1</v>
      </c>
      <c r="Y2044" s="3" t="str">
        <f>_xlfn.CONCAT(Exposure_Information[[#This Row],[Building Construction Code]]," - ",Exposure_Information[[#This Row],[Type of building construction]])</f>
        <v>RMS - 1</v>
      </c>
      <c r="Z2044" s="3">
        <v>0</v>
      </c>
      <c r="AA2044" s="2">
        <v>1920</v>
      </c>
      <c r="AB2044" s="2" t="s">
        <v>11</v>
      </c>
      <c r="AC2044" s="2">
        <v>1</v>
      </c>
      <c r="AD2044" s="2" t="str">
        <f>_xlfn.CONCAT(Exposure_Information[[#This Row],[Occupany Code]]," - ",Exposure_Information[[#This Row],[Type of building occupancy]])</f>
        <v>ATC - 1</v>
      </c>
      <c r="AE2044" s="5">
        <v>376500</v>
      </c>
      <c r="AF2044" s="5">
        <v>5000</v>
      </c>
      <c r="AG2044" s="5">
        <v>0</v>
      </c>
      <c r="AH2044" s="5">
        <f>SUM(Exposure_Information[[#This Row],[Building Coverage Value]:[Business interruption value]])</f>
        <v>381500</v>
      </c>
      <c r="AI2044" s="5">
        <f>SUM(Exposure_Information[[#This Row],[Building Coverage Value]:[Contents Coverage Value]])</f>
        <v>381500</v>
      </c>
      <c r="AJ2044" s="26"/>
    </row>
    <row r="2045" spans="1:36" ht="26" x14ac:dyDescent="0.3">
      <c r="A2045" s="2" t="s">
        <v>148</v>
      </c>
      <c r="B2045" s="2" t="s">
        <v>156</v>
      </c>
      <c r="C2045" s="2" t="s">
        <v>325</v>
      </c>
      <c r="D2045" s="2">
        <v>16946</v>
      </c>
      <c r="E2045" s="2" t="s">
        <v>367</v>
      </c>
      <c r="F2045" s="2" t="s">
        <v>3338</v>
      </c>
      <c r="G2045" s="3">
        <v>1300</v>
      </c>
      <c r="H2045" s="3">
        <v>500</v>
      </c>
      <c r="I2045" s="71">
        <f>Exposure_Information[[#This Row],[Total  Insured Value]]+Exposure_Information[[#This Row],[Policy Deductible]]</f>
        <v>381500</v>
      </c>
      <c r="J2045" s="2">
        <v>20016</v>
      </c>
      <c r="K2045" s="3">
        <v>1</v>
      </c>
      <c r="L2045" s="2" t="s">
        <v>9</v>
      </c>
      <c r="M2045" s="2" t="s">
        <v>3339</v>
      </c>
      <c r="N2045" s="3" t="s">
        <v>3340</v>
      </c>
      <c r="O2045" s="2" t="s">
        <v>3341</v>
      </c>
      <c r="P2045" s="2" t="s">
        <v>90</v>
      </c>
      <c r="Q2045" s="3">
        <v>17</v>
      </c>
      <c r="R2045" s="2" t="s">
        <v>127</v>
      </c>
      <c r="S2045" s="3">
        <v>25</v>
      </c>
      <c r="T2045" s="2" t="s">
        <v>10</v>
      </c>
      <c r="U2045" s="3">
        <v>42.318174999999997</v>
      </c>
      <c r="V2045" s="2" t="s">
        <v>10835</v>
      </c>
      <c r="W2045" s="2" t="s">
        <v>149</v>
      </c>
      <c r="X2045" s="3">
        <v>1</v>
      </c>
      <c r="Y2045" s="3" t="str">
        <f>_xlfn.CONCAT(Exposure_Information[[#This Row],[Building Construction Code]]," - ",Exposure_Information[[#This Row],[Type of building construction]])</f>
        <v>RMS - 1</v>
      </c>
      <c r="Z2045" s="3">
        <v>0</v>
      </c>
      <c r="AA2045" s="2">
        <v>1933</v>
      </c>
      <c r="AB2045" s="2" t="s">
        <v>11</v>
      </c>
      <c r="AC2045" s="2">
        <v>1</v>
      </c>
      <c r="AD2045" s="2" t="str">
        <f>_xlfn.CONCAT(Exposure_Information[[#This Row],[Occupany Code]]," - ",Exposure_Information[[#This Row],[Type of building occupancy]])</f>
        <v>ATC - 1</v>
      </c>
      <c r="AE2045" s="5">
        <v>381000</v>
      </c>
      <c r="AF2045" s="5">
        <v>0</v>
      </c>
      <c r="AG2045" s="5">
        <v>0</v>
      </c>
      <c r="AH2045" s="5">
        <f>SUM(Exposure_Information[[#This Row],[Building Coverage Value]:[Business interruption value]])</f>
        <v>381000</v>
      </c>
      <c r="AI2045" s="5">
        <f>SUM(Exposure_Information[[#This Row],[Building Coverage Value]:[Contents Coverage Value]])</f>
        <v>381000</v>
      </c>
      <c r="AJ2045" s="26"/>
    </row>
    <row r="2046" spans="1:36" ht="26" x14ac:dyDescent="0.3">
      <c r="A2046" s="2" t="s">
        <v>148</v>
      </c>
      <c r="B2046" s="2" t="s">
        <v>156</v>
      </c>
      <c r="C2046" s="2" t="s">
        <v>325</v>
      </c>
      <c r="D2046" s="2">
        <v>17801</v>
      </c>
      <c r="E2046" s="2" t="s">
        <v>367</v>
      </c>
      <c r="F2046" s="2" t="s">
        <v>4080</v>
      </c>
      <c r="G2046" s="3">
        <v>885</v>
      </c>
      <c r="H2046" s="3">
        <v>1000</v>
      </c>
      <c r="I2046" s="71">
        <f>Exposure_Information[[#This Row],[Total  Insured Value]]+Exposure_Information[[#This Row],[Policy Deductible]]</f>
        <v>382000</v>
      </c>
      <c r="J2046" s="2">
        <v>20890</v>
      </c>
      <c r="K2046" s="3">
        <v>1</v>
      </c>
      <c r="L2046" s="2" t="s">
        <v>9</v>
      </c>
      <c r="M2046" s="2" t="s">
        <v>4081</v>
      </c>
      <c r="N2046" s="3" t="s">
        <v>4082</v>
      </c>
      <c r="O2046" s="2" t="s">
        <v>721</v>
      </c>
      <c r="P2046" s="2" t="s">
        <v>17</v>
      </c>
      <c r="Q2046" s="3">
        <v>11</v>
      </c>
      <c r="R2046" s="2" t="s">
        <v>127</v>
      </c>
      <c r="S2046" s="3">
        <v>25</v>
      </c>
      <c r="T2046" s="2" t="s">
        <v>10</v>
      </c>
      <c r="U2046" s="3">
        <v>42.613598000000003</v>
      </c>
      <c r="V2046" s="2" t="s">
        <v>10835</v>
      </c>
      <c r="W2046" s="2" t="s">
        <v>149</v>
      </c>
      <c r="X2046" s="3">
        <v>1</v>
      </c>
      <c r="Y2046" s="3" t="str">
        <f>_xlfn.CONCAT(Exposure_Information[[#This Row],[Building Construction Code]]," - ",Exposure_Information[[#This Row],[Type of building construction]])</f>
        <v>RMS - 1</v>
      </c>
      <c r="Z2046" s="3">
        <v>0</v>
      </c>
      <c r="AA2046" s="2">
        <v>1959</v>
      </c>
      <c r="AB2046" s="2" t="s">
        <v>11</v>
      </c>
      <c r="AC2046" s="2">
        <v>1</v>
      </c>
      <c r="AD2046" s="2" t="str">
        <f>_xlfn.CONCAT(Exposure_Information[[#This Row],[Occupany Code]]," - ",Exposure_Information[[#This Row],[Type of building occupancy]])</f>
        <v>ATC - 1</v>
      </c>
      <c r="AE2046" s="5">
        <v>381000</v>
      </c>
      <c r="AF2046" s="5">
        <v>0</v>
      </c>
      <c r="AG2046" s="5">
        <v>0</v>
      </c>
      <c r="AH2046" s="5">
        <f>SUM(Exposure_Information[[#This Row],[Building Coverage Value]:[Business interruption value]])</f>
        <v>381000</v>
      </c>
      <c r="AI2046" s="5">
        <f>SUM(Exposure_Information[[#This Row],[Building Coverage Value]:[Contents Coverage Value]])</f>
        <v>381000</v>
      </c>
      <c r="AJ2046" s="26"/>
    </row>
    <row r="2047" spans="1:36" ht="26" x14ac:dyDescent="0.3">
      <c r="A2047" s="2" t="s">
        <v>148</v>
      </c>
      <c r="B2047" s="2" t="s">
        <v>156</v>
      </c>
      <c r="C2047" s="2" t="s">
        <v>325</v>
      </c>
      <c r="D2047" s="2">
        <v>15862</v>
      </c>
      <c r="E2047" s="2" t="s">
        <v>367</v>
      </c>
      <c r="F2047" s="2" t="s">
        <v>4534</v>
      </c>
      <c r="G2047" s="3">
        <v>1010</v>
      </c>
      <c r="H2047" s="3">
        <v>2500</v>
      </c>
      <c r="I2047" s="71">
        <f>Exposure_Information[[#This Row],[Total  Insured Value]]+Exposure_Information[[#This Row],[Policy Deductible]]</f>
        <v>383500</v>
      </c>
      <c r="J2047" s="2">
        <v>18919</v>
      </c>
      <c r="K2047" s="3">
        <v>1</v>
      </c>
      <c r="L2047" s="2" t="s">
        <v>9</v>
      </c>
      <c r="M2047" s="2" t="s">
        <v>2463</v>
      </c>
      <c r="N2047" s="3" t="s">
        <v>4535</v>
      </c>
      <c r="O2047" s="2" t="s">
        <v>290</v>
      </c>
      <c r="P2047" s="2" t="s">
        <v>171</v>
      </c>
      <c r="Q2047" s="3">
        <v>27</v>
      </c>
      <c r="R2047" s="2" t="s">
        <v>127</v>
      </c>
      <c r="S2047" s="3">
        <v>25</v>
      </c>
      <c r="T2047" s="2" t="s">
        <v>10</v>
      </c>
      <c r="U2047" s="3">
        <v>42.054164</v>
      </c>
      <c r="V2047" s="2" t="s">
        <v>10835</v>
      </c>
      <c r="W2047" s="2" t="s">
        <v>149</v>
      </c>
      <c r="X2047" s="3">
        <v>1</v>
      </c>
      <c r="Y2047" s="3" t="str">
        <f>_xlfn.CONCAT(Exposure_Information[[#This Row],[Building Construction Code]]," - ",Exposure_Information[[#This Row],[Type of building construction]])</f>
        <v>RMS - 1</v>
      </c>
      <c r="Z2047" s="3">
        <v>0</v>
      </c>
      <c r="AA2047" s="2">
        <v>1926</v>
      </c>
      <c r="AB2047" s="2" t="s">
        <v>11</v>
      </c>
      <c r="AC2047" s="2">
        <v>1</v>
      </c>
      <c r="AD2047" s="2" t="str">
        <f>_xlfn.CONCAT(Exposure_Information[[#This Row],[Occupany Code]]," - ",Exposure_Information[[#This Row],[Type of building occupancy]])</f>
        <v>ATC - 1</v>
      </c>
      <c r="AE2047" s="5">
        <v>381000</v>
      </c>
      <c r="AF2047" s="5">
        <v>0</v>
      </c>
      <c r="AG2047" s="5">
        <v>0</v>
      </c>
      <c r="AH2047" s="5">
        <f>SUM(Exposure_Information[[#This Row],[Building Coverage Value]:[Business interruption value]])</f>
        <v>381000</v>
      </c>
      <c r="AI2047" s="5">
        <f>SUM(Exposure_Information[[#This Row],[Building Coverage Value]:[Contents Coverage Value]])</f>
        <v>381000</v>
      </c>
      <c r="AJ2047" s="26"/>
    </row>
    <row r="2048" spans="1:36" ht="39" x14ac:dyDescent="0.3">
      <c r="A2048" s="2" t="s">
        <v>148</v>
      </c>
      <c r="B2048" s="2" t="s">
        <v>156</v>
      </c>
      <c r="C2048" s="2" t="s">
        <v>325</v>
      </c>
      <c r="D2048" s="2">
        <v>100664</v>
      </c>
      <c r="E2048" s="2" t="s">
        <v>4697</v>
      </c>
      <c r="F2048" s="2" t="s">
        <v>6403</v>
      </c>
      <c r="G2048" s="3">
        <v>616</v>
      </c>
      <c r="H2048" s="3">
        <v>250</v>
      </c>
      <c r="I2048" s="71">
        <f>Exposure_Information[[#This Row],[Total  Insured Value]]+Exposure_Information[[#This Row],[Policy Deductible]]</f>
        <v>381200</v>
      </c>
      <c r="J2048" s="2">
        <v>103794</v>
      </c>
      <c r="K2048" s="3">
        <v>1</v>
      </c>
      <c r="L2048" s="2" t="s">
        <v>9</v>
      </c>
      <c r="M2048" s="2" t="s">
        <v>6404</v>
      </c>
      <c r="N2048" s="3" t="s">
        <v>6405</v>
      </c>
      <c r="O2048" s="2" t="s">
        <v>319</v>
      </c>
      <c r="P2048" s="2" t="s">
        <v>224</v>
      </c>
      <c r="Q2048" s="3">
        <v>21</v>
      </c>
      <c r="R2048" s="2" t="s">
        <v>127</v>
      </c>
      <c r="S2048" s="3">
        <v>25</v>
      </c>
      <c r="T2048" s="2" t="s">
        <v>10</v>
      </c>
      <c r="U2048" s="3">
        <v>42.145667000000003</v>
      </c>
      <c r="V2048" s="2" t="s">
        <v>10835</v>
      </c>
      <c r="W2048" s="2" t="s">
        <v>149</v>
      </c>
      <c r="X2048" s="3">
        <v>1</v>
      </c>
      <c r="Y2048" s="3" t="str">
        <f>_xlfn.CONCAT(Exposure_Information[[#This Row],[Building Construction Code]]," - ",Exposure_Information[[#This Row],[Type of building construction]])</f>
        <v>RMS - 1</v>
      </c>
      <c r="Z2048" s="3">
        <v>0</v>
      </c>
      <c r="AA2048" s="2">
        <v>1953</v>
      </c>
      <c r="AB2048" s="2" t="s">
        <v>11</v>
      </c>
      <c r="AC2048" s="2">
        <v>1</v>
      </c>
      <c r="AD2048" s="2" t="str">
        <f>_xlfn.CONCAT(Exposure_Information[[#This Row],[Occupany Code]]," - ",Exposure_Information[[#This Row],[Type of building occupancy]])</f>
        <v>ATC - 1</v>
      </c>
      <c r="AE2048" s="5">
        <v>200500</v>
      </c>
      <c r="AF2048" s="5">
        <v>140350</v>
      </c>
      <c r="AG2048" s="5">
        <v>40100</v>
      </c>
      <c r="AH2048" s="5">
        <f>SUM(Exposure_Information[[#This Row],[Building Coverage Value]:[Business interruption value]])</f>
        <v>380950</v>
      </c>
      <c r="AI2048" s="5">
        <f>SUM(Exposure_Information[[#This Row],[Building Coverage Value]:[Contents Coverage Value]])</f>
        <v>340850</v>
      </c>
      <c r="AJ2048" s="26"/>
    </row>
    <row r="2049" spans="1:36" ht="39" x14ac:dyDescent="0.3">
      <c r="A2049" s="2" t="s">
        <v>148</v>
      </c>
      <c r="B2049" s="2" t="s">
        <v>156</v>
      </c>
      <c r="C2049" s="2" t="s">
        <v>325</v>
      </c>
      <c r="D2049" s="2">
        <v>114162</v>
      </c>
      <c r="E2049" s="2" t="s">
        <v>4697</v>
      </c>
      <c r="F2049" s="2" t="s">
        <v>9058</v>
      </c>
      <c r="G2049" s="3">
        <v>500</v>
      </c>
      <c r="H2049" s="3">
        <v>1000</v>
      </c>
      <c r="I2049" s="71">
        <f>Exposure_Information[[#This Row],[Total  Insured Value]]+Exposure_Information[[#This Row],[Policy Deductible]]</f>
        <v>381950</v>
      </c>
      <c r="J2049" s="2">
        <v>117292</v>
      </c>
      <c r="K2049" s="3">
        <v>1</v>
      </c>
      <c r="L2049" s="2">
        <v>18</v>
      </c>
      <c r="M2049" s="2" t="s">
        <v>9059</v>
      </c>
      <c r="N2049" s="3" t="s">
        <v>9060</v>
      </c>
      <c r="O2049" s="2" t="s">
        <v>9061</v>
      </c>
      <c r="P2049" s="2" t="s">
        <v>68</v>
      </c>
      <c r="Q2049" s="3">
        <v>9</v>
      </c>
      <c r="R2049" s="2" t="s">
        <v>34</v>
      </c>
      <c r="S2049" s="3">
        <v>33</v>
      </c>
      <c r="T2049" s="2" t="s">
        <v>10</v>
      </c>
      <c r="U2049" s="3">
        <v>43.920965000000002</v>
      </c>
      <c r="V2049" s="2" t="s">
        <v>10835</v>
      </c>
      <c r="W2049" s="2" t="s">
        <v>149</v>
      </c>
      <c r="X2049" s="3">
        <v>1</v>
      </c>
      <c r="Y2049" s="3" t="str">
        <f>_xlfn.CONCAT(Exposure_Information[[#This Row],[Building Construction Code]]," - ",Exposure_Information[[#This Row],[Type of building construction]])</f>
        <v>RMS - 1</v>
      </c>
      <c r="Z2049" s="3">
        <v>0</v>
      </c>
      <c r="AA2049" s="2">
        <v>2003</v>
      </c>
      <c r="AB2049" s="2" t="s">
        <v>11</v>
      </c>
      <c r="AC2049" s="2">
        <v>1</v>
      </c>
      <c r="AD2049" s="2" t="str">
        <f>_xlfn.CONCAT(Exposure_Information[[#This Row],[Occupany Code]]," - ",Exposure_Information[[#This Row],[Type of building occupancy]])</f>
        <v>ATC - 1</v>
      </c>
      <c r="AE2049" s="5">
        <v>200500</v>
      </c>
      <c r="AF2049" s="5">
        <v>140350</v>
      </c>
      <c r="AG2049" s="5">
        <v>40100</v>
      </c>
      <c r="AH2049" s="5">
        <f>SUM(Exposure_Information[[#This Row],[Building Coverage Value]:[Business interruption value]])</f>
        <v>380950</v>
      </c>
      <c r="AI2049" s="5">
        <f>SUM(Exposure_Information[[#This Row],[Building Coverage Value]:[Contents Coverage Value]])</f>
        <v>340850</v>
      </c>
      <c r="AJ2049" s="26"/>
    </row>
    <row r="2050" spans="1:36" ht="26" x14ac:dyDescent="0.3">
      <c r="A2050" s="2" t="s">
        <v>148</v>
      </c>
      <c r="B2050" s="2" t="s">
        <v>156</v>
      </c>
      <c r="C2050" s="2" t="s">
        <v>325</v>
      </c>
      <c r="D2050" s="2">
        <v>6537</v>
      </c>
      <c r="E2050" s="2" t="s">
        <v>326</v>
      </c>
      <c r="F2050" s="2" t="s">
        <v>2246</v>
      </c>
      <c r="G2050" s="3">
        <v>815</v>
      </c>
      <c r="H2050" s="3">
        <v>500</v>
      </c>
      <c r="I2050" s="71">
        <f>Exposure_Information[[#This Row],[Total  Insured Value]]+Exposure_Information[[#This Row],[Policy Deductible]]</f>
        <v>360500</v>
      </c>
      <c r="J2050" s="2">
        <v>8737</v>
      </c>
      <c r="K2050" s="3">
        <v>1</v>
      </c>
      <c r="L2050" s="2" t="s">
        <v>9</v>
      </c>
      <c r="M2050" s="2" t="s">
        <v>2247</v>
      </c>
      <c r="N2050" s="3" t="s">
        <v>2248</v>
      </c>
      <c r="O2050" s="2" t="s">
        <v>77</v>
      </c>
      <c r="P2050" s="2" t="s">
        <v>224</v>
      </c>
      <c r="Q2050" s="3">
        <v>21</v>
      </c>
      <c r="R2050" s="2" t="s">
        <v>127</v>
      </c>
      <c r="S2050" s="3">
        <v>25</v>
      </c>
      <c r="T2050" s="2" t="s">
        <v>10</v>
      </c>
      <c r="U2050" s="3">
        <v>42.079529000000001</v>
      </c>
      <c r="V2050" s="2" t="s">
        <v>10835</v>
      </c>
      <c r="W2050" s="2" t="s">
        <v>149</v>
      </c>
      <c r="X2050" s="3">
        <v>1</v>
      </c>
      <c r="Y2050" s="3" t="str">
        <f>_xlfn.CONCAT(Exposure_Information[[#This Row],[Building Construction Code]]," - ",Exposure_Information[[#This Row],[Type of building construction]])</f>
        <v>RMS - 1</v>
      </c>
      <c r="Z2050" s="3">
        <v>0</v>
      </c>
      <c r="AA2050" s="2">
        <v>1900</v>
      </c>
      <c r="AB2050" s="2" t="s">
        <v>11</v>
      </c>
      <c r="AC2050" s="2">
        <v>37</v>
      </c>
      <c r="AD2050" s="2" t="str">
        <f>_xlfn.CONCAT(Exposure_Information[[#This Row],[Occupany Code]]," - ",Exposure_Information[[#This Row],[Type of building occupancy]])</f>
        <v>ATC - 37</v>
      </c>
      <c r="AE2050" s="5">
        <v>350000</v>
      </c>
      <c r="AF2050" s="5">
        <v>10000</v>
      </c>
      <c r="AG2050" s="5">
        <v>0</v>
      </c>
      <c r="AH2050" s="5">
        <f>SUM(Exposure_Information[[#This Row],[Building Coverage Value]:[Business interruption value]])</f>
        <v>360000</v>
      </c>
      <c r="AI2050" s="5">
        <f>SUM(Exposure_Information[[#This Row],[Building Coverage Value]:[Contents Coverage Value]])</f>
        <v>360000</v>
      </c>
      <c r="AJ2050" s="26"/>
    </row>
    <row r="2051" spans="1:36" ht="39" x14ac:dyDescent="0.3">
      <c r="A2051" s="2" t="s">
        <v>148</v>
      </c>
      <c r="B2051" s="2" t="s">
        <v>156</v>
      </c>
      <c r="C2051" s="2" t="s">
        <v>325</v>
      </c>
      <c r="D2051" s="2">
        <v>113452</v>
      </c>
      <c r="E2051" s="2" t="s">
        <v>4697</v>
      </c>
      <c r="F2051" s="2" t="s">
        <v>8232</v>
      </c>
      <c r="G2051" s="3">
        <v>615</v>
      </c>
      <c r="H2051" s="3">
        <v>500</v>
      </c>
      <c r="I2051" s="71">
        <f>Exposure_Information[[#This Row],[Total  Insured Value]]+Exposure_Information[[#This Row],[Policy Deductible]]</f>
        <v>380500</v>
      </c>
      <c r="J2051" s="2">
        <v>116582</v>
      </c>
      <c r="K2051" s="3">
        <v>1</v>
      </c>
      <c r="L2051" s="2" t="s">
        <v>9</v>
      </c>
      <c r="M2051" s="2" t="s">
        <v>8233</v>
      </c>
      <c r="N2051" s="3" t="s">
        <v>8234</v>
      </c>
      <c r="O2051" s="2" t="s">
        <v>299</v>
      </c>
      <c r="P2051" s="2" t="s">
        <v>171</v>
      </c>
      <c r="Q2051" s="3">
        <v>27</v>
      </c>
      <c r="R2051" s="2" t="s">
        <v>127</v>
      </c>
      <c r="S2051" s="3">
        <v>25</v>
      </c>
      <c r="T2051" s="2" t="s">
        <v>10</v>
      </c>
      <c r="U2051" s="3">
        <v>42.491095000000001</v>
      </c>
      <c r="V2051" s="2" t="s">
        <v>10835</v>
      </c>
      <c r="W2051" s="2" t="s">
        <v>149</v>
      </c>
      <c r="X2051" s="3">
        <v>1</v>
      </c>
      <c r="Y2051" s="3" t="str">
        <f>_xlfn.CONCAT(Exposure_Information[[#This Row],[Building Construction Code]]," - ",Exposure_Information[[#This Row],[Type of building construction]])</f>
        <v>RMS - 1</v>
      </c>
      <c r="Z2051" s="3">
        <v>0</v>
      </c>
      <c r="AA2051" s="2">
        <v>1985</v>
      </c>
      <c r="AB2051" s="2" t="s">
        <v>11</v>
      </c>
      <c r="AC2051" s="2">
        <v>1</v>
      </c>
      <c r="AD2051" s="2" t="str">
        <f>_xlfn.CONCAT(Exposure_Information[[#This Row],[Occupany Code]]," - ",Exposure_Information[[#This Row],[Type of building occupancy]])</f>
        <v>ATC - 1</v>
      </c>
      <c r="AE2051" s="5">
        <v>200000</v>
      </c>
      <c r="AF2051" s="5">
        <v>140000</v>
      </c>
      <c r="AG2051" s="5">
        <v>40000</v>
      </c>
      <c r="AH2051" s="5">
        <f>SUM(Exposure_Information[[#This Row],[Building Coverage Value]:[Business interruption value]])</f>
        <v>380000</v>
      </c>
      <c r="AI2051" s="5">
        <f>SUM(Exposure_Information[[#This Row],[Building Coverage Value]:[Contents Coverage Value]])</f>
        <v>340000</v>
      </c>
      <c r="AJ2051" s="26"/>
    </row>
    <row r="2052" spans="1:36" ht="26" x14ac:dyDescent="0.3">
      <c r="A2052" s="2" t="s">
        <v>148</v>
      </c>
      <c r="B2052" s="2" t="s">
        <v>156</v>
      </c>
      <c r="C2052" s="2" t="s">
        <v>325</v>
      </c>
      <c r="D2052" s="2">
        <v>12152</v>
      </c>
      <c r="E2052" s="2" t="s">
        <v>367</v>
      </c>
      <c r="F2052" s="2" t="s">
        <v>1177</v>
      </c>
      <c r="G2052" s="3">
        <v>611.8900146484375</v>
      </c>
      <c r="H2052" s="3">
        <v>1000</v>
      </c>
      <c r="I2052" s="71">
        <f>Exposure_Information[[#This Row],[Total  Insured Value]]+Exposure_Information[[#This Row],[Policy Deductible]]</f>
        <v>380500</v>
      </c>
      <c r="J2052" s="2">
        <v>15066</v>
      </c>
      <c r="K2052" s="3">
        <v>1</v>
      </c>
      <c r="L2052" s="2" t="s">
        <v>9</v>
      </c>
      <c r="M2052" s="2" t="s">
        <v>1178</v>
      </c>
      <c r="N2052" s="3" t="s">
        <v>1179</v>
      </c>
      <c r="O2052" s="2" t="s">
        <v>96</v>
      </c>
      <c r="P2052" s="2" t="s">
        <v>80</v>
      </c>
      <c r="Q2052" s="3">
        <v>47</v>
      </c>
      <c r="R2052" s="2" t="s">
        <v>25</v>
      </c>
      <c r="S2052" s="3">
        <v>36</v>
      </c>
      <c r="T2052" s="2" t="s">
        <v>10</v>
      </c>
      <c r="U2052" s="3">
        <v>40.589869999999998</v>
      </c>
      <c r="V2052" s="2" t="s">
        <v>10835</v>
      </c>
      <c r="W2052" s="2" t="s">
        <v>149</v>
      </c>
      <c r="X2052" s="3">
        <v>2</v>
      </c>
      <c r="Y2052" s="3" t="str">
        <f>_xlfn.CONCAT(Exposure_Information[[#This Row],[Building Construction Code]]," - ",Exposure_Information[[#This Row],[Type of building construction]])</f>
        <v>RMS - 2</v>
      </c>
      <c r="Z2052" s="3">
        <v>0</v>
      </c>
      <c r="AA2052" s="2">
        <v>1940</v>
      </c>
      <c r="AB2052" s="2" t="s">
        <v>11</v>
      </c>
      <c r="AC2052" s="2">
        <v>1</v>
      </c>
      <c r="AD2052" s="2" t="str">
        <f>_xlfn.CONCAT(Exposure_Information[[#This Row],[Occupany Code]]," - ",Exposure_Information[[#This Row],[Type of building occupancy]])</f>
        <v>ATC - 1</v>
      </c>
      <c r="AE2052" s="5">
        <v>379500</v>
      </c>
      <c r="AF2052" s="5">
        <v>0</v>
      </c>
      <c r="AG2052" s="5">
        <v>0</v>
      </c>
      <c r="AH2052" s="5">
        <f>SUM(Exposure_Information[[#This Row],[Building Coverage Value]:[Business interruption value]])</f>
        <v>379500</v>
      </c>
      <c r="AI2052" s="5">
        <f>SUM(Exposure_Information[[#This Row],[Building Coverage Value]:[Contents Coverage Value]])</f>
        <v>379500</v>
      </c>
      <c r="AJ2052" s="26"/>
    </row>
    <row r="2053" spans="1:36" ht="39" x14ac:dyDescent="0.3">
      <c r="A2053" s="2" t="s">
        <v>148</v>
      </c>
      <c r="B2053" s="2" t="s">
        <v>156</v>
      </c>
      <c r="C2053" s="2" t="s">
        <v>325</v>
      </c>
      <c r="D2053" s="2">
        <v>17444</v>
      </c>
      <c r="E2053" s="2" t="s">
        <v>367</v>
      </c>
      <c r="F2053" s="2" t="s">
        <v>2561</v>
      </c>
      <c r="G2053" s="3">
        <v>1168</v>
      </c>
      <c r="H2053" s="3">
        <v>500</v>
      </c>
      <c r="I2053" s="71">
        <f>Exposure_Information[[#This Row],[Total  Insured Value]]+Exposure_Information[[#This Row],[Policy Deductible]]</f>
        <v>380000</v>
      </c>
      <c r="J2053" s="2">
        <v>20530</v>
      </c>
      <c r="K2053" s="3">
        <v>1</v>
      </c>
      <c r="L2053" s="2" t="s">
        <v>9</v>
      </c>
      <c r="M2053" s="2" t="s">
        <v>2562</v>
      </c>
      <c r="N2053" s="3" t="s">
        <v>2563</v>
      </c>
      <c r="O2053" s="2" t="s">
        <v>168</v>
      </c>
      <c r="P2053" s="2" t="s">
        <v>90</v>
      </c>
      <c r="Q2053" s="3">
        <v>17</v>
      </c>
      <c r="R2053" s="2" t="s">
        <v>127</v>
      </c>
      <c r="S2053" s="3">
        <v>25</v>
      </c>
      <c r="T2053" s="2" t="s">
        <v>10</v>
      </c>
      <c r="U2053" s="3">
        <v>42.384132000000001</v>
      </c>
      <c r="V2053" s="2" t="s">
        <v>10835</v>
      </c>
      <c r="W2053" s="2" t="s">
        <v>149</v>
      </c>
      <c r="X2053" s="3">
        <v>1</v>
      </c>
      <c r="Y2053" s="3" t="str">
        <f>_xlfn.CONCAT(Exposure_Information[[#This Row],[Building Construction Code]]," - ",Exposure_Information[[#This Row],[Type of building construction]])</f>
        <v>RMS - 1</v>
      </c>
      <c r="Z2053" s="3">
        <v>0</v>
      </c>
      <c r="AA2053" s="2">
        <v>1923</v>
      </c>
      <c r="AB2053" s="2" t="s">
        <v>11</v>
      </c>
      <c r="AC2053" s="2">
        <v>1</v>
      </c>
      <c r="AD2053" s="2" t="str">
        <f>_xlfn.CONCAT(Exposure_Information[[#This Row],[Occupany Code]]," - ",Exposure_Information[[#This Row],[Type of building occupancy]])</f>
        <v>ATC - 1</v>
      </c>
      <c r="AE2053" s="5">
        <v>359500</v>
      </c>
      <c r="AF2053" s="5">
        <v>20000</v>
      </c>
      <c r="AG2053" s="5">
        <v>0</v>
      </c>
      <c r="AH2053" s="5">
        <f>SUM(Exposure_Information[[#This Row],[Building Coverage Value]:[Business interruption value]])</f>
        <v>379500</v>
      </c>
      <c r="AI2053" s="5">
        <f>SUM(Exposure_Information[[#This Row],[Building Coverage Value]:[Contents Coverage Value]])</f>
        <v>379500</v>
      </c>
      <c r="AJ2053" s="26"/>
    </row>
    <row r="2054" spans="1:36" ht="26" x14ac:dyDescent="0.3">
      <c r="A2054" s="2" t="s">
        <v>148</v>
      </c>
      <c r="B2054" s="2" t="s">
        <v>156</v>
      </c>
      <c r="C2054" s="2" t="s">
        <v>325</v>
      </c>
      <c r="D2054" s="2">
        <v>123784</v>
      </c>
      <c r="E2054" s="2" t="s">
        <v>4697</v>
      </c>
      <c r="F2054" s="2" t="s">
        <v>10467</v>
      </c>
      <c r="G2054" s="3">
        <v>677</v>
      </c>
      <c r="H2054" s="3">
        <v>250</v>
      </c>
      <c r="I2054" s="71">
        <f>Exposure_Information[[#This Row],[Total  Insured Value]]+Exposure_Information[[#This Row],[Policy Deductible]]</f>
        <v>379300</v>
      </c>
      <c r="J2054" s="2">
        <v>126914</v>
      </c>
      <c r="K2054" s="3">
        <v>1</v>
      </c>
      <c r="L2054" s="2" t="s">
        <v>9</v>
      </c>
      <c r="M2054" s="2" t="s">
        <v>10468</v>
      </c>
      <c r="N2054" s="3" t="s">
        <v>10469</v>
      </c>
      <c r="O2054" s="2" t="s">
        <v>213</v>
      </c>
      <c r="P2054" s="2" t="s">
        <v>139</v>
      </c>
      <c r="Q2054" s="3">
        <v>9</v>
      </c>
      <c r="R2054" s="2" t="s">
        <v>70</v>
      </c>
      <c r="S2054" s="3">
        <v>9</v>
      </c>
      <c r="T2054" s="2" t="s">
        <v>10</v>
      </c>
      <c r="U2054" s="3">
        <v>41.529089999999997</v>
      </c>
      <c r="V2054" s="2" t="s">
        <v>10835</v>
      </c>
      <c r="W2054" s="2" t="s">
        <v>149</v>
      </c>
      <c r="X2054" s="3">
        <v>1</v>
      </c>
      <c r="Y2054" s="3" t="str">
        <f>_xlfn.CONCAT(Exposure_Information[[#This Row],[Building Construction Code]]," - ",Exposure_Information[[#This Row],[Type of building construction]])</f>
        <v>RMS - 1</v>
      </c>
      <c r="Z2054" s="3">
        <v>0</v>
      </c>
      <c r="AA2054" s="2">
        <v>1966</v>
      </c>
      <c r="AB2054" s="2" t="s">
        <v>11</v>
      </c>
      <c r="AC2054" s="2">
        <v>1</v>
      </c>
      <c r="AD2054" s="2" t="str">
        <f>_xlfn.CONCAT(Exposure_Information[[#This Row],[Occupany Code]]," - ",Exposure_Information[[#This Row],[Type of building occupancy]])</f>
        <v>ATC - 1</v>
      </c>
      <c r="AE2054" s="5">
        <v>199500</v>
      </c>
      <c r="AF2054" s="5">
        <v>139650</v>
      </c>
      <c r="AG2054" s="5">
        <v>39900</v>
      </c>
      <c r="AH2054" s="5">
        <f>SUM(Exposure_Information[[#This Row],[Building Coverage Value]:[Business interruption value]])</f>
        <v>379050</v>
      </c>
      <c r="AI2054" s="5">
        <f>SUM(Exposure_Information[[#This Row],[Building Coverage Value]:[Contents Coverage Value]])</f>
        <v>339150</v>
      </c>
      <c r="AJ2054" s="26"/>
    </row>
    <row r="2055" spans="1:36" ht="26" x14ac:dyDescent="0.3">
      <c r="A2055" s="2" t="s">
        <v>148</v>
      </c>
      <c r="B2055" s="2" t="s">
        <v>156</v>
      </c>
      <c r="C2055" s="2" t="s">
        <v>325</v>
      </c>
      <c r="D2055" s="2">
        <v>121012</v>
      </c>
      <c r="E2055" s="2" t="s">
        <v>4697</v>
      </c>
      <c r="F2055" s="2" t="s">
        <v>10575</v>
      </c>
      <c r="G2055" s="3">
        <v>595</v>
      </c>
      <c r="H2055" s="3">
        <v>500</v>
      </c>
      <c r="I2055" s="71">
        <f>Exposure_Information[[#This Row],[Total  Insured Value]]+Exposure_Information[[#This Row],[Policy Deductible]]</f>
        <v>379550</v>
      </c>
      <c r="J2055" s="2">
        <v>124142</v>
      </c>
      <c r="K2055" s="3">
        <v>1</v>
      </c>
      <c r="L2055" s="2" t="s">
        <v>9</v>
      </c>
      <c r="M2055" s="2" t="s">
        <v>10576</v>
      </c>
      <c r="N2055" s="3" t="s">
        <v>10577</v>
      </c>
      <c r="O2055" s="2" t="s">
        <v>2690</v>
      </c>
      <c r="P2055" s="2" t="s">
        <v>133</v>
      </c>
      <c r="Q2055" s="3">
        <v>3</v>
      </c>
      <c r="R2055" s="2" t="s">
        <v>248</v>
      </c>
      <c r="S2055" s="3">
        <v>44</v>
      </c>
      <c r="T2055" s="2" t="s">
        <v>10</v>
      </c>
      <c r="U2055" s="3">
        <v>41.675747000000001</v>
      </c>
      <c r="V2055" s="2" t="s">
        <v>10835</v>
      </c>
      <c r="W2055" s="2" t="s">
        <v>149</v>
      </c>
      <c r="X2055" s="3">
        <v>1</v>
      </c>
      <c r="Y2055" s="3" t="str">
        <f>_xlfn.CONCAT(Exposure_Information[[#This Row],[Building Construction Code]]," - ",Exposure_Information[[#This Row],[Type of building construction]])</f>
        <v>RMS - 1</v>
      </c>
      <c r="Z2055" s="3">
        <v>0</v>
      </c>
      <c r="AA2055" s="2">
        <v>1985</v>
      </c>
      <c r="AB2055" s="2" t="s">
        <v>11</v>
      </c>
      <c r="AC2055" s="2">
        <v>1</v>
      </c>
      <c r="AD2055" s="2" t="str">
        <f>_xlfn.CONCAT(Exposure_Information[[#This Row],[Occupany Code]]," - ",Exposure_Information[[#This Row],[Type of building occupancy]])</f>
        <v>ATC - 1</v>
      </c>
      <c r="AE2055" s="5">
        <v>199500</v>
      </c>
      <c r="AF2055" s="5">
        <v>139650</v>
      </c>
      <c r="AG2055" s="5">
        <v>39900</v>
      </c>
      <c r="AH2055" s="5">
        <f>SUM(Exposure_Information[[#This Row],[Building Coverage Value]:[Business interruption value]])</f>
        <v>379050</v>
      </c>
      <c r="AI2055" s="5">
        <f>SUM(Exposure_Information[[#This Row],[Building Coverage Value]:[Contents Coverage Value]])</f>
        <v>339150</v>
      </c>
      <c r="AJ2055" s="26"/>
    </row>
    <row r="2056" spans="1:36" ht="39" x14ac:dyDescent="0.3">
      <c r="A2056" s="2" t="s">
        <v>148</v>
      </c>
      <c r="B2056" s="2" t="s">
        <v>156</v>
      </c>
      <c r="C2056" s="2" t="s">
        <v>325</v>
      </c>
      <c r="D2056" s="2">
        <v>16485</v>
      </c>
      <c r="E2056" s="2" t="s">
        <v>367</v>
      </c>
      <c r="F2056" s="2" t="s">
        <v>4641</v>
      </c>
      <c r="G2056" s="3">
        <v>1235</v>
      </c>
      <c r="H2056" s="3">
        <v>1000</v>
      </c>
      <c r="I2056" s="71">
        <f>Exposure_Information[[#This Row],[Total  Insured Value]]+Exposure_Information[[#This Row],[Policy Deductible]]</f>
        <v>379500</v>
      </c>
      <c r="J2056" s="2">
        <v>19551</v>
      </c>
      <c r="K2056" s="3">
        <v>1</v>
      </c>
      <c r="L2056" s="2" t="s">
        <v>9</v>
      </c>
      <c r="M2056" s="2" t="s">
        <v>4642</v>
      </c>
      <c r="N2056" s="3" t="s">
        <v>4643</v>
      </c>
      <c r="O2056" s="2" t="s">
        <v>4281</v>
      </c>
      <c r="P2056" s="2" t="s">
        <v>171</v>
      </c>
      <c r="Q2056" s="3">
        <v>27</v>
      </c>
      <c r="R2056" s="2" t="s">
        <v>127</v>
      </c>
      <c r="S2056" s="3">
        <v>25</v>
      </c>
      <c r="T2056" s="2" t="s">
        <v>10</v>
      </c>
      <c r="U2056" s="3">
        <v>42.152388000000002</v>
      </c>
      <c r="V2056" s="2" t="s">
        <v>10835</v>
      </c>
      <c r="W2056" s="2" t="s">
        <v>149</v>
      </c>
      <c r="X2056" s="3">
        <v>1</v>
      </c>
      <c r="Y2056" s="3" t="str">
        <f>_xlfn.CONCAT(Exposure_Information[[#This Row],[Building Construction Code]]," - ",Exposure_Information[[#This Row],[Type of building construction]])</f>
        <v>RMS - 1</v>
      </c>
      <c r="Z2056" s="3">
        <v>0</v>
      </c>
      <c r="AA2056" s="2">
        <v>1900</v>
      </c>
      <c r="AB2056" s="2" t="s">
        <v>11</v>
      </c>
      <c r="AC2056" s="2">
        <v>1</v>
      </c>
      <c r="AD2056" s="2" t="str">
        <f>_xlfn.CONCAT(Exposure_Information[[#This Row],[Occupany Code]]," - ",Exposure_Information[[#This Row],[Type of building occupancy]])</f>
        <v>ATC - 1</v>
      </c>
      <c r="AE2056" s="5">
        <v>378500</v>
      </c>
      <c r="AF2056" s="5">
        <v>0</v>
      </c>
      <c r="AG2056" s="5">
        <v>0</v>
      </c>
      <c r="AH2056" s="5">
        <f>SUM(Exposure_Information[[#This Row],[Building Coverage Value]:[Business interruption value]])</f>
        <v>378500</v>
      </c>
      <c r="AI2056" s="5">
        <f>SUM(Exposure_Information[[#This Row],[Building Coverage Value]:[Contents Coverage Value]])</f>
        <v>378500</v>
      </c>
      <c r="AJ2056" s="26"/>
    </row>
    <row r="2057" spans="1:36" ht="39" x14ac:dyDescent="0.3">
      <c r="A2057" s="2" t="s">
        <v>148</v>
      </c>
      <c r="B2057" s="2" t="s">
        <v>156</v>
      </c>
      <c r="C2057" s="2" t="s">
        <v>325</v>
      </c>
      <c r="D2057" s="2">
        <v>114548</v>
      </c>
      <c r="E2057" s="2" t="s">
        <v>4697</v>
      </c>
      <c r="F2057" s="2" t="s">
        <v>8377</v>
      </c>
      <c r="G2057" s="3">
        <v>781</v>
      </c>
      <c r="H2057" s="3">
        <v>500</v>
      </c>
      <c r="I2057" s="71">
        <f>Exposure_Information[[#This Row],[Total  Insured Value]]+Exposure_Information[[#This Row],[Policy Deductible]]</f>
        <v>378600</v>
      </c>
      <c r="J2057" s="2">
        <v>117678</v>
      </c>
      <c r="K2057" s="3">
        <v>1</v>
      </c>
      <c r="L2057" s="2" t="s">
        <v>9</v>
      </c>
      <c r="M2057" s="2" t="s">
        <v>8378</v>
      </c>
      <c r="N2057" s="3" t="s">
        <v>8379</v>
      </c>
      <c r="O2057" s="2" t="s">
        <v>22</v>
      </c>
      <c r="P2057" s="2" t="s">
        <v>231</v>
      </c>
      <c r="Q2057" s="3">
        <v>13</v>
      </c>
      <c r="R2057" s="2" t="s">
        <v>127</v>
      </c>
      <c r="S2057" s="3">
        <v>25</v>
      </c>
      <c r="T2057" s="2" t="s">
        <v>10</v>
      </c>
      <c r="U2057" s="3">
        <v>42.100268999999997</v>
      </c>
      <c r="V2057" s="2" t="s">
        <v>10835</v>
      </c>
      <c r="W2057" s="2" t="s">
        <v>149</v>
      </c>
      <c r="X2057" s="3">
        <v>1</v>
      </c>
      <c r="Y2057" s="3" t="str">
        <f>_xlfn.CONCAT(Exposure_Information[[#This Row],[Building Construction Code]]," - ",Exposure_Information[[#This Row],[Type of building construction]])</f>
        <v>RMS - 1</v>
      </c>
      <c r="Z2057" s="3">
        <v>0</v>
      </c>
      <c r="AA2057" s="2">
        <v>1984</v>
      </c>
      <c r="AB2057" s="2" t="s">
        <v>11</v>
      </c>
      <c r="AC2057" s="2">
        <v>1</v>
      </c>
      <c r="AD2057" s="2" t="str">
        <f>_xlfn.CONCAT(Exposure_Information[[#This Row],[Occupany Code]]," - ",Exposure_Information[[#This Row],[Type of building occupancy]])</f>
        <v>ATC - 1</v>
      </c>
      <c r="AE2057" s="5">
        <v>199000</v>
      </c>
      <c r="AF2057" s="5">
        <v>139300</v>
      </c>
      <c r="AG2057" s="5">
        <v>39800</v>
      </c>
      <c r="AH2057" s="5">
        <f>SUM(Exposure_Information[[#This Row],[Building Coverage Value]:[Business interruption value]])</f>
        <v>378100</v>
      </c>
      <c r="AI2057" s="5">
        <f>SUM(Exposure_Information[[#This Row],[Building Coverage Value]:[Contents Coverage Value]])</f>
        <v>338300</v>
      </c>
      <c r="AJ2057" s="26"/>
    </row>
    <row r="2058" spans="1:36" ht="39" x14ac:dyDescent="0.3">
      <c r="A2058" s="2" t="s">
        <v>148</v>
      </c>
      <c r="B2058" s="2" t="s">
        <v>156</v>
      </c>
      <c r="C2058" s="2" t="s">
        <v>325</v>
      </c>
      <c r="D2058" s="2">
        <v>108707</v>
      </c>
      <c r="E2058" s="2" t="s">
        <v>4697</v>
      </c>
      <c r="F2058" s="2" t="s">
        <v>9020</v>
      </c>
      <c r="G2058" s="3">
        <v>623</v>
      </c>
      <c r="H2058" s="3">
        <v>500</v>
      </c>
      <c r="I2058" s="71">
        <f>Exposure_Information[[#This Row],[Total  Insured Value]]+Exposure_Information[[#This Row],[Policy Deductible]]</f>
        <v>378600</v>
      </c>
      <c r="J2058" s="2">
        <v>111837</v>
      </c>
      <c r="K2058" s="3">
        <v>1</v>
      </c>
      <c r="L2058" s="2" t="s">
        <v>9</v>
      </c>
      <c r="M2058" s="2" t="s">
        <v>9021</v>
      </c>
      <c r="N2058" s="3" t="s">
        <v>9022</v>
      </c>
      <c r="O2058" s="2" t="s">
        <v>330</v>
      </c>
      <c r="P2058" s="2" t="s">
        <v>231</v>
      </c>
      <c r="Q2058" s="3">
        <v>13</v>
      </c>
      <c r="R2058" s="2" t="s">
        <v>127</v>
      </c>
      <c r="S2058" s="3">
        <v>25</v>
      </c>
      <c r="T2058" s="2" t="s">
        <v>10</v>
      </c>
      <c r="U2058" s="3">
        <v>42.171390000000002</v>
      </c>
      <c r="V2058" s="2" t="s">
        <v>10835</v>
      </c>
      <c r="W2058" s="2" t="s">
        <v>149</v>
      </c>
      <c r="X2058" s="3">
        <v>1</v>
      </c>
      <c r="Y2058" s="3" t="str">
        <f>_xlfn.CONCAT(Exposure_Information[[#This Row],[Building Construction Code]]," - ",Exposure_Information[[#This Row],[Type of building construction]])</f>
        <v>RMS - 1</v>
      </c>
      <c r="Z2058" s="3">
        <v>0</v>
      </c>
      <c r="AA2058" s="2">
        <v>1960</v>
      </c>
      <c r="AB2058" s="2" t="s">
        <v>11</v>
      </c>
      <c r="AC2058" s="2">
        <v>1</v>
      </c>
      <c r="AD2058" s="2" t="str">
        <f>_xlfn.CONCAT(Exposure_Information[[#This Row],[Occupany Code]]," - ",Exposure_Information[[#This Row],[Type of building occupancy]])</f>
        <v>ATC - 1</v>
      </c>
      <c r="AE2058" s="5">
        <v>199000</v>
      </c>
      <c r="AF2058" s="5">
        <v>139300</v>
      </c>
      <c r="AG2058" s="5">
        <v>39800</v>
      </c>
      <c r="AH2058" s="5">
        <f>SUM(Exposure_Information[[#This Row],[Building Coverage Value]:[Business interruption value]])</f>
        <v>378100</v>
      </c>
      <c r="AI2058" s="5">
        <f>SUM(Exposure_Information[[#This Row],[Building Coverage Value]:[Contents Coverage Value]])</f>
        <v>338300</v>
      </c>
      <c r="AJ2058" s="26"/>
    </row>
    <row r="2059" spans="1:36" ht="26" x14ac:dyDescent="0.3">
      <c r="A2059" s="2" t="s">
        <v>148</v>
      </c>
      <c r="B2059" s="2" t="s">
        <v>156</v>
      </c>
      <c r="C2059" s="2" t="s">
        <v>325</v>
      </c>
      <c r="D2059" s="2">
        <v>125783</v>
      </c>
      <c r="E2059" s="2" t="s">
        <v>4697</v>
      </c>
      <c r="F2059" s="2" t="s">
        <v>10091</v>
      </c>
      <c r="G2059" s="3">
        <v>658</v>
      </c>
      <c r="H2059" s="3">
        <v>500</v>
      </c>
      <c r="I2059" s="71">
        <f>Exposure_Information[[#This Row],[Total  Insured Value]]+Exposure_Information[[#This Row],[Policy Deductible]]</f>
        <v>378600</v>
      </c>
      <c r="J2059" s="2">
        <v>128913</v>
      </c>
      <c r="K2059" s="3">
        <v>1</v>
      </c>
      <c r="L2059" s="2" t="s">
        <v>9</v>
      </c>
      <c r="M2059" s="2" t="s">
        <v>10092</v>
      </c>
      <c r="N2059" s="3" t="s">
        <v>10093</v>
      </c>
      <c r="O2059" s="2" t="s">
        <v>22</v>
      </c>
      <c r="P2059" s="2" t="s">
        <v>231</v>
      </c>
      <c r="Q2059" s="3">
        <v>13</v>
      </c>
      <c r="R2059" s="2" t="s">
        <v>127</v>
      </c>
      <c r="S2059" s="3">
        <v>25</v>
      </c>
      <c r="T2059" s="2" t="s">
        <v>10</v>
      </c>
      <c r="U2059" s="3">
        <v>42.129958999999999</v>
      </c>
      <c r="V2059" s="2" t="s">
        <v>10835</v>
      </c>
      <c r="W2059" s="2" t="s">
        <v>149</v>
      </c>
      <c r="X2059" s="3">
        <v>1</v>
      </c>
      <c r="Y2059" s="3" t="str">
        <f>_xlfn.CONCAT(Exposure_Information[[#This Row],[Building Construction Code]]," - ",Exposure_Information[[#This Row],[Type of building construction]])</f>
        <v>RMS - 1</v>
      </c>
      <c r="Z2059" s="3">
        <v>0</v>
      </c>
      <c r="AA2059" s="2">
        <v>1969</v>
      </c>
      <c r="AB2059" s="2" t="s">
        <v>11</v>
      </c>
      <c r="AC2059" s="2">
        <v>1</v>
      </c>
      <c r="AD2059" s="2" t="str">
        <f>_xlfn.CONCAT(Exposure_Information[[#This Row],[Occupany Code]]," - ",Exposure_Information[[#This Row],[Type of building occupancy]])</f>
        <v>ATC - 1</v>
      </c>
      <c r="AE2059" s="5">
        <v>199000</v>
      </c>
      <c r="AF2059" s="5">
        <v>139300</v>
      </c>
      <c r="AG2059" s="5">
        <v>39800</v>
      </c>
      <c r="AH2059" s="5">
        <f>SUM(Exposure_Information[[#This Row],[Building Coverage Value]:[Business interruption value]])</f>
        <v>378100</v>
      </c>
      <c r="AI2059" s="5">
        <f>SUM(Exposure_Information[[#This Row],[Building Coverage Value]:[Contents Coverage Value]])</f>
        <v>338300</v>
      </c>
      <c r="AJ2059" s="26"/>
    </row>
    <row r="2060" spans="1:36" ht="26" x14ac:dyDescent="0.3">
      <c r="A2060" s="2" t="s">
        <v>148</v>
      </c>
      <c r="B2060" s="2" t="s">
        <v>156</v>
      </c>
      <c r="C2060" s="2" t="s">
        <v>325</v>
      </c>
      <c r="D2060" s="2">
        <v>6535</v>
      </c>
      <c r="E2060" s="2" t="s">
        <v>326</v>
      </c>
      <c r="F2060" s="2" t="s">
        <v>3386</v>
      </c>
      <c r="G2060" s="3">
        <v>486</v>
      </c>
      <c r="H2060" s="3">
        <v>500</v>
      </c>
      <c r="I2060" s="71">
        <f>Exposure_Information[[#This Row],[Total  Insured Value]]+Exposure_Information[[#This Row],[Policy Deductible]]</f>
        <v>5500</v>
      </c>
      <c r="J2060" s="2">
        <v>8735</v>
      </c>
      <c r="K2060" s="3">
        <v>1</v>
      </c>
      <c r="L2060" s="2" t="s">
        <v>9</v>
      </c>
      <c r="M2060" s="2" t="s">
        <v>3387</v>
      </c>
      <c r="N2060" s="2" t="s">
        <v>3388</v>
      </c>
      <c r="O2060" s="2" t="s">
        <v>787</v>
      </c>
      <c r="P2060" s="2" t="s">
        <v>221</v>
      </c>
      <c r="Q2060" s="3">
        <v>23</v>
      </c>
      <c r="R2060" s="2" t="s">
        <v>127</v>
      </c>
      <c r="S2060" s="3">
        <v>25</v>
      </c>
      <c r="T2060" s="2" t="s">
        <v>10</v>
      </c>
      <c r="U2060" s="3">
        <v>42.180202000000001</v>
      </c>
      <c r="V2060" s="2" t="s">
        <v>10835</v>
      </c>
      <c r="W2060" s="2" t="s">
        <v>149</v>
      </c>
      <c r="X2060" s="3">
        <v>2</v>
      </c>
      <c r="Y2060" s="3" t="str">
        <f>_xlfn.CONCAT(Exposure_Information[[#This Row],[Building Construction Code]]," - ",Exposure_Information[[#This Row],[Type of building construction]])</f>
        <v>RMS - 2</v>
      </c>
      <c r="Z2060" s="3">
        <v>0</v>
      </c>
      <c r="AA2060" s="2">
        <v>1965</v>
      </c>
      <c r="AB2060" s="2" t="s">
        <v>11</v>
      </c>
      <c r="AC2060" s="2">
        <v>37</v>
      </c>
      <c r="AD2060" s="2" t="str">
        <f>_xlfn.CONCAT(Exposure_Information[[#This Row],[Occupany Code]]," - ",Exposure_Information[[#This Row],[Type of building occupancy]])</f>
        <v>ATC - 37</v>
      </c>
      <c r="AE2060" s="5">
        <v>0</v>
      </c>
      <c r="AF2060" s="5">
        <v>5000</v>
      </c>
      <c r="AG2060" s="5">
        <v>0</v>
      </c>
      <c r="AH2060" s="5">
        <f>SUM(Exposure_Information[[#This Row],[Building Coverage Value]:[Business interruption value]])</f>
        <v>5000</v>
      </c>
      <c r="AI2060" s="5">
        <f>SUM(Exposure_Information[[#This Row],[Building Coverage Value]:[Contents Coverage Value]])</f>
        <v>5000</v>
      </c>
      <c r="AJ2060" s="26"/>
    </row>
    <row r="2061" spans="1:36" ht="26" x14ac:dyDescent="0.3">
      <c r="A2061" s="2" t="s">
        <v>148</v>
      </c>
      <c r="B2061" s="2" t="s">
        <v>156</v>
      </c>
      <c r="C2061" s="2" t="s">
        <v>325</v>
      </c>
      <c r="D2061" s="2">
        <v>119492</v>
      </c>
      <c r="E2061" s="2" t="s">
        <v>4697</v>
      </c>
      <c r="F2061" s="2" t="s">
        <v>10208</v>
      </c>
      <c r="G2061" s="3">
        <v>1085</v>
      </c>
      <c r="H2061" s="3">
        <v>250</v>
      </c>
      <c r="I2061" s="71">
        <f>Exposure_Information[[#This Row],[Total  Insured Value]]+Exposure_Information[[#This Row],[Policy Deductible]]</f>
        <v>377650</v>
      </c>
      <c r="J2061" s="2">
        <v>122622</v>
      </c>
      <c r="K2061" s="3">
        <v>1</v>
      </c>
      <c r="L2061" s="2" t="s">
        <v>9</v>
      </c>
      <c r="M2061" s="2" t="s">
        <v>10209</v>
      </c>
      <c r="N2061" s="3" t="s">
        <v>10210</v>
      </c>
      <c r="O2061" s="2" t="s">
        <v>474</v>
      </c>
      <c r="P2061" s="2" t="s">
        <v>171</v>
      </c>
      <c r="Q2061" s="3">
        <v>27</v>
      </c>
      <c r="R2061" s="2" t="s">
        <v>127</v>
      </c>
      <c r="S2061" s="3">
        <v>25</v>
      </c>
      <c r="T2061" s="2" t="s">
        <v>10</v>
      </c>
      <c r="U2061" s="3">
        <v>42.254238000000001</v>
      </c>
      <c r="V2061" s="2" t="s">
        <v>10835</v>
      </c>
      <c r="W2061" s="2" t="s">
        <v>149</v>
      </c>
      <c r="X2061" s="3">
        <v>1</v>
      </c>
      <c r="Y2061" s="3" t="str">
        <f>_xlfn.CONCAT(Exposure_Information[[#This Row],[Building Construction Code]]," - ",Exposure_Information[[#This Row],[Type of building construction]])</f>
        <v>RMS - 1</v>
      </c>
      <c r="Z2061" s="3">
        <v>0</v>
      </c>
      <c r="AA2061" s="2">
        <v>1900</v>
      </c>
      <c r="AB2061" s="2" t="s">
        <v>11</v>
      </c>
      <c r="AC2061" s="2">
        <v>1</v>
      </c>
      <c r="AD2061" s="2" t="str">
        <f>_xlfn.CONCAT(Exposure_Information[[#This Row],[Occupany Code]]," - ",Exposure_Information[[#This Row],[Type of building occupancy]])</f>
        <v>ATC - 1</v>
      </c>
      <c r="AE2061" s="5">
        <v>222000</v>
      </c>
      <c r="AF2061" s="5">
        <v>111000</v>
      </c>
      <c r="AG2061" s="5">
        <v>44400</v>
      </c>
      <c r="AH2061" s="5">
        <f>SUM(Exposure_Information[[#This Row],[Building Coverage Value]:[Business interruption value]])</f>
        <v>377400</v>
      </c>
      <c r="AI2061" s="5">
        <f>SUM(Exposure_Information[[#This Row],[Building Coverage Value]:[Contents Coverage Value]])</f>
        <v>333000</v>
      </c>
      <c r="AJ2061" s="26"/>
    </row>
    <row r="2062" spans="1:36" ht="52" x14ac:dyDescent="0.3">
      <c r="A2062" s="2" t="s">
        <v>148</v>
      </c>
      <c r="B2062" s="2" t="s">
        <v>156</v>
      </c>
      <c r="C2062" s="2" t="s">
        <v>325</v>
      </c>
      <c r="D2062" s="2">
        <v>6528</v>
      </c>
      <c r="E2062" s="2" t="s">
        <v>326</v>
      </c>
      <c r="F2062" s="2" t="s">
        <v>2373</v>
      </c>
      <c r="G2062" s="3">
        <v>2352</v>
      </c>
      <c r="H2062" s="3">
        <v>500</v>
      </c>
      <c r="I2062" s="71">
        <f>Exposure_Information[[#This Row],[Total  Insured Value]]+Exposure_Information[[#This Row],[Policy Deductible]]</f>
        <v>50500</v>
      </c>
      <c r="J2062" s="2">
        <v>8728</v>
      </c>
      <c r="K2062" s="3">
        <v>1</v>
      </c>
      <c r="L2062" s="2">
        <v>85</v>
      </c>
      <c r="M2062" s="2" t="s">
        <v>2374</v>
      </c>
      <c r="N2062" s="2" t="s">
        <v>2375</v>
      </c>
      <c r="O2062" s="2" t="s">
        <v>1345</v>
      </c>
      <c r="P2062" s="2" t="s">
        <v>174</v>
      </c>
      <c r="Q2062" s="3">
        <v>5</v>
      </c>
      <c r="R2062" s="2" t="s">
        <v>127</v>
      </c>
      <c r="S2062" s="3">
        <v>25</v>
      </c>
      <c r="T2062" s="2" t="s">
        <v>10</v>
      </c>
      <c r="U2062" s="3">
        <v>41.645425000000003</v>
      </c>
      <c r="V2062" s="2" t="s">
        <v>10835</v>
      </c>
      <c r="W2062" s="2" t="s">
        <v>149</v>
      </c>
      <c r="X2062" s="3">
        <v>1</v>
      </c>
      <c r="Y2062" s="3" t="str">
        <f>_xlfn.CONCAT(Exposure_Information[[#This Row],[Building Construction Code]]," - ",Exposure_Information[[#This Row],[Type of building construction]])</f>
        <v>RMS - 1</v>
      </c>
      <c r="Z2062" s="3">
        <v>0</v>
      </c>
      <c r="AA2062" s="2">
        <v>1975</v>
      </c>
      <c r="AB2062" s="2" t="s">
        <v>11</v>
      </c>
      <c r="AC2062" s="2">
        <v>37</v>
      </c>
      <c r="AD2062" s="2" t="str">
        <f>_xlfn.CONCAT(Exposure_Information[[#This Row],[Occupany Code]]," - ",Exposure_Information[[#This Row],[Type of building occupancy]])</f>
        <v>ATC - 37</v>
      </c>
      <c r="AE2062" s="5">
        <v>0</v>
      </c>
      <c r="AF2062" s="5">
        <v>50000</v>
      </c>
      <c r="AG2062" s="5">
        <v>0</v>
      </c>
      <c r="AH2062" s="5">
        <f>SUM(Exposure_Information[[#This Row],[Building Coverage Value]:[Business interruption value]])</f>
        <v>50000</v>
      </c>
      <c r="AI2062" s="5">
        <f>SUM(Exposure_Information[[#This Row],[Building Coverage Value]:[Contents Coverage Value]])</f>
        <v>50000</v>
      </c>
      <c r="AJ2062" s="26"/>
    </row>
    <row r="2063" spans="1:36" ht="39" x14ac:dyDescent="0.3">
      <c r="A2063" s="2" t="s">
        <v>148</v>
      </c>
      <c r="B2063" s="2" t="s">
        <v>156</v>
      </c>
      <c r="C2063" s="2" t="s">
        <v>325</v>
      </c>
      <c r="D2063" s="2">
        <v>6524</v>
      </c>
      <c r="E2063" s="2" t="s">
        <v>326</v>
      </c>
      <c r="F2063" s="2" t="s">
        <v>359</v>
      </c>
      <c r="G2063" s="3">
        <v>2633</v>
      </c>
      <c r="H2063" s="3">
        <v>1000</v>
      </c>
      <c r="I2063" s="71">
        <f>Exposure_Information[[#This Row],[Total  Insured Value]]+Exposure_Information[[#This Row],[Policy Deductible]]</f>
        <v>151000</v>
      </c>
      <c r="J2063" s="2">
        <v>8723</v>
      </c>
      <c r="K2063" s="3">
        <v>1</v>
      </c>
      <c r="L2063" s="2" t="s">
        <v>9</v>
      </c>
      <c r="M2063" s="2" t="s">
        <v>360</v>
      </c>
      <c r="N2063" s="2" t="s">
        <v>361</v>
      </c>
      <c r="O2063" s="2" t="s">
        <v>362</v>
      </c>
      <c r="P2063" s="2" t="s">
        <v>257</v>
      </c>
      <c r="Q2063" s="3">
        <v>7</v>
      </c>
      <c r="R2063" s="2" t="s">
        <v>248</v>
      </c>
      <c r="S2063" s="3">
        <v>44</v>
      </c>
      <c r="T2063" s="2" t="s">
        <v>10</v>
      </c>
      <c r="U2063" s="3">
        <v>41.982843000000003</v>
      </c>
      <c r="V2063" s="2" t="s">
        <v>10835</v>
      </c>
      <c r="W2063" s="2" t="s">
        <v>149</v>
      </c>
      <c r="X2063" s="3">
        <v>1</v>
      </c>
      <c r="Y2063" s="3" t="str">
        <f>_xlfn.CONCAT(Exposure_Information[[#This Row],[Building Construction Code]]," - ",Exposure_Information[[#This Row],[Type of building construction]])</f>
        <v>RMS - 1</v>
      </c>
      <c r="Z2063" s="3">
        <v>0</v>
      </c>
      <c r="AA2063" s="2">
        <v>1935</v>
      </c>
      <c r="AB2063" s="2" t="s">
        <v>11</v>
      </c>
      <c r="AC2063" s="2">
        <v>37</v>
      </c>
      <c r="AD2063" s="2" t="str">
        <f>_xlfn.CONCAT(Exposure_Information[[#This Row],[Occupany Code]]," - ",Exposure_Information[[#This Row],[Type of building occupancy]])</f>
        <v>ATC - 37</v>
      </c>
      <c r="AE2063" s="5">
        <v>150000</v>
      </c>
      <c r="AF2063" s="5">
        <v>0</v>
      </c>
      <c r="AG2063" s="5">
        <v>0</v>
      </c>
      <c r="AH2063" s="5">
        <f>SUM(Exposure_Information[[#This Row],[Building Coverage Value]:[Business interruption value]])</f>
        <v>150000</v>
      </c>
      <c r="AI2063" s="5">
        <f>SUM(Exposure_Information[[#This Row],[Building Coverage Value]:[Contents Coverage Value]])</f>
        <v>150000</v>
      </c>
      <c r="AJ2063" s="26"/>
    </row>
    <row r="2064" spans="1:36" ht="39" x14ac:dyDescent="0.3">
      <c r="A2064" s="2" t="s">
        <v>148</v>
      </c>
      <c r="B2064" s="2" t="s">
        <v>156</v>
      </c>
      <c r="C2064" s="2" t="s">
        <v>325</v>
      </c>
      <c r="D2064" s="2">
        <v>104171</v>
      </c>
      <c r="E2064" s="2" t="s">
        <v>4697</v>
      </c>
      <c r="F2064" s="2" t="s">
        <v>5869</v>
      </c>
      <c r="G2064" s="3">
        <v>561</v>
      </c>
      <c r="H2064" s="3">
        <v>500</v>
      </c>
      <c r="I2064" s="71">
        <f>Exposure_Information[[#This Row],[Total  Insured Value]]+Exposure_Information[[#This Row],[Policy Deductible]]</f>
        <v>377650</v>
      </c>
      <c r="J2064" s="2">
        <v>107301</v>
      </c>
      <c r="K2064" s="3">
        <v>1</v>
      </c>
      <c r="L2064" s="2" t="s">
        <v>9</v>
      </c>
      <c r="M2064" s="2" t="s">
        <v>5870</v>
      </c>
      <c r="N2064" s="3" t="s">
        <v>5871</v>
      </c>
      <c r="O2064" s="2" t="s">
        <v>4602</v>
      </c>
      <c r="P2064" s="2" t="s">
        <v>4562</v>
      </c>
      <c r="Q2064" s="3">
        <v>13</v>
      </c>
      <c r="R2064" s="2" t="s">
        <v>70</v>
      </c>
      <c r="S2064" s="3">
        <v>9</v>
      </c>
      <c r="T2064" s="2" t="s">
        <v>10</v>
      </c>
      <c r="U2064" s="3">
        <v>41.734425000000002</v>
      </c>
      <c r="V2064" s="2" t="s">
        <v>10835</v>
      </c>
      <c r="W2064" s="2" t="s">
        <v>149</v>
      </c>
      <c r="X2064" s="3">
        <v>1</v>
      </c>
      <c r="Y2064" s="3" t="str">
        <f>_xlfn.CONCAT(Exposure_Information[[#This Row],[Building Construction Code]]," - ",Exposure_Information[[#This Row],[Type of building construction]])</f>
        <v>RMS - 1</v>
      </c>
      <c r="Z2064" s="3">
        <v>0</v>
      </c>
      <c r="AA2064" s="2">
        <v>1986</v>
      </c>
      <c r="AB2064" s="2" t="s">
        <v>11</v>
      </c>
      <c r="AC2064" s="2">
        <v>1</v>
      </c>
      <c r="AD2064" s="2" t="str">
        <f>_xlfn.CONCAT(Exposure_Information[[#This Row],[Occupany Code]]," - ",Exposure_Information[[#This Row],[Type of building occupancy]])</f>
        <v>ATC - 1</v>
      </c>
      <c r="AE2064" s="5">
        <v>198500</v>
      </c>
      <c r="AF2064" s="5">
        <v>138950</v>
      </c>
      <c r="AG2064" s="5">
        <v>39700</v>
      </c>
      <c r="AH2064" s="5">
        <f>SUM(Exposure_Information[[#This Row],[Building Coverage Value]:[Business interruption value]])</f>
        <v>377150</v>
      </c>
      <c r="AI2064" s="5">
        <f>SUM(Exposure_Information[[#This Row],[Building Coverage Value]:[Contents Coverage Value]])</f>
        <v>337450</v>
      </c>
      <c r="AJ2064" s="26"/>
    </row>
    <row r="2065" spans="1:36" ht="26" x14ac:dyDescent="0.3">
      <c r="A2065" s="2" t="s">
        <v>148</v>
      </c>
      <c r="B2065" s="2" t="s">
        <v>156</v>
      </c>
      <c r="C2065" s="2" t="s">
        <v>325</v>
      </c>
      <c r="D2065" s="2">
        <v>109168</v>
      </c>
      <c r="E2065" s="2" t="s">
        <v>4697</v>
      </c>
      <c r="F2065" s="2" t="s">
        <v>7590</v>
      </c>
      <c r="G2065" s="3">
        <v>699</v>
      </c>
      <c r="H2065" s="3">
        <v>500</v>
      </c>
      <c r="I2065" s="71">
        <f>Exposure_Information[[#This Row],[Total  Insured Value]]+Exposure_Information[[#This Row],[Policy Deductible]]</f>
        <v>377650</v>
      </c>
      <c r="J2065" s="2">
        <v>112298</v>
      </c>
      <c r="K2065" s="3">
        <v>1</v>
      </c>
      <c r="L2065" s="2" t="s">
        <v>9</v>
      </c>
      <c r="M2065" s="2" t="s">
        <v>7591</v>
      </c>
      <c r="N2065" s="3" t="s">
        <v>7592</v>
      </c>
      <c r="O2065" s="2" t="s">
        <v>474</v>
      </c>
      <c r="P2065" s="2" t="s">
        <v>171</v>
      </c>
      <c r="Q2065" s="3">
        <v>27</v>
      </c>
      <c r="R2065" s="2" t="s">
        <v>127</v>
      </c>
      <c r="S2065" s="3">
        <v>25</v>
      </c>
      <c r="T2065" s="2" t="s">
        <v>10</v>
      </c>
      <c r="U2065" s="3">
        <v>42.258063999999997</v>
      </c>
      <c r="V2065" s="2" t="s">
        <v>10835</v>
      </c>
      <c r="W2065" s="2" t="s">
        <v>149</v>
      </c>
      <c r="X2065" s="3">
        <v>1</v>
      </c>
      <c r="Y2065" s="3" t="str">
        <f>_xlfn.CONCAT(Exposure_Information[[#This Row],[Building Construction Code]]," - ",Exposure_Information[[#This Row],[Type of building construction]])</f>
        <v>RMS - 1</v>
      </c>
      <c r="Z2065" s="3">
        <v>0</v>
      </c>
      <c r="AA2065" s="2">
        <v>1950</v>
      </c>
      <c r="AB2065" s="2" t="s">
        <v>11</v>
      </c>
      <c r="AC2065" s="2">
        <v>1</v>
      </c>
      <c r="AD2065" s="2" t="str">
        <f>_xlfn.CONCAT(Exposure_Information[[#This Row],[Occupany Code]]," - ",Exposure_Information[[#This Row],[Type of building occupancy]])</f>
        <v>ATC - 1</v>
      </c>
      <c r="AE2065" s="5">
        <v>198500</v>
      </c>
      <c r="AF2065" s="5">
        <v>138950</v>
      </c>
      <c r="AG2065" s="5">
        <v>39700</v>
      </c>
      <c r="AH2065" s="5">
        <f>SUM(Exposure_Information[[#This Row],[Building Coverage Value]:[Business interruption value]])</f>
        <v>377150</v>
      </c>
      <c r="AI2065" s="5">
        <f>SUM(Exposure_Information[[#This Row],[Building Coverage Value]:[Contents Coverage Value]])</f>
        <v>337450</v>
      </c>
      <c r="AJ2065" s="26"/>
    </row>
    <row r="2066" spans="1:36" ht="39" x14ac:dyDescent="0.3">
      <c r="A2066" s="2" t="s">
        <v>148</v>
      </c>
      <c r="B2066" s="2" t="s">
        <v>156</v>
      </c>
      <c r="C2066" s="2" t="s">
        <v>325</v>
      </c>
      <c r="D2066" s="2">
        <v>112024</v>
      </c>
      <c r="E2066" s="2" t="s">
        <v>4697</v>
      </c>
      <c r="F2066" s="2" t="s">
        <v>7989</v>
      </c>
      <c r="G2066" s="3">
        <v>504</v>
      </c>
      <c r="H2066" s="3">
        <v>500</v>
      </c>
      <c r="I2066" s="71">
        <f>Exposure_Information[[#This Row],[Total  Insured Value]]+Exposure_Information[[#This Row],[Policy Deductible]]</f>
        <v>377650</v>
      </c>
      <c r="J2066" s="2">
        <v>115154</v>
      </c>
      <c r="K2066" s="3">
        <v>1</v>
      </c>
      <c r="L2066" s="2" t="s">
        <v>9</v>
      </c>
      <c r="M2066" s="2" t="s">
        <v>7990</v>
      </c>
      <c r="N2066" s="3" t="s">
        <v>7991</v>
      </c>
      <c r="O2066" s="2" t="s">
        <v>1755</v>
      </c>
      <c r="P2066" s="2" t="s">
        <v>231</v>
      </c>
      <c r="Q2066" s="3">
        <v>13</v>
      </c>
      <c r="R2066" s="2" t="s">
        <v>127</v>
      </c>
      <c r="S2066" s="3">
        <v>25</v>
      </c>
      <c r="T2066" s="2" t="s">
        <v>10</v>
      </c>
      <c r="U2066" s="3">
        <v>42.073546999999998</v>
      </c>
      <c r="V2066" s="2" t="s">
        <v>10835</v>
      </c>
      <c r="W2066" s="2" t="s">
        <v>149</v>
      </c>
      <c r="X2066" s="3">
        <v>1</v>
      </c>
      <c r="Y2066" s="3" t="str">
        <f>_xlfn.CONCAT(Exposure_Information[[#This Row],[Building Construction Code]]," - ",Exposure_Information[[#This Row],[Type of building construction]])</f>
        <v>RMS - 1</v>
      </c>
      <c r="Z2066" s="3">
        <v>0</v>
      </c>
      <c r="AA2066" s="2">
        <v>1958</v>
      </c>
      <c r="AB2066" s="2" t="s">
        <v>11</v>
      </c>
      <c r="AC2066" s="2">
        <v>1</v>
      </c>
      <c r="AD2066" s="2" t="str">
        <f>_xlfn.CONCAT(Exposure_Information[[#This Row],[Occupany Code]]," - ",Exposure_Information[[#This Row],[Type of building occupancy]])</f>
        <v>ATC - 1</v>
      </c>
      <c r="AE2066" s="5">
        <v>198500</v>
      </c>
      <c r="AF2066" s="5">
        <v>138950</v>
      </c>
      <c r="AG2066" s="5">
        <v>39700</v>
      </c>
      <c r="AH2066" s="5">
        <f>SUM(Exposure_Information[[#This Row],[Building Coverage Value]:[Business interruption value]])</f>
        <v>377150</v>
      </c>
      <c r="AI2066" s="5">
        <f>SUM(Exposure_Information[[#This Row],[Building Coverage Value]:[Contents Coverage Value]])</f>
        <v>337450</v>
      </c>
      <c r="AJ2066" s="26"/>
    </row>
    <row r="2067" spans="1:36" ht="39" x14ac:dyDescent="0.3">
      <c r="A2067" s="2" t="s">
        <v>148</v>
      </c>
      <c r="B2067" s="2" t="s">
        <v>156</v>
      </c>
      <c r="C2067" s="2" t="s">
        <v>325</v>
      </c>
      <c r="D2067" s="2">
        <v>115967</v>
      </c>
      <c r="E2067" s="2" t="s">
        <v>4697</v>
      </c>
      <c r="F2067" s="2" t="s">
        <v>9347</v>
      </c>
      <c r="G2067" s="3">
        <v>604</v>
      </c>
      <c r="H2067" s="3">
        <v>500</v>
      </c>
      <c r="I2067" s="71">
        <f>Exposure_Information[[#This Row],[Total  Insured Value]]+Exposure_Information[[#This Row],[Policy Deductible]]</f>
        <v>377650</v>
      </c>
      <c r="J2067" s="2">
        <v>119097</v>
      </c>
      <c r="K2067" s="3">
        <v>1</v>
      </c>
      <c r="L2067" s="2" t="s">
        <v>9</v>
      </c>
      <c r="M2067" s="2" t="s">
        <v>9348</v>
      </c>
      <c r="N2067" s="3" t="s">
        <v>9349</v>
      </c>
      <c r="O2067" s="2" t="s">
        <v>319</v>
      </c>
      <c r="P2067" s="2" t="s">
        <v>224</v>
      </c>
      <c r="Q2067" s="3">
        <v>21</v>
      </c>
      <c r="R2067" s="2" t="s">
        <v>127</v>
      </c>
      <c r="S2067" s="3">
        <v>25</v>
      </c>
      <c r="T2067" s="2" t="s">
        <v>10</v>
      </c>
      <c r="U2067" s="3">
        <v>42.159053</v>
      </c>
      <c r="V2067" s="2" t="s">
        <v>10835</v>
      </c>
      <c r="W2067" s="2" t="s">
        <v>149</v>
      </c>
      <c r="X2067" s="3">
        <v>1</v>
      </c>
      <c r="Y2067" s="3" t="str">
        <f>_xlfn.CONCAT(Exposure_Information[[#This Row],[Building Construction Code]]," - ",Exposure_Information[[#This Row],[Type of building construction]])</f>
        <v>RMS - 1</v>
      </c>
      <c r="Z2067" s="3">
        <v>0</v>
      </c>
      <c r="AA2067" s="2">
        <v>1954</v>
      </c>
      <c r="AB2067" s="2" t="s">
        <v>11</v>
      </c>
      <c r="AC2067" s="2">
        <v>1</v>
      </c>
      <c r="AD2067" s="2" t="str">
        <f>_xlfn.CONCAT(Exposure_Information[[#This Row],[Occupany Code]]," - ",Exposure_Information[[#This Row],[Type of building occupancy]])</f>
        <v>ATC - 1</v>
      </c>
      <c r="AE2067" s="5">
        <v>198500</v>
      </c>
      <c r="AF2067" s="5">
        <v>138950</v>
      </c>
      <c r="AG2067" s="5">
        <v>39700</v>
      </c>
      <c r="AH2067" s="5">
        <f>SUM(Exposure_Information[[#This Row],[Building Coverage Value]:[Business interruption value]])</f>
        <v>377150</v>
      </c>
      <c r="AI2067" s="5">
        <f>SUM(Exposure_Information[[#This Row],[Building Coverage Value]:[Contents Coverage Value]])</f>
        <v>337450</v>
      </c>
      <c r="AJ2067" s="26"/>
    </row>
    <row r="2068" spans="1:36" ht="39" x14ac:dyDescent="0.3">
      <c r="A2068" s="2" t="s">
        <v>148</v>
      </c>
      <c r="B2068" s="2" t="s">
        <v>156</v>
      </c>
      <c r="C2068" s="2" t="s">
        <v>325</v>
      </c>
      <c r="D2068" s="2">
        <v>6524</v>
      </c>
      <c r="E2068" s="2" t="s">
        <v>326</v>
      </c>
      <c r="F2068" s="2" t="s">
        <v>359</v>
      </c>
      <c r="G2068" s="3">
        <v>2633</v>
      </c>
      <c r="H2068" s="3">
        <v>1000</v>
      </c>
      <c r="I2068" s="71">
        <f>Exposure_Information[[#This Row],[Total  Insured Value]]+Exposure_Information[[#This Row],[Policy Deductible]]</f>
        <v>301000</v>
      </c>
      <c r="J2068" s="2">
        <v>8722</v>
      </c>
      <c r="K2068" s="3">
        <v>1</v>
      </c>
      <c r="L2068" s="2" t="s">
        <v>9</v>
      </c>
      <c r="M2068" s="2" t="s">
        <v>2281</v>
      </c>
      <c r="N2068" s="3" t="s">
        <v>361</v>
      </c>
      <c r="O2068" s="2" t="s">
        <v>362</v>
      </c>
      <c r="P2068" s="2" t="s">
        <v>257</v>
      </c>
      <c r="Q2068" s="3">
        <v>7</v>
      </c>
      <c r="R2068" s="2" t="s">
        <v>248</v>
      </c>
      <c r="S2068" s="3">
        <v>44</v>
      </c>
      <c r="T2068" s="2" t="s">
        <v>10</v>
      </c>
      <c r="U2068" s="3">
        <v>41.982959000000001</v>
      </c>
      <c r="V2068" s="2" t="s">
        <v>10835</v>
      </c>
      <c r="W2068" s="2" t="s">
        <v>149</v>
      </c>
      <c r="X2068" s="3">
        <v>1</v>
      </c>
      <c r="Y2068" s="3" t="str">
        <f>_xlfn.CONCAT(Exposure_Information[[#This Row],[Building Construction Code]]," - ",Exposure_Information[[#This Row],[Type of building construction]])</f>
        <v>RMS - 1</v>
      </c>
      <c r="Z2068" s="3">
        <v>0</v>
      </c>
      <c r="AA2068" s="2">
        <v>1950</v>
      </c>
      <c r="AB2068" s="2" t="s">
        <v>11</v>
      </c>
      <c r="AC2068" s="2">
        <v>37</v>
      </c>
      <c r="AD2068" s="2" t="str">
        <f>_xlfn.CONCAT(Exposure_Information[[#This Row],[Occupany Code]]," - ",Exposure_Information[[#This Row],[Type of building occupancy]])</f>
        <v>ATC - 37</v>
      </c>
      <c r="AE2068" s="5">
        <v>300000</v>
      </c>
      <c r="AF2068" s="5">
        <v>0</v>
      </c>
      <c r="AG2068" s="5">
        <v>0</v>
      </c>
      <c r="AH2068" s="5">
        <f>SUM(Exposure_Information[[#This Row],[Building Coverage Value]:[Business interruption value]])</f>
        <v>300000</v>
      </c>
      <c r="AI2068" s="5">
        <f>SUM(Exposure_Information[[#This Row],[Building Coverage Value]:[Contents Coverage Value]])</f>
        <v>300000</v>
      </c>
      <c r="AJ2068" s="26"/>
    </row>
    <row r="2069" spans="1:36" ht="26" x14ac:dyDescent="0.3">
      <c r="A2069" s="2" t="s">
        <v>148</v>
      </c>
      <c r="B2069" s="2" t="s">
        <v>156</v>
      </c>
      <c r="C2069" s="2" t="s">
        <v>325</v>
      </c>
      <c r="D2069" s="2">
        <v>19470</v>
      </c>
      <c r="E2069" s="2" t="s">
        <v>367</v>
      </c>
      <c r="F2069" s="2" t="s">
        <v>4630</v>
      </c>
      <c r="G2069" s="3">
        <v>1353</v>
      </c>
      <c r="H2069" s="3">
        <v>250</v>
      </c>
      <c r="I2069" s="71">
        <f>Exposure_Information[[#This Row],[Total  Insured Value]]+Exposure_Information[[#This Row],[Policy Deductible]]</f>
        <v>377250</v>
      </c>
      <c r="J2069" s="2">
        <v>22585</v>
      </c>
      <c r="K2069" s="3">
        <v>1</v>
      </c>
      <c r="L2069" s="2" t="s">
        <v>9</v>
      </c>
      <c r="M2069" s="2" t="s">
        <v>4631</v>
      </c>
      <c r="N2069" s="3" t="s">
        <v>4632</v>
      </c>
      <c r="O2069" s="2" t="s">
        <v>130</v>
      </c>
      <c r="P2069" s="2" t="s">
        <v>90</v>
      </c>
      <c r="Q2069" s="3">
        <v>17</v>
      </c>
      <c r="R2069" s="2" t="s">
        <v>127</v>
      </c>
      <c r="S2069" s="3">
        <v>25</v>
      </c>
      <c r="T2069" s="2" t="s">
        <v>10</v>
      </c>
      <c r="U2069" s="3">
        <v>42.263525999999999</v>
      </c>
      <c r="V2069" s="2" t="s">
        <v>10835</v>
      </c>
      <c r="W2069" s="2" t="s">
        <v>149</v>
      </c>
      <c r="X2069" s="3">
        <v>1</v>
      </c>
      <c r="Y2069" s="3" t="str">
        <f>_xlfn.CONCAT(Exposure_Information[[#This Row],[Building Construction Code]]," - ",Exposure_Information[[#This Row],[Type of building construction]])</f>
        <v>RMS - 1</v>
      </c>
      <c r="Z2069" s="3">
        <v>0</v>
      </c>
      <c r="AA2069" s="2">
        <v>1980</v>
      </c>
      <c r="AB2069" s="2" t="s">
        <v>11</v>
      </c>
      <c r="AC2069" s="2">
        <v>1</v>
      </c>
      <c r="AD2069" s="2" t="str">
        <f>_xlfn.CONCAT(Exposure_Information[[#This Row],[Occupany Code]]," - ",Exposure_Information[[#This Row],[Type of building occupancy]])</f>
        <v>ATC - 1</v>
      </c>
      <c r="AE2069" s="5">
        <v>377000</v>
      </c>
      <c r="AF2069" s="5">
        <v>0</v>
      </c>
      <c r="AG2069" s="5">
        <v>0</v>
      </c>
      <c r="AH2069" s="5">
        <f>SUM(Exposure_Information[[#This Row],[Building Coverage Value]:[Business interruption value]])</f>
        <v>377000</v>
      </c>
      <c r="AI2069" s="5">
        <f>SUM(Exposure_Information[[#This Row],[Building Coverage Value]:[Contents Coverage Value]])</f>
        <v>377000</v>
      </c>
      <c r="AJ2069" s="26"/>
    </row>
    <row r="2070" spans="1:36" ht="26" x14ac:dyDescent="0.3">
      <c r="A2070" s="2" t="s">
        <v>148</v>
      </c>
      <c r="B2070" s="2" t="s">
        <v>156</v>
      </c>
      <c r="C2070" s="2" t="s">
        <v>325</v>
      </c>
      <c r="D2070" s="2">
        <v>14636</v>
      </c>
      <c r="E2070" s="2" t="s">
        <v>367</v>
      </c>
      <c r="F2070" s="2" t="s">
        <v>2639</v>
      </c>
      <c r="G2070" s="3">
        <v>1663</v>
      </c>
      <c r="H2070" s="3">
        <v>1000</v>
      </c>
      <c r="I2070" s="71">
        <f>Exposure_Information[[#This Row],[Total  Insured Value]]+Exposure_Information[[#This Row],[Policy Deductible]]</f>
        <v>377500</v>
      </c>
      <c r="J2070" s="2">
        <v>17668</v>
      </c>
      <c r="K2070" s="3">
        <v>1</v>
      </c>
      <c r="L2070" s="2" t="s">
        <v>9</v>
      </c>
      <c r="M2070" s="2" t="s">
        <v>2640</v>
      </c>
      <c r="N2070" s="3" t="s">
        <v>2641</v>
      </c>
      <c r="O2070" s="2" t="s">
        <v>939</v>
      </c>
      <c r="P2070" s="2" t="s">
        <v>90</v>
      </c>
      <c r="Q2070" s="3">
        <v>17</v>
      </c>
      <c r="R2070" s="2" t="s">
        <v>127</v>
      </c>
      <c r="S2070" s="3">
        <v>25</v>
      </c>
      <c r="T2070" s="2" t="s">
        <v>10</v>
      </c>
      <c r="U2070" s="3">
        <v>42.493988000000002</v>
      </c>
      <c r="V2070" s="2" t="s">
        <v>10835</v>
      </c>
      <c r="W2070" s="2" t="s">
        <v>149</v>
      </c>
      <c r="X2070" s="3">
        <v>1</v>
      </c>
      <c r="Y2070" s="3" t="str">
        <f>_xlfn.CONCAT(Exposure_Information[[#This Row],[Building Construction Code]]," - ",Exposure_Information[[#This Row],[Type of building construction]])</f>
        <v>RMS - 1</v>
      </c>
      <c r="Z2070" s="3">
        <v>0</v>
      </c>
      <c r="AA2070" s="2">
        <v>1950</v>
      </c>
      <c r="AB2070" s="2" t="s">
        <v>11</v>
      </c>
      <c r="AC2070" s="2">
        <v>1</v>
      </c>
      <c r="AD2070" s="2" t="str">
        <f>_xlfn.CONCAT(Exposure_Information[[#This Row],[Occupany Code]]," - ",Exposure_Information[[#This Row],[Type of building occupancy]])</f>
        <v>ATC - 1</v>
      </c>
      <c r="AE2070" s="5">
        <v>376500</v>
      </c>
      <c r="AF2070" s="5">
        <v>0</v>
      </c>
      <c r="AG2070" s="5">
        <v>0</v>
      </c>
      <c r="AH2070" s="5">
        <f>SUM(Exposure_Information[[#This Row],[Building Coverage Value]:[Business interruption value]])</f>
        <v>376500</v>
      </c>
      <c r="AI2070" s="5">
        <f>SUM(Exposure_Information[[#This Row],[Building Coverage Value]:[Contents Coverage Value]])</f>
        <v>376500</v>
      </c>
      <c r="AJ2070" s="26"/>
    </row>
    <row r="2071" spans="1:36" ht="26" x14ac:dyDescent="0.3">
      <c r="A2071" s="2" t="s">
        <v>148</v>
      </c>
      <c r="B2071" s="2" t="s">
        <v>156</v>
      </c>
      <c r="C2071" s="2" t="s">
        <v>325</v>
      </c>
      <c r="D2071" s="2">
        <v>17344</v>
      </c>
      <c r="E2071" s="2" t="s">
        <v>367</v>
      </c>
      <c r="F2071" s="2" t="s">
        <v>4765</v>
      </c>
      <c r="G2071" s="3">
        <v>1274</v>
      </c>
      <c r="H2071" s="3">
        <v>1000</v>
      </c>
      <c r="I2071" s="71">
        <f>Exposure_Information[[#This Row],[Total  Insured Value]]+Exposure_Information[[#This Row],[Policy Deductible]]</f>
        <v>377000</v>
      </c>
      <c r="J2071" s="2">
        <v>20429</v>
      </c>
      <c r="K2071" s="3">
        <v>1</v>
      </c>
      <c r="L2071" s="2" t="s">
        <v>9</v>
      </c>
      <c r="M2071" s="2" t="s">
        <v>4766</v>
      </c>
      <c r="N2071" s="3" t="s">
        <v>4767</v>
      </c>
      <c r="O2071" s="2" t="s">
        <v>130</v>
      </c>
      <c r="P2071" s="2" t="s">
        <v>90</v>
      </c>
      <c r="Q2071" s="3">
        <v>17</v>
      </c>
      <c r="R2071" s="2" t="s">
        <v>127</v>
      </c>
      <c r="S2071" s="3">
        <v>25</v>
      </c>
      <c r="T2071" s="2" t="s">
        <v>10</v>
      </c>
      <c r="U2071" s="3">
        <v>42.271301000000001</v>
      </c>
      <c r="V2071" s="2" t="s">
        <v>10835</v>
      </c>
      <c r="W2071" s="2" t="s">
        <v>149</v>
      </c>
      <c r="X2071" s="3">
        <v>1</v>
      </c>
      <c r="Y2071" s="3" t="str">
        <f>_xlfn.CONCAT(Exposure_Information[[#This Row],[Building Construction Code]]," - ",Exposure_Information[[#This Row],[Type of building construction]])</f>
        <v>RMS - 1</v>
      </c>
      <c r="Z2071" s="3">
        <v>0</v>
      </c>
      <c r="AA2071" s="2">
        <v>1901</v>
      </c>
      <c r="AB2071" s="2" t="s">
        <v>11</v>
      </c>
      <c r="AC2071" s="2">
        <v>1</v>
      </c>
      <c r="AD2071" s="2" t="str">
        <f>_xlfn.CONCAT(Exposure_Information[[#This Row],[Occupany Code]]," - ",Exposure_Information[[#This Row],[Type of building occupancy]])</f>
        <v>ATC - 1</v>
      </c>
      <c r="AE2071" s="5">
        <v>356000</v>
      </c>
      <c r="AF2071" s="5">
        <v>10000</v>
      </c>
      <c r="AG2071" s="5">
        <v>10000</v>
      </c>
      <c r="AH2071" s="5">
        <f>SUM(Exposure_Information[[#This Row],[Building Coverage Value]:[Business interruption value]])</f>
        <v>376000</v>
      </c>
      <c r="AI2071" s="5">
        <f>SUM(Exposure_Information[[#This Row],[Building Coverage Value]:[Contents Coverage Value]])</f>
        <v>366000</v>
      </c>
      <c r="AJ2071" s="26"/>
    </row>
    <row r="2072" spans="1:36" ht="26" x14ac:dyDescent="0.3">
      <c r="A2072" s="2" t="s">
        <v>148</v>
      </c>
      <c r="B2072" s="2" t="s">
        <v>156</v>
      </c>
      <c r="C2072" s="2" t="s">
        <v>325</v>
      </c>
      <c r="D2072" s="2">
        <v>111753</v>
      </c>
      <c r="E2072" s="2" t="s">
        <v>4697</v>
      </c>
      <c r="F2072" s="2" t="s">
        <v>7444</v>
      </c>
      <c r="G2072" s="3">
        <v>499</v>
      </c>
      <c r="H2072" s="3">
        <v>1000</v>
      </c>
      <c r="I2072" s="71">
        <f>Exposure_Information[[#This Row],[Total  Insured Value]]+Exposure_Information[[#This Row],[Policy Deductible]]</f>
        <v>376250</v>
      </c>
      <c r="J2072" s="2">
        <v>114883</v>
      </c>
      <c r="K2072" s="3">
        <v>1</v>
      </c>
      <c r="L2072" s="2" t="s">
        <v>9</v>
      </c>
      <c r="M2072" s="2" t="s">
        <v>7445</v>
      </c>
      <c r="N2072" s="3" t="s">
        <v>7446</v>
      </c>
      <c r="O2072" s="2" t="s">
        <v>7447</v>
      </c>
      <c r="P2072" s="2" t="s">
        <v>90</v>
      </c>
      <c r="Q2072" s="3">
        <v>7</v>
      </c>
      <c r="R2072" s="2" t="s">
        <v>70</v>
      </c>
      <c r="S2072" s="3">
        <v>9</v>
      </c>
      <c r="T2072" s="2" t="s">
        <v>10</v>
      </c>
      <c r="U2072" s="3">
        <v>41.380324000000002</v>
      </c>
      <c r="V2072" s="2" t="s">
        <v>10835</v>
      </c>
      <c r="W2072" s="2" t="s">
        <v>149</v>
      </c>
      <c r="X2072" s="3">
        <v>1</v>
      </c>
      <c r="Y2072" s="3" t="str">
        <f>_xlfn.CONCAT(Exposure_Information[[#This Row],[Building Construction Code]]," - ",Exposure_Information[[#This Row],[Type of building construction]])</f>
        <v>RMS - 1</v>
      </c>
      <c r="Z2072" s="3">
        <v>0</v>
      </c>
      <c r="AA2072" s="2">
        <v>1956</v>
      </c>
      <c r="AB2072" s="2" t="s">
        <v>11</v>
      </c>
      <c r="AC2072" s="2">
        <v>1</v>
      </c>
      <c r="AD2072" s="2" t="str">
        <f>_xlfn.CONCAT(Exposure_Information[[#This Row],[Occupany Code]]," - ",Exposure_Information[[#This Row],[Type of building occupancy]])</f>
        <v>ATC - 1</v>
      </c>
      <c r="AE2072" s="5">
        <v>197500</v>
      </c>
      <c r="AF2072" s="5">
        <v>138250</v>
      </c>
      <c r="AG2072" s="5">
        <v>39500</v>
      </c>
      <c r="AH2072" s="5">
        <f>SUM(Exposure_Information[[#This Row],[Building Coverage Value]:[Business interruption value]])</f>
        <v>375250</v>
      </c>
      <c r="AI2072" s="5">
        <f>SUM(Exposure_Information[[#This Row],[Building Coverage Value]:[Contents Coverage Value]])</f>
        <v>335750</v>
      </c>
      <c r="AJ2072" s="26"/>
    </row>
    <row r="2073" spans="1:36" ht="26" x14ac:dyDescent="0.3">
      <c r="A2073" s="2" t="s">
        <v>148</v>
      </c>
      <c r="B2073" s="2" t="s">
        <v>156</v>
      </c>
      <c r="C2073" s="2" t="s">
        <v>325</v>
      </c>
      <c r="D2073" s="2">
        <v>112302</v>
      </c>
      <c r="E2073" s="2" t="s">
        <v>4697</v>
      </c>
      <c r="F2073" s="2" t="s">
        <v>8129</v>
      </c>
      <c r="G2073" s="3">
        <v>1215</v>
      </c>
      <c r="H2073" s="3">
        <v>500</v>
      </c>
      <c r="I2073" s="71">
        <f>Exposure_Information[[#This Row],[Total  Insured Value]]+Exposure_Information[[#This Row],[Policy Deductible]]</f>
        <v>375750</v>
      </c>
      <c r="J2073" s="2">
        <v>115432</v>
      </c>
      <c r="K2073" s="3">
        <v>1</v>
      </c>
      <c r="L2073" s="2" t="s">
        <v>9</v>
      </c>
      <c r="M2073" s="2" t="s">
        <v>8130</v>
      </c>
      <c r="N2073" s="3" t="s">
        <v>8131</v>
      </c>
      <c r="O2073" s="2" t="s">
        <v>828</v>
      </c>
      <c r="P2073" s="2" t="s">
        <v>72</v>
      </c>
      <c r="Q2073" s="3">
        <v>25</v>
      </c>
      <c r="R2073" s="2" t="s">
        <v>127</v>
      </c>
      <c r="S2073" s="3">
        <v>25</v>
      </c>
      <c r="T2073" s="2" t="s">
        <v>10</v>
      </c>
      <c r="U2073" s="3">
        <v>42.423965000000003</v>
      </c>
      <c r="V2073" s="2" t="s">
        <v>10835</v>
      </c>
      <c r="W2073" s="2" t="s">
        <v>149</v>
      </c>
      <c r="X2073" s="3">
        <v>1</v>
      </c>
      <c r="Y2073" s="3" t="str">
        <f>_xlfn.CONCAT(Exposure_Information[[#This Row],[Building Construction Code]]," - ",Exposure_Information[[#This Row],[Type of building construction]])</f>
        <v>RMS - 1</v>
      </c>
      <c r="Z2073" s="3">
        <v>0</v>
      </c>
      <c r="AA2073" s="2">
        <v>1970</v>
      </c>
      <c r="AB2073" s="2" t="s">
        <v>11</v>
      </c>
      <c r="AC2073" s="2">
        <v>1</v>
      </c>
      <c r="AD2073" s="2" t="str">
        <f>_xlfn.CONCAT(Exposure_Information[[#This Row],[Occupany Code]]," - ",Exposure_Information[[#This Row],[Type of building occupancy]])</f>
        <v>ATC - 1</v>
      </c>
      <c r="AE2073" s="5">
        <v>197500</v>
      </c>
      <c r="AF2073" s="5">
        <v>138250</v>
      </c>
      <c r="AG2073" s="5">
        <v>39500</v>
      </c>
      <c r="AH2073" s="5">
        <f>SUM(Exposure_Information[[#This Row],[Building Coverage Value]:[Business interruption value]])</f>
        <v>375250</v>
      </c>
      <c r="AI2073" s="5">
        <f>SUM(Exposure_Information[[#This Row],[Building Coverage Value]:[Contents Coverage Value]])</f>
        <v>335750</v>
      </c>
      <c r="AJ2073" s="26"/>
    </row>
    <row r="2074" spans="1:36" ht="26" x14ac:dyDescent="0.3">
      <c r="A2074" s="2" t="s">
        <v>148</v>
      </c>
      <c r="B2074" s="2" t="s">
        <v>156</v>
      </c>
      <c r="C2074" s="2" t="s">
        <v>325</v>
      </c>
      <c r="D2074" s="2">
        <v>6518</v>
      </c>
      <c r="E2074" s="2" t="s">
        <v>326</v>
      </c>
      <c r="F2074" s="2" t="s">
        <v>1359</v>
      </c>
      <c r="G2074" s="3">
        <v>2589</v>
      </c>
      <c r="H2074" s="3">
        <v>2500</v>
      </c>
      <c r="I2074" s="71">
        <f>Exposure_Information[[#This Row],[Total  Insured Value]]+Exposure_Information[[#This Row],[Policy Deductible]]</f>
        <v>1615500</v>
      </c>
      <c r="J2074" s="2">
        <v>8708</v>
      </c>
      <c r="K2074" s="3">
        <v>1</v>
      </c>
      <c r="L2074" s="2">
        <v>25</v>
      </c>
      <c r="M2074" s="2" t="s">
        <v>1360</v>
      </c>
      <c r="N2074" s="3" t="s">
        <v>1361</v>
      </c>
      <c r="O2074" s="2" t="s">
        <v>436</v>
      </c>
      <c r="P2074" s="2" t="s">
        <v>74</v>
      </c>
      <c r="Q2074" s="3">
        <v>9</v>
      </c>
      <c r="R2074" s="2" t="s">
        <v>127</v>
      </c>
      <c r="S2074" s="3">
        <v>25</v>
      </c>
      <c r="T2074" s="2" t="s">
        <v>10</v>
      </c>
      <c r="U2074" s="3">
        <v>42.809871000000001</v>
      </c>
      <c r="V2074" s="2" t="s">
        <v>10835</v>
      </c>
      <c r="W2074" s="2" t="s">
        <v>149</v>
      </c>
      <c r="X2074" s="3">
        <v>2</v>
      </c>
      <c r="Y2074" s="3" t="str">
        <f>_xlfn.CONCAT(Exposure_Information[[#This Row],[Building Construction Code]]," - ",Exposure_Information[[#This Row],[Type of building construction]])</f>
        <v>RMS - 2</v>
      </c>
      <c r="Z2074" s="3">
        <v>0</v>
      </c>
      <c r="AA2074" s="2">
        <v>1901</v>
      </c>
      <c r="AB2074" s="2" t="s">
        <v>11</v>
      </c>
      <c r="AC2074" s="2">
        <v>37</v>
      </c>
      <c r="AD2074" s="2" t="str">
        <f>_xlfn.CONCAT(Exposure_Information[[#This Row],[Occupany Code]]," - ",Exposure_Information[[#This Row],[Type of building occupancy]])</f>
        <v>ATC - 37</v>
      </c>
      <c r="AE2074" s="5">
        <v>1613000</v>
      </c>
      <c r="AF2074" s="5">
        <v>0</v>
      </c>
      <c r="AG2074" s="5">
        <v>0</v>
      </c>
      <c r="AH2074" s="5">
        <f>SUM(Exposure_Information[[#This Row],[Building Coverage Value]:[Business interruption value]])</f>
        <v>1613000</v>
      </c>
      <c r="AI2074" s="5">
        <f>SUM(Exposure_Information[[#This Row],[Building Coverage Value]:[Contents Coverage Value]])</f>
        <v>1613000</v>
      </c>
      <c r="AJ2074" s="26"/>
    </row>
    <row r="2075" spans="1:36" ht="39" x14ac:dyDescent="0.3">
      <c r="A2075" s="2" t="s">
        <v>148</v>
      </c>
      <c r="B2075" s="2" t="s">
        <v>156</v>
      </c>
      <c r="C2075" s="2" t="s">
        <v>325</v>
      </c>
      <c r="D2075" s="2">
        <v>15449</v>
      </c>
      <c r="E2075" s="2" t="s">
        <v>367</v>
      </c>
      <c r="F2075" s="2" t="s">
        <v>3666</v>
      </c>
      <c r="G2075" s="3">
        <v>1136</v>
      </c>
      <c r="H2075" s="3">
        <v>1000</v>
      </c>
      <c r="I2075" s="71">
        <f>Exposure_Information[[#This Row],[Total  Insured Value]]+Exposure_Information[[#This Row],[Policy Deductible]]</f>
        <v>376000</v>
      </c>
      <c r="J2075" s="2">
        <v>18496</v>
      </c>
      <c r="K2075" s="3">
        <v>1</v>
      </c>
      <c r="L2075" s="2" t="s">
        <v>9</v>
      </c>
      <c r="M2075" s="2" t="s">
        <v>3667</v>
      </c>
      <c r="N2075" s="3" t="s">
        <v>3668</v>
      </c>
      <c r="O2075" s="2" t="s">
        <v>213</v>
      </c>
      <c r="P2075" s="2" t="s">
        <v>139</v>
      </c>
      <c r="Q2075" s="3">
        <v>9</v>
      </c>
      <c r="R2075" s="2" t="s">
        <v>70</v>
      </c>
      <c r="S2075" s="3">
        <v>9</v>
      </c>
      <c r="T2075" s="2" t="s">
        <v>10</v>
      </c>
      <c r="U2075" s="3">
        <v>41.568883</v>
      </c>
      <c r="V2075" s="2" t="s">
        <v>10835</v>
      </c>
      <c r="W2075" s="2" t="s">
        <v>149</v>
      </c>
      <c r="X2075" s="3">
        <v>1</v>
      </c>
      <c r="Y2075" s="3" t="str">
        <f>_xlfn.CONCAT(Exposure_Information[[#This Row],[Building Construction Code]]," - ",Exposure_Information[[#This Row],[Type of building construction]])</f>
        <v>RMS - 1</v>
      </c>
      <c r="Z2075" s="3">
        <v>0</v>
      </c>
      <c r="AA2075" s="2">
        <v>1954</v>
      </c>
      <c r="AB2075" s="2" t="s">
        <v>11</v>
      </c>
      <c r="AC2075" s="2">
        <v>1</v>
      </c>
      <c r="AD2075" s="2" t="str">
        <f>_xlfn.CONCAT(Exposure_Information[[#This Row],[Occupany Code]]," - ",Exposure_Information[[#This Row],[Type of building occupancy]])</f>
        <v>ATC - 1</v>
      </c>
      <c r="AE2075" s="5">
        <v>375000</v>
      </c>
      <c r="AF2075" s="5">
        <v>0</v>
      </c>
      <c r="AG2075" s="5">
        <v>0</v>
      </c>
      <c r="AH2075" s="5">
        <f>SUM(Exposure_Information[[#This Row],[Building Coverage Value]:[Business interruption value]])</f>
        <v>375000</v>
      </c>
      <c r="AI2075" s="5">
        <f>SUM(Exposure_Information[[#This Row],[Building Coverage Value]:[Contents Coverage Value]])</f>
        <v>375000</v>
      </c>
      <c r="AJ2075" s="26"/>
    </row>
    <row r="2076" spans="1:36" ht="39" x14ac:dyDescent="0.3">
      <c r="A2076" s="2" t="s">
        <v>148</v>
      </c>
      <c r="B2076" s="2" t="s">
        <v>156</v>
      </c>
      <c r="C2076" s="2" t="s">
        <v>325</v>
      </c>
      <c r="D2076" s="2">
        <v>17035</v>
      </c>
      <c r="E2076" s="2" t="s">
        <v>367</v>
      </c>
      <c r="F2076" s="2" t="s">
        <v>4654</v>
      </c>
      <c r="G2076" s="3">
        <v>1275</v>
      </c>
      <c r="H2076" s="3">
        <v>500</v>
      </c>
      <c r="I2076" s="71">
        <f>Exposure_Information[[#This Row],[Total  Insured Value]]+Exposure_Information[[#This Row],[Policy Deductible]]</f>
        <v>375500</v>
      </c>
      <c r="J2076" s="2">
        <v>20106</v>
      </c>
      <c r="K2076" s="3">
        <v>1</v>
      </c>
      <c r="L2076" s="2" t="s">
        <v>9</v>
      </c>
      <c r="M2076" s="2" t="s">
        <v>4655</v>
      </c>
      <c r="N2076" s="3" t="s">
        <v>4656</v>
      </c>
      <c r="O2076" s="2" t="s">
        <v>2172</v>
      </c>
      <c r="P2076" s="2" t="s">
        <v>224</v>
      </c>
      <c r="Q2076" s="3">
        <v>21</v>
      </c>
      <c r="R2076" s="2" t="s">
        <v>127</v>
      </c>
      <c r="S2076" s="3">
        <v>25</v>
      </c>
      <c r="T2076" s="2" t="s">
        <v>10</v>
      </c>
      <c r="U2076" s="3">
        <v>42.194190999999996</v>
      </c>
      <c r="V2076" s="2" t="s">
        <v>10835</v>
      </c>
      <c r="W2076" s="2" t="s">
        <v>149</v>
      </c>
      <c r="X2076" s="3">
        <v>1</v>
      </c>
      <c r="Y2076" s="3" t="str">
        <f>_xlfn.CONCAT(Exposure_Information[[#This Row],[Building Construction Code]]," - ",Exposure_Information[[#This Row],[Type of building construction]])</f>
        <v>RMS - 1</v>
      </c>
      <c r="Z2076" s="3">
        <v>0</v>
      </c>
      <c r="AA2076" s="2">
        <v>1945</v>
      </c>
      <c r="AB2076" s="2" t="s">
        <v>11</v>
      </c>
      <c r="AC2076" s="2">
        <v>1</v>
      </c>
      <c r="AD2076" s="2" t="str">
        <f>_xlfn.CONCAT(Exposure_Information[[#This Row],[Occupany Code]]," - ",Exposure_Information[[#This Row],[Type of building occupancy]])</f>
        <v>ATC - 1</v>
      </c>
      <c r="AE2076" s="5">
        <v>355000</v>
      </c>
      <c r="AF2076" s="5">
        <v>0</v>
      </c>
      <c r="AG2076" s="5">
        <v>20000</v>
      </c>
      <c r="AH2076" s="5">
        <f>SUM(Exposure_Information[[#This Row],[Building Coverage Value]:[Business interruption value]])</f>
        <v>375000</v>
      </c>
      <c r="AI2076" s="5">
        <f>SUM(Exposure_Information[[#This Row],[Building Coverage Value]:[Contents Coverage Value]])</f>
        <v>355000</v>
      </c>
      <c r="AJ2076" s="26"/>
    </row>
    <row r="2077" spans="1:36" ht="26" x14ac:dyDescent="0.3">
      <c r="A2077" s="2" t="s">
        <v>148</v>
      </c>
      <c r="B2077" s="2" t="s">
        <v>156</v>
      </c>
      <c r="C2077" s="2" t="s">
        <v>325</v>
      </c>
      <c r="D2077" s="2">
        <v>16838</v>
      </c>
      <c r="E2077" s="2" t="s">
        <v>367</v>
      </c>
      <c r="F2077" s="2" t="s">
        <v>3136</v>
      </c>
      <c r="G2077" s="3">
        <v>1159</v>
      </c>
      <c r="H2077" s="3">
        <v>500</v>
      </c>
      <c r="I2077" s="71">
        <f>Exposure_Information[[#This Row],[Total  Insured Value]]+Exposure_Information[[#This Row],[Policy Deductible]]</f>
        <v>375000</v>
      </c>
      <c r="J2077" s="2">
        <v>19907</v>
      </c>
      <c r="K2077" s="3">
        <v>1</v>
      </c>
      <c r="L2077" s="2" t="s">
        <v>9</v>
      </c>
      <c r="M2077" s="2" t="s">
        <v>3137</v>
      </c>
      <c r="N2077" s="3" t="s">
        <v>3138</v>
      </c>
      <c r="O2077" s="2" t="s">
        <v>3139</v>
      </c>
      <c r="P2077" s="2" t="s">
        <v>74</v>
      </c>
      <c r="Q2077" s="3">
        <v>9</v>
      </c>
      <c r="R2077" s="2" t="s">
        <v>127</v>
      </c>
      <c r="S2077" s="3">
        <v>25</v>
      </c>
      <c r="T2077" s="2" t="s">
        <v>10</v>
      </c>
      <c r="U2077" s="3">
        <v>42.578197000000003</v>
      </c>
      <c r="V2077" s="2" t="s">
        <v>10835</v>
      </c>
      <c r="W2077" s="2" t="s">
        <v>149</v>
      </c>
      <c r="X2077" s="3">
        <v>1</v>
      </c>
      <c r="Y2077" s="3" t="str">
        <f>_xlfn.CONCAT(Exposure_Information[[#This Row],[Building Construction Code]]," - ",Exposure_Information[[#This Row],[Type of building construction]])</f>
        <v>RMS - 1</v>
      </c>
      <c r="Z2077" s="3">
        <v>0</v>
      </c>
      <c r="AA2077" s="2">
        <v>1901</v>
      </c>
      <c r="AB2077" s="2" t="s">
        <v>11</v>
      </c>
      <c r="AC2077" s="2">
        <v>1</v>
      </c>
      <c r="AD2077" s="2" t="str">
        <f>_xlfn.CONCAT(Exposure_Information[[#This Row],[Occupany Code]]," - ",Exposure_Information[[#This Row],[Type of building occupancy]])</f>
        <v>ATC - 1</v>
      </c>
      <c r="AE2077" s="5">
        <v>324500</v>
      </c>
      <c r="AF2077" s="5">
        <v>50000</v>
      </c>
      <c r="AG2077" s="5">
        <v>0</v>
      </c>
      <c r="AH2077" s="5">
        <f>SUM(Exposure_Information[[#This Row],[Building Coverage Value]:[Business interruption value]])</f>
        <v>374500</v>
      </c>
      <c r="AI2077" s="5">
        <f>SUM(Exposure_Information[[#This Row],[Building Coverage Value]:[Contents Coverage Value]])</f>
        <v>374500</v>
      </c>
      <c r="AJ2077" s="26"/>
    </row>
    <row r="2078" spans="1:36" ht="39" x14ac:dyDescent="0.3">
      <c r="A2078" s="2" t="s">
        <v>148</v>
      </c>
      <c r="B2078" s="2" t="s">
        <v>156</v>
      </c>
      <c r="C2078" s="2" t="s">
        <v>325</v>
      </c>
      <c r="D2078" s="2">
        <v>104758</v>
      </c>
      <c r="E2078" s="2" t="s">
        <v>4697</v>
      </c>
      <c r="F2078" s="2" t="s">
        <v>4994</v>
      </c>
      <c r="G2078" s="3">
        <v>544</v>
      </c>
      <c r="H2078" s="3">
        <v>500</v>
      </c>
      <c r="I2078" s="71">
        <f>Exposure_Information[[#This Row],[Total  Insured Value]]+Exposure_Information[[#This Row],[Policy Deductible]]</f>
        <v>374800</v>
      </c>
      <c r="J2078" s="2">
        <v>107888</v>
      </c>
      <c r="K2078" s="3">
        <v>1</v>
      </c>
      <c r="L2078" s="2" t="s">
        <v>9</v>
      </c>
      <c r="M2078" s="2" t="s">
        <v>4995</v>
      </c>
      <c r="N2078" s="3" t="s">
        <v>4996</v>
      </c>
      <c r="O2078" s="2" t="s">
        <v>2053</v>
      </c>
      <c r="P2078" s="2" t="s">
        <v>171</v>
      </c>
      <c r="Q2078" s="3">
        <v>27</v>
      </c>
      <c r="R2078" s="2" t="s">
        <v>127</v>
      </c>
      <c r="S2078" s="3">
        <v>25</v>
      </c>
      <c r="T2078" s="2" t="s">
        <v>10</v>
      </c>
      <c r="U2078" s="3">
        <v>42.149206</v>
      </c>
      <c r="V2078" s="2" t="s">
        <v>10835</v>
      </c>
      <c r="W2078" s="2" t="s">
        <v>149</v>
      </c>
      <c r="X2078" s="3">
        <v>1</v>
      </c>
      <c r="Y2078" s="3" t="str">
        <f>_xlfn.CONCAT(Exposure_Information[[#This Row],[Building Construction Code]]," - ",Exposure_Information[[#This Row],[Type of building construction]])</f>
        <v>RMS - 1</v>
      </c>
      <c r="Z2078" s="3">
        <v>0</v>
      </c>
      <c r="AA2078" s="2">
        <v>1948</v>
      </c>
      <c r="AB2078" s="2" t="s">
        <v>11</v>
      </c>
      <c r="AC2078" s="2">
        <v>1</v>
      </c>
      <c r="AD2078" s="2" t="str">
        <f>_xlfn.CONCAT(Exposure_Information[[#This Row],[Occupany Code]]," - ",Exposure_Information[[#This Row],[Type of building occupancy]])</f>
        <v>ATC - 1</v>
      </c>
      <c r="AE2078" s="5">
        <v>197000</v>
      </c>
      <c r="AF2078" s="5">
        <v>137900</v>
      </c>
      <c r="AG2078" s="5">
        <v>39400</v>
      </c>
      <c r="AH2078" s="5">
        <f>SUM(Exposure_Information[[#This Row],[Building Coverage Value]:[Business interruption value]])</f>
        <v>374300</v>
      </c>
      <c r="AI2078" s="5">
        <f>SUM(Exposure_Information[[#This Row],[Building Coverage Value]:[Contents Coverage Value]])</f>
        <v>334900</v>
      </c>
      <c r="AJ2078" s="26"/>
    </row>
    <row r="2079" spans="1:36" ht="26" x14ac:dyDescent="0.3">
      <c r="A2079" s="2" t="s">
        <v>148</v>
      </c>
      <c r="B2079" s="2" t="s">
        <v>156</v>
      </c>
      <c r="C2079" s="2" t="s">
        <v>325</v>
      </c>
      <c r="D2079" s="2">
        <v>103930</v>
      </c>
      <c r="E2079" s="2" t="s">
        <v>4697</v>
      </c>
      <c r="F2079" s="2" t="s">
        <v>5581</v>
      </c>
      <c r="G2079" s="3">
        <v>507</v>
      </c>
      <c r="H2079" s="3">
        <v>500</v>
      </c>
      <c r="I2079" s="71">
        <f>Exposure_Information[[#This Row],[Total  Insured Value]]+Exposure_Information[[#This Row],[Policy Deductible]]</f>
        <v>374800</v>
      </c>
      <c r="J2079" s="2">
        <v>107060</v>
      </c>
      <c r="K2079" s="3">
        <v>1</v>
      </c>
      <c r="L2079" s="2" t="s">
        <v>9</v>
      </c>
      <c r="M2079" s="2" t="s">
        <v>5582</v>
      </c>
      <c r="N2079" s="3" t="s">
        <v>5583</v>
      </c>
      <c r="O2079" s="2" t="s">
        <v>16</v>
      </c>
      <c r="P2079" s="2" t="s">
        <v>74</v>
      </c>
      <c r="Q2079" s="3">
        <v>9</v>
      </c>
      <c r="R2079" s="2" t="s">
        <v>127</v>
      </c>
      <c r="S2079" s="3">
        <v>25</v>
      </c>
      <c r="T2079" s="2" t="s">
        <v>10</v>
      </c>
      <c r="U2079" s="3">
        <v>42.490394999999999</v>
      </c>
      <c r="V2079" s="2" t="s">
        <v>10835</v>
      </c>
      <c r="W2079" s="2" t="s">
        <v>149</v>
      </c>
      <c r="X2079" s="3">
        <v>1</v>
      </c>
      <c r="Y2079" s="3" t="str">
        <f>_xlfn.CONCAT(Exposure_Information[[#This Row],[Building Construction Code]]," - ",Exposure_Information[[#This Row],[Type of building construction]])</f>
        <v>RMS - 1</v>
      </c>
      <c r="Z2079" s="3">
        <v>0</v>
      </c>
      <c r="AA2079" s="2">
        <v>1952</v>
      </c>
      <c r="AB2079" s="2" t="s">
        <v>11</v>
      </c>
      <c r="AC2079" s="2">
        <v>1</v>
      </c>
      <c r="AD2079" s="2" t="str">
        <f>_xlfn.CONCAT(Exposure_Information[[#This Row],[Occupany Code]]," - ",Exposure_Information[[#This Row],[Type of building occupancy]])</f>
        <v>ATC - 1</v>
      </c>
      <c r="AE2079" s="5">
        <v>197000</v>
      </c>
      <c r="AF2079" s="5">
        <v>137900</v>
      </c>
      <c r="AG2079" s="5">
        <v>39400</v>
      </c>
      <c r="AH2079" s="5">
        <f>SUM(Exposure_Information[[#This Row],[Building Coverage Value]:[Business interruption value]])</f>
        <v>374300</v>
      </c>
      <c r="AI2079" s="5">
        <f>SUM(Exposure_Information[[#This Row],[Building Coverage Value]:[Contents Coverage Value]])</f>
        <v>334900</v>
      </c>
      <c r="AJ2079" s="26"/>
    </row>
    <row r="2080" spans="1:36" ht="26" x14ac:dyDescent="0.3">
      <c r="A2080" s="2" t="s">
        <v>148</v>
      </c>
      <c r="B2080" s="2" t="s">
        <v>156</v>
      </c>
      <c r="C2080" s="2" t="s">
        <v>325</v>
      </c>
      <c r="D2080" s="2">
        <v>105708</v>
      </c>
      <c r="E2080" s="2" t="s">
        <v>4697</v>
      </c>
      <c r="F2080" s="2" t="s">
        <v>5923</v>
      </c>
      <c r="G2080" s="3">
        <v>422</v>
      </c>
      <c r="H2080" s="3">
        <v>1000</v>
      </c>
      <c r="I2080" s="71">
        <f>Exposure_Information[[#This Row],[Total  Insured Value]]+Exposure_Information[[#This Row],[Policy Deductible]]</f>
        <v>375300</v>
      </c>
      <c r="J2080" s="2">
        <v>108838</v>
      </c>
      <c r="K2080" s="3">
        <v>1</v>
      </c>
      <c r="L2080" s="2" t="s">
        <v>9</v>
      </c>
      <c r="M2080" s="2" t="s">
        <v>5924</v>
      </c>
      <c r="N2080" s="3" t="s">
        <v>5925</v>
      </c>
      <c r="O2080" s="2" t="s">
        <v>270</v>
      </c>
      <c r="P2080" s="2" t="s">
        <v>155</v>
      </c>
      <c r="Q2080" s="3">
        <v>1</v>
      </c>
      <c r="R2080" s="2" t="s">
        <v>70</v>
      </c>
      <c r="S2080" s="3">
        <v>9</v>
      </c>
      <c r="T2080" s="2" t="s">
        <v>10</v>
      </c>
      <c r="U2080" s="3">
        <v>41.383104000000003</v>
      </c>
      <c r="V2080" s="2" t="s">
        <v>10835</v>
      </c>
      <c r="W2080" s="2" t="s">
        <v>149</v>
      </c>
      <c r="X2080" s="3">
        <v>1</v>
      </c>
      <c r="Y2080" s="3" t="str">
        <f>_xlfn.CONCAT(Exposure_Information[[#This Row],[Building Construction Code]]," - ",Exposure_Information[[#This Row],[Type of building construction]])</f>
        <v>RMS - 1</v>
      </c>
      <c r="Z2080" s="3">
        <v>0</v>
      </c>
      <c r="AA2080" s="2">
        <v>1914</v>
      </c>
      <c r="AB2080" s="2" t="s">
        <v>11</v>
      </c>
      <c r="AC2080" s="2">
        <v>1</v>
      </c>
      <c r="AD2080" s="2" t="str">
        <f>_xlfn.CONCAT(Exposure_Information[[#This Row],[Occupany Code]]," - ",Exposure_Information[[#This Row],[Type of building occupancy]])</f>
        <v>ATC - 1</v>
      </c>
      <c r="AE2080" s="5">
        <v>197000</v>
      </c>
      <c r="AF2080" s="5">
        <v>137900</v>
      </c>
      <c r="AG2080" s="5">
        <v>39400</v>
      </c>
      <c r="AH2080" s="5">
        <f>SUM(Exposure_Information[[#This Row],[Building Coverage Value]:[Business interruption value]])</f>
        <v>374300</v>
      </c>
      <c r="AI2080" s="5">
        <f>SUM(Exposure_Information[[#This Row],[Building Coverage Value]:[Contents Coverage Value]])</f>
        <v>334900</v>
      </c>
      <c r="AJ2080" s="26"/>
    </row>
    <row r="2081" spans="1:36" ht="26" x14ac:dyDescent="0.3">
      <c r="A2081" s="2" t="s">
        <v>148</v>
      </c>
      <c r="B2081" s="2" t="s">
        <v>156</v>
      </c>
      <c r="C2081" s="2" t="s">
        <v>325</v>
      </c>
      <c r="D2081" s="2">
        <v>104949</v>
      </c>
      <c r="E2081" s="2" t="s">
        <v>4697</v>
      </c>
      <c r="F2081" s="2" t="s">
        <v>5974</v>
      </c>
      <c r="G2081" s="3">
        <v>943</v>
      </c>
      <c r="H2081" s="3">
        <v>500</v>
      </c>
      <c r="I2081" s="71">
        <f>Exposure_Information[[#This Row],[Total  Insured Value]]+Exposure_Information[[#This Row],[Policy Deductible]]</f>
        <v>374800</v>
      </c>
      <c r="J2081" s="2">
        <v>108079</v>
      </c>
      <c r="K2081" s="3">
        <v>1</v>
      </c>
      <c r="L2081" s="2" t="s">
        <v>9</v>
      </c>
      <c r="M2081" s="2" t="s">
        <v>5975</v>
      </c>
      <c r="N2081" s="3" t="s">
        <v>5976</v>
      </c>
      <c r="O2081" s="2" t="s">
        <v>503</v>
      </c>
      <c r="P2081" s="2" t="s">
        <v>221</v>
      </c>
      <c r="Q2081" s="3">
        <v>23</v>
      </c>
      <c r="R2081" s="2" t="s">
        <v>127</v>
      </c>
      <c r="S2081" s="3">
        <v>25</v>
      </c>
      <c r="T2081" s="2" t="s">
        <v>10</v>
      </c>
      <c r="U2081" s="3">
        <v>42.060305</v>
      </c>
      <c r="V2081" s="2" t="s">
        <v>10835</v>
      </c>
      <c r="W2081" s="2" t="s">
        <v>149</v>
      </c>
      <c r="X2081" s="3">
        <v>1</v>
      </c>
      <c r="Y2081" s="3" t="str">
        <f>_xlfn.CONCAT(Exposure_Information[[#This Row],[Building Construction Code]]," - ",Exposure_Information[[#This Row],[Type of building construction]])</f>
        <v>RMS - 1</v>
      </c>
      <c r="Z2081" s="3">
        <v>0</v>
      </c>
      <c r="AA2081" s="2">
        <v>1969</v>
      </c>
      <c r="AB2081" s="2" t="s">
        <v>11</v>
      </c>
      <c r="AC2081" s="2">
        <v>1</v>
      </c>
      <c r="AD2081" s="2" t="str">
        <f>_xlfn.CONCAT(Exposure_Information[[#This Row],[Occupany Code]]," - ",Exposure_Information[[#This Row],[Type of building occupancy]])</f>
        <v>ATC - 1</v>
      </c>
      <c r="AE2081" s="5">
        <v>197000</v>
      </c>
      <c r="AF2081" s="5">
        <v>137900</v>
      </c>
      <c r="AG2081" s="5">
        <v>39400</v>
      </c>
      <c r="AH2081" s="5">
        <f>SUM(Exposure_Information[[#This Row],[Building Coverage Value]:[Business interruption value]])</f>
        <v>374300</v>
      </c>
      <c r="AI2081" s="5">
        <f>SUM(Exposure_Information[[#This Row],[Building Coverage Value]:[Contents Coverage Value]])</f>
        <v>334900</v>
      </c>
      <c r="AJ2081" s="26"/>
    </row>
    <row r="2082" spans="1:36" ht="26" x14ac:dyDescent="0.3">
      <c r="A2082" s="2" t="s">
        <v>148</v>
      </c>
      <c r="B2082" s="2" t="s">
        <v>156</v>
      </c>
      <c r="C2082" s="2" t="s">
        <v>325</v>
      </c>
      <c r="D2082" s="2">
        <v>105648</v>
      </c>
      <c r="E2082" s="2" t="s">
        <v>4697</v>
      </c>
      <c r="F2082" s="2" t="s">
        <v>6126</v>
      </c>
      <c r="G2082" s="3">
        <v>637</v>
      </c>
      <c r="H2082" s="3">
        <v>500</v>
      </c>
      <c r="I2082" s="71">
        <f>Exposure_Information[[#This Row],[Total  Insured Value]]+Exposure_Information[[#This Row],[Policy Deductible]]</f>
        <v>374800</v>
      </c>
      <c r="J2082" s="2">
        <v>108778</v>
      </c>
      <c r="K2082" s="3">
        <v>1</v>
      </c>
      <c r="L2082" s="2" t="s">
        <v>9</v>
      </c>
      <c r="M2082" s="2" t="s">
        <v>6127</v>
      </c>
      <c r="N2082" s="3" t="s">
        <v>6128</v>
      </c>
      <c r="O2082" s="2" t="s">
        <v>412</v>
      </c>
      <c r="P2082" s="2" t="s">
        <v>90</v>
      </c>
      <c r="Q2082" s="3">
        <v>17</v>
      </c>
      <c r="R2082" s="2" t="s">
        <v>127</v>
      </c>
      <c r="S2082" s="3">
        <v>25</v>
      </c>
      <c r="T2082" s="2" t="s">
        <v>10</v>
      </c>
      <c r="U2082" s="3">
        <v>42.35445</v>
      </c>
      <c r="V2082" s="2" t="s">
        <v>10835</v>
      </c>
      <c r="W2082" s="2" t="s">
        <v>149</v>
      </c>
      <c r="X2082" s="3">
        <v>1</v>
      </c>
      <c r="Y2082" s="3" t="str">
        <f>_xlfn.CONCAT(Exposure_Information[[#This Row],[Building Construction Code]]," - ",Exposure_Information[[#This Row],[Type of building construction]])</f>
        <v>RMS - 1</v>
      </c>
      <c r="Z2082" s="3">
        <v>0</v>
      </c>
      <c r="AA2082" s="2">
        <v>1955</v>
      </c>
      <c r="AB2082" s="2" t="s">
        <v>11</v>
      </c>
      <c r="AC2082" s="2">
        <v>1</v>
      </c>
      <c r="AD2082" s="2" t="str">
        <f>_xlfn.CONCAT(Exposure_Information[[#This Row],[Occupany Code]]," - ",Exposure_Information[[#This Row],[Type of building occupancy]])</f>
        <v>ATC - 1</v>
      </c>
      <c r="AE2082" s="5">
        <v>197000</v>
      </c>
      <c r="AF2082" s="5">
        <v>137900</v>
      </c>
      <c r="AG2082" s="5">
        <v>39400</v>
      </c>
      <c r="AH2082" s="5">
        <f>SUM(Exposure_Information[[#This Row],[Building Coverage Value]:[Business interruption value]])</f>
        <v>374300</v>
      </c>
      <c r="AI2082" s="5">
        <f>SUM(Exposure_Information[[#This Row],[Building Coverage Value]:[Contents Coverage Value]])</f>
        <v>334900</v>
      </c>
      <c r="AJ2082" s="26"/>
    </row>
    <row r="2083" spans="1:36" ht="26" x14ac:dyDescent="0.3">
      <c r="A2083" s="2" t="s">
        <v>148</v>
      </c>
      <c r="B2083" s="2" t="s">
        <v>156</v>
      </c>
      <c r="C2083" s="2" t="s">
        <v>325</v>
      </c>
      <c r="D2083" s="2">
        <v>102794</v>
      </c>
      <c r="E2083" s="2" t="s">
        <v>4697</v>
      </c>
      <c r="F2083" s="2" t="s">
        <v>6609</v>
      </c>
      <c r="G2083" s="3">
        <v>854</v>
      </c>
      <c r="H2083" s="3">
        <v>500</v>
      </c>
      <c r="I2083" s="71">
        <f>Exposure_Information[[#This Row],[Total  Insured Value]]+Exposure_Information[[#This Row],[Policy Deductible]]</f>
        <v>374800</v>
      </c>
      <c r="J2083" s="2">
        <v>105924</v>
      </c>
      <c r="K2083" s="3">
        <v>1</v>
      </c>
      <c r="L2083" s="2" t="s">
        <v>9</v>
      </c>
      <c r="M2083" s="2" t="s">
        <v>6610</v>
      </c>
      <c r="N2083" s="3" t="s">
        <v>6611</v>
      </c>
      <c r="O2083" s="2" t="s">
        <v>4312</v>
      </c>
      <c r="P2083" s="2" t="s">
        <v>231</v>
      </c>
      <c r="Q2083" s="3">
        <v>13</v>
      </c>
      <c r="R2083" s="2" t="s">
        <v>127</v>
      </c>
      <c r="S2083" s="3">
        <v>25</v>
      </c>
      <c r="T2083" s="2" t="s">
        <v>10</v>
      </c>
      <c r="U2083" s="3">
        <v>42.146918999999997</v>
      </c>
      <c r="V2083" s="2" t="s">
        <v>10835</v>
      </c>
      <c r="W2083" s="2" t="s">
        <v>149</v>
      </c>
      <c r="X2083" s="3">
        <v>1</v>
      </c>
      <c r="Y2083" s="3" t="str">
        <f>_xlfn.CONCAT(Exposure_Information[[#This Row],[Building Construction Code]]," - ",Exposure_Information[[#This Row],[Type of building construction]])</f>
        <v>RMS - 1</v>
      </c>
      <c r="Z2083" s="3">
        <v>0</v>
      </c>
      <c r="AA2083" s="2">
        <v>1950</v>
      </c>
      <c r="AB2083" s="2" t="s">
        <v>11</v>
      </c>
      <c r="AC2083" s="2">
        <v>1</v>
      </c>
      <c r="AD2083" s="2" t="str">
        <f>_xlfn.CONCAT(Exposure_Information[[#This Row],[Occupany Code]]," - ",Exposure_Information[[#This Row],[Type of building occupancy]])</f>
        <v>ATC - 1</v>
      </c>
      <c r="AE2083" s="5">
        <v>197000</v>
      </c>
      <c r="AF2083" s="5">
        <v>137900</v>
      </c>
      <c r="AG2083" s="5">
        <v>39400</v>
      </c>
      <c r="AH2083" s="5">
        <f>SUM(Exposure_Information[[#This Row],[Building Coverage Value]:[Business interruption value]])</f>
        <v>374300</v>
      </c>
      <c r="AI2083" s="5">
        <f>SUM(Exposure_Information[[#This Row],[Building Coverage Value]:[Contents Coverage Value]])</f>
        <v>334900</v>
      </c>
      <c r="AJ2083" s="26"/>
    </row>
    <row r="2084" spans="1:36" ht="39" x14ac:dyDescent="0.3">
      <c r="A2084" s="2" t="s">
        <v>148</v>
      </c>
      <c r="B2084" s="2" t="s">
        <v>156</v>
      </c>
      <c r="C2084" s="2" t="s">
        <v>325</v>
      </c>
      <c r="D2084" s="2">
        <v>105862</v>
      </c>
      <c r="E2084" s="2" t="s">
        <v>4697</v>
      </c>
      <c r="F2084" s="2" t="s">
        <v>7064</v>
      </c>
      <c r="G2084" s="3">
        <v>873</v>
      </c>
      <c r="H2084" s="3">
        <v>250</v>
      </c>
      <c r="I2084" s="71">
        <f>Exposure_Information[[#This Row],[Total  Insured Value]]+Exposure_Information[[#This Row],[Policy Deductible]]</f>
        <v>374550</v>
      </c>
      <c r="J2084" s="2">
        <v>108992</v>
      </c>
      <c r="K2084" s="3">
        <v>1</v>
      </c>
      <c r="L2084" s="2" t="s">
        <v>9</v>
      </c>
      <c r="M2084" s="2" t="s">
        <v>7065</v>
      </c>
      <c r="N2084" s="3" t="s">
        <v>7066</v>
      </c>
      <c r="O2084" s="2" t="s">
        <v>330</v>
      </c>
      <c r="P2084" s="2" t="s">
        <v>231</v>
      </c>
      <c r="Q2084" s="3">
        <v>13</v>
      </c>
      <c r="R2084" s="2" t="s">
        <v>127</v>
      </c>
      <c r="S2084" s="3">
        <v>25</v>
      </c>
      <c r="T2084" s="2" t="s">
        <v>10</v>
      </c>
      <c r="U2084" s="3">
        <v>42.154207</v>
      </c>
      <c r="V2084" s="2" t="s">
        <v>10835</v>
      </c>
      <c r="W2084" s="2" t="s">
        <v>149</v>
      </c>
      <c r="X2084" s="3">
        <v>1</v>
      </c>
      <c r="Y2084" s="3" t="str">
        <f>_xlfn.CONCAT(Exposure_Information[[#This Row],[Building Construction Code]]," - ",Exposure_Information[[#This Row],[Type of building construction]])</f>
        <v>RMS - 1</v>
      </c>
      <c r="Z2084" s="3">
        <v>0</v>
      </c>
      <c r="AA2084" s="2">
        <v>1958</v>
      </c>
      <c r="AB2084" s="2" t="s">
        <v>11</v>
      </c>
      <c r="AC2084" s="2">
        <v>1</v>
      </c>
      <c r="AD2084" s="2" t="str">
        <f>_xlfn.CONCAT(Exposure_Information[[#This Row],[Occupany Code]]," - ",Exposure_Information[[#This Row],[Type of building occupancy]])</f>
        <v>ATC - 1</v>
      </c>
      <c r="AE2084" s="5">
        <v>197000</v>
      </c>
      <c r="AF2084" s="5">
        <v>137900</v>
      </c>
      <c r="AG2084" s="5">
        <v>39400</v>
      </c>
      <c r="AH2084" s="5">
        <f>SUM(Exposure_Information[[#This Row],[Building Coverage Value]:[Business interruption value]])</f>
        <v>374300</v>
      </c>
      <c r="AI2084" s="5">
        <f>SUM(Exposure_Information[[#This Row],[Building Coverage Value]:[Contents Coverage Value]])</f>
        <v>334900</v>
      </c>
      <c r="AJ2084" s="26"/>
    </row>
    <row r="2085" spans="1:36" ht="39" x14ac:dyDescent="0.3">
      <c r="A2085" s="2" t="s">
        <v>148</v>
      </c>
      <c r="B2085" s="2" t="s">
        <v>156</v>
      </c>
      <c r="C2085" s="2" t="s">
        <v>325</v>
      </c>
      <c r="D2085" s="2">
        <v>109167</v>
      </c>
      <c r="E2085" s="2" t="s">
        <v>4697</v>
      </c>
      <c r="F2085" s="2" t="s">
        <v>9245</v>
      </c>
      <c r="G2085" s="3">
        <v>775</v>
      </c>
      <c r="H2085" s="3">
        <v>500</v>
      </c>
      <c r="I2085" s="71">
        <f>Exposure_Information[[#This Row],[Total  Insured Value]]+Exposure_Information[[#This Row],[Policy Deductible]]</f>
        <v>374800</v>
      </c>
      <c r="J2085" s="2">
        <v>112297</v>
      </c>
      <c r="K2085" s="3">
        <v>1</v>
      </c>
      <c r="L2085" s="2" t="s">
        <v>9</v>
      </c>
      <c r="M2085" s="2" t="s">
        <v>9246</v>
      </c>
      <c r="N2085" s="3" t="s">
        <v>9247</v>
      </c>
      <c r="O2085" s="2" t="s">
        <v>22</v>
      </c>
      <c r="P2085" s="2" t="s">
        <v>231</v>
      </c>
      <c r="Q2085" s="3">
        <v>13</v>
      </c>
      <c r="R2085" s="2" t="s">
        <v>127</v>
      </c>
      <c r="S2085" s="3">
        <v>25</v>
      </c>
      <c r="T2085" s="2" t="s">
        <v>10</v>
      </c>
      <c r="U2085" s="3">
        <v>42.134808</v>
      </c>
      <c r="V2085" s="2" t="s">
        <v>10835</v>
      </c>
      <c r="W2085" s="2" t="s">
        <v>149</v>
      </c>
      <c r="X2085" s="3">
        <v>1</v>
      </c>
      <c r="Y2085" s="3" t="str">
        <f>_xlfn.CONCAT(Exposure_Information[[#This Row],[Building Construction Code]]," - ",Exposure_Information[[#This Row],[Type of building construction]])</f>
        <v>RMS - 1</v>
      </c>
      <c r="Z2085" s="3">
        <v>0</v>
      </c>
      <c r="AA2085" s="2">
        <v>1954</v>
      </c>
      <c r="AB2085" s="2" t="s">
        <v>11</v>
      </c>
      <c r="AC2085" s="2">
        <v>1</v>
      </c>
      <c r="AD2085" s="2" t="str">
        <f>_xlfn.CONCAT(Exposure_Information[[#This Row],[Occupany Code]]," - ",Exposure_Information[[#This Row],[Type of building occupancy]])</f>
        <v>ATC - 1</v>
      </c>
      <c r="AE2085" s="5">
        <v>197000</v>
      </c>
      <c r="AF2085" s="5">
        <v>137900</v>
      </c>
      <c r="AG2085" s="5">
        <v>39400</v>
      </c>
      <c r="AH2085" s="5">
        <f>SUM(Exposure_Information[[#This Row],[Building Coverage Value]:[Business interruption value]])</f>
        <v>374300</v>
      </c>
      <c r="AI2085" s="5">
        <f>SUM(Exposure_Information[[#This Row],[Building Coverage Value]:[Contents Coverage Value]])</f>
        <v>334900</v>
      </c>
      <c r="AJ2085" s="26"/>
    </row>
    <row r="2086" spans="1:36" ht="39" x14ac:dyDescent="0.3">
      <c r="A2086" s="2" t="s">
        <v>148</v>
      </c>
      <c r="B2086" s="2" t="s">
        <v>156</v>
      </c>
      <c r="C2086" s="2" t="s">
        <v>325</v>
      </c>
      <c r="D2086" s="2">
        <v>105022</v>
      </c>
      <c r="E2086" s="2" t="s">
        <v>4697</v>
      </c>
      <c r="F2086" s="2" t="s">
        <v>9470</v>
      </c>
      <c r="G2086" s="3">
        <v>538</v>
      </c>
      <c r="H2086" s="3">
        <v>500</v>
      </c>
      <c r="I2086" s="71">
        <f>Exposure_Information[[#This Row],[Total  Insured Value]]+Exposure_Information[[#This Row],[Policy Deductible]]</f>
        <v>374800</v>
      </c>
      <c r="J2086" s="2">
        <v>108152</v>
      </c>
      <c r="K2086" s="3">
        <v>1</v>
      </c>
      <c r="L2086" s="2" t="s">
        <v>9</v>
      </c>
      <c r="M2086" s="2" t="s">
        <v>9471</v>
      </c>
      <c r="N2086" s="3" t="s">
        <v>9472</v>
      </c>
      <c r="O2086" s="2" t="s">
        <v>474</v>
      </c>
      <c r="P2086" s="2" t="s">
        <v>171</v>
      </c>
      <c r="Q2086" s="3">
        <v>27</v>
      </c>
      <c r="R2086" s="2" t="s">
        <v>127</v>
      </c>
      <c r="S2086" s="3">
        <v>25</v>
      </c>
      <c r="T2086" s="2" t="s">
        <v>10</v>
      </c>
      <c r="U2086" s="3">
        <v>42.258358000000001</v>
      </c>
      <c r="V2086" s="2" t="s">
        <v>10835</v>
      </c>
      <c r="W2086" s="2" t="s">
        <v>149</v>
      </c>
      <c r="X2086" s="3">
        <v>1</v>
      </c>
      <c r="Y2086" s="3" t="str">
        <f>_xlfn.CONCAT(Exposure_Information[[#This Row],[Building Construction Code]]," - ",Exposure_Information[[#This Row],[Type of building construction]])</f>
        <v>RMS - 1</v>
      </c>
      <c r="Z2086" s="3">
        <v>0</v>
      </c>
      <c r="AA2086" s="2">
        <v>1953</v>
      </c>
      <c r="AB2086" s="2" t="s">
        <v>11</v>
      </c>
      <c r="AC2086" s="2">
        <v>1</v>
      </c>
      <c r="AD2086" s="2" t="str">
        <f>_xlfn.CONCAT(Exposure_Information[[#This Row],[Occupany Code]]," - ",Exposure_Information[[#This Row],[Type of building occupancy]])</f>
        <v>ATC - 1</v>
      </c>
      <c r="AE2086" s="5">
        <v>197000</v>
      </c>
      <c r="AF2086" s="5">
        <v>137900</v>
      </c>
      <c r="AG2086" s="5">
        <v>39400</v>
      </c>
      <c r="AH2086" s="5">
        <f>SUM(Exposure_Information[[#This Row],[Building Coverage Value]:[Business interruption value]])</f>
        <v>374300</v>
      </c>
      <c r="AI2086" s="5">
        <f>SUM(Exposure_Information[[#This Row],[Building Coverage Value]:[Contents Coverage Value]])</f>
        <v>334900</v>
      </c>
      <c r="AJ2086" s="26"/>
    </row>
    <row r="2087" spans="1:36" ht="39" x14ac:dyDescent="0.3">
      <c r="A2087" s="2" t="s">
        <v>148</v>
      </c>
      <c r="B2087" s="2" t="s">
        <v>156</v>
      </c>
      <c r="C2087" s="2" t="s">
        <v>325</v>
      </c>
      <c r="D2087" s="2">
        <v>119256</v>
      </c>
      <c r="E2087" s="2" t="s">
        <v>4697</v>
      </c>
      <c r="F2087" s="2" t="s">
        <v>9714</v>
      </c>
      <c r="G2087" s="3">
        <v>432</v>
      </c>
      <c r="H2087" s="3">
        <v>500</v>
      </c>
      <c r="I2087" s="71">
        <f>Exposure_Information[[#This Row],[Total  Insured Value]]+Exposure_Information[[#This Row],[Policy Deductible]]</f>
        <v>374800</v>
      </c>
      <c r="J2087" s="2">
        <v>122386</v>
      </c>
      <c r="K2087" s="3">
        <v>1</v>
      </c>
      <c r="L2087" s="2" t="s">
        <v>9</v>
      </c>
      <c r="M2087" s="2" t="s">
        <v>9715</v>
      </c>
      <c r="N2087" s="3" t="s">
        <v>9716</v>
      </c>
      <c r="O2087" s="2" t="s">
        <v>3899</v>
      </c>
      <c r="P2087" s="2" t="s">
        <v>231</v>
      </c>
      <c r="Q2087" s="3">
        <v>13</v>
      </c>
      <c r="R2087" s="2" t="s">
        <v>127</v>
      </c>
      <c r="S2087" s="3">
        <v>25</v>
      </c>
      <c r="T2087" s="2" t="s">
        <v>10</v>
      </c>
      <c r="U2087" s="3">
        <v>42.158194000000002</v>
      </c>
      <c r="V2087" s="2" t="s">
        <v>10835</v>
      </c>
      <c r="W2087" s="2" t="s">
        <v>149</v>
      </c>
      <c r="X2087" s="3">
        <v>1</v>
      </c>
      <c r="Y2087" s="3" t="str">
        <f>_xlfn.CONCAT(Exposure_Information[[#This Row],[Building Construction Code]]," - ",Exposure_Information[[#This Row],[Type of building construction]])</f>
        <v>RMS - 1</v>
      </c>
      <c r="Z2087" s="3">
        <v>0</v>
      </c>
      <c r="AA2087" s="2">
        <v>1960</v>
      </c>
      <c r="AB2087" s="2" t="s">
        <v>11</v>
      </c>
      <c r="AC2087" s="2">
        <v>1</v>
      </c>
      <c r="AD2087" s="2" t="str">
        <f>_xlfn.CONCAT(Exposure_Information[[#This Row],[Occupany Code]]," - ",Exposure_Information[[#This Row],[Type of building occupancy]])</f>
        <v>ATC - 1</v>
      </c>
      <c r="AE2087" s="5">
        <v>197000</v>
      </c>
      <c r="AF2087" s="5">
        <v>137900</v>
      </c>
      <c r="AG2087" s="5">
        <v>39400</v>
      </c>
      <c r="AH2087" s="5">
        <f>SUM(Exposure_Information[[#This Row],[Building Coverage Value]:[Business interruption value]])</f>
        <v>374300</v>
      </c>
      <c r="AI2087" s="5">
        <f>SUM(Exposure_Information[[#This Row],[Building Coverage Value]:[Contents Coverage Value]])</f>
        <v>334900</v>
      </c>
      <c r="AJ2087" s="26"/>
    </row>
    <row r="2088" spans="1:36" ht="39" x14ac:dyDescent="0.3">
      <c r="A2088" s="2" t="s">
        <v>148</v>
      </c>
      <c r="B2088" s="2" t="s">
        <v>156</v>
      </c>
      <c r="C2088" s="2" t="s">
        <v>325</v>
      </c>
      <c r="D2088" s="2">
        <v>100613</v>
      </c>
      <c r="E2088" s="2" t="s">
        <v>4697</v>
      </c>
      <c r="F2088" s="2" t="s">
        <v>7067</v>
      </c>
      <c r="G2088" s="3">
        <v>982</v>
      </c>
      <c r="H2088" s="3">
        <v>500</v>
      </c>
      <c r="I2088" s="71">
        <f>Exposure_Information[[#This Row],[Total  Insured Value]]+Exposure_Information[[#This Row],[Policy Deductible]]</f>
        <v>373650</v>
      </c>
      <c r="J2088" s="2">
        <v>103743</v>
      </c>
      <c r="K2088" s="3">
        <v>1</v>
      </c>
      <c r="L2088" s="2" t="s">
        <v>9</v>
      </c>
      <c r="M2088" s="2" t="s">
        <v>7068</v>
      </c>
      <c r="N2088" s="3" t="s">
        <v>7069</v>
      </c>
      <c r="O2088" s="2" t="s">
        <v>196</v>
      </c>
      <c r="P2088" s="2" t="s">
        <v>221</v>
      </c>
      <c r="Q2088" s="3">
        <v>23</v>
      </c>
      <c r="R2088" s="2" t="s">
        <v>127</v>
      </c>
      <c r="S2088" s="3">
        <v>25</v>
      </c>
      <c r="T2088" s="2" t="s">
        <v>10</v>
      </c>
      <c r="U2088" s="3">
        <v>42.28622</v>
      </c>
      <c r="V2088" s="2" t="s">
        <v>10835</v>
      </c>
      <c r="W2088" s="2" t="s">
        <v>149</v>
      </c>
      <c r="X2088" s="3">
        <v>1</v>
      </c>
      <c r="Y2088" s="3" t="str">
        <f>_xlfn.CONCAT(Exposure_Information[[#This Row],[Building Construction Code]]," - ",Exposure_Information[[#This Row],[Type of building construction]])</f>
        <v>RMS - 1</v>
      </c>
      <c r="Z2088" s="3">
        <v>0</v>
      </c>
      <c r="AA2088" s="2">
        <v>1901</v>
      </c>
      <c r="AB2088" s="2" t="s">
        <v>11</v>
      </c>
      <c r="AC2088" s="2">
        <v>1</v>
      </c>
      <c r="AD2088" s="2" t="str">
        <f>_xlfn.CONCAT(Exposure_Information[[#This Row],[Occupany Code]]," - ",Exposure_Information[[#This Row],[Type of building occupancy]])</f>
        <v>ATC - 1</v>
      </c>
      <c r="AE2088" s="5">
        <v>219500</v>
      </c>
      <c r="AF2088" s="5">
        <v>109750</v>
      </c>
      <c r="AG2088" s="5">
        <v>43900</v>
      </c>
      <c r="AH2088" s="5">
        <f>SUM(Exposure_Information[[#This Row],[Building Coverage Value]:[Business interruption value]])</f>
        <v>373150</v>
      </c>
      <c r="AI2088" s="5">
        <f>SUM(Exposure_Information[[#This Row],[Building Coverage Value]:[Contents Coverage Value]])</f>
        <v>329250</v>
      </c>
      <c r="AJ2088" s="26"/>
    </row>
    <row r="2089" spans="1:36" ht="26" x14ac:dyDescent="0.3">
      <c r="A2089" s="2" t="s">
        <v>148</v>
      </c>
      <c r="B2089" s="2" t="s">
        <v>156</v>
      </c>
      <c r="C2089" s="2" t="s">
        <v>325</v>
      </c>
      <c r="D2089" s="2">
        <v>6511</v>
      </c>
      <c r="E2089" s="2" t="s">
        <v>326</v>
      </c>
      <c r="F2089" s="2" t="s">
        <v>2203</v>
      </c>
      <c r="G2089" s="3">
        <v>1907</v>
      </c>
      <c r="H2089" s="3">
        <v>1000</v>
      </c>
      <c r="I2089" s="71">
        <f>Exposure_Information[[#This Row],[Total  Insured Value]]+Exposure_Information[[#This Row],[Policy Deductible]]</f>
        <v>401000</v>
      </c>
      <c r="J2089" s="2">
        <v>8700</v>
      </c>
      <c r="K2089" s="3">
        <v>1</v>
      </c>
      <c r="L2089" s="2" t="s">
        <v>9</v>
      </c>
      <c r="M2089" s="2" t="s">
        <v>2204</v>
      </c>
      <c r="N2089" s="3" t="s">
        <v>2205</v>
      </c>
      <c r="O2089" s="2" t="s">
        <v>300</v>
      </c>
      <c r="P2089" s="2" t="s">
        <v>257</v>
      </c>
      <c r="Q2089" s="3">
        <v>7</v>
      </c>
      <c r="R2089" s="2" t="s">
        <v>248</v>
      </c>
      <c r="S2089" s="3">
        <v>44</v>
      </c>
      <c r="T2089" s="2" t="s">
        <v>10</v>
      </c>
      <c r="U2089" s="3">
        <v>41.899622000000001</v>
      </c>
      <c r="V2089" s="2" t="s">
        <v>10835</v>
      </c>
      <c r="W2089" s="2" t="s">
        <v>149</v>
      </c>
      <c r="X2089" s="3">
        <v>1</v>
      </c>
      <c r="Y2089" s="3" t="str">
        <f>_xlfn.CONCAT(Exposure_Information[[#This Row],[Building Construction Code]]," - ",Exposure_Information[[#This Row],[Type of building construction]])</f>
        <v>RMS - 1</v>
      </c>
      <c r="Z2089" s="3">
        <v>0</v>
      </c>
      <c r="AA2089" s="2">
        <v>1910</v>
      </c>
      <c r="AB2089" s="2" t="s">
        <v>11</v>
      </c>
      <c r="AC2089" s="2">
        <v>37</v>
      </c>
      <c r="AD2089" s="2" t="str">
        <f>_xlfn.CONCAT(Exposure_Information[[#This Row],[Occupany Code]]," - ",Exposure_Information[[#This Row],[Type of building occupancy]])</f>
        <v>ATC - 37</v>
      </c>
      <c r="AE2089" s="5">
        <v>400000</v>
      </c>
      <c r="AF2089" s="5">
        <v>0</v>
      </c>
      <c r="AG2089" s="5">
        <v>0</v>
      </c>
      <c r="AH2089" s="5">
        <f>SUM(Exposure_Information[[#This Row],[Building Coverage Value]:[Business interruption value]])</f>
        <v>400000</v>
      </c>
      <c r="AI2089" s="5">
        <f>SUM(Exposure_Information[[#This Row],[Building Coverage Value]:[Contents Coverage Value]])</f>
        <v>400000</v>
      </c>
      <c r="AJ2089" s="26"/>
    </row>
    <row r="2090" spans="1:36" ht="39" x14ac:dyDescent="0.3">
      <c r="A2090" s="2" t="s">
        <v>148</v>
      </c>
      <c r="B2090" s="2" t="s">
        <v>156</v>
      </c>
      <c r="C2090" s="2" t="s">
        <v>325</v>
      </c>
      <c r="D2090" s="2">
        <v>6502</v>
      </c>
      <c r="E2090" s="2" t="s">
        <v>326</v>
      </c>
      <c r="F2090" s="2" t="s">
        <v>883</v>
      </c>
      <c r="G2090" s="3">
        <v>551</v>
      </c>
      <c r="H2090" s="3">
        <v>500</v>
      </c>
      <c r="I2090" s="71">
        <f>Exposure_Information[[#This Row],[Total  Insured Value]]+Exposure_Information[[#This Row],[Policy Deductible]]</f>
        <v>65500</v>
      </c>
      <c r="J2090" s="2">
        <v>8688</v>
      </c>
      <c r="K2090" s="3">
        <v>1</v>
      </c>
      <c r="L2090" s="2" t="s">
        <v>9</v>
      </c>
      <c r="M2090" s="2" t="s">
        <v>884</v>
      </c>
      <c r="N2090" s="2" t="s">
        <v>885</v>
      </c>
      <c r="O2090" s="2" t="s">
        <v>886</v>
      </c>
      <c r="P2090" s="2" t="s">
        <v>224</v>
      </c>
      <c r="Q2090" s="3">
        <v>21</v>
      </c>
      <c r="R2090" s="2" t="s">
        <v>127</v>
      </c>
      <c r="S2090" s="3">
        <v>25</v>
      </c>
      <c r="T2090" s="2" t="s">
        <v>10</v>
      </c>
      <c r="U2090" s="3">
        <v>42.122700000000002</v>
      </c>
      <c r="V2090" s="2" t="s">
        <v>10835</v>
      </c>
      <c r="W2090" s="2" t="s">
        <v>149</v>
      </c>
      <c r="X2090" s="3">
        <v>1</v>
      </c>
      <c r="Y2090" s="3" t="str">
        <f>_xlfn.CONCAT(Exposure_Information[[#This Row],[Building Construction Code]]," - ",Exposure_Information[[#This Row],[Type of building construction]])</f>
        <v>RMS - 1</v>
      </c>
      <c r="Z2090" s="3">
        <v>0</v>
      </c>
      <c r="AA2090" s="2">
        <v>2006</v>
      </c>
      <c r="AB2090" s="2" t="s">
        <v>11</v>
      </c>
      <c r="AC2090" s="2">
        <v>37</v>
      </c>
      <c r="AD2090" s="2" t="str">
        <f>_xlfn.CONCAT(Exposure_Information[[#This Row],[Occupany Code]]," - ",Exposure_Information[[#This Row],[Type of building occupancy]])</f>
        <v>ATC - 37</v>
      </c>
      <c r="AE2090" s="5">
        <v>25000</v>
      </c>
      <c r="AF2090" s="5">
        <v>40000</v>
      </c>
      <c r="AG2090" s="5">
        <v>0</v>
      </c>
      <c r="AH2090" s="5">
        <f>SUM(Exposure_Information[[#This Row],[Building Coverage Value]:[Business interruption value]])</f>
        <v>65000</v>
      </c>
      <c r="AI2090" s="5">
        <f>SUM(Exposure_Information[[#This Row],[Building Coverage Value]:[Contents Coverage Value]])</f>
        <v>65000</v>
      </c>
      <c r="AJ2090" s="26"/>
    </row>
    <row r="2091" spans="1:36" ht="26" x14ac:dyDescent="0.3">
      <c r="A2091" s="2" t="s">
        <v>148</v>
      </c>
      <c r="B2091" s="2" t="s">
        <v>156</v>
      </c>
      <c r="C2091" s="2" t="s">
        <v>325</v>
      </c>
      <c r="D2091" s="2">
        <v>19314</v>
      </c>
      <c r="E2091" s="2" t="s">
        <v>367</v>
      </c>
      <c r="F2091" s="2" t="s">
        <v>2717</v>
      </c>
      <c r="G2091" s="3">
        <v>1312</v>
      </c>
      <c r="H2091" s="3">
        <v>500</v>
      </c>
      <c r="I2091" s="71">
        <f>Exposure_Information[[#This Row],[Total  Insured Value]]+Exposure_Information[[#This Row],[Policy Deductible]]</f>
        <v>373000</v>
      </c>
      <c r="J2091" s="2">
        <v>22428</v>
      </c>
      <c r="K2091" s="3">
        <v>1</v>
      </c>
      <c r="L2091" s="2" t="s">
        <v>9</v>
      </c>
      <c r="M2091" s="2" t="s">
        <v>2718</v>
      </c>
      <c r="N2091" s="3" t="s">
        <v>2719</v>
      </c>
      <c r="O2091" s="2" t="s">
        <v>2720</v>
      </c>
      <c r="P2091" s="2" t="s">
        <v>224</v>
      </c>
      <c r="Q2091" s="3">
        <v>21</v>
      </c>
      <c r="R2091" s="2" t="s">
        <v>127</v>
      </c>
      <c r="S2091" s="3">
        <v>25</v>
      </c>
      <c r="T2091" s="2" t="s">
        <v>10</v>
      </c>
      <c r="U2091" s="3">
        <v>42.115036000000003</v>
      </c>
      <c r="V2091" s="2" t="s">
        <v>10835</v>
      </c>
      <c r="W2091" s="2" t="s">
        <v>149</v>
      </c>
      <c r="X2091" s="3">
        <v>1</v>
      </c>
      <c r="Y2091" s="3" t="str">
        <f>_xlfn.CONCAT(Exposure_Information[[#This Row],[Building Construction Code]]," - ",Exposure_Information[[#This Row],[Type of building construction]])</f>
        <v>RMS - 1</v>
      </c>
      <c r="Z2091" s="3">
        <v>0</v>
      </c>
      <c r="AA2091" s="2">
        <v>1900</v>
      </c>
      <c r="AB2091" s="2" t="s">
        <v>11</v>
      </c>
      <c r="AC2091" s="2">
        <v>1</v>
      </c>
      <c r="AD2091" s="2" t="str">
        <f>_xlfn.CONCAT(Exposure_Information[[#This Row],[Occupany Code]]," - ",Exposure_Information[[#This Row],[Type of building occupancy]])</f>
        <v>ATC - 1</v>
      </c>
      <c r="AE2091" s="5">
        <v>372500</v>
      </c>
      <c r="AF2091" s="5">
        <v>0</v>
      </c>
      <c r="AG2091" s="5">
        <v>0</v>
      </c>
      <c r="AH2091" s="5">
        <f>SUM(Exposure_Information[[#This Row],[Building Coverage Value]:[Business interruption value]])</f>
        <v>372500</v>
      </c>
      <c r="AI2091" s="5">
        <f>SUM(Exposure_Information[[#This Row],[Building Coverage Value]:[Contents Coverage Value]])</f>
        <v>372500</v>
      </c>
      <c r="AJ2091" s="26"/>
    </row>
    <row r="2092" spans="1:36" ht="26" x14ac:dyDescent="0.3">
      <c r="A2092" s="2" t="s">
        <v>148</v>
      </c>
      <c r="B2092" s="2" t="s">
        <v>156</v>
      </c>
      <c r="C2092" s="2" t="s">
        <v>325</v>
      </c>
      <c r="D2092" s="2">
        <v>102558</v>
      </c>
      <c r="E2092" s="2" t="s">
        <v>4697</v>
      </c>
      <c r="F2092" s="2" t="s">
        <v>6541</v>
      </c>
      <c r="G2092" s="3">
        <v>553</v>
      </c>
      <c r="H2092" s="3">
        <v>500</v>
      </c>
      <c r="I2092" s="71">
        <f>Exposure_Information[[#This Row],[Total  Insured Value]]+Exposure_Information[[#This Row],[Policy Deductible]]</f>
        <v>372900</v>
      </c>
      <c r="J2092" s="2">
        <v>105688</v>
      </c>
      <c r="K2092" s="3">
        <v>1</v>
      </c>
      <c r="L2092" s="2" t="s">
        <v>9</v>
      </c>
      <c r="M2092" s="2" t="s">
        <v>851</v>
      </c>
      <c r="N2092" s="3" t="s">
        <v>6542</v>
      </c>
      <c r="O2092" s="2" t="s">
        <v>6543</v>
      </c>
      <c r="P2092" s="2" t="s">
        <v>4562</v>
      </c>
      <c r="Q2092" s="3">
        <v>13</v>
      </c>
      <c r="R2092" s="2" t="s">
        <v>70</v>
      </c>
      <c r="S2092" s="3">
        <v>9</v>
      </c>
      <c r="T2092" s="2" t="s">
        <v>10</v>
      </c>
      <c r="U2092" s="3">
        <v>41.866923999999997</v>
      </c>
      <c r="V2092" s="2" t="s">
        <v>10835</v>
      </c>
      <c r="W2092" s="2" t="s">
        <v>149</v>
      </c>
      <c r="X2092" s="3">
        <v>1</v>
      </c>
      <c r="Y2092" s="3" t="str">
        <f>_xlfn.CONCAT(Exposure_Information[[#This Row],[Building Construction Code]]," - ",Exposure_Information[[#This Row],[Type of building construction]])</f>
        <v>RMS - 1</v>
      </c>
      <c r="Z2092" s="3">
        <v>0</v>
      </c>
      <c r="AA2092" s="2">
        <v>1954</v>
      </c>
      <c r="AB2092" s="2" t="s">
        <v>11</v>
      </c>
      <c r="AC2092" s="2">
        <v>1</v>
      </c>
      <c r="AD2092" s="2" t="str">
        <f>_xlfn.CONCAT(Exposure_Information[[#This Row],[Occupany Code]]," - ",Exposure_Information[[#This Row],[Type of building occupancy]])</f>
        <v>ATC - 1</v>
      </c>
      <c r="AE2092" s="5">
        <v>196000</v>
      </c>
      <c r="AF2092" s="5">
        <v>137200</v>
      </c>
      <c r="AG2092" s="5">
        <v>39200</v>
      </c>
      <c r="AH2092" s="5">
        <f>SUM(Exposure_Information[[#This Row],[Building Coverage Value]:[Business interruption value]])</f>
        <v>372400</v>
      </c>
      <c r="AI2092" s="5">
        <f>SUM(Exposure_Information[[#This Row],[Building Coverage Value]:[Contents Coverage Value]])</f>
        <v>333200</v>
      </c>
      <c r="AJ2092" s="26"/>
    </row>
    <row r="2093" spans="1:36" ht="39" x14ac:dyDescent="0.3">
      <c r="A2093" s="2" t="s">
        <v>148</v>
      </c>
      <c r="B2093" s="2" t="s">
        <v>156</v>
      </c>
      <c r="C2093" s="2" t="s">
        <v>325</v>
      </c>
      <c r="D2093" s="2">
        <v>104879</v>
      </c>
      <c r="E2093" s="2" t="s">
        <v>4697</v>
      </c>
      <c r="F2093" s="2" t="s">
        <v>8753</v>
      </c>
      <c r="G2093" s="3">
        <v>708</v>
      </c>
      <c r="H2093" s="3">
        <v>500</v>
      </c>
      <c r="I2093" s="71">
        <f>Exposure_Information[[#This Row],[Total  Insured Value]]+Exposure_Information[[#This Row],[Policy Deductible]]</f>
        <v>372900</v>
      </c>
      <c r="J2093" s="2">
        <v>108009</v>
      </c>
      <c r="K2093" s="3">
        <v>1</v>
      </c>
      <c r="L2093" s="2" t="s">
        <v>9</v>
      </c>
      <c r="M2093" s="2" t="s">
        <v>8754</v>
      </c>
      <c r="N2093" s="3" t="s">
        <v>5655</v>
      </c>
      <c r="O2093" s="2" t="s">
        <v>22</v>
      </c>
      <c r="P2093" s="2" t="s">
        <v>231</v>
      </c>
      <c r="Q2093" s="3">
        <v>13</v>
      </c>
      <c r="R2093" s="2" t="s">
        <v>127</v>
      </c>
      <c r="S2093" s="3">
        <v>25</v>
      </c>
      <c r="T2093" s="2" t="s">
        <v>10</v>
      </c>
      <c r="U2093" s="3">
        <v>42.091983999999997</v>
      </c>
      <c r="V2093" s="2" t="s">
        <v>10835</v>
      </c>
      <c r="W2093" s="2" t="s">
        <v>149</v>
      </c>
      <c r="X2093" s="3">
        <v>1</v>
      </c>
      <c r="Y2093" s="3" t="str">
        <f>_xlfn.CONCAT(Exposure_Information[[#This Row],[Building Construction Code]]," - ",Exposure_Information[[#This Row],[Type of building construction]])</f>
        <v>RMS - 1</v>
      </c>
      <c r="Z2093" s="3">
        <v>0</v>
      </c>
      <c r="AA2093" s="2">
        <v>1951</v>
      </c>
      <c r="AB2093" s="2" t="s">
        <v>11</v>
      </c>
      <c r="AC2093" s="2">
        <v>1</v>
      </c>
      <c r="AD2093" s="2" t="str">
        <f>_xlfn.CONCAT(Exposure_Information[[#This Row],[Occupany Code]]," - ",Exposure_Information[[#This Row],[Type of building occupancy]])</f>
        <v>ATC - 1</v>
      </c>
      <c r="AE2093" s="5">
        <v>196000</v>
      </c>
      <c r="AF2093" s="5">
        <v>137200</v>
      </c>
      <c r="AG2093" s="5">
        <v>39200</v>
      </c>
      <c r="AH2093" s="5">
        <f>SUM(Exposure_Information[[#This Row],[Building Coverage Value]:[Business interruption value]])</f>
        <v>372400</v>
      </c>
      <c r="AI2093" s="5">
        <f>SUM(Exposure_Information[[#This Row],[Building Coverage Value]:[Contents Coverage Value]])</f>
        <v>333200</v>
      </c>
      <c r="AJ2093" s="26"/>
    </row>
    <row r="2094" spans="1:36" ht="26" x14ac:dyDescent="0.3">
      <c r="A2094" s="2" t="s">
        <v>148</v>
      </c>
      <c r="B2094" s="2" t="s">
        <v>156</v>
      </c>
      <c r="C2094" s="2" t="s">
        <v>325</v>
      </c>
      <c r="D2094" s="2">
        <v>15900</v>
      </c>
      <c r="E2094" s="2" t="s">
        <v>367</v>
      </c>
      <c r="F2094" s="2" t="s">
        <v>4272</v>
      </c>
      <c r="G2094" s="3">
        <v>1082</v>
      </c>
      <c r="H2094" s="3">
        <v>1000</v>
      </c>
      <c r="I2094" s="71">
        <f>Exposure_Information[[#This Row],[Total  Insured Value]]+Exposure_Information[[#This Row],[Policy Deductible]]</f>
        <v>373000</v>
      </c>
      <c r="J2094" s="2">
        <v>18957</v>
      </c>
      <c r="K2094" s="3">
        <v>1</v>
      </c>
      <c r="L2094" s="2" t="s">
        <v>9</v>
      </c>
      <c r="M2094" s="2" t="s">
        <v>4273</v>
      </c>
      <c r="N2094" s="3" t="s">
        <v>4274</v>
      </c>
      <c r="O2094" s="2" t="s">
        <v>1784</v>
      </c>
      <c r="P2094" s="2" t="s">
        <v>231</v>
      </c>
      <c r="Q2094" s="3">
        <v>13</v>
      </c>
      <c r="R2094" s="2" t="s">
        <v>127</v>
      </c>
      <c r="S2094" s="3">
        <v>25</v>
      </c>
      <c r="T2094" s="2" t="s">
        <v>10</v>
      </c>
      <c r="U2094" s="3">
        <v>42.095793999999998</v>
      </c>
      <c r="V2094" s="2" t="s">
        <v>10835</v>
      </c>
      <c r="W2094" s="2" t="s">
        <v>149</v>
      </c>
      <c r="X2094" s="3">
        <v>1</v>
      </c>
      <c r="Y2094" s="3" t="str">
        <f>_xlfn.CONCAT(Exposure_Information[[#This Row],[Building Construction Code]]," - ",Exposure_Information[[#This Row],[Type of building construction]])</f>
        <v>RMS - 1</v>
      </c>
      <c r="Z2094" s="3">
        <v>0</v>
      </c>
      <c r="AA2094" s="2">
        <v>1935</v>
      </c>
      <c r="AB2094" s="2" t="s">
        <v>11</v>
      </c>
      <c r="AC2094" s="2">
        <v>1</v>
      </c>
      <c r="AD2094" s="2" t="str">
        <f>_xlfn.CONCAT(Exposure_Information[[#This Row],[Occupany Code]]," - ",Exposure_Information[[#This Row],[Type of building occupancy]])</f>
        <v>ATC - 1</v>
      </c>
      <c r="AE2094" s="5">
        <v>372000</v>
      </c>
      <c r="AF2094" s="5">
        <v>0</v>
      </c>
      <c r="AG2094" s="5">
        <v>0</v>
      </c>
      <c r="AH2094" s="5">
        <f>SUM(Exposure_Information[[#This Row],[Building Coverage Value]:[Business interruption value]])</f>
        <v>372000</v>
      </c>
      <c r="AI2094" s="5">
        <f>SUM(Exposure_Information[[#This Row],[Building Coverage Value]:[Contents Coverage Value]])</f>
        <v>372000</v>
      </c>
      <c r="AJ2094" s="26"/>
    </row>
    <row r="2095" spans="1:36" ht="39" x14ac:dyDescent="0.3">
      <c r="A2095" s="2" t="s">
        <v>148</v>
      </c>
      <c r="B2095" s="2" t="s">
        <v>156</v>
      </c>
      <c r="C2095" s="2" t="s">
        <v>325</v>
      </c>
      <c r="D2095" s="2">
        <v>19445</v>
      </c>
      <c r="E2095" s="2" t="s">
        <v>367</v>
      </c>
      <c r="F2095" s="2" t="s">
        <v>4671</v>
      </c>
      <c r="G2095" s="3">
        <v>1332</v>
      </c>
      <c r="H2095" s="3">
        <v>250</v>
      </c>
      <c r="I2095" s="71">
        <f>Exposure_Information[[#This Row],[Total  Insured Value]]+Exposure_Information[[#This Row],[Policy Deductible]]</f>
        <v>371250</v>
      </c>
      <c r="J2095" s="2">
        <v>22560</v>
      </c>
      <c r="K2095" s="3">
        <v>1</v>
      </c>
      <c r="L2095" s="2" t="s">
        <v>9</v>
      </c>
      <c r="M2095" s="2" t="s">
        <v>4672</v>
      </c>
      <c r="N2095" s="3" t="s">
        <v>4673</v>
      </c>
      <c r="O2095" s="2" t="s">
        <v>603</v>
      </c>
      <c r="P2095" s="2" t="s">
        <v>72</v>
      </c>
      <c r="Q2095" s="3">
        <v>25</v>
      </c>
      <c r="R2095" s="2" t="s">
        <v>127</v>
      </c>
      <c r="S2095" s="3">
        <v>25</v>
      </c>
      <c r="T2095" s="2" t="s">
        <v>10</v>
      </c>
      <c r="U2095" s="3">
        <v>42.284427999999998</v>
      </c>
      <c r="V2095" s="2" t="s">
        <v>10835</v>
      </c>
      <c r="W2095" s="2" t="s">
        <v>149</v>
      </c>
      <c r="X2095" s="3">
        <v>1</v>
      </c>
      <c r="Y2095" s="3" t="str">
        <f>_xlfn.CONCAT(Exposure_Information[[#This Row],[Building Construction Code]]," - ",Exposure_Information[[#This Row],[Type of building construction]])</f>
        <v>RMS - 1</v>
      </c>
      <c r="Z2095" s="3">
        <v>0</v>
      </c>
      <c r="AA2095" s="2">
        <v>1910</v>
      </c>
      <c r="AB2095" s="2" t="s">
        <v>11</v>
      </c>
      <c r="AC2095" s="2">
        <v>1</v>
      </c>
      <c r="AD2095" s="2" t="str">
        <f>_xlfn.CONCAT(Exposure_Information[[#This Row],[Occupany Code]]," - ",Exposure_Information[[#This Row],[Type of building occupancy]])</f>
        <v>ATC - 1</v>
      </c>
      <c r="AE2095" s="5">
        <v>371000</v>
      </c>
      <c r="AF2095" s="5">
        <v>0</v>
      </c>
      <c r="AG2095" s="5">
        <v>0</v>
      </c>
      <c r="AH2095" s="5">
        <f>SUM(Exposure_Information[[#This Row],[Building Coverage Value]:[Business interruption value]])</f>
        <v>371000</v>
      </c>
      <c r="AI2095" s="5">
        <f>SUM(Exposure_Information[[#This Row],[Building Coverage Value]:[Contents Coverage Value]])</f>
        <v>371000</v>
      </c>
      <c r="AJ2095" s="26"/>
    </row>
    <row r="2096" spans="1:36" ht="26" x14ac:dyDescent="0.3">
      <c r="A2096" s="2" t="s">
        <v>148</v>
      </c>
      <c r="B2096" s="2" t="s">
        <v>156</v>
      </c>
      <c r="C2096" s="2" t="s">
        <v>325</v>
      </c>
      <c r="D2096" s="2">
        <v>12504</v>
      </c>
      <c r="E2096" s="2" t="s">
        <v>367</v>
      </c>
      <c r="F2096" s="2" t="s">
        <v>1785</v>
      </c>
      <c r="G2096" s="3">
        <v>1281</v>
      </c>
      <c r="H2096" s="3">
        <v>500</v>
      </c>
      <c r="I2096" s="71">
        <f>Exposure_Information[[#This Row],[Total  Insured Value]]+Exposure_Information[[#This Row],[Policy Deductible]]</f>
        <v>371000</v>
      </c>
      <c r="J2096" s="2">
        <v>15431</v>
      </c>
      <c r="K2096" s="3">
        <v>1</v>
      </c>
      <c r="L2096" s="2" t="s">
        <v>9</v>
      </c>
      <c r="M2096" s="2" t="s">
        <v>1786</v>
      </c>
      <c r="N2096" s="3" t="s">
        <v>1787</v>
      </c>
      <c r="O2096" s="2" t="s">
        <v>1679</v>
      </c>
      <c r="P2096" s="2" t="s">
        <v>90</v>
      </c>
      <c r="Q2096" s="3">
        <v>17</v>
      </c>
      <c r="R2096" s="2" t="s">
        <v>127</v>
      </c>
      <c r="S2096" s="3">
        <v>25</v>
      </c>
      <c r="T2096" s="2" t="s">
        <v>10</v>
      </c>
      <c r="U2096" s="3">
        <v>42.621225000000003</v>
      </c>
      <c r="V2096" s="2" t="s">
        <v>10835</v>
      </c>
      <c r="W2096" s="2" t="s">
        <v>149</v>
      </c>
      <c r="X2096" s="3">
        <v>1</v>
      </c>
      <c r="Y2096" s="3" t="str">
        <f>_xlfn.CONCAT(Exposure_Information[[#This Row],[Building Construction Code]]," - ",Exposure_Information[[#This Row],[Type of building construction]])</f>
        <v>RMS - 1</v>
      </c>
      <c r="Z2096" s="3">
        <v>0</v>
      </c>
      <c r="AA2096" s="2">
        <v>1956</v>
      </c>
      <c r="AB2096" s="2" t="s">
        <v>11</v>
      </c>
      <c r="AC2096" s="2">
        <v>1</v>
      </c>
      <c r="AD2096" s="2" t="str">
        <f>_xlfn.CONCAT(Exposure_Information[[#This Row],[Occupany Code]]," - ",Exposure_Information[[#This Row],[Type of building occupancy]])</f>
        <v>ATC - 1</v>
      </c>
      <c r="AE2096" s="5">
        <v>365500</v>
      </c>
      <c r="AF2096" s="5">
        <v>0</v>
      </c>
      <c r="AG2096" s="5">
        <v>5000</v>
      </c>
      <c r="AH2096" s="5">
        <f>SUM(Exposure_Information[[#This Row],[Building Coverage Value]:[Business interruption value]])</f>
        <v>370500</v>
      </c>
      <c r="AI2096" s="5">
        <f>SUM(Exposure_Information[[#This Row],[Building Coverage Value]:[Contents Coverage Value]])</f>
        <v>365500</v>
      </c>
      <c r="AJ2096" s="26"/>
    </row>
    <row r="2097" spans="1:36" ht="26" x14ac:dyDescent="0.3">
      <c r="A2097" s="2" t="s">
        <v>148</v>
      </c>
      <c r="B2097" s="2" t="s">
        <v>156</v>
      </c>
      <c r="C2097" s="2" t="s">
        <v>325</v>
      </c>
      <c r="D2097" s="2">
        <v>123777</v>
      </c>
      <c r="E2097" s="2" t="s">
        <v>4697</v>
      </c>
      <c r="F2097" s="2" t="s">
        <v>9543</v>
      </c>
      <c r="G2097" s="3">
        <v>528</v>
      </c>
      <c r="H2097" s="3">
        <v>1000</v>
      </c>
      <c r="I2097" s="71">
        <f>Exposure_Information[[#This Row],[Total  Insured Value]]+Exposure_Information[[#This Row],[Policy Deductible]]</f>
        <v>371500</v>
      </c>
      <c r="J2097" s="2">
        <v>126907</v>
      </c>
      <c r="K2097" s="3">
        <v>1</v>
      </c>
      <c r="L2097" s="2" t="s">
        <v>9</v>
      </c>
      <c r="M2097" s="2" t="s">
        <v>9544</v>
      </c>
      <c r="N2097" s="3" t="s">
        <v>9545</v>
      </c>
      <c r="O2097" s="2" t="s">
        <v>987</v>
      </c>
      <c r="P2097" s="2" t="s">
        <v>231</v>
      </c>
      <c r="Q2097" s="3">
        <v>13</v>
      </c>
      <c r="R2097" s="2" t="s">
        <v>127</v>
      </c>
      <c r="S2097" s="3">
        <v>25</v>
      </c>
      <c r="T2097" s="2" t="s">
        <v>10</v>
      </c>
      <c r="U2097" s="3">
        <v>42.055359000000003</v>
      </c>
      <c r="V2097" s="2" t="s">
        <v>10835</v>
      </c>
      <c r="W2097" s="2" t="s">
        <v>149</v>
      </c>
      <c r="X2097" s="3">
        <v>1</v>
      </c>
      <c r="Y2097" s="3" t="str">
        <f>_xlfn.CONCAT(Exposure_Information[[#This Row],[Building Construction Code]]," - ",Exposure_Information[[#This Row],[Type of building construction]])</f>
        <v>RMS - 1</v>
      </c>
      <c r="Z2097" s="3">
        <v>0</v>
      </c>
      <c r="AA2097" s="2">
        <v>1968</v>
      </c>
      <c r="AB2097" s="2" t="s">
        <v>11</v>
      </c>
      <c r="AC2097" s="2">
        <v>1</v>
      </c>
      <c r="AD2097" s="2" t="str">
        <f>_xlfn.CONCAT(Exposure_Information[[#This Row],[Occupany Code]]," - ",Exposure_Information[[#This Row],[Type of building occupancy]])</f>
        <v>ATC - 1</v>
      </c>
      <c r="AE2097" s="5">
        <v>195000</v>
      </c>
      <c r="AF2097" s="5">
        <v>136500</v>
      </c>
      <c r="AG2097" s="5">
        <v>39000</v>
      </c>
      <c r="AH2097" s="5">
        <f>SUM(Exposure_Information[[#This Row],[Building Coverage Value]:[Business interruption value]])</f>
        <v>370500</v>
      </c>
      <c r="AI2097" s="5">
        <f>SUM(Exposure_Information[[#This Row],[Building Coverage Value]:[Contents Coverage Value]])</f>
        <v>331500</v>
      </c>
      <c r="AJ2097" s="26"/>
    </row>
    <row r="2098" spans="1:36" ht="26" x14ac:dyDescent="0.3">
      <c r="A2098" s="2" t="s">
        <v>148</v>
      </c>
      <c r="B2098" s="2" t="s">
        <v>156</v>
      </c>
      <c r="C2098" s="2" t="s">
        <v>325</v>
      </c>
      <c r="D2098" s="2">
        <v>6501</v>
      </c>
      <c r="E2098" s="2" t="s">
        <v>326</v>
      </c>
      <c r="F2098" s="2" t="s">
        <v>1640</v>
      </c>
      <c r="G2098" s="3">
        <v>2180</v>
      </c>
      <c r="H2098" s="3">
        <v>1000</v>
      </c>
      <c r="I2098" s="71">
        <f>Exposure_Information[[#This Row],[Total  Insured Value]]+Exposure_Information[[#This Row],[Policy Deductible]]</f>
        <v>154000</v>
      </c>
      <c r="J2098" s="2">
        <v>8687</v>
      </c>
      <c r="K2098" s="3">
        <v>1</v>
      </c>
      <c r="L2098" s="2" t="s">
        <v>9</v>
      </c>
      <c r="M2098" s="2" t="s">
        <v>1641</v>
      </c>
      <c r="N2098" s="2" t="s">
        <v>1642</v>
      </c>
      <c r="O2098" s="2" t="s">
        <v>1643</v>
      </c>
      <c r="P2098" s="2" t="s">
        <v>221</v>
      </c>
      <c r="Q2098" s="3">
        <v>23</v>
      </c>
      <c r="R2098" s="2" t="s">
        <v>127</v>
      </c>
      <c r="S2098" s="3">
        <v>25</v>
      </c>
      <c r="T2098" s="2" t="s">
        <v>10</v>
      </c>
      <c r="U2098" s="3">
        <v>41.989285000000002</v>
      </c>
      <c r="V2098" s="2" t="s">
        <v>10835</v>
      </c>
      <c r="W2098" s="2" t="s">
        <v>149</v>
      </c>
      <c r="X2098" s="3">
        <v>1</v>
      </c>
      <c r="Y2098" s="3" t="str">
        <f>_xlfn.CONCAT(Exposure_Information[[#This Row],[Building Construction Code]]," - ",Exposure_Information[[#This Row],[Type of building construction]])</f>
        <v>RMS - 1</v>
      </c>
      <c r="Z2098" s="3">
        <v>0</v>
      </c>
      <c r="AA2098" s="2">
        <v>1950</v>
      </c>
      <c r="AB2098" s="2" t="s">
        <v>11</v>
      </c>
      <c r="AC2098" s="2">
        <v>37</v>
      </c>
      <c r="AD2098" s="2" t="str">
        <f>_xlfn.CONCAT(Exposure_Information[[#This Row],[Occupany Code]]," - ",Exposure_Information[[#This Row],[Type of building occupancy]])</f>
        <v>ATC - 37</v>
      </c>
      <c r="AE2098" s="5">
        <v>0</v>
      </c>
      <c r="AF2098" s="5">
        <v>153000</v>
      </c>
      <c r="AG2098" s="5">
        <v>0</v>
      </c>
      <c r="AH2098" s="5">
        <f>SUM(Exposure_Information[[#This Row],[Building Coverage Value]:[Business interruption value]])</f>
        <v>153000</v>
      </c>
      <c r="AI2098" s="5">
        <f>SUM(Exposure_Information[[#This Row],[Building Coverage Value]:[Contents Coverage Value]])</f>
        <v>153000</v>
      </c>
      <c r="AJ2098" s="26"/>
    </row>
    <row r="2099" spans="1:36" ht="39" x14ac:dyDescent="0.3">
      <c r="A2099" s="2" t="s">
        <v>148</v>
      </c>
      <c r="B2099" s="2" t="s">
        <v>156</v>
      </c>
      <c r="C2099" s="2" t="s">
        <v>325</v>
      </c>
      <c r="D2099" s="2">
        <v>18656</v>
      </c>
      <c r="E2099" s="2" t="s">
        <v>367</v>
      </c>
      <c r="F2099" s="2" t="s">
        <v>3607</v>
      </c>
      <c r="G2099" s="3">
        <v>1330</v>
      </c>
      <c r="H2099" s="3">
        <v>1000</v>
      </c>
      <c r="I2099" s="71">
        <f>Exposure_Information[[#This Row],[Total  Insured Value]]+Exposure_Information[[#This Row],[Policy Deductible]]</f>
        <v>371000</v>
      </c>
      <c r="J2099" s="2">
        <v>21760</v>
      </c>
      <c r="K2099" s="3">
        <v>1</v>
      </c>
      <c r="L2099" s="2" t="s">
        <v>9</v>
      </c>
      <c r="M2099" s="2" t="s">
        <v>3608</v>
      </c>
      <c r="N2099" s="3" t="s">
        <v>3609</v>
      </c>
      <c r="O2099" s="2" t="s">
        <v>217</v>
      </c>
      <c r="P2099" s="2" t="s">
        <v>139</v>
      </c>
      <c r="Q2099" s="3">
        <v>9</v>
      </c>
      <c r="R2099" s="2" t="s">
        <v>70</v>
      </c>
      <c r="S2099" s="3">
        <v>9</v>
      </c>
      <c r="T2099" s="2" t="s">
        <v>10</v>
      </c>
      <c r="U2099" s="3">
        <v>41.265532</v>
      </c>
      <c r="V2099" s="2" t="s">
        <v>10835</v>
      </c>
      <c r="W2099" s="2" t="s">
        <v>149</v>
      </c>
      <c r="X2099" s="3">
        <v>1</v>
      </c>
      <c r="Y2099" s="3" t="str">
        <f>_xlfn.CONCAT(Exposure_Information[[#This Row],[Building Construction Code]]," - ",Exposure_Information[[#This Row],[Type of building construction]])</f>
        <v>RMS - 1</v>
      </c>
      <c r="Z2099" s="3">
        <v>0</v>
      </c>
      <c r="AA2099" s="2">
        <v>1930</v>
      </c>
      <c r="AB2099" s="2" t="s">
        <v>11</v>
      </c>
      <c r="AC2099" s="2">
        <v>1</v>
      </c>
      <c r="AD2099" s="2" t="str">
        <f>_xlfn.CONCAT(Exposure_Information[[#This Row],[Occupany Code]]," - ",Exposure_Information[[#This Row],[Type of building occupancy]])</f>
        <v>ATC - 1</v>
      </c>
      <c r="AE2099" s="5">
        <v>370000</v>
      </c>
      <c r="AF2099" s="5">
        <v>0</v>
      </c>
      <c r="AG2099" s="5">
        <v>0</v>
      </c>
      <c r="AH2099" s="5">
        <f>SUM(Exposure_Information[[#This Row],[Building Coverage Value]:[Business interruption value]])</f>
        <v>370000</v>
      </c>
      <c r="AI2099" s="5">
        <f>SUM(Exposure_Information[[#This Row],[Building Coverage Value]:[Contents Coverage Value]])</f>
        <v>370000</v>
      </c>
      <c r="AJ2099" s="26"/>
    </row>
    <row r="2100" spans="1:36" ht="39" x14ac:dyDescent="0.3">
      <c r="A2100" s="2" t="s">
        <v>148</v>
      </c>
      <c r="B2100" s="2" t="s">
        <v>156</v>
      </c>
      <c r="C2100" s="2" t="s">
        <v>325</v>
      </c>
      <c r="D2100" s="2">
        <v>114651</v>
      </c>
      <c r="E2100" s="2" t="s">
        <v>4697</v>
      </c>
      <c r="F2100" s="2" t="s">
        <v>8309</v>
      </c>
      <c r="G2100" s="3">
        <v>1005</v>
      </c>
      <c r="H2100" s="3">
        <v>250</v>
      </c>
      <c r="I2100" s="71">
        <f>Exposure_Information[[#This Row],[Total  Insured Value]]+Exposure_Information[[#This Row],[Policy Deductible]]</f>
        <v>369800</v>
      </c>
      <c r="J2100" s="2">
        <v>117781</v>
      </c>
      <c r="K2100" s="3">
        <v>1</v>
      </c>
      <c r="L2100" s="2" t="s">
        <v>9</v>
      </c>
      <c r="M2100" s="2" t="s">
        <v>8310</v>
      </c>
      <c r="N2100" s="3" t="s">
        <v>8311</v>
      </c>
      <c r="O2100" s="2" t="s">
        <v>22</v>
      </c>
      <c r="P2100" s="2" t="s">
        <v>231</v>
      </c>
      <c r="Q2100" s="3">
        <v>13</v>
      </c>
      <c r="R2100" s="2" t="s">
        <v>127</v>
      </c>
      <c r="S2100" s="3">
        <v>25</v>
      </c>
      <c r="T2100" s="2" t="s">
        <v>10</v>
      </c>
      <c r="U2100" s="3">
        <v>42.120975000000001</v>
      </c>
      <c r="V2100" s="2" t="s">
        <v>10835</v>
      </c>
      <c r="W2100" s="2" t="s">
        <v>149</v>
      </c>
      <c r="X2100" s="3">
        <v>1</v>
      </c>
      <c r="Y2100" s="3" t="str">
        <f>_xlfn.CONCAT(Exposure_Information[[#This Row],[Building Construction Code]]," - ",Exposure_Information[[#This Row],[Type of building construction]])</f>
        <v>RMS - 1</v>
      </c>
      <c r="Z2100" s="3">
        <v>0</v>
      </c>
      <c r="AA2100" s="2">
        <v>1945</v>
      </c>
      <c r="AB2100" s="2" t="s">
        <v>11</v>
      </c>
      <c r="AC2100" s="2">
        <v>1</v>
      </c>
      <c r="AD2100" s="2" t="str">
        <f>_xlfn.CONCAT(Exposure_Information[[#This Row],[Occupany Code]]," - ",Exposure_Information[[#This Row],[Type of building occupancy]])</f>
        <v>ATC - 1</v>
      </c>
      <c r="AE2100" s="5">
        <v>194500</v>
      </c>
      <c r="AF2100" s="5">
        <v>136150</v>
      </c>
      <c r="AG2100" s="5">
        <v>38900</v>
      </c>
      <c r="AH2100" s="5">
        <f>SUM(Exposure_Information[[#This Row],[Building Coverage Value]:[Business interruption value]])</f>
        <v>369550</v>
      </c>
      <c r="AI2100" s="5">
        <f>SUM(Exposure_Information[[#This Row],[Building Coverage Value]:[Contents Coverage Value]])</f>
        <v>330650</v>
      </c>
      <c r="AJ2100" s="26"/>
    </row>
    <row r="2101" spans="1:36" x14ac:dyDescent="0.3">
      <c r="A2101" s="2" t="s">
        <v>148</v>
      </c>
      <c r="B2101" s="2" t="s">
        <v>156</v>
      </c>
      <c r="C2101" s="2" t="s">
        <v>325</v>
      </c>
      <c r="D2101" s="2">
        <v>110696</v>
      </c>
      <c r="E2101" s="2" t="s">
        <v>4697</v>
      </c>
      <c r="F2101" s="2" t="s">
        <v>8414</v>
      </c>
      <c r="G2101" s="3">
        <v>643</v>
      </c>
      <c r="H2101" s="3">
        <v>500</v>
      </c>
      <c r="I2101" s="71">
        <f>Exposure_Information[[#This Row],[Total  Insured Value]]+Exposure_Information[[#This Row],[Policy Deductible]]</f>
        <v>370050</v>
      </c>
      <c r="J2101" s="2">
        <v>113826</v>
      </c>
      <c r="K2101" s="3">
        <v>1</v>
      </c>
      <c r="L2101" s="2" t="s">
        <v>9</v>
      </c>
      <c r="M2101" s="2" t="s">
        <v>8415</v>
      </c>
      <c r="N2101" s="3" t="s">
        <v>8416</v>
      </c>
      <c r="O2101" s="2" t="s">
        <v>182</v>
      </c>
      <c r="P2101" s="2" t="s">
        <v>174</v>
      </c>
      <c r="Q2101" s="3">
        <v>5</v>
      </c>
      <c r="R2101" s="2" t="s">
        <v>127</v>
      </c>
      <c r="S2101" s="3">
        <v>25</v>
      </c>
      <c r="T2101" s="2" t="s">
        <v>10</v>
      </c>
      <c r="U2101" s="3">
        <v>42.009346000000001</v>
      </c>
      <c r="V2101" s="2" t="s">
        <v>10835</v>
      </c>
      <c r="W2101" s="2" t="s">
        <v>149</v>
      </c>
      <c r="X2101" s="3">
        <v>1</v>
      </c>
      <c r="Y2101" s="3" t="str">
        <f>_xlfn.CONCAT(Exposure_Information[[#This Row],[Building Construction Code]]," - ",Exposure_Information[[#This Row],[Type of building construction]])</f>
        <v>RMS - 1</v>
      </c>
      <c r="Z2101" s="3">
        <v>0</v>
      </c>
      <c r="AA2101" s="2">
        <v>1945</v>
      </c>
      <c r="AB2101" s="2" t="s">
        <v>11</v>
      </c>
      <c r="AC2101" s="2">
        <v>1</v>
      </c>
      <c r="AD2101" s="2" t="str">
        <f>_xlfn.CONCAT(Exposure_Information[[#This Row],[Occupany Code]]," - ",Exposure_Information[[#This Row],[Type of building occupancy]])</f>
        <v>ATC - 1</v>
      </c>
      <c r="AE2101" s="5">
        <v>194500</v>
      </c>
      <c r="AF2101" s="5">
        <v>136150</v>
      </c>
      <c r="AG2101" s="5">
        <v>38900</v>
      </c>
      <c r="AH2101" s="5">
        <f>SUM(Exposure_Information[[#This Row],[Building Coverage Value]:[Business interruption value]])</f>
        <v>369550</v>
      </c>
      <c r="AI2101" s="5">
        <f>SUM(Exposure_Information[[#This Row],[Building Coverage Value]:[Contents Coverage Value]])</f>
        <v>330650</v>
      </c>
      <c r="AJ2101" s="26"/>
    </row>
    <row r="2102" spans="1:36" ht="26" x14ac:dyDescent="0.3">
      <c r="A2102" s="2" t="s">
        <v>148</v>
      </c>
      <c r="B2102" s="2" t="s">
        <v>156</v>
      </c>
      <c r="C2102" s="2" t="s">
        <v>325</v>
      </c>
      <c r="D2102" s="2">
        <v>16381</v>
      </c>
      <c r="E2102" s="2" t="s">
        <v>367</v>
      </c>
      <c r="F2102" s="2" t="s">
        <v>2751</v>
      </c>
      <c r="G2102" s="3">
        <v>995</v>
      </c>
      <c r="H2102" s="3">
        <v>2500</v>
      </c>
      <c r="I2102" s="71">
        <f>Exposure_Information[[#This Row],[Total  Insured Value]]+Exposure_Information[[#This Row],[Policy Deductible]]</f>
        <v>372000</v>
      </c>
      <c r="J2102" s="2">
        <v>19445</v>
      </c>
      <c r="K2102" s="3">
        <v>1</v>
      </c>
      <c r="L2102" s="2" t="s">
        <v>9</v>
      </c>
      <c r="M2102" s="2" t="s">
        <v>2752</v>
      </c>
      <c r="N2102" s="3" t="s">
        <v>2753</v>
      </c>
      <c r="O2102" s="2" t="s">
        <v>9</v>
      </c>
      <c r="P2102" s="2" t="s">
        <v>139</v>
      </c>
      <c r="Q2102" s="3">
        <v>9</v>
      </c>
      <c r="R2102" s="2" t="s">
        <v>70</v>
      </c>
      <c r="S2102" s="3">
        <v>9</v>
      </c>
      <c r="T2102" s="2" t="s">
        <v>10</v>
      </c>
      <c r="U2102" s="3">
        <v>41.307344000000001</v>
      </c>
      <c r="V2102" s="2" t="s">
        <v>10835</v>
      </c>
      <c r="W2102" s="2" t="s">
        <v>149</v>
      </c>
      <c r="X2102" s="3">
        <v>1</v>
      </c>
      <c r="Y2102" s="3" t="str">
        <f>_xlfn.CONCAT(Exposure_Information[[#This Row],[Building Construction Code]]," - ",Exposure_Information[[#This Row],[Type of building construction]])</f>
        <v>RMS - 1</v>
      </c>
      <c r="Z2102" s="3">
        <v>0</v>
      </c>
      <c r="AA2102" s="2">
        <v>1920</v>
      </c>
      <c r="AB2102" s="2" t="s">
        <v>11</v>
      </c>
      <c r="AC2102" s="2">
        <v>1</v>
      </c>
      <c r="AD2102" s="2" t="str">
        <f>_xlfn.CONCAT(Exposure_Information[[#This Row],[Occupany Code]]," - ",Exposure_Information[[#This Row],[Type of building occupancy]])</f>
        <v>ATC - 1</v>
      </c>
      <c r="AE2102" s="5">
        <v>369500</v>
      </c>
      <c r="AF2102" s="5">
        <v>0</v>
      </c>
      <c r="AG2102" s="5">
        <v>0</v>
      </c>
      <c r="AH2102" s="5">
        <f>SUM(Exposure_Information[[#This Row],[Building Coverage Value]:[Business interruption value]])</f>
        <v>369500</v>
      </c>
      <c r="AI2102" s="5">
        <f>SUM(Exposure_Information[[#This Row],[Building Coverage Value]:[Contents Coverage Value]])</f>
        <v>369500</v>
      </c>
      <c r="AJ2102" s="26"/>
    </row>
    <row r="2103" spans="1:36" ht="26" x14ac:dyDescent="0.3">
      <c r="A2103" s="2" t="s">
        <v>148</v>
      </c>
      <c r="B2103" s="2" t="s">
        <v>156</v>
      </c>
      <c r="C2103" s="2" t="s">
        <v>325</v>
      </c>
      <c r="D2103" s="2">
        <v>16676</v>
      </c>
      <c r="E2103" s="2" t="s">
        <v>367</v>
      </c>
      <c r="F2103" s="2" t="s">
        <v>3032</v>
      </c>
      <c r="G2103" s="3">
        <v>1225</v>
      </c>
      <c r="H2103" s="3">
        <v>1000</v>
      </c>
      <c r="I2103" s="71">
        <f>Exposure_Information[[#This Row],[Total  Insured Value]]+Exposure_Information[[#This Row],[Policy Deductible]]</f>
        <v>370500</v>
      </c>
      <c r="J2103" s="2">
        <v>19742</v>
      </c>
      <c r="K2103" s="3">
        <v>1</v>
      </c>
      <c r="L2103" s="2" t="s">
        <v>9</v>
      </c>
      <c r="M2103" s="2" t="s">
        <v>3033</v>
      </c>
      <c r="N2103" s="3" t="s">
        <v>3034</v>
      </c>
      <c r="O2103" s="2" t="s">
        <v>297</v>
      </c>
      <c r="P2103" s="2" t="s">
        <v>69</v>
      </c>
      <c r="Q2103" s="3">
        <v>3</v>
      </c>
      <c r="R2103" s="2" t="s">
        <v>70</v>
      </c>
      <c r="S2103" s="3">
        <v>9</v>
      </c>
      <c r="T2103" s="2" t="s">
        <v>10</v>
      </c>
      <c r="U2103" s="3">
        <v>41.600963999999998</v>
      </c>
      <c r="V2103" s="2" t="s">
        <v>10835</v>
      </c>
      <c r="W2103" s="2" t="s">
        <v>149</v>
      </c>
      <c r="X2103" s="3">
        <v>1</v>
      </c>
      <c r="Y2103" s="3" t="str">
        <f>_xlfn.CONCAT(Exposure_Information[[#This Row],[Building Construction Code]]," - ",Exposure_Information[[#This Row],[Type of building construction]])</f>
        <v>RMS - 1</v>
      </c>
      <c r="Z2103" s="3">
        <v>0</v>
      </c>
      <c r="AA2103" s="2">
        <v>1955</v>
      </c>
      <c r="AB2103" s="2" t="s">
        <v>11</v>
      </c>
      <c r="AC2103" s="2">
        <v>1</v>
      </c>
      <c r="AD2103" s="2" t="str">
        <f>_xlfn.CONCAT(Exposure_Information[[#This Row],[Occupany Code]]," - ",Exposure_Information[[#This Row],[Type of building occupancy]])</f>
        <v>ATC - 1</v>
      </c>
      <c r="AE2103" s="5">
        <v>308500</v>
      </c>
      <c r="AF2103" s="5">
        <v>5000</v>
      </c>
      <c r="AG2103" s="5">
        <v>56000</v>
      </c>
      <c r="AH2103" s="5">
        <f>SUM(Exposure_Information[[#This Row],[Building Coverage Value]:[Business interruption value]])</f>
        <v>369500</v>
      </c>
      <c r="AI2103" s="5">
        <f>SUM(Exposure_Information[[#This Row],[Building Coverage Value]:[Contents Coverage Value]])</f>
        <v>313500</v>
      </c>
      <c r="AJ2103" s="26"/>
    </row>
    <row r="2104" spans="1:36" ht="39" x14ac:dyDescent="0.3">
      <c r="A2104" s="2" t="s">
        <v>148</v>
      </c>
      <c r="B2104" s="2" t="s">
        <v>156</v>
      </c>
      <c r="C2104" s="2" t="s">
        <v>325</v>
      </c>
      <c r="D2104" s="2">
        <v>107577</v>
      </c>
      <c r="E2104" s="2" t="s">
        <v>4697</v>
      </c>
      <c r="F2104" s="2" t="s">
        <v>6238</v>
      </c>
      <c r="G2104" s="3">
        <v>885</v>
      </c>
      <c r="H2104" s="3">
        <v>250</v>
      </c>
      <c r="I2104" s="71">
        <f>Exposure_Information[[#This Row],[Total  Insured Value]]+Exposure_Information[[#This Row],[Policy Deductible]]</f>
        <v>369150</v>
      </c>
      <c r="J2104" s="2">
        <v>110707</v>
      </c>
      <c r="K2104" s="3">
        <v>1</v>
      </c>
      <c r="L2104" s="2" t="s">
        <v>9</v>
      </c>
      <c r="M2104" s="2" t="s">
        <v>6239</v>
      </c>
      <c r="N2104" s="3" t="s">
        <v>6240</v>
      </c>
      <c r="O2104" s="2" t="s">
        <v>261</v>
      </c>
      <c r="P2104" s="2" t="s">
        <v>224</v>
      </c>
      <c r="Q2104" s="3">
        <v>21</v>
      </c>
      <c r="R2104" s="2" t="s">
        <v>127</v>
      </c>
      <c r="S2104" s="3">
        <v>25</v>
      </c>
      <c r="T2104" s="2" t="s">
        <v>10</v>
      </c>
      <c r="U2104" s="3">
        <v>42.295845</v>
      </c>
      <c r="V2104" s="2" t="s">
        <v>10835</v>
      </c>
      <c r="W2104" s="2" t="s">
        <v>149</v>
      </c>
      <c r="X2104" s="3">
        <v>1</v>
      </c>
      <c r="Y2104" s="3" t="str">
        <f>_xlfn.CONCAT(Exposure_Information[[#This Row],[Building Construction Code]]," - ",Exposure_Information[[#This Row],[Type of building construction]])</f>
        <v>RMS - 1</v>
      </c>
      <c r="Z2104" s="3">
        <v>0</v>
      </c>
      <c r="AA2104" s="2">
        <v>1955</v>
      </c>
      <c r="AB2104" s="2" t="s">
        <v>11</v>
      </c>
      <c r="AC2104" s="2">
        <v>1</v>
      </c>
      <c r="AD2104" s="2" t="str">
        <f>_xlfn.CONCAT(Exposure_Information[[#This Row],[Occupany Code]]," - ",Exposure_Information[[#This Row],[Type of building occupancy]])</f>
        <v>ATC - 1</v>
      </c>
      <c r="AE2104" s="5">
        <v>217000</v>
      </c>
      <c r="AF2104" s="5">
        <v>108500</v>
      </c>
      <c r="AG2104" s="5">
        <v>43400</v>
      </c>
      <c r="AH2104" s="5">
        <f>SUM(Exposure_Information[[#This Row],[Building Coverage Value]:[Business interruption value]])</f>
        <v>368900</v>
      </c>
      <c r="AI2104" s="5">
        <f>SUM(Exposure_Information[[#This Row],[Building Coverage Value]:[Contents Coverage Value]])</f>
        <v>325500</v>
      </c>
      <c r="AJ2104" s="26"/>
    </row>
    <row r="2105" spans="1:36" ht="39" x14ac:dyDescent="0.3">
      <c r="A2105" s="2" t="s">
        <v>148</v>
      </c>
      <c r="B2105" s="2" t="s">
        <v>156</v>
      </c>
      <c r="C2105" s="2" t="s">
        <v>325</v>
      </c>
      <c r="D2105" s="2">
        <v>122339</v>
      </c>
      <c r="E2105" s="2" t="s">
        <v>4697</v>
      </c>
      <c r="F2105" s="2" t="s">
        <v>9689</v>
      </c>
      <c r="G2105" s="3">
        <v>567</v>
      </c>
      <c r="H2105" s="3">
        <v>500</v>
      </c>
      <c r="I2105" s="71">
        <f>Exposure_Information[[#This Row],[Total  Insured Value]]+Exposure_Information[[#This Row],[Policy Deductible]]</f>
        <v>369400</v>
      </c>
      <c r="J2105" s="2">
        <v>125469</v>
      </c>
      <c r="K2105" s="3">
        <v>1</v>
      </c>
      <c r="L2105" s="2" t="s">
        <v>9</v>
      </c>
      <c r="M2105" s="2" t="s">
        <v>9690</v>
      </c>
      <c r="N2105" s="3" t="s">
        <v>9691</v>
      </c>
      <c r="O2105" s="2" t="s">
        <v>160</v>
      </c>
      <c r="P2105" s="2" t="s">
        <v>114</v>
      </c>
      <c r="Q2105" s="3">
        <v>15</v>
      </c>
      <c r="R2105" s="2" t="s">
        <v>34</v>
      </c>
      <c r="S2105" s="3">
        <v>33</v>
      </c>
      <c r="T2105" s="2" t="s">
        <v>10</v>
      </c>
      <c r="U2105" s="3">
        <v>43.036743000000001</v>
      </c>
      <c r="V2105" s="2" t="s">
        <v>10835</v>
      </c>
      <c r="W2105" s="2" t="s">
        <v>149</v>
      </c>
      <c r="X2105" s="3">
        <v>1</v>
      </c>
      <c r="Y2105" s="3" t="str">
        <f>_xlfn.CONCAT(Exposure_Information[[#This Row],[Building Construction Code]]," - ",Exposure_Information[[#This Row],[Type of building construction]])</f>
        <v>RMS - 1</v>
      </c>
      <c r="Z2105" s="3">
        <v>0</v>
      </c>
      <c r="AA2105" s="2">
        <v>1964</v>
      </c>
      <c r="AB2105" s="2" t="s">
        <v>11</v>
      </c>
      <c r="AC2105" s="2">
        <v>1</v>
      </c>
      <c r="AD2105" s="2" t="str">
        <f>_xlfn.CONCAT(Exposure_Information[[#This Row],[Occupany Code]]," - ",Exposure_Information[[#This Row],[Type of building occupancy]])</f>
        <v>ATC - 1</v>
      </c>
      <c r="AE2105" s="5">
        <v>217000</v>
      </c>
      <c r="AF2105" s="5">
        <v>108500</v>
      </c>
      <c r="AG2105" s="5">
        <v>43400</v>
      </c>
      <c r="AH2105" s="5">
        <f>SUM(Exposure_Information[[#This Row],[Building Coverage Value]:[Business interruption value]])</f>
        <v>368900</v>
      </c>
      <c r="AI2105" s="5">
        <f>SUM(Exposure_Information[[#This Row],[Building Coverage Value]:[Contents Coverage Value]])</f>
        <v>325500</v>
      </c>
      <c r="AJ2105" s="26"/>
    </row>
    <row r="2106" spans="1:36" ht="26" x14ac:dyDescent="0.3">
      <c r="A2106" s="2" t="s">
        <v>148</v>
      </c>
      <c r="B2106" s="2" t="s">
        <v>156</v>
      </c>
      <c r="C2106" s="2" t="s">
        <v>325</v>
      </c>
      <c r="D2106" s="2">
        <v>6500</v>
      </c>
      <c r="E2106" s="2" t="s">
        <v>326</v>
      </c>
      <c r="F2106" s="2" t="s">
        <v>1693</v>
      </c>
      <c r="G2106" s="3">
        <v>9159</v>
      </c>
      <c r="H2106" s="3">
        <v>1000</v>
      </c>
      <c r="I2106" s="71">
        <f>Exposure_Information[[#This Row],[Total  Insured Value]]+Exposure_Information[[#This Row],[Policy Deductible]]</f>
        <v>903000</v>
      </c>
      <c r="J2106" s="2">
        <v>8686</v>
      </c>
      <c r="K2106" s="3">
        <v>1</v>
      </c>
      <c r="L2106" s="2" t="s">
        <v>9</v>
      </c>
      <c r="M2106" s="2" t="s">
        <v>1694</v>
      </c>
      <c r="N2106" s="3" t="s">
        <v>1695</v>
      </c>
      <c r="O2106" s="2" t="s">
        <v>76</v>
      </c>
      <c r="P2106" s="2" t="s">
        <v>256</v>
      </c>
      <c r="Q2106" s="3">
        <v>1</v>
      </c>
      <c r="R2106" s="2" t="s">
        <v>127</v>
      </c>
      <c r="S2106" s="3">
        <v>25</v>
      </c>
      <c r="T2106" s="2" t="s">
        <v>10</v>
      </c>
      <c r="U2106" s="3">
        <v>41.679924</v>
      </c>
      <c r="V2106" s="2" t="s">
        <v>10835</v>
      </c>
      <c r="W2106" s="2" t="s">
        <v>149</v>
      </c>
      <c r="X2106" s="3">
        <v>1</v>
      </c>
      <c r="Y2106" s="3" t="str">
        <f>_xlfn.CONCAT(Exposure_Information[[#This Row],[Building Construction Code]]," - ",Exposure_Information[[#This Row],[Type of building construction]])</f>
        <v>RMS - 1</v>
      </c>
      <c r="Z2106" s="3">
        <v>0</v>
      </c>
      <c r="AA2106" s="2">
        <v>1920</v>
      </c>
      <c r="AB2106" s="2" t="s">
        <v>11</v>
      </c>
      <c r="AC2106" s="2">
        <v>37</v>
      </c>
      <c r="AD2106" s="2" t="str">
        <f>_xlfn.CONCAT(Exposure_Information[[#This Row],[Occupany Code]]," - ",Exposure_Information[[#This Row],[Type of building occupancy]])</f>
        <v>ATC - 37</v>
      </c>
      <c r="AE2106" s="5">
        <v>702000</v>
      </c>
      <c r="AF2106" s="5">
        <v>200000</v>
      </c>
      <c r="AG2106" s="5">
        <v>0</v>
      </c>
      <c r="AH2106" s="5">
        <f>SUM(Exposure_Information[[#This Row],[Building Coverage Value]:[Business interruption value]])</f>
        <v>902000</v>
      </c>
      <c r="AI2106" s="5">
        <f>SUM(Exposure_Information[[#This Row],[Building Coverage Value]:[Contents Coverage Value]])</f>
        <v>902000</v>
      </c>
      <c r="AJ2106" s="26"/>
    </row>
    <row r="2107" spans="1:36" ht="39" x14ac:dyDescent="0.3">
      <c r="A2107" s="2" t="s">
        <v>148</v>
      </c>
      <c r="B2107" s="2" t="s">
        <v>156</v>
      </c>
      <c r="C2107" s="2" t="s">
        <v>325</v>
      </c>
      <c r="D2107" s="2">
        <v>115587</v>
      </c>
      <c r="E2107" s="2" t="s">
        <v>4697</v>
      </c>
      <c r="F2107" s="2" t="s">
        <v>9130</v>
      </c>
      <c r="G2107" s="3">
        <v>481</v>
      </c>
      <c r="H2107" s="3">
        <v>500</v>
      </c>
      <c r="I2107" s="71">
        <f>Exposure_Information[[#This Row],[Total  Insured Value]]+Exposure_Information[[#This Row],[Policy Deductible]]</f>
        <v>369100</v>
      </c>
      <c r="J2107" s="2">
        <v>118717</v>
      </c>
      <c r="K2107" s="3">
        <v>1</v>
      </c>
      <c r="L2107" s="2" t="s">
        <v>9</v>
      </c>
      <c r="M2107" s="2" t="s">
        <v>9131</v>
      </c>
      <c r="N2107" s="3" t="s">
        <v>7762</v>
      </c>
      <c r="O2107" s="2" t="s">
        <v>102</v>
      </c>
      <c r="P2107" s="2" t="s">
        <v>90</v>
      </c>
      <c r="Q2107" s="3">
        <v>17</v>
      </c>
      <c r="R2107" s="2" t="s">
        <v>127</v>
      </c>
      <c r="S2107" s="3">
        <v>25</v>
      </c>
      <c r="T2107" s="2" t="s">
        <v>10</v>
      </c>
      <c r="U2107" s="3">
        <v>42.266834000000003</v>
      </c>
      <c r="V2107" s="2" t="s">
        <v>10835</v>
      </c>
      <c r="W2107" s="2" t="s">
        <v>149</v>
      </c>
      <c r="X2107" s="3">
        <v>1</v>
      </c>
      <c r="Y2107" s="3" t="str">
        <f>_xlfn.CONCAT(Exposure_Information[[#This Row],[Building Construction Code]]," - ",Exposure_Information[[#This Row],[Type of building construction]])</f>
        <v>RMS - 1</v>
      </c>
      <c r="Z2107" s="3">
        <v>0</v>
      </c>
      <c r="AA2107" s="2">
        <v>1965</v>
      </c>
      <c r="AB2107" s="2" t="s">
        <v>11</v>
      </c>
      <c r="AC2107" s="2">
        <v>1</v>
      </c>
      <c r="AD2107" s="2" t="str">
        <f>_xlfn.CONCAT(Exposure_Information[[#This Row],[Occupany Code]]," - ",Exposure_Information[[#This Row],[Type of building occupancy]])</f>
        <v>ATC - 1</v>
      </c>
      <c r="AE2107" s="5">
        <v>194000</v>
      </c>
      <c r="AF2107" s="5">
        <v>135800</v>
      </c>
      <c r="AG2107" s="5">
        <v>38800</v>
      </c>
      <c r="AH2107" s="5">
        <f>SUM(Exposure_Information[[#This Row],[Building Coverage Value]:[Business interruption value]])</f>
        <v>368600</v>
      </c>
      <c r="AI2107" s="5">
        <f>SUM(Exposure_Information[[#This Row],[Building Coverage Value]:[Contents Coverage Value]])</f>
        <v>329800</v>
      </c>
      <c r="AJ2107" s="26"/>
    </row>
    <row r="2108" spans="1:36" ht="39" x14ac:dyDescent="0.3">
      <c r="A2108" s="2" t="s">
        <v>148</v>
      </c>
      <c r="B2108" s="2" t="s">
        <v>156</v>
      </c>
      <c r="C2108" s="2" t="s">
        <v>325</v>
      </c>
      <c r="D2108" s="2">
        <v>11458</v>
      </c>
      <c r="E2108" s="2" t="s">
        <v>367</v>
      </c>
      <c r="F2108" s="2" t="s">
        <v>788</v>
      </c>
      <c r="G2108" s="3">
        <v>1123</v>
      </c>
      <c r="H2108" s="3">
        <v>500</v>
      </c>
      <c r="I2108" s="71">
        <f>Exposure_Information[[#This Row],[Total  Insured Value]]+Exposure_Information[[#This Row],[Policy Deductible]]</f>
        <v>369000</v>
      </c>
      <c r="J2108" s="2">
        <v>14342</v>
      </c>
      <c r="K2108" s="3">
        <v>1</v>
      </c>
      <c r="L2108" s="2" t="s">
        <v>9</v>
      </c>
      <c r="M2108" s="2" t="s">
        <v>789</v>
      </c>
      <c r="N2108" s="3" t="s">
        <v>790</v>
      </c>
      <c r="O2108" s="2" t="s">
        <v>261</v>
      </c>
      <c r="P2108" s="2" t="s">
        <v>224</v>
      </c>
      <c r="Q2108" s="3">
        <v>21</v>
      </c>
      <c r="R2108" s="2" t="s">
        <v>127</v>
      </c>
      <c r="S2108" s="3">
        <v>25</v>
      </c>
      <c r="T2108" s="2" t="s">
        <v>10</v>
      </c>
      <c r="U2108" s="3">
        <v>42.255352000000002</v>
      </c>
      <c r="V2108" s="2" t="s">
        <v>10835</v>
      </c>
      <c r="W2108" s="2" t="s">
        <v>149</v>
      </c>
      <c r="X2108" s="3">
        <v>1</v>
      </c>
      <c r="Y2108" s="3" t="str">
        <f>_xlfn.CONCAT(Exposure_Information[[#This Row],[Building Construction Code]]," - ",Exposure_Information[[#This Row],[Type of building construction]])</f>
        <v>RMS - 1</v>
      </c>
      <c r="Z2108" s="3">
        <v>0</v>
      </c>
      <c r="AA2108" s="2">
        <v>1931</v>
      </c>
      <c r="AB2108" s="2" t="s">
        <v>11</v>
      </c>
      <c r="AC2108" s="2">
        <v>1</v>
      </c>
      <c r="AD2108" s="2" t="str">
        <f>_xlfn.CONCAT(Exposure_Information[[#This Row],[Occupany Code]]," - ",Exposure_Information[[#This Row],[Type of building occupancy]])</f>
        <v>ATC - 1</v>
      </c>
      <c r="AE2108" s="5">
        <v>368500</v>
      </c>
      <c r="AF2108" s="5">
        <v>0</v>
      </c>
      <c r="AG2108" s="5">
        <v>0</v>
      </c>
      <c r="AH2108" s="5">
        <f>SUM(Exposure_Information[[#This Row],[Building Coverage Value]:[Business interruption value]])</f>
        <v>368500</v>
      </c>
      <c r="AI2108" s="5">
        <f>SUM(Exposure_Information[[#This Row],[Building Coverage Value]:[Contents Coverage Value]])</f>
        <v>368500</v>
      </c>
      <c r="AJ2108" s="26"/>
    </row>
    <row r="2109" spans="1:36" ht="39" x14ac:dyDescent="0.3">
      <c r="A2109" s="2" t="s">
        <v>148</v>
      </c>
      <c r="B2109" s="2" t="s">
        <v>156</v>
      </c>
      <c r="C2109" s="2" t="s">
        <v>325</v>
      </c>
      <c r="D2109" s="2">
        <v>12475</v>
      </c>
      <c r="E2109" s="2" t="s">
        <v>367</v>
      </c>
      <c r="F2109" s="2" t="s">
        <v>2527</v>
      </c>
      <c r="G2109" s="3">
        <v>1738</v>
      </c>
      <c r="H2109" s="3">
        <v>500</v>
      </c>
      <c r="I2109" s="71">
        <f>Exposure_Information[[#This Row],[Total  Insured Value]]+Exposure_Information[[#This Row],[Policy Deductible]]</f>
        <v>369000</v>
      </c>
      <c r="J2109" s="2">
        <v>15402</v>
      </c>
      <c r="K2109" s="3">
        <v>1</v>
      </c>
      <c r="L2109" s="2" t="s">
        <v>9</v>
      </c>
      <c r="M2109" s="2" t="s">
        <v>2528</v>
      </c>
      <c r="N2109" s="3" t="s">
        <v>2529</v>
      </c>
      <c r="O2109" s="2" t="s">
        <v>474</v>
      </c>
      <c r="P2109" s="2" t="s">
        <v>171</v>
      </c>
      <c r="Q2109" s="3">
        <v>27</v>
      </c>
      <c r="R2109" s="2" t="s">
        <v>127</v>
      </c>
      <c r="S2109" s="3">
        <v>25</v>
      </c>
      <c r="T2109" s="2" t="s">
        <v>10</v>
      </c>
      <c r="U2109" s="3">
        <v>42.256878</v>
      </c>
      <c r="V2109" s="2" t="s">
        <v>10835</v>
      </c>
      <c r="W2109" s="2" t="s">
        <v>149</v>
      </c>
      <c r="X2109" s="3">
        <v>1</v>
      </c>
      <c r="Y2109" s="3" t="str">
        <f>_xlfn.CONCAT(Exposure_Information[[#This Row],[Building Construction Code]]," - ",Exposure_Information[[#This Row],[Type of building construction]])</f>
        <v>RMS - 1</v>
      </c>
      <c r="Z2109" s="3">
        <v>0</v>
      </c>
      <c r="AA2109" s="2">
        <v>1930</v>
      </c>
      <c r="AB2109" s="2" t="s">
        <v>11</v>
      </c>
      <c r="AC2109" s="2">
        <v>1</v>
      </c>
      <c r="AD2109" s="2" t="str">
        <f>_xlfn.CONCAT(Exposure_Information[[#This Row],[Occupany Code]]," - ",Exposure_Information[[#This Row],[Type of building occupancy]])</f>
        <v>ATC - 1</v>
      </c>
      <c r="AE2109" s="5">
        <v>368500</v>
      </c>
      <c r="AF2109" s="5">
        <v>0</v>
      </c>
      <c r="AG2109" s="5">
        <v>0</v>
      </c>
      <c r="AH2109" s="5">
        <f>SUM(Exposure_Information[[#This Row],[Building Coverage Value]:[Business interruption value]])</f>
        <v>368500</v>
      </c>
      <c r="AI2109" s="5">
        <f>SUM(Exposure_Information[[#This Row],[Building Coverage Value]:[Contents Coverage Value]])</f>
        <v>368500</v>
      </c>
      <c r="AJ2109" s="26"/>
    </row>
    <row r="2110" spans="1:36" ht="39" x14ac:dyDescent="0.3">
      <c r="A2110" s="2" t="s">
        <v>148</v>
      </c>
      <c r="B2110" s="2" t="s">
        <v>156</v>
      </c>
      <c r="C2110" s="2" t="s">
        <v>325</v>
      </c>
      <c r="D2110" s="2">
        <v>18402</v>
      </c>
      <c r="E2110" s="2" t="s">
        <v>367</v>
      </c>
      <c r="F2110" s="2" t="s">
        <v>6843</v>
      </c>
      <c r="G2110" s="3">
        <v>1334</v>
      </c>
      <c r="H2110" s="3">
        <v>500</v>
      </c>
      <c r="I2110" s="71">
        <f>Exposure_Information[[#This Row],[Total  Insured Value]]+Exposure_Information[[#This Row],[Policy Deductible]]</f>
        <v>369000</v>
      </c>
      <c r="J2110" s="2">
        <v>21499</v>
      </c>
      <c r="K2110" s="3">
        <v>1</v>
      </c>
      <c r="L2110" s="2" t="s">
        <v>9</v>
      </c>
      <c r="M2110" s="2" t="s">
        <v>6844</v>
      </c>
      <c r="N2110" s="3" t="s">
        <v>6845</v>
      </c>
      <c r="O2110" s="2" t="s">
        <v>261</v>
      </c>
      <c r="P2110" s="2" t="s">
        <v>224</v>
      </c>
      <c r="Q2110" s="3">
        <v>21</v>
      </c>
      <c r="R2110" s="2" t="s">
        <v>127</v>
      </c>
      <c r="S2110" s="3">
        <v>25</v>
      </c>
      <c r="T2110" s="2" t="s">
        <v>10</v>
      </c>
      <c r="U2110" s="3">
        <v>42.247799000000001</v>
      </c>
      <c r="V2110" s="2" t="s">
        <v>10835</v>
      </c>
      <c r="W2110" s="2" t="s">
        <v>149</v>
      </c>
      <c r="X2110" s="3">
        <v>1</v>
      </c>
      <c r="Y2110" s="3" t="str">
        <f>_xlfn.CONCAT(Exposure_Information[[#This Row],[Building Construction Code]]," - ",Exposure_Information[[#This Row],[Type of building construction]])</f>
        <v>RMS - 1</v>
      </c>
      <c r="Z2110" s="3">
        <v>0</v>
      </c>
      <c r="AA2110" s="2">
        <v>1900</v>
      </c>
      <c r="AB2110" s="2" t="s">
        <v>11</v>
      </c>
      <c r="AC2110" s="2">
        <v>1</v>
      </c>
      <c r="AD2110" s="2" t="str">
        <f>_xlfn.CONCAT(Exposure_Information[[#This Row],[Occupany Code]]," - ",Exposure_Information[[#This Row],[Type of building occupancy]])</f>
        <v>ATC - 1</v>
      </c>
      <c r="AE2110" s="5">
        <v>344500</v>
      </c>
      <c r="AF2110" s="5">
        <v>0</v>
      </c>
      <c r="AG2110" s="5">
        <v>24000</v>
      </c>
      <c r="AH2110" s="5">
        <f>SUM(Exposure_Information[[#This Row],[Building Coverage Value]:[Business interruption value]])</f>
        <v>368500</v>
      </c>
      <c r="AI2110" s="5">
        <f>SUM(Exposure_Information[[#This Row],[Building Coverage Value]:[Contents Coverage Value]])</f>
        <v>344500</v>
      </c>
      <c r="AJ2110" s="26"/>
    </row>
    <row r="2111" spans="1:36" ht="26" x14ac:dyDescent="0.3">
      <c r="A2111" s="2" t="s">
        <v>148</v>
      </c>
      <c r="B2111" s="2" t="s">
        <v>156</v>
      </c>
      <c r="C2111" s="2" t="s">
        <v>325</v>
      </c>
      <c r="D2111" s="2">
        <v>6497</v>
      </c>
      <c r="E2111" s="2" t="s">
        <v>326</v>
      </c>
      <c r="F2111" s="2" t="s">
        <v>331</v>
      </c>
      <c r="G2111" s="3">
        <v>3846</v>
      </c>
      <c r="H2111" s="3">
        <v>2500</v>
      </c>
      <c r="I2111" s="71">
        <f>Exposure_Information[[#This Row],[Total  Insured Value]]+Exposure_Information[[#This Row],[Policy Deductible]]</f>
        <v>1393500</v>
      </c>
      <c r="J2111" s="2">
        <v>8681</v>
      </c>
      <c r="K2111" s="3">
        <v>1</v>
      </c>
      <c r="L2111" s="2" t="s">
        <v>9</v>
      </c>
      <c r="M2111" s="2" t="s">
        <v>332</v>
      </c>
      <c r="N2111" s="3" t="s">
        <v>333</v>
      </c>
      <c r="O2111" s="2" t="s">
        <v>334</v>
      </c>
      <c r="P2111" s="2" t="s">
        <v>90</v>
      </c>
      <c r="Q2111" s="3">
        <v>17</v>
      </c>
      <c r="R2111" s="2" t="s">
        <v>127</v>
      </c>
      <c r="S2111" s="3">
        <v>25</v>
      </c>
      <c r="T2111" s="2" t="s">
        <v>10</v>
      </c>
      <c r="U2111" s="3">
        <v>42.479900999999998</v>
      </c>
      <c r="V2111" s="2" t="s">
        <v>10835</v>
      </c>
      <c r="W2111" s="2" t="s">
        <v>149</v>
      </c>
      <c r="X2111" s="3">
        <v>1</v>
      </c>
      <c r="Y2111" s="3" t="str">
        <f>_xlfn.CONCAT(Exposure_Information[[#This Row],[Building Construction Code]]," - ",Exposure_Information[[#This Row],[Type of building construction]])</f>
        <v>RMS - 1</v>
      </c>
      <c r="Z2111" s="3">
        <v>0</v>
      </c>
      <c r="AA2111" s="2">
        <v>1960</v>
      </c>
      <c r="AB2111" s="2" t="s">
        <v>11</v>
      </c>
      <c r="AC2111" s="2">
        <v>37</v>
      </c>
      <c r="AD2111" s="2" t="str">
        <f>_xlfn.CONCAT(Exposure_Information[[#This Row],[Occupany Code]]," - ",Exposure_Information[[#This Row],[Type of building occupancy]])</f>
        <v>ATC - 37</v>
      </c>
      <c r="AE2111" s="5">
        <v>1391000</v>
      </c>
      <c r="AF2111" s="5">
        <v>0</v>
      </c>
      <c r="AG2111" s="5">
        <v>0</v>
      </c>
      <c r="AH2111" s="5">
        <f>SUM(Exposure_Information[[#This Row],[Building Coverage Value]:[Business interruption value]])</f>
        <v>1391000</v>
      </c>
      <c r="AI2111" s="5">
        <f>SUM(Exposure_Information[[#This Row],[Building Coverage Value]:[Contents Coverage Value]])</f>
        <v>1391000</v>
      </c>
      <c r="AJ2111" s="26"/>
    </row>
    <row r="2112" spans="1:36" ht="39" x14ac:dyDescent="0.3">
      <c r="A2112" s="2" t="s">
        <v>148</v>
      </c>
      <c r="B2112" s="2" t="s">
        <v>156</v>
      </c>
      <c r="C2112" s="2" t="s">
        <v>325</v>
      </c>
      <c r="D2112" s="2">
        <v>14836</v>
      </c>
      <c r="E2112" s="2" t="s">
        <v>367</v>
      </c>
      <c r="F2112" s="2" t="s">
        <v>3192</v>
      </c>
      <c r="G2112" s="3">
        <v>1630</v>
      </c>
      <c r="H2112" s="3">
        <v>1000</v>
      </c>
      <c r="I2112" s="71">
        <f>Exposure_Information[[#This Row],[Total  Insured Value]]+Exposure_Information[[#This Row],[Policy Deductible]]</f>
        <v>368500</v>
      </c>
      <c r="J2112" s="2">
        <v>17873</v>
      </c>
      <c r="K2112" s="3">
        <v>1</v>
      </c>
      <c r="L2112" s="2" t="s">
        <v>9</v>
      </c>
      <c r="M2112" s="2" t="s">
        <v>3193</v>
      </c>
      <c r="N2112" s="3" t="s">
        <v>3194</v>
      </c>
      <c r="O2112" s="2" t="s">
        <v>151</v>
      </c>
      <c r="P2112" s="2" t="s">
        <v>74</v>
      </c>
      <c r="Q2112" s="3">
        <v>9</v>
      </c>
      <c r="R2112" s="2" t="s">
        <v>127</v>
      </c>
      <c r="S2112" s="3">
        <v>25</v>
      </c>
      <c r="T2112" s="2" t="s">
        <v>10</v>
      </c>
      <c r="U2112" s="3">
        <v>42.531303000000001</v>
      </c>
      <c r="V2112" s="2" t="s">
        <v>10835</v>
      </c>
      <c r="W2112" s="2" t="s">
        <v>149</v>
      </c>
      <c r="X2112" s="3">
        <v>1</v>
      </c>
      <c r="Y2112" s="3" t="str">
        <f>_xlfn.CONCAT(Exposure_Information[[#This Row],[Building Construction Code]]," - ",Exposure_Information[[#This Row],[Type of building construction]])</f>
        <v>RMS - 1</v>
      </c>
      <c r="Z2112" s="3">
        <v>0</v>
      </c>
      <c r="AA2112" s="2">
        <v>1900</v>
      </c>
      <c r="AB2112" s="2" t="s">
        <v>11</v>
      </c>
      <c r="AC2112" s="2">
        <v>1</v>
      </c>
      <c r="AD2112" s="2" t="str">
        <f>_xlfn.CONCAT(Exposure_Information[[#This Row],[Occupany Code]]," - ",Exposure_Information[[#This Row],[Type of building occupancy]])</f>
        <v>ATC - 1</v>
      </c>
      <c r="AE2112" s="5">
        <v>364500</v>
      </c>
      <c r="AF2112" s="5">
        <v>0</v>
      </c>
      <c r="AG2112" s="5">
        <v>3000</v>
      </c>
      <c r="AH2112" s="5">
        <f>SUM(Exposure_Information[[#This Row],[Building Coverage Value]:[Business interruption value]])</f>
        <v>367500</v>
      </c>
      <c r="AI2112" s="5">
        <f>SUM(Exposure_Information[[#This Row],[Building Coverage Value]:[Contents Coverage Value]])</f>
        <v>364500</v>
      </c>
      <c r="AJ2112" s="26"/>
    </row>
    <row r="2113" spans="1:36" ht="39" x14ac:dyDescent="0.3">
      <c r="A2113" s="2" t="s">
        <v>148</v>
      </c>
      <c r="B2113" s="2" t="s">
        <v>156</v>
      </c>
      <c r="C2113" s="2" t="s">
        <v>325</v>
      </c>
      <c r="D2113" s="2">
        <v>15270</v>
      </c>
      <c r="E2113" s="2" t="s">
        <v>367</v>
      </c>
      <c r="F2113" s="2" t="s">
        <v>5306</v>
      </c>
      <c r="G2113" s="3">
        <v>1224</v>
      </c>
      <c r="H2113" s="3">
        <v>1000</v>
      </c>
      <c r="I2113" s="71">
        <f>Exposure_Information[[#This Row],[Total  Insured Value]]+Exposure_Information[[#This Row],[Policy Deductible]]</f>
        <v>368500</v>
      </c>
      <c r="J2113" s="2">
        <v>18311</v>
      </c>
      <c r="K2113" s="3">
        <v>1</v>
      </c>
      <c r="L2113" s="2" t="s">
        <v>9</v>
      </c>
      <c r="M2113" s="2" t="s">
        <v>5307</v>
      </c>
      <c r="N2113" s="3" t="s">
        <v>5308</v>
      </c>
      <c r="O2113" s="2" t="s">
        <v>1121</v>
      </c>
      <c r="P2113" s="2" t="s">
        <v>221</v>
      </c>
      <c r="Q2113" s="3">
        <v>23</v>
      </c>
      <c r="R2113" s="2" t="s">
        <v>127</v>
      </c>
      <c r="S2113" s="3">
        <v>25</v>
      </c>
      <c r="T2113" s="2" t="s">
        <v>10</v>
      </c>
      <c r="U2113" s="3">
        <v>42.011597000000002</v>
      </c>
      <c r="V2113" s="2" t="s">
        <v>10835</v>
      </c>
      <c r="W2113" s="2" t="s">
        <v>149</v>
      </c>
      <c r="X2113" s="3">
        <v>1</v>
      </c>
      <c r="Y2113" s="3" t="str">
        <f>_xlfn.CONCAT(Exposure_Information[[#This Row],[Building Construction Code]]," - ",Exposure_Information[[#This Row],[Type of building construction]])</f>
        <v>RMS - 1</v>
      </c>
      <c r="Z2113" s="3">
        <v>0</v>
      </c>
      <c r="AA2113" s="2">
        <v>1965</v>
      </c>
      <c r="AB2113" s="2" t="s">
        <v>11</v>
      </c>
      <c r="AC2113" s="2">
        <v>1</v>
      </c>
      <c r="AD2113" s="2" t="str">
        <f>_xlfn.CONCAT(Exposure_Information[[#This Row],[Occupany Code]]," - ",Exposure_Information[[#This Row],[Type of building occupancy]])</f>
        <v>ATC - 1</v>
      </c>
      <c r="AE2113" s="5">
        <v>367500</v>
      </c>
      <c r="AF2113" s="5">
        <v>0</v>
      </c>
      <c r="AG2113" s="5">
        <v>0</v>
      </c>
      <c r="AH2113" s="5">
        <f>SUM(Exposure_Information[[#This Row],[Building Coverage Value]:[Business interruption value]])</f>
        <v>367500</v>
      </c>
      <c r="AI2113" s="5">
        <f>SUM(Exposure_Information[[#This Row],[Building Coverage Value]:[Contents Coverage Value]])</f>
        <v>367500</v>
      </c>
      <c r="AJ2113" s="26"/>
    </row>
    <row r="2114" spans="1:36" ht="39" x14ac:dyDescent="0.3">
      <c r="A2114" s="2" t="s">
        <v>148</v>
      </c>
      <c r="B2114" s="2" t="s">
        <v>156</v>
      </c>
      <c r="C2114" s="2" t="s">
        <v>325</v>
      </c>
      <c r="D2114" s="2">
        <v>113080</v>
      </c>
      <c r="E2114" s="2" t="s">
        <v>4697</v>
      </c>
      <c r="F2114" s="2" t="s">
        <v>8132</v>
      </c>
      <c r="G2114" s="3">
        <v>716</v>
      </c>
      <c r="H2114" s="3">
        <v>1000</v>
      </c>
      <c r="I2114" s="71">
        <f>Exposure_Information[[#This Row],[Total  Insured Value]]+Exposure_Information[[#This Row],[Policy Deductible]]</f>
        <v>368200</v>
      </c>
      <c r="J2114" s="2">
        <v>116210</v>
      </c>
      <c r="K2114" s="3">
        <v>1</v>
      </c>
      <c r="L2114" s="2" t="s">
        <v>9</v>
      </c>
      <c r="M2114" s="2" t="s">
        <v>8133</v>
      </c>
      <c r="N2114" s="3" t="s">
        <v>8134</v>
      </c>
      <c r="O2114" s="2" t="s">
        <v>261</v>
      </c>
      <c r="P2114" s="2" t="s">
        <v>224</v>
      </c>
      <c r="Q2114" s="3">
        <v>21</v>
      </c>
      <c r="R2114" s="2" t="s">
        <v>127</v>
      </c>
      <c r="S2114" s="3">
        <v>25</v>
      </c>
      <c r="T2114" s="2" t="s">
        <v>10</v>
      </c>
      <c r="U2114" s="3">
        <v>42.296000999999997</v>
      </c>
      <c r="V2114" s="2" t="s">
        <v>10835</v>
      </c>
      <c r="W2114" s="2" t="s">
        <v>149</v>
      </c>
      <c r="X2114" s="3">
        <v>1</v>
      </c>
      <c r="Y2114" s="3" t="str">
        <f>_xlfn.CONCAT(Exposure_Information[[#This Row],[Building Construction Code]]," - ",Exposure_Information[[#This Row],[Type of building construction]])</f>
        <v>RMS - 1</v>
      </c>
      <c r="Z2114" s="3">
        <v>0</v>
      </c>
      <c r="AA2114" s="2">
        <v>1940</v>
      </c>
      <c r="AB2114" s="2" t="s">
        <v>11</v>
      </c>
      <c r="AC2114" s="2">
        <v>1</v>
      </c>
      <c r="AD2114" s="2" t="str">
        <f>_xlfn.CONCAT(Exposure_Information[[#This Row],[Occupany Code]]," - ",Exposure_Information[[#This Row],[Type of building occupancy]])</f>
        <v>ATC - 1</v>
      </c>
      <c r="AE2114" s="5">
        <v>216000</v>
      </c>
      <c r="AF2114" s="5">
        <v>108000</v>
      </c>
      <c r="AG2114" s="5">
        <v>43200</v>
      </c>
      <c r="AH2114" s="5">
        <f>SUM(Exposure_Information[[#This Row],[Building Coverage Value]:[Business interruption value]])</f>
        <v>367200</v>
      </c>
      <c r="AI2114" s="5">
        <f>SUM(Exposure_Information[[#This Row],[Building Coverage Value]:[Contents Coverage Value]])</f>
        <v>324000</v>
      </c>
      <c r="AJ2114" s="26"/>
    </row>
    <row r="2115" spans="1:36" ht="26" x14ac:dyDescent="0.3">
      <c r="A2115" s="2" t="s">
        <v>148</v>
      </c>
      <c r="B2115" s="2" t="s">
        <v>156</v>
      </c>
      <c r="C2115" s="2" t="s">
        <v>325</v>
      </c>
      <c r="D2115" s="2">
        <v>114459</v>
      </c>
      <c r="E2115" s="2" t="s">
        <v>4697</v>
      </c>
      <c r="F2115" s="2" t="s">
        <v>9350</v>
      </c>
      <c r="G2115" s="3">
        <v>994</v>
      </c>
      <c r="H2115" s="3">
        <v>250</v>
      </c>
      <c r="I2115" s="71">
        <f>Exposure_Information[[#This Row],[Total  Insured Value]]+Exposure_Information[[#This Row],[Policy Deductible]]</f>
        <v>367450</v>
      </c>
      <c r="J2115" s="2">
        <v>117589</v>
      </c>
      <c r="K2115" s="3">
        <v>1</v>
      </c>
      <c r="L2115" s="2" t="s">
        <v>9</v>
      </c>
      <c r="M2115" s="2" t="s">
        <v>9351</v>
      </c>
      <c r="N2115" s="3" t="s">
        <v>9352</v>
      </c>
      <c r="O2115" s="2" t="s">
        <v>1705</v>
      </c>
      <c r="P2115" s="2" t="s">
        <v>174</v>
      </c>
      <c r="Q2115" s="3">
        <v>5</v>
      </c>
      <c r="R2115" s="2" t="s">
        <v>127</v>
      </c>
      <c r="S2115" s="3">
        <v>25</v>
      </c>
      <c r="T2115" s="2" t="s">
        <v>10</v>
      </c>
      <c r="U2115" s="3">
        <v>41.732796</v>
      </c>
      <c r="V2115" s="2" t="s">
        <v>10835</v>
      </c>
      <c r="W2115" s="2" t="s">
        <v>149</v>
      </c>
      <c r="X2115" s="3">
        <v>1</v>
      </c>
      <c r="Y2115" s="3" t="str">
        <f>_xlfn.CONCAT(Exposure_Information[[#This Row],[Building Construction Code]]," - ",Exposure_Information[[#This Row],[Type of building construction]])</f>
        <v>RMS - 1</v>
      </c>
      <c r="Z2115" s="3">
        <v>0</v>
      </c>
      <c r="AA2115" s="2">
        <v>1925</v>
      </c>
      <c r="AB2115" s="2" t="s">
        <v>11</v>
      </c>
      <c r="AC2115" s="2">
        <v>1</v>
      </c>
      <c r="AD2115" s="2" t="str">
        <f>_xlfn.CONCAT(Exposure_Information[[#This Row],[Occupany Code]]," - ",Exposure_Information[[#This Row],[Type of building occupancy]])</f>
        <v>ATC - 1</v>
      </c>
      <c r="AE2115" s="5">
        <v>216000</v>
      </c>
      <c r="AF2115" s="5">
        <v>108000</v>
      </c>
      <c r="AG2115" s="5">
        <v>43200</v>
      </c>
      <c r="AH2115" s="5">
        <f>SUM(Exposure_Information[[#This Row],[Building Coverage Value]:[Business interruption value]])</f>
        <v>367200</v>
      </c>
      <c r="AI2115" s="5">
        <f>SUM(Exposure_Information[[#This Row],[Building Coverage Value]:[Contents Coverage Value]])</f>
        <v>324000</v>
      </c>
      <c r="AJ2115" s="26"/>
    </row>
    <row r="2116" spans="1:36" ht="39" x14ac:dyDescent="0.3">
      <c r="A2116" s="2" t="s">
        <v>148</v>
      </c>
      <c r="B2116" s="2" t="s">
        <v>156</v>
      </c>
      <c r="C2116" s="2" t="s">
        <v>325</v>
      </c>
      <c r="D2116" s="2">
        <v>15772</v>
      </c>
      <c r="E2116" s="2" t="s">
        <v>367</v>
      </c>
      <c r="F2116" s="2" t="s">
        <v>3818</v>
      </c>
      <c r="G2116" s="3">
        <v>833</v>
      </c>
      <c r="H2116" s="3">
        <v>2500</v>
      </c>
      <c r="I2116" s="71">
        <f>Exposure_Information[[#This Row],[Total  Insured Value]]+Exposure_Information[[#This Row],[Policy Deductible]]</f>
        <v>369500</v>
      </c>
      <c r="J2116" s="2">
        <v>18828</v>
      </c>
      <c r="K2116" s="3">
        <v>1</v>
      </c>
      <c r="L2116" s="2" t="s">
        <v>9</v>
      </c>
      <c r="M2116" s="2" t="s">
        <v>3819</v>
      </c>
      <c r="N2116" s="3" t="s">
        <v>3820</v>
      </c>
      <c r="O2116" s="2" t="s">
        <v>3821</v>
      </c>
      <c r="P2116" s="2" t="s">
        <v>74</v>
      </c>
      <c r="Q2116" s="3">
        <v>9</v>
      </c>
      <c r="R2116" s="2" t="s">
        <v>127</v>
      </c>
      <c r="S2116" s="3">
        <v>25</v>
      </c>
      <c r="T2116" s="2" t="s">
        <v>10</v>
      </c>
      <c r="U2116" s="3">
        <v>42.678288000000002</v>
      </c>
      <c r="V2116" s="2" t="s">
        <v>10835</v>
      </c>
      <c r="W2116" s="2" t="s">
        <v>149</v>
      </c>
      <c r="X2116" s="3">
        <v>1</v>
      </c>
      <c r="Y2116" s="3" t="str">
        <f>_xlfn.CONCAT(Exposure_Information[[#This Row],[Building Construction Code]]," - ",Exposure_Information[[#This Row],[Type of building construction]])</f>
        <v>RMS - 1</v>
      </c>
      <c r="Z2116" s="3">
        <v>0</v>
      </c>
      <c r="AA2116" s="2">
        <v>1941</v>
      </c>
      <c r="AB2116" s="2" t="s">
        <v>11</v>
      </c>
      <c r="AC2116" s="2">
        <v>1</v>
      </c>
      <c r="AD2116" s="2" t="str">
        <f>_xlfn.CONCAT(Exposure_Information[[#This Row],[Occupany Code]]," - ",Exposure_Information[[#This Row],[Type of building occupancy]])</f>
        <v>ATC - 1</v>
      </c>
      <c r="AE2116" s="5">
        <v>367000</v>
      </c>
      <c r="AF2116" s="5">
        <v>0</v>
      </c>
      <c r="AG2116" s="5">
        <v>0</v>
      </c>
      <c r="AH2116" s="5">
        <f>SUM(Exposure_Information[[#This Row],[Building Coverage Value]:[Business interruption value]])</f>
        <v>367000</v>
      </c>
      <c r="AI2116" s="5">
        <f>SUM(Exposure_Information[[#This Row],[Building Coverage Value]:[Contents Coverage Value]])</f>
        <v>367000</v>
      </c>
      <c r="AJ2116" s="26"/>
    </row>
    <row r="2117" spans="1:36" ht="26" x14ac:dyDescent="0.3">
      <c r="A2117" s="2" t="s">
        <v>148</v>
      </c>
      <c r="B2117" s="2" t="s">
        <v>156</v>
      </c>
      <c r="C2117" s="2" t="s">
        <v>325</v>
      </c>
      <c r="D2117" s="2">
        <v>18160</v>
      </c>
      <c r="E2117" s="2" t="s">
        <v>367</v>
      </c>
      <c r="F2117" s="2" t="s">
        <v>4184</v>
      </c>
      <c r="G2117" s="3">
        <v>849</v>
      </c>
      <c r="H2117" s="3">
        <v>1000</v>
      </c>
      <c r="I2117" s="71">
        <f>Exposure_Information[[#This Row],[Total  Insured Value]]+Exposure_Information[[#This Row],[Policy Deductible]]</f>
        <v>368000</v>
      </c>
      <c r="J2117" s="2">
        <v>21256</v>
      </c>
      <c r="K2117" s="3">
        <v>1</v>
      </c>
      <c r="L2117" s="2" t="s">
        <v>9</v>
      </c>
      <c r="M2117" s="2" t="s">
        <v>4185</v>
      </c>
      <c r="N2117" s="3" t="s">
        <v>4186</v>
      </c>
      <c r="O2117" s="2" t="s">
        <v>96</v>
      </c>
      <c r="P2117" s="2" t="s">
        <v>80</v>
      </c>
      <c r="Q2117" s="3">
        <v>47</v>
      </c>
      <c r="R2117" s="2" t="s">
        <v>25</v>
      </c>
      <c r="S2117" s="3">
        <v>36</v>
      </c>
      <c r="T2117" s="2" t="s">
        <v>10</v>
      </c>
      <c r="U2117" s="3">
        <v>40.619571999999998</v>
      </c>
      <c r="V2117" s="2" t="s">
        <v>10835</v>
      </c>
      <c r="W2117" s="2" t="s">
        <v>149</v>
      </c>
      <c r="X2117" s="3">
        <v>1</v>
      </c>
      <c r="Y2117" s="3" t="str">
        <f>_xlfn.CONCAT(Exposure_Information[[#This Row],[Building Construction Code]]," - ",Exposure_Information[[#This Row],[Type of building construction]])</f>
        <v>RMS - 1</v>
      </c>
      <c r="Z2117" s="3">
        <v>0</v>
      </c>
      <c r="AA2117" s="2">
        <v>1939</v>
      </c>
      <c r="AB2117" s="2" t="s">
        <v>11</v>
      </c>
      <c r="AC2117" s="2">
        <v>1</v>
      </c>
      <c r="AD2117" s="2" t="str">
        <f>_xlfn.CONCAT(Exposure_Information[[#This Row],[Occupany Code]]," - ",Exposure_Information[[#This Row],[Type of building occupancy]])</f>
        <v>ATC - 1</v>
      </c>
      <c r="AE2117" s="5">
        <v>367000</v>
      </c>
      <c r="AF2117" s="5">
        <v>0</v>
      </c>
      <c r="AG2117" s="5">
        <v>0</v>
      </c>
      <c r="AH2117" s="5">
        <f>SUM(Exposure_Information[[#This Row],[Building Coverage Value]:[Business interruption value]])</f>
        <v>367000</v>
      </c>
      <c r="AI2117" s="5">
        <f>SUM(Exposure_Information[[#This Row],[Building Coverage Value]:[Contents Coverage Value]])</f>
        <v>367000</v>
      </c>
      <c r="AJ2117" s="26"/>
    </row>
    <row r="2118" spans="1:36" ht="26" x14ac:dyDescent="0.3">
      <c r="A2118" s="2" t="s">
        <v>148</v>
      </c>
      <c r="B2118" s="2" t="s">
        <v>156</v>
      </c>
      <c r="C2118" s="2" t="s">
        <v>325</v>
      </c>
      <c r="D2118" s="2">
        <v>6495</v>
      </c>
      <c r="E2118" s="2" t="s">
        <v>326</v>
      </c>
      <c r="F2118" s="2" t="s">
        <v>2311</v>
      </c>
      <c r="G2118" s="3">
        <v>1669</v>
      </c>
      <c r="H2118" s="3">
        <v>1000</v>
      </c>
      <c r="I2118" s="71">
        <f>Exposure_Information[[#This Row],[Total  Insured Value]]+Exposure_Information[[#This Row],[Policy Deductible]]</f>
        <v>938000</v>
      </c>
      <c r="J2118" s="2">
        <v>8679</v>
      </c>
      <c r="K2118" s="3">
        <v>1</v>
      </c>
      <c r="L2118" s="2" t="s">
        <v>9</v>
      </c>
      <c r="M2118" s="2" t="s">
        <v>2312</v>
      </c>
      <c r="N2118" s="3" t="s">
        <v>2313</v>
      </c>
      <c r="O2118" s="2" t="s">
        <v>223</v>
      </c>
      <c r="P2118" s="2" t="s">
        <v>224</v>
      </c>
      <c r="Q2118" s="3">
        <v>21</v>
      </c>
      <c r="R2118" s="2" t="s">
        <v>127</v>
      </c>
      <c r="S2118" s="3">
        <v>25</v>
      </c>
      <c r="T2118" s="2" t="s">
        <v>10</v>
      </c>
      <c r="U2118" s="3">
        <v>42.148262000000003</v>
      </c>
      <c r="V2118" s="2" t="s">
        <v>10835</v>
      </c>
      <c r="W2118" s="2" t="s">
        <v>149</v>
      </c>
      <c r="X2118" s="3">
        <v>1</v>
      </c>
      <c r="Y2118" s="3" t="str">
        <f>_xlfn.CONCAT(Exposure_Information[[#This Row],[Building Construction Code]]," - ",Exposure_Information[[#This Row],[Type of building construction]])</f>
        <v>RMS - 1</v>
      </c>
      <c r="Z2118" s="3">
        <v>0</v>
      </c>
      <c r="AA2118" s="2">
        <v>2004</v>
      </c>
      <c r="AB2118" s="2" t="s">
        <v>11</v>
      </c>
      <c r="AC2118" s="2">
        <v>37</v>
      </c>
      <c r="AD2118" s="2" t="str">
        <f>_xlfn.CONCAT(Exposure_Information[[#This Row],[Occupany Code]]," - ",Exposure_Information[[#This Row],[Type of building occupancy]])</f>
        <v>ATC - 37</v>
      </c>
      <c r="AE2118" s="5">
        <v>937000</v>
      </c>
      <c r="AF2118" s="5">
        <v>0</v>
      </c>
      <c r="AG2118" s="5">
        <v>0</v>
      </c>
      <c r="AH2118" s="5">
        <f>SUM(Exposure_Information[[#This Row],[Building Coverage Value]:[Business interruption value]])</f>
        <v>937000</v>
      </c>
      <c r="AI2118" s="5">
        <f>SUM(Exposure_Information[[#This Row],[Building Coverage Value]:[Contents Coverage Value]])</f>
        <v>937000</v>
      </c>
      <c r="AJ2118" s="26"/>
    </row>
    <row r="2119" spans="1:36" ht="39" x14ac:dyDescent="0.3">
      <c r="A2119" s="2" t="s">
        <v>148</v>
      </c>
      <c r="B2119" s="2" t="s">
        <v>156</v>
      </c>
      <c r="C2119" s="2" t="s">
        <v>325</v>
      </c>
      <c r="D2119" s="2">
        <v>106636</v>
      </c>
      <c r="E2119" s="2" t="s">
        <v>4697</v>
      </c>
      <c r="F2119" s="2" t="s">
        <v>5125</v>
      </c>
      <c r="G2119" s="3">
        <v>593</v>
      </c>
      <c r="H2119" s="3">
        <v>500</v>
      </c>
      <c r="I2119" s="71">
        <f>Exposure_Information[[#This Row],[Total  Insured Value]]+Exposure_Information[[#This Row],[Policy Deductible]]</f>
        <v>367200</v>
      </c>
      <c r="J2119" s="2">
        <v>109766</v>
      </c>
      <c r="K2119" s="3">
        <v>1</v>
      </c>
      <c r="L2119" s="2" t="s">
        <v>9</v>
      </c>
      <c r="M2119" s="2" t="s">
        <v>5126</v>
      </c>
      <c r="N2119" s="3" t="s">
        <v>5127</v>
      </c>
      <c r="O2119" s="2" t="s">
        <v>689</v>
      </c>
      <c r="P2119" s="2" t="s">
        <v>90</v>
      </c>
      <c r="Q2119" s="3">
        <v>17</v>
      </c>
      <c r="R2119" s="2" t="s">
        <v>127</v>
      </c>
      <c r="S2119" s="3">
        <v>25</v>
      </c>
      <c r="T2119" s="2" t="s">
        <v>10</v>
      </c>
      <c r="U2119" s="3">
        <v>42.610683000000002</v>
      </c>
      <c r="V2119" s="2" t="s">
        <v>10835</v>
      </c>
      <c r="W2119" s="2" t="s">
        <v>149</v>
      </c>
      <c r="X2119" s="3">
        <v>1</v>
      </c>
      <c r="Y2119" s="3" t="str">
        <f>_xlfn.CONCAT(Exposure_Information[[#This Row],[Building Construction Code]]," - ",Exposure_Information[[#This Row],[Type of building construction]])</f>
        <v>RMS - 1</v>
      </c>
      <c r="Z2119" s="3">
        <v>0</v>
      </c>
      <c r="AA2119" s="2">
        <v>1955</v>
      </c>
      <c r="AB2119" s="2" t="s">
        <v>11</v>
      </c>
      <c r="AC2119" s="2">
        <v>1</v>
      </c>
      <c r="AD2119" s="2" t="str">
        <f>_xlfn.CONCAT(Exposure_Information[[#This Row],[Occupany Code]]," - ",Exposure_Information[[#This Row],[Type of building occupancy]])</f>
        <v>ATC - 1</v>
      </c>
      <c r="AE2119" s="5">
        <v>193000</v>
      </c>
      <c r="AF2119" s="5">
        <v>135100</v>
      </c>
      <c r="AG2119" s="5">
        <v>38600</v>
      </c>
      <c r="AH2119" s="5">
        <f>SUM(Exposure_Information[[#This Row],[Building Coverage Value]:[Business interruption value]])</f>
        <v>366700</v>
      </c>
      <c r="AI2119" s="5">
        <f>SUM(Exposure_Information[[#This Row],[Building Coverage Value]:[Contents Coverage Value]])</f>
        <v>328100</v>
      </c>
      <c r="AJ2119" s="26"/>
    </row>
    <row r="2120" spans="1:36" ht="39" x14ac:dyDescent="0.3">
      <c r="A2120" s="2" t="s">
        <v>148</v>
      </c>
      <c r="B2120" s="2" t="s">
        <v>156</v>
      </c>
      <c r="C2120" s="2" t="s">
        <v>325</v>
      </c>
      <c r="D2120" s="2">
        <v>102205</v>
      </c>
      <c r="E2120" s="2" t="s">
        <v>4697</v>
      </c>
      <c r="F2120" s="2" t="s">
        <v>6574</v>
      </c>
      <c r="G2120" s="3">
        <v>1119</v>
      </c>
      <c r="H2120" s="3">
        <v>250</v>
      </c>
      <c r="I2120" s="71">
        <f>Exposure_Information[[#This Row],[Total  Insured Value]]+Exposure_Information[[#This Row],[Policy Deductible]]</f>
        <v>366950</v>
      </c>
      <c r="J2120" s="2">
        <v>105335</v>
      </c>
      <c r="K2120" s="3">
        <v>1</v>
      </c>
      <c r="L2120" s="2" t="s">
        <v>9</v>
      </c>
      <c r="M2120" s="2" t="s">
        <v>6575</v>
      </c>
      <c r="N2120" s="3" t="s">
        <v>6576</v>
      </c>
      <c r="O2120" s="2" t="s">
        <v>560</v>
      </c>
      <c r="P2120" s="2" t="s">
        <v>221</v>
      </c>
      <c r="Q2120" s="3">
        <v>23</v>
      </c>
      <c r="R2120" s="2" t="s">
        <v>127</v>
      </c>
      <c r="S2120" s="3">
        <v>25</v>
      </c>
      <c r="T2120" s="2" t="s">
        <v>10</v>
      </c>
      <c r="U2120" s="3">
        <v>42.117612999999999</v>
      </c>
      <c r="V2120" s="2" t="s">
        <v>10835</v>
      </c>
      <c r="W2120" s="2" t="s">
        <v>149</v>
      </c>
      <c r="X2120" s="3">
        <v>1</v>
      </c>
      <c r="Y2120" s="3" t="str">
        <f>_xlfn.CONCAT(Exposure_Information[[#This Row],[Building Construction Code]]," - ",Exposure_Information[[#This Row],[Type of building construction]])</f>
        <v>RMS - 1</v>
      </c>
      <c r="Z2120" s="3">
        <v>0</v>
      </c>
      <c r="AA2120" s="2">
        <v>1961</v>
      </c>
      <c r="AB2120" s="2" t="s">
        <v>11</v>
      </c>
      <c r="AC2120" s="2">
        <v>1</v>
      </c>
      <c r="AD2120" s="2" t="str">
        <f>_xlfn.CONCAT(Exposure_Information[[#This Row],[Occupany Code]]," - ",Exposure_Information[[#This Row],[Type of building occupancy]])</f>
        <v>ATC - 1</v>
      </c>
      <c r="AE2120" s="5">
        <v>193000</v>
      </c>
      <c r="AF2120" s="5">
        <v>135100</v>
      </c>
      <c r="AG2120" s="5">
        <v>38600</v>
      </c>
      <c r="AH2120" s="5">
        <f>SUM(Exposure_Information[[#This Row],[Building Coverage Value]:[Business interruption value]])</f>
        <v>366700</v>
      </c>
      <c r="AI2120" s="5">
        <f>SUM(Exposure_Information[[#This Row],[Building Coverage Value]:[Contents Coverage Value]])</f>
        <v>328100</v>
      </c>
      <c r="AJ2120" s="26"/>
    </row>
    <row r="2121" spans="1:36" ht="39" x14ac:dyDescent="0.3">
      <c r="A2121" s="2" t="s">
        <v>148</v>
      </c>
      <c r="B2121" s="2" t="s">
        <v>156</v>
      </c>
      <c r="C2121" s="2" t="s">
        <v>325</v>
      </c>
      <c r="D2121" s="2">
        <v>110859</v>
      </c>
      <c r="E2121" s="2" t="s">
        <v>4697</v>
      </c>
      <c r="F2121" s="2" t="s">
        <v>8177</v>
      </c>
      <c r="G2121" s="3">
        <v>668</v>
      </c>
      <c r="H2121" s="3">
        <v>500</v>
      </c>
      <c r="I2121" s="71">
        <f>Exposure_Information[[#This Row],[Total  Insured Value]]+Exposure_Information[[#This Row],[Policy Deductible]]</f>
        <v>367200</v>
      </c>
      <c r="J2121" s="2">
        <v>113989</v>
      </c>
      <c r="K2121" s="3">
        <v>1</v>
      </c>
      <c r="L2121" s="2" t="s">
        <v>9</v>
      </c>
      <c r="M2121" s="2" t="s">
        <v>8178</v>
      </c>
      <c r="N2121" s="3" t="s">
        <v>8179</v>
      </c>
      <c r="O2121" s="2" t="s">
        <v>22</v>
      </c>
      <c r="P2121" s="2" t="s">
        <v>231</v>
      </c>
      <c r="Q2121" s="3">
        <v>13</v>
      </c>
      <c r="R2121" s="2" t="s">
        <v>127</v>
      </c>
      <c r="S2121" s="3">
        <v>25</v>
      </c>
      <c r="T2121" s="2" t="s">
        <v>10</v>
      </c>
      <c r="U2121" s="3">
        <v>42.104080000000003</v>
      </c>
      <c r="V2121" s="2" t="s">
        <v>10835</v>
      </c>
      <c r="W2121" s="2" t="s">
        <v>149</v>
      </c>
      <c r="X2121" s="3">
        <v>1</v>
      </c>
      <c r="Y2121" s="3" t="str">
        <f>_xlfn.CONCAT(Exposure_Information[[#This Row],[Building Construction Code]]," - ",Exposure_Information[[#This Row],[Type of building construction]])</f>
        <v>RMS - 1</v>
      </c>
      <c r="Z2121" s="3">
        <v>0</v>
      </c>
      <c r="AA2121" s="2">
        <v>1947</v>
      </c>
      <c r="AB2121" s="2" t="s">
        <v>11</v>
      </c>
      <c r="AC2121" s="2">
        <v>1</v>
      </c>
      <c r="AD2121" s="2" t="str">
        <f>_xlfn.CONCAT(Exposure_Information[[#This Row],[Occupany Code]]," - ",Exposure_Information[[#This Row],[Type of building occupancy]])</f>
        <v>ATC - 1</v>
      </c>
      <c r="AE2121" s="5">
        <v>193000</v>
      </c>
      <c r="AF2121" s="5">
        <v>135100</v>
      </c>
      <c r="AG2121" s="5">
        <v>38600</v>
      </c>
      <c r="AH2121" s="5">
        <f>SUM(Exposure_Information[[#This Row],[Building Coverage Value]:[Business interruption value]])</f>
        <v>366700</v>
      </c>
      <c r="AI2121" s="5">
        <f>SUM(Exposure_Information[[#This Row],[Building Coverage Value]:[Contents Coverage Value]])</f>
        <v>328100</v>
      </c>
      <c r="AJ2121" s="26"/>
    </row>
    <row r="2122" spans="1:36" ht="26" x14ac:dyDescent="0.3">
      <c r="A2122" s="2" t="s">
        <v>148</v>
      </c>
      <c r="B2122" s="2" t="s">
        <v>156</v>
      </c>
      <c r="C2122" s="2" t="s">
        <v>325</v>
      </c>
      <c r="D2122" s="2">
        <v>112383</v>
      </c>
      <c r="E2122" s="2" t="s">
        <v>4697</v>
      </c>
      <c r="F2122" s="2" t="s">
        <v>8235</v>
      </c>
      <c r="G2122" s="3">
        <v>589</v>
      </c>
      <c r="H2122" s="3">
        <v>250</v>
      </c>
      <c r="I2122" s="71">
        <f>Exposure_Information[[#This Row],[Total  Insured Value]]+Exposure_Information[[#This Row],[Policy Deductible]]</f>
        <v>366950</v>
      </c>
      <c r="J2122" s="2">
        <v>115513</v>
      </c>
      <c r="K2122" s="3">
        <v>1</v>
      </c>
      <c r="L2122" s="2" t="s">
        <v>9</v>
      </c>
      <c r="M2122" s="2" t="s">
        <v>8236</v>
      </c>
      <c r="N2122" s="3" t="s">
        <v>8237</v>
      </c>
      <c r="O2122" s="2" t="s">
        <v>292</v>
      </c>
      <c r="P2122" s="2" t="s">
        <v>12</v>
      </c>
      <c r="Q2122" s="3">
        <v>25</v>
      </c>
      <c r="R2122" s="2" t="s">
        <v>25</v>
      </c>
      <c r="S2122" s="3">
        <v>36</v>
      </c>
      <c r="T2122" s="2" t="s">
        <v>10</v>
      </c>
      <c r="U2122" s="3">
        <v>42.255547</v>
      </c>
      <c r="V2122" s="2" t="s">
        <v>10835</v>
      </c>
      <c r="W2122" s="2" t="s">
        <v>149</v>
      </c>
      <c r="X2122" s="3">
        <v>1</v>
      </c>
      <c r="Y2122" s="3" t="str">
        <f>_xlfn.CONCAT(Exposure_Information[[#This Row],[Building Construction Code]]," - ",Exposure_Information[[#This Row],[Type of building construction]])</f>
        <v>RMS - 1</v>
      </c>
      <c r="Z2122" s="3">
        <v>0</v>
      </c>
      <c r="AA2122" s="2">
        <v>1972</v>
      </c>
      <c r="AB2122" s="2" t="s">
        <v>11</v>
      </c>
      <c r="AC2122" s="2">
        <v>1</v>
      </c>
      <c r="AD2122" s="2" t="str">
        <f>_xlfn.CONCAT(Exposure_Information[[#This Row],[Occupany Code]]," - ",Exposure_Information[[#This Row],[Type of building occupancy]])</f>
        <v>ATC - 1</v>
      </c>
      <c r="AE2122" s="5">
        <v>193000</v>
      </c>
      <c r="AF2122" s="5">
        <v>135100</v>
      </c>
      <c r="AG2122" s="5">
        <v>38600</v>
      </c>
      <c r="AH2122" s="5">
        <f>SUM(Exposure_Information[[#This Row],[Building Coverage Value]:[Business interruption value]])</f>
        <v>366700</v>
      </c>
      <c r="AI2122" s="5">
        <f>SUM(Exposure_Information[[#This Row],[Building Coverage Value]:[Contents Coverage Value]])</f>
        <v>328100</v>
      </c>
      <c r="AJ2122" s="26"/>
    </row>
    <row r="2123" spans="1:36" ht="39" x14ac:dyDescent="0.3">
      <c r="A2123" s="2" t="s">
        <v>148</v>
      </c>
      <c r="B2123" s="2" t="s">
        <v>156</v>
      </c>
      <c r="C2123" s="2" t="s">
        <v>325</v>
      </c>
      <c r="D2123" s="2">
        <v>111521</v>
      </c>
      <c r="E2123" s="2" t="s">
        <v>4697</v>
      </c>
      <c r="F2123" s="2" t="s">
        <v>9044</v>
      </c>
      <c r="G2123" s="3">
        <v>725</v>
      </c>
      <c r="H2123" s="3">
        <v>500</v>
      </c>
      <c r="I2123" s="71">
        <f>Exposure_Information[[#This Row],[Total  Insured Value]]+Exposure_Information[[#This Row],[Policy Deductible]]</f>
        <v>367200</v>
      </c>
      <c r="J2123" s="2">
        <v>114651</v>
      </c>
      <c r="K2123" s="3">
        <v>1</v>
      </c>
      <c r="L2123" s="2" t="s">
        <v>9</v>
      </c>
      <c r="M2123" s="2" t="s">
        <v>9045</v>
      </c>
      <c r="N2123" s="3" t="s">
        <v>9046</v>
      </c>
      <c r="O2123" s="2" t="s">
        <v>581</v>
      </c>
      <c r="P2123" s="2" t="s">
        <v>224</v>
      </c>
      <c r="Q2123" s="3">
        <v>21</v>
      </c>
      <c r="R2123" s="2" t="s">
        <v>127</v>
      </c>
      <c r="S2123" s="3">
        <v>25</v>
      </c>
      <c r="T2123" s="2" t="s">
        <v>10</v>
      </c>
      <c r="U2123" s="3">
        <v>42.196010000000001</v>
      </c>
      <c r="V2123" s="2" t="s">
        <v>10835</v>
      </c>
      <c r="W2123" s="2" t="s">
        <v>149</v>
      </c>
      <c r="X2123" s="3">
        <v>1</v>
      </c>
      <c r="Y2123" s="3" t="str">
        <f>_xlfn.CONCAT(Exposure_Information[[#This Row],[Building Construction Code]]," - ",Exposure_Information[[#This Row],[Type of building construction]])</f>
        <v>RMS - 1</v>
      </c>
      <c r="Z2123" s="3">
        <v>0</v>
      </c>
      <c r="AA2123" s="2">
        <v>1960</v>
      </c>
      <c r="AB2123" s="2" t="s">
        <v>11</v>
      </c>
      <c r="AC2123" s="2">
        <v>1</v>
      </c>
      <c r="AD2123" s="2" t="str">
        <f>_xlfn.CONCAT(Exposure_Information[[#This Row],[Occupany Code]]," - ",Exposure_Information[[#This Row],[Type of building occupancy]])</f>
        <v>ATC - 1</v>
      </c>
      <c r="AE2123" s="5">
        <v>193000</v>
      </c>
      <c r="AF2123" s="5">
        <v>135100</v>
      </c>
      <c r="AG2123" s="5">
        <v>38600</v>
      </c>
      <c r="AH2123" s="5">
        <f>SUM(Exposure_Information[[#This Row],[Building Coverage Value]:[Business interruption value]])</f>
        <v>366700</v>
      </c>
      <c r="AI2123" s="5">
        <f>SUM(Exposure_Information[[#This Row],[Building Coverage Value]:[Contents Coverage Value]])</f>
        <v>328100</v>
      </c>
      <c r="AJ2123" s="26"/>
    </row>
    <row r="2124" spans="1:36" ht="26" x14ac:dyDescent="0.3">
      <c r="A2124" s="2" t="s">
        <v>148</v>
      </c>
      <c r="B2124" s="2" t="s">
        <v>156</v>
      </c>
      <c r="C2124" s="2" t="s">
        <v>325</v>
      </c>
      <c r="D2124" s="2">
        <v>16602</v>
      </c>
      <c r="E2124" s="2" t="s">
        <v>367</v>
      </c>
      <c r="F2124" s="2" t="s">
        <v>4735</v>
      </c>
      <c r="G2124" s="3">
        <v>1097</v>
      </c>
      <c r="H2124" s="3">
        <v>1000</v>
      </c>
      <c r="I2124" s="71">
        <f>Exposure_Information[[#This Row],[Total  Insured Value]]+Exposure_Information[[#This Row],[Policy Deductible]]</f>
        <v>367500</v>
      </c>
      <c r="J2124" s="2">
        <v>19668</v>
      </c>
      <c r="K2124" s="3">
        <v>1</v>
      </c>
      <c r="L2124" s="2" t="s">
        <v>9</v>
      </c>
      <c r="M2124" s="2" t="s">
        <v>4736</v>
      </c>
      <c r="N2124" s="3" t="s">
        <v>4737</v>
      </c>
      <c r="O2124" s="2" t="s">
        <v>2869</v>
      </c>
      <c r="P2124" s="2" t="s">
        <v>69</v>
      </c>
      <c r="Q2124" s="3">
        <v>3</v>
      </c>
      <c r="R2124" s="2" t="s">
        <v>70</v>
      </c>
      <c r="S2124" s="3">
        <v>9</v>
      </c>
      <c r="T2124" s="2" t="s">
        <v>10</v>
      </c>
      <c r="U2124" s="3">
        <v>41.952705000000002</v>
      </c>
      <c r="V2124" s="2" t="s">
        <v>10835</v>
      </c>
      <c r="W2124" s="2" t="s">
        <v>149</v>
      </c>
      <c r="X2124" s="3">
        <v>1</v>
      </c>
      <c r="Y2124" s="3" t="str">
        <f>_xlfn.CONCAT(Exposure_Information[[#This Row],[Building Construction Code]]," - ",Exposure_Information[[#This Row],[Type of building construction]])</f>
        <v>RMS - 1</v>
      </c>
      <c r="Z2124" s="3">
        <v>0</v>
      </c>
      <c r="AA2124" s="2">
        <v>1965</v>
      </c>
      <c r="AB2124" s="2" t="s">
        <v>11</v>
      </c>
      <c r="AC2124" s="2">
        <v>1</v>
      </c>
      <c r="AD2124" s="2" t="str">
        <f>_xlfn.CONCAT(Exposure_Information[[#This Row],[Occupany Code]]," - ",Exposure_Information[[#This Row],[Type of building occupancy]])</f>
        <v>ATC - 1</v>
      </c>
      <c r="AE2124" s="5">
        <v>331500</v>
      </c>
      <c r="AF2124" s="5">
        <v>35000</v>
      </c>
      <c r="AG2124" s="5">
        <v>0</v>
      </c>
      <c r="AH2124" s="5">
        <f>SUM(Exposure_Information[[#This Row],[Building Coverage Value]:[Business interruption value]])</f>
        <v>366500</v>
      </c>
      <c r="AI2124" s="5">
        <f>SUM(Exposure_Information[[#This Row],[Building Coverage Value]:[Contents Coverage Value]])</f>
        <v>366500</v>
      </c>
      <c r="AJ2124" s="26"/>
    </row>
    <row r="2125" spans="1:36" ht="26" x14ac:dyDescent="0.3">
      <c r="A2125" s="2" t="s">
        <v>148</v>
      </c>
      <c r="B2125" s="2" t="s">
        <v>156</v>
      </c>
      <c r="C2125" s="2" t="s">
        <v>325</v>
      </c>
      <c r="D2125" s="2">
        <v>11492</v>
      </c>
      <c r="E2125" s="2" t="s">
        <v>367</v>
      </c>
      <c r="F2125" s="2" t="s">
        <v>3089</v>
      </c>
      <c r="G2125" s="3">
        <v>1467</v>
      </c>
      <c r="H2125" s="3">
        <v>250</v>
      </c>
      <c r="I2125" s="71">
        <f>Exposure_Information[[#This Row],[Total  Insured Value]]+Exposure_Information[[#This Row],[Policy Deductible]]</f>
        <v>366250</v>
      </c>
      <c r="J2125" s="2">
        <v>14381</v>
      </c>
      <c r="K2125" s="3">
        <v>1</v>
      </c>
      <c r="L2125" s="2" t="s">
        <v>9</v>
      </c>
      <c r="M2125" s="2" t="s">
        <v>3090</v>
      </c>
      <c r="N2125" s="3" t="s">
        <v>3091</v>
      </c>
      <c r="O2125" s="2" t="s">
        <v>1705</v>
      </c>
      <c r="P2125" s="2" t="s">
        <v>174</v>
      </c>
      <c r="Q2125" s="3">
        <v>5</v>
      </c>
      <c r="R2125" s="2" t="s">
        <v>127</v>
      </c>
      <c r="S2125" s="3">
        <v>25</v>
      </c>
      <c r="T2125" s="2" t="s">
        <v>10</v>
      </c>
      <c r="U2125" s="3">
        <v>41.677672999999999</v>
      </c>
      <c r="V2125" s="2" t="s">
        <v>10835</v>
      </c>
      <c r="W2125" s="2" t="s">
        <v>149</v>
      </c>
      <c r="X2125" s="3">
        <v>1</v>
      </c>
      <c r="Y2125" s="3" t="str">
        <f>_xlfn.CONCAT(Exposure_Information[[#This Row],[Building Construction Code]]," - ",Exposure_Information[[#This Row],[Type of building construction]])</f>
        <v>RMS - 1</v>
      </c>
      <c r="Z2125" s="3">
        <v>0</v>
      </c>
      <c r="AA2125" s="2">
        <v>1930</v>
      </c>
      <c r="AB2125" s="2" t="s">
        <v>11</v>
      </c>
      <c r="AC2125" s="2">
        <v>1</v>
      </c>
      <c r="AD2125" s="2" t="str">
        <f>_xlfn.CONCAT(Exposure_Information[[#This Row],[Occupany Code]]," - ",Exposure_Information[[#This Row],[Type of building occupancy]])</f>
        <v>ATC - 1</v>
      </c>
      <c r="AE2125" s="5">
        <v>366000</v>
      </c>
      <c r="AF2125" s="5">
        <v>0</v>
      </c>
      <c r="AG2125" s="5">
        <v>0</v>
      </c>
      <c r="AH2125" s="5">
        <f>SUM(Exposure_Information[[#This Row],[Building Coverage Value]:[Business interruption value]])</f>
        <v>366000</v>
      </c>
      <c r="AI2125" s="5">
        <f>SUM(Exposure_Information[[#This Row],[Building Coverage Value]:[Contents Coverage Value]])</f>
        <v>366000</v>
      </c>
      <c r="AJ2125" s="26"/>
    </row>
    <row r="2126" spans="1:36" ht="26" x14ac:dyDescent="0.3">
      <c r="A2126" s="2" t="s">
        <v>148</v>
      </c>
      <c r="B2126" s="2" t="s">
        <v>156</v>
      </c>
      <c r="C2126" s="2" t="s">
        <v>325</v>
      </c>
      <c r="D2126" s="2">
        <v>116560</v>
      </c>
      <c r="E2126" s="2" t="s">
        <v>4697</v>
      </c>
      <c r="F2126" s="2" t="s">
        <v>10710</v>
      </c>
      <c r="G2126" s="3">
        <v>470</v>
      </c>
      <c r="H2126" s="3">
        <v>500</v>
      </c>
      <c r="I2126" s="71">
        <f>Exposure_Information[[#This Row],[Total  Insured Value]]+Exposure_Information[[#This Row],[Policy Deductible]]</f>
        <v>366250</v>
      </c>
      <c r="J2126" s="2">
        <v>119690</v>
      </c>
      <c r="K2126" s="3">
        <v>1</v>
      </c>
      <c r="L2126" s="2" t="s">
        <v>9</v>
      </c>
      <c r="M2126" s="2" t="s">
        <v>10711</v>
      </c>
      <c r="N2126" s="3" t="s">
        <v>10712</v>
      </c>
      <c r="O2126" s="2" t="s">
        <v>1331</v>
      </c>
      <c r="P2126" s="2" t="s">
        <v>69</v>
      </c>
      <c r="Q2126" s="3">
        <v>3</v>
      </c>
      <c r="R2126" s="2" t="s">
        <v>70</v>
      </c>
      <c r="S2126" s="3">
        <v>9</v>
      </c>
      <c r="T2126" s="2" t="s">
        <v>10</v>
      </c>
      <c r="U2126" s="3">
        <v>41.784694999999999</v>
      </c>
      <c r="V2126" s="2" t="s">
        <v>10835</v>
      </c>
      <c r="W2126" s="2" t="s">
        <v>149</v>
      </c>
      <c r="X2126" s="3">
        <v>1</v>
      </c>
      <c r="Y2126" s="3" t="str">
        <f>_xlfn.CONCAT(Exposure_Information[[#This Row],[Building Construction Code]]," - ",Exposure_Information[[#This Row],[Type of building construction]])</f>
        <v>RMS - 1</v>
      </c>
      <c r="Z2126" s="3">
        <v>0</v>
      </c>
      <c r="AA2126" s="2">
        <v>1978</v>
      </c>
      <c r="AB2126" s="2" t="s">
        <v>11</v>
      </c>
      <c r="AC2126" s="2">
        <v>1</v>
      </c>
      <c r="AD2126" s="2" t="str">
        <f>_xlfn.CONCAT(Exposure_Information[[#This Row],[Occupany Code]]," - ",Exposure_Information[[#This Row],[Type of building occupancy]])</f>
        <v>ATC - 1</v>
      </c>
      <c r="AE2126" s="5">
        <v>192500</v>
      </c>
      <c r="AF2126" s="5">
        <v>134750</v>
      </c>
      <c r="AG2126" s="5">
        <v>38500</v>
      </c>
      <c r="AH2126" s="5">
        <f>SUM(Exposure_Information[[#This Row],[Building Coverage Value]:[Business interruption value]])</f>
        <v>365750</v>
      </c>
      <c r="AI2126" s="5">
        <f>SUM(Exposure_Information[[#This Row],[Building Coverage Value]:[Contents Coverage Value]])</f>
        <v>327250</v>
      </c>
      <c r="AJ2126" s="26"/>
    </row>
    <row r="2127" spans="1:36" ht="39" x14ac:dyDescent="0.3">
      <c r="A2127" s="2" t="s">
        <v>148</v>
      </c>
      <c r="B2127" s="2" t="s">
        <v>156</v>
      </c>
      <c r="C2127" s="2" t="s">
        <v>325</v>
      </c>
      <c r="D2127" s="2">
        <v>15207</v>
      </c>
      <c r="E2127" s="2" t="s">
        <v>367</v>
      </c>
      <c r="F2127" s="2" t="s">
        <v>3454</v>
      </c>
      <c r="G2127" s="3">
        <v>1115</v>
      </c>
      <c r="H2127" s="3">
        <v>1000</v>
      </c>
      <c r="I2127" s="71">
        <f>Exposure_Information[[#This Row],[Total  Insured Value]]+Exposure_Information[[#This Row],[Policy Deductible]]</f>
        <v>366500</v>
      </c>
      <c r="J2127" s="2">
        <v>18248</v>
      </c>
      <c r="K2127" s="3">
        <v>1</v>
      </c>
      <c r="L2127" s="2" t="s">
        <v>9</v>
      </c>
      <c r="M2127" s="2" t="s">
        <v>3455</v>
      </c>
      <c r="N2127" s="3" t="s">
        <v>3456</v>
      </c>
      <c r="O2127" s="2" t="s">
        <v>3457</v>
      </c>
      <c r="P2127" s="2" t="s">
        <v>69</v>
      </c>
      <c r="Q2127" s="3">
        <v>3</v>
      </c>
      <c r="R2127" s="2" t="s">
        <v>70</v>
      </c>
      <c r="S2127" s="3">
        <v>9</v>
      </c>
      <c r="T2127" s="2" t="s">
        <v>10</v>
      </c>
      <c r="U2127" s="3">
        <v>41.704352999999998</v>
      </c>
      <c r="V2127" s="2" t="s">
        <v>10835</v>
      </c>
      <c r="W2127" s="2" t="s">
        <v>149</v>
      </c>
      <c r="X2127" s="3">
        <v>1</v>
      </c>
      <c r="Y2127" s="3" t="str">
        <f>_xlfn.CONCAT(Exposure_Information[[#This Row],[Building Construction Code]]," - ",Exposure_Information[[#This Row],[Type of building construction]])</f>
        <v>RMS - 1</v>
      </c>
      <c r="Z2127" s="3">
        <v>0</v>
      </c>
      <c r="AA2127" s="2">
        <v>1954</v>
      </c>
      <c r="AB2127" s="2" t="s">
        <v>11</v>
      </c>
      <c r="AC2127" s="2">
        <v>1</v>
      </c>
      <c r="AD2127" s="2" t="str">
        <f>_xlfn.CONCAT(Exposure_Information[[#This Row],[Occupany Code]]," - ",Exposure_Information[[#This Row],[Type of building occupancy]])</f>
        <v>ATC - 1</v>
      </c>
      <c r="AE2127" s="5">
        <v>350500</v>
      </c>
      <c r="AF2127" s="5">
        <v>10000</v>
      </c>
      <c r="AG2127" s="5">
        <v>5000</v>
      </c>
      <c r="AH2127" s="5">
        <f>SUM(Exposure_Information[[#This Row],[Building Coverage Value]:[Business interruption value]])</f>
        <v>365500</v>
      </c>
      <c r="AI2127" s="5">
        <f>SUM(Exposure_Information[[#This Row],[Building Coverage Value]:[Contents Coverage Value]])</f>
        <v>360500</v>
      </c>
      <c r="AJ2127" s="26"/>
    </row>
    <row r="2128" spans="1:36" ht="26" x14ac:dyDescent="0.3">
      <c r="A2128" s="2" t="s">
        <v>148</v>
      </c>
      <c r="B2128" s="2" t="s">
        <v>156</v>
      </c>
      <c r="C2128" s="2" t="s">
        <v>325</v>
      </c>
      <c r="D2128" s="2">
        <v>15015</v>
      </c>
      <c r="E2128" s="2" t="s">
        <v>367</v>
      </c>
      <c r="F2128" s="2" t="s">
        <v>4792</v>
      </c>
      <c r="G2128" s="3">
        <v>1612</v>
      </c>
      <c r="H2128" s="3">
        <v>1000</v>
      </c>
      <c r="I2128" s="71">
        <f>Exposure_Information[[#This Row],[Total  Insured Value]]+Exposure_Information[[#This Row],[Policy Deductible]]</f>
        <v>366500</v>
      </c>
      <c r="J2128" s="2">
        <v>18056</v>
      </c>
      <c r="K2128" s="3">
        <v>1</v>
      </c>
      <c r="L2128" s="2" t="s">
        <v>9</v>
      </c>
      <c r="M2128" s="2" t="s">
        <v>4793</v>
      </c>
      <c r="N2128" s="3" t="s">
        <v>4794</v>
      </c>
      <c r="O2128" s="2" t="s">
        <v>1331</v>
      </c>
      <c r="P2128" s="2" t="s">
        <v>69</v>
      </c>
      <c r="Q2128" s="3">
        <v>3</v>
      </c>
      <c r="R2128" s="2" t="s">
        <v>70</v>
      </c>
      <c r="S2128" s="3">
        <v>9</v>
      </c>
      <c r="T2128" s="2" t="s">
        <v>10</v>
      </c>
      <c r="U2128" s="3">
        <v>41.744540999999998</v>
      </c>
      <c r="V2128" s="2" t="s">
        <v>10835</v>
      </c>
      <c r="W2128" s="2" t="s">
        <v>149</v>
      </c>
      <c r="X2128" s="3">
        <v>1</v>
      </c>
      <c r="Y2128" s="3" t="str">
        <f>_xlfn.CONCAT(Exposure_Information[[#This Row],[Building Construction Code]]," - ",Exposure_Information[[#This Row],[Type of building construction]])</f>
        <v>RMS - 1</v>
      </c>
      <c r="Z2128" s="3">
        <v>0</v>
      </c>
      <c r="AA2128" s="2">
        <v>1900</v>
      </c>
      <c r="AB2128" s="2" t="s">
        <v>11</v>
      </c>
      <c r="AC2128" s="2">
        <v>1</v>
      </c>
      <c r="AD2128" s="2" t="str">
        <f>_xlfn.CONCAT(Exposure_Information[[#This Row],[Occupany Code]]," - ",Exposure_Information[[#This Row],[Type of building occupancy]])</f>
        <v>ATC - 1</v>
      </c>
      <c r="AE2128" s="5">
        <v>362500</v>
      </c>
      <c r="AF2128" s="5">
        <v>3000</v>
      </c>
      <c r="AG2128" s="5">
        <v>0</v>
      </c>
      <c r="AH2128" s="5">
        <f>SUM(Exposure_Information[[#This Row],[Building Coverage Value]:[Business interruption value]])</f>
        <v>365500</v>
      </c>
      <c r="AI2128" s="5">
        <f>SUM(Exposure_Information[[#This Row],[Building Coverage Value]:[Contents Coverage Value]])</f>
        <v>365500</v>
      </c>
      <c r="AJ2128" s="26"/>
    </row>
    <row r="2129" spans="1:36" ht="39" x14ac:dyDescent="0.3">
      <c r="A2129" s="2" t="s">
        <v>148</v>
      </c>
      <c r="B2129" s="2" t="s">
        <v>156</v>
      </c>
      <c r="C2129" s="2" t="s">
        <v>325</v>
      </c>
      <c r="D2129" s="2">
        <v>6487</v>
      </c>
      <c r="E2129" s="2" t="s">
        <v>326</v>
      </c>
      <c r="F2129" s="2" t="s">
        <v>496</v>
      </c>
      <c r="G2129" s="3">
        <v>2080</v>
      </c>
      <c r="H2129" s="3">
        <v>1000</v>
      </c>
      <c r="I2129" s="71">
        <f>Exposure_Information[[#This Row],[Total  Insured Value]]+Exposure_Information[[#This Row],[Policy Deductible]]</f>
        <v>601000</v>
      </c>
      <c r="J2129" s="2">
        <v>8671</v>
      </c>
      <c r="K2129" s="3">
        <v>1</v>
      </c>
      <c r="L2129" s="2" t="s">
        <v>9</v>
      </c>
      <c r="M2129" s="2" t="s">
        <v>497</v>
      </c>
      <c r="N2129" s="3" t="s">
        <v>498</v>
      </c>
      <c r="O2129" s="2" t="s">
        <v>499</v>
      </c>
      <c r="P2129" s="2" t="s">
        <v>72</v>
      </c>
      <c r="Q2129" s="3">
        <v>25</v>
      </c>
      <c r="R2129" s="2" t="s">
        <v>127</v>
      </c>
      <c r="S2129" s="3">
        <v>25</v>
      </c>
      <c r="T2129" s="2" t="s">
        <v>10</v>
      </c>
      <c r="U2129" s="3">
        <v>42.292690999999998</v>
      </c>
      <c r="V2129" s="2" t="s">
        <v>10835</v>
      </c>
      <c r="W2129" s="2" t="s">
        <v>149</v>
      </c>
      <c r="X2129" s="3">
        <v>1</v>
      </c>
      <c r="Y2129" s="3" t="str">
        <f>_xlfn.CONCAT(Exposure_Information[[#This Row],[Building Construction Code]]," - ",Exposure_Information[[#This Row],[Type of building construction]])</f>
        <v>RMS - 1</v>
      </c>
      <c r="Z2129" s="3">
        <v>0</v>
      </c>
      <c r="AA2129" s="2">
        <v>1980</v>
      </c>
      <c r="AB2129" s="2" t="s">
        <v>11</v>
      </c>
      <c r="AC2129" s="2">
        <v>37</v>
      </c>
      <c r="AD2129" s="2" t="str">
        <f>_xlfn.CONCAT(Exposure_Information[[#This Row],[Occupany Code]]," - ",Exposure_Information[[#This Row],[Type of building occupancy]])</f>
        <v>ATC - 37</v>
      </c>
      <c r="AE2129" s="5">
        <v>600000</v>
      </c>
      <c r="AF2129" s="5">
        <v>0</v>
      </c>
      <c r="AG2129" s="5">
        <v>0</v>
      </c>
      <c r="AH2129" s="5">
        <f>SUM(Exposure_Information[[#This Row],[Building Coverage Value]:[Business interruption value]])</f>
        <v>600000</v>
      </c>
      <c r="AI2129" s="5">
        <f>SUM(Exposure_Information[[#This Row],[Building Coverage Value]:[Contents Coverage Value]])</f>
        <v>600000</v>
      </c>
      <c r="AJ2129" s="26"/>
    </row>
    <row r="2130" spans="1:36" ht="26" x14ac:dyDescent="0.3">
      <c r="A2130" s="2" t="s">
        <v>148</v>
      </c>
      <c r="B2130" s="2" t="s">
        <v>156</v>
      </c>
      <c r="C2130" s="2" t="s">
        <v>325</v>
      </c>
      <c r="D2130" s="2">
        <v>6483</v>
      </c>
      <c r="E2130" s="2" t="s">
        <v>326</v>
      </c>
      <c r="F2130" s="2" t="s">
        <v>3880</v>
      </c>
      <c r="G2130" s="3">
        <v>475</v>
      </c>
      <c r="H2130" s="3">
        <v>500</v>
      </c>
      <c r="I2130" s="71">
        <f>Exposure_Information[[#This Row],[Total  Insured Value]]+Exposure_Information[[#This Row],[Policy Deductible]]</f>
        <v>45500</v>
      </c>
      <c r="J2130" s="2">
        <v>8665</v>
      </c>
      <c r="K2130" s="3">
        <v>1</v>
      </c>
      <c r="L2130" s="2" t="s">
        <v>9</v>
      </c>
      <c r="M2130" s="2" t="s">
        <v>3881</v>
      </c>
      <c r="N2130" s="2" t="s">
        <v>3882</v>
      </c>
      <c r="O2130" s="2" t="s">
        <v>2576</v>
      </c>
      <c r="P2130" s="2" t="s">
        <v>69</v>
      </c>
      <c r="Q2130" s="3">
        <v>3</v>
      </c>
      <c r="R2130" s="2" t="s">
        <v>70</v>
      </c>
      <c r="S2130" s="3">
        <v>9</v>
      </c>
      <c r="T2130" s="2" t="s">
        <v>10</v>
      </c>
      <c r="U2130" s="3">
        <v>41.759976999999999</v>
      </c>
      <c r="V2130" s="2" t="s">
        <v>10835</v>
      </c>
      <c r="W2130" s="2" t="s">
        <v>149</v>
      </c>
      <c r="X2130" s="3">
        <v>2</v>
      </c>
      <c r="Y2130" s="3" t="str">
        <f>_xlfn.CONCAT(Exposure_Information[[#This Row],[Building Construction Code]]," - ",Exposure_Information[[#This Row],[Type of building construction]])</f>
        <v>RMS - 2</v>
      </c>
      <c r="Z2130" s="3">
        <v>0</v>
      </c>
      <c r="AA2130" s="2">
        <v>1900</v>
      </c>
      <c r="AB2130" s="2" t="s">
        <v>11</v>
      </c>
      <c r="AC2130" s="2">
        <v>37</v>
      </c>
      <c r="AD2130" s="2" t="str">
        <f>_xlfn.CONCAT(Exposure_Information[[#This Row],[Occupany Code]]," - ",Exposure_Information[[#This Row],[Type of building occupancy]])</f>
        <v>ATC - 37</v>
      </c>
      <c r="AE2130" s="5">
        <v>0</v>
      </c>
      <c r="AF2130" s="5">
        <v>45000</v>
      </c>
      <c r="AG2130" s="5">
        <v>0</v>
      </c>
      <c r="AH2130" s="5">
        <f>SUM(Exposure_Information[[#This Row],[Building Coverage Value]:[Business interruption value]])</f>
        <v>45000</v>
      </c>
      <c r="AI2130" s="5">
        <f>SUM(Exposure_Information[[#This Row],[Building Coverage Value]:[Contents Coverage Value]])</f>
        <v>45000</v>
      </c>
      <c r="AJ2130" s="26"/>
    </row>
    <row r="2131" spans="1:36" ht="26" x14ac:dyDescent="0.3">
      <c r="A2131" s="2" t="s">
        <v>148</v>
      </c>
      <c r="B2131" s="2" t="s">
        <v>156</v>
      </c>
      <c r="C2131" s="2" t="s">
        <v>325</v>
      </c>
      <c r="D2131" s="2">
        <v>18077</v>
      </c>
      <c r="E2131" s="2" t="s">
        <v>367</v>
      </c>
      <c r="F2131" s="2" t="s">
        <v>4495</v>
      </c>
      <c r="G2131" s="3">
        <v>1134</v>
      </c>
      <c r="H2131" s="3">
        <v>1000</v>
      </c>
      <c r="I2131" s="71">
        <f>Exposure_Information[[#This Row],[Total  Insured Value]]+Exposure_Information[[#This Row],[Policy Deductible]]</f>
        <v>366000</v>
      </c>
      <c r="J2131" s="2">
        <v>21171</v>
      </c>
      <c r="K2131" s="3">
        <v>1</v>
      </c>
      <c r="L2131" s="2" t="s">
        <v>9</v>
      </c>
      <c r="M2131" s="2" t="s">
        <v>4496</v>
      </c>
      <c r="N2131" s="3" t="s">
        <v>4497</v>
      </c>
      <c r="O2131" s="2" t="s">
        <v>43</v>
      </c>
      <c r="P2131" s="2" t="s">
        <v>155</v>
      </c>
      <c r="Q2131" s="3">
        <v>1</v>
      </c>
      <c r="R2131" s="2" t="s">
        <v>70</v>
      </c>
      <c r="S2131" s="3">
        <v>9</v>
      </c>
      <c r="T2131" s="2" t="s">
        <v>10</v>
      </c>
      <c r="U2131" s="3">
        <v>41.201647999999999</v>
      </c>
      <c r="V2131" s="2" t="s">
        <v>10835</v>
      </c>
      <c r="W2131" s="2" t="s">
        <v>149</v>
      </c>
      <c r="X2131" s="3">
        <v>1</v>
      </c>
      <c r="Y2131" s="3" t="str">
        <f>_xlfn.CONCAT(Exposure_Information[[#This Row],[Building Construction Code]]," - ",Exposure_Information[[#This Row],[Type of building construction]])</f>
        <v>RMS - 1</v>
      </c>
      <c r="Z2131" s="3">
        <v>0</v>
      </c>
      <c r="AA2131" s="2">
        <v>1940</v>
      </c>
      <c r="AB2131" s="2" t="s">
        <v>11</v>
      </c>
      <c r="AC2131" s="2">
        <v>1</v>
      </c>
      <c r="AD2131" s="2" t="str">
        <f>_xlfn.CONCAT(Exposure_Information[[#This Row],[Occupany Code]]," - ",Exposure_Information[[#This Row],[Type of building occupancy]])</f>
        <v>ATC - 1</v>
      </c>
      <c r="AE2131" s="5">
        <v>345000</v>
      </c>
      <c r="AF2131" s="5">
        <v>20000</v>
      </c>
      <c r="AG2131" s="5">
        <v>0</v>
      </c>
      <c r="AH2131" s="5">
        <f>SUM(Exposure_Information[[#This Row],[Building Coverage Value]:[Business interruption value]])</f>
        <v>365000</v>
      </c>
      <c r="AI2131" s="5">
        <f>SUM(Exposure_Information[[#This Row],[Building Coverage Value]:[Contents Coverage Value]])</f>
        <v>365000</v>
      </c>
      <c r="AJ2131" s="26"/>
    </row>
    <row r="2132" spans="1:36" ht="39" x14ac:dyDescent="0.3">
      <c r="A2132" s="2" t="s">
        <v>148</v>
      </c>
      <c r="B2132" s="2" t="s">
        <v>156</v>
      </c>
      <c r="C2132" s="2" t="s">
        <v>325</v>
      </c>
      <c r="D2132" s="2">
        <v>109771</v>
      </c>
      <c r="E2132" s="2" t="s">
        <v>4697</v>
      </c>
      <c r="F2132" s="2" t="s">
        <v>8611</v>
      </c>
      <c r="G2132" s="3">
        <v>910</v>
      </c>
      <c r="H2132" s="3">
        <v>500</v>
      </c>
      <c r="I2132" s="71">
        <f>Exposure_Information[[#This Row],[Total  Insured Value]]+Exposure_Information[[#This Row],[Policy Deductible]]</f>
        <v>365300</v>
      </c>
      <c r="J2132" s="2">
        <v>112901</v>
      </c>
      <c r="K2132" s="3">
        <v>1</v>
      </c>
      <c r="L2132" s="2" t="s">
        <v>9</v>
      </c>
      <c r="M2132" s="2" t="s">
        <v>8612</v>
      </c>
      <c r="N2132" s="3" t="s">
        <v>8613</v>
      </c>
      <c r="O2132" s="2" t="s">
        <v>478</v>
      </c>
      <c r="P2132" s="2" t="s">
        <v>221</v>
      </c>
      <c r="Q2132" s="3">
        <v>23</v>
      </c>
      <c r="R2132" s="2" t="s">
        <v>127</v>
      </c>
      <c r="S2132" s="3">
        <v>25</v>
      </c>
      <c r="T2132" s="2" t="s">
        <v>10</v>
      </c>
      <c r="U2132" s="3">
        <v>42.071283000000001</v>
      </c>
      <c r="V2132" s="2" t="s">
        <v>10835</v>
      </c>
      <c r="W2132" s="2" t="s">
        <v>149</v>
      </c>
      <c r="X2132" s="3">
        <v>1</v>
      </c>
      <c r="Y2132" s="3" t="str">
        <f>_xlfn.CONCAT(Exposure_Information[[#This Row],[Building Construction Code]]," - ",Exposure_Information[[#This Row],[Type of building construction]])</f>
        <v>RMS - 1</v>
      </c>
      <c r="Z2132" s="3">
        <v>0</v>
      </c>
      <c r="AA2132" s="2">
        <v>1960</v>
      </c>
      <c r="AB2132" s="2" t="s">
        <v>11</v>
      </c>
      <c r="AC2132" s="2">
        <v>1</v>
      </c>
      <c r="AD2132" s="2" t="str">
        <f>_xlfn.CONCAT(Exposure_Information[[#This Row],[Occupany Code]]," - ",Exposure_Information[[#This Row],[Type of building occupancy]])</f>
        <v>ATC - 1</v>
      </c>
      <c r="AE2132" s="5">
        <v>192000</v>
      </c>
      <c r="AF2132" s="5">
        <v>134400</v>
      </c>
      <c r="AG2132" s="5">
        <v>38400</v>
      </c>
      <c r="AH2132" s="5">
        <f>SUM(Exposure_Information[[#This Row],[Building Coverage Value]:[Business interruption value]])</f>
        <v>364800</v>
      </c>
      <c r="AI2132" s="5">
        <f>SUM(Exposure_Information[[#This Row],[Building Coverage Value]:[Contents Coverage Value]])</f>
        <v>326400</v>
      </c>
      <c r="AJ2132" s="26"/>
    </row>
    <row r="2133" spans="1:36" ht="26" x14ac:dyDescent="0.3">
      <c r="A2133" s="2" t="s">
        <v>148</v>
      </c>
      <c r="B2133" s="2" t="s">
        <v>156</v>
      </c>
      <c r="C2133" s="2" t="s">
        <v>325</v>
      </c>
      <c r="D2133" s="2">
        <v>123226</v>
      </c>
      <c r="E2133" s="2" t="s">
        <v>4697</v>
      </c>
      <c r="F2133" s="2" t="s">
        <v>9748</v>
      </c>
      <c r="G2133" s="3">
        <v>639</v>
      </c>
      <c r="H2133" s="3">
        <v>500</v>
      </c>
      <c r="I2133" s="71">
        <f>Exposure_Information[[#This Row],[Total  Insured Value]]+Exposure_Information[[#This Row],[Policy Deductible]]</f>
        <v>365300</v>
      </c>
      <c r="J2133" s="2">
        <v>126356</v>
      </c>
      <c r="K2133" s="3">
        <v>1</v>
      </c>
      <c r="L2133" s="2" t="s">
        <v>9</v>
      </c>
      <c r="M2133" s="2" t="s">
        <v>9749</v>
      </c>
      <c r="N2133" s="3" t="s">
        <v>9750</v>
      </c>
      <c r="O2133" s="2" t="s">
        <v>9068</v>
      </c>
      <c r="P2133" s="2" t="s">
        <v>171</v>
      </c>
      <c r="Q2133" s="3">
        <v>27</v>
      </c>
      <c r="R2133" s="2" t="s">
        <v>127</v>
      </c>
      <c r="S2133" s="3">
        <v>25</v>
      </c>
      <c r="T2133" s="2" t="s">
        <v>10</v>
      </c>
      <c r="U2133" s="3">
        <v>42.237293999999999</v>
      </c>
      <c r="V2133" s="2" t="s">
        <v>10835</v>
      </c>
      <c r="W2133" s="2" t="s">
        <v>149</v>
      </c>
      <c r="X2133" s="3">
        <v>1</v>
      </c>
      <c r="Y2133" s="3" t="str">
        <f>_xlfn.CONCAT(Exposure_Information[[#This Row],[Building Construction Code]]," - ",Exposure_Information[[#This Row],[Type of building construction]])</f>
        <v>RMS - 1</v>
      </c>
      <c r="Z2133" s="3">
        <v>0</v>
      </c>
      <c r="AA2133" s="2">
        <v>1890</v>
      </c>
      <c r="AB2133" s="2" t="s">
        <v>11</v>
      </c>
      <c r="AC2133" s="2">
        <v>1</v>
      </c>
      <c r="AD2133" s="2" t="str">
        <f>_xlfn.CONCAT(Exposure_Information[[#This Row],[Occupany Code]]," - ",Exposure_Information[[#This Row],[Type of building occupancy]])</f>
        <v>ATC - 1</v>
      </c>
      <c r="AE2133" s="5">
        <v>192000</v>
      </c>
      <c r="AF2133" s="5">
        <v>134400</v>
      </c>
      <c r="AG2133" s="5">
        <v>38400</v>
      </c>
      <c r="AH2133" s="5">
        <f>SUM(Exposure_Information[[#This Row],[Building Coverage Value]:[Business interruption value]])</f>
        <v>364800</v>
      </c>
      <c r="AI2133" s="5">
        <f>SUM(Exposure_Information[[#This Row],[Building Coverage Value]:[Contents Coverage Value]])</f>
        <v>326400</v>
      </c>
      <c r="AJ2133" s="26"/>
    </row>
    <row r="2134" spans="1:36" ht="39" x14ac:dyDescent="0.3">
      <c r="A2134" s="2" t="s">
        <v>148</v>
      </c>
      <c r="B2134" s="2" t="s">
        <v>156</v>
      </c>
      <c r="C2134" s="2" t="s">
        <v>325</v>
      </c>
      <c r="D2134" s="2">
        <v>116538</v>
      </c>
      <c r="E2134" s="2" t="s">
        <v>4697</v>
      </c>
      <c r="F2134" s="2" t="s">
        <v>9108</v>
      </c>
      <c r="G2134" s="3">
        <v>429</v>
      </c>
      <c r="H2134" s="3">
        <v>1000</v>
      </c>
      <c r="I2134" s="71">
        <f>Exposure_Information[[#This Row],[Total  Insured Value]]+Exposure_Information[[#This Row],[Policy Deductible]]</f>
        <v>364850</v>
      </c>
      <c r="J2134" s="2">
        <v>119668</v>
      </c>
      <c r="K2134" s="3">
        <v>1</v>
      </c>
      <c r="L2134" s="2" t="s">
        <v>9</v>
      </c>
      <c r="M2134" s="2" t="s">
        <v>9109</v>
      </c>
      <c r="N2134" s="3" t="s">
        <v>9110</v>
      </c>
      <c r="O2134" s="2" t="s">
        <v>4561</v>
      </c>
      <c r="P2134" s="2" t="s">
        <v>4562</v>
      </c>
      <c r="Q2134" s="3">
        <v>13</v>
      </c>
      <c r="R2134" s="2" t="s">
        <v>70</v>
      </c>
      <c r="S2134" s="3">
        <v>9</v>
      </c>
      <c r="T2134" s="2" t="s">
        <v>10</v>
      </c>
      <c r="U2134" s="3">
        <v>41.896214000000001</v>
      </c>
      <c r="V2134" s="2" t="s">
        <v>10835</v>
      </c>
      <c r="W2134" s="2" t="s">
        <v>149</v>
      </c>
      <c r="X2134" s="3">
        <v>1</v>
      </c>
      <c r="Y2134" s="3" t="str">
        <f>_xlfn.CONCAT(Exposure_Information[[#This Row],[Building Construction Code]]," - ",Exposure_Information[[#This Row],[Type of building construction]])</f>
        <v>RMS - 1</v>
      </c>
      <c r="Z2134" s="3">
        <v>0</v>
      </c>
      <c r="AA2134" s="2">
        <v>1991</v>
      </c>
      <c r="AB2134" s="2" t="s">
        <v>11</v>
      </c>
      <c r="AC2134" s="2">
        <v>1</v>
      </c>
      <c r="AD2134" s="2" t="str">
        <f>_xlfn.CONCAT(Exposure_Information[[#This Row],[Occupany Code]]," - ",Exposure_Information[[#This Row],[Type of building occupancy]])</f>
        <v>ATC - 1</v>
      </c>
      <c r="AE2134" s="5">
        <v>191500</v>
      </c>
      <c r="AF2134" s="5">
        <v>134050</v>
      </c>
      <c r="AG2134" s="5">
        <v>38300</v>
      </c>
      <c r="AH2134" s="5">
        <f>SUM(Exposure_Information[[#This Row],[Building Coverage Value]:[Business interruption value]])</f>
        <v>363850</v>
      </c>
      <c r="AI2134" s="5">
        <f>SUM(Exposure_Information[[#This Row],[Building Coverage Value]:[Contents Coverage Value]])</f>
        <v>325550</v>
      </c>
      <c r="AJ2134" s="26"/>
    </row>
    <row r="2135" spans="1:36" ht="26" x14ac:dyDescent="0.3">
      <c r="A2135" s="2" t="s">
        <v>148</v>
      </c>
      <c r="B2135" s="2" t="s">
        <v>156</v>
      </c>
      <c r="C2135" s="2" t="s">
        <v>325</v>
      </c>
      <c r="D2135" s="2">
        <v>6470</v>
      </c>
      <c r="E2135" s="2" t="s">
        <v>326</v>
      </c>
      <c r="F2135" s="2" t="s">
        <v>2239</v>
      </c>
      <c r="G2135" s="3">
        <v>5627</v>
      </c>
      <c r="H2135" s="3">
        <v>1000</v>
      </c>
      <c r="I2135" s="71">
        <f>Exposure_Information[[#This Row],[Total  Insured Value]]+Exposure_Information[[#This Row],[Policy Deductible]]</f>
        <v>220000</v>
      </c>
      <c r="J2135" s="2">
        <v>8645</v>
      </c>
      <c r="K2135" s="3">
        <v>1</v>
      </c>
      <c r="L2135" s="2" t="s">
        <v>9</v>
      </c>
      <c r="M2135" s="2" t="s">
        <v>2240</v>
      </c>
      <c r="N2135" s="2" t="s">
        <v>2241</v>
      </c>
      <c r="O2135" s="2" t="s">
        <v>424</v>
      </c>
      <c r="P2135" s="2" t="s">
        <v>257</v>
      </c>
      <c r="Q2135" s="3">
        <v>7</v>
      </c>
      <c r="R2135" s="2" t="s">
        <v>248</v>
      </c>
      <c r="S2135" s="3">
        <v>44</v>
      </c>
      <c r="T2135" s="2" t="s">
        <v>10</v>
      </c>
      <c r="U2135" s="3">
        <v>41.831606000000001</v>
      </c>
      <c r="V2135" s="2" t="s">
        <v>10835</v>
      </c>
      <c r="W2135" s="2" t="s">
        <v>149</v>
      </c>
      <c r="X2135" s="3">
        <v>1</v>
      </c>
      <c r="Y2135" s="3" t="str">
        <f>_xlfn.CONCAT(Exposure_Information[[#This Row],[Building Construction Code]]," - ",Exposure_Information[[#This Row],[Type of building construction]])</f>
        <v>RMS - 1</v>
      </c>
      <c r="Z2135" s="3">
        <v>0</v>
      </c>
      <c r="AA2135" s="2">
        <v>1975</v>
      </c>
      <c r="AB2135" s="2" t="s">
        <v>11</v>
      </c>
      <c r="AC2135" s="2">
        <v>37</v>
      </c>
      <c r="AD2135" s="2" t="str">
        <f>_xlfn.CONCAT(Exposure_Information[[#This Row],[Occupany Code]]," - ",Exposure_Information[[#This Row],[Type of building occupancy]])</f>
        <v>ATC - 37</v>
      </c>
      <c r="AE2135" s="5">
        <v>219000</v>
      </c>
      <c r="AF2135" s="5">
        <v>0</v>
      </c>
      <c r="AG2135" s="5">
        <v>0</v>
      </c>
      <c r="AH2135" s="5">
        <f>SUM(Exposure_Information[[#This Row],[Building Coverage Value]:[Business interruption value]])</f>
        <v>219000</v>
      </c>
      <c r="AI2135" s="5">
        <f>SUM(Exposure_Information[[#This Row],[Building Coverage Value]:[Contents Coverage Value]])</f>
        <v>219000</v>
      </c>
      <c r="AJ2135" s="26"/>
    </row>
    <row r="2136" spans="1:36" ht="26" x14ac:dyDescent="0.3">
      <c r="A2136" s="2" t="s">
        <v>148</v>
      </c>
      <c r="B2136" s="2" t="s">
        <v>156</v>
      </c>
      <c r="C2136" s="2" t="s">
        <v>325</v>
      </c>
      <c r="D2136" s="2">
        <v>6468</v>
      </c>
      <c r="E2136" s="2" t="s">
        <v>326</v>
      </c>
      <c r="F2136" s="2" t="s">
        <v>3395</v>
      </c>
      <c r="G2136" s="3">
        <v>2757</v>
      </c>
      <c r="H2136" s="3">
        <v>1000</v>
      </c>
      <c r="I2136" s="71">
        <f>Exposure_Information[[#This Row],[Total  Insured Value]]+Exposure_Information[[#This Row],[Policy Deductible]]</f>
        <v>551000</v>
      </c>
      <c r="J2136" s="2">
        <v>8641</v>
      </c>
      <c r="K2136" s="3">
        <v>1</v>
      </c>
      <c r="L2136" s="2">
        <v>37</v>
      </c>
      <c r="M2136" s="2" t="s">
        <v>3396</v>
      </c>
      <c r="N2136" s="3" t="s">
        <v>3397</v>
      </c>
      <c r="O2136" s="2" t="s">
        <v>362</v>
      </c>
      <c r="P2136" s="2" t="s">
        <v>257</v>
      </c>
      <c r="Q2136" s="3">
        <v>7</v>
      </c>
      <c r="R2136" s="2" t="s">
        <v>248</v>
      </c>
      <c r="S2136" s="3">
        <v>44</v>
      </c>
      <c r="T2136" s="2" t="s">
        <v>10</v>
      </c>
      <c r="U2136" s="3">
        <v>41.901142999999998</v>
      </c>
      <c r="V2136" s="2" t="s">
        <v>10835</v>
      </c>
      <c r="W2136" s="2" t="s">
        <v>149</v>
      </c>
      <c r="X2136" s="3">
        <v>1</v>
      </c>
      <c r="Y2136" s="3" t="str">
        <f>_xlfn.CONCAT(Exposure_Information[[#This Row],[Building Construction Code]]," - ",Exposure_Information[[#This Row],[Type of building construction]])</f>
        <v>RMS - 1</v>
      </c>
      <c r="Z2136" s="3">
        <v>0</v>
      </c>
      <c r="AA2136" s="2">
        <v>1910</v>
      </c>
      <c r="AB2136" s="2" t="s">
        <v>11</v>
      </c>
      <c r="AC2136" s="2">
        <v>37</v>
      </c>
      <c r="AD2136" s="2" t="str">
        <f>_xlfn.CONCAT(Exposure_Information[[#This Row],[Occupany Code]]," - ",Exposure_Information[[#This Row],[Type of building occupancy]])</f>
        <v>ATC - 37</v>
      </c>
      <c r="AE2136" s="5">
        <v>550000</v>
      </c>
      <c r="AF2136" s="5">
        <v>0</v>
      </c>
      <c r="AG2136" s="5">
        <v>0</v>
      </c>
      <c r="AH2136" s="5">
        <f>SUM(Exposure_Information[[#This Row],[Building Coverage Value]:[Business interruption value]])</f>
        <v>550000</v>
      </c>
      <c r="AI2136" s="5">
        <f>SUM(Exposure_Information[[#This Row],[Building Coverage Value]:[Contents Coverage Value]])</f>
        <v>550000</v>
      </c>
      <c r="AJ2136" s="26"/>
    </row>
    <row r="2137" spans="1:36" ht="39" x14ac:dyDescent="0.3">
      <c r="A2137" s="2" t="s">
        <v>148</v>
      </c>
      <c r="B2137" s="2" t="s">
        <v>156</v>
      </c>
      <c r="C2137" s="2" t="s">
        <v>325</v>
      </c>
      <c r="D2137" s="2">
        <v>101553</v>
      </c>
      <c r="E2137" s="2" t="s">
        <v>4697</v>
      </c>
      <c r="F2137" s="2" t="s">
        <v>5635</v>
      </c>
      <c r="G2137" s="3">
        <v>813</v>
      </c>
      <c r="H2137" s="3">
        <v>500</v>
      </c>
      <c r="I2137" s="71">
        <f>Exposure_Information[[#This Row],[Total  Insured Value]]+Exposure_Information[[#This Row],[Policy Deductible]]</f>
        <v>361750</v>
      </c>
      <c r="J2137" s="2">
        <v>104683</v>
      </c>
      <c r="K2137" s="3">
        <v>1</v>
      </c>
      <c r="L2137" s="2" t="s">
        <v>9</v>
      </c>
      <c r="M2137" s="2" t="s">
        <v>5636</v>
      </c>
      <c r="N2137" s="3" t="s">
        <v>5637</v>
      </c>
      <c r="O2137" s="2" t="s">
        <v>787</v>
      </c>
      <c r="P2137" s="2" t="s">
        <v>221</v>
      </c>
      <c r="Q2137" s="3">
        <v>23</v>
      </c>
      <c r="R2137" s="2" t="s">
        <v>127</v>
      </c>
      <c r="S2137" s="3">
        <v>25</v>
      </c>
      <c r="T2137" s="2" t="s">
        <v>10</v>
      </c>
      <c r="U2137" s="3">
        <v>42.204151000000003</v>
      </c>
      <c r="V2137" s="2" t="s">
        <v>10835</v>
      </c>
      <c r="W2137" s="2" t="s">
        <v>149</v>
      </c>
      <c r="X2137" s="3">
        <v>1</v>
      </c>
      <c r="Y2137" s="3" t="str">
        <f>_xlfn.CONCAT(Exposure_Information[[#This Row],[Building Construction Code]]," - ",Exposure_Information[[#This Row],[Type of building construction]])</f>
        <v>RMS - 1</v>
      </c>
      <c r="Z2137" s="3">
        <v>0</v>
      </c>
      <c r="AA2137" s="2">
        <v>1927</v>
      </c>
      <c r="AB2137" s="2" t="s">
        <v>11</v>
      </c>
      <c r="AC2137" s="2">
        <v>1</v>
      </c>
      <c r="AD2137" s="2" t="str">
        <f>_xlfn.CONCAT(Exposure_Information[[#This Row],[Occupany Code]]," - ",Exposure_Information[[#This Row],[Type of building occupancy]])</f>
        <v>ATC - 1</v>
      </c>
      <c r="AE2137" s="5">
        <v>212500</v>
      </c>
      <c r="AF2137" s="5">
        <v>106250</v>
      </c>
      <c r="AG2137" s="5">
        <v>42500</v>
      </c>
      <c r="AH2137" s="5">
        <f>SUM(Exposure_Information[[#This Row],[Building Coverage Value]:[Business interruption value]])</f>
        <v>361250</v>
      </c>
      <c r="AI2137" s="5">
        <f>SUM(Exposure_Information[[#This Row],[Building Coverage Value]:[Contents Coverage Value]])</f>
        <v>318750</v>
      </c>
      <c r="AJ2137" s="26"/>
    </row>
    <row r="2138" spans="1:36" ht="39" x14ac:dyDescent="0.3">
      <c r="A2138" s="2" t="s">
        <v>148</v>
      </c>
      <c r="B2138" s="2" t="s">
        <v>156</v>
      </c>
      <c r="C2138" s="2" t="s">
        <v>325</v>
      </c>
      <c r="D2138" s="2">
        <v>15632</v>
      </c>
      <c r="E2138" s="2" t="s">
        <v>367</v>
      </c>
      <c r="F2138" s="2" t="s">
        <v>2859</v>
      </c>
      <c r="G2138" s="3">
        <v>1593</v>
      </c>
      <c r="H2138" s="3">
        <v>1000</v>
      </c>
      <c r="I2138" s="71">
        <f>Exposure_Information[[#This Row],[Total  Insured Value]]+Exposure_Information[[#This Row],[Policy Deductible]]</f>
        <v>362000</v>
      </c>
      <c r="J2138" s="2">
        <v>18686</v>
      </c>
      <c r="K2138" s="3">
        <v>1</v>
      </c>
      <c r="L2138" s="2" t="s">
        <v>9</v>
      </c>
      <c r="M2138" s="2" t="s">
        <v>2860</v>
      </c>
      <c r="N2138" s="3" t="s">
        <v>2861</v>
      </c>
      <c r="O2138" s="2" t="s">
        <v>2690</v>
      </c>
      <c r="P2138" s="2" t="s">
        <v>133</v>
      </c>
      <c r="Q2138" s="3">
        <v>3</v>
      </c>
      <c r="R2138" s="2" t="s">
        <v>248</v>
      </c>
      <c r="S2138" s="3">
        <v>44</v>
      </c>
      <c r="T2138" s="2" t="s">
        <v>10</v>
      </c>
      <c r="U2138" s="3">
        <v>41.728912000000001</v>
      </c>
      <c r="V2138" s="2" t="s">
        <v>10835</v>
      </c>
      <c r="W2138" s="2" t="s">
        <v>149</v>
      </c>
      <c r="X2138" s="3">
        <v>1</v>
      </c>
      <c r="Y2138" s="3" t="str">
        <f>_xlfn.CONCAT(Exposure_Information[[#This Row],[Building Construction Code]]," - ",Exposure_Information[[#This Row],[Type of building construction]])</f>
        <v>RMS - 1</v>
      </c>
      <c r="Z2138" s="3">
        <v>0</v>
      </c>
      <c r="AA2138" s="2">
        <v>1958</v>
      </c>
      <c r="AB2138" s="2" t="s">
        <v>11</v>
      </c>
      <c r="AC2138" s="2">
        <v>1</v>
      </c>
      <c r="AD2138" s="2" t="str">
        <f>_xlfn.CONCAT(Exposure_Information[[#This Row],[Occupany Code]]," - ",Exposure_Information[[#This Row],[Type of building occupancy]])</f>
        <v>ATC - 1</v>
      </c>
      <c r="AE2138" s="5">
        <v>361000</v>
      </c>
      <c r="AF2138" s="5">
        <v>0</v>
      </c>
      <c r="AG2138" s="5">
        <v>0</v>
      </c>
      <c r="AH2138" s="5">
        <f>SUM(Exposure_Information[[#This Row],[Building Coverage Value]:[Business interruption value]])</f>
        <v>361000</v>
      </c>
      <c r="AI2138" s="5">
        <f>SUM(Exposure_Information[[#This Row],[Building Coverage Value]:[Contents Coverage Value]])</f>
        <v>361000</v>
      </c>
      <c r="AJ2138" s="26"/>
    </row>
    <row r="2139" spans="1:36" ht="39" x14ac:dyDescent="0.3">
      <c r="A2139" s="2" t="s">
        <v>148</v>
      </c>
      <c r="B2139" s="2" t="s">
        <v>156</v>
      </c>
      <c r="C2139" s="2" t="s">
        <v>325</v>
      </c>
      <c r="D2139" s="2">
        <v>11424</v>
      </c>
      <c r="E2139" s="2" t="s">
        <v>367</v>
      </c>
      <c r="F2139" s="2" t="s">
        <v>4828</v>
      </c>
      <c r="G2139" s="3">
        <v>1332</v>
      </c>
      <c r="H2139" s="3">
        <v>1000</v>
      </c>
      <c r="I2139" s="71">
        <f>Exposure_Information[[#This Row],[Total  Insured Value]]+Exposure_Information[[#This Row],[Policy Deductible]]</f>
        <v>362000</v>
      </c>
      <c r="J2139" s="2">
        <v>14307</v>
      </c>
      <c r="K2139" s="3">
        <v>1</v>
      </c>
      <c r="L2139" s="2" t="s">
        <v>9</v>
      </c>
      <c r="M2139" s="2" t="s">
        <v>4829</v>
      </c>
      <c r="N2139" s="3" t="s">
        <v>4830</v>
      </c>
      <c r="O2139" s="2" t="s">
        <v>432</v>
      </c>
      <c r="P2139" s="2" t="s">
        <v>257</v>
      </c>
      <c r="Q2139" s="3">
        <v>7</v>
      </c>
      <c r="R2139" s="2" t="s">
        <v>248</v>
      </c>
      <c r="S2139" s="3">
        <v>44</v>
      </c>
      <c r="T2139" s="2" t="s">
        <v>10</v>
      </c>
      <c r="U2139" s="3">
        <v>41.879714</v>
      </c>
      <c r="V2139" s="2" t="s">
        <v>10835</v>
      </c>
      <c r="W2139" s="2" t="s">
        <v>149</v>
      </c>
      <c r="X2139" s="3">
        <v>1</v>
      </c>
      <c r="Y2139" s="3" t="str">
        <f>_xlfn.CONCAT(Exposure_Information[[#This Row],[Building Construction Code]]," - ",Exposure_Information[[#This Row],[Type of building construction]])</f>
        <v>RMS - 1</v>
      </c>
      <c r="Z2139" s="3">
        <v>0</v>
      </c>
      <c r="AA2139" s="2">
        <v>1915</v>
      </c>
      <c r="AB2139" s="2" t="s">
        <v>11</v>
      </c>
      <c r="AC2139" s="2">
        <v>1</v>
      </c>
      <c r="AD2139" s="2" t="str">
        <f>_xlfn.CONCAT(Exposure_Information[[#This Row],[Occupany Code]]," - ",Exposure_Information[[#This Row],[Type of building occupancy]])</f>
        <v>ATC - 1</v>
      </c>
      <c r="AE2139" s="5">
        <v>361000</v>
      </c>
      <c r="AF2139" s="5">
        <v>0</v>
      </c>
      <c r="AG2139" s="5">
        <v>0</v>
      </c>
      <c r="AH2139" s="5">
        <f>SUM(Exposure_Information[[#This Row],[Building Coverage Value]:[Business interruption value]])</f>
        <v>361000</v>
      </c>
      <c r="AI2139" s="5">
        <f>SUM(Exposure_Information[[#This Row],[Building Coverage Value]:[Contents Coverage Value]])</f>
        <v>361000</v>
      </c>
      <c r="AJ2139" s="26"/>
    </row>
    <row r="2140" spans="1:36" ht="39" x14ac:dyDescent="0.3">
      <c r="A2140" s="2" t="s">
        <v>148</v>
      </c>
      <c r="B2140" s="2" t="s">
        <v>156</v>
      </c>
      <c r="C2140" s="2" t="s">
        <v>325</v>
      </c>
      <c r="D2140" s="2">
        <v>114183</v>
      </c>
      <c r="E2140" s="2" t="s">
        <v>4697</v>
      </c>
      <c r="F2140" s="2" t="s">
        <v>7371</v>
      </c>
      <c r="G2140" s="3">
        <v>720</v>
      </c>
      <c r="H2140" s="3">
        <v>500</v>
      </c>
      <c r="I2140" s="71">
        <f>Exposure_Information[[#This Row],[Total  Insured Value]]+Exposure_Information[[#This Row],[Policy Deductible]]</f>
        <v>361500</v>
      </c>
      <c r="J2140" s="2">
        <v>117313</v>
      </c>
      <c r="K2140" s="3">
        <v>1</v>
      </c>
      <c r="L2140" s="2" t="s">
        <v>9</v>
      </c>
      <c r="M2140" s="2" t="s">
        <v>7372</v>
      </c>
      <c r="N2140" s="3" t="s">
        <v>7373</v>
      </c>
      <c r="O2140" s="2" t="s">
        <v>282</v>
      </c>
      <c r="P2140" s="2" t="s">
        <v>276</v>
      </c>
      <c r="Q2140" s="3">
        <v>1</v>
      </c>
      <c r="R2140" s="2" t="s">
        <v>34</v>
      </c>
      <c r="S2140" s="3">
        <v>33</v>
      </c>
      <c r="T2140" s="2" t="s">
        <v>10</v>
      </c>
      <c r="U2140" s="3">
        <v>43.488117000000003</v>
      </c>
      <c r="V2140" s="2" t="s">
        <v>10835</v>
      </c>
      <c r="W2140" s="2" t="s">
        <v>149</v>
      </c>
      <c r="X2140" s="3">
        <v>1</v>
      </c>
      <c r="Y2140" s="3" t="str">
        <f>_xlfn.CONCAT(Exposure_Information[[#This Row],[Building Construction Code]]," - ",Exposure_Information[[#This Row],[Type of building construction]])</f>
        <v>RMS - 1</v>
      </c>
      <c r="Z2140" s="3">
        <v>0</v>
      </c>
      <c r="AA2140" s="2">
        <v>2007</v>
      </c>
      <c r="AB2140" s="2" t="s">
        <v>11</v>
      </c>
      <c r="AC2140" s="2">
        <v>1</v>
      </c>
      <c r="AD2140" s="2" t="str">
        <f>_xlfn.CONCAT(Exposure_Information[[#This Row],[Occupany Code]]," - ",Exposure_Information[[#This Row],[Type of building occupancy]])</f>
        <v>ATC - 1</v>
      </c>
      <c r="AE2140" s="5">
        <v>190000</v>
      </c>
      <c r="AF2140" s="5">
        <v>133000</v>
      </c>
      <c r="AG2140" s="5">
        <v>38000</v>
      </c>
      <c r="AH2140" s="5">
        <f>SUM(Exposure_Information[[#This Row],[Building Coverage Value]:[Business interruption value]])</f>
        <v>361000</v>
      </c>
      <c r="AI2140" s="5">
        <f>SUM(Exposure_Information[[#This Row],[Building Coverage Value]:[Contents Coverage Value]])</f>
        <v>323000</v>
      </c>
      <c r="AJ2140" s="26"/>
    </row>
    <row r="2141" spans="1:36" ht="39" x14ac:dyDescent="0.3">
      <c r="A2141" s="2" t="s">
        <v>148</v>
      </c>
      <c r="B2141" s="2" t="s">
        <v>156</v>
      </c>
      <c r="C2141" s="2" t="s">
        <v>325</v>
      </c>
      <c r="D2141" s="2">
        <v>17907</v>
      </c>
      <c r="E2141" s="2" t="s">
        <v>367</v>
      </c>
      <c r="F2141" s="2" t="s">
        <v>2847</v>
      </c>
      <c r="G2141" s="3">
        <v>1117</v>
      </c>
      <c r="H2141" s="3">
        <v>500</v>
      </c>
      <c r="I2141" s="71">
        <f>Exposure_Information[[#This Row],[Total  Insured Value]]+Exposure_Information[[#This Row],[Policy Deductible]]</f>
        <v>361000</v>
      </c>
      <c r="J2141" s="2">
        <v>20996</v>
      </c>
      <c r="K2141" s="3">
        <v>1</v>
      </c>
      <c r="L2141" s="2" t="s">
        <v>9</v>
      </c>
      <c r="M2141" s="2" t="s">
        <v>2848</v>
      </c>
      <c r="N2141" s="3" t="s">
        <v>2849</v>
      </c>
      <c r="O2141" s="2" t="s">
        <v>186</v>
      </c>
      <c r="P2141" s="2" t="s">
        <v>187</v>
      </c>
      <c r="Q2141" s="3">
        <v>3</v>
      </c>
      <c r="R2141" s="2" t="s">
        <v>127</v>
      </c>
      <c r="S2141" s="3">
        <v>25</v>
      </c>
      <c r="T2141" s="2" t="s">
        <v>10</v>
      </c>
      <c r="U2141" s="3">
        <v>42.441887000000001</v>
      </c>
      <c r="V2141" s="2" t="s">
        <v>10835</v>
      </c>
      <c r="W2141" s="2" t="s">
        <v>149</v>
      </c>
      <c r="X2141" s="3">
        <v>1</v>
      </c>
      <c r="Y2141" s="3" t="str">
        <f>_xlfn.CONCAT(Exposure_Information[[#This Row],[Building Construction Code]]," - ",Exposure_Information[[#This Row],[Type of building construction]])</f>
        <v>RMS - 1</v>
      </c>
      <c r="Z2141" s="3">
        <v>0</v>
      </c>
      <c r="AA2141" s="2">
        <v>1930</v>
      </c>
      <c r="AB2141" s="2" t="s">
        <v>11</v>
      </c>
      <c r="AC2141" s="2">
        <v>1</v>
      </c>
      <c r="AD2141" s="2" t="str">
        <f>_xlfn.CONCAT(Exposure_Information[[#This Row],[Occupany Code]]," - ",Exposure_Information[[#This Row],[Type of building occupancy]])</f>
        <v>ATC - 1</v>
      </c>
      <c r="AE2141" s="5">
        <v>360500</v>
      </c>
      <c r="AF2141" s="5">
        <v>0</v>
      </c>
      <c r="AG2141" s="5">
        <v>0</v>
      </c>
      <c r="AH2141" s="5">
        <f>SUM(Exposure_Information[[#This Row],[Building Coverage Value]:[Business interruption value]])</f>
        <v>360500</v>
      </c>
      <c r="AI2141" s="5">
        <f>SUM(Exposure_Information[[#This Row],[Building Coverage Value]:[Contents Coverage Value]])</f>
        <v>360500</v>
      </c>
      <c r="AJ2141" s="26"/>
    </row>
    <row r="2142" spans="1:36" ht="26" x14ac:dyDescent="0.3">
      <c r="A2142" s="2" t="s">
        <v>148</v>
      </c>
      <c r="B2142" s="2" t="s">
        <v>156</v>
      </c>
      <c r="C2142" s="2" t="s">
        <v>325</v>
      </c>
      <c r="D2142" s="2">
        <v>102793</v>
      </c>
      <c r="E2142" s="2" t="s">
        <v>4697</v>
      </c>
      <c r="F2142" s="2" t="s">
        <v>7004</v>
      </c>
      <c r="G2142" s="3">
        <v>662</v>
      </c>
      <c r="H2142" s="3">
        <v>500</v>
      </c>
      <c r="I2142" s="71">
        <f>Exposure_Information[[#This Row],[Total  Insured Value]]+Exposure_Information[[#This Row],[Policy Deductible]]</f>
        <v>360550</v>
      </c>
      <c r="J2142" s="2">
        <v>105923</v>
      </c>
      <c r="K2142" s="3">
        <v>1</v>
      </c>
      <c r="L2142" s="2" t="s">
        <v>9</v>
      </c>
      <c r="M2142" s="2" t="s">
        <v>7005</v>
      </c>
      <c r="N2142" s="3" t="s">
        <v>7006</v>
      </c>
      <c r="O2142" s="2" t="s">
        <v>22</v>
      </c>
      <c r="P2142" s="2" t="s">
        <v>231</v>
      </c>
      <c r="Q2142" s="3">
        <v>13</v>
      </c>
      <c r="R2142" s="2" t="s">
        <v>127</v>
      </c>
      <c r="S2142" s="3">
        <v>25</v>
      </c>
      <c r="T2142" s="2" t="s">
        <v>10</v>
      </c>
      <c r="U2142" s="3">
        <v>42.119926</v>
      </c>
      <c r="V2142" s="2" t="s">
        <v>10835</v>
      </c>
      <c r="W2142" s="2" t="s">
        <v>149</v>
      </c>
      <c r="X2142" s="3">
        <v>1</v>
      </c>
      <c r="Y2142" s="3" t="str">
        <f>_xlfn.CONCAT(Exposure_Information[[#This Row],[Building Construction Code]]," - ",Exposure_Information[[#This Row],[Type of building construction]])</f>
        <v>RMS - 1</v>
      </c>
      <c r="Z2142" s="3">
        <v>0</v>
      </c>
      <c r="AA2142" s="2">
        <v>1925</v>
      </c>
      <c r="AB2142" s="2" t="s">
        <v>11</v>
      </c>
      <c r="AC2142" s="2">
        <v>1</v>
      </c>
      <c r="AD2142" s="2" t="str">
        <f>_xlfn.CONCAT(Exposure_Information[[#This Row],[Occupany Code]]," - ",Exposure_Information[[#This Row],[Type of building occupancy]])</f>
        <v>ATC - 1</v>
      </c>
      <c r="AE2142" s="5">
        <v>189500</v>
      </c>
      <c r="AF2142" s="5">
        <v>132650</v>
      </c>
      <c r="AG2142" s="5">
        <v>37900</v>
      </c>
      <c r="AH2142" s="5">
        <f>SUM(Exposure_Information[[#This Row],[Building Coverage Value]:[Business interruption value]])</f>
        <v>360050</v>
      </c>
      <c r="AI2142" s="5">
        <f>SUM(Exposure_Information[[#This Row],[Building Coverage Value]:[Contents Coverage Value]])</f>
        <v>322150</v>
      </c>
      <c r="AJ2142" s="26"/>
    </row>
    <row r="2143" spans="1:36" ht="39" x14ac:dyDescent="0.3">
      <c r="A2143" s="2" t="s">
        <v>148</v>
      </c>
      <c r="B2143" s="2" t="s">
        <v>156</v>
      </c>
      <c r="C2143" s="2" t="s">
        <v>325</v>
      </c>
      <c r="D2143" s="2">
        <v>109178</v>
      </c>
      <c r="E2143" s="2" t="s">
        <v>4697</v>
      </c>
      <c r="F2143" s="2" t="s">
        <v>7431</v>
      </c>
      <c r="G2143" s="3">
        <v>462</v>
      </c>
      <c r="H2143" s="3">
        <v>500</v>
      </c>
      <c r="I2143" s="71">
        <f>Exposure_Information[[#This Row],[Total  Insured Value]]+Exposure_Information[[#This Row],[Policy Deductible]]</f>
        <v>360550</v>
      </c>
      <c r="J2143" s="2">
        <v>112308</v>
      </c>
      <c r="K2143" s="3">
        <v>1</v>
      </c>
      <c r="L2143" s="2" t="s">
        <v>9</v>
      </c>
      <c r="M2143" s="2" t="s">
        <v>7432</v>
      </c>
      <c r="N2143" s="3" t="s">
        <v>7433</v>
      </c>
      <c r="O2143" s="2" t="s">
        <v>7434</v>
      </c>
      <c r="P2143" s="2" t="s">
        <v>470</v>
      </c>
      <c r="Q2143" s="3">
        <v>15</v>
      </c>
      <c r="R2143" s="2" t="s">
        <v>127</v>
      </c>
      <c r="S2143" s="3">
        <v>25</v>
      </c>
      <c r="T2143" s="2" t="s">
        <v>10</v>
      </c>
      <c r="U2143" s="3">
        <v>42.366847</v>
      </c>
      <c r="V2143" s="2" t="s">
        <v>10835</v>
      </c>
      <c r="W2143" s="2" t="s">
        <v>149</v>
      </c>
      <c r="X2143" s="3">
        <v>1</v>
      </c>
      <c r="Y2143" s="3" t="str">
        <f>_xlfn.CONCAT(Exposure_Information[[#This Row],[Building Construction Code]]," - ",Exposure_Information[[#This Row],[Type of building construction]])</f>
        <v>RMS - 1</v>
      </c>
      <c r="Z2143" s="3">
        <v>0</v>
      </c>
      <c r="AA2143" s="2">
        <v>1980</v>
      </c>
      <c r="AB2143" s="2" t="s">
        <v>11</v>
      </c>
      <c r="AC2143" s="2">
        <v>1</v>
      </c>
      <c r="AD2143" s="2" t="str">
        <f>_xlfn.CONCAT(Exposure_Information[[#This Row],[Occupany Code]]," - ",Exposure_Information[[#This Row],[Type of building occupancy]])</f>
        <v>ATC - 1</v>
      </c>
      <c r="AE2143" s="5">
        <v>189500</v>
      </c>
      <c r="AF2143" s="5">
        <v>132650</v>
      </c>
      <c r="AG2143" s="5">
        <v>37900</v>
      </c>
      <c r="AH2143" s="5">
        <f>SUM(Exposure_Information[[#This Row],[Building Coverage Value]:[Business interruption value]])</f>
        <v>360050</v>
      </c>
      <c r="AI2143" s="5">
        <f>SUM(Exposure_Information[[#This Row],[Building Coverage Value]:[Contents Coverage Value]])</f>
        <v>322150</v>
      </c>
      <c r="AJ2143" s="26"/>
    </row>
    <row r="2144" spans="1:36" ht="26" x14ac:dyDescent="0.3">
      <c r="A2144" s="2" t="s">
        <v>148</v>
      </c>
      <c r="B2144" s="2" t="s">
        <v>156</v>
      </c>
      <c r="C2144" s="2" t="s">
        <v>325</v>
      </c>
      <c r="D2144" s="2">
        <v>114877</v>
      </c>
      <c r="E2144" s="2" t="s">
        <v>4697</v>
      </c>
      <c r="F2144" s="2" t="s">
        <v>7885</v>
      </c>
      <c r="G2144" s="3">
        <v>818</v>
      </c>
      <c r="H2144" s="3">
        <v>500</v>
      </c>
      <c r="I2144" s="71">
        <f>Exposure_Information[[#This Row],[Total  Insured Value]]+Exposure_Information[[#This Row],[Policy Deductible]]</f>
        <v>360550</v>
      </c>
      <c r="J2144" s="2">
        <v>118007</v>
      </c>
      <c r="K2144" s="3">
        <v>1</v>
      </c>
      <c r="L2144" s="2" t="s">
        <v>9</v>
      </c>
      <c r="M2144" s="2" t="s">
        <v>7886</v>
      </c>
      <c r="N2144" s="3" t="s">
        <v>7887</v>
      </c>
      <c r="O2144" s="2" t="s">
        <v>261</v>
      </c>
      <c r="P2144" s="2" t="s">
        <v>224</v>
      </c>
      <c r="Q2144" s="3">
        <v>21</v>
      </c>
      <c r="R2144" s="2" t="s">
        <v>127</v>
      </c>
      <c r="S2144" s="3">
        <v>25</v>
      </c>
      <c r="T2144" s="2" t="s">
        <v>10</v>
      </c>
      <c r="U2144" s="3">
        <v>42.272835000000001</v>
      </c>
      <c r="V2144" s="2" t="s">
        <v>10835</v>
      </c>
      <c r="W2144" s="2" t="s">
        <v>149</v>
      </c>
      <c r="X2144" s="3">
        <v>1</v>
      </c>
      <c r="Y2144" s="3" t="str">
        <f>_xlfn.CONCAT(Exposure_Information[[#This Row],[Building Construction Code]]," - ",Exposure_Information[[#This Row],[Type of building construction]])</f>
        <v>RMS - 1</v>
      </c>
      <c r="Z2144" s="3">
        <v>0</v>
      </c>
      <c r="AA2144" s="2">
        <v>1961</v>
      </c>
      <c r="AB2144" s="2" t="s">
        <v>11</v>
      </c>
      <c r="AC2144" s="2">
        <v>1</v>
      </c>
      <c r="AD2144" s="2" t="str">
        <f>_xlfn.CONCAT(Exposure_Information[[#This Row],[Occupany Code]]," - ",Exposure_Information[[#This Row],[Type of building occupancy]])</f>
        <v>ATC - 1</v>
      </c>
      <c r="AE2144" s="5">
        <v>189500</v>
      </c>
      <c r="AF2144" s="5">
        <v>132650</v>
      </c>
      <c r="AG2144" s="5">
        <v>37900</v>
      </c>
      <c r="AH2144" s="5">
        <f>SUM(Exposure_Information[[#This Row],[Building Coverage Value]:[Business interruption value]])</f>
        <v>360050</v>
      </c>
      <c r="AI2144" s="5">
        <f>SUM(Exposure_Information[[#This Row],[Building Coverage Value]:[Contents Coverage Value]])</f>
        <v>322150</v>
      </c>
      <c r="AJ2144" s="26"/>
    </row>
    <row r="2145" spans="1:36" ht="39" x14ac:dyDescent="0.3">
      <c r="A2145" s="2" t="s">
        <v>148</v>
      </c>
      <c r="B2145" s="2" t="s">
        <v>156</v>
      </c>
      <c r="C2145" s="2" t="s">
        <v>325</v>
      </c>
      <c r="D2145" s="2">
        <v>6460</v>
      </c>
      <c r="E2145" s="2" t="s">
        <v>326</v>
      </c>
      <c r="F2145" s="2" t="s">
        <v>1537</v>
      </c>
      <c r="G2145" s="3">
        <v>5467</v>
      </c>
      <c r="H2145" s="3">
        <v>2500</v>
      </c>
      <c r="I2145" s="71">
        <f>Exposure_Information[[#This Row],[Total  Insured Value]]+Exposure_Information[[#This Row],[Policy Deductible]]</f>
        <v>877500</v>
      </c>
      <c r="J2145" s="2">
        <v>8633</v>
      </c>
      <c r="K2145" s="3">
        <v>1</v>
      </c>
      <c r="L2145" s="2" t="s">
        <v>9</v>
      </c>
      <c r="M2145" s="2" t="s">
        <v>1538</v>
      </c>
      <c r="N2145" s="3" t="s">
        <v>1539</v>
      </c>
      <c r="O2145" s="2" t="s">
        <v>1540</v>
      </c>
      <c r="P2145" s="2" t="s">
        <v>17</v>
      </c>
      <c r="Q2145" s="3">
        <v>11</v>
      </c>
      <c r="R2145" s="2" t="s">
        <v>127</v>
      </c>
      <c r="S2145" s="3">
        <v>25</v>
      </c>
      <c r="T2145" s="2" t="s">
        <v>10</v>
      </c>
      <c r="U2145" s="3">
        <v>42.459229000000001</v>
      </c>
      <c r="V2145" s="2" t="s">
        <v>10835</v>
      </c>
      <c r="W2145" s="2" t="s">
        <v>149</v>
      </c>
      <c r="X2145" s="3">
        <v>1</v>
      </c>
      <c r="Y2145" s="3" t="str">
        <f>_xlfn.CONCAT(Exposure_Information[[#This Row],[Building Construction Code]]," - ",Exposure_Information[[#This Row],[Type of building construction]])</f>
        <v>RMS - 1</v>
      </c>
      <c r="Z2145" s="3">
        <v>0</v>
      </c>
      <c r="AA2145" s="2">
        <v>1967</v>
      </c>
      <c r="AB2145" s="2" t="s">
        <v>11</v>
      </c>
      <c r="AC2145" s="2">
        <v>37</v>
      </c>
      <c r="AD2145" s="2" t="str">
        <f>_xlfn.CONCAT(Exposure_Information[[#This Row],[Occupany Code]]," - ",Exposure_Information[[#This Row],[Type of building occupancy]])</f>
        <v>ATC - 37</v>
      </c>
      <c r="AE2145" s="5">
        <v>875000</v>
      </c>
      <c r="AF2145" s="5">
        <v>0</v>
      </c>
      <c r="AG2145" s="5">
        <v>0</v>
      </c>
      <c r="AH2145" s="5">
        <f>SUM(Exposure_Information[[#This Row],[Building Coverage Value]:[Business interruption value]])</f>
        <v>875000</v>
      </c>
      <c r="AI2145" s="5">
        <f>SUM(Exposure_Information[[#This Row],[Building Coverage Value]:[Contents Coverage Value]])</f>
        <v>875000</v>
      </c>
      <c r="AJ2145" s="26"/>
    </row>
    <row r="2146" spans="1:36" ht="39" x14ac:dyDescent="0.3">
      <c r="A2146" s="2" t="s">
        <v>148</v>
      </c>
      <c r="B2146" s="2" t="s">
        <v>156</v>
      </c>
      <c r="C2146" s="2" t="s">
        <v>325</v>
      </c>
      <c r="D2146" s="2">
        <v>6460</v>
      </c>
      <c r="E2146" s="2" t="s">
        <v>326</v>
      </c>
      <c r="F2146" s="2" t="s">
        <v>1537</v>
      </c>
      <c r="G2146" s="3">
        <v>5467</v>
      </c>
      <c r="H2146" s="3">
        <v>2500</v>
      </c>
      <c r="I2146" s="71">
        <f>Exposure_Information[[#This Row],[Total  Insured Value]]+Exposure_Information[[#This Row],[Policy Deductible]]</f>
        <v>439500</v>
      </c>
      <c r="J2146" s="2">
        <v>8631</v>
      </c>
      <c r="K2146" s="3">
        <v>1</v>
      </c>
      <c r="L2146" s="2" t="s">
        <v>9</v>
      </c>
      <c r="M2146" s="2" t="s">
        <v>1538</v>
      </c>
      <c r="N2146" s="3" t="s">
        <v>1539</v>
      </c>
      <c r="O2146" s="2" t="s">
        <v>1540</v>
      </c>
      <c r="P2146" s="2" t="s">
        <v>17</v>
      </c>
      <c r="Q2146" s="3">
        <v>11</v>
      </c>
      <c r="R2146" s="2" t="s">
        <v>127</v>
      </c>
      <c r="S2146" s="3">
        <v>25</v>
      </c>
      <c r="T2146" s="2" t="s">
        <v>10</v>
      </c>
      <c r="U2146" s="3">
        <v>42.459229000000001</v>
      </c>
      <c r="V2146" s="2" t="s">
        <v>10835</v>
      </c>
      <c r="W2146" s="2" t="s">
        <v>149</v>
      </c>
      <c r="X2146" s="3">
        <v>1</v>
      </c>
      <c r="Y2146" s="3" t="str">
        <f>_xlfn.CONCAT(Exposure_Information[[#This Row],[Building Construction Code]]," - ",Exposure_Information[[#This Row],[Type of building construction]])</f>
        <v>RMS - 1</v>
      </c>
      <c r="Z2146" s="3">
        <v>0</v>
      </c>
      <c r="AA2146" s="2">
        <v>1967</v>
      </c>
      <c r="AB2146" s="2" t="s">
        <v>11</v>
      </c>
      <c r="AC2146" s="2">
        <v>37</v>
      </c>
      <c r="AD2146" s="2" t="str">
        <f>_xlfn.CONCAT(Exposure_Information[[#This Row],[Occupany Code]]," - ",Exposure_Information[[#This Row],[Type of building occupancy]])</f>
        <v>ATC - 37</v>
      </c>
      <c r="AE2146" s="5">
        <v>437000</v>
      </c>
      <c r="AF2146" s="5">
        <v>0</v>
      </c>
      <c r="AG2146" s="5">
        <v>0</v>
      </c>
      <c r="AH2146" s="5">
        <f>SUM(Exposure_Information[[#This Row],[Building Coverage Value]:[Business interruption value]])</f>
        <v>437000</v>
      </c>
      <c r="AI2146" s="5">
        <f>SUM(Exposure_Information[[#This Row],[Building Coverage Value]:[Contents Coverage Value]])</f>
        <v>437000</v>
      </c>
      <c r="AJ2146" s="26"/>
    </row>
    <row r="2147" spans="1:36" ht="39" x14ac:dyDescent="0.3">
      <c r="A2147" s="2" t="s">
        <v>148</v>
      </c>
      <c r="B2147" s="2" t="s">
        <v>156</v>
      </c>
      <c r="C2147" s="2" t="s">
        <v>325</v>
      </c>
      <c r="D2147" s="2">
        <v>6459</v>
      </c>
      <c r="E2147" s="2" t="s">
        <v>326</v>
      </c>
      <c r="F2147" s="2" t="s">
        <v>2275</v>
      </c>
      <c r="G2147" s="3">
        <v>6308</v>
      </c>
      <c r="H2147" s="3">
        <v>5000</v>
      </c>
      <c r="I2147" s="71">
        <f>Exposure_Information[[#This Row],[Total  Insured Value]]+Exposure_Information[[#This Row],[Policy Deductible]]</f>
        <v>2005000</v>
      </c>
      <c r="J2147" s="2">
        <v>8630</v>
      </c>
      <c r="K2147" s="3">
        <v>1</v>
      </c>
      <c r="L2147" s="2" t="s">
        <v>9</v>
      </c>
      <c r="M2147" s="2" t="s">
        <v>2276</v>
      </c>
      <c r="N2147" s="3" t="s">
        <v>2277</v>
      </c>
      <c r="O2147" s="2" t="s">
        <v>33</v>
      </c>
      <c r="P2147" s="2" t="s">
        <v>90</v>
      </c>
      <c r="Q2147" s="3">
        <v>17</v>
      </c>
      <c r="R2147" s="2" t="s">
        <v>127</v>
      </c>
      <c r="S2147" s="3">
        <v>25</v>
      </c>
      <c r="T2147" s="2" t="s">
        <v>10</v>
      </c>
      <c r="U2147" s="3">
        <v>42.428735000000003</v>
      </c>
      <c r="V2147" s="2" t="s">
        <v>10835</v>
      </c>
      <c r="W2147" s="2" t="s">
        <v>149</v>
      </c>
      <c r="X2147" s="3">
        <v>1</v>
      </c>
      <c r="Y2147" s="3" t="str">
        <f>_xlfn.CONCAT(Exposure_Information[[#This Row],[Building Construction Code]]," - ",Exposure_Information[[#This Row],[Type of building construction]])</f>
        <v>RMS - 1</v>
      </c>
      <c r="Z2147" s="3">
        <v>0</v>
      </c>
      <c r="AA2147" s="2">
        <v>2010</v>
      </c>
      <c r="AB2147" s="2" t="s">
        <v>11</v>
      </c>
      <c r="AC2147" s="2">
        <v>37</v>
      </c>
      <c r="AD2147" s="2" t="str">
        <f>_xlfn.CONCAT(Exposure_Information[[#This Row],[Occupany Code]]," - ",Exposure_Information[[#This Row],[Type of building occupancy]])</f>
        <v>ATC - 37</v>
      </c>
      <c r="AE2147" s="5">
        <v>2000000</v>
      </c>
      <c r="AF2147" s="5">
        <v>0</v>
      </c>
      <c r="AG2147" s="5">
        <v>0</v>
      </c>
      <c r="AH2147" s="5">
        <f>SUM(Exposure_Information[[#This Row],[Building Coverage Value]:[Business interruption value]])</f>
        <v>2000000</v>
      </c>
      <c r="AI2147" s="5">
        <f>SUM(Exposure_Information[[#This Row],[Building Coverage Value]:[Contents Coverage Value]])</f>
        <v>2000000</v>
      </c>
      <c r="AJ2147" s="26"/>
    </row>
    <row r="2148" spans="1:36" ht="26" x14ac:dyDescent="0.3">
      <c r="A2148" s="2" t="s">
        <v>148</v>
      </c>
      <c r="B2148" s="2" t="s">
        <v>156</v>
      </c>
      <c r="C2148" s="2" t="s">
        <v>325</v>
      </c>
      <c r="D2148" s="2">
        <v>18572</v>
      </c>
      <c r="E2148" s="2" t="s">
        <v>367</v>
      </c>
      <c r="F2148" s="2" t="s">
        <v>3437</v>
      </c>
      <c r="G2148" s="3">
        <v>1478</v>
      </c>
      <c r="H2148" s="3">
        <v>2500</v>
      </c>
      <c r="I2148" s="71">
        <f>Exposure_Information[[#This Row],[Total  Insured Value]]+Exposure_Information[[#This Row],[Policy Deductible]]</f>
        <v>362500</v>
      </c>
      <c r="J2148" s="2">
        <v>21675</v>
      </c>
      <c r="K2148" s="3">
        <v>1</v>
      </c>
      <c r="L2148" s="2" t="s">
        <v>9</v>
      </c>
      <c r="M2148" s="2" t="s">
        <v>3438</v>
      </c>
      <c r="N2148" s="3" t="s">
        <v>3439</v>
      </c>
      <c r="O2148" s="2" t="s">
        <v>130</v>
      </c>
      <c r="P2148" s="2" t="s">
        <v>90</v>
      </c>
      <c r="Q2148" s="3">
        <v>17</v>
      </c>
      <c r="R2148" s="2" t="s">
        <v>127</v>
      </c>
      <c r="S2148" s="3">
        <v>25</v>
      </c>
      <c r="T2148" s="2" t="s">
        <v>10</v>
      </c>
      <c r="U2148" s="3">
        <v>42.322231000000002</v>
      </c>
      <c r="V2148" s="2" t="s">
        <v>10835</v>
      </c>
      <c r="W2148" s="2" t="s">
        <v>149</v>
      </c>
      <c r="X2148" s="3">
        <v>1</v>
      </c>
      <c r="Y2148" s="3" t="str">
        <f>_xlfn.CONCAT(Exposure_Information[[#This Row],[Building Construction Code]]," - ",Exposure_Information[[#This Row],[Type of building construction]])</f>
        <v>RMS - 1</v>
      </c>
      <c r="Z2148" s="3">
        <v>0</v>
      </c>
      <c r="AA2148" s="2">
        <v>1892</v>
      </c>
      <c r="AB2148" s="2" t="s">
        <v>11</v>
      </c>
      <c r="AC2148" s="2">
        <v>1</v>
      </c>
      <c r="AD2148" s="2" t="str">
        <f>_xlfn.CONCAT(Exposure_Information[[#This Row],[Occupany Code]]," - ",Exposure_Information[[#This Row],[Type of building occupancy]])</f>
        <v>ATC - 1</v>
      </c>
      <c r="AE2148" s="5">
        <v>360000</v>
      </c>
      <c r="AF2148" s="5">
        <v>0</v>
      </c>
      <c r="AG2148" s="5">
        <v>0</v>
      </c>
      <c r="AH2148" s="5">
        <f>SUM(Exposure_Information[[#This Row],[Building Coverage Value]:[Business interruption value]])</f>
        <v>360000</v>
      </c>
      <c r="AI2148" s="5">
        <f>SUM(Exposure_Information[[#This Row],[Building Coverage Value]:[Contents Coverage Value]])</f>
        <v>360000</v>
      </c>
      <c r="AJ2148" s="26"/>
    </row>
    <row r="2149" spans="1:36" ht="26" x14ac:dyDescent="0.3">
      <c r="A2149" s="2" t="s">
        <v>148</v>
      </c>
      <c r="B2149" s="2" t="s">
        <v>156</v>
      </c>
      <c r="C2149" s="2" t="s">
        <v>325</v>
      </c>
      <c r="D2149" s="2">
        <v>15758</v>
      </c>
      <c r="E2149" s="2" t="s">
        <v>367</v>
      </c>
      <c r="F2149" s="2" t="s">
        <v>4213</v>
      </c>
      <c r="G2149" s="3">
        <v>931</v>
      </c>
      <c r="H2149" s="3">
        <v>500</v>
      </c>
      <c r="I2149" s="71">
        <f>Exposure_Information[[#This Row],[Total  Insured Value]]+Exposure_Information[[#This Row],[Policy Deductible]]</f>
        <v>360500</v>
      </c>
      <c r="J2149" s="2">
        <v>18814</v>
      </c>
      <c r="K2149" s="3">
        <v>1</v>
      </c>
      <c r="L2149" s="2" t="s">
        <v>9</v>
      </c>
      <c r="M2149" s="2" t="s">
        <v>4214</v>
      </c>
      <c r="N2149" s="3" t="s">
        <v>4215</v>
      </c>
      <c r="O2149" s="2" t="s">
        <v>96</v>
      </c>
      <c r="P2149" s="2" t="s">
        <v>80</v>
      </c>
      <c r="Q2149" s="3">
        <v>47</v>
      </c>
      <c r="R2149" s="2" t="s">
        <v>25</v>
      </c>
      <c r="S2149" s="3">
        <v>36</v>
      </c>
      <c r="T2149" s="2" t="s">
        <v>10</v>
      </c>
      <c r="U2149" s="3">
        <v>40.624783000000001</v>
      </c>
      <c r="V2149" s="2" t="s">
        <v>10835</v>
      </c>
      <c r="W2149" s="2" t="s">
        <v>149</v>
      </c>
      <c r="X2149" s="3">
        <v>1</v>
      </c>
      <c r="Y2149" s="3" t="str">
        <f>_xlfn.CONCAT(Exposure_Information[[#This Row],[Building Construction Code]]," - ",Exposure_Information[[#This Row],[Type of building construction]])</f>
        <v>RMS - 1</v>
      </c>
      <c r="Z2149" s="3">
        <v>0</v>
      </c>
      <c r="AA2149" s="2">
        <v>1946</v>
      </c>
      <c r="AB2149" s="2" t="s">
        <v>11</v>
      </c>
      <c r="AC2149" s="2">
        <v>1</v>
      </c>
      <c r="AD2149" s="2" t="str">
        <f>_xlfn.CONCAT(Exposure_Information[[#This Row],[Occupany Code]]," - ",Exposure_Information[[#This Row],[Type of building occupancy]])</f>
        <v>ATC - 1</v>
      </c>
      <c r="AE2149" s="5">
        <v>336000</v>
      </c>
      <c r="AF2149" s="5">
        <v>0</v>
      </c>
      <c r="AG2149" s="5">
        <v>24000</v>
      </c>
      <c r="AH2149" s="5">
        <f>SUM(Exposure_Information[[#This Row],[Building Coverage Value]:[Business interruption value]])</f>
        <v>360000</v>
      </c>
      <c r="AI2149" s="5">
        <f>SUM(Exposure_Information[[#This Row],[Building Coverage Value]:[Contents Coverage Value]])</f>
        <v>336000</v>
      </c>
      <c r="AJ2149" s="26"/>
    </row>
    <row r="2150" spans="1:36" ht="39" x14ac:dyDescent="0.3">
      <c r="A2150" s="2" t="s">
        <v>148</v>
      </c>
      <c r="B2150" s="2" t="s">
        <v>156</v>
      </c>
      <c r="C2150" s="2" t="s">
        <v>325</v>
      </c>
      <c r="D2150" s="2">
        <v>18843</v>
      </c>
      <c r="E2150" s="2" t="s">
        <v>367</v>
      </c>
      <c r="F2150" s="2" t="s">
        <v>4249</v>
      </c>
      <c r="G2150" s="3">
        <v>1687</v>
      </c>
      <c r="H2150" s="3">
        <v>500</v>
      </c>
      <c r="I2150" s="71">
        <f>Exposure_Information[[#This Row],[Total  Insured Value]]+Exposure_Information[[#This Row],[Policy Deductible]]</f>
        <v>360500</v>
      </c>
      <c r="J2150" s="2">
        <v>21948</v>
      </c>
      <c r="K2150" s="3">
        <v>1</v>
      </c>
      <c r="L2150" s="2" t="s">
        <v>9</v>
      </c>
      <c r="M2150" s="2" t="s">
        <v>4250</v>
      </c>
      <c r="N2150" s="3" t="s">
        <v>4251</v>
      </c>
      <c r="O2150" s="2" t="s">
        <v>1556</v>
      </c>
      <c r="P2150" s="2" t="s">
        <v>74</v>
      </c>
      <c r="Q2150" s="3">
        <v>9</v>
      </c>
      <c r="R2150" s="2" t="s">
        <v>127</v>
      </c>
      <c r="S2150" s="3">
        <v>25</v>
      </c>
      <c r="T2150" s="2" t="s">
        <v>10</v>
      </c>
      <c r="U2150" s="3">
        <v>42.470590999999999</v>
      </c>
      <c r="V2150" s="2" t="s">
        <v>10835</v>
      </c>
      <c r="W2150" s="2" t="s">
        <v>149</v>
      </c>
      <c r="X2150" s="3">
        <v>1</v>
      </c>
      <c r="Y2150" s="3" t="str">
        <f>_xlfn.CONCAT(Exposure_Information[[#This Row],[Building Construction Code]]," - ",Exposure_Information[[#This Row],[Type of building construction]])</f>
        <v>RMS - 1</v>
      </c>
      <c r="Z2150" s="3">
        <v>0</v>
      </c>
      <c r="AA2150" s="2">
        <v>1964</v>
      </c>
      <c r="AB2150" s="2" t="s">
        <v>11</v>
      </c>
      <c r="AC2150" s="2">
        <v>1</v>
      </c>
      <c r="AD2150" s="2" t="str">
        <f>_xlfn.CONCAT(Exposure_Information[[#This Row],[Occupany Code]]," - ",Exposure_Information[[#This Row],[Type of building occupancy]])</f>
        <v>ATC - 1</v>
      </c>
      <c r="AE2150" s="5">
        <v>360000</v>
      </c>
      <c r="AF2150" s="5">
        <v>0</v>
      </c>
      <c r="AG2150" s="5">
        <v>0</v>
      </c>
      <c r="AH2150" s="5">
        <f>SUM(Exposure_Information[[#This Row],[Building Coverage Value]:[Business interruption value]])</f>
        <v>360000</v>
      </c>
      <c r="AI2150" s="5">
        <f>SUM(Exposure_Information[[#This Row],[Building Coverage Value]:[Contents Coverage Value]])</f>
        <v>360000</v>
      </c>
      <c r="AJ2150" s="26"/>
    </row>
    <row r="2151" spans="1:36" ht="39" x14ac:dyDescent="0.3">
      <c r="A2151" s="2" t="s">
        <v>148</v>
      </c>
      <c r="B2151" s="2" t="s">
        <v>156</v>
      </c>
      <c r="C2151" s="2" t="s">
        <v>325</v>
      </c>
      <c r="D2151" s="2">
        <v>16341</v>
      </c>
      <c r="E2151" s="2" t="s">
        <v>367</v>
      </c>
      <c r="F2151" s="2" t="s">
        <v>3263</v>
      </c>
      <c r="G2151" s="3">
        <v>1216</v>
      </c>
      <c r="H2151" s="3">
        <v>1000</v>
      </c>
      <c r="I2151" s="71">
        <f>Exposure_Information[[#This Row],[Total  Insured Value]]+Exposure_Information[[#This Row],[Policy Deductible]]</f>
        <v>360500</v>
      </c>
      <c r="J2151" s="2">
        <v>19405</v>
      </c>
      <c r="K2151" s="3">
        <v>1</v>
      </c>
      <c r="L2151" s="2" t="s">
        <v>9</v>
      </c>
      <c r="M2151" s="2" t="s">
        <v>3264</v>
      </c>
      <c r="N2151" s="3" t="s">
        <v>3265</v>
      </c>
      <c r="O2151" s="2" t="s">
        <v>2807</v>
      </c>
      <c r="P2151" s="2" t="s">
        <v>72</v>
      </c>
      <c r="Q2151" s="3">
        <v>25</v>
      </c>
      <c r="R2151" s="2" t="s">
        <v>127</v>
      </c>
      <c r="S2151" s="3">
        <v>25</v>
      </c>
      <c r="T2151" s="2" t="s">
        <v>10</v>
      </c>
      <c r="U2151" s="3">
        <v>42.299191</v>
      </c>
      <c r="V2151" s="2" t="s">
        <v>10835</v>
      </c>
      <c r="W2151" s="2" t="s">
        <v>149</v>
      </c>
      <c r="X2151" s="3">
        <v>1</v>
      </c>
      <c r="Y2151" s="3" t="str">
        <f>_xlfn.CONCAT(Exposure_Information[[#This Row],[Building Construction Code]]," - ",Exposure_Information[[#This Row],[Type of building construction]])</f>
        <v>RMS - 1</v>
      </c>
      <c r="Z2151" s="3">
        <v>0</v>
      </c>
      <c r="AA2151" s="2">
        <v>1910</v>
      </c>
      <c r="AB2151" s="2" t="s">
        <v>11</v>
      </c>
      <c r="AC2151" s="2">
        <v>1</v>
      </c>
      <c r="AD2151" s="2" t="str">
        <f>_xlfn.CONCAT(Exposure_Information[[#This Row],[Occupany Code]]," - ",Exposure_Information[[#This Row],[Type of building occupancy]])</f>
        <v>ATC - 1</v>
      </c>
      <c r="AE2151" s="5">
        <v>359500</v>
      </c>
      <c r="AF2151" s="5">
        <v>0</v>
      </c>
      <c r="AG2151" s="5">
        <v>0</v>
      </c>
      <c r="AH2151" s="5">
        <f>SUM(Exposure_Information[[#This Row],[Building Coverage Value]:[Business interruption value]])</f>
        <v>359500</v>
      </c>
      <c r="AI2151" s="5">
        <f>SUM(Exposure_Information[[#This Row],[Building Coverage Value]:[Contents Coverage Value]])</f>
        <v>359500</v>
      </c>
      <c r="AJ2151" s="26"/>
    </row>
    <row r="2152" spans="1:36" ht="39" x14ac:dyDescent="0.3">
      <c r="A2152" s="2" t="s">
        <v>148</v>
      </c>
      <c r="B2152" s="2" t="s">
        <v>156</v>
      </c>
      <c r="C2152" s="2" t="s">
        <v>325</v>
      </c>
      <c r="D2152" s="2">
        <v>104955</v>
      </c>
      <c r="E2152" s="2" t="s">
        <v>4697</v>
      </c>
      <c r="F2152" s="2" t="s">
        <v>6344</v>
      </c>
      <c r="G2152" s="3">
        <v>696</v>
      </c>
      <c r="H2152" s="3">
        <v>500</v>
      </c>
      <c r="I2152" s="71">
        <f>Exposure_Information[[#This Row],[Total  Insured Value]]+Exposure_Information[[#This Row],[Policy Deductible]]</f>
        <v>359600</v>
      </c>
      <c r="J2152" s="2">
        <v>108085</v>
      </c>
      <c r="K2152" s="3">
        <v>1</v>
      </c>
      <c r="L2152" s="2" t="s">
        <v>9</v>
      </c>
      <c r="M2152" s="2" t="s">
        <v>6345</v>
      </c>
      <c r="N2152" s="3" t="s">
        <v>6346</v>
      </c>
      <c r="O2152" s="2" t="s">
        <v>1643</v>
      </c>
      <c r="P2152" s="2" t="s">
        <v>221</v>
      </c>
      <c r="Q2152" s="3">
        <v>23</v>
      </c>
      <c r="R2152" s="2" t="s">
        <v>127</v>
      </c>
      <c r="S2152" s="3">
        <v>25</v>
      </c>
      <c r="T2152" s="2" t="s">
        <v>10</v>
      </c>
      <c r="U2152" s="3">
        <v>41.992981</v>
      </c>
      <c r="V2152" s="2" t="s">
        <v>10835</v>
      </c>
      <c r="W2152" s="2" t="s">
        <v>149</v>
      </c>
      <c r="X2152" s="3">
        <v>1</v>
      </c>
      <c r="Y2152" s="3" t="str">
        <f>_xlfn.CONCAT(Exposure_Information[[#This Row],[Building Construction Code]]," - ",Exposure_Information[[#This Row],[Type of building construction]])</f>
        <v>RMS - 1</v>
      </c>
      <c r="Z2152" s="3">
        <v>0</v>
      </c>
      <c r="AA2152" s="2">
        <v>1967</v>
      </c>
      <c r="AB2152" s="2" t="s">
        <v>11</v>
      </c>
      <c r="AC2152" s="2">
        <v>1</v>
      </c>
      <c r="AD2152" s="2" t="str">
        <f>_xlfn.CONCAT(Exposure_Information[[#This Row],[Occupany Code]]," - ",Exposure_Information[[#This Row],[Type of building occupancy]])</f>
        <v>ATC - 1</v>
      </c>
      <c r="AE2152" s="5">
        <v>189000</v>
      </c>
      <c r="AF2152" s="5">
        <v>132300</v>
      </c>
      <c r="AG2152" s="5">
        <v>37800</v>
      </c>
      <c r="AH2152" s="5">
        <f>SUM(Exposure_Information[[#This Row],[Building Coverage Value]:[Business interruption value]])</f>
        <v>359100</v>
      </c>
      <c r="AI2152" s="5">
        <f>SUM(Exposure_Information[[#This Row],[Building Coverage Value]:[Contents Coverage Value]])</f>
        <v>321300</v>
      </c>
      <c r="AJ2152" s="26"/>
    </row>
    <row r="2153" spans="1:36" x14ac:dyDescent="0.3">
      <c r="A2153" s="2" t="s">
        <v>148</v>
      </c>
      <c r="B2153" s="2" t="s">
        <v>156</v>
      </c>
      <c r="C2153" s="2" t="s">
        <v>325</v>
      </c>
      <c r="D2153" s="2">
        <v>11087</v>
      </c>
      <c r="E2153" s="2" t="s">
        <v>367</v>
      </c>
      <c r="F2153" s="2" t="s">
        <v>954</v>
      </c>
      <c r="G2153" s="3">
        <v>1647</v>
      </c>
      <c r="H2153" s="3">
        <v>500</v>
      </c>
      <c r="I2153" s="71">
        <f>Exposure_Information[[#This Row],[Total  Insured Value]]+Exposure_Information[[#This Row],[Policy Deductible]]</f>
        <v>359500</v>
      </c>
      <c r="J2153" s="2">
        <v>13963</v>
      </c>
      <c r="K2153" s="3">
        <v>1</v>
      </c>
      <c r="L2153" s="2" t="s">
        <v>9</v>
      </c>
      <c r="M2153" s="2" t="s">
        <v>955</v>
      </c>
      <c r="N2153" s="3" t="s">
        <v>956</v>
      </c>
      <c r="O2153" s="2" t="s">
        <v>591</v>
      </c>
      <c r="P2153" s="2" t="s">
        <v>171</v>
      </c>
      <c r="Q2153" s="3">
        <v>27</v>
      </c>
      <c r="R2153" s="2" t="s">
        <v>127</v>
      </c>
      <c r="S2153" s="3">
        <v>25</v>
      </c>
      <c r="T2153" s="2" t="s">
        <v>10</v>
      </c>
      <c r="U2153" s="3">
        <v>42.113073999999997</v>
      </c>
      <c r="V2153" s="2" t="s">
        <v>10835</v>
      </c>
      <c r="W2153" s="2" t="s">
        <v>149</v>
      </c>
      <c r="X2153" s="3">
        <v>1</v>
      </c>
      <c r="Y2153" s="3" t="str">
        <f>_xlfn.CONCAT(Exposure_Information[[#This Row],[Building Construction Code]]," - ",Exposure_Information[[#This Row],[Type of building construction]])</f>
        <v>RMS - 1</v>
      </c>
      <c r="Z2153" s="3">
        <v>0</v>
      </c>
      <c r="AA2153" s="2">
        <v>1930</v>
      </c>
      <c r="AB2153" s="2" t="s">
        <v>11</v>
      </c>
      <c r="AC2153" s="2">
        <v>1</v>
      </c>
      <c r="AD2153" s="2" t="str">
        <f>_xlfn.CONCAT(Exposure_Information[[#This Row],[Occupany Code]]," - ",Exposure_Information[[#This Row],[Type of building occupancy]])</f>
        <v>ATC - 1</v>
      </c>
      <c r="AE2153" s="5">
        <v>359000</v>
      </c>
      <c r="AF2153" s="5">
        <v>0</v>
      </c>
      <c r="AG2153" s="5">
        <v>0</v>
      </c>
      <c r="AH2153" s="5">
        <f>SUM(Exposure_Information[[#This Row],[Building Coverage Value]:[Business interruption value]])</f>
        <v>359000</v>
      </c>
      <c r="AI2153" s="5">
        <f>SUM(Exposure_Information[[#This Row],[Building Coverage Value]:[Contents Coverage Value]])</f>
        <v>359000</v>
      </c>
      <c r="AJ2153" s="26"/>
    </row>
    <row r="2154" spans="1:36" x14ac:dyDescent="0.3">
      <c r="A2154" s="2" t="s">
        <v>148</v>
      </c>
      <c r="B2154" s="2" t="s">
        <v>156</v>
      </c>
      <c r="C2154" s="2" t="s">
        <v>325</v>
      </c>
      <c r="D2154" s="2">
        <v>15268</v>
      </c>
      <c r="E2154" s="2" t="s">
        <v>367</v>
      </c>
      <c r="F2154" s="2" t="s">
        <v>4778</v>
      </c>
      <c r="G2154" s="3">
        <v>968</v>
      </c>
      <c r="H2154" s="3">
        <v>1000</v>
      </c>
      <c r="I2154" s="71">
        <f>Exposure_Information[[#This Row],[Total  Insured Value]]+Exposure_Information[[#This Row],[Policy Deductible]]</f>
        <v>359500</v>
      </c>
      <c r="J2154" s="2">
        <v>18309</v>
      </c>
      <c r="K2154" s="3">
        <v>1</v>
      </c>
      <c r="L2154" s="2" t="s">
        <v>9</v>
      </c>
      <c r="M2154" s="2" t="s">
        <v>4779</v>
      </c>
      <c r="N2154" s="3" t="s">
        <v>4780</v>
      </c>
      <c r="O2154" s="2" t="s">
        <v>904</v>
      </c>
      <c r="P2154" s="2" t="s">
        <v>90</v>
      </c>
      <c r="Q2154" s="3">
        <v>17</v>
      </c>
      <c r="R2154" s="2" t="s">
        <v>127</v>
      </c>
      <c r="S2154" s="3">
        <v>25</v>
      </c>
      <c r="T2154" s="2" t="s">
        <v>10</v>
      </c>
      <c r="U2154" s="3">
        <v>42.502217999999999</v>
      </c>
      <c r="V2154" s="2" t="s">
        <v>10835</v>
      </c>
      <c r="W2154" s="2" t="s">
        <v>149</v>
      </c>
      <c r="X2154" s="3">
        <v>1</v>
      </c>
      <c r="Y2154" s="3" t="str">
        <f>_xlfn.CONCAT(Exposure_Information[[#This Row],[Building Construction Code]]," - ",Exposure_Information[[#This Row],[Type of building construction]])</f>
        <v>RMS - 1</v>
      </c>
      <c r="Z2154" s="3">
        <v>0</v>
      </c>
      <c r="AA2154" s="2">
        <v>1920</v>
      </c>
      <c r="AB2154" s="2" t="s">
        <v>11</v>
      </c>
      <c r="AC2154" s="2">
        <v>1</v>
      </c>
      <c r="AD2154" s="2" t="str">
        <f>_xlfn.CONCAT(Exposure_Information[[#This Row],[Occupany Code]]," - ",Exposure_Information[[#This Row],[Type of building occupancy]])</f>
        <v>ATC - 1</v>
      </c>
      <c r="AE2154" s="5">
        <v>358500</v>
      </c>
      <c r="AF2154" s="5">
        <v>0</v>
      </c>
      <c r="AG2154" s="5">
        <v>0</v>
      </c>
      <c r="AH2154" s="5">
        <f>SUM(Exposure_Information[[#This Row],[Building Coverage Value]:[Business interruption value]])</f>
        <v>358500</v>
      </c>
      <c r="AI2154" s="5">
        <f>SUM(Exposure_Information[[#This Row],[Building Coverage Value]:[Contents Coverage Value]])</f>
        <v>358500</v>
      </c>
      <c r="AJ2154" s="26"/>
    </row>
    <row r="2155" spans="1:36" ht="26" x14ac:dyDescent="0.3">
      <c r="A2155" s="2" t="s">
        <v>148</v>
      </c>
      <c r="B2155" s="2" t="s">
        <v>156</v>
      </c>
      <c r="C2155" s="2" t="s">
        <v>325</v>
      </c>
      <c r="D2155" s="2">
        <v>115163</v>
      </c>
      <c r="E2155" s="2" t="s">
        <v>4697</v>
      </c>
      <c r="F2155" s="2" t="s">
        <v>8294</v>
      </c>
      <c r="G2155" s="3">
        <v>414</v>
      </c>
      <c r="H2155" s="3">
        <v>500</v>
      </c>
      <c r="I2155" s="71">
        <f>Exposure_Information[[#This Row],[Total  Insured Value]]+Exposure_Information[[#This Row],[Policy Deductible]]</f>
        <v>358650</v>
      </c>
      <c r="J2155" s="2">
        <v>118293</v>
      </c>
      <c r="K2155" s="3">
        <v>1</v>
      </c>
      <c r="L2155" s="2" t="s">
        <v>9</v>
      </c>
      <c r="M2155" s="2" t="s">
        <v>8295</v>
      </c>
      <c r="N2155" s="3" t="s">
        <v>8296</v>
      </c>
      <c r="O2155" s="2" t="s">
        <v>40</v>
      </c>
      <c r="P2155" s="2" t="s">
        <v>171</v>
      </c>
      <c r="Q2155" s="3">
        <v>27</v>
      </c>
      <c r="R2155" s="2" t="s">
        <v>127</v>
      </c>
      <c r="S2155" s="3">
        <v>25</v>
      </c>
      <c r="T2155" s="2" t="s">
        <v>10</v>
      </c>
      <c r="U2155" s="3">
        <v>42.227654000000001</v>
      </c>
      <c r="V2155" s="2" t="s">
        <v>10835</v>
      </c>
      <c r="W2155" s="2" t="s">
        <v>149</v>
      </c>
      <c r="X2155" s="3">
        <v>2</v>
      </c>
      <c r="Y2155" s="3" t="str">
        <f>_xlfn.CONCAT(Exposure_Information[[#This Row],[Building Construction Code]]," - ",Exposure_Information[[#This Row],[Type of building construction]])</f>
        <v>RMS - 2</v>
      </c>
      <c r="Z2155" s="3">
        <v>0</v>
      </c>
      <c r="AA2155" s="2">
        <v>1941</v>
      </c>
      <c r="AB2155" s="2" t="s">
        <v>11</v>
      </c>
      <c r="AC2155" s="2">
        <v>1</v>
      </c>
      <c r="AD2155" s="2" t="str">
        <f>_xlfn.CONCAT(Exposure_Information[[#This Row],[Occupany Code]]," - ",Exposure_Information[[#This Row],[Type of building occupancy]])</f>
        <v>ATC - 1</v>
      </c>
      <c r="AE2155" s="5">
        <v>188500</v>
      </c>
      <c r="AF2155" s="5">
        <v>131950</v>
      </c>
      <c r="AG2155" s="5">
        <v>37700</v>
      </c>
      <c r="AH2155" s="5">
        <f>SUM(Exposure_Information[[#This Row],[Building Coverage Value]:[Business interruption value]])</f>
        <v>358150</v>
      </c>
      <c r="AI2155" s="5">
        <f>SUM(Exposure_Information[[#This Row],[Building Coverage Value]:[Contents Coverage Value]])</f>
        <v>320450</v>
      </c>
      <c r="AJ2155" s="26"/>
    </row>
    <row r="2156" spans="1:36" ht="39" x14ac:dyDescent="0.3">
      <c r="A2156" s="2" t="s">
        <v>148</v>
      </c>
      <c r="B2156" s="2" t="s">
        <v>156</v>
      </c>
      <c r="C2156" s="2" t="s">
        <v>325</v>
      </c>
      <c r="D2156" s="2">
        <v>6454</v>
      </c>
      <c r="E2156" s="2" t="s">
        <v>326</v>
      </c>
      <c r="F2156" s="2" t="s">
        <v>351</v>
      </c>
      <c r="G2156" s="3">
        <v>6838</v>
      </c>
      <c r="H2156" s="3">
        <v>5000</v>
      </c>
      <c r="I2156" s="71">
        <f>Exposure_Information[[#This Row],[Total  Insured Value]]+Exposure_Information[[#This Row],[Policy Deductible]]</f>
        <v>655000</v>
      </c>
      <c r="J2156" s="2">
        <v>8624</v>
      </c>
      <c r="K2156" s="3">
        <v>1</v>
      </c>
      <c r="L2156" s="2" t="s">
        <v>9</v>
      </c>
      <c r="M2156" s="2" t="s">
        <v>352</v>
      </c>
      <c r="N2156" s="3" t="s">
        <v>353</v>
      </c>
      <c r="O2156" s="2" t="s">
        <v>354</v>
      </c>
      <c r="P2156" s="2" t="s">
        <v>74</v>
      </c>
      <c r="Q2156" s="3">
        <v>9</v>
      </c>
      <c r="R2156" s="2" t="s">
        <v>127</v>
      </c>
      <c r="S2156" s="3">
        <v>25</v>
      </c>
      <c r="T2156" s="2" t="s">
        <v>10</v>
      </c>
      <c r="U2156" s="3">
        <v>42.470198000000003</v>
      </c>
      <c r="V2156" s="2" t="s">
        <v>10835</v>
      </c>
      <c r="W2156" s="2" t="s">
        <v>149</v>
      </c>
      <c r="X2156" s="3">
        <v>1</v>
      </c>
      <c r="Y2156" s="3" t="str">
        <f>_xlfn.CONCAT(Exposure_Information[[#This Row],[Building Construction Code]]," - ",Exposure_Information[[#This Row],[Type of building construction]])</f>
        <v>RMS - 1</v>
      </c>
      <c r="Z2156" s="3">
        <v>0</v>
      </c>
      <c r="AA2156" s="2">
        <v>1940</v>
      </c>
      <c r="AB2156" s="2" t="s">
        <v>11</v>
      </c>
      <c r="AC2156" s="2">
        <v>37</v>
      </c>
      <c r="AD2156" s="2" t="str">
        <f>_xlfn.CONCAT(Exposure_Information[[#This Row],[Occupany Code]]," - ",Exposure_Information[[#This Row],[Type of building occupancy]])</f>
        <v>ATC - 37</v>
      </c>
      <c r="AE2156" s="5">
        <v>650000</v>
      </c>
      <c r="AF2156" s="5">
        <v>0</v>
      </c>
      <c r="AG2156" s="5">
        <v>0</v>
      </c>
      <c r="AH2156" s="5">
        <f>SUM(Exposure_Information[[#This Row],[Building Coverage Value]:[Business interruption value]])</f>
        <v>650000</v>
      </c>
      <c r="AI2156" s="5">
        <f>SUM(Exposure_Information[[#This Row],[Building Coverage Value]:[Contents Coverage Value]])</f>
        <v>650000</v>
      </c>
      <c r="AJ2156" s="26"/>
    </row>
    <row r="2157" spans="1:36" ht="26" x14ac:dyDescent="0.3">
      <c r="A2157" s="2" t="s">
        <v>148</v>
      </c>
      <c r="B2157" s="2" t="s">
        <v>156</v>
      </c>
      <c r="C2157" s="2" t="s">
        <v>325</v>
      </c>
      <c r="D2157" s="2">
        <v>16040</v>
      </c>
      <c r="E2157" s="2" t="s">
        <v>367</v>
      </c>
      <c r="F2157" s="2" t="s">
        <v>4391</v>
      </c>
      <c r="G2157" s="3">
        <v>1118</v>
      </c>
      <c r="H2157" s="3">
        <v>500</v>
      </c>
      <c r="I2157" s="71">
        <f>Exposure_Information[[#This Row],[Total  Insured Value]]+Exposure_Information[[#This Row],[Policy Deductible]]</f>
        <v>356500</v>
      </c>
      <c r="J2157" s="2">
        <v>19102</v>
      </c>
      <c r="K2157" s="3">
        <v>1</v>
      </c>
      <c r="L2157" s="2" t="s">
        <v>9</v>
      </c>
      <c r="M2157" s="2" t="s">
        <v>4392</v>
      </c>
      <c r="N2157" s="3" t="s">
        <v>4393</v>
      </c>
      <c r="O2157" s="2" t="s">
        <v>1304</v>
      </c>
      <c r="P2157" s="2" t="s">
        <v>74</v>
      </c>
      <c r="Q2157" s="3">
        <v>9</v>
      </c>
      <c r="R2157" s="2" t="s">
        <v>127</v>
      </c>
      <c r="S2157" s="3">
        <v>25</v>
      </c>
      <c r="T2157" s="2" t="s">
        <v>10</v>
      </c>
      <c r="U2157" s="3">
        <v>42.682755</v>
      </c>
      <c r="V2157" s="2" t="s">
        <v>10835</v>
      </c>
      <c r="W2157" s="2" t="s">
        <v>149</v>
      </c>
      <c r="X2157" s="3">
        <v>1</v>
      </c>
      <c r="Y2157" s="3" t="str">
        <f>_xlfn.CONCAT(Exposure_Information[[#This Row],[Building Construction Code]]," - ",Exposure_Information[[#This Row],[Type of building construction]])</f>
        <v>RMS - 1</v>
      </c>
      <c r="Z2157" s="3">
        <v>0</v>
      </c>
      <c r="AA2157" s="2">
        <v>1955</v>
      </c>
      <c r="AB2157" s="2" t="s">
        <v>11</v>
      </c>
      <c r="AC2157" s="2">
        <v>1</v>
      </c>
      <c r="AD2157" s="2" t="str">
        <f>_xlfn.CONCAT(Exposure_Information[[#This Row],[Occupany Code]]," - ",Exposure_Information[[#This Row],[Type of building occupancy]])</f>
        <v>ATC - 1</v>
      </c>
      <c r="AE2157" s="5">
        <v>356000</v>
      </c>
      <c r="AF2157" s="5">
        <v>0</v>
      </c>
      <c r="AG2157" s="5">
        <v>0</v>
      </c>
      <c r="AH2157" s="5">
        <f>SUM(Exposure_Information[[#This Row],[Building Coverage Value]:[Business interruption value]])</f>
        <v>356000</v>
      </c>
      <c r="AI2157" s="5">
        <f>SUM(Exposure_Information[[#This Row],[Building Coverage Value]:[Contents Coverage Value]])</f>
        <v>356000</v>
      </c>
      <c r="AJ2157" s="26"/>
    </row>
    <row r="2158" spans="1:36" ht="39" x14ac:dyDescent="0.3">
      <c r="A2158" s="2" t="s">
        <v>148</v>
      </c>
      <c r="B2158" s="2" t="s">
        <v>156</v>
      </c>
      <c r="C2158" s="2" t="s">
        <v>325</v>
      </c>
      <c r="D2158" s="2">
        <v>19155</v>
      </c>
      <c r="E2158" s="2" t="s">
        <v>367</v>
      </c>
      <c r="F2158" s="2" t="s">
        <v>3835</v>
      </c>
      <c r="G2158" s="3">
        <v>708</v>
      </c>
      <c r="H2158" s="3">
        <v>500</v>
      </c>
      <c r="I2158" s="71">
        <f>Exposure_Information[[#This Row],[Total  Insured Value]]+Exposure_Information[[#This Row],[Policy Deductible]]</f>
        <v>356000</v>
      </c>
      <c r="J2158" s="2">
        <v>22267</v>
      </c>
      <c r="K2158" s="3">
        <v>1</v>
      </c>
      <c r="L2158" s="2" t="s">
        <v>9</v>
      </c>
      <c r="M2158" s="2" t="s">
        <v>3836</v>
      </c>
      <c r="N2158" s="3" t="s">
        <v>3837</v>
      </c>
      <c r="O2158" s="2" t="s">
        <v>96</v>
      </c>
      <c r="P2158" s="2" t="s">
        <v>80</v>
      </c>
      <c r="Q2158" s="3">
        <v>47</v>
      </c>
      <c r="R2158" s="2" t="s">
        <v>25</v>
      </c>
      <c r="S2158" s="3">
        <v>36</v>
      </c>
      <c r="T2158" s="2" t="s">
        <v>10</v>
      </c>
      <c r="U2158" s="3">
        <v>40.657071999999999</v>
      </c>
      <c r="V2158" s="2" t="s">
        <v>10835</v>
      </c>
      <c r="W2158" s="2" t="s">
        <v>149</v>
      </c>
      <c r="X2158" s="3">
        <v>2</v>
      </c>
      <c r="Y2158" s="3" t="str">
        <f>_xlfn.CONCAT(Exposure_Information[[#This Row],[Building Construction Code]]," - ",Exposure_Information[[#This Row],[Type of building construction]])</f>
        <v>RMS - 2</v>
      </c>
      <c r="Z2158" s="3">
        <v>0</v>
      </c>
      <c r="AA2158" s="2">
        <v>1930</v>
      </c>
      <c r="AB2158" s="2" t="s">
        <v>11</v>
      </c>
      <c r="AC2158" s="2">
        <v>1</v>
      </c>
      <c r="AD2158" s="2" t="str">
        <f>_xlfn.CONCAT(Exposure_Information[[#This Row],[Occupany Code]]," - ",Exposure_Information[[#This Row],[Type of building occupancy]])</f>
        <v>ATC - 1</v>
      </c>
      <c r="AE2158" s="5">
        <v>355500</v>
      </c>
      <c r="AF2158" s="5">
        <v>0</v>
      </c>
      <c r="AG2158" s="5">
        <v>0</v>
      </c>
      <c r="AH2158" s="5">
        <f>SUM(Exposure_Information[[#This Row],[Building Coverage Value]:[Business interruption value]])</f>
        <v>355500</v>
      </c>
      <c r="AI2158" s="5">
        <f>SUM(Exposure_Information[[#This Row],[Building Coverage Value]:[Contents Coverage Value]])</f>
        <v>355500</v>
      </c>
      <c r="AJ2158" s="26"/>
    </row>
    <row r="2159" spans="1:36" ht="39" x14ac:dyDescent="0.3">
      <c r="A2159" s="2" t="s">
        <v>148</v>
      </c>
      <c r="B2159" s="2" t="s">
        <v>156</v>
      </c>
      <c r="C2159" s="2" t="s">
        <v>325</v>
      </c>
      <c r="D2159" s="2">
        <v>18239</v>
      </c>
      <c r="E2159" s="2" t="s">
        <v>367</v>
      </c>
      <c r="F2159" s="2" t="s">
        <v>3583</v>
      </c>
      <c r="G2159" s="3">
        <v>1199</v>
      </c>
      <c r="H2159" s="3">
        <v>2500</v>
      </c>
      <c r="I2159" s="71">
        <f>Exposure_Information[[#This Row],[Total  Insured Value]]+Exposure_Information[[#This Row],[Policy Deductible]]</f>
        <v>357800</v>
      </c>
      <c r="J2159" s="2">
        <v>21335</v>
      </c>
      <c r="K2159" s="3">
        <v>1</v>
      </c>
      <c r="L2159" s="2" t="s">
        <v>9</v>
      </c>
      <c r="M2159" s="2" t="s">
        <v>3584</v>
      </c>
      <c r="N2159" s="3" t="s">
        <v>3585</v>
      </c>
      <c r="O2159" s="2" t="s">
        <v>1705</v>
      </c>
      <c r="P2159" s="2" t="s">
        <v>174</v>
      </c>
      <c r="Q2159" s="3">
        <v>5</v>
      </c>
      <c r="R2159" s="2" t="s">
        <v>127</v>
      </c>
      <c r="S2159" s="3">
        <v>25</v>
      </c>
      <c r="T2159" s="2" t="s">
        <v>10</v>
      </c>
      <c r="U2159" s="3">
        <v>41.705680999999998</v>
      </c>
      <c r="V2159" s="2" t="s">
        <v>10835</v>
      </c>
      <c r="W2159" s="2" t="s">
        <v>149</v>
      </c>
      <c r="X2159" s="3">
        <v>1</v>
      </c>
      <c r="Y2159" s="3" t="str">
        <f>_xlfn.CONCAT(Exposure_Information[[#This Row],[Building Construction Code]]," - ",Exposure_Information[[#This Row],[Type of building construction]])</f>
        <v>RMS - 1</v>
      </c>
      <c r="Z2159" s="3">
        <v>0</v>
      </c>
      <c r="AA2159" s="2">
        <v>1890</v>
      </c>
      <c r="AB2159" s="2" t="s">
        <v>11</v>
      </c>
      <c r="AC2159" s="2">
        <v>1</v>
      </c>
      <c r="AD2159" s="2" t="str">
        <f>_xlfn.CONCAT(Exposure_Information[[#This Row],[Occupany Code]]," - ",Exposure_Information[[#This Row],[Type of building occupancy]])</f>
        <v>ATC - 1</v>
      </c>
      <c r="AE2159" s="5">
        <v>323000</v>
      </c>
      <c r="AF2159" s="5">
        <v>0</v>
      </c>
      <c r="AG2159" s="5">
        <v>32300</v>
      </c>
      <c r="AH2159" s="5">
        <f>SUM(Exposure_Information[[#This Row],[Building Coverage Value]:[Business interruption value]])</f>
        <v>355300</v>
      </c>
      <c r="AI2159" s="5">
        <f>SUM(Exposure_Information[[#This Row],[Building Coverage Value]:[Contents Coverage Value]])</f>
        <v>323000</v>
      </c>
      <c r="AJ2159" s="26"/>
    </row>
    <row r="2160" spans="1:36" x14ac:dyDescent="0.3">
      <c r="A2160" s="2" t="s">
        <v>148</v>
      </c>
      <c r="B2160" s="2" t="s">
        <v>156</v>
      </c>
      <c r="C2160" s="2" t="s">
        <v>325</v>
      </c>
      <c r="D2160" s="2">
        <v>104400</v>
      </c>
      <c r="E2160" s="2" t="s">
        <v>4697</v>
      </c>
      <c r="F2160" s="2" t="s">
        <v>6912</v>
      </c>
      <c r="G2160" s="3">
        <v>772</v>
      </c>
      <c r="H2160" s="3">
        <v>100</v>
      </c>
      <c r="I2160" s="71">
        <f>Exposure_Information[[#This Row],[Total  Insured Value]]+Exposure_Information[[#This Row],[Policy Deductible]]</f>
        <v>355400</v>
      </c>
      <c r="J2160" s="2">
        <v>107530</v>
      </c>
      <c r="K2160" s="3">
        <v>1</v>
      </c>
      <c r="L2160" s="2" t="s">
        <v>9</v>
      </c>
      <c r="M2160" s="2" t="s">
        <v>6913</v>
      </c>
      <c r="N2160" s="3" t="s">
        <v>6914</v>
      </c>
      <c r="O2160" s="2" t="s">
        <v>3899</v>
      </c>
      <c r="P2160" s="2" t="s">
        <v>231</v>
      </c>
      <c r="Q2160" s="3">
        <v>13</v>
      </c>
      <c r="R2160" s="2" t="s">
        <v>127</v>
      </c>
      <c r="S2160" s="3">
        <v>25</v>
      </c>
      <c r="T2160" s="2" t="s">
        <v>10</v>
      </c>
      <c r="U2160" s="3">
        <v>42.174743999999997</v>
      </c>
      <c r="V2160" s="2" t="s">
        <v>10835</v>
      </c>
      <c r="W2160" s="2" t="s">
        <v>149</v>
      </c>
      <c r="X2160" s="3">
        <v>1</v>
      </c>
      <c r="Y2160" s="3" t="str">
        <f>_xlfn.CONCAT(Exposure_Information[[#This Row],[Building Construction Code]]," - ",Exposure_Information[[#This Row],[Type of building construction]])</f>
        <v>RMS - 1</v>
      </c>
      <c r="Z2160" s="3">
        <v>0</v>
      </c>
      <c r="AA2160" s="2">
        <v>1966</v>
      </c>
      <c r="AB2160" s="2" t="s">
        <v>11</v>
      </c>
      <c r="AC2160" s="2">
        <v>1</v>
      </c>
      <c r="AD2160" s="2" t="str">
        <f>_xlfn.CONCAT(Exposure_Information[[#This Row],[Occupany Code]]," - ",Exposure_Information[[#This Row],[Type of building occupancy]])</f>
        <v>ATC - 1</v>
      </c>
      <c r="AE2160" s="5">
        <v>187000</v>
      </c>
      <c r="AF2160" s="5">
        <v>130900</v>
      </c>
      <c r="AG2160" s="5">
        <v>37400</v>
      </c>
      <c r="AH2160" s="5">
        <f>SUM(Exposure_Information[[#This Row],[Building Coverage Value]:[Business interruption value]])</f>
        <v>355300</v>
      </c>
      <c r="AI2160" s="5">
        <f>SUM(Exposure_Information[[#This Row],[Building Coverage Value]:[Contents Coverage Value]])</f>
        <v>317900</v>
      </c>
      <c r="AJ2160" s="26"/>
    </row>
    <row r="2161" spans="1:36" ht="26" x14ac:dyDescent="0.3">
      <c r="A2161" s="2" t="s">
        <v>148</v>
      </c>
      <c r="B2161" s="2" t="s">
        <v>156</v>
      </c>
      <c r="C2161" s="2" t="s">
        <v>325</v>
      </c>
      <c r="D2161" s="2">
        <v>115110</v>
      </c>
      <c r="E2161" s="2" t="s">
        <v>4697</v>
      </c>
      <c r="F2161" s="2" t="s">
        <v>7244</v>
      </c>
      <c r="G2161" s="3">
        <v>527</v>
      </c>
      <c r="H2161" s="3">
        <v>500</v>
      </c>
      <c r="I2161" s="71">
        <f>Exposure_Information[[#This Row],[Total  Insured Value]]+Exposure_Information[[#This Row],[Policy Deductible]]</f>
        <v>355800</v>
      </c>
      <c r="J2161" s="2">
        <v>118240</v>
      </c>
      <c r="K2161" s="3">
        <v>1</v>
      </c>
      <c r="L2161" s="2" t="s">
        <v>9</v>
      </c>
      <c r="M2161" s="2" t="s">
        <v>7245</v>
      </c>
      <c r="N2161" s="3" t="s">
        <v>7246</v>
      </c>
      <c r="O2161" s="2" t="s">
        <v>2298</v>
      </c>
      <c r="P2161" s="2" t="s">
        <v>171</v>
      </c>
      <c r="Q2161" s="3">
        <v>27</v>
      </c>
      <c r="R2161" s="2" t="s">
        <v>127</v>
      </c>
      <c r="S2161" s="3">
        <v>25</v>
      </c>
      <c r="T2161" s="2" t="s">
        <v>10</v>
      </c>
      <c r="U2161" s="3">
        <v>42.575085000000001</v>
      </c>
      <c r="V2161" s="2" t="s">
        <v>10835</v>
      </c>
      <c r="W2161" s="2" t="s">
        <v>149</v>
      </c>
      <c r="X2161" s="3">
        <v>1</v>
      </c>
      <c r="Y2161" s="3" t="str">
        <f>_xlfn.CONCAT(Exposure_Information[[#This Row],[Building Construction Code]]," - ",Exposure_Information[[#This Row],[Type of building construction]])</f>
        <v>RMS - 1</v>
      </c>
      <c r="Z2161" s="3">
        <v>0</v>
      </c>
      <c r="AA2161" s="2">
        <v>1986</v>
      </c>
      <c r="AB2161" s="2" t="s">
        <v>11</v>
      </c>
      <c r="AC2161" s="2">
        <v>1</v>
      </c>
      <c r="AD2161" s="2" t="str">
        <f>_xlfn.CONCAT(Exposure_Information[[#This Row],[Occupany Code]]," - ",Exposure_Information[[#This Row],[Type of building occupancy]])</f>
        <v>ATC - 1</v>
      </c>
      <c r="AE2161" s="5">
        <v>187000</v>
      </c>
      <c r="AF2161" s="5">
        <v>130900</v>
      </c>
      <c r="AG2161" s="5">
        <v>37400</v>
      </c>
      <c r="AH2161" s="5">
        <f>SUM(Exposure_Information[[#This Row],[Building Coverage Value]:[Business interruption value]])</f>
        <v>355300</v>
      </c>
      <c r="AI2161" s="5">
        <f>SUM(Exposure_Information[[#This Row],[Building Coverage Value]:[Contents Coverage Value]])</f>
        <v>317900</v>
      </c>
      <c r="AJ2161" s="26"/>
    </row>
    <row r="2162" spans="1:36" ht="26" x14ac:dyDescent="0.3">
      <c r="A2162" s="2" t="s">
        <v>148</v>
      </c>
      <c r="B2162" s="2" t="s">
        <v>156</v>
      </c>
      <c r="C2162" s="2" t="s">
        <v>325</v>
      </c>
      <c r="D2162" s="2">
        <v>19137</v>
      </c>
      <c r="E2162" s="2" t="s">
        <v>367</v>
      </c>
      <c r="F2162" s="2" t="s">
        <v>4674</v>
      </c>
      <c r="G2162" s="3">
        <v>1625</v>
      </c>
      <c r="H2162" s="3">
        <v>1000</v>
      </c>
      <c r="I2162" s="71">
        <f>Exposure_Information[[#This Row],[Total  Insured Value]]+Exposure_Information[[#This Row],[Policy Deductible]]</f>
        <v>356000</v>
      </c>
      <c r="J2162" s="2">
        <v>22249</v>
      </c>
      <c r="K2162" s="3">
        <v>1</v>
      </c>
      <c r="L2162" s="2" t="s">
        <v>9</v>
      </c>
      <c r="M2162" s="2" t="s">
        <v>4675</v>
      </c>
      <c r="N2162" s="3" t="s">
        <v>4676</v>
      </c>
      <c r="O2162" s="2" t="s">
        <v>31</v>
      </c>
      <c r="P2162" s="2" t="s">
        <v>90</v>
      </c>
      <c r="Q2162" s="3">
        <v>17</v>
      </c>
      <c r="R2162" s="2" t="s">
        <v>127</v>
      </c>
      <c r="S2162" s="3">
        <v>25</v>
      </c>
      <c r="T2162" s="2" t="s">
        <v>10</v>
      </c>
      <c r="U2162" s="3">
        <v>42.412832999999999</v>
      </c>
      <c r="V2162" s="2" t="s">
        <v>10835</v>
      </c>
      <c r="W2162" s="2" t="s">
        <v>149</v>
      </c>
      <c r="X2162" s="3">
        <v>1</v>
      </c>
      <c r="Y2162" s="3" t="str">
        <f>_xlfn.CONCAT(Exposure_Information[[#This Row],[Building Construction Code]]," - ",Exposure_Information[[#This Row],[Type of building construction]])</f>
        <v>RMS - 1</v>
      </c>
      <c r="Z2162" s="3">
        <v>0</v>
      </c>
      <c r="AA2162" s="2">
        <v>1925</v>
      </c>
      <c r="AB2162" s="2" t="s">
        <v>11</v>
      </c>
      <c r="AC2162" s="2">
        <v>1</v>
      </c>
      <c r="AD2162" s="2" t="str">
        <f>_xlfn.CONCAT(Exposure_Information[[#This Row],[Occupany Code]]," - ",Exposure_Information[[#This Row],[Type of building occupancy]])</f>
        <v>ATC - 1</v>
      </c>
      <c r="AE2162" s="5">
        <v>355000</v>
      </c>
      <c r="AF2162" s="5">
        <v>0</v>
      </c>
      <c r="AG2162" s="5">
        <v>0</v>
      </c>
      <c r="AH2162" s="5">
        <f>SUM(Exposure_Information[[#This Row],[Building Coverage Value]:[Business interruption value]])</f>
        <v>355000</v>
      </c>
      <c r="AI2162" s="5">
        <f>SUM(Exposure_Information[[#This Row],[Building Coverage Value]:[Contents Coverage Value]])</f>
        <v>355000</v>
      </c>
      <c r="AJ2162" s="26"/>
    </row>
    <row r="2163" spans="1:36" ht="26" x14ac:dyDescent="0.3">
      <c r="A2163" s="2" t="s">
        <v>148</v>
      </c>
      <c r="B2163" s="2" t="s">
        <v>156</v>
      </c>
      <c r="C2163" s="2" t="s">
        <v>325</v>
      </c>
      <c r="D2163" s="2">
        <v>10881</v>
      </c>
      <c r="E2163" s="2" t="s">
        <v>367</v>
      </c>
      <c r="F2163" s="2" t="s">
        <v>2138</v>
      </c>
      <c r="G2163" s="3">
        <v>1356</v>
      </c>
      <c r="H2163" s="3">
        <v>250</v>
      </c>
      <c r="I2163" s="71">
        <f>Exposure_Information[[#This Row],[Total  Insured Value]]+Exposure_Information[[#This Row],[Policy Deductible]]</f>
        <v>354250</v>
      </c>
      <c r="J2163" s="2">
        <v>13755</v>
      </c>
      <c r="K2163" s="3">
        <v>1</v>
      </c>
      <c r="L2163" s="2" t="s">
        <v>9</v>
      </c>
      <c r="M2163" s="2" t="s">
        <v>2139</v>
      </c>
      <c r="N2163" s="3" t="s">
        <v>2140</v>
      </c>
      <c r="O2163" s="2" t="s">
        <v>412</v>
      </c>
      <c r="P2163" s="2" t="s">
        <v>90</v>
      </c>
      <c r="Q2163" s="3">
        <v>17</v>
      </c>
      <c r="R2163" s="2" t="s">
        <v>127</v>
      </c>
      <c r="S2163" s="3">
        <v>25</v>
      </c>
      <c r="T2163" s="2" t="s">
        <v>10</v>
      </c>
      <c r="U2163" s="3">
        <v>42.354419999999998</v>
      </c>
      <c r="V2163" s="2" t="s">
        <v>10835</v>
      </c>
      <c r="W2163" s="2" t="s">
        <v>149</v>
      </c>
      <c r="X2163" s="3">
        <v>1</v>
      </c>
      <c r="Y2163" s="3" t="str">
        <f>_xlfn.CONCAT(Exposure_Information[[#This Row],[Building Construction Code]]," - ",Exposure_Information[[#This Row],[Type of building construction]])</f>
        <v>RMS - 1</v>
      </c>
      <c r="Z2163" s="3">
        <v>0</v>
      </c>
      <c r="AA2163" s="2">
        <v>1920</v>
      </c>
      <c r="AB2163" s="2" t="s">
        <v>11</v>
      </c>
      <c r="AC2163" s="2">
        <v>1</v>
      </c>
      <c r="AD2163" s="2" t="str">
        <f>_xlfn.CONCAT(Exposure_Information[[#This Row],[Occupany Code]]," - ",Exposure_Information[[#This Row],[Type of building occupancy]])</f>
        <v>ATC - 1</v>
      </c>
      <c r="AE2163" s="5">
        <v>354000</v>
      </c>
      <c r="AF2163" s="5">
        <v>0</v>
      </c>
      <c r="AG2163" s="5">
        <v>0</v>
      </c>
      <c r="AH2163" s="5">
        <f>SUM(Exposure_Information[[#This Row],[Building Coverage Value]:[Business interruption value]])</f>
        <v>354000</v>
      </c>
      <c r="AI2163" s="5">
        <f>SUM(Exposure_Information[[#This Row],[Building Coverage Value]:[Contents Coverage Value]])</f>
        <v>354000</v>
      </c>
      <c r="AJ2163" s="26"/>
    </row>
    <row r="2164" spans="1:36" ht="26" x14ac:dyDescent="0.3">
      <c r="A2164" s="2" t="s">
        <v>148</v>
      </c>
      <c r="B2164" s="2" t="s">
        <v>156</v>
      </c>
      <c r="C2164" s="2" t="s">
        <v>325</v>
      </c>
      <c r="D2164" s="2">
        <v>17155</v>
      </c>
      <c r="E2164" s="2" t="s">
        <v>367</v>
      </c>
      <c r="F2164" s="2" t="s">
        <v>4876</v>
      </c>
      <c r="G2164" s="3">
        <v>996</v>
      </c>
      <c r="H2164" s="3">
        <v>1000</v>
      </c>
      <c r="I2164" s="71">
        <f>Exposure_Information[[#This Row],[Total  Insured Value]]+Exposure_Information[[#This Row],[Policy Deductible]]</f>
        <v>355000</v>
      </c>
      <c r="J2164" s="2">
        <v>20236</v>
      </c>
      <c r="K2164" s="3">
        <v>1</v>
      </c>
      <c r="L2164" s="2" t="s">
        <v>9</v>
      </c>
      <c r="M2164" s="2" t="s">
        <v>4877</v>
      </c>
      <c r="N2164" s="3" t="s">
        <v>4878</v>
      </c>
      <c r="O2164" s="2" t="s">
        <v>1819</v>
      </c>
      <c r="P2164" s="2" t="s">
        <v>90</v>
      </c>
      <c r="Q2164" s="3">
        <v>17</v>
      </c>
      <c r="R2164" s="2" t="s">
        <v>127</v>
      </c>
      <c r="S2164" s="3">
        <v>25</v>
      </c>
      <c r="T2164" s="2" t="s">
        <v>10</v>
      </c>
      <c r="U2164" s="3">
        <v>42.465836000000003</v>
      </c>
      <c r="V2164" s="2" t="s">
        <v>10835</v>
      </c>
      <c r="W2164" s="2" t="s">
        <v>149</v>
      </c>
      <c r="X2164" s="3">
        <v>1</v>
      </c>
      <c r="Y2164" s="3" t="str">
        <f>_xlfn.CONCAT(Exposure_Information[[#This Row],[Building Construction Code]]," - ",Exposure_Information[[#This Row],[Type of building construction]])</f>
        <v>RMS - 1</v>
      </c>
      <c r="Z2164" s="3">
        <v>0</v>
      </c>
      <c r="AA2164" s="2">
        <v>1960</v>
      </c>
      <c r="AB2164" s="2" t="s">
        <v>11</v>
      </c>
      <c r="AC2164" s="2">
        <v>1</v>
      </c>
      <c r="AD2164" s="2" t="str">
        <f>_xlfn.CONCAT(Exposure_Information[[#This Row],[Occupany Code]]," - ",Exposure_Information[[#This Row],[Type of building occupancy]])</f>
        <v>ATC - 1</v>
      </c>
      <c r="AE2164" s="5">
        <v>354000</v>
      </c>
      <c r="AF2164" s="5">
        <v>0</v>
      </c>
      <c r="AG2164" s="5">
        <v>0</v>
      </c>
      <c r="AH2164" s="5">
        <f>SUM(Exposure_Information[[#This Row],[Building Coverage Value]:[Business interruption value]])</f>
        <v>354000</v>
      </c>
      <c r="AI2164" s="5">
        <f>SUM(Exposure_Information[[#This Row],[Building Coverage Value]:[Contents Coverage Value]])</f>
        <v>354000</v>
      </c>
      <c r="AJ2164" s="26"/>
    </row>
    <row r="2165" spans="1:36" ht="26" x14ac:dyDescent="0.3">
      <c r="A2165" s="2" t="s">
        <v>148</v>
      </c>
      <c r="B2165" s="2" t="s">
        <v>156</v>
      </c>
      <c r="C2165" s="2" t="s">
        <v>325</v>
      </c>
      <c r="D2165" s="2">
        <v>116195</v>
      </c>
      <c r="E2165" s="2" t="s">
        <v>4697</v>
      </c>
      <c r="F2165" s="2" t="s">
        <v>8847</v>
      </c>
      <c r="G2165" s="3">
        <v>624</v>
      </c>
      <c r="H2165" s="3">
        <v>1000</v>
      </c>
      <c r="I2165" s="71">
        <f>Exposure_Information[[#This Row],[Total  Insured Value]]+Exposure_Information[[#This Row],[Policy Deductible]]</f>
        <v>354400</v>
      </c>
      <c r="J2165" s="2">
        <v>119325</v>
      </c>
      <c r="K2165" s="3">
        <v>1</v>
      </c>
      <c r="L2165" s="2" t="s">
        <v>9</v>
      </c>
      <c r="M2165" s="2" t="s">
        <v>8848</v>
      </c>
      <c r="N2165" s="3" t="s">
        <v>8849</v>
      </c>
      <c r="O2165" s="2" t="s">
        <v>4312</v>
      </c>
      <c r="P2165" s="2" t="s">
        <v>231</v>
      </c>
      <c r="Q2165" s="3">
        <v>13</v>
      </c>
      <c r="R2165" s="2" t="s">
        <v>127</v>
      </c>
      <c r="S2165" s="3">
        <v>25</v>
      </c>
      <c r="T2165" s="2" t="s">
        <v>10</v>
      </c>
      <c r="U2165" s="3">
        <v>42.143855000000002</v>
      </c>
      <c r="V2165" s="2" t="s">
        <v>10835</v>
      </c>
      <c r="W2165" s="2" t="s">
        <v>149</v>
      </c>
      <c r="X2165" s="3">
        <v>1</v>
      </c>
      <c r="Y2165" s="3" t="str">
        <f>_xlfn.CONCAT(Exposure_Information[[#This Row],[Building Construction Code]]," - ",Exposure_Information[[#This Row],[Type of building construction]])</f>
        <v>RMS - 1</v>
      </c>
      <c r="Z2165" s="3">
        <v>0</v>
      </c>
      <c r="AA2165" s="2">
        <v>1930</v>
      </c>
      <c r="AB2165" s="2" t="s">
        <v>11</v>
      </c>
      <c r="AC2165" s="2">
        <v>1</v>
      </c>
      <c r="AD2165" s="2" t="str">
        <f>_xlfn.CONCAT(Exposure_Information[[#This Row],[Occupany Code]]," - ",Exposure_Information[[#This Row],[Type of building occupancy]])</f>
        <v>ATC - 1</v>
      </c>
      <c r="AE2165" s="5">
        <v>186000</v>
      </c>
      <c r="AF2165" s="5">
        <v>130200</v>
      </c>
      <c r="AG2165" s="5">
        <v>37200</v>
      </c>
      <c r="AH2165" s="5">
        <f>SUM(Exposure_Information[[#This Row],[Building Coverage Value]:[Business interruption value]])</f>
        <v>353400</v>
      </c>
      <c r="AI2165" s="5">
        <f>SUM(Exposure_Information[[#This Row],[Building Coverage Value]:[Contents Coverage Value]])</f>
        <v>316200</v>
      </c>
      <c r="AJ2165" s="26"/>
    </row>
    <row r="2166" spans="1:36" ht="26" x14ac:dyDescent="0.3">
      <c r="A2166" s="2" t="s">
        <v>148</v>
      </c>
      <c r="B2166" s="2" t="s">
        <v>156</v>
      </c>
      <c r="C2166" s="2" t="s">
        <v>325</v>
      </c>
      <c r="D2166" s="2">
        <v>104994</v>
      </c>
      <c r="E2166" s="2" t="s">
        <v>4697</v>
      </c>
      <c r="F2166" s="2" t="s">
        <v>5045</v>
      </c>
      <c r="G2166" s="3">
        <v>647</v>
      </c>
      <c r="H2166" s="3">
        <v>500</v>
      </c>
      <c r="I2166" s="71">
        <f>Exposure_Information[[#This Row],[Total  Insured Value]]+Exposure_Information[[#This Row],[Policy Deductible]]</f>
        <v>352950</v>
      </c>
      <c r="J2166" s="2">
        <v>108124</v>
      </c>
      <c r="K2166" s="3">
        <v>1</v>
      </c>
      <c r="L2166" s="2" t="s">
        <v>9</v>
      </c>
      <c r="M2166" s="2" t="s">
        <v>5046</v>
      </c>
      <c r="N2166" s="3" t="s">
        <v>5047</v>
      </c>
      <c r="O2166" s="2" t="s">
        <v>1198</v>
      </c>
      <c r="P2166" s="2" t="s">
        <v>224</v>
      </c>
      <c r="Q2166" s="3">
        <v>21</v>
      </c>
      <c r="R2166" s="2" t="s">
        <v>127</v>
      </c>
      <c r="S2166" s="3">
        <v>25</v>
      </c>
      <c r="T2166" s="2" t="s">
        <v>10</v>
      </c>
      <c r="U2166" s="3">
        <v>42.169018000000001</v>
      </c>
      <c r="V2166" s="2" t="s">
        <v>10835</v>
      </c>
      <c r="W2166" s="2" t="s">
        <v>149</v>
      </c>
      <c r="X2166" s="3">
        <v>1</v>
      </c>
      <c r="Y2166" s="3" t="str">
        <f>_xlfn.CONCAT(Exposure_Information[[#This Row],[Building Construction Code]]," - ",Exposure_Information[[#This Row],[Type of building construction]])</f>
        <v>RMS - 1</v>
      </c>
      <c r="Z2166" s="3">
        <v>0</v>
      </c>
      <c r="AA2166" s="2">
        <v>1954</v>
      </c>
      <c r="AB2166" s="2" t="s">
        <v>11</v>
      </c>
      <c r="AC2166" s="2">
        <v>1</v>
      </c>
      <c r="AD2166" s="2" t="str">
        <f>_xlfn.CONCAT(Exposure_Information[[#This Row],[Occupany Code]]," - ",Exposure_Information[[#This Row],[Type of building occupancy]])</f>
        <v>ATC - 1</v>
      </c>
      <c r="AE2166" s="5">
        <v>185500</v>
      </c>
      <c r="AF2166" s="5">
        <v>129850</v>
      </c>
      <c r="AG2166" s="5">
        <v>37100</v>
      </c>
      <c r="AH2166" s="5">
        <f>SUM(Exposure_Information[[#This Row],[Building Coverage Value]:[Business interruption value]])</f>
        <v>352450</v>
      </c>
      <c r="AI2166" s="5">
        <f>SUM(Exposure_Information[[#This Row],[Building Coverage Value]:[Contents Coverage Value]])</f>
        <v>315350</v>
      </c>
      <c r="AJ2166" s="26"/>
    </row>
    <row r="2167" spans="1:36" ht="26" x14ac:dyDescent="0.3">
      <c r="A2167" s="2" t="s">
        <v>148</v>
      </c>
      <c r="B2167" s="2" t="s">
        <v>156</v>
      </c>
      <c r="C2167" s="2" t="s">
        <v>325</v>
      </c>
      <c r="D2167" s="2">
        <v>111903</v>
      </c>
      <c r="E2167" s="2" t="s">
        <v>4697</v>
      </c>
      <c r="F2167" s="2" t="s">
        <v>9512</v>
      </c>
      <c r="G2167" s="3">
        <v>533</v>
      </c>
      <c r="H2167" s="3">
        <v>500</v>
      </c>
      <c r="I2167" s="71">
        <f>Exposure_Information[[#This Row],[Total  Insured Value]]+Exposure_Information[[#This Row],[Policy Deductible]]</f>
        <v>352950</v>
      </c>
      <c r="J2167" s="2">
        <v>115033</v>
      </c>
      <c r="K2167" s="3">
        <v>1</v>
      </c>
      <c r="L2167" s="2" t="s">
        <v>9</v>
      </c>
      <c r="M2167" s="2" t="s">
        <v>9513</v>
      </c>
      <c r="N2167" s="3" t="s">
        <v>2165</v>
      </c>
      <c r="O2167" s="2" t="s">
        <v>969</v>
      </c>
      <c r="P2167" s="2" t="s">
        <v>171</v>
      </c>
      <c r="Q2167" s="3">
        <v>27</v>
      </c>
      <c r="R2167" s="2" t="s">
        <v>127</v>
      </c>
      <c r="S2167" s="3">
        <v>25</v>
      </c>
      <c r="T2167" s="2" t="s">
        <v>10</v>
      </c>
      <c r="U2167" s="3">
        <v>42.212353999999998</v>
      </c>
      <c r="V2167" s="2" t="s">
        <v>10835</v>
      </c>
      <c r="W2167" s="2" t="s">
        <v>149</v>
      </c>
      <c r="X2167" s="3">
        <v>1</v>
      </c>
      <c r="Y2167" s="3" t="str">
        <f>_xlfn.CONCAT(Exposure_Information[[#This Row],[Building Construction Code]]," - ",Exposure_Information[[#This Row],[Type of building construction]])</f>
        <v>RMS - 1</v>
      </c>
      <c r="Z2167" s="3">
        <v>0</v>
      </c>
      <c r="AA2167" s="2">
        <v>1925</v>
      </c>
      <c r="AB2167" s="2" t="s">
        <v>11</v>
      </c>
      <c r="AC2167" s="2">
        <v>1</v>
      </c>
      <c r="AD2167" s="2" t="str">
        <f>_xlfn.CONCAT(Exposure_Information[[#This Row],[Occupany Code]]," - ",Exposure_Information[[#This Row],[Type of building occupancy]])</f>
        <v>ATC - 1</v>
      </c>
      <c r="AE2167" s="5">
        <v>185500</v>
      </c>
      <c r="AF2167" s="5">
        <v>129850</v>
      </c>
      <c r="AG2167" s="5">
        <v>37100</v>
      </c>
      <c r="AH2167" s="5">
        <f>SUM(Exposure_Information[[#This Row],[Building Coverage Value]:[Business interruption value]])</f>
        <v>352450</v>
      </c>
      <c r="AI2167" s="5">
        <f>SUM(Exposure_Information[[#This Row],[Building Coverage Value]:[Contents Coverage Value]])</f>
        <v>315350</v>
      </c>
      <c r="AJ2167" s="26"/>
    </row>
    <row r="2168" spans="1:36" ht="26" x14ac:dyDescent="0.3">
      <c r="A2168" s="2" t="s">
        <v>148</v>
      </c>
      <c r="B2168" s="2" t="s">
        <v>156</v>
      </c>
      <c r="C2168" s="2" t="s">
        <v>325</v>
      </c>
      <c r="D2168" s="2">
        <v>123939</v>
      </c>
      <c r="E2168" s="2" t="s">
        <v>4697</v>
      </c>
      <c r="F2168" s="2" t="s">
        <v>9824</v>
      </c>
      <c r="G2168" s="3">
        <v>670</v>
      </c>
      <c r="H2168" s="3">
        <v>500</v>
      </c>
      <c r="I2168" s="71">
        <f>Exposure_Information[[#This Row],[Total  Insured Value]]+Exposure_Information[[#This Row],[Policy Deductible]]</f>
        <v>352950</v>
      </c>
      <c r="J2168" s="2">
        <v>127069</v>
      </c>
      <c r="K2168" s="3">
        <v>1</v>
      </c>
      <c r="L2168" s="2" t="s">
        <v>9</v>
      </c>
      <c r="M2168" s="2" t="s">
        <v>9825</v>
      </c>
      <c r="N2168" s="3" t="s">
        <v>9826</v>
      </c>
      <c r="O2168" s="2" t="s">
        <v>1705</v>
      </c>
      <c r="P2168" s="2" t="s">
        <v>174</v>
      </c>
      <c r="Q2168" s="3">
        <v>5</v>
      </c>
      <c r="R2168" s="2" t="s">
        <v>127</v>
      </c>
      <c r="S2168" s="3">
        <v>25</v>
      </c>
      <c r="T2168" s="2" t="s">
        <v>10</v>
      </c>
      <c r="U2168" s="3">
        <v>41.712639000000003</v>
      </c>
      <c r="V2168" s="2" t="s">
        <v>10835</v>
      </c>
      <c r="W2168" s="2" t="s">
        <v>149</v>
      </c>
      <c r="X2168" s="3">
        <v>1</v>
      </c>
      <c r="Y2168" s="3" t="str">
        <f>_xlfn.CONCAT(Exposure_Information[[#This Row],[Building Construction Code]]," - ",Exposure_Information[[#This Row],[Type of building construction]])</f>
        <v>RMS - 1</v>
      </c>
      <c r="Z2168" s="3">
        <v>0</v>
      </c>
      <c r="AA2168" s="2">
        <v>1960</v>
      </c>
      <c r="AB2168" s="2" t="s">
        <v>11</v>
      </c>
      <c r="AC2168" s="2">
        <v>1</v>
      </c>
      <c r="AD2168" s="2" t="str">
        <f>_xlfn.CONCAT(Exposure_Information[[#This Row],[Occupany Code]]," - ",Exposure_Information[[#This Row],[Type of building occupancy]])</f>
        <v>ATC - 1</v>
      </c>
      <c r="AE2168" s="5">
        <v>185500</v>
      </c>
      <c r="AF2168" s="5">
        <v>129850</v>
      </c>
      <c r="AG2168" s="5">
        <v>37100</v>
      </c>
      <c r="AH2168" s="5">
        <f>SUM(Exposure_Information[[#This Row],[Building Coverage Value]:[Business interruption value]])</f>
        <v>352450</v>
      </c>
      <c r="AI2168" s="5">
        <f>SUM(Exposure_Information[[#This Row],[Building Coverage Value]:[Contents Coverage Value]])</f>
        <v>315350</v>
      </c>
      <c r="AJ2168" s="26"/>
    </row>
    <row r="2169" spans="1:36" ht="26" x14ac:dyDescent="0.3">
      <c r="A2169" s="2" t="s">
        <v>148</v>
      </c>
      <c r="B2169" s="2" t="s">
        <v>156</v>
      </c>
      <c r="C2169" s="2" t="s">
        <v>325</v>
      </c>
      <c r="D2169" s="2">
        <v>109837</v>
      </c>
      <c r="E2169" s="2" t="s">
        <v>4697</v>
      </c>
      <c r="F2169" s="2" t="s">
        <v>9863</v>
      </c>
      <c r="G2169" s="3">
        <v>743</v>
      </c>
      <c r="H2169" s="3">
        <v>500</v>
      </c>
      <c r="I2169" s="71">
        <f>Exposure_Information[[#This Row],[Total  Insured Value]]+Exposure_Information[[#This Row],[Policy Deductible]]</f>
        <v>352950</v>
      </c>
      <c r="J2169" s="2">
        <v>112967</v>
      </c>
      <c r="K2169" s="3">
        <v>1</v>
      </c>
      <c r="L2169" s="2" t="s">
        <v>9</v>
      </c>
      <c r="M2169" s="2" t="s">
        <v>9864</v>
      </c>
      <c r="N2169" s="3" t="s">
        <v>9865</v>
      </c>
      <c r="O2169" s="2" t="s">
        <v>503</v>
      </c>
      <c r="P2169" s="2" t="s">
        <v>221</v>
      </c>
      <c r="Q2169" s="3">
        <v>23</v>
      </c>
      <c r="R2169" s="2" t="s">
        <v>127</v>
      </c>
      <c r="S2169" s="3">
        <v>25</v>
      </c>
      <c r="T2169" s="2" t="s">
        <v>10</v>
      </c>
      <c r="U2169" s="3">
        <v>42.065466000000001</v>
      </c>
      <c r="V2169" s="2" t="s">
        <v>10835</v>
      </c>
      <c r="W2169" s="2" t="s">
        <v>149</v>
      </c>
      <c r="X2169" s="3">
        <v>1</v>
      </c>
      <c r="Y2169" s="3" t="str">
        <f>_xlfn.CONCAT(Exposure_Information[[#This Row],[Building Construction Code]]," - ",Exposure_Information[[#This Row],[Type of building construction]])</f>
        <v>RMS - 1</v>
      </c>
      <c r="Z2169" s="3">
        <v>0</v>
      </c>
      <c r="AA2169" s="2">
        <v>1960</v>
      </c>
      <c r="AB2169" s="2" t="s">
        <v>11</v>
      </c>
      <c r="AC2169" s="2">
        <v>1</v>
      </c>
      <c r="AD2169" s="2" t="str">
        <f>_xlfn.CONCAT(Exposure_Information[[#This Row],[Occupany Code]]," - ",Exposure_Information[[#This Row],[Type of building occupancy]])</f>
        <v>ATC - 1</v>
      </c>
      <c r="AE2169" s="5">
        <v>185500</v>
      </c>
      <c r="AF2169" s="5">
        <v>129850</v>
      </c>
      <c r="AG2169" s="5">
        <v>37100</v>
      </c>
      <c r="AH2169" s="5">
        <f>SUM(Exposure_Information[[#This Row],[Building Coverage Value]:[Business interruption value]])</f>
        <v>352450</v>
      </c>
      <c r="AI2169" s="5">
        <f>SUM(Exposure_Information[[#This Row],[Building Coverage Value]:[Contents Coverage Value]])</f>
        <v>315350</v>
      </c>
      <c r="AJ2169" s="26"/>
    </row>
    <row r="2170" spans="1:36" x14ac:dyDescent="0.3">
      <c r="A2170" s="2" t="s">
        <v>148</v>
      </c>
      <c r="B2170" s="2" t="s">
        <v>156</v>
      </c>
      <c r="C2170" s="2" t="s">
        <v>325</v>
      </c>
      <c r="D2170" s="2">
        <v>11694</v>
      </c>
      <c r="E2170" s="2" t="s">
        <v>367</v>
      </c>
      <c r="F2170" s="2" t="s">
        <v>661</v>
      </c>
      <c r="G2170" s="3">
        <v>1303</v>
      </c>
      <c r="H2170" s="3">
        <v>250</v>
      </c>
      <c r="I2170" s="71">
        <f>Exposure_Information[[#This Row],[Total  Insured Value]]+Exposure_Information[[#This Row],[Policy Deductible]]</f>
        <v>352250</v>
      </c>
      <c r="J2170" s="2">
        <v>14588</v>
      </c>
      <c r="K2170" s="3">
        <v>1</v>
      </c>
      <c r="L2170" s="2" t="s">
        <v>9</v>
      </c>
      <c r="M2170" s="2" t="s">
        <v>662</v>
      </c>
      <c r="N2170" s="3" t="s">
        <v>663</v>
      </c>
      <c r="O2170" s="2" t="s">
        <v>664</v>
      </c>
      <c r="P2170" s="2" t="s">
        <v>72</v>
      </c>
      <c r="Q2170" s="3">
        <v>25</v>
      </c>
      <c r="R2170" s="2" t="s">
        <v>127</v>
      </c>
      <c r="S2170" s="3">
        <v>25</v>
      </c>
      <c r="T2170" s="2" t="s">
        <v>10</v>
      </c>
      <c r="U2170" s="3">
        <v>42.237426999999997</v>
      </c>
      <c r="V2170" s="2" t="s">
        <v>10835</v>
      </c>
      <c r="W2170" s="2" t="s">
        <v>149</v>
      </c>
      <c r="X2170" s="3">
        <v>1</v>
      </c>
      <c r="Y2170" s="3" t="str">
        <f>_xlfn.CONCAT(Exposure_Information[[#This Row],[Building Construction Code]]," - ",Exposure_Information[[#This Row],[Type of building construction]])</f>
        <v>RMS - 1</v>
      </c>
      <c r="Z2170" s="3">
        <v>0</v>
      </c>
      <c r="AA2170" s="2">
        <v>1959</v>
      </c>
      <c r="AB2170" s="2" t="s">
        <v>11</v>
      </c>
      <c r="AC2170" s="2">
        <v>1</v>
      </c>
      <c r="AD2170" s="2" t="str">
        <f>_xlfn.CONCAT(Exposure_Information[[#This Row],[Occupany Code]]," - ",Exposure_Information[[#This Row],[Type of building occupancy]])</f>
        <v>ATC - 1</v>
      </c>
      <c r="AE2170" s="5">
        <v>352000</v>
      </c>
      <c r="AF2170" s="5">
        <v>0</v>
      </c>
      <c r="AG2170" s="5">
        <v>0</v>
      </c>
      <c r="AH2170" s="5">
        <f>SUM(Exposure_Information[[#This Row],[Building Coverage Value]:[Business interruption value]])</f>
        <v>352000</v>
      </c>
      <c r="AI2170" s="5">
        <f>SUM(Exposure_Information[[#This Row],[Building Coverage Value]:[Contents Coverage Value]])</f>
        <v>352000</v>
      </c>
      <c r="AJ2170" s="26"/>
    </row>
    <row r="2171" spans="1:36" ht="39" x14ac:dyDescent="0.3">
      <c r="A2171" s="2" t="s">
        <v>148</v>
      </c>
      <c r="B2171" s="2" t="s">
        <v>156</v>
      </c>
      <c r="C2171" s="2" t="s">
        <v>325</v>
      </c>
      <c r="D2171" s="2">
        <v>103097</v>
      </c>
      <c r="E2171" s="2" t="s">
        <v>4697</v>
      </c>
      <c r="F2171" s="2" t="s">
        <v>6385</v>
      </c>
      <c r="G2171" s="3">
        <v>567</v>
      </c>
      <c r="H2171" s="3">
        <v>250</v>
      </c>
      <c r="I2171" s="71">
        <f>Exposure_Information[[#This Row],[Total  Insured Value]]+Exposure_Information[[#This Row],[Policy Deductible]]</f>
        <v>351750</v>
      </c>
      <c r="J2171" s="2">
        <v>106227</v>
      </c>
      <c r="K2171" s="3">
        <v>1</v>
      </c>
      <c r="L2171" s="2" t="s">
        <v>9</v>
      </c>
      <c r="M2171" s="2" t="s">
        <v>6386</v>
      </c>
      <c r="N2171" s="3" t="s">
        <v>6387</v>
      </c>
      <c r="O2171" s="2" t="s">
        <v>286</v>
      </c>
      <c r="P2171" s="2" t="s">
        <v>231</v>
      </c>
      <c r="Q2171" s="3">
        <v>13</v>
      </c>
      <c r="R2171" s="2" t="s">
        <v>127</v>
      </c>
      <c r="S2171" s="3">
        <v>25</v>
      </c>
      <c r="T2171" s="2" t="s">
        <v>10</v>
      </c>
      <c r="U2171" s="3">
        <v>42.141396</v>
      </c>
      <c r="V2171" s="2" t="s">
        <v>10835</v>
      </c>
      <c r="W2171" s="2" t="s">
        <v>149</v>
      </c>
      <c r="X2171" s="3">
        <v>1</v>
      </c>
      <c r="Y2171" s="3" t="str">
        <f>_xlfn.CONCAT(Exposure_Information[[#This Row],[Building Construction Code]]," - ",Exposure_Information[[#This Row],[Type of building construction]])</f>
        <v>RMS - 1</v>
      </c>
      <c r="Z2171" s="3">
        <v>0</v>
      </c>
      <c r="AA2171" s="2">
        <v>1960</v>
      </c>
      <c r="AB2171" s="2" t="s">
        <v>11</v>
      </c>
      <c r="AC2171" s="2">
        <v>1</v>
      </c>
      <c r="AD2171" s="2" t="str">
        <f>_xlfn.CONCAT(Exposure_Information[[#This Row],[Occupany Code]]," - ",Exposure_Information[[#This Row],[Type of building occupancy]])</f>
        <v>ATC - 1</v>
      </c>
      <c r="AE2171" s="5">
        <v>185000</v>
      </c>
      <c r="AF2171" s="5">
        <v>129500</v>
      </c>
      <c r="AG2171" s="5">
        <v>37000</v>
      </c>
      <c r="AH2171" s="5">
        <f>SUM(Exposure_Information[[#This Row],[Building Coverage Value]:[Business interruption value]])</f>
        <v>351500</v>
      </c>
      <c r="AI2171" s="5">
        <f>SUM(Exposure_Information[[#This Row],[Building Coverage Value]:[Contents Coverage Value]])</f>
        <v>314500</v>
      </c>
      <c r="AJ2171" s="26"/>
    </row>
    <row r="2172" spans="1:36" x14ac:dyDescent="0.3">
      <c r="A2172" s="2" t="s">
        <v>148</v>
      </c>
      <c r="B2172" s="2" t="s">
        <v>156</v>
      </c>
      <c r="C2172" s="2" t="s">
        <v>325</v>
      </c>
      <c r="D2172" s="2">
        <v>120707</v>
      </c>
      <c r="E2172" s="2" t="s">
        <v>4697</v>
      </c>
      <c r="F2172" s="2" t="s">
        <v>10039</v>
      </c>
      <c r="G2172" s="3">
        <v>725</v>
      </c>
      <c r="H2172" s="3">
        <v>500</v>
      </c>
      <c r="I2172" s="71">
        <f>Exposure_Information[[#This Row],[Total  Insured Value]]+Exposure_Information[[#This Row],[Policy Deductible]]</f>
        <v>352000</v>
      </c>
      <c r="J2172" s="2">
        <v>123837</v>
      </c>
      <c r="K2172" s="3">
        <v>1</v>
      </c>
      <c r="L2172" s="2" t="s">
        <v>9</v>
      </c>
      <c r="M2172" s="2" t="s">
        <v>10040</v>
      </c>
      <c r="N2172" s="3" t="s">
        <v>10041</v>
      </c>
      <c r="O2172" s="2" t="s">
        <v>259</v>
      </c>
      <c r="P2172" s="2" t="s">
        <v>221</v>
      </c>
      <c r="Q2172" s="3">
        <v>23</v>
      </c>
      <c r="R2172" s="2" t="s">
        <v>127</v>
      </c>
      <c r="S2172" s="3">
        <v>25</v>
      </c>
      <c r="T2172" s="2" t="s">
        <v>10</v>
      </c>
      <c r="U2172" s="3">
        <v>41.936698999999997</v>
      </c>
      <c r="V2172" s="2" t="s">
        <v>10835</v>
      </c>
      <c r="W2172" s="2" t="s">
        <v>149</v>
      </c>
      <c r="X2172" s="3">
        <v>1</v>
      </c>
      <c r="Y2172" s="3" t="str">
        <f>_xlfn.CONCAT(Exposure_Information[[#This Row],[Building Construction Code]]," - ",Exposure_Information[[#This Row],[Type of building construction]])</f>
        <v>RMS - 1</v>
      </c>
      <c r="Z2172" s="3">
        <v>0</v>
      </c>
      <c r="AA2172" s="2">
        <v>1966</v>
      </c>
      <c r="AB2172" s="2" t="s">
        <v>11</v>
      </c>
      <c r="AC2172" s="2">
        <v>1</v>
      </c>
      <c r="AD2172" s="2" t="str">
        <f>_xlfn.CONCAT(Exposure_Information[[#This Row],[Occupany Code]]," - ",Exposure_Information[[#This Row],[Type of building occupancy]])</f>
        <v>ATC - 1</v>
      </c>
      <c r="AE2172" s="5">
        <v>185000</v>
      </c>
      <c r="AF2172" s="5">
        <v>129500</v>
      </c>
      <c r="AG2172" s="5">
        <v>37000</v>
      </c>
      <c r="AH2172" s="5">
        <f>SUM(Exposure_Information[[#This Row],[Building Coverage Value]:[Business interruption value]])</f>
        <v>351500</v>
      </c>
      <c r="AI2172" s="5">
        <f>SUM(Exposure_Information[[#This Row],[Building Coverage Value]:[Contents Coverage Value]])</f>
        <v>314500</v>
      </c>
      <c r="AJ2172" s="26"/>
    </row>
    <row r="2173" spans="1:36" ht="26" x14ac:dyDescent="0.3">
      <c r="A2173" s="2" t="s">
        <v>148</v>
      </c>
      <c r="B2173" s="2" t="s">
        <v>156</v>
      </c>
      <c r="C2173" s="2" t="s">
        <v>325</v>
      </c>
      <c r="D2173" s="2">
        <v>18498</v>
      </c>
      <c r="E2173" s="2" t="s">
        <v>367</v>
      </c>
      <c r="F2173" s="2" t="s">
        <v>4130</v>
      </c>
      <c r="G2173" s="3">
        <v>995</v>
      </c>
      <c r="H2173" s="3">
        <v>2500</v>
      </c>
      <c r="I2173" s="71">
        <f>Exposure_Information[[#This Row],[Total  Insured Value]]+Exposure_Information[[#This Row],[Policy Deductible]]</f>
        <v>353800</v>
      </c>
      <c r="J2173" s="2">
        <v>21595</v>
      </c>
      <c r="K2173" s="3">
        <v>1</v>
      </c>
      <c r="L2173" s="2" t="s">
        <v>9</v>
      </c>
      <c r="M2173" s="2" t="s">
        <v>4131</v>
      </c>
      <c r="N2173" s="3" t="s">
        <v>4132</v>
      </c>
      <c r="O2173" s="2" t="s">
        <v>2285</v>
      </c>
      <c r="P2173" s="2" t="s">
        <v>221</v>
      </c>
      <c r="Q2173" s="3">
        <v>23</v>
      </c>
      <c r="R2173" s="2" t="s">
        <v>127</v>
      </c>
      <c r="S2173" s="3">
        <v>25</v>
      </c>
      <c r="T2173" s="2" t="s">
        <v>10</v>
      </c>
      <c r="U2173" s="3">
        <v>42.112537000000003</v>
      </c>
      <c r="V2173" s="2" t="s">
        <v>10835</v>
      </c>
      <c r="W2173" s="2" t="s">
        <v>149</v>
      </c>
      <c r="X2173" s="3">
        <v>1</v>
      </c>
      <c r="Y2173" s="3" t="str">
        <f>_xlfn.CONCAT(Exposure_Information[[#This Row],[Building Construction Code]]," - ",Exposure_Information[[#This Row],[Type of building construction]])</f>
        <v>RMS - 1</v>
      </c>
      <c r="Z2173" s="3">
        <v>0</v>
      </c>
      <c r="AA2173" s="2">
        <v>2005</v>
      </c>
      <c r="AB2173" s="2" t="s">
        <v>11</v>
      </c>
      <c r="AC2173" s="2">
        <v>1</v>
      </c>
      <c r="AD2173" s="2" t="str">
        <f>_xlfn.CONCAT(Exposure_Information[[#This Row],[Occupany Code]]," - ",Exposure_Information[[#This Row],[Type of building occupancy]])</f>
        <v>ATC - 1</v>
      </c>
      <c r="AE2173" s="5">
        <v>351300</v>
      </c>
      <c r="AF2173" s="5">
        <v>0</v>
      </c>
      <c r="AG2173" s="5">
        <v>0</v>
      </c>
      <c r="AH2173" s="5">
        <f>SUM(Exposure_Information[[#This Row],[Building Coverage Value]:[Business interruption value]])</f>
        <v>351300</v>
      </c>
      <c r="AI2173" s="5">
        <f>SUM(Exposure_Information[[#This Row],[Building Coverage Value]:[Contents Coverage Value]])</f>
        <v>351300</v>
      </c>
      <c r="AJ2173" s="26"/>
    </row>
    <row r="2174" spans="1:36" x14ac:dyDescent="0.3">
      <c r="A2174" s="2" t="s">
        <v>148</v>
      </c>
      <c r="B2174" s="2" t="s">
        <v>156</v>
      </c>
      <c r="C2174" s="2" t="s">
        <v>325</v>
      </c>
      <c r="D2174" s="2">
        <v>121387</v>
      </c>
      <c r="E2174" s="2" t="s">
        <v>4697</v>
      </c>
      <c r="F2174" s="2" t="s">
        <v>10396</v>
      </c>
      <c r="G2174" s="3">
        <v>805</v>
      </c>
      <c r="H2174" s="3">
        <v>250</v>
      </c>
      <c r="I2174" s="71">
        <f>Exposure_Information[[#This Row],[Total  Insured Value]]+Exposure_Information[[#This Row],[Policy Deductible]]</f>
        <v>351300</v>
      </c>
      <c r="J2174" s="2">
        <v>124517</v>
      </c>
      <c r="K2174" s="3">
        <v>1</v>
      </c>
      <c r="L2174" s="2" t="s">
        <v>9</v>
      </c>
      <c r="M2174" s="2" t="s">
        <v>10397</v>
      </c>
      <c r="N2174" s="3" t="s">
        <v>10398</v>
      </c>
      <c r="O2174" s="2" t="s">
        <v>1520</v>
      </c>
      <c r="P2174" s="2" t="s">
        <v>221</v>
      </c>
      <c r="Q2174" s="3">
        <v>23</v>
      </c>
      <c r="R2174" s="2" t="s">
        <v>127</v>
      </c>
      <c r="S2174" s="3">
        <v>25</v>
      </c>
      <c r="T2174" s="2" t="s">
        <v>10</v>
      </c>
      <c r="U2174" s="3">
        <v>42.084732000000002</v>
      </c>
      <c r="V2174" s="2" t="s">
        <v>10835</v>
      </c>
      <c r="W2174" s="2" t="s">
        <v>149</v>
      </c>
      <c r="X2174" s="3">
        <v>1</v>
      </c>
      <c r="Y2174" s="3" t="str">
        <f>_xlfn.CONCAT(Exposure_Information[[#This Row],[Building Construction Code]]," - ",Exposure_Information[[#This Row],[Type of building construction]])</f>
        <v>RMS - 1</v>
      </c>
      <c r="Z2174" s="3">
        <v>0</v>
      </c>
      <c r="AA2174" s="2">
        <v>1965</v>
      </c>
      <c r="AB2174" s="2" t="s">
        <v>11</v>
      </c>
      <c r="AC2174" s="2">
        <v>1</v>
      </c>
      <c r="AD2174" s="2" t="str">
        <f>_xlfn.CONCAT(Exposure_Information[[#This Row],[Occupany Code]]," - ",Exposure_Information[[#This Row],[Type of building occupancy]])</f>
        <v>ATC - 1</v>
      </c>
      <c r="AE2174" s="5">
        <v>206500</v>
      </c>
      <c r="AF2174" s="5">
        <v>103250</v>
      </c>
      <c r="AG2174" s="5">
        <v>41300</v>
      </c>
      <c r="AH2174" s="5">
        <f>SUM(Exposure_Information[[#This Row],[Building Coverage Value]:[Business interruption value]])</f>
        <v>351050</v>
      </c>
      <c r="AI2174" s="5">
        <f>SUM(Exposure_Information[[#This Row],[Building Coverage Value]:[Contents Coverage Value]])</f>
        <v>309750</v>
      </c>
      <c r="AJ2174" s="26"/>
    </row>
    <row r="2175" spans="1:36" x14ac:dyDescent="0.3">
      <c r="A2175" s="2" t="s">
        <v>148</v>
      </c>
      <c r="B2175" s="2" t="s">
        <v>156</v>
      </c>
      <c r="C2175" s="2" t="s">
        <v>325</v>
      </c>
      <c r="D2175" s="2">
        <v>10145</v>
      </c>
      <c r="E2175" s="2" t="s">
        <v>367</v>
      </c>
      <c r="F2175" s="2" t="s">
        <v>1974</v>
      </c>
      <c r="G2175" s="3">
        <v>627</v>
      </c>
      <c r="H2175" s="3">
        <v>1000</v>
      </c>
      <c r="I2175" s="71">
        <f>Exposure_Information[[#This Row],[Total  Insured Value]]+Exposure_Information[[#This Row],[Policy Deductible]]</f>
        <v>352000</v>
      </c>
      <c r="J2175" s="2">
        <v>13008</v>
      </c>
      <c r="K2175" s="3">
        <v>1</v>
      </c>
      <c r="L2175" s="2" t="s">
        <v>9</v>
      </c>
      <c r="M2175" s="2" t="s">
        <v>1975</v>
      </c>
      <c r="N2175" s="3" t="s">
        <v>1976</v>
      </c>
      <c r="O2175" s="2" t="s">
        <v>560</v>
      </c>
      <c r="P2175" s="2" t="s">
        <v>29</v>
      </c>
      <c r="Q2175" s="3">
        <v>13</v>
      </c>
      <c r="R2175" s="2" t="s">
        <v>87</v>
      </c>
      <c r="S2175" s="3">
        <v>23</v>
      </c>
      <c r="T2175" s="2" t="s">
        <v>10</v>
      </c>
      <c r="U2175" s="3">
        <v>44.115127000000001</v>
      </c>
      <c r="V2175" s="2" t="s">
        <v>10835</v>
      </c>
      <c r="W2175" s="2" t="s">
        <v>149</v>
      </c>
      <c r="X2175" s="3">
        <v>1</v>
      </c>
      <c r="Y2175" s="3" t="str">
        <f>_xlfn.CONCAT(Exposure_Information[[#This Row],[Building Construction Code]]," - ",Exposure_Information[[#This Row],[Type of building construction]])</f>
        <v>RMS - 1</v>
      </c>
      <c r="Z2175" s="3">
        <v>0</v>
      </c>
      <c r="AA2175" s="2">
        <v>1900</v>
      </c>
      <c r="AB2175" s="2" t="s">
        <v>11</v>
      </c>
      <c r="AC2175" s="2">
        <v>1</v>
      </c>
      <c r="AD2175" s="2" t="str">
        <f>_xlfn.CONCAT(Exposure_Information[[#This Row],[Occupany Code]]," - ",Exposure_Information[[#This Row],[Type of building occupancy]])</f>
        <v>ATC - 1</v>
      </c>
      <c r="AE2175" s="5">
        <v>341000</v>
      </c>
      <c r="AF2175" s="5">
        <v>10000</v>
      </c>
      <c r="AG2175" s="5">
        <v>0</v>
      </c>
      <c r="AH2175" s="5">
        <f>SUM(Exposure_Information[[#This Row],[Building Coverage Value]:[Business interruption value]])</f>
        <v>351000</v>
      </c>
      <c r="AI2175" s="5">
        <f>SUM(Exposure_Information[[#This Row],[Building Coverage Value]:[Contents Coverage Value]])</f>
        <v>351000</v>
      </c>
      <c r="AJ2175" s="26"/>
    </row>
    <row r="2176" spans="1:36" x14ac:dyDescent="0.3">
      <c r="A2176" s="2" t="s">
        <v>148</v>
      </c>
      <c r="B2176" s="2" t="s">
        <v>156</v>
      </c>
      <c r="C2176" s="2" t="s">
        <v>325</v>
      </c>
      <c r="D2176" s="2">
        <v>16509</v>
      </c>
      <c r="E2176" s="2" t="s">
        <v>367</v>
      </c>
      <c r="F2176" s="2" t="s">
        <v>3714</v>
      </c>
      <c r="G2176" s="3">
        <v>1375</v>
      </c>
      <c r="H2176" s="3">
        <v>2500</v>
      </c>
      <c r="I2176" s="71">
        <f>Exposure_Information[[#This Row],[Total  Insured Value]]+Exposure_Information[[#This Row],[Policy Deductible]]</f>
        <v>353000</v>
      </c>
      <c r="J2176" s="2">
        <v>19575</v>
      </c>
      <c r="K2176" s="3">
        <v>1</v>
      </c>
      <c r="L2176" s="2" t="s">
        <v>9</v>
      </c>
      <c r="M2176" s="2" t="s">
        <v>3715</v>
      </c>
      <c r="N2176" s="3" t="s">
        <v>3716</v>
      </c>
      <c r="O2176" s="2" t="s">
        <v>77</v>
      </c>
      <c r="P2176" s="2" t="s">
        <v>224</v>
      </c>
      <c r="Q2176" s="3">
        <v>21</v>
      </c>
      <c r="R2176" s="2" t="s">
        <v>127</v>
      </c>
      <c r="S2176" s="3">
        <v>25</v>
      </c>
      <c r="T2176" s="2" t="s">
        <v>10</v>
      </c>
      <c r="U2176" s="3">
        <v>42.073054999999997</v>
      </c>
      <c r="V2176" s="2" t="s">
        <v>10835</v>
      </c>
      <c r="W2176" s="2" t="s">
        <v>149</v>
      </c>
      <c r="X2176" s="3">
        <v>1</v>
      </c>
      <c r="Y2176" s="3" t="str">
        <f>_xlfn.CONCAT(Exposure_Information[[#This Row],[Building Construction Code]]," - ",Exposure_Information[[#This Row],[Type of building construction]])</f>
        <v>RMS - 1</v>
      </c>
      <c r="Z2176" s="3">
        <v>0</v>
      </c>
      <c r="AA2176" s="2">
        <v>1955</v>
      </c>
      <c r="AB2176" s="2" t="s">
        <v>11</v>
      </c>
      <c r="AC2176" s="2">
        <v>1</v>
      </c>
      <c r="AD2176" s="2" t="str">
        <f>_xlfn.CONCAT(Exposure_Information[[#This Row],[Occupany Code]]," - ",Exposure_Information[[#This Row],[Type of building occupancy]])</f>
        <v>ATC - 1</v>
      </c>
      <c r="AE2176" s="5">
        <v>307500</v>
      </c>
      <c r="AF2176" s="5">
        <v>25000</v>
      </c>
      <c r="AG2176" s="5">
        <v>18000</v>
      </c>
      <c r="AH2176" s="5">
        <f>SUM(Exposure_Information[[#This Row],[Building Coverage Value]:[Business interruption value]])</f>
        <v>350500</v>
      </c>
      <c r="AI2176" s="5">
        <f>SUM(Exposure_Information[[#This Row],[Building Coverage Value]:[Contents Coverage Value]])</f>
        <v>332500</v>
      </c>
      <c r="AJ2176" s="26"/>
    </row>
    <row r="2177" spans="1:36" ht="39" x14ac:dyDescent="0.3">
      <c r="A2177" s="2" t="s">
        <v>148</v>
      </c>
      <c r="B2177" s="2" t="s">
        <v>156</v>
      </c>
      <c r="C2177" s="2" t="s">
        <v>325</v>
      </c>
      <c r="D2177" s="2">
        <v>6453</v>
      </c>
      <c r="E2177" s="2" t="s">
        <v>326</v>
      </c>
      <c r="F2177" s="2" t="s">
        <v>1289</v>
      </c>
      <c r="G2177" s="3">
        <v>475</v>
      </c>
      <c r="H2177" s="3">
        <v>500</v>
      </c>
      <c r="I2177" s="71">
        <f>Exposure_Information[[#This Row],[Total  Insured Value]]+Exposure_Information[[#This Row],[Policy Deductible]]</f>
        <v>20500</v>
      </c>
      <c r="J2177" s="2">
        <v>8622</v>
      </c>
      <c r="K2177" s="3">
        <v>1</v>
      </c>
      <c r="L2177" s="2" t="s">
        <v>9</v>
      </c>
      <c r="M2177" s="2" t="s">
        <v>1290</v>
      </c>
      <c r="N2177" s="2" t="s">
        <v>1291</v>
      </c>
      <c r="O2177" s="2" t="s">
        <v>169</v>
      </c>
      <c r="P2177" s="2" t="s">
        <v>74</v>
      </c>
      <c r="Q2177" s="3">
        <v>9</v>
      </c>
      <c r="R2177" s="2" t="s">
        <v>127</v>
      </c>
      <c r="S2177" s="3">
        <v>25</v>
      </c>
      <c r="T2177" s="2" t="s">
        <v>10</v>
      </c>
      <c r="U2177" s="3">
        <v>42.613295000000001</v>
      </c>
      <c r="V2177" s="2" t="s">
        <v>10835</v>
      </c>
      <c r="W2177" s="2" t="s">
        <v>149</v>
      </c>
      <c r="X2177" s="3">
        <v>1</v>
      </c>
      <c r="Y2177" s="3" t="str">
        <f>_xlfn.CONCAT(Exposure_Information[[#This Row],[Building Construction Code]]," - ",Exposure_Information[[#This Row],[Type of building construction]])</f>
        <v>RMS - 1</v>
      </c>
      <c r="Z2177" s="3">
        <v>0</v>
      </c>
      <c r="AA2177" s="2">
        <v>2007</v>
      </c>
      <c r="AB2177" s="2" t="s">
        <v>11</v>
      </c>
      <c r="AC2177" s="2">
        <v>37</v>
      </c>
      <c r="AD2177" s="2" t="str">
        <f>_xlfn.CONCAT(Exposure_Information[[#This Row],[Occupany Code]]," - ",Exposure_Information[[#This Row],[Type of building occupancy]])</f>
        <v>ATC - 37</v>
      </c>
      <c r="AE2177" s="5">
        <v>0</v>
      </c>
      <c r="AF2177" s="5">
        <v>20000</v>
      </c>
      <c r="AG2177" s="5">
        <v>0</v>
      </c>
      <c r="AH2177" s="5">
        <f>SUM(Exposure_Information[[#This Row],[Building Coverage Value]:[Business interruption value]])</f>
        <v>20000</v>
      </c>
      <c r="AI2177" s="5">
        <f>SUM(Exposure_Information[[#This Row],[Building Coverage Value]:[Contents Coverage Value]])</f>
        <v>20000</v>
      </c>
      <c r="AJ2177" s="26"/>
    </row>
    <row r="2178" spans="1:36" ht="39" x14ac:dyDescent="0.3">
      <c r="A2178" s="2" t="s">
        <v>148</v>
      </c>
      <c r="B2178" s="2" t="s">
        <v>156</v>
      </c>
      <c r="C2178" s="2" t="s">
        <v>325</v>
      </c>
      <c r="D2178" s="2">
        <v>6447</v>
      </c>
      <c r="E2178" s="2" t="s">
        <v>326</v>
      </c>
      <c r="F2178" s="2" t="s">
        <v>1367</v>
      </c>
      <c r="G2178" s="3">
        <v>475</v>
      </c>
      <c r="H2178" s="3">
        <v>500</v>
      </c>
      <c r="I2178" s="71">
        <f>Exposure_Information[[#This Row],[Total  Insured Value]]+Exposure_Information[[#This Row],[Policy Deductible]]</f>
        <v>10500</v>
      </c>
      <c r="J2178" s="2">
        <v>8616</v>
      </c>
      <c r="K2178" s="3">
        <v>1</v>
      </c>
      <c r="L2178" s="2" t="s">
        <v>9</v>
      </c>
      <c r="M2178" s="2" t="s">
        <v>1368</v>
      </c>
      <c r="N2178" s="2" t="s">
        <v>1369</v>
      </c>
      <c r="O2178" s="2" t="s">
        <v>47</v>
      </c>
      <c r="P2178" s="2" t="s">
        <v>90</v>
      </c>
      <c r="Q2178" s="3">
        <v>17</v>
      </c>
      <c r="R2178" s="2" t="s">
        <v>127</v>
      </c>
      <c r="S2178" s="3">
        <v>25</v>
      </c>
      <c r="T2178" s="2" t="s">
        <v>10</v>
      </c>
      <c r="U2178" s="3">
        <v>42.421638000000002</v>
      </c>
      <c r="V2178" s="2" t="s">
        <v>10835</v>
      </c>
      <c r="W2178" s="2" t="s">
        <v>149</v>
      </c>
      <c r="X2178" s="3">
        <v>1</v>
      </c>
      <c r="Y2178" s="3" t="str">
        <f>_xlfn.CONCAT(Exposure_Information[[#This Row],[Building Construction Code]]," - ",Exposure_Information[[#This Row],[Type of building construction]])</f>
        <v>RMS - 1</v>
      </c>
      <c r="Z2178" s="3">
        <v>0</v>
      </c>
      <c r="AA2178" s="2">
        <v>1988</v>
      </c>
      <c r="AB2178" s="2" t="s">
        <v>11</v>
      </c>
      <c r="AC2178" s="2">
        <v>37</v>
      </c>
      <c r="AD2178" s="2" t="str">
        <f>_xlfn.CONCAT(Exposure_Information[[#This Row],[Occupany Code]]," - ",Exposure_Information[[#This Row],[Type of building occupancy]])</f>
        <v>ATC - 37</v>
      </c>
      <c r="AE2178" s="5">
        <v>0</v>
      </c>
      <c r="AF2178" s="5">
        <v>10000</v>
      </c>
      <c r="AG2178" s="5">
        <v>0</v>
      </c>
      <c r="AH2178" s="5">
        <f>SUM(Exposure_Information[[#This Row],[Building Coverage Value]:[Business interruption value]])</f>
        <v>10000</v>
      </c>
      <c r="AI2178" s="5">
        <f>SUM(Exposure_Information[[#This Row],[Building Coverage Value]:[Contents Coverage Value]])</f>
        <v>10000</v>
      </c>
      <c r="AJ2178" s="26"/>
    </row>
    <row r="2179" spans="1:36" ht="39" x14ac:dyDescent="0.3">
      <c r="A2179" s="2" t="s">
        <v>148</v>
      </c>
      <c r="B2179" s="2" t="s">
        <v>156</v>
      </c>
      <c r="C2179" s="2" t="s">
        <v>325</v>
      </c>
      <c r="D2179" s="2">
        <v>6440</v>
      </c>
      <c r="E2179" s="2" t="s">
        <v>326</v>
      </c>
      <c r="F2179" s="2" t="s">
        <v>2341</v>
      </c>
      <c r="G2179" s="3">
        <v>4321</v>
      </c>
      <c r="H2179" s="3">
        <v>2500</v>
      </c>
      <c r="I2179" s="71">
        <f>Exposure_Information[[#This Row],[Total  Insured Value]]+Exposure_Information[[#This Row],[Policy Deductible]]</f>
        <v>638500</v>
      </c>
      <c r="J2179" s="2">
        <v>8607</v>
      </c>
      <c r="K2179" s="3">
        <v>1</v>
      </c>
      <c r="L2179" s="2" t="s">
        <v>9</v>
      </c>
      <c r="M2179" s="2" t="s">
        <v>2342</v>
      </c>
      <c r="N2179" s="3" t="s">
        <v>2343</v>
      </c>
      <c r="O2179" s="2" t="s">
        <v>314</v>
      </c>
      <c r="P2179" s="2" t="s">
        <v>257</v>
      </c>
      <c r="Q2179" s="3">
        <v>7</v>
      </c>
      <c r="R2179" s="2" t="s">
        <v>248</v>
      </c>
      <c r="S2179" s="3">
        <v>44</v>
      </c>
      <c r="T2179" s="2" t="s">
        <v>10</v>
      </c>
      <c r="U2179" s="3">
        <v>41.778179000000002</v>
      </c>
      <c r="V2179" s="2" t="s">
        <v>10835</v>
      </c>
      <c r="W2179" s="2" t="s">
        <v>149</v>
      </c>
      <c r="X2179" s="3">
        <v>1</v>
      </c>
      <c r="Y2179" s="3" t="str">
        <f>_xlfn.CONCAT(Exposure_Information[[#This Row],[Building Construction Code]]," - ",Exposure_Information[[#This Row],[Type of building construction]])</f>
        <v>RMS - 1</v>
      </c>
      <c r="Z2179" s="3">
        <v>0</v>
      </c>
      <c r="AA2179" s="2">
        <v>1930</v>
      </c>
      <c r="AB2179" s="2" t="s">
        <v>11</v>
      </c>
      <c r="AC2179" s="2">
        <v>37</v>
      </c>
      <c r="AD2179" s="2" t="str">
        <f>_xlfn.CONCAT(Exposure_Information[[#This Row],[Occupany Code]]," - ",Exposure_Information[[#This Row],[Type of building occupancy]])</f>
        <v>ATC - 37</v>
      </c>
      <c r="AE2179" s="5">
        <v>636000</v>
      </c>
      <c r="AF2179" s="5">
        <v>0</v>
      </c>
      <c r="AG2179" s="5">
        <v>0</v>
      </c>
      <c r="AH2179" s="5">
        <f>SUM(Exposure_Information[[#This Row],[Building Coverage Value]:[Business interruption value]])</f>
        <v>636000</v>
      </c>
      <c r="AI2179" s="5">
        <f>SUM(Exposure_Information[[#This Row],[Building Coverage Value]:[Contents Coverage Value]])</f>
        <v>636000</v>
      </c>
      <c r="AJ2179" s="26"/>
    </row>
    <row r="2180" spans="1:36" ht="26" x14ac:dyDescent="0.3">
      <c r="A2180" s="2" t="s">
        <v>148</v>
      </c>
      <c r="B2180" s="2" t="s">
        <v>156</v>
      </c>
      <c r="C2180" s="2" t="s">
        <v>325</v>
      </c>
      <c r="D2180" s="2">
        <v>6428</v>
      </c>
      <c r="E2180" s="2" t="s">
        <v>326</v>
      </c>
      <c r="F2180" s="2" t="s">
        <v>2289</v>
      </c>
      <c r="G2180" s="3">
        <v>4840.2998046875</v>
      </c>
      <c r="H2180" s="3">
        <v>2500</v>
      </c>
      <c r="I2180" s="71">
        <f>Exposure_Information[[#This Row],[Total  Insured Value]]+Exposure_Information[[#This Row],[Policy Deductible]]</f>
        <v>1172500</v>
      </c>
      <c r="J2180" s="2">
        <v>8593</v>
      </c>
      <c r="K2180" s="3">
        <v>1</v>
      </c>
      <c r="L2180" s="2" t="s">
        <v>9</v>
      </c>
      <c r="M2180" s="2" t="s">
        <v>2290</v>
      </c>
      <c r="N2180" s="3" t="s">
        <v>2291</v>
      </c>
      <c r="O2180" s="2" t="s">
        <v>96</v>
      </c>
      <c r="P2180" s="2" t="s">
        <v>80</v>
      </c>
      <c r="Q2180" s="3">
        <v>47</v>
      </c>
      <c r="R2180" s="2" t="s">
        <v>25</v>
      </c>
      <c r="S2180" s="3">
        <v>36</v>
      </c>
      <c r="T2180" s="2" t="s">
        <v>10</v>
      </c>
      <c r="U2180" s="3">
        <v>40.703938000000001</v>
      </c>
      <c r="V2180" s="2" t="s">
        <v>10835</v>
      </c>
      <c r="W2180" s="2" t="s">
        <v>149</v>
      </c>
      <c r="X2180" s="3">
        <v>2</v>
      </c>
      <c r="Y2180" s="3" t="str">
        <f>_xlfn.CONCAT(Exposure_Information[[#This Row],[Building Construction Code]]," - ",Exposure_Information[[#This Row],[Type of building construction]])</f>
        <v>RMS - 2</v>
      </c>
      <c r="Z2180" s="3">
        <v>0</v>
      </c>
      <c r="AA2180" s="2">
        <v>1900</v>
      </c>
      <c r="AB2180" s="2" t="s">
        <v>11</v>
      </c>
      <c r="AC2180" s="2">
        <v>37</v>
      </c>
      <c r="AD2180" s="2" t="str">
        <f>_xlfn.CONCAT(Exposure_Information[[#This Row],[Occupany Code]]," - ",Exposure_Information[[#This Row],[Type of building occupancy]])</f>
        <v>ATC - 37</v>
      </c>
      <c r="AE2180" s="5">
        <v>1170000</v>
      </c>
      <c r="AF2180" s="5">
        <v>0</v>
      </c>
      <c r="AG2180" s="5">
        <v>0</v>
      </c>
      <c r="AH2180" s="5">
        <f>SUM(Exposure_Information[[#This Row],[Building Coverage Value]:[Business interruption value]])</f>
        <v>1170000</v>
      </c>
      <c r="AI2180" s="5">
        <f>SUM(Exposure_Information[[#This Row],[Building Coverage Value]:[Contents Coverage Value]])</f>
        <v>1170000</v>
      </c>
      <c r="AJ2180" s="26"/>
    </row>
    <row r="2181" spans="1:36" ht="26" x14ac:dyDescent="0.3">
      <c r="A2181" s="2" t="s">
        <v>148</v>
      </c>
      <c r="B2181" s="2" t="s">
        <v>156</v>
      </c>
      <c r="C2181" s="2" t="s">
        <v>325</v>
      </c>
      <c r="D2181" s="2">
        <v>18344</v>
      </c>
      <c r="E2181" s="2" t="s">
        <v>367</v>
      </c>
      <c r="F2181" s="2" t="s">
        <v>3936</v>
      </c>
      <c r="G2181" s="3">
        <v>1026</v>
      </c>
      <c r="H2181" s="3">
        <v>1000</v>
      </c>
      <c r="I2181" s="71">
        <f>Exposure_Information[[#This Row],[Total  Insured Value]]+Exposure_Information[[#This Row],[Policy Deductible]]</f>
        <v>351000</v>
      </c>
      <c r="J2181" s="2">
        <v>21441</v>
      </c>
      <c r="K2181" s="3">
        <v>1</v>
      </c>
      <c r="L2181" s="2" t="s">
        <v>9</v>
      </c>
      <c r="M2181" s="2" t="s">
        <v>3937</v>
      </c>
      <c r="N2181" s="3" t="s">
        <v>3938</v>
      </c>
      <c r="O2181" s="2" t="s">
        <v>3939</v>
      </c>
      <c r="P2181" s="2" t="s">
        <v>139</v>
      </c>
      <c r="Q2181" s="3">
        <v>9</v>
      </c>
      <c r="R2181" s="2" t="s">
        <v>70</v>
      </c>
      <c r="S2181" s="3">
        <v>9</v>
      </c>
      <c r="T2181" s="2" t="s">
        <v>10</v>
      </c>
      <c r="U2181" s="3">
        <v>41.389149000000003</v>
      </c>
      <c r="V2181" s="2" t="s">
        <v>10835</v>
      </c>
      <c r="W2181" s="2" t="s">
        <v>149</v>
      </c>
      <c r="X2181" s="3">
        <v>1</v>
      </c>
      <c r="Y2181" s="3" t="str">
        <f>_xlfn.CONCAT(Exposure_Information[[#This Row],[Building Construction Code]]," - ",Exposure_Information[[#This Row],[Type of building construction]])</f>
        <v>RMS - 1</v>
      </c>
      <c r="Z2181" s="3">
        <v>0</v>
      </c>
      <c r="AA2181" s="2">
        <v>2000</v>
      </c>
      <c r="AB2181" s="2" t="s">
        <v>11</v>
      </c>
      <c r="AC2181" s="2">
        <v>1</v>
      </c>
      <c r="AD2181" s="2" t="str">
        <f>_xlfn.CONCAT(Exposure_Information[[#This Row],[Occupany Code]]," - ",Exposure_Information[[#This Row],[Type of building occupancy]])</f>
        <v>ATC - 1</v>
      </c>
      <c r="AE2181" s="5">
        <v>350000</v>
      </c>
      <c r="AF2181" s="5">
        <v>0</v>
      </c>
      <c r="AG2181" s="5">
        <v>0</v>
      </c>
      <c r="AH2181" s="5">
        <f>SUM(Exposure_Information[[#This Row],[Building Coverage Value]:[Business interruption value]])</f>
        <v>350000</v>
      </c>
      <c r="AI2181" s="5">
        <f>SUM(Exposure_Information[[#This Row],[Building Coverage Value]:[Contents Coverage Value]])</f>
        <v>350000</v>
      </c>
      <c r="AJ2181" s="26"/>
    </row>
    <row r="2182" spans="1:36" ht="26" x14ac:dyDescent="0.3">
      <c r="A2182" s="2" t="s">
        <v>148</v>
      </c>
      <c r="B2182" s="2" t="s">
        <v>156</v>
      </c>
      <c r="C2182" s="2" t="s">
        <v>325</v>
      </c>
      <c r="D2182" s="2">
        <v>101423</v>
      </c>
      <c r="E2182" s="2" t="s">
        <v>4697</v>
      </c>
      <c r="F2182" s="2" t="s">
        <v>5492</v>
      </c>
      <c r="G2182" s="3">
        <v>596</v>
      </c>
      <c r="H2182" s="3">
        <v>500</v>
      </c>
      <c r="I2182" s="71">
        <f>Exposure_Information[[#This Row],[Total  Insured Value]]+Exposure_Information[[#This Row],[Policy Deductible]]</f>
        <v>350100</v>
      </c>
      <c r="J2182" s="2">
        <v>104553</v>
      </c>
      <c r="K2182" s="3">
        <v>1</v>
      </c>
      <c r="L2182" s="2" t="s">
        <v>9</v>
      </c>
      <c r="M2182" s="2" t="s">
        <v>5493</v>
      </c>
      <c r="N2182" s="3" t="s">
        <v>5494</v>
      </c>
      <c r="O2182" s="2" t="s">
        <v>5495</v>
      </c>
      <c r="P2182" s="2" t="s">
        <v>470</v>
      </c>
      <c r="Q2182" s="3">
        <v>15</v>
      </c>
      <c r="R2182" s="2" t="s">
        <v>127</v>
      </c>
      <c r="S2182" s="3">
        <v>25</v>
      </c>
      <c r="T2182" s="2" t="s">
        <v>10</v>
      </c>
      <c r="U2182" s="3">
        <v>42.215615</v>
      </c>
      <c r="V2182" s="2" t="s">
        <v>10835</v>
      </c>
      <c r="W2182" s="2" t="s">
        <v>149</v>
      </c>
      <c r="X2182" s="3">
        <v>1</v>
      </c>
      <c r="Y2182" s="3" t="str">
        <f>_xlfn.CONCAT(Exposure_Information[[#This Row],[Building Construction Code]]," - ",Exposure_Information[[#This Row],[Type of building construction]])</f>
        <v>RMS - 1</v>
      </c>
      <c r="Z2182" s="3">
        <v>0</v>
      </c>
      <c r="AA2182" s="2">
        <v>1928</v>
      </c>
      <c r="AB2182" s="2" t="s">
        <v>11</v>
      </c>
      <c r="AC2182" s="2">
        <v>1</v>
      </c>
      <c r="AD2182" s="2" t="str">
        <f>_xlfn.CONCAT(Exposure_Information[[#This Row],[Occupany Code]]," - ",Exposure_Information[[#This Row],[Type of building occupancy]])</f>
        <v>ATC - 1</v>
      </c>
      <c r="AE2182" s="5">
        <v>184000</v>
      </c>
      <c r="AF2182" s="5">
        <v>128800</v>
      </c>
      <c r="AG2182" s="5">
        <v>36800</v>
      </c>
      <c r="AH2182" s="5">
        <f>SUM(Exposure_Information[[#This Row],[Building Coverage Value]:[Business interruption value]])</f>
        <v>349600</v>
      </c>
      <c r="AI2182" s="5">
        <f>SUM(Exposure_Information[[#This Row],[Building Coverage Value]:[Contents Coverage Value]])</f>
        <v>312800</v>
      </c>
      <c r="AJ2182" s="26"/>
    </row>
    <row r="2183" spans="1:36" ht="39" x14ac:dyDescent="0.3">
      <c r="A2183" s="2" t="s">
        <v>148</v>
      </c>
      <c r="B2183" s="2" t="s">
        <v>156</v>
      </c>
      <c r="C2183" s="2" t="s">
        <v>325</v>
      </c>
      <c r="D2183" s="2">
        <v>6424</v>
      </c>
      <c r="E2183" s="2" t="s">
        <v>326</v>
      </c>
      <c r="F2183" s="2" t="s">
        <v>3018</v>
      </c>
      <c r="G2183" s="3">
        <v>475</v>
      </c>
      <c r="H2183" s="3">
        <v>500</v>
      </c>
      <c r="I2183" s="71">
        <f>Exposure_Information[[#This Row],[Total  Insured Value]]+Exposure_Information[[#This Row],[Policy Deductible]]</f>
        <v>35500</v>
      </c>
      <c r="J2183" s="2">
        <v>8589</v>
      </c>
      <c r="K2183" s="3">
        <v>1</v>
      </c>
      <c r="L2183" s="2" t="s">
        <v>9</v>
      </c>
      <c r="M2183" s="2" t="s">
        <v>3019</v>
      </c>
      <c r="N2183" s="2" t="s">
        <v>3020</v>
      </c>
      <c r="O2183" s="2" t="s">
        <v>3021</v>
      </c>
      <c r="P2183" s="2" t="s">
        <v>221</v>
      </c>
      <c r="Q2183" s="3">
        <v>23</v>
      </c>
      <c r="R2183" s="2" t="s">
        <v>127</v>
      </c>
      <c r="S2183" s="3">
        <v>25</v>
      </c>
      <c r="T2183" s="2" t="s">
        <v>10</v>
      </c>
      <c r="U2183" s="3">
        <v>42.157459000000003</v>
      </c>
      <c r="V2183" s="2" t="s">
        <v>10835</v>
      </c>
      <c r="W2183" s="2" t="s">
        <v>149</v>
      </c>
      <c r="X2183" s="3">
        <v>2</v>
      </c>
      <c r="Y2183" s="3" t="str">
        <f>_xlfn.CONCAT(Exposure_Information[[#This Row],[Building Construction Code]]," - ",Exposure_Information[[#This Row],[Type of building construction]])</f>
        <v>RMS - 2</v>
      </c>
      <c r="Z2183" s="3">
        <v>0</v>
      </c>
      <c r="AA2183" s="2">
        <v>2000</v>
      </c>
      <c r="AB2183" s="2" t="s">
        <v>11</v>
      </c>
      <c r="AC2183" s="2">
        <v>37</v>
      </c>
      <c r="AD2183" s="2" t="str">
        <f>_xlfn.CONCAT(Exposure_Information[[#This Row],[Occupany Code]]," - ",Exposure_Information[[#This Row],[Type of building occupancy]])</f>
        <v>ATC - 37</v>
      </c>
      <c r="AE2183" s="5">
        <v>35000</v>
      </c>
      <c r="AF2183" s="5">
        <v>0</v>
      </c>
      <c r="AG2183" s="5">
        <v>0</v>
      </c>
      <c r="AH2183" s="5">
        <f>SUM(Exposure_Information[[#This Row],[Building Coverage Value]:[Business interruption value]])</f>
        <v>35000</v>
      </c>
      <c r="AI2183" s="5">
        <f>SUM(Exposure_Information[[#This Row],[Building Coverage Value]:[Contents Coverage Value]])</f>
        <v>35000</v>
      </c>
      <c r="AJ2183" s="26"/>
    </row>
    <row r="2184" spans="1:36" ht="26" x14ac:dyDescent="0.3">
      <c r="A2184" s="2" t="s">
        <v>148</v>
      </c>
      <c r="B2184" s="2" t="s">
        <v>156</v>
      </c>
      <c r="C2184" s="2" t="s">
        <v>325</v>
      </c>
      <c r="D2184" s="2">
        <v>6423</v>
      </c>
      <c r="E2184" s="2" t="s">
        <v>326</v>
      </c>
      <c r="F2184" s="2" t="s">
        <v>3765</v>
      </c>
      <c r="G2184" s="3">
        <v>475</v>
      </c>
      <c r="H2184" s="3">
        <v>500</v>
      </c>
      <c r="I2184" s="71">
        <f>Exposure_Information[[#This Row],[Total  Insured Value]]+Exposure_Information[[#This Row],[Policy Deductible]]</f>
        <v>5500</v>
      </c>
      <c r="J2184" s="2">
        <v>8588</v>
      </c>
      <c r="K2184" s="3">
        <v>1</v>
      </c>
      <c r="L2184" s="2" t="s">
        <v>9</v>
      </c>
      <c r="M2184" s="2" t="s">
        <v>3766</v>
      </c>
      <c r="N2184" s="2" t="s">
        <v>3767</v>
      </c>
      <c r="O2184" s="2" t="s">
        <v>259</v>
      </c>
      <c r="P2184" s="2" t="s">
        <v>221</v>
      </c>
      <c r="Q2184" s="3">
        <v>23</v>
      </c>
      <c r="R2184" s="2" t="s">
        <v>127</v>
      </c>
      <c r="S2184" s="3">
        <v>25</v>
      </c>
      <c r="T2184" s="2" t="s">
        <v>10</v>
      </c>
      <c r="U2184" s="3">
        <v>41.960827000000002</v>
      </c>
      <c r="V2184" s="2" t="s">
        <v>10835</v>
      </c>
      <c r="W2184" s="2" t="s">
        <v>149</v>
      </c>
      <c r="X2184" s="3">
        <v>1</v>
      </c>
      <c r="Y2184" s="3" t="str">
        <f>_xlfn.CONCAT(Exposure_Information[[#This Row],[Building Construction Code]]," - ",Exposure_Information[[#This Row],[Type of building construction]])</f>
        <v>RMS - 1</v>
      </c>
      <c r="Z2184" s="3">
        <v>0</v>
      </c>
      <c r="AA2184" s="2">
        <v>1900</v>
      </c>
      <c r="AB2184" s="2" t="s">
        <v>11</v>
      </c>
      <c r="AC2184" s="2">
        <v>37</v>
      </c>
      <c r="AD2184" s="2" t="str">
        <f>_xlfn.CONCAT(Exposure_Information[[#This Row],[Occupany Code]]," - ",Exposure_Information[[#This Row],[Type of building occupancy]])</f>
        <v>ATC - 37</v>
      </c>
      <c r="AE2184" s="5">
        <v>0</v>
      </c>
      <c r="AF2184" s="5">
        <v>5000</v>
      </c>
      <c r="AG2184" s="5">
        <v>0</v>
      </c>
      <c r="AH2184" s="5">
        <f>SUM(Exposure_Information[[#This Row],[Building Coverage Value]:[Business interruption value]])</f>
        <v>5000</v>
      </c>
      <c r="AI2184" s="5">
        <f>SUM(Exposure_Information[[#This Row],[Building Coverage Value]:[Contents Coverage Value]])</f>
        <v>5000</v>
      </c>
      <c r="AJ2184" s="26"/>
    </row>
    <row r="2185" spans="1:36" x14ac:dyDescent="0.3">
      <c r="A2185" s="2" t="s">
        <v>148</v>
      </c>
      <c r="B2185" s="2" t="s">
        <v>156</v>
      </c>
      <c r="C2185" s="2" t="s">
        <v>325</v>
      </c>
      <c r="D2185" s="2">
        <v>104880</v>
      </c>
      <c r="E2185" s="2" t="s">
        <v>4697</v>
      </c>
      <c r="F2185" s="2" t="s">
        <v>6370</v>
      </c>
      <c r="G2185" s="3">
        <v>655</v>
      </c>
      <c r="H2185" s="3">
        <v>250</v>
      </c>
      <c r="I2185" s="71">
        <f>Exposure_Information[[#This Row],[Total  Insured Value]]+Exposure_Information[[#This Row],[Policy Deductible]]</f>
        <v>348900</v>
      </c>
      <c r="J2185" s="2">
        <v>108010</v>
      </c>
      <c r="K2185" s="3">
        <v>1</v>
      </c>
      <c r="L2185" s="2" t="s">
        <v>9</v>
      </c>
      <c r="M2185" s="2" t="s">
        <v>6371</v>
      </c>
      <c r="N2185" s="3" t="s">
        <v>6372</v>
      </c>
      <c r="O2185" s="2" t="s">
        <v>2893</v>
      </c>
      <c r="P2185" s="2" t="s">
        <v>231</v>
      </c>
      <c r="Q2185" s="3">
        <v>13</v>
      </c>
      <c r="R2185" s="2" t="s">
        <v>127</v>
      </c>
      <c r="S2185" s="3">
        <v>25</v>
      </c>
      <c r="T2185" s="2" t="s">
        <v>10</v>
      </c>
      <c r="U2185" s="3">
        <v>42.158062999999999</v>
      </c>
      <c r="V2185" s="2" t="s">
        <v>10835</v>
      </c>
      <c r="W2185" s="2" t="s">
        <v>149</v>
      </c>
      <c r="X2185" s="3">
        <v>1</v>
      </c>
      <c r="Y2185" s="3" t="str">
        <f>_xlfn.CONCAT(Exposure_Information[[#This Row],[Building Construction Code]]," - ",Exposure_Information[[#This Row],[Type of building construction]])</f>
        <v>RMS - 1</v>
      </c>
      <c r="Z2185" s="3">
        <v>0</v>
      </c>
      <c r="AA2185" s="2">
        <v>1959</v>
      </c>
      <c r="AB2185" s="2" t="s">
        <v>11</v>
      </c>
      <c r="AC2185" s="2">
        <v>1</v>
      </c>
      <c r="AD2185" s="2" t="str">
        <f>_xlfn.CONCAT(Exposure_Information[[#This Row],[Occupany Code]]," - ",Exposure_Information[[#This Row],[Type of building occupancy]])</f>
        <v>ATC - 1</v>
      </c>
      <c r="AE2185" s="5">
        <v>183500</v>
      </c>
      <c r="AF2185" s="5">
        <v>128450</v>
      </c>
      <c r="AG2185" s="5">
        <v>36700</v>
      </c>
      <c r="AH2185" s="5">
        <f>SUM(Exposure_Information[[#This Row],[Building Coverage Value]:[Business interruption value]])</f>
        <v>348650</v>
      </c>
      <c r="AI2185" s="5">
        <f>SUM(Exposure_Information[[#This Row],[Building Coverage Value]:[Contents Coverage Value]])</f>
        <v>311950</v>
      </c>
      <c r="AJ2185" s="26"/>
    </row>
    <row r="2186" spans="1:36" ht="26" x14ac:dyDescent="0.3">
      <c r="A2186" s="2" t="s">
        <v>148</v>
      </c>
      <c r="B2186" s="2" t="s">
        <v>156</v>
      </c>
      <c r="C2186" s="2" t="s">
        <v>325</v>
      </c>
      <c r="D2186" s="2">
        <v>114624</v>
      </c>
      <c r="E2186" s="2" t="s">
        <v>4697</v>
      </c>
      <c r="F2186" s="2" t="s">
        <v>8928</v>
      </c>
      <c r="G2186" s="3">
        <v>485</v>
      </c>
      <c r="H2186" s="3">
        <v>100</v>
      </c>
      <c r="I2186" s="71">
        <f>Exposure_Information[[#This Row],[Total  Insured Value]]+Exposure_Information[[#This Row],[Policy Deductible]]</f>
        <v>348750</v>
      </c>
      <c r="J2186" s="2">
        <v>117754</v>
      </c>
      <c r="K2186" s="3">
        <v>1</v>
      </c>
      <c r="L2186" s="2" t="s">
        <v>9</v>
      </c>
      <c r="M2186" s="2" t="s">
        <v>8929</v>
      </c>
      <c r="N2186" s="3" t="s">
        <v>8930</v>
      </c>
      <c r="O2186" s="2" t="s">
        <v>297</v>
      </c>
      <c r="P2186" s="2" t="s">
        <v>69</v>
      </c>
      <c r="Q2186" s="3">
        <v>3</v>
      </c>
      <c r="R2186" s="2" t="s">
        <v>70</v>
      </c>
      <c r="S2186" s="3">
        <v>9</v>
      </c>
      <c r="T2186" s="2" t="s">
        <v>10</v>
      </c>
      <c r="U2186" s="3">
        <v>41.611834999999999</v>
      </c>
      <c r="V2186" s="2" t="s">
        <v>10835</v>
      </c>
      <c r="W2186" s="2" t="s">
        <v>149</v>
      </c>
      <c r="X2186" s="3">
        <v>1</v>
      </c>
      <c r="Y2186" s="3" t="str">
        <f>_xlfn.CONCAT(Exposure_Information[[#This Row],[Building Construction Code]]," - ",Exposure_Information[[#This Row],[Type of building construction]])</f>
        <v>RMS - 1</v>
      </c>
      <c r="Z2186" s="3">
        <v>0</v>
      </c>
      <c r="AA2186" s="2">
        <v>1969</v>
      </c>
      <c r="AB2186" s="2" t="s">
        <v>11</v>
      </c>
      <c r="AC2186" s="2">
        <v>1</v>
      </c>
      <c r="AD2186" s="2" t="str">
        <f>_xlfn.CONCAT(Exposure_Information[[#This Row],[Occupany Code]]," - ",Exposure_Information[[#This Row],[Type of building occupancy]])</f>
        <v>ATC - 1</v>
      </c>
      <c r="AE2186" s="5">
        <v>183500</v>
      </c>
      <c r="AF2186" s="5">
        <v>128450</v>
      </c>
      <c r="AG2186" s="5">
        <v>36700</v>
      </c>
      <c r="AH2186" s="5">
        <f>SUM(Exposure_Information[[#This Row],[Building Coverage Value]:[Business interruption value]])</f>
        <v>348650</v>
      </c>
      <c r="AI2186" s="5">
        <f>SUM(Exposure_Information[[#This Row],[Building Coverage Value]:[Contents Coverage Value]])</f>
        <v>311950</v>
      </c>
      <c r="AJ2186" s="26"/>
    </row>
    <row r="2187" spans="1:36" ht="26" x14ac:dyDescent="0.3">
      <c r="A2187" s="2" t="s">
        <v>148</v>
      </c>
      <c r="B2187" s="2" t="s">
        <v>156</v>
      </c>
      <c r="C2187" s="2" t="s">
        <v>325</v>
      </c>
      <c r="D2187" s="2">
        <v>126902</v>
      </c>
      <c r="E2187" s="2" t="s">
        <v>4697</v>
      </c>
      <c r="F2187" s="2" t="s">
        <v>10025</v>
      </c>
      <c r="G2187" s="3">
        <v>1165</v>
      </c>
      <c r="H2187" s="3">
        <v>250</v>
      </c>
      <c r="I2187" s="71">
        <f>Exposure_Information[[#This Row],[Total  Insured Value]]+Exposure_Information[[#This Row],[Policy Deductible]]</f>
        <v>348900</v>
      </c>
      <c r="J2187" s="2">
        <v>130032</v>
      </c>
      <c r="K2187" s="3">
        <v>1</v>
      </c>
      <c r="L2187" s="2" t="s">
        <v>9</v>
      </c>
      <c r="M2187" s="2" t="s">
        <v>10026</v>
      </c>
      <c r="N2187" s="3" t="s">
        <v>10027</v>
      </c>
      <c r="O2187" s="2" t="s">
        <v>508</v>
      </c>
      <c r="P2187" s="2" t="s">
        <v>470</v>
      </c>
      <c r="Q2187" s="3">
        <v>15</v>
      </c>
      <c r="R2187" s="2" t="s">
        <v>127</v>
      </c>
      <c r="S2187" s="3">
        <v>25</v>
      </c>
      <c r="T2187" s="2" t="s">
        <v>10</v>
      </c>
      <c r="U2187" s="3">
        <v>42.253914999999999</v>
      </c>
      <c r="V2187" s="2" t="s">
        <v>10835</v>
      </c>
      <c r="W2187" s="2" t="s">
        <v>149</v>
      </c>
      <c r="X2187" s="3">
        <v>1</v>
      </c>
      <c r="Y2187" s="3" t="str">
        <f>_xlfn.CONCAT(Exposure_Information[[#This Row],[Building Construction Code]]," - ",Exposure_Information[[#This Row],[Type of building construction]])</f>
        <v>RMS - 1</v>
      </c>
      <c r="Z2187" s="3">
        <v>0</v>
      </c>
      <c r="AA2187" s="2">
        <v>1964</v>
      </c>
      <c r="AB2187" s="2" t="s">
        <v>11</v>
      </c>
      <c r="AC2187" s="2">
        <v>1</v>
      </c>
      <c r="AD2187" s="2" t="str">
        <f>_xlfn.CONCAT(Exposure_Information[[#This Row],[Occupany Code]]," - ",Exposure_Information[[#This Row],[Type of building occupancy]])</f>
        <v>ATC - 1</v>
      </c>
      <c r="AE2187" s="5">
        <v>183500</v>
      </c>
      <c r="AF2187" s="5">
        <v>128450</v>
      </c>
      <c r="AG2187" s="5">
        <v>36700</v>
      </c>
      <c r="AH2187" s="5">
        <f>SUM(Exposure_Information[[#This Row],[Building Coverage Value]:[Business interruption value]])</f>
        <v>348650</v>
      </c>
      <c r="AI2187" s="5">
        <f>SUM(Exposure_Information[[#This Row],[Building Coverage Value]:[Contents Coverage Value]])</f>
        <v>311950</v>
      </c>
      <c r="AJ2187" s="26"/>
    </row>
    <row r="2188" spans="1:36" ht="26" x14ac:dyDescent="0.3">
      <c r="A2188" s="2" t="s">
        <v>148</v>
      </c>
      <c r="B2188" s="2" t="s">
        <v>156</v>
      </c>
      <c r="C2188" s="2" t="s">
        <v>325</v>
      </c>
      <c r="D2188" s="2">
        <v>17706</v>
      </c>
      <c r="E2188" s="2" t="s">
        <v>367</v>
      </c>
      <c r="F2188" s="2" t="s">
        <v>3490</v>
      </c>
      <c r="G2188" s="3">
        <v>1236</v>
      </c>
      <c r="H2188" s="3">
        <v>500</v>
      </c>
      <c r="I2188" s="71">
        <f>Exposure_Information[[#This Row],[Total  Insured Value]]+Exposure_Information[[#This Row],[Policy Deductible]]</f>
        <v>348500</v>
      </c>
      <c r="J2188" s="2">
        <v>20794</v>
      </c>
      <c r="K2188" s="3">
        <v>1</v>
      </c>
      <c r="L2188" s="2" t="s">
        <v>9</v>
      </c>
      <c r="M2188" s="2" t="s">
        <v>3491</v>
      </c>
      <c r="N2188" s="3" t="s">
        <v>3492</v>
      </c>
      <c r="O2188" s="2" t="s">
        <v>474</v>
      </c>
      <c r="P2188" s="2" t="s">
        <v>171</v>
      </c>
      <c r="Q2188" s="3">
        <v>27</v>
      </c>
      <c r="R2188" s="2" t="s">
        <v>127</v>
      </c>
      <c r="S2188" s="3">
        <v>25</v>
      </c>
      <c r="T2188" s="2" t="s">
        <v>10</v>
      </c>
      <c r="U2188" s="3">
        <v>42.268912999999998</v>
      </c>
      <c r="V2188" s="2" t="s">
        <v>10835</v>
      </c>
      <c r="W2188" s="2" t="s">
        <v>149</v>
      </c>
      <c r="X2188" s="3">
        <v>1</v>
      </c>
      <c r="Y2188" s="3" t="str">
        <f>_xlfn.CONCAT(Exposure_Information[[#This Row],[Building Construction Code]]," - ",Exposure_Information[[#This Row],[Type of building construction]])</f>
        <v>RMS - 1</v>
      </c>
      <c r="Z2188" s="3">
        <v>0</v>
      </c>
      <c r="AA2188" s="2">
        <v>1932</v>
      </c>
      <c r="AB2188" s="2" t="s">
        <v>11</v>
      </c>
      <c r="AC2188" s="2">
        <v>1</v>
      </c>
      <c r="AD2188" s="2" t="str">
        <f>_xlfn.CONCAT(Exposure_Information[[#This Row],[Occupany Code]]," - ",Exposure_Information[[#This Row],[Type of building occupancy]])</f>
        <v>ATC - 1</v>
      </c>
      <c r="AE2188" s="5">
        <v>348000</v>
      </c>
      <c r="AF2188" s="5">
        <v>0</v>
      </c>
      <c r="AG2188" s="5">
        <v>0</v>
      </c>
      <c r="AH2188" s="5">
        <f>SUM(Exposure_Information[[#This Row],[Building Coverage Value]:[Business interruption value]])</f>
        <v>348000</v>
      </c>
      <c r="AI2188" s="5">
        <f>SUM(Exposure_Information[[#This Row],[Building Coverage Value]:[Contents Coverage Value]])</f>
        <v>348000</v>
      </c>
      <c r="AJ2188" s="26"/>
    </row>
    <row r="2189" spans="1:36" ht="26" x14ac:dyDescent="0.3">
      <c r="A2189" s="2" t="s">
        <v>148</v>
      </c>
      <c r="B2189" s="2" t="s">
        <v>156</v>
      </c>
      <c r="C2189" s="2" t="s">
        <v>325</v>
      </c>
      <c r="D2189" s="2">
        <v>114247</v>
      </c>
      <c r="E2189" s="2" t="s">
        <v>4697</v>
      </c>
      <c r="F2189" s="2" t="s">
        <v>9141</v>
      </c>
      <c r="G2189" s="3">
        <v>672</v>
      </c>
      <c r="H2189" s="3">
        <v>500</v>
      </c>
      <c r="I2189" s="71">
        <f>Exposure_Information[[#This Row],[Total  Insured Value]]+Exposure_Information[[#This Row],[Policy Deductible]]</f>
        <v>348200</v>
      </c>
      <c r="J2189" s="2">
        <v>117377</v>
      </c>
      <c r="K2189" s="3">
        <v>1</v>
      </c>
      <c r="L2189" s="2" t="s">
        <v>9</v>
      </c>
      <c r="M2189" s="2" t="s">
        <v>9142</v>
      </c>
      <c r="N2189" s="3" t="s">
        <v>9143</v>
      </c>
      <c r="O2189" s="2" t="s">
        <v>2091</v>
      </c>
      <c r="P2189" s="2" t="s">
        <v>221</v>
      </c>
      <c r="Q2189" s="3">
        <v>23</v>
      </c>
      <c r="R2189" s="2" t="s">
        <v>127</v>
      </c>
      <c r="S2189" s="3">
        <v>25</v>
      </c>
      <c r="T2189" s="2" t="s">
        <v>10</v>
      </c>
      <c r="U2189" s="3">
        <v>42.001179999999998</v>
      </c>
      <c r="V2189" s="2" t="s">
        <v>10835</v>
      </c>
      <c r="W2189" s="2" t="s">
        <v>149</v>
      </c>
      <c r="X2189" s="3">
        <v>1</v>
      </c>
      <c r="Y2189" s="3" t="str">
        <f>_xlfn.CONCAT(Exposure_Information[[#This Row],[Building Construction Code]]," - ",Exposure_Information[[#This Row],[Type of building construction]])</f>
        <v>RMS - 1</v>
      </c>
      <c r="Z2189" s="3">
        <v>0</v>
      </c>
      <c r="AA2189" s="2">
        <v>1969</v>
      </c>
      <c r="AB2189" s="2" t="s">
        <v>11</v>
      </c>
      <c r="AC2189" s="2">
        <v>1</v>
      </c>
      <c r="AD2189" s="2" t="str">
        <f>_xlfn.CONCAT(Exposure_Information[[#This Row],[Occupany Code]]," - ",Exposure_Information[[#This Row],[Type of building occupancy]])</f>
        <v>ATC - 1</v>
      </c>
      <c r="AE2189" s="5">
        <v>183000</v>
      </c>
      <c r="AF2189" s="5">
        <v>128100</v>
      </c>
      <c r="AG2189" s="5">
        <v>36600</v>
      </c>
      <c r="AH2189" s="5">
        <f>SUM(Exposure_Information[[#This Row],[Building Coverage Value]:[Business interruption value]])</f>
        <v>347700</v>
      </c>
      <c r="AI2189" s="5">
        <f>SUM(Exposure_Information[[#This Row],[Building Coverage Value]:[Contents Coverage Value]])</f>
        <v>311100</v>
      </c>
      <c r="AJ2189" s="26"/>
    </row>
    <row r="2190" spans="1:36" ht="39" x14ac:dyDescent="0.3">
      <c r="A2190" s="2" t="s">
        <v>148</v>
      </c>
      <c r="B2190" s="2" t="s">
        <v>156</v>
      </c>
      <c r="C2190" s="2" t="s">
        <v>325</v>
      </c>
      <c r="D2190" s="2">
        <v>123390</v>
      </c>
      <c r="E2190" s="2" t="s">
        <v>4697</v>
      </c>
      <c r="F2190" s="2" t="s">
        <v>10116</v>
      </c>
      <c r="G2190" s="3">
        <v>548</v>
      </c>
      <c r="H2190" s="3">
        <v>500</v>
      </c>
      <c r="I2190" s="71">
        <f>Exposure_Information[[#This Row],[Total  Insured Value]]+Exposure_Information[[#This Row],[Policy Deductible]]</f>
        <v>348200</v>
      </c>
      <c r="J2190" s="2">
        <v>126520</v>
      </c>
      <c r="K2190" s="3">
        <v>1</v>
      </c>
      <c r="L2190" s="2" t="s">
        <v>9</v>
      </c>
      <c r="M2190" s="2" t="s">
        <v>10117</v>
      </c>
      <c r="N2190" s="3" t="s">
        <v>10118</v>
      </c>
      <c r="O2190" s="2" t="s">
        <v>1755</v>
      </c>
      <c r="P2190" s="2" t="s">
        <v>231</v>
      </c>
      <c r="Q2190" s="3">
        <v>13</v>
      </c>
      <c r="R2190" s="2" t="s">
        <v>127</v>
      </c>
      <c r="S2190" s="3">
        <v>25</v>
      </c>
      <c r="T2190" s="2" t="s">
        <v>10</v>
      </c>
      <c r="U2190" s="3">
        <v>42.084293000000002</v>
      </c>
      <c r="V2190" s="2" t="s">
        <v>10835</v>
      </c>
      <c r="W2190" s="2" t="s">
        <v>149</v>
      </c>
      <c r="X2190" s="3">
        <v>1</v>
      </c>
      <c r="Y2190" s="3" t="str">
        <f>_xlfn.CONCAT(Exposure_Information[[#This Row],[Building Construction Code]]," - ",Exposure_Information[[#This Row],[Type of building construction]])</f>
        <v>RMS - 1</v>
      </c>
      <c r="Z2190" s="3">
        <v>0</v>
      </c>
      <c r="AA2190" s="2">
        <v>1969</v>
      </c>
      <c r="AB2190" s="2" t="s">
        <v>11</v>
      </c>
      <c r="AC2190" s="2">
        <v>1</v>
      </c>
      <c r="AD2190" s="2" t="str">
        <f>_xlfn.CONCAT(Exposure_Information[[#This Row],[Occupany Code]]," - ",Exposure_Information[[#This Row],[Type of building occupancy]])</f>
        <v>ATC - 1</v>
      </c>
      <c r="AE2190" s="5">
        <v>183000</v>
      </c>
      <c r="AF2190" s="5">
        <v>128100</v>
      </c>
      <c r="AG2190" s="5">
        <v>36600</v>
      </c>
      <c r="AH2190" s="5">
        <f>SUM(Exposure_Information[[#This Row],[Building Coverage Value]:[Business interruption value]])</f>
        <v>347700</v>
      </c>
      <c r="AI2190" s="5">
        <f>SUM(Exposure_Information[[#This Row],[Building Coverage Value]:[Contents Coverage Value]])</f>
        <v>311100</v>
      </c>
      <c r="AJ2190" s="26"/>
    </row>
    <row r="2191" spans="1:36" ht="26" x14ac:dyDescent="0.3">
      <c r="A2191" s="2" t="s">
        <v>148</v>
      </c>
      <c r="B2191" s="2" t="s">
        <v>156</v>
      </c>
      <c r="C2191" s="2" t="s">
        <v>325</v>
      </c>
      <c r="D2191" s="2">
        <v>106663</v>
      </c>
      <c r="E2191" s="2" t="s">
        <v>4697</v>
      </c>
      <c r="F2191" s="2" t="s">
        <v>6942</v>
      </c>
      <c r="G2191" s="3">
        <v>491</v>
      </c>
      <c r="H2191" s="3">
        <v>500</v>
      </c>
      <c r="I2191" s="71">
        <f>Exposure_Information[[#This Row],[Total  Insured Value]]+Exposure_Information[[#This Row],[Policy Deductible]]</f>
        <v>348150</v>
      </c>
      <c r="J2191" s="2">
        <v>109793</v>
      </c>
      <c r="K2191" s="3">
        <v>1</v>
      </c>
      <c r="L2191" s="2">
        <v>46</v>
      </c>
      <c r="M2191" s="2" t="s">
        <v>6943</v>
      </c>
      <c r="N2191" s="3" t="s">
        <v>6944</v>
      </c>
      <c r="O2191" s="2" t="s">
        <v>1877</v>
      </c>
      <c r="P2191" s="2" t="s">
        <v>90</v>
      </c>
      <c r="Q2191" s="3">
        <v>17</v>
      </c>
      <c r="R2191" s="2" t="s">
        <v>127</v>
      </c>
      <c r="S2191" s="3">
        <v>25</v>
      </c>
      <c r="T2191" s="2" t="s">
        <v>10</v>
      </c>
      <c r="U2191" s="3">
        <v>42.315449999999998</v>
      </c>
      <c r="V2191" s="2" t="s">
        <v>10835</v>
      </c>
      <c r="W2191" s="2" t="s">
        <v>149</v>
      </c>
      <c r="X2191" s="3">
        <v>1</v>
      </c>
      <c r="Y2191" s="3" t="str">
        <f>_xlfn.CONCAT(Exposure_Information[[#This Row],[Building Construction Code]]," - ",Exposure_Information[[#This Row],[Type of building construction]])</f>
        <v>RMS - 1</v>
      </c>
      <c r="Z2191" s="3">
        <v>0</v>
      </c>
      <c r="AA2191" s="2">
        <v>1939</v>
      </c>
      <c r="AB2191" s="2" t="s">
        <v>11</v>
      </c>
      <c r="AC2191" s="2">
        <v>1</v>
      </c>
      <c r="AD2191" s="2" t="str">
        <f>_xlfn.CONCAT(Exposure_Information[[#This Row],[Occupany Code]]," - ",Exposure_Information[[#This Row],[Type of building occupancy]])</f>
        <v>ATC - 1</v>
      </c>
      <c r="AE2191" s="5">
        <v>204500</v>
      </c>
      <c r="AF2191" s="5">
        <v>102250</v>
      </c>
      <c r="AG2191" s="5">
        <v>40900</v>
      </c>
      <c r="AH2191" s="5">
        <f>SUM(Exposure_Information[[#This Row],[Building Coverage Value]:[Business interruption value]])</f>
        <v>347650</v>
      </c>
      <c r="AI2191" s="5">
        <f>SUM(Exposure_Information[[#This Row],[Building Coverage Value]:[Contents Coverage Value]])</f>
        <v>306750</v>
      </c>
      <c r="AJ2191" s="26"/>
    </row>
    <row r="2192" spans="1:36" x14ac:dyDescent="0.3">
      <c r="A2192" s="2" t="s">
        <v>148</v>
      </c>
      <c r="B2192" s="2" t="s">
        <v>156</v>
      </c>
      <c r="C2192" s="2" t="s">
        <v>325</v>
      </c>
      <c r="D2192" s="2">
        <v>6416</v>
      </c>
      <c r="E2192" s="2" t="s">
        <v>326</v>
      </c>
      <c r="F2192" s="2" t="s">
        <v>2286</v>
      </c>
      <c r="G2192" s="3">
        <v>15102</v>
      </c>
      <c r="H2192" s="3">
        <v>1000</v>
      </c>
      <c r="I2192" s="71">
        <f>Exposure_Information[[#This Row],[Total  Insured Value]]+Exposure_Information[[#This Row],[Policy Deductible]]</f>
        <v>406000</v>
      </c>
      <c r="J2192" s="2">
        <v>8573</v>
      </c>
      <c r="K2192" s="3">
        <v>1</v>
      </c>
      <c r="L2192" s="2" t="s">
        <v>9</v>
      </c>
      <c r="M2192" s="2" t="s">
        <v>2287</v>
      </c>
      <c r="N2192" s="3" t="s">
        <v>2288</v>
      </c>
      <c r="O2192" s="2" t="s">
        <v>330</v>
      </c>
      <c r="P2192" s="2" t="s">
        <v>231</v>
      </c>
      <c r="Q2192" s="3">
        <v>13</v>
      </c>
      <c r="R2192" s="2" t="s">
        <v>127</v>
      </c>
      <c r="S2192" s="3">
        <v>25</v>
      </c>
      <c r="T2192" s="2" t="s">
        <v>10</v>
      </c>
      <c r="U2192" s="3">
        <v>42.187493000000003</v>
      </c>
      <c r="V2192" s="2" t="s">
        <v>10835</v>
      </c>
      <c r="W2192" s="2" t="s">
        <v>149</v>
      </c>
      <c r="X2192" s="3">
        <v>1</v>
      </c>
      <c r="Y2192" s="3" t="str">
        <f>_xlfn.CONCAT(Exposure_Information[[#This Row],[Building Construction Code]]," - ",Exposure_Information[[#This Row],[Type of building construction]])</f>
        <v>RMS - 1</v>
      </c>
      <c r="Z2192" s="3">
        <v>0</v>
      </c>
      <c r="AA2192" s="2">
        <v>2001</v>
      </c>
      <c r="AB2192" s="2" t="s">
        <v>11</v>
      </c>
      <c r="AC2192" s="2">
        <v>37</v>
      </c>
      <c r="AD2192" s="2" t="str">
        <f>_xlfn.CONCAT(Exposure_Information[[#This Row],[Occupany Code]]," - ",Exposure_Information[[#This Row],[Type of building occupancy]])</f>
        <v>ATC - 37</v>
      </c>
      <c r="AE2192" s="5">
        <v>405000</v>
      </c>
      <c r="AF2192" s="5">
        <v>0</v>
      </c>
      <c r="AG2192" s="5">
        <v>0</v>
      </c>
      <c r="AH2192" s="5">
        <f>SUM(Exposure_Information[[#This Row],[Building Coverage Value]:[Business interruption value]])</f>
        <v>405000</v>
      </c>
      <c r="AI2192" s="5">
        <f>SUM(Exposure_Information[[#This Row],[Building Coverage Value]:[Contents Coverage Value]])</f>
        <v>405000</v>
      </c>
      <c r="AJ2192" s="26"/>
    </row>
    <row r="2193" spans="1:36" ht="39" x14ac:dyDescent="0.3">
      <c r="A2193" s="2" t="s">
        <v>148</v>
      </c>
      <c r="B2193" s="2" t="s">
        <v>156</v>
      </c>
      <c r="C2193" s="2" t="s">
        <v>325</v>
      </c>
      <c r="D2193" s="2">
        <v>19350</v>
      </c>
      <c r="E2193" s="2" t="s">
        <v>367</v>
      </c>
      <c r="F2193" s="2" t="s">
        <v>3927</v>
      </c>
      <c r="G2193" s="3">
        <v>867</v>
      </c>
      <c r="H2193" s="3">
        <v>2500</v>
      </c>
      <c r="I2193" s="71">
        <f>Exposure_Information[[#This Row],[Total  Insured Value]]+Exposure_Information[[#This Row],[Policy Deductible]]</f>
        <v>349500</v>
      </c>
      <c r="J2193" s="2">
        <v>22465</v>
      </c>
      <c r="K2193" s="3">
        <v>1</v>
      </c>
      <c r="L2193" s="2" t="s">
        <v>9</v>
      </c>
      <c r="M2193" s="2" t="s">
        <v>3928</v>
      </c>
      <c r="N2193" s="3" t="s">
        <v>3929</v>
      </c>
      <c r="O2193" s="2" t="s">
        <v>960</v>
      </c>
      <c r="P2193" s="2" t="s">
        <v>24</v>
      </c>
      <c r="Q2193" s="3">
        <v>119</v>
      </c>
      <c r="R2193" s="2" t="s">
        <v>25</v>
      </c>
      <c r="S2193" s="3">
        <v>36</v>
      </c>
      <c r="T2193" s="2" t="s">
        <v>10</v>
      </c>
      <c r="U2193" s="3">
        <v>41.090770999999997</v>
      </c>
      <c r="V2193" s="2" t="s">
        <v>10835</v>
      </c>
      <c r="W2193" s="2" t="s">
        <v>149</v>
      </c>
      <c r="X2193" s="3">
        <v>1</v>
      </c>
      <c r="Y2193" s="3" t="str">
        <f>_xlfn.CONCAT(Exposure_Information[[#This Row],[Building Construction Code]]," - ",Exposure_Information[[#This Row],[Type of building construction]])</f>
        <v>RMS - 1</v>
      </c>
      <c r="Z2193" s="3">
        <v>0</v>
      </c>
      <c r="AA2193" s="2">
        <v>1925</v>
      </c>
      <c r="AB2193" s="2" t="s">
        <v>11</v>
      </c>
      <c r="AC2193" s="2">
        <v>1</v>
      </c>
      <c r="AD2193" s="2" t="str">
        <f>_xlfn.CONCAT(Exposure_Information[[#This Row],[Occupany Code]]," - ",Exposure_Information[[#This Row],[Type of building occupancy]])</f>
        <v>ATC - 1</v>
      </c>
      <c r="AE2193" s="5">
        <v>347000</v>
      </c>
      <c r="AF2193" s="5">
        <v>0</v>
      </c>
      <c r="AG2193" s="5">
        <v>0</v>
      </c>
      <c r="AH2193" s="5">
        <f>SUM(Exposure_Information[[#This Row],[Building Coverage Value]:[Business interruption value]])</f>
        <v>347000</v>
      </c>
      <c r="AI2193" s="5">
        <f>SUM(Exposure_Information[[#This Row],[Building Coverage Value]:[Contents Coverage Value]])</f>
        <v>347000</v>
      </c>
      <c r="AJ2193" s="26"/>
    </row>
    <row r="2194" spans="1:36" ht="39" x14ac:dyDescent="0.3">
      <c r="A2194" s="2" t="s">
        <v>148</v>
      </c>
      <c r="B2194" s="2" t="s">
        <v>156</v>
      </c>
      <c r="C2194" s="2" t="s">
        <v>325</v>
      </c>
      <c r="D2194" s="2">
        <v>17584</v>
      </c>
      <c r="E2194" s="2" t="s">
        <v>367</v>
      </c>
      <c r="F2194" s="2" t="s">
        <v>4727</v>
      </c>
      <c r="G2194" s="3">
        <v>1640</v>
      </c>
      <c r="H2194" s="3">
        <v>1000</v>
      </c>
      <c r="I2194" s="71">
        <f>Exposure_Information[[#This Row],[Total  Insured Value]]+Exposure_Information[[#This Row],[Policy Deductible]]</f>
        <v>347500</v>
      </c>
      <c r="J2194" s="2">
        <v>20671</v>
      </c>
      <c r="K2194" s="3">
        <v>1</v>
      </c>
      <c r="L2194" s="2" t="s">
        <v>9</v>
      </c>
      <c r="M2194" s="2" t="s">
        <v>4728</v>
      </c>
      <c r="N2194" s="3" t="s">
        <v>4729</v>
      </c>
      <c r="O2194" s="2" t="s">
        <v>135</v>
      </c>
      <c r="P2194" s="2" t="s">
        <v>69</v>
      </c>
      <c r="Q2194" s="3">
        <v>3</v>
      </c>
      <c r="R2194" s="2" t="s">
        <v>70</v>
      </c>
      <c r="S2194" s="3">
        <v>9</v>
      </c>
      <c r="T2194" s="2" t="s">
        <v>10</v>
      </c>
      <c r="U2194" s="3">
        <v>41.764088000000001</v>
      </c>
      <c r="V2194" s="2" t="s">
        <v>10835</v>
      </c>
      <c r="W2194" s="2" t="s">
        <v>149</v>
      </c>
      <c r="X2194" s="3">
        <v>1</v>
      </c>
      <c r="Y2194" s="3" t="str">
        <f>_xlfn.CONCAT(Exposure_Information[[#This Row],[Building Construction Code]]," - ",Exposure_Information[[#This Row],[Type of building construction]])</f>
        <v>RMS - 1</v>
      </c>
      <c r="Z2194" s="3">
        <v>0</v>
      </c>
      <c r="AA2194" s="2">
        <v>1900</v>
      </c>
      <c r="AB2194" s="2" t="s">
        <v>11</v>
      </c>
      <c r="AC2194" s="2">
        <v>1</v>
      </c>
      <c r="AD2194" s="2" t="str">
        <f>_xlfn.CONCAT(Exposure_Information[[#This Row],[Occupany Code]]," - ",Exposure_Information[[#This Row],[Type of building occupancy]])</f>
        <v>ATC - 1</v>
      </c>
      <c r="AE2194" s="5">
        <v>346500</v>
      </c>
      <c r="AF2194" s="5">
        <v>0</v>
      </c>
      <c r="AG2194" s="5">
        <v>0</v>
      </c>
      <c r="AH2194" s="5">
        <f>SUM(Exposure_Information[[#This Row],[Building Coverage Value]:[Business interruption value]])</f>
        <v>346500</v>
      </c>
      <c r="AI2194" s="5">
        <f>SUM(Exposure_Information[[#This Row],[Building Coverage Value]:[Contents Coverage Value]])</f>
        <v>346500</v>
      </c>
      <c r="AJ2194" s="26"/>
    </row>
    <row r="2195" spans="1:36" ht="26" x14ac:dyDescent="0.3">
      <c r="A2195" s="2" t="s">
        <v>148</v>
      </c>
      <c r="B2195" s="2" t="s">
        <v>156</v>
      </c>
      <c r="C2195" s="2" t="s">
        <v>325</v>
      </c>
      <c r="D2195" s="2">
        <v>11183</v>
      </c>
      <c r="E2195" s="2" t="s">
        <v>367</v>
      </c>
      <c r="F2195" s="2" t="s">
        <v>1017</v>
      </c>
      <c r="G2195" s="3">
        <v>1265</v>
      </c>
      <c r="H2195" s="3">
        <v>500</v>
      </c>
      <c r="I2195" s="71">
        <f>Exposure_Information[[#This Row],[Total  Insured Value]]+Exposure_Information[[#This Row],[Policy Deductible]]</f>
        <v>346500</v>
      </c>
      <c r="J2195" s="2">
        <v>14060</v>
      </c>
      <c r="K2195" s="3">
        <v>1</v>
      </c>
      <c r="L2195" s="2" t="s">
        <v>9</v>
      </c>
      <c r="M2195" s="2" t="s">
        <v>1018</v>
      </c>
      <c r="N2195" s="3" t="s">
        <v>1019</v>
      </c>
      <c r="O2195" s="2" t="s">
        <v>685</v>
      </c>
      <c r="P2195" s="2" t="s">
        <v>224</v>
      </c>
      <c r="Q2195" s="3">
        <v>21</v>
      </c>
      <c r="R2195" s="2" t="s">
        <v>127</v>
      </c>
      <c r="S2195" s="3">
        <v>25</v>
      </c>
      <c r="T2195" s="2" t="s">
        <v>10</v>
      </c>
      <c r="U2195" s="3">
        <v>42.199218999999999</v>
      </c>
      <c r="V2195" s="2" t="s">
        <v>10835</v>
      </c>
      <c r="W2195" s="2" t="s">
        <v>149</v>
      </c>
      <c r="X2195" s="3">
        <v>1</v>
      </c>
      <c r="Y2195" s="3" t="str">
        <f>_xlfn.CONCAT(Exposure_Information[[#This Row],[Building Construction Code]]," - ",Exposure_Information[[#This Row],[Type of building construction]])</f>
        <v>RMS - 1</v>
      </c>
      <c r="Z2195" s="3">
        <v>0</v>
      </c>
      <c r="AA2195" s="2">
        <v>1950</v>
      </c>
      <c r="AB2195" s="2" t="s">
        <v>11</v>
      </c>
      <c r="AC2195" s="2">
        <v>1</v>
      </c>
      <c r="AD2195" s="2" t="str">
        <f>_xlfn.CONCAT(Exposure_Information[[#This Row],[Occupany Code]]," - ",Exposure_Information[[#This Row],[Type of building occupancy]])</f>
        <v>ATC - 1</v>
      </c>
      <c r="AE2195" s="5">
        <v>346000</v>
      </c>
      <c r="AF2195" s="5">
        <v>0</v>
      </c>
      <c r="AG2195" s="5">
        <v>0</v>
      </c>
      <c r="AH2195" s="5">
        <f>SUM(Exposure_Information[[#This Row],[Building Coverage Value]:[Business interruption value]])</f>
        <v>346000</v>
      </c>
      <c r="AI2195" s="5">
        <f>SUM(Exposure_Information[[#This Row],[Building Coverage Value]:[Contents Coverage Value]])</f>
        <v>346000</v>
      </c>
      <c r="AJ2195" s="26"/>
    </row>
    <row r="2196" spans="1:36" ht="26" x14ac:dyDescent="0.3">
      <c r="A2196" s="2" t="s">
        <v>148</v>
      </c>
      <c r="B2196" s="2" t="s">
        <v>156</v>
      </c>
      <c r="C2196" s="2" t="s">
        <v>325</v>
      </c>
      <c r="D2196" s="2">
        <v>15833</v>
      </c>
      <c r="E2196" s="2" t="s">
        <v>367</v>
      </c>
      <c r="F2196" s="2" t="s">
        <v>3392</v>
      </c>
      <c r="G2196" s="3">
        <v>1767</v>
      </c>
      <c r="H2196" s="3">
        <v>500</v>
      </c>
      <c r="I2196" s="71">
        <f>Exposure_Information[[#This Row],[Total  Insured Value]]+Exposure_Information[[#This Row],[Policy Deductible]]</f>
        <v>346500</v>
      </c>
      <c r="J2196" s="2">
        <v>18889</v>
      </c>
      <c r="K2196" s="3">
        <v>1</v>
      </c>
      <c r="L2196" s="2" t="s">
        <v>9</v>
      </c>
      <c r="M2196" s="2" t="s">
        <v>3393</v>
      </c>
      <c r="N2196" s="3" t="s">
        <v>3394</v>
      </c>
      <c r="O2196" s="2" t="s">
        <v>30</v>
      </c>
      <c r="P2196" s="2" t="s">
        <v>90</v>
      </c>
      <c r="Q2196" s="3">
        <v>17</v>
      </c>
      <c r="R2196" s="2" t="s">
        <v>127</v>
      </c>
      <c r="S2196" s="3">
        <v>25</v>
      </c>
      <c r="T2196" s="2" t="s">
        <v>10</v>
      </c>
      <c r="U2196" s="3">
        <v>42.422443000000001</v>
      </c>
      <c r="V2196" s="2" t="s">
        <v>10835</v>
      </c>
      <c r="W2196" s="2" t="s">
        <v>149</v>
      </c>
      <c r="X2196" s="3">
        <v>1</v>
      </c>
      <c r="Y2196" s="3" t="str">
        <f>_xlfn.CONCAT(Exposure_Information[[#This Row],[Building Construction Code]]," - ",Exposure_Information[[#This Row],[Type of building construction]])</f>
        <v>RMS - 1</v>
      </c>
      <c r="Z2196" s="3">
        <v>0</v>
      </c>
      <c r="AA2196" s="2">
        <v>1900</v>
      </c>
      <c r="AB2196" s="2" t="s">
        <v>11</v>
      </c>
      <c r="AC2196" s="2">
        <v>1</v>
      </c>
      <c r="AD2196" s="2" t="str">
        <f>_xlfn.CONCAT(Exposure_Information[[#This Row],[Occupany Code]]," - ",Exposure_Information[[#This Row],[Type of building occupancy]])</f>
        <v>ATC - 1</v>
      </c>
      <c r="AE2196" s="5">
        <v>346000</v>
      </c>
      <c r="AF2196" s="5">
        <v>0</v>
      </c>
      <c r="AG2196" s="5">
        <v>0</v>
      </c>
      <c r="AH2196" s="5">
        <f>SUM(Exposure_Information[[#This Row],[Building Coverage Value]:[Business interruption value]])</f>
        <v>346000</v>
      </c>
      <c r="AI2196" s="5">
        <f>SUM(Exposure_Information[[#This Row],[Building Coverage Value]:[Contents Coverage Value]])</f>
        <v>346000</v>
      </c>
      <c r="AJ2196" s="26"/>
    </row>
    <row r="2197" spans="1:36" ht="39" x14ac:dyDescent="0.3">
      <c r="A2197" s="2" t="s">
        <v>148</v>
      </c>
      <c r="B2197" s="2" t="s">
        <v>156</v>
      </c>
      <c r="C2197" s="2" t="s">
        <v>325</v>
      </c>
      <c r="D2197" s="2">
        <v>109075</v>
      </c>
      <c r="E2197" s="2" t="s">
        <v>4697</v>
      </c>
      <c r="F2197" s="2" t="s">
        <v>7527</v>
      </c>
      <c r="G2197" s="3">
        <v>711</v>
      </c>
      <c r="H2197" s="3">
        <v>500</v>
      </c>
      <c r="I2197" s="71">
        <f>Exposure_Information[[#This Row],[Total  Insured Value]]+Exposure_Information[[#This Row],[Policy Deductible]]</f>
        <v>346300</v>
      </c>
      <c r="J2197" s="2">
        <v>112205</v>
      </c>
      <c r="K2197" s="3">
        <v>1</v>
      </c>
      <c r="L2197" s="2" t="s">
        <v>9</v>
      </c>
      <c r="M2197" s="2" t="s">
        <v>7528</v>
      </c>
      <c r="N2197" s="3" t="s">
        <v>7529</v>
      </c>
      <c r="O2197" s="2" t="s">
        <v>22</v>
      </c>
      <c r="P2197" s="2" t="s">
        <v>231</v>
      </c>
      <c r="Q2197" s="3">
        <v>13</v>
      </c>
      <c r="R2197" s="2" t="s">
        <v>127</v>
      </c>
      <c r="S2197" s="3">
        <v>25</v>
      </c>
      <c r="T2197" s="2" t="s">
        <v>10</v>
      </c>
      <c r="U2197" s="3">
        <v>42.083944000000002</v>
      </c>
      <c r="V2197" s="2" t="s">
        <v>10835</v>
      </c>
      <c r="W2197" s="2" t="s">
        <v>149</v>
      </c>
      <c r="X2197" s="3">
        <v>1</v>
      </c>
      <c r="Y2197" s="3" t="str">
        <f>_xlfn.CONCAT(Exposure_Information[[#This Row],[Building Construction Code]]," - ",Exposure_Information[[#This Row],[Type of building construction]])</f>
        <v>RMS - 1</v>
      </c>
      <c r="Z2197" s="3">
        <v>0</v>
      </c>
      <c r="AA2197" s="2">
        <v>1960</v>
      </c>
      <c r="AB2197" s="2" t="s">
        <v>11</v>
      </c>
      <c r="AC2197" s="2">
        <v>1</v>
      </c>
      <c r="AD2197" s="2" t="str">
        <f>_xlfn.CONCAT(Exposure_Information[[#This Row],[Occupany Code]]," - ",Exposure_Information[[#This Row],[Type of building occupancy]])</f>
        <v>ATC - 1</v>
      </c>
      <c r="AE2197" s="5">
        <v>182000</v>
      </c>
      <c r="AF2197" s="5">
        <v>127400</v>
      </c>
      <c r="AG2197" s="5">
        <v>36400</v>
      </c>
      <c r="AH2197" s="5">
        <f>SUM(Exposure_Information[[#This Row],[Building Coverage Value]:[Business interruption value]])</f>
        <v>345800</v>
      </c>
      <c r="AI2197" s="5">
        <f>SUM(Exposure_Information[[#This Row],[Building Coverage Value]:[Contents Coverage Value]])</f>
        <v>309400</v>
      </c>
      <c r="AJ2197" s="26"/>
    </row>
    <row r="2198" spans="1:36" x14ac:dyDescent="0.3">
      <c r="A2198" s="2" t="s">
        <v>148</v>
      </c>
      <c r="B2198" s="2" t="s">
        <v>156</v>
      </c>
      <c r="C2198" s="2" t="s">
        <v>325</v>
      </c>
      <c r="D2198" s="2">
        <v>108971</v>
      </c>
      <c r="E2198" s="2" t="s">
        <v>4697</v>
      </c>
      <c r="F2198" s="2" t="s">
        <v>8099</v>
      </c>
      <c r="G2198" s="3">
        <v>412</v>
      </c>
      <c r="H2198" s="3">
        <v>500</v>
      </c>
      <c r="I2198" s="71">
        <f>Exposure_Information[[#This Row],[Total  Insured Value]]+Exposure_Information[[#This Row],[Policy Deductible]]</f>
        <v>346300</v>
      </c>
      <c r="J2198" s="2">
        <v>112101</v>
      </c>
      <c r="K2198" s="3">
        <v>1</v>
      </c>
      <c r="L2198" s="2" t="s">
        <v>9</v>
      </c>
      <c r="M2198" s="2" t="s">
        <v>8100</v>
      </c>
      <c r="N2198" s="3" t="s">
        <v>8101</v>
      </c>
      <c r="O2198" s="2" t="s">
        <v>508</v>
      </c>
      <c r="P2198" s="2" t="s">
        <v>470</v>
      </c>
      <c r="Q2198" s="3">
        <v>15</v>
      </c>
      <c r="R2198" s="2" t="s">
        <v>127</v>
      </c>
      <c r="S2198" s="3">
        <v>25</v>
      </c>
      <c r="T2198" s="2" t="s">
        <v>10</v>
      </c>
      <c r="U2198" s="3">
        <v>42.225997</v>
      </c>
      <c r="V2198" s="2" t="s">
        <v>10835</v>
      </c>
      <c r="W2198" s="2" t="s">
        <v>149</v>
      </c>
      <c r="X2198" s="3">
        <v>1</v>
      </c>
      <c r="Y2198" s="3" t="str">
        <f>_xlfn.CONCAT(Exposure_Information[[#This Row],[Building Construction Code]]," - ",Exposure_Information[[#This Row],[Type of building construction]])</f>
        <v>RMS - 1</v>
      </c>
      <c r="Z2198" s="3">
        <v>0</v>
      </c>
      <c r="AA2198" s="2">
        <v>1969</v>
      </c>
      <c r="AB2198" s="2" t="s">
        <v>11</v>
      </c>
      <c r="AC2198" s="2">
        <v>1</v>
      </c>
      <c r="AD2198" s="2" t="str">
        <f>_xlfn.CONCAT(Exposure_Information[[#This Row],[Occupany Code]]," - ",Exposure_Information[[#This Row],[Type of building occupancy]])</f>
        <v>ATC - 1</v>
      </c>
      <c r="AE2198" s="5">
        <v>182000</v>
      </c>
      <c r="AF2198" s="5">
        <v>127400</v>
      </c>
      <c r="AG2198" s="5">
        <v>36400</v>
      </c>
      <c r="AH2198" s="5">
        <f>SUM(Exposure_Information[[#This Row],[Building Coverage Value]:[Business interruption value]])</f>
        <v>345800</v>
      </c>
      <c r="AI2198" s="5">
        <f>SUM(Exposure_Information[[#This Row],[Building Coverage Value]:[Contents Coverage Value]])</f>
        <v>309400</v>
      </c>
      <c r="AJ2198" s="26"/>
    </row>
    <row r="2199" spans="1:36" ht="39" x14ac:dyDescent="0.3">
      <c r="A2199" s="2" t="s">
        <v>148</v>
      </c>
      <c r="B2199" s="2" t="s">
        <v>156</v>
      </c>
      <c r="C2199" s="2" t="s">
        <v>325</v>
      </c>
      <c r="D2199" s="2">
        <v>114884</v>
      </c>
      <c r="E2199" s="2" t="s">
        <v>4697</v>
      </c>
      <c r="F2199" s="2" t="s">
        <v>8205</v>
      </c>
      <c r="G2199" s="3">
        <v>653</v>
      </c>
      <c r="H2199" s="3">
        <v>500</v>
      </c>
      <c r="I2199" s="71">
        <f>Exposure_Information[[#This Row],[Total  Insured Value]]+Exposure_Information[[#This Row],[Policy Deductible]]</f>
        <v>346300</v>
      </c>
      <c r="J2199" s="2">
        <v>118014</v>
      </c>
      <c r="K2199" s="3">
        <v>1</v>
      </c>
      <c r="L2199" s="2" t="s">
        <v>9</v>
      </c>
      <c r="M2199" s="2" t="s">
        <v>8206</v>
      </c>
      <c r="N2199" s="3" t="s">
        <v>8207</v>
      </c>
      <c r="O2199" s="2" t="s">
        <v>2172</v>
      </c>
      <c r="P2199" s="2" t="s">
        <v>224</v>
      </c>
      <c r="Q2199" s="3">
        <v>21</v>
      </c>
      <c r="R2199" s="2" t="s">
        <v>127</v>
      </c>
      <c r="S2199" s="3">
        <v>25</v>
      </c>
      <c r="T2199" s="2" t="s">
        <v>10</v>
      </c>
      <c r="U2199" s="3">
        <v>42.203865</v>
      </c>
      <c r="V2199" s="2" t="s">
        <v>10835</v>
      </c>
      <c r="W2199" s="2" t="s">
        <v>149</v>
      </c>
      <c r="X2199" s="3">
        <v>1</v>
      </c>
      <c r="Y2199" s="3" t="str">
        <f>_xlfn.CONCAT(Exposure_Information[[#This Row],[Building Construction Code]]," - ",Exposure_Information[[#This Row],[Type of building construction]])</f>
        <v>RMS - 1</v>
      </c>
      <c r="Z2199" s="3">
        <v>0</v>
      </c>
      <c r="AA2199" s="2">
        <v>1925</v>
      </c>
      <c r="AB2199" s="2" t="s">
        <v>11</v>
      </c>
      <c r="AC2199" s="2">
        <v>1</v>
      </c>
      <c r="AD2199" s="2" t="str">
        <f>_xlfn.CONCAT(Exposure_Information[[#This Row],[Occupany Code]]," - ",Exposure_Information[[#This Row],[Type of building occupancy]])</f>
        <v>ATC - 1</v>
      </c>
      <c r="AE2199" s="5">
        <v>182000</v>
      </c>
      <c r="AF2199" s="5">
        <v>127400</v>
      </c>
      <c r="AG2199" s="5">
        <v>36400</v>
      </c>
      <c r="AH2199" s="5">
        <f>SUM(Exposure_Information[[#This Row],[Building Coverage Value]:[Business interruption value]])</f>
        <v>345800</v>
      </c>
      <c r="AI2199" s="5">
        <f>SUM(Exposure_Information[[#This Row],[Building Coverage Value]:[Contents Coverage Value]])</f>
        <v>309400</v>
      </c>
      <c r="AJ2199" s="26"/>
    </row>
    <row r="2200" spans="1:36" ht="39" x14ac:dyDescent="0.3">
      <c r="A2200" s="2" t="s">
        <v>148</v>
      </c>
      <c r="B2200" s="2" t="s">
        <v>156</v>
      </c>
      <c r="C2200" s="2" t="s">
        <v>325</v>
      </c>
      <c r="D2200" s="2">
        <v>125036</v>
      </c>
      <c r="E2200" s="2" t="s">
        <v>4697</v>
      </c>
      <c r="F2200" s="2" t="s">
        <v>10319</v>
      </c>
      <c r="G2200" s="3">
        <v>840</v>
      </c>
      <c r="H2200" s="3">
        <v>500</v>
      </c>
      <c r="I2200" s="71">
        <f>Exposure_Information[[#This Row],[Total  Insured Value]]+Exposure_Information[[#This Row],[Policy Deductible]]</f>
        <v>346300</v>
      </c>
      <c r="J2200" s="2">
        <v>128166</v>
      </c>
      <c r="K2200" s="3">
        <v>1</v>
      </c>
      <c r="L2200" s="2" t="s">
        <v>9</v>
      </c>
      <c r="M2200" s="2" t="s">
        <v>10320</v>
      </c>
      <c r="N2200" s="3" t="s">
        <v>10321</v>
      </c>
      <c r="O2200" s="2" t="s">
        <v>33</v>
      </c>
      <c r="P2200" s="2" t="s">
        <v>90</v>
      </c>
      <c r="Q2200" s="3">
        <v>17</v>
      </c>
      <c r="R2200" s="2" t="s">
        <v>127</v>
      </c>
      <c r="S2200" s="3">
        <v>25</v>
      </c>
      <c r="T2200" s="2" t="s">
        <v>10</v>
      </c>
      <c r="U2200" s="3">
        <v>42.424551000000001</v>
      </c>
      <c r="V2200" s="2" t="s">
        <v>10835</v>
      </c>
      <c r="W2200" s="2" t="s">
        <v>149</v>
      </c>
      <c r="X2200" s="3">
        <v>1</v>
      </c>
      <c r="Y2200" s="3" t="str">
        <f>_xlfn.CONCAT(Exposure_Information[[#This Row],[Building Construction Code]]," - ",Exposure_Information[[#This Row],[Type of building construction]])</f>
        <v>RMS - 1</v>
      </c>
      <c r="Z2200" s="3">
        <v>0</v>
      </c>
      <c r="AA2200" s="2">
        <v>1899</v>
      </c>
      <c r="AB2200" s="2" t="s">
        <v>11</v>
      </c>
      <c r="AC2200" s="2">
        <v>1</v>
      </c>
      <c r="AD2200" s="2" t="str">
        <f>_xlfn.CONCAT(Exposure_Information[[#This Row],[Occupany Code]]," - ",Exposure_Information[[#This Row],[Type of building occupancy]])</f>
        <v>ATC - 1</v>
      </c>
      <c r="AE2200" s="5">
        <v>182000</v>
      </c>
      <c r="AF2200" s="5">
        <v>127400</v>
      </c>
      <c r="AG2200" s="5">
        <v>36400</v>
      </c>
      <c r="AH2200" s="5">
        <f>SUM(Exposure_Information[[#This Row],[Building Coverage Value]:[Business interruption value]])</f>
        <v>345800</v>
      </c>
      <c r="AI2200" s="5">
        <f>SUM(Exposure_Information[[#This Row],[Building Coverage Value]:[Contents Coverage Value]])</f>
        <v>309400</v>
      </c>
      <c r="AJ2200" s="26"/>
    </row>
    <row r="2201" spans="1:36" ht="26" x14ac:dyDescent="0.3">
      <c r="A2201" s="2" t="s">
        <v>148</v>
      </c>
      <c r="B2201" s="2" t="s">
        <v>156</v>
      </c>
      <c r="C2201" s="2" t="s">
        <v>325</v>
      </c>
      <c r="D2201" s="2">
        <v>124757</v>
      </c>
      <c r="E2201" s="2" t="s">
        <v>4697</v>
      </c>
      <c r="F2201" s="2" t="s">
        <v>10426</v>
      </c>
      <c r="G2201" s="3">
        <v>846</v>
      </c>
      <c r="H2201" s="3">
        <v>500</v>
      </c>
      <c r="I2201" s="71">
        <f>Exposure_Information[[#This Row],[Total  Insured Value]]+Exposure_Information[[#This Row],[Policy Deductible]]</f>
        <v>346300</v>
      </c>
      <c r="J2201" s="2">
        <v>127887</v>
      </c>
      <c r="K2201" s="3">
        <v>1</v>
      </c>
      <c r="L2201" s="2" t="s">
        <v>9</v>
      </c>
      <c r="M2201" s="2" t="s">
        <v>10427</v>
      </c>
      <c r="N2201" s="3" t="s">
        <v>10428</v>
      </c>
      <c r="O2201" s="2" t="s">
        <v>828</v>
      </c>
      <c r="P2201" s="2" t="s">
        <v>72</v>
      </c>
      <c r="Q2201" s="3">
        <v>25</v>
      </c>
      <c r="R2201" s="2" t="s">
        <v>127</v>
      </c>
      <c r="S2201" s="3">
        <v>25</v>
      </c>
      <c r="T2201" s="2" t="s">
        <v>10</v>
      </c>
      <c r="U2201" s="3">
        <v>42.419089</v>
      </c>
      <c r="V2201" s="2" t="s">
        <v>10835</v>
      </c>
      <c r="W2201" s="2" t="s">
        <v>149</v>
      </c>
      <c r="X2201" s="3">
        <v>1</v>
      </c>
      <c r="Y2201" s="3" t="str">
        <f>_xlfn.CONCAT(Exposure_Information[[#This Row],[Building Construction Code]]," - ",Exposure_Information[[#This Row],[Type of building construction]])</f>
        <v>RMS - 1</v>
      </c>
      <c r="Z2201" s="3">
        <v>0</v>
      </c>
      <c r="AA2201" s="2">
        <v>1956</v>
      </c>
      <c r="AB2201" s="2" t="s">
        <v>11</v>
      </c>
      <c r="AC2201" s="2">
        <v>1</v>
      </c>
      <c r="AD2201" s="2" t="str">
        <f>_xlfn.CONCAT(Exposure_Information[[#This Row],[Occupany Code]]," - ",Exposure_Information[[#This Row],[Type of building occupancy]])</f>
        <v>ATC - 1</v>
      </c>
      <c r="AE2201" s="5">
        <v>182000</v>
      </c>
      <c r="AF2201" s="5">
        <v>127400</v>
      </c>
      <c r="AG2201" s="5">
        <v>36400</v>
      </c>
      <c r="AH2201" s="5">
        <f>SUM(Exposure_Information[[#This Row],[Building Coverage Value]:[Business interruption value]])</f>
        <v>345800</v>
      </c>
      <c r="AI2201" s="5">
        <f>SUM(Exposure_Information[[#This Row],[Building Coverage Value]:[Contents Coverage Value]])</f>
        <v>309400</v>
      </c>
      <c r="AJ2201" s="26"/>
    </row>
    <row r="2202" spans="1:36" ht="26" x14ac:dyDescent="0.3">
      <c r="A2202" s="2" t="s">
        <v>148</v>
      </c>
      <c r="B2202" s="2" t="s">
        <v>156</v>
      </c>
      <c r="C2202" s="2" t="s">
        <v>325</v>
      </c>
      <c r="D2202" s="2">
        <v>16230</v>
      </c>
      <c r="E2202" s="2" t="s">
        <v>367</v>
      </c>
      <c r="F2202" s="2" t="s">
        <v>3531</v>
      </c>
      <c r="G2202" s="3">
        <v>1205</v>
      </c>
      <c r="H2202" s="3">
        <v>1000</v>
      </c>
      <c r="I2202" s="71">
        <f>Exposure_Information[[#This Row],[Total  Insured Value]]+Exposure_Information[[#This Row],[Policy Deductible]]</f>
        <v>346500</v>
      </c>
      <c r="J2202" s="2">
        <v>19293</v>
      </c>
      <c r="K2202" s="3">
        <v>1</v>
      </c>
      <c r="L2202" s="2" t="s">
        <v>9</v>
      </c>
      <c r="M2202" s="2" t="s">
        <v>3532</v>
      </c>
      <c r="N2202" s="3" t="s">
        <v>3533</v>
      </c>
      <c r="O2202" s="2" t="s">
        <v>290</v>
      </c>
      <c r="P2202" s="2" t="s">
        <v>171</v>
      </c>
      <c r="Q2202" s="3">
        <v>27</v>
      </c>
      <c r="R2202" s="2" t="s">
        <v>127</v>
      </c>
      <c r="S2202" s="3">
        <v>25</v>
      </c>
      <c r="T2202" s="2" t="s">
        <v>10</v>
      </c>
      <c r="U2202" s="3">
        <v>42.018818000000003</v>
      </c>
      <c r="V2202" s="2" t="s">
        <v>10835</v>
      </c>
      <c r="W2202" s="2" t="s">
        <v>149</v>
      </c>
      <c r="X2202" s="3">
        <v>1</v>
      </c>
      <c r="Y2202" s="3" t="str">
        <f>_xlfn.CONCAT(Exposure_Information[[#This Row],[Building Construction Code]]," - ",Exposure_Information[[#This Row],[Type of building construction]])</f>
        <v>RMS - 1</v>
      </c>
      <c r="Z2202" s="3">
        <v>0</v>
      </c>
      <c r="AA2202" s="2">
        <v>1925</v>
      </c>
      <c r="AB2202" s="2" t="s">
        <v>11</v>
      </c>
      <c r="AC2202" s="2">
        <v>1</v>
      </c>
      <c r="AD2202" s="2" t="str">
        <f>_xlfn.CONCAT(Exposure_Information[[#This Row],[Occupany Code]]," - ",Exposure_Information[[#This Row],[Type of building occupancy]])</f>
        <v>ATC - 1</v>
      </c>
      <c r="AE2202" s="5">
        <v>345500</v>
      </c>
      <c r="AF2202" s="5">
        <v>0</v>
      </c>
      <c r="AG2202" s="5">
        <v>0</v>
      </c>
      <c r="AH2202" s="5">
        <f>SUM(Exposure_Information[[#This Row],[Building Coverage Value]:[Business interruption value]])</f>
        <v>345500</v>
      </c>
      <c r="AI2202" s="5">
        <f>SUM(Exposure_Information[[#This Row],[Building Coverage Value]:[Contents Coverage Value]])</f>
        <v>345500</v>
      </c>
      <c r="AJ2202" s="26"/>
    </row>
    <row r="2203" spans="1:36" ht="26" x14ac:dyDescent="0.3">
      <c r="A2203" s="2" t="s">
        <v>148</v>
      </c>
      <c r="B2203" s="2" t="s">
        <v>156</v>
      </c>
      <c r="C2203" s="2" t="s">
        <v>325</v>
      </c>
      <c r="D2203" s="2">
        <v>15192</v>
      </c>
      <c r="E2203" s="2" t="s">
        <v>367</v>
      </c>
      <c r="F2203" s="2" t="s">
        <v>3534</v>
      </c>
      <c r="G2203" s="3">
        <v>1101</v>
      </c>
      <c r="H2203" s="3">
        <v>500</v>
      </c>
      <c r="I2203" s="71">
        <f>Exposure_Information[[#This Row],[Total  Insured Value]]+Exposure_Information[[#This Row],[Policy Deductible]]</f>
        <v>345500</v>
      </c>
      <c r="J2203" s="2">
        <v>18233</v>
      </c>
      <c r="K2203" s="3">
        <v>1</v>
      </c>
      <c r="L2203" s="2" t="s">
        <v>9</v>
      </c>
      <c r="M2203" s="2" t="s">
        <v>3535</v>
      </c>
      <c r="N2203" s="3" t="s">
        <v>3536</v>
      </c>
      <c r="O2203" s="2" t="s">
        <v>3537</v>
      </c>
      <c r="P2203" s="2" t="s">
        <v>139</v>
      </c>
      <c r="Q2203" s="3">
        <v>9</v>
      </c>
      <c r="R2203" s="2" t="s">
        <v>70</v>
      </c>
      <c r="S2203" s="3">
        <v>9</v>
      </c>
      <c r="T2203" s="2" t="s">
        <v>10</v>
      </c>
      <c r="U2203" s="3">
        <v>41.617283999999998</v>
      </c>
      <c r="V2203" s="2" t="s">
        <v>10835</v>
      </c>
      <c r="W2203" s="2" t="s">
        <v>149</v>
      </c>
      <c r="X2203" s="3">
        <v>1</v>
      </c>
      <c r="Y2203" s="3" t="str">
        <f>_xlfn.CONCAT(Exposure_Information[[#This Row],[Building Construction Code]]," - ",Exposure_Information[[#This Row],[Type of building construction]])</f>
        <v>RMS - 1</v>
      </c>
      <c r="Z2203" s="3">
        <v>0</v>
      </c>
      <c r="AA2203" s="2">
        <v>1974</v>
      </c>
      <c r="AB2203" s="2" t="s">
        <v>11</v>
      </c>
      <c r="AC2203" s="2">
        <v>1</v>
      </c>
      <c r="AD2203" s="2" t="str">
        <f>_xlfn.CONCAT(Exposure_Information[[#This Row],[Occupany Code]]," - ",Exposure_Information[[#This Row],[Type of building occupancy]])</f>
        <v>ATC - 1</v>
      </c>
      <c r="AE2203" s="5">
        <v>335000</v>
      </c>
      <c r="AF2203" s="5">
        <v>10000</v>
      </c>
      <c r="AG2203" s="5">
        <v>0</v>
      </c>
      <c r="AH2203" s="5">
        <f>SUM(Exposure_Information[[#This Row],[Building Coverage Value]:[Business interruption value]])</f>
        <v>345000</v>
      </c>
      <c r="AI2203" s="5">
        <f>SUM(Exposure_Information[[#This Row],[Building Coverage Value]:[Contents Coverage Value]])</f>
        <v>345000</v>
      </c>
      <c r="AJ2203" s="26"/>
    </row>
    <row r="2204" spans="1:36" ht="26" x14ac:dyDescent="0.3">
      <c r="A2204" s="2" t="s">
        <v>148</v>
      </c>
      <c r="B2204" s="2" t="s">
        <v>156</v>
      </c>
      <c r="C2204" s="2" t="s">
        <v>325</v>
      </c>
      <c r="D2204" s="2">
        <v>19531</v>
      </c>
      <c r="E2204" s="2" t="s">
        <v>367</v>
      </c>
      <c r="F2204" s="2" t="s">
        <v>3910</v>
      </c>
      <c r="G2204" s="3">
        <v>786</v>
      </c>
      <c r="H2204" s="3">
        <v>2500</v>
      </c>
      <c r="I2204" s="71">
        <f>Exposure_Information[[#This Row],[Total  Insured Value]]+Exposure_Information[[#This Row],[Policy Deductible]]</f>
        <v>347500</v>
      </c>
      <c r="J2204" s="2">
        <v>22657</v>
      </c>
      <c r="K2204" s="3">
        <v>1</v>
      </c>
      <c r="L2204" s="2" t="s">
        <v>9</v>
      </c>
      <c r="M2204" s="2" t="s">
        <v>3911</v>
      </c>
      <c r="N2204" s="3" t="s">
        <v>3912</v>
      </c>
      <c r="O2204" s="2" t="s">
        <v>99</v>
      </c>
      <c r="P2204" s="2" t="s">
        <v>74</v>
      </c>
      <c r="Q2204" s="3">
        <v>9</v>
      </c>
      <c r="R2204" s="2" t="s">
        <v>127</v>
      </c>
      <c r="S2204" s="3">
        <v>25</v>
      </c>
      <c r="T2204" s="2" t="s">
        <v>10</v>
      </c>
      <c r="U2204" s="3">
        <v>42.747726</v>
      </c>
      <c r="V2204" s="2" t="s">
        <v>10835</v>
      </c>
      <c r="W2204" s="2" t="s">
        <v>149</v>
      </c>
      <c r="X2204" s="3">
        <v>1</v>
      </c>
      <c r="Y2204" s="3" t="str">
        <f>_xlfn.CONCAT(Exposure_Information[[#This Row],[Building Construction Code]]," - ",Exposure_Information[[#This Row],[Type of building construction]])</f>
        <v>RMS - 1</v>
      </c>
      <c r="Z2204" s="3">
        <v>0</v>
      </c>
      <c r="AA2204" s="2">
        <v>1800</v>
      </c>
      <c r="AB2204" s="2" t="s">
        <v>11</v>
      </c>
      <c r="AC2204" s="2">
        <v>1</v>
      </c>
      <c r="AD2204" s="2" t="str">
        <f>_xlfn.CONCAT(Exposure_Information[[#This Row],[Occupany Code]]," - ",Exposure_Information[[#This Row],[Type of building occupancy]])</f>
        <v>ATC - 1</v>
      </c>
      <c r="AE2204" s="5">
        <v>345000</v>
      </c>
      <c r="AF2204" s="5">
        <v>0</v>
      </c>
      <c r="AG2204" s="5">
        <v>0</v>
      </c>
      <c r="AH2204" s="5">
        <f>SUM(Exposure_Information[[#This Row],[Building Coverage Value]:[Business interruption value]])</f>
        <v>345000</v>
      </c>
      <c r="AI2204" s="5">
        <f>SUM(Exposure_Information[[#This Row],[Building Coverage Value]:[Contents Coverage Value]])</f>
        <v>345000</v>
      </c>
      <c r="AJ2204" s="26"/>
    </row>
    <row r="2205" spans="1:36" ht="39" x14ac:dyDescent="0.3">
      <c r="A2205" s="2" t="s">
        <v>148</v>
      </c>
      <c r="B2205" s="2" t="s">
        <v>156</v>
      </c>
      <c r="C2205" s="2" t="s">
        <v>325</v>
      </c>
      <c r="D2205" s="2">
        <v>125786</v>
      </c>
      <c r="E2205" s="2" t="s">
        <v>4697</v>
      </c>
      <c r="F2205" s="2" t="s">
        <v>9751</v>
      </c>
      <c r="G2205" s="3">
        <v>714</v>
      </c>
      <c r="H2205" s="3">
        <v>500</v>
      </c>
      <c r="I2205" s="71">
        <f>Exposure_Information[[#This Row],[Total  Insured Value]]+Exposure_Information[[#This Row],[Policy Deductible]]</f>
        <v>345350</v>
      </c>
      <c r="J2205" s="2">
        <v>128916</v>
      </c>
      <c r="K2205" s="3">
        <v>1</v>
      </c>
      <c r="L2205" s="2" t="s">
        <v>9</v>
      </c>
      <c r="M2205" s="2" t="s">
        <v>9752</v>
      </c>
      <c r="N2205" s="3" t="s">
        <v>9753</v>
      </c>
      <c r="O2205" s="2" t="s">
        <v>330</v>
      </c>
      <c r="P2205" s="2" t="s">
        <v>231</v>
      </c>
      <c r="Q2205" s="3">
        <v>13</v>
      </c>
      <c r="R2205" s="2" t="s">
        <v>127</v>
      </c>
      <c r="S2205" s="3">
        <v>25</v>
      </c>
      <c r="T2205" s="2" t="s">
        <v>10</v>
      </c>
      <c r="U2205" s="3">
        <v>42.142747</v>
      </c>
      <c r="V2205" s="2" t="s">
        <v>10835</v>
      </c>
      <c r="W2205" s="2" t="s">
        <v>149</v>
      </c>
      <c r="X2205" s="3">
        <v>1</v>
      </c>
      <c r="Y2205" s="3" t="str">
        <f>_xlfn.CONCAT(Exposure_Information[[#This Row],[Building Construction Code]]," - ",Exposure_Information[[#This Row],[Type of building construction]])</f>
        <v>RMS - 1</v>
      </c>
      <c r="Z2205" s="3">
        <v>0</v>
      </c>
      <c r="AA2205" s="2">
        <v>1931</v>
      </c>
      <c r="AB2205" s="2" t="s">
        <v>11</v>
      </c>
      <c r="AC2205" s="2">
        <v>1</v>
      </c>
      <c r="AD2205" s="2" t="str">
        <f>_xlfn.CONCAT(Exposure_Information[[#This Row],[Occupany Code]]," - ",Exposure_Information[[#This Row],[Type of building occupancy]])</f>
        <v>ATC - 1</v>
      </c>
      <c r="AE2205" s="5">
        <v>181500</v>
      </c>
      <c r="AF2205" s="5">
        <v>127050</v>
      </c>
      <c r="AG2205" s="5">
        <v>36300</v>
      </c>
      <c r="AH2205" s="5">
        <f>SUM(Exposure_Information[[#This Row],[Building Coverage Value]:[Business interruption value]])</f>
        <v>344850</v>
      </c>
      <c r="AI2205" s="5">
        <f>SUM(Exposure_Information[[#This Row],[Building Coverage Value]:[Contents Coverage Value]])</f>
        <v>308550</v>
      </c>
      <c r="AJ2205" s="26"/>
    </row>
    <row r="2206" spans="1:36" ht="26" x14ac:dyDescent="0.3">
      <c r="A2206" s="2" t="s">
        <v>148</v>
      </c>
      <c r="B2206" s="2" t="s">
        <v>156</v>
      </c>
      <c r="C2206" s="2" t="s">
        <v>325</v>
      </c>
      <c r="D2206" s="2">
        <v>113279</v>
      </c>
      <c r="E2206" s="2" t="s">
        <v>4697</v>
      </c>
      <c r="F2206" s="2" t="s">
        <v>10277</v>
      </c>
      <c r="G2206" s="3">
        <v>571</v>
      </c>
      <c r="H2206" s="3">
        <v>500</v>
      </c>
      <c r="I2206" s="71">
        <f>Exposure_Information[[#This Row],[Total  Insured Value]]+Exposure_Information[[#This Row],[Policy Deductible]]</f>
        <v>345350</v>
      </c>
      <c r="J2206" s="2">
        <v>116409</v>
      </c>
      <c r="K2206" s="3">
        <v>1</v>
      </c>
      <c r="L2206" s="2" t="s">
        <v>9</v>
      </c>
      <c r="M2206" s="2" t="s">
        <v>10278</v>
      </c>
      <c r="N2206" s="3" t="s">
        <v>10279</v>
      </c>
      <c r="O2206" s="2" t="s">
        <v>186</v>
      </c>
      <c r="P2206" s="2" t="s">
        <v>187</v>
      </c>
      <c r="Q2206" s="3">
        <v>3</v>
      </c>
      <c r="R2206" s="2" t="s">
        <v>127</v>
      </c>
      <c r="S2206" s="3">
        <v>25</v>
      </c>
      <c r="T2206" s="2" t="s">
        <v>10</v>
      </c>
      <c r="U2206" s="3">
        <v>42.462882999999998</v>
      </c>
      <c r="V2206" s="2" t="s">
        <v>10835</v>
      </c>
      <c r="W2206" s="2" t="s">
        <v>149</v>
      </c>
      <c r="X2206" s="3">
        <v>1</v>
      </c>
      <c r="Y2206" s="3" t="str">
        <f>_xlfn.CONCAT(Exposure_Information[[#This Row],[Building Construction Code]]," - ",Exposure_Information[[#This Row],[Type of building construction]])</f>
        <v>RMS - 1</v>
      </c>
      <c r="Z2206" s="3">
        <v>0</v>
      </c>
      <c r="AA2206" s="2">
        <v>1955</v>
      </c>
      <c r="AB2206" s="2" t="s">
        <v>11</v>
      </c>
      <c r="AC2206" s="2">
        <v>1</v>
      </c>
      <c r="AD2206" s="2" t="str">
        <f>_xlfn.CONCAT(Exposure_Information[[#This Row],[Occupany Code]]," - ",Exposure_Information[[#This Row],[Type of building occupancy]])</f>
        <v>ATC - 1</v>
      </c>
      <c r="AE2206" s="5">
        <v>181500</v>
      </c>
      <c r="AF2206" s="5">
        <v>127050</v>
      </c>
      <c r="AG2206" s="5">
        <v>36300</v>
      </c>
      <c r="AH2206" s="5">
        <f>SUM(Exposure_Information[[#This Row],[Building Coverage Value]:[Business interruption value]])</f>
        <v>344850</v>
      </c>
      <c r="AI2206" s="5">
        <f>SUM(Exposure_Information[[#This Row],[Building Coverage Value]:[Contents Coverage Value]])</f>
        <v>308550</v>
      </c>
      <c r="AJ2206" s="26"/>
    </row>
    <row r="2207" spans="1:36" ht="26" x14ac:dyDescent="0.3">
      <c r="A2207" s="2" t="s">
        <v>148</v>
      </c>
      <c r="B2207" s="2" t="s">
        <v>156</v>
      </c>
      <c r="C2207" s="2" t="s">
        <v>325</v>
      </c>
      <c r="D2207" s="2">
        <v>15504</v>
      </c>
      <c r="E2207" s="2" t="s">
        <v>367</v>
      </c>
      <c r="F2207" s="2" t="s">
        <v>3464</v>
      </c>
      <c r="G2207" s="3">
        <v>974</v>
      </c>
      <c r="H2207" s="3">
        <v>1000</v>
      </c>
      <c r="I2207" s="71">
        <f>Exposure_Information[[#This Row],[Total  Insured Value]]+Exposure_Information[[#This Row],[Policy Deductible]]</f>
        <v>345500</v>
      </c>
      <c r="J2207" s="2">
        <v>18557</v>
      </c>
      <c r="K2207" s="3">
        <v>1</v>
      </c>
      <c r="L2207" s="2" t="s">
        <v>9</v>
      </c>
      <c r="M2207" s="2" t="s">
        <v>3465</v>
      </c>
      <c r="N2207" s="3" t="s">
        <v>3466</v>
      </c>
      <c r="O2207" s="2" t="s">
        <v>130</v>
      </c>
      <c r="P2207" s="2" t="s">
        <v>90</v>
      </c>
      <c r="Q2207" s="3">
        <v>17</v>
      </c>
      <c r="R2207" s="2" t="s">
        <v>127</v>
      </c>
      <c r="S2207" s="3">
        <v>25</v>
      </c>
      <c r="T2207" s="2" t="s">
        <v>10</v>
      </c>
      <c r="U2207" s="3">
        <v>42.320332000000001</v>
      </c>
      <c r="V2207" s="2" t="s">
        <v>10835</v>
      </c>
      <c r="W2207" s="2" t="s">
        <v>149</v>
      </c>
      <c r="X2207" s="3">
        <v>1</v>
      </c>
      <c r="Y2207" s="3" t="str">
        <f>_xlfn.CONCAT(Exposure_Information[[#This Row],[Building Construction Code]]," - ",Exposure_Information[[#This Row],[Type of building construction]])</f>
        <v>RMS - 1</v>
      </c>
      <c r="Z2207" s="3">
        <v>0</v>
      </c>
      <c r="AA2207" s="2">
        <v>1945</v>
      </c>
      <c r="AB2207" s="2" t="s">
        <v>11</v>
      </c>
      <c r="AC2207" s="2">
        <v>1</v>
      </c>
      <c r="AD2207" s="2" t="str">
        <f>_xlfn.CONCAT(Exposure_Information[[#This Row],[Occupany Code]]," - ",Exposure_Information[[#This Row],[Type of building occupancy]])</f>
        <v>ATC - 1</v>
      </c>
      <c r="AE2207" s="5">
        <v>344500</v>
      </c>
      <c r="AF2207" s="5">
        <v>0</v>
      </c>
      <c r="AG2207" s="5">
        <v>0</v>
      </c>
      <c r="AH2207" s="5">
        <f>SUM(Exposure_Information[[#This Row],[Building Coverage Value]:[Business interruption value]])</f>
        <v>344500</v>
      </c>
      <c r="AI2207" s="5">
        <f>SUM(Exposure_Information[[#This Row],[Building Coverage Value]:[Contents Coverage Value]])</f>
        <v>344500</v>
      </c>
      <c r="AJ2207" s="26"/>
    </row>
    <row r="2208" spans="1:36" ht="26" x14ac:dyDescent="0.3">
      <c r="A2208" s="2" t="s">
        <v>148</v>
      </c>
      <c r="B2208" s="2" t="s">
        <v>156</v>
      </c>
      <c r="C2208" s="2" t="s">
        <v>325</v>
      </c>
      <c r="D2208" s="2">
        <v>14734</v>
      </c>
      <c r="E2208" s="2" t="s">
        <v>367</v>
      </c>
      <c r="F2208" s="2" t="s">
        <v>2699</v>
      </c>
      <c r="G2208" s="3">
        <v>1031</v>
      </c>
      <c r="H2208" s="3">
        <v>500</v>
      </c>
      <c r="I2208" s="71">
        <f>Exposure_Information[[#This Row],[Total  Insured Value]]+Exposure_Information[[#This Row],[Policy Deductible]]</f>
        <v>344500</v>
      </c>
      <c r="J2208" s="2">
        <v>17770</v>
      </c>
      <c r="K2208" s="3">
        <v>1</v>
      </c>
      <c r="L2208" s="2" t="s">
        <v>9</v>
      </c>
      <c r="M2208" s="2" t="s">
        <v>2700</v>
      </c>
      <c r="N2208" s="3" t="s">
        <v>2701</v>
      </c>
      <c r="O2208" s="2" t="s">
        <v>2053</v>
      </c>
      <c r="P2208" s="2" t="s">
        <v>171</v>
      </c>
      <c r="Q2208" s="3">
        <v>27</v>
      </c>
      <c r="R2208" s="2" t="s">
        <v>127</v>
      </c>
      <c r="S2208" s="3">
        <v>25</v>
      </c>
      <c r="T2208" s="2" t="s">
        <v>10</v>
      </c>
      <c r="U2208" s="3">
        <v>42.146999000000001</v>
      </c>
      <c r="V2208" s="2" t="s">
        <v>10835</v>
      </c>
      <c r="W2208" s="2" t="s">
        <v>149</v>
      </c>
      <c r="X2208" s="3">
        <v>1</v>
      </c>
      <c r="Y2208" s="3" t="str">
        <f>_xlfn.CONCAT(Exposure_Information[[#This Row],[Building Construction Code]]," - ",Exposure_Information[[#This Row],[Type of building construction]])</f>
        <v>RMS - 1</v>
      </c>
      <c r="Z2208" s="3">
        <v>0</v>
      </c>
      <c r="AA2208" s="2">
        <v>1899</v>
      </c>
      <c r="AB2208" s="2" t="s">
        <v>11</v>
      </c>
      <c r="AC2208" s="2">
        <v>1</v>
      </c>
      <c r="AD2208" s="2" t="str">
        <f>_xlfn.CONCAT(Exposure_Information[[#This Row],[Occupany Code]]," - ",Exposure_Information[[#This Row],[Type of building occupancy]])</f>
        <v>ATC - 1</v>
      </c>
      <c r="AE2208" s="5">
        <v>344000</v>
      </c>
      <c r="AF2208" s="5">
        <v>0</v>
      </c>
      <c r="AG2208" s="5">
        <v>0</v>
      </c>
      <c r="AH2208" s="5">
        <f>SUM(Exposure_Information[[#This Row],[Building Coverage Value]:[Business interruption value]])</f>
        <v>344000</v>
      </c>
      <c r="AI2208" s="5">
        <f>SUM(Exposure_Information[[#This Row],[Building Coverage Value]:[Contents Coverage Value]])</f>
        <v>344000</v>
      </c>
      <c r="AJ2208" s="26"/>
    </row>
    <row r="2209" spans="1:36" ht="39" x14ac:dyDescent="0.3">
      <c r="A2209" s="2" t="s">
        <v>148</v>
      </c>
      <c r="B2209" s="2" t="s">
        <v>156</v>
      </c>
      <c r="C2209" s="2" t="s">
        <v>325</v>
      </c>
      <c r="D2209" s="2">
        <v>117551</v>
      </c>
      <c r="E2209" s="2" t="s">
        <v>4697</v>
      </c>
      <c r="F2209" s="2" t="s">
        <v>8889</v>
      </c>
      <c r="G2209" s="3">
        <v>433</v>
      </c>
      <c r="H2209" s="3">
        <v>1000</v>
      </c>
      <c r="I2209" s="71">
        <f>Exposure_Information[[#This Row],[Total  Insured Value]]+Exposure_Information[[#This Row],[Policy Deductible]]</f>
        <v>344900</v>
      </c>
      <c r="J2209" s="2">
        <v>120681</v>
      </c>
      <c r="K2209" s="3">
        <v>1</v>
      </c>
      <c r="L2209" s="2" t="s">
        <v>9</v>
      </c>
      <c r="M2209" s="2" t="s">
        <v>8890</v>
      </c>
      <c r="N2209" s="3" t="s">
        <v>8891</v>
      </c>
      <c r="O2209" s="2" t="s">
        <v>253</v>
      </c>
      <c r="P2209" s="2" t="s">
        <v>139</v>
      </c>
      <c r="Q2209" s="3">
        <v>9</v>
      </c>
      <c r="R2209" s="2" t="s">
        <v>70</v>
      </c>
      <c r="S2209" s="3">
        <v>9</v>
      </c>
      <c r="T2209" s="2" t="s">
        <v>10</v>
      </c>
      <c r="U2209" s="3">
        <v>41.362141000000001</v>
      </c>
      <c r="V2209" s="2" t="s">
        <v>10835</v>
      </c>
      <c r="W2209" s="2" t="s">
        <v>149</v>
      </c>
      <c r="X2209" s="3">
        <v>1</v>
      </c>
      <c r="Y2209" s="3" t="str">
        <f>_xlfn.CONCAT(Exposure_Information[[#This Row],[Building Construction Code]]," - ",Exposure_Information[[#This Row],[Type of building construction]])</f>
        <v>RMS - 1</v>
      </c>
      <c r="Z2209" s="3">
        <v>0</v>
      </c>
      <c r="AA2209" s="2">
        <v>1947</v>
      </c>
      <c r="AB2209" s="2" t="s">
        <v>11</v>
      </c>
      <c r="AC2209" s="2">
        <v>1</v>
      </c>
      <c r="AD2209" s="2" t="str">
        <f>_xlfn.CONCAT(Exposure_Information[[#This Row],[Occupany Code]]," - ",Exposure_Information[[#This Row],[Type of building occupancy]])</f>
        <v>ATC - 1</v>
      </c>
      <c r="AE2209" s="5">
        <v>181000</v>
      </c>
      <c r="AF2209" s="5">
        <v>126700</v>
      </c>
      <c r="AG2209" s="5">
        <v>36200</v>
      </c>
      <c r="AH2209" s="5">
        <f>SUM(Exposure_Information[[#This Row],[Building Coverage Value]:[Business interruption value]])</f>
        <v>343900</v>
      </c>
      <c r="AI2209" s="5">
        <f>SUM(Exposure_Information[[#This Row],[Building Coverage Value]:[Contents Coverage Value]])</f>
        <v>307700</v>
      </c>
      <c r="AJ2209" s="26"/>
    </row>
    <row r="2210" spans="1:36" ht="26" x14ac:dyDescent="0.3">
      <c r="A2210" s="2" t="s">
        <v>148</v>
      </c>
      <c r="B2210" s="2" t="s">
        <v>156</v>
      </c>
      <c r="C2210" s="2" t="s">
        <v>325</v>
      </c>
      <c r="D2210" s="2">
        <v>124631</v>
      </c>
      <c r="E2210" s="2" t="s">
        <v>4697</v>
      </c>
      <c r="F2210" s="2" t="s">
        <v>9917</v>
      </c>
      <c r="G2210" s="3">
        <v>465</v>
      </c>
      <c r="H2210" s="3">
        <v>500</v>
      </c>
      <c r="I2210" s="71">
        <f>Exposure_Information[[#This Row],[Total  Insured Value]]+Exposure_Information[[#This Row],[Policy Deductible]]</f>
        <v>344400</v>
      </c>
      <c r="J2210" s="2">
        <v>127761</v>
      </c>
      <c r="K2210" s="3">
        <v>1</v>
      </c>
      <c r="L2210" s="2" t="s">
        <v>9</v>
      </c>
      <c r="M2210" s="2" t="s">
        <v>9918</v>
      </c>
      <c r="N2210" s="3" t="s">
        <v>9919</v>
      </c>
      <c r="O2210" s="2" t="s">
        <v>488</v>
      </c>
      <c r="P2210" s="2" t="s">
        <v>231</v>
      </c>
      <c r="Q2210" s="3">
        <v>13</v>
      </c>
      <c r="R2210" s="2" t="s">
        <v>127</v>
      </c>
      <c r="S2210" s="3">
        <v>25</v>
      </c>
      <c r="T2210" s="2" t="s">
        <v>10</v>
      </c>
      <c r="U2210" s="3">
        <v>42.104996</v>
      </c>
      <c r="V2210" s="2" t="s">
        <v>10835</v>
      </c>
      <c r="W2210" s="2" t="s">
        <v>149</v>
      </c>
      <c r="X2210" s="3">
        <v>1</v>
      </c>
      <c r="Y2210" s="3" t="str">
        <f>_xlfn.CONCAT(Exposure_Information[[#This Row],[Building Construction Code]]," - ",Exposure_Information[[#This Row],[Type of building construction]])</f>
        <v>RMS - 1</v>
      </c>
      <c r="Z2210" s="3">
        <v>0</v>
      </c>
      <c r="AA2210" s="2">
        <v>1953</v>
      </c>
      <c r="AB2210" s="2" t="s">
        <v>11</v>
      </c>
      <c r="AC2210" s="2">
        <v>1</v>
      </c>
      <c r="AD2210" s="2" t="str">
        <f>_xlfn.CONCAT(Exposure_Information[[#This Row],[Occupany Code]]," - ",Exposure_Information[[#This Row],[Type of building occupancy]])</f>
        <v>ATC - 1</v>
      </c>
      <c r="AE2210" s="5">
        <v>181000</v>
      </c>
      <c r="AF2210" s="5">
        <v>126700</v>
      </c>
      <c r="AG2210" s="5">
        <v>36200</v>
      </c>
      <c r="AH2210" s="5">
        <f>SUM(Exposure_Information[[#This Row],[Building Coverage Value]:[Business interruption value]])</f>
        <v>343900</v>
      </c>
      <c r="AI2210" s="5">
        <f>SUM(Exposure_Information[[#This Row],[Building Coverage Value]:[Contents Coverage Value]])</f>
        <v>307700</v>
      </c>
      <c r="AJ2210" s="26"/>
    </row>
    <row r="2211" spans="1:36" ht="39" x14ac:dyDescent="0.3">
      <c r="A2211" s="2" t="s">
        <v>148</v>
      </c>
      <c r="B2211" s="2" t="s">
        <v>156</v>
      </c>
      <c r="C2211" s="2" t="s">
        <v>325</v>
      </c>
      <c r="D2211" s="2">
        <v>111064</v>
      </c>
      <c r="E2211" s="2" t="s">
        <v>4697</v>
      </c>
      <c r="F2211" s="2" t="s">
        <v>8626</v>
      </c>
      <c r="G2211" s="3">
        <v>623</v>
      </c>
      <c r="H2211" s="3">
        <v>250</v>
      </c>
      <c r="I2211" s="71">
        <f>Exposure_Information[[#This Row],[Total  Insured Value]]+Exposure_Information[[#This Row],[Policy Deductible]]</f>
        <v>343650</v>
      </c>
      <c r="J2211" s="2">
        <v>114194</v>
      </c>
      <c r="K2211" s="3">
        <v>1</v>
      </c>
      <c r="L2211" s="2" t="s">
        <v>9</v>
      </c>
      <c r="M2211" s="2" t="s">
        <v>8627</v>
      </c>
      <c r="N2211" s="3" t="s">
        <v>8628</v>
      </c>
      <c r="O2211" s="2" t="s">
        <v>541</v>
      </c>
      <c r="P2211" s="2" t="s">
        <v>68</v>
      </c>
      <c r="Q2211" s="3">
        <v>9</v>
      </c>
      <c r="R2211" s="2" t="s">
        <v>34</v>
      </c>
      <c r="S2211" s="3">
        <v>33</v>
      </c>
      <c r="T2211" s="2" t="s">
        <v>10</v>
      </c>
      <c r="U2211" s="3">
        <v>43.623122000000002</v>
      </c>
      <c r="V2211" s="2" t="s">
        <v>10835</v>
      </c>
      <c r="W2211" s="2" t="s">
        <v>149</v>
      </c>
      <c r="X2211" s="3">
        <v>1</v>
      </c>
      <c r="Y2211" s="3" t="str">
        <f>_xlfn.CONCAT(Exposure_Information[[#This Row],[Building Construction Code]]," - ",Exposure_Information[[#This Row],[Type of building construction]])</f>
        <v>RMS - 1</v>
      </c>
      <c r="Z2211" s="3">
        <v>0</v>
      </c>
      <c r="AA2211" s="2">
        <v>1977</v>
      </c>
      <c r="AB2211" s="2" t="s">
        <v>11</v>
      </c>
      <c r="AC2211" s="2">
        <v>1</v>
      </c>
      <c r="AD2211" s="2" t="str">
        <f>_xlfn.CONCAT(Exposure_Information[[#This Row],[Occupany Code]]," - ",Exposure_Information[[#This Row],[Type of building occupancy]])</f>
        <v>ATC - 1</v>
      </c>
      <c r="AE2211" s="5">
        <v>202000</v>
      </c>
      <c r="AF2211" s="5">
        <v>101000</v>
      </c>
      <c r="AG2211" s="5">
        <v>40400</v>
      </c>
      <c r="AH2211" s="5">
        <f>SUM(Exposure_Information[[#This Row],[Building Coverage Value]:[Business interruption value]])</f>
        <v>343400</v>
      </c>
      <c r="AI2211" s="5">
        <f>SUM(Exposure_Information[[#This Row],[Building Coverage Value]:[Contents Coverage Value]])</f>
        <v>303000</v>
      </c>
      <c r="AJ2211" s="26"/>
    </row>
    <row r="2212" spans="1:36" ht="39" x14ac:dyDescent="0.3">
      <c r="A2212" s="2" t="s">
        <v>148</v>
      </c>
      <c r="B2212" s="2" t="s">
        <v>156</v>
      </c>
      <c r="C2212" s="2" t="s">
        <v>325</v>
      </c>
      <c r="D2212" s="2">
        <v>18793</v>
      </c>
      <c r="E2212" s="2" t="s">
        <v>367</v>
      </c>
      <c r="F2212" s="2" t="s">
        <v>4106</v>
      </c>
      <c r="G2212" s="3">
        <v>999</v>
      </c>
      <c r="H2212" s="3">
        <v>500</v>
      </c>
      <c r="I2212" s="71">
        <f>Exposure_Information[[#This Row],[Total  Insured Value]]+Exposure_Information[[#This Row],[Policy Deductible]]</f>
        <v>343500</v>
      </c>
      <c r="J2212" s="2">
        <v>21898</v>
      </c>
      <c r="K2212" s="3">
        <v>1</v>
      </c>
      <c r="L2212" s="2" t="s">
        <v>9</v>
      </c>
      <c r="M2212" s="2" t="s">
        <v>4107</v>
      </c>
      <c r="N2212" s="3" t="s">
        <v>4108</v>
      </c>
      <c r="O2212" s="2" t="s">
        <v>622</v>
      </c>
      <c r="P2212" s="2" t="s">
        <v>224</v>
      </c>
      <c r="Q2212" s="3">
        <v>21</v>
      </c>
      <c r="R2212" s="2" t="s">
        <v>127</v>
      </c>
      <c r="S2212" s="3">
        <v>25</v>
      </c>
      <c r="T2212" s="2" t="s">
        <v>10</v>
      </c>
      <c r="U2212" s="3">
        <v>42.305289999999999</v>
      </c>
      <c r="V2212" s="2" t="s">
        <v>10835</v>
      </c>
      <c r="W2212" s="2" t="s">
        <v>149</v>
      </c>
      <c r="X2212" s="3">
        <v>1</v>
      </c>
      <c r="Y2212" s="3" t="str">
        <f>_xlfn.CONCAT(Exposure_Information[[#This Row],[Building Construction Code]]," - ",Exposure_Information[[#This Row],[Type of building construction]])</f>
        <v>RMS - 1</v>
      </c>
      <c r="Z2212" s="3">
        <v>0</v>
      </c>
      <c r="AA2212" s="2">
        <v>1950</v>
      </c>
      <c r="AB2212" s="2" t="s">
        <v>11</v>
      </c>
      <c r="AC2212" s="2">
        <v>1</v>
      </c>
      <c r="AD2212" s="2" t="str">
        <f>_xlfn.CONCAT(Exposure_Information[[#This Row],[Occupany Code]]," - ",Exposure_Information[[#This Row],[Type of building occupancy]])</f>
        <v>ATC - 1</v>
      </c>
      <c r="AE2212" s="5">
        <v>343000</v>
      </c>
      <c r="AF2212" s="5">
        <v>0</v>
      </c>
      <c r="AG2212" s="5">
        <v>0</v>
      </c>
      <c r="AH2212" s="5">
        <f>SUM(Exposure_Information[[#This Row],[Building Coverage Value]:[Business interruption value]])</f>
        <v>343000</v>
      </c>
      <c r="AI2212" s="5">
        <f>SUM(Exposure_Information[[#This Row],[Building Coverage Value]:[Contents Coverage Value]])</f>
        <v>343000</v>
      </c>
      <c r="AJ2212" s="26"/>
    </row>
    <row r="2213" spans="1:36" ht="26" x14ac:dyDescent="0.3">
      <c r="A2213" s="2" t="s">
        <v>148</v>
      </c>
      <c r="B2213" s="2" t="s">
        <v>156</v>
      </c>
      <c r="C2213" s="2" t="s">
        <v>325</v>
      </c>
      <c r="D2213" s="2">
        <v>17284</v>
      </c>
      <c r="E2213" s="2" t="s">
        <v>367</v>
      </c>
      <c r="F2213" s="2" t="s">
        <v>4721</v>
      </c>
      <c r="G2213" s="3">
        <v>1184</v>
      </c>
      <c r="H2213" s="3">
        <v>500</v>
      </c>
      <c r="I2213" s="71">
        <f>Exposure_Information[[#This Row],[Total  Insured Value]]+Exposure_Information[[#This Row],[Policy Deductible]]</f>
        <v>343500</v>
      </c>
      <c r="J2213" s="2">
        <v>20368</v>
      </c>
      <c r="K2213" s="3">
        <v>1</v>
      </c>
      <c r="L2213" s="2" t="s">
        <v>9</v>
      </c>
      <c r="M2213" s="2" t="s">
        <v>4722</v>
      </c>
      <c r="N2213" s="3" t="s">
        <v>4723</v>
      </c>
      <c r="O2213" s="2" t="s">
        <v>389</v>
      </c>
      <c r="P2213" s="2" t="s">
        <v>90</v>
      </c>
      <c r="Q2213" s="3">
        <v>17</v>
      </c>
      <c r="R2213" s="2" t="s">
        <v>127</v>
      </c>
      <c r="S2213" s="3">
        <v>25</v>
      </c>
      <c r="T2213" s="2" t="s">
        <v>10</v>
      </c>
      <c r="U2213" s="3">
        <v>42.655087000000002</v>
      </c>
      <c r="V2213" s="2" t="s">
        <v>10835</v>
      </c>
      <c r="W2213" s="2" t="s">
        <v>149</v>
      </c>
      <c r="X2213" s="3">
        <v>1</v>
      </c>
      <c r="Y2213" s="3" t="str">
        <f>_xlfn.CONCAT(Exposure_Information[[#This Row],[Building Construction Code]]," - ",Exposure_Information[[#This Row],[Type of building construction]])</f>
        <v>RMS - 1</v>
      </c>
      <c r="Z2213" s="3">
        <v>0</v>
      </c>
      <c r="AA2213" s="2">
        <v>1920</v>
      </c>
      <c r="AB2213" s="2" t="s">
        <v>11</v>
      </c>
      <c r="AC2213" s="2">
        <v>1</v>
      </c>
      <c r="AD2213" s="2" t="str">
        <f>_xlfn.CONCAT(Exposure_Information[[#This Row],[Occupany Code]]," - ",Exposure_Information[[#This Row],[Type of building occupancy]])</f>
        <v>ATC - 1</v>
      </c>
      <c r="AE2213" s="5">
        <v>343000</v>
      </c>
      <c r="AF2213" s="5">
        <v>0</v>
      </c>
      <c r="AG2213" s="5">
        <v>0</v>
      </c>
      <c r="AH2213" s="5">
        <f>SUM(Exposure_Information[[#This Row],[Building Coverage Value]:[Business interruption value]])</f>
        <v>343000</v>
      </c>
      <c r="AI2213" s="5">
        <f>SUM(Exposure_Information[[#This Row],[Building Coverage Value]:[Contents Coverage Value]])</f>
        <v>343000</v>
      </c>
      <c r="AJ2213" s="26"/>
    </row>
    <row r="2214" spans="1:36" ht="26" x14ac:dyDescent="0.3">
      <c r="A2214" s="2" t="s">
        <v>148</v>
      </c>
      <c r="B2214" s="2" t="s">
        <v>156</v>
      </c>
      <c r="C2214" s="2" t="s">
        <v>325</v>
      </c>
      <c r="D2214" s="2">
        <v>104562</v>
      </c>
      <c r="E2214" s="2" t="s">
        <v>4697</v>
      </c>
      <c r="F2214" s="2" t="s">
        <v>7560</v>
      </c>
      <c r="G2214" s="3">
        <v>561</v>
      </c>
      <c r="H2214" s="3">
        <v>250</v>
      </c>
      <c r="I2214" s="71">
        <f>Exposure_Information[[#This Row],[Total  Insured Value]]+Exposure_Information[[#This Row],[Policy Deductible]]</f>
        <v>343200</v>
      </c>
      <c r="J2214" s="2">
        <v>107692</v>
      </c>
      <c r="K2214" s="3">
        <v>1</v>
      </c>
      <c r="L2214" s="2" t="s">
        <v>9</v>
      </c>
      <c r="M2214" s="2" t="s">
        <v>7561</v>
      </c>
      <c r="N2214" s="3" t="s">
        <v>7562</v>
      </c>
      <c r="O2214" s="2" t="s">
        <v>3899</v>
      </c>
      <c r="P2214" s="2" t="s">
        <v>231</v>
      </c>
      <c r="Q2214" s="3">
        <v>13</v>
      </c>
      <c r="R2214" s="2" t="s">
        <v>127</v>
      </c>
      <c r="S2214" s="3">
        <v>25</v>
      </c>
      <c r="T2214" s="2" t="s">
        <v>10</v>
      </c>
      <c r="U2214" s="3">
        <v>42.193992999999999</v>
      </c>
      <c r="V2214" s="2" t="s">
        <v>10835</v>
      </c>
      <c r="W2214" s="2" t="s">
        <v>149</v>
      </c>
      <c r="X2214" s="3">
        <v>1</v>
      </c>
      <c r="Y2214" s="3" t="str">
        <f>_xlfn.CONCAT(Exposure_Information[[#This Row],[Building Construction Code]]," - ",Exposure_Information[[#This Row],[Type of building construction]])</f>
        <v>RMS - 1</v>
      </c>
      <c r="Z2214" s="3">
        <v>0</v>
      </c>
      <c r="AA2214" s="2">
        <v>1995</v>
      </c>
      <c r="AB2214" s="2" t="s">
        <v>11</v>
      </c>
      <c r="AC2214" s="2">
        <v>1</v>
      </c>
      <c r="AD2214" s="2" t="str">
        <f>_xlfn.CONCAT(Exposure_Information[[#This Row],[Occupany Code]]," - ",Exposure_Information[[#This Row],[Type of building occupancy]])</f>
        <v>ATC - 1</v>
      </c>
      <c r="AE2214" s="5">
        <v>180500</v>
      </c>
      <c r="AF2214" s="5">
        <v>126350</v>
      </c>
      <c r="AG2214" s="5">
        <v>36100</v>
      </c>
      <c r="AH2214" s="5">
        <f>SUM(Exposure_Information[[#This Row],[Building Coverage Value]:[Business interruption value]])</f>
        <v>342950</v>
      </c>
      <c r="AI2214" s="5">
        <f>SUM(Exposure_Information[[#This Row],[Building Coverage Value]:[Contents Coverage Value]])</f>
        <v>306850</v>
      </c>
      <c r="AJ2214" s="26"/>
    </row>
    <row r="2215" spans="1:36" ht="39" x14ac:dyDescent="0.3">
      <c r="A2215" s="2" t="s">
        <v>148</v>
      </c>
      <c r="B2215" s="2" t="s">
        <v>156</v>
      </c>
      <c r="C2215" s="2" t="s">
        <v>325</v>
      </c>
      <c r="D2215" s="2">
        <v>6408</v>
      </c>
      <c r="E2215" s="2" t="s">
        <v>326</v>
      </c>
      <c r="F2215" s="2" t="s">
        <v>4756</v>
      </c>
      <c r="G2215" s="3">
        <v>551</v>
      </c>
      <c r="H2215" s="3">
        <v>1000</v>
      </c>
      <c r="I2215" s="71">
        <f>Exposure_Information[[#This Row],[Total  Insured Value]]+Exposure_Information[[#This Row],[Policy Deductible]]</f>
        <v>76000</v>
      </c>
      <c r="J2215" s="2">
        <v>8562</v>
      </c>
      <c r="K2215" s="3">
        <v>1</v>
      </c>
      <c r="L2215" s="2" t="s">
        <v>9</v>
      </c>
      <c r="M2215" s="2" t="s">
        <v>4757</v>
      </c>
      <c r="N2215" s="2" t="s">
        <v>4758</v>
      </c>
      <c r="O2215" s="2" t="s">
        <v>935</v>
      </c>
      <c r="P2215" s="2" t="s">
        <v>224</v>
      </c>
      <c r="Q2215" s="3">
        <v>21</v>
      </c>
      <c r="R2215" s="2" t="s">
        <v>127</v>
      </c>
      <c r="S2215" s="3">
        <v>25</v>
      </c>
      <c r="T2215" s="2" t="s">
        <v>10</v>
      </c>
      <c r="U2215" s="3">
        <v>42.074950000000001</v>
      </c>
      <c r="V2215" s="2" t="s">
        <v>10835</v>
      </c>
      <c r="W2215" s="2" t="s">
        <v>149</v>
      </c>
      <c r="X2215" s="3">
        <v>2</v>
      </c>
      <c r="Y2215" s="3" t="str">
        <f>_xlfn.CONCAT(Exposure_Information[[#This Row],[Building Construction Code]]," - ",Exposure_Information[[#This Row],[Type of building construction]])</f>
        <v>RMS - 2</v>
      </c>
      <c r="Z2215" s="3">
        <v>0</v>
      </c>
      <c r="AA2215" s="2">
        <v>2010</v>
      </c>
      <c r="AB2215" s="2" t="s">
        <v>11</v>
      </c>
      <c r="AC2215" s="2">
        <v>37</v>
      </c>
      <c r="AD2215" s="2" t="str">
        <f>_xlfn.CONCAT(Exposure_Information[[#This Row],[Occupany Code]]," - ",Exposure_Information[[#This Row],[Type of building occupancy]])</f>
        <v>ATC - 37</v>
      </c>
      <c r="AE2215" s="5">
        <v>0</v>
      </c>
      <c r="AF2215" s="5">
        <v>75000</v>
      </c>
      <c r="AG2215" s="5">
        <v>0</v>
      </c>
      <c r="AH2215" s="5">
        <f>SUM(Exposure_Information[[#This Row],[Building Coverage Value]:[Business interruption value]])</f>
        <v>75000</v>
      </c>
      <c r="AI2215" s="5">
        <f>SUM(Exposure_Information[[#This Row],[Building Coverage Value]:[Contents Coverage Value]])</f>
        <v>75000</v>
      </c>
      <c r="AJ2215" s="26"/>
    </row>
    <row r="2216" spans="1:36" ht="26" x14ac:dyDescent="0.3">
      <c r="A2216" s="2" t="s">
        <v>148</v>
      </c>
      <c r="B2216" s="2" t="s">
        <v>156</v>
      </c>
      <c r="C2216" s="2" t="s">
        <v>325</v>
      </c>
      <c r="D2216" s="2">
        <v>6407</v>
      </c>
      <c r="E2216" s="2" t="s">
        <v>326</v>
      </c>
      <c r="F2216" s="2" t="s">
        <v>4073</v>
      </c>
      <c r="G2216" s="3">
        <v>201.25999450683594</v>
      </c>
      <c r="H2216" s="3">
        <v>500</v>
      </c>
      <c r="I2216" s="71">
        <f>Exposure_Information[[#This Row],[Total  Insured Value]]+Exposure_Information[[#This Row],[Policy Deductible]]</f>
        <v>5500</v>
      </c>
      <c r="J2216" s="2">
        <v>8561</v>
      </c>
      <c r="K2216" s="3">
        <v>1</v>
      </c>
      <c r="L2216" s="2" t="s">
        <v>9</v>
      </c>
      <c r="M2216" s="2" t="s">
        <v>4074</v>
      </c>
      <c r="N2216" s="2" t="s">
        <v>4075</v>
      </c>
      <c r="O2216" s="2" t="s">
        <v>4076</v>
      </c>
      <c r="P2216" s="2" t="s">
        <v>24</v>
      </c>
      <c r="Q2216" s="3">
        <v>119</v>
      </c>
      <c r="R2216" s="2" t="s">
        <v>25</v>
      </c>
      <c r="S2216" s="3">
        <v>36</v>
      </c>
      <c r="T2216" s="2" t="s">
        <v>10</v>
      </c>
      <c r="U2216" s="3">
        <v>41.329365000000003</v>
      </c>
      <c r="V2216" s="2" t="s">
        <v>10835</v>
      </c>
      <c r="W2216" s="2" t="s">
        <v>149</v>
      </c>
      <c r="X2216" s="35">
        <v>9</v>
      </c>
      <c r="Y2216" s="35" t="str">
        <f>_xlfn.CONCAT(Exposure_Information[[#This Row],[Building Construction Code]]," - ",Exposure_Information[[#This Row],[Type of building construction]])</f>
        <v>RMS - 9</v>
      </c>
      <c r="Z2216" s="3">
        <v>0</v>
      </c>
      <c r="AA2216" s="2">
        <v>1900</v>
      </c>
      <c r="AB2216" s="2" t="s">
        <v>11</v>
      </c>
      <c r="AC2216" s="2">
        <v>37</v>
      </c>
      <c r="AD2216" s="2" t="str">
        <f>_xlfn.CONCAT(Exposure_Information[[#This Row],[Occupany Code]]," - ",Exposure_Information[[#This Row],[Type of building occupancy]])</f>
        <v>ATC - 37</v>
      </c>
      <c r="AE2216" s="5">
        <v>0</v>
      </c>
      <c r="AF2216" s="5">
        <v>5000</v>
      </c>
      <c r="AG2216" s="5">
        <v>0</v>
      </c>
      <c r="AH2216" s="5">
        <f>SUM(Exposure_Information[[#This Row],[Building Coverage Value]:[Business interruption value]])</f>
        <v>5000</v>
      </c>
      <c r="AI2216" s="5">
        <f>SUM(Exposure_Information[[#This Row],[Building Coverage Value]:[Contents Coverage Value]])</f>
        <v>5000</v>
      </c>
      <c r="AJ2216" s="26"/>
    </row>
    <row r="2217" spans="1:36" ht="39" x14ac:dyDescent="0.3">
      <c r="A2217" s="2" t="s">
        <v>148</v>
      </c>
      <c r="B2217" s="2" t="s">
        <v>156</v>
      </c>
      <c r="C2217" s="2" t="s">
        <v>325</v>
      </c>
      <c r="D2217" s="2">
        <v>17182</v>
      </c>
      <c r="E2217" s="2" t="s">
        <v>367</v>
      </c>
      <c r="F2217" s="2" t="s">
        <v>3212</v>
      </c>
      <c r="G2217" s="3">
        <v>993</v>
      </c>
      <c r="H2217" s="3">
        <v>1000</v>
      </c>
      <c r="I2217" s="71">
        <f>Exposure_Information[[#This Row],[Total  Insured Value]]+Exposure_Information[[#This Row],[Policy Deductible]]</f>
        <v>343500</v>
      </c>
      <c r="J2217" s="2">
        <v>20263</v>
      </c>
      <c r="K2217" s="3">
        <v>1</v>
      </c>
      <c r="L2217" s="2" t="s">
        <v>9</v>
      </c>
      <c r="M2217" s="2" t="s">
        <v>3213</v>
      </c>
      <c r="N2217" s="3" t="s">
        <v>3214</v>
      </c>
      <c r="O2217" s="2" t="s">
        <v>188</v>
      </c>
      <c r="P2217" s="2" t="s">
        <v>171</v>
      </c>
      <c r="Q2217" s="3">
        <v>27</v>
      </c>
      <c r="R2217" s="2" t="s">
        <v>127</v>
      </c>
      <c r="S2217" s="3">
        <v>25</v>
      </c>
      <c r="T2217" s="2" t="s">
        <v>10</v>
      </c>
      <c r="U2217" s="3">
        <v>42.442152</v>
      </c>
      <c r="V2217" s="2" t="s">
        <v>10835</v>
      </c>
      <c r="W2217" s="2" t="s">
        <v>149</v>
      </c>
      <c r="X2217" s="3">
        <v>1</v>
      </c>
      <c r="Y2217" s="3" t="str">
        <f>_xlfn.CONCAT(Exposure_Information[[#This Row],[Building Construction Code]]," - ",Exposure_Information[[#This Row],[Type of building construction]])</f>
        <v>RMS - 1</v>
      </c>
      <c r="Z2217" s="3">
        <v>0</v>
      </c>
      <c r="AA2217" s="2">
        <v>2003</v>
      </c>
      <c r="AB2217" s="2" t="s">
        <v>11</v>
      </c>
      <c r="AC2217" s="2">
        <v>1</v>
      </c>
      <c r="AD2217" s="2" t="str">
        <f>_xlfn.CONCAT(Exposure_Information[[#This Row],[Occupany Code]]," - ",Exposure_Information[[#This Row],[Type of building occupancy]])</f>
        <v>ATC - 1</v>
      </c>
      <c r="AE2217" s="5">
        <v>342500</v>
      </c>
      <c r="AF2217" s="5">
        <v>0</v>
      </c>
      <c r="AG2217" s="5">
        <v>0</v>
      </c>
      <c r="AH2217" s="5">
        <f>SUM(Exposure_Information[[#This Row],[Building Coverage Value]:[Business interruption value]])</f>
        <v>342500</v>
      </c>
      <c r="AI2217" s="5">
        <f>SUM(Exposure_Information[[#This Row],[Building Coverage Value]:[Contents Coverage Value]])</f>
        <v>342500</v>
      </c>
      <c r="AJ2217" s="26"/>
    </row>
    <row r="2218" spans="1:36" ht="39" x14ac:dyDescent="0.3">
      <c r="A2218" s="2" t="s">
        <v>148</v>
      </c>
      <c r="B2218" s="2" t="s">
        <v>156</v>
      </c>
      <c r="C2218" s="2" t="s">
        <v>325</v>
      </c>
      <c r="D2218" s="2">
        <v>107803</v>
      </c>
      <c r="E2218" s="2" t="s">
        <v>4697</v>
      </c>
      <c r="F2218" s="2" t="s">
        <v>9147</v>
      </c>
      <c r="G2218" s="3">
        <v>382</v>
      </c>
      <c r="H2218" s="3">
        <v>500</v>
      </c>
      <c r="I2218" s="71">
        <f>Exposure_Information[[#This Row],[Total  Insured Value]]+Exposure_Information[[#This Row],[Policy Deductible]]</f>
        <v>341550</v>
      </c>
      <c r="J2218" s="2">
        <v>110933</v>
      </c>
      <c r="K2218" s="3">
        <v>1</v>
      </c>
      <c r="L2218" s="2" t="s">
        <v>9</v>
      </c>
      <c r="M2218" s="2" t="s">
        <v>9148</v>
      </c>
      <c r="N2218" s="3" t="s">
        <v>9149</v>
      </c>
      <c r="O2218" s="2" t="s">
        <v>330</v>
      </c>
      <c r="P2218" s="2" t="s">
        <v>231</v>
      </c>
      <c r="Q2218" s="3">
        <v>13</v>
      </c>
      <c r="R2218" s="2" t="s">
        <v>127</v>
      </c>
      <c r="S2218" s="3">
        <v>25</v>
      </c>
      <c r="T2218" s="2" t="s">
        <v>10</v>
      </c>
      <c r="U2218" s="3">
        <v>42.185841000000003</v>
      </c>
      <c r="V2218" s="2" t="s">
        <v>10835</v>
      </c>
      <c r="W2218" s="2" t="s">
        <v>149</v>
      </c>
      <c r="X2218" s="3">
        <v>1</v>
      </c>
      <c r="Y2218" s="3" t="str">
        <f>_xlfn.CONCAT(Exposure_Information[[#This Row],[Building Construction Code]]," - ",Exposure_Information[[#This Row],[Type of building construction]])</f>
        <v>RMS - 1</v>
      </c>
      <c r="Z2218" s="3">
        <v>0</v>
      </c>
      <c r="AA2218" s="2">
        <v>1956</v>
      </c>
      <c r="AB2218" s="2" t="s">
        <v>11</v>
      </c>
      <c r="AC2218" s="2">
        <v>1</v>
      </c>
      <c r="AD2218" s="2" t="str">
        <f>_xlfn.CONCAT(Exposure_Information[[#This Row],[Occupany Code]]," - ",Exposure_Information[[#This Row],[Type of building occupancy]])</f>
        <v>ATC - 1</v>
      </c>
      <c r="AE2218" s="5">
        <v>179500</v>
      </c>
      <c r="AF2218" s="5">
        <v>125650</v>
      </c>
      <c r="AG2218" s="5">
        <v>35900</v>
      </c>
      <c r="AH2218" s="5">
        <f>SUM(Exposure_Information[[#This Row],[Building Coverage Value]:[Business interruption value]])</f>
        <v>341050</v>
      </c>
      <c r="AI2218" s="5">
        <f>SUM(Exposure_Information[[#This Row],[Building Coverage Value]:[Contents Coverage Value]])</f>
        <v>305150</v>
      </c>
      <c r="AJ2218" s="26"/>
    </row>
    <row r="2219" spans="1:36" ht="39" x14ac:dyDescent="0.3">
      <c r="A2219" s="2" t="s">
        <v>148</v>
      </c>
      <c r="B2219" s="2" t="s">
        <v>156</v>
      </c>
      <c r="C2219" s="2" t="s">
        <v>325</v>
      </c>
      <c r="D2219" s="2">
        <v>17902</v>
      </c>
      <c r="E2219" s="2" t="s">
        <v>367</v>
      </c>
      <c r="F2219" s="2" t="s">
        <v>2784</v>
      </c>
      <c r="G2219" s="3">
        <v>1120</v>
      </c>
      <c r="H2219" s="3">
        <v>250</v>
      </c>
      <c r="I2219" s="71">
        <f>Exposure_Information[[#This Row],[Total  Insured Value]]+Exposure_Information[[#This Row],[Policy Deductible]]</f>
        <v>341250</v>
      </c>
      <c r="J2219" s="2">
        <v>20991</v>
      </c>
      <c r="K2219" s="3">
        <v>1</v>
      </c>
      <c r="L2219" s="2" t="s">
        <v>9</v>
      </c>
      <c r="M2219" s="2" t="s">
        <v>2785</v>
      </c>
      <c r="N2219" s="3" t="s">
        <v>2786</v>
      </c>
      <c r="O2219" s="2" t="s">
        <v>474</v>
      </c>
      <c r="P2219" s="2" t="s">
        <v>171</v>
      </c>
      <c r="Q2219" s="3">
        <v>27</v>
      </c>
      <c r="R2219" s="2" t="s">
        <v>127</v>
      </c>
      <c r="S2219" s="3">
        <v>25</v>
      </c>
      <c r="T2219" s="2" t="s">
        <v>10</v>
      </c>
      <c r="U2219" s="3">
        <v>42.278480999999999</v>
      </c>
      <c r="V2219" s="2" t="s">
        <v>10835</v>
      </c>
      <c r="W2219" s="2" t="s">
        <v>149</v>
      </c>
      <c r="X2219" s="3">
        <v>1</v>
      </c>
      <c r="Y2219" s="3" t="str">
        <f>_xlfn.CONCAT(Exposure_Information[[#This Row],[Building Construction Code]]," - ",Exposure_Information[[#This Row],[Type of building construction]])</f>
        <v>RMS - 1</v>
      </c>
      <c r="Z2219" s="3">
        <v>0</v>
      </c>
      <c r="AA2219" s="2">
        <v>1962</v>
      </c>
      <c r="AB2219" s="2" t="s">
        <v>11</v>
      </c>
      <c r="AC2219" s="2">
        <v>1</v>
      </c>
      <c r="AD2219" s="2" t="str">
        <f>_xlfn.CONCAT(Exposure_Information[[#This Row],[Occupany Code]]," - ",Exposure_Information[[#This Row],[Type of building occupancy]])</f>
        <v>ATC - 1</v>
      </c>
      <c r="AE2219" s="5">
        <v>336000</v>
      </c>
      <c r="AF2219" s="5">
        <v>5000</v>
      </c>
      <c r="AG2219" s="5">
        <v>0</v>
      </c>
      <c r="AH2219" s="5">
        <f>SUM(Exposure_Information[[#This Row],[Building Coverage Value]:[Business interruption value]])</f>
        <v>341000</v>
      </c>
      <c r="AI2219" s="5">
        <f>SUM(Exposure_Information[[#This Row],[Building Coverage Value]:[Contents Coverage Value]])</f>
        <v>341000</v>
      </c>
      <c r="AJ2219" s="26"/>
    </row>
    <row r="2220" spans="1:36" ht="39" x14ac:dyDescent="0.3">
      <c r="A2220" s="2" t="s">
        <v>148</v>
      </c>
      <c r="B2220" s="2" t="s">
        <v>156</v>
      </c>
      <c r="C2220" s="2" t="s">
        <v>325</v>
      </c>
      <c r="D2220" s="2">
        <v>14815</v>
      </c>
      <c r="E2220" s="2" t="s">
        <v>367</v>
      </c>
      <c r="F2220" s="2" t="s">
        <v>2657</v>
      </c>
      <c r="G2220" s="3">
        <v>1195</v>
      </c>
      <c r="H2220" s="3">
        <v>500</v>
      </c>
      <c r="I2220" s="71">
        <f>Exposure_Information[[#This Row],[Total  Insured Value]]+Exposure_Information[[#This Row],[Policy Deductible]]</f>
        <v>341000</v>
      </c>
      <c r="J2220" s="2">
        <v>17852</v>
      </c>
      <c r="K2220" s="3">
        <v>1</v>
      </c>
      <c r="L2220" s="2" t="s">
        <v>9</v>
      </c>
      <c r="M2220" s="2" t="s">
        <v>2658</v>
      </c>
      <c r="N2220" s="3" t="s">
        <v>2659</v>
      </c>
      <c r="O2220" s="2" t="s">
        <v>132</v>
      </c>
      <c r="P2220" s="2" t="s">
        <v>221</v>
      </c>
      <c r="Q2220" s="3">
        <v>23</v>
      </c>
      <c r="R2220" s="2" t="s">
        <v>127</v>
      </c>
      <c r="S2220" s="3">
        <v>25</v>
      </c>
      <c r="T2220" s="2" t="s">
        <v>10</v>
      </c>
      <c r="U2220" s="3">
        <v>42.099060000000001</v>
      </c>
      <c r="V2220" s="2" t="s">
        <v>10835</v>
      </c>
      <c r="W2220" s="2" t="s">
        <v>149</v>
      </c>
      <c r="X2220" s="3">
        <v>1</v>
      </c>
      <c r="Y2220" s="3" t="str">
        <f>_xlfn.CONCAT(Exposure_Information[[#This Row],[Building Construction Code]]," - ",Exposure_Information[[#This Row],[Type of building construction]])</f>
        <v>RMS - 1</v>
      </c>
      <c r="Z2220" s="3">
        <v>0</v>
      </c>
      <c r="AA2220" s="2">
        <v>1963</v>
      </c>
      <c r="AB2220" s="2" t="s">
        <v>11</v>
      </c>
      <c r="AC2220" s="2">
        <v>1</v>
      </c>
      <c r="AD2220" s="2" t="str">
        <f>_xlfn.CONCAT(Exposure_Information[[#This Row],[Occupany Code]]," - ",Exposure_Information[[#This Row],[Type of building occupancy]])</f>
        <v>ATC - 1</v>
      </c>
      <c r="AE2220" s="5">
        <v>340500</v>
      </c>
      <c r="AF2220" s="5">
        <v>0</v>
      </c>
      <c r="AG2220" s="5">
        <v>0</v>
      </c>
      <c r="AH2220" s="5">
        <f>SUM(Exposure_Information[[#This Row],[Building Coverage Value]:[Business interruption value]])</f>
        <v>340500</v>
      </c>
      <c r="AI2220" s="5">
        <f>SUM(Exposure_Information[[#This Row],[Building Coverage Value]:[Contents Coverage Value]])</f>
        <v>340500</v>
      </c>
      <c r="AJ2220" s="26"/>
    </row>
    <row r="2221" spans="1:36" x14ac:dyDescent="0.3">
      <c r="A2221" s="2" t="s">
        <v>148</v>
      </c>
      <c r="B2221" s="2" t="s">
        <v>156</v>
      </c>
      <c r="C2221" s="2" t="s">
        <v>325</v>
      </c>
      <c r="D2221" s="2">
        <v>16186</v>
      </c>
      <c r="E2221" s="2" t="s">
        <v>367</v>
      </c>
      <c r="F2221" s="2" t="s">
        <v>4840</v>
      </c>
      <c r="G2221" s="3">
        <v>1091</v>
      </c>
      <c r="H2221" s="3">
        <v>1000</v>
      </c>
      <c r="I2221" s="71">
        <f>Exposure_Information[[#This Row],[Total  Insured Value]]+Exposure_Information[[#This Row],[Policy Deductible]]</f>
        <v>341000</v>
      </c>
      <c r="J2221" s="2">
        <v>19249</v>
      </c>
      <c r="K2221" s="3">
        <v>1</v>
      </c>
      <c r="L2221" s="2" t="s">
        <v>9</v>
      </c>
      <c r="M2221" s="2" t="s">
        <v>4841</v>
      </c>
      <c r="N2221" s="3" t="s">
        <v>4842</v>
      </c>
      <c r="O2221" s="2" t="s">
        <v>794</v>
      </c>
      <c r="P2221" s="2" t="s">
        <v>90</v>
      </c>
      <c r="Q2221" s="3">
        <v>17</v>
      </c>
      <c r="R2221" s="2" t="s">
        <v>127</v>
      </c>
      <c r="S2221" s="3">
        <v>25</v>
      </c>
      <c r="T2221" s="2" t="s">
        <v>10</v>
      </c>
      <c r="U2221" s="3">
        <v>42.461098</v>
      </c>
      <c r="V2221" s="2" t="s">
        <v>10835</v>
      </c>
      <c r="W2221" s="2" t="s">
        <v>149</v>
      </c>
      <c r="X2221" s="3">
        <v>1</v>
      </c>
      <c r="Y2221" s="3" t="str">
        <f>_xlfn.CONCAT(Exposure_Information[[#This Row],[Building Construction Code]]," - ",Exposure_Information[[#This Row],[Type of building construction]])</f>
        <v>RMS - 1</v>
      </c>
      <c r="Z2221" s="3">
        <v>0</v>
      </c>
      <c r="AA2221" s="2">
        <v>1920</v>
      </c>
      <c r="AB2221" s="2" t="s">
        <v>11</v>
      </c>
      <c r="AC2221" s="2">
        <v>1</v>
      </c>
      <c r="AD2221" s="2" t="str">
        <f>_xlfn.CONCAT(Exposure_Information[[#This Row],[Occupany Code]]," - ",Exposure_Information[[#This Row],[Type of building occupancy]])</f>
        <v>ATC - 1</v>
      </c>
      <c r="AE2221" s="5">
        <v>340000</v>
      </c>
      <c r="AF2221" s="5">
        <v>0</v>
      </c>
      <c r="AG2221" s="5">
        <v>0</v>
      </c>
      <c r="AH2221" s="5">
        <f>SUM(Exposure_Information[[#This Row],[Building Coverage Value]:[Business interruption value]])</f>
        <v>340000</v>
      </c>
      <c r="AI2221" s="5">
        <f>SUM(Exposure_Information[[#This Row],[Building Coverage Value]:[Contents Coverage Value]])</f>
        <v>340000</v>
      </c>
      <c r="AJ2221" s="26"/>
    </row>
    <row r="2222" spans="1:36" ht="26" x14ac:dyDescent="0.3">
      <c r="A2222" s="2" t="s">
        <v>148</v>
      </c>
      <c r="B2222" s="2" t="s">
        <v>156</v>
      </c>
      <c r="C2222" s="2" t="s">
        <v>325</v>
      </c>
      <c r="D2222" s="2">
        <v>6398</v>
      </c>
      <c r="E2222" s="2" t="s">
        <v>326</v>
      </c>
      <c r="F2222" s="2" t="s">
        <v>524</v>
      </c>
      <c r="G2222" s="3">
        <v>1320</v>
      </c>
      <c r="H2222" s="3">
        <v>500</v>
      </c>
      <c r="I2222" s="71">
        <f>Exposure_Information[[#This Row],[Total  Insured Value]]+Exposure_Information[[#This Row],[Policy Deductible]]</f>
        <v>75500</v>
      </c>
      <c r="J2222" s="2">
        <v>8542</v>
      </c>
      <c r="K2222" s="3">
        <v>1</v>
      </c>
      <c r="L2222" s="2">
        <v>199</v>
      </c>
      <c r="M2222" s="2" t="s">
        <v>525</v>
      </c>
      <c r="N2222" s="2" t="s">
        <v>526</v>
      </c>
      <c r="O2222" s="2" t="s">
        <v>30</v>
      </c>
      <c r="P2222" s="2" t="s">
        <v>90</v>
      </c>
      <c r="Q2222" s="3">
        <v>17</v>
      </c>
      <c r="R2222" s="2" t="s">
        <v>127</v>
      </c>
      <c r="S2222" s="3">
        <v>25</v>
      </c>
      <c r="T2222" s="2" t="s">
        <v>10</v>
      </c>
      <c r="U2222" s="3">
        <v>42.420729000000001</v>
      </c>
      <c r="V2222" s="2" t="s">
        <v>10835</v>
      </c>
      <c r="W2222" s="2" t="s">
        <v>149</v>
      </c>
      <c r="X2222" s="3">
        <v>2</v>
      </c>
      <c r="Y2222" s="3" t="str">
        <f>_xlfn.CONCAT(Exposure_Information[[#This Row],[Building Construction Code]]," - ",Exposure_Information[[#This Row],[Type of building construction]])</f>
        <v>RMS - 2</v>
      </c>
      <c r="Z2222" s="3">
        <v>0</v>
      </c>
      <c r="AA2222" s="2">
        <v>1979</v>
      </c>
      <c r="AB2222" s="2" t="s">
        <v>11</v>
      </c>
      <c r="AC2222" s="2">
        <v>37</v>
      </c>
      <c r="AD2222" s="2" t="str">
        <f>_xlfn.CONCAT(Exposure_Information[[#This Row],[Occupany Code]]," - ",Exposure_Information[[#This Row],[Type of building occupancy]])</f>
        <v>ATC - 37</v>
      </c>
      <c r="AE2222" s="5">
        <v>0</v>
      </c>
      <c r="AF2222" s="5">
        <v>75000</v>
      </c>
      <c r="AG2222" s="5">
        <v>0</v>
      </c>
      <c r="AH2222" s="5">
        <f>SUM(Exposure_Information[[#This Row],[Building Coverage Value]:[Business interruption value]])</f>
        <v>75000</v>
      </c>
      <c r="AI2222" s="5">
        <f>SUM(Exposure_Information[[#This Row],[Building Coverage Value]:[Contents Coverage Value]])</f>
        <v>75000</v>
      </c>
      <c r="AJ2222" s="26"/>
    </row>
    <row r="2223" spans="1:36" ht="26" x14ac:dyDescent="0.3">
      <c r="A2223" s="2" t="s">
        <v>148</v>
      </c>
      <c r="B2223" s="2" t="s">
        <v>156</v>
      </c>
      <c r="C2223" s="2" t="s">
        <v>325</v>
      </c>
      <c r="D2223" s="2">
        <v>6394</v>
      </c>
      <c r="E2223" s="2" t="s">
        <v>326</v>
      </c>
      <c r="F2223" s="2" t="s">
        <v>2041</v>
      </c>
      <c r="G2223" s="3">
        <v>486</v>
      </c>
      <c r="H2223" s="3">
        <v>500</v>
      </c>
      <c r="I2223" s="71">
        <f>Exposure_Information[[#This Row],[Total  Insured Value]]+Exposure_Information[[#This Row],[Policy Deductible]]</f>
        <v>11300</v>
      </c>
      <c r="J2223" s="2">
        <v>8538</v>
      </c>
      <c r="K2223" s="3">
        <v>1</v>
      </c>
      <c r="L2223" s="2" t="s">
        <v>9</v>
      </c>
      <c r="M2223" s="2" t="s">
        <v>2042</v>
      </c>
      <c r="N2223" s="2" t="s">
        <v>2043</v>
      </c>
      <c r="O2223" s="2" t="s">
        <v>164</v>
      </c>
      <c r="P2223" s="2" t="s">
        <v>72</v>
      </c>
      <c r="Q2223" s="3">
        <v>25</v>
      </c>
      <c r="R2223" s="2" t="s">
        <v>127</v>
      </c>
      <c r="S2223" s="3">
        <v>25</v>
      </c>
      <c r="T2223" s="2" t="s">
        <v>10</v>
      </c>
      <c r="U2223" s="3">
        <v>42.285974000000003</v>
      </c>
      <c r="V2223" s="2" t="s">
        <v>10835</v>
      </c>
      <c r="W2223" s="2" t="s">
        <v>149</v>
      </c>
      <c r="X2223" s="3">
        <v>2</v>
      </c>
      <c r="Y2223" s="3" t="str">
        <f>_xlfn.CONCAT(Exposure_Information[[#This Row],[Building Construction Code]]," - ",Exposure_Information[[#This Row],[Type of building construction]])</f>
        <v>RMS - 2</v>
      </c>
      <c r="Z2223" s="3">
        <v>0</v>
      </c>
      <c r="AA2223" s="2">
        <v>1900</v>
      </c>
      <c r="AB2223" s="2" t="s">
        <v>11</v>
      </c>
      <c r="AC2223" s="2">
        <v>37</v>
      </c>
      <c r="AD2223" s="2" t="str">
        <f>_xlfn.CONCAT(Exposure_Information[[#This Row],[Occupany Code]]," - ",Exposure_Information[[#This Row],[Type of building occupancy]])</f>
        <v>ATC - 37</v>
      </c>
      <c r="AE2223" s="5">
        <v>0</v>
      </c>
      <c r="AF2223" s="5">
        <v>10800</v>
      </c>
      <c r="AG2223" s="5">
        <v>0</v>
      </c>
      <c r="AH2223" s="5">
        <f>SUM(Exposure_Information[[#This Row],[Building Coverage Value]:[Business interruption value]])</f>
        <v>10800</v>
      </c>
      <c r="AI2223" s="5">
        <f>SUM(Exposure_Information[[#This Row],[Building Coverage Value]:[Contents Coverage Value]])</f>
        <v>10800</v>
      </c>
      <c r="AJ2223" s="26"/>
    </row>
    <row r="2224" spans="1:36" ht="26" x14ac:dyDescent="0.3">
      <c r="A2224" s="2" t="s">
        <v>148</v>
      </c>
      <c r="B2224" s="2" t="s">
        <v>156</v>
      </c>
      <c r="C2224" s="2" t="s">
        <v>325</v>
      </c>
      <c r="D2224" s="2">
        <v>6386</v>
      </c>
      <c r="E2224" s="2" t="s">
        <v>326</v>
      </c>
      <c r="F2224" s="2" t="s">
        <v>575</v>
      </c>
      <c r="G2224" s="3">
        <v>10121</v>
      </c>
      <c r="H2224" s="3">
        <v>2500</v>
      </c>
      <c r="I2224" s="71">
        <f>Exposure_Information[[#This Row],[Total  Insured Value]]+Exposure_Information[[#This Row],[Policy Deductible]]</f>
        <v>616540</v>
      </c>
      <c r="J2224" s="2">
        <v>8528</v>
      </c>
      <c r="K2224" s="3">
        <v>1</v>
      </c>
      <c r="L2224" s="2" t="s">
        <v>9</v>
      </c>
      <c r="M2224" s="2" t="s">
        <v>576</v>
      </c>
      <c r="N2224" s="3" t="s">
        <v>577</v>
      </c>
      <c r="O2224" s="2" t="s">
        <v>277</v>
      </c>
      <c r="P2224" s="2" t="s">
        <v>90</v>
      </c>
      <c r="Q2224" s="3">
        <v>17</v>
      </c>
      <c r="R2224" s="2" t="s">
        <v>127</v>
      </c>
      <c r="S2224" s="3">
        <v>25</v>
      </c>
      <c r="T2224" s="2" t="s">
        <v>10</v>
      </c>
      <c r="U2224" s="3">
        <v>42.364265000000003</v>
      </c>
      <c r="V2224" s="2" t="s">
        <v>10835</v>
      </c>
      <c r="W2224" s="2" t="s">
        <v>149</v>
      </c>
      <c r="X2224" s="3">
        <v>1</v>
      </c>
      <c r="Y2224" s="3" t="str">
        <f>_xlfn.CONCAT(Exposure_Information[[#This Row],[Building Construction Code]]," - ",Exposure_Information[[#This Row],[Type of building construction]])</f>
        <v>RMS - 1</v>
      </c>
      <c r="Z2224" s="3">
        <v>0</v>
      </c>
      <c r="AA2224" s="2">
        <v>1900</v>
      </c>
      <c r="AB2224" s="2" t="s">
        <v>11</v>
      </c>
      <c r="AC2224" s="2">
        <v>37</v>
      </c>
      <c r="AD2224" s="2" t="str">
        <f>_xlfn.CONCAT(Exposure_Information[[#This Row],[Occupany Code]]," - ",Exposure_Information[[#This Row],[Type of building occupancy]])</f>
        <v>ATC - 37</v>
      </c>
      <c r="AE2224" s="5">
        <v>614040</v>
      </c>
      <c r="AF2224" s="5">
        <v>0</v>
      </c>
      <c r="AG2224" s="5">
        <v>0</v>
      </c>
      <c r="AH2224" s="5">
        <f>SUM(Exposure_Information[[#This Row],[Building Coverage Value]:[Business interruption value]])</f>
        <v>614040</v>
      </c>
      <c r="AI2224" s="5">
        <f>SUM(Exposure_Information[[#This Row],[Building Coverage Value]:[Contents Coverage Value]])</f>
        <v>614040</v>
      </c>
      <c r="AJ2224" s="26"/>
    </row>
    <row r="2225" spans="1:36" ht="26" x14ac:dyDescent="0.3">
      <c r="A2225" s="2" t="s">
        <v>148</v>
      </c>
      <c r="B2225" s="2" t="s">
        <v>156</v>
      </c>
      <c r="C2225" s="2" t="s">
        <v>325</v>
      </c>
      <c r="D2225" s="2">
        <v>101211</v>
      </c>
      <c r="E2225" s="2" t="s">
        <v>4697</v>
      </c>
      <c r="F2225" s="2" t="s">
        <v>6104</v>
      </c>
      <c r="G2225" s="3">
        <v>645</v>
      </c>
      <c r="H2225" s="3">
        <v>500</v>
      </c>
      <c r="I2225" s="71">
        <f>Exposure_Information[[#This Row],[Total  Insured Value]]+Exposure_Information[[#This Row],[Policy Deductible]]</f>
        <v>339650</v>
      </c>
      <c r="J2225" s="2">
        <v>104341</v>
      </c>
      <c r="K2225" s="3">
        <v>1</v>
      </c>
      <c r="L2225" s="2" t="s">
        <v>9</v>
      </c>
      <c r="M2225" s="2" t="s">
        <v>6105</v>
      </c>
      <c r="N2225" s="3" t="s">
        <v>6106</v>
      </c>
      <c r="O2225" s="2" t="s">
        <v>2298</v>
      </c>
      <c r="P2225" s="2" t="s">
        <v>171</v>
      </c>
      <c r="Q2225" s="3">
        <v>27</v>
      </c>
      <c r="R2225" s="2" t="s">
        <v>127</v>
      </c>
      <c r="S2225" s="3">
        <v>25</v>
      </c>
      <c r="T2225" s="2" t="s">
        <v>10</v>
      </c>
      <c r="U2225" s="3">
        <v>42.590373999999997</v>
      </c>
      <c r="V2225" s="2" t="s">
        <v>10835</v>
      </c>
      <c r="W2225" s="2" t="s">
        <v>149</v>
      </c>
      <c r="X2225" s="3">
        <v>1</v>
      </c>
      <c r="Y2225" s="3" t="str">
        <f>_xlfn.CONCAT(Exposure_Information[[#This Row],[Building Construction Code]]," - ",Exposure_Information[[#This Row],[Type of building construction]])</f>
        <v>RMS - 1</v>
      </c>
      <c r="Z2225" s="3">
        <v>0</v>
      </c>
      <c r="AA2225" s="2">
        <v>1928</v>
      </c>
      <c r="AB2225" s="2" t="s">
        <v>11</v>
      </c>
      <c r="AC2225" s="2">
        <v>1</v>
      </c>
      <c r="AD2225" s="2" t="str">
        <f>_xlfn.CONCAT(Exposure_Information[[#This Row],[Occupany Code]]," - ",Exposure_Information[[#This Row],[Type of building occupancy]])</f>
        <v>ATC - 1</v>
      </c>
      <c r="AE2225" s="5">
        <v>199500</v>
      </c>
      <c r="AF2225" s="5">
        <v>99750</v>
      </c>
      <c r="AG2225" s="5">
        <v>39900</v>
      </c>
      <c r="AH2225" s="5">
        <f>SUM(Exposure_Information[[#This Row],[Building Coverage Value]:[Business interruption value]])</f>
        <v>339150</v>
      </c>
      <c r="AI2225" s="5">
        <f>SUM(Exposure_Information[[#This Row],[Building Coverage Value]:[Contents Coverage Value]])</f>
        <v>299250</v>
      </c>
      <c r="AJ2225" s="26"/>
    </row>
    <row r="2226" spans="1:36" ht="26" x14ac:dyDescent="0.3">
      <c r="A2226" s="2" t="s">
        <v>148</v>
      </c>
      <c r="B2226" s="2" t="s">
        <v>156</v>
      </c>
      <c r="C2226" s="2" t="s">
        <v>325</v>
      </c>
      <c r="D2226" s="2">
        <v>15733</v>
      </c>
      <c r="E2226" s="2" t="s">
        <v>367</v>
      </c>
      <c r="F2226" s="2" t="s">
        <v>2624</v>
      </c>
      <c r="G2226" s="3">
        <v>1054</v>
      </c>
      <c r="H2226" s="3">
        <v>500</v>
      </c>
      <c r="I2226" s="71">
        <f>Exposure_Information[[#This Row],[Total  Insured Value]]+Exposure_Information[[#This Row],[Policy Deductible]]</f>
        <v>339500</v>
      </c>
      <c r="J2226" s="2">
        <v>18787</v>
      </c>
      <c r="K2226" s="3">
        <v>1</v>
      </c>
      <c r="L2226" s="2" t="s">
        <v>9</v>
      </c>
      <c r="M2226" s="2" t="s">
        <v>2625</v>
      </c>
      <c r="N2226" s="3" t="s">
        <v>2626</v>
      </c>
      <c r="O2226" s="2" t="s">
        <v>2172</v>
      </c>
      <c r="P2226" s="2" t="s">
        <v>224</v>
      </c>
      <c r="Q2226" s="3">
        <v>21</v>
      </c>
      <c r="R2226" s="2" t="s">
        <v>127</v>
      </c>
      <c r="S2226" s="3">
        <v>25</v>
      </c>
      <c r="T2226" s="2" t="s">
        <v>10</v>
      </c>
      <c r="U2226" s="3">
        <v>42.216621000000004</v>
      </c>
      <c r="V2226" s="2" t="s">
        <v>10835</v>
      </c>
      <c r="W2226" s="2" t="s">
        <v>149</v>
      </c>
      <c r="X2226" s="3">
        <v>1</v>
      </c>
      <c r="Y2226" s="3" t="str">
        <f>_xlfn.CONCAT(Exposure_Information[[#This Row],[Building Construction Code]]," - ",Exposure_Information[[#This Row],[Type of building construction]])</f>
        <v>RMS - 1</v>
      </c>
      <c r="Z2226" s="3">
        <v>0</v>
      </c>
      <c r="AA2226" s="2">
        <v>1930</v>
      </c>
      <c r="AB2226" s="2" t="s">
        <v>11</v>
      </c>
      <c r="AC2226" s="2">
        <v>1</v>
      </c>
      <c r="AD2226" s="2" t="str">
        <f>_xlfn.CONCAT(Exposure_Information[[#This Row],[Occupany Code]]," - ",Exposure_Information[[#This Row],[Type of building occupancy]])</f>
        <v>ATC - 1</v>
      </c>
      <c r="AE2226" s="5">
        <v>339000</v>
      </c>
      <c r="AF2226" s="5">
        <v>0</v>
      </c>
      <c r="AG2226" s="5">
        <v>0</v>
      </c>
      <c r="AH2226" s="5">
        <f>SUM(Exposure_Information[[#This Row],[Building Coverage Value]:[Business interruption value]])</f>
        <v>339000</v>
      </c>
      <c r="AI2226" s="5">
        <f>SUM(Exposure_Information[[#This Row],[Building Coverage Value]:[Contents Coverage Value]])</f>
        <v>339000</v>
      </c>
      <c r="AJ2226" s="26"/>
    </row>
    <row r="2227" spans="1:36" ht="39" x14ac:dyDescent="0.3">
      <c r="A2227" s="2" t="s">
        <v>148</v>
      </c>
      <c r="B2227" s="2" t="s">
        <v>156</v>
      </c>
      <c r="C2227" s="2" t="s">
        <v>325</v>
      </c>
      <c r="D2227" s="2">
        <v>6383</v>
      </c>
      <c r="E2227" s="2" t="s">
        <v>326</v>
      </c>
      <c r="F2227" s="2" t="s">
        <v>741</v>
      </c>
      <c r="G2227" s="3">
        <v>1842</v>
      </c>
      <c r="H2227" s="3">
        <v>1000</v>
      </c>
      <c r="I2227" s="71">
        <f>Exposure_Information[[#This Row],[Total  Insured Value]]+Exposure_Information[[#This Row],[Policy Deductible]]</f>
        <v>834000</v>
      </c>
      <c r="J2227" s="2">
        <v>8521</v>
      </c>
      <c r="K2227" s="3">
        <v>1</v>
      </c>
      <c r="L2227" s="2" t="s">
        <v>9</v>
      </c>
      <c r="M2227" s="2" t="s">
        <v>742</v>
      </c>
      <c r="N2227" s="3" t="s">
        <v>743</v>
      </c>
      <c r="O2227" s="2" t="s">
        <v>255</v>
      </c>
      <c r="P2227" s="2" t="s">
        <v>224</v>
      </c>
      <c r="Q2227" s="3">
        <v>21</v>
      </c>
      <c r="R2227" s="2" t="s">
        <v>127</v>
      </c>
      <c r="S2227" s="3">
        <v>25</v>
      </c>
      <c r="T2227" s="2" t="s">
        <v>10</v>
      </c>
      <c r="U2227" s="3">
        <v>42.191377000000003</v>
      </c>
      <c r="V2227" s="2" t="s">
        <v>10835</v>
      </c>
      <c r="W2227" s="2" t="s">
        <v>149</v>
      </c>
      <c r="X2227" s="3">
        <v>1</v>
      </c>
      <c r="Y2227" s="3" t="str">
        <f>_xlfn.CONCAT(Exposure_Information[[#This Row],[Building Construction Code]]," - ",Exposure_Information[[#This Row],[Type of building construction]])</f>
        <v>RMS - 1</v>
      </c>
      <c r="Z2227" s="3">
        <v>0</v>
      </c>
      <c r="AA2227" s="2">
        <v>1987</v>
      </c>
      <c r="AB2227" s="2" t="s">
        <v>11</v>
      </c>
      <c r="AC2227" s="2">
        <v>37</v>
      </c>
      <c r="AD2227" s="2" t="str">
        <f>_xlfn.CONCAT(Exposure_Information[[#This Row],[Occupany Code]]," - ",Exposure_Information[[#This Row],[Type of building occupancy]])</f>
        <v>ATC - 37</v>
      </c>
      <c r="AE2227" s="5">
        <v>833000</v>
      </c>
      <c r="AF2227" s="5">
        <v>0</v>
      </c>
      <c r="AG2227" s="5">
        <v>0</v>
      </c>
      <c r="AH2227" s="5">
        <f>SUM(Exposure_Information[[#This Row],[Building Coverage Value]:[Business interruption value]])</f>
        <v>833000</v>
      </c>
      <c r="AI2227" s="5">
        <f>SUM(Exposure_Information[[#This Row],[Building Coverage Value]:[Contents Coverage Value]])</f>
        <v>833000</v>
      </c>
      <c r="AJ2227" s="26"/>
    </row>
    <row r="2228" spans="1:36" ht="39" x14ac:dyDescent="0.3">
      <c r="A2228" s="2" t="s">
        <v>148</v>
      </c>
      <c r="B2228" s="2" t="s">
        <v>156</v>
      </c>
      <c r="C2228" s="2" t="s">
        <v>325</v>
      </c>
      <c r="D2228" s="2">
        <v>102963</v>
      </c>
      <c r="E2228" s="2" t="s">
        <v>4697</v>
      </c>
      <c r="F2228" s="2" t="s">
        <v>5687</v>
      </c>
      <c r="G2228" s="3">
        <v>800</v>
      </c>
      <c r="H2228" s="3">
        <v>500</v>
      </c>
      <c r="I2228" s="71">
        <f>Exposure_Information[[#This Row],[Total  Insured Value]]+Exposure_Information[[#This Row],[Policy Deductible]]</f>
        <v>338900</v>
      </c>
      <c r="J2228" s="2">
        <v>106093</v>
      </c>
      <c r="K2228" s="3">
        <v>1</v>
      </c>
      <c r="L2228" s="2" t="s">
        <v>9</v>
      </c>
      <c r="M2228" s="2" t="s">
        <v>5688</v>
      </c>
      <c r="N2228" s="3" t="s">
        <v>5689</v>
      </c>
      <c r="O2228" s="2" t="s">
        <v>3150</v>
      </c>
      <c r="P2228" s="2" t="s">
        <v>24</v>
      </c>
      <c r="Q2228" s="3">
        <v>119</v>
      </c>
      <c r="R2228" s="2" t="s">
        <v>25</v>
      </c>
      <c r="S2228" s="3">
        <v>36</v>
      </c>
      <c r="T2228" s="2" t="s">
        <v>10</v>
      </c>
      <c r="U2228" s="3">
        <v>41.251274000000002</v>
      </c>
      <c r="V2228" s="2" t="s">
        <v>10835</v>
      </c>
      <c r="W2228" s="2" t="s">
        <v>149</v>
      </c>
      <c r="X2228" s="3">
        <v>1</v>
      </c>
      <c r="Y2228" s="3" t="str">
        <f>_xlfn.CONCAT(Exposure_Information[[#This Row],[Building Construction Code]]," - ",Exposure_Information[[#This Row],[Type of building construction]])</f>
        <v>RMS - 1</v>
      </c>
      <c r="Z2228" s="3">
        <v>0</v>
      </c>
      <c r="AA2228" s="2">
        <v>1970</v>
      </c>
      <c r="AB2228" s="2" t="s">
        <v>11</v>
      </c>
      <c r="AC2228" s="2">
        <v>2</v>
      </c>
      <c r="AD2228" s="2" t="str">
        <f>_xlfn.CONCAT(Exposure_Information[[#This Row],[Occupany Code]]," - ",Exposure_Information[[#This Row],[Type of building occupancy]])</f>
        <v>ATC - 2</v>
      </c>
      <c r="AE2228" s="5">
        <v>50000</v>
      </c>
      <c r="AF2228" s="5">
        <v>206000</v>
      </c>
      <c r="AG2228" s="5">
        <v>82400</v>
      </c>
      <c r="AH2228" s="5">
        <f>SUM(Exposure_Information[[#This Row],[Building Coverage Value]:[Business interruption value]])</f>
        <v>338400</v>
      </c>
      <c r="AI2228" s="5">
        <f>SUM(Exposure_Information[[#This Row],[Building Coverage Value]:[Contents Coverage Value]])</f>
        <v>256000</v>
      </c>
      <c r="AJ2228" s="26"/>
    </row>
    <row r="2229" spans="1:36" x14ac:dyDescent="0.3">
      <c r="A2229" s="2" t="s">
        <v>148</v>
      </c>
      <c r="B2229" s="2" t="s">
        <v>156</v>
      </c>
      <c r="C2229" s="2" t="s">
        <v>325</v>
      </c>
      <c r="D2229" s="2">
        <v>108255</v>
      </c>
      <c r="E2229" s="2" t="s">
        <v>4697</v>
      </c>
      <c r="F2229" s="2" t="s">
        <v>7986</v>
      </c>
      <c r="G2229" s="3">
        <v>1198</v>
      </c>
      <c r="H2229" s="3">
        <v>250</v>
      </c>
      <c r="I2229" s="71">
        <f>Exposure_Information[[#This Row],[Total  Insured Value]]+Exposure_Information[[#This Row],[Policy Deductible]]</f>
        <v>338550</v>
      </c>
      <c r="J2229" s="2">
        <v>111385</v>
      </c>
      <c r="K2229" s="3">
        <v>1</v>
      </c>
      <c r="L2229" s="2" t="s">
        <v>9</v>
      </c>
      <c r="M2229" s="2" t="s">
        <v>7987</v>
      </c>
      <c r="N2229" s="3" t="s">
        <v>7988</v>
      </c>
      <c r="O2229" s="2" t="s">
        <v>503</v>
      </c>
      <c r="P2229" s="2" t="s">
        <v>221</v>
      </c>
      <c r="Q2229" s="3">
        <v>23</v>
      </c>
      <c r="R2229" s="2" t="s">
        <v>127</v>
      </c>
      <c r="S2229" s="3">
        <v>25</v>
      </c>
      <c r="T2229" s="2" t="s">
        <v>10</v>
      </c>
      <c r="U2229" s="3">
        <v>42.096418999999997</v>
      </c>
      <c r="V2229" s="2" t="s">
        <v>10835</v>
      </c>
      <c r="W2229" s="2" t="s">
        <v>149</v>
      </c>
      <c r="X2229" s="3">
        <v>1</v>
      </c>
      <c r="Y2229" s="3" t="str">
        <f>_xlfn.CONCAT(Exposure_Information[[#This Row],[Building Construction Code]]," - ",Exposure_Information[[#This Row],[Type of building construction]])</f>
        <v>RMS - 1</v>
      </c>
      <c r="Z2229" s="3">
        <v>0</v>
      </c>
      <c r="AA2229" s="2">
        <v>1960</v>
      </c>
      <c r="AB2229" s="2" t="s">
        <v>11</v>
      </c>
      <c r="AC2229" s="2">
        <v>1</v>
      </c>
      <c r="AD2229" s="2" t="str">
        <f>_xlfn.CONCAT(Exposure_Information[[#This Row],[Occupany Code]]," - ",Exposure_Information[[#This Row],[Type of building occupancy]])</f>
        <v>ATC - 1</v>
      </c>
      <c r="AE2229" s="5">
        <v>199000</v>
      </c>
      <c r="AF2229" s="5">
        <v>99500</v>
      </c>
      <c r="AG2229" s="5">
        <v>39800</v>
      </c>
      <c r="AH2229" s="5">
        <f>SUM(Exposure_Information[[#This Row],[Building Coverage Value]:[Business interruption value]])</f>
        <v>338300</v>
      </c>
      <c r="AI2229" s="5">
        <f>SUM(Exposure_Information[[#This Row],[Building Coverage Value]:[Contents Coverage Value]])</f>
        <v>298500</v>
      </c>
      <c r="AJ2229" s="26"/>
    </row>
    <row r="2230" spans="1:36" ht="39" x14ac:dyDescent="0.3">
      <c r="A2230" s="2" t="s">
        <v>148</v>
      </c>
      <c r="B2230" s="2" t="s">
        <v>156</v>
      </c>
      <c r="C2230" s="2" t="s">
        <v>325</v>
      </c>
      <c r="D2230" s="2">
        <v>117351</v>
      </c>
      <c r="E2230" s="2" t="s">
        <v>4697</v>
      </c>
      <c r="F2230" s="2" t="s">
        <v>8943</v>
      </c>
      <c r="G2230" s="3">
        <v>552</v>
      </c>
      <c r="H2230" s="3">
        <v>500</v>
      </c>
      <c r="I2230" s="71">
        <f>Exposure_Information[[#This Row],[Total  Insured Value]]+Exposure_Information[[#This Row],[Policy Deductible]]</f>
        <v>338700</v>
      </c>
      <c r="J2230" s="2">
        <v>120481</v>
      </c>
      <c r="K2230" s="3">
        <v>1</v>
      </c>
      <c r="L2230" s="2" t="s">
        <v>9</v>
      </c>
      <c r="M2230" s="2" t="s">
        <v>8944</v>
      </c>
      <c r="N2230" s="3" t="s">
        <v>8945</v>
      </c>
      <c r="O2230" s="2" t="s">
        <v>105</v>
      </c>
      <c r="P2230" s="2" t="s">
        <v>4562</v>
      </c>
      <c r="Q2230" s="3">
        <v>13</v>
      </c>
      <c r="R2230" s="2" t="s">
        <v>70</v>
      </c>
      <c r="S2230" s="3">
        <v>9</v>
      </c>
      <c r="T2230" s="2" t="s">
        <v>10</v>
      </c>
      <c r="U2230" s="3">
        <v>41.694138000000002</v>
      </c>
      <c r="V2230" s="2" t="s">
        <v>10835</v>
      </c>
      <c r="W2230" s="2" t="s">
        <v>149</v>
      </c>
      <c r="X2230" s="3">
        <v>1</v>
      </c>
      <c r="Y2230" s="3" t="str">
        <f>_xlfn.CONCAT(Exposure_Information[[#This Row],[Building Construction Code]]," - ",Exposure_Information[[#This Row],[Type of building construction]])</f>
        <v>RMS - 1</v>
      </c>
      <c r="Z2230" s="3">
        <v>0</v>
      </c>
      <c r="AA2230" s="2">
        <v>1972</v>
      </c>
      <c r="AB2230" s="2" t="s">
        <v>11</v>
      </c>
      <c r="AC2230" s="2">
        <v>1</v>
      </c>
      <c r="AD2230" s="2" t="str">
        <f>_xlfn.CONCAT(Exposure_Information[[#This Row],[Occupany Code]]," - ",Exposure_Information[[#This Row],[Type of building occupancy]])</f>
        <v>ATC - 1</v>
      </c>
      <c r="AE2230" s="5">
        <v>178000</v>
      </c>
      <c r="AF2230" s="5">
        <v>124600</v>
      </c>
      <c r="AG2230" s="5">
        <v>35600</v>
      </c>
      <c r="AH2230" s="5">
        <f>SUM(Exposure_Information[[#This Row],[Building Coverage Value]:[Business interruption value]])</f>
        <v>338200</v>
      </c>
      <c r="AI2230" s="5">
        <f>SUM(Exposure_Information[[#This Row],[Building Coverage Value]:[Contents Coverage Value]])</f>
        <v>302600</v>
      </c>
      <c r="AJ2230" s="26"/>
    </row>
    <row r="2231" spans="1:36" ht="26" x14ac:dyDescent="0.3">
      <c r="A2231" s="2" t="s">
        <v>148</v>
      </c>
      <c r="B2231" s="2" t="s">
        <v>156</v>
      </c>
      <c r="C2231" s="2" t="s">
        <v>325</v>
      </c>
      <c r="D2231" s="2">
        <v>110599</v>
      </c>
      <c r="E2231" s="2" t="s">
        <v>4697</v>
      </c>
      <c r="F2231" s="2" t="s">
        <v>8788</v>
      </c>
      <c r="G2231" s="3">
        <v>415</v>
      </c>
      <c r="H2231" s="3">
        <v>500</v>
      </c>
      <c r="I2231" s="71">
        <f>Exposure_Information[[#This Row],[Total  Insured Value]]+Exposure_Information[[#This Row],[Policy Deductible]]</f>
        <v>337750</v>
      </c>
      <c r="J2231" s="2">
        <v>113729</v>
      </c>
      <c r="K2231" s="3">
        <v>1</v>
      </c>
      <c r="L2231" s="2" t="s">
        <v>9</v>
      </c>
      <c r="M2231" s="2" t="s">
        <v>8789</v>
      </c>
      <c r="N2231" s="3" t="s">
        <v>8790</v>
      </c>
      <c r="O2231" s="2" t="s">
        <v>2893</v>
      </c>
      <c r="P2231" s="2" t="s">
        <v>231</v>
      </c>
      <c r="Q2231" s="3">
        <v>13</v>
      </c>
      <c r="R2231" s="2" t="s">
        <v>127</v>
      </c>
      <c r="S2231" s="3">
        <v>25</v>
      </c>
      <c r="T2231" s="2" t="s">
        <v>10</v>
      </c>
      <c r="U2231" s="3">
        <v>42.132157999999997</v>
      </c>
      <c r="V2231" s="2" t="s">
        <v>10835</v>
      </c>
      <c r="W2231" s="2" t="s">
        <v>149</v>
      </c>
      <c r="X2231" s="3">
        <v>1</v>
      </c>
      <c r="Y2231" s="3" t="str">
        <f>_xlfn.CONCAT(Exposure_Information[[#This Row],[Building Construction Code]]," - ",Exposure_Information[[#This Row],[Type of building construction]])</f>
        <v>RMS - 1</v>
      </c>
      <c r="Z2231" s="3">
        <v>0</v>
      </c>
      <c r="AA2231" s="2">
        <v>1958</v>
      </c>
      <c r="AB2231" s="2" t="s">
        <v>11</v>
      </c>
      <c r="AC2231" s="2">
        <v>1</v>
      </c>
      <c r="AD2231" s="2" t="str">
        <f>_xlfn.CONCAT(Exposure_Information[[#This Row],[Occupany Code]]," - ",Exposure_Information[[#This Row],[Type of building occupancy]])</f>
        <v>ATC - 1</v>
      </c>
      <c r="AE2231" s="5">
        <v>177500</v>
      </c>
      <c r="AF2231" s="5">
        <v>124250</v>
      </c>
      <c r="AG2231" s="5">
        <v>35500</v>
      </c>
      <c r="AH2231" s="5">
        <f>SUM(Exposure_Information[[#This Row],[Building Coverage Value]:[Business interruption value]])</f>
        <v>337250</v>
      </c>
      <c r="AI2231" s="5">
        <f>SUM(Exposure_Information[[#This Row],[Building Coverage Value]:[Contents Coverage Value]])</f>
        <v>301750</v>
      </c>
      <c r="AJ2231" s="26"/>
    </row>
    <row r="2232" spans="1:36" ht="39" x14ac:dyDescent="0.3">
      <c r="A2232" s="2" t="s">
        <v>148</v>
      </c>
      <c r="B2232" s="2" t="s">
        <v>156</v>
      </c>
      <c r="C2232" s="2" t="s">
        <v>325</v>
      </c>
      <c r="D2232" s="2">
        <v>17463</v>
      </c>
      <c r="E2232" s="2" t="s">
        <v>367</v>
      </c>
      <c r="F2232" s="2" t="s">
        <v>2573</v>
      </c>
      <c r="G2232" s="3">
        <v>816</v>
      </c>
      <c r="H2232" s="3">
        <v>1000</v>
      </c>
      <c r="I2232" s="71">
        <f>Exposure_Information[[#This Row],[Total  Insured Value]]+Exposure_Information[[#This Row],[Policy Deductible]]</f>
        <v>338000</v>
      </c>
      <c r="J2232" s="2">
        <v>20549</v>
      </c>
      <c r="K2232" s="3">
        <v>1</v>
      </c>
      <c r="L2232" s="2" t="s">
        <v>9</v>
      </c>
      <c r="M2232" s="2" t="s">
        <v>2574</v>
      </c>
      <c r="N2232" s="3" t="s">
        <v>2575</v>
      </c>
      <c r="O2232" s="2" t="s">
        <v>2576</v>
      </c>
      <c r="P2232" s="2" t="s">
        <v>69</v>
      </c>
      <c r="Q2232" s="3">
        <v>3</v>
      </c>
      <c r="R2232" s="2" t="s">
        <v>70</v>
      </c>
      <c r="S2232" s="3">
        <v>9</v>
      </c>
      <c r="T2232" s="2" t="s">
        <v>10</v>
      </c>
      <c r="U2232" s="3">
        <v>41.745469</v>
      </c>
      <c r="V2232" s="2" t="s">
        <v>10835</v>
      </c>
      <c r="W2232" s="2" t="s">
        <v>149</v>
      </c>
      <c r="X2232" s="3">
        <v>2</v>
      </c>
      <c r="Y2232" s="3" t="str">
        <f>_xlfn.CONCAT(Exposure_Information[[#This Row],[Building Construction Code]]," - ",Exposure_Information[[#This Row],[Type of building construction]])</f>
        <v>RMS - 2</v>
      </c>
      <c r="Z2232" s="3">
        <v>0</v>
      </c>
      <c r="AA2232" s="2">
        <v>2006</v>
      </c>
      <c r="AB2232" s="2" t="s">
        <v>11</v>
      </c>
      <c r="AC2232" s="2">
        <v>1</v>
      </c>
      <c r="AD2232" s="2" t="str">
        <f>_xlfn.CONCAT(Exposure_Information[[#This Row],[Occupany Code]]," - ",Exposure_Information[[#This Row],[Type of building occupancy]])</f>
        <v>ATC - 1</v>
      </c>
      <c r="AE2232" s="5">
        <v>337000</v>
      </c>
      <c r="AF2232" s="5">
        <v>0</v>
      </c>
      <c r="AG2232" s="5">
        <v>0</v>
      </c>
      <c r="AH2232" s="5">
        <f>SUM(Exposure_Information[[#This Row],[Building Coverage Value]:[Business interruption value]])</f>
        <v>337000</v>
      </c>
      <c r="AI2232" s="5">
        <f>SUM(Exposure_Information[[#This Row],[Building Coverage Value]:[Contents Coverage Value]])</f>
        <v>337000</v>
      </c>
      <c r="AJ2232" s="26"/>
    </row>
    <row r="2233" spans="1:36" ht="26" x14ac:dyDescent="0.3">
      <c r="A2233" s="2" t="s">
        <v>148</v>
      </c>
      <c r="B2233" s="2" t="s">
        <v>156</v>
      </c>
      <c r="C2233" s="2" t="s">
        <v>325</v>
      </c>
      <c r="D2233" s="2">
        <v>16805</v>
      </c>
      <c r="E2233" s="2" t="s">
        <v>367</v>
      </c>
      <c r="F2233" s="2" t="s">
        <v>3434</v>
      </c>
      <c r="G2233" s="3">
        <v>1833</v>
      </c>
      <c r="H2233" s="3">
        <v>1000</v>
      </c>
      <c r="I2233" s="71">
        <f>Exposure_Information[[#This Row],[Total  Insured Value]]+Exposure_Information[[#This Row],[Policy Deductible]]</f>
        <v>338000</v>
      </c>
      <c r="J2233" s="2">
        <v>19873</v>
      </c>
      <c r="K2233" s="3">
        <v>1</v>
      </c>
      <c r="L2233" s="2" t="s">
        <v>9</v>
      </c>
      <c r="M2233" s="2" t="s">
        <v>3435</v>
      </c>
      <c r="N2233" s="3" t="s">
        <v>2023</v>
      </c>
      <c r="O2233" s="2" t="s">
        <v>3436</v>
      </c>
      <c r="P2233" s="2" t="s">
        <v>257</v>
      </c>
      <c r="Q2233" s="3">
        <v>7</v>
      </c>
      <c r="R2233" s="2" t="s">
        <v>248</v>
      </c>
      <c r="S2233" s="3">
        <v>44</v>
      </c>
      <c r="T2233" s="2" t="s">
        <v>10</v>
      </c>
      <c r="U2233" s="3">
        <v>41.8538</v>
      </c>
      <c r="V2233" s="2" t="s">
        <v>10835</v>
      </c>
      <c r="W2233" s="2" t="s">
        <v>149</v>
      </c>
      <c r="X2233" s="3">
        <v>1</v>
      </c>
      <c r="Y2233" s="3" t="str">
        <f>_xlfn.CONCAT(Exposure_Information[[#This Row],[Building Construction Code]]," - ",Exposure_Information[[#This Row],[Type of building construction]])</f>
        <v>RMS - 1</v>
      </c>
      <c r="Z2233" s="3">
        <v>0</v>
      </c>
      <c r="AA2233" s="2">
        <v>1880</v>
      </c>
      <c r="AB2233" s="2" t="s">
        <v>11</v>
      </c>
      <c r="AC2233" s="2">
        <v>1</v>
      </c>
      <c r="AD2233" s="2" t="str">
        <f>_xlfn.CONCAT(Exposure_Information[[#This Row],[Occupany Code]]," - ",Exposure_Information[[#This Row],[Type of building occupancy]])</f>
        <v>ATC - 1</v>
      </c>
      <c r="AE2233" s="5">
        <v>337000</v>
      </c>
      <c r="AF2233" s="5">
        <v>0</v>
      </c>
      <c r="AG2233" s="5">
        <v>0</v>
      </c>
      <c r="AH2233" s="5">
        <f>SUM(Exposure_Information[[#This Row],[Building Coverage Value]:[Business interruption value]])</f>
        <v>337000</v>
      </c>
      <c r="AI2233" s="5">
        <f>SUM(Exposure_Information[[#This Row],[Building Coverage Value]:[Contents Coverage Value]])</f>
        <v>337000</v>
      </c>
      <c r="AJ2233" s="26"/>
    </row>
    <row r="2234" spans="1:36" ht="26" x14ac:dyDescent="0.3">
      <c r="A2234" s="2" t="s">
        <v>148</v>
      </c>
      <c r="B2234" s="2" t="s">
        <v>156</v>
      </c>
      <c r="C2234" s="2" t="s">
        <v>325</v>
      </c>
      <c r="D2234" s="2">
        <v>17453</v>
      </c>
      <c r="E2234" s="2" t="s">
        <v>367</v>
      </c>
      <c r="F2234" s="2" t="s">
        <v>4253</v>
      </c>
      <c r="G2234" s="3">
        <v>1087</v>
      </c>
      <c r="H2234" s="3">
        <v>500</v>
      </c>
      <c r="I2234" s="71">
        <f>Exposure_Information[[#This Row],[Total  Insured Value]]+Exposure_Information[[#This Row],[Policy Deductible]]</f>
        <v>337500</v>
      </c>
      <c r="J2234" s="2">
        <v>20539</v>
      </c>
      <c r="K2234" s="3">
        <v>1</v>
      </c>
      <c r="L2234" s="2" t="s">
        <v>9</v>
      </c>
      <c r="M2234" s="2" t="s">
        <v>4254</v>
      </c>
      <c r="N2234" s="3" t="s">
        <v>4255</v>
      </c>
      <c r="O2234" s="2" t="s">
        <v>1556</v>
      </c>
      <c r="P2234" s="2" t="s">
        <v>74</v>
      </c>
      <c r="Q2234" s="3">
        <v>9</v>
      </c>
      <c r="R2234" s="2" t="s">
        <v>127</v>
      </c>
      <c r="S2234" s="3">
        <v>25</v>
      </c>
      <c r="T2234" s="2" t="s">
        <v>10</v>
      </c>
      <c r="U2234" s="3">
        <v>42.474212000000001</v>
      </c>
      <c r="V2234" s="2" t="s">
        <v>10835</v>
      </c>
      <c r="W2234" s="2" t="s">
        <v>149</v>
      </c>
      <c r="X2234" s="3">
        <v>1</v>
      </c>
      <c r="Y2234" s="3" t="str">
        <f>_xlfn.CONCAT(Exposure_Information[[#This Row],[Building Construction Code]]," - ",Exposure_Information[[#This Row],[Type of building construction]])</f>
        <v>RMS - 1</v>
      </c>
      <c r="Z2234" s="3">
        <v>0</v>
      </c>
      <c r="AA2234" s="2">
        <v>1978</v>
      </c>
      <c r="AB2234" s="2" t="s">
        <v>11</v>
      </c>
      <c r="AC2234" s="2">
        <v>1</v>
      </c>
      <c r="AD2234" s="2" t="str">
        <f>_xlfn.CONCAT(Exposure_Information[[#This Row],[Occupany Code]]," - ",Exposure_Information[[#This Row],[Type of building occupancy]])</f>
        <v>ATC - 1</v>
      </c>
      <c r="AE2234" s="5">
        <v>337000</v>
      </c>
      <c r="AF2234" s="5">
        <v>0</v>
      </c>
      <c r="AG2234" s="5">
        <v>0</v>
      </c>
      <c r="AH2234" s="5">
        <f>SUM(Exposure_Information[[#This Row],[Building Coverage Value]:[Business interruption value]])</f>
        <v>337000</v>
      </c>
      <c r="AI2234" s="5">
        <f>SUM(Exposure_Information[[#This Row],[Building Coverage Value]:[Contents Coverage Value]])</f>
        <v>337000</v>
      </c>
      <c r="AJ2234" s="26"/>
    </row>
    <row r="2235" spans="1:36" ht="26" x14ac:dyDescent="0.3">
      <c r="A2235" s="2" t="s">
        <v>148</v>
      </c>
      <c r="B2235" s="2" t="s">
        <v>156</v>
      </c>
      <c r="C2235" s="2" t="s">
        <v>325</v>
      </c>
      <c r="D2235" s="2">
        <v>17108</v>
      </c>
      <c r="E2235" s="2" t="s">
        <v>367</v>
      </c>
      <c r="F2235" s="2" t="s">
        <v>4524</v>
      </c>
      <c r="G2235" s="3">
        <v>868</v>
      </c>
      <c r="H2235" s="3">
        <v>1000</v>
      </c>
      <c r="I2235" s="71">
        <f>Exposure_Information[[#This Row],[Total  Insured Value]]+Exposure_Information[[#This Row],[Policy Deductible]]</f>
        <v>338000</v>
      </c>
      <c r="J2235" s="2">
        <v>20185</v>
      </c>
      <c r="K2235" s="3">
        <v>1</v>
      </c>
      <c r="L2235" s="2" t="s">
        <v>9</v>
      </c>
      <c r="M2235" s="2" t="s">
        <v>4525</v>
      </c>
      <c r="N2235" s="3" t="s">
        <v>4526</v>
      </c>
      <c r="O2235" s="2" t="s">
        <v>47</v>
      </c>
      <c r="P2235" s="2" t="s">
        <v>90</v>
      </c>
      <c r="Q2235" s="3">
        <v>17</v>
      </c>
      <c r="R2235" s="2" t="s">
        <v>127</v>
      </c>
      <c r="S2235" s="3">
        <v>25</v>
      </c>
      <c r="T2235" s="2" t="s">
        <v>10</v>
      </c>
      <c r="U2235" s="3">
        <v>42.432392</v>
      </c>
      <c r="V2235" s="2" t="s">
        <v>10835</v>
      </c>
      <c r="W2235" s="2" t="s">
        <v>149</v>
      </c>
      <c r="X2235" s="3">
        <v>1</v>
      </c>
      <c r="Y2235" s="3" t="str">
        <f>_xlfn.CONCAT(Exposure_Information[[#This Row],[Building Construction Code]]," - ",Exposure_Information[[#This Row],[Type of building construction]])</f>
        <v>RMS - 1</v>
      </c>
      <c r="Z2235" s="3">
        <v>0</v>
      </c>
      <c r="AA2235" s="2">
        <v>1981</v>
      </c>
      <c r="AB2235" s="2" t="s">
        <v>11</v>
      </c>
      <c r="AC2235" s="2">
        <v>1</v>
      </c>
      <c r="AD2235" s="2" t="str">
        <f>_xlfn.CONCAT(Exposure_Information[[#This Row],[Occupany Code]]," - ",Exposure_Information[[#This Row],[Type of building occupancy]])</f>
        <v>ATC - 1</v>
      </c>
      <c r="AE2235" s="5">
        <v>337000</v>
      </c>
      <c r="AF2235" s="5">
        <v>0</v>
      </c>
      <c r="AG2235" s="5">
        <v>0</v>
      </c>
      <c r="AH2235" s="5">
        <f>SUM(Exposure_Information[[#This Row],[Building Coverage Value]:[Business interruption value]])</f>
        <v>337000</v>
      </c>
      <c r="AI2235" s="5">
        <f>SUM(Exposure_Information[[#This Row],[Building Coverage Value]:[Contents Coverage Value]])</f>
        <v>337000</v>
      </c>
      <c r="AJ2235" s="26"/>
    </row>
    <row r="2236" spans="1:36" ht="26" x14ac:dyDescent="0.3">
      <c r="A2236" s="2" t="s">
        <v>148</v>
      </c>
      <c r="B2236" s="2" t="s">
        <v>156</v>
      </c>
      <c r="C2236" s="2" t="s">
        <v>325</v>
      </c>
      <c r="D2236" s="2">
        <v>17441</v>
      </c>
      <c r="E2236" s="2" t="s">
        <v>367</v>
      </c>
      <c r="F2236" s="2" t="s">
        <v>4715</v>
      </c>
      <c r="G2236" s="3">
        <v>798</v>
      </c>
      <c r="H2236" s="3">
        <v>1000</v>
      </c>
      <c r="I2236" s="71">
        <f>Exposure_Information[[#This Row],[Total  Insured Value]]+Exposure_Information[[#This Row],[Policy Deductible]]</f>
        <v>338000</v>
      </c>
      <c r="J2236" s="2">
        <v>20527</v>
      </c>
      <c r="K2236" s="3">
        <v>1</v>
      </c>
      <c r="L2236" s="2" t="s">
        <v>9</v>
      </c>
      <c r="M2236" s="2" t="s">
        <v>4716</v>
      </c>
      <c r="N2236" s="3" t="s">
        <v>4717</v>
      </c>
      <c r="O2236" s="2" t="s">
        <v>270</v>
      </c>
      <c r="P2236" s="2" t="s">
        <v>155</v>
      </c>
      <c r="Q2236" s="3">
        <v>1</v>
      </c>
      <c r="R2236" s="2" t="s">
        <v>70</v>
      </c>
      <c r="S2236" s="3">
        <v>9</v>
      </c>
      <c r="T2236" s="2" t="s">
        <v>10</v>
      </c>
      <c r="U2236" s="3">
        <v>41.393555999999997</v>
      </c>
      <c r="V2236" s="2" t="s">
        <v>10835</v>
      </c>
      <c r="W2236" s="2" t="s">
        <v>149</v>
      </c>
      <c r="X2236" s="3">
        <v>1</v>
      </c>
      <c r="Y2236" s="3" t="str">
        <f>_xlfn.CONCAT(Exposure_Information[[#This Row],[Building Construction Code]]," - ",Exposure_Information[[#This Row],[Type of building construction]])</f>
        <v>RMS - 1</v>
      </c>
      <c r="Z2236" s="3">
        <v>0</v>
      </c>
      <c r="AA2236" s="2">
        <v>1928</v>
      </c>
      <c r="AB2236" s="2" t="s">
        <v>11</v>
      </c>
      <c r="AC2236" s="2">
        <v>1</v>
      </c>
      <c r="AD2236" s="2" t="str">
        <f>_xlfn.CONCAT(Exposure_Information[[#This Row],[Occupany Code]]," - ",Exposure_Information[[#This Row],[Type of building occupancy]])</f>
        <v>ATC - 1</v>
      </c>
      <c r="AE2236" s="5">
        <v>337000</v>
      </c>
      <c r="AF2236" s="5">
        <v>0</v>
      </c>
      <c r="AG2236" s="5">
        <v>0</v>
      </c>
      <c r="AH2236" s="5">
        <f>SUM(Exposure_Information[[#This Row],[Building Coverage Value]:[Business interruption value]])</f>
        <v>337000</v>
      </c>
      <c r="AI2236" s="5">
        <f>SUM(Exposure_Information[[#This Row],[Building Coverage Value]:[Contents Coverage Value]])</f>
        <v>337000</v>
      </c>
      <c r="AJ2236" s="26"/>
    </row>
    <row r="2237" spans="1:36" x14ac:dyDescent="0.3">
      <c r="A2237" s="2" t="s">
        <v>148</v>
      </c>
      <c r="B2237" s="2" t="s">
        <v>156</v>
      </c>
      <c r="C2237" s="2" t="s">
        <v>325</v>
      </c>
      <c r="D2237" s="2">
        <v>17298</v>
      </c>
      <c r="E2237" s="2" t="s">
        <v>367</v>
      </c>
      <c r="F2237" s="2" t="s">
        <v>4762</v>
      </c>
      <c r="G2237" s="3">
        <v>929</v>
      </c>
      <c r="H2237" s="3">
        <v>2500</v>
      </c>
      <c r="I2237" s="71">
        <f>Exposure_Information[[#This Row],[Total  Insured Value]]+Exposure_Information[[#This Row],[Policy Deductible]]</f>
        <v>339500</v>
      </c>
      <c r="J2237" s="2">
        <v>20382</v>
      </c>
      <c r="K2237" s="3">
        <v>1</v>
      </c>
      <c r="L2237" s="2" t="s">
        <v>9</v>
      </c>
      <c r="M2237" s="2" t="s">
        <v>4763</v>
      </c>
      <c r="N2237" s="3" t="s">
        <v>4764</v>
      </c>
      <c r="O2237" s="2" t="s">
        <v>354</v>
      </c>
      <c r="P2237" s="2" t="s">
        <v>74</v>
      </c>
      <c r="Q2237" s="3">
        <v>9</v>
      </c>
      <c r="R2237" s="2" t="s">
        <v>127</v>
      </c>
      <c r="S2237" s="3">
        <v>25</v>
      </c>
      <c r="T2237" s="2" t="s">
        <v>10</v>
      </c>
      <c r="U2237" s="3">
        <v>42.465117999999997</v>
      </c>
      <c r="V2237" s="2" t="s">
        <v>10835</v>
      </c>
      <c r="W2237" s="2" t="s">
        <v>149</v>
      </c>
      <c r="X2237" s="3">
        <v>1</v>
      </c>
      <c r="Y2237" s="3" t="str">
        <f>_xlfn.CONCAT(Exposure_Information[[#This Row],[Building Construction Code]]," - ",Exposure_Information[[#This Row],[Type of building construction]])</f>
        <v>RMS - 1</v>
      </c>
      <c r="Z2237" s="3">
        <v>0</v>
      </c>
      <c r="AA2237" s="2">
        <v>1900</v>
      </c>
      <c r="AB2237" s="2" t="s">
        <v>11</v>
      </c>
      <c r="AC2237" s="2">
        <v>1</v>
      </c>
      <c r="AD2237" s="2" t="str">
        <f>_xlfn.CONCAT(Exposure_Information[[#This Row],[Occupany Code]]," - ",Exposure_Information[[#This Row],[Type of building occupancy]])</f>
        <v>ATC - 1</v>
      </c>
      <c r="AE2237" s="5">
        <v>337000</v>
      </c>
      <c r="AF2237" s="5">
        <v>0</v>
      </c>
      <c r="AG2237" s="5">
        <v>0</v>
      </c>
      <c r="AH2237" s="5">
        <f>SUM(Exposure_Information[[#This Row],[Building Coverage Value]:[Business interruption value]])</f>
        <v>337000</v>
      </c>
      <c r="AI2237" s="5">
        <f>SUM(Exposure_Information[[#This Row],[Building Coverage Value]:[Contents Coverage Value]])</f>
        <v>337000</v>
      </c>
      <c r="AJ2237" s="26"/>
    </row>
    <row r="2238" spans="1:36" x14ac:dyDescent="0.3">
      <c r="A2238" s="2" t="s">
        <v>148</v>
      </c>
      <c r="B2238" s="2" t="s">
        <v>156</v>
      </c>
      <c r="C2238" s="2" t="s">
        <v>325</v>
      </c>
      <c r="D2238" s="2">
        <v>16508</v>
      </c>
      <c r="E2238" s="2" t="s">
        <v>367</v>
      </c>
      <c r="F2238" s="2" t="s">
        <v>3924</v>
      </c>
      <c r="G2238" s="3">
        <v>784</v>
      </c>
      <c r="H2238" s="3">
        <v>2500</v>
      </c>
      <c r="I2238" s="71">
        <f>Exposure_Information[[#This Row],[Total  Insured Value]]+Exposure_Information[[#This Row],[Policy Deductible]]</f>
        <v>339000</v>
      </c>
      <c r="J2238" s="2">
        <v>19574</v>
      </c>
      <c r="K2238" s="3">
        <v>1</v>
      </c>
      <c r="L2238" s="2" t="s">
        <v>9</v>
      </c>
      <c r="M2238" s="2" t="s">
        <v>3925</v>
      </c>
      <c r="N2238" s="3" t="s">
        <v>3926</v>
      </c>
      <c r="O2238" s="2" t="s">
        <v>581</v>
      </c>
      <c r="P2238" s="2" t="s">
        <v>224</v>
      </c>
      <c r="Q2238" s="3">
        <v>21</v>
      </c>
      <c r="R2238" s="2" t="s">
        <v>127</v>
      </c>
      <c r="S2238" s="3">
        <v>25</v>
      </c>
      <c r="T2238" s="2" t="s">
        <v>10</v>
      </c>
      <c r="U2238" s="3">
        <v>42.183973000000002</v>
      </c>
      <c r="V2238" s="2" t="s">
        <v>10835</v>
      </c>
      <c r="W2238" s="2" t="s">
        <v>149</v>
      </c>
      <c r="X2238" s="3">
        <v>1</v>
      </c>
      <c r="Y2238" s="3" t="str">
        <f>_xlfn.CONCAT(Exposure_Information[[#This Row],[Building Construction Code]]," - ",Exposure_Information[[#This Row],[Type of building construction]])</f>
        <v>RMS - 1</v>
      </c>
      <c r="Z2238" s="3">
        <v>0</v>
      </c>
      <c r="AA2238" s="2">
        <v>2003</v>
      </c>
      <c r="AB2238" s="2" t="s">
        <v>11</v>
      </c>
      <c r="AC2238" s="2">
        <v>1</v>
      </c>
      <c r="AD2238" s="2" t="str">
        <f>_xlfn.CONCAT(Exposure_Information[[#This Row],[Occupany Code]]," - ",Exposure_Information[[#This Row],[Type of building occupancy]])</f>
        <v>ATC - 1</v>
      </c>
      <c r="AE2238" s="5">
        <v>334000</v>
      </c>
      <c r="AF2238" s="5">
        <v>0</v>
      </c>
      <c r="AG2238" s="5">
        <v>2500</v>
      </c>
      <c r="AH2238" s="5">
        <f>SUM(Exposure_Information[[#This Row],[Building Coverage Value]:[Business interruption value]])</f>
        <v>336500</v>
      </c>
      <c r="AI2238" s="5">
        <f>SUM(Exposure_Information[[#This Row],[Building Coverage Value]:[Contents Coverage Value]])</f>
        <v>334000</v>
      </c>
      <c r="AJ2238" s="26"/>
    </row>
    <row r="2239" spans="1:36" ht="26" x14ac:dyDescent="0.3">
      <c r="A2239" s="2" t="s">
        <v>148</v>
      </c>
      <c r="B2239" s="2" t="s">
        <v>156</v>
      </c>
      <c r="C2239" s="2" t="s">
        <v>325</v>
      </c>
      <c r="D2239" s="2">
        <v>105108</v>
      </c>
      <c r="E2239" s="2" t="s">
        <v>4697</v>
      </c>
      <c r="F2239" s="2" t="s">
        <v>6061</v>
      </c>
      <c r="G2239" s="3">
        <v>432</v>
      </c>
      <c r="H2239" s="3">
        <v>500</v>
      </c>
      <c r="I2239" s="71">
        <f>Exposure_Information[[#This Row],[Total  Insured Value]]+Exposure_Information[[#This Row],[Policy Deductible]]</f>
        <v>336800</v>
      </c>
      <c r="J2239" s="2">
        <v>108238</v>
      </c>
      <c r="K2239" s="3">
        <v>1</v>
      </c>
      <c r="L2239" s="2" t="s">
        <v>9</v>
      </c>
      <c r="M2239" s="2" t="s">
        <v>6062</v>
      </c>
      <c r="N2239" s="3" t="s">
        <v>6063</v>
      </c>
      <c r="O2239" s="2" t="s">
        <v>330</v>
      </c>
      <c r="P2239" s="2" t="s">
        <v>231</v>
      </c>
      <c r="Q2239" s="3">
        <v>13</v>
      </c>
      <c r="R2239" s="2" t="s">
        <v>127</v>
      </c>
      <c r="S2239" s="3">
        <v>25</v>
      </c>
      <c r="T2239" s="2" t="s">
        <v>10</v>
      </c>
      <c r="U2239" s="3">
        <v>42.210203999999997</v>
      </c>
      <c r="V2239" s="2" t="s">
        <v>10835</v>
      </c>
      <c r="W2239" s="2" t="s">
        <v>149</v>
      </c>
      <c r="X2239" s="3">
        <v>1</v>
      </c>
      <c r="Y2239" s="3" t="str">
        <f>_xlfn.CONCAT(Exposure_Information[[#This Row],[Building Construction Code]]," - ",Exposure_Information[[#This Row],[Type of building construction]])</f>
        <v>RMS - 1</v>
      </c>
      <c r="Z2239" s="3">
        <v>0</v>
      </c>
      <c r="AA2239" s="2">
        <v>1935</v>
      </c>
      <c r="AB2239" s="2" t="s">
        <v>11</v>
      </c>
      <c r="AC2239" s="2">
        <v>1</v>
      </c>
      <c r="AD2239" s="2" t="str">
        <f>_xlfn.CONCAT(Exposure_Information[[#This Row],[Occupany Code]]," - ",Exposure_Information[[#This Row],[Type of building occupancy]])</f>
        <v>ATC - 1</v>
      </c>
      <c r="AE2239" s="5">
        <v>177000</v>
      </c>
      <c r="AF2239" s="5">
        <v>123900</v>
      </c>
      <c r="AG2239" s="5">
        <v>35400</v>
      </c>
      <c r="AH2239" s="5">
        <f>SUM(Exposure_Information[[#This Row],[Building Coverage Value]:[Business interruption value]])</f>
        <v>336300</v>
      </c>
      <c r="AI2239" s="5">
        <f>SUM(Exposure_Information[[#This Row],[Building Coverage Value]:[Contents Coverage Value]])</f>
        <v>300900</v>
      </c>
      <c r="AJ2239" s="26"/>
    </row>
    <row r="2240" spans="1:36" ht="26" x14ac:dyDescent="0.3">
      <c r="A2240" s="2" t="s">
        <v>148</v>
      </c>
      <c r="B2240" s="2" t="s">
        <v>156</v>
      </c>
      <c r="C2240" s="2" t="s">
        <v>325</v>
      </c>
      <c r="D2240" s="2">
        <v>16154</v>
      </c>
      <c r="E2240" s="2" t="s">
        <v>367</v>
      </c>
      <c r="F2240" s="2" t="s">
        <v>3366</v>
      </c>
      <c r="G2240" s="3">
        <v>1209</v>
      </c>
      <c r="H2240" s="3">
        <v>500</v>
      </c>
      <c r="I2240" s="71">
        <f>Exposure_Information[[#This Row],[Total  Insured Value]]+Exposure_Information[[#This Row],[Policy Deductible]]</f>
        <v>336500</v>
      </c>
      <c r="J2240" s="2">
        <v>19217</v>
      </c>
      <c r="K2240" s="3">
        <v>1</v>
      </c>
      <c r="L2240" s="2" t="s">
        <v>9</v>
      </c>
      <c r="M2240" s="2" t="s">
        <v>3367</v>
      </c>
      <c r="N2240" s="3" t="s">
        <v>3368</v>
      </c>
      <c r="O2240" s="2" t="s">
        <v>508</v>
      </c>
      <c r="P2240" s="2" t="s">
        <v>470</v>
      </c>
      <c r="Q2240" s="3">
        <v>15</v>
      </c>
      <c r="R2240" s="2" t="s">
        <v>127</v>
      </c>
      <c r="S2240" s="3">
        <v>25</v>
      </c>
      <c r="T2240" s="2" t="s">
        <v>10</v>
      </c>
      <c r="U2240" s="3">
        <v>42.272117999999999</v>
      </c>
      <c r="V2240" s="2" t="s">
        <v>10835</v>
      </c>
      <c r="W2240" s="2" t="s">
        <v>149</v>
      </c>
      <c r="X2240" s="3">
        <v>1</v>
      </c>
      <c r="Y2240" s="3" t="str">
        <f>_xlfn.CONCAT(Exposure_Information[[#This Row],[Building Construction Code]]," - ",Exposure_Information[[#This Row],[Type of building construction]])</f>
        <v>RMS - 1</v>
      </c>
      <c r="Z2240" s="3">
        <v>0</v>
      </c>
      <c r="AA2240" s="2">
        <v>1940</v>
      </c>
      <c r="AB2240" s="2" t="s">
        <v>11</v>
      </c>
      <c r="AC2240" s="2">
        <v>1</v>
      </c>
      <c r="AD2240" s="2" t="str">
        <f>_xlfn.CONCAT(Exposure_Information[[#This Row],[Occupany Code]]," - ",Exposure_Information[[#This Row],[Type of building occupancy]])</f>
        <v>ATC - 1</v>
      </c>
      <c r="AE2240" s="5">
        <v>336000</v>
      </c>
      <c r="AF2240" s="5">
        <v>0</v>
      </c>
      <c r="AG2240" s="5">
        <v>0</v>
      </c>
      <c r="AH2240" s="5">
        <f>SUM(Exposure_Information[[#This Row],[Building Coverage Value]:[Business interruption value]])</f>
        <v>336000</v>
      </c>
      <c r="AI2240" s="5">
        <f>SUM(Exposure_Information[[#This Row],[Building Coverage Value]:[Contents Coverage Value]])</f>
        <v>336000</v>
      </c>
      <c r="AJ2240" s="26"/>
    </row>
    <row r="2241" spans="1:36" x14ac:dyDescent="0.3">
      <c r="A2241" s="2" t="s">
        <v>148</v>
      </c>
      <c r="B2241" s="2" t="s">
        <v>156</v>
      </c>
      <c r="C2241" s="2" t="s">
        <v>325</v>
      </c>
      <c r="D2241" s="2">
        <v>119872</v>
      </c>
      <c r="E2241" s="2" t="s">
        <v>4697</v>
      </c>
      <c r="F2241" s="2" t="s">
        <v>10548</v>
      </c>
      <c r="G2241" s="3">
        <v>671</v>
      </c>
      <c r="H2241" s="3">
        <v>500</v>
      </c>
      <c r="I2241" s="71">
        <f>Exposure_Information[[#This Row],[Total  Insured Value]]+Exposure_Information[[#This Row],[Policy Deductible]]</f>
        <v>335850</v>
      </c>
      <c r="J2241" s="2">
        <v>123002</v>
      </c>
      <c r="K2241" s="3">
        <v>1</v>
      </c>
      <c r="L2241" s="2" t="s">
        <v>9</v>
      </c>
      <c r="M2241" s="2" t="s">
        <v>10549</v>
      </c>
      <c r="N2241" s="3" t="s">
        <v>10550</v>
      </c>
      <c r="O2241" s="2" t="s">
        <v>6766</v>
      </c>
      <c r="P2241" s="2" t="s">
        <v>139</v>
      </c>
      <c r="Q2241" s="3">
        <v>9</v>
      </c>
      <c r="R2241" s="2" t="s">
        <v>70</v>
      </c>
      <c r="S2241" s="3">
        <v>9</v>
      </c>
      <c r="T2241" s="2" t="s">
        <v>10</v>
      </c>
      <c r="U2241" s="3">
        <v>41.273780000000002</v>
      </c>
      <c r="V2241" s="2" t="s">
        <v>10835</v>
      </c>
      <c r="W2241" s="2" t="s">
        <v>149</v>
      </c>
      <c r="X2241" s="3">
        <v>1</v>
      </c>
      <c r="Y2241" s="3" t="str">
        <f>_xlfn.CONCAT(Exposure_Information[[#This Row],[Building Construction Code]]," - ",Exposure_Information[[#This Row],[Type of building construction]])</f>
        <v>RMS - 1</v>
      </c>
      <c r="Z2241" s="3">
        <v>0</v>
      </c>
      <c r="AA2241" s="2">
        <v>1930</v>
      </c>
      <c r="AB2241" s="2" t="s">
        <v>11</v>
      </c>
      <c r="AC2241" s="2">
        <v>1</v>
      </c>
      <c r="AD2241" s="2" t="str">
        <f>_xlfn.CONCAT(Exposure_Information[[#This Row],[Occupany Code]]," - ",Exposure_Information[[#This Row],[Type of building occupancy]])</f>
        <v>ATC - 1</v>
      </c>
      <c r="AE2241" s="5">
        <v>176500</v>
      </c>
      <c r="AF2241" s="5">
        <v>123550</v>
      </c>
      <c r="AG2241" s="5">
        <v>35300</v>
      </c>
      <c r="AH2241" s="5">
        <f>SUM(Exposure_Information[[#This Row],[Building Coverage Value]:[Business interruption value]])</f>
        <v>335350</v>
      </c>
      <c r="AI2241" s="5">
        <f>SUM(Exposure_Information[[#This Row],[Building Coverage Value]:[Contents Coverage Value]])</f>
        <v>300050</v>
      </c>
      <c r="AJ2241" s="26"/>
    </row>
    <row r="2242" spans="1:36" ht="26" x14ac:dyDescent="0.3">
      <c r="A2242" s="2" t="s">
        <v>148</v>
      </c>
      <c r="B2242" s="2" t="s">
        <v>156</v>
      </c>
      <c r="C2242" s="2" t="s">
        <v>325</v>
      </c>
      <c r="D2242" s="2">
        <v>12180</v>
      </c>
      <c r="E2242" s="2" t="s">
        <v>367</v>
      </c>
      <c r="F2242" s="2" t="s">
        <v>2405</v>
      </c>
      <c r="G2242" s="3">
        <v>1651</v>
      </c>
      <c r="H2242" s="3">
        <v>1000</v>
      </c>
      <c r="I2242" s="71">
        <f>Exposure_Information[[#This Row],[Total  Insured Value]]+Exposure_Information[[#This Row],[Policy Deductible]]</f>
        <v>336000</v>
      </c>
      <c r="J2242" s="2">
        <v>15094</v>
      </c>
      <c r="K2242" s="3">
        <v>1</v>
      </c>
      <c r="L2242" s="2" t="s">
        <v>9</v>
      </c>
      <c r="M2242" s="2" t="s">
        <v>2406</v>
      </c>
      <c r="N2242" s="3" t="s">
        <v>2407</v>
      </c>
      <c r="O2242" s="2" t="s">
        <v>1705</v>
      </c>
      <c r="P2242" s="2" t="s">
        <v>174</v>
      </c>
      <c r="Q2242" s="3">
        <v>5</v>
      </c>
      <c r="R2242" s="2" t="s">
        <v>127</v>
      </c>
      <c r="S2242" s="3">
        <v>25</v>
      </c>
      <c r="T2242" s="2" t="s">
        <v>10</v>
      </c>
      <c r="U2242" s="3">
        <v>41.656013000000002</v>
      </c>
      <c r="V2242" s="2" t="s">
        <v>10835</v>
      </c>
      <c r="W2242" s="2" t="s">
        <v>149</v>
      </c>
      <c r="X2242" s="3">
        <v>1</v>
      </c>
      <c r="Y2242" s="3" t="str">
        <f>_xlfn.CONCAT(Exposure_Information[[#This Row],[Building Construction Code]]," - ",Exposure_Information[[#This Row],[Type of building construction]])</f>
        <v>RMS - 1</v>
      </c>
      <c r="Z2242" s="3">
        <v>0</v>
      </c>
      <c r="AA2242" s="2">
        <v>1920</v>
      </c>
      <c r="AB2242" s="2" t="s">
        <v>11</v>
      </c>
      <c r="AC2242" s="2">
        <v>1</v>
      </c>
      <c r="AD2242" s="2" t="str">
        <f>_xlfn.CONCAT(Exposure_Information[[#This Row],[Occupany Code]]," - ",Exposure_Information[[#This Row],[Type of building occupancy]])</f>
        <v>ATC - 1</v>
      </c>
      <c r="AE2242" s="5">
        <v>335000</v>
      </c>
      <c r="AF2242" s="5">
        <v>0</v>
      </c>
      <c r="AG2242" s="5">
        <v>0</v>
      </c>
      <c r="AH2242" s="5">
        <f>SUM(Exposure_Information[[#This Row],[Building Coverage Value]:[Business interruption value]])</f>
        <v>335000</v>
      </c>
      <c r="AI2242" s="5">
        <f>SUM(Exposure_Information[[#This Row],[Building Coverage Value]:[Contents Coverage Value]])</f>
        <v>335000</v>
      </c>
      <c r="AJ2242" s="26"/>
    </row>
    <row r="2243" spans="1:36" ht="26" x14ac:dyDescent="0.3">
      <c r="A2243" s="2" t="s">
        <v>148</v>
      </c>
      <c r="B2243" s="2" t="s">
        <v>156</v>
      </c>
      <c r="C2243" s="2" t="s">
        <v>325</v>
      </c>
      <c r="D2243" s="2">
        <v>15477</v>
      </c>
      <c r="E2243" s="2" t="s">
        <v>367</v>
      </c>
      <c r="F2243" s="2" t="s">
        <v>4370</v>
      </c>
      <c r="G2243" s="3">
        <v>960</v>
      </c>
      <c r="H2243" s="3">
        <v>1000</v>
      </c>
      <c r="I2243" s="71">
        <f>Exposure_Information[[#This Row],[Total  Insured Value]]+Exposure_Information[[#This Row],[Policy Deductible]]</f>
        <v>336000</v>
      </c>
      <c r="J2243" s="2">
        <v>18530</v>
      </c>
      <c r="K2243" s="3">
        <v>1</v>
      </c>
      <c r="L2243" s="2" t="s">
        <v>9</v>
      </c>
      <c r="M2243" s="2" t="s">
        <v>4371</v>
      </c>
      <c r="N2243" s="3" t="s">
        <v>4372</v>
      </c>
      <c r="O2243" s="2" t="s">
        <v>4105</v>
      </c>
      <c r="P2243" s="2" t="s">
        <v>171</v>
      </c>
      <c r="Q2243" s="3">
        <v>27</v>
      </c>
      <c r="R2243" s="2" t="s">
        <v>127</v>
      </c>
      <c r="S2243" s="3">
        <v>25</v>
      </c>
      <c r="T2243" s="2" t="s">
        <v>10</v>
      </c>
      <c r="U2243" s="3">
        <v>42.051158999999998</v>
      </c>
      <c r="V2243" s="2" t="s">
        <v>10835</v>
      </c>
      <c r="W2243" s="2" t="s">
        <v>149</v>
      </c>
      <c r="X2243" s="3">
        <v>1</v>
      </c>
      <c r="Y2243" s="3" t="str">
        <f>_xlfn.CONCAT(Exposure_Information[[#This Row],[Building Construction Code]]," - ",Exposure_Information[[#This Row],[Type of building construction]])</f>
        <v>RMS - 1</v>
      </c>
      <c r="Z2243" s="3">
        <v>0</v>
      </c>
      <c r="AA2243" s="2">
        <v>1981</v>
      </c>
      <c r="AB2243" s="2" t="s">
        <v>11</v>
      </c>
      <c r="AC2243" s="2">
        <v>1</v>
      </c>
      <c r="AD2243" s="2" t="str">
        <f>_xlfn.CONCAT(Exposure_Information[[#This Row],[Occupany Code]]," - ",Exposure_Information[[#This Row],[Type of building occupancy]])</f>
        <v>ATC - 1</v>
      </c>
      <c r="AE2243" s="5">
        <v>335000</v>
      </c>
      <c r="AF2243" s="5">
        <v>0</v>
      </c>
      <c r="AG2243" s="5">
        <v>0</v>
      </c>
      <c r="AH2243" s="5">
        <f>SUM(Exposure_Information[[#This Row],[Building Coverage Value]:[Business interruption value]])</f>
        <v>335000</v>
      </c>
      <c r="AI2243" s="5">
        <f>SUM(Exposure_Information[[#This Row],[Building Coverage Value]:[Contents Coverage Value]])</f>
        <v>335000</v>
      </c>
      <c r="AJ2243" s="26"/>
    </row>
    <row r="2244" spans="1:36" ht="26" x14ac:dyDescent="0.3">
      <c r="A2244" s="2" t="s">
        <v>148</v>
      </c>
      <c r="B2244" s="2" t="s">
        <v>156</v>
      </c>
      <c r="C2244" s="2" t="s">
        <v>325</v>
      </c>
      <c r="D2244" s="2">
        <v>18371</v>
      </c>
      <c r="E2244" s="2" t="s">
        <v>367</v>
      </c>
      <c r="F2244" s="2" t="s">
        <v>6909</v>
      </c>
      <c r="G2244" s="3">
        <v>977</v>
      </c>
      <c r="H2244" s="3">
        <v>1000</v>
      </c>
      <c r="I2244" s="71">
        <f>Exposure_Information[[#This Row],[Total  Insured Value]]+Exposure_Information[[#This Row],[Policy Deductible]]</f>
        <v>336000</v>
      </c>
      <c r="J2244" s="2">
        <v>21468</v>
      </c>
      <c r="K2244" s="3">
        <v>1</v>
      </c>
      <c r="L2244" s="2" t="s">
        <v>9</v>
      </c>
      <c r="M2244" s="2" t="s">
        <v>6910</v>
      </c>
      <c r="N2244" s="3" t="s">
        <v>6911</v>
      </c>
      <c r="O2244" s="2" t="s">
        <v>282</v>
      </c>
      <c r="P2244" s="2" t="s">
        <v>90</v>
      </c>
      <c r="Q2244" s="3">
        <v>17</v>
      </c>
      <c r="R2244" s="2" t="s">
        <v>127</v>
      </c>
      <c r="S2244" s="3">
        <v>25</v>
      </c>
      <c r="T2244" s="2" t="s">
        <v>10</v>
      </c>
      <c r="U2244" s="3">
        <v>42.385536000000002</v>
      </c>
      <c r="V2244" s="2" t="s">
        <v>10835</v>
      </c>
      <c r="W2244" s="2" t="s">
        <v>149</v>
      </c>
      <c r="X2244" s="3">
        <v>1</v>
      </c>
      <c r="Y2244" s="3" t="str">
        <f>_xlfn.CONCAT(Exposure_Information[[#This Row],[Building Construction Code]]," - ",Exposure_Information[[#This Row],[Type of building construction]])</f>
        <v>RMS - 1</v>
      </c>
      <c r="Z2244" s="3">
        <v>0</v>
      </c>
      <c r="AA2244" s="2">
        <v>1956</v>
      </c>
      <c r="AB2244" s="2" t="s">
        <v>11</v>
      </c>
      <c r="AC2244" s="2">
        <v>1</v>
      </c>
      <c r="AD2244" s="2" t="str">
        <f>_xlfn.CONCAT(Exposure_Information[[#This Row],[Occupany Code]]," - ",Exposure_Information[[#This Row],[Type of building occupancy]])</f>
        <v>ATC - 1</v>
      </c>
      <c r="AE2244" s="5">
        <v>335000</v>
      </c>
      <c r="AF2244" s="5">
        <v>0</v>
      </c>
      <c r="AG2244" s="5">
        <v>0</v>
      </c>
      <c r="AH2244" s="5">
        <f>SUM(Exposure_Information[[#This Row],[Building Coverage Value]:[Business interruption value]])</f>
        <v>335000</v>
      </c>
      <c r="AI2244" s="5">
        <f>SUM(Exposure_Information[[#This Row],[Building Coverage Value]:[Contents Coverage Value]])</f>
        <v>335000</v>
      </c>
      <c r="AJ2244" s="26"/>
    </row>
    <row r="2245" spans="1:36" ht="39" x14ac:dyDescent="0.3">
      <c r="A2245" s="2" t="s">
        <v>148</v>
      </c>
      <c r="B2245" s="2" t="s">
        <v>156</v>
      </c>
      <c r="C2245" s="2" t="s">
        <v>325</v>
      </c>
      <c r="D2245" s="2">
        <v>17031</v>
      </c>
      <c r="E2245" s="2" t="s">
        <v>367</v>
      </c>
      <c r="F2245" s="2" t="s">
        <v>2942</v>
      </c>
      <c r="G2245" s="3">
        <v>1045</v>
      </c>
      <c r="H2245" s="3">
        <v>500</v>
      </c>
      <c r="I2245" s="71">
        <f>Exposure_Information[[#This Row],[Total  Insured Value]]+Exposure_Information[[#This Row],[Policy Deductible]]</f>
        <v>335000</v>
      </c>
      <c r="J2245" s="2">
        <v>20102</v>
      </c>
      <c r="K2245" s="3">
        <v>1</v>
      </c>
      <c r="L2245" s="2" t="s">
        <v>9</v>
      </c>
      <c r="M2245" s="2" t="s">
        <v>2943</v>
      </c>
      <c r="N2245" s="3" t="s">
        <v>2944</v>
      </c>
      <c r="O2245" s="2" t="s">
        <v>1198</v>
      </c>
      <c r="P2245" s="2" t="s">
        <v>224</v>
      </c>
      <c r="Q2245" s="3">
        <v>21</v>
      </c>
      <c r="R2245" s="2" t="s">
        <v>127</v>
      </c>
      <c r="S2245" s="3">
        <v>25</v>
      </c>
      <c r="T2245" s="2" t="s">
        <v>10</v>
      </c>
      <c r="U2245" s="3">
        <v>42.170440999999997</v>
      </c>
      <c r="V2245" s="2" t="s">
        <v>10835</v>
      </c>
      <c r="W2245" s="2" t="s">
        <v>149</v>
      </c>
      <c r="X2245" s="3">
        <v>1</v>
      </c>
      <c r="Y2245" s="3" t="str">
        <f>_xlfn.CONCAT(Exposure_Information[[#This Row],[Building Construction Code]]," - ",Exposure_Information[[#This Row],[Type of building construction]])</f>
        <v>RMS - 1</v>
      </c>
      <c r="Z2245" s="3">
        <v>0</v>
      </c>
      <c r="AA2245" s="2">
        <v>1950</v>
      </c>
      <c r="AB2245" s="2" t="s">
        <v>11</v>
      </c>
      <c r="AC2245" s="2">
        <v>1</v>
      </c>
      <c r="AD2245" s="2" t="str">
        <f>_xlfn.CONCAT(Exposure_Information[[#This Row],[Occupany Code]]," - ",Exposure_Information[[#This Row],[Type of building occupancy]])</f>
        <v>ATC - 1</v>
      </c>
      <c r="AE2245" s="5">
        <v>329500</v>
      </c>
      <c r="AF2245" s="5">
        <v>5000</v>
      </c>
      <c r="AG2245" s="5">
        <v>0</v>
      </c>
      <c r="AH2245" s="5">
        <f>SUM(Exposure_Information[[#This Row],[Building Coverage Value]:[Business interruption value]])</f>
        <v>334500</v>
      </c>
      <c r="AI2245" s="5">
        <f>SUM(Exposure_Information[[#This Row],[Building Coverage Value]:[Contents Coverage Value]])</f>
        <v>334500</v>
      </c>
      <c r="AJ2245" s="26"/>
    </row>
    <row r="2246" spans="1:36" ht="26" x14ac:dyDescent="0.3">
      <c r="A2246" s="2" t="s">
        <v>148</v>
      </c>
      <c r="B2246" s="2" t="s">
        <v>156</v>
      </c>
      <c r="C2246" s="2" t="s">
        <v>325</v>
      </c>
      <c r="D2246" s="2">
        <v>6376</v>
      </c>
      <c r="E2246" s="2" t="s">
        <v>326</v>
      </c>
      <c r="F2246" s="2" t="s">
        <v>2016</v>
      </c>
      <c r="G2246" s="3">
        <v>19042</v>
      </c>
      <c r="H2246" s="3">
        <v>1000</v>
      </c>
      <c r="I2246" s="71">
        <f>Exposure_Information[[#This Row],[Total  Insured Value]]+Exposure_Information[[#This Row],[Policy Deductible]]</f>
        <v>225800</v>
      </c>
      <c r="J2246" s="2">
        <v>8508</v>
      </c>
      <c r="K2246" s="3">
        <v>1</v>
      </c>
      <c r="L2246" s="2" t="s">
        <v>9</v>
      </c>
      <c r="M2246" s="2" t="s">
        <v>2017</v>
      </c>
      <c r="N2246" s="2" t="s">
        <v>2018</v>
      </c>
      <c r="O2246" s="2" t="s">
        <v>301</v>
      </c>
      <c r="P2246" s="2" t="s">
        <v>118</v>
      </c>
      <c r="Q2246" s="3">
        <v>11</v>
      </c>
      <c r="R2246" s="2" t="s">
        <v>70</v>
      </c>
      <c r="S2246" s="3">
        <v>9</v>
      </c>
      <c r="T2246" s="2" t="s">
        <v>10</v>
      </c>
      <c r="U2246" s="3">
        <v>41.527653000000001</v>
      </c>
      <c r="V2246" s="2" t="s">
        <v>10835</v>
      </c>
      <c r="W2246" s="2" t="s">
        <v>149</v>
      </c>
      <c r="X2246" s="3">
        <v>1</v>
      </c>
      <c r="Y2246" s="3" t="str">
        <f>_xlfn.CONCAT(Exposure_Information[[#This Row],[Building Construction Code]]," - ",Exposure_Information[[#This Row],[Type of building construction]])</f>
        <v>RMS - 1</v>
      </c>
      <c r="Z2246" s="3">
        <v>0</v>
      </c>
      <c r="AA2246" s="2">
        <v>1851</v>
      </c>
      <c r="AB2246" s="2" t="s">
        <v>11</v>
      </c>
      <c r="AC2246" s="2">
        <v>37</v>
      </c>
      <c r="AD2246" s="2" t="str">
        <f>_xlfn.CONCAT(Exposure_Information[[#This Row],[Occupany Code]]," - ",Exposure_Information[[#This Row],[Type of building occupancy]])</f>
        <v>ATC - 37</v>
      </c>
      <c r="AE2246" s="5">
        <v>224800</v>
      </c>
      <c r="AF2246" s="5">
        <v>0</v>
      </c>
      <c r="AG2246" s="5">
        <v>0</v>
      </c>
      <c r="AH2246" s="5">
        <f>SUM(Exposure_Information[[#This Row],[Building Coverage Value]:[Business interruption value]])</f>
        <v>224800</v>
      </c>
      <c r="AI2246" s="5">
        <f>SUM(Exposure_Information[[#This Row],[Building Coverage Value]:[Contents Coverage Value]])</f>
        <v>224800</v>
      </c>
      <c r="AJ2246" s="26"/>
    </row>
    <row r="2247" spans="1:36" ht="39" x14ac:dyDescent="0.3">
      <c r="A2247" s="2" t="s">
        <v>148</v>
      </c>
      <c r="B2247" s="2" t="s">
        <v>156</v>
      </c>
      <c r="C2247" s="2" t="s">
        <v>325</v>
      </c>
      <c r="D2247" s="2">
        <v>15976</v>
      </c>
      <c r="E2247" s="2" t="s">
        <v>367</v>
      </c>
      <c r="F2247" s="2" t="s">
        <v>3009</v>
      </c>
      <c r="G2247" s="3">
        <v>1227</v>
      </c>
      <c r="H2247" s="3">
        <v>250</v>
      </c>
      <c r="I2247" s="71">
        <f>Exposure_Information[[#This Row],[Total  Insured Value]]+Exposure_Information[[#This Row],[Policy Deductible]]</f>
        <v>334250</v>
      </c>
      <c r="J2247" s="2">
        <v>19034</v>
      </c>
      <c r="K2247" s="3">
        <v>1</v>
      </c>
      <c r="L2247" s="2" t="s">
        <v>9</v>
      </c>
      <c r="M2247" s="2" t="s">
        <v>3010</v>
      </c>
      <c r="N2247" s="3" t="s">
        <v>3011</v>
      </c>
      <c r="O2247" s="2" t="s">
        <v>22</v>
      </c>
      <c r="P2247" s="2" t="s">
        <v>231</v>
      </c>
      <c r="Q2247" s="3">
        <v>13</v>
      </c>
      <c r="R2247" s="2" t="s">
        <v>127</v>
      </c>
      <c r="S2247" s="3">
        <v>25</v>
      </c>
      <c r="T2247" s="2" t="s">
        <v>10</v>
      </c>
      <c r="U2247" s="3">
        <v>42.093884000000003</v>
      </c>
      <c r="V2247" s="2" t="s">
        <v>10835</v>
      </c>
      <c r="W2247" s="2" t="s">
        <v>149</v>
      </c>
      <c r="X2247" s="3">
        <v>1</v>
      </c>
      <c r="Y2247" s="3" t="str">
        <f>_xlfn.CONCAT(Exposure_Information[[#This Row],[Building Construction Code]]," - ",Exposure_Information[[#This Row],[Type of building construction]])</f>
        <v>RMS - 1</v>
      </c>
      <c r="Z2247" s="3">
        <v>0</v>
      </c>
      <c r="AA2247" s="2">
        <v>1928</v>
      </c>
      <c r="AB2247" s="2" t="s">
        <v>11</v>
      </c>
      <c r="AC2247" s="2">
        <v>1</v>
      </c>
      <c r="AD2247" s="2" t="str">
        <f>_xlfn.CONCAT(Exposure_Information[[#This Row],[Occupany Code]]," - ",Exposure_Information[[#This Row],[Type of building occupancy]])</f>
        <v>ATC - 1</v>
      </c>
      <c r="AE2247" s="5">
        <v>324000</v>
      </c>
      <c r="AF2247" s="5">
        <v>10000</v>
      </c>
      <c r="AG2247" s="5">
        <v>0</v>
      </c>
      <c r="AH2247" s="5">
        <f>SUM(Exposure_Information[[#This Row],[Building Coverage Value]:[Business interruption value]])</f>
        <v>334000</v>
      </c>
      <c r="AI2247" s="5">
        <f>SUM(Exposure_Information[[#This Row],[Building Coverage Value]:[Contents Coverage Value]])</f>
        <v>334000</v>
      </c>
      <c r="AJ2247" s="26"/>
    </row>
    <row r="2248" spans="1:36" x14ac:dyDescent="0.3">
      <c r="A2248" s="2" t="s">
        <v>148</v>
      </c>
      <c r="B2248" s="2" t="s">
        <v>156</v>
      </c>
      <c r="C2248" s="2" t="s">
        <v>325</v>
      </c>
      <c r="D2248" s="2">
        <v>17543</v>
      </c>
      <c r="E2248" s="2" t="s">
        <v>367</v>
      </c>
      <c r="F2248" s="2" t="s">
        <v>4363</v>
      </c>
      <c r="G2248" s="3">
        <v>1203</v>
      </c>
      <c r="H2248" s="3">
        <v>500</v>
      </c>
      <c r="I2248" s="71">
        <f>Exposure_Information[[#This Row],[Total  Insured Value]]+Exposure_Information[[#This Row],[Policy Deductible]]</f>
        <v>334500</v>
      </c>
      <c r="J2248" s="2">
        <v>20629</v>
      </c>
      <c r="K2248" s="3">
        <v>1</v>
      </c>
      <c r="L2248" s="2" t="s">
        <v>9</v>
      </c>
      <c r="M2248" s="2" t="s">
        <v>4364</v>
      </c>
      <c r="N2248" s="3" t="s">
        <v>4365</v>
      </c>
      <c r="O2248" s="2" t="s">
        <v>175</v>
      </c>
      <c r="P2248" s="2" t="s">
        <v>90</v>
      </c>
      <c r="Q2248" s="3">
        <v>17</v>
      </c>
      <c r="R2248" s="2" t="s">
        <v>127</v>
      </c>
      <c r="S2248" s="3">
        <v>25</v>
      </c>
      <c r="T2248" s="2" t="s">
        <v>10</v>
      </c>
      <c r="U2248" s="3">
        <v>42.343513000000002</v>
      </c>
      <c r="V2248" s="2" t="s">
        <v>10835</v>
      </c>
      <c r="W2248" s="2" t="s">
        <v>149</v>
      </c>
      <c r="X2248" s="3">
        <v>1</v>
      </c>
      <c r="Y2248" s="3" t="str">
        <f>_xlfn.CONCAT(Exposure_Information[[#This Row],[Building Construction Code]]," - ",Exposure_Information[[#This Row],[Type of building construction]])</f>
        <v>RMS - 1</v>
      </c>
      <c r="Z2248" s="3">
        <v>0</v>
      </c>
      <c r="AA2248" s="2">
        <v>1900</v>
      </c>
      <c r="AB2248" s="2" t="s">
        <v>11</v>
      </c>
      <c r="AC2248" s="2">
        <v>1</v>
      </c>
      <c r="AD2248" s="2" t="str">
        <f>_xlfn.CONCAT(Exposure_Information[[#This Row],[Occupany Code]]," - ",Exposure_Information[[#This Row],[Type of building occupancy]])</f>
        <v>ATC - 1</v>
      </c>
      <c r="AE2248" s="5">
        <v>334000</v>
      </c>
      <c r="AF2248" s="5">
        <v>0</v>
      </c>
      <c r="AG2248" s="5">
        <v>0</v>
      </c>
      <c r="AH2248" s="5">
        <f>SUM(Exposure_Information[[#This Row],[Building Coverage Value]:[Business interruption value]])</f>
        <v>334000</v>
      </c>
      <c r="AI2248" s="5">
        <f>SUM(Exposure_Information[[#This Row],[Building Coverage Value]:[Contents Coverage Value]])</f>
        <v>334000</v>
      </c>
      <c r="AJ2248" s="26"/>
    </row>
    <row r="2249" spans="1:36" ht="26" x14ac:dyDescent="0.3">
      <c r="A2249" s="2" t="s">
        <v>148</v>
      </c>
      <c r="B2249" s="2" t="s">
        <v>156</v>
      </c>
      <c r="C2249" s="2" t="s">
        <v>325</v>
      </c>
      <c r="D2249" s="2">
        <v>111091</v>
      </c>
      <c r="E2249" s="2" t="s">
        <v>4697</v>
      </c>
      <c r="F2249" s="2" t="s">
        <v>7842</v>
      </c>
      <c r="G2249" s="3">
        <v>690</v>
      </c>
      <c r="H2249" s="3">
        <v>1000</v>
      </c>
      <c r="I2249" s="71">
        <f>Exposure_Information[[#This Row],[Total  Insured Value]]+Exposure_Information[[#This Row],[Policy Deductible]]</f>
        <v>334450</v>
      </c>
      <c r="J2249" s="2">
        <v>114221</v>
      </c>
      <c r="K2249" s="3">
        <v>1</v>
      </c>
      <c r="L2249" s="2" t="s">
        <v>9</v>
      </c>
      <c r="M2249" s="2" t="s">
        <v>7843</v>
      </c>
      <c r="N2249" s="3" t="s">
        <v>7844</v>
      </c>
      <c r="O2249" s="2" t="s">
        <v>503</v>
      </c>
      <c r="P2249" s="2" t="s">
        <v>221</v>
      </c>
      <c r="Q2249" s="3">
        <v>23</v>
      </c>
      <c r="R2249" s="2" t="s">
        <v>127</v>
      </c>
      <c r="S2249" s="3">
        <v>25</v>
      </c>
      <c r="T2249" s="2" t="s">
        <v>10</v>
      </c>
      <c r="U2249" s="3">
        <v>42.077097999999999</v>
      </c>
      <c r="V2249" s="2" t="s">
        <v>10835</v>
      </c>
      <c r="W2249" s="2" t="s">
        <v>149</v>
      </c>
      <c r="X2249" s="3">
        <v>1</v>
      </c>
      <c r="Y2249" s="3" t="str">
        <f>_xlfn.CONCAT(Exposure_Information[[#This Row],[Building Construction Code]]," - ",Exposure_Information[[#This Row],[Type of building construction]])</f>
        <v>RMS - 1</v>
      </c>
      <c r="Z2249" s="3">
        <v>0</v>
      </c>
      <c r="AA2249" s="2">
        <v>1963</v>
      </c>
      <c r="AB2249" s="2" t="s">
        <v>11</v>
      </c>
      <c r="AC2249" s="2">
        <v>1</v>
      </c>
      <c r="AD2249" s="2" t="str">
        <f>_xlfn.CONCAT(Exposure_Information[[#This Row],[Occupany Code]]," - ",Exposure_Information[[#This Row],[Type of building occupancy]])</f>
        <v>ATC - 1</v>
      </c>
      <c r="AE2249" s="5">
        <v>175500</v>
      </c>
      <c r="AF2249" s="5">
        <v>122850</v>
      </c>
      <c r="AG2249" s="5">
        <v>35100</v>
      </c>
      <c r="AH2249" s="5">
        <f>SUM(Exposure_Information[[#This Row],[Building Coverage Value]:[Business interruption value]])</f>
        <v>333450</v>
      </c>
      <c r="AI2249" s="5">
        <f>SUM(Exposure_Information[[#This Row],[Building Coverage Value]:[Contents Coverage Value]])</f>
        <v>298350</v>
      </c>
      <c r="AJ2249" s="26"/>
    </row>
    <row r="2250" spans="1:36" ht="26" x14ac:dyDescent="0.3">
      <c r="A2250" s="2" t="s">
        <v>148</v>
      </c>
      <c r="B2250" s="2" t="s">
        <v>156</v>
      </c>
      <c r="C2250" s="2" t="s">
        <v>325</v>
      </c>
      <c r="D2250" s="2">
        <v>111744</v>
      </c>
      <c r="E2250" s="2" t="s">
        <v>4697</v>
      </c>
      <c r="F2250" s="2" t="s">
        <v>7894</v>
      </c>
      <c r="G2250" s="3">
        <v>858</v>
      </c>
      <c r="H2250" s="3">
        <v>500</v>
      </c>
      <c r="I2250" s="71">
        <f>Exposure_Information[[#This Row],[Total  Insured Value]]+Exposure_Information[[#This Row],[Policy Deductible]]</f>
        <v>333950</v>
      </c>
      <c r="J2250" s="2">
        <v>114874</v>
      </c>
      <c r="K2250" s="3">
        <v>1</v>
      </c>
      <c r="L2250" s="2" t="s">
        <v>9</v>
      </c>
      <c r="M2250" s="2" t="s">
        <v>7895</v>
      </c>
      <c r="N2250" s="3" t="s">
        <v>7896</v>
      </c>
      <c r="O2250" s="2" t="s">
        <v>503</v>
      </c>
      <c r="P2250" s="2" t="s">
        <v>221</v>
      </c>
      <c r="Q2250" s="3">
        <v>23</v>
      </c>
      <c r="R2250" s="2" t="s">
        <v>127</v>
      </c>
      <c r="S2250" s="3">
        <v>25</v>
      </c>
      <c r="T2250" s="2" t="s">
        <v>10</v>
      </c>
      <c r="U2250" s="3">
        <v>42.071497999999998</v>
      </c>
      <c r="V2250" s="2" t="s">
        <v>10835</v>
      </c>
      <c r="W2250" s="2" t="s">
        <v>149</v>
      </c>
      <c r="X2250" s="3">
        <v>1</v>
      </c>
      <c r="Y2250" s="3" t="str">
        <f>_xlfn.CONCAT(Exposure_Information[[#This Row],[Building Construction Code]]," - ",Exposure_Information[[#This Row],[Type of building construction]])</f>
        <v>RMS - 1</v>
      </c>
      <c r="Z2250" s="3">
        <v>0</v>
      </c>
      <c r="AA2250" s="2">
        <v>1942</v>
      </c>
      <c r="AB2250" s="2" t="s">
        <v>11</v>
      </c>
      <c r="AC2250" s="2">
        <v>1</v>
      </c>
      <c r="AD2250" s="2" t="str">
        <f>_xlfn.CONCAT(Exposure_Information[[#This Row],[Occupany Code]]," - ",Exposure_Information[[#This Row],[Type of building occupancy]])</f>
        <v>ATC - 1</v>
      </c>
      <c r="AE2250" s="5">
        <v>175500</v>
      </c>
      <c r="AF2250" s="5">
        <v>122850</v>
      </c>
      <c r="AG2250" s="5">
        <v>35100</v>
      </c>
      <c r="AH2250" s="5">
        <f>SUM(Exposure_Information[[#This Row],[Building Coverage Value]:[Business interruption value]])</f>
        <v>333450</v>
      </c>
      <c r="AI2250" s="5">
        <f>SUM(Exposure_Information[[#This Row],[Building Coverage Value]:[Contents Coverage Value]])</f>
        <v>298350</v>
      </c>
      <c r="AJ2250" s="26"/>
    </row>
    <row r="2251" spans="1:36" ht="39" x14ac:dyDescent="0.3">
      <c r="A2251" s="2" t="s">
        <v>148</v>
      </c>
      <c r="B2251" s="2" t="s">
        <v>156</v>
      </c>
      <c r="C2251" s="2" t="s">
        <v>325</v>
      </c>
      <c r="D2251" s="2">
        <v>110865</v>
      </c>
      <c r="E2251" s="2" t="s">
        <v>4697</v>
      </c>
      <c r="F2251" s="2" t="s">
        <v>8744</v>
      </c>
      <c r="G2251" s="3">
        <v>427</v>
      </c>
      <c r="H2251" s="3">
        <v>500</v>
      </c>
      <c r="I2251" s="71">
        <f>Exposure_Information[[#This Row],[Total  Insured Value]]+Exposure_Information[[#This Row],[Policy Deductible]]</f>
        <v>333950</v>
      </c>
      <c r="J2251" s="2">
        <v>113995</v>
      </c>
      <c r="K2251" s="3">
        <v>1</v>
      </c>
      <c r="L2251" s="2" t="s">
        <v>9</v>
      </c>
      <c r="M2251" s="2" t="s">
        <v>8745</v>
      </c>
      <c r="N2251" s="3" t="s">
        <v>8746</v>
      </c>
      <c r="O2251" s="2" t="s">
        <v>186</v>
      </c>
      <c r="P2251" s="2" t="s">
        <v>187</v>
      </c>
      <c r="Q2251" s="3">
        <v>3</v>
      </c>
      <c r="R2251" s="2" t="s">
        <v>127</v>
      </c>
      <c r="S2251" s="3">
        <v>25</v>
      </c>
      <c r="T2251" s="2" t="s">
        <v>10</v>
      </c>
      <c r="U2251" s="3">
        <v>42.478603</v>
      </c>
      <c r="V2251" s="2" t="s">
        <v>10835</v>
      </c>
      <c r="W2251" s="2" t="s">
        <v>149</v>
      </c>
      <c r="X2251" s="3">
        <v>1</v>
      </c>
      <c r="Y2251" s="3" t="str">
        <f>_xlfn.CONCAT(Exposure_Information[[#This Row],[Building Construction Code]]," - ",Exposure_Information[[#This Row],[Type of building construction]])</f>
        <v>RMS - 1</v>
      </c>
      <c r="Z2251" s="3">
        <v>0</v>
      </c>
      <c r="AA2251" s="2">
        <v>1952</v>
      </c>
      <c r="AB2251" s="2" t="s">
        <v>11</v>
      </c>
      <c r="AC2251" s="2">
        <v>1</v>
      </c>
      <c r="AD2251" s="2" t="str">
        <f>_xlfn.CONCAT(Exposure_Information[[#This Row],[Occupany Code]]," - ",Exposure_Information[[#This Row],[Type of building occupancy]])</f>
        <v>ATC - 1</v>
      </c>
      <c r="AE2251" s="5">
        <v>175500</v>
      </c>
      <c r="AF2251" s="5">
        <v>122850</v>
      </c>
      <c r="AG2251" s="5">
        <v>35100</v>
      </c>
      <c r="AH2251" s="5">
        <f>SUM(Exposure_Information[[#This Row],[Building Coverage Value]:[Business interruption value]])</f>
        <v>333450</v>
      </c>
      <c r="AI2251" s="5">
        <f>SUM(Exposure_Information[[#This Row],[Building Coverage Value]:[Contents Coverage Value]])</f>
        <v>298350</v>
      </c>
      <c r="AJ2251" s="26"/>
    </row>
    <row r="2252" spans="1:36" ht="39" x14ac:dyDescent="0.3">
      <c r="A2252" s="2" t="s">
        <v>148</v>
      </c>
      <c r="B2252" s="2" t="s">
        <v>156</v>
      </c>
      <c r="C2252" s="2" t="s">
        <v>325</v>
      </c>
      <c r="D2252" s="2">
        <v>110860</v>
      </c>
      <c r="E2252" s="2" t="s">
        <v>4697</v>
      </c>
      <c r="F2252" s="2" t="s">
        <v>9417</v>
      </c>
      <c r="G2252" s="3">
        <v>671</v>
      </c>
      <c r="H2252" s="3">
        <v>1000</v>
      </c>
      <c r="I2252" s="71">
        <f>Exposure_Information[[#This Row],[Total  Insured Value]]+Exposure_Information[[#This Row],[Policy Deductible]]</f>
        <v>334450</v>
      </c>
      <c r="J2252" s="2">
        <v>113990</v>
      </c>
      <c r="K2252" s="3">
        <v>1</v>
      </c>
      <c r="L2252" s="2" t="s">
        <v>9</v>
      </c>
      <c r="M2252" s="2" t="s">
        <v>9418</v>
      </c>
      <c r="N2252" s="3" t="s">
        <v>9419</v>
      </c>
      <c r="O2252" s="2" t="s">
        <v>259</v>
      </c>
      <c r="P2252" s="2" t="s">
        <v>221</v>
      </c>
      <c r="Q2252" s="3">
        <v>23</v>
      </c>
      <c r="R2252" s="2" t="s">
        <v>127</v>
      </c>
      <c r="S2252" s="3">
        <v>25</v>
      </c>
      <c r="T2252" s="2" t="s">
        <v>10</v>
      </c>
      <c r="U2252" s="3">
        <v>41.808667</v>
      </c>
      <c r="V2252" s="2" t="s">
        <v>10835</v>
      </c>
      <c r="W2252" s="2" t="s">
        <v>149</v>
      </c>
      <c r="X2252" s="3">
        <v>1</v>
      </c>
      <c r="Y2252" s="3" t="str">
        <f>_xlfn.CONCAT(Exposure_Information[[#This Row],[Building Construction Code]]," - ",Exposure_Information[[#This Row],[Type of building construction]])</f>
        <v>RMS - 1</v>
      </c>
      <c r="Z2252" s="3">
        <v>0</v>
      </c>
      <c r="AA2252" s="2">
        <v>2006</v>
      </c>
      <c r="AB2252" s="2" t="s">
        <v>11</v>
      </c>
      <c r="AC2252" s="2">
        <v>1</v>
      </c>
      <c r="AD2252" s="2" t="str">
        <f>_xlfn.CONCAT(Exposure_Information[[#This Row],[Occupany Code]]," - ",Exposure_Information[[#This Row],[Type of building occupancy]])</f>
        <v>ATC - 1</v>
      </c>
      <c r="AE2252" s="5">
        <v>175500</v>
      </c>
      <c r="AF2252" s="5">
        <v>122850</v>
      </c>
      <c r="AG2252" s="5">
        <v>35100</v>
      </c>
      <c r="AH2252" s="5">
        <f>SUM(Exposure_Information[[#This Row],[Building Coverage Value]:[Business interruption value]])</f>
        <v>333450</v>
      </c>
      <c r="AI2252" s="5">
        <f>SUM(Exposure_Information[[#This Row],[Building Coverage Value]:[Contents Coverage Value]])</f>
        <v>298350</v>
      </c>
      <c r="AJ2252" s="26"/>
    </row>
    <row r="2253" spans="1:36" x14ac:dyDescent="0.3">
      <c r="A2253" s="2" t="s">
        <v>148</v>
      </c>
      <c r="B2253" s="2" t="s">
        <v>156</v>
      </c>
      <c r="C2253" s="2" t="s">
        <v>325</v>
      </c>
      <c r="D2253" s="2">
        <v>6374</v>
      </c>
      <c r="E2253" s="2" t="s">
        <v>326</v>
      </c>
      <c r="F2253" s="2" t="s">
        <v>2977</v>
      </c>
      <c r="G2253" s="3">
        <v>4383</v>
      </c>
      <c r="H2253" s="3">
        <v>1000</v>
      </c>
      <c r="I2253" s="71">
        <f>Exposure_Information[[#This Row],[Total  Insured Value]]+Exposure_Information[[#This Row],[Policy Deductible]]</f>
        <v>751000</v>
      </c>
      <c r="J2253" s="2">
        <v>8499</v>
      </c>
      <c r="K2253" s="3">
        <v>1</v>
      </c>
      <c r="L2253" s="2" t="s">
        <v>9</v>
      </c>
      <c r="M2253" s="2" t="s">
        <v>2978</v>
      </c>
      <c r="N2253" s="3" t="s">
        <v>2979</v>
      </c>
      <c r="O2253" s="2" t="s">
        <v>2980</v>
      </c>
      <c r="P2253" s="2" t="s">
        <v>90</v>
      </c>
      <c r="Q2253" s="3">
        <v>7</v>
      </c>
      <c r="R2253" s="2" t="s">
        <v>70</v>
      </c>
      <c r="S2253" s="3">
        <v>9</v>
      </c>
      <c r="T2253" s="2" t="s">
        <v>10</v>
      </c>
      <c r="U2253" s="3">
        <v>41.599257999999999</v>
      </c>
      <c r="V2253" s="2" t="s">
        <v>10835</v>
      </c>
      <c r="W2253" s="2" t="s">
        <v>149</v>
      </c>
      <c r="X2253" s="3">
        <v>1</v>
      </c>
      <c r="Y2253" s="3" t="str">
        <f>_xlfn.CONCAT(Exposure_Information[[#This Row],[Building Construction Code]]," - ",Exposure_Information[[#This Row],[Type of building construction]])</f>
        <v>RMS - 1</v>
      </c>
      <c r="Z2253" s="3">
        <v>0</v>
      </c>
      <c r="AA2253" s="2">
        <v>1890</v>
      </c>
      <c r="AB2253" s="2" t="s">
        <v>11</v>
      </c>
      <c r="AC2253" s="2">
        <v>37</v>
      </c>
      <c r="AD2253" s="2" t="str">
        <f>_xlfn.CONCAT(Exposure_Information[[#This Row],[Occupany Code]]," - ",Exposure_Information[[#This Row],[Type of building occupancy]])</f>
        <v>ATC - 37</v>
      </c>
      <c r="AE2253" s="5">
        <v>750000</v>
      </c>
      <c r="AF2253" s="5">
        <v>0</v>
      </c>
      <c r="AG2253" s="5">
        <v>0</v>
      </c>
      <c r="AH2253" s="5">
        <f>SUM(Exposure_Information[[#This Row],[Building Coverage Value]:[Business interruption value]])</f>
        <v>750000</v>
      </c>
      <c r="AI2253" s="5">
        <f>SUM(Exposure_Information[[#This Row],[Building Coverage Value]:[Contents Coverage Value]])</f>
        <v>750000</v>
      </c>
      <c r="AJ2253" s="26"/>
    </row>
    <row r="2254" spans="1:36" ht="26" x14ac:dyDescent="0.3">
      <c r="A2254" s="2" t="s">
        <v>148</v>
      </c>
      <c r="B2254" s="2" t="s">
        <v>156</v>
      </c>
      <c r="C2254" s="2" t="s">
        <v>325</v>
      </c>
      <c r="D2254" s="2">
        <v>16932</v>
      </c>
      <c r="E2254" s="2" t="s">
        <v>367</v>
      </c>
      <c r="F2254" s="2" t="s">
        <v>2983</v>
      </c>
      <c r="G2254" s="3">
        <v>1223</v>
      </c>
      <c r="H2254" s="3">
        <v>500</v>
      </c>
      <c r="I2254" s="71">
        <f>Exposure_Information[[#This Row],[Total  Insured Value]]+Exposure_Information[[#This Row],[Policy Deductible]]</f>
        <v>333500</v>
      </c>
      <c r="J2254" s="2">
        <v>20002</v>
      </c>
      <c r="K2254" s="3">
        <v>1</v>
      </c>
      <c r="L2254" s="2" t="s">
        <v>9</v>
      </c>
      <c r="M2254" s="2" t="s">
        <v>2984</v>
      </c>
      <c r="N2254" s="3" t="s">
        <v>2985</v>
      </c>
      <c r="O2254" s="2" t="s">
        <v>308</v>
      </c>
      <c r="P2254" s="2" t="s">
        <v>139</v>
      </c>
      <c r="Q2254" s="3">
        <v>9</v>
      </c>
      <c r="R2254" s="2" t="s">
        <v>70</v>
      </c>
      <c r="S2254" s="3">
        <v>9</v>
      </c>
      <c r="T2254" s="2" t="s">
        <v>10</v>
      </c>
      <c r="U2254" s="3">
        <v>41.454541999999996</v>
      </c>
      <c r="V2254" s="2" t="s">
        <v>10835</v>
      </c>
      <c r="W2254" s="2" t="s">
        <v>149</v>
      </c>
      <c r="X2254" s="3">
        <v>1</v>
      </c>
      <c r="Y2254" s="3" t="str">
        <f>_xlfn.CONCAT(Exposure_Information[[#This Row],[Building Construction Code]]," - ",Exposure_Information[[#This Row],[Type of building construction]])</f>
        <v>RMS - 1</v>
      </c>
      <c r="Z2254" s="3">
        <v>0</v>
      </c>
      <c r="AA2254" s="2">
        <v>1977</v>
      </c>
      <c r="AB2254" s="2" t="s">
        <v>11</v>
      </c>
      <c r="AC2254" s="2">
        <v>1</v>
      </c>
      <c r="AD2254" s="2" t="str">
        <f>_xlfn.CONCAT(Exposure_Information[[#This Row],[Occupany Code]]," - ",Exposure_Information[[#This Row],[Type of building occupancy]])</f>
        <v>ATC - 1</v>
      </c>
      <c r="AE2254" s="5">
        <v>328000</v>
      </c>
      <c r="AF2254" s="5">
        <v>5000</v>
      </c>
      <c r="AG2254" s="5">
        <v>0</v>
      </c>
      <c r="AH2254" s="5">
        <f>SUM(Exposure_Information[[#This Row],[Building Coverage Value]:[Business interruption value]])</f>
        <v>333000</v>
      </c>
      <c r="AI2254" s="5">
        <f>SUM(Exposure_Information[[#This Row],[Building Coverage Value]:[Contents Coverage Value]])</f>
        <v>333000</v>
      </c>
      <c r="AJ2254" s="26"/>
    </row>
    <row r="2255" spans="1:36" ht="26" x14ac:dyDescent="0.3">
      <c r="A2255" s="2" t="s">
        <v>148</v>
      </c>
      <c r="B2255" s="2" t="s">
        <v>156</v>
      </c>
      <c r="C2255" s="2" t="s">
        <v>325</v>
      </c>
      <c r="D2255" s="2">
        <v>101523</v>
      </c>
      <c r="E2255" s="2" t="s">
        <v>4697</v>
      </c>
      <c r="F2255" s="2" t="s">
        <v>5480</v>
      </c>
      <c r="G2255" s="3">
        <v>838</v>
      </c>
      <c r="H2255" s="3">
        <v>500</v>
      </c>
      <c r="I2255" s="71">
        <f>Exposure_Information[[#This Row],[Total  Insured Value]]+Exposure_Information[[#This Row],[Policy Deductible]]</f>
        <v>333300</v>
      </c>
      <c r="J2255" s="2">
        <v>104653</v>
      </c>
      <c r="K2255" s="3">
        <v>1</v>
      </c>
      <c r="L2255" s="2" t="s">
        <v>9</v>
      </c>
      <c r="M2255" s="2" t="s">
        <v>5481</v>
      </c>
      <c r="N2255" s="3" t="s">
        <v>5482</v>
      </c>
      <c r="O2255" s="2" t="s">
        <v>560</v>
      </c>
      <c r="P2255" s="2" t="s">
        <v>221</v>
      </c>
      <c r="Q2255" s="3">
        <v>23</v>
      </c>
      <c r="R2255" s="2" t="s">
        <v>127</v>
      </c>
      <c r="S2255" s="3">
        <v>25</v>
      </c>
      <c r="T2255" s="2" t="s">
        <v>10</v>
      </c>
      <c r="U2255" s="3">
        <v>42.136904999999999</v>
      </c>
      <c r="V2255" s="2" t="s">
        <v>10835</v>
      </c>
      <c r="W2255" s="2" t="s">
        <v>149</v>
      </c>
      <c r="X2255" s="3">
        <v>1</v>
      </c>
      <c r="Y2255" s="3" t="str">
        <f>_xlfn.CONCAT(Exposure_Information[[#This Row],[Building Construction Code]]," - ",Exposure_Information[[#This Row],[Type of building construction]])</f>
        <v>RMS - 1</v>
      </c>
      <c r="Z2255" s="3">
        <v>0</v>
      </c>
      <c r="AA2255" s="2">
        <v>1901</v>
      </c>
      <c r="AB2255" s="2" t="s">
        <v>11</v>
      </c>
      <c r="AC2255" s="2">
        <v>1</v>
      </c>
      <c r="AD2255" s="2" t="str">
        <f>_xlfn.CONCAT(Exposure_Information[[#This Row],[Occupany Code]]," - ",Exposure_Information[[#This Row],[Type of building occupancy]])</f>
        <v>ATC - 1</v>
      </c>
      <c r="AE2255" s="5">
        <v>208000</v>
      </c>
      <c r="AF2255" s="5">
        <v>83200</v>
      </c>
      <c r="AG2255" s="5">
        <v>41600</v>
      </c>
      <c r="AH2255" s="5">
        <f>SUM(Exposure_Information[[#This Row],[Building Coverage Value]:[Business interruption value]])</f>
        <v>332800</v>
      </c>
      <c r="AI2255" s="5">
        <f>SUM(Exposure_Information[[#This Row],[Building Coverage Value]:[Contents Coverage Value]])</f>
        <v>291200</v>
      </c>
      <c r="AJ2255" s="26"/>
    </row>
    <row r="2256" spans="1:36" ht="26" x14ac:dyDescent="0.3">
      <c r="A2256" s="2" t="s">
        <v>148</v>
      </c>
      <c r="B2256" s="2" t="s">
        <v>156</v>
      </c>
      <c r="C2256" s="2" t="s">
        <v>325</v>
      </c>
      <c r="D2256" s="2">
        <v>17657</v>
      </c>
      <c r="E2256" s="2" t="s">
        <v>367</v>
      </c>
      <c r="F2256" s="2" t="s">
        <v>4818</v>
      </c>
      <c r="G2256" s="3">
        <v>1020</v>
      </c>
      <c r="H2256" s="3">
        <v>1000</v>
      </c>
      <c r="I2256" s="71">
        <f>Exposure_Information[[#This Row],[Total  Insured Value]]+Exposure_Information[[#This Row],[Policy Deductible]]</f>
        <v>333500</v>
      </c>
      <c r="J2256" s="2">
        <v>20744</v>
      </c>
      <c r="K2256" s="3">
        <v>1</v>
      </c>
      <c r="L2256" s="2" t="s">
        <v>9</v>
      </c>
      <c r="M2256" s="2" t="s">
        <v>4819</v>
      </c>
      <c r="N2256" s="3" t="s">
        <v>4820</v>
      </c>
      <c r="O2256" s="2" t="s">
        <v>931</v>
      </c>
      <c r="P2256" s="2" t="s">
        <v>155</v>
      </c>
      <c r="Q2256" s="3">
        <v>1</v>
      </c>
      <c r="R2256" s="2" t="s">
        <v>70</v>
      </c>
      <c r="S2256" s="3">
        <v>9</v>
      </c>
      <c r="T2256" s="2" t="s">
        <v>10</v>
      </c>
      <c r="U2256" s="3">
        <v>41.208302000000003</v>
      </c>
      <c r="V2256" s="2" t="s">
        <v>10835</v>
      </c>
      <c r="W2256" s="2" t="s">
        <v>149</v>
      </c>
      <c r="X2256" s="3">
        <v>1</v>
      </c>
      <c r="Y2256" s="3" t="str">
        <f>_xlfn.CONCAT(Exposure_Information[[#This Row],[Building Construction Code]]," - ",Exposure_Information[[#This Row],[Type of building construction]])</f>
        <v>RMS - 1</v>
      </c>
      <c r="Z2256" s="3">
        <v>0</v>
      </c>
      <c r="AA2256" s="2">
        <v>1930</v>
      </c>
      <c r="AB2256" s="2" t="s">
        <v>11</v>
      </c>
      <c r="AC2256" s="2">
        <v>1</v>
      </c>
      <c r="AD2256" s="2" t="str">
        <f>_xlfn.CONCAT(Exposure_Information[[#This Row],[Occupany Code]]," - ",Exposure_Information[[#This Row],[Type of building occupancy]])</f>
        <v>ATC - 1</v>
      </c>
      <c r="AE2256" s="5">
        <v>307500</v>
      </c>
      <c r="AF2256" s="5">
        <v>25000</v>
      </c>
      <c r="AG2256" s="5">
        <v>0</v>
      </c>
      <c r="AH2256" s="5">
        <f>SUM(Exposure_Information[[#This Row],[Building Coverage Value]:[Business interruption value]])</f>
        <v>332500</v>
      </c>
      <c r="AI2256" s="5">
        <f>SUM(Exposure_Information[[#This Row],[Building Coverage Value]:[Contents Coverage Value]])</f>
        <v>332500</v>
      </c>
      <c r="AJ2256" s="26"/>
    </row>
    <row r="2257" spans="1:36" ht="26" x14ac:dyDescent="0.3">
      <c r="A2257" s="2" t="s">
        <v>148</v>
      </c>
      <c r="B2257" s="2" t="s">
        <v>156</v>
      </c>
      <c r="C2257" s="2" t="s">
        <v>325</v>
      </c>
      <c r="D2257" s="2">
        <v>116958</v>
      </c>
      <c r="E2257" s="2" t="s">
        <v>4697</v>
      </c>
      <c r="F2257" s="2" t="s">
        <v>9005</v>
      </c>
      <c r="G2257" s="3">
        <v>518</v>
      </c>
      <c r="H2257" s="3">
        <v>500</v>
      </c>
      <c r="I2257" s="71">
        <f>Exposure_Information[[#This Row],[Total  Insured Value]]+Exposure_Information[[#This Row],[Policy Deductible]]</f>
        <v>333000</v>
      </c>
      <c r="J2257" s="2">
        <v>120088</v>
      </c>
      <c r="K2257" s="3">
        <v>1</v>
      </c>
      <c r="L2257" s="2" t="s">
        <v>9</v>
      </c>
      <c r="M2257" s="2" t="s">
        <v>9006</v>
      </c>
      <c r="N2257" s="3" t="s">
        <v>9007</v>
      </c>
      <c r="O2257" s="2" t="s">
        <v>1854</v>
      </c>
      <c r="P2257" s="2" t="s">
        <v>171</v>
      </c>
      <c r="Q2257" s="3">
        <v>27</v>
      </c>
      <c r="R2257" s="2" t="s">
        <v>127</v>
      </c>
      <c r="S2257" s="3">
        <v>25</v>
      </c>
      <c r="T2257" s="2" t="s">
        <v>10</v>
      </c>
      <c r="U2257" s="3">
        <v>42.093136999999999</v>
      </c>
      <c r="V2257" s="2" t="s">
        <v>10835</v>
      </c>
      <c r="W2257" s="2" t="s">
        <v>149</v>
      </c>
      <c r="X2257" s="3">
        <v>1</v>
      </c>
      <c r="Y2257" s="3" t="str">
        <f>_xlfn.CONCAT(Exposure_Information[[#This Row],[Building Construction Code]]," - ",Exposure_Information[[#This Row],[Type of building construction]])</f>
        <v>RMS - 1</v>
      </c>
      <c r="Z2257" s="3">
        <v>0</v>
      </c>
      <c r="AA2257" s="2">
        <v>1988</v>
      </c>
      <c r="AB2257" s="2" t="s">
        <v>11</v>
      </c>
      <c r="AC2257" s="2">
        <v>1</v>
      </c>
      <c r="AD2257" s="2" t="str">
        <f>_xlfn.CONCAT(Exposure_Information[[#This Row],[Occupany Code]]," - ",Exposure_Information[[#This Row],[Type of building occupancy]])</f>
        <v>ATC - 1</v>
      </c>
      <c r="AE2257" s="5">
        <v>175000</v>
      </c>
      <c r="AF2257" s="5">
        <v>122500</v>
      </c>
      <c r="AG2257" s="5">
        <v>35000</v>
      </c>
      <c r="AH2257" s="5">
        <f>SUM(Exposure_Information[[#This Row],[Building Coverage Value]:[Business interruption value]])</f>
        <v>332500</v>
      </c>
      <c r="AI2257" s="5">
        <f>SUM(Exposure_Information[[#This Row],[Building Coverage Value]:[Contents Coverage Value]])</f>
        <v>297500</v>
      </c>
      <c r="AJ2257" s="26"/>
    </row>
    <row r="2258" spans="1:36" ht="26" x14ac:dyDescent="0.3">
      <c r="A2258" s="2" t="s">
        <v>148</v>
      </c>
      <c r="B2258" s="2" t="s">
        <v>156</v>
      </c>
      <c r="C2258" s="2" t="s">
        <v>325</v>
      </c>
      <c r="D2258" s="2">
        <v>11564</v>
      </c>
      <c r="E2258" s="2" t="s">
        <v>367</v>
      </c>
      <c r="F2258" s="2" t="s">
        <v>738</v>
      </c>
      <c r="G2258" s="3">
        <v>1358</v>
      </c>
      <c r="H2258" s="3">
        <v>2500</v>
      </c>
      <c r="I2258" s="71">
        <f>Exposure_Information[[#This Row],[Total  Insured Value]]+Exposure_Information[[#This Row],[Policy Deductible]]</f>
        <v>334500</v>
      </c>
      <c r="J2258" s="2">
        <v>14456</v>
      </c>
      <c r="K2258" s="3">
        <v>1</v>
      </c>
      <c r="L2258" s="2" t="s">
        <v>9</v>
      </c>
      <c r="M2258" s="2" t="s">
        <v>739</v>
      </c>
      <c r="N2258" s="3" t="s">
        <v>740</v>
      </c>
      <c r="O2258" s="2" t="s">
        <v>130</v>
      </c>
      <c r="P2258" s="2" t="s">
        <v>90</v>
      </c>
      <c r="Q2258" s="3">
        <v>17</v>
      </c>
      <c r="R2258" s="2" t="s">
        <v>127</v>
      </c>
      <c r="S2258" s="3">
        <v>25</v>
      </c>
      <c r="T2258" s="2" t="s">
        <v>10</v>
      </c>
      <c r="U2258" s="3">
        <v>42.288662000000002</v>
      </c>
      <c r="V2258" s="2" t="s">
        <v>10835</v>
      </c>
      <c r="W2258" s="2" t="s">
        <v>149</v>
      </c>
      <c r="X2258" s="3">
        <v>1</v>
      </c>
      <c r="Y2258" s="3" t="str">
        <f>_xlfn.CONCAT(Exposure_Information[[#This Row],[Building Construction Code]]," - ",Exposure_Information[[#This Row],[Type of building construction]])</f>
        <v>RMS - 1</v>
      </c>
      <c r="Z2258" s="3">
        <v>0</v>
      </c>
      <c r="AA2258" s="2">
        <v>1940</v>
      </c>
      <c r="AB2258" s="2" t="s">
        <v>11</v>
      </c>
      <c r="AC2258" s="2">
        <v>1</v>
      </c>
      <c r="AD2258" s="2" t="str">
        <f>_xlfn.CONCAT(Exposure_Information[[#This Row],[Occupany Code]]," - ",Exposure_Information[[#This Row],[Type of building occupancy]])</f>
        <v>ATC - 1</v>
      </c>
      <c r="AE2258" s="5">
        <v>332000</v>
      </c>
      <c r="AF2258" s="5">
        <v>0</v>
      </c>
      <c r="AG2258" s="5">
        <v>0</v>
      </c>
      <c r="AH2258" s="5">
        <f>SUM(Exposure_Information[[#This Row],[Building Coverage Value]:[Business interruption value]])</f>
        <v>332000</v>
      </c>
      <c r="AI2258" s="5">
        <f>SUM(Exposure_Information[[#This Row],[Building Coverage Value]:[Contents Coverage Value]])</f>
        <v>332000</v>
      </c>
      <c r="AJ2258" s="26"/>
    </row>
    <row r="2259" spans="1:36" ht="39" x14ac:dyDescent="0.3">
      <c r="A2259" s="2" t="s">
        <v>148</v>
      </c>
      <c r="B2259" s="2" t="s">
        <v>156</v>
      </c>
      <c r="C2259" s="2" t="s">
        <v>325</v>
      </c>
      <c r="D2259" s="2">
        <v>123528</v>
      </c>
      <c r="E2259" s="2" t="s">
        <v>4697</v>
      </c>
      <c r="F2259" s="2" t="s">
        <v>10286</v>
      </c>
      <c r="G2259" s="3">
        <v>538</v>
      </c>
      <c r="H2259" s="3">
        <v>500</v>
      </c>
      <c r="I2259" s="71">
        <f>Exposure_Information[[#This Row],[Total  Insured Value]]+Exposure_Information[[#This Row],[Policy Deductible]]</f>
        <v>332050</v>
      </c>
      <c r="J2259" s="2">
        <v>126658</v>
      </c>
      <c r="K2259" s="3">
        <v>1</v>
      </c>
      <c r="L2259" s="2" t="s">
        <v>9</v>
      </c>
      <c r="M2259" s="2" t="s">
        <v>10287</v>
      </c>
      <c r="N2259" s="3" t="s">
        <v>10288</v>
      </c>
      <c r="O2259" s="2" t="s">
        <v>488</v>
      </c>
      <c r="P2259" s="2" t="s">
        <v>231</v>
      </c>
      <c r="Q2259" s="3">
        <v>13</v>
      </c>
      <c r="R2259" s="2" t="s">
        <v>127</v>
      </c>
      <c r="S2259" s="3">
        <v>25</v>
      </c>
      <c r="T2259" s="2" t="s">
        <v>10</v>
      </c>
      <c r="U2259" s="3">
        <v>42.101711000000002</v>
      </c>
      <c r="V2259" s="2" t="s">
        <v>10835</v>
      </c>
      <c r="W2259" s="2" t="s">
        <v>149</v>
      </c>
      <c r="X2259" s="3">
        <v>1</v>
      </c>
      <c r="Y2259" s="3" t="str">
        <f>_xlfn.CONCAT(Exposure_Information[[#This Row],[Building Construction Code]]," - ",Exposure_Information[[#This Row],[Type of building construction]])</f>
        <v>RMS - 1</v>
      </c>
      <c r="Z2259" s="3">
        <v>0</v>
      </c>
      <c r="AA2259" s="2">
        <v>1954</v>
      </c>
      <c r="AB2259" s="2" t="s">
        <v>11</v>
      </c>
      <c r="AC2259" s="2">
        <v>1</v>
      </c>
      <c r="AD2259" s="2" t="str">
        <f>_xlfn.CONCAT(Exposure_Information[[#This Row],[Occupany Code]]," - ",Exposure_Information[[#This Row],[Type of building occupancy]])</f>
        <v>ATC - 1</v>
      </c>
      <c r="AE2259" s="5">
        <v>174500</v>
      </c>
      <c r="AF2259" s="5">
        <v>122150</v>
      </c>
      <c r="AG2259" s="5">
        <v>34900</v>
      </c>
      <c r="AH2259" s="5">
        <f>SUM(Exposure_Information[[#This Row],[Building Coverage Value]:[Business interruption value]])</f>
        <v>331550</v>
      </c>
      <c r="AI2259" s="5">
        <f>SUM(Exposure_Information[[#This Row],[Building Coverage Value]:[Contents Coverage Value]])</f>
        <v>296650</v>
      </c>
      <c r="AJ2259" s="26"/>
    </row>
    <row r="2260" spans="1:36" x14ac:dyDescent="0.3">
      <c r="A2260" s="2" t="s">
        <v>148</v>
      </c>
      <c r="B2260" s="2" t="s">
        <v>156</v>
      </c>
      <c r="C2260" s="2" t="s">
        <v>325</v>
      </c>
      <c r="D2260" s="2">
        <v>124028</v>
      </c>
      <c r="E2260" s="2" t="s">
        <v>4697</v>
      </c>
      <c r="F2260" s="2" t="s">
        <v>10446</v>
      </c>
      <c r="G2260" s="3">
        <v>530</v>
      </c>
      <c r="H2260" s="3">
        <v>250</v>
      </c>
      <c r="I2260" s="71">
        <f>Exposure_Information[[#This Row],[Total  Insured Value]]+Exposure_Information[[#This Row],[Policy Deductible]]</f>
        <v>331800</v>
      </c>
      <c r="J2260" s="2">
        <v>127158</v>
      </c>
      <c r="K2260" s="3">
        <v>1</v>
      </c>
      <c r="L2260" s="2" t="s">
        <v>9</v>
      </c>
      <c r="M2260" s="2" t="s">
        <v>10447</v>
      </c>
      <c r="N2260" s="3" t="s">
        <v>10448</v>
      </c>
      <c r="O2260" s="2" t="s">
        <v>5093</v>
      </c>
      <c r="P2260" s="2" t="s">
        <v>171</v>
      </c>
      <c r="Q2260" s="3">
        <v>27</v>
      </c>
      <c r="R2260" s="2" t="s">
        <v>127</v>
      </c>
      <c r="S2260" s="3">
        <v>25</v>
      </c>
      <c r="T2260" s="2" t="s">
        <v>10</v>
      </c>
      <c r="U2260" s="3">
        <v>42.184184999999999</v>
      </c>
      <c r="V2260" s="2" t="s">
        <v>10835</v>
      </c>
      <c r="W2260" s="2" t="s">
        <v>149</v>
      </c>
      <c r="X2260" s="3">
        <v>1</v>
      </c>
      <c r="Y2260" s="3" t="str">
        <f>_xlfn.CONCAT(Exposure_Information[[#This Row],[Building Construction Code]]," - ",Exposure_Information[[#This Row],[Type of building construction]])</f>
        <v>RMS - 1</v>
      </c>
      <c r="Z2260" s="3">
        <v>0</v>
      </c>
      <c r="AA2260" s="2">
        <v>1940</v>
      </c>
      <c r="AB2260" s="2" t="s">
        <v>11</v>
      </c>
      <c r="AC2260" s="2">
        <v>1</v>
      </c>
      <c r="AD2260" s="2" t="str">
        <f>_xlfn.CONCAT(Exposure_Information[[#This Row],[Occupany Code]]," - ",Exposure_Information[[#This Row],[Type of building occupancy]])</f>
        <v>ATC - 1</v>
      </c>
      <c r="AE2260" s="5">
        <v>174500</v>
      </c>
      <c r="AF2260" s="5">
        <v>122150</v>
      </c>
      <c r="AG2260" s="5">
        <v>34900</v>
      </c>
      <c r="AH2260" s="5">
        <f>SUM(Exposure_Information[[#This Row],[Building Coverage Value]:[Business interruption value]])</f>
        <v>331550</v>
      </c>
      <c r="AI2260" s="5">
        <f>SUM(Exposure_Information[[#This Row],[Building Coverage Value]:[Contents Coverage Value]])</f>
        <v>296650</v>
      </c>
      <c r="AJ2260" s="26"/>
    </row>
    <row r="2261" spans="1:36" ht="39" x14ac:dyDescent="0.3">
      <c r="A2261" s="2" t="s">
        <v>148</v>
      </c>
      <c r="B2261" s="2" t="s">
        <v>156</v>
      </c>
      <c r="C2261" s="2" t="s">
        <v>325</v>
      </c>
      <c r="D2261" s="2">
        <v>6364</v>
      </c>
      <c r="E2261" s="2" t="s">
        <v>326</v>
      </c>
      <c r="F2261" s="2" t="s">
        <v>2249</v>
      </c>
      <c r="G2261" s="3">
        <v>1038</v>
      </c>
      <c r="H2261" s="3">
        <v>1000</v>
      </c>
      <c r="I2261" s="71">
        <f>Exposure_Information[[#This Row],[Total  Insured Value]]+Exposure_Information[[#This Row],[Policy Deductible]]</f>
        <v>201000</v>
      </c>
      <c r="J2261" s="2">
        <v>8488</v>
      </c>
      <c r="K2261" s="3">
        <v>1</v>
      </c>
      <c r="L2261" s="2" t="s">
        <v>9</v>
      </c>
      <c r="M2261" s="2" t="s">
        <v>2250</v>
      </c>
      <c r="N2261" s="2" t="s">
        <v>2251</v>
      </c>
      <c r="O2261" s="2" t="s">
        <v>259</v>
      </c>
      <c r="P2261" s="2" t="s">
        <v>221</v>
      </c>
      <c r="Q2261" s="3">
        <v>23</v>
      </c>
      <c r="R2261" s="2" t="s">
        <v>127</v>
      </c>
      <c r="S2261" s="3">
        <v>25</v>
      </c>
      <c r="T2261" s="2" t="s">
        <v>10</v>
      </c>
      <c r="U2261" s="3">
        <v>41.924466000000002</v>
      </c>
      <c r="V2261" s="2" t="s">
        <v>10835</v>
      </c>
      <c r="W2261" s="2" t="s">
        <v>149</v>
      </c>
      <c r="X2261" s="3">
        <v>2</v>
      </c>
      <c r="Y2261" s="3" t="str">
        <f>_xlfn.CONCAT(Exposure_Information[[#This Row],[Building Construction Code]]," - ",Exposure_Information[[#This Row],[Type of building construction]])</f>
        <v>RMS - 2</v>
      </c>
      <c r="Z2261" s="3">
        <v>0</v>
      </c>
      <c r="AA2261" s="2">
        <v>1990</v>
      </c>
      <c r="AB2261" s="2" t="s">
        <v>11</v>
      </c>
      <c r="AC2261" s="2">
        <v>37</v>
      </c>
      <c r="AD2261" s="2" t="str">
        <f>_xlfn.CONCAT(Exposure_Information[[#This Row],[Occupany Code]]," - ",Exposure_Information[[#This Row],[Type of building occupancy]])</f>
        <v>ATC - 37</v>
      </c>
      <c r="AE2261" s="5">
        <v>0</v>
      </c>
      <c r="AF2261" s="5">
        <v>200000</v>
      </c>
      <c r="AG2261" s="5">
        <v>0</v>
      </c>
      <c r="AH2261" s="5">
        <f>SUM(Exposure_Information[[#This Row],[Building Coverage Value]:[Business interruption value]])</f>
        <v>200000</v>
      </c>
      <c r="AI2261" s="5">
        <f>SUM(Exposure_Information[[#This Row],[Building Coverage Value]:[Contents Coverage Value]])</f>
        <v>200000</v>
      </c>
      <c r="AJ2261" s="26"/>
    </row>
    <row r="2262" spans="1:36" ht="26" x14ac:dyDescent="0.3">
      <c r="A2262" s="2" t="s">
        <v>148</v>
      </c>
      <c r="B2262" s="2" t="s">
        <v>156</v>
      </c>
      <c r="C2262" s="2" t="s">
        <v>325</v>
      </c>
      <c r="D2262" s="2">
        <v>105185</v>
      </c>
      <c r="E2262" s="2" t="s">
        <v>4697</v>
      </c>
      <c r="F2262" s="2" t="s">
        <v>6073</v>
      </c>
      <c r="G2262" s="3">
        <v>602</v>
      </c>
      <c r="H2262" s="3">
        <v>1000</v>
      </c>
      <c r="I2262" s="71">
        <f>Exposure_Information[[#This Row],[Total  Insured Value]]+Exposure_Information[[#This Row],[Policy Deductible]]</f>
        <v>331650</v>
      </c>
      <c r="J2262" s="2">
        <v>108315</v>
      </c>
      <c r="K2262" s="3">
        <v>1</v>
      </c>
      <c r="L2262" s="2" t="s">
        <v>9</v>
      </c>
      <c r="M2262" s="2" t="s">
        <v>6074</v>
      </c>
      <c r="N2262" s="3" t="s">
        <v>6075</v>
      </c>
      <c r="O2262" s="2" t="s">
        <v>218</v>
      </c>
      <c r="P2262" s="2" t="s">
        <v>139</v>
      </c>
      <c r="Q2262" s="3">
        <v>9</v>
      </c>
      <c r="R2262" s="2" t="s">
        <v>70</v>
      </c>
      <c r="S2262" s="3">
        <v>9</v>
      </c>
      <c r="T2262" s="2" t="s">
        <v>10</v>
      </c>
      <c r="U2262" s="3">
        <v>41.528885000000002</v>
      </c>
      <c r="V2262" s="2" t="s">
        <v>10835</v>
      </c>
      <c r="W2262" s="2" t="s">
        <v>149</v>
      </c>
      <c r="X2262" s="3">
        <v>1</v>
      </c>
      <c r="Y2262" s="3" t="str">
        <f>_xlfn.CONCAT(Exposure_Information[[#This Row],[Building Construction Code]]," - ",Exposure_Information[[#This Row],[Type of building construction]])</f>
        <v>RMS - 1</v>
      </c>
      <c r="Z2262" s="3">
        <v>0</v>
      </c>
      <c r="AA2262" s="2">
        <v>1950</v>
      </c>
      <c r="AB2262" s="2" t="s">
        <v>11</v>
      </c>
      <c r="AC2262" s="2">
        <v>1</v>
      </c>
      <c r="AD2262" s="2" t="str">
        <f>_xlfn.CONCAT(Exposure_Information[[#This Row],[Occupany Code]]," - ",Exposure_Information[[#This Row],[Type of building occupancy]])</f>
        <v>ATC - 1</v>
      </c>
      <c r="AE2262" s="5">
        <v>194500</v>
      </c>
      <c r="AF2262" s="5">
        <v>97250</v>
      </c>
      <c r="AG2262" s="5">
        <v>38900</v>
      </c>
      <c r="AH2262" s="5">
        <f>SUM(Exposure_Information[[#This Row],[Building Coverage Value]:[Business interruption value]])</f>
        <v>330650</v>
      </c>
      <c r="AI2262" s="5">
        <f>SUM(Exposure_Information[[#This Row],[Building Coverage Value]:[Contents Coverage Value]])</f>
        <v>291750</v>
      </c>
      <c r="AJ2262" s="26"/>
    </row>
    <row r="2263" spans="1:36" ht="26" x14ac:dyDescent="0.3">
      <c r="A2263" s="2" t="s">
        <v>148</v>
      </c>
      <c r="B2263" s="2" t="s">
        <v>156</v>
      </c>
      <c r="C2263" s="2" t="s">
        <v>325</v>
      </c>
      <c r="D2263" s="2">
        <v>124421</v>
      </c>
      <c r="E2263" s="2" t="s">
        <v>4697</v>
      </c>
      <c r="F2263" s="2" t="s">
        <v>9546</v>
      </c>
      <c r="G2263" s="3">
        <v>615</v>
      </c>
      <c r="H2263" s="3">
        <v>250</v>
      </c>
      <c r="I2263" s="71">
        <f>Exposure_Information[[#This Row],[Total  Insured Value]]+Exposure_Information[[#This Row],[Policy Deductible]]</f>
        <v>330850</v>
      </c>
      <c r="J2263" s="2">
        <v>127551</v>
      </c>
      <c r="K2263" s="3">
        <v>1</v>
      </c>
      <c r="L2263" s="2" t="s">
        <v>9</v>
      </c>
      <c r="M2263" s="2" t="s">
        <v>9547</v>
      </c>
      <c r="N2263" s="3" t="s">
        <v>9548</v>
      </c>
      <c r="O2263" s="2" t="s">
        <v>9549</v>
      </c>
      <c r="P2263" s="2" t="s">
        <v>12</v>
      </c>
      <c r="Q2263" s="3">
        <v>25</v>
      </c>
      <c r="R2263" s="2" t="s">
        <v>25</v>
      </c>
      <c r="S2263" s="3">
        <v>36</v>
      </c>
      <c r="T2263" s="2" t="s">
        <v>10</v>
      </c>
      <c r="U2263" s="3">
        <v>42.14855</v>
      </c>
      <c r="V2263" s="2" t="s">
        <v>10835</v>
      </c>
      <c r="W2263" s="2" t="s">
        <v>149</v>
      </c>
      <c r="X2263" s="3">
        <v>1</v>
      </c>
      <c r="Y2263" s="3" t="str">
        <f>_xlfn.CONCAT(Exposure_Information[[#This Row],[Building Construction Code]]," - ",Exposure_Information[[#This Row],[Type of building construction]])</f>
        <v>RMS - 1</v>
      </c>
      <c r="Z2263" s="3">
        <v>0</v>
      </c>
      <c r="AA2263" s="2">
        <v>1900</v>
      </c>
      <c r="AB2263" s="2" t="s">
        <v>11</v>
      </c>
      <c r="AC2263" s="2">
        <v>1</v>
      </c>
      <c r="AD2263" s="2" t="str">
        <f>_xlfn.CONCAT(Exposure_Information[[#This Row],[Occupany Code]]," - ",Exposure_Information[[#This Row],[Type of building occupancy]])</f>
        <v>ATC - 1</v>
      </c>
      <c r="AE2263" s="5">
        <v>174000</v>
      </c>
      <c r="AF2263" s="5">
        <v>121800</v>
      </c>
      <c r="AG2263" s="5">
        <v>34800</v>
      </c>
      <c r="AH2263" s="5">
        <f>SUM(Exposure_Information[[#This Row],[Building Coverage Value]:[Business interruption value]])</f>
        <v>330600</v>
      </c>
      <c r="AI2263" s="5">
        <f>SUM(Exposure_Information[[#This Row],[Building Coverage Value]:[Contents Coverage Value]])</f>
        <v>295800</v>
      </c>
      <c r="AJ2263" s="26"/>
    </row>
    <row r="2264" spans="1:36" ht="39" x14ac:dyDescent="0.3">
      <c r="A2264" s="2" t="s">
        <v>148</v>
      </c>
      <c r="B2264" s="2" t="s">
        <v>156</v>
      </c>
      <c r="C2264" s="2" t="s">
        <v>325</v>
      </c>
      <c r="D2264" s="2">
        <v>17892</v>
      </c>
      <c r="E2264" s="2" t="s">
        <v>367</v>
      </c>
      <c r="F2264" s="2" t="s">
        <v>4232</v>
      </c>
      <c r="G2264" s="3">
        <v>1101</v>
      </c>
      <c r="H2264" s="3">
        <v>500</v>
      </c>
      <c r="I2264" s="71">
        <f>Exposure_Information[[#This Row],[Total  Insured Value]]+Exposure_Information[[#This Row],[Policy Deductible]]</f>
        <v>331000</v>
      </c>
      <c r="J2264" s="2">
        <v>20981</v>
      </c>
      <c r="K2264" s="3">
        <v>1</v>
      </c>
      <c r="L2264" s="2" t="s">
        <v>9</v>
      </c>
      <c r="M2264" s="2" t="s">
        <v>4233</v>
      </c>
      <c r="N2264" s="3" t="s">
        <v>4234</v>
      </c>
      <c r="O2264" s="2" t="s">
        <v>4235</v>
      </c>
      <c r="P2264" s="2" t="s">
        <v>171</v>
      </c>
      <c r="Q2264" s="3">
        <v>27</v>
      </c>
      <c r="R2264" s="2" t="s">
        <v>127</v>
      </c>
      <c r="S2264" s="3">
        <v>25</v>
      </c>
      <c r="T2264" s="2" t="s">
        <v>10</v>
      </c>
      <c r="U2264" s="3">
        <v>42.238663000000003</v>
      </c>
      <c r="V2264" s="2" t="s">
        <v>10835</v>
      </c>
      <c r="W2264" s="2" t="s">
        <v>149</v>
      </c>
      <c r="X2264" s="3">
        <v>1</v>
      </c>
      <c r="Y2264" s="3" t="str">
        <f>_xlfn.CONCAT(Exposure_Information[[#This Row],[Building Construction Code]]," - ",Exposure_Information[[#This Row],[Type of building construction]])</f>
        <v>RMS - 1</v>
      </c>
      <c r="Z2264" s="3">
        <v>0</v>
      </c>
      <c r="AA2264" s="2">
        <v>1958</v>
      </c>
      <c r="AB2264" s="2" t="s">
        <v>11</v>
      </c>
      <c r="AC2264" s="2">
        <v>1</v>
      </c>
      <c r="AD2264" s="2" t="str">
        <f>_xlfn.CONCAT(Exposure_Information[[#This Row],[Occupany Code]]," - ",Exposure_Information[[#This Row],[Type of building occupancy]])</f>
        <v>ATC - 1</v>
      </c>
      <c r="AE2264" s="5">
        <v>330500</v>
      </c>
      <c r="AF2264" s="5">
        <v>0</v>
      </c>
      <c r="AG2264" s="5">
        <v>0</v>
      </c>
      <c r="AH2264" s="5">
        <f>SUM(Exposure_Information[[#This Row],[Building Coverage Value]:[Business interruption value]])</f>
        <v>330500</v>
      </c>
      <c r="AI2264" s="5">
        <f>SUM(Exposure_Information[[#This Row],[Building Coverage Value]:[Contents Coverage Value]])</f>
        <v>330500</v>
      </c>
      <c r="AJ2264" s="26"/>
    </row>
    <row r="2265" spans="1:36" ht="26" x14ac:dyDescent="0.3">
      <c r="A2265" s="2" t="s">
        <v>148</v>
      </c>
      <c r="B2265" s="2" t="s">
        <v>156</v>
      </c>
      <c r="C2265" s="2" t="s">
        <v>325</v>
      </c>
      <c r="D2265" s="2">
        <v>6363</v>
      </c>
      <c r="E2265" s="2" t="s">
        <v>326</v>
      </c>
      <c r="F2265" s="2" t="s">
        <v>1370</v>
      </c>
      <c r="G2265" s="3">
        <v>1619</v>
      </c>
      <c r="H2265" s="3">
        <v>2500</v>
      </c>
      <c r="I2265" s="71">
        <f>Exposure_Information[[#This Row],[Total  Insured Value]]+Exposure_Information[[#This Row],[Policy Deductible]]</f>
        <v>25500</v>
      </c>
      <c r="J2265" s="2">
        <v>8487</v>
      </c>
      <c r="K2265" s="3">
        <v>1</v>
      </c>
      <c r="L2265" s="2" t="s">
        <v>9</v>
      </c>
      <c r="M2265" s="2" t="s">
        <v>1371</v>
      </c>
      <c r="N2265" s="2" t="s">
        <v>1372</v>
      </c>
      <c r="O2265" s="2" t="s">
        <v>259</v>
      </c>
      <c r="P2265" s="2" t="s">
        <v>221</v>
      </c>
      <c r="Q2265" s="3">
        <v>23</v>
      </c>
      <c r="R2265" s="2" t="s">
        <v>127</v>
      </c>
      <c r="S2265" s="3">
        <v>25</v>
      </c>
      <c r="T2265" s="2" t="s">
        <v>10</v>
      </c>
      <c r="U2265" s="3">
        <v>41.973370000000003</v>
      </c>
      <c r="V2265" s="2" t="s">
        <v>10835</v>
      </c>
      <c r="W2265" s="2" t="s">
        <v>149</v>
      </c>
      <c r="X2265" s="3">
        <v>1</v>
      </c>
      <c r="Y2265" s="3" t="str">
        <f>_xlfn.CONCAT(Exposure_Information[[#This Row],[Building Construction Code]]," - ",Exposure_Information[[#This Row],[Type of building construction]])</f>
        <v>RMS - 1</v>
      </c>
      <c r="Z2265" s="3">
        <v>0</v>
      </c>
      <c r="AA2265" s="2">
        <v>1925</v>
      </c>
      <c r="AB2265" s="2" t="s">
        <v>11</v>
      </c>
      <c r="AC2265" s="2">
        <v>37</v>
      </c>
      <c r="AD2265" s="2" t="str">
        <f>_xlfn.CONCAT(Exposure_Information[[#This Row],[Occupany Code]]," - ",Exposure_Information[[#This Row],[Type of building occupancy]])</f>
        <v>ATC - 37</v>
      </c>
      <c r="AE2265" s="5">
        <v>23000</v>
      </c>
      <c r="AF2265" s="5">
        <v>0</v>
      </c>
      <c r="AG2265" s="5">
        <v>0</v>
      </c>
      <c r="AH2265" s="5">
        <f>SUM(Exposure_Information[[#This Row],[Building Coverage Value]:[Business interruption value]])</f>
        <v>23000</v>
      </c>
      <c r="AI2265" s="5">
        <f>SUM(Exposure_Information[[#This Row],[Building Coverage Value]:[Contents Coverage Value]])</f>
        <v>23000</v>
      </c>
      <c r="AJ2265" s="26"/>
    </row>
    <row r="2266" spans="1:36" ht="26" x14ac:dyDescent="0.3">
      <c r="A2266" s="2" t="s">
        <v>148</v>
      </c>
      <c r="B2266" s="2" t="s">
        <v>156</v>
      </c>
      <c r="C2266" s="2" t="s">
        <v>325</v>
      </c>
      <c r="D2266" s="2">
        <v>6354</v>
      </c>
      <c r="E2266" s="2" t="s">
        <v>326</v>
      </c>
      <c r="F2266" s="2" t="s">
        <v>556</v>
      </c>
      <c r="G2266" s="3">
        <v>19307</v>
      </c>
      <c r="H2266" s="3">
        <v>2500</v>
      </c>
      <c r="I2266" s="71">
        <f>Exposure_Information[[#This Row],[Total  Insured Value]]+Exposure_Information[[#This Row],[Policy Deductible]]</f>
        <v>4370005</v>
      </c>
      <c r="J2266" s="2">
        <v>8477</v>
      </c>
      <c r="K2266" s="3">
        <v>1</v>
      </c>
      <c r="L2266" s="2">
        <v>3</v>
      </c>
      <c r="M2266" s="2" t="s">
        <v>557</v>
      </c>
      <c r="N2266" s="3" t="s">
        <v>258</v>
      </c>
      <c r="O2266" s="2" t="s">
        <v>259</v>
      </c>
      <c r="P2266" s="2" t="s">
        <v>221</v>
      </c>
      <c r="Q2266" s="3">
        <v>23</v>
      </c>
      <c r="R2266" s="2" t="s">
        <v>127</v>
      </c>
      <c r="S2266" s="3">
        <v>25</v>
      </c>
      <c r="T2266" s="2" t="s">
        <v>10</v>
      </c>
      <c r="U2266" s="3">
        <v>41.900506999999998</v>
      </c>
      <c r="V2266" s="2" t="s">
        <v>10835</v>
      </c>
      <c r="W2266" s="2" t="s">
        <v>149</v>
      </c>
      <c r="X2266" s="3">
        <v>1</v>
      </c>
      <c r="Y2266" s="3" t="str">
        <f>_xlfn.CONCAT(Exposure_Information[[#This Row],[Building Construction Code]]," - ",Exposure_Information[[#This Row],[Type of building construction]])</f>
        <v>RMS - 1</v>
      </c>
      <c r="Z2266" s="3">
        <v>0</v>
      </c>
      <c r="AA2266" s="2">
        <v>2000</v>
      </c>
      <c r="AB2266" s="2" t="s">
        <v>11</v>
      </c>
      <c r="AC2266" s="2">
        <v>37</v>
      </c>
      <c r="AD2266" s="2" t="str">
        <f>_xlfn.CONCAT(Exposure_Information[[#This Row],[Occupany Code]]," - ",Exposure_Information[[#This Row],[Type of building occupancy]])</f>
        <v>ATC - 37</v>
      </c>
      <c r="AE2266" s="5">
        <v>4367505</v>
      </c>
      <c r="AF2266" s="5">
        <v>0</v>
      </c>
      <c r="AG2266" s="5">
        <v>0</v>
      </c>
      <c r="AH2266" s="5">
        <f>SUM(Exposure_Information[[#This Row],[Building Coverage Value]:[Business interruption value]])</f>
        <v>4367505</v>
      </c>
      <c r="AI2266" s="5">
        <f>SUM(Exposure_Information[[#This Row],[Building Coverage Value]:[Contents Coverage Value]])</f>
        <v>4367505</v>
      </c>
      <c r="AJ2266" s="26"/>
    </row>
    <row r="2267" spans="1:36" ht="26" x14ac:dyDescent="0.3">
      <c r="A2267" s="2" t="s">
        <v>148</v>
      </c>
      <c r="B2267" s="2" t="s">
        <v>156</v>
      </c>
      <c r="C2267" s="2" t="s">
        <v>325</v>
      </c>
      <c r="D2267" s="2">
        <v>18090</v>
      </c>
      <c r="E2267" s="2" t="s">
        <v>367</v>
      </c>
      <c r="F2267" s="2" t="s">
        <v>3067</v>
      </c>
      <c r="G2267" s="3">
        <v>1018</v>
      </c>
      <c r="H2267" s="3">
        <v>500</v>
      </c>
      <c r="I2267" s="71">
        <f>Exposure_Information[[#This Row],[Total  Insured Value]]+Exposure_Information[[#This Row],[Policy Deductible]]</f>
        <v>330500</v>
      </c>
      <c r="J2267" s="2">
        <v>21184</v>
      </c>
      <c r="K2267" s="3">
        <v>1</v>
      </c>
      <c r="L2267" s="2" t="s">
        <v>9</v>
      </c>
      <c r="M2267" s="2" t="s">
        <v>3068</v>
      </c>
      <c r="N2267" s="3" t="s">
        <v>3069</v>
      </c>
      <c r="O2267" s="2" t="s">
        <v>664</v>
      </c>
      <c r="P2267" s="2" t="s">
        <v>72</v>
      </c>
      <c r="Q2267" s="3">
        <v>25</v>
      </c>
      <c r="R2267" s="2" t="s">
        <v>127</v>
      </c>
      <c r="S2267" s="3">
        <v>25</v>
      </c>
      <c r="T2267" s="2" t="s">
        <v>10</v>
      </c>
      <c r="U2267" s="3">
        <v>42.260165999999998</v>
      </c>
      <c r="V2267" s="2" t="s">
        <v>10835</v>
      </c>
      <c r="W2267" s="2" t="s">
        <v>149</v>
      </c>
      <c r="X2267" s="3">
        <v>1</v>
      </c>
      <c r="Y2267" s="3" t="str">
        <f>_xlfn.CONCAT(Exposure_Information[[#This Row],[Building Construction Code]]," - ",Exposure_Information[[#This Row],[Type of building construction]])</f>
        <v>RMS - 1</v>
      </c>
      <c r="Z2267" s="3">
        <v>0</v>
      </c>
      <c r="AA2267" s="2">
        <v>1926</v>
      </c>
      <c r="AB2267" s="2" t="s">
        <v>11</v>
      </c>
      <c r="AC2267" s="2">
        <v>1</v>
      </c>
      <c r="AD2267" s="2" t="str">
        <f>_xlfn.CONCAT(Exposure_Information[[#This Row],[Occupany Code]]," - ",Exposure_Information[[#This Row],[Type of building occupancy]])</f>
        <v>ATC - 1</v>
      </c>
      <c r="AE2267" s="5">
        <v>330000</v>
      </c>
      <c r="AF2267" s="5">
        <v>0</v>
      </c>
      <c r="AG2267" s="5">
        <v>0</v>
      </c>
      <c r="AH2267" s="5">
        <f>SUM(Exposure_Information[[#This Row],[Building Coverage Value]:[Business interruption value]])</f>
        <v>330000</v>
      </c>
      <c r="AI2267" s="5">
        <f>SUM(Exposure_Information[[#This Row],[Building Coverage Value]:[Contents Coverage Value]])</f>
        <v>330000</v>
      </c>
      <c r="AJ2267" s="26"/>
    </row>
    <row r="2268" spans="1:36" x14ac:dyDescent="0.3">
      <c r="A2268" s="2" t="s">
        <v>148</v>
      </c>
      <c r="B2268" s="2" t="s">
        <v>156</v>
      </c>
      <c r="C2268" s="2" t="s">
        <v>325</v>
      </c>
      <c r="D2268" s="2">
        <v>6350</v>
      </c>
      <c r="E2268" s="2" t="s">
        <v>326</v>
      </c>
      <c r="F2268" s="2" t="s">
        <v>363</v>
      </c>
      <c r="G2268" s="3">
        <v>485</v>
      </c>
      <c r="H2268" s="3">
        <v>250</v>
      </c>
      <c r="I2268" s="71">
        <f>Exposure_Information[[#This Row],[Total  Insured Value]]+Exposure_Information[[#This Row],[Policy Deductible]]</f>
        <v>10250</v>
      </c>
      <c r="J2268" s="2">
        <v>8472</v>
      </c>
      <c r="K2268" s="3">
        <v>1</v>
      </c>
      <c r="L2268" s="2" t="s">
        <v>9</v>
      </c>
      <c r="M2268" s="2" t="s">
        <v>364</v>
      </c>
      <c r="N2268" s="2" t="s">
        <v>365</v>
      </c>
      <c r="O2268" s="2" t="s">
        <v>366</v>
      </c>
      <c r="P2268" s="2" t="s">
        <v>257</v>
      </c>
      <c r="Q2268" s="3">
        <v>7</v>
      </c>
      <c r="R2268" s="2" t="s">
        <v>248</v>
      </c>
      <c r="S2268" s="3">
        <v>44</v>
      </c>
      <c r="T2268" s="2" t="s">
        <v>10</v>
      </c>
      <c r="U2268" s="3">
        <v>41.762743</v>
      </c>
      <c r="V2268" s="2" t="s">
        <v>10835</v>
      </c>
      <c r="W2268" s="2" t="s">
        <v>149</v>
      </c>
      <c r="X2268" s="3">
        <v>1</v>
      </c>
      <c r="Y2268" s="3" t="str">
        <f>_xlfn.CONCAT(Exposure_Information[[#This Row],[Building Construction Code]]," - ",Exposure_Information[[#This Row],[Type of building construction]])</f>
        <v>RMS - 1</v>
      </c>
      <c r="Z2268" s="3">
        <v>0</v>
      </c>
      <c r="AA2268" s="2">
        <v>1986</v>
      </c>
      <c r="AB2268" s="2" t="s">
        <v>11</v>
      </c>
      <c r="AC2268" s="2">
        <v>37</v>
      </c>
      <c r="AD2268" s="2" t="str">
        <f>_xlfn.CONCAT(Exposure_Information[[#This Row],[Occupany Code]]," - ",Exposure_Information[[#This Row],[Type of building occupancy]])</f>
        <v>ATC - 37</v>
      </c>
      <c r="AE2268" s="5">
        <v>0</v>
      </c>
      <c r="AF2268" s="5">
        <v>10000</v>
      </c>
      <c r="AG2268" s="5">
        <v>0</v>
      </c>
      <c r="AH2268" s="5">
        <f>SUM(Exposure_Information[[#This Row],[Building Coverage Value]:[Business interruption value]])</f>
        <v>10000</v>
      </c>
      <c r="AI2268" s="5">
        <f>SUM(Exposure_Information[[#This Row],[Building Coverage Value]:[Contents Coverage Value]])</f>
        <v>10000</v>
      </c>
      <c r="AJ2268" s="26"/>
    </row>
    <row r="2269" spans="1:36" x14ac:dyDescent="0.3">
      <c r="A2269" s="2" t="s">
        <v>148</v>
      </c>
      <c r="B2269" s="2" t="s">
        <v>156</v>
      </c>
      <c r="C2269" s="2" t="s">
        <v>325</v>
      </c>
      <c r="D2269" s="2">
        <v>111249</v>
      </c>
      <c r="E2269" s="2" t="s">
        <v>4697</v>
      </c>
      <c r="F2269" s="2" t="s">
        <v>8877</v>
      </c>
      <c r="G2269" s="3">
        <v>496</v>
      </c>
      <c r="H2269" s="3">
        <v>500</v>
      </c>
      <c r="I2269" s="71">
        <f>Exposure_Information[[#This Row],[Total  Insured Value]]+Exposure_Information[[#This Row],[Policy Deductible]]</f>
        <v>330150</v>
      </c>
      <c r="J2269" s="2">
        <v>114379</v>
      </c>
      <c r="K2269" s="3">
        <v>1</v>
      </c>
      <c r="L2269" s="2" t="s">
        <v>9</v>
      </c>
      <c r="M2269" s="2" t="s">
        <v>8878</v>
      </c>
      <c r="N2269" s="3" t="s">
        <v>8879</v>
      </c>
      <c r="O2269" s="2" t="s">
        <v>2586</v>
      </c>
      <c r="P2269" s="2" t="s">
        <v>69</v>
      </c>
      <c r="Q2269" s="3">
        <v>3</v>
      </c>
      <c r="R2269" s="2" t="s">
        <v>70</v>
      </c>
      <c r="S2269" s="3">
        <v>9</v>
      </c>
      <c r="T2269" s="2" t="s">
        <v>10</v>
      </c>
      <c r="U2269" s="3">
        <v>41.655490999999998</v>
      </c>
      <c r="V2269" s="2" t="s">
        <v>10835</v>
      </c>
      <c r="W2269" s="2" t="s">
        <v>149</v>
      </c>
      <c r="X2269" s="3">
        <v>1</v>
      </c>
      <c r="Y2269" s="3" t="str">
        <f>_xlfn.CONCAT(Exposure_Information[[#This Row],[Building Construction Code]]," - ",Exposure_Information[[#This Row],[Type of building construction]])</f>
        <v>RMS - 1</v>
      </c>
      <c r="Z2269" s="3">
        <v>0</v>
      </c>
      <c r="AA2269" s="2">
        <v>1984</v>
      </c>
      <c r="AB2269" s="2" t="s">
        <v>11</v>
      </c>
      <c r="AC2269" s="2">
        <v>1</v>
      </c>
      <c r="AD2269" s="2" t="str">
        <f>_xlfn.CONCAT(Exposure_Information[[#This Row],[Occupany Code]]," - ",Exposure_Information[[#This Row],[Type of building occupancy]])</f>
        <v>ATC - 1</v>
      </c>
      <c r="AE2269" s="5">
        <v>173500</v>
      </c>
      <c r="AF2269" s="5">
        <v>121450</v>
      </c>
      <c r="AG2269" s="5">
        <v>34700</v>
      </c>
      <c r="AH2269" s="5">
        <f>SUM(Exposure_Information[[#This Row],[Building Coverage Value]:[Business interruption value]])</f>
        <v>329650</v>
      </c>
      <c r="AI2269" s="5">
        <f>SUM(Exposure_Information[[#This Row],[Building Coverage Value]:[Contents Coverage Value]])</f>
        <v>294950</v>
      </c>
      <c r="AJ2269" s="26"/>
    </row>
    <row r="2270" spans="1:36" ht="26" x14ac:dyDescent="0.3">
      <c r="A2270" s="2" t="s">
        <v>148</v>
      </c>
      <c r="B2270" s="2" t="s">
        <v>156</v>
      </c>
      <c r="C2270" s="2" t="s">
        <v>325</v>
      </c>
      <c r="D2270" s="2">
        <v>6348</v>
      </c>
      <c r="E2270" s="2" t="s">
        <v>326</v>
      </c>
      <c r="F2270" s="2" t="s">
        <v>509</v>
      </c>
      <c r="G2270" s="3">
        <v>1535</v>
      </c>
      <c r="H2270" s="3">
        <v>500</v>
      </c>
      <c r="I2270" s="71">
        <f>Exposure_Information[[#This Row],[Total  Insured Value]]+Exposure_Information[[#This Row],[Policy Deductible]]</f>
        <v>175500</v>
      </c>
      <c r="J2270" s="2">
        <v>8469</v>
      </c>
      <c r="K2270" s="3">
        <v>1</v>
      </c>
      <c r="L2270" s="2">
        <v>1196</v>
      </c>
      <c r="M2270" s="2" t="s">
        <v>510</v>
      </c>
      <c r="N2270" s="2" t="s">
        <v>511</v>
      </c>
      <c r="O2270" s="2" t="s">
        <v>22</v>
      </c>
      <c r="P2270" s="2" t="s">
        <v>231</v>
      </c>
      <c r="Q2270" s="3">
        <v>13</v>
      </c>
      <c r="R2270" s="2" t="s">
        <v>127</v>
      </c>
      <c r="S2270" s="3">
        <v>25</v>
      </c>
      <c r="T2270" s="2" t="s">
        <v>10</v>
      </c>
      <c r="U2270" s="3">
        <v>42.106093000000001</v>
      </c>
      <c r="V2270" s="2" t="s">
        <v>10835</v>
      </c>
      <c r="W2270" s="2" t="s">
        <v>149</v>
      </c>
      <c r="X2270" s="3">
        <v>2</v>
      </c>
      <c r="Y2270" s="3" t="str">
        <f>_xlfn.CONCAT(Exposure_Information[[#This Row],[Building Construction Code]]," - ",Exposure_Information[[#This Row],[Type of building construction]])</f>
        <v>RMS - 2</v>
      </c>
      <c r="Z2270" s="3">
        <v>0</v>
      </c>
      <c r="AA2270" s="2">
        <v>1917</v>
      </c>
      <c r="AB2270" s="2" t="s">
        <v>11</v>
      </c>
      <c r="AC2270" s="2">
        <v>37</v>
      </c>
      <c r="AD2270" s="2" t="str">
        <f>_xlfn.CONCAT(Exposure_Information[[#This Row],[Occupany Code]]," - ",Exposure_Information[[#This Row],[Type of building occupancy]])</f>
        <v>ATC - 37</v>
      </c>
      <c r="AE2270" s="5">
        <v>175000</v>
      </c>
      <c r="AF2270" s="5">
        <v>0</v>
      </c>
      <c r="AG2270" s="5">
        <v>0</v>
      </c>
      <c r="AH2270" s="5">
        <f>SUM(Exposure_Information[[#This Row],[Building Coverage Value]:[Business interruption value]])</f>
        <v>175000</v>
      </c>
      <c r="AI2270" s="5">
        <f>SUM(Exposure_Information[[#This Row],[Building Coverage Value]:[Contents Coverage Value]])</f>
        <v>175000</v>
      </c>
      <c r="AJ2270" s="26"/>
    </row>
    <row r="2271" spans="1:36" ht="26" x14ac:dyDescent="0.3">
      <c r="A2271" s="2" t="s">
        <v>148</v>
      </c>
      <c r="B2271" s="2" t="s">
        <v>156</v>
      </c>
      <c r="C2271" s="2" t="s">
        <v>325</v>
      </c>
      <c r="D2271" s="2">
        <v>13172</v>
      </c>
      <c r="E2271" s="2" t="s">
        <v>367</v>
      </c>
      <c r="F2271" s="2" t="s">
        <v>2028</v>
      </c>
      <c r="G2271" s="3">
        <v>1155</v>
      </c>
      <c r="H2271" s="3">
        <v>500</v>
      </c>
      <c r="I2271" s="71">
        <f>Exposure_Information[[#This Row],[Total  Insured Value]]+Exposure_Information[[#This Row],[Policy Deductible]]</f>
        <v>329500</v>
      </c>
      <c r="J2271" s="2">
        <v>16145</v>
      </c>
      <c r="K2271" s="3">
        <v>1</v>
      </c>
      <c r="L2271" s="2" t="s">
        <v>9</v>
      </c>
      <c r="M2271" s="2" t="s">
        <v>2029</v>
      </c>
      <c r="N2271" s="3" t="s">
        <v>2030</v>
      </c>
      <c r="O2271" s="2" t="s">
        <v>420</v>
      </c>
      <c r="P2271" s="2" t="s">
        <v>72</v>
      </c>
      <c r="Q2271" s="3">
        <v>25</v>
      </c>
      <c r="R2271" s="2" t="s">
        <v>127</v>
      </c>
      <c r="S2271" s="3">
        <v>25</v>
      </c>
      <c r="T2271" s="2" t="s">
        <v>10</v>
      </c>
      <c r="U2271" s="3">
        <v>42.384520999999999</v>
      </c>
      <c r="V2271" s="2" t="s">
        <v>10835</v>
      </c>
      <c r="W2271" s="2" t="s">
        <v>149</v>
      </c>
      <c r="X2271" s="3">
        <v>1</v>
      </c>
      <c r="Y2271" s="3" t="str">
        <f>_xlfn.CONCAT(Exposure_Information[[#This Row],[Building Construction Code]]," - ",Exposure_Information[[#This Row],[Type of building construction]])</f>
        <v>RMS - 1</v>
      </c>
      <c r="Z2271" s="3">
        <v>0</v>
      </c>
      <c r="AA2271" s="2">
        <v>1940</v>
      </c>
      <c r="AB2271" s="2" t="s">
        <v>11</v>
      </c>
      <c r="AC2271" s="2">
        <v>1</v>
      </c>
      <c r="AD2271" s="2" t="str">
        <f>_xlfn.CONCAT(Exposure_Information[[#This Row],[Occupany Code]]," - ",Exposure_Information[[#This Row],[Type of building occupancy]])</f>
        <v>ATC - 1</v>
      </c>
      <c r="AE2271" s="5">
        <v>329000</v>
      </c>
      <c r="AF2271" s="5">
        <v>0</v>
      </c>
      <c r="AG2271" s="5">
        <v>0</v>
      </c>
      <c r="AH2271" s="5">
        <f>SUM(Exposure_Information[[#This Row],[Building Coverage Value]:[Business interruption value]])</f>
        <v>329000</v>
      </c>
      <c r="AI2271" s="5">
        <f>SUM(Exposure_Information[[#This Row],[Building Coverage Value]:[Contents Coverage Value]])</f>
        <v>329000</v>
      </c>
      <c r="AJ2271" s="26"/>
    </row>
    <row r="2272" spans="1:36" ht="39" x14ac:dyDescent="0.3">
      <c r="A2272" s="2" t="s">
        <v>148</v>
      </c>
      <c r="B2272" s="2" t="s">
        <v>156</v>
      </c>
      <c r="C2272" s="2" t="s">
        <v>325</v>
      </c>
      <c r="D2272" s="2">
        <v>6345</v>
      </c>
      <c r="E2272" s="2" t="s">
        <v>326</v>
      </c>
      <c r="F2272" s="2" t="s">
        <v>714</v>
      </c>
      <c r="G2272" s="3">
        <v>6840</v>
      </c>
      <c r="H2272" s="3">
        <v>1000</v>
      </c>
      <c r="I2272" s="71">
        <f>Exposure_Information[[#This Row],[Total  Insured Value]]+Exposure_Information[[#This Row],[Policy Deductible]]</f>
        <v>416000</v>
      </c>
      <c r="J2272" s="2">
        <v>8464</v>
      </c>
      <c r="K2272" s="3">
        <v>1</v>
      </c>
      <c r="L2272" s="2" t="s">
        <v>9</v>
      </c>
      <c r="M2272" s="2" t="s">
        <v>2215</v>
      </c>
      <c r="N2272" s="3" t="s">
        <v>2216</v>
      </c>
      <c r="O2272" s="2" t="s">
        <v>717</v>
      </c>
      <c r="P2272" s="2" t="s">
        <v>257</v>
      </c>
      <c r="Q2272" s="3">
        <v>7</v>
      </c>
      <c r="R2272" s="2" t="s">
        <v>248</v>
      </c>
      <c r="S2272" s="3">
        <v>44</v>
      </c>
      <c r="T2272" s="2" t="s">
        <v>10</v>
      </c>
      <c r="U2272" s="3">
        <v>41.893726000000001</v>
      </c>
      <c r="V2272" s="2" t="s">
        <v>10835</v>
      </c>
      <c r="W2272" s="2" t="s">
        <v>149</v>
      </c>
      <c r="X2272" s="3">
        <v>1</v>
      </c>
      <c r="Y2272" s="3" t="str">
        <f>_xlfn.CONCAT(Exposure_Information[[#This Row],[Building Construction Code]]," - ",Exposure_Information[[#This Row],[Type of building construction]])</f>
        <v>RMS - 1</v>
      </c>
      <c r="Z2272" s="3">
        <v>0</v>
      </c>
      <c r="AA2272" s="2">
        <v>1920</v>
      </c>
      <c r="AB2272" s="2" t="s">
        <v>11</v>
      </c>
      <c r="AC2272" s="2">
        <v>37</v>
      </c>
      <c r="AD2272" s="2" t="str">
        <f>_xlfn.CONCAT(Exposure_Information[[#This Row],[Occupany Code]]," - ",Exposure_Information[[#This Row],[Type of building occupancy]])</f>
        <v>ATC - 37</v>
      </c>
      <c r="AE2272" s="5">
        <v>415000</v>
      </c>
      <c r="AF2272" s="5">
        <v>0</v>
      </c>
      <c r="AG2272" s="5">
        <v>0</v>
      </c>
      <c r="AH2272" s="5">
        <f>SUM(Exposure_Information[[#This Row],[Building Coverage Value]:[Business interruption value]])</f>
        <v>415000</v>
      </c>
      <c r="AI2272" s="5">
        <f>SUM(Exposure_Information[[#This Row],[Building Coverage Value]:[Contents Coverage Value]])</f>
        <v>415000</v>
      </c>
      <c r="AJ2272" s="26"/>
    </row>
    <row r="2273" spans="1:36" ht="26" x14ac:dyDescent="0.3">
      <c r="A2273" s="2" t="s">
        <v>148</v>
      </c>
      <c r="B2273" s="2" t="s">
        <v>156</v>
      </c>
      <c r="C2273" s="2" t="s">
        <v>325</v>
      </c>
      <c r="D2273" s="2">
        <v>115796</v>
      </c>
      <c r="E2273" s="2" t="s">
        <v>4697</v>
      </c>
      <c r="F2273" s="2" t="s">
        <v>8192</v>
      </c>
      <c r="G2273" s="3">
        <v>799</v>
      </c>
      <c r="H2273" s="3">
        <v>500</v>
      </c>
      <c r="I2273" s="71">
        <f>Exposure_Information[[#This Row],[Total  Insured Value]]+Exposure_Information[[#This Row],[Policy Deductible]]</f>
        <v>328250</v>
      </c>
      <c r="J2273" s="2">
        <v>118926</v>
      </c>
      <c r="K2273" s="3">
        <v>1</v>
      </c>
      <c r="L2273" s="2" t="s">
        <v>9</v>
      </c>
      <c r="M2273" s="2" t="s">
        <v>8193</v>
      </c>
      <c r="N2273" s="3" t="s">
        <v>8194</v>
      </c>
      <c r="O2273" s="2" t="s">
        <v>22</v>
      </c>
      <c r="P2273" s="2" t="s">
        <v>231</v>
      </c>
      <c r="Q2273" s="3">
        <v>13</v>
      </c>
      <c r="R2273" s="2" t="s">
        <v>127</v>
      </c>
      <c r="S2273" s="3">
        <v>25</v>
      </c>
      <c r="T2273" s="2" t="s">
        <v>10</v>
      </c>
      <c r="U2273" s="3">
        <v>42.089309999999998</v>
      </c>
      <c r="V2273" s="2" t="s">
        <v>10835</v>
      </c>
      <c r="W2273" s="2" t="s">
        <v>149</v>
      </c>
      <c r="X2273" s="3">
        <v>1</v>
      </c>
      <c r="Y2273" s="3" t="str">
        <f>_xlfn.CONCAT(Exposure_Information[[#This Row],[Building Construction Code]]," - ",Exposure_Information[[#This Row],[Type of building construction]])</f>
        <v>RMS - 1</v>
      </c>
      <c r="Z2273" s="3">
        <v>0</v>
      </c>
      <c r="AA2273" s="2">
        <v>1951</v>
      </c>
      <c r="AB2273" s="2" t="s">
        <v>11</v>
      </c>
      <c r="AC2273" s="2">
        <v>1</v>
      </c>
      <c r="AD2273" s="2" t="str">
        <f>_xlfn.CONCAT(Exposure_Information[[#This Row],[Occupany Code]]," - ",Exposure_Information[[#This Row],[Type of building occupancy]])</f>
        <v>ATC - 1</v>
      </c>
      <c r="AE2273" s="5">
        <v>172500</v>
      </c>
      <c r="AF2273" s="5">
        <v>120750</v>
      </c>
      <c r="AG2273" s="5">
        <v>34500</v>
      </c>
      <c r="AH2273" s="5">
        <f>SUM(Exposure_Information[[#This Row],[Building Coverage Value]:[Business interruption value]])</f>
        <v>327750</v>
      </c>
      <c r="AI2273" s="5">
        <f>SUM(Exposure_Information[[#This Row],[Building Coverage Value]:[Contents Coverage Value]])</f>
        <v>293250</v>
      </c>
      <c r="AJ2273" s="26"/>
    </row>
    <row r="2274" spans="1:36" ht="26" x14ac:dyDescent="0.3">
      <c r="A2274" s="2" t="s">
        <v>148</v>
      </c>
      <c r="B2274" s="2" t="s">
        <v>156</v>
      </c>
      <c r="C2274" s="2" t="s">
        <v>325</v>
      </c>
      <c r="D2274" s="2">
        <v>10967</v>
      </c>
      <c r="E2274" s="2" t="s">
        <v>367</v>
      </c>
      <c r="F2274" s="2" t="s">
        <v>1237</v>
      </c>
      <c r="G2274" s="3">
        <v>1210</v>
      </c>
      <c r="H2274" s="3">
        <v>500</v>
      </c>
      <c r="I2274" s="71">
        <f>Exposure_Information[[#This Row],[Total  Insured Value]]+Exposure_Information[[#This Row],[Policy Deductible]]</f>
        <v>328000</v>
      </c>
      <c r="J2274" s="2">
        <v>13842</v>
      </c>
      <c r="K2274" s="3">
        <v>1</v>
      </c>
      <c r="L2274" s="2" t="s">
        <v>9</v>
      </c>
      <c r="M2274" s="2" t="s">
        <v>1238</v>
      </c>
      <c r="N2274" s="3" t="s">
        <v>1239</v>
      </c>
      <c r="O2274" s="2" t="s">
        <v>255</v>
      </c>
      <c r="P2274" s="2" t="s">
        <v>224</v>
      </c>
      <c r="Q2274" s="3">
        <v>21</v>
      </c>
      <c r="R2274" s="2" t="s">
        <v>127</v>
      </c>
      <c r="S2274" s="3">
        <v>25</v>
      </c>
      <c r="T2274" s="2" t="s">
        <v>10</v>
      </c>
      <c r="U2274" s="3">
        <v>42.198847000000001</v>
      </c>
      <c r="V2274" s="2" t="s">
        <v>10835</v>
      </c>
      <c r="W2274" s="2" t="s">
        <v>149</v>
      </c>
      <c r="X2274" s="3">
        <v>1</v>
      </c>
      <c r="Y2274" s="3" t="str">
        <f>_xlfn.CONCAT(Exposure_Information[[#This Row],[Building Construction Code]]," - ",Exposure_Information[[#This Row],[Type of building construction]])</f>
        <v>RMS - 1</v>
      </c>
      <c r="Z2274" s="3">
        <v>0</v>
      </c>
      <c r="AA2274" s="2">
        <v>1920</v>
      </c>
      <c r="AB2274" s="2" t="s">
        <v>11</v>
      </c>
      <c r="AC2274" s="2">
        <v>1</v>
      </c>
      <c r="AD2274" s="2" t="str">
        <f>_xlfn.CONCAT(Exposure_Information[[#This Row],[Occupany Code]]," - ",Exposure_Information[[#This Row],[Type of building occupancy]])</f>
        <v>ATC - 1</v>
      </c>
      <c r="AE2274" s="5">
        <v>327500</v>
      </c>
      <c r="AF2274" s="5">
        <v>0</v>
      </c>
      <c r="AG2274" s="5">
        <v>0</v>
      </c>
      <c r="AH2274" s="5">
        <f>SUM(Exposure_Information[[#This Row],[Building Coverage Value]:[Business interruption value]])</f>
        <v>327500</v>
      </c>
      <c r="AI2274" s="5">
        <f>SUM(Exposure_Information[[#This Row],[Building Coverage Value]:[Contents Coverage Value]])</f>
        <v>327500</v>
      </c>
      <c r="AJ2274" s="26"/>
    </row>
    <row r="2275" spans="1:36" ht="39" x14ac:dyDescent="0.3">
      <c r="A2275" s="2" t="s">
        <v>148</v>
      </c>
      <c r="B2275" s="2" t="s">
        <v>156</v>
      </c>
      <c r="C2275" s="2" t="s">
        <v>325</v>
      </c>
      <c r="D2275" s="2">
        <v>10798</v>
      </c>
      <c r="E2275" s="2" t="s">
        <v>367</v>
      </c>
      <c r="F2275" s="2" t="s">
        <v>2768</v>
      </c>
      <c r="G2275" s="3">
        <v>1128</v>
      </c>
      <c r="H2275" s="3">
        <v>250</v>
      </c>
      <c r="I2275" s="71">
        <f>Exposure_Information[[#This Row],[Total  Insured Value]]+Exposure_Information[[#This Row],[Policy Deductible]]</f>
        <v>327750</v>
      </c>
      <c r="J2275" s="2">
        <v>13672</v>
      </c>
      <c r="K2275" s="3">
        <v>1</v>
      </c>
      <c r="L2275" s="2" t="s">
        <v>9</v>
      </c>
      <c r="M2275" s="2" t="s">
        <v>2769</v>
      </c>
      <c r="N2275" s="3" t="s">
        <v>2770</v>
      </c>
      <c r="O2275" s="2" t="s">
        <v>925</v>
      </c>
      <c r="P2275" s="2" t="s">
        <v>224</v>
      </c>
      <c r="Q2275" s="3">
        <v>21</v>
      </c>
      <c r="R2275" s="2" t="s">
        <v>127</v>
      </c>
      <c r="S2275" s="3">
        <v>25</v>
      </c>
      <c r="T2275" s="2" t="s">
        <v>10</v>
      </c>
      <c r="U2275" s="3">
        <v>42.317687999999997</v>
      </c>
      <c r="V2275" s="2" t="s">
        <v>10835</v>
      </c>
      <c r="W2275" s="2" t="s">
        <v>149</v>
      </c>
      <c r="X2275" s="3">
        <v>1</v>
      </c>
      <c r="Y2275" s="3" t="str">
        <f>_xlfn.CONCAT(Exposure_Information[[#This Row],[Building Construction Code]]," - ",Exposure_Information[[#This Row],[Type of building construction]])</f>
        <v>RMS - 1</v>
      </c>
      <c r="Z2275" s="3">
        <v>0</v>
      </c>
      <c r="AA2275" s="2">
        <v>1901</v>
      </c>
      <c r="AB2275" s="2" t="s">
        <v>11</v>
      </c>
      <c r="AC2275" s="2">
        <v>1</v>
      </c>
      <c r="AD2275" s="2" t="str">
        <f>_xlfn.CONCAT(Exposure_Information[[#This Row],[Occupany Code]]," - ",Exposure_Information[[#This Row],[Type of building occupancy]])</f>
        <v>ATC - 1</v>
      </c>
      <c r="AE2275" s="5">
        <v>327500</v>
      </c>
      <c r="AF2275" s="5">
        <v>0</v>
      </c>
      <c r="AG2275" s="5">
        <v>0</v>
      </c>
      <c r="AH2275" s="5">
        <f>SUM(Exposure_Information[[#This Row],[Building Coverage Value]:[Business interruption value]])</f>
        <v>327500</v>
      </c>
      <c r="AI2275" s="5">
        <f>SUM(Exposure_Information[[#This Row],[Building Coverage Value]:[Contents Coverage Value]])</f>
        <v>327500</v>
      </c>
      <c r="AJ2275" s="26"/>
    </row>
    <row r="2276" spans="1:36" ht="39" x14ac:dyDescent="0.3">
      <c r="A2276" s="2" t="s">
        <v>148</v>
      </c>
      <c r="B2276" s="2" t="s">
        <v>156</v>
      </c>
      <c r="C2276" s="2" t="s">
        <v>325</v>
      </c>
      <c r="D2276" s="2">
        <v>16971</v>
      </c>
      <c r="E2276" s="2" t="s">
        <v>367</v>
      </c>
      <c r="F2276" s="2" t="s">
        <v>3064</v>
      </c>
      <c r="G2276" s="3">
        <v>1028</v>
      </c>
      <c r="H2276" s="3">
        <v>500</v>
      </c>
      <c r="I2276" s="71">
        <f>Exposure_Information[[#This Row],[Total  Insured Value]]+Exposure_Information[[#This Row],[Policy Deductible]]</f>
        <v>328000</v>
      </c>
      <c r="J2276" s="2">
        <v>20041</v>
      </c>
      <c r="K2276" s="3">
        <v>1</v>
      </c>
      <c r="L2276" s="2" t="s">
        <v>9</v>
      </c>
      <c r="M2276" s="2" t="s">
        <v>3065</v>
      </c>
      <c r="N2276" s="3" t="s">
        <v>3066</v>
      </c>
      <c r="O2276" s="2" t="s">
        <v>135</v>
      </c>
      <c r="P2276" s="2" t="s">
        <v>74</v>
      </c>
      <c r="Q2276" s="3">
        <v>9</v>
      </c>
      <c r="R2276" s="2" t="s">
        <v>127</v>
      </c>
      <c r="S2276" s="3">
        <v>25</v>
      </c>
      <c r="T2276" s="2" t="s">
        <v>10</v>
      </c>
      <c r="U2276" s="3">
        <v>42.587276000000003</v>
      </c>
      <c r="V2276" s="2" t="s">
        <v>10835</v>
      </c>
      <c r="W2276" s="2" t="s">
        <v>149</v>
      </c>
      <c r="X2276" s="3">
        <v>1</v>
      </c>
      <c r="Y2276" s="3" t="str">
        <f>_xlfn.CONCAT(Exposure_Information[[#This Row],[Building Construction Code]]," - ",Exposure_Information[[#This Row],[Type of building construction]])</f>
        <v>RMS - 1</v>
      </c>
      <c r="Z2276" s="3">
        <v>0</v>
      </c>
      <c r="AA2276" s="2">
        <v>1960</v>
      </c>
      <c r="AB2276" s="2" t="s">
        <v>11</v>
      </c>
      <c r="AC2276" s="2">
        <v>1</v>
      </c>
      <c r="AD2276" s="2" t="str">
        <f>_xlfn.CONCAT(Exposure_Information[[#This Row],[Occupany Code]]," - ",Exposure_Information[[#This Row],[Type of building occupancy]])</f>
        <v>ATC - 1</v>
      </c>
      <c r="AE2276" s="5">
        <v>327500</v>
      </c>
      <c r="AF2276" s="5">
        <v>0</v>
      </c>
      <c r="AG2276" s="5">
        <v>0</v>
      </c>
      <c r="AH2276" s="5">
        <f>SUM(Exposure_Information[[#This Row],[Building Coverage Value]:[Business interruption value]])</f>
        <v>327500</v>
      </c>
      <c r="AI2276" s="5">
        <f>SUM(Exposure_Information[[#This Row],[Building Coverage Value]:[Contents Coverage Value]])</f>
        <v>327500</v>
      </c>
      <c r="AJ2276" s="26"/>
    </row>
    <row r="2277" spans="1:36" ht="39" x14ac:dyDescent="0.3">
      <c r="A2277" s="2" t="s">
        <v>148</v>
      </c>
      <c r="B2277" s="2" t="s">
        <v>156</v>
      </c>
      <c r="C2277" s="2" t="s">
        <v>325</v>
      </c>
      <c r="D2277" s="2">
        <v>12227</v>
      </c>
      <c r="E2277" s="2" t="s">
        <v>367</v>
      </c>
      <c r="F2277" s="2" t="s">
        <v>4023</v>
      </c>
      <c r="G2277" s="3">
        <v>939</v>
      </c>
      <c r="H2277" s="3">
        <v>500</v>
      </c>
      <c r="I2277" s="71">
        <f>Exposure_Information[[#This Row],[Total  Insured Value]]+Exposure_Information[[#This Row],[Policy Deductible]]</f>
        <v>328000</v>
      </c>
      <c r="J2277" s="2">
        <v>15141</v>
      </c>
      <c r="K2277" s="3">
        <v>1</v>
      </c>
      <c r="L2277" s="2" t="s">
        <v>9</v>
      </c>
      <c r="M2277" s="2" t="s">
        <v>4024</v>
      </c>
      <c r="N2277" s="3" t="s">
        <v>4025</v>
      </c>
      <c r="O2277" s="2" t="s">
        <v>255</v>
      </c>
      <c r="P2277" s="2" t="s">
        <v>224</v>
      </c>
      <c r="Q2277" s="3">
        <v>21</v>
      </c>
      <c r="R2277" s="2" t="s">
        <v>127</v>
      </c>
      <c r="S2277" s="3">
        <v>25</v>
      </c>
      <c r="T2277" s="2" t="s">
        <v>10</v>
      </c>
      <c r="U2277" s="3">
        <v>42.184722000000001</v>
      </c>
      <c r="V2277" s="2" t="s">
        <v>10835</v>
      </c>
      <c r="W2277" s="2" t="s">
        <v>149</v>
      </c>
      <c r="X2277" s="3">
        <v>1</v>
      </c>
      <c r="Y2277" s="3" t="str">
        <f>_xlfn.CONCAT(Exposure_Information[[#This Row],[Building Construction Code]]," - ",Exposure_Information[[#This Row],[Type of building construction]])</f>
        <v>RMS - 1</v>
      </c>
      <c r="Z2277" s="3">
        <v>0</v>
      </c>
      <c r="AA2277" s="2">
        <v>1967</v>
      </c>
      <c r="AB2277" s="2" t="s">
        <v>11</v>
      </c>
      <c r="AC2277" s="2">
        <v>1</v>
      </c>
      <c r="AD2277" s="2" t="str">
        <f>_xlfn.CONCAT(Exposure_Information[[#This Row],[Occupany Code]]," - ",Exposure_Information[[#This Row],[Type of building occupancy]])</f>
        <v>ATC - 1</v>
      </c>
      <c r="AE2277" s="5">
        <v>327500</v>
      </c>
      <c r="AF2277" s="5">
        <v>0</v>
      </c>
      <c r="AG2277" s="5">
        <v>0</v>
      </c>
      <c r="AH2277" s="5">
        <f>SUM(Exposure_Information[[#This Row],[Building Coverage Value]:[Business interruption value]])</f>
        <v>327500</v>
      </c>
      <c r="AI2277" s="5">
        <f>SUM(Exposure_Information[[#This Row],[Building Coverage Value]:[Contents Coverage Value]])</f>
        <v>327500</v>
      </c>
      <c r="AJ2277" s="26"/>
    </row>
    <row r="2278" spans="1:36" ht="26" x14ac:dyDescent="0.3">
      <c r="A2278" s="2" t="s">
        <v>148</v>
      </c>
      <c r="B2278" s="2" t="s">
        <v>156</v>
      </c>
      <c r="C2278" s="2" t="s">
        <v>325</v>
      </c>
      <c r="D2278" s="2">
        <v>105705</v>
      </c>
      <c r="E2278" s="2" t="s">
        <v>4697</v>
      </c>
      <c r="F2278" s="2" t="s">
        <v>5021</v>
      </c>
      <c r="G2278" s="3">
        <v>527</v>
      </c>
      <c r="H2278" s="3">
        <v>500</v>
      </c>
      <c r="I2278" s="71">
        <f>Exposure_Information[[#This Row],[Total  Insured Value]]+Exposure_Information[[#This Row],[Policy Deductible]]</f>
        <v>327300</v>
      </c>
      <c r="J2278" s="2">
        <v>108835</v>
      </c>
      <c r="K2278" s="3">
        <v>1</v>
      </c>
      <c r="L2278" s="2" t="s">
        <v>9</v>
      </c>
      <c r="M2278" s="2" t="s">
        <v>5022</v>
      </c>
      <c r="N2278" s="3" t="s">
        <v>5023</v>
      </c>
      <c r="O2278" s="2" t="s">
        <v>115</v>
      </c>
      <c r="P2278" s="2" t="s">
        <v>171</v>
      </c>
      <c r="Q2278" s="3">
        <v>27</v>
      </c>
      <c r="R2278" s="2" t="s">
        <v>127</v>
      </c>
      <c r="S2278" s="3">
        <v>25</v>
      </c>
      <c r="T2278" s="2" t="s">
        <v>10</v>
      </c>
      <c r="U2278" s="3">
        <v>42.033371000000002</v>
      </c>
      <c r="V2278" s="2" t="s">
        <v>10835</v>
      </c>
      <c r="W2278" s="2" t="s">
        <v>149</v>
      </c>
      <c r="X2278" s="3">
        <v>1</v>
      </c>
      <c r="Y2278" s="3" t="str">
        <f>_xlfn.CONCAT(Exposure_Information[[#This Row],[Building Construction Code]]," - ",Exposure_Information[[#This Row],[Type of building construction]])</f>
        <v>RMS - 1</v>
      </c>
      <c r="Z2278" s="3">
        <v>0</v>
      </c>
      <c r="AA2278" s="2">
        <v>1968</v>
      </c>
      <c r="AB2278" s="2" t="s">
        <v>11</v>
      </c>
      <c r="AC2278" s="2">
        <v>1</v>
      </c>
      <c r="AD2278" s="2" t="str">
        <f>_xlfn.CONCAT(Exposure_Information[[#This Row],[Occupany Code]]," - ",Exposure_Information[[#This Row],[Type of building occupancy]])</f>
        <v>ATC - 1</v>
      </c>
      <c r="AE2278" s="5">
        <v>172000</v>
      </c>
      <c r="AF2278" s="5">
        <v>120400</v>
      </c>
      <c r="AG2278" s="5">
        <v>34400</v>
      </c>
      <c r="AH2278" s="5">
        <f>SUM(Exposure_Information[[#This Row],[Building Coverage Value]:[Business interruption value]])</f>
        <v>326800</v>
      </c>
      <c r="AI2278" s="5">
        <f>SUM(Exposure_Information[[#This Row],[Building Coverage Value]:[Contents Coverage Value]])</f>
        <v>292400</v>
      </c>
      <c r="AJ2278" s="26"/>
    </row>
    <row r="2279" spans="1:36" ht="26" x14ac:dyDescent="0.3">
      <c r="A2279" s="2" t="s">
        <v>148</v>
      </c>
      <c r="B2279" s="2" t="s">
        <v>156</v>
      </c>
      <c r="C2279" s="2" t="s">
        <v>325</v>
      </c>
      <c r="D2279" s="2">
        <v>114210</v>
      </c>
      <c r="E2279" s="2" t="s">
        <v>4697</v>
      </c>
      <c r="F2279" s="2" t="s">
        <v>7476</v>
      </c>
      <c r="G2279" s="3">
        <v>473</v>
      </c>
      <c r="H2279" s="3">
        <v>500</v>
      </c>
      <c r="I2279" s="71">
        <f>Exposure_Information[[#This Row],[Total  Insured Value]]+Exposure_Information[[#This Row],[Policy Deductible]]</f>
        <v>327300</v>
      </c>
      <c r="J2279" s="2">
        <v>117340</v>
      </c>
      <c r="K2279" s="3">
        <v>1</v>
      </c>
      <c r="L2279" s="2" t="s">
        <v>9</v>
      </c>
      <c r="M2279" s="2" t="s">
        <v>7477</v>
      </c>
      <c r="N2279" s="3" t="s">
        <v>7478</v>
      </c>
      <c r="O2279" s="2" t="s">
        <v>921</v>
      </c>
      <c r="P2279" s="2" t="s">
        <v>224</v>
      </c>
      <c r="Q2279" s="3">
        <v>21</v>
      </c>
      <c r="R2279" s="2" t="s">
        <v>127</v>
      </c>
      <c r="S2279" s="3">
        <v>25</v>
      </c>
      <c r="T2279" s="2" t="s">
        <v>10</v>
      </c>
      <c r="U2279" s="3">
        <v>42.225647000000002</v>
      </c>
      <c r="V2279" s="2" t="s">
        <v>10835</v>
      </c>
      <c r="W2279" s="2" t="s">
        <v>149</v>
      </c>
      <c r="X2279" s="3">
        <v>1</v>
      </c>
      <c r="Y2279" s="3" t="str">
        <f>_xlfn.CONCAT(Exposure_Information[[#This Row],[Building Construction Code]]," - ",Exposure_Information[[#This Row],[Type of building construction]])</f>
        <v>RMS - 1</v>
      </c>
      <c r="Z2279" s="3">
        <v>0</v>
      </c>
      <c r="AA2279" s="2">
        <v>1940</v>
      </c>
      <c r="AB2279" s="2" t="s">
        <v>11</v>
      </c>
      <c r="AC2279" s="2">
        <v>1</v>
      </c>
      <c r="AD2279" s="2" t="str">
        <f>_xlfn.CONCAT(Exposure_Information[[#This Row],[Occupany Code]]," - ",Exposure_Information[[#This Row],[Type of building occupancy]])</f>
        <v>ATC - 1</v>
      </c>
      <c r="AE2279" s="5">
        <v>172000</v>
      </c>
      <c r="AF2279" s="5">
        <v>120400</v>
      </c>
      <c r="AG2279" s="5">
        <v>34400</v>
      </c>
      <c r="AH2279" s="5">
        <f>SUM(Exposure_Information[[#This Row],[Building Coverage Value]:[Business interruption value]])</f>
        <v>326800</v>
      </c>
      <c r="AI2279" s="5">
        <f>SUM(Exposure_Information[[#This Row],[Building Coverage Value]:[Contents Coverage Value]])</f>
        <v>292400</v>
      </c>
      <c r="AJ2279" s="26"/>
    </row>
    <row r="2280" spans="1:36" ht="26" x14ac:dyDescent="0.3">
      <c r="A2280" s="2" t="s">
        <v>148</v>
      </c>
      <c r="B2280" s="2" t="s">
        <v>156</v>
      </c>
      <c r="C2280" s="2" t="s">
        <v>325</v>
      </c>
      <c r="D2280" s="2">
        <v>113780</v>
      </c>
      <c r="E2280" s="2" t="s">
        <v>4697</v>
      </c>
      <c r="F2280" s="2" t="s">
        <v>8114</v>
      </c>
      <c r="G2280" s="3">
        <v>700</v>
      </c>
      <c r="H2280" s="3">
        <v>500</v>
      </c>
      <c r="I2280" s="71">
        <f>Exposure_Information[[#This Row],[Total  Insured Value]]+Exposure_Information[[#This Row],[Policy Deductible]]</f>
        <v>327300</v>
      </c>
      <c r="J2280" s="2">
        <v>116910</v>
      </c>
      <c r="K2280" s="3">
        <v>1</v>
      </c>
      <c r="L2280" s="2" t="s">
        <v>9</v>
      </c>
      <c r="M2280" s="2" t="s">
        <v>8115</v>
      </c>
      <c r="N2280" s="3" t="s">
        <v>8116</v>
      </c>
      <c r="O2280" s="2" t="s">
        <v>1613</v>
      </c>
      <c r="P2280" s="2" t="s">
        <v>171</v>
      </c>
      <c r="Q2280" s="3">
        <v>27</v>
      </c>
      <c r="R2280" s="2" t="s">
        <v>127</v>
      </c>
      <c r="S2280" s="3">
        <v>25</v>
      </c>
      <c r="T2280" s="2" t="s">
        <v>10</v>
      </c>
      <c r="U2280" s="3">
        <v>42.212977000000002</v>
      </c>
      <c r="V2280" s="2" t="s">
        <v>10835</v>
      </c>
      <c r="W2280" s="2" t="s">
        <v>149</v>
      </c>
      <c r="X2280" s="3">
        <v>1</v>
      </c>
      <c r="Y2280" s="3" t="str">
        <f>_xlfn.CONCAT(Exposure_Information[[#This Row],[Building Construction Code]]," - ",Exposure_Information[[#This Row],[Type of building construction]])</f>
        <v>RMS - 1</v>
      </c>
      <c r="Z2280" s="3">
        <v>0</v>
      </c>
      <c r="AA2280" s="2">
        <v>1954</v>
      </c>
      <c r="AB2280" s="2" t="s">
        <v>11</v>
      </c>
      <c r="AC2280" s="2">
        <v>1</v>
      </c>
      <c r="AD2280" s="2" t="str">
        <f>_xlfn.CONCAT(Exposure_Information[[#This Row],[Occupany Code]]," - ",Exposure_Information[[#This Row],[Type of building occupancy]])</f>
        <v>ATC - 1</v>
      </c>
      <c r="AE2280" s="5">
        <v>172000</v>
      </c>
      <c r="AF2280" s="5">
        <v>120400</v>
      </c>
      <c r="AG2280" s="5">
        <v>34400</v>
      </c>
      <c r="AH2280" s="5">
        <f>SUM(Exposure_Information[[#This Row],[Building Coverage Value]:[Business interruption value]])</f>
        <v>326800</v>
      </c>
      <c r="AI2280" s="5">
        <f>SUM(Exposure_Information[[#This Row],[Building Coverage Value]:[Contents Coverage Value]])</f>
        <v>292400</v>
      </c>
      <c r="AJ2280" s="26"/>
    </row>
    <row r="2281" spans="1:36" ht="26" x14ac:dyDescent="0.3">
      <c r="A2281" s="2" t="s">
        <v>148</v>
      </c>
      <c r="B2281" s="2" t="s">
        <v>156</v>
      </c>
      <c r="C2281" s="2" t="s">
        <v>325</v>
      </c>
      <c r="D2281" s="2">
        <v>113213</v>
      </c>
      <c r="E2281" s="2" t="s">
        <v>4697</v>
      </c>
      <c r="F2281" s="2" t="s">
        <v>8262</v>
      </c>
      <c r="G2281" s="3">
        <v>555</v>
      </c>
      <c r="H2281" s="3">
        <v>500</v>
      </c>
      <c r="I2281" s="71">
        <f>Exposure_Information[[#This Row],[Total  Insured Value]]+Exposure_Information[[#This Row],[Policy Deductible]]</f>
        <v>327300</v>
      </c>
      <c r="J2281" s="2">
        <v>116343</v>
      </c>
      <c r="K2281" s="3">
        <v>1</v>
      </c>
      <c r="L2281" s="2" t="s">
        <v>9</v>
      </c>
      <c r="M2281" s="2" t="s">
        <v>8263</v>
      </c>
      <c r="N2281" s="3" t="s">
        <v>8264</v>
      </c>
      <c r="O2281" s="2" t="s">
        <v>314</v>
      </c>
      <c r="P2281" s="2" t="s">
        <v>257</v>
      </c>
      <c r="Q2281" s="3">
        <v>7</v>
      </c>
      <c r="R2281" s="2" t="s">
        <v>248</v>
      </c>
      <c r="S2281" s="3">
        <v>44</v>
      </c>
      <c r="T2281" s="2" t="s">
        <v>10</v>
      </c>
      <c r="U2281" s="3">
        <v>41.777831999999997</v>
      </c>
      <c r="V2281" s="2" t="s">
        <v>10835</v>
      </c>
      <c r="W2281" s="2" t="s">
        <v>149</v>
      </c>
      <c r="X2281" s="3">
        <v>1</v>
      </c>
      <c r="Y2281" s="3" t="str">
        <f>_xlfn.CONCAT(Exposure_Information[[#This Row],[Building Construction Code]]," - ",Exposure_Information[[#This Row],[Type of building construction]])</f>
        <v>RMS - 1</v>
      </c>
      <c r="Z2281" s="3">
        <v>0</v>
      </c>
      <c r="AA2281" s="2">
        <v>1942</v>
      </c>
      <c r="AB2281" s="2" t="s">
        <v>11</v>
      </c>
      <c r="AC2281" s="2">
        <v>1</v>
      </c>
      <c r="AD2281" s="2" t="str">
        <f>_xlfn.CONCAT(Exposure_Information[[#This Row],[Occupany Code]]," - ",Exposure_Information[[#This Row],[Type of building occupancy]])</f>
        <v>ATC - 1</v>
      </c>
      <c r="AE2281" s="5">
        <v>172000</v>
      </c>
      <c r="AF2281" s="5">
        <v>120400</v>
      </c>
      <c r="AG2281" s="5">
        <v>34400</v>
      </c>
      <c r="AH2281" s="5">
        <f>SUM(Exposure_Information[[#This Row],[Building Coverage Value]:[Business interruption value]])</f>
        <v>326800</v>
      </c>
      <c r="AI2281" s="5">
        <f>SUM(Exposure_Information[[#This Row],[Building Coverage Value]:[Contents Coverage Value]])</f>
        <v>292400</v>
      </c>
      <c r="AJ2281" s="26"/>
    </row>
    <row r="2282" spans="1:36" ht="39" x14ac:dyDescent="0.3">
      <c r="A2282" s="2" t="s">
        <v>148</v>
      </c>
      <c r="B2282" s="2" t="s">
        <v>156</v>
      </c>
      <c r="C2282" s="2" t="s">
        <v>325</v>
      </c>
      <c r="D2282" s="2">
        <v>114225</v>
      </c>
      <c r="E2282" s="2" t="s">
        <v>4697</v>
      </c>
      <c r="F2282" s="2" t="s">
        <v>8596</v>
      </c>
      <c r="G2282" s="3">
        <v>433</v>
      </c>
      <c r="H2282" s="3">
        <v>1000</v>
      </c>
      <c r="I2282" s="71">
        <f>Exposure_Information[[#This Row],[Total  Insured Value]]+Exposure_Information[[#This Row],[Policy Deductible]]</f>
        <v>327800</v>
      </c>
      <c r="J2282" s="2">
        <v>117355</v>
      </c>
      <c r="K2282" s="3">
        <v>1</v>
      </c>
      <c r="L2282" s="2" t="s">
        <v>9</v>
      </c>
      <c r="M2282" s="2" t="s">
        <v>8597</v>
      </c>
      <c r="N2282" s="3" t="s">
        <v>8598</v>
      </c>
      <c r="O2282" s="2" t="s">
        <v>2034</v>
      </c>
      <c r="P2282" s="2" t="s">
        <v>139</v>
      </c>
      <c r="Q2282" s="3">
        <v>9</v>
      </c>
      <c r="R2282" s="2" t="s">
        <v>70</v>
      </c>
      <c r="S2282" s="3">
        <v>9</v>
      </c>
      <c r="T2282" s="2" t="s">
        <v>10</v>
      </c>
      <c r="U2282" s="3">
        <v>41.288637999999999</v>
      </c>
      <c r="V2282" s="2" t="s">
        <v>10835</v>
      </c>
      <c r="W2282" s="2" t="s">
        <v>149</v>
      </c>
      <c r="X2282" s="3">
        <v>1</v>
      </c>
      <c r="Y2282" s="3" t="str">
        <f>_xlfn.CONCAT(Exposure_Information[[#This Row],[Building Construction Code]]," - ",Exposure_Information[[#This Row],[Type of building construction]])</f>
        <v>RMS - 1</v>
      </c>
      <c r="Z2282" s="3">
        <v>0</v>
      </c>
      <c r="AA2282" s="2">
        <v>1956</v>
      </c>
      <c r="AB2282" s="2" t="s">
        <v>11</v>
      </c>
      <c r="AC2282" s="2">
        <v>1</v>
      </c>
      <c r="AD2282" s="2" t="str">
        <f>_xlfn.CONCAT(Exposure_Information[[#This Row],[Occupany Code]]," - ",Exposure_Information[[#This Row],[Type of building occupancy]])</f>
        <v>ATC - 1</v>
      </c>
      <c r="AE2282" s="5">
        <v>172000</v>
      </c>
      <c r="AF2282" s="5">
        <v>120400</v>
      </c>
      <c r="AG2282" s="5">
        <v>34400</v>
      </c>
      <c r="AH2282" s="5">
        <f>SUM(Exposure_Information[[#This Row],[Building Coverage Value]:[Business interruption value]])</f>
        <v>326800</v>
      </c>
      <c r="AI2282" s="5">
        <f>SUM(Exposure_Information[[#This Row],[Building Coverage Value]:[Contents Coverage Value]])</f>
        <v>292400</v>
      </c>
      <c r="AJ2282" s="26"/>
    </row>
    <row r="2283" spans="1:36" x14ac:dyDescent="0.3">
      <c r="A2283" s="2" t="s">
        <v>148</v>
      </c>
      <c r="B2283" s="2" t="s">
        <v>156</v>
      </c>
      <c r="C2283" s="2" t="s">
        <v>325</v>
      </c>
      <c r="D2283" s="2">
        <v>6345</v>
      </c>
      <c r="E2283" s="2" t="s">
        <v>326</v>
      </c>
      <c r="F2283" s="2" t="s">
        <v>714</v>
      </c>
      <c r="G2283" s="3">
        <v>6840</v>
      </c>
      <c r="H2283" s="3">
        <v>1000</v>
      </c>
      <c r="I2283" s="71">
        <f>Exposure_Information[[#This Row],[Total  Insured Value]]+Exposure_Information[[#This Row],[Policy Deductible]]</f>
        <v>33000</v>
      </c>
      <c r="J2283" s="2">
        <v>8463</v>
      </c>
      <c r="K2283" s="3">
        <v>1</v>
      </c>
      <c r="L2283" s="2" t="s">
        <v>9</v>
      </c>
      <c r="M2283" s="2" t="s">
        <v>715</v>
      </c>
      <c r="N2283" s="2" t="s">
        <v>716</v>
      </c>
      <c r="O2283" s="2" t="s">
        <v>717</v>
      </c>
      <c r="P2283" s="2" t="s">
        <v>257</v>
      </c>
      <c r="Q2283" s="3">
        <v>7</v>
      </c>
      <c r="R2283" s="2" t="s">
        <v>248</v>
      </c>
      <c r="S2283" s="3">
        <v>44</v>
      </c>
      <c r="T2283" s="2" t="s">
        <v>10</v>
      </c>
      <c r="U2283" s="3">
        <v>41.888348000000001</v>
      </c>
      <c r="V2283" s="2" t="s">
        <v>10835</v>
      </c>
      <c r="W2283" s="2" t="s">
        <v>149</v>
      </c>
      <c r="X2283" s="3">
        <v>1</v>
      </c>
      <c r="Y2283" s="3" t="str">
        <f>_xlfn.CONCAT(Exposure_Information[[#This Row],[Building Construction Code]]," - ",Exposure_Information[[#This Row],[Type of building construction]])</f>
        <v>RMS - 1</v>
      </c>
      <c r="Z2283" s="3">
        <v>0</v>
      </c>
      <c r="AA2283" s="2">
        <v>1934</v>
      </c>
      <c r="AB2283" s="2" t="s">
        <v>11</v>
      </c>
      <c r="AC2283" s="2">
        <v>37</v>
      </c>
      <c r="AD2283" s="2" t="str">
        <f>_xlfn.CONCAT(Exposure_Information[[#This Row],[Occupany Code]]," - ",Exposure_Information[[#This Row],[Type of building occupancy]])</f>
        <v>ATC - 37</v>
      </c>
      <c r="AE2283" s="5">
        <v>32000</v>
      </c>
      <c r="AF2283" s="5">
        <v>0</v>
      </c>
      <c r="AG2283" s="5">
        <v>0</v>
      </c>
      <c r="AH2283" s="5">
        <f>SUM(Exposure_Information[[#This Row],[Building Coverage Value]:[Business interruption value]])</f>
        <v>32000</v>
      </c>
      <c r="AI2283" s="5">
        <f>SUM(Exposure_Information[[#This Row],[Building Coverage Value]:[Contents Coverage Value]])</f>
        <v>32000</v>
      </c>
      <c r="AJ2283" s="26"/>
    </row>
    <row r="2284" spans="1:36" ht="26" x14ac:dyDescent="0.3">
      <c r="A2284" s="2" t="s">
        <v>148</v>
      </c>
      <c r="B2284" s="2" t="s">
        <v>156</v>
      </c>
      <c r="C2284" s="2" t="s">
        <v>325</v>
      </c>
      <c r="D2284" s="2">
        <v>11316</v>
      </c>
      <c r="E2284" s="2" t="s">
        <v>367</v>
      </c>
      <c r="F2284" s="2" t="s">
        <v>1756</v>
      </c>
      <c r="G2284" s="3">
        <v>1171</v>
      </c>
      <c r="H2284" s="3">
        <v>250</v>
      </c>
      <c r="I2284" s="71">
        <f>Exposure_Information[[#This Row],[Total  Insured Value]]+Exposure_Information[[#This Row],[Policy Deductible]]</f>
        <v>326250</v>
      </c>
      <c r="J2284" s="2">
        <v>14199</v>
      </c>
      <c r="K2284" s="3">
        <v>1</v>
      </c>
      <c r="L2284" s="2" t="s">
        <v>9</v>
      </c>
      <c r="M2284" s="2" t="s">
        <v>1757</v>
      </c>
      <c r="N2284" s="3" t="s">
        <v>1758</v>
      </c>
      <c r="O2284" s="2" t="s">
        <v>283</v>
      </c>
      <c r="P2284" s="2" t="s">
        <v>90</v>
      </c>
      <c r="Q2284" s="3">
        <v>17</v>
      </c>
      <c r="R2284" s="2" t="s">
        <v>127</v>
      </c>
      <c r="S2284" s="3">
        <v>25</v>
      </c>
      <c r="T2284" s="2" t="s">
        <v>10</v>
      </c>
      <c r="U2284" s="3">
        <v>42.373009000000003</v>
      </c>
      <c r="V2284" s="2" t="s">
        <v>10835</v>
      </c>
      <c r="W2284" s="2" t="s">
        <v>149</v>
      </c>
      <c r="X2284" s="3">
        <v>1</v>
      </c>
      <c r="Y2284" s="3" t="str">
        <f>_xlfn.CONCAT(Exposure_Information[[#This Row],[Building Construction Code]]," - ",Exposure_Information[[#This Row],[Type of building construction]])</f>
        <v>RMS - 1</v>
      </c>
      <c r="Z2284" s="3">
        <v>0</v>
      </c>
      <c r="AA2284" s="2">
        <v>1942</v>
      </c>
      <c r="AB2284" s="2" t="s">
        <v>11</v>
      </c>
      <c r="AC2284" s="2">
        <v>1</v>
      </c>
      <c r="AD2284" s="2" t="str">
        <f>_xlfn.CONCAT(Exposure_Information[[#This Row],[Occupany Code]]," - ",Exposure_Information[[#This Row],[Type of building occupancy]])</f>
        <v>ATC - 1</v>
      </c>
      <c r="AE2284" s="5">
        <v>326000</v>
      </c>
      <c r="AF2284" s="5">
        <v>0</v>
      </c>
      <c r="AG2284" s="5">
        <v>0</v>
      </c>
      <c r="AH2284" s="5">
        <f>SUM(Exposure_Information[[#This Row],[Building Coverage Value]:[Business interruption value]])</f>
        <v>326000</v>
      </c>
      <c r="AI2284" s="5">
        <f>SUM(Exposure_Information[[#This Row],[Building Coverage Value]:[Contents Coverage Value]])</f>
        <v>326000</v>
      </c>
      <c r="AJ2284" s="26"/>
    </row>
    <row r="2285" spans="1:36" ht="26" x14ac:dyDescent="0.3">
      <c r="A2285" s="2" t="s">
        <v>148</v>
      </c>
      <c r="B2285" s="2" t="s">
        <v>156</v>
      </c>
      <c r="C2285" s="2" t="s">
        <v>325</v>
      </c>
      <c r="D2285" s="2">
        <v>17280</v>
      </c>
      <c r="E2285" s="2" t="s">
        <v>367</v>
      </c>
      <c r="F2285" s="2" t="s">
        <v>2878</v>
      </c>
      <c r="G2285" s="3">
        <v>893</v>
      </c>
      <c r="H2285" s="3">
        <v>1000</v>
      </c>
      <c r="I2285" s="71">
        <f>Exposure_Information[[#This Row],[Total  Insured Value]]+Exposure_Information[[#This Row],[Policy Deductible]]</f>
        <v>327000</v>
      </c>
      <c r="J2285" s="2">
        <v>20364</v>
      </c>
      <c r="K2285" s="3">
        <v>1</v>
      </c>
      <c r="L2285" s="2" t="s">
        <v>9</v>
      </c>
      <c r="M2285" s="2" t="s">
        <v>2879</v>
      </c>
      <c r="N2285" s="3" t="s">
        <v>2880</v>
      </c>
      <c r="O2285" s="2" t="s">
        <v>135</v>
      </c>
      <c r="P2285" s="2" t="s">
        <v>69</v>
      </c>
      <c r="Q2285" s="3">
        <v>3</v>
      </c>
      <c r="R2285" s="2" t="s">
        <v>70</v>
      </c>
      <c r="S2285" s="3">
        <v>9</v>
      </c>
      <c r="T2285" s="2" t="s">
        <v>10</v>
      </c>
      <c r="U2285" s="3">
        <v>41.766376000000001</v>
      </c>
      <c r="V2285" s="2" t="s">
        <v>10835</v>
      </c>
      <c r="W2285" s="2" t="s">
        <v>149</v>
      </c>
      <c r="X2285" s="3">
        <v>1</v>
      </c>
      <c r="Y2285" s="3" t="str">
        <f>_xlfn.CONCAT(Exposure_Information[[#This Row],[Building Construction Code]]," - ",Exposure_Information[[#This Row],[Type of building construction]])</f>
        <v>RMS - 1</v>
      </c>
      <c r="Z2285" s="3">
        <v>0</v>
      </c>
      <c r="AA2285" s="2">
        <v>1890</v>
      </c>
      <c r="AB2285" s="2" t="s">
        <v>11</v>
      </c>
      <c r="AC2285" s="2">
        <v>1</v>
      </c>
      <c r="AD2285" s="2" t="str">
        <f>_xlfn.CONCAT(Exposure_Information[[#This Row],[Occupany Code]]," - ",Exposure_Information[[#This Row],[Type of building occupancy]])</f>
        <v>ATC - 1</v>
      </c>
      <c r="AE2285" s="5">
        <v>276000</v>
      </c>
      <c r="AF2285" s="5">
        <v>50000</v>
      </c>
      <c r="AG2285" s="5">
        <v>0</v>
      </c>
      <c r="AH2285" s="5">
        <f>SUM(Exposure_Information[[#This Row],[Building Coverage Value]:[Business interruption value]])</f>
        <v>326000</v>
      </c>
      <c r="AI2285" s="5">
        <f>SUM(Exposure_Information[[#This Row],[Building Coverage Value]:[Contents Coverage Value]])</f>
        <v>326000</v>
      </c>
      <c r="AJ2285" s="26"/>
    </row>
    <row r="2286" spans="1:36" ht="39" x14ac:dyDescent="0.3">
      <c r="A2286" s="2" t="s">
        <v>148</v>
      </c>
      <c r="B2286" s="2" t="s">
        <v>156</v>
      </c>
      <c r="C2286" s="2" t="s">
        <v>325</v>
      </c>
      <c r="D2286" s="2">
        <v>118979</v>
      </c>
      <c r="E2286" s="2" t="s">
        <v>4697</v>
      </c>
      <c r="F2286" s="2" t="s">
        <v>9936</v>
      </c>
      <c r="G2286" s="3">
        <v>539</v>
      </c>
      <c r="H2286" s="3">
        <v>500</v>
      </c>
      <c r="I2286" s="71">
        <f>Exposure_Information[[#This Row],[Total  Insured Value]]+Exposure_Information[[#This Row],[Policy Deductible]]</f>
        <v>326350</v>
      </c>
      <c r="J2286" s="2">
        <v>122109</v>
      </c>
      <c r="K2286" s="3">
        <v>1</v>
      </c>
      <c r="L2286" s="2" t="s">
        <v>9</v>
      </c>
      <c r="M2286" s="2" t="s">
        <v>9937</v>
      </c>
      <c r="N2286" s="3" t="s">
        <v>9938</v>
      </c>
      <c r="O2286" s="2" t="s">
        <v>685</v>
      </c>
      <c r="P2286" s="2" t="s">
        <v>224</v>
      </c>
      <c r="Q2286" s="3">
        <v>21</v>
      </c>
      <c r="R2286" s="2" t="s">
        <v>127</v>
      </c>
      <c r="S2286" s="3">
        <v>25</v>
      </c>
      <c r="T2286" s="2" t="s">
        <v>10</v>
      </c>
      <c r="U2286" s="3">
        <v>42.200153</v>
      </c>
      <c r="V2286" s="2" t="s">
        <v>10835</v>
      </c>
      <c r="W2286" s="2" t="s">
        <v>149</v>
      </c>
      <c r="X2286" s="3">
        <v>1</v>
      </c>
      <c r="Y2286" s="3" t="str">
        <f>_xlfn.CONCAT(Exposure_Information[[#This Row],[Building Construction Code]]," - ",Exposure_Information[[#This Row],[Type of building construction]])</f>
        <v>RMS - 1</v>
      </c>
      <c r="Z2286" s="3">
        <v>0</v>
      </c>
      <c r="AA2286" s="2">
        <v>1930</v>
      </c>
      <c r="AB2286" s="2" t="s">
        <v>11</v>
      </c>
      <c r="AC2286" s="2">
        <v>1</v>
      </c>
      <c r="AD2286" s="2" t="str">
        <f>_xlfn.CONCAT(Exposure_Information[[#This Row],[Occupany Code]]," - ",Exposure_Information[[#This Row],[Type of building occupancy]])</f>
        <v>ATC - 1</v>
      </c>
      <c r="AE2286" s="5">
        <v>171500</v>
      </c>
      <c r="AF2286" s="5">
        <v>120050</v>
      </c>
      <c r="AG2286" s="5">
        <v>34300</v>
      </c>
      <c r="AH2286" s="5">
        <f>SUM(Exposure_Information[[#This Row],[Building Coverage Value]:[Business interruption value]])</f>
        <v>325850</v>
      </c>
      <c r="AI2286" s="5">
        <f>SUM(Exposure_Information[[#This Row],[Building Coverage Value]:[Contents Coverage Value]])</f>
        <v>291550</v>
      </c>
      <c r="AJ2286" s="26"/>
    </row>
    <row r="2287" spans="1:36" ht="39" x14ac:dyDescent="0.3">
      <c r="A2287" s="2" t="s">
        <v>148</v>
      </c>
      <c r="B2287" s="2" t="s">
        <v>156</v>
      </c>
      <c r="C2287" s="2" t="s">
        <v>325</v>
      </c>
      <c r="D2287" s="2">
        <v>12808</v>
      </c>
      <c r="E2287" s="2" t="s">
        <v>367</v>
      </c>
      <c r="F2287" s="2" t="s">
        <v>2002</v>
      </c>
      <c r="G2287" s="3">
        <v>1076</v>
      </c>
      <c r="H2287" s="3">
        <v>500</v>
      </c>
      <c r="I2287" s="71">
        <f>Exposure_Information[[#This Row],[Total  Insured Value]]+Exposure_Information[[#This Row],[Policy Deductible]]</f>
        <v>326000</v>
      </c>
      <c r="J2287" s="2">
        <v>15748</v>
      </c>
      <c r="K2287" s="3">
        <v>1</v>
      </c>
      <c r="L2287" s="2" t="s">
        <v>9</v>
      </c>
      <c r="M2287" s="2" t="s">
        <v>2003</v>
      </c>
      <c r="N2287" s="3" t="s">
        <v>2004</v>
      </c>
      <c r="O2287" s="2" t="s">
        <v>300</v>
      </c>
      <c r="P2287" s="2" t="s">
        <v>257</v>
      </c>
      <c r="Q2287" s="3">
        <v>7</v>
      </c>
      <c r="R2287" s="2" t="s">
        <v>248</v>
      </c>
      <c r="S2287" s="3">
        <v>44</v>
      </c>
      <c r="T2287" s="2" t="s">
        <v>10</v>
      </c>
      <c r="U2287" s="3">
        <v>41.914942000000003</v>
      </c>
      <c r="V2287" s="2" t="s">
        <v>10835</v>
      </c>
      <c r="W2287" s="2" t="s">
        <v>149</v>
      </c>
      <c r="X2287" s="3">
        <v>1</v>
      </c>
      <c r="Y2287" s="3" t="str">
        <f>_xlfn.CONCAT(Exposure_Information[[#This Row],[Building Construction Code]]," - ",Exposure_Information[[#This Row],[Type of building construction]])</f>
        <v>RMS - 1</v>
      </c>
      <c r="Z2287" s="3">
        <v>0</v>
      </c>
      <c r="AA2287" s="2">
        <v>1950</v>
      </c>
      <c r="AB2287" s="2" t="s">
        <v>11</v>
      </c>
      <c r="AC2287" s="2">
        <v>1</v>
      </c>
      <c r="AD2287" s="2" t="str">
        <f>_xlfn.CONCAT(Exposure_Information[[#This Row],[Occupany Code]]," - ",Exposure_Information[[#This Row],[Type of building occupancy]])</f>
        <v>ATC - 1</v>
      </c>
      <c r="AE2287" s="5">
        <v>325500</v>
      </c>
      <c r="AF2287" s="5">
        <v>0</v>
      </c>
      <c r="AG2287" s="5">
        <v>0</v>
      </c>
      <c r="AH2287" s="5">
        <f>SUM(Exposure_Information[[#This Row],[Building Coverage Value]:[Business interruption value]])</f>
        <v>325500</v>
      </c>
      <c r="AI2287" s="5">
        <f>SUM(Exposure_Information[[#This Row],[Building Coverage Value]:[Contents Coverage Value]])</f>
        <v>325500</v>
      </c>
      <c r="AJ2287" s="26"/>
    </row>
    <row r="2288" spans="1:36" ht="26" x14ac:dyDescent="0.3">
      <c r="A2288" s="2" t="s">
        <v>148</v>
      </c>
      <c r="B2288" s="2" t="s">
        <v>156</v>
      </c>
      <c r="C2288" s="2" t="s">
        <v>325</v>
      </c>
      <c r="D2288" s="2">
        <v>6330</v>
      </c>
      <c r="E2288" s="2" t="s">
        <v>326</v>
      </c>
      <c r="F2288" s="2" t="s">
        <v>1570</v>
      </c>
      <c r="G2288" s="3">
        <v>1175</v>
      </c>
      <c r="H2288" s="3">
        <v>500</v>
      </c>
      <c r="I2288" s="71">
        <f>Exposure_Information[[#This Row],[Total  Insured Value]]+Exposure_Information[[#This Row],[Policy Deductible]]</f>
        <v>420500</v>
      </c>
      <c r="J2288" s="2">
        <v>8440</v>
      </c>
      <c r="K2288" s="3">
        <v>1</v>
      </c>
      <c r="L2288" s="2">
        <v>117</v>
      </c>
      <c r="M2288" s="2" t="s">
        <v>1571</v>
      </c>
      <c r="N2288" s="3" t="s">
        <v>1572</v>
      </c>
      <c r="O2288" s="2" t="s">
        <v>1146</v>
      </c>
      <c r="P2288" s="2" t="s">
        <v>90</v>
      </c>
      <c r="Q2288" s="3">
        <v>17</v>
      </c>
      <c r="R2288" s="2" t="s">
        <v>127</v>
      </c>
      <c r="S2288" s="3">
        <v>25</v>
      </c>
      <c r="T2288" s="2" t="s">
        <v>10</v>
      </c>
      <c r="U2288" s="3">
        <v>42.320250999999999</v>
      </c>
      <c r="V2288" s="2" t="s">
        <v>10835</v>
      </c>
      <c r="W2288" s="2" t="s">
        <v>149</v>
      </c>
      <c r="X2288" s="3">
        <v>1</v>
      </c>
      <c r="Y2288" s="3" t="str">
        <f>_xlfn.CONCAT(Exposure_Information[[#This Row],[Building Construction Code]]," - ",Exposure_Information[[#This Row],[Type of building construction]])</f>
        <v>RMS - 1</v>
      </c>
      <c r="Z2288" s="3">
        <v>0</v>
      </c>
      <c r="AA2288" s="2">
        <v>1977</v>
      </c>
      <c r="AB2288" s="2" t="s">
        <v>11</v>
      </c>
      <c r="AC2288" s="2">
        <v>37</v>
      </c>
      <c r="AD2288" s="2" t="str">
        <f>_xlfn.CONCAT(Exposure_Information[[#This Row],[Occupany Code]]," - ",Exposure_Information[[#This Row],[Type of building occupancy]])</f>
        <v>ATC - 37</v>
      </c>
      <c r="AE2288" s="5">
        <v>420000</v>
      </c>
      <c r="AF2288" s="5">
        <v>0</v>
      </c>
      <c r="AG2288" s="5">
        <v>0</v>
      </c>
      <c r="AH2288" s="5">
        <f>SUM(Exposure_Information[[#This Row],[Building Coverage Value]:[Business interruption value]])</f>
        <v>420000</v>
      </c>
      <c r="AI2288" s="5">
        <f>SUM(Exposure_Information[[#This Row],[Building Coverage Value]:[Contents Coverage Value]])</f>
        <v>420000</v>
      </c>
      <c r="AJ2288" s="26"/>
    </row>
    <row r="2289" spans="1:36" ht="39" x14ac:dyDescent="0.3">
      <c r="A2289" s="2" t="s">
        <v>148</v>
      </c>
      <c r="B2289" s="2" t="s">
        <v>156</v>
      </c>
      <c r="C2289" s="2" t="s">
        <v>325</v>
      </c>
      <c r="D2289" s="2">
        <v>6329</v>
      </c>
      <c r="E2289" s="2" t="s">
        <v>326</v>
      </c>
      <c r="F2289" s="2" t="s">
        <v>2912</v>
      </c>
      <c r="G2289" s="3">
        <v>2382</v>
      </c>
      <c r="H2289" s="3">
        <v>1000</v>
      </c>
      <c r="I2289" s="71">
        <f>Exposure_Information[[#This Row],[Total  Insured Value]]+Exposure_Information[[#This Row],[Policy Deductible]]</f>
        <v>426000</v>
      </c>
      <c r="J2289" s="2">
        <v>8438</v>
      </c>
      <c r="K2289" s="3">
        <v>1</v>
      </c>
      <c r="L2289" s="2" t="s">
        <v>9</v>
      </c>
      <c r="M2289" s="2" t="s">
        <v>2913</v>
      </c>
      <c r="N2289" s="3" t="s">
        <v>2914</v>
      </c>
      <c r="O2289" s="2" t="s">
        <v>2576</v>
      </c>
      <c r="P2289" s="2" t="s">
        <v>69</v>
      </c>
      <c r="Q2289" s="3">
        <v>3</v>
      </c>
      <c r="R2289" s="2" t="s">
        <v>70</v>
      </c>
      <c r="S2289" s="3">
        <v>9</v>
      </c>
      <c r="T2289" s="2" t="s">
        <v>10</v>
      </c>
      <c r="U2289" s="3">
        <v>41.756393000000003</v>
      </c>
      <c r="V2289" s="2" t="s">
        <v>10835</v>
      </c>
      <c r="W2289" s="2" t="s">
        <v>149</v>
      </c>
      <c r="X2289" s="3">
        <v>1</v>
      </c>
      <c r="Y2289" s="3" t="str">
        <f>_xlfn.CONCAT(Exposure_Information[[#This Row],[Building Construction Code]]," - ",Exposure_Information[[#This Row],[Type of building construction]])</f>
        <v>RMS - 1</v>
      </c>
      <c r="Z2289" s="3">
        <v>0</v>
      </c>
      <c r="AA2289" s="2">
        <v>1930</v>
      </c>
      <c r="AB2289" s="2" t="s">
        <v>11</v>
      </c>
      <c r="AC2289" s="2">
        <v>37</v>
      </c>
      <c r="AD2289" s="2" t="str">
        <f>_xlfn.CONCAT(Exposure_Information[[#This Row],[Occupany Code]]," - ",Exposure_Information[[#This Row],[Type of building occupancy]])</f>
        <v>ATC - 37</v>
      </c>
      <c r="AE2289" s="5">
        <v>425000</v>
      </c>
      <c r="AF2289" s="5">
        <v>0</v>
      </c>
      <c r="AG2289" s="5">
        <v>0</v>
      </c>
      <c r="AH2289" s="5">
        <f>SUM(Exposure_Information[[#This Row],[Building Coverage Value]:[Business interruption value]])</f>
        <v>425000</v>
      </c>
      <c r="AI2289" s="5">
        <f>SUM(Exposure_Information[[#This Row],[Building Coverage Value]:[Contents Coverage Value]])</f>
        <v>425000</v>
      </c>
      <c r="AJ2289" s="26"/>
    </row>
    <row r="2290" spans="1:36" ht="26" x14ac:dyDescent="0.3">
      <c r="A2290" s="2" t="s">
        <v>148</v>
      </c>
      <c r="B2290" s="2" t="s">
        <v>156</v>
      </c>
      <c r="C2290" s="2" t="s">
        <v>325</v>
      </c>
      <c r="D2290" s="2">
        <v>120814</v>
      </c>
      <c r="E2290" s="2" t="s">
        <v>4697</v>
      </c>
      <c r="F2290" s="2" t="s">
        <v>9906</v>
      </c>
      <c r="G2290" s="3">
        <v>483</v>
      </c>
      <c r="H2290" s="3">
        <v>500</v>
      </c>
      <c r="I2290" s="71">
        <f>Exposure_Information[[#This Row],[Total  Insured Value]]+Exposure_Information[[#This Row],[Policy Deductible]]</f>
        <v>323500</v>
      </c>
      <c r="J2290" s="2">
        <v>123944</v>
      </c>
      <c r="K2290" s="3">
        <v>1</v>
      </c>
      <c r="L2290" s="2" t="s">
        <v>9</v>
      </c>
      <c r="M2290" s="2" t="s">
        <v>9907</v>
      </c>
      <c r="N2290" s="3" t="s">
        <v>9908</v>
      </c>
      <c r="O2290" s="2" t="s">
        <v>115</v>
      </c>
      <c r="P2290" s="2" t="s">
        <v>171</v>
      </c>
      <c r="Q2290" s="3">
        <v>27</v>
      </c>
      <c r="R2290" s="2" t="s">
        <v>127</v>
      </c>
      <c r="S2290" s="3">
        <v>25</v>
      </c>
      <c r="T2290" s="2" t="s">
        <v>10</v>
      </c>
      <c r="U2290" s="3">
        <v>42.050640000000001</v>
      </c>
      <c r="V2290" s="2" t="s">
        <v>10835</v>
      </c>
      <c r="W2290" s="2" t="s">
        <v>149</v>
      </c>
      <c r="X2290" s="3">
        <v>1</v>
      </c>
      <c r="Y2290" s="3" t="str">
        <f>_xlfn.CONCAT(Exposure_Information[[#This Row],[Building Construction Code]]," - ",Exposure_Information[[#This Row],[Type of building construction]])</f>
        <v>RMS - 1</v>
      </c>
      <c r="Z2290" s="3">
        <v>0</v>
      </c>
      <c r="AA2290" s="2">
        <v>1953</v>
      </c>
      <c r="AB2290" s="2" t="s">
        <v>11</v>
      </c>
      <c r="AC2290" s="2">
        <v>1</v>
      </c>
      <c r="AD2290" s="2" t="str">
        <f>_xlfn.CONCAT(Exposure_Information[[#This Row],[Occupany Code]]," - ",Exposure_Information[[#This Row],[Type of building occupancy]])</f>
        <v>ATC - 1</v>
      </c>
      <c r="AE2290" s="5">
        <v>170000</v>
      </c>
      <c r="AF2290" s="5">
        <v>119000</v>
      </c>
      <c r="AG2290" s="5">
        <v>34000</v>
      </c>
      <c r="AH2290" s="5">
        <f>SUM(Exposure_Information[[#This Row],[Building Coverage Value]:[Business interruption value]])</f>
        <v>323000</v>
      </c>
      <c r="AI2290" s="5">
        <f>SUM(Exposure_Information[[#This Row],[Building Coverage Value]:[Contents Coverage Value]])</f>
        <v>289000</v>
      </c>
      <c r="AJ2290" s="26"/>
    </row>
    <row r="2291" spans="1:36" ht="26" x14ac:dyDescent="0.3">
      <c r="A2291" s="2" t="s">
        <v>148</v>
      </c>
      <c r="B2291" s="2" t="s">
        <v>156</v>
      </c>
      <c r="C2291" s="2" t="s">
        <v>325</v>
      </c>
      <c r="D2291" s="2">
        <v>6327</v>
      </c>
      <c r="E2291" s="2" t="s">
        <v>326</v>
      </c>
      <c r="F2291" s="2" t="s">
        <v>825</v>
      </c>
      <c r="G2291" s="3">
        <v>2792</v>
      </c>
      <c r="H2291" s="3">
        <v>2500</v>
      </c>
      <c r="I2291" s="71">
        <f>Exposure_Information[[#This Row],[Total  Insured Value]]+Exposure_Information[[#This Row],[Policy Deductible]]</f>
        <v>789500</v>
      </c>
      <c r="J2291" s="2">
        <v>8436</v>
      </c>
      <c r="K2291" s="3">
        <v>1</v>
      </c>
      <c r="L2291" s="2">
        <v>201</v>
      </c>
      <c r="M2291" s="2" t="s">
        <v>826</v>
      </c>
      <c r="N2291" s="3" t="s">
        <v>827</v>
      </c>
      <c r="O2291" s="2" t="s">
        <v>828</v>
      </c>
      <c r="P2291" s="2" t="s">
        <v>72</v>
      </c>
      <c r="Q2291" s="3">
        <v>25</v>
      </c>
      <c r="R2291" s="2" t="s">
        <v>127</v>
      </c>
      <c r="S2291" s="3">
        <v>25</v>
      </c>
      <c r="T2291" s="2" t="s">
        <v>10</v>
      </c>
      <c r="U2291" s="3">
        <v>42.412500000000001</v>
      </c>
      <c r="V2291" s="2" t="s">
        <v>10835</v>
      </c>
      <c r="W2291" s="2" t="s">
        <v>149</v>
      </c>
      <c r="X2291" s="3">
        <v>1</v>
      </c>
      <c r="Y2291" s="3" t="str">
        <f>_xlfn.CONCAT(Exposure_Information[[#This Row],[Building Construction Code]]," - ",Exposure_Information[[#This Row],[Type of building construction]])</f>
        <v>RMS - 1</v>
      </c>
      <c r="Z2291" s="3">
        <v>0</v>
      </c>
      <c r="AA2291" s="2">
        <v>1940</v>
      </c>
      <c r="AB2291" s="2" t="s">
        <v>11</v>
      </c>
      <c r="AC2291" s="2">
        <v>37</v>
      </c>
      <c r="AD2291" s="2" t="str">
        <f>_xlfn.CONCAT(Exposure_Information[[#This Row],[Occupany Code]]," - ",Exposure_Information[[#This Row],[Type of building occupancy]])</f>
        <v>ATC - 37</v>
      </c>
      <c r="AE2291" s="5">
        <v>787000</v>
      </c>
      <c r="AF2291" s="5">
        <v>0</v>
      </c>
      <c r="AG2291" s="5">
        <v>0</v>
      </c>
      <c r="AH2291" s="5">
        <f>SUM(Exposure_Information[[#This Row],[Building Coverage Value]:[Business interruption value]])</f>
        <v>787000</v>
      </c>
      <c r="AI2291" s="5">
        <f>SUM(Exposure_Information[[#This Row],[Building Coverage Value]:[Contents Coverage Value]])</f>
        <v>787000</v>
      </c>
      <c r="AJ2291" s="26"/>
    </row>
    <row r="2292" spans="1:36" ht="26" x14ac:dyDescent="0.3">
      <c r="A2292" s="2" t="s">
        <v>148</v>
      </c>
      <c r="B2292" s="2" t="s">
        <v>156</v>
      </c>
      <c r="C2292" s="2" t="s">
        <v>325</v>
      </c>
      <c r="D2292" s="2">
        <v>17162</v>
      </c>
      <c r="E2292" s="2" t="s">
        <v>367</v>
      </c>
      <c r="F2292" s="2" t="s">
        <v>3497</v>
      </c>
      <c r="G2292" s="3">
        <v>930</v>
      </c>
      <c r="H2292" s="3">
        <v>500</v>
      </c>
      <c r="I2292" s="71">
        <f>Exposure_Information[[#This Row],[Total  Insured Value]]+Exposure_Information[[#This Row],[Policy Deductible]]</f>
        <v>323000</v>
      </c>
      <c r="J2292" s="2">
        <v>20243</v>
      </c>
      <c r="K2292" s="3">
        <v>1</v>
      </c>
      <c r="L2292" s="2" t="s">
        <v>9</v>
      </c>
      <c r="M2292" s="2" t="s">
        <v>3498</v>
      </c>
      <c r="N2292" s="3" t="s">
        <v>3499</v>
      </c>
      <c r="O2292" s="2" t="s">
        <v>1503</v>
      </c>
      <c r="P2292" s="2" t="s">
        <v>224</v>
      </c>
      <c r="Q2292" s="3">
        <v>21</v>
      </c>
      <c r="R2292" s="2" t="s">
        <v>127</v>
      </c>
      <c r="S2292" s="3">
        <v>25</v>
      </c>
      <c r="T2292" s="2" t="s">
        <v>10</v>
      </c>
      <c r="U2292" s="3">
        <v>42.298431000000001</v>
      </c>
      <c r="V2292" s="2" t="s">
        <v>10835</v>
      </c>
      <c r="W2292" s="2" t="s">
        <v>149</v>
      </c>
      <c r="X2292" s="3">
        <v>1</v>
      </c>
      <c r="Y2292" s="3" t="str">
        <f>_xlfn.CONCAT(Exposure_Information[[#This Row],[Building Construction Code]]," - ",Exposure_Information[[#This Row],[Type of building construction]])</f>
        <v>RMS - 1</v>
      </c>
      <c r="Z2292" s="3">
        <v>0</v>
      </c>
      <c r="AA2292" s="2">
        <v>1955</v>
      </c>
      <c r="AB2292" s="2" t="s">
        <v>11</v>
      </c>
      <c r="AC2292" s="2">
        <v>1</v>
      </c>
      <c r="AD2292" s="2" t="str">
        <f>_xlfn.CONCAT(Exposure_Information[[#This Row],[Occupany Code]]," - ",Exposure_Information[[#This Row],[Type of building occupancy]])</f>
        <v>ATC - 1</v>
      </c>
      <c r="AE2292" s="5">
        <v>312500</v>
      </c>
      <c r="AF2292" s="5">
        <v>10000</v>
      </c>
      <c r="AG2292" s="5">
        <v>0</v>
      </c>
      <c r="AH2292" s="5">
        <f>SUM(Exposure_Information[[#This Row],[Building Coverage Value]:[Business interruption value]])</f>
        <v>322500</v>
      </c>
      <c r="AI2292" s="5">
        <f>SUM(Exposure_Information[[#This Row],[Building Coverage Value]:[Contents Coverage Value]])</f>
        <v>322500</v>
      </c>
      <c r="AJ2292" s="26"/>
    </row>
    <row r="2293" spans="1:36" ht="26" x14ac:dyDescent="0.3">
      <c r="A2293" s="2" t="s">
        <v>148</v>
      </c>
      <c r="B2293" s="2" t="s">
        <v>156</v>
      </c>
      <c r="C2293" s="2" t="s">
        <v>325</v>
      </c>
      <c r="D2293" s="2">
        <v>109293</v>
      </c>
      <c r="E2293" s="2" t="s">
        <v>4697</v>
      </c>
      <c r="F2293" s="2" t="s">
        <v>8016</v>
      </c>
      <c r="G2293" s="3">
        <v>430</v>
      </c>
      <c r="H2293" s="3">
        <v>500</v>
      </c>
      <c r="I2293" s="71">
        <f>Exposure_Information[[#This Row],[Total  Insured Value]]+Exposure_Information[[#This Row],[Policy Deductible]]</f>
        <v>322550</v>
      </c>
      <c r="J2293" s="2">
        <v>112423</v>
      </c>
      <c r="K2293" s="3">
        <v>1</v>
      </c>
      <c r="L2293" s="2" t="s">
        <v>9</v>
      </c>
      <c r="M2293" s="2" t="s">
        <v>8017</v>
      </c>
      <c r="N2293" s="3" t="s">
        <v>8018</v>
      </c>
      <c r="O2293" s="2" t="s">
        <v>2893</v>
      </c>
      <c r="P2293" s="2" t="s">
        <v>231</v>
      </c>
      <c r="Q2293" s="3">
        <v>13</v>
      </c>
      <c r="R2293" s="2" t="s">
        <v>127</v>
      </c>
      <c r="S2293" s="3">
        <v>25</v>
      </c>
      <c r="T2293" s="2" t="s">
        <v>10</v>
      </c>
      <c r="U2293" s="3">
        <v>42.147924000000003</v>
      </c>
      <c r="V2293" s="2" t="s">
        <v>10835</v>
      </c>
      <c r="W2293" s="2" t="s">
        <v>149</v>
      </c>
      <c r="X2293" s="3">
        <v>1</v>
      </c>
      <c r="Y2293" s="3" t="str">
        <f>_xlfn.CONCAT(Exposure_Information[[#This Row],[Building Construction Code]]," - ",Exposure_Information[[#This Row],[Type of building construction]])</f>
        <v>RMS - 1</v>
      </c>
      <c r="Z2293" s="3">
        <v>0</v>
      </c>
      <c r="AA2293" s="2">
        <v>1959</v>
      </c>
      <c r="AB2293" s="2" t="s">
        <v>11</v>
      </c>
      <c r="AC2293" s="2">
        <v>1</v>
      </c>
      <c r="AD2293" s="2" t="str">
        <f>_xlfn.CONCAT(Exposure_Information[[#This Row],[Occupany Code]]," - ",Exposure_Information[[#This Row],[Type of building occupancy]])</f>
        <v>ATC - 1</v>
      </c>
      <c r="AE2293" s="5">
        <v>169500</v>
      </c>
      <c r="AF2293" s="5">
        <v>118650</v>
      </c>
      <c r="AG2293" s="5">
        <v>33900</v>
      </c>
      <c r="AH2293" s="5">
        <f>SUM(Exposure_Information[[#This Row],[Building Coverage Value]:[Business interruption value]])</f>
        <v>322050</v>
      </c>
      <c r="AI2293" s="5">
        <f>SUM(Exposure_Information[[#This Row],[Building Coverage Value]:[Contents Coverage Value]])</f>
        <v>288150</v>
      </c>
      <c r="AJ2293" s="26"/>
    </row>
    <row r="2294" spans="1:36" ht="26" x14ac:dyDescent="0.3">
      <c r="A2294" s="2" t="s">
        <v>148</v>
      </c>
      <c r="B2294" s="2" t="s">
        <v>156</v>
      </c>
      <c r="C2294" s="2" t="s">
        <v>325</v>
      </c>
      <c r="D2294" s="2">
        <v>16619</v>
      </c>
      <c r="E2294" s="2" t="s">
        <v>367</v>
      </c>
      <c r="F2294" s="2" t="s">
        <v>3151</v>
      </c>
      <c r="G2294" s="3">
        <v>1150</v>
      </c>
      <c r="H2294" s="3">
        <v>1000</v>
      </c>
      <c r="I2294" s="71">
        <f>Exposure_Information[[#This Row],[Total  Insured Value]]+Exposure_Information[[#This Row],[Policy Deductible]]</f>
        <v>323000</v>
      </c>
      <c r="J2294" s="2">
        <v>19685</v>
      </c>
      <c r="K2294" s="3">
        <v>1</v>
      </c>
      <c r="L2294" s="2" t="s">
        <v>9</v>
      </c>
      <c r="M2294" s="2" t="s">
        <v>3152</v>
      </c>
      <c r="N2294" s="3" t="s">
        <v>3153</v>
      </c>
      <c r="O2294" s="2" t="s">
        <v>1174</v>
      </c>
      <c r="P2294" s="2" t="s">
        <v>171</v>
      </c>
      <c r="Q2294" s="3">
        <v>27</v>
      </c>
      <c r="R2294" s="2" t="s">
        <v>127</v>
      </c>
      <c r="S2294" s="3">
        <v>25</v>
      </c>
      <c r="T2294" s="2" t="s">
        <v>10</v>
      </c>
      <c r="U2294" s="3">
        <v>42.070698</v>
      </c>
      <c r="V2294" s="2" t="s">
        <v>10835</v>
      </c>
      <c r="W2294" s="2" t="s">
        <v>149</v>
      </c>
      <c r="X2294" s="3">
        <v>1</v>
      </c>
      <c r="Y2294" s="3" t="str">
        <f>_xlfn.CONCAT(Exposure_Information[[#This Row],[Building Construction Code]]," - ",Exposure_Information[[#This Row],[Type of building construction]])</f>
        <v>RMS - 1</v>
      </c>
      <c r="Z2294" s="3">
        <v>0</v>
      </c>
      <c r="AA2294" s="2">
        <v>1989</v>
      </c>
      <c r="AB2294" s="2" t="s">
        <v>11</v>
      </c>
      <c r="AC2294" s="2">
        <v>1</v>
      </c>
      <c r="AD2294" s="2" t="str">
        <f>_xlfn.CONCAT(Exposure_Information[[#This Row],[Occupany Code]]," - ",Exposure_Information[[#This Row],[Type of building occupancy]])</f>
        <v>ATC - 1</v>
      </c>
      <c r="AE2294" s="5">
        <v>298000</v>
      </c>
      <c r="AF2294" s="5">
        <v>0</v>
      </c>
      <c r="AG2294" s="5">
        <v>24000</v>
      </c>
      <c r="AH2294" s="5">
        <f>SUM(Exposure_Information[[#This Row],[Building Coverage Value]:[Business interruption value]])</f>
        <v>322000</v>
      </c>
      <c r="AI2294" s="5">
        <f>SUM(Exposure_Information[[#This Row],[Building Coverage Value]:[Contents Coverage Value]])</f>
        <v>298000</v>
      </c>
      <c r="AJ2294" s="26"/>
    </row>
    <row r="2295" spans="1:36" ht="26" x14ac:dyDescent="0.3">
      <c r="A2295" s="2" t="s">
        <v>148</v>
      </c>
      <c r="B2295" s="2" t="s">
        <v>156</v>
      </c>
      <c r="C2295" s="2" t="s">
        <v>325</v>
      </c>
      <c r="D2295" s="2">
        <v>16316</v>
      </c>
      <c r="E2295" s="2" t="s">
        <v>367</v>
      </c>
      <c r="F2295" s="2" t="s">
        <v>3098</v>
      </c>
      <c r="G2295" s="3">
        <v>920</v>
      </c>
      <c r="H2295" s="3">
        <v>1000</v>
      </c>
      <c r="I2295" s="71">
        <f>Exposure_Information[[#This Row],[Total  Insured Value]]+Exposure_Information[[#This Row],[Policy Deductible]]</f>
        <v>322940</v>
      </c>
      <c r="J2295" s="2">
        <v>19380</v>
      </c>
      <c r="K2295" s="3">
        <v>1</v>
      </c>
      <c r="L2295" s="2" t="s">
        <v>9</v>
      </c>
      <c r="M2295" s="2" t="s">
        <v>3099</v>
      </c>
      <c r="N2295" s="3" t="s">
        <v>3100</v>
      </c>
      <c r="O2295" s="2" t="s">
        <v>154</v>
      </c>
      <c r="P2295" s="2" t="s">
        <v>155</v>
      </c>
      <c r="Q2295" s="3">
        <v>1</v>
      </c>
      <c r="R2295" s="2" t="s">
        <v>70</v>
      </c>
      <c r="S2295" s="3">
        <v>9</v>
      </c>
      <c r="T2295" s="2" t="s">
        <v>10</v>
      </c>
      <c r="U2295" s="3">
        <v>41.035438999999997</v>
      </c>
      <c r="V2295" s="2" t="s">
        <v>10835</v>
      </c>
      <c r="W2295" s="2" t="s">
        <v>149</v>
      </c>
      <c r="X2295" s="3">
        <v>1</v>
      </c>
      <c r="Y2295" s="3" t="str">
        <f>_xlfn.CONCAT(Exposure_Information[[#This Row],[Building Construction Code]]," - ",Exposure_Information[[#This Row],[Type of building construction]])</f>
        <v>RMS - 1</v>
      </c>
      <c r="Z2295" s="3">
        <v>0</v>
      </c>
      <c r="AA2295" s="2">
        <v>1883</v>
      </c>
      <c r="AB2295" s="2" t="s">
        <v>11</v>
      </c>
      <c r="AC2295" s="2">
        <v>1</v>
      </c>
      <c r="AD2295" s="2" t="str">
        <f>_xlfn.CONCAT(Exposure_Information[[#This Row],[Occupany Code]]," - ",Exposure_Information[[#This Row],[Type of building occupancy]])</f>
        <v>ATC - 1</v>
      </c>
      <c r="AE2295" s="5">
        <v>293500</v>
      </c>
      <c r="AF2295" s="5">
        <v>0</v>
      </c>
      <c r="AG2295" s="5">
        <v>28440</v>
      </c>
      <c r="AH2295" s="5">
        <f>SUM(Exposure_Information[[#This Row],[Building Coverage Value]:[Business interruption value]])</f>
        <v>321940</v>
      </c>
      <c r="AI2295" s="5">
        <f>SUM(Exposure_Information[[#This Row],[Building Coverage Value]:[Contents Coverage Value]])</f>
        <v>293500</v>
      </c>
      <c r="AJ2295" s="26"/>
    </row>
    <row r="2296" spans="1:36" ht="26" x14ac:dyDescent="0.3">
      <c r="A2296" s="2" t="s">
        <v>148</v>
      </c>
      <c r="B2296" s="2" t="s">
        <v>156</v>
      </c>
      <c r="C2296" s="2" t="s">
        <v>325</v>
      </c>
      <c r="D2296" s="2">
        <v>15795</v>
      </c>
      <c r="E2296" s="2" t="s">
        <v>367</v>
      </c>
      <c r="F2296" s="2" t="s">
        <v>2903</v>
      </c>
      <c r="G2296" s="3">
        <v>712</v>
      </c>
      <c r="H2296" s="3">
        <v>2500</v>
      </c>
      <c r="I2296" s="71">
        <f>Exposure_Information[[#This Row],[Total  Insured Value]]+Exposure_Information[[#This Row],[Policy Deductible]]</f>
        <v>324000</v>
      </c>
      <c r="J2296" s="2">
        <v>18851</v>
      </c>
      <c r="K2296" s="3">
        <v>1</v>
      </c>
      <c r="L2296" s="2" t="s">
        <v>9</v>
      </c>
      <c r="M2296" s="2" t="s">
        <v>2904</v>
      </c>
      <c r="N2296" s="3" t="s">
        <v>2905</v>
      </c>
      <c r="O2296" s="2" t="s">
        <v>787</v>
      </c>
      <c r="P2296" s="2" t="s">
        <v>221</v>
      </c>
      <c r="Q2296" s="3">
        <v>23</v>
      </c>
      <c r="R2296" s="2" t="s">
        <v>127</v>
      </c>
      <c r="S2296" s="3">
        <v>25</v>
      </c>
      <c r="T2296" s="2" t="s">
        <v>10</v>
      </c>
      <c r="U2296" s="3">
        <v>42.202506</v>
      </c>
      <c r="V2296" s="2" t="s">
        <v>10835</v>
      </c>
      <c r="W2296" s="2" t="s">
        <v>149</v>
      </c>
      <c r="X2296" s="3">
        <v>1</v>
      </c>
      <c r="Y2296" s="3" t="str">
        <f>_xlfn.CONCAT(Exposure_Information[[#This Row],[Building Construction Code]]," - ",Exposure_Information[[#This Row],[Type of building construction]])</f>
        <v>RMS - 1</v>
      </c>
      <c r="Z2296" s="3">
        <v>0</v>
      </c>
      <c r="AA2296" s="2">
        <v>1956</v>
      </c>
      <c r="AB2296" s="2" t="s">
        <v>11</v>
      </c>
      <c r="AC2296" s="2">
        <v>1</v>
      </c>
      <c r="AD2296" s="2" t="str">
        <f>_xlfn.CONCAT(Exposure_Information[[#This Row],[Occupany Code]]," - ",Exposure_Information[[#This Row],[Type of building occupancy]])</f>
        <v>ATC - 1</v>
      </c>
      <c r="AE2296" s="5">
        <v>321500</v>
      </c>
      <c r="AF2296" s="5">
        <v>0</v>
      </c>
      <c r="AG2296" s="5">
        <v>0</v>
      </c>
      <c r="AH2296" s="5">
        <f>SUM(Exposure_Information[[#This Row],[Building Coverage Value]:[Business interruption value]])</f>
        <v>321500</v>
      </c>
      <c r="AI2296" s="5">
        <f>SUM(Exposure_Information[[#This Row],[Building Coverage Value]:[Contents Coverage Value]])</f>
        <v>321500</v>
      </c>
      <c r="AJ2296" s="26"/>
    </row>
    <row r="2297" spans="1:36" ht="39" x14ac:dyDescent="0.3">
      <c r="A2297" s="2" t="s">
        <v>148</v>
      </c>
      <c r="B2297" s="2" t="s">
        <v>156</v>
      </c>
      <c r="C2297" s="2" t="s">
        <v>325</v>
      </c>
      <c r="D2297" s="2">
        <v>15483</v>
      </c>
      <c r="E2297" s="2" t="s">
        <v>367</v>
      </c>
      <c r="F2297" s="2" t="s">
        <v>4219</v>
      </c>
      <c r="G2297" s="3">
        <v>923</v>
      </c>
      <c r="H2297" s="3">
        <v>500</v>
      </c>
      <c r="I2297" s="71">
        <f>Exposure_Information[[#This Row],[Total  Insured Value]]+Exposure_Information[[#This Row],[Policy Deductible]]</f>
        <v>322000</v>
      </c>
      <c r="J2297" s="2">
        <v>18536</v>
      </c>
      <c r="K2297" s="3">
        <v>1</v>
      </c>
      <c r="L2297" s="2" t="s">
        <v>9</v>
      </c>
      <c r="M2297" s="2" t="s">
        <v>4220</v>
      </c>
      <c r="N2297" s="3" t="s">
        <v>4221</v>
      </c>
      <c r="O2297" s="2" t="s">
        <v>4222</v>
      </c>
      <c r="P2297" s="2" t="s">
        <v>74</v>
      </c>
      <c r="Q2297" s="3">
        <v>9</v>
      </c>
      <c r="R2297" s="2" t="s">
        <v>127</v>
      </c>
      <c r="S2297" s="3">
        <v>25</v>
      </c>
      <c r="T2297" s="2" t="s">
        <v>10</v>
      </c>
      <c r="U2297" s="3">
        <v>42.743586999999998</v>
      </c>
      <c r="V2297" s="2" t="s">
        <v>10835</v>
      </c>
      <c r="W2297" s="2" t="s">
        <v>149</v>
      </c>
      <c r="X2297" s="3">
        <v>1</v>
      </c>
      <c r="Y2297" s="3" t="str">
        <f>_xlfn.CONCAT(Exposure_Information[[#This Row],[Building Construction Code]]," - ",Exposure_Information[[#This Row],[Type of building construction]])</f>
        <v>RMS - 1</v>
      </c>
      <c r="Z2297" s="3">
        <v>0</v>
      </c>
      <c r="AA2297" s="2">
        <v>1970</v>
      </c>
      <c r="AB2297" s="2" t="s">
        <v>11</v>
      </c>
      <c r="AC2297" s="2">
        <v>1</v>
      </c>
      <c r="AD2297" s="2" t="str">
        <f>_xlfn.CONCAT(Exposure_Information[[#This Row],[Occupany Code]]," - ",Exposure_Information[[#This Row],[Type of building occupancy]])</f>
        <v>ATC - 1</v>
      </c>
      <c r="AE2297" s="5">
        <v>321500</v>
      </c>
      <c r="AF2297" s="5">
        <v>0</v>
      </c>
      <c r="AG2297" s="5">
        <v>0</v>
      </c>
      <c r="AH2297" s="5">
        <f>SUM(Exposure_Information[[#This Row],[Building Coverage Value]:[Business interruption value]])</f>
        <v>321500</v>
      </c>
      <c r="AI2297" s="5">
        <f>SUM(Exposure_Information[[#This Row],[Building Coverage Value]:[Contents Coverage Value]])</f>
        <v>321500</v>
      </c>
      <c r="AJ2297" s="26"/>
    </row>
    <row r="2298" spans="1:36" ht="26" x14ac:dyDescent="0.3">
      <c r="A2298" s="2" t="s">
        <v>148</v>
      </c>
      <c r="B2298" s="2" t="s">
        <v>156</v>
      </c>
      <c r="C2298" s="2" t="s">
        <v>325</v>
      </c>
      <c r="D2298" s="2">
        <v>6321</v>
      </c>
      <c r="E2298" s="2" t="s">
        <v>326</v>
      </c>
      <c r="F2298" s="2" t="s">
        <v>1718</v>
      </c>
      <c r="G2298" s="3">
        <v>2486</v>
      </c>
      <c r="H2298" s="3">
        <v>500</v>
      </c>
      <c r="I2298" s="71">
        <f>Exposure_Information[[#This Row],[Total  Insured Value]]+Exposure_Information[[#This Row],[Policy Deductible]]</f>
        <v>1500</v>
      </c>
      <c r="J2298" s="2">
        <v>8430</v>
      </c>
      <c r="K2298" s="3">
        <v>1</v>
      </c>
      <c r="L2298" s="2" t="s">
        <v>9</v>
      </c>
      <c r="M2298" s="2" t="s">
        <v>1719</v>
      </c>
      <c r="N2298" s="2" t="s">
        <v>1720</v>
      </c>
      <c r="O2298" s="2" t="s">
        <v>474</v>
      </c>
      <c r="P2298" s="2" t="s">
        <v>171</v>
      </c>
      <c r="Q2298" s="3">
        <v>27</v>
      </c>
      <c r="R2298" s="2" t="s">
        <v>127</v>
      </c>
      <c r="S2298" s="3">
        <v>25</v>
      </c>
      <c r="T2298" s="2" t="s">
        <v>10</v>
      </c>
      <c r="U2298" s="3">
        <v>42.320819999999998</v>
      </c>
      <c r="V2298" s="2" t="s">
        <v>10835</v>
      </c>
      <c r="W2298" s="2" t="s">
        <v>149</v>
      </c>
      <c r="X2298" s="3">
        <v>2</v>
      </c>
      <c r="Y2298" s="3" t="str">
        <f>_xlfn.CONCAT(Exposure_Information[[#This Row],[Building Construction Code]]," - ",Exposure_Information[[#This Row],[Type of building construction]])</f>
        <v>RMS - 2</v>
      </c>
      <c r="Z2298" s="3">
        <v>0</v>
      </c>
      <c r="AA2298" s="2">
        <v>1920</v>
      </c>
      <c r="AB2298" s="2" t="s">
        <v>11</v>
      </c>
      <c r="AC2298" s="2">
        <v>37</v>
      </c>
      <c r="AD2298" s="2" t="str">
        <f>_xlfn.CONCAT(Exposure_Information[[#This Row],[Occupany Code]]," - ",Exposure_Information[[#This Row],[Type of building occupancy]])</f>
        <v>ATC - 37</v>
      </c>
      <c r="AE2298" s="5">
        <v>0</v>
      </c>
      <c r="AF2298" s="5">
        <v>1000</v>
      </c>
      <c r="AG2298" s="5">
        <v>0</v>
      </c>
      <c r="AH2298" s="5">
        <f>SUM(Exposure_Information[[#This Row],[Building Coverage Value]:[Business interruption value]])</f>
        <v>1000</v>
      </c>
      <c r="AI2298" s="5">
        <f>SUM(Exposure_Information[[#This Row],[Building Coverage Value]:[Contents Coverage Value]])</f>
        <v>1000</v>
      </c>
      <c r="AJ2298" s="26"/>
    </row>
    <row r="2299" spans="1:36" ht="39" x14ac:dyDescent="0.3">
      <c r="A2299" s="2" t="s">
        <v>148</v>
      </c>
      <c r="B2299" s="2" t="s">
        <v>156</v>
      </c>
      <c r="C2299" s="2" t="s">
        <v>325</v>
      </c>
      <c r="D2299" s="2">
        <v>115483</v>
      </c>
      <c r="E2299" s="2" t="s">
        <v>4697</v>
      </c>
      <c r="F2299" s="2" t="s">
        <v>8693</v>
      </c>
      <c r="G2299" s="3">
        <v>551</v>
      </c>
      <c r="H2299" s="3">
        <v>500</v>
      </c>
      <c r="I2299" s="71">
        <f>Exposure_Information[[#This Row],[Total  Insured Value]]+Exposure_Information[[#This Row],[Policy Deductible]]</f>
        <v>320650</v>
      </c>
      <c r="J2299" s="2">
        <v>118613</v>
      </c>
      <c r="K2299" s="3">
        <v>1</v>
      </c>
      <c r="L2299" s="2" t="s">
        <v>9</v>
      </c>
      <c r="M2299" s="2" t="s">
        <v>8694</v>
      </c>
      <c r="N2299" s="3" t="s">
        <v>8695</v>
      </c>
      <c r="O2299" s="2" t="s">
        <v>1273</v>
      </c>
      <c r="P2299" s="2" t="s">
        <v>231</v>
      </c>
      <c r="Q2299" s="3">
        <v>13</v>
      </c>
      <c r="R2299" s="2" t="s">
        <v>127</v>
      </c>
      <c r="S2299" s="3">
        <v>25</v>
      </c>
      <c r="T2299" s="2" t="s">
        <v>10</v>
      </c>
      <c r="U2299" s="3">
        <v>42.178139000000002</v>
      </c>
      <c r="V2299" s="2" t="s">
        <v>10835</v>
      </c>
      <c r="W2299" s="2" t="s">
        <v>149</v>
      </c>
      <c r="X2299" s="3">
        <v>1</v>
      </c>
      <c r="Y2299" s="3" t="str">
        <f>_xlfn.CONCAT(Exposure_Information[[#This Row],[Building Construction Code]]," - ",Exposure_Information[[#This Row],[Type of building construction]])</f>
        <v>RMS - 1</v>
      </c>
      <c r="Z2299" s="3">
        <v>0</v>
      </c>
      <c r="AA2299" s="2">
        <v>1910</v>
      </c>
      <c r="AB2299" s="2" t="s">
        <v>11</v>
      </c>
      <c r="AC2299" s="2">
        <v>1</v>
      </c>
      <c r="AD2299" s="2" t="str">
        <f>_xlfn.CONCAT(Exposure_Information[[#This Row],[Occupany Code]]," - ",Exposure_Information[[#This Row],[Type of building occupancy]])</f>
        <v>ATC - 1</v>
      </c>
      <c r="AE2299" s="5">
        <v>168500</v>
      </c>
      <c r="AF2299" s="5">
        <v>117950</v>
      </c>
      <c r="AG2299" s="5">
        <v>33700</v>
      </c>
      <c r="AH2299" s="5">
        <f>SUM(Exposure_Information[[#This Row],[Building Coverage Value]:[Business interruption value]])</f>
        <v>320150</v>
      </c>
      <c r="AI2299" s="5">
        <f>SUM(Exposure_Information[[#This Row],[Building Coverage Value]:[Contents Coverage Value]])</f>
        <v>286450</v>
      </c>
      <c r="AJ2299" s="26"/>
    </row>
    <row r="2300" spans="1:36" ht="26" x14ac:dyDescent="0.3">
      <c r="A2300" s="2" t="s">
        <v>148</v>
      </c>
      <c r="B2300" s="2" t="s">
        <v>156</v>
      </c>
      <c r="C2300" s="2" t="s">
        <v>325</v>
      </c>
      <c r="D2300" s="2">
        <v>18200</v>
      </c>
      <c r="E2300" s="2" t="s">
        <v>367</v>
      </c>
      <c r="F2300" s="2" t="s">
        <v>3209</v>
      </c>
      <c r="G2300" s="3">
        <v>979</v>
      </c>
      <c r="H2300" s="3">
        <v>2500</v>
      </c>
      <c r="I2300" s="71">
        <f>Exposure_Information[[#This Row],[Total  Insured Value]]+Exposure_Information[[#This Row],[Policy Deductible]]</f>
        <v>322500</v>
      </c>
      <c r="J2300" s="2">
        <v>21296</v>
      </c>
      <c r="K2300" s="3">
        <v>1</v>
      </c>
      <c r="L2300" s="2" t="s">
        <v>9</v>
      </c>
      <c r="M2300" s="2" t="s">
        <v>3210</v>
      </c>
      <c r="N2300" s="3" t="s">
        <v>3211</v>
      </c>
      <c r="O2300" s="2" t="s">
        <v>270</v>
      </c>
      <c r="P2300" s="2" t="s">
        <v>155</v>
      </c>
      <c r="Q2300" s="3">
        <v>1</v>
      </c>
      <c r="R2300" s="2" t="s">
        <v>70</v>
      </c>
      <c r="S2300" s="3">
        <v>9</v>
      </c>
      <c r="T2300" s="2" t="s">
        <v>10</v>
      </c>
      <c r="U2300" s="3">
        <v>41.387681000000001</v>
      </c>
      <c r="V2300" s="2" t="s">
        <v>10835</v>
      </c>
      <c r="W2300" s="2" t="s">
        <v>149</v>
      </c>
      <c r="X2300" s="3">
        <v>1</v>
      </c>
      <c r="Y2300" s="3" t="str">
        <f>_xlfn.CONCAT(Exposure_Information[[#This Row],[Building Construction Code]]," - ",Exposure_Information[[#This Row],[Type of building construction]])</f>
        <v>RMS - 1</v>
      </c>
      <c r="Z2300" s="3">
        <v>0</v>
      </c>
      <c r="AA2300" s="2">
        <v>1923</v>
      </c>
      <c r="AB2300" s="2" t="s">
        <v>11</v>
      </c>
      <c r="AC2300" s="2">
        <v>1</v>
      </c>
      <c r="AD2300" s="2" t="str">
        <f>_xlfn.CONCAT(Exposure_Information[[#This Row],[Occupany Code]]," - ",Exposure_Information[[#This Row],[Type of building occupancy]])</f>
        <v>ATC - 1</v>
      </c>
      <c r="AE2300" s="5">
        <v>320000</v>
      </c>
      <c r="AF2300" s="5">
        <v>0</v>
      </c>
      <c r="AG2300" s="5">
        <v>0</v>
      </c>
      <c r="AH2300" s="5">
        <f>SUM(Exposure_Information[[#This Row],[Building Coverage Value]:[Business interruption value]])</f>
        <v>320000</v>
      </c>
      <c r="AI2300" s="5">
        <f>SUM(Exposure_Information[[#This Row],[Building Coverage Value]:[Contents Coverage Value]])</f>
        <v>320000</v>
      </c>
      <c r="AJ2300" s="26"/>
    </row>
    <row r="2301" spans="1:36" ht="26" x14ac:dyDescent="0.3">
      <c r="A2301" s="2" t="s">
        <v>148</v>
      </c>
      <c r="B2301" s="2" t="s">
        <v>156</v>
      </c>
      <c r="C2301" s="2" t="s">
        <v>325</v>
      </c>
      <c r="D2301" s="2">
        <v>18614</v>
      </c>
      <c r="E2301" s="2" t="s">
        <v>367</v>
      </c>
      <c r="F2301" s="2" t="s">
        <v>4821</v>
      </c>
      <c r="G2301" s="3">
        <v>1102</v>
      </c>
      <c r="H2301" s="3">
        <v>500</v>
      </c>
      <c r="I2301" s="71">
        <f>Exposure_Information[[#This Row],[Total  Insured Value]]+Exposure_Information[[#This Row],[Policy Deductible]]</f>
        <v>320500</v>
      </c>
      <c r="J2301" s="2">
        <v>21718</v>
      </c>
      <c r="K2301" s="3">
        <v>1</v>
      </c>
      <c r="L2301" s="2" t="s">
        <v>9</v>
      </c>
      <c r="M2301" s="2" t="s">
        <v>4822</v>
      </c>
      <c r="N2301" s="3" t="s">
        <v>4823</v>
      </c>
      <c r="O2301" s="2" t="s">
        <v>794</v>
      </c>
      <c r="P2301" s="2" t="s">
        <v>90</v>
      </c>
      <c r="Q2301" s="3">
        <v>17</v>
      </c>
      <c r="R2301" s="2" t="s">
        <v>127</v>
      </c>
      <c r="S2301" s="3">
        <v>25</v>
      </c>
      <c r="T2301" s="2" t="s">
        <v>10</v>
      </c>
      <c r="U2301" s="3">
        <v>42.455685000000003</v>
      </c>
      <c r="V2301" s="2" t="s">
        <v>10835</v>
      </c>
      <c r="W2301" s="2" t="s">
        <v>149</v>
      </c>
      <c r="X2301" s="3">
        <v>1</v>
      </c>
      <c r="Y2301" s="3" t="str">
        <f>_xlfn.CONCAT(Exposure_Information[[#This Row],[Building Construction Code]]," - ",Exposure_Information[[#This Row],[Type of building construction]])</f>
        <v>RMS - 1</v>
      </c>
      <c r="Z2301" s="3">
        <v>0</v>
      </c>
      <c r="AA2301" s="2">
        <v>1910</v>
      </c>
      <c r="AB2301" s="2" t="s">
        <v>11</v>
      </c>
      <c r="AC2301" s="2">
        <v>1</v>
      </c>
      <c r="AD2301" s="2" t="str">
        <f>_xlfn.CONCAT(Exposure_Information[[#This Row],[Occupany Code]]," - ",Exposure_Information[[#This Row],[Type of building occupancy]])</f>
        <v>ATC - 1</v>
      </c>
      <c r="AE2301" s="5">
        <v>300000</v>
      </c>
      <c r="AF2301" s="5">
        <v>0</v>
      </c>
      <c r="AG2301" s="5">
        <v>20000</v>
      </c>
      <c r="AH2301" s="5">
        <f>SUM(Exposure_Information[[#This Row],[Building Coverage Value]:[Business interruption value]])</f>
        <v>320000</v>
      </c>
      <c r="AI2301" s="5">
        <f>SUM(Exposure_Information[[#This Row],[Building Coverage Value]:[Contents Coverage Value]])</f>
        <v>300000</v>
      </c>
      <c r="AJ2301" s="26"/>
    </row>
    <row r="2302" spans="1:36" ht="26" x14ac:dyDescent="0.3">
      <c r="A2302" s="2" t="s">
        <v>148</v>
      </c>
      <c r="B2302" s="2" t="s">
        <v>156</v>
      </c>
      <c r="C2302" s="2" t="s">
        <v>325</v>
      </c>
      <c r="D2302" s="2">
        <v>10557</v>
      </c>
      <c r="E2302" s="2" t="s">
        <v>367</v>
      </c>
      <c r="F2302" s="2" t="s">
        <v>592</v>
      </c>
      <c r="G2302" s="3">
        <v>616</v>
      </c>
      <c r="H2302" s="3">
        <v>500</v>
      </c>
      <c r="I2302" s="71">
        <f>Exposure_Information[[#This Row],[Total  Insured Value]]+Exposure_Information[[#This Row],[Policy Deductible]]</f>
        <v>320100</v>
      </c>
      <c r="J2302" s="2">
        <v>13426</v>
      </c>
      <c r="K2302" s="3">
        <v>1</v>
      </c>
      <c r="L2302" s="2" t="s">
        <v>9</v>
      </c>
      <c r="M2302" s="2" t="s">
        <v>593</v>
      </c>
      <c r="N2302" s="3" t="s">
        <v>594</v>
      </c>
      <c r="O2302" s="2" t="s">
        <v>595</v>
      </c>
      <c r="P2302" s="2" t="s">
        <v>140</v>
      </c>
      <c r="Q2302" s="3">
        <v>17</v>
      </c>
      <c r="R2302" s="2" t="s">
        <v>87</v>
      </c>
      <c r="S2302" s="3">
        <v>23</v>
      </c>
      <c r="T2302" s="2" t="s">
        <v>10</v>
      </c>
      <c r="U2302" s="3">
        <v>44.235740999999997</v>
      </c>
      <c r="V2302" s="2" t="s">
        <v>10835</v>
      </c>
      <c r="W2302" s="2" t="s">
        <v>149</v>
      </c>
      <c r="X2302" s="3">
        <v>1</v>
      </c>
      <c r="Y2302" s="3" t="str">
        <f>_xlfn.CONCAT(Exposure_Information[[#This Row],[Building Construction Code]]," - ",Exposure_Information[[#This Row],[Type of building construction]])</f>
        <v>RMS - 1</v>
      </c>
      <c r="Z2302" s="3">
        <v>0</v>
      </c>
      <c r="AA2302" s="2">
        <v>2002</v>
      </c>
      <c r="AB2302" s="2" t="s">
        <v>11</v>
      </c>
      <c r="AC2302" s="2">
        <v>1</v>
      </c>
      <c r="AD2302" s="2" t="str">
        <f>_xlfn.CONCAT(Exposure_Information[[#This Row],[Occupany Code]]," - ",Exposure_Information[[#This Row],[Type of building occupancy]])</f>
        <v>ATC - 1</v>
      </c>
      <c r="AE2302" s="5">
        <v>188000</v>
      </c>
      <c r="AF2302" s="5">
        <v>131600</v>
      </c>
      <c r="AG2302" s="5">
        <v>0</v>
      </c>
      <c r="AH2302" s="5">
        <f>SUM(Exposure_Information[[#This Row],[Building Coverage Value]:[Business interruption value]])</f>
        <v>319600</v>
      </c>
      <c r="AI2302" s="5">
        <f>SUM(Exposure_Information[[#This Row],[Building Coverage Value]:[Contents Coverage Value]])</f>
        <v>319600</v>
      </c>
      <c r="AJ2302" s="26"/>
    </row>
    <row r="2303" spans="1:36" ht="26" x14ac:dyDescent="0.3">
      <c r="A2303" s="2" t="s">
        <v>148</v>
      </c>
      <c r="B2303" s="2" t="s">
        <v>156</v>
      </c>
      <c r="C2303" s="2" t="s">
        <v>325</v>
      </c>
      <c r="D2303" s="2">
        <v>15046</v>
      </c>
      <c r="E2303" s="2" t="s">
        <v>367</v>
      </c>
      <c r="F2303" s="2" t="s">
        <v>2971</v>
      </c>
      <c r="G2303" s="3">
        <v>988</v>
      </c>
      <c r="H2303" s="3">
        <v>500</v>
      </c>
      <c r="I2303" s="71">
        <f>Exposure_Information[[#This Row],[Total  Insured Value]]+Exposure_Information[[#This Row],[Policy Deductible]]</f>
        <v>320000</v>
      </c>
      <c r="J2303" s="2">
        <v>18087</v>
      </c>
      <c r="K2303" s="3">
        <v>1</v>
      </c>
      <c r="L2303" s="2" t="s">
        <v>9</v>
      </c>
      <c r="M2303" s="2" t="s">
        <v>2972</v>
      </c>
      <c r="N2303" s="3" t="s">
        <v>2973</v>
      </c>
      <c r="O2303" s="2" t="s">
        <v>22</v>
      </c>
      <c r="P2303" s="2" t="s">
        <v>231</v>
      </c>
      <c r="Q2303" s="3">
        <v>13</v>
      </c>
      <c r="R2303" s="2" t="s">
        <v>127</v>
      </c>
      <c r="S2303" s="3">
        <v>25</v>
      </c>
      <c r="T2303" s="2" t="s">
        <v>10</v>
      </c>
      <c r="U2303" s="3">
        <v>42.146878999999998</v>
      </c>
      <c r="V2303" s="2" t="s">
        <v>10835</v>
      </c>
      <c r="W2303" s="2" t="s">
        <v>149</v>
      </c>
      <c r="X2303" s="3">
        <v>1</v>
      </c>
      <c r="Y2303" s="3" t="str">
        <f>_xlfn.CONCAT(Exposure_Information[[#This Row],[Building Construction Code]]," - ",Exposure_Information[[#This Row],[Type of building construction]])</f>
        <v>RMS - 1</v>
      </c>
      <c r="Z2303" s="3">
        <v>0</v>
      </c>
      <c r="AA2303" s="2">
        <v>1988</v>
      </c>
      <c r="AB2303" s="2" t="s">
        <v>11</v>
      </c>
      <c r="AC2303" s="2">
        <v>1</v>
      </c>
      <c r="AD2303" s="2" t="str">
        <f>_xlfn.CONCAT(Exposure_Information[[#This Row],[Occupany Code]]," - ",Exposure_Information[[#This Row],[Type of building occupancy]])</f>
        <v>ATC - 1</v>
      </c>
      <c r="AE2303" s="5">
        <v>319500</v>
      </c>
      <c r="AF2303" s="5">
        <v>0</v>
      </c>
      <c r="AG2303" s="5">
        <v>0</v>
      </c>
      <c r="AH2303" s="5">
        <f>SUM(Exposure_Information[[#This Row],[Building Coverage Value]:[Business interruption value]])</f>
        <v>319500</v>
      </c>
      <c r="AI2303" s="5">
        <f>SUM(Exposure_Information[[#This Row],[Building Coverage Value]:[Contents Coverage Value]])</f>
        <v>319500</v>
      </c>
      <c r="AJ2303" s="26"/>
    </row>
    <row r="2304" spans="1:36" ht="39" x14ac:dyDescent="0.3">
      <c r="A2304" s="2" t="s">
        <v>148</v>
      </c>
      <c r="B2304" s="2" t="s">
        <v>156</v>
      </c>
      <c r="C2304" s="2" t="s">
        <v>325</v>
      </c>
      <c r="D2304" s="2">
        <v>104892</v>
      </c>
      <c r="E2304" s="2" t="s">
        <v>4697</v>
      </c>
      <c r="F2304" s="2" t="s">
        <v>5653</v>
      </c>
      <c r="G2304" s="3">
        <v>562</v>
      </c>
      <c r="H2304" s="3">
        <v>500</v>
      </c>
      <c r="I2304" s="71">
        <f>Exposure_Information[[#This Row],[Total  Insured Value]]+Exposure_Information[[#This Row],[Policy Deductible]]</f>
        <v>319700</v>
      </c>
      <c r="J2304" s="2">
        <v>108022</v>
      </c>
      <c r="K2304" s="3">
        <v>1</v>
      </c>
      <c r="L2304" s="2" t="s">
        <v>9</v>
      </c>
      <c r="M2304" s="2" t="s">
        <v>5654</v>
      </c>
      <c r="N2304" s="3" t="s">
        <v>5655</v>
      </c>
      <c r="O2304" s="2" t="s">
        <v>22</v>
      </c>
      <c r="P2304" s="2" t="s">
        <v>231</v>
      </c>
      <c r="Q2304" s="3">
        <v>13</v>
      </c>
      <c r="R2304" s="2" t="s">
        <v>127</v>
      </c>
      <c r="S2304" s="3">
        <v>25</v>
      </c>
      <c r="T2304" s="2" t="s">
        <v>10</v>
      </c>
      <c r="U2304" s="3">
        <v>42.092232000000003</v>
      </c>
      <c r="V2304" s="2" t="s">
        <v>10835</v>
      </c>
      <c r="W2304" s="2" t="s">
        <v>149</v>
      </c>
      <c r="X2304" s="3">
        <v>1</v>
      </c>
      <c r="Y2304" s="3" t="str">
        <f>_xlfn.CONCAT(Exposure_Information[[#This Row],[Building Construction Code]]," - ",Exposure_Information[[#This Row],[Type of building construction]])</f>
        <v>RMS - 1</v>
      </c>
      <c r="Z2304" s="3">
        <v>0</v>
      </c>
      <c r="AA2304" s="2">
        <v>1951</v>
      </c>
      <c r="AB2304" s="2" t="s">
        <v>11</v>
      </c>
      <c r="AC2304" s="2">
        <v>1</v>
      </c>
      <c r="AD2304" s="2" t="str">
        <f>_xlfn.CONCAT(Exposure_Information[[#This Row],[Occupany Code]]," - ",Exposure_Information[[#This Row],[Type of building occupancy]])</f>
        <v>ATC - 1</v>
      </c>
      <c r="AE2304" s="5">
        <v>168000</v>
      </c>
      <c r="AF2304" s="5">
        <v>117600</v>
      </c>
      <c r="AG2304" s="5">
        <v>33600</v>
      </c>
      <c r="AH2304" s="5">
        <f>SUM(Exposure_Information[[#This Row],[Building Coverage Value]:[Business interruption value]])</f>
        <v>319200</v>
      </c>
      <c r="AI2304" s="5">
        <f>SUM(Exposure_Information[[#This Row],[Building Coverage Value]:[Contents Coverage Value]])</f>
        <v>285600</v>
      </c>
      <c r="AJ2304" s="26"/>
    </row>
    <row r="2305" spans="1:36" ht="26" x14ac:dyDescent="0.3">
      <c r="A2305" s="2" t="s">
        <v>148</v>
      </c>
      <c r="B2305" s="2" t="s">
        <v>156</v>
      </c>
      <c r="C2305" s="2" t="s">
        <v>325</v>
      </c>
      <c r="D2305" s="2">
        <v>113593</v>
      </c>
      <c r="E2305" s="2" t="s">
        <v>4697</v>
      </c>
      <c r="F2305" s="2" t="s">
        <v>8508</v>
      </c>
      <c r="G2305" s="3">
        <v>690</v>
      </c>
      <c r="H2305" s="3">
        <v>500</v>
      </c>
      <c r="I2305" s="71">
        <f>Exposure_Information[[#This Row],[Total  Insured Value]]+Exposure_Information[[#This Row],[Policy Deductible]]</f>
        <v>319700</v>
      </c>
      <c r="J2305" s="2">
        <v>116723</v>
      </c>
      <c r="K2305" s="3">
        <v>1</v>
      </c>
      <c r="L2305" s="2" t="s">
        <v>9</v>
      </c>
      <c r="M2305" s="2" t="s">
        <v>8509</v>
      </c>
      <c r="N2305" s="3" t="s">
        <v>8510</v>
      </c>
      <c r="O2305" s="2" t="s">
        <v>106</v>
      </c>
      <c r="P2305" s="2" t="s">
        <v>133</v>
      </c>
      <c r="Q2305" s="3">
        <v>3</v>
      </c>
      <c r="R2305" s="2" t="s">
        <v>248</v>
      </c>
      <c r="S2305" s="3">
        <v>44</v>
      </c>
      <c r="T2305" s="2" t="s">
        <v>10</v>
      </c>
      <c r="U2305" s="3">
        <v>41.739955999999999</v>
      </c>
      <c r="V2305" s="2" t="s">
        <v>10835</v>
      </c>
      <c r="W2305" s="2" t="s">
        <v>149</v>
      </c>
      <c r="X2305" s="3">
        <v>1</v>
      </c>
      <c r="Y2305" s="3" t="str">
        <f>_xlfn.CONCAT(Exposure_Information[[#This Row],[Building Construction Code]]," - ",Exposure_Information[[#This Row],[Type of building construction]])</f>
        <v>RMS - 1</v>
      </c>
      <c r="Z2305" s="3">
        <v>0</v>
      </c>
      <c r="AA2305" s="2">
        <v>1955</v>
      </c>
      <c r="AB2305" s="2" t="s">
        <v>11</v>
      </c>
      <c r="AC2305" s="2">
        <v>1</v>
      </c>
      <c r="AD2305" s="2" t="str">
        <f>_xlfn.CONCAT(Exposure_Information[[#This Row],[Occupany Code]]," - ",Exposure_Information[[#This Row],[Type of building occupancy]])</f>
        <v>ATC - 1</v>
      </c>
      <c r="AE2305" s="5">
        <v>168000</v>
      </c>
      <c r="AF2305" s="5">
        <v>117600</v>
      </c>
      <c r="AG2305" s="5">
        <v>33600</v>
      </c>
      <c r="AH2305" s="5">
        <f>SUM(Exposure_Information[[#This Row],[Building Coverage Value]:[Business interruption value]])</f>
        <v>319200</v>
      </c>
      <c r="AI2305" s="5">
        <f>SUM(Exposure_Information[[#This Row],[Building Coverage Value]:[Contents Coverage Value]])</f>
        <v>285600</v>
      </c>
      <c r="AJ2305" s="26"/>
    </row>
    <row r="2306" spans="1:36" ht="26" x14ac:dyDescent="0.3">
      <c r="A2306" s="2" t="s">
        <v>148</v>
      </c>
      <c r="B2306" s="2" t="s">
        <v>156</v>
      </c>
      <c r="C2306" s="2" t="s">
        <v>325</v>
      </c>
      <c r="D2306" s="2">
        <v>18022</v>
      </c>
      <c r="E2306" s="2" t="s">
        <v>367</v>
      </c>
      <c r="F2306" s="2" t="s">
        <v>4781</v>
      </c>
      <c r="G2306" s="3">
        <v>975</v>
      </c>
      <c r="H2306" s="3">
        <v>250</v>
      </c>
      <c r="I2306" s="71">
        <f>Exposure_Information[[#This Row],[Total  Insured Value]]+Exposure_Information[[#This Row],[Policy Deductible]]</f>
        <v>319250</v>
      </c>
      <c r="J2306" s="2">
        <v>21112</v>
      </c>
      <c r="K2306" s="3">
        <v>1</v>
      </c>
      <c r="L2306" s="2" t="s">
        <v>9</v>
      </c>
      <c r="M2306" s="2" t="s">
        <v>4782</v>
      </c>
      <c r="N2306" s="3" t="s">
        <v>4783</v>
      </c>
      <c r="O2306" s="2" t="s">
        <v>53</v>
      </c>
      <c r="P2306" s="2" t="s">
        <v>90</v>
      </c>
      <c r="Q2306" s="3">
        <v>17</v>
      </c>
      <c r="R2306" s="2" t="s">
        <v>127</v>
      </c>
      <c r="S2306" s="3">
        <v>25</v>
      </c>
      <c r="T2306" s="2" t="s">
        <v>10</v>
      </c>
      <c r="U2306" s="3">
        <v>42.560277999999997</v>
      </c>
      <c r="V2306" s="2" t="s">
        <v>10835</v>
      </c>
      <c r="W2306" s="2" t="s">
        <v>149</v>
      </c>
      <c r="X2306" s="3">
        <v>1</v>
      </c>
      <c r="Y2306" s="3" t="str">
        <f>_xlfn.CONCAT(Exposure_Information[[#This Row],[Building Construction Code]]," - ",Exposure_Information[[#This Row],[Type of building construction]])</f>
        <v>RMS - 1</v>
      </c>
      <c r="Z2306" s="3">
        <v>0</v>
      </c>
      <c r="AA2306" s="2">
        <v>1987</v>
      </c>
      <c r="AB2306" s="2" t="s">
        <v>11</v>
      </c>
      <c r="AC2306" s="2">
        <v>1</v>
      </c>
      <c r="AD2306" s="2" t="str">
        <f>_xlfn.CONCAT(Exposure_Information[[#This Row],[Occupany Code]]," - ",Exposure_Information[[#This Row],[Type of building occupancy]])</f>
        <v>ATC - 1</v>
      </c>
      <c r="AE2306" s="5">
        <v>319000</v>
      </c>
      <c r="AF2306" s="5">
        <v>0</v>
      </c>
      <c r="AG2306" s="5">
        <v>0</v>
      </c>
      <c r="AH2306" s="5">
        <f>SUM(Exposure_Information[[#This Row],[Building Coverage Value]:[Business interruption value]])</f>
        <v>319000</v>
      </c>
      <c r="AI2306" s="5">
        <f>SUM(Exposure_Information[[#This Row],[Building Coverage Value]:[Contents Coverage Value]])</f>
        <v>319000</v>
      </c>
      <c r="AJ2306" s="26"/>
    </row>
    <row r="2307" spans="1:36" ht="26" x14ac:dyDescent="0.3">
      <c r="A2307" s="2" t="s">
        <v>148</v>
      </c>
      <c r="B2307" s="2" t="s">
        <v>156</v>
      </c>
      <c r="C2307" s="2" t="s">
        <v>325</v>
      </c>
      <c r="D2307" s="2">
        <v>101362</v>
      </c>
      <c r="E2307" s="2" t="s">
        <v>4697</v>
      </c>
      <c r="F2307" s="2" t="s">
        <v>5423</v>
      </c>
      <c r="G2307" s="3">
        <v>549</v>
      </c>
      <c r="H2307" s="3">
        <v>100</v>
      </c>
      <c r="I2307" s="71">
        <f>Exposure_Information[[#This Row],[Total  Insured Value]]+Exposure_Information[[#This Row],[Policy Deductible]]</f>
        <v>318850</v>
      </c>
      <c r="J2307" s="2">
        <v>104492</v>
      </c>
      <c r="K2307" s="3">
        <v>1</v>
      </c>
      <c r="L2307" s="2" t="s">
        <v>9</v>
      </c>
      <c r="M2307" s="2" t="s">
        <v>5424</v>
      </c>
      <c r="N2307" s="3" t="s">
        <v>5425</v>
      </c>
      <c r="O2307" s="2" t="s">
        <v>488</v>
      </c>
      <c r="P2307" s="2" t="s">
        <v>231</v>
      </c>
      <c r="Q2307" s="3">
        <v>13</v>
      </c>
      <c r="R2307" s="2" t="s">
        <v>127</v>
      </c>
      <c r="S2307" s="3">
        <v>25</v>
      </c>
      <c r="T2307" s="2" t="s">
        <v>10</v>
      </c>
      <c r="U2307" s="3">
        <v>42.159072999999999</v>
      </c>
      <c r="V2307" s="2" t="s">
        <v>10835</v>
      </c>
      <c r="W2307" s="2" t="s">
        <v>149</v>
      </c>
      <c r="X2307" s="3">
        <v>1</v>
      </c>
      <c r="Y2307" s="3" t="str">
        <f>_xlfn.CONCAT(Exposure_Information[[#This Row],[Building Construction Code]]," - ",Exposure_Information[[#This Row],[Type of building construction]])</f>
        <v>RMS - 1</v>
      </c>
      <c r="Z2307" s="3">
        <v>0</v>
      </c>
      <c r="AA2307" s="2">
        <v>1949</v>
      </c>
      <c r="AB2307" s="2" t="s">
        <v>11</v>
      </c>
      <c r="AC2307" s="2">
        <v>1</v>
      </c>
      <c r="AD2307" s="2" t="str">
        <f>_xlfn.CONCAT(Exposure_Information[[#This Row],[Occupany Code]]," - ",Exposure_Information[[#This Row],[Type of building occupancy]])</f>
        <v>ATC - 1</v>
      </c>
      <c r="AE2307" s="5">
        <v>187500</v>
      </c>
      <c r="AF2307" s="5">
        <v>93750</v>
      </c>
      <c r="AG2307" s="5">
        <v>37500</v>
      </c>
      <c r="AH2307" s="5">
        <f>SUM(Exposure_Information[[#This Row],[Building Coverage Value]:[Business interruption value]])</f>
        <v>318750</v>
      </c>
      <c r="AI2307" s="5">
        <f>SUM(Exposure_Information[[#This Row],[Building Coverage Value]:[Contents Coverage Value]])</f>
        <v>281250</v>
      </c>
      <c r="AJ2307" s="26"/>
    </row>
    <row r="2308" spans="1:36" x14ac:dyDescent="0.3">
      <c r="A2308" s="2" t="s">
        <v>148</v>
      </c>
      <c r="B2308" s="2" t="s">
        <v>156</v>
      </c>
      <c r="C2308" s="2" t="s">
        <v>325</v>
      </c>
      <c r="D2308" s="2">
        <v>11112</v>
      </c>
      <c r="E2308" s="2" t="s">
        <v>367</v>
      </c>
      <c r="F2308" s="2" t="s">
        <v>4843</v>
      </c>
      <c r="G2308" s="3">
        <v>934</v>
      </c>
      <c r="H2308" s="3">
        <v>500</v>
      </c>
      <c r="I2308" s="71">
        <f>Exposure_Information[[#This Row],[Total  Insured Value]]+Exposure_Information[[#This Row],[Policy Deductible]]</f>
        <v>319000</v>
      </c>
      <c r="J2308" s="2">
        <v>13989</v>
      </c>
      <c r="K2308" s="3">
        <v>1</v>
      </c>
      <c r="L2308" s="2" t="s">
        <v>9</v>
      </c>
      <c r="M2308" s="2" t="s">
        <v>4844</v>
      </c>
      <c r="N2308" s="3" t="s">
        <v>4845</v>
      </c>
      <c r="O2308" s="2" t="s">
        <v>4846</v>
      </c>
      <c r="P2308" s="2" t="s">
        <v>224</v>
      </c>
      <c r="Q2308" s="3">
        <v>21</v>
      </c>
      <c r="R2308" s="2" t="s">
        <v>127</v>
      </c>
      <c r="S2308" s="3">
        <v>25</v>
      </c>
      <c r="T2308" s="2" t="s">
        <v>10</v>
      </c>
      <c r="U2308" s="3">
        <v>42.165835999999999</v>
      </c>
      <c r="V2308" s="2" t="s">
        <v>10835</v>
      </c>
      <c r="W2308" s="2" t="s">
        <v>149</v>
      </c>
      <c r="X2308" s="3">
        <v>1</v>
      </c>
      <c r="Y2308" s="3" t="str">
        <f>_xlfn.CONCAT(Exposure_Information[[#This Row],[Building Construction Code]]," - ",Exposure_Information[[#This Row],[Type of building construction]])</f>
        <v>RMS - 1</v>
      </c>
      <c r="Z2308" s="3">
        <v>0</v>
      </c>
      <c r="AA2308" s="2">
        <v>1949</v>
      </c>
      <c r="AB2308" s="2" t="s">
        <v>11</v>
      </c>
      <c r="AC2308" s="2">
        <v>1</v>
      </c>
      <c r="AD2308" s="2" t="str">
        <f>_xlfn.CONCAT(Exposure_Information[[#This Row],[Occupany Code]]," - ",Exposure_Information[[#This Row],[Type of building occupancy]])</f>
        <v>ATC - 1</v>
      </c>
      <c r="AE2308" s="5">
        <v>318500</v>
      </c>
      <c r="AF2308" s="5">
        <v>0</v>
      </c>
      <c r="AG2308" s="5">
        <v>0</v>
      </c>
      <c r="AH2308" s="5">
        <f>SUM(Exposure_Information[[#This Row],[Building Coverage Value]:[Business interruption value]])</f>
        <v>318500</v>
      </c>
      <c r="AI2308" s="5">
        <f>SUM(Exposure_Information[[#This Row],[Building Coverage Value]:[Contents Coverage Value]])</f>
        <v>318500</v>
      </c>
      <c r="AJ2308" s="26"/>
    </row>
    <row r="2309" spans="1:36" ht="26" x14ac:dyDescent="0.3">
      <c r="A2309" s="2" t="s">
        <v>148</v>
      </c>
      <c r="B2309" s="2" t="s">
        <v>156</v>
      </c>
      <c r="C2309" s="2" t="s">
        <v>325</v>
      </c>
      <c r="D2309" s="2">
        <v>17743</v>
      </c>
      <c r="E2309" s="2" t="s">
        <v>367</v>
      </c>
      <c r="F2309" s="2" t="s">
        <v>3631</v>
      </c>
      <c r="G2309" s="3">
        <v>1163</v>
      </c>
      <c r="H2309" s="3">
        <v>500</v>
      </c>
      <c r="I2309" s="71">
        <f>Exposure_Information[[#This Row],[Total  Insured Value]]+Exposure_Information[[#This Row],[Policy Deductible]]</f>
        <v>318500</v>
      </c>
      <c r="J2309" s="2">
        <v>20831</v>
      </c>
      <c r="K2309" s="3">
        <v>1</v>
      </c>
      <c r="L2309" s="2" t="s">
        <v>9</v>
      </c>
      <c r="M2309" s="2" t="s">
        <v>3632</v>
      </c>
      <c r="N2309" s="3" t="s">
        <v>3633</v>
      </c>
      <c r="O2309" s="2" t="s">
        <v>2053</v>
      </c>
      <c r="P2309" s="2" t="s">
        <v>171</v>
      </c>
      <c r="Q2309" s="3">
        <v>27</v>
      </c>
      <c r="R2309" s="2" t="s">
        <v>127</v>
      </c>
      <c r="S2309" s="3">
        <v>25</v>
      </c>
      <c r="T2309" s="2" t="s">
        <v>10</v>
      </c>
      <c r="U2309" s="3">
        <v>42.141297000000002</v>
      </c>
      <c r="V2309" s="2" t="s">
        <v>10835</v>
      </c>
      <c r="W2309" s="2" t="s">
        <v>149</v>
      </c>
      <c r="X2309" s="3">
        <v>1</v>
      </c>
      <c r="Y2309" s="3" t="str">
        <f>_xlfn.CONCAT(Exposure_Information[[#This Row],[Building Construction Code]]," - ",Exposure_Information[[#This Row],[Type of building construction]])</f>
        <v>RMS - 1</v>
      </c>
      <c r="Z2309" s="3">
        <v>0</v>
      </c>
      <c r="AA2309" s="2">
        <v>1890</v>
      </c>
      <c r="AB2309" s="2" t="s">
        <v>11</v>
      </c>
      <c r="AC2309" s="2">
        <v>1</v>
      </c>
      <c r="AD2309" s="2" t="str">
        <f>_xlfn.CONCAT(Exposure_Information[[#This Row],[Occupany Code]]," - ",Exposure_Information[[#This Row],[Type of building occupancy]])</f>
        <v>ATC - 1</v>
      </c>
      <c r="AE2309" s="5">
        <v>318000</v>
      </c>
      <c r="AF2309" s="5">
        <v>0</v>
      </c>
      <c r="AG2309" s="5">
        <v>0</v>
      </c>
      <c r="AH2309" s="5">
        <f>SUM(Exposure_Information[[#This Row],[Building Coverage Value]:[Business interruption value]])</f>
        <v>318000</v>
      </c>
      <c r="AI2309" s="5">
        <f>SUM(Exposure_Information[[#This Row],[Building Coverage Value]:[Contents Coverage Value]])</f>
        <v>318000</v>
      </c>
      <c r="AJ2309" s="26"/>
    </row>
    <row r="2310" spans="1:36" ht="26" x14ac:dyDescent="0.3">
      <c r="A2310" s="2" t="s">
        <v>148</v>
      </c>
      <c r="B2310" s="2" t="s">
        <v>156</v>
      </c>
      <c r="C2310" s="2" t="s">
        <v>325</v>
      </c>
      <c r="D2310" s="2">
        <v>19300</v>
      </c>
      <c r="E2310" s="2" t="s">
        <v>367</v>
      </c>
      <c r="F2310" s="2" t="s">
        <v>5863</v>
      </c>
      <c r="G2310" s="3">
        <v>1444</v>
      </c>
      <c r="H2310" s="3">
        <v>250</v>
      </c>
      <c r="I2310" s="71">
        <f>Exposure_Information[[#This Row],[Total  Insured Value]]+Exposure_Information[[#This Row],[Policy Deductible]]</f>
        <v>317750</v>
      </c>
      <c r="J2310" s="2">
        <v>22412</v>
      </c>
      <c r="K2310" s="3">
        <v>1</v>
      </c>
      <c r="L2310" s="2" t="s">
        <v>9</v>
      </c>
      <c r="M2310" s="2" t="s">
        <v>5864</v>
      </c>
      <c r="N2310" s="3" t="s">
        <v>5865</v>
      </c>
      <c r="O2310" s="2" t="s">
        <v>264</v>
      </c>
      <c r="P2310" s="2" t="s">
        <v>72</v>
      </c>
      <c r="Q2310" s="3">
        <v>25</v>
      </c>
      <c r="R2310" s="2" t="s">
        <v>127</v>
      </c>
      <c r="S2310" s="3">
        <v>25</v>
      </c>
      <c r="T2310" s="2" t="s">
        <v>10</v>
      </c>
      <c r="U2310" s="3">
        <v>42.380721999999999</v>
      </c>
      <c r="V2310" s="2" t="s">
        <v>10835</v>
      </c>
      <c r="W2310" s="2" t="s">
        <v>149</v>
      </c>
      <c r="X2310" s="3">
        <v>1</v>
      </c>
      <c r="Y2310" s="3" t="str">
        <f>_xlfn.CONCAT(Exposure_Information[[#This Row],[Building Construction Code]]," - ",Exposure_Information[[#This Row],[Type of building construction]])</f>
        <v>RMS - 1</v>
      </c>
      <c r="Z2310" s="3">
        <v>0</v>
      </c>
      <c r="AA2310" s="2">
        <v>1900</v>
      </c>
      <c r="AB2310" s="2" t="s">
        <v>11</v>
      </c>
      <c r="AC2310" s="2">
        <v>1</v>
      </c>
      <c r="AD2310" s="2" t="str">
        <f>_xlfn.CONCAT(Exposure_Information[[#This Row],[Occupany Code]]," - ",Exposure_Information[[#This Row],[Type of building occupancy]])</f>
        <v>ATC - 1</v>
      </c>
      <c r="AE2310" s="5">
        <v>307500</v>
      </c>
      <c r="AF2310" s="5">
        <v>10000</v>
      </c>
      <c r="AG2310" s="5">
        <v>0</v>
      </c>
      <c r="AH2310" s="5">
        <f>SUM(Exposure_Information[[#This Row],[Building Coverage Value]:[Business interruption value]])</f>
        <v>317500</v>
      </c>
      <c r="AI2310" s="5">
        <f>SUM(Exposure_Information[[#This Row],[Building Coverage Value]:[Contents Coverage Value]])</f>
        <v>317500</v>
      </c>
      <c r="AJ2310" s="26"/>
    </row>
    <row r="2311" spans="1:36" ht="39" x14ac:dyDescent="0.3">
      <c r="A2311" s="2" t="s">
        <v>148</v>
      </c>
      <c r="B2311" s="2" t="s">
        <v>156</v>
      </c>
      <c r="C2311" s="2" t="s">
        <v>325</v>
      </c>
      <c r="D2311" s="2">
        <v>101980</v>
      </c>
      <c r="E2311" s="2" t="s">
        <v>4697</v>
      </c>
      <c r="F2311" s="2" t="s">
        <v>6232</v>
      </c>
      <c r="G2311" s="3">
        <v>615</v>
      </c>
      <c r="H2311" s="3">
        <v>100</v>
      </c>
      <c r="I2311" s="71">
        <f>Exposure_Information[[#This Row],[Total  Insured Value]]+Exposure_Information[[#This Row],[Policy Deductible]]</f>
        <v>317400</v>
      </c>
      <c r="J2311" s="2">
        <v>105110</v>
      </c>
      <c r="K2311" s="3">
        <v>1</v>
      </c>
      <c r="L2311" s="2" t="s">
        <v>9</v>
      </c>
      <c r="M2311" s="2" t="s">
        <v>6233</v>
      </c>
      <c r="N2311" s="3" t="s">
        <v>6234</v>
      </c>
      <c r="O2311" s="2" t="s">
        <v>1903</v>
      </c>
      <c r="P2311" s="2" t="s">
        <v>231</v>
      </c>
      <c r="Q2311" s="3">
        <v>13</v>
      </c>
      <c r="R2311" s="2" t="s">
        <v>127</v>
      </c>
      <c r="S2311" s="3">
        <v>25</v>
      </c>
      <c r="T2311" s="2" t="s">
        <v>10</v>
      </c>
      <c r="U2311" s="3">
        <v>42.191532000000002</v>
      </c>
      <c r="V2311" s="2" t="s">
        <v>10835</v>
      </c>
      <c r="W2311" s="2" t="s">
        <v>149</v>
      </c>
      <c r="X2311" s="3">
        <v>1</v>
      </c>
      <c r="Y2311" s="3" t="str">
        <f>_xlfn.CONCAT(Exposure_Information[[#This Row],[Building Construction Code]]," - ",Exposure_Information[[#This Row],[Type of building construction]])</f>
        <v>RMS - 1</v>
      </c>
      <c r="Z2311" s="3">
        <v>0</v>
      </c>
      <c r="AA2311" s="2">
        <v>1956</v>
      </c>
      <c r="AB2311" s="2" t="s">
        <v>11</v>
      </c>
      <c r="AC2311" s="2">
        <v>1</v>
      </c>
      <c r="AD2311" s="2" t="str">
        <f>_xlfn.CONCAT(Exposure_Information[[#This Row],[Occupany Code]]," - ",Exposure_Information[[#This Row],[Type of building occupancy]])</f>
        <v>ATC - 1</v>
      </c>
      <c r="AE2311" s="5">
        <v>167000</v>
      </c>
      <c r="AF2311" s="5">
        <v>116900</v>
      </c>
      <c r="AG2311" s="5">
        <v>33400</v>
      </c>
      <c r="AH2311" s="5">
        <f>SUM(Exposure_Information[[#This Row],[Building Coverage Value]:[Business interruption value]])</f>
        <v>317300</v>
      </c>
      <c r="AI2311" s="5">
        <f>SUM(Exposure_Information[[#This Row],[Building Coverage Value]:[Contents Coverage Value]])</f>
        <v>283900</v>
      </c>
      <c r="AJ2311" s="26"/>
    </row>
    <row r="2312" spans="1:36" ht="39" x14ac:dyDescent="0.3">
      <c r="A2312" s="2" t="s">
        <v>148</v>
      </c>
      <c r="B2312" s="2" t="s">
        <v>156</v>
      </c>
      <c r="C2312" s="2" t="s">
        <v>325</v>
      </c>
      <c r="D2312" s="2">
        <v>19289</v>
      </c>
      <c r="E2312" s="2" t="s">
        <v>367</v>
      </c>
      <c r="F2312" s="2" t="s">
        <v>2593</v>
      </c>
      <c r="G2312" s="3">
        <v>1015</v>
      </c>
      <c r="H2312" s="3">
        <v>500</v>
      </c>
      <c r="I2312" s="71">
        <f>Exposure_Information[[#This Row],[Total  Insured Value]]+Exposure_Information[[#This Row],[Policy Deductible]]</f>
        <v>316500</v>
      </c>
      <c r="J2312" s="2">
        <v>22401</v>
      </c>
      <c r="K2312" s="3">
        <v>1</v>
      </c>
      <c r="L2312" s="2" t="s">
        <v>9</v>
      </c>
      <c r="M2312" s="2" t="s">
        <v>2594</v>
      </c>
      <c r="N2312" s="3" t="s">
        <v>2595</v>
      </c>
      <c r="O2312" s="2" t="s">
        <v>130</v>
      </c>
      <c r="P2312" s="2" t="s">
        <v>90</v>
      </c>
      <c r="Q2312" s="3">
        <v>17</v>
      </c>
      <c r="R2312" s="2" t="s">
        <v>127</v>
      </c>
      <c r="S2312" s="3">
        <v>25</v>
      </c>
      <c r="T2312" s="2" t="s">
        <v>10</v>
      </c>
      <c r="U2312" s="3">
        <v>42.270572999999999</v>
      </c>
      <c r="V2312" s="2" t="s">
        <v>10835</v>
      </c>
      <c r="W2312" s="2" t="s">
        <v>149</v>
      </c>
      <c r="X2312" s="3">
        <v>1</v>
      </c>
      <c r="Y2312" s="3" t="str">
        <f>_xlfn.CONCAT(Exposure_Information[[#This Row],[Building Construction Code]]," - ",Exposure_Information[[#This Row],[Type of building construction]])</f>
        <v>RMS - 1</v>
      </c>
      <c r="Z2312" s="3">
        <v>0</v>
      </c>
      <c r="AA2312" s="2">
        <v>1948</v>
      </c>
      <c r="AB2312" s="2" t="s">
        <v>11</v>
      </c>
      <c r="AC2312" s="2">
        <v>1</v>
      </c>
      <c r="AD2312" s="2" t="str">
        <f>_xlfn.CONCAT(Exposure_Information[[#This Row],[Occupany Code]]," - ",Exposure_Information[[#This Row],[Type of building occupancy]])</f>
        <v>ATC - 1</v>
      </c>
      <c r="AE2312" s="5">
        <v>316000</v>
      </c>
      <c r="AF2312" s="5">
        <v>0</v>
      </c>
      <c r="AG2312" s="5">
        <v>0</v>
      </c>
      <c r="AH2312" s="5">
        <f>SUM(Exposure_Information[[#This Row],[Building Coverage Value]:[Business interruption value]])</f>
        <v>316000</v>
      </c>
      <c r="AI2312" s="5">
        <f>SUM(Exposure_Information[[#This Row],[Building Coverage Value]:[Contents Coverage Value]])</f>
        <v>316000</v>
      </c>
      <c r="AJ2312" s="26"/>
    </row>
    <row r="2313" spans="1:36" ht="39" x14ac:dyDescent="0.3">
      <c r="A2313" s="2" t="s">
        <v>148</v>
      </c>
      <c r="B2313" s="2" t="s">
        <v>156</v>
      </c>
      <c r="C2313" s="2" t="s">
        <v>325</v>
      </c>
      <c r="D2313" s="2">
        <v>120401</v>
      </c>
      <c r="E2313" s="2" t="s">
        <v>4697</v>
      </c>
      <c r="F2313" s="2" t="s">
        <v>10581</v>
      </c>
      <c r="G2313" s="3">
        <v>585</v>
      </c>
      <c r="H2313" s="3">
        <v>250</v>
      </c>
      <c r="I2313" s="71">
        <f>Exposure_Information[[#This Row],[Total  Insured Value]]+Exposure_Information[[#This Row],[Policy Deductible]]</f>
        <v>315600</v>
      </c>
      <c r="J2313" s="2">
        <v>123531</v>
      </c>
      <c r="K2313" s="3">
        <v>1</v>
      </c>
      <c r="L2313" s="2" t="s">
        <v>9</v>
      </c>
      <c r="M2313" s="2" t="s">
        <v>10582</v>
      </c>
      <c r="N2313" s="3" t="s">
        <v>10583</v>
      </c>
      <c r="O2313" s="2" t="s">
        <v>474</v>
      </c>
      <c r="P2313" s="2" t="s">
        <v>171</v>
      </c>
      <c r="Q2313" s="3">
        <v>27</v>
      </c>
      <c r="R2313" s="2" t="s">
        <v>127</v>
      </c>
      <c r="S2313" s="3">
        <v>25</v>
      </c>
      <c r="T2313" s="2" t="s">
        <v>10</v>
      </c>
      <c r="U2313" s="3">
        <v>42.240360000000003</v>
      </c>
      <c r="V2313" s="2" t="s">
        <v>10835</v>
      </c>
      <c r="W2313" s="2" t="s">
        <v>149</v>
      </c>
      <c r="X2313" s="3">
        <v>2</v>
      </c>
      <c r="Y2313" s="3" t="str">
        <f>_xlfn.CONCAT(Exposure_Information[[#This Row],[Building Construction Code]]," - ",Exposure_Information[[#This Row],[Type of building construction]])</f>
        <v>RMS - 2</v>
      </c>
      <c r="Z2313" s="3">
        <v>0</v>
      </c>
      <c r="AA2313" s="2">
        <v>1958</v>
      </c>
      <c r="AB2313" s="2" t="s">
        <v>11</v>
      </c>
      <c r="AC2313" s="2">
        <v>1</v>
      </c>
      <c r="AD2313" s="2" t="str">
        <f>_xlfn.CONCAT(Exposure_Information[[#This Row],[Occupany Code]]," - ",Exposure_Information[[#This Row],[Type of building occupancy]])</f>
        <v>ATC - 1</v>
      </c>
      <c r="AE2313" s="5">
        <v>185500</v>
      </c>
      <c r="AF2313" s="5">
        <v>92750</v>
      </c>
      <c r="AG2313" s="5">
        <v>37100</v>
      </c>
      <c r="AH2313" s="5">
        <f>SUM(Exposure_Information[[#This Row],[Building Coverage Value]:[Business interruption value]])</f>
        <v>315350</v>
      </c>
      <c r="AI2313" s="5">
        <f>SUM(Exposure_Information[[#This Row],[Building Coverage Value]:[Contents Coverage Value]])</f>
        <v>278250</v>
      </c>
      <c r="AJ2313" s="26"/>
    </row>
    <row r="2314" spans="1:36" ht="26" x14ac:dyDescent="0.3">
      <c r="A2314" s="2" t="s">
        <v>148</v>
      </c>
      <c r="B2314" s="2" t="s">
        <v>156</v>
      </c>
      <c r="C2314" s="2" t="s">
        <v>325</v>
      </c>
      <c r="D2314" s="2">
        <v>18403</v>
      </c>
      <c r="E2314" s="2" t="s">
        <v>367</v>
      </c>
      <c r="F2314" s="2" t="s">
        <v>4178</v>
      </c>
      <c r="G2314" s="3">
        <v>1120</v>
      </c>
      <c r="H2314" s="3">
        <v>500</v>
      </c>
      <c r="I2314" s="71">
        <f>Exposure_Information[[#This Row],[Total  Insured Value]]+Exposure_Information[[#This Row],[Policy Deductible]]</f>
        <v>315500</v>
      </c>
      <c r="J2314" s="2">
        <v>21500</v>
      </c>
      <c r="K2314" s="3">
        <v>1</v>
      </c>
      <c r="L2314" s="2" t="s">
        <v>4179</v>
      </c>
      <c r="M2314" s="2" t="s">
        <v>4180</v>
      </c>
      <c r="N2314" s="3" t="s">
        <v>2007</v>
      </c>
      <c r="O2314" s="2" t="s">
        <v>16</v>
      </c>
      <c r="P2314" s="2" t="s">
        <v>74</v>
      </c>
      <c r="Q2314" s="3">
        <v>9</v>
      </c>
      <c r="R2314" s="2" t="s">
        <v>127</v>
      </c>
      <c r="S2314" s="3">
        <v>25</v>
      </c>
      <c r="T2314" s="2" t="s">
        <v>10</v>
      </c>
      <c r="U2314" s="3">
        <v>42.517992</v>
      </c>
      <c r="V2314" s="2" t="s">
        <v>10835</v>
      </c>
      <c r="W2314" s="2" t="s">
        <v>149</v>
      </c>
      <c r="X2314" s="3">
        <v>1</v>
      </c>
      <c r="Y2314" s="3" t="str">
        <f>_xlfn.CONCAT(Exposure_Information[[#This Row],[Building Construction Code]]," - ",Exposure_Information[[#This Row],[Type of building construction]])</f>
        <v>RMS - 1</v>
      </c>
      <c r="Z2314" s="3">
        <v>0</v>
      </c>
      <c r="AA2314" s="2">
        <v>1940</v>
      </c>
      <c r="AB2314" s="2" t="s">
        <v>11</v>
      </c>
      <c r="AC2314" s="2">
        <v>1</v>
      </c>
      <c r="AD2314" s="2" t="str">
        <f>_xlfn.CONCAT(Exposure_Information[[#This Row],[Occupany Code]]," - ",Exposure_Information[[#This Row],[Type of building occupancy]])</f>
        <v>ATC - 1</v>
      </c>
      <c r="AE2314" s="5">
        <v>315000</v>
      </c>
      <c r="AF2314" s="5">
        <v>0</v>
      </c>
      <c r="AG2314" s="5">
        <v>0</v>
      </c>
      <c r="AH2314" s="5">
        <f>SUM(Exposure_Information[[#This Row],[Building Coverage Value]:[Business interruption value]])</f>
        <v>315000</v>
      </c>
      <c r="AI2314" s="5">
        <f>SUM(Exposure_Information[[#This Row],[Building Coverage Value]:[Contents Coverage Value]])</f>
        <v>315000</v>
      </c>
      <c r="AJ2314" s="26"/>
    </row>
    <row r="2315" spans="1:36" ht="26" x14ac:dyDescent="0.3">
      <c r="A2315" s="2" t="s">
        <v>148</v>
      </c>
      <c r="B2315" s="2" t="s">
        <v>156</v>
      </c>
      <c r="C2315" s="2" t="s">
        <v>325</v>
      </c>
      <c r="D2315" s="2">
        <v>101355</v>
      </c>
      <c r="E2315" s="2" t="s">
        <v>4697</v>
      </c>
      <c r="F2315" s="2" t="s">
        <v>5662</v>
      </c>
      <c r="G2315" s="3">
        <v>641</v>
      </c>
      <c r="H2315" s="3">
        <v>250</v>
      </c>
      <c r="I2315" s="71">
        <f>Exposure_Information[[#This Row],[Total  Insured Value]]+Exposure_Information[[#This Row],[Policy Deductible]]</f>
        <v>314750</v>
      </c>
      <c r="J2315" s="2">
        <v>104485</v>
      </c>
      <c r="K2315" s="3">
        <v>1</v>
      </c>
      <c r="L2315" s="2" t="s">
        <v>9</v>
      </c>
      <c r="M2315" s="2" t="s">
        <v>5663</v>
      </c>
      <c r="N2315" s="3" t="s">
        <v>5664</v>
      </c>
      <c r="O2315" s="2" t="s">
        <v>668</v>
      </c>
      <c r="P2315" s="2" t="s">
        <v>187</v>
      </c>
      <c r="Q2315" s="3">
        <v>3</v>
      </c>
      <c r="R2315" s="2" t="s">
        <v>127</v>
      </c>
      <c r="S2315" s="3">
        <v>25</v>
      </c>
      <c r="T2315" s="2" t="s">
        <v>10</v>
      </c>
      <c r="U2315" s="3">
        <v>42.697204999999997</v>
      </c>
      <c r="V2315" s="2" t="s">
        <v>10835</v>
      </c>
      <c r="W2315" s="2" t="s">
        <v>149</v>
      </c>
      <c r="X2315" s="3">
        <v>1</v>
      </c>
      <c r="Y2315" s="3" t="str">
        <f>_xlfn.CONCAT(Exposure_Information[[#This Row],[Building Construction Code]]," - ",Exposure_Information[[#This Row],[Type of building construction]])</f>
        <v>RMS - 1</v>
      </c>
      <c r="Z2315" s="3">
        <v>0</v>
      </c>
      <c r="AA2315" s="2">
        <v>1960</v>
      </c>
      <c r="AB2315" s="2" t="s">
        <v>11</v>
      </c>
      <c r="AC2315" s="2">
        <v>1</v>
      </c>
      <c r="AD2315" s="2" t="str">
        <f>_xlfn.CONCAT(Exposure_Information[[#This Row],[Occupany Code]]," - ",Exposure_Information[[#This Row],[Type of building occupancy]])</f>
        <v>ATC - 1</v>
      </c>
      <c r="AE2315" s="5">
        <v>185000</v>
      </c>
      <c r="AF2315" s="5">
        <v>92500</v>
      </c>
      <c r="AG2315" s="5">
        <v>37000</v>
      </c>
      <c r="AH2315" s="5">
        <f>SUM(Exposure_Information[[#This Row],[Building Coverage Value]:[Business interruption value]])</f>
        <v>314500</v>
      </c>
      <c r="AI2315" s="5">
        <f>SUM(Exposure_Information[[#This Row],[Building Coverage Value]:[Contents Coverage Value]])</f>
        <v>277500</v>
      </c>
      <c r="AJ2315" s="26"/>
    </row>
    <row r="2316" spans="1:36" ht="39" x14ac:dyDescent="0.3">
      <c r="A2316" s="2" t="s">
        <v>148</v>
      </c>
      <c r="B2316" s="2" t="s">
        <v>156</v>
      </c>
      <c r="C2316" s="2" t="s">
        <v>325</v>
      </c>
      <c r="D2316" s="2">
        <v>19089</v>
      </c>
      <c r="E2316" s="2" t="s">
        <v>367</v>
      </c>
      <c r="F2316" s="2" t="s">
        <v>2832</v>
      </c>
      <c r="G2316" s="3">
        <v>1114</v>
      </c>
      <c r="H2316" s="3">
        <v>500</v>
      </c>
      <c r="I2316" s="71">
        <f>Exposure_Information[[#This Row],[Total  Insured Value]]+Exposure_Information[[#This Row],[Policy Deductible]]</f>
        <v>313500</v>
      </c>
      <c r="J2316" s="2">
        <v>22199</v>
      </c>
      <c r="K2316" s="3">
        <v>1</v>
      </c>
      <c r="L2316" s="2">
        <v>305</v>
      </c>
      <c r="M2316" s="2" t="s">
        <v>2833</v>
      </c>
      <c r="N2316" s="3" t="s">
        <v>2834</v>
      </c>
      <c r="O2316" s="2" t="s">
        <v>38</v>
      </c>
      <c r="P2316" s="2" t="s">
        <v>72</v>
      </c>
      <c r="Q2316" s="3">
        <v>25</v>
      </c>
      <c r="R2316" s="2" t="s">
        <v>127</v>
      </c>
      <c r="S2316" s="3">
        <v>25</v>
      </c>
      <c r="T2316" s="2" t="s">
        <v>10</v>
      </c>
      <c r="U2316" s="3">
        <v>42.346805000000003</v>
      </c>
      <c r="V2316" s="2" t="s">
        <v>10835</v>
      </c>
      <c r="W2316" s="2" t="s">
        <v>149</v>
      </c>
      <c r="X2316" s="3">
        <v>1</v>
      </c>
      <c r="Y2316" s="3" t="str">
        <f>_xlfn.CONCAT(Exposure_Information[[#This Row],[Building Construction Code]]," - ",Exposure_Information[[#This Row],[Type of building construction]])</f>
        <v>RMS - 1</v>
      </c>
      <c r="Z2316" s="3">
        <v>0</v>
      </c>
      <c r="AA2316" s="2">
        <v>1930</v>
      </c>
      <c r="AB2316" s="2" t="s">
        <v>11</v>
      </c>
      <c r="AC2316" s="2">
        <v>1</v>
      </c>
      <c r="AD2316" s="2" t="str">
        <f>_xlfn.CONCAT(Exposure_Information[[#This Row],[Occupany Code]]," - ",Exposure_Information[[#This Row],[Type of building occupancy]])</f>
        <v>ATC - 1</v>
      </c>
      <c r="AE2316" s="5">
        <v>313000</v>
      </c>
      <c r="AF2316" s="5">
        <v>0</v>
      </c>
      <c r="AG2316" s="5">
        <v>0</v>
      </c>
      <c r="AH2316" s="5">
        <f>SUM(Exposure_Information[[#This Row],[Building Coverage Value]:[Business interruption value]])</f>
        <v>313000</v>
      </c>
      <c r="AI2316" s="5">
        <f>SUM(Exposure_Information[[#This Row],[Building Coverage Value]:[Contents Coverage Value]])</f>
        <v>313000</v>
      </c>
      <c r="AJ2316" s="26"/>
    </row>
    <row r="2317" spans="1:36" ht="26" x14ac:dyDescent="0.3">
      <c r="A2317" s="2" t="s">
        <v>148</v>
      </c>
      <c r="B2317" s="2" t="s">
        <v>156</v>
      </c>
      <c r="C2317" s="2" t="s">
        <v>325</v>
      </c>
      <c r="D2317" s="2">
        <v>15807</v>
      </c>
      <c r="E2317" s="2" t="s">
        <v>367</v>
      </c>
      <c r="F2317" s="2" t="s">
        <v>4572</v>
      </c>
      <c r="G2317" s="3">
        <v>1004</v>
      </c>
      <c r="H2317" s="3">
        <v>1000</v>
      </c>
      <c r="I2317" s="71">
        <f>Exposure_Information[[#This Row],[Total  Insured Value]]+Exposure_Information[[#This Row],[Policy Deductible]]</f>
        <v>313800</v>
      </c>
      <c r="J2317" s="2">
        <v>18863</v>
      </c>
      <c r="K2317" s="3">
        <v>1</v>
      </c>
      <c r="L2317" s="2" t="s">
        <v>9</v>
      </c>
      <c r="M2317" s="2" t="s">
        <v>4573</v>
      </c>
      <c r="N2317" s="3" t="s">
        <v>4574</v>
      </c>
      <c r="O2317" s="2" t="s">
        <v>270</v>
      </c>
      <c r="P2317" s="2" t="s">
        <v>155</v>
      </c>
      <c r="Q2317" s="3">
        <v>1</v>
      </c>
      <c r="R2317" s="2" t="s">
        <v>70</v>
      </c>
      <c r="S2317" s="3">
        <v>9</v>
      </c>
      <c r="T2317" s="2" t="s">
        <v>10</v>
      </c>
      <c r="U2317" s="3">
        <v>41.412914999999998</v>
      </c>
      <c r="V2317" s="2" t="s">
        <v>10835</v>
      </c>
      <c r="W2317" s="2" t="s">
        <v>149</v>
      </c>
      <c r="X2317" s="3">
        <v>1</v>
      </c>
      <c r="Y2317" s="3" t="str">
        <f>_xlfn.CONCAT(Exposure_Information[[#This Row],[Building Construction Code]]," - ",Exposure_Information[[#This Row],[Type of building construction]])</f>
        <v>RMS - 1</v>
      </c>
      <c r="Z2317" s="3">
        <v>0</v>
      </c>
      <c r="AA2317" s="2">
        <v>1947</v>
      </c>
      <c r="AB2317" s="2" t="s">
        <v>11</v>
      </c>
      <c r="AC2317" s="2">
        <v>1</v>
      </c>
      <c r="AD2317" s="2" t="str">
        <f>_xlfn.CONCAT(Exposure_Information[[#This Row],[Occupany Code]]," - ",Exposure_Information[[#This Row],[Type of building occupancy]])</f>
        <v>ATC - 1</v>
      </c>
      <c r="AE2317" s="5">
        <v>310500</v>
      </c>
      <c r="AF2317" s="5">
        <v>0</v>
      </c>
      <c r="AG2317" s="5">
        <v>2300</v>
      </c>
      <c r="AH2317" s="5">
        <f>SUM(Exposure_Information[[#This Row],[Building Coverage Value]:[Business interruption value]])</f>
        <v>312800</v>
      </c>
      <c r="AI2317" s="5">
        <f>SUM(Exposure_Information[[#This Row],[Building Coverage Value]:[Contents Coverage Value]])</f>
        <v>310500</v>
      </c>
      <c r="AJ2317" s="26"/>
    </row>
    <row r="2318" spans="1:36" ht="39" x14ac:dyDescent="0.3">
      <c r="A2318" s="2" t="s">
        <v>148</v>
      </c>
      <c r="B2318" s="2" t="s">
        <v>156</v>
      </c>
      <c r="C2318" s="2" t="s">
        <v>325</v>
      </c>
      <c r="D2318" s="2">
        <v>12988</v>
      </c>
      <c r="E2318" s="2" t="s">
        <v>367</v>
      </c>
      <c r="F2318" s="2" t="s">
        <v>1812</v>
      </c>
      <c r="G2318" s="3">
        <v>1047</v>
      </c>
      <c r="H2318" s="3">
        <v>500</v>
      </c>
      <c r="I2318" s="71">
        <f>Exposure_Information[[#This Row],[Total  Insured Value]]+Exposure_Information[[#This Row],[Policy Deductible]]</f>
        <v>313000</v>
      </c>
      <c r="J2318" s="2">
        <v>15952</v>
      </c>
      <c r="K2318" s="3">
        <v>1</v>
      </c>
      <c r="L2318" s="2" t="s">
        <v>9</v>
      </c>
      <c r="M2318" s="2" t="s">
        <v>1813</v>
      </c>
      <c r="N2318" s="3" t="s">
        <v>1814</v>
      </c>
      <c r="O2318" s="2" t="s">
        <v>1815</v>
      </c>
      <c r="P2318" s="2" t="s">
        <v>174</v>
      </c>
      <c r="Q2318" s="3">
        <v>5</v>
      </c>
      <c r="R2318" s="2" t="s">
        <v>127</v>
      </c>
      <c r="S2318" s="3">
        <v>25</v>
      </c>
      <c r="T2318" s="2" t="s">
        <v>10</v>
      </c>
      <c r="U2318" s="3">
        <v>41.942509000000001</v>
      </c>
      <c r="V2318" s="2" t="s">
        <v>10835</v>
      </c>
      <c r="W2318" s="2" t="s">
        <v>149</v>
      </c>
      <c r="X2318" s="3">
        <v>1</v>
      </c>
      <c r="Y2318" s="3" t="str">
        <f>_xlfn.CONCAT(Exposure_Information[[#This Row],[Building Construction Code]]," - ",Exposure_Information[[#This Row],[Type of building construction]])</f>
        <v>RMS - 1</v>
      </c>
      <c r="Z2318" s="3">
        <v>0</v>
      </c>
      <c r="AA2318" s="2">
        <v>1899</v>
      </c>
      <c r="AB2318" s="2" t="s">
        <v>11</v>
      </c>
      <c r="AC2318" s="2">
        <v>1</v>
      </c>
      <c r="AD2318" s="2" t="str">
        <f>_xlfn.CONCAT(Exposure_Information[[#This Row],[Occupany Code]]," - ",Exposure_Information[[#This Row],[Type of building occupancy]])</f>
        <v>ATC - 1</v>
      </c>
      <c r="AE2318" s="5">
        <v>312500</v>
      </c>
      <c r="AF2318" s="5">
        <v>0</v>
      </c>
      <c r="AG2318" s="5">
        <v>0</v>
      </c>
      <c r="AH2318" s="5">
        <f>SUM(Exposure_Information[[#This Row],[Building Coverage Value]:[Business interruption value]])</f>
        <v>312500</v>
      </c>
      <c r="AI2318" s="5">
        <f>SUM(Exposure_Information[[#This Row],[Building Coverage Value]:[Contents Coverage Value]])</f>
        <v>312500</v>
      </c>
      <c r="AJ2318" s="26"/>
    </row>
    <row r="2319" spans="1:36" ht="39" x14ac:dyDescent="0.3">
      <c r="A2319" s="2" t="s">
        <v>148</v>
      </c>
      <c r="B2319" s="2" t="s">
        <v>156</v>
      </c>
      <c r="C2319" s="2" t="s">
        <v>325</v>
      </c>
      <c r="D2319" s="2">
        <v>6320</v>
      </c>
      <c r="E2319" s="2" t="s">
        <v>326</v>
      </c>
      <c r="F2319" s="2" t="s">
        <v>3762</v>
      </c>
      <c r="G2319" s="3">
        <v>7141</v>
      </c>
      <c r="H2319" s="3">
        <v>500</v>
      </c>
      <c r="I2319" s="71">
        <f>Exposure_Information[[#This Row],[Total  Insured Value]]+Exposure_Information[[#This Row],[Policy Deductible]]</f>
        <v>731661</v>
      </c>
      <c r="J2319" s="2">
        <v>8428</v>
      </c>
      <c r="K2319" s="3">
        <v>1</v>
      </c>
      <c r="L2319" s="2" t="s">
        <v>9</v>
      </c>
      <c r="M2319" s="2" t="s">
        <v>3763</v>
      </c>
      <c r="N2319" s="3" t="s">
        <v>3764</v>
      </c>
      <c r="O2319" s="2" t="s">
        <v>350</v>
      </c>
      <c r="P2319" s="2" t="s">
        <v>90</v>
      </c>
      <c r="Q2319" s="3">
        <v>17</v>
      </c>
      <c r="R2319" s="2" t="s">
        <v>127</v>
      </c>
      <c r="S2319" s="3">
        <v>25</v>
      </c>
      <c r="T2319" s="2" t="s">
        <v>10</v>
      </c>
      <c r="U2319" s="3">
        <v>42.357866999999999</v>
      </c>
      <c r="V2319" s="2" t="s">
        <v>10835</v>
      </c>
      <c r="W2319" s="2" t="s">
        <v>149</v>
      </c>
      <c r="X2319" s="3">
        <v>1</v>
      </c>
      <c r="Y2319" s="3" t="str">
        <f>_xlfn.CONCAT(Exposure_Information[[#This Row],[Building Construction Code]]," - ",Exposure_Information[[#This Row],[Type of building construction]])</f>
        <v>RMS - 1</v>
      </c>
      <c r="Z2319" s="3">
        <v>0</v>
      </c>
      <c r="AA2319" s="2">
        <v>1920</v>
      </c>
      <c r="AB2319" s="2" t="s">
        <v>11</v>
      </c>
      <c r="AC2319" s="2">
        <v>37</v>
      </c>
      <c r="AD2319" s="2" t="str">
        <f>_xlfn.CONCAT(Exposure_Information[[#This Row],[Occupany Code]]," - ",Exposure_Information[[#This Row],[Type of building occupancy]])</f>
        <v>ATC - 37</v>
      </c>
      <c r="AE2319" s="5">
        <v>731161</v>
      </c>
      <c r="AF2319" s="5">
        <v>0</v>
      </c>
      <c r="AG2319" s="5">
        <v>0</v>
      </c>
      <c r="AH2319" s="5">
        <f>SUM(Exposure_Information[[#This Row],[Building Coverage Value]:[Business interruption value]])</f>
        <v>731161</v>
      </c>
      <c r="AI2319" s="5">
        <f>SUM(Exposure_Information[[#This Row],[Building Coverage Value]:[Contents Coverage Value]])</f>
        <v>731161</v>
      </c>
      <c r="AJ2319" s="26"/>
    </row>
    <row r="2320" spans="1:36" ht="39" x14ac:dyDescent="0.3">
      <c r="A2320" s="2" t="s">
        <v>148</v>
      </c>
      <c r="B2320" s="2" t="s">
        <v>156</v>
      </c>
      <c r="C2320" s="2" t="s">
        <v>325</v>
      </c>
      <c r="D2320" s="2">
        <v>105040</v>
      </c>
      <c r="E2320" s="2" t="s">
        <v>4697</v>
      </c>
      <c r="F2320" s="2" t="s">
        <v>6698</v>
      </c>
      <c r="G2320" s="3">
        <v>563</v>
      </c>
      <c r="H2320" s="3">
        <v>500</v>
      </c>
      <c r="I2320" s="71">
        <f>Exposure_Information[[#This Row],[Total  Insured Value]]+Exposure_Information[[#This Row],[Policy Deductible]]</f>
        <v>312100</v>
      </c>
      <c r="J2320" s="2">
        <v>108170</v>
      </c>
      <c r="K2320" s="3">
        <v>1</v>
      </c>
      <c r="L2320" s="2">
        <v>864</v>
      </c>
      <c r="M2320" s="2" t="s">
        <v>6699</v>
      </c>
      <c r="N2320" s="3" t="s">
        <v>6700</v>
      </c>
      <c r="O2320" s="2" t="s">
        <v>287</v>
      </c>
      <c r="P2320" s="2" t="s">
        <v>171</v>
      </c>
      <c r="Q2320" s="3">
        <v>27</v>
      </c>
      <c r="R2320" s="2" t="s">
        <v>127</v>
      </c>
      <c r="S2320" s="3">
        <v>25</v>
      </c>
      <c r="T2320" s="2" t="s">
        <v>10</v>
      </c>
      <c r="U2320" s="3">
        <v>42.401018000000001</v>
      </c>
      <c r="V2320" s="2" t="s">
        <v>10835</v>
      </c>
      <c r="W2320" s="2" t="s">
        <v>149</v>
      </c>
      <c r="X2320" s="3">
        <v>1</v>
      </c>
      <c r="Y2320" s="3" t="str">
        <f>_xlfn.CONCAT(Exposure_Information[[#This Row],[Building Construction Code]]," - ",Exposure_Information[[#This Row],[Type of building construction]])</f>
        <v>RMS - 1</v>
      </c>
      <c r="Z2320" s="3">
        <v>0</v>
      </c>
      <c r="AA2320" s="2">
        <v>2004</v>
      </c>
      <c r="AB2320" s="2" t="s">
        <v>11</v>
      </c>
      <c r="AC2320" s="2">
        <v>1</v>
      </c>
      <c r="AD2320" s="2" t="str">
        <f>_xlfn.CONCAT(Exposure_Information[[#This Row],[Occupany Code]]," - ",Exposure_Information[[#This Row],[Type of building occupancy]])</f>
        <v>ATC - 1</v>
      </c>
      <c r="AE2320" s="5">
        <v>164000</v>
      </c>
      <c r="AF2320" s="5">
        <v>114800</v>
      </c>
      <c r="AG2320" s="5">
        <v>32800</v>
      </c>
      <c r="AH2320" s="5">
        <f>SUM(Exposure_Information[[#This Row],[Building Coverage Value]:[Business interruption value]])</f>
        <v>311600</v>
      </c>
      <c r="AI2320" s="5">
        <f>SUM(Exposure_Information[[#This Row],[Building Coverage Value]:[Contents Coverage Value]])</f>
        <v>278800</v>
      </c>
      <c r="AJ2320" s="26"/>
    </row>
    <row r="2321" spans="1:36" ht="26" x14ac:dyDescent="0.3">
      <c r="A2321" s="2" t="s">
        <v>148</v>
      </c>
      <c r="B2321" s="2" t="s">
        <v>156</v>
      </c>
      <c r="C2321" s="2" t="s">
        <v>325</v>
      </c>
      <c r="D2321" s="2">
        <v>111757</v>
      </c>
      <c r="E2321" s="2" t="s">
        <v>4697</v>
      </c>
      <c r="F2321" s="2" t="s">
        <v>8238</v>
      </c>
      <c r="G2321" s="3">
        <v>657</v>
      </c>
      <c r="H2321" s="3">
        <v>250</v>
      </c>
      <c r="I2321" s="71">
        <f>Exposure_Information[[#This Row],[Total  Insured Value]]+Exposure_Information[[#This Row],[Policy Deductible]]</f>
        <v>311850</v>
      </c>
      <c r="J2321" s="2">
        <v>114887</v>
      </c>
      <c r="K2321" s="3">
        <v>1</v>
      </c>
      <c r="L2321" s="2" t="s">
        <v>9</v>
      </c>
      <c r="M2321" s="2" t="s">
        <v>8239</v>
      </c>
      <c r="N2321" s="3" t="s">
        <v>8240</v>
      </c>
      <c r="O2321" s="2" t="s">
        <v>2586</v>
      </c>
      <c r="P2321" s="2" t="s">
        <v>69</v>
      </c>
      <c r="Q2321" s="3">
        <v>3</v>
      </c>
      <c r="R2321" s="2" t="s">
        <v>70</v>
      </c>
      <c r="S2321" s="3">
        <v>9</v>
      </c>
      <c r="T2321" s="2" t="s">
        <v>10</v>
      </c>
      <c r="U2321" s="3">
        <v>41.653522000000002</v>
      </c>
      <c r="V2321" s="2" t="s">
        <v>10835</v>
      </c>
      <c r="W2321" s="2" t="s">
        <v>149</v>
      </c>
      <c r="X2321" s="3">
        <v>1</v>
      </c>
      <c r="Y2321" s="3" t="str">
        <f>_xlfn.CONCAT(Exposure_Information[[#This Row],[Building Construction Code]]," - ",Exposure_Information[[#This Row],[Type of building construction]])</f>
        <v>RMS - 1</v>
      </c>
      <c r="Z2321" s="3">
        <v>0</v>
      </c>
      <c r="AA2321" s="2">
        <v>1921</v>
      </c>
      <c r="AB2321" s="2" t="s">
        <v>11</v>
      </c>
      <c r="AC2321" s="2">
        <v>1</v>
      </c>
      <c r="AD2321" s="2" t="str">
        <f>_xlfn.CONCAT(Exposure_Information[[#This Row],[Occupany Code]]," - ",Exposure_Information[[#This Row],[Type of building occupancy]])</f>
        <v>ATC - 1</v>
      </c>
      <c r="AE2321" s="5">
        <v>164000</v>
      </c>
      <c r="AF2321" s="5">
        <v>114800</v>
      </c>
      <c r="AG2321" s="5">
        <v>32800</v>
      </c>
      <c r="AH2321" s="5">
        <f>SUM(Exposure_Information[[#This Row],[Building Coverage Value]:[Business interruption value]])</f>
        <v>311600</v>
      </c>
      <c r="AI2321" s="5">
        <f>SUM(Exposure_Information[[#This Row],[Building Coverage Value]:[Contents Coverage Value]])</f>
        <v>278800</v>
      </c>
      <c r="AJ2321" s="26"/>
    </row>
    <row r="2322" spans="1:36" ht="26" x14ac:dyDescent="0.3">
      <c r="A2322" s="2" t="s">
        <v>148</v>
      </c>
      <c r="B2322" s="2" t="s">
        <v>156</v>
      </c>
      <c r="C2322" s="2" t="s">
        <v>325</v>
      </c>
      <c r="D2322" s="2">
        <v>16777</v>
      </c>
      <c r="E2322" s="2" t="s">
        <v>367</v>
      </c>
      <c r="F2322" s="2" t="s">
        <v>4187</v>
      </c>
      <c r="G2322" s="3">
        <v>897</v>
      </c>
      <c r="H2322" s="3">
        <v>500</v>
      </c>
      <c r="I2322" s="71">
        <f>Exposure_Information[[#This Row],[Total  Insured Value]]+Exposure_Information[[#This Row],[Policy Deductible]]</f>
        <v>312000</v>
      </c>
      <c r="J2322" s="2">
        <v>19845</v>
      </c>
      <c r="K2322" s="3">
        <v>1</v>
      </c>
      <c r="L2322" s="2" t="s">
        <v>9</v>
      </c>
      <c r="M2322" s="2" t="s">
        <v>4188</v>
      </c>
      <c r="N2322" s="3" t="s">
        <v>4189</v>
      </c>
      <c r="O2322" s="2" t="s">
        <v>685</v>
      </c>
      <c r="P2322" s="2" t="s">
        <v>224</v>
      </c>
      <c r="Q2322" s="3">
        <v>21</v>
      </c>
      <c r="R2322" s="2" t="s">
        <v>127</v>
      </c>
      <c r="S2322" s="3">
        <v>25</v>
      </c>
      <c r="T2322" s="2" t="s">
        <v>10</v>
      </c>
      <c r="U2322" s="3">
        <v>42.207321</v>
      </c>
      <c r="V2322" s="2" t="s">
        <v>10835</v>
      </c>
      <c r="W2322" s="2" t="s">
        <v>149</v>
      </c>
      <c r="X2322" s="3">
        <v>1</v>
      </c>
      <c r="Y2322" s="3" t="str">
        <f>_xlfn.CONCAT(Exposure_Information[[#This Row],[Building Construction Code]]," - ",Exposure_Information[[#This Row],[Type of building construction]])</f>
        <v>RMS - 1</v>
      </c>
      <c r="Z2322" s="3">
        <v>0</v>
      </c>
      <c r="AA2322" s="2">
        <v>1900</v>
      </c>
      <c r="AB2322" s="2" t="s">
        <v>11</v>
      </c>
      <c r="AC2322" s="2">
        <v>1</v>
      </c>
      <c r="AD2322" s="2" t="str">
        <f>_xlfn.CONCAT(Exposure_Information[[#This Row],[Occupany Code]]," - ",Exposure_Information[[#This Row],[Type of building occupancy]])</f>
        <v>ATC - 1</v>
      </c>
      <c r="AE2322" s="5">
        <v>311500</v>
      </c>
      <c r="AF2322" s="5">
        <v>0</v>
      </c>
      <c r="AG2322" s="5">
        <v>0</v>
      </c>
      <c r="AH2322" s="5">
        <f>SUM(Exposure_Information[[#This Row],[Building Coverage Value]:[Business interruption value]])</f>
        <v>311500</v>
      </c>
      <c r="AI2322" s="5">
        <f>SUM(Exposure_Information[[#This Row],[Building Coverage Value]:[Contents Coverage Value]])</f>
        <v>311500</v>
      </c>
      <c r="AJ2322" s="26"/>
    </row>
    <row r="2323" spans="1:36" ht="26" x14ac:dyDescent="0.3">
      <c r="A2323" s="2" t="s">
        <v>148</v>
      </c>
      <c r="B2323" s="2" t="s">
        <v>156</v>
      </c>
      <c r="C2323" s="2" t="s">
        <v>325</v>
      </c>
      <c r="D2323" s="2">
        <v>122271</v>
      </c>
      <c r="E2323" s="2" t="s">
        <v>4697</v>
      </c>
      <c r="F2323" s="2" t="s">
        <v>10313</v>
      </c>
      <c r="G2323" s="3">
        <v>541</v>
      </c>
      <c r="H2323" s="3">
        <v>500</v>
      </c>
      <c r="I2323" s="71">
        <f>Exposure_Information[[#This Row],[Total  Insured Value]]+Exposure_Information[[#This Row],[Policy Deductible]]</f>
        <v>311150</v>
      </c>
      <c r="J2323" s="2">
        <v>125401</v>
      </c>
      <c r="K2323" s="3">
        <v>1</v>
      </c>
      <c r="L2323" s="2" t="s">
        <v>9</v>
      </c>
      <c r="M2323" s="2" t="s">
        <v>10314</v>
      </c>
      <c r="N2323" s="3" t="s">
        <v>10315</v>
      </c>
      <c r="O2323" s="2" t="s">
        <v>6766</v>
      </c>
      <c r="P2323" s="2" t="s">
        <v>139</v>
      </c>
      <c r="Q2323" s="3">
        <v>9</v>
      </c>
      <c r="R2323" s="2" t="s">
        <v>70</v>
      </c>
      <c r="S2323" s="3">
        <v>9</v>
      </c>
      <c r="T2323" s="2" t="s">
        <v>10</v>
      </c>
      <c r="U2323" s="3">
        <v>41.268335999999998</v>
      </c>
      <c r="V2323" s="2" t="s">
        <v>10835</v>
      </c>
      <c r="W2323" s="2" t="s">
        <v>149</v>
      </c>
      <c r="X2323" s="3">
        <v>1</v>
      </c>
      <c r="Y2323" s="3" t="str">
        <f>_xlfn.CONCAT(Exposure_Information[[#This Row],[Building Construction Code]]," - ",Exposure_Information[[#This Row],[Type of building construction]])</f>
        <v>RMS - 1</v>
      </c>
      <c r="Z2323" s="3">
        <v>0</v>
      </c>
      <c r="AA2323" s="2">
        <v>1975</v>
      </c>
      <c r="AB2323" s="2" t="s">
        <v>11</v>
      </c>
      <c r="AC2323" s="2">
        <v>1</v>
      </c>
      <c r="AD2323" s="2" t="str">
        <f>_xlfn.CONCAT(Exposure_Information[[#This Row],[Occupany Code]]," - ",Exposure_Information[[#This Row],[Type of building occupancy]])</f>
        <v>ATC - 1</v>
      </c>
      <c r="AE2323" s="5">
        <v>163500</v>
      </c>
      <c r="AF2323" s="5">
        <v>114450</v>
      </c>
      <c r="AG2323" s="5">
        <v>32700</v>
      </c>
      <c r="AH2323" s="5">
        <f>SUM(Exposure_Information[[#This Row],[Building Coverage Value]:[Business interruption value]])</f>
        <v>310650</v>
      </c>
      <c r="AI2323" s="5">
        <f>SUM(Exposure_Information[[#This Row],[Building Coverage Value]:[Contents Coverage Value]])</f>
        <v>277950</v>
      </c>
      <c r="AJ2323" s="26"/>
    </row>
    <row r="2324" spans="1:36" ht="39" x14ac:dyDescent="0.3">
      <c r="A2324" s="2" t="s">
        <v>148</v>
      </c>
      <c r="B2324" s="2" t="s">
        <v>156</v>
      </c>
      <c r="C2324" s="2" t="s">
        <v>325</v>
      </c>
      <c r="D2324" s="2">
        <v>6311</v>
      </c>
      <c r="E2324" s="2" t="s">
        <v>326</v>
      </c>
      <c r="F2324" s="2" t="s">
        <v>1385</v>
      </c>
      <c r="G2324" s="3">
        <v>2304</v>
      </c>
      <c r="H2324" s="3">
        <v>2500</v>
      </c>
      <c r="I2324" s="71">
        <f>Exposure_Information[[#This Row],[Total  Insured Value]]+Exposure_Information[[#This Row],[Policy Deductible]]</f>
        <v>702500</v>
      </c>
      <c r="J2324" s="2">
        <v>8418</v>
      </c>
      <c r="K2324" s="3">
        <v>1</v>
      </c>
      <c r="L2324" s="2" t="s">
        <v>9</v>
      </c>
      <c r="M2324" s="2" t="s">
        <v>1386</v>
      </c>
      <c r="N2324" s="3" t="s">
        <v>1387</v>
      </c>
      <c r="O2324" s="2" t="s">
        <v>238</v>
      </c>
      <c r="P2324" s="2" t="s">
        <v>74</v>
      </c>
      <c r="Q2324" s="3">
        <v>9</v>
      </c>
      <c r="R2324" s="2" t="s">
        <v>127</v>
      </c>
      <c r="S2324" s="3">
        <v>25</v>
      </c>
      <c r="T2324" s="2" t="s">
        <v>10</v>
      </c>
      <c r="U2324" s="3">
        <v>42.546608999999997</v>
      </c>
      <c r="V2324" s="2" t="s">
        <v>10835</v>
      </c>
      <c r="W2324" s="2" t="s">
        <v>149</v>
      </c>
      <c r="X2324" s="3">
        <v>1</v>
      </c>
      <c r="Y2324" s="3" t="str">
        <f>_xlfn.CONCAT(Exposure_Information[[#This Row],[Building Construction Code]]," - ",Exposure_Information[[#This Row],[Type of building construction]])</f>
        <v>RMS - 1</v>
      </c>
      <c r="Z2324" s="3">
        <v>0</v>
      </c>
      <c r="AA2324" s="2">
        <v>1880</v>
      </c>
      <c r="AB2324" s="2" t="s">
        <v>11</v>
      </c>
      <c r="AC2324" s="2">
        <v>37</v>
      </c>
      <c r="AD2324" s="2" t="str">
        <f>_xlfn.CONCAT(Exposure_Information[[#This Row],[Occupany Code]]," - ",Exposure_Information[[#This Row],[Type of building occupancy]])</f>
        <v>ATC - 37</v>
      </c>
      <c r="AE2324" s="5">
        <v>700000</v>
      </c>
      <c r="AF2324" s="5">
        <v>0</v>
      </c>
      <c r="AG2324" s="5">
        <v>0</v>
      </c>
      <c r="AH2324" s="5">
        <f>SUM(Exposure_Information[[#This Row],[Building Coverage Value]:[Business interruption value]])</f>
        <v>700000</v>
      </c>
      <c r="AI2324" s="5">
        <f>SUM(Exposure_Information[[#This Row],[Building Coverage Value]:[Contents Coverage Value]])</f>
        <v>700000</v>
      </c>
      <c r="AJ2324" s="26"/>
    </row>
    <row r="2325" spans="1:36" ht="39" x14ac:dyDescent="0.3">
      <c r="A2325" s="2" t="s">
        <v>148</v>
      </c>
      <c r="B2325" s="2" t="s">
        <v>156</v>
      </c>
      <c r="C2325" s="2" t="s">
        <v>325</v>
      </c>
      <c r="D2325" s="2">
        <v>6306</v>
      </c>
      <c r="E2325" s="2" t="s">
        <v>326</v>
      </c>
      <c r="F2325" s="2" t="s">
        <v>2350</v>
      </c>
      <c r="G2325" s="3">
        <v>2192</v>
      </c>
      <c r="H2325" s="3">
        <v>500</v>
      </c>
      <c r="I2325" s="71">
        <f>Exposure_Information[[#This Row],[Total  Insured Value]]+Exposure_Information[[#This Row],[Policy Deductible]]</f>
        <v>612500</v>
      </c>
      <c r="J2325" s="2">
        <v>8412</v>
      </c>
      <c r="K2325" s="3">
        <v>1</v>
      </c>
      <c r="L2325" s="2" t="s">
        <v>9</v>
      </c>
      <c r="M2325" s="2" t="s">
        <v>2351</v>
      </c>
      <c r="N2325" s="3" t="s">
        <v>2352</v>
      </c>
      <c r="O2325" s="2" t="s">
        <v>488</v>
      </c>
      <c r="P2325" s="2" t="s">
        <v>231</v>
      </c>
      <c r="Q2325" s="3">
        <v>13</v>
      </c>
      <c r="R2325" s="2" t="s">
        <v>127</v>
      </c>
      <c r="S2325" s="3">
        <v>25</v>
      </c>
      <c r="T2325" s="2" t="s">
        <v>10</v>
      </c>
      <c r="U2325" s="3">
        <v>42.104019000000001</v>
      </c>
      <c r="V2325" s="2" t="s">
        <v>10835</v>
      </c>
      <c r="W2325" s="2" t="s">
        <v>149</v>
      </c>
      <c r="X2325" s="3">
        <v>2</v>
      </c>
      <c r="Y2325" s="3" t="str">
        <f>_xlfn.CONCAT(Exposure_Information[[#This Row],[Building Construction Code]]," - ",Exposure_Information[[#This Row],[Type of building construction]])</f>
        <v>RMS - 2</v>
      </c>
      <c r="Z2325" s="3">
        <v>0</v>
      </c>
      <c r="AA2325" s="2">
        <v>1973</v>
      </c>
      <c r="AB2325" s="2" t="s">
        <v>11</v>
      </c>
      <c r="AC2325" s="2">
        <v>37</v>
      </c>
      <c r="AD2325" s="2" t="str">
        <f>_xlfn.CONCAT(Exposure_Information[[#This Row],[Occupany Code]]," - ",Exposure_Information[[#This Row],[Type of building occupancy]])</f>
        <v>ATC - 37</v>
      </c>
      <c r="AE2325" s="5">
        <v>612000</v>
      </c>
      <c r="AF2325" s="5">
        <v>0</v>
      </c>
      <c r="AG2325" s="5">
        <v>0</v>
      </c>
      <c r="AH2325" s="5">
        <f>SUM(Exposure_Information[[#This Row],[Building Coverage Value]:[Business interruption value]])</f>
        <v>612000</v>
      </c>
      <c r="AI2325" s="5">
        <f>SUM(Exposure_Information[[#This Row],[Building Coverage Value]:[Contents Coverage Value]])</f>
        <v>612000</v>
      </c>
      <c r="AJ2325" s="26"/>
    </row>
    <row r="2326" spans="1:36" ht="26" x14ac:dyDescent="0.3">
      <c r="A2326" s="2" t="s">
        <v>148</v>
      </c>
      <c r="B2326" s="2" t="s">
        <v>156</v>
      </c>
      <c r="C2326" s="2" t="s">
        <v>325</v>
      </c>
      <c r="D2326" s="2">
        <v>6290</v>
      </c>
      <c r="E2326" s="2" t="s">
        <v>326</v>
      </c>
      <c r="F2326" s="2" t="s">
        <v>1838</v>
      </c>
      <c r="G2326" s="3">
        <v>475</v>
      </c>
      <c r="H2326" s="3">
        <v>1000</v>
      </c>
      <c r="I2326" s="71">
        <f>Exposure_Information[[#This Row],[Total  Insured Value]]+Exposure_Information[[#This Row],[Policy Deductible]]</f>
        <v>51000</v>
      </c>
      <c r="J2326" s="2">
        <v>8387</v>
      </c>
      <c r="K2326" s="3">
        <v>1</v>
      </c>
      <c r="L2326" s="2" t="s">
        <v>9</v>
      </c>
      <c r="M2326" s="2" t="s">
        <v>1839</v>
      </c>
      <c r="N2326" s="2" t="s">
        <v>1840</v>
      </c>
      <c r="O2326" s="2" t="s">
        <v>389</v>
      </c>
      <c r="P2326" s="2" t="s">
        <v>90</v>
      </c>
      <c r="Q2326" s="3">
        <v>17</v>
      </c>
      <c r="R2326" s="2" t="s">
        <v>127</v>
      </c>
      <c r="S2326" s="3">
        <v>25</v>
      </c>
      <c r="T2326" s="2" t="s">
        <v>10</v>
      </c>
      <c r="U2326" s="3">
        <v>42.637537999999999</v>
      </c>
      <c r="V2326" s="2" t="s">
        <v>10835</v>
      </c>
      <c r="W2326" s="2" t="s">
        <v>149</v>
      </c>
      <c r="X2326" s="3">
        <v>1</v>
      </c>
      <c r="Y2326" s="3" t="str">
        <f>_xlfn.CONCAT(Exposure_Information[[#This Row],[Building Construction Code]]," - ",Exposure_Information[[#This Row],[Type of building construction]])</f>
        <v>RMS - 1</v>
      </c>
      <c r="Z2326" s="3">
        <v>0</v>
      </c>
      <c r="AA2326" s="2">
        <v>1900</v>
      </c>
      <c r="AB2326" s="2" t="s">
        <v>11</v>
      </c>
      <c r="AC2326" s="2">
        <v>37</v>
      </c>
      <c r="AD2326" s="2" t="str">
        <f>_xlfn.CONCAT(Exposure_Information[[#This Row],[Occupany Code]]," - ",Exposure_Information[[#This Row],[Type of building occupancy]])</f>
        <v>ATC - 37</v>
      </c>
      <c r="AE2326" s="5">
        <v>0</v>
      </c>
      <c r="AF2326" s="5">
        <v>50000</v>
      </c>
      <c r="AG2326" s="5">
        <v>0</v>
      </c>
      <c r="AH2326" s="5">
        <f>SUM(Exposure_Information[[#This Row],[Building Coverage Value]:[Business interruption value]])</f>
        <v>50000</v>
      </c>
      <c r="AI2326" s="5">
        <f>SUM(Exposure_Information[[#This Row],[Building Coverage Value]:[Contents Coverage Value]])</f>
        <v>50000</v>
      </c>
      <c r="AJ2326" s="26"/>
    </row>
    <row r="2327" spans="1:36" x14ac:dyDescent="0.3">
      <c r="A2327" s="2" t="s">
        <v>148</v>
      </c>
      <c r="B2327" s="2" t="s">
        <v>156</v>
      </c>
      <c r="C2327" s="2" t="s">
        <v>325</v>
      </c>
      <c r="D2327" s="2">
        <v>6285</v>
      </c>
      <c r="E2327" s="2" t="s">
        <v>326</v>
      </c>
      <c r="F2327" s="2" t="s">
        <v>2314</v>
      </c>
      <c r="G2327" s="3">
        <v>1856</v>
      </c>
      <c r="H2327" s="3">
        <v>1000</v>
      </c>
      <c r="I2327" s="71">
        <f>Exposure_Information[[#This Row],[Total  Insured Value]]+Exposure_Information[[#This Row],[Policy Deductible]]</f>
        <v>601000</v>
      </c>
      <c r="J2327" s="2">
        <v>8382</v>
      </c>
      <c r="K2327" s="3">
        <v>1</v>
      </c>
      <c r="L2327" s="2" t="s">
        <v>9</v>
      </c>
      <c r="M2327" s="2" t="s">
        <v>2315</v>
      </c>
      <c r="N2327" s="3" t="s">
        <v>2316</v>
      </c>
      <c r="O2327" s="2" t="s">
        <v>173</v>
      </c>
      <c r="P2327" s="2" t="s">
        <v>174</v>
      </c>
      <c r="Q2327" s="3">
        <v>5</v>
      </c>
      <c r="R2327" s="2" t="s">
        <v>127</v>
      </c>
      <c r="S2327" s="3">
        <v>25</v>
      </c>
      <c r="T2327" s="2" t="s">
        <v>10</v>
      </c>
      <c r="U2327" s="3">
        <v>41.941732999999999</v>
      </c>
      <c r="V2327" s="2" t="s">
        <v>10835</v>
      </c>
      <c r="W2327" s="2" t="s">
        <v>149</v>
      </c>
      <c r="X2327" s="3">
        <v>1</v>
      </c>
      <c r="Y2327" s="3" t="str">
        <f>_xlfn.CONCAT(Exposure_Information[[#This Row],[Building Construction Code]]," - ",Exposure_Information[[#This Row],[Type of building construction]])</f>
        <v>RMS - 1</v>
      </c>
      <c r="Z2327" s="3">
        <v>0</v>
      </c>
      <c r="AA2327" s="2">
        <v>2008</v>
      </c>
      <c r="AB2327" s="2" t="s">
        <v>11</v>
      </c>
      <c r="AC2327" s="2">
        <v>37</v>
      </c>
      <c r="AD2327" s="2" t="str">
        <f>_xlfn.CONCAT(Exposure_Information[[#This Row],[Occupany Code]]," - ",Exposure_Information[[#This Row],[Type of building occupancy]])</f>
        <v>ATC - 37</v>
      </c>
      <c r="AE2327" s="5">
        <v>600000</v>
      </c>
      <c r="AF2327" s="5">
        <v>0</v>
      </c>
      <c r="AG2327" s="5">
        <v>0</v>
      </c>
      <c r="AH2327" s="5">
        <f>SUM(Exposure_Information[[#This Row],[Building Coverage Value]:[Business interruption value]])</f>
        <v>600000</v>
      </c>
      <c r="AI2327" s="5">
        <f>SUM(Exposure_Information[[#This Row],[Building Coverage Value]:[Contents Coverage Value]])</f>
        <v>600000</v>
      </c>
      <c r="AJ2327" s="26"/>
    </row>
    <row r="2328" spans="1:36" ht="26" x14ac:dyDescent="0.3">
      <c r="A2328" s="2" t="s">
        <v>148</v>
      </c>
      <c r="B2328" s="2" t="s">
        <v>156</v>
      </c>
      <c r="C2328" s="2" t="s">
        <v>325</v>
      </c>
      <c r="D2328" s="2">
        <v>119900</v>
      </c>
      <c r="E2328" s="2" t="s">
        <v>4697</v>
      </c>
      <c r="F2328" s="2" t="s">
        <v>10488</v>
      </c>
      <c r="G2328" s="3">
        <v>714</v>
      </c>
      <c r="H2328" s="3">
        <v>250</v>
      </c>
      <c r="I2328" s="71">
        <f>Exposure_Information[[#This Row],[Total  Insured Value]]+Exposure_Information[[#This Row],[Policy Deductible]]</f>
        <v>309650</v>
      </c>
      <c r="J2328" s="2">
        <v>123030</v>
      </c>
      <c r="K2328" s="3">
        <v>1</v>
      </c>
      <c r="L2328" s="2" t="s">
        <v>9</v>
      </c>
      <c r="M2328" s="2" t="s">
        <v>10489</v>
      </c>
      <c r="N2328" s="3" t="s">
        <v>10490</v>
      </c>
      <c r="O2328" s="2" t="s">
        <v>198</v>
      </c>
      <c r="P2328" s="2" t="s">
        <v>17</v>
      </c>
      <c r="Q2328" s="3">
        <v>11</v>
      </c>
      <c r="R2328" s="2" t="s">
        <v>127</v>
      </c>
      <c r="S2328" s="3">
        <v>25</v>
      </c>
      <c r="T2328" s="2" t="s">
        <v>10</v>
      </c>
      <c r="U2328" s="3">
        <v>42.532165999999997</v>
      </c>
      <c r="V2328" s="2" t="s">
        <v>10835</v>
      </c>
      <c r="W2328" s="2" t="s">
        <v>149</v>
      </c>
      <c r="X2328" s="3">
        <v>1</v>
      </c>
      <c r="Y2328" s="3" t="str">
        <f>_xlfn.CONCAT(Exposure_Information[[#This Row],[Building Construction Code]]," - ",Exposure_Information[[#This Row],[Type of building construction]])</f>
        <v>RMS - 1</v>
      </c>
      <c r="Z2328" s="3">
        <v>0</v>
      </c>
      <c r="AA2328" s="2">
        <v>2000</v>
      </c>
      <c r="AB2328" s="2" t="s">
        <v>11</v>
      </c>
      <c r="AC2328" s="2">
        <v>1</v>
      </c>
      <c r="AD2328" s="2" t="str">
        <f>_xlfn.CONCAT(Exposure_Information[[#This Row],[Occupany Code]]," - ",Exposure_Information[[#This Row],[Type of building occupancy]])</f>
        <v>ATC - 1</v>
      </c>
      <c r="AE2328" s="5">
        <v>182000</v>
      </c>
      <c r="AF2328" s="5">
        <v>91000</v>
      </c>
      <c r="AG2328" s="5">
        <v>36400</v>
      </c>
      <c r="AH2328" s="5">
        <f>SUM(Exposure_Information[[#This Row],[Building Coverage Value]:[Business interruption value]])</f>
        <v>309400</v>
      </c>
      <c r="AI2328" s="5">
        <f>SUM(Exposure_Information[[#This Row],[Building Coverage Value]:[Contents Coverage Value]])</f>
        <v>273000</v>
      </c>
      <c r="AJ2328" s="26"/>
    </row>
    <row r="2329" spans="1:36" ht="26" x14ac:dyDescent="0.3">
      <c r="A2329" s="2" t="s">
        <v>148</v>
      </c>
      <c r="B2329" s="2" t="s">
        <v>156</v>
      </c>
      <c r="C2329" s="2" t="s">
        <v>325</v>
      </c>
      <c r="D2329" s="2">
        <v>123946</v>
      </c>
      <c r="E2329" s="2" t="s">
        <v>4697</v>
      </c>
      <c r="F2329" s="2" t="s">
        <v>10085</v>
      </c>
      <c r="G2329" s="3">
        <v>762</v>
      </c>
      <c r="H2329" s="3">
        <v>250</v>
      </c>
      <c r="I2329" s="71">
        <f>Exposure_Information[[#This Row],[Total  Insured Value]]+Exposure_Information[[#This Row],[Policy Deductible]]</f>
        <v>309000</v>
      </c>
      <c r="J2329" s="2">
        <v>127076</v>
      </c>
      <c r="K2329" s="3">
        <v>1</v>
      </c>
      <c r="L2329" s="2" t="s">
        <v>9</v>
      </c>
      <c r="M2329" s="2" t="s">
        <v>10086</v>
      </c>
      <c r="N2329" s="3" t="s">
        <v>10087</v>
      </c>
      <c r="O2329" s="2" t="s">
        <v>259</v>
      </c>
      <c r="P2329" s="2" t="s">
        <v>221</v>
      </c>
      <c r="Q2329" s="3">
        <v>23</v>
      </c>
      <c r="R2329" s="2" t="s">
        <v>127</v>
      </c>
      <c r="S2329" s="3">
        <v>25</v>
      </c>
      <c r="T2329" s="2" t="s">
        <v>10</v>
      </c>
      <c r="U2329" s="3">
        <v>41.764735999999999</v>
      </c>
      <c r="V2329" s="2" t="s">
        <v>10835</v>
      </c>
      <c r="W2329" s="2" t="s">
        <v>149</v>
      </c>
      <c r="X2329" s="3">
        <v>1</v>
      </c>
      <c r="Y2329" s="3" t="str">
        <f>_xlfn.CONCAT(Exposure_Information[[#This Row],[Building Construction Code]]," - ",Exposure_Information[[#This Row],[Type of building construction]])</f>
        <v>RMS - 1</v>
      </c>
      <c r="Z2329" s="3">
        <v>0</v>
      </c>
      <c r="AA2329" s="2">
        <v>1990</v>
      </c>
      <c r="AB2329" s="2" t="s">
        <v>11</v>
      </c>
      <c r="AC2329" s="2">
        <v>1</v>
      </c>
      <c r="AD2329" s="2" t="str">
        <f>_xlfn.CONCAT(Exposure_Information[[#This Row],[Occupany Code]]," - ",Exposure_Information[[#This Row],[Type of building occupancy]])</f>
        <v>ATC - 1</v>
      </c>
      <c r="AE2329" s="5">
        <v>162500</v>
      </c>
      <c r="AF2329" s="5">
        <v>113750</v>
      </c>
      <c r="AG2329" s="5">
        <v>32500</v>
      </c>
      <c r="AH2329" s="5">
        <f>SUM(Exposure_Information[[#This Row],[Building Coverage Value]:[Business interruption value]])</f>
        <v>308750</v>
      </c>
      <c r="AI2329" s="5">
        <f>SUM(Exposure_Information[[#This Row],[Building Coverage Value]:[Contents Coverage Value]])</f>
        <v>276250</v>
      </c>
      <c r="AJ2329" s="26"/>
    </row>
    <row r="2330" spans="1:36" ht="39" x14ac:dyDescent="0.3">
      <c r="A2330" s="2" t="s">
        <v>148</v>
      </c>
      <c r="B2330" s="2" t="s">
        <v>156</v>
      </c>
      <c r="C2330" s="2" t="s">
        <v>325</v>
      </c>
      <c r="D2330" s="2">
        <v>127231</v>
      </c>
      <c r="E2330" s="2" t="s">
        <v>4697</v>
      </c>
      <c r="F2330" s="2" t="s">
        <v>10244</v>
      </c>
      <c r="G2330" s="3">
        <v>594</v>
      </c>
      <c r="H2330" s="3">
        <v>250</v>
      </c>
      <c r="I2330" s="71">
        <f>Exposure_Information[[#This Row],[Total  Insured Value]]+Exposure_Information[[#This Row],[Policy Deductible]]</f>
        <v>309000</v>
      </c>
      <c r="J2330" s="2">
        <v>130361</v>
      </c>
      <c r="K2330" s="3">
        <v>1</v>
      </c>
      <c r="L2330" s="2" t="s">
        <v>9</v>
      </c>
      <c r="M2330" s="2" t="s">
        <v>10245</v>
      </c>
      <c r="N2330" s="3" t="s">
        <v>10246</v>
      </c>
      <c r="O2330" s="2" t="s">
        <v>186</v>
      </c>
      <c r="P2330" s="2" t="s">
        <v>187</v>
      </c>
      <c r="Q2330" s="3">
        <v>3</v>
      </c>
      <c r="R2330" s="2" t="s">
        <v>127</v>
      </c>
      <c r="S2330" s="3">
        <v>25</v>
      </c>
      <c r="T2330" s="2" t="s">
        <v>10</v>
      </c>
      <c r="U2330" s="3">
        <v>42.442242</v>
      </c>
      <c r="V2330" s="2" t="s">
        <v>10835</v>
      </c>
      <c r="W2330" s="2" t="s">
        <v>149</v>
      </c>
      <c r="X2330" s="3">
        <v>1</v>
      </c>
      <c r="Y2330" s="3" t="str">
        <f>_xlfn.CONCAT(Exposure_Information[[#This Row],[Building Construction Code]]," - ",Exposure_Information[[#This Row],[Type of building construction]])</f>
        <v>RMS - 1</v>
      </c>
      <c r="Z2330" s="3">
        <v>0</v>
      </c>
      <c r="AA2330" s="2">
        <v>1960</v>
      </c>
      <c r="AB2330" s="2" t="s">
        <v>11</v>
      </c>
      <c r="AC2330" s="2">
        <v>1</v>
      </c>
      <c r="AD2330" s="2" t="str">
        <f>_xlfn.CONCAT(Exposure_Information[[#This Row],[Occupany Code]]," - ",Exposure_Information[[#This Row],[Type of building occupancy]])</f>
        <v>ATC - 1</v>
      </c>
      <c r="AE2330" s="5">
        <v>162500</v>
      </c>
      <c r="AF2330" s="5">
        <v>113750</v>
      </c>
      <c r="AG2330" s="5">
        <v>32500</v>
      </c>
      <c r="AH2330" s="5">
        <f>SUM(Exposure_Information[[#This Row],[Building Coverage Value]:[Business interruption value]])</f>
        <v>308750</v>
      </c>
      <c r="AI2330" s="5">
        <f>SUM(Exposure_Information[[#This Row],[Building Coverage Value]:[Contents Coverage Value]])</f>
        <v>276250</v>
      </c>
      <c r="AJ2330" s="26"/>
    </row>
    <row r="2331" spans="1:36" ht="26" x14ac:dyDescent="0.3">
      <c r="A2331" s="2" t="s">
        <v>148</v>
      </c>
      <c r="B2331" s="2" t="s">
        <v>156</v>
      </c>
      <c r="C2331" s="2" t="s">
        <v>325</v>
      </c>
      <c r="D2331" s="2">
        <v>10622</v>
      </c>
      <c r="E2331" s="2" t="s">
        <v>367</v>
      </c>
      <c r="F2331" s="2" t="s">
        <v>799</v>
      </c>
      <c r="G2331" s="3">
        <v>1100</v>
      </c>
      <c r="H2331" s="3">
        <v>500</v>
      </c>
      <c r="I2331" s="71">
        <f>Exposure_Information[[#This Row],[Total  Insured Value]]+Exposure_Information[[#This Row],[Policy Deductible]]</f>
        <v>309000</v>
      </c>
      <c r="J2331" s="2">
        <v>13491</v>
      </c>
      <c r="K2331" s="3">
        <v>1</v>
      </c>
      <c r="L2331" s="2" t="s">
        <v>9</v>
      </c>
      <c r="M2331" s="2" t="s">
        <v>800</v>
      </c>
      <c r="N2331" s="3" t="s">
        <v>801</v>
      </c>
      <c r="O2331" s="2" t="s">
        <v>38</v>
      </c>
      <c r="P2331" s="2" t="s">
        <v>72</v>
      </c>
      <c r="Q2331" s="3">
        <v>25</v>
      </c>
      <c r="R2331" s="2" t="s">
        <v>127</v>
      </c>
      <c r="S2331" s="3">
        <v>25</v>
      </c>
      <c r="T2331" s="2" t="s">
        <v>10</v>
      </c>
      <c r="U2331" s="3">
        <v>42.343006000000003</v>
      </c>
      <c r="V2331" s="2" t="s">
        <v>10835</v>
      </c>
      <c r="W2331" s="2" t="s">
        <v>149</v>
      </c>
      <c r="X2331" s="3">
        <v>1</v>
      </c>
      <c r="Y2331" s="3" t="str">
        <f>_xlfn.CONCAT(Exposure_Information[[#This Row],[Building Construction Code]]," - ",Exposure_Information[[#This Row],[Type of building construction]])</f>
        <v>RMS - 1</v>
      </c>
      <c r="Z2331" s="3">
        <v>0</v>
      </c>
      <c r="AA2331" s="2">
        <v>1901</v>
      </c>
      <c r="AB2331" s="2" t="s">
        <v>11</v>
      </c>
      <c r="AC2331" s="2">
        <v>1</v>
      </c>
      <c r="AD2331" s="2" t="str">
        <f>_xlfn.CONCAT(Exposure_Information[[#This Row],[Occupany Code]]," - ",Exposure_Information[[#This Row],[Type of building occupancy]])</f>
        <v>ATC - 1</v>
      </c>
      <c r="AE2331" s="5">
        <v>297000</v>
      </c>
      <c r="AF2331" s="5">
        <v>0</v>
      </c>
      <c r="AG2331" s="5">
        <v>11500</v>
      </c>
      <c r="AH2331" s="5">
        <f>SUM(Exposure_Information[[#This Row],[Building Coverage Value]:[Business interruption value]])</f>
        <v>308500</v>
      </c>
      <c r="AI2331" s="5">
        <f>SUM(Exposure_Information[[#This Row],[Building Coverage Value]:[Contents Coverage Value]])</f>
        <v>297000</v>
      </c>
      <c r="AJ2331" s="26"/>
    </row>
    <row r="2332" spans="1:36" ht="39" x14ac:dyDescent="0.3">
      <c r="A2332" s="2" t="s">
        <v>148</v>
      </c>
      <c r="B2332" s="2" t="s">
        <v>156</v>
      </c>
      <c r="C2332" s="2" t="s">
        <v>325</v>
      </c>
      <c r="D2332" s="2">
        <v>15692</v>
      </c>
      <c r="E2332" s="2" t="s">
        <v>367</v>
      </c>
      <c r="F2332" s="2" t="s">
        <v>3865</v>
      </c>
      <c r="G2332" s="3">
        <v>799</v>
      </c>
      <c r="H2332" s="3">
        <v>1000</v>
      </c>
      <c r="I2332" s="71">
        <f>Exposure_Information[[#This Row],[Total  Insured Value]]+Exposure_Information[[#This Row],[Policy Deductible]]</f>
        <v>309000</v>
      </c>
      <c r="J2332" s="2">
        <v>18746</v>
      </c>
      <c r="K2332" s="3">
        <v>1</v>
      </c>
      <c r="L2332" s="2" t="s">
        <v>9</v>
      </c>
      <c r="M2332" s="2" t="s">
        <v>3866</v>
      </c>
      <c r="N2332" s="3" t="s">
        <v>3867</v>
      </c>
      <c r="O2332" s="2" t="s">
        <v>3868</v>
      </c>
      <c r="P2332" s="2" t="s">
        <v>74</v>
      </c>
      <c r="Q2332" s="3">
        <v>9</v>
      </c>
      <c r="R2332" s="2" t="s">
        <v>127</v>
      </c>
      <c r="S2332" s="3">
        <v>25</v>
      </c>
      <c r="T2332" s="2" t="s">
        <v>10</v>
      </c>
      <c r="U2332" s="3">
        <v>42.835231</v>
      </c>
      <c r="V2332" s="2" t="s">
        <v>10835</v>
      </c>
      <c r="W2332" s="2" t="s">
        <v>149</v>
      </c>
      <c r="X2332" s="3">
        <v>1</v>
      </c>
      <c r="Y2332" s="3" t="str">
        <f>_xlfn.CONCAT(Exposure_Information[[#This Row],[Building Construction Code]]," - ",Exposure_Information[[#This Row],[Type of building construction]])</f>
        <v>RMS - 1</v>
      </c>
      <c r="Z2332" s="3">
        <v>0</v>
      </c>
      <c r="AA2332" s="2">
        <v>1962</v>
      </c>
      <c r="AB2332" s="2" t="s">
        <v>11</v>
      </c>
      <c r="AC2332" s="2">
        <v>1</v>
      </c>
      <c r="AD2332" s="2" t="str">
        <f>_xlfn.CONCAT(Exposure_Information[[#This Row],[Occupany Code]]," - ",Exposure_Information[[#This Row],[Type of building occupancy]])</f>
        <v>ATC - 1</v>
      </c>
      <c r="AE2332" s="5">
        <v>308000</v>
      </c>
      <c r="AF2332" s="5">
        <v>0</v>
      </c>
      <c r="AG2332" s="5">
        <v>0</v>
      </c>
      <c r="AH2332" s="5">
        <f>SUM(Exposure_Information[[#This Row],[Building Coverage Value]:[Business interruption value]])</f>
        <v>308000</v>
      </c>
      <c r="AI2332" s="5">
        <f>SUM(Exposure_Information[[#This Row],[Building Coverage Value]:[Contents Coverage Value]])</f>
        <v>308000</v>
      </c>
      <c r="AJ2332" s="26"/>
    </row>
    <row r="2333" spans="1:36" x14ac:dyDescent="0.3">
      <c r="A2333" s="2" t="s">
        <v>148</v>
      </c>
      <c r="B2333" s="2" t="s">
        <v>156</v>
      </c>
      <c r="C2333" s="2" t="s">
        <v>325</v>
      </c>
      <c r="D2333" s="2">
        <v>116075</v>
      </c>
      <c r="E2333" s="2" t="s">
        <v>4697</v>
      </c>
      <c r="F2333" s="2" t="s">
        <v>9050</v>
      </c>
      <c r="G2333" s="3">
        <v>290</v>
      </c>
      <c r="H2333" s="3">
        <v>500</v>
      </c>
      <c r="I2333" s="71">
        <f>Exposure_Information[[#This Row],[Total  Insured Value]]+Exposure_Information[[#This Row],[Policy Deductible]]</f>
        <v>308300</v>
      </c>
      <c r="J2333" s="2">
        <v>119205</v>
      </c>
      <c r="K2333" s="3">
        <v>1</v>
      </c>
      <c r="L2333" s="2" t="s">
        <v>9</v>
      </c>
      <c r="M2333" s="2" t="s">
        <v>6279</v>
      </c>
      <c r="N2333" s="3" t="s">
        <v>9051</v>
      </c>
      <c r="O2333" s="2" t="s">
        <v>2989</v>
      </c>
      <c r="P2333" s="2" t="s">
        <v>17</v>
      </c>
      <c r="Q2333" s="3">
        <v>11</v>
      </c>
      <c r="R2333" s="2" t="s">
        <v>127</v>
      </c>
      <c r="S2333" s="3">
        <v>25</v>
      </c>
      <c r="T2333" s="2" t="s">
        <v>10</v>
      </c>
      <c r="U2333" s="3">
        <v>42.692870999999997</v>
      </c>
      <c r="V2333" s="2" t="s">
        <v>10835</v>
      </c>
      <c r="W2333" s="2" t="s">
        <v>149</v>
      </c>
      <c r="X2333" s="3">
        <v>1</v>
      </c>
      <c r="Y2333" s="3" t="str">
        <f>_xlfn.CONCAT(Exposure_Information[[#This Row],[Building Construction Code]]," - ",Exposure_Information[[#This Row],[Type of building construction]])</f>
        <v>RMS - 1</v>
      </c>
      <c r="Z2333" s="3">
        <v>0</v>
      </c>
      <c r="AA2333" s="2">
        <v>2008</v>
      </c>
      <c r="AB2333" s="2" t="s">
        <v>11</v>
      </c>
      <c r="AC2333" s="2">
        <v>1</v>
      </c>
      <c r="AD2333" s="2" t="str">
        <f>_xlfn.CONCAT(Exposure_Information[[#This Row],[Occupany Code]]," - ",Exposure_Information[[#This Row],[Type of building occupancy]])</f>
        <v>ATC - 1</v>
      </c>
      <c r="AE2333" s="5">
        <v>162000</v>
      </c>
      <c r="AF2333" s="5">
        <v>113400</v>
      </c>
      <c r="AG2333" s="5">
        <v>32400</v>
      </c>
      <c r="AH2333" s="5">
        <f>SUM(Exposure_Information[[#This Row],[Building Coverage Value]:[Business interruption value]])</f>
        <v>307800</v>
      </c>
      <c r="AI2333" s="5">
        <f>SUM(Exposure_Information[[#This Row],[Building Coverage Value]:[Contents Coverage Value]])</f>
        <v>275400</v>
      </c>
      <c r="AJ2333" s="26"/>
    </row>
    <row r="2334" spans="1:36" ht="26" x14ac:dyDescent="0.3">
      <c r="A2334" s="2" t="s">
        <v>148</v>
      </c>
      <c r="B2334" s="2" t="s">
        <v>156</v>
      </c>
      <c r="C2334" s="2" t="s">
        <v>325</v>
      </c>
      <c r="D2334" s="2">
        <v>15942</v>
      </c>
      <c r="E2334" s="2" t="s">
        <v>367</v>
      </c>
      <c r="F2334" s="2" t="s">
        <v>4309</v>
      </c>
      <c r="G2334" s="3">
        <v>1101</v>
      </c>
      <c r="H2334" s="3">
        <v>500</v>
      </c>
      <c r="I2334" s="71">
        <f>Exposure_Information[[#This Row],[Total  Insured Value]]+Exposure_Information[[#This Row],[Policy Deductible]]</f>
        <v>308000</v>
      </c>
      <c r="J2334" s="2">
        <v>18999</v>
      </c>
      <c r="K2334" s="3">
        <v>1</v>
      </c>
      <c r="L2334" s="2" t="s">
        <v>9</v>
      </c>
      <c r="M2334" s="2" t="s">
        <v>4310</v>
      </c>
      <c r="N2334" s="3" t="s">
        <v>4311</v>
      </c>
      <c r="O2334" s="2" t="s">
        <v>4312</v>
      </c>
      <c r="P2334" s="2" t="s">
        <v>231</v>
      </c>
      <c r="Q2334" s="3">
        <v>13</v>
      </c>
      <c r="R2334" s="2" t="s">
        <v>127</v>
      </c>
      <c r="S2334" s="3">
        <v>25</v>
      </c>
      <c r="T2334" s="2" t="s">
        <v>10</v>
      </c>
      <c r="U2334" s="3">
        <v>42.155760000000001</v>
      </c>
      <c r="V2334" s="2" t="s">
        <v>10835</v>
      </c>
      <c r="W2334" s="2" t="s">
        <v>149</v>
      </c>
      <c r="X2334" s="3">
        <v>1</v>
      </c>
      <c r="Y2334" s="3" t="str">
        <f>_xlfn.CONCAT(Exposure_Information[[#This Row],[Building Construction Code]]," - ",Exposure_Information[[#This Row],[Type of building construction]])</f>
        <v>RMS - 1</v>
      </c>
      <c r="Z2334" s="3">
        <v>0</v>
      </c>
      <c r="AA2334" s="2">
        <v>1956</v>
      </c>
      <c r="AB2334" s="2" t="s">
        <v>11</v>
      </c>
      <c r="AC2334" s="2">
        <v>1</v>
      </c>
      <c r="AD2334" s="2" t="str">
        <f>_xlfn.CONCAT(Exposure_Information[[#This Row],[Occupany Code]]," - ",Exposure_Information[[#This Row],[Type of building occupancy]])</f>
        <v>ATC - 1</v>
      </c>
      <c r="AE2334" s="5">
        <v>307500</v>
      </c>
      <c r="AF2334" s="5">
        <v>0</v>
      </c>
      <c r="AG2334" s="5">
        <v>0</v>
      </c>
      <c r="AH2334" s="5">
        <f>SUM(Exposure_Information[[#This Row],[Building Coverage Value]:[Business interruption value]])</f>
        <v>307500</v>
      </c>
      <c r="AI2334" s="5">
        <f>SUM(Exposure_Information[[#This Row],[Building Coverage Value]:[Contents Coverage Value]])</f>
        <v>307500</v>
      </c>
      <c r="AJ2334" s="26"/>
    </row>
    <row r="2335" spans="1:36" ht="26" x14ac:dyDescent="0.3">
      <c r="A2335" s="2" t="s">
        <v>148</v>
      </c>
      <c r="B2335" s="2" t="s">
        <v>156</v>
      </c>
      <c r="C2335" s="2" t="s">
        <v>325</v>
      </c>
      <c r="D2335" s="2">
        <v>18486</v>
      </c>
      <c r="E2335" s="2" t="s">
        <v>367</v>
      </c>
      <c r="F2335" s="2" t="s">
        <v>5775</v>
      </c>
      <c r="G2335" s="3">
        <v>1040</v>
      </c>
      <c r="H2335" s="3">
        <v>1000</v>
      </c>
      <c r="I2335" s="71">
        <f>Exposure_Information[[#This Row],[Total  Insured Value]]+Exposure_Information[[#This Row],[Policy Deductible]]</f>
        <v>307000</v>
      </c>
      <c r="J2335" s="2">
        <v>21583</v>
      </c>
      <c r="K2335" s="3">
        <v>1</v>
      </c>
      <c r="L2335" s="2" t="s">
        <v>9</v>
      </c>
      <c r="M2335" s="2" t="s">
        <v>5776</v>
      </c>
      <c r="N2335" s="3" t="s">
        <v>5777</v>
      </c>
      <c r="O2335" s="2" t="s">
        <v>2670</v>
      </c>
      <c r="P2335" s="2" t="s">
        <v>155</v>
      </c>
      <c r="Q2335" s="3">
        <v>1</v>
      </c>
      <c r="R2335" s="2" t="s">
        <v>70</v>
      </c>
      <c r="S2335" s="3">
        <v>9</v>
      </c>
      <c r="T2335" s="2" t="s">
        <v>10</v>
      </c>
      <c r="U2335" s="3">
        <v>41.110531000000002</v>
      </c>
      <c r="V2335" s="2" t="s">
        <v>10835</v>
      </c>
      <c r="W2335" s="2" t="s">
        <v>149</v>
      </c>
      <c r="X2335" s="3">
        <v>1</v>
      </c>
      <c r="Y2335" s="3" t="str">
        <f>_xlfn.CONCAT(Exposure_Information[[#This Row],[Building Construction Code]]," - ",Exposure_Information[[#This Row],[Type of building construction]])</f>
        <v>RMS - 1</v>
      </c>
      <c r="Z2335" s="3">
        <v>0</v>
      </c>
      <c r="AA2335" s="2">
        <v>1955</v>
      </c>
      <c r="AB2335" s="2" t="s">
        <v>11</v>
      </c>
      <c r="AC2335" s="2">
        <v>1</v>
      </c>
      <c r="AD2335" s="2" t="str">
        <f>_xlfn.CONCAT(Exposure_Information[[#This Row],[Occupany Code]]," - ",Exposure_Information[[#This Row],[Type of building occupancy]])</f>
        <v>ATC - 1</v>
      </c>
      <c r="AE2335" s="5">
        <v>306000</v>
      </c>
      <c r="AF2335" s="5">
        <v>0</v>
      </c>
      <c r="AG2335" s="5">
        <v>0</v>
      </c>
      <c r="AH2335" s="5">
        <f>SUM(Exposure_Information[[#This Row],[Building Coverage Value]:[Business interruption value]])</f>
        <v>306000</v>
      </c>
      <c r="AI2335" s="5">
        <f>SUM(Exposure_Information[[#This Row],[Building Coverage Value]:[Contents Coverage Value]])</f>
        <v>306000</v>
      </c>
      <c r="AJ2335" s="26"/>
    </row>
    <row r="2336" spans="1:36" ht="26" x14ac:dyDescent="0.3">
      <c r="A2336" s="2" t="s">
        <v>148</v>
      </c>
      <c r="B2336" s="2" t="s">
        <v>156</v>
      </c>
      <c r="C2336" s="2" t="s">
        <v>325</v>
      </c>
      <c r="D2336" s="2">
        <v>116950</v>
      </c>
      <c r="E2336" s="2" t="s">
        <v>4697</v>
      </c>
      <c r="F2336" s="2" t="s">
        <v>10110</v>
      </c>
      <c r="G2336" s="3">
        <v>839</v>
      </c>
      <c r="H2336" s="3">
        <v>1000</v>
      </c>
      <c r="I2336" s="71">
        <f>Exposure_Information[[#This Row],[Total  Insured Value]]+Exposure_Information[[#This Row],[Policy Deductible]]</f>
        <v>307000</v>
      </c>
      <c r="J2336" s="2">
        <v>120080</v>
      </c>
      <c r="K2336" s="3">
        <v>1</v>
      </c>
      <c r="L2336" s="2" t="s">
        <v>9</v>
      </c>
      <c r="M2336" s="2" t="s">
        <v>10111</v>
      </c>
      <c r="N2336" s="3" t="s">
        <v>10112</v>
      </c>
      <c r="O2336" s="2" t="s">
        <v>10038</v>
      </c>
      <c r="P2336" s="2" t="s">
        <v>90</v>
      </c>
      <c r="Q2336" s="3">
        <v>17</v>
      </c>
      <c r="R2336" s="2" t="s">
        <v>127</v>
      </c>
      <c r="S2336" s="3">
        <v>25</v>
      </c>
      <c r="T2336" s="2" t="s">
        <v>10</v>
      </c>
      <c r="U2336" s="3">
        <v>42.487946000000001</v>
      </c>
      <c r="V2336" s="2" t="s">
        <v>10835</v>
      </c>
      <c r="W2336" s="2" t="s">
        <v>149</v>
      </c>
      <c r="X2336" s="3">
        <v>1</v>
      </c>
      <c r="Y2336" s="3" t="str">
        <f>_xlfn.CONCAT(Exposure_Information[[#This Row],[Building Construction Code]]," - ",Exposure_Information[[#This Row],[Type of building construction]])</f>
        <v>RMS - 1</v>
      </c>
      <c r="Z2336" s="3">
        <v>0</v>
      </c>
      <c r="AA2336" s="2">
        <v>1900</v>
      </c>
      <c r="AB2336" s="2" t="s">
        <v>11</v>
      </c>
      <c r="AC2336" s="2">
        <v>2</v>
      </c>
      <c r="AD2336" s="2" t="str">
        <f>_xlfn.CONCAT(Exposure_Information[[#This Row],[Occupany Code]]," - ",Exposure_Information[[#This Row],[Type of building occupancy]])</f>
        <v>ATC - 2</v>
      </c>
      <c r="AE2336" s="5">
        <v>0</v>
      </c>
      <c r="AF2336" s="5">
        <v>255000</v>
      </c>
      <c r="AG2336" s="5">
        <v>51000</v>
      </c>
      <c r="AH2336" s="5">
        <f>SUM(Exposure_Information[[#This Row],[Building Coverage Value]:[Business interruption value]])</f>
        <v>306000</v>
      </c>
      <c r="AI2336" s="5">
        <f>SUM(Exposure_Information[[#This Row],[Building Coverage Value]:[Contents Coverage Value]])</f>
        <v>255000</v>
      </c>
      <c r="AJ2336" s="26"/>
    </row>
    <row r="2337" spans="1:36" x14ac:dyDescent="0.3">
      <c r="A2337" s="2" t="s">
        <v>148</v>
      </c>
      <c r="B2337" s="2" t="s">
        <v>156</v>
      </c>
      <c r="C2337" s="2" t="s">
        <v>325</v>
      </c>
      <c r="D2337" s="2">
        <v>104663</v>
      </c>
      <c r="E2337" s="2" t="s">
        <v>4697</v>
      </c>
      <c r="F2337" s="2" t="s">
        <v>5911</v>
      </c>
      <c r="G2337" s="3">
        <v>937</v>
      </c>
      <c r="H2337" s="3">
        <v>250</v>
      </c>
      <c r="I2337" s="71">
        <f>Exposure_Information[[#This Row],[Total  Insured Value]]+Exposure_Information[[#This Row],[Policy Deductible]]</f>
        <v>306150</v>
      </c>
      <c r="J2337" s="2">
        <v>107793</v>
      </c>
      <c r="K2337" s="3">
        <v>1</v>
      </c>
      <c r="L2337" s="2" t="s">
        <v>9</v>
      </c>
      <c r="M2337" s="2" t="s">
        <v>5912</v>
      </c>
      <c r="N2337" s="3" t="s">
        <v>5913</v>
      </c>
      <c r="O2337" s="2" t="s">
        <v>22</v>
      </c>
      <c r="P2337" s="2" t="s">
        <v>231</v>
      </c>
      <c r="Q2337" s="3">
        <v>13</v>
      </c>
      <c r="R2337" s="2" t="s">
        <v>127</v>
      </c>
      <c r="S2337" s="3">
        <v>25</v>
      </c>
      <c r="T2337" s="2" t="s">
        <v>10</v>
      </c>
      <c r="U2337" s="3">
        <v>42.143970000000003</v>
      </c>
      <c r="V2337" s="2" t="s">
        <v>10835</v>
      </c>
      <c r="W2337" s="2" t="s">
        <v>149</v>
      </c>
      <c r="X2337" s="3">
        <v>1</v>
      </c>
      <c r="Y2337" s="3" t="str">
        <f>_xlfn.CONCAT(Exposure_Information[[#This Row],[Building Construction Code]]," - ",Exposure_Information[[#This Row],[Type of building construction]])</f>
        <v>RMS - 1</v>
      </c>
      <c r="Z2337" s="3">
        <v>0</v>
      </c>
      <c r="AA2337" s="2">
        <v>1950</v>
      </c>
      <c r="AB2337" s="2" t="s">
        <v>11</v>
      </c>
      <c r="AC2337" s="2">
        <v>1</v>
      </c>
      <c r="AD2337" s="2" t="str">
        <f>_xlfn.CONCAT(Exposure_Information[[#This Row],[Occupany Code]]," - ",Exposure_Information[[#This Row],[Type of building occupancy]])</f>
        <v>ATC - 1</v>
      </c>
      <c r="AE2337" s="5">
        <v>161000</v>
      </c>
      <c r="AF2337" s="5">
        <v>112700</v>
      </c>
      <c r="AG2337" s="5">
        <v>32200</v>
      </c>
      <c r="AH2337" s="5">
        <f>SUM(Exposure_Information[[#This Row],[Building Coverage Value]:[Business interruption value]])</f>
        <v>305900</v>
      </c>
      <c r="AI2337" s="5">
        <f>SUM(Exposure_Information[[#This Row],[Building Coverage Value]:[Contents Coverage Value]])</f>
        <v>273700</v>
      </c>
      <c r="AJ2337" s="26"/>
    </row>
    <row r="2338" spans="1:36" x14ac:dyDescent="0.3">
      <c r="A2338" s="2" t="s">
        <v>148</v>
      </c>
      <c r="B2338" s="2" t="s">
        <v>156</v>
      </c>
      <c r="C2338" s="2" t="s">
        <v>325</v>
      </c>
      <c r="D2338" s="2">
        <v>117377</v>
      </c>
      <c r="E2338" s="2" t="s">
        <v>4697</v>
      </c>
      <c r="F2338" s="2" t="s">
        <v>10670</v>
      </c>
      <c r="G2338" s="3">
        <v>442</v>
      </c>
      <c r="H2338" s="3">
        <v>1000</v>
      </c>
      <c r="I2338" s="71">
        <f>Exposure_Information[[#This Row],[Total  Insured Value]]+Exposure_Information[[#This Row],[Policy Deductible]]</f>
        <v>304050</v>
      </c>
      <c r="J2338" s="2">
        <v>120507</v>
      </c>
      <c r="K2338" s="3">
        <v>1</v>
      </c>
      <c r="L2338" s="2" t="s">
        <v>9</v>
      </c>
      <c r="M2338" s="2" t="s">
        <v>10671</v>
      </c>
      <c r="N2338" s="3" t="s">
        <v>10672</v>
      </c>
      <c r="O2338" s="2" t="s">
        <v>4561</v>
      </c>
      <c r="P2338" s="2" t="s">
        <v>4562</v>
      </c>
      <c r="Q2338" s="3">
        <v>13</v>
      </c>
      <c r="R2338" s="2" t="s">
        <v>70</v>
      </c>
      <c r="S2338" s="3">
        <v>9</v>
      </c>
      <c r="T2338" s="2" t="s">
        <v>10</v>
      </c>
      <c r="U2338" s="3">
        <v>41.877029</v>
      </c>
      <c r="V2338" s="2" t="s">
        <v>10835</v>
      </c>
      <c r="W2338" s="2" t="s">
        <v>149</v>
      </c>
      <c r="X2338" s="3">
        <v>1</v>
      </c>
      <c r="Y2338" s="3" t="str">
        <f>_xlfn.CONCAT(Exposure_Information[[#This Row],[Building Construction Code]]," - ",Exposure_Information[[#This Row],[Type of building construction]])</f>
        <v>RMS - 1</v>
      </c>
      <c r="Z2338" s="3">
        <v>0</v>
      </c>
      <c r="AA2338" s="2">
        <v>1969</v>
      </c>
      <c r="AB2338" s="2" t="s">
        <v>11</v>
      </c>
      <c r="AC2338" s="2">
        <v>1</v>
      </c>
      <c r="AD2338" s="2" t="str">
        <f>_xlfn.CONCAT(Exposure_Information[[#This Row],[Occupany Code]]," - ",Exposure_Information[[#This Row],[Type of building occupancy]])</f>
        <v>ATC - 1</v>
      </c>
      <c r="AE2338" s="5">
        <v>159500</v>
      </c>
      <c r="AF2338" s="5">
        <v>111650</v>
      </c>
      <c r="AG2338" s="5">
        <v>31900</v>
      </c>
      <c r="AH2338" s="5">
        <f>SUM(Exposure_Information[[#This Row],[Building Coverage Value]:[Business interruption value]])</f>
        <v>303050</v>
      </c>
      <c r="AI2338" s="5">
        <f>SUM(Exposure_Information[[#This Row],[Building Coverage Value]:[Contents Coverage Value]])</f>
        <v>271150</v>
      </c>
      <c r="AJ2338" s="26"/>
    </row>
    <row r="2339" spans="1:36" x14ac:dyDescent="0.3">
      <c r="A2339" s="2" t="s">
        <v>148</v>
      </c>
      <c r="B2339" s="2" t="s">
        <v>156</v>
      </c>
      <c r="C2339" s="2" t="s">
        <v>325</v>
      </c>
      <c r="D2339" s="2">
        <v>18406</v>
      </c>
      <c r="E2339" s="2" t="s">
        <v>367</v>
      </c>
      <c r="F2339" s="2" t="s">
        <v>2962</v>
      </c>
      <c r="G2339" s="3">
        <v>963</v>
      </c>
      <c r="H2339" s="3">
        <v>500</v>
      </c>
      <c r="I2339" s="71">
        <f>Exposure_Information[[#This Row],[Total  Insured Value]]+Exposure_Information[[#This Row],[Policy Deductible]]</f>
        <v>303500</v>
      </c>
      <c r="J2339" s="2">
        <v>21503</v>
      </c>
      <c r="K2339" s="3">
        <v>1</v>
      </c>
      <c r="L2339" s="2" t="s">
        <v>9</v>
      </c>
      <c r="M2339" s="2" t="s">
        <v>2963</v>
      </c>
      <c r="N2339" s="3" t="s">
        <v>2964</v>
      </c>
      <c r="O2339" s="2" t="s">
        <v>474</v>
      </c>
      <c r="P2339" s="2" t="s">
        <v>171</v>
      </c>
      <c r="Q2339" s="3">
        <v>27</v>
      </c>
      <c r="R2339" s="2" t="s">
        <v>127</v>
      </c>
      <c r="S2339" s="3">
        <v>25</v>
      </c>
      <c r="T2339" s="2" t="s">
        <v>10</v>
      </c>
      <c r="U2339" s="3">
        <v>42.301281000000003</v>
      </c>
      <c r="V2339" s="2" t="s">
        <v>10835</v>
      </c>
      <c r="W2339" s="2" t="s">
        <v>149</v>
      </c>
      <c r="X2339" s="3">
        <v>1</v>
      </c>
      <c r="Y2339" s="3" t="str">
        <f>_xlfn.CONCAT(Exposure_Information[[#This Row],[Building Construction Code]]," - ",Exposure_Information[[#This Row],[Type of building construction]])</f>
        <v>RMS - 1</v>
      </c>
      <c r="Z2339" s="3">
        <v>0</v>
      </c>
      <c r="AA2339" s="2">
        <v>1953</v>
      </c>
      <c r="AB2339" s="2" t="s">
        <v>11</v>
      </c>
      <c r="AC2339" s="2">
        <v>1</v>
      </c>
      <c r="AD2339" s="2" t="str">
        <f>_xlfn.CONCAT(Exposure_Information[[#This Row],[Occupany Code]]," - ",Exposure_Information[[#This Row],[Type of building occupancy]])</f>
        <v>ATC - 1</v>
      </c>
      <c r="AE2339" s="5">
        <v>303000</v>
      </c>
      <c r="AF2339" s="5">
        <v>0</v>
      </c>
      <c r="AG2339" s="5">
        <v>0</v>
      </c>
      <c r="AH2339" s="5">
        <f>SUM(Exposure_Information[[#This Row],[Building Coverage Value]:[Business interruption value]])</f>
        <v>303000</v>
      </c>
      <c r="AI2339" s="5">
        <f>SUM(Exposure_Information[[#This Row],[Building Coverage Value]:[Contents Coverage Value]])</f>
        <v>303000</v>
      </c>
      <c r="AJ2339" s="26"/>
    </row>
    <row r="2340" spans="1:36" ht="26" x14ac:dyDescent="0.3">
      <c r="A2340" s="2" t="s">
        <v>148</v>
      </c>
      <c r="B2340" s="2" t="s">
        <v>156</v>
      </c>
      <c r="C2340" s="2" t="s">
        <v>325</v>
      </c>
      <c r="D2340" s="2">
        <v>11895</v>
      </c>
      <c r="E2340" s="2" t="s">
        <v>367</v>
      </c>
      <c r="F2340" s="2" t="s">
        <v>1313</v>
      </c>
      <c r="G2340" s="3">
        <v>1112</v>
      </c>
      <c r="H2340" s="3">
        <v>500</v>
      </c>
      <c r="I2340" s="71">
        <f>Exposure_Information[[#This Row],[Total  Insured Value]]+Exposure_Information[[#This Row],[Policy Deductible]]</f>
        <v>302500</v>
      </c>
      <c r="J2340" s="2">
        <v>14797</v>
      </c>
      <c r="K2340" s="3">
        <v>1</v>
      </c>
      <c r="L2340" s="2" t="s">
        <v>9</v>
      </c>
      <c r="M2340" s="2" t="s">
        <v>1314</v>
      </c>
      <c r="N2340" s="3" t="s">
        <v>1315</v>
      </c>
      <c r="O2340" s="2" t="s">
        <v>389</v>
      </c>
      <c r="P2340" s="2" t="s">
        <v>90</v>
      </c>
      <c r="Q2340" s="3">
        <v>17</v>
      </c>
      <c r="R2340" s="2" t="s">
        <v>127</v>
      </c>
      <c r="S2340" s="3">
        <v>25</v>
      </c>
      <c r="T2340" s="2" t="s">
        <v>10</v>
      </c>
      <c r="U2340" s="3">
        <v>42.664042999999999</v>
      </c>
      <c r="V2340" s="2" t="s">
        <v>10835</v>
      </c>
      <c r="W2340" s="2" t="s">
        <v>149</v>
      </c>
      <c r="X2340" s="3">
        <v>1</v>
      </c>
      <c r="Y2340" s="3" t="str">
        <f>_xlfn.CONCAT(Exposure_Information[[#This Row],[Building Construction Code]]," - ",Exposure_Information[[#This Row],[Type of building construction]])</f>
        <v>RMS - 1</v>
      </c>
      <c r="Z2340" s="3">
        <v>0</v>
      </c>
      <c r="AA2340" s="2">
        <v>1935</v>
      </c>
      <c r="AB2340" s="2" t="s">
        <v>11</v>
      </c>
      <c r="AC2340" s="2">
        <v>1</v>
      </c>
      <c r="AD2340" s="2" t="str">
        <f>_xlfn.CONCAT(Exposure_Information[[#This Row],[Occupany Code]]," - ",Exposure_Information[[#This Row],[Type of building occupancy]])</f>
        <v>ATC - 1</v>
      </c>
      <c r="AE2340" s="5">
        <v>302000</v>
      </c>
      <c r="AF2340" s="5">
        <v>0</v>
      </c>
      <c r="AG2340" s="5">
        <v>0</v>
      </c>
      <c r="AH2340" s="5">
        <f>SUM(Exposure_Information[[#This Row],[Building Coverage Value]:[Business interruption value]])</f>
        <v>302000</v>
      </c>
      <c r="AI2340" s="5">
        <f>SUM(Exposure_Information[[#This Row],[Building Coverage Value]:[Contents Coverage Value]])</f>
        <v>302000</v>
      </c>
      <c r="AJ2340" s="26"/>
    </row>
    <row r="2341" spans="1:36" ht="26" x14ac:dyDescent="0.3">
      <c r="A2341" s="2" t="s">
        <v>148</v>
      </c>
      <c r="B2341" s="2" t="s">
        <v>156</v>
      </c>
      <c r="C2341" s="2" t="s">
        <v>325</v>
      </c>
      <c r="D2341" s="2">
        <v>10148</v>
      </c>
      <c r="E2341" s="2" t="s">
        <v>367</v>
      </c>
      <c r="F2341" s="2" t="s">
        <v>2078</v>
      </c>
      <c r="G2341" s="3">
        <v>682</v>
      </c>
      <c r="H2341" s="3">
        <v>1000</v>
      </c>
      <c r="I2341" s="71">
        <f>Exposure_Information[[#This Row],[Total  Insured Value]]+Exposure_Information[[#This Row],[Policy Deductible]]</f>
        <v>303000</v>
      </c>
      <c r="J2341" s="2">
        <v>13011</v>
      </c>
      <c r="K2341" s="3">
        <v>1</v>
      </c>
      <c r="L2341" s="2" t="s">
        <v>9</v>
      </c>
      <c r="M2341" s="2" t="s">
        <v>2079</v>
      </c>
      <c r="N2341" s="3" t="s">
        <v>2080</v>
      </c>
      <c r="O2341" s="2" t="s">
        <v>1948</v>
      </c>
      <c r="P2341" s="2" t="s">
        <v>82</v>
      </c>
      <c r="Q2341" s="3">
        <v>9</v>
      </c>
      <c r="R2341" s="2" t="s">
        <v>87</v>
      </c>
      <c r="S2341" s="3">
        <v>23</v>
      </c>
      <c r="T2341" s="2" t="s">
        <v>10</v>
      </c>
      <c r="U2341" s="3">
        <v>44.386183000000003</v>
      </c>
      <c r="V2341" s="2" t="s">
        <v>10835</v>
      </c>
      <c r="W2341" s="2" t="s">
        <v>149</v>
      </c>
      <c r="X2341" s="3">
        <v>1</v>
      </c>
      <c r="Y2341" s="3" t="str">
        <f>_xlfn.CONCAT(Exposure_Information[[#This Row],[Building Construction Code]]," - ",Exposure_Information[[#This Row],[Type of building construction]])</f>
        <v>RMS - 1</v>
      </c>
      <c r="Z2341" s="3">
        <v>0</v>
      </c>
      <c r="AA2341" s="2">
        <v>1996</v>
      </c>
      <c r="AB2341" s="2" t="s">
        <v>11</v>
      </c>
      <c r="AC2341" s="2">
        <v>1</v>
      </c>
      <c r="AD2341" s="2" t="str">
        <f>_xlfn.CONCAT(Exposure_Information[[#This Row],[Occupany Code]]," - ",Exposure_Information[[#This Row],[Type of building occupancy]])</f>
        <v>ATC - 1</v>
      </c>
      <c r="AE2341" s="5">
        <v>252000</v>
      </c>
      <c r="AF2341" s="5">
        <v>50000</v>
      </c>
      <c r="AG2341" s="5">
        <v>0</v>
      </c>
      <c r="AH2341" s="5">
        <f>SUM(Exposure_Information[[#This Row],[Building Coverage Value]:[Business interruption value]])</f>
        <v>302000</v>
      </c>
      <c r="AI2341" s="5">
        <f>SUM(Exposure_Information[[#This Row],[Building Coverage Value]:[Contents Coverage Value]])</f>
        <v>302000</v>
      </c>
      <c r="AJ2341" s="26"/>
    </row>
    <row r="2342" spans="1:36" ht="26" x14ac:dyDescent="0.3">
      <c r="A2342" s="2" t="s">
        <v>148</v>
      </c>
      <c r="B2342" s="2" t="s">
        <v>156</v>
      </c>
      <c r="C2342" s="2" t="s">
        <v>325</v>
      </c>
      <c r="D2342" s="2">
        <v>6276</v>
      </c>
      <c r="E2342" s="2" t="s">
        <v>326</v>
      </c>
      <c r="F2342" s="2" t="s">
        <v>636</v>
      </c>
      <c r="G2342" s="3">
        <v>1866</v>
      </c>
      <c r="H2342" s="3">
        <v>1000</v>
      </c>
      <c r="I2342" s="71">
        <f>Exposure_Information[[#This Row],[Total  Insured Value]]+Exposure_Information[[#This Row],[Policy Deductible]]</f>
        <v>401000</v>
      </c>
      <c r="J2342" s="2">
        <v>8371</v>
      </c>
      <c r="K2342" s="3">
        <v>1</v>
      </c>
      <c r="L2342" s="2" t="s">
        <v>9</v>
      </c>
      <c r="M2342" s="2" t="s">
        <v>637</v>
      </c>
      <c r="N2342" s="3" t="s">
        <v>638</v>
      </c>
      <c r="O2342" s="2" t="s">
        <v>428</v>
      </c>
      <c r="P2342" s="2" t="s">
        <v>257</v>
      </c>
      <c r="Q2342" s="3">
        <v>7</v>
      </c>
      <c r="R2342" s="2" t="s">
        <v>248</v>
      </c>
      <c r="S2342" s="3">
        <v>44</v>
      </c>
      <c r="T2342" s="2" t="s">
        <v>10</v>
      </c>
      <c r="U2342" s="3">
        <v>42.011302999999998</v>
      </c>
      <c r="V2342" s="2" t="s">
        <v>10835</v>
      </c>
      <c r="W2342" s="2" t="s">
        <v>149</v>
      </c>
      <c r="X2342" s="3">
        <v>1</v>
      </c>
      <c r="Y2342" s="3" t="str">
        <f>_xlfn.CONCAT(Exposure_Information[[#This Row],[Building Construction Code]]," - ",Exposure_Information[[#This Row],[Type of building construction]])</f>
        <v>RMS - 1</v>
      </c>
      <c r="Z2342" s="3">
        <v>0</v>
      </c>
      <c r="AA2342" s="2">
        <v>1900</v>
      </c>
      <c r="AB2342" s="2" t="s">
        <v>11</v>
      </c>
      <c r="AC2342" s="2">
        <v>37</v>
      </c>
      <c r="AD2342" s="2" t="str">
        <f>_xlfn.CONCAT(Exposure_Information[[#This Row],[Occupany Code]]," - ",Exposure_Information[[#This Row],[Type of building occupancy]])</f>
        <v>ATC - 37</v>
      </c>
      <c r="AE2342" s="5">
        <v>400000</v>
      </c>
      <c r="AF2342" s="5">
        <v>0</v>
      </c>
      <c r="AG2342" s="5">
        <v>0</v>
      </c>
      <c r="AH2342" s="5">
        <f>SUM(Exposure_Information[[#This Row],[Building Coverage Value]:[Business interruption value]])</f>
        <v>400000</v>
      </c>
      <c r="AI2342" s="5">
        <f>SUM(Exposure_Information[[#This Row],[Building Coverage Value]:[Contents Coverage Value]])</f>
        <v>400000</v>
      </c>
      <c r="AJ2342" s="26"/>
    </row>
    <row r="2343" spans="1:36" ht="39" x14ac:dyDescent="0.3">
      <c r="A2343" s="2" t="s">
        <v>148</v>
      </c>
      <c r="B2343" s="2" t="s">
        <v>156</v>
      </c>
      <c r="C2343" s="2" t="s">
        <v>325</v>
      </c>
      <c r="D2343" s="2">
        <v>15195</v>
      </c>
      <c r="E2343" s="2" t="s">
        <v>367</v>
      </c>
      <c r="F2343" s="2" t="s">
        <v>2678</v>
      </c>
      <c r="G2343" s="3">
        <v>1600</v>
      </c>
      <c r="H2343" s="3">
        <v>500</v>
      </c>
      <c r="I2343" s="71">
        <f>Exposure_Information[[#This Row],[Total  Insured Value]]+Exposure_Information[[#This Row],[Policy Deductible]]</f>
        <v>301500</v>
      </c>
      <c r="J2343" s="2">
        <v>18236</v>
      </c>
      <c r="K2343" s="3">
        <v>1</v>
      </c>
      <c r="L2343" s="2" t="s">
        <v>9</v>
      </c>
      <c r="M2343" s="2" t="s">
        <v>2679</v>
      </c>
      <c r="N2343" s="3" t="s">
        <v>2680</v>
      </c>
      <c r="O2343" s="2" t="s">
        <v>213</v>
      </c>
      <c r="P2343" s="2" t="s">
        <v>139</v>
      </c>
      <c r="Q2343" s="3">
        <v>9</v>
      </c>
      <c r="R2343" s="2" t="s">
        <v>70</v>
      </c>
      <c r="S2343" s="3">
        <v>9</v>
      </c>
      <c r="T2343" s="2" t="s">
        <v>10</v>
      </c>
      <c r="U2343" s="3">
        <v>41.537275000000001</v>
      </c>
      <c r="V2343" s="2" t="s">
        <v>10835</v>
      </c>
      <c r="W2343" s="2" t="s">
        <v>149</v>
      </c>
      <c r="X2343" s="3">
        <v>1</v>
      </c>
      <c r="Y2343" s="3" t="str">
        <f>_xlfn.CONCAT(Exposure_Information[[#This Row],[Building Construction Code]]," - ",Exposure_Information[[#This Row],[Type of building construction]])</f>
        <v>RMS - 1</v>
      </c>
      <c r="Z2343" s="3">
        <v>0</v>
      </c>
      <c r="AA2343" s="2">
        <v>1914</v>
      </c>
      <c r="AB2343" s="2" t="s">
        <v>11</v>
      </c>
      <c r="AC2343" s="2">
        <v>1</v>
      </c>
      <c r="AD2343" s="2" t="str">
        <f>_xlfn.CONCAT(Exposure_Information[[#This Row],[Occupany Code]]," - ",Exposure_Information[[#This Row],[Type of building occupancy]])</f>
        <v>ATC - 1</v>
      </c>
      <c r="AE2343" s="5">
        <v>301000</v>
      </c>
      <c r="AF2343" s="5">
        <v>0</v>
      </c>
      <c r="AG2343" s="5">
        <v>0</v>
      </c>
      <c r="AH2343" s="5">
        <f>SUM(Exposure_Information[[#This Row],[Building Coverage Value]:[Business interruption value]])</f>
        <v>301000</v>
      </c>
      <c r="AI2343" s="5">
        <f>SUM(Exposure_Information[[#This Row],[Building Coverage Value]:[Contents Coverage Value]])</f>
        <v>301000</v>
      </c>
      <c r="AJ2343" s="26"/>
    </row>
    <row r="2344" spans="1:36" ht="26" x14ac:dyDescent="0.3">
      <c r="A2344" s="2" t="s">
        <v>148</v>
      </c>
      <c r="B2344" s="2" t="s">
        <v>156</v>
      </c>
      <c r="C2344" s="2" t="s">
        <v>325</v>
      </c>
      <c r="D2344" s="2">
        <v>17122</v>
      </c>
      <c r="E2344" s="2" t="s">
        <v>367</v>
      </c>
      <c r="F2344" s="2" t="s">
        <v>3425</v>
      </c>
      <c r="G2344" s="3">
        <v>1923</v>
      </c>
      <c r="H2344" s="3">
        <v>500</v>
      </c>
      <c r="I2344" s="71">
        <f>Exposure_Information[[#This Row],[Total  Insured Value]]+Exposure_Information[[#This Row],[Policy Deductible]]</f>
        <v>301500</v>
      </c>
      <c r="J2344" s="2">
        <v>20199</v>
      </c>
      <c r="K2344" s="3">
        <v>1</v>
      </c>
      <c r="L2344" s="2" t="s">
        <v>9</v>
      </c>
      <c r="M2344" s="2" t="s">
        <v>3426</v>
      </c>
      <c r="N2344" s="3" t="s">
        <v>3427</v>
      </c>
      <c r="O2344" s="2" t="s">
        <v>798</v>
      </c>
      <c r="P2344" s="2" t="s">
        <v>171</v>
      </c>
      <c r="Q2344" s="3">
        <v>27</v>
      </c>
      <c r="R2344" s="2" t="s">
        <v>127</v>
      </c>
      <c r="S2344" s="3">
        <v>25</v>
      </c>
      <c r="T2344" s="2" t="s">
        <v>10</v>
      </c>
      <c r="U2344" s="3">
        <v>42.387996000000001</v>
      </c>
      <c r="V2344" s="2" t="s">
        <v>10835</v>
      </c>
      <c r="W2344" s="2" t="s">
        <v>149</v>
      </c>
      <c r="X2344" s="3">
        <v>1</v>
      </c>
      <c r="Y2344" s="3" t="str">
        <f>_xlfn.CONCAT(Exposure_Information[[#This Row],[Building Construction Code]]," - ",Exposure_Information[[#This Row],[Type of building construction]])</f>
        <v>RMS - 1</v>
      </c>
      <c r="Z2344" s="3">
        <v>0</v>
      </c>
      <c r="AA2344" s="2">
        <v>1986</v>
      </c>
      <c r="AB2344" s="2" t="s">
        <v>11</v>
      </c>
      <c r="AC2344" s="2">
        <v>1</v>
      </c>
      <c r="AD2344" s="2" t="str">
        <f>_xlfn.CONCAT(Exposure_Information[[#This Row],[Occupany Code]]," - ",Exposure_Information[[#This Row],[Type of building occupancy]])</f>
        <v>ATC - 1</v>
      </c>
      <c r="AE2344" s="5">
        <v>296000</v>
      </c>
      <c r="AF2344" s="5">
        <v>5000</v>
      </c>
      <c r="AG2344" s="5">
        <v>0</v>
      </c>
      <c r="AH2344" s="5">
        <f>SUM(Exposure_Information[[#This Row],[Building Coverage Value]:[Business interruption value]])</f>
        <v>301000</v>
      </c>
      <c r="AI2344" s="5">
        <f>SUM(Exposure_Information[[#This Row],[Building Coverage Value]:[Contents Coverage Value]])</f>
        <v>301000</v>
      </c>
      <c r="AJ2344" s="26"/>
    </row>
    <row r="2345" spans="1:36" ht="26" x14ac:dyDescent="0.3">
      <c r="A2345" s="2" t="s">
        <v>148</v>
      </c>
      <c r="B2345" s="2" t="s">
        <v>156</v>
      </c>
      <c r="C2345" s="2" t="s">
        <v>325</v>
      </c>
      <c r="D2345" s="2">
        <v>16588</v>
      </c>
      <c r="E2345" s="2" t="s">
        <v>367</v>
      </c>
      <c r="F2345" s="2" t="s">
        <v>4460</v>
      </c>
      <c r="G2345" s="3">
        <v>975</v>
      </c>
      <c r="H2345" s="3">
        <v>500</v>
      </c>
      <c r="I2345" s="71">
        <f>Exposure_Information[[#This Row],[Total  Insured Value]]+Exposure_Information[[#This Row],[Policy Deductible]]</f>
        <v>301500</v>
      </c>
      <c r="J2345" s="2">
        <v>19654</v>
      </c>
      <c r="K2345" s="3">
        <v>1</v>
      </c>
      <c r="L2345" s="2" t="s">
        <v>9</v>
      </c>
      <c r="M2345" s="2" t="s">
        <v>4461</v>
      </c>
      <c r="N2345" s="3" t="s">
        <v>4462</v>
      </c>
      <c r="O2345" s="2" t="s">
        <v>935</v>
      </c>
      <c r="P2345" s="2" t="s">
        <v>224</v>
      </c>
      <c r="Q2345" s="3">
        <v>21</v>
      </c>
      <c r="R2345" s="2" t="s">
        <v>127</v>
      </c>
      <c r="S2345" s="3">
        <v>25</v>
      </c>
      <c r="T2345" s="2" t="s">
        <v>10</v>
      </c>
      <c r="U2345" s="3">
        <v>42.076673</v>
      </c>
      <c r="V2345" s="2" t="s">
        <v>10835</v>
      </c>
      <c r="W2345" s="2" t="s">
        <v>149</v>
      </c>
      <c r="X2345" s="3">
        <v>1</v>
      </c>
      <c r="Y2345" s="3" t="str">
        <f>_xlfn.CONCAT(Exposure_Information[[#This Row],[Building Construction Code]]," - ",Exposure_Information[[#This Row],[Type of building construction]])</f>
        <v>RMS - 1</v>
      </c>
      <c r="Z2345" s="3">
        <v>0</v>
      </c>
      <c r="AA2345" s="2">
        <v>1955</v>
      </c>
      <c r="AB2345" s="2" t="s">
        <v>11</v>
      </c>
      <c r="AC2345" s="2">
        <v>1</v>
      </c>
      <c r="AD2345" s="2" t="str">
        <f>_xlfn.CONCAT(Exposure_Information[[#This Row],[Occupany Code]]," - ",Exposure_Information[[#This Row],[Type of building occupancy]])</f>
        <v>ATC - 1</v>
      </c>
      <c r="AE2345" s="5">
        <v>301000</v>
      </c>
      <c r="AF2345" s="5">
        <v>0</v>
      </c>
      <c r="AG2345" s="5">
        <v>0</v>
      </c>
      <c r="AH2345" s="5">
        <f>SUM(Exposure_Information[[#This Row],[Building Coverage Value]:[Business interruption value]])</f>
        <v>301000</v>
      </c>
      <c r="AI2345" s="5">
        <f>SUM(Exposure_Information[[#This Row],[Building Coverage Value]:[Contents Coverage Value]])</f>
        <v>301000</v>
      </c>
      <c r="AJ2345" s="26"/>
    </row>
    <row r="2346" spans="1:36" ht="26" x14ac:dyDescent="0.3">
      <c r="A2346" s="2" t="s">
        <v>148</v>
      </c>
      <c r="B2346" s="2" t="s">
        <v>156</v>
      </c>
      <c r="C2346" s="2" t="s">
        <v>325</v>
      </c>
      <c r="D2346" s="2">
        <v>17095</v>
      </c>
      <c r="E2346" s="2" t="s">
        <v>367</v>
      </c>
      <c r="F2346" s="2" t="s">
        <v>4501</v>
      </c>
      <c r="G2346" s="3">
        <v>963</v>
      </c>
      <c r="H2346" s="3">
        <v>500</v>
      </c>
      <c r="I2346" s="71">
        <f>Exposure_Information[[#This Row],[Total  Insured Value]]+Exposure_Information[[#This Row],[Policy Deductible]]</f>
        <v>301500</v>
      </c>
      <c r="J2346" s="2">
        <v>20170</v>
      </c>
      <c r="K2346" s="3">
        <v>1</v>
      </c>
      <c r="L2346" s="2">
        <v>114</v>
      </c>
      <c r="M2346" s="2" t="s">
        <v>4502</v>
      </c>
      <c r="N2346" s="3" t="s">
        <v>646</v>
      </c>
      <c r="O2346" s="2" t="s">
        <v>319</v>
      </c>
      <c r="P2346" s="2" t="s">
        <v>224</v>
      </c>
      <c r="Q2346" s="3">
        <v>21</v>
      </c>
      <c r="R2346" s="2" t="s">
        <v>127</v>
      </c>
      <c r="S2346" s="3">
        <v>25</v>
      </c>
      <c r="T2346" s="2" t="s">
        <v>10</v>
      </c>
      <c r="U2346" s="3">
        <v>42.142127000000002</v>
      </c>
      <c r="V2346" s="2" t="s">
        <v>10835</v>
      </c>
      <c r="W2346" s="2" t="s">
        <v>149</v>
      </c>
      <c r="X2346" s="3">
        <v>1</v>
      </c>
      <c r="Y2346" s="3" t="str">
        <f>_xlfn.CONCAT(Exposure_Information[[#This Row],[Building Construction Code]]," - ",Exposure_Information[[#This Row],[Type of building construction]])</f>
        <v>RMS - 1</v>
      </c>
      <c r="Z2346" s="3">
        <v>0</v>
      </c>
      <c r="AA2346" s="2">
        <v>1981</v>
      </c>
      <c r="AB2346" s="2" t="s">
        <v>11</v>
      </c>
      <c r="AC2346" s="2">
        <v>1</v>
      </c>
      <c r="AD2346" s="2" t="str">
        <f>_xlfn.CONCAT(Exposure_Information[[#This Row],[Occupany Code]]," - ",Exposure_Information[[#This Row],[Type of building occupancy]])</f>
        <v>ATC - 1</v>
      </c>
      <c r="AE2346" s="5">
        <v>281000</v>
      </c>
      <c r="AF2346" s="5">
        <v>20000</v>
      </c>
      <c r="AG2346" s="5">
        <v>0</v>
      </c>
      <c r="AH2346" s="5">
        <f>SUM(Exposure_Information[[#This Row],[Building Coverage Value]:[Business interruption value]])</f>
        <v>301000</v>
      </c>
      <c r="AI2346" s="5">
        <f>SUM(Exposure_Information[[#This Row],[Building Coverage Value]:[Contents Coverage Value]])</f>
        <v>301000</v>
      </c>
      <c r="AJ2346" s="26"/>
    </row>
    <row r="2347" spans="1:36" ht="39" x14ac:dyDescent="0.3">
      <c r="A2347" s="2" t="s">
        <v>148</v>
      </c>
      <c r="B2347" s="2" t="s">
        <v>156</v>
      </c>
      <c r="C2347" s="2" t="s">
        <v>325</v>
      </c>
      <c r="D2347" s="2">
        <v>19125</v>
      </c>
      <c r="E2347" s="2" t="s">
        <v>367</v>
      </c>
      <c r="F2347" s="2" t="s">
        <v>3285</v>
      </c>
      <c r="G2347" s="3">
        <v>994</v>
      </c>
      <c r="H2347" s="3">
        <v>1000</v>
      </c>
      <c r="I2347" s="71">
        <f>Exposure_Information[[#This Row],[Total  Insured Value]]+Exposure_Information[[#This Row],[Policy Deductible]]</f>
        <v>301500</v>
      </c>
      <c r="J2347" s="2">
        <v>22235</v>
      </c>
      <c r="K2347" s="3">
        <v>1</v>
      </c>
      <c r="L2347" s="2" t="s">
        <v>9</v>
      </c>
      <c r="M2347" s="2" t="s">
        <v>3286</v>
      </c>
      <c r="N2347" s="3" t="s">
        <v>3287</v>
      </c>
      <c r="O2347" s="2" t="s">
        <v>151</v>
      </c>
      <c r="P2347" s="2" t="s">
        <v>74</v>
      </c>
      <c r="Q2347" s="3">
        <v>9</v>
      </c>
      <c r="R2347" s="2" t="s">
        <v>127</v>
      </c>
      <c r="S2347" s="3">
        <v>25</v>
      </c>
      <c r="T2347" s="2" t="s">
        <v>10</v>
      </c>
      <c r="U2347" s="3">
        <v>42.529743000000003</v>
      </c>
      <c r="V2347" s="2" t="s">
        <v>10835</v>
      </c>
      <c r="W2347" s="2" t="s">
        <v>149</v>
      </c>
      <c r="X2347" s="3">
        <v>1</v>
      </c>
      <c r="Y2347" s="3" t="str">
        <f>_xlfn.CONCAT(Exposure_Information[[#This Row],[Building Construction Code]]," - ",Exposure_Information[[#This Row],[Type of building construction]])</f>
        <v>RMS - 1</v>
      </c>
      <c r="Z2347" s="3">
        <v>0</v>
      </c>
      <c r="AA2347" s="2">
        <v>1925</v>
      </c>
      <c r="AB2347" s="2" t="s">
        <v>11</v>
      </c>
      <c r="AC2347" s="2">
        <v>1</v>
      </c>
      <c r="AD2347" s="2" t="str">
        <f>_xlfn.CONCAT(Exposure_Information[[#This Row],[Occupany Code]]," - ",Exposure_Information[[#This Row],[Type of building occupancy]])</f>
        <v>ATC - 1</v>
      </c>
      <c r="AE2347" s="5">
        <v>300500</v>
      </c>
      <c r="AF2347" s="5">
        <v>0</v>
      </c>
      <c r="AG2347" s="5">
        <v>0</v>
      </c>
      <c r="AH2347" s="5">
        <f>SUM(Exposure_Information[[#This Row],[Building Coverage Value]:[Business interruption value]])</f>
        <v>300500</v>
      </c>
      <c r="AI2347" s="5">
        <f>SUM(Exposure_Information[[#This Row],[Building Coverage Value]:[Contents Coverage Value]])</f>
        <v>300500</v>
      </c>
      <c r="AJ2347" s="26"/>
    </row>
    <row r="2348" spans="1:36" ht="39" x14ac:dyDescent="0.3">
      <c r="A2348" s="2" t="s">
        <v>148</v>
      </c>
      <c r="B2348" s="2" t="s">
        <v>156</v>
      </c>
      <c r="C2348" s="2" t="s">
        <v>325</v>
      </c>
      <c r="D2348" s="2">
        <v>6274</v>
      </c>
      <c r="E2348" s="2" t="s">
        <v>326</v>
      </c>
      <c r="F2348" s="2" t="s">
        <v>2200</v>
      </c>
      <c r="G2348" s="3">
        <v>1851</v>
      </c>
      <c r="H2348" s="3">
        <v>2500</v>
      </c>
      <c r="I2348" s="71">
        <f>Exposure_Information[[#This Row],[Total  Insured Value]]+Exposure_Information[[#This Row],[Policy Deductible]]</f>
        <v>627500</v>
      </c>
      <c r="J2348" s="2">
        <v>8367</v>
      </c>
      <c r="K2348" s="3">
        <v>1</v>
      </c>
      <c r="L2348" s="2" t="s">
        <v>9</v>
      </c>
      <c r="M2348" s="2" t="s">
        <v>2201</v>
      </c>
      <c r="N2348" s="3" t="s">
        <v>2202</v>
      </c>
      <c r="O2348" s="2" t="s">
        <v>1012</v>
      </c>
      <c r="P2348" s="2" t="s">
        <v>72</v>
      </c>
      <c r="Q2348" s="3">
        <v>25</v>
      </c>
      <c r="R2348" s="2" t="s">
        <v>127</v>
      </c>
      <c r="S2348" s="3">
        <v>25</v>
      </c>
      <c r="T2348" s="2" t="s">
        <v>10</v>
      </c>
      <c r="U2348" s="3">
        <v>42.375045999999998</v>
      </c>
      <c r="V2348" s="2" t="s">
        <v>10835</v>
      </c>
      <c r="W2348" s="2" t="s">
        <v>149</v>
      </c>
      <c r="X2348" s="3">
        <v>1</v>
      </c>
      <c r="Y2348" s="3" t="str">
        <f>_xlfn.CONCAT(Exposure_Information[[#This Row],[Building Construction Code]]," - ",Exposure_Information[[#This Row],[Type of building construction]])</f>
        <v>RMS - 1</v>
      </c>
      <c r="Z2348" s="3">
        <v>0</v>
      </c>
      <c r="AA2348" s="2">
        <v>2005</v>
      </c>
      <c r="AB2348" s="2" t="s">
        <v>11</v>
      </c>
      <c r="AC2348" s="2">
        <v>37</v>
      </c>
      <c r="AD2348" s="2" t="str">
        <f>_xlfn.CONCAT(Exposure_Information[[#This Row],[Occupany Code]]," - ",Exposure_Information[[#This Row],[Type of building occupancy]])</f>
        <v>ATC - 37</v>
      </c>
      <c r="AE2348" s="5">
        <v>625000</v>
      </c>
      <c r="AF2348" s="5">
        <v>0</v>
      </c>
      <c r="AG2348" s="5">
        <v>0</v>
      </c>
      <c r="AH2348" s="5">
        <f>SUM(Exposure_Information[[#This Row],[Building Coverage Value]:[Business interruption value]])</f>
        <v>625000</v>
      </c>
      <c r="AI2348" s="5">
        <f>SUM(Exposure_Information[[#This Row],[Building Coverage Value]:[Contents Coverage Value]])</f>
        <v>625000</v>
      </c>
      <c r="AJ2348" s="26"/>
    </row>
    <row r="2349" spans="1:36" ht="39" x14ac:dyDescent="0.3">
      <c r="A2349" s="2" t="s">
        <v>148</v>
      </c>
      <c r="B2349" s="2" t="s">
        <v>156</v>
      </c>
      <c r="C2349" s="2" t="s">
        <v>325</v>
      </c>
      <c r="D2349" s="2">
        <v>6263</v>
      </c>
      <c r="E2349" s="2" t="s">
        <v>326</v>
      </c>
      <c r="F2349" s="2" t="s">
        <v>2120</v>
      </c>
      <c r="G2349" s="3">
        <v>4097</v>
      </c>
      <c r="H2349" s="3">
        <v>2500</v>
      </c>
      <c r="I2349" s="71">
        <f>Exposure_Information[[#This Row],[Total  Insured Value]]+Exposure_Information[[#This Row],[Policy Deductible]]</f>
        <v>517500</v>
      </c>
      <c r="J2349" s="2">
        <v>8353</v>
      </c>
      <c r="K2349" s="3">
        <v>1</v>
      </c>
      <c r="L2349" s="2" t="s">
        <v>9</v>
      </c>
      <c r="M2349" s="2" t="s">
        <v>2121</v>
      </c>
      <c r="N2349" s="3" t="s">
        <v>2122</v>
      </c>
      <c r="O2349" s="2" t="s">
        <v>40</v>
      </c>
      <c r="P2349" s="2" t="s">
        <v>171</v>
      </c>
      <c r="Q2349" s="3">
        <v>27</v>
      </c>
      <c r="R2349" s="2" t="s">
        <v>127</v>
      </c>
      <c r="S2349" s="3">
        <v>25</v>
      </c>
      <c r="T2349" s="2" t="s">
        <v>10</v>
      </c>
      <c r="U2349" s="3">
        <v>42.192134000000003</v>
      </c>
      <c r="V2349" s="2" t="s">
        <v>10835</v>
      </c>
      <c r="W2349" s="2" t="s">
        <v>149</v>
      </c>
      <c r="X2349" s="3">
        <v>1</v>
      </c>
      <c r="Y2349" s="3" t="str">
        <f>_xlfn.CONCAT(Exposure_Information[[#This Row],[Building Construction Code]]," - ",Exposure_Information[[#This Row],[Type of building construction]])</f>
        <v>RMS - 1</v>
      </c>
      <c r="Z2349" s="3">
        <v>0</v>
      </c>
      <c r="AA2349" s="2">
        <v>1988</v>
      </c>
      <c r="AB2349" s="2" t="s">
        <v>11</v>
      </c>
      <c r="AC2349" s="2">
        <v>37</v>
      </c>
      <c r="AD2349" s="2" t="str">
        <f>_xlfn.CONCAT(Exposure_Information[[#This Row],[Occupany Code]]," - ",Exposure_Information[[#This Row],[Type of building occupancy]])</f>
        <v>ATC - 37</v>
      </c>
      <c r="AE2349" s="5">
        <v>515000</v>
      </c>
      <c r="AF2349" s="5">
        <v>0</v>
      </c>
      <c r="AG2349" s="5">
        <v>0</v>
      </c>
      <c r="AH2349" s="5">
        <f>SUM(Exposure_Information[[#This Row],[Building Coverage Value]:[Business interruption value]])</f>
        <v>515000</v>
      </c>
      <c r="AI2349" s="5">
        <f>SUM(Exposure_Information[[#This Row],[Building Coverage Value]:[Contents Coverage Value]])</f>
        <v>515000</v>
      </c>
      <c r="AJ2349" s="26"/>
    </row>
    <row r="2350" spans="1:36" ht="39" x14ac:dyDescent="0.3">
      <c r="A2350" s="2" t="s">
        <v>148</v>
      </c>
      <c r="B2350" s="2" t="s">
        <v>156</v>
      </c>
      <c r="C2350" s="2" t="s">
        <v>325</v>
      </c>
      <c r="D2350" s="2">
        <v>6261</v>
      </c>
      <c r="E2350" s="2" t="s">
        <v>326</v>
      </c>
      <c r="F2350" s="2" t="s">
        <v>1827</v>
      </c>
      <c r="G2350" s="3">
        <v>3571</v>
      </c>
      <c r="H2350" s="3">
        <v>2500</v>
      </c>
      <c r="I2350" s="71">
        <f>Exposure_Information[[#This Row],[Total  Insured Value]]+Exposure_Information[[#This Row],[Policy Deductible]]</f>
        <v>172185</v>
      </c>
      <c r="J2350" s="2">
        <v>8349</v>
      </c>
      <c r="K2350" s="3">
        <v>1</v>
      </c>
      <c r="L2350" s="2" t="s">
        <v>9</v>
      </c>
      <c r="M2350" s="2" t="s">
        <v>1828</v>
      </c>
      <c r="N2350" s="2" t="s">
        <v>1829</v>
      </c>
      <c r="O2350" s="2" t="s">
        <v>196</v>
      </c>
      <c r="P2350" s="2" t="s">
        <v>221</v>
      </c>
      <c r="Q2350" s="3">
        <v>23</v>
      </c>
      <c r="R2350" s="2" t="s">
        <v>127</v>
      </c>
      <c r="S2350" s="3">
        <v>25</v>
      </c>
      <c r="T2350" s="2" t="s">
        <v>10</v>
      </c>
      <c r="U2350" s="3">
        <v>42.282639000000003</v>
      </c>
      <c r="V2350" s="2" t="s">
        <v>10835</v>
      </c>
      <c r="W2350" s="2" t="s">
        <v>149</v>
      </c>
      <c r="X2350" s="3">
        <v>2</v>
      </c>
      <c r="Y2350" s="3" t="str">
        <f>_xlfn.CONCAT(Exposure_Information[[#This Row],[Building Construction Code]]," - ",Exposure_Information[[#This Row],[Type of building construction]])</f>
        <v>RMS - 2</v>
      </c>
      <c r="Z2350" s="3">
        <v>0</v>
      </c>
      <c r="AA2350" s="2">
        <v>1940</v>
      </c>
      <c r="AB2350" s="2" t="s">
        <v>11</v>
      </c>
      <c r="AC2350" s="2">
        <v>37</v>
      </c>
      <c r="AD2350" s="2" t="str">
        <f>_xlfn.CONCAT(Exposure_Information[[#This Row],[Occupany Code]]," - ",Exposure_Information[[#This Row],[Type of building occupancy]])</f>
        <v>ATC - 37</v>
      </c>
      <c r="AE2350" s="5">
        <v>0</v>
      </c>
      <c r="AF2350" s="5">
        <v>169685</v>
      </c>
      <c r="AG2350" s="5">
        <v>0</v>
      </c>
      <c r="AH2350" s="5">
        <f>SUM(Exposure_Information[[#This Row],[Building Coverage Value]:[Business interruption value]])</f>
        <v>169685</v>
      </c>
      <c r="AI2350" s="5">
        <f>SUM(Exposure_Information[[#This Row],[Building Coverage Value]:[Contents Coverage Value]])</f>
        <v>169685</v>
      </c>
      <c r="AJ2350" s="26"/>
    </row>
    <row r="2351" spans="1:36" ht="26" x14ac:dyDescent="0.3">
      <c r="A2351" s="2" t="s">
        <v>148</v>
      </c>
      <c r="B2351" s="2" t="s">
        <v>156</v>
      </c>
      <c r="C2351" s="2" t="s">
        <v>325</v>
      </c>
      <c r="D2351" s="2">
        <v>6252</v>
      </c>
      <c r="E2351" s="2" t="s">
        <v>326</v>
      </c>
      <c r="F2351" s="2" t="s">
        <v>4118</v>
      </c>
      <c r="G2351" s="3">
        <v>8238</v>
      </c>
      <c r="H2351" s="3">
        <v>1000</v>
      </c>
      <c r="I2351" s="71">
        <f>Exposure_Information[[#This Row],[Total  Insured Value]]+Exposure_Information[[#This Row],[Policy Deductible]]</f>
        <v>1673700</v>
      </c>
      <c r="J2351" s="2">
        <v>8338</v>
      </c>
      <c r="K2351" s="3">
        <v>1</v>
      </c>
      <c r="L2351" s="2" t="s">
        <v>9</v>
      </c>
      <c r="M2351" s="2" t="s">
        <v>4119</v>
      </c>
      <c r="N2351" s="3" t="s">
        <v>4120</v>
      </c>
      <c r="O2351" s="2" t="s">
        <v>939</v>
      </c>
      <c r="P2351" s="2" t="s">
        <v>90</v>
      </c>
      <c r="Q2351" s="3">
        <v>17</v>
      </c>
      <c r="R2351" s="2" t="s">
        <v>127</v>
      </c>
      <c r="S2351" s="3">
        <v>25</v>
      </c>
      <c r="T2351" s="2" t="s">
        <v>10</v>
      </c>
      <c r="U2351" s="3">
        <v>42.480590999999997</v>
      </c>
      <c r="V2351" s="2" t="s">
        <v>10835</v>
      </c>
      <c r="W2351" s="2" t="s">
        <v>149</v>
      </c>
      <c r="X2351" s="3">
        <v>1</v>
      </c>
      <c r="Y2351" s="3" t="str">
        <f>_xlfn.CONCAT(Exposure_Information[[#This Row],[Building Construction Code]]," - ",Exposure_Information[[#This Row],[Type of building construction]])</f>
        <v>RMS - 1</v>
      </c>
      <c r="Z2351" s="3">
        <v>0</v>
      </c>
      <c r="AA2351" s="2">
        <v>1978</v>
      </c>
      <c r="AB2351" s="2" t="s">
        <v>11</v>
      </c>
      <c r="AC2351" s="2">
        <v>37</v>
      </c>
      <c r="AD2351" s="2" t="str">
        <f>_xlfn.CONCAT(Exposure_Information[[#This Row],[Occupany Code]]," - ",Exposure_Information[[#This Row],[Type of building occupancy]])</f>
        <v>ATC - 37</v>
      </c>
      <c r="AE2351" s="5">
        <v>1672700</v>
      </c>
      <c r="AF2351" s="5">
        <v>0</v>
      </c>
      <c r="AG2351" s="5">
        <v>0</v>
      </c>
      <c r="AH2351" s="5">
        <f>SUM(Exposure_Information[[#This Row],[Building Coverage Value]:[Business interruption value]])</f>
        <v>1672700</v>
      </c>
      <c r="AI2351" s="5">
        <f>SUM(Exposure_Information[[#This Row],[Building Coverage Value]:[Contents Coverage Value]])</f>
        <v>1672700</v>
      </c>
      <c r="AJ2351" s="26"/>
    </row>
    <row r="2352" spans="1:36" ht="39" x14ac:dyDescent="0.3">
      <c r="A2352" s="2" t="s">
        <v>148</v>
      </c>
      <c r="B2352" s="2" t="s">
        <v>156</v>
      </c>
      <c r="C2352" s="2" t="s">
        <v>325</v>
      </c>
      <c r="D2352" s="2">
        <v>16487</v>
      </c>
      <c r="E2352" s="2" t="s">
        <v>367</v>
      </c>
      <c r="F2352" s="2" t="s">
        <v>4090</v>
      </c>
      <c r="G2352" s="3">
        <v>1041</v>
      </c>
      <c r="H2352" s="3">
        <v>1000</v>
      </c>
      <c r="I2352" s="71">
        <f>Exposure_Information[[#This Row],[Total  Insured Value]]+Exposure_Information[[#This Row],[Policy Deductible]]</f>
        <v>300500</v>
      </c>
      <c r="J2352" s="2">
        <v>19553</v>
      </c>
      <c r="K2352" s="3">
        <v>1</v>
      </c>
      <c r="L2352" s="2" t="s">
        <v>9</v>
      </c>
      <c r="M2352" s="2" t="s">
        <v>4091</v>
      </c>
      <c r="N2352" s="3" t="s">
        <v>4092</v>
      </c>
      <c r="O2352" s="2" t="s">
        <v>375</v>
      </c>
      <c r="P2352" s="2" t="s">
        <v>224</v>
      </c>
      <c r="Q2352" s="3">
        <v>21</v>
      </c>
      <c r="R2352" s="2" t="s">
        <v>127</v>
      </c>
      <c r="S2352" s="3">
        <v>25</v>
      </c>
      <c r="T2352" s="2" t="s">
        <v>10</v>
      </c>
      <c r="U2352" s="3">
        <v>42.211899000000003</v>
      </c>
      <c r="V2352" s="2" t="s">
        <v>10835</v>
      </c>
      <c r="W2352" s="2" t="s">
        <v>149</v>
      </c>
      <c r="X2352" s="3">
        <v>1</v>
      </c>
      <c r="Y2352" s="3" t="str">
        <f>_xlfn.CONCAT(Exposure_Information[[#This Row],[Building Construction Code]]," - ",Exposure_Information[[#This Row],[Type of building construction]])</f>
        <v>RMS - 1</v>
      </c>
      <c r="Z2352" s="3">
        <v>0</v>
      </c>
      <c r="AA2352" s="2">
        <v>1918</v>
      </c>
      <c r="AB2352" s="2" t="s">
        <v>11</v>
      </c>
      <c r="AC2352" s="2">
        <v>1</v>
      </c>
      <c r="AD2352" s="2" t="str">
        <f>_xlfn.CONCAT(Exposure_Information[[#This Row],[Occupany Code]]," - ",Exposure_Information[[#This Row],[Type of building occupancy]])</f>
        <v>ATC - 1</v>
      </c>
      <c r="AE2352" s="5">
        <v>289500</v>
      </c>
      <c r="AF2352" s="5">
        <v>0</v>
      </c>
      <c r="AG2352" s="5">
        <v>10000</v>
      </c>
      <c r="AH2352" s="5">
        <f>SUM(Exposure_Information[[#This Row],[Building Coverage Value]:[Business interruption value]])</f>
        <v>299500</v>
      </c>
      <c r="AI2352" s="5">
        <f>SUM(Exposure_Information[[#This Row],[Building Coverage Value]:[Contents Coverage Value]])</f>
        <v>289500</v>
      </c>
      <c r="AJ2352" s="26"/>
    </row>
    <row r="2353" spans="1:36" ht="26" x14ac:dyDescent="0.3">
      <c r="A2353" s="2" t="s">
        <v>148</v>
      </c>
      <c r="B2353" s="2" t="s">
        <v>156</v>
      </c>
      <c r="C2353" s="2" t="s">
        <v>325</v>
      </c>
      <c r="D2353" s="2">
        <v>12000</v>
      </c>
      <c r="E2353" s="2" t="s">
        <v>367</v>
      </c>
      <c r="F2353" s="2" t="s">
        <v>890</v>
      </c>
      <c r="G2353" s="3">
        <v>1081</v>
      </c>
      <c r="H2353" s="3">
        <v>500</v>
      </c>
      <c r="I2353" s="71">
        <f>Exposure_Information[[#This Row],[Total  Insured Value]]+Exposure_Information[[#This Row],[Policy Deductible]]</f>
        <v>298500</v>
      </c>
      <c r="J2353" s="2">
        <v>14909</v>
      </c>
      <c r="K2353" s="3">
        <v>1</v>
      </c>
      <c r="L2353" s="2">
        <v>54</v>
      </c>
      <c r="M2353" s="2" t="s">
        <v>891</v>
      </c>
      <c r="N2353" s="3" t="s">
        <v>892</v>
      </c>
      <c r="O2353" s="2" t="s">
        <v>22</v>
      </c>
      <c r="P2353" s="2" t="s">
        <v>231</v>
      </c>
      <c r="Q2353" s="3">
        <v>13</v>
      </c>
      <c r="R2353" s="2" t="s">
        <v>127</v>
      </c>
      <c r="S2353" s="3">
        <v>25</v>
      </c>
      <c r="T2353" s="2" t="s">
        <v>10</v>
      </c>
      <c r="U2353" s="3">
        <v>42.130409999999998</v>
      </c>
      <c r="V2353" s="2" t="s">
        <v>10835</v>
      </c>
      <c r="W2353" s="2" t="s">
        <v>149</v>
      </c>
      <c r="X2353" s="3">
        <v>1</v>
      </c>
      <c r="Y2353" s="3" t="str">
        <f>_xlfn.CONCAT(Exposure_Information[[#This Row],[Building Construction Code]]," - ",Exposure_Information[[#This Row],[Type of building construction]])</f>
        <v>RMS - 1</v>
      </c>
      <c r="Z2353" s="3">
        <v>0</v>
      </c>
      <c r="AA2353" s="2">
        <v>1992</v>
      </c>
      <c r="AB2353" s="2" t="s">
        <v>11</v>
      </c>
      <c r="AC2353" s="2">
        <v>1</v>
      </c>
      <c r="AD2353" s="2" t="str">
        <f>_xlfn.CONCAT(Exposure_Information[[#This Row],[Occupany Code]]," - ",Exposure_Information[[#This Row],[Type of building occupancy]])</f>
        <v>ATC - 1</v>
      </c>
      <c r="AE2353" s="5">
        <v>293000</v>
      </c>
      <c r="AF2353" s="5">
        <v>5000</v>
      </c>
      <c r="AG2353" s="5">
        <v>0</v>
      </c>
      <c r="AH2353" s="5">
        <f>SUM(Exposure_Information[[#This Row],[Building Coverage Value]:[Business interruption value]])</f>
        <v>298000</v>
      </c>
      <c r="AI2353" s="5">
        <f>SUM(Exposure_Information[[#This Row],[Building Coverage Value]:[Contents Coverage Value]])</f>
        <v>298000</v>
      </c>
      <c r="AJ2353" s="26"/>
    </row>
    <row r="2354" spans="1:36" ht="39" x14ac:dyDescent="0.3">
      <c r="A2354" s="2" t="s">
        <v>148</v>
      </c>
      <c r="B2354" s="2" t="s">
        <v>156</v>
      </c>
      <c r="C2354" s="2" t="s">
        <v>325</v>
      </c>
      <c r="D2354" s="2">
        <v>15526</v>
      </c>
      <c r="E2354" s="2" t="s">
        <v>367</v>
      </c>
      <c r="F2354" s="2" t="s">
        <v>3332</v>
      </c>
      <c r="G2354" s="3">
        <v>987</v>
      </c>
      <c r="H2354" s="3">
        <v>500</v>
      </c>
      <c r="I2354" s="71">
        <f>Exposure_Information[[#This Row],[Total  Insured Value]]+Exposure_Information[[#This Row],[Policy Deductible]]</f>
        <v>298500</v>
      </c>
      <c r="J2354" s="2">
        <v>18580</v>
      </c>
      <c r="K2354" s="3">
        <v>1</v>
      </c>
      <c r="L2354" s="2" t="s">
        <v>9</v>
      </c>
      <c r="M2354" s="2" t="s">
        <v>3333</v>
      </c>
      <c r="N2354" s="3" t="s">
        <v>3334</v>
      </c>
      <c r="O2354" s="2" t="s">
        <v>2404</v>
      </c>
      <c r="P2354" s="2" t="s">
        <v>90</v>
      </c>
      <c r="Q2354" s="3">
        <v>17</v>
      </c>
      <c r="R2354" s="2" t="s">
        <v>127</v>
      </c>
      <c r="S2354" s="3">
        <v>25</v>
      </c>
      <c r="T2354" s="2" t="s">
        <v>10</v>
      </c>
      <c r="U2354" s="3">
        <v>42.329807000000002</v>
      </c>
      <c r="V2354" s="2" t="s">
        <v>10835</v>
      </c>
      <c r="W2354" s="2" t="s">
        <v>149</v>
      </c>
      <c r="X2354" s="3">
        <v>1</v>
      </c>
      <c r="Y2354" s="3" t="str">
        <f>_xlfn.CONCAT(Exposure_Information[[#This Row],[Building Construction Code]]," - ",Exposure_Information[[#This Row],[Type of building construction]])</f>
        <v>RMS - 1</v>
      </c>
      <c r="Z2354" s="3">
        <v>0</v>
      </c>
      <c r="AA2354" s="2">
        <v>1880</v>
      </c>
      <c r="AB2354" s="2" t="s">
        <v>11</v>
      </c>
      <c r="AC2354" s="2">
        <v>1</v>
      </c>
      <c r="AD2354" s="2" t="str">
        <f>_xlfn.CONCAT(Exposure_Information[[#This Row],[Occupany Code]]," - ",Exposure_Information[[#This Row],[Type of building occupancy]])</f>
        <v>ATC - 1</v>
      </c>
      <c r="AE2354" s="5">
        <v>298000</v>
      </c>
      <c r="AF2354" s="5">
        <v>0</v>
      </c>
      <c r="AG2354" s="5">
        <v>0</v>
      </c>
      <c r="AH2354" s="5">
        <f>SUM(Exposure_Information[[#This Row],[Building Coverage Value]:[Business interruption value]])</f>
        <v>298000</v>
      </c>
      <c r="AI2354" s="5">
        <f>SUM(Exposure_Information[[#This Row],[Building Coverage Value]:[Contents Coverage Value]])</f>
        <v>298000</v>
      </c>
      <c r="AJ2354" s="26"/>
    </row>
    <row r="2355" spans="1:36" ht="26" x14ac:dyDescent="0.3">
      <c r="A2355" s="2" t="s">
        <v>148</v>
      </c>
      <c r="B2355" s="2" t="s">
        <v>156</v>
      </c>
      <c r="C2355" s="2" t="s">
        <v>325</v>
      </c>
      <c r="D2355" s="2">
        <v>16853</v>
      </c>
      <c r="E2355" s="2" t="s">
        <v>367</v>
      </c>
      <c r="F2355" s="2" t="s">
        <v>4096</v>
      </c>
      <c r="G2355" s="3">
        <v>1005</v>
      </c>
      <c r="H2355" s="3">
        <v>500</v>
      </c>
      <c r="I2355" s="71">
        <f>Exposure_Information[[#This Row],[Total  Insured Value]]+Exposure_Information[[#This Row],[Policy Deductible]]</f>
        <v>297000</v>
      </c>
      <c r="J2355" s="2">
        <v>19922</v>
      </c>
      <c r="K2355" s="3">
        <v>1</v>
      </c>
      <c r="L2355" s="2" t="s">
        <v>9</v>
      </c>
      <c r="M2355" s="2" t="s">
        <v>4097</v>
      </c>
      <c r="N2355" s="3" t="s">
        <v>4098</v>
      </c>
      <c r="O2355" s="2" t="s">
        <v>401</v>
      </c>
      <c r="P2355" s="2" t="s">
        <v>171</v>
      </c>
      <c r="Q2355" s="3">
        <v>27</v>
      </c>
      <c r="R2355" s="2" t="s">
        <v>127</v>
      </c>
      <c r="S2355" s="3">
        <v>25</v>
      </c>
      <c r="T2355" s="2" t="s">
        <v>10</v>
      </c>
      <c r="U2355" s="3">
        <v>42.249645000000001</v>
      </c>
      <c r="V2355" s="2" t="s">
        <v>10835</v>
      </c>
      <c r="W2355" s="2" t="s">
        <v>149</v>
      </c>
      <c r="X2355" s="3">
        <v>1</v>
      </c>
      <c r="Y2355" s="3" t="str">
        <f>_xlfn.CONCAT(Exposure_Information[[#This Row],[Building Construction Code]]," - ",Exposure_Information[[#This Row],[Type of building construction]])</f>
        <v>RMS - 1</v>
      </c>
      <c r="Z2355" s="3">
        <v>0</v>
      </c>
      <c r="AA2355" s="2">
        <v>1936</v>
      </c>
      <c r="AB2355" s="2" t="s">
        <v>11</v>
      </c>
      <c r="AC2355" s="2">
        <v>1</v>
      </c>
      <c r="AD2355" s="2" t="str">
        <f>_xlfn.CONCAT(Exposure_Information[[#This Row],[Occupany Code]]," - ",Exposure_Information[[#This Row],[Type of building occupancy]])</f>
        <v>ATC - 1</v>
      </c>
      <c r="AE2355" s="5">
        <v>291500</v>
      </c>
      <c r="AF2355" s="5">
        <v>5000</v>
      </c>
      <c r="AG2355" s="5">
        <v>0</v>
      </c>
      <c r="AH2355" s="5">
        <f>SUM(Exposure_Information[[#This Row],[Building Coverage Value]:[Business interruption value]])</f>
        <v>296500</v>
      </c>
      <c r="AI2355" s="5">
        <f>SUM(Exposure_Information[[#This Row],[Building Coverage Value]:[Contents Coverage Value]])</f>
        <v>296500</v>
      </c>
      <c r="AJ2355" s="26"/>
    </row>
    <row r="2356" spans="1:36" ht="26" x14ac:dyDescent="0.3">
      <c r="A2356" s="2" t="s">
        <v>148</v>
      </c>
      <c r="B2356" s="2" t="s">
        <v>156</v>
      </c>
      <c r="C2356" s="2" t="s">
        <v>325</v>
      </c>
      <c r="D2356" s="2">
        <v>116664</v>
      </c>
      <c r="E2356" s="2" t="s">
        <v>4697</v>
      </c>
      <c r="F2356" s="2" t="s">
        <v>9272</v>
      </c>
      <c r="G2356" s="3">
        <v>545</v>
      </c>
      <c r="H2356" s="3">
        <v>500</v>
      </c>
      <c r="I2356" s="71">
        <f>Exposure_Information[[#This Row],[Total  Insured Value]]+Exposure_Information[[#This Row],[Policy Deductible]]</f>
        <v>296900</v>
      </c>
      <c r="J2356" s="2">
        <v>119794</v>
      </c>
      <c r="K2356" s="3">
        <v>1</v>
      </c>
      <c r="L2356" s="2" t="s">
        <v>9</v>
      </c>
      <c r="M2356" s="2" t="s">
        <v>9273</v>
      </c>
      <c r="N2356" s="3" t="s">
        <v>9274</v>
      </c>
      <c r="O2356" s="2" t="s">
        <v>132</v>
      </c>
      <c r="P2356" s="2" t="s">
        <v>221</v>
      </c>
      <c r="Q2356" s="3">
        <v>23</v>
      </c>
      <c r="R2356" s="2" t="s">
        <v>127</v>
      </c>
      <c r="S2356" s="3">
        <v>25</v>
      </c>
      <c r="T2356" s="2" t="s">
        <v>10</v>
      </c>
      <c r="U2356" s="3">
        <v>42.078003000000002</v>
      </c>
      <c r="V2356" s="2" t="s">
        <v>10835</v>
      </c>
      <c r="W2356" s="2" t="s">
        <v>149</v>
      </c>
      <c r="X2356" s="3">
        <v>1</v>
      </c>
      <c r="Y2356" s="3" t="str">
        <f>_xlfn.CONCAT(Exposure_Information[[#This Row],[Building Construction Code]]," - ",Exposure_Information[[#This Row],[Type of building construction]])</f>
        <v>RMS - 1</v>
      </c>
      <c r="Z2356" s="3">
        <v>0</v>
      </c>
      <c r="AA2356" s="2">
        <v>1960</v>
      </c>
      <c r="AB2356" s="2" t="s">
        <v>11</v>
      </c>
      <c r="AC2356" s="2">
        <v>1</v>
      </c>
      <c r="AD2356" s="2" t="str">
        <f>_xlfn.CONCAT(Exposure_Information[[#This Row],[Occupany Code]]," - ",Exposure_Information[[#This Row],[Type of building occupancy]])</f>
        <v>ATC - 1</v>
      </c>
      <c r="AE2356" s="5">
        <v>156000</v>
      </c>
      <c r="AF2356" s="5">
        <v>109200</v>
      </c>
      <c r="AG2356" s="5">
        <v>31200</v>
      </c>
      <c r="AH2356" s="5">
        <f>SUM(Exposure_Information[[#This Row],[Building Coverage Value]:[Business interruption value]])</f>
        <v>296400</v>
      </c>
      <c r="AI2356" s="5">
        <f>SUM(Exposure_Information[[#This Row],[Building Coverage Value]:[Contents Coverage Value]])</f>
        <v>265200</v>
      </c>
      <c r="AJ2356" s="26"/>
    </row>
    <row r="2357" spans="1:36" ht="26" x14ac:dyDescent="0.3">
      <c r="A2357" s="2" t="s">
        <v>148</v>
      </c>
      <c r="B2357" s="2" t="s">
        <v>156</v>
      </c>
      <c r="C2357" s="2" t="s">
        <v>325</v>
      </c>
      <c r="D2357" s="2">
        <v>16133</v>
      </c>
      <c r="E2357" s="2" t="s">
        <v>367</v>
      </c>
      <c r="F2357" s="2" t="s">
        <v>4814</v>
      </c>
      <c r="G2357" s="3">
        <v>891</v>
      </c>
      <c r="H2357" s="3">
        <v>500</v>
      </c>
      <c r="I2357" s="71">
        <f>Exposure_Information[[#This Row],[Total  Insured Value]]+Exposure_Information[[#This Row],[Policy Deductible]]</f>
        <v>296500</v>
      </c>
      <c r="J2357" s="2">
        <v>19196</v>
      </c>
      <c r="K2357" s="3">
        <v>1</v>
      </c>
      <c r="L2357" s="2" t="s">
        <v>9</v>
      </c>
      <c r="M2357" s="2" t="s">
        <v>4815</v>
      </c>
      <c r="N2357" s="3" t="s">
        <v>4816</v>
      </c>
      <c r="O2357" s="2" t="s">
        <v>4817</v>
      </c>
      <c r="P2357" s="2" t="s">
        <v>24</v>
      </c>
      <c r="Q2357" s="3">
        <v>119</v>
      </c>
      <c r="R2357" s="2" t="s">
        <v>25</v>
      </c>
      <c r="S2357" s="3">
        <v>36</v>
      </c>
      <c r="T2357" s="2" t="s">
        <v>10</v>
      </c>
      <c r="U2357" s="3">
        <v>41.275073999999996</v>
      </c>
      <c r="V2357" s="2" t="s">
        <v>10835</v>
      </c>
      <c r="W2357" s="2" t="s">
        <v>149</v>
      </c>
      <c r="X2357" s="3">
        <v>1</v>
      </c>
      <c r="Y2357" s="3" t="str">
        <f>_xlfn.CONCAT(Exposure_Information[[#This Row],[Building Construction Code]]," - ",Exposure_Information[[#This Row],[Type of building construction]])</f>
        <v>RMS - 1</v>
      </c>
      <c r="Z2357" s="3">
        <v>0</v>
      </c>
      <c r="AA2357" s="2">
        <v>1943</v>
      </c>
      <c r="AB2357" s="2" t="s">
        <v>11</v>
      </c>
      <c r="AC2357" s="2">
        <v>1</v>
      </c>
      <c r="AD2357" s="2" t="str">
        <f>_xlfn.CONCAT(Exposure_Information[[#This Row],[Occupany Code]]," - ",Exposure_Information[[#This Row],[Type of building occupancy]])</f>
        <v>ATC - 1</v>
      </c>
      <c r="AE2357" s="5">
        <v>296000</v>
      </c>
      <c r="AF2357" s="5">
        <v>0</v>
      </c>
      <c r="AG2357" s="5">
        <v>0</v>
      </c>
      <c r="AH2357" s="5">
        <f>SUM(Exposure_Information[[#This Row],[Building Coverage Value]:[Business interruption value]])</f>
        <v>296000</v>
      </c>
      <c r="AI2357" s="5">
        <f>SUM(Exposure_Information[[#This Row],[Building Coverage Value]:[Contents Coverage Value]])</f>
        <v>296000</v>
      </c>
      <c r="AJ2357" s="26"/>
    </row>
    <row r="2358" spans="1:36" ht="26" x14ac:dyDescent="0.3">
      <c r="A2358" s="2" t="s">
        <v>148</v>
      </c>
      <c r="B2358" s="2" t="s">
        <v>156</v>
      </c>
      <c r="C2358" s="2" t="s">
        <v>325</v>
      </c>
      <c r="D2358" s="2">
        <v>13347</v>
      </c>
      <c r="E2358" s="2" t="s">
        <v>367</v>
      </c>
      <c r="F2358" s="2" t="s">
        <v>2537</v>
      </c>
      <c r="G2358" s="3">
        <v>1060</v>
      </c>
      <c r="H2358" s="3">
        <v>500</v>
      </c>
      <c r="I2358" s="71">
        <f>Exposure_Information[[#This Row],[Total  Insured Value]]+Exposure_Information[[#This Row],[Policy Deductible]]</f>
        <v>295500</v>
      </c>
      <c r="J2358" s="2">
        <v>16335</v>
      </c>
      <c r="K2358" s="3">
        <v>1</v>
      </c>
      <c r="L2358" s="2" t="s">
        <v>9</v>
      </c>
      <c r="M2358" s="2" t="s">
        <v>2538</v>
      </c>
      <c r="N2358" s="3" t="s">
        <v>2539</v>
      </c>
      <c r="O2358" s="2" t="s">
        <v>1643</v>
      </c>
      <c r="P2358" s="2" t="s">
        <v>221</v>
      </c>
      <c r="Q2358" s="3">
        <v>23</v>
      </c>
      <c r="R2358" s="2" t="s">
        <v>127</v>
      </c>
      <c r="S2358" s="3">
        <v>25</v>
      </c>
      <c r="T2358" s="2" t="s">
        <v>10</v>
      </c>
      <c r="U2358" s="3">
        <v>41.989936999999998</v>
      </c>
      <c r="V2358" s="2" t="s">
        <v>10835</v>
      </c>
      <c r="W2358" s="2" t="s">
        <v>149</v>
      </c>
      <c r="X2358" s="3">
        <v>1</v>
      </c>
      <c r="Y2358" s="3" t="str">
        <f>_xlfn.CONCAT(Exposure_Information[[#This Row],[Building Construction Code]]," - ",Exposure_Information[[#This Row],[Type of building construction]])</f>
        <v>RMS - 1</v>
      </c>
      <c r="Z2358" s="3">
        <v>0</v>
      </c>
      <c r="AA2358" s="2">
        <v>1910</v>
      </c>
      <c r="AB2358" s="2" t="s">
        <v>11</v>
      </c>
      <c r="AC2358" s="2">
        <v>1</v>
      </c>
      <c r="AD2358" s="2" t="str">
        <f>_xlfn.CONCAT(Exposure_Information[[#This Row],[Occupany Code]]," - ",Exposure_Information[[#This Row],[Type of building occupancy]])</f>
        <v>ATC - 1</v>
      </c>
      <c r="AE2358" s="5">
        <v>295000</v>
      </c>
      <c r="AF2358" s="5">
        <v>0</v>
      </c>
      <c r="AG2358" s="5">
        <v>0</v>
      </c>
      <c r="AH2358" s="5">
        <f>SUM(Exposure_Information[[#This Row],[Building Coverage Value]:[Business interruption value]])</f>
        <v>295000</v>
      </c>
      <c r="AI2358" s="5">
        <f>SUM(Exposure_Information[[#This Row],[Building Coverage Value]:[Contents Coverage Value]])</f>
        <v>295000</v>
      </c>
      <c r="AJ2358" s="26"/>
    </row>
    <row r="2359" spans="1:36" x14ac:dyDescent="0.3">
      <c r="A2359" s="2" t="s">
        <v>148</v>
      </c>
      <c r="B2359" s="2" t="s">
        <v>156</v>
      </c>
      <c r="C2359" s="2" t="s">
        <v>325</v>
      </c>
      <c r="D2359" s="2">
        <v>18908</v>
      </c>
      <c r="E2359" s="2" t="s">
        <v>367</v>
      </c>
      <c r="F2359" s="2" t="s">
        <v>2580</v>
      </c>
      <c r="G2359" s="3">
        <v>931</v>
      </c>
      <c r="H2359" s="3">
        <v>500</v>
      </c>
      <c r="I2359" s="71">
        <f>Exposure_Information[[#This Row],[Total  Insured Value]]+Exposure_Information[[#This Row],[Policy Deductible]]</f>
        <v>295500</v>
      </c>
      <c r="J2359" s="2">
        <v>22014</v>
      </c>
      <c r="K2359" s="3">
        <v>1</v>
      </c>
      <c r="L2359" s="2" t="s">
        <v>9</v>
      </c>
      <c r="M2359" s="2" t="s">
        <v>2581</v>
      </c>
      <c r="N2359" s="3" t="s">
        <v>2582</v>
      </c>
      <c r="O2359" s="2" t="s">
        <v>251</v>
      </c>
      <c r="P2359" s="2" t="s">
        <v>74</v>
      </c>
      <c r="Q2359" s="3">
        <v>9</v>
      </c>
      <c r="R2359" s="2" t="s">
        <v>127</v>
      </c>
      <c r="S2359" s="3">
        <v>25</v>
      </c>
      <c r="T2359" s="2" t="s">
        <v>10</v>
      </c>
      <c r="U2359" s="3">
        <v>42.657212000000001</v>
      </c>
      <c r="V2359" s="2" t="s">
        <v>10835</v>
      </c>
      <c r="W2359" s="2" t="s">
        <v>149</v>
      </c>
      <c r="X2359" s="3">
        <v>1</v>
      </c>
      <c r="Y2359" s="3" t="str">
        <f>_xlfn.CONCAT(Exposure_Information[[#This Row],[Building Construction Code]]," - ",Exposure_Information[[#This Row],[Type of building construction]])</f>
        <v>RMS - 1</v>
      </c>
      <c r="Z2359" s="3">
        <v>0</v>
      </c>
      <c r="AA2359" s="2">
        <v>1910</v>
      </c>
      <c r="AB2359" s="2" t="s">
        <v>11</v>
      </c>
      <c r="AC2359" s="2">
        <v>1</v>
      </c>
      <c r="AD2359" s="2" t="str">
        <f>_xlfn.CONCAT(Exposure_Information[[#This Row],[Occupany Code]]," - ",Exposure_Information[[#This Row],[Type of building occupancy]])</f>
        <v>ATC - 1</v>
      </c>
      <c r="AE2359" s="5">
        <v>295000</v>
      </c>
      <c r="AF2359" s="5">
        <v>0</v>
      </c>
      <c r="AG2359" s="5">
        <v>0</v>
      </c>
      <c r="AH2359" s="5">
        <f>SUM(Exposure_Information[[#This Row],[Building Coverage Value]:[Business interruption value]])</f>
        <v>295000</v>
      </c>
      <c r="AI2359" s="5">
        <f>SUM(Exposure_Information[[#This Row],[Building Coverage Value]:[Contents Coverage Value]])</f>
        <v>295000</v>
      </c>
      <c r="AJ2359" s="26"/>
    </row>
    <row r="2360" spans="1:36" ht="39" x14ac:dyDescent="0.3">
      <c r="A2360" s="2" t="s">
        <v>148</v>
      </c>
      <c r="B2360" s="2" t="s">
        <v>156</v>
      </c>
      <c r="C2360" s="2" t="s">
        <v>325</v>
      </c>
      <c r="D2360" s="2">
        <v>18589</v>
      </c>
      <c r="E2360" s="2" t="s">
        <v>367</v>
      </c>
      <c r="F2360" s="2" t="s">
        <v>3750</v>
      </c>
      <c r="G2360" s="3">
        <v>875</v>
      </c>
      <c r="H2360" s="3">
        <v>1000</v>
      </c>
      <c r="I2360" s="71">
        <f>Exposure_Information[[#This Row],[Total  Insured Value]]+Exposure_Information[[#This Row],[Policy Deductible]]</f>
        <v>296000</v>
      </c>
      <c r="J2360" s="2">
        <v>21693</v>
      </c>
      <c r="K2360" s="3">
        <v>1</v>
      </c>
      <c r="L2360" s="2" t="s">
        <v>9</v>
      </c>
      <c r="M2360" s="2" t="s">
        <v>3751</v>
      </c>
      <c r="N2360" s="3" t="s">
        <v>3752</v>
      </c>
      <c r="O2360" s="2" t="s">
        <v>685</v>
      </c>
      <c r="P2360" s="2" t="s">
        <v>224</v>
      </c>
      <c r="Q2360" s="3">
        <v>21</v>
      </c>
      <c r="R2360" s="2" t="s">
        <v>127</v>
      </c>
      <c r="S2360" s="3">
        <v>25</v>
      </c>
      <c r="T2360" s="2" t="s">
        <v>10</v>
      </c>
      <c r="U2360" s="3">
        <v>42.195582999999999</v>
      </c>
      <c r="V2360" s="2" t="s">
        <v>10835</v>
      </c>
      <c r="W2360" s="2" t="s">
        <v>149</v>
      </c>
      <c r="X2360" s="3">
        <v>1</v>
      </c>
      <c r="Y2360" s="3" t="str">
        <f>_xlfn.CONCAT(Exposure_Information[[#This Row],[Building Construction Code]]," - ",Exposure_Information[[#This Row],[Type of building construction]])</f>
        <v>RMS - 1</v>
      </c>
      <c r="Z2360" s="3">
        <v>0</v>
      </c>
      <c r="AA2360" s="2">
        <v>1929</v>
      </c>
      <c r="AB2360" s="2" t="s">
        <v>11</v>
      </c>
      <c r="AC2360" s="2">
        <v>1</v>
      </c>
      <c r="AD2360" s="2" t="str">
        <f>_xlfn.CONCAT(Exposure_Information[[#This Row],[Occupany Code]]," - ",Exposure_Information[[#This Row],[Type of building occupancy]])</f>
        <v>ATC - 1</v>
      </c>
      <c r="AE2360" s="5">
        <v>295000</v>
      </c>
      <c r="AF2360" s="5">
        <v>0</v>
      </c>
      <c r="AG2360" s="5">
        <v>0</v>
      </c>
      <c r="AH2360" s="5">
        <f>SUM(Exposure_Information[[#This Row],[Building Coverage Value]:[Business interruption value]])</f>
        <v>295000</v>
      </c>
      <c r="AI2360" s="5">
        <f>SUM(Exposure_Information[[#This Row],[Building Coverage Value]:[Contents Coverage Value]])</f>
        <v>295000</v>
      </c>
      <c r="AJ2360" s="26"/>
    </row>
    <row r="2361" spans="1:36" ht="26" x14ac:dyDescent="0.3">
      <c r="A2361" s="2" t="s">
        <v>148</v>
      </c>
      <c r="B2361" s="2" t="s">
        <v>156</v>
      </c>
      <c r="C2361" s="2" t="s">
        <v>325</v>
      </c>
      <c r="D2361" s="2">
        <v>18679</v>
      </c>
      <c r="E2361" s="2" t="s">
        <v>367</v>
      </c>
      <c r="F2361" s="2" t="s">
        <v>4152</v>
      </c>
      <c r="G2361" s="3">
        <v>938</v>
      </c>
      <c r="H2361" s="3">
        <v>1000</v>
      </c>
      <c r="I2361" s="71">
        <f>Exposure_Information[[#This Row],[Total  Insured Value]]+Exposure_Information[[#This Row],[Policy Deductible]]</f>
        <v>296000</v>
      </c>
      <c r="J2361" s="2">
        <v>21783</v>
      </c>
      <c r="K2361" s="3">
        <v>1</v>
      </c>
      <c r="L2361" s="2" t="s">
        <v>9</v>
      </c>
      <c r="M2361" s="2" t="s">
        <v>4153</v>
      </c>
      <c r="N2361" s="3" t="s">
        <v>4154</v>
      </c>
      <c r="O2361" s="2" t="s">
        <v>4155</v>
      </c>
      <c r="P2361" s="2" t="s">
        <v>118</v>
      </c>
      <c r="Q2361" s="3">
        <v>11</v>
      </c>
      <c r="R2361" s="2" t="s">
        <v>70</v>
      </c>
      <c r="S2361" s="3">
        <v>9</v>
      </c>
      <c r="T2361" s="2" t="s">
        <v>10</v>
      </c>
      <c r="U2361" s="3">
        <v>41.648563000000003</v>
      </c>
      <c r="V2361" s="2" t="s">
        <v>10835</v>
      </c>
      <c r="W2361" s="2" t="s">
        <v>149</v>
      </c>
      <c r="X2361" s="3">
        <v>1</v>
      </c>
      <c r="Y2361" s="3" t="str">
        <f>_xlfn.CONCAT(Exposure_Information[[#This Row],[Building Construction Code]]," - ",Exposure_Information[[#This Row],[Type of building construction]])</f>
        <v>RMS - 1</v>
      </c>
      <c r="Z2361" s="3">
        <v>0</v>
      </c>
      <c r="AA2361" s="2">
        <v>1949</v>
      </c>
      <c r="AB2361" s="2" t="s">
        <v>11</v>
      </c>
      <c r="AC2361" s="2">
        <v>1</v>
      </c>
      <c r="AD2361" s="2" t="str">
        <f>_xlfn.CONCAT(Exposure_Information[[#This Row],[Occupany Code]]," - ",Exposure_Information[[#This Row],[Type of building occupancy]])</f>
        <v>ATC - 1</v>
      </c>
      <c r="AE2361" s="5">
        <v>285000</v>
      </c>
      <c r="AF2361" s="5">
        <v>10000</v>
      </c>
      <c r="AG2361" s="5">
        <v>0</v>
      </c>
      <c r="AH2361" s="5">
        <f>SUM(Exposure_Information[[#This Row],[Building Coverage Value]:[Business interruption value]])</f>
        <v>295000</v>
      </c>
      <c r="AI2361" s="5">
        <f>SUM(Exposure_Information[[#This Row],[Building Coverage Value]:[Contents Coverage Value]])</f>
        <v>295000</v>
      </c>
      <c r="AJ2361" s="26"/>
    </row>
    <row r="2362" spans="1:36" ht="26" x14ac:dyDescent="0.3">
      <c r="A2362" s="2" t="s">
        <v>148</v>
      </c>
      <c r="B2362" s="2" t="s">
        <v>156</v>
      </c>
      <c r="C2362" s="2" t="s">
        <v>325</v>
      </c>
      <c r="D2362" s="2">
        <v>6245</v>
      </c>
      <c r="E2362" s="2" t="s">
        <v>326</v>
      </c>
      <c r="F2362" s="2" t="s">
        <v>1933</v>
      </c>
      <c r="G2362" s="3">
        <v>1337</v>
      </c>
      <c r="H2362" s="3">
        <v>1000</v>
      </c>
      <c r="I2362" s="71">
        <f>Exposure_Information[[#This Row],[Total  Insured Value]]+Exposure_Information[[#This Row],[Policy Deductible]]</f>
        <v>901000</v>
      </c>
      <c r="J2362" s="2">
        <v>8330</v>
      </c>
      <c r="K2362" s="3">
        <v>1</v>
      </c>
      <c r="L2362" s="2" t="s">
        <v>9</v>
      </c>
      <c r="M2362" s="2" t="s">
        <v>1934</v>
      </c>
      <c r="N2362" s="3" t="s">
        <v>1935</v>
      </c>
      <c r="O2362" s="2" t="s">
        <v>894</v>
      </c>
      <c r="P2362" s="2" t="s">
        <v>224</v>
      </c>
      <c r="Q2362" s="3">
        <v>21</v>
      </c>
      <c r="R2362" s="2" t="s">
        <v>127</v>
      </c>
      <c r="S2362" s="3">
        <v>25</v>
      </c>
      <c r="T2362" s="2" t="s">
        <v>10</v>
      </c>
      <c r="U2362" s="3">
        <v>42.259968000000001</v>
      </c>
      <c r="V2362" s="2" t="s">
        <v>10835</v>
      </c>
      <c r="W2362" s="2" t="s">
        <v>149</v>
      </c>
      <c r="X2362" s="3">
        <v>1</v>
      </c>
      <c r="Y2362" s="3" t="str">
        <f>_xlfn.CONCAT(Exposure_Information[[#This Row],[Building Construction Code]]," - ",Exposure_Information[[#This Row],[Type of building construction]])</f>
        <v>RMS - 1</v>
      </c>
      <c r="Z2362" s="3">
        <v>0</v>
      </c>
      <c r="AA2362" s="2">
        <v>2001</v>
      </c>
      <c r="AB2362" s="2" t="s">
        <v>11</v>
      </c>
      <c r="AC2362" s="2">
        <v>37</v>
      </c>
      <c r="AD2362" s="2" t="str">
        <f>_xlfn.CONCAT(Exposure_Information[[#This Row],[Occupany Code]]," - ",Exposure_Information[[#This Row],[Type of building occupancy]])</f>
        <v>ATC - 37</v>
      </c>
      <c r="AE2362" s="5">
        <v>900000</v>
      </c>
      <c r="AF2362" s="5">
        <v>0</v>
      </c>
      <c r="AG2362" s="5">
        <v>0</v>
      </c>
      <c r="AH2362" s="5">
        <f>SUM(Exposure_Information[[#This Row],[Building Coverage Value]:[Business interruption value]])</f>
        <v>900000</v>
      </c>
      <c r="AI2362" s="5">
        <f>SUM(Exposure_Information[[#This Row],[Building Coverage Value]:[Contents Coverage Value]])</f>
        <v>900000</v>
      </c>
      <c r="AJ2362" s="26"/>
    </row>
    <row r="2363" spans="1:36" ht="39" x14ac:dyDescent="0.3">
      <c r="A2363" s="2" t="s">
        <v>148</v>
      </c>
      <c r="B2363" s="2" t="s">
        <v>156</v>
      </c>
      <c r="C2363" s="2" t="s">
        <v>325</v>
      </c>
      <c r="D2363" s="2">
        <v>105133</v>
      </c>
      <c r="E2363" s="2" t="s">
        <v>4697</v>
      </c>
      <c r="F2363" s="2" t="s">
        <v>5644</v>
      </c>
      <c r="G2363" s="3">
        <v>693</v>
      </c>
      <c r="H2363" s="3">
        <v>500</v>
      </c>
      <c r="I2363" s="71">
        <f>Exposure_Information[[#This Row],[Total  Insured Value]]+Exposure_Information[[#This Row],[Policy Deductible]]</f>
        <v>295000</v>
      </c>
      <c r="J2363" s="2">
        <v>108263</v>
      </c>
      <c r="K2363" s="3">
        <v>1</v>
      </c>
      <c r="L2363" s="2" t="s">
        <v>9</v>
      </c>
      <c r="M2363" s="2" t="s">
        <v>5645</v>
      </c>
      <c r="N2363" s="3" t="s">
        <v>5646</v>
      </c>
      <c r="O2363" s="2" t="s">
        <v>22</v>
      </c>
      <c r="P2363" s="2" t="s">
        <v>231</v>
      </c>
      <c r="Q2363" s="3">
        <v>13</v>
      </c>
      <c r="R2363" s="2" t="s">
        <v>127</v>
      </c>
      <c r="S2363" s="3">
        <v>25</v>
      </c>
      <c r="T2363" s="2" t="s">
        <v>10</v>
      </c>
      <c r="U2363" s="3">
        <v>42.089573000000001</v>
      </c>
      <c r="V2363" s="2" t="s">
        <v>10835</v>
      </c>
      <c r="W2363" s="2" t="s">
        <v>149</v>
      </c>
      <c r="X2363" s="3">
        <v>1</v>
      </c>
      <c r="Y2363" s="3" t="str">
        <f>_xlfn.CONCAT(Exposure_Information[[#This Row],[Building Construction Code]]," - ",Exposure_Information[[#This Row],[Type of building construction]])</f>
        <v>RMS - 1</v>
      </c>
      <c r="Z2363" s="3">
        <v>0</v>
      </c>
      <c r="AA2363" s="2">
        <v>1953</v>
      </c>
      <c r="AB2363" s="2" t="s">
        <v>11</v>
      </c>
      <c r="AC2363" s="2">
        <v>1</v>
      </c>
      <c r="AD2363" s="2" t="str">
        <f>_xlfn.CONCAT(Exposure_Information[[#This Row],[Occupany Code]]," - ",Exposure_Information[[#This Row],[Type of building occupancy]])</f>
        <v>ATC - 1</v>
      </c>
      <c r="AE2363" s="5">
        <v>155000</v>
      </c>
      <c r="AF2363" s="5">
        <v>108500</v>
      </c>
      <c r="AG2363" s="5">
        <v>31000</v>
      </c>
      <c r="AH2363" s="5">
        <f>SUM(Exposure_Information[[#This Row],[Building Coverage Value]:[Business interruption value]])</f>
        <v>294500</v>
      </c>
      <c r="AI2363" s="5">
        <f>SUM(Exposure_Information[[#This Row],[Building Coverage Value]:[Contents Coverage Value]])</f>
        <v>263500</v>
      </c>
      <c r="AJ2363" s="26"/>
    </row>
    <row r="2364" spans="1:36" ht="39" x14ac:dyDescent="0.3">
      <c r="A2364" s="2" t="s">
        <v>148</v>
      </c>
      <c r="B2364" s="2" t="s">
        <v>156</v>
      </c>
      <c r="C2364" s="2" t="s">
        <v>325</v>
      </c>
      <c r="D2364" s="2">
        <v>18638</v>
      </c>
      <c r="E2364" s="2" t="s">
        <v>367</v>
      </c>
      <c r="F2364" s="2" t="s">
        <v>2811</v>
      </c>
      <c r="G2364" s="3">
        <v>902</v>
      </c>
      <c r="H2364" s="3">
        <v>1000</v>
      </c>
      <c r="I2364" s="71">
        <f>Exposure_Information[[#This Row],[Total  Insured Value]]+Exposure_Information[[#This Row],[Policy Deductible]]</f>
        <v>295000</v>
      </c>
      <c r="J2364" s="2">
        <v>21742</v>
      </c>
      <c r="K2364" s="3">
        <v>1</v>
      </c>
      <c r="L2364" s="2" t="s">
        <v>9</v>
      </c>
      <c r="M2364" s="2" t="s">
        <v>2812</v>
      </c>
      <c r="N2364" s="3" t="s">
        <v>2813</v>
      </c>
      <c r="O2364" s="2" t="s">
        <v>83</v>
      </c>
      <c r="P2364" s="2" t="s">
        <v>187</v>
      </c>
      <c r="Q2364" s="3">
        <v>3</v>
      </c>
      <c r="R2364" s="2" t="s">
        <v>127</v>
      </c>
      <c r="S2364" s="3">
        <v>25</v>
      </c>
      <c r="T2364" s="2" t="s">
        <v>10</v>
      </c>
      <c r="U2364" s="3">
        <v>42.477584999999998</v>
      </c>
      <c r="V2364" s="2" t="s">
        <v>10835</v>
      </c>
      <c r="W2364" s="2" t="s">
        <v>149</v>
      </c>
      <c r="X2364" s="3">
        <v>1</v>
      </c>
      <c r="Y2364" s="3" t="str">
        <f>_xlfn.CONCAT(Exposure_Information[[#This Row],[Building Construction Code]]," - ",Exposure_Information[[#This Row],[Type of building construction]])</f>
        <v>RMS - 1</v>
      </c>
      <c r="Z2364" s="3">
        <v>0</v>
      </c>
      <c r="AA2364" s="2">
        <v>1984</v>
      </c>
      <c r="AB2364" s="2" t="s">
        <v>11</v>
      </c>
      <c r="AC2364" s="2">
        <v>1</v>
      </c>
      <c r="AD2364" s="2" t="str">
        <f>_xlfn.CONCAT(Exposure_Information[[#This Row],[Occupany Code]]," - ",Exposure_Information[[#This Row],[Type of building occupancy]])</f>
        <v>ATC - 1</v>
      </c>
      <c r="AE2364" s="5">
        <v>289000</v>
      </c>
      <c r="AF2364" s="5">
        <v>5000</v>
      </c>
      <c r="AG2364" s="5">
        <v>0</v>
      </c>
      <c r="AH2364" s="5">
        <f>SUM(Exposure_Information[[#This Row],[Building Coverage Value]:[Business interruption value]])</f>
        <v>294000</v>
      </c>
      <c r="AI2364" s="5">
        <f>SUM(Exposure_Information[[#This Row],[Building Coverage Value]:[Contents Coverage Value]])</f>
        <v>294000</v>
      </c>
      <c r="AJ2364" s="26"/>
    </row>
    <row r="2365" spans="1:36" ht="26" x14ac:dyDescent="0.3">
      <c r="A2365" s="2" t="s">
        <v>148</v>
      </c>
      <c r="B2365" s="2" t="s">
        <v>156</v>
      </c>
      <c r="C2365" s="2" t="s">
        <v>325</v>
      </c>
      <c r="D2365" s="2">
        <v>15663</v>
      </c>
      <c r="E2365" s="2" t="s">
        <v>367</v>
      </c>
      <c r="F2365" s="2" t="s">
        <v>7007</v>
      </c>
      <c r="G2365" s="3">
        <v>958</v>
      </c>
      <c r="H2365" s="3">
        <v>500</v>
      </c>
      <c r="I2365" s="71">
        <f>Exposure_Information[[#This Row],[Total  Insured Value]]+Exposure_Information[[#This Row],[Policy Deductible]]</f>
        <v>293500</v>
      </c>
      <c r="J2365" s="2">
        <v>18717</v>
      </c>
      <c r="K2365" s="3">
        <v>1</v>
      </c>
      <c r="L2365" s="2" t="s">
        <v>9</v>
      </c>
      <c r="M2365" s="2" t="s">
        <v>7008</v>
      </c>
      <c r="N2365" s="3" t="s">
        <v>7009</v>
      </c>
      <c r="O2365" s="2" t="s">
        <v>2404</v>
      </c>
      <c r="P2365" s="2" t="s">
        <v>90</v>
      </c>
      <c r="Q2365" s="3">
        <v>17</v>
      </c>
      <c r="R2365" s="2" t="s">
        <v>127</v>
      </c>
      <c r="S2365" s="3">
        <v>25</v>
      </c>
      <c r="T2365" s="2" t="s">
        <v>10</v>
      </c>
      <c r="U2365" s="3">
        <v>42.333607000000001</v>
      </c>
      <c r="V2365" s="2" t="s">
        <v>10835</v>
      </c>
      <c r="W2365" s="2" t="s">
        <v>149</v>
      </c>
      <c r="X2365" s="3">
        <v>1</v>
      </c>
      <c r="Y2365" s="3" t="str">
        <f>_xlfn.CONCAT(Exposure_Information[[#This Row],[Building Construction Code]]," - ",Exposure_Information[[#This Row],[Type of building construction]])</f>
        <v>RMS - 1</v>
      </c>
      <c r="Z2365" s="3">
        <v>0</v>
      </c>
      <c r="AA2365" s="2">
        <v>1930</v>
      </c>
      <c r="AB2365" s="2" t="s">
        <v>11</v>
      </c>
      <c r="AC2365" s="2">
        <v>1</v>
      </c>
      <c r="AD2365" s="2" t="str">
        <f>_xlfn.CONCAT(Exposure_Information[[#This Row],[Occupany Code]]," - ",Exposure_Information[[#This Row],[Type of building occupancy]])</f>
        <v>ATC - 1</v>
      </c>
      <c r="AE2365" s="5">
        <v>293000</v>
      </c>
      <c r="AF2365" s="5">
        <v>0</v>
      </c>
      <c r="AG2365" s="5">
        <v>0</v>
      </c>
      <c r="AH2365" s="5">
        <f>SUM(Exposure_Information[[#This Row],[Building Coverage Value]:[Business interruption value]])</f>
        <v>293000</v>
      </c>
      <c r="AI2365" s="5">
        <f>SUM(Exposure_Information[[#This Row],[Building Coverage Value]:[Contents Coverage Value]])</f>
        <v>293000</v>
      </c>
      <c r="AJ2365" s="26"/>
    </row>
    <row r="2366" spans="1:36" ht="39" x14ac:dyDescent="0.3">
      <c r="A2366" s="2" t="s">
        <v>148</v>
      </c>
      <c r="B2366" s="2" t="s">
        <v>156</v>
      </c>
      <c r="C2366" s="2" t="s">
        <v>325</v>
      </c>
      <c r="D2366" s="2">
        <v>104138</v>
      </c>
      <c r="E2366" s="2" t="s">
        <v>4697</v>
      </c>
      <c r="F2366" s="2" t="s">
        <v>6470</v>
      </c>
      <c r="G2366" s="3">
        <v>767</v>
      </c>
      <c r="H2366" s="3">
        <v>500</v>
      </c>
      <c r="I2366" s="71">
        <f>Exposure_Information[[#This Row],[Total  Insured Value]]+Exposure_Information[[#This Row],[Policy Deductible]]</f>
        <v>293100</v>
      </c>
      <c r="J2366" s="2">
        <v>107268</v>
      </c>
      <c r="K2366" s="3">
        <v>1</v>
      </c>
      <c r="L2366" s="2" t="s">
        <v>9</v>
      </c>
      <c r="M2366" s="2" t="s">
        <v>6471</v>
      </c>
      <c r="N2366" s="3" t="s">
        <v>6472</v>
      </c>
      <c r="O2366" s="2" t="s">
        <v>259</v>
      </c>
      <c r="P2366" s="2" t="s">
        <v>221</v>
      </c>
      <c r="Q2366" s="3">
        <v>23</v>
      </c>
      <c r="R2366" s="2" t="s">
        <v>127</v>
      </c>
      <c r="S2366" s="3">
        <v>25</v>
      </c>
      <c r="T2366" s="2" t="s">
        <v>10</v>
      </c>
      <c r="U2366" s="3">
        <v>41.806241</v>
      </c>
      <c r="V2366" s="2" t="s">
        <v>10835</v>
      </c>
      <c r="W2366" s="2" t="s">
        <v>149</v>
      </c>
      <c r="X2366" s="3">
        <v>1</v>
      </c>
      <c r="Y2366" s="3" t="str">
        <f>_xlfn.CONCAT(Exposure_Information[[#This Row],[Building Construction Code]]," - ",Exposure_Information[[#This Row],[Type of building construction]])</f>
        <v>RMS - 1</v>
      </c>
      <c r="Z2366" s="3">
        <v>0</v>
      </c>
      <c r="AA2366" s="2">
        <v>1957</v>
      </c>
      <c r="AB2366" s="2" t="s">
        <v>11</v>
      </c>
      <c r="AC2366" s="2">
        <v>1</v>
      </c>
      <c r="AD2366" s="2" t="str">
        <f>_xlfn.CONCAT(Exposure_Information[[#This Row],[Occupany Code]]," - ",Exposure_Information[[#This Row],[Type of building occupancy]])</f>
        <v>ATC - 1</v>
      </c>
      <c r="AE2366" s="5">
        <v>154000</v>
      </c>
      <c r="AF2366" s="5">
        <v>107800</v>
      </c>
      <c r="AG2366" s="5">
        <v>30800</v>
      </c>
      <c r="AH2366" s="5">
        <f>SUM(Exposure_Information[[#This Row],[Building Coverage Value]:[Business interruption value]])</f>
        <v>292600</v>
      </c>
      <c r="AI2366" s="5">
        <f>SUM(Exposure_Information[[#This Row],[Building Coverage Value]:[Contents Coverage Value]])</f>
        <v>261800</v>
      </c>
      <c r="AJ2366" s="26"/>
    </row>
    <row r="2367" spans="1:36" ht="39" x14ac:dyDescent="0.3">
      <c r="A2367" s="2" t="s">
        <v>148</v>
      </c>
      <c r="B2367" s="2" t="s">
        <v>156</v>
      </c>
      <c r="C2367" s="2" t="s">
        <v>325</v>
      </c>
      <c r="D2367" s="2">
        <v>19246</v>
      </c>
      <c r="E2367" s="2" t="s">
        <v>367</v>
      </c>
      <c r="F2367" s="2" t="s">
        <v>4693</v>
      </c>
      <c r="G2367" s="3">
        <v>1246</v>
      </c>
      <c r="H2367" s="3">
        <v>250</v>
      </c>
      <c r="I2367" s="71">
        <f>Exposure_Information[[#This Row],[Total  Insured Value]]+Exposure_Information[[#This Row],[Policy Deductible]]</f>
        <v>292750</v>
      </c>
      <c r="J2367" s="2">
        <v>22358</v>
      </c>
      <c r="K2367" s="3">
        <v>1</v>
      </c>
      <c r="L2367" s="2" t="s">
        <v>9</v>
      </c>
      <c r="M2367" s="2" t="s">
        <v>4694</v>
      </c>
      <c r="N2367" s="3" t="s">
        <v>4695</v>
      </c>
      <c r="O2367" s="2" t="s">
        <v>4696</v>
      </c>
      <c r="P2367" s="2" t="s">
        <v>139</v>
      </c>
      <c r="Q2367" s="3">
        <v>9</v>
      </c>
      <c r="R2367" s="2" t="s">
        <v>70</v>
      </c>
      <c r="S2367" s="3">
        <v>9</v>
      </c>
      <c r="T2367" s="2" t="s">
        <v>10</v>
      </c>
      <c r="U2367" s="3">
        <v>41.342176000000002</v>
      </c>
      <c r="V2367" s="2" t="s">
        <v>10835</v>
      </c>
      <c r="W2367" s="2" t="s">
        <v>149</v>
      </c>
      <c r="X2367" s="3">
        <v>1</v>
      </c>
      <c r="Y2367" s="3" t="str">
        <f>_xlfn.CONCAT(Exposure_Information[[#This Row],[Building Construction Code]]," - ",Exposure_Information[[#This Row],[Type of building construction]])</f>
        <v>RMS - 1</v>
      </c>
      <c r="Z2367" s="3">
        <v>0</v>
      </c>
      <c r="AA2367" s="2">
        <v>1930</v>
      </c>
      <c r="AB2367" s="2" t="s">
        <v>11</v>
      </c>
      <c r="AC2367" s="2">
        <v>1</v>
      </c>
      <c r="AD2367" s="2" t="str">
        <f>_xlfn.CONCAT(Exposure_Information[[#This Row],[Occupany Code]]," - ",Exposure_Information[[#This Row],[Type of building occupancy]])</f>
        <v>ATC - 1</v>
      </c>
      <c r="AE2367" s="5">
        <v>289500</v>
      </c>
      <c r="AF2367" s="5">
        <v>3000</v>
      </c>
      <c r="AG2367" s="5">
        <v>0</v>
      </c>
      <c r="AH2367" s="5">
        <f>SUM(Exposure_Information[[#This Row],[Building Coverage Value]:[Business interruption value]])</f>
        <v>292500</v>
      </c>
      <c r="AI2367" s="5">
        <f>SUM(Exposure_Information[[#This Row],[Building Coverage Value]:[Contents Coverage Value]])</f>
        <v>292500</v>
      </c>
      <c r="AJ2367" s="26"/>
    </row>
    <row r="2368" spans="1:36" ht="26" x14ac:dyDescent="0.3">
      <c r="A2368" s="2" t="s">
        <v>148</v>
      </c>
      <c r="B2368" s="2" t="s">
        <v>156</v>
      </c>
      <c r="C2368" s="2" t="s">
        <v>325</v>
      </c>
      <c r="D2368" s="2">
        <v>106105</v>
      </c>
      <c r="E2368" s="2" t="s">
        <v>4697</v>
      </c>
      <c r="F2368" s="2" t="s">
        <v>5248</v>
      </c>
      <c r="G2368" s="3">
        <v>476</v>
      </c>
      <c r="H2368" s="3">
        <v>1000</v>
      </c>
      <c r="I2368" s="71">
        <f>Exposure_Information[[#This Row],[Total  Insured Value]]+Exposure_Information[[#This Row],[Policy Deductible]]</f>
        <v>293400</v>
      </c>
      <c r="J2368" s="2">
        <v>109235</v>
      </c>
      <c r="K2368" s="3">
        <v>1</v>
      </c>
      <c r="L2368" s="2">
        <v>9</v>
      </c>
      <c r="M2368" s="2" t="s">
        <v>5249</v>
      </c>
      <c r="N2368" s="3" t="s">
        <v>5250</v>
      </c>
      <c r="O2368" s="2" t="s">
        <v>112</v>
      </c>
      <c r="P2368" s="2" t="s">
        <v>18</v>
      </c>
      <c r="Q2368" s="3">
        <v>3</v>
      </c>
      <c r="R2368" s="2" t="s">
        <v>34</v>
      </c>
      <c r="S2368" s="3">
        <v>33</v>
      </c>
      <c r="T2368" s="2" t="s">
        <v>10</v>
      </c>
      <c r="U2368" s="3">
        <v>43.953277999999997</v>
      </c>
      <c r="V2368" s="2" t="s">
        <v>10835</v>
      </c>
      <c r="W2368" s="2" t="s">
        <v>149</v>
      </c>
      <c r="X2368" s="3">
        <v>1</v>
      </c>
      <c r="Y2368" s="3" t="str">
        <f>_xlfn.CONCAT(Exposure_Information[[#This Row],[Building Construction Code]]," - ",Exposure_Information[[#This Row],[Type of building construction]])</f>
        <v>RMS - 1</v>
      </c>
      <c r="Z2368" s="3">
        <v>0</v>
      </c>
      <c r="AA2368" s="2">
        <v>2004</v>
      </c>
      <c r="AB2368" s="2" t="s">
        <v>11</v>
      </c>
      <c r="AC2368" s="2">
        <v>1</v>
      </c>
      <c r="AD2368" s="2" t="str">
        <f>_xlfn.CONCAT(Exposure_Information[[#This Row],[Occupany Code]]," - ",Exposure_Information[[#This Row],[Type of building occupancy]])</f>
        <v>ATC - 1</v>
      </c>
      <c r="AE2368" s="5">
        <v>172000</v>
      </c>
      <c r="AF2368" s="5">
        <v>86000</v>
      </c>
      <c r="AG2368" s="5">
        <v>34400</v>
      </c>
      <c r="AH2368" s="5">
        <f>SUM(Exposure_Information[[#This Row],[Building Coverage Value]:[Business interruption value]])</f>
        <v>292400</v>
      </c>
      <c r="AI2368" s="5">
        <f>SUM(Exposure_Information[[#This Row],[Building Coverage Value]:[Contents Coverage Value]])</f>
        <v>258000</v>
      </c>
      <c r="AJ2368" s="26"/>
    </row>
    <row r="2369" spans="1:36" ht="39" x14ac:dyDescent="0.3">
      <c r="A2369" s="2" t="s">
        <v>148</v>
      </c>
      <c r="B2369" s="2" t="s">
        <v>156</v>
      </c>
      <c r="C2369" s="2" t="s">
        <v>325</v>
      </c>
      <c r="D2369" s="2">
        <v>19298</v>
      </c>
      <c r="E2369" s="2" t="s">
        <v>367</v>
      </c>
      <c r="F2369" s="2" t="s">
        <v>2965</v>
      </c>
      <c r="G2369" s="3">
        <v>1495</v>
      </c>
      <c r="H2369" s="3">
        <v>500</v>
      </c>
      <c r="I2369" s="71">
        <f>Exposure_Information[[#This Row],[Total  Insured Value]]+Exposure_Information[[#This Row],[Policy Deductible]]</f>
        <v>292500</v>
      </c>
      <c r="J2369" s="2">
        <v>22410</v>
      </c>
      <c r="K2369" s="3">
        <v>1</v>
      </c>
      <c r="L2369" s="2" t="s">
        <v>9</v>
      </c>
      <c r="M2369" s="2" t="s">
        <v>2966</v>
      </c>
      <c r="N2369" s="3" t="s">
        <v>2967</v>
      </c>
      <c r="O2369" s="2" t="s">
        <v>169</v>
      </c>
      <c r="P2369" s="2" t="s">
        <v>74</v>
      </c>
      <c r="Q2369" s="3">
        <v>9</v>
      </c>
      <c r="R2369" s="2" t="s">
        <v>127</v>
      </c>
      <c r="S2369" s="3">
        <v>25</v>
      </c>
      <c r="T2369" s="2" t="s">
        <v>10</v>
      </c>
      <c r="U2369" s="3">
        <v>42.619073</v>
      </c>
      <c r="V2369" s="2" t="s">
        <v>10835</v>
      </c>
      <c r="W2369" s="2" t="s">
        <v>149</v>
      </c>
      <c r="X2369" s="3">
        <v>1</v>
      </c>
      <c r="Y2369" s="3" t="str">
        <f>_xlfn.CONCAT(Exposure_Information[[#This Row],[Building Construction Code]]," - ",Exposure_Information[[#This Row],[Type of building construction]])</f>
        <v>RMS - 1</v>
      </c>
      <c r="Z2369" s="3">
        <v>0</v>
      </c>
      <c r="AA2369" s="2">
        <v>1910</v>
      </c>
      <c r="AB2369" s="2" t="s">
        <v>11</v>
      </c>
      <c r="AC2369" s="2">
        <v>1</v>
      </c>
      <c r="AD2369" s="2" t="str">
        <f>_xlfn.CONCAT(Exposure_Information[[#This Row],[Occupany Code]]," - ",Exposure_Information[[#This Row],[Type of building occupancy]])</f>
        <v>ATC - 1</v>
      </c>
      <c r="AE2369" s="5">
        <v>292000</v>
      </c>
      <c r="AF2369" s="5">
        <v>0</v>
      </c>
      <c r="AG2369" s="5">
        <v>0</v>
      </c>
      <c r="AH2369" s="5">
        <f>SUM(Exposure_Information[[#This Row],[Building Coverage Value]:[Business interruption value]])</f>
        <v>292000</v>
      </c>
      <c r="AI2369" s="5">
        <f>SUM(Exposure_Information[[#This Row],[Building Coverage Value]:[Contents Coverage Value]])</f>
        <v>292000</v>
      </c>
      <c r="AJ2369" s="26"/>
    </row>
    <row r="2370" spans="1:36" x14ac:dyDescent="0.3">
      <c r="A2370" s="2" t="s">
        <v>148</v>
      </c>
      <c r="B2370" s="2" t="s">
        <v>156</v>
      </c>
      <c r="C2370" s="2" t="s">
        <v>325</v>
      </c>
      <c r="D2370" s="2">
        <v>17428</v>
      </c>
      <c r="E2370" s="2" t="s">
        <v>367</v>
      </c>
      <c r="F2370" s="2" t="s">
        <v>4357</v>
      </c>
      <c r="G2370" s="3">
        <v>1119</v>
      </c>
      <c r="H2370" s="3">
        <v>1000</v>
      </c>
      <c r="I2370" s="71">
        <f>Exposure_Information[[#This Row],[Total  Insured Value]]+Exposure_Information[[#This Row],[Policy Deductible]]</f>
        <v>293000</v>
      </c>
      <c r="J2370" s="2">
        <v>20514</v>
      </c>
      <c r="K2370" s="3">
        <v>1</v>
      </c>
      <c r="L2370" s="2" t="s">
        <v>9</v>
      </c>
      <c r="M2370" s="2" t="s">
        <v>4358</v>
      </c>
      <c r="N2370" s="3" t="s">
        <v>4359</v>
      </c>
      <c r="O2370" s="2" t="s">
        <v>3202</v>
      </c>
      <c r="P2370" s="2" t="s">
        <v>171</v>
      </c>
      <c r="Q2370" s="3">
        <v>27</v>
      </c>
      <c r="R2370" s="2" t="s">
        <v>127</v>
      </c>
      <c r="S2370" s="3">
        <v>25</v>
      </c>
      <c r="T2370" s="2" t="s">
        <v>10</v>
      </c>
      <c r="U2370" s="3">
        <v>42.107120999999999</v>
      </c>
      <c r="V2370" s="2" t="s">
        <v>10835</v>
      </c>
      <c r="W2370" s="2" t="s">
        <v>149</v>
      </c>
      <c r="X2370" s="3">
        <v>1</v>
      </c>
      <c r="Y2370" s="3" t="str">
        <f>_xlfn.CONCAT(Exposure_Information[[#This Row],[Building Construction Code]]," - ",Exposure_Information[[#This Row],[Type of building construction]])</f>
        <v>RMS - 1</v>
      </c>
      <c r="Z2370" s="3">
        <v>0</v>
      </c>
      <c r="AA2370" s="2">
        <v>1924</v>
      </c>
      <c r="AB2370" s="2" t="s">
        <v>11</v>
      </c>
      <c r="AC2370" s="2">
        <v>1</v>
      </c>
      <c r="AD2370" s="2" t="str">
        <f>_xlfn.CONCAT(Exposure_Information[[#This Row],[Occupany Code]]," - ",Exposure_Information[[#This Row],[Type of building occupancy]])</f>
        <v>ATC - 1</v>
      </c>
      <c r="AE2370" s="5">
        <v>292000</v>
      </c>
      <c r="AF2370" s="5">
        <v>0</v>
      </c>
      <c r="AG2370" s="5">
        <v>0</v>
      </c>
      <c r="AH2370" s="5">
        <f>SUM(Exposure_Information[[#This Row],[Building Coverage Value]:[Business interruption value]])</f>
        <v>292000</v>
      </c>
      <c r="AI2370" s="5">
        <f>SUM(Exposure_Information[[#This Row],[Building Coverage Value]:[Contents Coverage Value]])</f>
        <v>292000</v>
      </c>
      <c r="AJ2370" s="26"/>
    </row>
    <row r="2371" spans="1:36" ht="26" x14ac:dyDescent="0.3">
      <c r="A2371" s="2" t="s">
        <v>148</v>
      </c>
      <c r="B2371" s="2" t="s">
        <v>156</v>
      </c>
      <c r="C2371" s="2" t="s">
        <v>325</v>
      </c>
      <c r="D2371" s="2">
        <v>124358</v>
      </c>
      <c r="E2371" s="2" t="s">
        <v>4697</v>
      </c>
      <c r="F2371" s="2" t="s">
        <v>9785</v>
      </c>
      <c r="G2371" s="3">
        <v>793</v>
      </c>
      <c r="H2371" s="3">
        <v>250</v>
      </c>
      <c r="I2371" s="71">
        <f>Exposure_Information[[#This Row],[Total  Insured Value]]+Exposure_Information[[#This Row],[Policy Deductible]]</f>
        <v>291900</v>
      </c>
      <c r="J2371" s="2">
        <v>127488</v>
      </c>
      <c r="K2371" s="3">
        <v>1</v>
      </c>
      <c r="L2371" s="2" t="s">
        <v>9</v>
      </c>
      <c r="M2371" s="2" t="s">
        <v>9786</v>
      </c>
      <c r="N2371" s="3" t="s">
        <v>9787</v>
      </c>
      <c r="O2371" s="2" t="s">
        <v>22</v>
      </c>
      <c r="P2371" s="2" t="s">
        <v>231</v>
      </c>
      <c r="Q2371" s="3">
        <v>13</v>
      </c>
      <c r="R2371" s="2" t="s">
        <v>127</v>
      </c>
      <c r="S2371" s="3">
        <v>25</v>
      </c>
      <c r="T2371" s="2" t="s">
        <v>10</v>
      </c>
      <c r="U2371" s="3">
        <v>42.120559999999998</v>
      </c>
      <c r="V2371" s="2" t="s">
        <v>10835</v>
      </c>
      <c r="W2371" s="2" t="s">
        <v>149</v>
      </c>
      <c r="X2371" s="3">
        <v>1</v>
      </c>
      <c r="Y2371" s="3" t="str">
        <f>_xlfn.CONCAT(Exposure_Information[[#This Row],[Building Construction Code]]," - ",Exposure_Information[[#This Row],[Type of building construction]])</f>
        <v>RMS - 1</v>
      </c>
      <c r="Z2371" s="3">
        <v>0</v>
      </c>
      <c r="AA2371" s="2">
        <v>1943</v>
      </c>
      <c r="AB2371" s="2" t="s">
        <v>11</v>
      </c>
      <c r="AC2371" s="2">
        <v>1</v>
      </c>
      <c r="AD2371" s="2" t="str">
        <f>_xlfn.CONCAT(Exposure_Information[[#This Row],[Occupany Code]]," - ",Exposure_Information[[#This Row],[Type of building occupancy]])</f>
        <v>ATC - 1</v>
      </c>
      <c r="AE2371" s="5">
        <v>153500</v>
      </c>
      <c r="AF2371" s="5">
        <v>107450</v>
      </c>
      <c r="AG2371" s="5">
        <v>30700</v>
      </c>
      <c r="AH2371" s="5">
        <f>SUM(Exposure_Information[[#This Row],[Building Coverage Value]:[Business interruption value]])</f>
        <v>291650</v>
      </c>
      <c r="AI2371" s="5">
        <f>SUM(Exposure_Information[[#This Row],[Building Coverage Value]:[Contents Coverage Value]])</f>
        <v>260950</v>
      </c>
      <c r="AJ2371" s="26"/>
    </row>
    <row r="2372" spans="1:36" ht="39" x14ac:dyDescent="0.3">
      <c r="A2372" s="2" t="s">
        <v>148</v>
      </c>
      <c r="B2372" s="2" t="s">
        <v>156</v>
      </c>
      <c r="C2372" s="2" t="s">
        <v>325</v>
      </c>
      <c r="D2372" s="2">
        <v>105662</v>
      </c>
      <c r="E2372" s="2" t="s">
        <v>4697</v>
      </c>
      <c r="F2372" s="2" t="s">
        <v>6317</v>
      </c>
      <c r="G2372" s="3">
        <v>624</v>
      </c>
      <c r="H2372" s="3">
        <v>1000</v>
      </c>
      <c r="I2372" s="71">
        <f>Exposure_Information[[#This Row],[Total  Insured Value]]+Exposure_Information[[#This Row],[Policy Deductible]]</f>
        <v>291700</v>
      </c>
      <c r="J2372" s="2">
        <v>108792</v>
      </c>
      <c r="K2372" s="3">
        <v>1</v>
      </c>
      <c r="L2372" s="2" t="s">
        <v>9</v>
      </c>
      <c r="M2372" s="2" t="s">
        <v>6318</v>
      </c>
      <c r="N2372" s="3" t="s">
        <v>6319</v>
      </c>
      <c r="O2372" s="2" t="s">
        <v>6320</v>
      </c>
      <c r="P2372" s="2" t="s">
        <v>90</v>
      </c>
      <c r="Q2372" s="3">
        <v>17</v>
      </c>
      <c r="R2372" s="2" t="s">
        <v>127</v>
      </c>
      <c r="S2372" s="3">
        <v>25</v>
      </c>
      <c r="T2372" s="2" t="s">
        <v>10</v>
      </c>
      <c r="U2372" s="3">
        <v>42.195506999999999</v>
      </c>
      <c r="V2372" s="2" t="s">
        <v>10835</v>
      </c>
      <c r="W2372" s="2" t="s">
        <v>149</v>
      </c>
      <c r="X2372" s="3">
        <v>1</v>
      </c>
      <c r="Y2372" s="3" t="str">
        <f>_xlfn.CONCAT(Exposure_Information[[#This Row],[Building Construction Code]]," - ",Exposure_Information[[#This Row],[Type of building construction]])</f>
        <v>RMS - 1</v>
      </c>
      <c r="Z2372" s="3">
        <v>0</v>
      </c>
      <c r="AA2372" s="2">
        <v>1925</v>
      </c>
      <c r="AB2372" s="2" t="s">
        <v>11</v>
      </c>
      <c r="AC2372" s="2">
        <v>1</v>
      </c>
      <c r="AD2372" s="2" t="str">
        <f>_xlfn.CONCAT(Exposure_Information[[#This Row],[Occupany Code]]," - ",Exposure_Information[[#This Row],[Type of building occupancy]])</f>
        <v>ATC - 1</v>
      </c>
      <c r="AE2372" s="5">
        <v>153000</v>
      </c>
      <c r="AF2372" s="5">
        <v>107100</v>
      </c>
      <c r="AG2372" s="5">
        <v>30600</v>
      </c>
      <c r="AH2372" s="5">
        <f>SUM(Exposure_Information[[#This Row],[Building Coverage Value]:[Business interruption value]])</f>
        <v>290700</v>
      </c>
      <c r="AI2372" s="5">
        <f>SUM(Exposure_Information[[#This Row],[Building Coverage Value]:[Contents Coverage Value]])</f>
        <v>260100</v>
      </c>
      <c r="AJ2372" s="26"/>
    </row>
    <row r="2373" spans="1:36" ht="39" x14ac:dyDescent="0.3">
      <c r="A2373" s="2" t="s">
        <v>148</v>
      </c>
      <c r="B2373" s="2" t="s">
        <v>156</v>
      </c>
      <c r="C2373" s="2" t="s">
        <v>325</v>
      </c>
      <c r="D2373" s="2">
        <v>102997</v>
      </c>
      <c r="E2373" s="2" t="s">
        <v>4697</v>
      </c>
      <c r="F2373" s="2" t="s">
        <v>6464</v>
      </c>
      <c r="G2373" s="3">
        <v>626</v>
      </c>
      <c r="H2373" s="3">
        <v>500</v>
      </c>
      <c r="I2373" s="71">
        <f>Exposure_Information[[#This Row],[Total  Insured Value]]+Exposure_Information[[#This Row],[Policy Deductible]]</f>
        <v>291200</v>
      </c>
      <c r="J2373" s="2">
        <v>106127</v>
      </c>
      <c r="K2373" s="3">
        <v>1</v>
      </c>
      <c r="L2373" s="2" t="s">
        <v>9</v>
      </c>
      <c r="M2373" s="2" t="s">
        <v>6465</v>
      </c>
      <c r="N2373" s="3" t="s">
        <v>6466</v>
      </c>
      <c r="O2373" s="2" t="s">
        <v>603</v>
      </c>
      <c r="P2373" s="2" t="s">
        <v>72</v>
      </c>
      <c r="Q2373" s="3">
        <v>25</v>
      </c>
      <c r="R2373" s="2" t="s">
        <v>127</v>
      </c>
      <c r="S2373" s="3">
        <v>25</v>
      </c>
      <c r="T2373" s="2" t="s">
        <v>10</v>
      </c>
      <c r="U2373" s="3">
        <v>42.29401</v>
      </c>
      <c r="V2373" s="2" t="s">
        <v>10835</v>
      </c>
      <c r="W2373" s="2" t="s">
        <v>149</v>
      </c>
      <c r="X2373" s="3">
        <v>1</v>
      </c>
      <c r="Y2373" s="3" t="str">
        <f>_xlfn.CONCAT(Exposure_Information[[#This Row],[Building Construction Code]]," - ",Exposure_Information[[#This Row],[Type of building construction]])</f>
        <v>RMS - 1</v>
      </c>
      <c r="Z2373" s="3">
        <v>0</v>
      </c>
      <c r="AA2373" s="2">
        <v>1960</v>
      </c>
      <c r="AB2373" s="2" t="s">
        <v>11</v>
      </c>
      <c r="AC2373" s="2">
        <v>1</v>
      </c>
      <c r="AD2373" s="2" t="str">
        <f>_xlfn.CONCAT(Exposure_Information[[#This Row],[Occupany Code]]," - ",Exposure_Information[[#This Row],[Type of building occupancy]])</f>
        <v>ATC - 1</v>
      </c>
      <c r="AE2373" s="5">
        <v>153000</v>
      </c>
      <c r="AF2373" s="5">
        <v>107100</v>
      </c>
      <c r="AG2373" s="5">
        <v>30600</v>
      </c>
      <c r="AH2373" s="5">
        <f>SUM(Exposure_Information[[#This Row],[Building Coverage Value]:[Business interruption value]])</f>
        <v>290700</v>
      </c>
      <c r="AI2373" s="5">
        <f>SUM(Exposure_Information[[#This Row],[Building Coverage Value]:[Contents Coverage Value]])</f>
        <v>260100</v>
      </c>
      <c r="AJ2373" s="26"/>
    </row>
    <row r="2374" spans="1:36" ht="26" x14ac:dyDescent="0.3">
      <c r="A2374" s="2" t="s">
        <v>148</v>
      </c>
      <c r="B2374" s="2" t="s">
        <v>156</v>
      </c>
      <c r="C2374" s="2" t="s">
        <v>325</v>
      </c>
      <c r="D2374" s="2">
        <v>11023</v>
      </c>
      <c r="E2374" s="2" t="s">
        <v>367</v>
      </c>
      <c r="F2374" s="2" t="s">
        <v>847</v>
      </c>
      <c r="G2374" s="3">
        <v>859</v>
      </c>
      <c r="H2374" s="3">
        <v>500</v>
      </c>
      <c r="I2374" s="71">
        <f>Exposure_Information[[#This Row],[Total  Insured Value]]+Exposure_Information[[#This Row],[Policy Deductible]]</f>
        <v>291000</v>
      </c>
      <c r="J2374" s="2">
        <v>13898</v>
      </c>
      <c r="K2374" s="3">
        <v>1</v>
      </c>
      <c r="L2374" s="2" t="s">
        <v>9</v>
      </c>
      <c r="M2374" s="2" t="s">
        <v>848</v>
      </c>
      <c r="N2374" s="3" t="s">
        <v>849</v>
      </c>
      <c r="O2374" s="2" t="s">
        <v>354</v>
      </c>
      <c r="P2374" s="2" t="s">
        <v>74</v>
      </c>
      <c r="Q2374" s="3">
        <v>9</v>
      </c>
      <c r="R2374" s="2" t="s">
        <v>127</v>
      </c>
      <c r="S2374" s="3">
        <v>25</v>
      </c>
      <c r="T2374" s="2" t="s">
        <v>10</v>
      </c>
      <c r="U2374" s="3">
        <v>42.484015999999997</v>
      </c>
      <c r="V2374" s="2" t="s">
        <v>10835</v>
      </c>
      <c r="W2374" s="2" t="s">
        <v>149</v>
      </c>
      <c r="X2374" s="3">
        <v>1</v>
      </c>
      <c r="Y2374" s="3" t="str">
        <f>_xlfn.CONCAT(Exposure_Information[[#This Row],[Building Construction Code]]," - ",Exposure_Information[[#This Row],[Type of building construction]])</f>
        <v>RMS - 1</v>
      </c>
      <c r="Z2374" s="3">
        <v>0</v>
      </c>
      <c r="AA2374" s="2">
        <v>1952</v>
      </c>
      <c r="AB2374" s="2" t="s">
        <v>11</v>
      </c>
      <c r="AC2374" s="2">
        <v>1</v>
      </c>
      <c r="AD2374" s="2" t="str">
        <f>_xlfn.CONCAT(Exposure_Information[[#This Row],[Occupany Code]]," - ",Exposure_Information[[#This Row],[Type of building occupancy]])</f>
        <v>ATC - 1</v>
      </c>
      <c r="AE2374" s="5">
        <v>290500</v>
      </c>
      <c r="AF2374" s="5">
        <v>0</v>
      </c>
      <c r="AG2374" s="5">
        <v>0</v>
      </c>
      <c r="AH2374" s="5">
        <f>SUM(Exposure_Information[[#This Row],[Building Coverage Value]:[Business interruption value]])</f>
        <v>290500</v>
      </c>
      <c r="AI2374" s="5">
        <f>SUM(Exposure_Information[[#This Row],[Building Coverage Value]:[Contents Coverage Value]])</f>
        <v>290500</v>
      </c>
      <c r="AJ2374" s="26"/>
    </row>
    <row r="2375" spans="1:36" ht="39" x14ac:dyDescent="0.3">
      <c r="A2375" s="2" t="s">
        <v>148</v>
      </c>
      <c r="B2375" s="2" t="s">
        <v>156</v>
      </c>
      <c r="C2375" s="2" t="s">
        <v>325</v>
      </c>
      <c r="D2375" s="2">
        <v>6232</v>
      </c>
      <c r="E2375" s="2" t="s">
        <v>326</v>
      </c>
      <c r="F2375" s="2" t="s">
        <v>3383</v>
      </c>
      <c r="G2375" s="3">
        <v>1112</v>
      </c>
      <c r="H2375" s="3">
        <v>500</v>
      </c>
      <c r="I2375" s="71">
        <f>Exposure_Information[[#This Row],[Total  Insured Value]]+Exposure_Information[[#This Row],[Policy Deductible]]</f>
        <v>75500</v>
      </c>
      <c r="J2375" s="2">
        <v>8317</v>
      </c>
      <c r="K2375" s="3">
        <v>1</v>
      </c>
      <c r="L2375" s="2" t="s">
        <v>9</v>
      </c>
      <c r="M2375" s="2" t="s">
        <v>3384</v>
      </c>
      <c r="N2375" s="2" t="s">
        <v>3385</v>
      </c>
      <c r="O2375" s="2" t="s">
        <v>389</v>
      </c>
      <c r="P2375" s="2" t="s">
        <v>90</v>
      </c>
      <c r="Q2375" s="3">
        <v>17</v>
      </c>
      <c r="R2375" s="2" t="s">
        <v>127</v>
      </c>
      <c r="S2375" s="3">
        <v>25</v>
      </c>
      <c r="T2375" s="2" t="s">
        <v>10</v>
      </c>
      <c r="U2375" s="3">
        <v>42.644382</v>
      </c>
      <c r="V2375" s="2" t="s">
        <v>10835</v>
      </c>
      <c r="W2375" s="2" t="s">
        <v>149</v>
      </c>
      <c r="X2375" s="3">
        <v>1</v>
      </c>
      <c r="Y2375" s="3" t="str">
        <f>_xlfn.CONCAT(Exposure_Information[[#This Row],[Building Construction Code]]," - ",Exposure_Information[[#This Row],[Type of building construction]])</f>
        <v>RMS - 1</v>
      </c>
      <c r="Z2375" s="3">
        <v>0</v>
      </c>
      <c r="AA2375" s="2">
        <v>1940</v>
      </c>
      <c r="AB2375" s="2" t="s">
        <v>11</v>
      </c>
      <c r="AC2375" s="2">
        <v>37</v>
      </c>
      <c r="AD2375" s="2" t="str">
        <f>_xlfn.CONCAT(Exposure_Information[[#This Row],[Occupany Code]]," - ",Exposure_Information[[#This Row],[Type of building occupancy]])</f>
        <v>ATC - 37</v>
      </c>
      <c r="AE2375" s="5">
        <v>0</v>
      </c>
      <c r="AF2375" s="5">
        <v>75000</v>
      </c>
      <c r="AG2375" s="5">
        <v>0</v>
      </c>
      <c r="AH2375" s="5">
        <f>SUM(Exposure_Information[[#This Row],[Building Coverage Value]:[Business interruption value]])</f>
        <v>75000</v>
      </c>
      <c r="AI2375" s="5">
        <f>SUM(Exposure_Information[[#This Row],[Building Coverage Value]:[Contents Coverage Value]])</f>
        <v>75000</v>
      </c>
      <c r="AJ2375" s="26"/>
    </row>
    <row r="2376" spans="1:36" ht="26" x14ac:dyDescent="0.3">
      <c r="A2376" s="2" t="s">
        <v>148</v>
      </c>
      <c r="B2376" s="2" t="s">
        <v>156</v>
      </c>
      <c r="C2376" s="2" t="s">
        <v>325</v>
      </c>
      <c r="D2376" s="2">
        <v>6228</v>
      </c>
      <c r="E2376" s="2" t="s">
        <v>326</v>
      </c>
      <c r="F2376" s="2" t="s">
        <v>4801</v>
      </c>
      <c r="G2376" s="3">
        <v>1932</v>
      </c>
      <c r="H2376" s="3">
        <v>1000</v>
      </c>
      <c r="I2376" s="71">
        <f>Exposure_Information[[#This Row],[Total  Insured Value]]+Exposure_Information[[#This Row],[Policy Deductible]]</f>
        <v>201000</v>
      </c>
      <c r="J2376" s="2">
        <v>8313</v>
      </c>
      <c r="K2376" s="3">
        <v>1</v>
      </c>
      <c r="L2376" s="2" t="s">
        <v>9</v>
      </c>
      <c r="M2376" s="2" t="s">
        <v>4802</v>
      </c>
      <c r="N2376" s="2" t="s">
        <v>4803</v>
      </c>
      <c r="O2376" s="2" t="s">
        <v>787</v>
      </c>
      <c r="P2376" s="2" t="s">
        <v>221</v>
      </c>
      <c r="Q2376" s="3">
        <v>23</v>
      </c>
      <c r="R2376" s="2" t="s">
        <v>127</v>
      </c>
      <c r="S2376" s="3">
        <v>25</v>
      </c>
      <c r="T2376" s="2" t="s">
        <v>10</v>
      </c>
      <c r="U2376" s="3">
        <v>42.243983999999998</v>
      </c>
      <c r="V2376" s="2" t="s">
        <v>10835</v>
      </c>
      <c r="W2376" s="2" t="s">
        <v>149</v>
      </c>
      <c r="X2376" s="3">
        <v>1</v>
      </c>
      <c r="Y2376" s="3" t="str">
        <f>_xlfn.CONCAT(Exposure_Information[[#This Row],[Building Construction Code]]," - ",Exposure_Information[[#This Row],[Type of building construction]])</f>
        <v>RMS - 1</v>
      </c>
      <c r="Z2376" s="3">
        <v>0</v>
      </c>
      <c r="AA2376" s="2">
        <v>1930</v>
      </c>
      <c r="AB2376" s="2" t="s">
        <v>11</v>
      </c>
      <c r="AC2376" s="2">
        <v>37</v>
      </c>
      <c r="AD2376" s="2" t="str">
        <f>_xlfn.CONCAT(Exposure_Information[[#This Row],[Occupany Code]]," - ",Exposure_Information[[#This Row],[Type of building occupancy]])</f>
        <v>ATC - 37</v>
      </c>
      <c r="AE2376" s="5">
        <v>200000</v>
      </c>
      <c r="AF2376" s="5">
        <v>0</v>
      </c>
      <c r="AG2376" s="5">
        <v>0</v>
      </c>
      <c r="AH2376" s="5">
        <f>SUM(Exposure_Information[[#This Row],[Building Coverage Value]:[Business interruption value]])</f>
        <v>200000</v>
      </c>
      <c r="AI2376" s="5">
        <f>SUM(Exposure_Information[[#This Row],[Building Coverage Value]:[Contents Coverage Value]])</f>
        <v>200000</v>
      </c>
      <c r="AJ2376" s="26"/>
    </row>
    <row r="2377" spans="1:36" ht="39" x14ac:dyDescent="0.3">
      <c r="A2377" s="2" t="s">
        <v>148</v>
      </c>
      <c r="B2377" s="2" t="s">
        <v>156</v>
      </c>
      <c r="C2377" s="2" t="s">
        <v>325</v>
      </c>
      <c r="D2377" s="2">
        <v>15897</v>
      </c>
      <c r="E2377" s="2" t="s">
        <v>367</v>
      </c>
      <c r="F2377" s="2" t="s">
        <v>4563</v>
      </c>
      <c r="G2377" s="3">
        <v>985</v>
      </c>
      <c r="H2377" s="3">
        <v>2500</v>
      </c>
      <c r="I2377" s="71">
        <f>Exposure_Information[[#This Row],[Total  Insured Value]]+Exposure_Information[[#This Row],[Policy Deductible]]</f>
        <v>292500</v>
      </c>
      <c r="J2377" s="2">
        <v>18954</v>
      </c>
      <c r="K2377" s="3">
        <v>1</v>
      </c>
      <c r="L2377" s="2" t="s">
        <v>9</v>
      </c>
      <c r="M2377" s="2" t="s">
        <v>4564</v>
      </c>
      <c r="N2377" s="3" t="s">
        <v>4565</v>
      </c>
      <c r="O2377" s="2" t="s">
        <v>987</v>
      </c>
      <c r="P2377" s="2" t="s">
        <v>231</v>
      </c>
      <c r="Q2377" s="3">
        <v>13</v>
      </c>
      <c r="R2377" s="2" t="s">
        <v>127</v>
      </c>
      <c r="S2377" s="3">
        <v>25</v>
      </c>
      <c r="T2377" s="2" t="s">
        <v>10</v>
      </c>
      <c r="U2377" s="3">
        <v>42.072754000000003</v>
      </c>
      <c r="V2377" s="2" t="s">
        <v>10835</v>
      </c>
      <c r="W2377" s="2" t="s">
        <v>149</v>
      </c>
      <c r="X2377" s="3">
        <v>1</v>
      </c>
      <c r="Y2377" s="3" t="str">
        <f>_xlfn.CONCAT(Exposure_Information[[#This Row],[Building Construction Code]]," - ",Exposure_Information[[#This Row],[Type of building construction]])</f>
        <v>RMS - 1</v>
      </c>
      <c r="Z2377" s="3">
        <v>0</v>
      </c>
      <c r="AA2377" s="2">
        <v>1961</v>
      </c>
      <c r="AB2377" s="2" t="s">
        <v>11</v>
      </c>
      <c r="AC2377" s="2">
        <v>1</v>
      </c>
      <c r="AD2377" s="2" t="str">
        <f>_xlfn.CONCAT(Exposure_Information[[#This Row],[Occupany Code]]," - ",Exposure_Information[[#This Row],[Type of building occupancy]])</f>
        <v>ATC - 1</v>
      </c>
      <c r="AE2377" s="5">
        <v>270000</v>
      </c>
      <c r="AF2377" s="5">
        <v>5000</v>
      </c>
      <c r="AG2377" s="5">
        <v>15000</v>
      </c>
      <c r="AH2377" s="5">
        <f>SUM(Exposure_Information[[#This Row],[Building Coverage Value]:[Business interruption value]])</f>
        <v>290000</v>
      </c>
      <c r="AI2377" s="5">
        <f>SUM(Exposure_Information[[#This Row],[Building Coverage Value]:[Contents Coverage Value]])</f>
        <v>275000</v>
      </c>
      <c r="AJ2377" s="26"/>
    </row>
    <row r="2378" spans="1:36" ht="26" x14ac:dyDescent="0.3">
      <c r="A2378" s="2" t="s">
        <v>148</v>
      </c>
      <c r="B2378" s="2" t="s">
        <v>156</v>
      </c>
      <c r="C2378" s="2" t="s">
        <v>325</v>
      </c>
      <c r="D2378" s="2">
        <v>6226</v>
      </c>
      <c r="E2378" s="2" t="s">
        <v>326</v>
      </c>
      <c r="F2378" s="2" t="s">
        <v>1949</v>
      </c>
      <c r="G2378" s="3">
        <v>5678</v>
      </c>
      <c r="H2378" s="3">
        <v>5000</v>
      </c>
      <c r="I2378" s="71">
        <f>Exposure_Information[[#This Row],[Total  Insured Value]]+Exposure_Information[[#This Row],[Policy Deductible]]</f>
        <v>1805000</v>
      </c>
      <c r="J2378" s="2">
        <v>8307</v>
      </c>
      <c r="K2378" s="3">
        <v>1</v>
      </c>
      <c r="L2378" s="2" t="s">
        <v>9</v>
      </c>
      <c r="M2378" s="2" t="s">
        <v>1950</v>
      </c>
      <c r="N2378" s="3" t="s">
        <v>1951</v>
      </c>
      <c r="O2378" s="2" t="s">
        <v>238</v>
      </c>
      <c r="P2378" s="2" t="s">
        <v>74</v>
      </c>
      <c r="Q2378" s="3">
        <v>9</v>
      </c>
      <c r="R2378" s="2" t="s">
        <v>127</v>
      </c>
      <c r="S2378" s="3">
        <v>25</v>
      </c>
      <c r="T2378" s="2" t="s">
        <v>10</v>
      </c>
      <c r="U2378" s="3">
        <v>42.565545</v>
      </c>
      <c r="V2378" s="2" t="s">
        <v>10835</v>
      </c>
      <c r="W2378" s="2" t="s">
        <v>149</v>
      </c>
      <c r="X2378" s="3">
        <v>1</v>
      </c>
      <c r="Y2378" s="3" t="str">
        <f>_xlfn.CONCAT(Exposure_Information[[#This Row],[Building Construction Code]]," - ",Exposure_Information[[#This Row],[Type of building construction]])</f>
        <v>RMS - 1</v>
      </c>
      <c r="Z2378" s="3">
        <v>0</v>
      </c>
      <c r="AA2378" s="2">
        <v>2006</v>
      </c>
      <c r="AB2378" s="2" t="s">
        <v>11</v>
      </c>
      <c r="AC2378" s="2">
        <v>37</v>
      </c>
      <c r="AD2378" s="2" t="str">
        <f>_xlfn.CONCAT(Exposure_Information[[#This Row],[Occupany Code]]," - ",Exposure_Information[[#This Row],[Type of building occupancy]])</f>
        <v>ATC - 37</v>
      </c>
      <c r="AE2378" s="5">
        <v>1800000</v>
      </c>
      <c r="AF2378" s="5">
        <v>0</v>
      </c>
      <c r="AG2378" s="5">
        <v>0</v>
      </c>
      <c r="AH2378" s="5">
        <f>SUM(Exposure_Information[[#This Row],[Building Coverage Value]:[Business interruption value]])</f>
        <v>1800000</v>
      </c>
      <c r="AI2378" s="5">
        <f>SUM(Exposure_Information[[#This Row],[Building Coverage Value]:[Contents Coverage Value]])</f>
        <v>1800000</v>
      </c>
      <c r="AJ2378" s="26"/>
    </row>
    <row r="2379" spans="1:36" ht="26" x14ac:dyDescent="0.3">
      <c r="A2379" s="2" t="s">
        <v>148</v>
      </c>
      <c r="B2379" s="2" t="s">
        <v>156</v>
      </c>
      <c r="C2379" s="2" t="s">
        <v>325</v>
      </c>
      <c r="D2379" s="2">
        <v>6225</v>
      </c>
      <c r="E2379" s="2" t="s">
        <v>326</v>
      </c>
      <c r="F2379" s="2" t="s">
        <v>1669</v>
      </c>
      <c r="G2379" s="3">
        <v>3586.449951171875</v>
      </c>
      <c r="H2379" s="3">
        <v>2500</v>
      </c>
      <c r="I2379" s="71">
        <f>Exposure_Information[[#This Row],[Total  Insured Value]]+Exposure_Information[[#This Row],[Policy Deductible]]</f>
        <v>852500</v>
      </c>
      <c r="J2379" s="2">
        <v>8306</v>
      </c>
      <c r="K2379" s="3">
        <v>1</v>
      </c>
      <c r="L2379" s="2" t="s">
        <v>9</v>
      </c>
      <c r="M2379" s="2" t="s">
        <v>1670</v>
      </c>
      <c r="N2379" s="3" t="s">
        <v>1671</v>
      </c>
      <c r="O2379" s="2" t="s">
        <v>453</v>
      </c>
      <c r="P2379" s="2" t="s">
        <v>28</v>
      </c>
      <c r="Q2379" s="3">
        <v>81</v>
      </c>
      <c r="R2379" s="2" t="s">
        <v>25</v>
      </c>
      <c r="S2379" s="3">
        <v>36</v>
      </c>
      <c r="T2379" s="2" t="s">
        <v>10</v>
      </c>
      <c r="U2379" s="3">
        <v>40.760489999999997</v>
      </c>
      <c r="V2379" s="2" t="s">
        <v>10835</v>
      </c>
      <c r="W2379" s="2" t="s">
        <v>149</v>
      </c>
      <c r="X2379" s="3">
        <v>2</v>
      </c>
      <c r="Y2379" s="3" t="str">
        <f>_xlfn.CONCAT(Exposure_Information[[#This Row],[Building Construction Code]]," - ",Exposure_Information[[#This Row],[Type of building construction]])</f>
        <v>RMS - 2</v>
      </c>
      <c r="Z2379" s="3">
        <v>0</v>
      </c>
      <c r="AA2379" s="2">
        <v>1928</v>
      </c>
      <c r="AB2379" s="2" t="s">
        <v>11</v>
      </c>
      <c r="AC2379" s="2">
        <v>37</v>
      </c>
      <c r="AD2379" s="2" t="str">
        <f>_xlfn.CONCAT(Exposure_Information[[#This Row],[Occupany Code]]," - ",Exposure_Information[[#This Row],[Type of building occupancy]])</f>
        <v>ATC - 37</v>
      </c>
      <c r="AE2379" s="5">
        <v>850000</v>
      </c>
      <c r="AF2379" s="5">
        <v>0</v>
      </c>
      <c r="AG2379" s="5">
        <v>0</v>
      </c>
      <c r="AH2379" s="5">
        <f>SUM(Exposure_Information[[#This Row],[Building Coverage Value]:[Business interruption value]])</f>
        <v>850000</v>
      </c>
      <c r="AI2379" s="5">
        <f>SUM(Exposure_Information[[#This Row],[Building Coverage Value]:[Contents Coverage Value]])</f>
        <v>850000</v>
      </c>
      <c r="AJ2379" s="26"/>
    </row>
    <row r="2380" spans="1:36" ht="39" x14ac:dyDescent="0.3">
      <c r="A2380" s="2" t="s">
        <v>148</v>
      </c>
      <c r="B2380" s="2" t="s">
        <v>156</v>
      </c>
      <c r="C2380" s="2" t="s">
        <v>325</v>
      </c>
      <c r="D2380" s="2">
        <v>17206</v>
      </c>
      <c r="E2380" s="2" t="s">
        <v>367</v>
      </c>
      <c r="F2380" s="2" t="s">
        <v>4042</v>
      </c>
      <c r="G2380" s="3">
        <v>919</v>
      </c>
      <c r="H2380" s="3">
        <v>500</v>
      </c>
      <c r="I2380" s="71">
        <f>Exposure_Information[[#This Row],[Total  Insured Value]]+Exposure_Information[[#This Row],[Policy Deductible]]</f>
        <v>287500</v>
      </c>
      <c r="J2380" s="2">
        <v>20290</v>
      </c>
      <c r="K2380" s="3">
        <v>1</v>
      </c>
      <c r="L2380" s="2" t="s">
        <v>9</v>
      </c>
      <c r="M2380" s="2" t="s">
        <v>4043</v>
      </c>
      <c r="N2380" s="3" t="s">
        <v>4044</v>
      </c>
      <c r="O2380" s="2" t="s">
        <v>261</v>
      </c>
      <c r="P2380" s="2" t="s">
        <v>224</v>
      </c>
      <c r="Q2380" s="3">
        <v>21</v>
      </c>
      <c r="R2380" s="2" t="s">
        <v>127</v>
      </c>
      <c r="S2380" s="3">
        <v>25</v>
      </c>
      <c r="T2380" s="2" t="s">
        <v>10</v>
      </c>
      <c r="U2380" s="3">
        <v>42.257221000000001</v>
      </c>
      <c r="V2380" s="2" t="s">
        <v>10835</v>
      </c>
      <c r="W2380" s="2" t="s">
        <v>149</v>
      </c>
      <c r="X2380" s="3">
        <v>1</v>
      </c>
      <c r="Y2380" s="3" t="str">
        <f>_xlfn.CONCAT(Exposure_Information[[#This Row],[Building Construction Code]]," - ",Exposure_Information[[#This Row],[Type of building construction]])</f>
        <v>RMS - 1</v>
      </c>
      <c r="Z2380" s="3">
        <v>0</v>
      </c>
      <c r="AA2380" s="2">
        <v>1950</v>
      </c>
      <c r="AB2380" s="2" t="s">
        <v>11</v>
      </c>
      <c r="AC2380" s="2">
        <v>1</v>
      </c>
      <c r="AD2380" s="2" t="str">
        <f>_xlfn.CONCAT(Exposure_Information[[#This Row],[Occupany Code]]," - ",Exposure_Information[[#This Row],[Type of building occupancy]])</f>
        <v>ATC - 1</v>
      </c>
      <c r="AE2380" s="5">
        <v>286000</v>
      </c>
      <c r="AF2380" s="5">
        <v>1000</v>
      </c>
      <c r="AG2380" s="5">
        <v>0</v>
      </c>
      <c r="AH2380" s="5">
        <f>SUM(Exposure_Information[[#This Row],[Building Coverage Value]:[Business interruption value]])</f>
        <v>287000</v>
      </c>
      <c r="AI2380" s="5">
        <f>SUM(Exposure_Information[[#This Row],[Building Coverage Value]:[Contents Coverage Value]])</f>
        <v>287000</v>
      </c>
      <c r="AJ2380" s="26"/>
    </row>
    <row r="2381" spans="1:36" ht="39" x14ac:dyDescent="0.3">
      <c r="A2381" s="2" t="s">
        <v>148</v>
      </c>
      <c r="B2381" s="2" t="s">
        <v>156</v>
      </c>
      <c r="C2381" s="2" t="s">
        <v>325</v>
      </c>
      <c r="D2381" s="2">
        <v>6224</v>
      </c>
      <c r="E2381" s="2" t="s">
        <v>326</v>
      </c>
      <c r="F2381" s="2" t="s">
        <v>1841</v>
      </c>
      <c r="G2381" s="3">
        <v>817</v>
      </c>
      <c r="H2381" s="3">
        <v>2500</v>
      </c>
      <c r="I2381" s="71">
        <f>Exposure_Information[[#This Row],[Total  Insured Value]]+Exposure_Information[[#This Row],[Policy Deductible]]</f>
        <v>362500</v>
      </c>
      <c r="J2381" s="2">
        <v>8305</v>
      </c>
      <c r="K2381" s="3">
        <v>1</v>
      </c>
      <c r="L2381" s="2" t="s">
        <v>9</v>
      </c>
      <c r="M2381" s="2" t="s">
        <v>1842</v>
      </c>
      <c r="N2381" s="3" t="s">
        <v>1843</v>
      </c>
      <c r="O2381" s="2" t="s">
        <v>1074</v>
      </c>
      <c r="P2381" s="2" t="s">
        <v>221</v>
      </c>
      <c r="Q2381" s="3">
        <v>23</v>
      </c>
      <c r="R2381" s="2" t="s">
        <v>127</v>
      </c>
      <c r="S2381" s="3">
        <v>25</v>
      </c>
      <c r="T2381" s="2" t="s">
        <v>10</v>
      </c>
      <c r="U2381" s="3">
        <v>41.758152000000003</v>
      </c>
      <c r="V2381" s="2" t="s">
        <v>10835</v>
      </c>
      <c r="W2381" s="2" t="s">
        <v>149</v>
      </c>
      <c r="X2381" s="3">
        <v>1</v>
      </c>
      <c r="Y2381" s="3" t="str">
        <f>_xlfn.CONCAT(Exposure_Information[[#This Row],[Building Construction Code]]," - ",Exposure_Information[[#This Row],[Type of building construction]])</f>
        <v>RMS - 1</v>
      </c>
      <c r="Z2381" s="3">
        <v>0</v>
      </c>
      <c r="AA2381" s="2">
        <v>1980</v>
      </c>
      <c r="AB2381" s="2" t="s">
        <v>11</v>
      </c>
      <c r="AC2381" s="2">
        <v>37</v>
      </c>
      <c r="AD2381" s="2" t="str">
        <f>_xlfn.CONCAT(Exposure_Information[[#This Row],[Occupany Code]]," - ",Exposure_Information[[#This Row],[Type of building occupancy]])</f>
        <v>ATC - 37</v>
      </c>
      <c r="AE2381" s="5">
        <v>360000</v>
      </c>
      <c r="AF2381" s="5">
        <v>0</v>
      </c>
      <c r="AG2381" s="5">
        <v>0</v>
      </c>
      <c r="AH2381" s="5">
        <f>SUM(Exposure_Information[[#This Row],[Building Coverage Value]:[Business interruption value]])</f>
        <v>360000</v>
      </c>
      <c r="AI2381" s="5">
        <f>SUM(Exposure_Information[[#This Row],[Building Coverage Value]:[Contents Coverage Value]])</f>
        <v>360000</v>
      </c>
      <c r="AJ2381" s="26"/>
    </row>
    <row r="2382" spans="1:36" x14ac:dyDescent="0.3">
      <c r="A2382" s="2" t="s">
        <v>148</v>
      </c>
      <c r="B2382" s="2" t="s">
        <v>156</v>
      </c>
      <c r="C2382" s="2" t="s">
        <v>325</v>
      </c>
      <c r="D2382" s="2">
        <v>13179</v>
      </c>
      <c r="E2382" s="2" t="s">
        <v>367</v>
      </c>
      <c r="F2382" s="2" t="s">
        <v>1781</v>
      </c>
      <c r="G2382" s="3">
        <v>1047</v>
      </c>
      <c r="H2382" s="3">
        <v>500</v>
      </c>
      <c r="I2382" s="71">
        <f>Exposure_Information[[#This Row],[Total  Insured Value]]+Exposure_Information[[#This Row],[Policy Deductible]]</f>
        <v>287000</v>
      </c>
      <c r="J2382" s="2">
        <v>16152</v>
      </c>
      <c r="K2382" s="3">
        <v>1</v>
      </c>
      <c r="L2382" s="2" t="s">
        <v>9</v>
      </c>
      <c r="M2382" s="2" t="s">
        <v>1782</v>
      </c>
      <c r="N2382" s="3" t="s">
        <v>1783</v>
      </c>
      <c r="O2382" s="2" t="s">
        <v>1784</v>
      </c>
      <c r="P2382" s="2" t="s">
        <v>231</v>
      </c>
      <c r="Q2382" s="3">
        <v>13</v>
      </c>
      <c r="R2382" s="2" t="s">
        <v>127</v>
      </c>
      <c r="S2382" s="3">
        <v>25</v>
      </c>
      <c r="T2382" s="2" t="s">
        <v>10</v>
      </c>
      <c r="U2382" s="3">
        <v>42.085906999999999</v>
      </c>
      <c r="V2382" s="2" t="s">
        <v>10835</v>
      </c>
      <c r="W2382" s="2" t="s">
        <v>149</v>
      </c>
      <c r="X2382" s="3">
        <v>1</v>
      </c>
      <c r="Y2382" s="3" t="str">
        <f>_xlfn.CONCAT(Exposure_Information[[#This Row],[Building Construction Code]]," - ",Exposure_Information[[#This Row],[Type of building construction]])</f>
        <v>RMS - 1</v>
      </c>
      <c r="Z2382" s="3">
        <v>0</v>
      </c>
      <c r="AA2382" s="2">
        <v>1924</v>
      </c>
      <c r="AB2382" s="2" t="s">
        <v>11</v>
      </c>
      <c r="AC2382" s="2">
        <v>1</v>
      </c>
      <c r="AD2382" s="2" t="str">
        <f>_xlfn.CONCAT(Exposure_Information[[#This Row],[Occupany Code]]," - ",Exposure_Information[[#This Row],[Type of building occupancy]])</f>
        <v>ATC - 1</v>
      </c>
      <c r="AE2382" s="5">
        <v>286500</v>
      </c>
      <c r="AF2382" s="5">
        <v>0</v>
      </c>
      <c r="AG2382" s="5">
        <v>0</v>
      </c>
      <c r="AH2382" s="5">
        <f>SUM(Exposure_Information[[#This Row],[Building Coverage Value]:[Business interruption value]])</f>
        <v>286500</v>
      </c>
      <c r="AI2382" s="5">
        <f>SUM(Exposure_Information[[#This Row],[Building Coverage Value]:[Contents Coverage Value]])</f>
        <v>286500</v>
      </c>
      <c r="AJ2382" s="26"/>
    </row>
    <row r="2383" spans="1:36" ht="39" x14ac:dyDescent="0.3">
      <c r="A2383" s="2" t="s">
        <v>148</v>
      </c>
      <c r="B2383" s="2" t="s">
        <v>156</v>
      </c>
      <c r="C2383" s="2" t="s">
        <v>325</v>
      </c>
      <c r="D2383" s="2">
        <v>18909</v>
      </c>
      <c r="E2383" s="2" t="s">
        <v>367</v>
      </c>
      <c r="F2383" s="2" t="s">
        <v>2781</v>
      </c>
      <c r="G2383" s="3">
        <v>626</v>
      </c>
      <c r="H2383" s="3">
        <v>2500</v>
      </c>
      <c r="I2383" s="71">
        <f>Exposure_Information[[#This Row],[Total  Insured Value]]+Exposure_Information[[#This Row],[Policy Deductible]]</f>
        <v>289000</v>
      </c>
      <c r="J2383" s="2">
        <v>22015</v>
      </c>
      <c r="K2383" s="3">
        <v>1</v>
      </c>
      <c r="L2383" s="2" t="s">
        <v>9</v>
      </c>
      <c r="M2383" s="2" t="s">
        <v>2782</v>
      </c>
      <c r="N2383" s="3" t="s">
        <v>2783</v>
      </c>
      <c r="O2383" s="2" t="s">
        <v>22</v>
      </c>
      <c r="P2383" s="2" t="s">
        <v>231</v>
      </c>
      <c r="Q2383" s="3">
        <v>13</v>
      </c>
      <c r="R2383" s="2" t="s">
        <v>127</v>
      </c>
      <c r="S2383" s="3">
        <v>25</v>
      </c>
      <c r="T2383" s="2" t="s">
        <v>10</v>
      </c>
      <c r="U2383" s="3">
        <v>42.078369000000002</v>
      </c>
      <c r="V2383" s="2" t="s">
        <v>10835</v>
      </c>
      <c r="W2383" s="2" t="s">
        <v>149</v>
      </c>
      <c r="X2383" s="3">
        <v>2</v>
      </c>
      <c r="Y2383" s="3" t="str">
        <f>_xlfn.CONCAT(Exposure_Information[[#This Row],[Building Construction Code]]," - ",Exposure_Information[[#This Row],[Type of building construction]])</f>
        <v>RMS - 2</v>
      </c>
      <c r="Z2383" s="3">
        <v>0</v>
      </c>
      <c r="AA2383" s="2">
        <v>1940</v>
      </c>
      <c r="AB2383" s="2" t="s">
        <v>11</v>
      </c>
      <c r="AC2383" s="2">
        <v>1</v>
      </c>
      <c r="AD2383" s="2" t="str">
        <f>_xlfn.CONCAT(Exposure_Information[[#This Row],[Occupany Code]]," - ",Exposure_Information[[#This Row],[Type of building occupancy]])</f>
        <v>ATC - 1</v>
      </c>
      <c r="AE2383" s="5">
        <v>286500</v>
      </c>
      <c r="AF2383" s="5">
        <v>0</v>
      </c>
      <c r="AG2383" s="5">
        <v>0</v>
      </c>
      <c r="AH2383" s="5">
        <f>SUM(Exposure_Information[[#This Row],[Building Coverage Value]:[Business interruption value]])</f>
        <v>286500</v>
      </c>
      <c r="AI2383" s="5">
        <f>SUM(Exposure_Information[[#This Row],[Building Coverage Value]:[Contents Coverage Value]])</f>
        <v>286500</v>
      </c>
      <c r="AJ2383" s="26"/>
    </row>
    <row r="2384" spans="1:36" ht="26" x14ac:dyDescent="0.3">
      <c r="A2384" s="2" t="s">
        <v>148</v>
      </c>
      <c r="B2384" s="2" t="s">
        <v>156</v>
      </c>
      <c r="C2384" s="2" t="s">
        <v>325</v>
      </c>
      <c r="D2384" s="2">
        <v>19131</v>
      </c>
      <c r="E2384" s="2" t="s">
        <v>367</v>
      </c>
      <c r="F2384" s="2" t="s">
        <v>2873</v>
      </c>
      <c r="G2384" s="3">
        <v>588</v>
      </c>
      <c r="H2384" s="3">
        <v>1000</v>
      </c>
      <c r="I2384" s="71">
        <f>Exposure_Information[[#This Row],[Total  Insured Value]]+Exposure_Information[[#This Row],[Policy Deductible]]</f>
        <v>287500</v>
      </c>
      <c r="J2384" s="2">
        <v>22241</v>
      </c>
      <c r="K2384" s="3">
        <v>1</v>
      </c>
      <c r="L2384" s="2" t="s">
        <v>9</v>
      </c>
      <c r="M2384" s="2" t="s">
        <v>2874</v>
      </c>
      <c r="N2384" s="3" t="s">
        <v>2875</v>
      </c>
      <c r="O2384" s="2" t="s">
        <v>173</v>
      </c>
      <c r="P2384" s="2" t="s">
        <v>174</v>
      </c>
      <c r="Q2384" s="3">
        <v>5</v>
      </c>
      <c r="R2384" s="2" t="s">
        <v>127</v>
      </c>
      <c r="S2384" s="3">
        <v>25</v>
      </c>
      <c r="T2384" s="2" t="s">
        <v>10</v>
      </c>
      <c r="U2384" s="3">
        <v>41.944415999999997</v>
      </c>
      <c r="V2384" s="2" t="s">
        <v>10835</v>
      </c>
      <c r="W2384" s="2" t="s">
        <v>149</v>
      </c>
      <c r="X2384" s="3">
        <v>1</v>
      </c>
      <c r="Y2384" s="3" t="str">
        <f>_xlfn.CONCAT(Exposure_Information[[#This Row],[Building Construction Code]]," - ",Exposure_Information[[#This Row],[Type of building construction]])</f>
        <v>RMS - 1</v>
      </c>
      <c r="Z2384" s="3">
        <v>0</v>
      </c>
      <c r="AA2384" s="2">
        <v>1969</v>
      </c>
      <c r="AB2384" s="2" t="s">
        <v>11</v>
      </c>
      <c r="AC2384" s="2">
        <v>1</v>
      </c>
      <c r="AD2384" s="2" t="str">
        <f>_xlfn.CONCAT(Exposure_Information[[#This Row],[Occupany Code]]," - ",Exposure_Information[[#This Row],[Type of building occupancy]])</f>
        <v>ATC - 1</v>
      </c>
      <c r="AE2384" s="5">
        <v>286500</v>
      </c>
      <c r="AF2384" s="5">
        <v>0</v>
      </c>
      <c r="AG2384" s="5">
        <v>0</v>
      </c>
      <c r="AH2384" s="5">
        <f>SUM(Exposure_Information[[#This Row],[Building Coverage Value]:[Business interruption value]])</f>
        <v>286500</v>
      </c>
      <c r="AI2384" s="5">
        <f>SUM(Exposure_Information[[#This Row],[Building Coverage Value]:[Contents Coverage Value]])</f>
        <v>286500</v>
      </c>
      <c r="AJ2384" s="26"/>
    </row>
    <row r="2385" spans="1:36" x14ac:dyDescent="0.3">
      <c r="A2385" s="2" t="s">
        <v>148</v>
      </c>
      <c r="B2385" s="2" t="s">
        <v>156</v>
      </c>
      <c r="C2385" s="2" t="s">
        <v>325</v>
      </c>
      <c r="D2385" s="2">
        <v>17829</v>
      </c>
      <c r="E2385" s="2" t="s">
        <v>367</v>
      </c>
      <c r="F2385" s="2" t="s">
        <v>2886</v>
      </c>
      <c r="G2385" s="3">
        <v>839</v>
      </c>
      <c r="H2385" s="3">
        <v>1000</v>
      </c>
      <c r="I2385" s="71">
        <f>Exposure_Information[[#This Row],[Total  Insured Value]]+Exposure_Information[[#This Row],[Policy Deductible]]</f>
        <v>287500</v>
      </c>
      <c r="J2385" s="2">
        <v>20918</v>
      </c>
      <c r="K2385" s="3">
        <v>1</v>
      </c>
      <c r="L2385" s="2" t="s">
        <v>9</v>
      </c>
      <c r="M2385" s="2" t="s">
        <v>2887</v>
      </c>
      <c r="N2385" s="3" t="s">
        <v>2888</v>
      </c>
      <c r="O2385" s="2" t="s">
        <v>2889</v>
      </c>
      <c r="P2385" s="2" t="s">
        <v>90</v>
      </c>
      <c r="Q2385" s="3">
        <v>17</v>
      </c>
      <c r="R2385" s="2" t="s">
        <v>127</v>
      </c>
      <c r="S2385" s="3">
        <v>25</v>
      </c>
      <c r="T2385" s="2" t="s">
        <v>10</v>
      </c>
      <c r="U2385" s="3">
        <v>42.359661000000003</v>
      </c>
      <c r="V2385" s="2" t="s">
        <v>10835</v>
      </c>
      <c r="W2385" s="2" t="s">
        <v>149</v>
      </c>
      <c r="X2385" s="3">
        <v>1</v>
      </c>
      <c r="Y2385" s="3" t="str">
        <f>_xlfn.CONCAT(Exposure_Information[[#This Row],[Building Construction Code]]," - ",Exposure_Information[[#This Row],[Type of building construction]])</f>
        <v>RMS - 1</v>
      </c>
      <c r="Z2385" s="3">
        <v>0</v>
      </c>
      <c r="AA2385" s="2">
        <v>1955</v>
      </c>
      <c r="AB2385" s="2" t="s">
        <v>11</v>
      </c>
      <c r="AC2385" s="2">
        <v>1</v>
      </c>
      <c r="AD2385" s="2" t="str">
        <f>_xlfn.CONCAT(Exposure_Information[[#This Row],[Occupany Code]]," - ",Exposure_Information[[#This Row],[Type of building occupancy]])</f>
        <v>ATC - 1</v>
      </c>
      <c r="AE2385" s="5">
        <v>286500</v>
      </c>
      <c r="AF2385" s="5">
        <v>0</v>
      </c>
      <c r="AG2385" s="5">
        <v>0</v>
      </c>
      <c r="AH2385" s="5">
        <f>SUM(Exposure_Information[[#This Row],[Building Coverage Value]:[Business interruption value]])</f>
        <v>286500</v>
      </c>
      <c r="AI2385" s="5">
        <f>SUM(Exposure_Information[[#This Row],[Building Coverage Value]:[Contents Coverage Value]])</f>
        <v>286500</v>
      </c>
      <c r="AJ2385" s="26"/>
    </row>
    <row r="2386" spans="1:36" ht="39" x14ac:dyDescent="0.3">
      <c r="A2386" s="2" t="s">
        <v>148</v>
      </c>
      <c r="B2386" s="2" t="s">
        <v>156</v>
      </c>
      <c r="C2386" s="2" t="s">
        <v>325</v>
      </c>
      <c r="D2386" s="2">
        <v>16134</v>
      </c>
      <c r="E2386" s="2" t="s">
        <v>367</v>
      </c>
      <c r="F2386" s="2" t="s">
        <v>4269</v>
      </c>
      <c r="G2386" s="3">
        <v>965</v>
      </c>
      <c r="H2386" s="3">
        <v>1000</v>
      </c>
      <c r="I2386" s="71">
        <f>Exposure_Information[[#This Row],[Total  Insured Value]]+Exposure_Information[[#This Row],[Policy Deductible]]</f>
        <v>287500</v>
      </c>
      <c r="J2386" s="2">
        <v>19197</v>
      </c>
      <c r="K2386" s="3">
        <v>1</v>
      </c>
      <c r="L2386" s="2" t="s">
        <v>9</v>
      </c>
      <c r="M2386" s="2" t="s">
        <v>4270</v>
      </c>
      <c r="N2386" s="3" t="s">
        <v>4271</v>
      </c>
      <c r="O2386" s="2" t="s">
        <v>45</v>
      </c>
      <c r="P2386" s="2" t="s">
        <v>155</v>
      </c>
      <c r="Q2386" s="3">
        <v>1</v>
      </c>
      <c r="R2386" s="2" t="s">
        <v>70</v>
      </c>
      <c r="S2386" s="3">
        <v>9</v>
      </c>
      <c r="T2386" s="2" t="s">
        <v>10</v>
      </c>
      <c r="U2386" s="3">
        <v>41.169494</v>
      </c>
      <c r="V2386" s="2" t="s">
        <v>10835</v>
      </c>
      <c r="W2386" s="2" t="s">
        <v>149</v>
      </c>
      <c r="X2386" s="3">
        <v>1</v>
      </c>
      <c r="Y2386" s="3" t="str">
        <f>_xlfn.CONCAT(Exposure_Information[[#This Row],[Building Construction Code]]," - ",Exposure_Information[[#This Row],[Type of building construction]])</f>
        <v>RMS - 1</v>
      </c>
      <c r="Z2386" s="3">
        <v>0</v>
      </c>
      <c r="AA2386" s="2">
        <v>1950</v>
      </c>
      <c r="AB2386" s="2" t="s">
        <v>11</v>
      </c>
      <c r="AC2386" s="2">
        <v>1</v>
      </c>
      <c r="AD2386" s="2" t="str">
        <f>_xlfn.CONCAT(Exposure_Information[[#This Row],[Occupany Code]]," - ",Exposure_Information[[#This Row],[Type of building occupancy]])</f>
        <v>ATC - 1</v>
      </c>
      <c r="AE2386" s="5">
        <v>286500</v>
      </c>
      <c r="AF2386" s="5">
        <v>0</v>
      </c>
      <c r="AG2386" s="5">
        <v>0</v>
      </c>
      <c r="AH2386" s="5">
        <f>SUM(Exposure_Information[[#This Row],[Building Coverage Value]:[Business interruption value]])</f>
        <v>286500</v>
      </c>
      <c r="AI2386" s="5">
        <f>SUM(Exposure_Information[[#This Row],[Building Coverage Value]:[Contents Coverage Value]])</f>
        <v>286500</v>
      </c>
      <c r="AJ2386" s="26"/>
    </row>
    <row r="2387" spans="1:36" x14ac:dyDescent="0.3">
      <c r="A2387" s="2" t="s">
        <v>148</v>
      </c>
      <c r="B2387" s="2" t="s">
        <v>156</v>
      </c>
      <c r="C2387" s="2" t="s">
        <v>325</v>
      </c>
      <c r="D2387" s="2">
        <v>11194</v>
      </c>
      <c r="E2387" s="2" t="s">
        <v>367</v>
      </c>
      <c r="F2387" s="2" t="s">
        <v>1332</v>
      </c>
      <c r="G2387" s="3">
        <v>812</v>
      </c>
      <c r="H2387" s="3">
        <v>1000</v>
      </c>
      <c r="I2387" s="71">
        <f>Exposure_Information[[#This Row],[Total  Insured Value]]+Exposure_Information[[#This Row],[Policy Deductible]]</f>
        <v>287000</v>
      </c>
      <c r="J2387" s="2">
        <v>14072</v>
      </c>
      <c r="K2387" s="3">
        <v>1</v>
      </c>
      <c r="L2387" s="2" t="s">
        <v>9</v>
      </c>
      <c r="M2387" s="2" t="s">
        <v>1333</v>
      </c>
      <c r="N2387" s="3" t="s">
        <v>1334</v>
      </c>
      <c r="O2387" s="2" t="s">
        <v>401</v>
      </c>
      <c r="P2387" s="2" t="s">
        <v>171</v>
      </c>
      <c r="Q2387" s="3">
        <v>27</v>
      </c>
      <c r="R2387" s="2" t="s">
        <v>127</v>
      </c>
      <c r="S2387" s="3">
        <v>25</v>
      </c>
      <c r="T2387" s="2" t="s">
        <v>10</v>
      </c>
      <c r="U2387" s="3">
        <v>42.275081999999998</v>
      </c>
      <c r="V2387" s="2" t="s">
        <v>10835</v>
      </c>
      <c r="W2387" s="2" t="s">
        <v>149</v>
      </c>
      <c r="X2387" s="3">
        <v>1</v>
      </c>
      <c r="Y2387" s="3" t="str">
        <f>_xlfn.CONCAT(Exposure_Information[[#This Row],[Building Construction Code]]," - ",Exposure_Information[[#This Row],[Type of building construction]])</f>
        <v>RMS - 1</v>
      </c>
      <c r="Z2387" s="3">
        <v>0</v>
      </c>
      <c r="AA2387" s="2">
        <v>1901</v>
      </c>
      <c r="AB2387" s="2" t="s">
        <v>11</v>
      </c>
      <c r="AC2387" s="2">
        <v>1</v>
      </c>
      <c r="AD2387" s="2" t="str">
        <f>_xlfn.CONCAT(Exposure_Information[[#This Row],[Occupany Code]]," - ",Exposure_Information[[#This Row],[Type of building occupancy]])</f>
        <v>ATC - 1</v>
      </c>
      <c r="AE2387" s="5">
        <v>286000</v>
      </c>
      <c r="AF2387" s="5">
        <v>0</v>
      </c>
      <c r="AG2387" s="5">
        <v>0</v>
      </c>
      <c r="AH2387" s="5">
        <f>SUM(Exposure_Information[[#This Row],[Building Coverage Value]:[Business interruption value]])</f>
        <v>286000</v>
      </c>
      <c r="AI2387" s="5">
        <f>SUM(Exposure_Information[[#This Row],[Building Coverage Value]:[Contents Coverage Value]])</f>
        <v>286000</v>
      </c>
      <c r="AJ2387" s="26"/>
    </row>
    <row r="2388" spans="1:36" ht="39" x14ac:dyDescent="0.3">
      <c r="A2388" s="2" t="s">
        <v>148</v>
      </c>
      <c r="B2388" s="2" t="s">
        <v>156</v>
      </c>
      <c r="C2388" s="2" t="s">
        <v>325</v>
      </c>
      <c r="D2388" s="2">
        <v>17085</v>
      </c>
      <c r="E2388" s="2" t="s">
        <v>367</v>
      </c>
      <c r="F2388" s="2" t="s">
        <v>3569</v>
      </c>
      <c r="G2388" s="3">
        <v>923</v>
      </c>
      <c r="H2388" s="3">
        <v>1000</v>
      </c>
      <c r="I2388" s="71">
        <f>Exposure_Information[[#This Row],[Total  Insured Value]]+Exposure_Information[[#This Row],[Policy Deductible]]</f>
        <v>287000</v>
      </c>
      <c r="J2388" s="2">
        <v>20160</v>
      </c>
      <c r="K2388" s="3">
        <v>1</v>
      </c>
      <c r="L2388" s="2" t="s">
        <v>9</v>
      </c>
      <c r="M2388" s="2" t="s">
        <v>3570</v>
      </c>
      <c r="N2388" s="3" t="s">
        <v>3571</v>
      </c>
      <c r="O2388" s="2" t="s">
        <v>3572</v>
      </c>
      <c r="P2388" s="2" t="s">
        <v>174</v>
      </c>
      <c r="Q2388" s="3">
        <v>5</v>
      </c>
      <c r="R2388" s="2" t="s">
        <v>127</v>
      </c>
      <c r="S2388" s="3">
        <v>25</v>
      </c>
      <c r="T2388" s="2" t="s">
        <v>10</v>
      </c>
      <c r="U2388" s="3">
        <v>42.046039999999998</v>
      </c>
      <c r="V2388" s="2" t="s">
        <v>10835</v>
      </c>
      <c r="W2388" s="2" t="s">
        <v>149</v>
      </c>
      <c r="X2388" s="3">
        <v>1</v>
      </c>
      <c r="Y2388" s="3" t="str">
        <f>_xlfn.CONCAT(Exposure_Information[[#This Row],[Building Construction Code]]," - ",Exposure_Information[[#This Row],[Type of building construction]])</f>
        <v>RMS - 1</v>
      </c>
      <c r="Z2388" s="3">
        <v>0</v>
      </c>
      <c r="AA2388" s="2">
        <v>1993</v>
      </c>
      <c r="AB2388" s="2" t="s">
        <v>11</v>
      </c>
      <c r="AC2388" s="2">
        <v>1</v>
      </c>
      <c r="AD2388" s="2" t="str">
        <f>_xlfn.CONCAT(Exposure_Information[[#This Row],[Occupany Code]]," - ",Exposure_Information[[#This Row],[Type of building occupancy]])</f>
        <v>ATC - 1</v>
      </c>
      <c r="AE2388" s="5">
        <v>281000</v>
      </c>
      <c r="AF2388" s="5">
        <v>5000</v>
      </c>
      <c r="AG2388" s="5">
        <v>0</v>
      </c>
      <c r="AH2388" s="5">
        <f>SUM(Exposure_Information[[#This Row],[Building Coverage Value]:[Business interruption value]])</f>
        <v>286000</v>
      </c>
      <c r="AI2388" s="5">
        <f>SUM(Exposure_Information[[#This Row],[Building Coverage Value]:[Contents Coverage Value]])</f>
        <v>286000</v>
      </c>
      <c r="AJ2388" s="26"/>
    </row>
    <row r="2389" spans="1:36" ht="26" x14ac:dyDescent="0.3">
      <c r="A2389" s="2" t="s">
        <v>148</v>
      </c>
      <c r="B2389" s="2" t="s">
        <v>156</v>
      </c>
      <c r="C2389" s="2" t="s">
        <v>325</v>
      </c>
      <c r="D2389" s="2">
        <v>16454</v>
      </c>
      <c r="E2389" s="2" t="s">
        <v>367</v>
      </c>
      <c r="F2389" s="2" t="s">
        <v>3695</v>
      </c>
      <c r="G2389" s="3">
        <v>1042</v>
      </c>
      <c r="H2389" s="3">
        <v>500</v>
      </c>
      <c r="I2389" s="71">
        <f>Exposure_Information[[#This Row],[Total  Insured Value]]+Exposure_Information[[#This Row],[Policy Deductible]]</f>
        <v>286500</v>
      </c>
      <c r="J2389" s="2">
        <v>19519</v>
      </c>
      <c r="K2389" s="3">
        <v>1</v>
      </c>
      <c r="L2389" s="2" t="s">
        <v>9</v>
      </c>
      <c r="M2389" s="2" t="s">
        <v>3696</v>
      </c>
      <c r="N2389" s="3" t="s">
        <v>3697</v>
      </c>
      <c r="O2389" s="2" t="s">
        <v>22</v>
      </c>
      <c r="P2389" s="2" t="s">
        <v>231</v>
      </c>
      <c r="Q2389" s="3">
        <v>13</v>
      </c>
      <c r="R2389" s="2" t="s">
        <v>127</v>
      </c>
      <c r="S2389" s="3">
        <v>25</v>
      </c>
      <c r="T2389" s="2" t="s">
        <v>10</v>
      </c>
      <c r="U2389" s="3">
        <v>42.124167999999997</v>
      </c>
      <c r="V2389" s="2" t="s">
        <v>10835</v>
      </c>
      <c r="W2389" s="2" t="s">
        <v>149</v>
      </c>
      <c r="X2389" s="3">
        <v>1</v>
      </c>
      <c r="Y2389" s="3" t="str">
        <f>_xlfn.CONCAT(Exposure_Information[[#This Row],[Building Construction Code]]," - ",Exposure_Information[[#This Row],[Type of building construction]])</f>
        <v>RMS - 1</v>
      </c>
      <c r="Z2389" s="3">
        <v>0</v>
      </c>
      <c r="AA2389" s="2">
        <v>1950</v>
      </c>
      <c r="AB2389" s="2" t="s">
        <v>11</v>
      </c>
      <c r="AC2389" s="2">
        <v>1</v>
      </c>
      <c r="AD2389" s="2" t="str">
        <f>_xlfn.CONCAT(Exposure_Information[[#This Row],[Occupany Code]]," - ",Exposure_Information[[#This Row],[Type of building occupancy]])</f>
        <v>ATC - 1</v>
      </c>
      <c r="AE2389" s="5">
        <v>286000</v>
      </c>
      <c r="AF2389" s="5">
        <v>0</v>
      </c>
      <c r="AG2389" s="5">
        <v>0</v>
      </c>
      <c r="AH2389" s="5">
        <f>SUM(Exposure_Information[[#This Row],[Building Coverage Value]:[Business interruption value]])</f>
        <v>286000</v>
      </c>
      <c r="AI2389" s="5">
        <f>SUM(Exposure_Information[[#This Row],[Building Coverage Value]:[Contents Coverage Value]])</f>
        <v>286000</v>
      </c>
      <c r="AJ2389" s="26"/>
    </row>
    <row r="2390" spans="1:36" ht="26" x14ac:dyDescent="0.3">
      <c r="A2390" s="2" t="s">
        <v>148</v>
      </c>
      <c r="B2390" s="2" t="s">
        <v>156</v>
      </c>
      <c r="C2390" s="2" t="s">
        <v>325</v>
      </c>
      <c r="D2390" s="2">
        <v>6217</v>
      </c>
      <c r="E2390" s="2" t="s">
        <v>326</v>
      </c>
      <c r="F2390" s="2" t="s">
        <v>867</v>
      </c>
      <c r="G2390" s="3">
        <v>3541</v>
      </c>
      <c r="H2390" s="3">
        <v>2500</v>
      </c>
      <c r="I2390" s="71">
        <f>Exposure_Information[[#This Row],[Total  Insured Value]]+Exposure_Information[[#This Row],[Policy Deductible]]</f>
        <v>372500</v>
      </c>
      <c r="J2390" s="2">
        <v>8298</v>
      </c>
      <c r="K2390" s="3">
        <v>1</v>
      </c>
      <c r="L2390" s="2" t="s">
        <v>9</v>
      </c>
      <c r="M2390" s="2" t="s">
        <v>868</v>
      </c>
      <c r="N2390" s="3" t="s">
        <v>869</v>
      </c>
      <c r="O2390" s="2" t="s">
        <v>424</v>
      </c>
      <c r="P2390" s="2" t="s">
        <v>257</v>
      </c>
      <c r="Q2390" s="3">
        <v>7</v>
      </c>
      <c r="R2390" s="2" t="s">
        <v>248</v>
      </c>
      <c r="S2390" s="3">
        <v>44</v>
      </c>
      <c r="T2390" s="2" t="s">
        <v>10</v>
      </c>
      <c r="U2390" s="3">
        <v>41.818933999999999</v>
      </c>
      <c r="V2390" s="2" t="s">
        <v>10835</v>
      </c>
      <c r="W2390" s="2" t="s">
        <v>149</v>
      </c>
      <c r="X2390" s="3">
        <v>1</v>
      </c>
      <c r="Y2390" s="3" t="str">
        <f>_xlfn.CONCAT(Exposure_Information[[#This Row],[Building Construction Code]]," - ",Exposure_Information[[#This Row],[Type of building construction]])</f>
        <v>RMS - 1</v>
      </c>
      <c r="Z2390" s="3">
        <v>0</v>
      </c>
      <c r="AA2390" s="2">
        <v>1950</v>
      </c>
      <c r="AB2390" s="2" t="s">
        <v>11</v>
      </c>
      <c r="AC2390" s="2">
        <v>37</v>
      </c>
      <c r="AD2390" s="2" t="str">
        <f>_xlfn.CONCAT(Exposure_Information[[#This Row],[Occupany Code]]," - ",Exposure_Information[[#This Row],[Type of building occupancy]])</f>
        <v>ATC - 37</v>
      </c>
      <c r="AE2390" s="5">
        <v>370000</v>
      </c>
      <c r="AF2390" s="5">
        <v>0</v>
      </c>
      <c r="AG2390" s="5">
        <v>0</v>
      </c>
      <c r="AH2390" s="5">
        <f>SUM(Exposure_Information[[#This Row],[Building Coverage Value]:[Business interruption value]])</f>
        <v>370000</v>
      </c>
      <c r="AI2390" s="5">
        <f>SUM(Exposure_Information[[#This Row],[Building Coverage Value]:[Contents Coverage Value]])</f>
        <v>370000</v>
      </c>
      <c r="AJ2390" s="26"/>
    </row>
    <row r="2391" spans="1:36" ht="39" x14ac:dyDescent="0.3">
      <c r="A2391" s="2" t="s">
        <v>148</v>
      </c>
      <c r="B2391" s="2" t="s">
        <v>156</v>
      </c>
      <c r="C2391" s="2" t="s">
        <v>325</v>
      </c>
      <c r="D2391" s="2">
        <v>10136</v>
      </c>
      <c r="E2391" s="2" t="s">
        <v>367</v>
      </c>
      <c r="F2391" s="2" t="s">
        <v>2472</v>
      </c>
      <c r="G2391" s="3">
        <v>625</v>
      </c>
      <c r="H2391" s="3">
        <v>500</v>
      </c>
      <c r="I2391" s="71">
        <f>Exposure_Information[[#This Row],[Total  Insured Value]]+Exposure_Information[[#This Row],[Policy Deductible]]</f>
        <v>285500</v>
      </c>
      <c r="J2391" s="2">
        <v>12999</v>
      </c>
      <c r="K2391" s="3">
        <v>1</v>
      </c>
      <c r="L2391" s="2">
        <v>14</v>
      </c>
      <c r="M2391" s="2" t="s">
        <v>2473</v>
      </c>
      <c r="N2391" s="3" t="s">
        <v>2474</v>
      </c>
      <c r="O2391" s="2" t="s">
        <v>2475</v>
      </c>
      <c r="P2391" s="2" t="s">
        <v>17</v>
      </c>
      <c r="Q2391" s="3">
        <v>7</v>
      </c>
      <c r="R2391" s="2" t="s">
        <v>87</v>
      </c>
      <c r="S2391" s="3">
        <v>23</v>
      </c>
      <c r="T2391" s="2" t="s">
        <v>10</v>
      </c>
      <c r="U2391" s="3">
        <v>45.010582999999997</v>
      </c>
      <c r="V2391" s="2" t="s">
        <v>10835</v>
      </c>
      <c r="W2391" s="2" t="s">
        <v>149</v>
      </c>
      <c r="X2391" s="3">
        <v>1</v>
      </c>
      <c r="Y2391" s="3" t="str">
        <f>_xlfn.CONCAT(Exposure_Information[[#This Row],[Building Construction Code]]," - ",Exposure_Information[[#This Row],[Type of building construction]])</f>
        <v>RMS - 1</v>
      </c>
      <c r="Z2391" s="3">
        <v>0</v>
      </c>
      <c r="AA2391" s="2">
        <v>2001</v>
      </c>
      <c r="AB2391" s="2" t="s">
        <v>11</v>
      </c>
      <c r="AC2391" s="2">
        <v>1</v>
      </c>
      <c r="AD2391" s="2" t="str">
        <f>_xlfn.CONCAT(Exposure_Information[[#This Row],[Occupany Code]]," - ",Exposure_Information[[#This Row],[Type of building occupancy]])</f>
        <v>ATC - 1</v>
      </c>
      <c r="AE2391" s="5">
        <v>260000</v>
      </c>
      <c r="AF2391" s="5">
        <v>25000</v>
      </c>
      <c r="AG2391" s="5">
        <v>0</v>
      </c>
      <c r="AH2391" s="5">
        <f>SUM(Exposure_Information[[#This Row],[Building Coverage Value]:[Business interruption value]])</f>
        <v>285000</v>
      </c>
      <c r="AI2391" s="5">
        <f>SUM(Exposure_Information[[#This Row],[Building Coverage Value]:[Contents Coverage Value]])</f>
        <v>285000</v>
      </c>
      <c r="AJ2391" s="26"/>
    </row>
    <row r="2392" spans="1:36" ht="26" x14ac:dyDescent="0.3">
      <c r="A2392" s="2" t="s">
        <v>148</v>
      </c>
      <c r="B2392" s="2" t="s">
        <v>156</v>
      </c>
      <c r="C2392" s="2" t="s">
        <v>325</v>
      </c>
      <c r="D2392" s="2">
        <v>18423</v>
      </c>
      <c r="E2392" s="2" t="s">
        <v>367</v>
      </c>
      <c r="F2392" s="2" t="s">
        <v>2616</v>
      </c>
      <c r="G2392" s="3">
        <v>1103</v>
      </c>
      <c r="H2392" s="3">
        <v>1000</v>
      </c>
      <c r="I2392" s="71">
        <f>Exposure_Information[[#This Row],[Total  Insured Value]]+Exposure_Information[[#This Row],[Policy Deductible]]</f>
        <v>286000</v>
      </c>
      <c r="J2392" s="2">
        <v>21520</v>
      </c>
      <c r="K2392" s="3">
        <v>1</v>
      </c>
      <c r="L2392" s="2" t="s">
        <v>9</v>
      </c>
      <c r="M2392" s="2" t="s">
        <v>2617</v>
      </c>
      <c r="N2392" s="3" t="s">
        <v>2618</v>
      </c>
      <c r="O2392" s="2" t="s">
        <v>22</v>
      </c>
      <c r="P2392" s="2" t="s">
        <v>231</v>
      </c>
      <c r="Q2392" s="3">
        <v>13</v>
      </c>
      <c r="R2392" s="2" t="s">
        <v>127</v>
      </c>
      <c r="S2392" s="3">
        <v>25</v>
      </c>
      <c r="T2392" s="2" t="s">
        <v>10</v>
      </c>
      <c r="U2392" s="3">
        <v>42.089427000000001</v>
      </c>
      <c r="V2392" s="2" t="s">
        <v>10835</v>
      </c>
      <c r="W2392" s="2" t="s">
        <v>149</v>
      </c>
      <c r="X2392" s="3">
        <v>1</v>
      </c>
      <c r="Y2392" s="3" t="str">
        <f>_xlfn.CONCAT(Exposure_Information[[#This Row],[Building Construction Code]]," - ",Exposure_Information[[#This Row],[Type of building construction]])</f>
        <v>RMS - 1</v>
      </c>
      <c r="Z2392" s="3">
        <v>0</v>
      </c>
      <c r="AA2392" s="2">
        <v>1924</v>
      </c>
      <c r="AB2392" s="2" t="s">
        <v>11</v>
      </c>
      <c r="AC2392" s="2">
        <v>1</v>
      </c>
      <c r="AD2392" s="2" t="str">
        <f>_xlfn.CONCAT(Exposure_Information[[#This Row],[Occupany Code]]," - ",Exposure_Information[[#This Row],[Type of building occupancy]])</f>
        <v>ATC - 1</v>
      </c>
      <c r="AE2392" s="5">
        <v>275000</v>
      </c>
      <c r="AF2392" s="5">
        <v>0</v>
      </c>
      <c r="AG2392" s="5">
        <v>10000</v>
      </c>
      <c r="AH2392" s="5">
        <f>SUM(Exposure_Information[[#This Row],[Building Coverage Value]:[Business interruption value]])</f>
        <v>285000</v>
      </c>
      <c r="AI2392" s="5">
        <f>SUM(Exposure_Information[[#This Row],[Building Coverage Value]:[Contents Coverage Value]])</f>
        <v>275000</v>
      </c>
      <c r="AJ2392" s="26"/>
    </row>
    <row r="2393" spans="1:36" ht="26" x14ac:dyDescent="0.3">
      <c r="A2393" s="2" t="s">
        <v>148</v>
      </c>
      <c r="B2393" s="2" t="s">
        <v>156</v>
      </c>
      <c r="C2393" s="2" t="s">
        <v>325</v>
      </c>
      <c r="D2393" s="2">
        <v>19169</v>
      </c>
      <c r="E2393" s="2" t="s">
        <v>367</v>
      </c>
      <c r="F2393" s="2" t="s">
        <v>3903</v>
      </c>
      <c r="G2393" s="3">
        <v>936</v>
      </c>
      <c r="H2393" s="3">
        <v>1000</v>
      </c>
      <c r="I2393" s="71">
        <f>Exposure_Information[[#This Row],[Total  Insured Value]]+Exposure_Information[[#This Row],[Policy Deductible]]</f>
        <v>285600</v>
      </c>
      <c r="J2393" s="2">
        <v>22281</v>
      </c>
      <c r="K2393" s="3">
        <v>1</v>
      </c>
      <c r="L2393" s="2" t="s">
        <v>9</v>
      </c>
      <c r="M2393" s="2" t="s">
        <v>3904</v>
      </c>
      <c r="N2393" s="3" t="s">
        <v>3905</v>
      </c>
      <c r="O2393" s="2" t="s">
        <v>173</v>
      </c>
      <c r="P2393" s="2" t="s">
        <v>174</v>
      </c>
      <c r="Q2393" s="3">
        <v>5</v>
      </c>
      <c r="R2393" s="2" t="s">
        <v>127</v>
      </c>
      <c r="S2393" s="3">
        <v>25</v>
      </c>
      <c r="T2393" s="2" t="s">
        <v>10</v>
      </c>
      <c r="U2393" s="3">
        <v>41.900680000000001</v>
      </c>
      <c r="V2393" s="2" t="s">
        <v>10835</v>
      </c>
      <c r="W2393" s="2" t="s">
        <v>149</v>
      </c>
      <c r="X2393" s="3">
        <v>1</v>
      </c>
      <c r="Y2393" s="3" t="str">
        <f>_xlfn.CONCAT(Exposure_Information[[#This Row],[Building Construction Code]]," - ",Exposure_Information[[#This Row],[Type of building construction]])</f>
        <v>RMS - 1</v>
      </c>
      <c r="Z2393" s="3">
        <v>0</v>
      </c>
      <c r="AA2393" s="2">
        <v>1920</v>
      </c>
      <c r="AB2393" s="2" t="s">
        <v>11</v>
      </c>
      <c r="AC2393" s="2">
        <v>1</v>
      </c>
      <c r="AD2393" s="2" t="str">
        <f>_xlfn.CONCAT(Exposure_Information[[#This Row],[Occupany Code]]," - ",Exposure_Information[[#This Row],[Type of building occupancy]])</f>
        <v>ATC - 1</v>
      </c>
      <c r="AE2393" s="5">
        <v>275000</v>
      </c>
      <c r="AF2393" s="5">
        <v>0</v>
      </c>
      <c r="AG2393" s="5">
        <v>9600</v>
      </c>
      <c r="AH2393" s="5">
        <f>SUM(Exposure_Information[[#This Row],[Building Coverage Value]:[Business interruption value]])</f>
        <v>284600</v>
      </c>
      <c r="AI2393" s="5">
        <f>SUM(Exposure_Information[[#This Row],[Building Coverage Value]:[Contents Coverage Value]])</f>
        <v>275000</v>
      </c>
      <c r="AJ2393" s="26"/>
    </row>
    <row r="2394" spans="1:36" ht="39" x14ac:dyDescent="0.3">
      <c r="A2394" s="2" t="s">
        <v>148</v>
      </c>
      <c r="B2394" s="2" t="s">
        <v>156</v>
      </c>
      <c r="C2394" s="2" t="s">
        <v>325</v>
      </c>
      <c r="D2394" s="2">
        <v>12878</v>
      </c>
      <c r="E2394" s="2" t="s">
        <v>367</v>
      </c>
      <c r="F2394" s="2" t="s">
        <v>1191</v>
      </c>
      <c r="G2394" s="3">
        <v>1092</v>
      </c>
      <c r="H2394" s="3">
        <v>500</v>
      </c>
      <c r="I2394" s="71">
        <f>Exposure_Information[[#This Row],[Total  Insured Value]]+Exposure_Information[[#This Row],[Policy Deductible]]</f>
        <v>285000</v>
      </c>
      <c r="J2394" s="2">
        <v>15821</v>
      </c>
      <c r="K2394" s="3">
        <v>1</v>
      </c>
      <c r="L2394" s="2" t="s">
        <v>9</v>
      </c>
      <c r="M2394" s="2" t="s">
        <v>1192</v>
      </c>
      <c r="N2394" s="3" t="s">
        <v>1193</v>
      </c>
      <c r="O2394" s="2" t="s">
        <v>1194</v>
      </c>
      <c r="P2394" s="2" t="s">
        <v>69</v>
      </c>
      <c r="Q2394" s="3">
        <v>3</v>
      </c>
      <c r="R2394" s="2" t="s">
        <v>70</v>
      </c>
      <c r="S2394" s="3">
        <v>9</v>
      </c>
      <c r="T2394" s="2" t="s">
        <v>10</v>
      </c>
      <c r="U2394" s="3">
        <v>41.869511000000003</v>
      </c>
      <c r="V2394" s="2" t="s">
        <v>10835</v>
      </c>
      <c r="W2394" s="2" t="s">
        <v>149</v>
      </c>
      <c r="X2394" s="3">
        <v>1</v>
      </c>
      <c r="Y2394" s="3" t="str">
        <f>_xlfn.CONCAT(Exposure_Information[[#This Row],[Building Construction Code]]," - ",Exposure_Information[[#This Row],[Type of building construction]])</f>
        <v>RMS - 1</v>
      </c>
      <c r="Z2394" s="3">
        <v>0</v>
      </c>
      <c r="AA2394" s="2">
        <v>1910</v>
      </c>
      <c r="AB2394" s="2" t="s">
        <v>11</v>
      </c>
      <c r="AC2394" s="2">
        <v>1</v>
      </c>
      <c r="AD2394" s="2" t="str">
        <f>_xlfn.CONCAT(Exposure_Information[[#This Row],[Occupany Code]]," - ",Exposure_Information[[#This Row],[Type of building occupancy]])</f>
        <v>ATC - 1</v>
      </c>
      <c r="AE2394" s="5">
        <v>284500</v>
      </c>
      <c r="AF2394" s="5">
        <v>0</v>
      </c>
      <c r="AG2394" s="5">
        <v>0</v>
      </c>
      <c r="AH2394" s="5">
        <f>SUM(Exposure_Information[[#This Row],[Building Coverage Value]:[Business interruption value]])</f>
        <v>284500</v>
      </c>
      <c r="AI2394" s="5">
        <f>SUM(Exposure_Information[[#This Row],[Building Coverage Value]:[Contents Coverage Value]])</f>
        <v>284500</v>
      </c>
      <c r="AJ2394" s="26"/>
    </row>
    <row r="2395" spans="1:36" ht="26" x14ac:dyDescent="0.3">
      <c r="A2395" s="2" t="s">
        <v>148</v>
      </c>
      <c r="B2395" s="2" t="s">
        <v>156</v>
      </c>
      <c r="C2395" s="2" t="s">
        <v>325</v>
      </c>
      <c r="D2395" s="2">
        <v>17137</v>
      </c>
      <c r="E2395" s="2" t="s">
        <v>367</v>
      </c>
      <c r="F2395" s="2" t="s">
        <v>3329</v>
      </c>
      <c r="G2395" s="3">
        <v>5756</v>
      </c>
      <c r="H2395" s="3">
        <v>2500</v>
      </c>
      <c r="I2395" s="71">
        <f>Exposure_Information[[#This Row],[Total  Insured Value]]+Exposure_Information[[#This Row],[Policy Deductible]]</f>
        <v>287000</v>
      </c>
      <c r="J2395" s="2">
        <v>20217</v>
      </c>
      <c r="K2395" s="3">
        <v>1</v>
      </c>
      <c r="L2395" s="2" t="s">
        <v>9</v>
      </c>
      <c r="M2395" s="2" t="s">
        <v>3330</v>
      </c>
      <c r="N2395" s="3" t="s">
        <v>3331</v>
      </c>
      <c r="O2395" s="2" t="s">
        <v>474</v>
      </c>
      <c r="P2395" s="2" t="s">
        <v>171</v>
      </c>
      <c r="Q2395" s="3">
        <v>27</v>
      </c>
      <c r="R2395" s="2" t="s">
        <v>127</v>
      </c>
      <c r="S2395" s="3">
        <v>25</v>
      </c>
      <c r="T2395" s="2" t="s">
        <v>10</v>
      </c>
      <c r="U2395" s="3">
        <v>42.253056000000001</v>
      </c>
      <c r="V2395" s="2" t="s">
        <v>10835</v>
      </c>
      <c r="W2395" s="2" t="s">
        <v>149</v>
      </c>
      <c r="X2395" s="3">
        <v>1</v>
      </c>
      <c r="Y2395" s="3" t="str">
        <f>_xlfn.CONCAT(Exposure_Information[[#This Row],[Building Construction Code]]," - ",Exposure_Information[[#This Row],[Type of building construction]])</f>
        <v>RMS - 1</v>
      </c>
      <c r="Z2395" s="3">
        <v>0</v>
      </c>
      <c r="AA2395" s="2">
        <v>1890</v>
      </c>
      <c r="AB2395" s="2" t="s">
        <v>11</v>
      </c>
      <c r="AC2395" s="2">
        <v>1</v>
      </c>
      <c r="AD2395" s="2" t="str">
        <f>_xlfn.CONCAT(Exposure_Information[[#This Row],[Occupany Code]]," - ",Exposure_Information[[#This Row],[Type of building occupancy]])</f>
        <v>ATC - 1</v>
      </c>
      <c r="AE2395" s="5">
        <v>282000</v>
      </c>
      <c r="AF2395" s="5">
        <v>2500</v>
      </c>
      <c r="AG2395" s="5">
        <v>0</v>
      </c>
      <c r="AH2395" s="5">
        <f>SUM(Exposure_Information[[#This Row],[Building Coverage Value]:[Business interruption value]])</f>
        <v>284500</v>
      </c>
      <c r="AI2395" s="5">
        <f>SUM(Exposure_Information[[#This Row],[Building Coverage Value]:[Contents Coverage Value]])</f>
        <v>284500</v>
      </c>
      <c r="AJ2395" s="26"/>
    </row>
    <row r="2396" spans="1:36" ht="26" x14ac:dyDescent="0.3">
      <c r="A2396" s="2" t="s">
        <v>148</v>
      </c>
      <c r="B2396" s="2" t="s">
        <v>156</v>
      </c>
      <c r="C2396" s="2" t="s">
        <v>325</v>
      </c>
      <c r="D2396" s="2">
        <v>19277</v>
      </c>
      <c r="E2396" s="2" t="s">
        <v>367</v>
      </c>
      <c r="F2396" s="2" t="s">
        <v>4569</v>
      </c>
      <c r="G2396" s="3">
        <v>745</v>
      </c>
      <c r="H2396" s="3">
        <v>1000</v>
      </c>
      <c r="I2396" s="71">
        <f>Exposure_Information[[#This Row],[Total  Insured Value]]+Exposure_Information[[#This Row],[Policy Deductible]]</f>
        <v>285500</v>
      </c>
      <c r="J2396" s="2">
        <v>22389</v>
      </c>
      <c r="K2396" s="3">
        <v>1</v>
      </c>
      <c r="L2396" s="2" t="s">
        <v>9</v>
      </c>
      <c r="M2396" s="2" t="s">
        <v>4570</v>
      </c>
      <c r="N2396" s="3" t="s">
        <v>4571</v>
      </c>
      <c r="O2396" s="2" t="s">
        <v>1396</v>
      </c>
      <c r="P2396" s="2" t="s">
        <v>72</v>
      </c>
      <c r="Q2396" s="3">
        <v>25</v>
      </c>
      <c r="R2396" s="2" t="s">
        <v>127</v>
      </c>
      <c r="S2396" s="3">
        <v>25</v>
      </c>
      <c r="T2396" s="2" t="s">
        <v>10</v>
      </c>
      <c r="U2396" s="3">
        <v>42.306857999999998</v>
      </c>
      <c r="V2396" s="2" t="s">
        <v>10835</v>
      </c>
      <c r="W2396" s="2" t="s">
        <v>149</v>
      </c>
      <c r="X2396" s="3">
        <v>1</v>
      </c>
      <c r="Y2396" s="3" t="str">
        <f>_xlfn.CONCAT(Exposure_Information[[#This Row],[Building Construction Code]]," - ",Exposure_Information[[#This Row],[Type of building construction]])</f>
        <v>RMS - 1</v>
      </c>
      <c r="Z2396" s="3">
        <v>0</v>
      </c>
      <c r="AA2396" s="2">
        <v>1926</v>
      </c>
      <c r="AB2396" s="2" t="s">
        <v>11</v>
      </c>
      <c r="AC2396" s="2">
        <v>1</v>
      </c>
      <c r="AD2396" s="2" t="str">
        <f>_xlfn.CONCAT(Exposure_Information[[#This Row],[Occupany Code]]," - ",Exposure_Information[[#This Row],[Type of building occupancy]])</f>
        <v>ATC - 1</v>
      </c>
      <c r="AE2396" s="5">
        <v>284500</v>
      </c>
      <c r="AF2396" s="5">
        <v>0</v>
      </c>
      <c r="AG2396" s="5">
        <v>0</v>
      </c>
      <c r="AH2396" s="5">
        <f>SUM(Exposure_Information[[#This Row],[Building Coverage Value]:[Business interruption value]])</f>
        <v>284500</v>
      </c>
      <c r="AI2396" s="5">
        <f>SUM(Exposure_Information[[#This Row],[Building Coverage Value]:[Contents Coverage Value]])</f>
        <v>284500</v>
      </c>
      <c r="AJ2396" s="26"/>
    </row>
    <row r="2397" spans="1:36" ht="26" x14ac:dyDescent="0.3">
      <c r="A2397" s="2" t="s">
        <v>148</v>
      </c>
      <c r="B2397" s="2" t="s">
        <v>156</v>
      </c>
      <c r="C2397" s="2" t="s">
        <v>325</v>
      </c>
      <c r="D2397" s="2">
        <v>12437</v>
      </c>
      <c r="E2397" s="2" t="s">
        <v>367</v>
      </c>
      <c r="F2397" s="2" t="s">
        <v>3807</v>
      </c>
      <c r="G2397" s="3">
        <v>744</v>
      </c>
      <c r="H2397" s="3">
        <v>1000</v>
      </c>
      <c r="I2397" s="71">
        <f>Exposure_Information[[#This Row],[Total  Insured Value]]+Exposure_Information[[#This Row],[Policy Deductible]]</f>
        <v>285000</v>
      </c>
      <c r="J2397" s="2">
        <v>15362</v>
      </c>
      <c r="K2397" s="3">
        <v>1</v>
      </c>
      <c r="L2397" s="2" t="s">
        <v>9</v>
      </c>
      <c r="M2397" s="2" t="s">
        <v>3808</v>
      </c>
      <c r="N2397" s="3" t="s">
        <v>3809</v>
      </c>
      <c r="O2397" s="2" t="s">
        <v>277</v>
      </c>
      <c r="P2397" s="2" t="s">
        <v>90</v>
      </c>
      <c r="Q2397" s="3">
        <v>17</v>
      </c>
      <c r="R2397" s="2" t="s">
        <v>127</v>
      </c>
      <c r="S2397" s="3">
        <v>25</v>
      </c>
      <c r="T2397" s="2" t="s">
        <v>10</v>
      </c>
      <c r="U2397" s="3">
        <v>42.376204999999999</v>
      </c>
      <c r="V2397" s="2" t="s">
        <v>10835</v>
      </c>
      <c r="W2397" s="2" t="s">
        <v>149</v>
      </c>
      <c r="X2397" s="3">
        <v>1</v>
      </c>
      <c r="Y2397" s="3" t="str">
        <f>_xlfn.CONCAT(Exposure_Information[[#This Row],[Building Construction Code]]," - ",Exposure_Information[[#This Row],[Type of building construction]])</f>
        <v>RMS - 1</v>
      </c>
      <c r="Z2397" s="3">
        <v>0</v>
      </c>
      <c r="AA2397" s="2">
        <v>1956</v>
      </c>
      <c r="AB2397" s="2" t="s">
        <v>11</v>
      </c>
      <c r="AC2397" s="2">
        <v>1</v>
      </c>
      <c r="AD2397" s="2" t="str">
        <f>_xlfn.CONCAT(Exposure_Information[[#This Row],[Occupany Code]]," - ",Exposure_Information[[#This Row],[Type of building occupancy]])</f>
        <v>ATC - 1</v>
      </c>
      <c r="AE2397" s="5">
        <v>284000</v>
      </c>
      <c r="AF2397" s="5">
        <v>0</v>
      </c>
      <c r="AG2397" s="5">
        <v>0</v>
      </c>
      <c r="AH2397" s="5">
        <f>SUM(Exposure_Information[[#This Row],[Building Coverage Value]:[Business interruption value]])</f>
        <v>284000</v>
      </c>
      <c r="AI2397" s="5">
        <f>SUM(Exposure_Information[[#This Row],[Building Coverage Value]:[Contents Coverage Value]])</f>
        <v>284000</v>
      </c>
      <c r="AJ2397" s="26"/>
    </row>
    <row r="2398" spans="1:36" ht="39" x14ac:dyDescent="0.3">
      <c r="A2398" s="2" t="s">
        <v>148</v>
      </c>
      <c r="B2398" s="2" t="s">
        <v>156</v>
      </c>
      <c r="C2398" s="2" t="s">
        <v>325</v>
      </c>
      <c r="D2398" s="2">
        <v>16064</v>
      </c>
      <c r="E2398" s="2" t="s">
        <v>367</v>
      </c>
      <c r="F2398" s="2" t="s">
        <v>3851</v>
      </c>
      <c r="G2398" s="3">
        <v>926</v>
      </c>
      <c r="H2398" s="3">
        <v>250</v>
      </c>
      <c r="I2398" s="71">
        <f>Exposure_Information[[#This Row],[Total  Insured Value]]+Exposure_Information[[#This Row],[Policy Deductible]]</f>
        <v>284250</v>
      </c>
      <c r="J2398" s="2">
        <v>19126</v>
      </c>
      <c r="K2398" s="3">
        <v>1</v>
      </c>
      <c r="L2398" s="2" t="s">
        <v>9</v>
      </c>
      <c r="M2398" s="2" t="s">
        <v>3852</v>
      </c>
      <c r="N2398" s="3" t="s">
        <v>3853</v>
      </c>
      <c r="O2398" s="2" t="s">
        <v>330</v>
      </c>
      <c r="P2398" s="2" t="s">
        <v>231</v>
      </c>
      <c r="Q2398" s="3">
        <v>13</v>
      </c>
      <c r="R2398" s="2" t="s">
        <v>127</v>
      </c>
      <c r="S2398" s="3">
        <v>25</v>
      </c>
      <c r="T2398" s="2" t="s">
        <v>10</v>
      </c>
      <c r="U2398" s="3">
        <v>42.175286</v>
      </c>
      <c r="V2398" s="2" t="s">
        <v>10835</v>
      </c>
      <c r="W2398" s="2" t="s">
        <v>149</v>
      </c>
      <c r="X2398" s="3">
        <v>1</v>
      </c>
      <c r="Y2398" s="3" t="str">
        <f>_xlfn.CONCAT(Exposure_Information[[#This Row],[Building Construction Code]]," - ",Exposure_Information[[#This Row],[Type of building construction]])</f>
        <v>RMS - 1</v>
      </c>
      <c r="Z2398" s="3">
        <v>0</v>
      </c>
      <c r="AA2398" s="2">
        <v>1930</v>
      </c>
      <c r="AB2398" s="2" t="s">
        <v>11</v>
      </c>
      <c r="AC2398" s="2">
        <v>1</v>
      </c>
      <c r="AD2398" s="2" t="str">
        <f>_xlfn.CONCAT(Exposure_Information[[#This Row],[Occupany Code]]," - ",Exposure_Information[[#This Row],[Type of building occupancy]])</f>
        <v>ATC - 1</v>
      </c>
      <c r="AE2398" s="5">
        <v>284000</v>
      </c>
      <c r="AF2398" s="5">
        <v>0</v>
      </c>
      <c r="AG2398" s="5">
        <v>0</v>
      </c>
      <c r="AH2398" s="5">
        <f>SUM(Exposure_Information[[#This Row],[Building Coverage Value]:[Business interruption value]])</f>
        <v>284000</v>
      </c>
      <c r="AI2398" s="5">
        <f>SUM(Exposure_Information[[#This Row],[Building Coverage Value]:[Contents Coverage Value]])</f>
        <v>284000</v>
      </c>
      <c r="AJ2398" s="26"/>
    </row>
    <row r="2399" spans="1:36" x14ac:dyDescent="0.3">
      <c r="A2399" s="2" t="s">
        <v>148</v>
      </c>
      <c r="B2399" s="2" t="s">
        <v>156</v>
      </c>
      <c r="C2399" s="2" t="s">
        <v>325</v>
      </c>
      <c r="D2399" s="2">
        <v>12906</v>
      </c>
      <c r="E2399" s="2" t="s">
        <v>367</v>
      </c>
      <c r="F2399" s="2" t="s">
        <v>1270</v>
      </c>
      <c r="G2399" s="3">
        <v>1042</v>
      </c>
      <c r="H2399" s="3">
        <v>500</v>
      </c>
      <c r="I2399" s="71">
        <f>Exposure_Information[[#This Row],[Total  Insured Value]]+Exposure_Information[[#This Row],[Policy Deductible]]</f>
        <v>284000</v>
      </c>
      <c r="J2399" s="2">
        <v>15850</v>
      </c>
      <c r="K2399" s="3">
        <v>1</v>
      </c>
      <c r="L2399" s="2" t="s">
        <v>9</v>
      </c>
      <c r="M2399" s="2" t="s">
        <v>1271</v>
      </c>
      <c r="N2399" s="3" t="s">
        <v>1272</v>
      </c>
      <c r="O2399" s="2" t="s">
        <v>1273</v>
      </c>
      <c r="P2399" s="2" t="s">
        <v>231</v>
      </c>
      <c r="Q2399" s="3">
        <v>13</v>
      </c>
      <c r="R2399" s="2" t="s">
        <v>127</v>
      </c>
      <c r="S2399" s="3">
        <v>25</v>
      </c>
      <c r="T2399" s="2" t="s">
        <v>10</v>
      </c>
      <c r="U2399" s="3">
        <v>42.180971</v>
      </c>
      <c r="V2399" s="2" t="s">
        <v>10835</v>
      </c>
      <c r="W2399" s="2" t="s">
        <v>149</v>
      </c>
      <c r="X2399" s="3">
        <v>1</v>
      </c>
      <c r="Y2399" s="3" t="str">
        <f>_xlfn.CONCAT(Exposure_Information[[#This Row],[Building Construction Code]]," - ",Exposure_Information[[#This Row],[Type of building construction]])</f>
        <v>RMS - 1</v>
      </c>
      <c r="Z2399" s="3">
        <v>0</v>
      </c>
      <c r="AA2399" s="2">
        <v>1987</v>
      </c>
      <c r="AB2399" s="2" t="s">
        <v>11</v>
      </c>
      <c r="AC2399" s="2">
        <v>1</v>
      </c>
      <c r="AD2399" s="2" t="str">
        <f>_xlfn.CONCAT(Exposure_Information[[#This Row],[Occupany Code]]," - ",Exposure_Information[[#This Row],[Type of building occupancy]])</f>
        <v>ATC - 1</v>
      </c>
      <c r="AE2399" s="5">
        <v>278500</v>
      </c>
      <c r="AF2399" s="5">
        <v>5000</v>
      </c>
      <c r="AG2399" s="5">
        <v>0</v>
      </c>
      <c r="AH2399" s="5">
        <f>SUM(Exposure_Information[[#This Row],[Building Coverage Value]:[Business interruption value]])</f>
        <v>283500</v>
      </c>
      <c r="AI2399" s="5">
        <f>SUM(Exposure_Information[[#This Row],[Building Coverage Value]:[Contents Coverage Value]])</f>
        <v>283500</v>
      </c>
      <c r="AJ2399" s="26"/>
    </row>
    <row r="2400" spans="1:36" ht="26" x14ac:dyDescent="0.3">
      <c r="A2400" s="2" t="s">
        <v>148</v>
      </c>
      <c r="B2400" s="2" t="s">
        <v>156</v>
      </c>
      <c r="C2400" s="2" t="s">
        <v>325</v>
      </c>
      <c r="D2400" s="2">
        <v>16293</v>
      </c>
      <c r="E2400" s="2" t="s">
        <v>367</v>
      </c>
      <c r="F2400" s="2" t="s">
        <v>2922</v>
      </c>
      <c r="G2400" s="3">
        <v>912</v>
      </c>
      <c r="H2400" s="3">
        <v>500</v>
      </c>
      <c r="I2400" s="71">
        <f>Exposure_Information[[#This Row],[Total  Insured Value]]+Exposure_Information[[#This Row],[Policy Deductible]]</f>
        <v>284000</v>
      </c>
      <c r="J2400" s="2">
        <v>19357</v>
      </c>
      <c r="K2400" s="3">
        <v>1</v>
      </c>
      <c r="L2400" s="2" t="s">
        <v>9</v>
      </c>
      <c r="M2400" s="2" t="s">
        <v>2923</v>
      </c>
      <c r="N2400" s="3" t="s">
        <v>2924</v>
      </c>
      <c r="O2400" s="2" t="s">
        <v>186</v>
      </c>
      <c r="P2400" s="2" t="s">
        <v>187</v>
      </c>
      <c r="Q2400" s="3">
        <v>3</v>
      </c>
      <c r="R2400" s="2" t="s">
        <v>127</v>
      </c>
      <c r="S2400" s="3">
        <v>25</v>
      </c>
      <c r="T2400" s="2" t="s">
        <v>10</v>
      </c>
      <c r="U2400" s="3">
        <v>42.435394000000002</v>
      </c>
      <c r="V2400" s="2" t="s">
        <v>10835</v>
      </c>
      <c r="W2400" s="2" t="s">
        <v>149</v>
      </c>
      <c r="X2400" s="3">
        <v>1</v>
      </c>
      <c r="Y2400" s="3" t="str">
        <f>_xlfn.CONCAT(Exposure_Information[[#This Row],[Building Construction Code]]," - ",Exposure_Information[[#This Row],[Type of building construction]])</f>
        <v>RMS - 1</v>
      </c>
      <c r="Z2400" s="3">
        <v>0</v>
      </c>
      <c r="AA2400" s="2">
        <v>1955</v>
      </c>
      <c r="AB2400" s="2" t="s">
        <v>11</v>
      </c>
      <c r="AC2400" s="2">
        <v>1</v>
      </c>
      <c r="AD2400" s="2" t="str">
        <f>_xlfn.CONCAT(Exposure_Information[[#This Row],[Occupany Code]]," - ",Exposure_Information[[#This Row],[Type of building occupancy]])</f>
        <v>ATC - 1</v>
      </c>
      <c r="AE2400" s="5">
        <v>281500</v>
      </c>
      <c r="AF2400" s="5">
        <v>2000</v>
      </c>
      <c r="AG2400" s="5">
        <v>0</v>
      </c>
      <c r="AH2400" s="5">
        <f>SUM(Exposure_Information[[#This Row],[Building Coverage Value]:[Business interruption value]])</f>
        <v>283500</v>
      </c>
      <c r="AI2400" s="5">
        <f>SUM(Exposure_Information[[#This Row],[Building Coverage Value]:[Contents Coverage Value]])</f>
        <v>283500</v>
      </c>
      <c r="AJ2400" s="26"/>
    </row>
    <row r="2401" spans="1:36" ht="39" x14ac:dyDescent="0.3">
      <c r="A2401" s="2" t="s">
        <v>148</v>
      </c>
      <c r="B2401" s="2" t="s">
        <v>156</v>
      </c>
      <c r="C2401" s="2" t="s">
        <v>325</v>
      </c>
      <c r="D2401" s="2">
        <v>16604</v>
      </c>
      <c r="E2401" s="2" t="s">
        <v>367</v>
      </c>
      <c r="F2401" s="2" t="s">
        <v>2925</v>
      </c>
      <c r="G2401" s="3">
        <v>1021</v>
      </c>
      <c r="H2401" s="3">
        <v>500</v>
      </c>
      <c r="I2401" s="71">
        <f>Exposure_Information[[#This Row],[Total  Insured Value]]+Exposure_Information[[#This Row],[Policy Deductible]]</f>
        <v>284000</v>
      </c>
      <c r="J2401" s="2">
        <v>19670</v>
      </c>
      <c r="K2401" s="3">
        <v>1</v>
      </c>
      <c r="L2401" s="2" t="s">
        <v>9</v>
      </c>
      <c r="M2401" s="2" t="s">
        <v>2926</v>
      </c>
      <c r="N2401" s="3" t="s">
        <v>2927</v>
      </c>
      <c r="O2401" s="2" t="s">
        <v>2034</v>
      </c>
      <c r="P2401" s="2" t="s">
        <v>139</v>
      </c>
      <c r="Q2401" s="3">
        <v>9</v>
      </c>
      <c r="R2401" s="2" t="s">
        <v>70</v>
      </c>
      <c r="S2401" s="3">
        <v>9</v>
      </c>
      <c r="T2401" s="2" t="s">
        <v>10</v>
      </c>
      <c r="U2401" s="3">
        <v>41.276195000000001</v>
      </c>
      <c r="V2401" s="2" t="s">
        <v>10835</v>
      </c>
      <c r="W2401" s="2" t="s">
        <v>149</v>
      </c>
      <c r="X2401" s="3">
        <v>1</v>
      </c>
      <c r="Y2401" s="3" t="str">
        <f>_xlfn.CONCAT(Exposure_Information[[#This Row],[Building Construction Code]]," - ",Exposure_Information[[#This Row],[Type of building construction]])</f>
        <v>RMS - 1</v>
      </c>
      <c r="Z2401" s="3">
        <v>0</v>
      </c>
      <c r="AA2401" s="2">
        <v>1963</v>
      </c>
      <c r="AB2401" s="2" t="s">
        <v>11</v>
      </c>
      <c r="AC2401" s="2">
        <v>1</v>
      </c>
      <c r="AD2401" s="2" t="str">
        <f>_xlfn.CONCAT(Exposure_Information[[#This Row],[Occupany Code]]," - ",Exposure_Information[[#This Row],[Type of building occupancy]])</f>
        <v>ATC - 1</v>
      </c>
      <c r="AE2401" s="5">
        <v>283500</v>
      </c>
      <c r="AF2401" s="5">
        <v>0</v>
      </c>
      <c r="AG2401" s="5">
        <v>0</v>
      </c>
      <c r="AH2401" s="5">
        <f>SUM(Exposure_Information[[#This Row],[Building Coverage Value]:[Business interruption value]])</f>
        <v>283500</v>
      </c>
      <c r="AI2401" s="5">
        <f>SUM(Exposure_Information[[#This Row],[Building Coverage Value]:[Contents Coverage Value]])</f>
        <v>283500</v>
      </c>
      <c r="AJ2401" s="26"/>
    </row>
    <row r="2402" spans="1:36" x14ac:dyDescent="0.3">
      <c r="A2402" s="2" t="s">
        <v>148</v>
      </c>
      <c r="B2402" s="2" t="s">
        <v>156</v>
      </c>
      <c r="C2402" s="2" t="s">
        <v>325</v>
      </c>
      <c r="D2402" s="2">
        <v>10552</v>
      </c>
      <c r="E2402" s="2" t="s">
        <v>367</v>
      </c>
      <c r="F2402" s="2" t="s">
        <v>3315</v>
      </c>
      <c r="G2402" s="3">
        <v>601</v>
      </c>
      <c r="H2402" s="3">
        <v>1000</v>
      </c>
      <c r="I2402" s="71">
        <f>Exposure_Information[[#This Row],[Total  Insured Value]]+Exposure_Information[[#This Row],[Policy Deductible]]</f>
        <v>284000</v>
      </c>
      <c r="J2402" s="2">
        <v>13421</v>
      </c>
      <c r="K2402" s="3">
        <v>1</v>
      </c>
      <c r="L2402" s="2" t="s">
        <v>9</v>
      </c>
      <c r="M2402" s="2" t="s">
        <v>3316</v>
      </c>
      <c r="N2402" s="3" t="s">
        <v>2223</v>
      </c>
      <c r="O2402" s="2" t="s">
        <v>538</v>
      </c>
      <c r="P2402" s="2" t="s">
        <v>17</v>
      </c>
      <c r="Q2402" s="3">
        <v>7</v>
      </c>
      <c r="R2402" s="2" t="s">
        <v>87</v>
      </c>
      <c r="S2402" s="3">
        <v>23</v>
      </c>
      <c r="T2402" s="2" t="s">
        <v>10</v>
      </c>
      <c r="U2402" s="3">
        <v>44.967962999999997</v>
      </c>
      <c r="V2402" s="2" t="s">
        <v>10835</v>
      </c>
      <c r="W2402" s="2" t="s">
        <v>149</v>
      </c>
      <c r="X2402" s="3">
        <v>1</v>
      </c>
      <c r="Y2402" s="3" t="str">
        <f>_xlfn.CONCAT(Exposure_Information[[#This Row],[Building Construction Code]]," - ",Exposure_Information[[#This Row],[Type of building construction]])</f>
        <v>RMS - 1</v>
      </c>
      <c r="Z2402" s="3">
        <v>0</v>
      </c>
      <c r="AA2402" s="2">
        <v>1920</v>
      </c>
      <c r="AB2402" s="2" t="s">
        <v>11</v>
      </c>
      <c r="AC2402" s="2">
        <v>1</v>
      </c>
      <c r="AD2402" s="2" t="str">
        <f>_xlfn.CONCAT(Exposure_Information[[#This Row],[Occupany Code]]," - ",Exposure_Information[[#This Row],[Type of building occupancy]])</f>
        <v>ATC - 1</v>
      </c>
      <c r="AE2402" s="5">
        <v>238000</v>
      </c>
      <c r="AF2402" s="5">
        <v>45000</v>
      </c>
      <c r="AG2402" s="5">
        <v>0</v>
      </c>
      <c r="AH2402" s="5">
        <f>SUM(Exposure_Information[[#This Row],[Building Coverage Value]:[Business interruption value]])</f>
        <v>283000</v>
      </c>
      <c r="AI2402" s="5">
        <f>SUM(Exposure_Information[[#This Row],[Building Coverage Value]:[Contents Coverage Value]])</f>
        <v>283000</v>
      </c>
      <c r="AJ2402" s="26"/>
    </row>
    <row r="2403" spans="1:36" x14ac:dyDescent="0.3">
      <c r="A2403" s="2" t="s">
        <v>148</v>
      </c>
      <c r="B2403" s="2" t="s">
        <v>156</v>
      </c>
      <c r="C2403" s="2" t="s">
        <v>325</v>
      </c>
      <c r="D2403" s="2">
        <v>17811</v>
      </c>
      <c r="E2403" s="2" t="s">
        <v>367</v>
      </c>
      <c r="F2403" s="2" t="s">
        <v>2729</v>
      </c>
      <c r="G2403" s="3">
        <v>931</v>
      </c>
      <c r="H2403" s="3">
        <v>500</v>
      </c>
      <c r="I2403" s="71">
        <f>Exposure_Information[[#This Row],[Total  Insured Value]]+Exposure_Information[[#This Row],[Policy Deductible]]</f>
        <v>282500</v>
      </c>
      <c r="J2403" s="2">
        <v>20900</v>
      </c>
      <c r="K2403" s="3">
        <v>1</v>
      </c>
      <c r="L2403" s="2" t="s">
        <v>9</v>
      </c>
      <c r="M2403" s="2" t="s">
        <v>2730</v>
      </c>
      <c r="N2403" s="3" t="s">
        <v>2731</v>
      </c>
      <c r="O2403" s="2" t="s">
        <v>47</v>
      </c>
      <c r="P2403" s="2" t="s">
        <v>90</v>
      </c>
      <c r="Q2403" s="3">
        <v>17</v>
      </c>
      <c r="R2403" s="2" t="s">
        <v>127</v>
      </c>
      <c r="S2403" s="3">
        <v>25</v>
      </c>
      <c r="T2403" s="2" t="s">
        <v>10</v>
      </c>
      <c r="U2403" s="3">
        <v>42.458691000000002</v>
      </c>
      <c r="V2403" s="2" t="s">
        <v>10835</v>
      </c>
      <c r="W2403" s="2" t="s">
        <v>149</v>
      </c>
      <c r="X2403" s="3">
        <v>1</v>
      </c>
      <c r="Y2403" s="3" t="str">
        <f>_xlfn.CONCAT(Exposure_Information[[#This Row],[Building Construction Code]]," - ",Exposure_Information[[#This Row],[Type of building construction]])</f>
        <v>RMS - 1</v>
      </c>
      <c r="Z2403" s="3">
        <v>0</v>
      </c>
      <c r="AA2403" s="2">
        <v>1955</v>
      </c>
      <c r="AB2403" s="2" t="s">
        <v>11</v>
      </c>
      <c r="AC2403" s="2">
        <v>1</v>
      </c>
      <c r="AD2403" s="2" t="str">
        <f>_xlfn.CONCAT(Exposure_Information[[#This Row],[Occupany Code]]," - ",Exposure_Information[[#This Row],[Type of building occupancy]])</f>
        <v>ATC - 1</v>
      </c>
      <c r="AE2403" s="5">
        <v>277000</v>
      </c>
      <c r="AF2403" s="5">
        <v>5000</v>
      </c>
      <c r="AG2403" s="5">
        <v>0</v>
      </c>
      <c r="AH2403" s="5">
        <f>SUM(Exposure_Information[[#This Row],[Building Coverage Value]:[Business interruption value]])</f>
        <v>282000</v>
      </c>
      <c r="AI2403" s="5">
        <f>SUM(Exposure_Information[[#This Row],[Building Coverage Value]:[Contents Coverage Value]])</f>
        <v>282000</v>
      </c>
      <c r="AJ2403" s="26"/>
    </row>
    <row r="2404" spans="1:36" ht="26" x14ac:dyDescent="0.3">
      <c r="A2404" s="2" t="s">
        <v>148</v>
      </c>
      <c r="B2404" s="2" t="s">
        <v>156</v>
      </c>
      <c r="C2404" s="2" t="s">
        <v>325</v>
      </c>
      <c r="D2404" s="2">
        <v>17675</v>
      </c>
      <c r="E2404" s="2" t="s">
        <v>367</v>
      </c>
      <c r="F2404" s="2" t="s">
        <v>3167</v>
      </c>
      <c r="G2404" s="3">
        <v>798</v>
      </c>
      <c r="H2404" s="3">
        <v>2500</v>
      </c>
      <c r="I2404" s="71">
        <f>Exposure_Information[[#This Row],[Total  Insured Value]]+Exposure_Information[[#This Row],[Policy Deductible]]</f>
        <v>284500</v>
      </c>
      <c r="J2404" s="2">
        <v>20763</v>
      </c>
      <c r="K2404" s="3">
        <v>1</v>
      </c>
      <c r="L2404" s="2" t="s">
        <v>9</v>
      </c>
      <c r="M2404" s="2" t="s">
        <v>3168</v>
      </c>
      <c r="N2404" s="3" t="s">
        <v>3169</v>
      </c>
      <c r="O2404" s="2" t="s">
        <v>135</v>
      </c>
      <c r="P2404" s="2" t="s">
        <v>69</v>
      </c>
      <c r="Q2404" s="3">
        <v>3</v>
      </c>
      <c r="R2404" s="2" t="s">
        <v>70</v>
      </c>
      <c r="S2404" s="3">
        <v>9</v>
      </c>
      <c r="T2404" s="2" t="s">
        <v>10</v>
      </c>
      <c r="U2404" s="3">
        <v>41.771037999999997</v>
      </c>
      <c r="V2404" s="2" t="s">
        <v>10835</v>
      </c>
      <c r="W2404" s="2" t="s">
        <v>149</v>
      </c>
      <c r="X2404" s="3">
        <v>1</v>
      </c>
      <c r="Y2404" s="3" t="str">
        <f>_xlfn.CONCAT(Exposure_Information[[#This Row],[Building Construction Code]]," - ",Exposure_Information[[#This Row],[Type of building construction]])</f>
        <v>RMS - 1</v>
      </c>
      <c r="Z2404" s="3">
        <v>0</v>
      </c>
      <c r="AA2404" s="2">
        <v>1925</v>
      </c>
      <c r="AB2404" s="2" t="s">
        <v>11</v>
      </c>
      <c r="AC2404" s="2">
        <v>1</v>
      </c>
      <c r="AD2404" s="2" t="str">
        <f>_xlfn.CONCAT(Exposure_Information[[#This Row],[Occupany Code]]," - ",Exposure_Information[[#This Row],[Type of building occupancy]])</f>
        <v>ATC - 1</v>
      </c>
      <c r="AE2404" s="5">
        <v>282000</v>
      </c>
      <c r="AF2404" s="5">
        <v>0</v>
      </c>
      <c r="AG2404" s="5">
        <v>0</v>
      </c>
      <c r="AH2404" s="5">
        <f>SUM(Exposure_Information[[#This Row],[Building Coverage Value]:[Business interruption value]])</f>
        <v>282000</v>
      </c>
      <c r="AI2404" s="5">
        <f>SUM(Exposure_Information[[#This Row],[Building Coverage Value]:[Contents Coverage Value]])</f>
        <v>282000</v>
      </c>
      <c r="AJ2404" s="26"/>
    </row>
    <row r="2405" spans="1:36" ht="39" x14ac:dyDescent="0.3">
      <c r="A2405" s="2" t="s">
        <v>148</v>
      </c>
      <c r="B2405" s="2" t="s">
        <v>156</v>
      </c>
      <c r="C2405" s="2" t="s">
        <v>325</v>
      </c>
      <c r="D2405" s="2">
        <v>16994</v>
      </c>
      <c r="E2405" s="2" t="s">
        <v>367</v>
      </c>
      <c r="F2405" s="2" t="s">
        <v>3389</v>
      </c>
      <c r="G2405" s="3">
        <v>968</v>
      </c>
      <c r="H2405" s="3">
        <v>500</v>
      </c>
      <c r="I2405" s="71">
        <f>Exposure_Information[[#This Row],[Total  Insured Value]]+Exposure_Information[[#This Row],[Policy Deductible]]</f>
        <v>282000</v>
      </c>
      <c r="J2405" s="2">
        <v>20065</v>
      </c>
      <c r="K2405" s="3">
        <v>1</v>
      </c>
      <c r="L2405" s="2" t="s">
        <v>9</v>
      </c>
      <c r="M2405" s="2" t="s">
        <v>3390</v>
      </c>
      <c r="N2405" s="3" t="s">
        <v>3391</v>
      </c>
      <c r="O2405" s="2" t="s">
        <v>164</v>
      </c>
      <c r="P2405" s="2" t="s">
        <v>72</v>
      </c>
      <c r="Q2405" s="3">
        <v>25</v>
      </c>
      <c r="R2405" s="2" t="s">
        <v>127</v>
      </c>
      <c r="S2405" s="3">
        <v>25</v>
      </c>
      <c r="T2405" s="2" t="s">
        <v>10</v>
      </c>
      <c r="U2405" s="3">
        <v>42.267307000000002</v>
      </c>
      <c r="V2405" s="2" t="s">
        <v>10835</v>
      </c>
      <c r="W2405" s="2" t="s">
        <v>149</v>
      </c>
      <c r="X2405" s="3">
        <v>1</v>
      </c>
      <c r="Y2405" s="3" t="str">
        <f>_xlfn.CONCAT(Exposure_Information[[#This Row],[Building Construction Code]]," - ",Exposure_Information[[#This Row],[Type of building construction]])</f>
        <v>RMS - 1</v>
      </c>
      <c r="Z2405" s="3">
        <v>0</v>
      </c>
      <c r="AA2405" s="2">
        <v>1971</v>
      </c>
      <c r="AB2405" s="2" t="s">
        <v>11</v>
      </c>
      <c r="AC2405" s="2">
        <v>1</v>
      </c>
      <c r="AD2405" s="2" t="str">
        <f>_xlfn.CONCAT(Exposure_Information[[#This Row],[Occupany Code]]," - ",Exposure_Information[[#This Row],[Type of building occupancy]])</f>
        <v>ATC - 1</v>
      </c>
      <c r="AE2405" s="5">
        <v>258500</v>
      </c>
      <c r="AF2405" s="5">
        <v>0</v>
      </c>
      <c r="AG2405" s="5">
        <v>23000</v>
      </c>
      <c r="AH2405" s="5">
        <f>SUM(Exposure_Information[[#This Row],[Building Coverage Value]:[Business interruption value]])</f>
        <v>281500</v>
      </c>
      <c r="AI2405" s="5">
        <f>SUM(Exposure_Information[[#This Row],[Building Coverage Value]:[Contents Coverage Value]])</f>
        <v>258500</v>
      </c>
      <c r="AJ2405" s="26"/>
    </row>
    <row r="2406" spans="1:36" ht="26" x14ac:dyDescent="0.3">
      <c r="A2406" s="2" t="s">
        <v>148</v>
      </c>
      <c r="B2406" s="2" t="s">
        <v>156</v>
      </c>
      <c r="C2406" s="2" t="s">
        <v>325</v>
      </c>
      <c r="D2406" s="2">
        <v>15127</v>
      </c>
      <c r="E2406" s="2" t="s">
        <v>367</v>
      </c>
      <c r="F2406" s="2" t="s">
        <v>2633</v>
      </c>
      <c r="G2406" s="3">
        <v>962</v>
      </c>
      <c r="H2406" s="3">
        <v>2500</v>
      </c>
      <c r="I2406" s="71">
        <f>Exposure_Information[[#This Row],[Total  Insured Value]]+Exposure_Information[[#This Row],[Policy Deductible]]</f>
        <v>283500</v>
      </c>
      <c r="J2406" s="2">
        <v>18168</v>
      </c>
      <c r="K2406" s="3">
        <v>1</v>
      </c>
      <c r="L2406" s="2" t="s">
        <v>9</v>
      </c>
      <c r="M2406" s="2" t="s">
        <v>2634</v>
      </c>
      <c r="N2406" s="3" t="s">
        <v>2635</v>
      </c>
      <c r="O2406" s="2" t="s">
        <v>987</v>
      </c>
      <c r="P2406" s="2" t="s">
        <v>231</v>
      </c>
      <c r="Q2406" s="3">
        <v>13</v>
      </c>
      <c r="R2406" s="2" t="s">
        <v>127</v>
      </c>
      <c r="S2406" s="3">
        <v>25</v>
      </c>
      <c r="T2406" s="2" t="s">
        <v>10</v>
      </c>
      <c r="U2406" s="3">
        <v>42.063749999999999</v>
      </c>
      <c r="V2406" s="2" t="s">
        <v>10835</v>
      </c>
      <c r="W2406" s="2" t="s">
        <v>149</v>
      </c>
      <c r="X2406" s="3">
        <v>1</v>
      </c>
      <c r="Y2406" s="3" t="str">
        <f>_xlfn.CONCAT(Exposure_Information[[#This Row],[Building Construction Code]]," - ",Exposure_Information[[#This Row],[Type of building construction]])</f>
        <v>RMS - 1</v>
      </c>
      <c r="Z2406" s="3">
        <v>0</v>
      </c>
      <c r="AA2406" s="2">
        <v>1890</v>
      </c>
      <c r="AB2406" s="2" t="s">
        <v>11</v>
      </c>
      <c r="AC2406" s="2">
        <v>1</v>
      </c>
      <c r="AD2406" s="2" t="str">
        <f>_xlfn.CONCAT(Exposure_Information[[#This Row],[Occupany Code]]," - ",Exposure_Information[[#This Row],[Type of building occupancy]])</f>
        <v>ATC - 1</v>
      </c>
      <c r="AE2406" s="5">
        <v>281000</v>
      </c>
      <c r="AF2406" s="5">
        <v>0</v>
      </c>
      <c r="AG2406" s="5">
        <v>0</v>
      </c>
      <c r="AH2406" s="5">
        <f>SUM(Exposure_Information[[#This Row],[Building Coverage Value]:[Business interruption value]])</f>
        <v>281000</v>
      </c>
      <c r="AI2406" s="5">
        <f>SUM(Exposure_Information[[#This Row],[Building Coverage Value]:[Contents Coverage Value]])</f>
        <v>281000</v>
      </c>
      <c r="AJ2406" s="26"/>
    </row>
    <row r="2407" spans="1:36" ht="39" x14ac:dyDescent="0.3">
      <c r="A2407" s="2" t="s">
        <v>148</v>
      </c>
      <c r="B2407" s="2" t="s">
        <v>156</v>
      </c>
      <c r="C2407" s="2" t="s">
        <v>325</v>
      </c>
      <c r="D2407" s="2">
        <v>16986</v>
      </c>
      <c r="E2407" s="2" t="s">
        <v>367</v>
      </c>
      <c r="F2407" s="2" t="s">
        <v>2675</v>
      </c>
      <c r="G2407" s="3">
        <v>1490</v>
      </c>
      <c r="H2407" s="3">
        <v>500</v>
      </c>
      <c r="I2407" s="71">
        <f>Exposure_Information[[#This Row],[Total  Insured Value]]+Exposure_Information[[#This Row],[Policy Deductible]]</f>
        <v>281500</v>
      </c>
      <c r="J2407" s="2">
        <v>20056</v>
      </c>
      <c r="K2407" s="3">
        <v>1</v>
      </c>
      <c r="L2407" s="2" t="s">
        <v>9</v>
      </c>
      <c r="M2407" s="2" t="s">
        <v>2676</v>
      </c>
      <c r="N2407" s="3" t="s">
        <v>2677</v>
      </c>
      <c r="O2407" s="2" t="s">
        <v>1520</v>
      </c>
      <c r="P2407" s="2" t="s">
        <v>221</v>
      </c>
      <c r="Q2407" s="3">
        <v>23</v>
      </c>
      <c r="R2407" s="2" t="s">
        <v>127</v>
      </c>
      <c r="S2407" s="3">
        <v>25</v>
      </c>
      <c r="T2407" s="2" t="s">
        <v>10</v>
      </c>
      <c r="U2407" s="3">
        <v>42.067807000000002</v>
      </c>
      <c r="V2407" s="2" t="s">
        <v>10835</v>
      </c>
      <c r="W2407" s="2" t="s">
        <v>149</v>
      </c>
      <c r="X2407" s="3">
        <v>1</v>
      </c>
      <c r="Y2407" s="3" t="str">
        <f>_xlfn.CONCAT(Exposure_Information[[#This Row],[Building Construction Code]]," - ",Exposure_Information[[#This Row],[Type of building construction]])</f>
        <v>RMS - 1</v>
      </c>
      <c r="Z2407" s="3">
        <v>0</v>
      </c>
      <c r="AA2407" s="2">
        <v>1973</v>
      </c>
      <c r="AB2407" s="2" t="s">
        <v>11</v>
      </c>
      <c r="AC2407" s="2">
        <v>1</v>
      </c>
      <c r="AD2407" s="2" t="str">
        <f>_xlfn.CONCAT(Exposure_Information[[#This Row],[Occupany Code]]," - ",Exposure_Information[[#This Row],[Type of building occupancy]])</f>
        <v>ATC - 1</v>
      </c>
      <c r="AE2407" s="5">
        <v>281000</v>
      </c>
      <c r="AF2407" s="5">
        <v>0</v>
      </c>
      <c r="AG2407" s="5">
        <v>0</v>
      </c>
      <c r="AH2407" s="5">
        <f>SUM(Exposure_Information[[#This Row],[Building Coverage Value]:[Business interruption value]])</f>
        <v>281000</v>
      </c>
      <c r="AI2407" s="5">
        <f>SUM(Exposure_Information[[#This Row],[Building Coverage Value]:[Contents Coverage Value]])</f>
        <v>281000</v>
      </c>
      <c r="AJ2407" s="26"/>
    </row>
    <row r="2408" spans="1:36" ht="26" x14ac:dyDescent="0.3">
      <c r="A2408" s="2" t="s">
        <v>148</v>
      </c>
      <c r="B2408" s="2" t="s">
        <v>156</v>
      </c>
      <c r="C2408" s="2" t="s">
        <v>325</v>
      </c>
      <c r="D2408" s="2">
        <v>17938</v>
      </c>
      <c r="E2408" s="2" t="s">
        <v>367</v>
      </c>
      <c r="F2408" s="2" t="s">
        <v>2739</v>
      </c>
      <c r="G2408" s="3">
        <v>911</v>
      </c>
      <c r="H2408" s="3">
        <v>500</v>
      </c>
      <c r="I2408" s="71">
        <f>Exposure_Information[[#This Row],[Total  Insured Value]]+Exposure_Information[[#This Row],[Policy Deductible]]</f>
        <v>281500</v>
      </c>
      <c r="J2408" s="2">
        <v>21027</v>
      </c>
      <c r="K2408" s="3">
        <v>1</v>
      </c>
      <c r="L2408" s="2" t="s">
        <v>9</v>
      </c>
      <c r="M2408" s="2" t="s">
        <v>2740</v>
      </c>
      <c r="N2408" s="3" t="s">
        <v>2741</v>
      </c>
      <c r="O2408" s="2" t="s">
        <v>108</v>
      </c>
      <c r="P2408" s="2" t="s">
        <v>470</v>
      </c>
      <c r="Q2408" s="3">
        <v>15</v>
      </c>
      <c r="R2408" s="2" t="s">
        <v>127</v>
      </c>
      <c r="S2408" s="3">
        <v>25</v>
      </c>
      <c r="T2408" s="2" t="s">
        <v>10</v>
      </c>
      <c r="U2408" s="3">
        <v>42.299247999999999</v>
      </c>
      <c r="V2408" s="2" t="s">
        <v>10835</v>
      </c>
      <c r="W2408" s="2" t="s">
        <v>149</v>
      </c>
      <c r="X2408" s="3">
        <v>1</v>
      </c>
      <c r="Y2408" s="3" t="str">
        <f>_xlfn.CONCAT(Exposure_Information[[#This Row],[Building Construction Code]]," - ",Exposure_Information[[#This Row],[Type of building construction]])</f>
        <v>RMS - 1</v>
      </c>
      <c r="Z2408" s="3">
        <v>0</v>
      </c>
      <c r="AA2408" s="2">
        <v>1975</v>
      </c>
      <c r="AB2408" s="2" t="s">
        <v>11</v>
      </c>
      <c r="AC2408" s="2">
        <v>1</v>
      </c>
      <c r="AD2408" s="2" t="str">
        <f>_xlfn.CONCAT(Exposure_Information[[#This Row],[Occupany Code]]," - ",Exposure_Information[[#This Row],[Type of building occupancy]])</f>
        <v>ATC - 1</v>
      </c>
      <c r="AE2408" s="5">
        <v>281000</v>
      </c>
      <c r="AF2408" s="5">
        <v>0</v>
      </c>
      <c r="AG2408" s="5">
        <v>0</v>
      </c>
      <c r="AH2408" s="5">
        <f>SUM(Exposure_Information[[#This Row],[Building Coverage Value]:[Business interruption value]])</f>
        <v>281000</v>
      </c>
      <c r="AI2408" s="5">
        <f>SUM(Exposure_Information[[#This Row],[Building Coverage Value]:[Contents Coverage Value]])</f>
        <v>281000</v>
      </c>
      <c r="AJ2408" s="26"/>
    </row>
    <row r="2409" spans="1:36" ht="26" x14ac:dyDescent="0.3">
      <c r="A2409" s="2" t="s">
        <v>148</v>
      </c>
      <c r="B2409" s="2" t="s">
        <v>156</v>
      </c>
      <c r="C2409" s="2" t="s">
        <v>325</v>
      </c>
      <c r="D2409" s="2">
        <v>17420</v>
      </c>
      <c r="E2409" s="2" t="s">
        <v>367</v>
      </c>
      <c r="F2409" s="2" t="s">
        <v>4066</v>
      </c>
      <c r="G2409" s="3">
        <v>787</v>
      </c>
      <c r="H2409" s="3">
        <v>1000</v>
      </c>
      <c r="I2409" s="71">
        <f>Exposure_Information[[#This Row],[Total  Insured Value]]+Exposure_Information[[#This Row],[Policy Deductible]]</f>
        <v>282000</v>
      </c>
      <c r="J2409" s="2">
        <v>20506</v>
      </c>
      <c r="K2409" s="3">
        <v>1</v>
      </c>
      <c r="L2409" s="2" t="s">
        <v>9</v>
      </c>
      <c r="M2409" s="2" t="s">
        <v>4067</v>
      </c>
      <c r="N2409" s="3" t="s">
        <v>4068</v>
      </c>
      <c r="O2409" s="2" t="s">
        <v>4069</v>
      </c>
      <c r="P2409" s="2" t="s">
        <v>155</v>
      </c>
      <c r="Q2409" s="3">
        <v>1</v>
      </c>
      <c r="R2409" s="2" t="s">
        <v>70</v>
      </c>
      <c r="S2409" s="3">
        <v>9</v>
      </c>
      <c r="T2409" s="2" t="s">
        <v>10</v>
      </c>
      <c r="U2409" s="3">
        <v>41.263305000000003</v>
      </c>
      <c r="V2409" s="2" t="s">
        <v>10835</v>
      </c>
      <c r="W2409" s="2" t="s">
        <v>149</v>
      </c>
      <c r="X2409" s="3">
        <v>1</v>
      </c>
      <c r="Y2409" s="3" t="str">
        <f>_xlfn.CONCAT(Exposure_Information[[#This Row],[Building Construction Code]]," - ",Exposure_Information[[#This Row],[Type of building construction]])</f>
        <v>RMS - 1</v>
      </c>
      <c r="Z2409" s="3">
        <v>0</v>
      </c>
      <c r="AA2409" s="2">
        <v>1952</v>
      </c>
      <c r="AB2409" s="2" t="s">
        <v>11</v>
      </c>
      <c r="AC2409" s="2">
        <v>1</v>
      </c>
      <c r="AD2409" s="2" t="str">
        <f>_xlfn.CONCAT(Exposure_Information[[#This Row],[Occupany Code]]," - ",Exposure_Information[[#This Row],[Type of building occupancy]])</f>
        <v>ATC - 1</v>
      </c>
      <c r="AE2409" s="5">
        <v>281000</v>
      </c>
      <c r="AF2409" s="5">
        <v>0</v>
      </c>
      <c r="AG2409" s="5">
        <v>0</v>
      </c>
      <c r="AH2409" s="5">
        <f>SUM(Exposure_Information[[#This Row],[Building Coverage Value]:[Business interruption value]])</f>
        <v>281000</v>
      </c>
      <c r="AI2409" s="5">
        <f>SUM(Exposure_Information[[#This Row],[Building Coverage Value]:[Contents Coverage Value]])</f>
        <v>281000</v>
      </c>
      <c r="AJ2409" s="26"/>
    </row>
    <row r="2410" spans="1:36" ht="26" x14ac:dyDescent="0.3">
      <c r="A2410" s="2" t="s">
        <v>148</v>
      </c>
      <c r="B2410" s="2" t="s">
        <v>156</v>
      </c>
      <c r="C2410" s="2" t="s">
        <v>325</v>
      </c>
      <c r="D2410" s="2">
        <v>10012</v>
      </c>
      <c r="E2410" s="2" t="s">
        <v>367</v>
      </c>
      <c r="F2410" s="2" t="s">
        <v>1889</v>
      </c>
      <c r="G2410" s="3">
        <v>530</v>
      </c>
      <c r="H2410" s="3">
        <v>500</v>
      </c>
      <c r="I2410" s="71">
        <f>Exposure_Information[[#This Row],[Total  Insured Value]]+Exposure_Information[[#This Row],[Policy Deductible]]</f>
        <v>281000</v>
      </c>
      <c r="J2410" s="2">
        <v>12875</v>
      </c>
      <c r="K2410" s="3">
        <v>1</v>
      </c>
      <c r="L2410" s="2" t="s">
        <v>9</v>
      </c>
      <c r="M2410" s="2" t="s">
        <v>1890</v>
      </c>
      <c r="N2410" s="3" t="s">
        <v>1891</v>
      </c>
      <c r="O2410" s="2" t="s">
        <v>1892</v>
      </c>
      <c r="P2410" s="2" t="s">
        <v>26</v>
      </c>
      <c r="Q2410" s="3">
        <v>31</v>
      </c>
      <c r="R2410" s="2" t="s">
        <v>87</v>
      </c>
      <c r="S2410" s="3">
        <v>23</v>
      </c>
      <c r="T2410" s="2" t="s">
        <v>10</v>
      </c>
      <c r="U2410" s="3">
        <v>43.483604</v>
      </c>
      <c r="V2410" s="2" t="s">
        <v>10835</v>
      </c>
      <c r="W2410" s="2" t="s">
        <v>149</v>
      </c>
      <c r="X2410" s="3">
        <v>1</v>
      </c>
      <c r="Y2410" s="3" t="str">
        <f>_xlfn.CONCAT(Exposure_Information[[#This Row],[Building Construction Code]]," - ",Exposure_Information[[#This Row],[Type of building construction]])</f>
        <v>RMS - 1</v>
      </c>
      <c r="Z2410" s="3">
        <v>0</v>
      </c>
      <c r="AA2410" s="2">
        <v>2004</v>
      </c>
      <c r="AB2410" s="2" t="s">
        <v>11</v>
      </c>
      <c r="AC2410" s="2">
        <v>1</v>
      </c>
      <c r="AD2410" s="2" t="str">
        <f>_xlfn.CONCAT(Exposure_Information[[#This Row],[Occupany Code]]," - ",Exposure_Information[[#This Row],[Type of building occupancy]])</f>
        <v>ATC - 1</v>
      </c>
      <c r="AE2410" s="5">
        <v>270500</v>
      </c>
      <c r="AF2410" s="5">
        <v>10000</v>
      </c>
      <c r="AG2410" s="5">
        <v>0</v>
      </c>
      <c r="AH2410" s="5">
        <f>SUM(Exposure_Information[[#This Row],[Building Coverage Value]:[Business interruption value]])</f>
        <v>280500</v>
      </c>
      <c r="AI2410" s="5">
        <f>SUM(Exposure_Information[[#This Row],[Building Coverage Value]:[Contents Coverage Value]])</f>
        <v>280500</v>
      </c>
      <c r="AJ2410" s="26"/>
    </row>
    <row r="2411" spans="1:36" ht="26" x14ac:dyDescent="0.3">
      <c r="A2411" s="2" t="s">
        <v>148</v>
      </c>
      <c r="B2411" s="2" t="s">
        <v>156</v>
      </c>
      <c r="C2411" s="2" t="s">
        <v>325</v>
      </c>
      <c r="D2411" s="2">
        <v>18739</v>
      </c>
      <c r="E2411" s="2" t="s">
        <v>367</v>
      </c>
      <c r="F2411" s="2" t="s">
        <v>3294</v>
      </c>
      <c r="G2411" s="3">
        <v>859</v>
      </c>
      <c r="H2411" s="3">
        <v>500</v>
      </c>
      <c r="I2411" s="71">
        <f>Exposure_Information[[#This Row],[Total  Insured Value]]+Exposure_Information[[#This Row],[Policy Deductible]]</f>
        <v>281000</v>
      </c>
      <c r="J2411" s="2">
        <v>21843</v>
      </c>
      <c r="K2411" s="3">
        <v>1</v>
      </c>
      <c r="L2411" s="2" t="s">
        <v>9</v>
      </c>
      <c r="M2411" s="2" t="s">
        <v>3295</v>
      </c>
      <c r="N2411" s="3" t="s">
        <v>3296</v>
      </c>
      <c r="O2411" s="2" t="s">
        <v>898</v>
      </c>
      <c r="P2411" s="2" t="s">
        <v>171</v>
      </c>
      <c r="Q2411" s="3">
        <v>27</v>
      </c>
      <c r="R2411" s="2" t="s">
        <v>127</v>
      </c>
      <c r="S2411" s="3">
        <v>25</v>
      </c>
      <c r="T2411" s="2" t="s">
        <v>10</v>
      </c>
      <c r="U2411" s="3">
        <v>42.322071999999999</v>
      </c>
      <c r="V2411" s="2" t="s">
        <v>10835</v>
      </c>
      <c r="W2411" s="2" t="s">
        <v>149</v>
      </c>
      <c r="X2411" s="3">
        <v>1</v>
      </c>
      <c r="Y2411" s="3" t="str">
        <f>_xlfn.CONCAT(Exposure_Information[[#This Row],[Building Construction Code]]," - ",Exposure_Information[[#This Row],[Type of building construction]])</f>
        <v>RMS - 1</v>
      </c>
      <c r="Z2411" s="3">
        <v>0</v>
      </c>
      <c r="AA2411" s="2">
        <v>1901</v>
      </c>
      <c r="AB2411" s="2" t="s">
        <v>11</v>
      </c>
      <c r="AC2411" s="2">
        <v>1</v>
      </c>
      <c r="AD2411" s="2" t="str">
        <f>_xlfn.CONCAT(Exposure_Information[[#This Row],[Occupany Code]]," - ",Exposure_Information[[#This Row],[Type of building occupancy]])</f>
        <v>ATC - 1</v>
      </c>
      <c r="AE2411" s="5">
        <v>280500</v>
      </c>
      <c r="AF2411" s="5">
        <v>0</v>
      </c>
      <c r="AG2411" s="5">
        <v>0</v>
      </c>
      <c r="AH2411" s="5">
        <f>SUM(Exposure_Information[[#This Row],[Building Coverage Value]:[Business interruption value]])</f>
        <v>280500</v>
      </c>
      <c r="AI2411" s="5">
        <f>SUM(Exposure_Information[[#This Row],[Building Coverage Value]:[Contents Coverage Value]])</f>
        <v>280500</v>
      </c>
      <c r="AJ2411" s="26"/>
    </row>
    <row r="2412" spans="1:36" ht="39" x14ac:dyDescent="0.3">
      <c r="A2412" s="2" t="s">
        <v>148</v>
      </c>
      <c r="B2412" s="2" t="s">
        <v>156</v>
      </c>
      <c r="C2412" s="2" t="s">
        <v>325</v>
      </c>
      <c r="D2412" s="2">
        <v>10741</v>
      </c>
      <c r="E2412" s="2" t="s">
        <v>367</v>
      </c>
      <c r="F2412" s="2" t="s">
        <v>1052</v>
      </c>
      <c r="G2412" s="3">
        <v>919</v>
      </c>
      <c r="H2412" s="3">
        <v>500</v>
      </c>
      <c r="I2412" s="71">
        <f>Exposure_Information[[#This Row],[Total  Insured Value]]+Exposure_Information[[#This Row],[Policy Deductible]]</f>
        <v>280500</v>
      </c>
      <c r="J2412" s="2">
        <v>13613</v>
      </c>
      <c r="K2412" s="3">
        <v>1</v>
      </c>
      <c r="L2412" s="2" t="s">
        <v>9</v>
      </c>
      <c r="M2412" s="2" t="s">
        <v>1053</v>
      </c>
      <c r="N2412" s="3" t="s">
        <v>1054</v>
      </c>
      <c r="O2412" s="2" t="s">
        <v>71</v>
      </c>
      <c r="P2412" s="2" t="s">
        <v>90</v>
      </c>
      <c r="Q2412" s="3">
        <v>17</v>
      </c>
      <c r="R2412" s="2" t="s">
        <v>127</v>
      </c>
      <c r="S2412" s="3">
        <v>25</v>
      </c>
      <c r="T2412" s="2" t="s">
        <v>10</v>
      </c>
      <c r="U2412" s="3">
        <v>42.493999000000002</v>
      </c>
      <c r="V2412" s="2" t="s">
        <v>10835</v>
      </c>
      <c r="W2412" s="2" t="s">
        <v>149</v>
      </c>
      <c r="X2412" s="3">
        <v>1</v>
      </c>
      <c r="Y2412" s="3" t="str">
        <f>_xlfn.CONCAT(Exposure_Information[[#This Row],[Building Construction Code]]," - ",Exposure_Information[[#This Row],[Type of building construction]])</f>
        <v>RMS - 1</v>
      </c>
      <c r="Z2412" s="3">
        <v>0</v>
      </c>
      <c r="AA2412" s="2">
        <v>1962</v>
      </c>
      <c r="AB2412" s="2" t="s">
        <v>11</v>
      </c>
      <c r="AC2412" s="2">
        <v>1</v>
      </c>
      <c r="AD2412" s="2" t="str">
        <f>_xlfn.CONCAT(Exposure_Information[[#This Row],[Occupany Code]]," - ",Exposure_Information[[#This Row],[Type of building occupancy]])</f>
        <v>ATC - 1</v>
      </c>
      <c r="AE2412" s="5">
        <v>280000</v>
      </c>
      <c r="AF2412" s="5">
        <v>0</v>
      </c>
      <c r="AG2412" s="5">
        <v>0</v>
      </c>
      <c r="AH2412" s="5">
        <f>SUM(Exposure_Information[[#This Row],[Building Coverage Value]:[Business interruption value]])</f>
        <v>280000</v>
      </c>
      <c r="AI2412" s="5">
        <f>SUM(Exposure_Information[[#This Row],[Building Coverage Value]:[Contents Coverage Value]])</f>
        <v>280000</v>
      </c>
      <c r="AJ2412" s="26"/>
    </row>
    <row r="2413" spans="1:36" ht="26" x14ac:dyDescent="0.3">
      <c r="A2413" s="2" t="s">
        <v>148</v>
      </c>
      <c r="B2413" s="2" t="s">
        <v>156</v>
      </c>
      <c r="C2413" s="2" t="s">
        <v>325</v>
      </c>
      <c r="D2413" s="2">
        <v>6195</v>
      </c>
      <c r="E2413" s="2" t="s">
        <v>326</v>
      </c>
      <c r="F2413" s="2" t="s">
        <v>1862</v>
      </c>
      <c r="G2413" s="3">
        <v>3035</v>
      </c>
      <c r="H2413" s="3">
        <v>500</v>
      </c>
      <c r="I2413" s="71">
        <f>Exposure_Information[[#This Row],[Total  Insured Value]]+Exposure_Information[[#This Row],[Policy Deductible]]</f>
        <v>500500</v>
      </c>
      <c r="J2413" s="2">
        <v>8274</v>
      </c>
      <c r="K2413" s="3">
        <v>1</v>
      </c>
      <c r="L2413" s="2" t="s">
        <v>9</v>
      </c>
      <c r="M2413" s="2" t="s">
        <v>1863</v>
      </c>
      <c r="N2413" s="3" t="s">
        <v>1864</v>
      </c>
      <c r="O2413" s="2" t="s">
        <v>207</v>
      </c>
      <c r="P2413" s="2" t="s">
        <v>187</v>
      </c>
      <c r="Q2413" s="3">
        <v>3</v>
      </c>
      <c r="R2413" s="2" t="s">
        <v>127</v>
      </c>
      <c r="S2413" s="3">
        <v>25</v>
      </c>
      <c r="T2413" s="2" t="s">
        <v>10</v>
      </c>
      <c r="U2413" s="3">
        <v>42.716537000000002</v>
      </c>
      <c r="V2413" s="2" t="s">
        <v>10835</v>
      </c>
      <c r="W2413" s="2" t="s">
        <v>149</v>
      </c>
      <c r="X2413" s="3">
        <v>2</v>
      </c>
      <c r="Y2413" s="3" t="str">
        <f>_xlfn.CONCAT(Exposure_Information[[#This Row],[Building Construction Code]]," - ",Exposure_Information[[#This Row],[Type of building construction]])</f>
        <v>RMS - 2</v>
      </c>
      <c r="Z2413" s="3">
        <v>0</v>
      </c>
      <c r="AA2413" s="2">
        <v>1950</v>
      </c>
      <c r="AB2413" s="2" t="s">
        <v>11</v>
      </c>
      <c r="AC2413" s="2">
        <v>37</v>
      </c>
      <c r="AD2413" s="2" t="str">
        <f>_xlfn.CONCAT(Exposure_Information[[#This Row],[Occupany Code]]," - ",Exposure_Information[[#This Row],[Type of building occupancy]])</f>
        <v>ATC - 37</v>
      </c>
      <c r="AE2413" s="5">
        <v>500000</v>
      </c>
      <c r="AF2413" s="5">
        <v>0</v>
      </c>
      <c r="AG2413" s="5">
        <v>0</v>
      </c>
      <c r="AH2413" s="5">
        <f>SUM(Exposure_Information[[#This Row],[Building Coverage Value]:[Business interruption value]])</f>
        <v>500000</v>
      </c>
      <c r="AI2413" s="5">
        <f>SUM(Exposure_Information[[#This Row],[Building Coverage Value]:[Contents Coverage Value]])</f>
        <v>500000</v>
      </c>
      <c r="AJ2413" s="26"/>
    </row>
    <row r="2414" spans="1:36" ht="39" x14ac:dyDescent="0.3">
      <c r="A2414" s="2" t="s">
        <v>148</v>
      </c>
      <c r="B2414" s="2" t="s">
        <v>156</v>
      </c>
      <c r="C2414" s="2" t="s">
        <v>325</v>
      </c>
      <c r="D2414" s="2">
        <v>8460</v>
      </c>
      <c r="E2414" s="2" t="s">
        <v>367</v>
      </c>
      <c r="F2414" s="2" t="s">
        <v>3487</v>
      </c>
      <c r="G2414" s="3">
        <v>687</v>
      </c>
      <c r="H2414" s="3">
        <v>1000</v>
      </c>
      <c r="I2414" s="71">
        <f>Exposure_Information[[#This Row],[Total  Insured Value]]+Exposure_Information[[#This Row],[Policy Deductible]]</f>
        <v>281000</v>
      </c>
      <c r="J2414" s="2">
        <v>11304</v>
      </c>
      <c r="K2414" s="3">
        <v>1</v>
      </c>
      <c r="L2414" s="2" t="s">
        <v>9</v>
      </c>
      <c r="M2414" s="2" t="s">
        <v>3488</v>
      </c>
      <c r="N2414" s="3" t="s">
        <v>3489</v>
      </c>
      <c r="O2414" s="2" t="s">
        <v>92</v>
      </c>
      <c r="P2414" s="2" t="s">
        <v>82</v>
      </c>
      <c r="Q2414" s="3">
        <v>9</v>
      </c>
      <c r="R2414" s="2" t="s">
        <v>87</v>
      </c>
      <c r="S2414" s="3">
        <v>23</v>
      </c>
      <c r="T2414" s="2" t="s">
        <v>10</v>
      </c>
      <c r="U2414" s="3">
        <v>44.468614000000002</v>
      </c>
      <c r="V2414" s="2" t="s">
        <v>10835</v>
      </c>
      <c r="W2414" s="2" t="s">
        <v>149</v>
      </c>
      <c r="X2414" s="3">
        <v>1</v>
      </c>
      <c r="Y2414" s="3" t="str">
        <f>_xlfn.CONCAT(Exposure_Information[[#This Row],[Building Construction Code]]," - ",Exposure_Information[[#This Row],[Type of building construction]])</f>
        <v>RMS - 1</v>
      </c>
      <c r="Z2414" s="3">
        <v>0</v>
      </c>
      <c r="AA2414" s="2">
        <v>1978</v>
      </c>
      <c r="AB2414" s="2" t="s">
        <v>11</v>
      </c>
      <c r="AC2414" s="2">
        <v>1</v>
      </c>
      <c r="AD2414" s="2" t="str">
        <f>_xlfn.CONCAT(Exposure_Information[[#This Row],[Occupany Code]]," - ",Exposure_Information[[#This Row],[Type of building occupancy]])</f>
        <v>ATC - 1</v>
      </c>
      <c r="AE2414" s="5">
        <v>205000</v>
      </c>
      <c r="AF2414" s="5">
        <v>75000</v>
      </c>
      <c r="AG2414" s="5">
        <v>0</v>
      </c>
      <c r="AH2414" s="5">
        <f>SUM(Exposure_Information[[#This Row],[Building Coverage Value]:[Business interruption value]])</f>
        <v>280000</v>
      </c>
      <c r="AI2414" s="5">
        <f>SUM(Exposure_Information[[#This Row],[Building Coverage Value]:[Contents Coverage Value]])</f>
        <v>280000</v>
      </c>
      <c r="AJ2414" s="26"/>
    </row>
    <row r="2415" spans="1:36" ht="26" x14ac:dyDescent="0.3">
      <c r="A2415" s="2" t="s">
        <v>148</v>
      </c>
      <c r="B2415" s="2" t="s">
        <v>156</v>
      </c>
      <c r="C2415" s="2" t="s">
        <v>325</v>
      </c>
      <c r="D2415" s="2">
        <v>18693</v>
      </c>
      <c r="E2415" s="2" t="s">
        <v>367</v>
      </c>
      <c r="F2415" s="2" t="s">
        <v>3967</v>
      </c>
      <c r="G2415" s="3">
        <v>1003</v>
      </c>
      <c r="H2415" s="3">
        <v>1000</v>
      </c>
      <c r="I2415" s="71">
        <f>Exposure_Information[[#This Row],[Total  Insured Value]]+Exposure_Information[[#This Row],[Policy Deductible]]</f>
        <v>281000</v>
      </c>
      <c r="J2415" s="2">
        <v>21797</v>
      </c>
      <c r="K2415" s="3">
        <v>1</v>
      </c>
      <c r="L2415" s="2" t="s">
        <v>9</v>
      </c>
      <c r="M2415" s="2" t="s">
        <v>3968</v>
      </c>
      <c r="N2415" s="3" t="s">
        <v>3969</v>
      </c>
      <c r="O2415" s="2" t="s">
        <v>249</v>
      </c>
      <c r="P2415" s="2" t="s">
        <v>208</v>
      </c>
      <c r="Q2415" s="3">
        <v>5</v>
      </c>
      <c r="R2415" s="2" t="s">
        <v>70</v>
      </c>
      <c r="S2415" s="3">
        <v>9</v>
      </c>
      <c r="T2415" s="2" t="s">
        <v>10</v>
      </c>
      <c r="U2415" s="3">
        <v>41.671112999999998</v>
      </c>
      <c r="V2415" s="2" t="s">
        <v>10835</v>
      </c>
      <c r="W2415" s="2" t="s">
        <v>149</v>
      </c>
      <c r="X2415" s="3">
        <v>1</v>
      </c>
      <c r="Y2415" s="3" t="str">
        <f>_xlfn.CONCAT(Exposure_Information[[#This Row],[Building Construction Code]]," - ",Exposure_Information[[#This Row],[Type of building construction]])</f>
        <v>RMS - 1</v>
      </c>
      <c r="Z2415" s="3">
        <v>0</v>
      </c>
      <c r="AA2415" s="2">
        <v>1900</v>
      </c>
      <c r="AB2415" s="2" t="s">
        <v>11</v>
      </c>
      <c r="AC2415" s="2">
        <v>1</v>
      </c>
      <c r="AD2415" s="2" t="str">
        <f>_xlfn.CONCAT(Exposure_Information[[#This Row],[Occupany Code]]," - ",Exposure_Information[[#This Row],[Type of building occupancy]])</f>
        <v>ATC - 1</v>
      </c>
      <c r="AE2415" s="5">
        <v>280000</v>
      </c>
      <c r="AF2415" s="5">
        <v>0</v>
      </c>
      <c r="AG2415" s="5">
        <v>0</v>
      </c>
      <c r="AH2415" s="5">
        <f>SUM(Exposure_Information[[#This Row],[Building Coverage Value]:[Business interruption value]])</f>
        <v>280000</v>
      </c>
      <c r="AI2415" s="5">
        <f>SUM(Exposure_Information[[#This Row],[Building Coverage Value]:[Contents Coverage Value]])</f>
        <v>280000</v>
      </c>
      <c r="AJ2415" s="26"/>
    </row>
    <row r="2416" spans="1:36" ht="26" x14ac:dyDescent="0.3">
      <c r="A2416" s="2" t="s">
        <v>148</v>
      </c>
      <c r="B2416" s="2" t="s">
        <v>156</v>
      </c>
      <c r="C2416" s="2" t="s">
        <v>325</v>
      </c>
      <c r="D2416" s="2">
        <v>105489</v>
      </c>
      <c r="E2416" s="2" t="s">
        <v>4697</v>
      </c>
      <c r="F2416" s="2" t="s">
        <v>6791</v>
      </c>
      <c r="G2416" s="3">
        <v>494</v>
      </c>
      <c r="H2416" s="3">
        <v>500</v>
      </c>
      <c r="I2416" s="71">
        <f>Exposure_Information[[#This Row],[Total  Insured Value]]+Exposure_Information[[#This Row],[Policy Deductible]]</f>
        <v>279800</v>
      </c>
      <c r="J2416" s="2">
        <v>108619</v>
      </c>
      <c r="K2416" s="3">
        <v>1</v>
      </c>
      <c r="L2416" s="2" t="s">
        <v>9</v>
      </c>
      <c r="M2416" s="2" t="s">
        <v>6792</v>
      </c>
      <c r="N2416" s="3" t="s">
        <v>6793</v>
      </c>
      <c r="O2416" s="2" t="s">
        <v>912</v>
      </c>
      <c r="P2416" s="2" t="s">
        <v>90</v>
      </c>
      <c r="Q2416" s="3">
        <v>17</v>
      </c>
      <c r="R2416" s="2" t="s">
        <v>127</v>
      </c>
      <c r="S2416" s="3">
        <v>25</v>
      </c>
      <c r="T2416" s="2" t="s">
        <v>10</v>
      </c>
      <c r="U2416" s="3">
        <v>42.437446000000001</v>
      </c>
      <c r="V2416" s="2" t="s">
        <v>10835</v>
      </c>
      <c r="W2416" s="2" t="s">
        <v>149</v>
      </c>
      <c r="X2416" s="3">
        <v>1</v>
      </c>
      <c r="Y2416" s="3" t="str">
        <f>_xlfn.CONCAT(Exposure_Information[[#This Row],[Building Construction Code]]," - ",Exposure_Information[[#This Row],[Type of building construction]])</f>
        <v>RMS - 1</v>
      </c>
      <c r="Z2416" s="3">
        <v>0</v>
      </c>
      <c r="AA2416" s="2">
        <v>1959</v>
      </c>
      <c r="AB2416" s="2" t="s">
        <v>11</v>
      </c>
      <c r="AC2416" s="2">
        <v>1</v>
      </c>
      <c r="AD2416" s="2" t="str">
        <f>_xlfn.CONCAT(Exposure_Information[[#This Row],[Occupany Code]]," - ",Exposure_Information[[#This Row],[Type of building occupancy]])</f>
        <v>ATC - 1</v>
      </c>
      <c r="AE2416" s="5">
        <v>147000</v>
      </c>
      <c r="AF2416" s="5">
        <v>102900</v>
      </c>
      <c r="AG2416" s="5">
        <v>29400</v>
      </c>
      <c r="AH2416" s="5">
        <f>SUM(Exposure_Information[[#This Row],[Building Coverage Value]:[Business interruption value]])</f>
        <v>279300</v>
      </c>
      <c r="AI2416" s="5">
        <f>SUM(Exposure_Information[[#This Row],[Building Coverage Value]:[Contents Coverage Value]])</f>
        <v>249900</v>
      </c>
      <c r="AJ2416" s="26"/>
    </row>
    <row r="2417" spans="1:36" ht="26" x14ac:dyDescent="0.3">
      <c r="A2417" s="2" t="s">
        <v>148</v>
      </c>
      <c r="B2417" s="2" t="s">
        <v>156</v>
      </c>
      <c r="C2417" s="2" t="s">
        <v>325</v>
      </c>
      <c r="D2417" s="2">
        <v>116682</v>
      </c>
      <c r="E2417" s="2" t="s">
        <v>4697</v>
      </c>
      <c r="F2417" s="2" t="s">
        <v>7368</v>
      </c>
      <c r="G2417" s="3">
        <v>844</v>
      </c>
      <c r="H2417" s="3">
        <v>500</v>
      </c>
      <c r="I2417" s="71">
        <f>Exposure_Information[[#This Row],[Total  Insured Value]]+Exposure_Information[[#This Row],[Policy Deductible]]</f>
        <v>279800</v>
      </c>
      <c r="J2417" s="2">
        <v>119812</v>
      </c>
      <c r="K2417" s="3">
        <v>1</v>
      </c>
      <c r="L2417" s="2" t="s">
        <v>9</v>
      </c>
      <c r="M2417" s="2" t="s">
        <v>7369</v>
      </c>
      <c r="N2417" s="3" t="s">
        <v>7370</v>
      </c>
      <c r="O2417" s="2" t="s">
        <v>259</v>
      </c>
      <c r="P2417" s="2" t="s">
        <v>221</v>
      </c>
      <c r="Q2417" s="3">
        <v>23</v>
      </c>
      <c r="R2417" s="2" t="s">
        <v>127</v>
      </c>
      <c r="S2417" s="3">
        <v>25</v>
      </c>
      <c r="T2417" s="2" t="s">
        <v>10</v>
      </c>
      <c r="U2417" s="3">
        <v>41.815041000000001</v>
      </c>
      <c r="V2417" s="2" t="s">
        <v>10835</v>
      </c>
      <c r="W2417" s="2" t="s">
        <v>149</v>
      </c>
      <c r="X2417" s="3">
        <v>1</v>
      </c>
      <c r="Y2417" s="3" t="str">
        <f>_xlfn.CONCAT(Exposure_Information[[#This Row],[Building Construction Code]]," - ",Exposure_Information[[#This Row],[Type of building construction]])</f>
        <v>RMS - 1</v>
      </c>
      <c r="Z2417" s="3">
        <v>0</v>
      </c>
      <c r="AA2417" s="2">
        <v>1953</v>
      </c>
      <c r="AB2417" s="2" t="s">
        <v>11</v>
      </c>
      <c r="AC2417" s="2">
        <v>1</v>
      </c>
      <c r="AD2417" s="2" t="str">
        <f>_xlfn.CONCAT(Exposure_Information[[#This Row],[Occupany Code]]," - ",Exposure_Information[[#This Row],[Type of building occupancy]])</f>
        <v>ATC - 1</v>
      </c>
      <c r="AE2417" s="5">
        <v>147000</v>
      </c>
      <c r="AF2417" s="5">
        <v>102900</v>
      </c>
      <c r="AG2417" s="5">
        <v>29400</v>
      </c>
      <c r="AH2417" s="5">
        <f>SUM(Exposure_Information[[#This Row],[Building Coverage Value]:[Business interruption value]])</f>
        <v>279300</v>
      </c>
      <c r="AI2417" s="5">
        <f>SUM(Exposure_Information[[#This Row],[Building Coverage Value]:[Contents Coverage Value]])</f>
        <v>249900</v>
      </c>
      <c r="AJ2417" s="26"/>
    </row>
    <row r="2418" spans="1:36" ht="26" x14ac:dyDescent="0.3">
      <c r="A2418" s="2" t="s">
        <v>148</v>
      </c>
      <c r="B2418" s="2" t="s">
        <v>156</v>
      </c>
      <c r="C2418" s="2" t="s">
        <v>325</v>
      </c>
      <c r="D2418" s="2">
        <v>121300</v>
      </c>
      <c r="E2418" s="2" t="s">
        <v>4697</v>
      </c>
      <c r="F2418" s="2" t="s">
        <v>9878</v>
      </c>
      <c r="G2418" s="3">
        <v>446</v>
      </c>
      <c r="H2418" s="3">
        <v>500</v>
      </c>
      <c r="I2418" s="71">
        <f>Exposure_Information[[#This Row],[Total  Insured Value]]+Exposure_Information[[#This Row],[Policy Deductible]]</f>
        <v>279800</v>
      </c>
      <c r="J2418" s="2">
        <v>124430</v>
      </c>
      <c r="K2418" s="3">
        <v>1</v>
      </c>
      <c r="L2418" s="2" t="s">
        <v>9</v>
      </c>
      <c r="M2418" s="2" t="s">
        <v>9879</v>
      </c>
      <c r="N2418" s="3" t="s">
        <v>9880</v>
      </c>
      <c r="O2418" s="2" t="s">
        <v>135</v>
      </c>
      <c r="P2418" s="2" t="s">
        <v>69</v>
      </c>
      <c r="Q2418" s="3">
        <v>3</v>
      </c>
      <c r="R2418" s="2" t="s">
        <v>70</v>
      </c>
      <c r="S2418" s="3">
        <v>9</v>
      </c>
      <c r="T2418" s="2" t="s">
        <v>10</v>
      </c>
      <c r="U2418" s="3">
        <v>41.776713999999998</v>
      </c>
      <c r="V2418" s="2" t="s">
        <v>10835</v>
      </c>
      <c r="W2418" s="2" t="s">
        <v>149</v>
      </c>
      <c r="X2418" s="3">
        <v>1</v>
      </c>
      <c r="Y2418" s="3" t="str">
        <f>_xlfn.CONCAT(Exposure_Information[[#This Row],[Building Construction Code]]," - ",Exposure_Information[[#This Row],[Type of building construction]])</f>
        <v>RMS - 1</v>
      </c>
      <c r="Z2418" s="3">
        <v>0</v>
      </c>
      <c r="AA2418" s="2">
        <v>1942</v>
      </c>
      <c r="AB2418" s="2" t="s">
        <v>11</v>
      </c>
      <c r="AC2418" s="2">
        <v>1</v>
      </c>
      <c r="AD2418" s="2" t="str">
        <f>_xlfn.CONCAT(Exposure_Information[[#This Row],[Occupany Code]]," - ",Exposure_Information[[#This Row],[Type of building occupancy]])</f>
        <v>ATC - 1</v>
      </c>
      <c r="AE2418" s="5">
        <v>147000</v>
      </c>
      <c r="AF2418" s="5">
        <v>102900</v>
      </c>
      <c r="AG2418" s="5">
        <v>29400</v>
      </c>
      <c r="AH2418" s="5">
        <f>SUM(Exposure_Information[[#This Row],[Building Coverage Value]:[Business interruption value]])</f>
        <v>279300</v>
      </c>
      <c r="AI2418" s="5">
        <f>SUM(Exposure_Information[[#This Row],[Building Coverage Value]:[Contents Coverage Value]])</f>
        <v>249900</v>
      </c>
      <c r="AJ2418" s="26"/>
    </row>
    <row r="2419" spans="1:36" ht="26" x14ac:dyDescent="0.3">
      <c r="A2419" s="2" t="s">
        <v>148</v>
      </c>
      <c r="B2419" s="2" t="s">
        <v>156</v>
      </c>
      <c r="C2419" s="2" t="s">
        <v>325</v>
      </c>
      <c r="D2419" s="2">
        <v>6187</v>
      </c>
      <c r="E2419" s="2" t="s">
        <v>326</v>
      </c>
      <c r="F2419" s="2" t="s">
        <v>2193</v>
      </c>
      <c r="G2419" s="3">
        <v>8744</v>
      </c>
      <c r="H2419" s="3">
        <v>500</v>
      </c>
      <c r="I2419" s="71">
        <f>Exposure_Information[[#This Row],[Total  Insured Value]]+Exposure_Information[[#This Row],[Policy Deductible]]</f>
        <v>4105500</v>
      </c>
      <c r="J2419" s="2">
        <v>8266</v>
      </c>
      <c r="K2419" s="3">
        <v>1</v>
      </c>
      <c r="L2419" s="2">
        <v>631</v>
      </c>
      <c r="M2419" s="2" t="s">
        <v>2194</v>
      </c>
      <c r="N2419" s="3" t="s">
        <v>2195</v>
      </c>
      <c r="O2419" s="2" t="s">
        <v>520</v>
      </c>
      <c r="P2419" s="2" t="s">
        <v>74</v>
      </c>
      <c r="Q2419" s="3">
        <v>9</v>
      </c>
      <c r="R2419" s="2" t="s">
        <v>127</v>
      </c>
      <c r="S2419" s="3">
        <v>25</v>
      </c>
      <c r="T2419" s="2" t="s">
        <v>10</v>
      </c>
      <c r="U2419" s="3">
        <v>42.763736000000002</v>
      </c>
      <c r="V2419" s="2" t="s">
        <v>10835</v>
      </c>
      <c r="W2419" s="2" t="s">
        <v>149</v>
      </c>
      <c r="X2419" s="3">
        <v>1</v>
      </c>
      <c r="Y2419" s="3" t="str">
        <f>_xlfn.CONCAT(Exposure_Information[[#This Row],[Building Construction Code]]," - ",Exposure_Information[[#This Row],[Type of building construction]])</f>
        <v>RMS - 1</v>
      </c>
      <c r="Z2419" s="3">
        <v>0</v>
      </c>
      <c r="AA2419" s="2">
        <v>1987</v>
      </c>
      <c r="AB2419" s="2" t="s">
        <v>11</v>
      </c>
      <c r="AC2419" s="2">
        <v>37</v>
      </c>
      <c r="AD2419" s="2" t="str">
        <f>_xlfn.CONCAT(Exposure_Information[[#This Row],[Occupany Code]]," - ",Exposure_Information[[#This Row],[Type of building occupancy]])</f>
        <v>ATC - 37</v>
      </c>
      <c r="AE2419" s="5">
        <v>4105000</v>
      </c>
      <c r="AF2419" s="5">
        <v>0</v>
      </c>
      <c r="AG2419" s="5">
        <v>0</v>
      </c>
      <c r="AH2419" s="5">
        <f>SUM(Exposure_Information[[#This Row],[Building Coverage Value]:[Business interruption value]])</f>
        <v>4105000</v>
      </c>
      <c r="AI2419" s="5">
        <f>SUM(Exposure_Information[[#This Row],[Building Coverage Value]:[Contents Coverage Value]])</f>
        <v>4105000</v>
      </c>
      <c r="AJ2419" s="26"/>
    </row>
    <row r="2420" spans="1:36" ht="26" x14ac:dyDescent="0.3">
      <c r="A2420" s="2" t="s">
        <v>148</v>
      </c>
      <c r="B2420" s="2" t="s">
        <v>156</v>
      </c>
      <c r="C2420" s="2" t="s">
        <v>325</v>
      </c>
      <c r="D2420" s="2">
        <v>18223</v>
      </c>
      <c r="E2420" s="2" t="s">
        <v>367</v>
      </c>
      <c r="F2420" s="2" t="s">
        <v>5587</v>
      </c>
      <c r="G2420" s="3">
        <v>922</v>
      </c>
      <c r="H2420" s="3">
        <v>500</v>
      </c>
      <c r="I2420" s="71">
        <f>Exposure_Information[[#This Row],[Total  Insured Value]]+Exposure_Information[[#This Row],[Policy Deductible]]</f>
        <v>279500</v>
      </c>
      <c r="J2420" s="2">
        <v>21319</v>
      </c>
      <c r="K2420" s="3">
        <v>1</v>
      </c>
      <c r="L2420" s="2" t="s">
        <v>9</v>
      </c>
      <c r="M2420" s="2" t="s">
        <v>5588</v>
      </c>
      <c r="N2420" s="3" t="s">
        <v>5589</v>
      </c>
      <c r="O2420" s="2" t="s">
        <v>581</v>
      </c>
      <c r="P2420" s="2" t="s">
        <v>224</v>
      </c>
      <c r="Q2420" s="3">
        <v>21</v>
      </c>
      <c r="R2420" s="2" t="s">
        <v>127</v>
      </c>
      <c r="S2420" s="3">
        <v>25</v>
      </c>
      <c r="T2420" s="2" t="s">
        <v>10</v>
      </c>
      <c r="U2420" s="3">
        <v>42.162075999999999</v>
      </c>
      <c r="V2420" s="2" t="s">
        <v>10835</v>
      </c>
      <c r="W2420" s="2" t="s">
        <v>149</v>
      </c>
      <c r="X2420" s="3">
        <v>1</v>
      </c>
      <c r="Y2420" s="3" t="str">
        <f>_xlfn.CONCAT(Exposure_Information[[#This Row],[Building Construction Code]]," - ",Exposure_Information[[#This Row],[Type of building construction]])</f>
        <v>RMS - 1</v>
      </c>
      <c r="Z2420" s="3">
        <v>0</v>
      </c>
      <c r="AA2420" s="2">
        <v>1955</v>
      </c>
      <c r="AB2420" s="2" t="s">
        <v>11</v>
      </c>
      <c r="AC2420" s="2">
        <v>1</v>
      </c>
      <c r="AD2420" s="2" t="str">
        <f>_xlfn.CONCAT(Exposure_Information[[#This Row],[Occupany Code]]," - ",Exposure_Information[[#This Row],[Type of building occupancy]])</f>
        <v>ATC - 1</v>
      </c>
      <c r="AE2420" s="5">
        <v>274000</v>
      </c>
      <c r="AF2420" s="5">
        <v>5000</v>
      </c>
      <c r="AG2420" s="5">
        <v>0</v>
      </c>
      <c r="AH2420" s="5">
        <f>SUM(Exposure_Information[[#This Row],[Building Coverage Value]:[Business interruption value]])</f>
        <v>279000</v>
      </c>
      <c r="AI2420" s="5">
        <f>SUM(Exposure_Information[[#This Row],[Building Coverage Value]:[Contents Coverage Value]])</f>
        <v>279000</v>
      </c>
      <c r="AJ2420" s="26"/>
    </row>
    <row r="2421" spans="1:36" ht="39" x14ac:dyDescent="0.3">
      <c r="A2421" s="2" t="s">
        <v>148</v>
      </c>
      <c r="B2421" s="2" t="s">
        <v>156</v>
      </c>
      <c r="C2421" s="2" t="s">
        <v>325</v>
      </c>
      <c r="D2421" s="2">
        <v>18181</v>
      </c>
      <c r="E2421" s="2" t="s">
        <v>367</v>
      </c>
      <c r="F2421" s="2" t="s">
        <v>6383</v>
      </c>
      <c r="G2421" s="3">
        <v>898</v>
      </c>
      <c r="H2421" s="3">
        <v>500</v>
      </c>
      <c r="I2421" s="71">
        <f>Exposure_Information[[#This Row],[Total  Insured Value]]+Exposure_Information[[#This Row],[Policy Deductible]]</f>
        <v>279500</v>
      </c>
      <c r="J2421" s="2">
        <v>21277</v>
      </c>
      <c r="K2421" s="3">
        <v>1</v>
      </c>
      <c r="L2421" s="2">
        <v>14</v>
      </c>
      <c r="M2421" s="2" t="s">
        <v>6384</v>
      </c>
      <c r="N2421" s="3" t="s">
        <v>484</v>
      </c>
      <c r="O2421" s="2" t="s">
        <v>1338</v>
      </c>
      <c r="P2421" s="2" t="s">
        <v>224</v>
      </c>
      <c r="Q2421" s="3">
        <v>21</v>
      </c>
      <c r="R2421" s="2" t="s">
        <v>127</v>
      </c>
      <c r="S2421" s="3">
        <v>25</v>
      </c>
      <c r="T2421" s="2" t="s">
        <v>10</v>
      </c>
      <c r="U2421" s="3">
        <v>42.276505999999998</v>
      </c>
      <c r="V2421" s="2" t="s">
        <v>10835</v>
      </c>
      <c r="W2421" s="2" t="s">
        <v>149</v>
      </c>
      <c r="X2421" s="3">
        <v>1</v>
      </c>
      <c r="Y2421" s="3" t="str">
        <f>_xlfn.CONCAT(Exposure_Information[[#This Row],[Building Construction Code]]," - ",Exposure_Information[[#This Row],[Type of building construction]])</f>
        <v>RMS - 1</v>
      </c>
      <c r="Z2421" s="3">
        <v>0</v>
      </c>
      <c r="AA2421" s="2">
        <v>1952</v>
      </c>
      <c r="AB2421" s="2" t="s">
        <v>11</v>
      </c>
      <c r="AC2421" s="2">
        <v>1</v>
      </c>
      <c r="AD2421" s="2" t="str">
        <f>_xlfn.CONCAT(Exposure_Information[[#This Row],[Occupany Code]]," - ",Exposure_Information[[#This Row],[Type of building occupancy]])</f>
        <v>ATC - 1</v>
      </c>
      <c r="AE2421" s="5">
        <v>279000</v>
      </c>
      <c r="AF2421" s="5">
        <v>0</v>
      </c>
      <c r="AG2421" s="5">
        <v>0</v>
      </c>
      <c r="AH2421" s="5">
        <f>SUM(Exposure_Information[[#This Row],[Building Coverage Value]:[Business interruption value]])</f>
        <v>279000</v>
      </c>
      <c r="AI2421" s="5">
        <f>SUM(Exposure_Information[[#This Row],[Building Coverage Value]:[Contents Coverage Value]])</f>
        <v>279000</v>
      </c>
      <c r="AJ2421" s="26"/>
    </row>
    <row r="2422" spans="1:36" ht="26" x14ac:dyDescent="0.3">
      <c r="A2422" s="2" t="s">
        <v>148</v>
      </c>
      <c r="B2422" s="2" t="s">
        <v>156</v>
      </c>
      <c r="C2422" s="2" t="s">
        <v>325</v>
      </c>
      <c r="D2422" s="2">
        <v>15274</v>
      </c>
      <c r="E2422" s="2" t="s">
        <v>367</v>
      </c>
      <c r="F2422" s="2" t="s">
        <v>4580</v>
      </c>
      <c r="G2422" s="3">
        <v>995</v>
      </c>
      <c r="H2422" s="3">
        <v>500</v>
      </c>
      <c r="I2422" s="71">
        <f>Exposure_Information[[#This Row],[Total  Insured Value]]+Exposure_Information[[#This Row],[Policy Deductible]]</f>
        <v>279000</v>
      </c>
      <c r="J2422" s="2">
        <v>18315</v>
      </c>
      <c r="K2422" s="3">
        <v>1</v>
      </c>
      <c r="L2422" s="2" t="s">
        <v>9</v>
      </c>
      <c r="M2422" s="2" t="s">
        <v>4581</v>
      </c>
      <c r="N2422" s="3" t="s">
        <v>4582</v>
      </c>
      <c r="O2422" s="2" t="s">
        <v>787</v>
      </c>
      <c r="P2422" s="2" t="s">
        <v>221</v>
      </c>
      <c r="Q2422" s="3">
        <v>23</v>
      </c>
      <c r="R2422" s="2" t="s">
        <v>127</v>
      </c>
      <c r="S2422" s="3">
        <v>25</v>
      </c>
      <c r="T2422" s="2" t="s">
        <v>10</v>
      </c>
      <c r="U2422" s="3">
        <v>42.220253</v>
      </c>
      <c r="V2422" s="2" t="s">
        <v>10835</v>
      </c>
      <c r="W2422" s="2" t="s">
        <v>149</v>
      </c>
      <c r="X2422" s="3">
        <v>1</v>
      </c>
      <c r="Y2422" s="3" t="str">
        <f>_xlfn.CONCAT(Exposure_Information[[#This Row],[Building Construction Code]]," - ",Exposure_Information[[#This Row],[Type of building construction]])</f>
        <v>RMS - 1</v>
      </c>
      <c r="Z2422" s="3">
        <v>0</v>
      </c>
      <c r="AA2422" s="2">
        <v>1920</v>
      </c>
      <c r="AB2422" s="2" t="s">
        <v>11</v>
      </c>
      <c r="AC2422" s="2">
        <v>1</v>
      </c>
      <c r="AD2422" s="2" t="str">
        <f>_xlfn.CONCAT(Exposure_Information[[#This Row],[Occupany Code]]," - ",Exposure_Information[[#This Row],[Type of building occupancy]])</f>
        <v>ATC - 1</v>
      </c>
      <c r="AE2422" s="5">
        <v>278500</v>
      </c>
      <c r="AF2422" s="5">
        <v>0</v>
      </c>
      <c r="AG2422" s="5">
        <v>0</v>
      </c>
      <c r="AH2422" s="5">
        <f>SUM(Exposure_Information[[#This Row],[Building Coverage Value]:[Business interruption value]])</f>
        <v>278500</v>
      </c>
      <c r="AI2422" s="5">
        <f>SUM(Exposure_Information[[#This Row],[Building Coverage Value]:[Contents Coverage Value]])</f>
        <v>278500</v>
      </c>
      <c r="AJ2422" s="26"/>
    </row>
    <row r="2423" spans="1:36" ht="26" x14ac:dyDescent="0.3">
      <c r="A2423" s="2" t="s">
        <v>148</v>
      </c>
      <c r="B2423" s="2" t="s">
        <v>156</v>
      </c>
      <c r="C2423" s="2" t="s">
        <v>325</v>
      </c>
      <c r="D2423" s="2">
        <v>112325</v>
      </c>
      <c r="E2423" s="2" t="s">
        <v>4697</v>
      </c>
      <c r="F2423" s="2" t="s">
        <v>7210</v>
      </c>
      <c r="G2423" s="3">
        <v>376</v>
      </c>
      <c r="H2423" s="3">
        <v>500</v>
      </c>
      <c r="I2423" s="71">
        <f>Exposure_Information[[#This Row],[Total  Insured Value]]+Exposure_Information[[#This Row],[Policy Deductible]]</f>
        <v>278850</v>
      </c>
      <c r="J2423" s="2">
        <v>115455</v>
      </c>
      <c r="K2423" s="3">
        <v>1</v>
      </c>
      <c r="L2423" s="2" t="s">
        <v>9</v>
      </c>
      <c r="M2423" s="2" t="s">
        <v>7211</v>
      </c>
      <c r="N2423" s="3" t="s">
        <v>7212</v>
      </c>
      <c r="O2423" s="2" t="s">
        <v>1081</v>
      </c>
      <c r="P2423" s="2" t="s">
        <v>231</v>
      </c>
      <c r="Q2423" s="3">
        <v>13</v>
      </c>
      <c r="R2423" s="2" t="s">
        <v>127</v>
      </c>
      <c r="S2423" s="3">
        <v>25</v>
      </c>
      <c r="T2423" s="2" t="s">
        <v>10</v>
      </c>
      <c r="U2423" s="3">
        <v>42.053145999999998</v>
      </c>
      <c r="V2423" s="2" t="s">
        <v>10835</v>
      </c>
      <c r="W2423" s="2" t="s">
        <v>149</v>
      </c>
      <c r="X2423" s="3">
        <v>1</v>
      </c>
      <c r="Y2423" s="3" t="str">
        <f>_xlfn.CONCAT(Exposure_Information[[#This Row],[Building Construction Code]]," - ",Exposure_Information[[#This Row],[Type of building construction]])</f>
        <v>RMS - 1</v>
      </c>
      <c r="Z2423" s="3">
        <v>0</v>
      </c>
      <c r="AA2423" s="2">
        <v>1947</v>
      </c>
      <c r="AB2423" s="2" t="s">
        <v>11</v>
      </c>
      <c r="AC2423" s="2">
        <v>1</v>
      </c>
      <c r="AD2423" s="2" t="str">
        <f>_xlfn.CONCAT(Exposure_Information[[#This Row],[Occupany Code]]," - ",Exposure_Information[[#This Row],[Type of building occupancy]])</f>
        <v>ATC - 1</v>
      </c>
      <c r="AE2423" s="5">
        <v>146500</v>
      </c>
      <c r="AF2423" s="5">
        <v>102550</v>
      </c>
      <c r="AG2423" s="5">
        <v>29300</v>
      </c>
      <c r="AH2423" s="5">
        <f>SUM(Exposure_Information[[#This Row],[Building Coverage Value]:[Business interruption value]])</f>
        <v>278350</v>
      </c>
      <c r="AI2423" s="5">
        <f>SUM(Exposure_Information[[#This Row],[Building Coverage Value]:[Contents Coverage Value]])</f>
        <v>249050</v>
      </c>
      <c r="AJ2423" s="26"/>
    </row>
    <row r="2424" spans="1:36" ht="26" x14ac:dyDescent="0.3">
      <c r="A2424" s="2" t="s">
        <v>148</v>
      </c>
      <c r="B2424" s="2" t="s">
        <v>156</v>
      </c>
      <c r="C2424" s="2" t="s">
        <v>325</v>
      </c>
      <c r="D2424" s="2">
        <v>17771</v>
      </c>
      <c r="E2424" s="2" t="s">
        <v>367</v>
      </c>
      <c r="F2424" s="2" t="s">
        <v>3428</v>
      </c>
      <c r="G2424" s="3">
        <v>769</v>
      </c>
      <c r="H2424" s="3">
        <v>1000</v>
      </c>
      <c r="I2424" s="71">
        <f>Exposure_Information[[#This Row],[Total  Insured Value]]+Exposure_Information[[#This Row],[Policy Deductible]]</f>
        <v>278500</v>
      </c>
      <c r="J2424" s="2">
        <v>20860</v>
      </c>
      <c r="K2424" s="3">
        <v>1</v>
      </c>
      <c r="L2424" s="2" t="s">
        <v>9</v>
      </c>
      <c r="M2424" s="2" t="s">
        <v>3429</v>
      </c>
      <c r="N2424" s="3" t="s">
        <v>3430</v>
      </c>
      <c r="O2424" s="2" t="s">
        <v>1854</v>
      </c>
      <c r="P2424" s="2" t="s">
        <v>171</v>
      </c>
      <c r="Q2424" s="3">
        <v>27</v>
      </c>
      <c r="R2424" s="2" t="s">
        <v>127</v>
      </c>
      <c r="S2424" s="3">
        <v>25</v>
      </c>
      <c r="T2424" s="2" t="s">
        <v>10</v>
      </c>
      <c r="U2424" s="3">
        <v>42.073276999999997</v>
      </c>
      <c r="V2424" s="2" t="s">
        <v>10835</v>
      </c>
      <c r="W2424" s="2" t="s">
        <v>149</v>
      </c>
      <c r="X2424" s="3">
        <v>1</v>
      </c>
      <c r="Y2424" s="3" t="str">
        <f>_xlfn.CONCAT(Exposure_Information[[#This Row],[Building Construction Code]]," - ",Exposure_Information[[#This Row],[Type of building construction]])</f>
        <v>RMS - 1</v>
      </c>
      <c r="Z2424" s="3">
        <v>0</v>
      </c>
      <c r="AA2424" s="2">
        <v>1927</v>
      </c>
      <c r="AB2424" s="2" t="s">
        <v>11</v>
      </c>
      <c r="AC2424" s="2">
        <v>1</v>
      </c>
      <c r="AD2424" s="2" t="str">
        <f>_xlfn.CONCAT(Exposure_Information[[#This Row],[Occupany Code]]," - ",Exposure_Information[[#This Row],[Type of building occupancy]])</f>
        <v>ATC - 1</v>
      </c>
      <c r="AE2424" s="5">
        <v>277500</v>
      </c>
      <c r="AF2424" s="5">
        <v>0</v>
      </c>
      <c r="AG2424" s="5">
        <v>0</v>
      </c>
      <c r="AH2424" s="5">
        <f>SUM(Exposure_Information[[#This Row],[Building Coverage Value]:[Business interruption value]])</f>
        <v>277500</v>
      </c>
      <c r="AI2424" s="5">
        <f>SUM(Exposure_Information[[#This Row],[Building Coverage Value]:[Contents Coverage Value]])</f>
        <v>277500</v>
      </c>
      <c r="AJ2424" s="26"/>
    </row>
    <row r="2425" spans="1:36" ht="26" x14ac:dyDescent="0.3">
      <c r="A2425" s="2" t="s">
        <v>148</v>
      </c>
      <c r="B2425" s="2" t="s">
        <v>156</v>
      </c>
      <c r="C2425" s="2" t="s">
        <v>325</v>
      </c>
      <c r="D2425" s="2">
        <v>16709</v>
      </c>
      <c r="E2425" s="2" t="s">
        <v>367</v>
      </c>
      <c r="F2425" s="2" t="s">
        <v>4432</v>
      </c>
      <c r="G2425" s="3">
        <v>1021</v>
      </c>
      <c r="H2425" s="3">
        <v>500</v>
      </c>
      <c r="I2425" s="71">
        <f>Exposure_Information[[#This Row],[Total  Insured Value]]+Exposure_Information[[#This Row],[Policy Deductible]]</f>
        <v>277500</v>
      </c>
      <c r="J2425" s="2">
        <v>19776</v>
      </c>
      <c r="K2425" s="3">
        <v>1</v>
      </c>
      <c r="L2425" s="2" t="s">
        <v>9</v>
      </c>
      <c r="M2425" s="2" t="s">
        <v>4433</v>
      </c>
      <c r="N2425" s="3" t="s">
        <v>4434</v>
      </c>
      <c r="O2425" s="2" t="s">
        <v>2417</v>
      </c>
      <c r="P2425" s="2" t="s">
        <v>171</v>
      </c>
      <c r="Q2425" s="3">
        <v>27</v>
      </c>
      <c r="R2425" s="2" t="s">
        <v>127</v>
      </c>
      <c r="S2425" s="3">
        <v>25</v>
      </c>
      <c r="T2425" s="2" t="s">
        <v>10</v>
      </c>
      <c r="U2425" s="3">
        <v>42.313008000000004</v>
      </c>
      <c r="V2425" s="2" t="s">
        <v>10835</v>
      </c>
      <c r="W2425" s="2" t="s">
        <v>149</v>
      </c>
      <c r="X2425" s="3">
        <v>1</v>
      </c>
      <c r="Y2425" s="3" t="str">
        <f>_xlfn.CONCAT(Exposure_Information[[#This Row],[Building Construction Code]]," - ",Exposure_Information[[#This Row],[Type of building construction]])</f>
        <v>RMS - 1</v>
      </c>
      <c r="Z2425" s="3">
        <v>0</v>
      </c>
      <c r="AA2425" s="2">
        <v>1900</v>
      </c>
      <c r="AB2425" s="2" t="s">
        <v>11</v>
      </c>
      <c r="AC2425" s="2">
        <v>1</v>
      </c>
      <c r="AD2425" s="2" t="str">
        <f>_xlfn.CONCAT(Exposure_Information[[#This Row],[Occupany Code]]," - ",Exposure_Information[[#This Row],[Type of building occupancy]])</f>
        <v>ATC - 1</v>
      </c>
      <c r="AE2425" s="5">
        <v>277000</v>
      </c>
      <c r="AF2425" s="5">
        <v>0</v>
      </c>
      <c r="AG2425" s="5">
        <v>0</v>
      </c>
      <c r="AH2425" s="5">
        <f>SUM(Exposure_Information[[#This Row],[Building Coverage Value]:[Business interruption value]])</f>
        <v>277000</v>
      </c>
      <c r="AI2425" s="5">
        <f>SUM(Exposure_Information[[#This Row],[Building Coverage Value]:[Contents Coverage Value]])</f>
        <v>277000</v>
      </c>
      <c r="AJ2425" s="26"/>
    </row>
    <row r="2426" spans="1:36" x14ac:dyDescent="0.3">
      <c r="A2426" s="2" t="s">
        <v>148</v>
      </c>
      <c r="B2426" s="2" t="s">
        <v>156</v>
      </c>
      <c r="C2426" s="2" t="s">
        <v>325</v>
      </c>
      <c r="D2426" s="2">
        <v>17872</v>
      </c>
      <c r="E2426" s="2" t="s">
        <v>367</v>
      </c>
      <c r="F2426" s="2" t="s">
        <v>4102</v>
      </c>
      <c r="G2426" s="3">
        <v>966</v>
      </c>
      <c r="H2426" s="3">
        <v>1000</v>
      </c>
      <c r="I2426" s="71">
        <f>Exposure_Information[[#This Row],[Total  Insured Value]]+Exposure_Information[[#This Row],[Policy Deductible]]</f>
        <v>277500</v>
      </c>
      <c r="J2426" s="2">
        <v>20961</v>
      </c>
      <c r="K2426" s="3">
        <v>1</v>
      </c>
      <c r="L2426" s="2" t="s">
        <v>9</v>
      </c>
      <c r="M2426" s="2" t="s">
        <v>4103</v>
      </c>
      <c r="N2426" s="3" t="s">
        <v>4104</v>
      </c>
      <c r="O2426" s="2" t="s">
        <v>4105</v>
      </c>
      <c r="P2426" s="2" t="s">
        <v>171</v>
      </c>
      <c r="Q2426" s="3">
        <v>27</v>
      </c>
      <c r="R2426" s="2" t="s">
        <v>127</v>
      </c>
      <c r="S2426" s="3">
        <v>25</v>
      </c>
      <c r="T2426" s="2" t="s">
        <v>10</v>
      </c>
      <c r="U2426" s="3">
        <v>42.055207000000003</v>
      </c>
      <c r="V2426" s="2" t="s">
        <v>10835</v>
      </c>
      <c r="W2426" s="2" t="s">
        <v>149</v>
      </c>
      <c r="X2426" s="3">
        <v>1</v>
      </c>
      <c r="Y2426" s="3" t="str">
        <f>_xlfn.CONCAT(Exposure_Information[[#This Row],[Building Construction Code]]," - ",Exposure_Information[[#This Row],[Type of building construction]])</f>
        <v>RMS - 1</v>
      </c>
      <c r="Z2426" s="3">
        <v>0</v>
      </c>
      <c r="AA2426" s="2">
        <v>1910</v>
      </c>
      <c r="AB2426" s="2" t="s">
        <v>11</v>
      </c>
      <c r="AC2426" s="2">
        <v>1</v>
      </c>
      <c r="AD2426" s="2" t="str">
        <f>_xlfn.CONCAT(Exposure_Information[[#This Row],[Occupany Code]]," - ",Exposure_Information[[#This Row],[Type of building occupancy]])</f>
        <v>ATC - 1</v>
      </c>
      <c r="AE2426" s="5">
        <v>276500</v>
      </c>
      <c r="AF2426" s="5">
        <v>0</v>
      </c>
      <c r="AG2426" s="5">
        <v>0</v>
      </c>
      <c r="AH2426" s="5">
        <f>SUM(Exposure_Information[[#This Row],[Building Coverage Value]:[Business interruption value]])</f>
        <v>276500</v>
      </c>
      <c r="AI2426" s="5">
        <f>SUM(Exposure_Information[[#This Row],[Building Coverage Value]:[Contents Coverage Value]])</f>
        <v>276500</v>
      </c>
      <c r="AJ2426" s="26"/>
    </row>
    <row r="2427" spans="1:36" ht="26" x14ac:dyDescent="0.3">
      <c r="A2427" s="2" t="s">
        <v>148</v>
      </c>
      <c r="B2427" s="2" t="s">
        <v>156</v>
      </c>
      <c r="C2427" s="2" t="s">
        <v>325</v>
      </c>
      <c r="D2427" s="2">
        <v>103628</v>
      </c>
      <c r="E2427" s="2" t="s">
        <v>4697</v>
      </c>
      <c r="F2427" s="2" t="s">
        <v>6219</v>
      </c>
      <c r="G2427" s="3">
        <v>562</v>
      </c>
      <c r="H2427" s="3">
        <v>250</v>
      </c>
      <c r="I2427" s="71">
        <f>Exposure_Information[[#This Row],[Total  Insured Value]]+Exposure_Information[[#This Row],[Policy Deductible]]</f>
        <v>275750</v>
      </c>
      <c r="J2427" s="2">
        <v>106758</v>
      </c>
      <c r="K2427" s="3">
        <v>1</v>
      </c>
      <c r="L2427" s="2" t="s">
        <v>9</v>
      </c>
      <c r="M2427" s="2" t="s">
        <v>6220</v>
      </c>
      <c r="N2427" s="3" t="s">
        <v>6221</v>
      </c>
      <c r="O2427" s="2" t="s">
        <v>488</v>
      </c>
      <c r="P2427" s="2" t="s">
        <v>231</v>
      </c>
      <c r="Q2427" s="3">
        <v>13</v>
      </c>
      <c r="R2427" s="2" t="s">
        <v>127</v>
      </c>
      <c r="S2427" s="3">
        <v>25</v>
      </c>
      <c r="T2427" s="2" t="s">
        <v>10</v>
      </c>
      <c r="U2427" s="3">
        <v>42.105553</v>
      </c>
      <c r="V2427" s="2" t="s">
        <v>10835</v>
      </c>
      <c r="W2427" s="2" t="s">
        <v>149</v>
      </c>
      <c r="X2427" s="3">
        <v>1</v>
      </c>
      <c r="Y2427" s="3" t="str">
        <f>_xlfn.CONCAT(Exposure_Information[[#This Row],[Building Construction Code]]," - ",Exposure_Information[[#This Row],[Type of building construction]])</f>
        <v>RMS - 1</v>
      </c>
      <c r="Z2427" s="3">
        <v>0</v>
      </c>
      <c r="AA2427" s="2">
        <v>1959</v>
      </c>
      <c r="AB2427" s="2" t="s">
        <v>11</v>
      </c>
      <c r="AC2427" s="2">
        <v>1</v>
      </c>
      <c r="AD2427" s="2" t="str">
        <f>_xlfn.CONCAT(Exposure_Information[[#This Row],[Occupany Code]]," - ",Exposure_Information[[#This Row],[Type of building occupancy]])</f>
        <v>ATC - 1</v>
      </c>
      <c r="AE2427" s="5">
        <v>145000</v>
      </c>
      <c r="AF2427" s="5">
        <v>101500</v>
      </c>
      <c r="AG2427" s="5">
        <v>29000</v>
      </c>
      <c r="AH2427" s="5">
        <f>SUM(Exposure_Information[[#This Row],[Building Coverage Value]:[Business interruption value]])</f>
        <v>275500</v>
      </c>
      <c r="AI2427" s="5">
        <f>SUM(Exposure_Information[[#This Row],[Building Coverage Value]:[Contents Coverage Value]])</f>
        <v>246500</v>
      </c>
      <c r="AJ2427" s="26"/>
    </row>
    <row r="2428" spans="1:36" x14ac:dyDescent="0.3">
      <c r="A2428" s="2" t="s">
        <v>148</v>
      </c>
      <c r="B2428" s="2" t="s">
        <v>156</v>
      </c>
      <c r="C2428" s="2" t="s">
        <v>325</v>
      </c>
      <c r="D2428" s="2">
        <v>10470</v>
      </c>
      <c r="E2428" s="2" t="s">
        <v>367</v>
      </c>
      <c r="F2428" s="2" t="s">
        <v>2257</v>
      </c>
      <c r="G2428" s="3">
        <v>777</v>
      </c>
      <c r="H2428" s="3">
        <v>1000</v>
      </c>
      <c r="I2428" s="71">
        <f>Exposure_Information[[#This Row],[Total  Insured Value]]+Exposure_Information[[#This Row],[Policy Deductible]]</f>
        <v>276000</v>
      </c>
      <c r="J2428" s="2">
        <v>13336</v>
      </c>
      <c r="K2428" s="3">
        <v>1</v>
      </c>
      <c r="L2428" s="2">
        <v>14</v>
      </c>
      <c r="M2428" s="2" t="s">
        <v>2258</v>
      </c>
      <c r="N2428" s="3" t="s">
        <v>2259</v>
      </c>
      <c r="O2428" s="2" t="s">
        <v>2260</v>
      </c>
      <c r="P2428" s="2" t="s">
        <v>82</v>
      </c>
      <c r="Q2428" s="3">
        <v>9</v>
      </c>
      <c r="R2428" s="2" t="s">
        <v>87</v>
      </c>
      <c r="S2428" s="3">
        <v>23</v>
      </c>
      <c r="T2428" s="2" t="s">
        <v>10</v>
      </c>
      <c r="U2428" s="3">
        <v>44.360194999999997</v>
      </c>
      <c r="V2428" s="2" t="s">
        <v>10835</v>
      </c>
      <c r="W2428" s="2" t="s">
        <v>149</v>
      </c>
      <c r="X2428" s="3">
        <v>1</v>
      </c>
      <c r="Y2428" s="3" t="str">
        <f>_xlfn.CONCAT(Exposure_Information[[#This Row],[Building Construction Code]]," - ",Exposure_Information[[#This Row],[Type of building construction]])</f>
        <v>RMS - 1</v>
      </c>
      <c r="Z2428" s="3">
        <v>0</v>
      </c>
      <c r="AA2428" s="2">
        <v>1990</v>
      </c>
      <c r="AB2428" s="2" t="s">
        <v>11</v>
      </c>
      <c r="AC2428" s="2">
        <v>1</v>
      </c>
      <c r="AD2428" s="2" t="str">
        <f>_xlfn.CONCAT(Exposure_Information[[#This Row],[Occupany Code]]," - ",Exposure_Information[[#This Row],[Type of building occupancy]])</f>
        <v>ATC - 1</v>
      </c>
      <c r="AE2428" s="5">
        <v>225000</v>
      </c>
      <c r="AF2428" s="5">
        <v>50000</v>
      </c>
      <c r="AG2428" s="5">
        <v>0</v>
      </c>
      <c r="AH2428" s="5">
        <f>SUM(Exposure_Information[[#This Row],[Building Coverage Value]:[Business interruption value]])</f>
        <v>275000</v>
      </c>
      <c r="AI2428" s="5">
        <f>SUM(Exposure_Information[[#This Row],[Building Coverage Value]:[Contents Coverage Value]])</f>
        <v>275000</v>
      </c>
      <c r="AJ2428" s="26"/>
    </row>
    <row r="2429" spans="1:36" x14ac:dyDescent="0.3">
      <c r="A2429" s="2" t="s">
        <v>148</v>
      </c>
      <c r="B2429" s="2" t="s">
        <v>156</v>
      </c>
      <c r="C2429" s="2" t="s">
        <v>325</v>
      </c>
      <c r="D2429" s="2">
        <v>18433</v>
      </c>
      <c r="E2429" s="2" t="s">
        <v>367</v>
      </c>
      <c r="F2429" s="2" t="s">
        <v>2570</v>
      </c>
      <c r="G2429" s="3">
        <v>1106</v>
      </c>
      <c r="H2429" s="3">
        <v>500</v>
      </c>
      <c r="I2429" s="71">
        <f>Exposure_Information[[#This Row],[Total  Insured Value]]+Exposure_Information[[#This Row],[Policy Deductible]]</f>
        <v>275500</v>
      </c>
      <c r="J2429" s="2">
        <v>21530</v>
      </c>
      <c r="K2429" s="3">
        <v>1</v>
      </c>
      <c r="L2429" s="2" t="s">
        <v>9</v>
      </c>
      <c r="M2429" s="2" t="s">
        <v>2571</v>
      </c>
      <c r="N2429" s="3" t="s">
        <v>2572</v>
      </c>
      <c r="O2429" s="2" t="s">
        <v>266</v>
      </c>
      <c r="P2429" s="2" t="s">
        <v>174</v>
      </c>
      <c r="Q2429" s="3">
        <v>5</v>
      </c>
      <c r="R2429" s="2" t="s">
        <v>127</v>
      </c>
      <c r="S2429" s="3">
        <v>25</v>
      </c>
      <c r="T2429" s="2" t="s">
        <v>10</v>
      </c>
      <c r="U2429" s="3">
        <v>41.900210999999999</v>
      </c>
      <c r="V2429" s="2" t="s">
        <v>10835</v>
      </c>
      <c r="W2429" s="2" t="s">
        <v>149</v>
      </c>
      <c r="X2429" s="3">
        <v>1</v>
      </c>
      <c r="Y2429" s="3" t="str">
        <f>_xlfn.CONCAT(Exposure_Information[[#This Row],[Building Construction Code]]," - ",Exposure_Information[[#This Row],[Type of building construction]])</f>
        <v>RMS - 1</v>
      </c>
      <c r="Z2429" s="3">
        <v>0</v>
      </c>
      <c r="AA2429" s="2">
        <v>1900</v>
      </c>
      <c r="AB2429" s="2" t="s">
        <v>11</v>
      </c>
      <c r="AC2429" s="2">
        <v>1</v>
      </c>
      <c r="AD2429" s="2" t="str">
        <f>_xlfn.CONCAT(Exposure_Information[[#This Row],[Occupany Code]]," - ",Exposure_Information[[#This Row],[Type of building occupancy]])</f>
        <v>ATC - 1</v>
      </c>
      <c r="AE2429" s="5">
        <v>275000</v>
      </c>
      <c r="AF2429" s="5">
        <v>0</v>
      </c>
      <c r="AG2429" s="5">
        <v>0</v>
      </c>
      <c r="AH2429" s="5">
        <f>SUM(Exposure_Information[[#This Row],[Building Coverage Value]:[Business interruption value]])</f>
        <v>275000</v>
      </c>
      <c r="AI2429" s="5">
        <f>SUM(Exposure_Information[[#This Row],[Building Coverage Value]:[Contents Coverage Value]])</f>
        <v>275000</v>
      </c>
      <c r="AJ2429" s="26"/>
    </row>
    <row r="2430" spans="1:36" ht="26" x14ac:dyDescent="0.3">
      <c r="A2430" s="2" t="s">
        <v>148</v>
      </c>
      <c r="B2430" s="2" t="s">
        <v>156</v>
      </c>
      <c r="C2430" s="2" t="s">
        <v>325</v>
      </c>
      <c r="D2430" s="2">
        <v>18738</v>
      </c>
      <c r="E2430" s="2" t="s">
        <v>367</v>
      </c>
      <c r="F2430" s="2" t="s">
        <v>2935</v>
      </c>
      <c r="G2430" s="3">
        <v>802</v>
      </c>
      <c r="H2430" s="3">
        <v>500</v>
      </c>
      <c r="I2430" s="71">
        <f>Exposure_Information[[#This Row],[Total  Insured Value]]+Exposure_Information[[#This Row],[Policy Deductible]]</f>
        <v>275500</v>
      </c>
      <c r="J2430" s="2">
        <v>21842</v>
      </c>
      <c r="K2430" s="3">
        <v>1</v>
      </c>
      <c r="L2430" s="2" t="s">
        <v>9</v>
      </c>
      <c r="M2430" s="2" t="s">
        <v>2936</v>
      </c>
      <c r="N2430" s="3" t="s">
        <v>2937</v>
      </c>
      <c r="O2430" s="2" t="s">
        <v>2938</v>
      </c>
      <c r="P2430" s="2" t="s">
        <v>171</v>
      </c>
      <c r="Q2430" s="3">
        <v>27</v>
      </c>
      <c r="R2430" s="2" t="s">
        <v>127</v>
      </c>
      <c r="S2430" s="3">
        <v>25</v>
      </c>
      <c r="T2430" s="2" t="s">
        <v>10</v>
      </c>
      <c r="U2430" s="3">
        <v>42.125599999999999</v>
      </c>
      <c r="V2430" s="2" t="s">
        <v>10835</v>
      </c>
      <c r="W2430" s="2" t="s">
        <v>149</v>
      </c>
      <c r="X2430" s="3">
        <v>1</v>
      </c>
      <c r="Y2430" s="3" t="str">
        <f>_xlfn.CONCAT(Exposure_Information[[#This Row],[Building Construction Code]]," - ",Exposure_Information[[#This Row],[Type of building construction]])</f>
        <v>RMS - 1</v>
      </c>
      <c r="Z2430" s="3">
        <v>0</v>
      </c>
      <c r="AA2430" s="2">
        <v>1995</v>
      </c>
      <c r="AB2430" s="2" t="s">
        <v>11</v>
      </c>
      <c r="AC2430" s="2">
        <v>1</v>
      </c>
      <c r="AD2430" s="2" t="str">
        <f>_xlfn.CONCAT(Exposure_Information[[#This Row],[Occupany Code]]," - ",Exposure_Information[[#This Row],[Type of building occupancy]])</f>
        <v>ATC - 1</v>
      </c>
      <c r="AE2430" s="5">
        <v>275000</v>
      </c>
      <c r="AF2430" s="5">
        <v>0</v>
      </c>
      <c r="AG2430" s="5">
        <v>0</v>
      </c>
      <c r="AH2430" s="5">
        <f>SUM(Exposure_Information[[#This Row],[Building Coverage Value]:[Business interruption value]])</f>
        <v>275000</v>
      </c>
      <c r="AI2430" s="5">
        <f>SUM(Exposure_Information[[#This Row],[Building Coverage Value]:[Contents Coverage Value]])</f>
        <v>275000</v>
      </c>
      <c r="AJ2430" s="26"/>
    </row>
    <row r="2431" spans="1:36" ht="26" x14ac:dyDescent="0.3">
      <c r="A2431" s="2" t="s">
        <v>148</v>
      </c>
      <c r="B2431" s="2" t="s">
        <v>156</v>
      </c>
      <c r="C2431" s="2" t="s">
        <v>325</v>
      </c>
      <c r="D2431" s="2">
        <v>16636</v>
      </c>
      <c r="E2431" s="2" t="s">
        <v>367</v>
      </c>
      <c r="F2431" s="2" t="s">
        <v>3616</v>
      </c>
      <c r="G2431" s="3">
        <v>1064</v>
      </c>
      <c r="H2431" s="3">
        <v>500</v>
      </c>
      <c r="I2431" s="71">
        <f>Exposure_Information[[#This Row],[Total  Insured Value]]+Exposure_Information[[#This Row],[Policy Deductible]]</f>
        <v>275500</v>
      </c>
      <c r="J2431" s="2">
        <v>19702</v>
      </c>
      <c r="K2431" s="3">
        <v>1</v>
      </c>
      <c r="L2431" s="2" t="s">
        <v>9</v>
      </c>
      <c r="M2431" s="2" t="s">
        <v>3617</v>
      </c>
      <c r="N2431" s="3" t="s">
        <v>3618</v>
      </c>
      <c r="O2431" s="2" t="s">
        <v>2869</v>
      </c>
      <c r="P2431" s="2" t="s">
        <v>69</v>
      </c>
      <c r="Q2431" s="3">
        <v>3</v>
      </c>
      <c r="R2431" s="2" t="s">
        <v>70</v>
      </c>
      <c r="S2431" s="3">
        <v>9</v>
      </c>
      <c r="T2431" s="2" t="s">
        <v>10</v>
      </c>
      <c r="U2431" s="3">
        <v>42.003397</v>
      </c>
      <c r="V2431" s="2" t="s">
        <v>10835</v>
      </c>
      <c r="W2431" s="2" t="s">
        <v>149</v>
      </c>
      <c r="X2431" s="3">
        <v>1</v>
      </c>
      <c r="Y2431" s="3" t="str">
        <f>_xlfn.CONCAT(Exposure_Information[[#This Row],[Building Construction Code]]," - ",Exposure_Information[[#This Row],[Type of building construction]])</f>
        <v>RMS - 1</v>
      </c>
      <c r="Z2431" s="3">
        <v>0</v>
      </c>
      <c r="AA2431" s="2">
        <v>1919</v>
      </c>
      <c r="AB2431" s="2" t="s">
        <v>11</v>
      </c>
      <c r="AC2431" s="2">
        <v>1</v>
      </c>
      <c r="AD2431" s="2" t="str">
        <f>_xlfn.CONCAT(Exposure_Information[[#This Row],[Occupany Code]]," - ",Exposure_Information[[#This Row],[Type of building occupancy]])</f>
        <v>ATC - 1</v>
      </c>
      <c r="AE2431" s="5">
        <v>275000</v>
      </c>
      <c r="AF2431" s="5">
        <v>0</v>
      </c>
      <c r="AG2431" s="5">
        <v>0</v>
      </c>
      <c r="AH2431" s="5">
        <f>SUM(Exposure_Information[[#This Row],[Building Coverage Value]:[Business interruption value]])</f>
        <v>275000</v>
      </c>
      <c r="AI2431" s="5">
        <f>SUM(Exposure_Information[[#This Row],[Building Coverage Value]:[Contents Coverage Value]])</f>
        <v>275000</v>
      </c>
      <c r="AJ2431" s="26"/>
    </row>
    <row r="2432" spans="1:36" ht="26" x14ac:dyDescent="0.3">
      <c r="A2432" s="2" t="s">
        <v>148</v>
      </c>
      <c r="B2432" s="2" t="s">
        <v>156</v>
      </c>
      <c r="C2432" s="2" t="s">
        <v>325</v>
      </c>
      <c r="D2432" s="2">
        <v>124437</v>
      </c>
      <c r="E2432" s="2" t="s">
        <v>4697</v>
      </c>
      <c r="F2432" s="2" t="s">
        <v>10155</v>
      </c>
      <c r="G2432" s="3">
        <v>832</v>
      </c>
      <c r="H2432" s="3">
        <v>500</v>
      </c>
      <c r="I2432" s="71">
        <f>Exposure_Information[[#This Row],[Total  Insured Value]]+Exposure_Information[[#This Row],[Policy Deductible]]</f>
        <v>275100</v>
      </c>
      <c r="J2432" s="2">
        <v>127567</v>
      </c>
      <c r="K2432" s="3">
        <v>1</v>
      </c>
      <c r="L2432" s="2" t="s">
        <v>9</v>
      </c>
      <c r="M2432" s="2" t="s">
        <v>10156</v>
      </c>
      <c r="N2432" s="3" t="s">
        <v>10157</v>
      </c>
      <c r="O2432" s="2" t="s">
        <v>128</v>
      </c>
      <c r="P2432" s="2" t="s">
        <v>90</v>
      </c>
      <c r="Q2432" s="3">
        <v>17</v>
      </c>
      <c r="R2432" s="2" t="s">
        <v>127</v>
      </c>
      <c r="S2432" s="3">
        <v>25</v>
      </c>
      <c r="T2432" s="2" t="s">
        <v>10</v>
      </c>
      <c r="U2432" s="3">
        <v>42.438425000000002</v>
      </c>
      <c r="V2432" s="2" t="s">
        <v>10835</v>
      </c>
      <c r="W2432" s="2" t="s">
        <v>149</v>
      </c>
      <c r="X2432" s="3">
        <v>1</v>
      </c>
      <c r="Y2432" s="3" t="str">
        <f>_xlfn.CONCAT(Exposure_Information[[#This Row],[Building Construction Code]]," - ",Exposure_Information[[#This Row],[Type of building construction]])</f>
        <v>RMS - 1</v>
      </c>
      <c r="Z2432" s="3">
        <v>0</v>
      </c>
      <c r="AA2432" s="2">
        <v>1978</v>
      </c>
      <c r="AB2432" s="2" t="s">
        <v>11</v>
      </c>
      <c r="AC2432" s="2">
        <v>2</v>
      </c>
      <c r="AD2432" s="2" t="str">
        <f>_xlfn.CONCAT(Exposure_Information[[#This Row],[Occupany Code]]," - ",Exposure_Information[[#This Row],[Type of building occupancy]])</f>
        <v>ATC - 2</v>
      </c>
      <c r="AE2432" s="5">
        <v>10000</v>
      </c>
      <c r="AF2432" s="5">
        <v>189000</v>
      </c>
      <c r="AG2432" s="5">
        <v>75600</v>
      </c>
      <c r="AH2432" s="5">
        <f>SUM(Exposure_Information[[#This Row],[Building Coverage Value]:[Business interruption value]])</f>
        <v>274600</v>
      </c>
      <c r="AI2432" s="5">
        <f>SUM(Exposure_Information[[#This Row],[Building Coverage Value]:[Contents Coverage Value]])</f>
        <v>199000</v>
      </c>
      <c r="AJ2432" s="26"/>
    </row>
    <row r="2433" spans="1:36" ht="39" x14ac:dyDescent="0.3">
      <c r="A2433" s="2" t="s">
        <v>148</v>
      </c>
      <c r="B2433" s="2" t="s">
        <v>156</v>
      </c>
      <c r="C2433" s="2" t="s">
        <v>325</v>
      </c>
      <c r="D2433" s="2">
        <v>11431</v>
      </c>
      <c r="E2433" s="2" t="s">
        <v>367</v>
      </c>
      <c r="F2433" s="2" t="s">
        <v>1222</v>
      </c>
      <c r="G2433" s="3">
        <v>904</v>
      </c>
      <c r="H2433" s="3">
        <v>500</v>
      </c>
      <c r="I2433" s="71">
        <f>Exposure_Information[[#This Row],[Total  Insured Value]]+Exposure_Information[[#This Row],[Policy Deductible]]</f>
        <v>275000</v>
      </c>
      <c r="J2433" s="2">
        <v>14314</v>
      </c>
      <c r="K2433" s="3">
        <v>1</v>
      </c>
      <c r="L2433" s="2" t="s">
        <v>9</v>
      </c>
      <c r="M2433" s="2" t="s">
        <v>1223</v>
      </c>
      <c r="N2433" s="3" t="s">
        <v>1224</v>
      </c>
      <c r="O2433" s="2" t="s">
        <v>794</v>
      </c>
      <c r="P2433" s="2" t="s">
        <v>90</v>
      </c>
      <c r="Q2433" s="3">
        <v>17</v>
      </c>
      <c r="R2433" s="2" t="s">
        <v>127</v>
      </c>
      <c r="S2433" s="3">
        <v>25</v>
      </c>
      <c r="T2433" s="2" t="s">
        <v>10</v>
      </c>
      <c r="U2433" s="3">
        <v>42.450454999999998</v>
      </c>
      <c r="V2433" s="2" t="s">
        <v>10835</v>
      </c>
      <c r="W2433" s="2" t="s">
        <v>149</v>
      </c>
      <c r="X2433" s="3">
        <v>1</v>
      </c>
      <c r="Y2433" s="3" t="str">
        <f>_xlfn.CONCAT(Exposure_Information[[#This Row],[Building Construction Code]]," - ",Exposure_Information[[#This Row],[Type of building construction]])</f>
        <v>RMS - 1</v>
      </c>
      <c r="Z2433" s="3">
        <v>0</v>
      </c>
      <c r="AA2433" s="2">
        <v>1901</v>
      </c>
      <c r="AB2433" s="2" t="s">
        <v>11</v>
      </c>
      <c r="AC2433" s="2">
        <v>1</v>
      </c>
      <c r="AD2433" s="2" t="str">
        <f>_xlfn.CONCAT(Exposure_Information[[#This Row],[Occupany Code]]," - ",Exposure_Information[[#This Row],[Type of building occupancy]])</f>
        <v>ATC - 1</v>
      </c>
      <c r="AE2433" s="5">
        <v>274500</v>
      </c>
      <c r="AF2433" s="5">
        <v>0</v>
      </c>
      <c r="AG2433" s="5">
        <v>0</v>
      </c>
      <c r="AH2433" s="5">
        <f>SUM(Exposure_Information[[#This Row],[Building Coverage Value]:[Business interruption value]])</f>
        <v>274500</v>
      </c>
      <c r="AI2433" s="5">
        <f>SUM(Exposure_Information[[#This Row],[Building Coverage Value]:[Contents Coverage Value]])</f>
        <v>274500</v>
      </c>
      <c r="AJ2433" s="26"/>
    </row>
    <row r="2434" spans="1:36" ht="26" x14ac:dyDescent="0.3">
      <c r="A2434" s="2" t="s">
        <v>148</v>
      </c>
      <c r="B2434" s="2" t="s">
        <v>156</v>
      </c>
      <c r="C2434" s="2" t="s">
        <v>325</v>
      </c>
      <c r="D2434" s="2">
        <v>11539</v>
      </c>
      <c r="E2434" s="2" t="s">
        <v>367</v>
      </c>
      <c r="F2434" s="2" t="s">
        <v>655</v>
      </c>
      <c r="G2434" s="3">
        <v>873</v>
      </c>
      <c r="H2434" s="3">
        <v>500</v>
      </c>
      <c r="I2434" s="71">
        <f>Exposure_Information[[#This Row],[Total  Insured Value]]+Exposure_Information[[#This Row],[Policy Deductible]]</f>
        <v>274000</v>
      </c>
      <c r="J2434" s="2">
        <v>14431</v>
      </c>
      <c r="K2434" s="3">
        <v>1</v>
      </c>
      <c r="L2434" s="2" t="s">
        <v>9</v>
      </c>
      <c r="M2434" s="2" t="s">
        <v>656</v>
      </c>
      <c r="N2434" s="3" t="s">
        <v>657</v>
      </c>
      <c r="O2434" s="2" t="s">
        <v>658</v>
      </c>
      <c r="P2434" s="2" t="s">
        <v>114</v>
      </c>
      <c r="Q2434" s="3">
        <v>15</v>
      </c>
      <c r="R2434" s="2" t="s">
        <v>34</v>
      </c>
      <c r="S2434" s="3">
        <v>33</v>
      </c>
      <c r="T2434" s="2" t="s">
        <v>10</v>
      </c>
      <c r="U2434" s="3">
        <v>42.857174000000001</v>
      </c>
      <c r="V2434" s="2" t="s">
        <v>10835</v>
      </c>
      <c r="W2434" s="2" t="s">
        <v>149</v>
      </c>
      <c r="X2434" s="3">
        <v>1</v>
      </c>
      <c r="Y2434" s="3" t="str">
        <f>_xlfn.CONCAT(Exposure_Information[[#This Row],[Building Construction Code]]," - ",Exposure_Information[[#This Row],[Type of building construction]])</f>
        <v>RMS - 1</v>
      </c>
      <c r="Z2434" s="3">
        <v>0</v>
      </c>
      <c r="AA2434" s="2">
        <v>1975</v>
      </c>
      <c r="AB2434" s="2" t="s">
        <v>11</v>
      </c>
      <c r="AC2434" s="2">
        <v>1</v>
      </c>
      <c r="AD2434" s="2" t="str">
        <f>_xlfn.CONCAT(Exposure_Information[[#This Row],[Occupany Code]]," - ",Exposure_Information[[#This Row],[Type of building occupancy]])</f>
        <v>ATC - 1</v>
      </c>
      <c r="AE2434" s="5">
        <v>273500</v>
      </c>
      <c r="AF2434" s="5">
        <v>0</v>
      </c>
      <c r="AG2434" s="5">
        <v>0</v>
      </c>
      <c r="AH2434" s="5">
        <f>SUM(Exposure_Information[[#This Row],[Building Coverage Value]:[Business interruption value]])</f>
        <v>273500</v>
      </c>
      <c r="AI2434" s="5">
        <f>SUM(Exposure_Information[[#This Row],[Building Coverage Value]:[Contents Coverage Value]])</f>
        <v>273500</v>
      </c>
      <c r="AJ2434" s="26"/>
    </row>
    <row r="2435" spans="1:36" ht="39" x14ac:dyDescent="0.3">
      <c r="A2435" s="2" t="s">
        <v>148</v>
      </c>
      <c r="B2435" s="2" t="s">
        <v>156</v>
      </c>
      <c r="C2435" s="2" t="s">
        <v>325</v>
      </c>
      <c r="D2435" s="2">
        <v>10044</v>
      </c>
      <c r="E2435" s="2" t="s">
        <v>367</v>
      </c>
      <c r="F2435" s="2" t="s">
        <v>1730</v>
      </c>
      <c r="G2435" s="3">
        <v>761</v>
      </c>
      <c r="H2435" s="3">
        <v>500</v>
      </c>
      <c r="I2435" s="71">
        <f>Exposure_Information[[#This Row],[Total  Insured Value]]+Exposure_Information[[#This Row],[Policy Deductible]]</f>
        <v>274000</v>
      </c>
      <c r="J2435" s="2">
        <v>12907</v>
      </c>
      <c r="K2435" s="3">
        <v>1</v>
      </c>
      <c r="L2435" s="2" t="s">
        <v>9</v>
      </c>
      <c r="M2435" s="2" t="s">
        <v>1731</v>
      </c>
      <c r="N2435" s="3" t="s">
        <v>1732</v>
      </c>
      <c r="O2435" s="2" t="s">
        <v>1733</v>
      </c>
      <c r="P2435" s="2" t="s">
        <v>55</v>
      </c>
      <c r="Q2435" s="3">
        <v>15</v>
      </c>
      <c r="R2435" s="2" t="s">
        <v>87</v>
      </c>
      <c r="S2435" s="3">
        <v>23</v>
      </c>
      <c r="T2435" s="2" t="s">
        <v>10</v>
      </c>
      <c r="U2435" s="3">
        <v>43.888458</v>
      </c>
      <c r="V2435" s="2" t="s">
        <v>10835</v>
      </c>
      <c r="W2435" s="2" t="s">
        <v>149</v>
      </c>
      <c r="X2435" s="3">
        <v>1</v>
      </c>
      <c r="Y2435" s="3" t="str">
        <f>_xlfn.CONCAT(Exposure_Information[[#This Row],[Building Construction Code]]," - ",Exposure_Information[[#This Row],[Type of building construction]])</f>
        <v>RMS - 1</v>
      </c>
      <c r="Z2435" s="3">
        <v>0</v>
      </c>
      <c r="AA2435" s="2">
        <v>1940</v>
      </c>
      <c r="AB2435" s="2" t="s">
        <v>11</v>
      </c>
      <c r="AC2435" s="2">
        <v>1</v>
      </c>
      <c r="AD2435" s="2" t="str">
        <f>_xlfn.CONCAT(Exposure_Information[[#This Row],[Occupany Code]]," - ",Exposure_Information[[#This Row],[Type of building occupancy]])</f>
        <v>ATC - 1</v>
      </c>
      <c r="AE2435" s="5">
        <v>257500</v>
      </c>
      <c r="AF2435" s="5">
        <v>5000</v>
      </c>
      <c r="AG2435" s="5">
        <v>11000</v>
      </c>
      <c r="AH2435" s="5">
        <f>SUM(Exposure_Information[[#This Row],[Building Coverage Value]:[Business interruption value]])</f>
        <v>273500</v>
      </c>
      <c r="AI2435" s="5">
        <f>SUM(Exposure_Information[[#This Row],[Building Coverage Value]:[Contents Coverage Value]])</f>
        <v>262500</v>
      </c>
      <c r="AJ2435" s="26"/>
    </row>
    <row r="2436" spans="1:36" ht="26" x14ac:dyDescent="0.3">
      <c r="A2436" s="2" t="s">
        <v>148</v>
      </c>
      <c r="B2436" s="2" t="s">
        <v>156</v>
      </c>
      <c r="C2436" s="2" t="s">
        <v>325</v>
      </c>
      <c r="D2436" s="2">
        <v>12259</v>
      </c>
      <c r="E2436" s="2" t="s">
        <v>367</v>
      </c>
      <c r="F2436" s="2" t="s">
        <v>2031</v>
      </c>
      <c r="G2436" s="3">
        <v>953</v>
      </c>
      <c r="H2436" s="3">
        <v>1000</v>
      </c>
      <c r="I2436" s="71">
        <f>Exposure_Information[[#This Row],[Total  Insured Value]]+Exposure_Information[[#This Row],[Policy Deductible]]</f>
        <v>274500</v>
      </c>
      <c r="J2436" s="2">
        <v>15174</v>
      </c>
      <c r="K2436" s="3">
        <v>1</v>
      </c>
      <c r="L2436" s="2" t="s">
        <v>9</v>
      </c>
      <c r="M2436" s="2" t="s">
        <v>2032</v>
      </c>
      <c r="N2436" s="3" t="s">
        <v>2033</v>
      </c>
      <c r="O2436" s="2" t="s">
        <v>2034</v>
      </c>
      <c r="P2436" s="2" t="s">
        <v>139</v>
      </c>
      <c r="Q2436" s="3">
        <v>9</v>
      </c>
      <c r="R2436" s="2" t="s">
        <v>70</v>
      </c>
      <c r="S2436" s="3">
        <v>9</v>
      </c>
      <c r="T2436" s="2" t="s">
        <v>10</v>
      </c>
      <c r="U2436" s="3">
        <v>41.290449000000002</v>
      </c>
      <c r="V2436" s="2" t="s">
        <v>10835</v>
      </c>
      <c r="W2436" s="2" t="s">
        <v>149</v>
      </c>
      <c r="X2436" s="3">
        <v>1</v>
      </c>
      <c r="Y2436" s="3" t="str">
        <f>_xlfn.CONCAT(Exposure_Information[[#This Row],[Building Construction Code]]," - ",Exposure_Information[[#This Row],[Type of building construction]])</f>
        <v>RMS - 1</v>
      </c>
      <c r="Z2436" s="3">
        <v>0</v>
      </c>
      <c r="AA2436" s="2">
        <v>1969</v>
      </c>
      <c r="AB2436" s="2" t="s">
        <v>11</v>
      </c>
      <c r="AC2436" s="2">
        <v>1</v>
      </c>
      <c r="AD2436" s="2" t="str">
        <f>_xlfn.CONCAT(Exposure_Information[[#This Row],[Occupany Code]]," - ",Exposure_Information[[#This Row],[Type of building occupancy]])</f>
        <v>ATC - 1</v>
      </c>
      <c r="AE2436" s="5">
        <v>273500</v>
      </c>
      <c r="AF2436" s="5">
        <v>0</v>
      </c>
      <c r="AG2436" s="5">
        <v>0</v>
      </c>
      <c r="AH2436" s="5">
        <f>SUM(Exposure_Information[[#This Row],[Building Coverage Value]:[Business interruption value]])</f>
        <v>273500</v>
      </c>
      <c r="AI2436" s="5">
        <f>SUM(Exposure_Information[[#This Row],[Building Coverage Value]:[Contents Coverage Value]])</f>
        <v>273500</v>
      </c>
      <c r="AJ2436" s="26"/>
    </row>
    <row r="2437" spans="1:36" ht="26" x14ac:dyDescent="0.3">
      <c r="A2437" s="2" t="s">
        <v>148</v>
      </c>
      <c r="B2437" s="2" t="s">
        <v>156</v>
      </c>
      <c r="C2437" s="2" t="s">
        <v>325</v>
      </c>
      <c r="D2437" s="2">
        <v>12195</v>
      </c>
      <c r="E2437" s="2" t="s">
        <v>367</v>
      </c>
      <c r="F2437" s="2" t="s">
        <v>3589</v>
      </c>
      <c r="G2437" s="3">
        <v>407</v>
      </c>
      <c r="H2437" s="3">
        <v>500</v>
      </c>
      <c r="I2437" s="71">
        <f>Exposure_Information[[#This Row],[Total  Insured Value]]+Exposure_Information[[#This Row],[Policy Deductible]]</f>
        <v>273500</v>
      </c>
      <c r="J2437" s="2">
        <v>15109</v>
      </c>
      <c r="K2437" s="3">
        <v>1</v>
      </c>
      <c r="L2437" s="2" t="s">
        <v>9</v>
      </c>
      <c r="M2437" s="2" t="s">
        <v>3590</v>
      </c>
      <c r="N2437" s="3" t="s">
        <v>3591</v>
      </c>
      <c r="O2437" s="2" t="s">
        <v>96</v>
      </c>
      <c r="P2437" s="2" t="s">
        <v>80</v>
      </c>
      <c r="Q2437" s="3">
        <v>47</v>
      </c>
      <c r="R2437" s="2" t="s">
        <v>25</v>
      </c>
      <c r="S2437" s="3">
        <v>36</v>
      </c>
      <c r="T2437" s="2" t="s">
        <v>10</v>
      </c>
      <c r="U2437" s="3">
        <v>40.593502000000001</v>
      </c>
      <c r="V2437" s="2" t="s">
        <v>10835</v>
      </c>
      <c r="W2437" s="2" t="s">
        <v>149</v>
      </c>
      <c r="X2437" s="3">
        <v>2</v>
      </c>
      <c r="Y2437" s="3" t="str">
        <f>_xlfn.CONCAT(Exposure_Information[[#This Row],[Building Construction Code]]," - ",Exposure_Information[[#This Row],[Type of building construction]])</f>
        <v>RMS - 2</v>
      </c>
      <c r="Z2437" s="3">
        <v>0</v>
      </c>
      <c r="AA2437" s="2">
        <v>1950</v>
      </c>
      <c r="AB2437" s="2" t="s">
        <v>11</v>
      </c>
      <c r="AC2437" s="2">
        <v>1</v>
      </c>
      <c r="AD2437" s="2" t="str">
        <f>_xlfn.CONCAT(Exposure_Information[[#This Row],[Occupany Code]]," - ",Exposure_Information[[#This Row],[Type of building occupancy]])</f>
        <v>ATC - 1</v>
      </c>
      <c r="AE2437" s="5">
        <v>273000</v>
      </c>
      <c r="AF2437" s="5">
        <v>0</v>
      </c>
      <c r="AG2437" s="5">
        <v>0</v>
      </c>
      <c r="AH2437" s="5">
        <f>SUM(Exposure_Information[[#This Row],[Building Coverage Value]:[Business interruption value]])</f>
        <v>273000</v>
      </c>
      <c r="AI2437" s="5">
        <f>SUM(Exposure_Information[[#This Row],[Building Coverage Value]:[Contents Coverage Value]])</f>
        <v>273000</v>
      </c>
      <c r="AJ2437" s="26"/>
    </row>
    <row r="2438" spans="1:36" x14ac:dyDescent="0.3">
      <c r="A2438" s="2" t="s">
        <v>148</v>
      </c>
      <c r="B2438" s="2" t="s">
        <v>156</v>
      </c>
      <c r="C2438" s="2" t="s">
        <v>325</v>
      </c>
      <c r="D2438" s="2">
        <v>17192</v>
      </c>
      <c r="E2438" s="2" t="s">
        <v>367</v>
      </c>
      <c r="F2438" s="2" t="s">
        <v>4528</v>
      </c>
      <c r="G2438" s="3">
        <v>795</v>
      </c>
      <c r="H2438" s="3">
        <v>500</v>
      </c>
      <c r="I2438" s="71">
        <f>Exposure_Information[[#This Row],[Total  Insured Value]]+Exposure_Information[[#This Row],[Policy Deductible]]</f>
        <v>273000</v>
      </c>
      <c r="J2438" s="2">
        <v>20273</v>
      </c>
      <c r="K2438" s="3">
        <v>1</v>
      </c>
      <c r="L2438" s="2" t="s">
        <v>9</v>
      </c>
      <c r="M2438" s="2" t="s">
        <v>4529</v>
      </c>
      <c r="N2438" s="3" t="s">
        <v>4530</v>
      </c>
      <c r="O2438" s="2" t="s">
        <v>591</v>
      </c>
      <c r="P2438" s="2" t="s">
        <v>171</v>
      </c>
      <c r="Q2438" s="3">
        <v>27</v>
      </c>
      <c r="R2438" s="2" t="s">
        <v>127</v>
      </c>
      <c r="S2438" s="3">
        <v>25</v>
      </c>
      <c r="T2438" s="2" t="s">
        <v>10</v>
      </c>
      <c r="U2438" s="3">
        <v>42.111682999999999</v>
      </c>
      <c r="V2438" s="2" t="s">
        <v>10835</v>
      </c>
      <c r="W2438" s="2" t="s">
        <v>149</v>
      </c>
      <c r="X2438" s="3">
        <v>1</v>
      </c>
      <c r="Y2438" s="3" t="str">
        <f>_xlfn.CONCAT(Exposure_Information[[#This Row],[Building Construction Code]]," - ",Exposure_Information[[#This Row],[Type of building construction]])</f>
        <v>RMS - 1</v>
      </c>
      <c r="Z2438" s="3">
        <v>0</v>
      </c>
      <c r="AA2438" s="2">
        <v>1952</v>
      </c>
      <c r="AB2438" s="2" t="s">
        <v>11</v>
      </c>
      <c r="AC2438" s="2">
        <v>1</v>
      </c>
      <c r="AD2438" s="2" t="str">
        <f>_xlfn.CONCAT(Exposure_Information[[#This Row],[Occupany Code]]," - ",Exposure_Information[[#This Row],[Type of building occupancy]])</f>
        <v>ATC - 1</v>
      </c>
      <c r="AE2438" s="5">
        <v>272500</v>
      </c>
      <c r="AF2438" s="5">
        <v>0</v>
      </c>
      <c r="AG2438" s="5">
        <v>0</v>
      </c>
      <c r="AH2438" s="5">
        <f>SUM(Exposure_Information[[#This Row],[Building Coverage Value]:[Business interruption value]])</f>
        <v>272500</v>
      </c>
      <c r="AI2438" s="5">
        <f>SUM(Exposure_Information[[#This Row],[Building Coverage Value]:[Contents Coverage Value]])</f>
        <v>272500</v>
      </c>
      <c r="AJ2438" s="26"/>
    </row>
    <row r="2439" spans="1:36" ht="39" x14ac:dyDescent="0.3">
      <c r="A2439" s="2" t="s">
        <v>148</v>
      </c>
      <c r="B2439" s="2" t="s">
        <v>156</v>
      </c>
      <c r="C2439" s="2" t="s">
        <v>325</v>
      </c>
      <c r="D2439" s="2">
        <v>15385</v>
      </c>
      <c r="E2439" s="2" t="s">
        <v>367</v>
      </c>
      <c r="F2439" s="2" t="s">
        <v>4583</v>
      </c>
      <c r="G2439" s="3">
        <v>759</v>
      </c>
      <c r="H2439" s="3">
        <v>1000</v>
      </c>
      <c r="I2439" s="71">
        <f>Exposure_Information[[#This Row],[Total  Insured Value]]+Exposure_Information[[#This Row],[Policy Deductible]]</f>
        <v>273500</v>
      </c>
      <c r="J2439" s="2">
        <v>18432</v>
      </c>
      <c r="K2439" s="3">
        <v>1</v>
      </c>
      <c r="L2439" s="2" t="s">
        <v>9</v>
      </c>
      <c r="M2439" s="2" t="s">
        <v>4584</v>
      </c>
      <c r="N2439" s="3" t="s">
        <v>4585</v>
      </c>
      <c r="O2439" s="2" t="s">
        <v>474</v>
      </c>
      <c r="P2439" s="2" t="s">
        <v>171</v>
      </c>
      <c r="Q2439" s="3">
        <v>27</v>
      </c>
      <c r="R2439" s="2" t="s">
        <v>127</v>
      </c>
      <c r="S2439" s="3">
        <v>25</v>
      </c>
      <c r="T2439" s="2" t="s">
        <v>10</v>
      </c>
      <c r="U2439" s="3">
        <v>42.315295999999996</v>
      </c>
      <c r="V2439" s="2" t="s">
        <v>10835</v>
      </c>
      <c r="W2439" s="2" t="s">
        <v>149</v>
      </c>
      <c r="X2439" s="3">
        <v>1</v>
      </c>
      <c r="Y2439" s="3" t="str">
        <f>_xlfn.CONCAT(Exposure_Information[[#This Row],[Building Construction Code]]," - ",Exposure_Information[[#This Row],[Type of building construction]])</f>
        <v>RMS - 1</v>
      </c>
      <c r="Z2439" s="3">
        <v>0</v>
      </c>
      <c r="AA2439" s="2">
        <v>1955</v>
      </c>
      <c r="AB2439" s="2" t="s">
        <v>11</v>
      </c>
      <c r="AC2439" s="2">
        <v>1</v>
      </c>
      <c r="AD2439" s="2" t="str">
        <f>_xlfn.CONCAT(Exposure_Information[[#This Row],[Occupany Code]]," - ",Exposure_Information[[#This Row],[Type of building occupancy]])</f>
        <v>ATC - 1</v>
      </c>
      <c r="AE2439" s="5">
        <v>267500</v>
      </c>
      <c r="AF2439" s="5">
        <v>5000</v>
      </c>
      <c r="AG2439" s="5">
        <v>0</v>
      </c>
      <c r="AH2439" s="5">
        <f>SUM(Exposure_Information[[#This Row],[Building Coverage Value]:[Business interruption value]])</f>
        <v>272500</v>
      </c>
      <c r="AI2439" s="5">
        <f>SUM(Exposure_Information[[#This Row],[Building Coverage Value]:[Contents Coverage Value]])</f>
        <v>272500</v>
      </c>
      <c r="AJ2439" s="26"/>
    </row>
    <row r="2440" spans="1:36" ht="39" x14ac:dyDescent="0.3">
      <c r="A2440" s="2" t="s">
        <v>148</v>
      </c>
      <c r="B2440" s="2" t="s">
        <v>156</v>
      </c>
      <c r="C2440" s="2" t="s">
        <v>325</v>
      </c>
      <c r="D2440" s="2">
        <v>6186</v>
      </c>
      <c r="E2440" s="2" t="s">
        <v>326</v>
      </c>
      <c r="F2440" s="2" t="s">
        <v>521</v>
      </c>
      <c r="G2440" s="3">
        <v>1453</v>
      </c>
      <c r="H2440" s="3">
        <v>500</v>
      </c>
      <c r="I2440" s="71">
        <f>Exposure_Information[[#This Row],[Total  Insured Value]]+Exposure_Information[[#This Row],[Policy Deductible]]</f>
        <v>340000</v>
      </c>
      <c r="J2440" s="2">
        <v>8265</v>
      </c>
      <c r="K2440" s="3">
        <v>1</v>
      </c>
      <c r="L2440" s="2" t="s">
        <v>9</v>
      </c>
      <c r="M2440" s="2" t="s">
        <v>522</v>
      </c>
      <c r="N2440" s="3" t="s">
        <v>523</v>
      </c>
      <c r="O2440" s="2" t="s">
        <v>300</v>
      </c>
      <c r="P2440" s="2" t="s">
        <v>257</v>
      </c>
      <c r="Q2440" s="3">
        <v>7</v>
      </c>
      <c r="R2440" s="2" t="s">
        <v>248</v>
      </c>
      <c r="S2440" s="3">
        <v>44</v>
      </c>
      <c r="T2440" s="2" t="s">
        <v>10</v>
      </c>
      <c r="U2440" s="3">
        <v>41.881641999999999</v>
      </c>
      <c r="V2440" s="2" t="s">
        <v>10835</v>
      </c>
      <c r="W2440" s="2" t="s">
        <v>149</v>
      </c>
      <c r="X2440" s="3">
        <v>1</v>
      </c>
      <c r="Y2440" s="3" t="str">
        <f>_xlfn.CONCAT(Exposure_Information[[#This Row],[Building Construction Code]]," - ",Exposure_Information[[#This Row],[Type of building construction]])</f>
        <v>RMS - 1</v>
      </c>
      <c r="Z2440" s="3">
        <v>0</v>
      </c>
      <c r="AA2440" s="2">
        <v>1900</v>
      </c>
      <c r="AB2440" s="2" t="s">
        <v>11</v>
      </c>
      <c r="AC2440" s="2">
        <v>37</v>
      </c>
      <c r="AD2440" s="2" t="str">
        <f>_xlfn.CONCAT(Exposure_Information[[#This Row],[Occupany Code]]," - ",Exposure_Information[[#This Row],[Type of building occupancy]])</f>
        <v>ATC - 37</v>
      </c>
      <c r="AE2440" s="5">
        <v>339500</v>
      </c>
      <c r="AF2440" s="5">
        <v>0</v>
      </c>
      <c r="AG2440" s="5">
        <v>0</v>
      </c>
      <c r="AH2440" s="5">
        <f>SUM(Exposure_Information[[#This Row],[Building Coverage Value]:[Business interruption value]])</f>
        <v>339500</v>
      </c>
      <c r="AI2440" s="5">
        <f>SUM(Exposure_Information[[#This Row],[Building Coverage Value]:[Contents Coverage Value]])</f>
        <v>339500</v>
      </c>
      <c r="AJ2440" s="26"/>
    </row>
    <row r="2441" spans="1:36" ht="26" x14ac:dyDescent="0.3">
      <c r="A2441" s="2" t="s">
        <v>148</v>
      </c>
      <c r="B2441" s="2" t="s">
        <v>156</v>
      </c>
      <c r="C2441" s="2" t="s">
        <v>325</v>
      </c>
      <c r="D2441" s="2">
        <v>17359</v>
      </c>
      <c r="E2441" s="2" t="s">
        <v>367</v>
      </c>
      <c r="F2441" s="2" t="s">
        <v>6746</v>
      </c>
      <c r="G2441" s="3">
        <v>835</v>
      </c>
      <c r="H2441" s="3">
        <v>500</v>
      </c>
      <c r="I2441" s="71">
        <f>Exposure_Information[[#This Row],[Total  Insured Value]]+Exposure_Information[[#This Row],[Policy Deductible]]</f>
        <v>272500</v>
      </c>
      <c r="J2441" s="2">
        <v>20445</v>
      </c>
      <c r="K2441" s="3">
        <v>1</v>
      </c>
      <c r="L2441" s="2" t="s">
        <v>9</v>
      </c>
      <c r="M2441" s="2" t="s">
        <v>6747</v>
      </c>
      <c r="N2441" s="3" t="s">
        <v>6748</v>
      </c>
      <c r="O2441" s="2" t="s">
        <v>474</v>
      </c>
      <c r="P2441" s="2" t="s">
        <v>171</v>
      </c>
      <c r="Q2441" s="3">
        <v>27</v>
      </c>
      <c r="R2441" s="2" t="s">
        <v>127</v>
      </c>
      <c r="S2441" s="3">
        <v>25</v>
      </c>
      <c r="T2441" s="2" t="s">
        <v>10</v>
      </c>
      <c r="U2441" s="3">
        <v>42.259715999999997</v>
      </c>
      <c r="V2441" s="2" t="s">
        <v>10835</v>
      </c>
      <c r="W2441" s="2" t="s">
        <v>149</v>
      </c>
      <c r="X2441" s="3">
        <v>1</v>
      </c>
      <c r="Y2441" s="3" t="str">
        <f>_xlfn.CONCAT(Exposure_Information[[#This Row],[Building Construction Code]]," - ",Exposure_Information[[#This Row],[Type of building construction]])</f>
        <v>RMS - 1</v>
      </c>
      <c r="Z2441" s="3">
        <v>0</v>
      </c>
      <c r="AA2441" s="2">
        <v>1930</v>
      </c>
      <c r="AB2441" s="2" t="s">
        <v>11</v>
      </c>
      <c r="AC2441" s="2">
        <v>1</v>
      </c>
      <c r="AD2441" s="2" t="str">
        <f>_xlfn.CONCAT(Exposure_Information[[#This Row],[Occupany Code]]," - ",Exposure_Information[[#This Row],[Type of building occupancy]])</f>
        <v>ATC - 1</v>
      </c>
      <c r="AE2441" s="5">
        <v>272000</v>
      </c>
      <c r="AF2441" s="5">
        <v>0</v>
      </c>
      <c r="AG2441" s="5">
        <v>0</v>
      </c>
      <c r="AH2441" s="5">
        <f>SUM(Exposure_Information[[#This Row],[Building Coverage Value]:[Business interruption value]])</f>
        <v>272000</v>
      </c>
      <c r="AI2441" s="5">
        <f>SUM(Exposure_Information[[#This Row],[Building Coverage Value]:[Contents Coverage Value]])</f>
        <v>272000</v>
      </c>
      <c r="AJ2441" s="26"/>
    </row>
    <row r="2442" spans="1:36" ht="39" x14ac:dyDescent="0.3">
      <c r="A2442" s="2" t="s">
        <v>148</v>
      </c>
      <c r="B2442" s="2" t="s">
        <v>156</v>
      </c>
      <c r="C2442" s="2" t="s">
        <v>325</v>
      </c>
      <c r="D2442" s="2">
        <v>14714</v>
      </c>
      <c r="E2442" s="2" t="s">
        <v>367</v>
      </c>
      <c r="F2442" s="2" t="s">
        <v>2853</v>
      </c>
      <c r="G2442" s="3">
        <v>1062</v>
      </c>
      <c r="H2442" s="3">
        <v>250</v>
      </c>
      <c r="I2442" s="71">
        <f>Exposure_Information[[#This Row],[Total  Insured Value]]+Exposure_Information[[#This Row],[Policy Deductible]]</f>
        <v>271750</v>
      </c>
      <c r="J2442" s="2">
        <v>17746</v>
      </c>
      <c r="K2442" s="3">
        <v>1</v>
      </c>
      <c r="L2442" s="2" t="s">
        <v>9</v>
      </c>
      <c r="M2442" s="2" t="s">
        <v>2854</v>
      </c>
      <c r="N2442" s="3" t="s">
        <v>2855</v>
      </c>
      <c r="O2442" s="2" t="s">
        <v>2053</v>
      </c>
      <c r="P2442" s="2" t="s">
        <v>171</v>
      </c>
      <c r="Q2442" s="3">
        <v>27</v>
      </c>
      <c r="R2442" s="2" t="s">
        <v>127</v>
      </c>
      <c r="S2442" s="3">
        <v>25</v>
      </c>
      <c r="T2442" s="2" t="s">
        <v>10</v>
      </c>
      <c r="U2442" s="3">
        <v>42.136339999999997</v>
      </c>
      <c r="V2442" s="2" t="s">
        <v>10835</v>
      </c>
      <c r="W2442" s="2" t="s">
        <v>149</v>
      </c>
      <c r="X2442" s="3">
        <v>1</v>
      </c>
      <c r="Y2442" s="3" t="str">
        <f>_xlfn.CONCAT(Exposure_Information[[#This Row],[Building Construction Code]]," - ",Exposure_Information[[#This Row],[Type of building construction]])</f>
        <v>RMS - 1</v>
      </c>
      <c r="Z2442" s="3">
        <v>0</v>
      </c>
      <c r="AA2442" s="2">
        <v>1950</v>
      </c>
      <c r="AB2442" s="2" t="s">
        <v>11</v>
      </c>
      <c r="AC2442" s="2">
        <v>1</v>
      </c>
      <c r="AD2442" s="2" t="str">
        <f>_xlfn.CONCAT(Exposure_Information[[#This Row],[Occupany Code]]," - ",Exposure_Information[[#This Row],[Type of building occupancy]])</f>
        <v>ATC - 1</v>
      </c>
      <c r="AE2442" s="5">
        <v>271500</v>
      </c>
      <c r="AF2442" s="5">
        <v>0</v>
      </c>
      <c r="AG2442" s="5">
        <v>0</v>
      </c>
      <c r="AH2442" s="5">
        <f>SUM(Exposure_Information[[#This Row],[Building Coverage Value]:[Business interruption value]])</f>
        <v>271500</v>
      </c>
      <c r="AI2442" s="5">
        <f>SUM(Exposure_Information[[#This Row],[Building Coverage Value]:[Contents Coverage Value]])</f>
        <v>271500</v>
      </c>
      <c r="AJ2442" s="26"/>
    </row>
    <row r="2443" spans="1:36" ht="26" x14ac:dyDescent="0.3">
      <c r="A2443" s="2" t="s">
        <v>148</v>
      </c>
      <c r="B2443" s="2" t="s">
        <v>156</v>
      </c>
      <c r="C2443" s="2" t="s">
        <v>325</v>
      </c>
      <c r="D2443" s="2">
        <v>11367</v>
      </c>
      <c r="E2443" s="2" t="s">
        <v>367</v>
      </c>
      <c r="F2443" s="2" t="s">
        <v>4020</v>
      </c>
      <c r="G2443" s="3">
        <v>808</v>
      </c>
      <c r="H2443" s="3">
        <v>500</v>
      </c>
      <c r="I2443" s="71">
        <f>Exposure_Information[[#This Row],[Total  Insured Value]]+Exposure_Information[[#This Row],[Policy Deductible]]</f>
        <v>272000</v>
      </c>
      <c r="J2443" s="2">
        <v>14250</v>
      </c>
      <c r="K2443" s="3">
        <v>1</v>
      </c>
      <c r="L2443" s="2" t="s">
        <v>9</v>
      </c>
      <c r="M2443" s="2" t="s">
        <v>4021</v>
      </c>
      <c r="N2443" s="3" t="s">
        <v>4022</v>
      </c>
      <c r="O2443" s="2" t="s">
        <v>277</v>
      </c>
      <c r="P2443" s="2" t="s">
        <v>90</v>
      </c>
      <c r="Q2443" s="3">
        <v>17</v>
      </c>
      <c r="R2443" s="2" t="s">
        <v>127</v>
      </c>
      <c r="S2443" s="3">
        <v>25</v>
      </c>
      <c r="T2443" s="2" t="s">
        <v>10</v>
      </c>
      <c r="U2443" s="3">
        <v>42.374288</v>
      </c>
      <c r="V2443" s="2" t="s">
        <v>10835</v>
      </c>
      <c r="W2443" s="2" t="s">
        <v>149</v>
      </c>
      <c r="X2443" s="3">
        <v>1</v>
      </c>
      <c r="Y2443" s="3" t="str">
        <f>_xlfn.CONCAT(Exposure_Information[[#This Row],[Building Construction Code]]," - ",Exposure_Information[[#This Row],[Type of building construction]])</f>
        <v>RMS - 1</v>
      </c>
      <c r="Z2443" s="3">
        <v>0</v>
      </c>
      <c r="AA2443" s="2">
        <v>1901</v>
      </c>
      <c r="AB2443" s="2" t="s">
        <v>11</v>
      </c>
      <c r="AC2443" s="2">
        <v>1</v>
      </c>
      <c r="AD2443" s="2" t="str">
        <f>_xlfn.CONCAT(Exposure_Information[[#This Row],[Occupany Code]]," - ",Exposure_Information[[#This Row],[Type of building occupancy]])</f>
        <v>ATC - 1</v>
      </c>
      <c r="AE2443" s="5">
        <v>271500</v>
      </c>
      <c r="AF2443" s="5">
        <v>0</v>
      </c>
      <c r="AG2443" s="5">
        <v>0</v>
      </c>
      <c r="AH2443" s="5">
        <f>SUM(Exposure_Information[[#This Row],[Building Coverage Value]:[Business interruption value]])</f>
        <v>271500</v>
      </c>
      <c r="AI2443" s="5">
        <f>SUM(Exposure_Information[[#This Row],[Building Coverage Value]:[Contents Coverage Value]])</f>
        <v>271500</v>
      </c>
      <c r="AJ2443" s="26"/>
    </row>
    <row r="2444" spans="1:36" ht="26" x14ac:dyDescent="0.3">
      <c r="A2444" s="2" t="s">
        <v>148</v>
      </c>
      <c r="B2444" s="2" t="s">
        <v>156</v>
      </c>
      <c r="C2444" s="2" t="s">
        <v>325</v>
      </c>
      <c r="D2444" s="2">
        <v>19360</v>
      </c>
      <c r="E2444" s="2" t="s">
        <v>367</v>
      </c>
      <c r="F2444" s="2" t="s">
        <v>3841</v>
      </c>
      <c r="G2444" s="3">
        <v>954</v>
      </c>
      <c r="H2444" s="3">
        <v>250</v>
      </c>
      <c r="I2444" s="71">
        <f>Exposure_Information[[#This Row],[Total  Insured Value]]+Exposure_Information[[#This Row],[Policy Deductible]]</f>
        <v>271250</v>
      </c>
      <c r="J2444" s="2">
        <v>22475</v>
      </c>
      <c r="K2444" s="3">
        <v>1</v>
      </c>
      <c r="L2444" s="2" t="s">
        <v>9</v>
      </c>
      <c r="M2444" s="2" t="s">
        <v>3842</v>
      </c>
      <c r="N2444" s="3" t="s">
        <v>3843</v>
      </c>
      <c r="O2444" s="2" t="s">
        <v>33</v>
      </c>
      <c r="P2444" s="2" t="s">
        <v>90</v>
      </c>
      <c r="Q2444" s="3">
        <v>17</v>
      </c>
      <c r="R2444" s="2" t="s">
        <v>127</v>
      </c>
      <c r="S2444" s="3">
        <v>25</v>
      </c>
      <c r="T2444" s="2" t="s">
        <v>10</v>
      </c>
      <c r="U2444" s="3">
        <v>42.435054999999998</v>
      </c>
      <c r="V2444" s="2" t="s">
        <v>10835</v>
      </c>
      <c r="W2444" s="2" t="s">
        <v>149</v>
      </c>
      <c r="X2444" s="3">
        <v>1</v>
      </c>
      <c r="Y2444" s="3" t="str">
        <f>_xlfn.CONCAT(Exposure_Information[[#This Row],[Building Construction Code]]," - ",Exposure_Information[[#This Row],[Type of building construction]])</f>
        <v>RMS - 1</v>
      </c>
      <c r="Z2444" s="3">
        <v>0</v>
      </c>
      <c r="AA2444" s="2">
        <v>1930</v>
      </c>
      <c r="AB2444" s="2" t="s">
        <v>11</v>
      </c>
      <c r="AC2444" s="2">
        <v>1</v>
      </c>
      <c r="AD2444" s="2" t="str">
        <f>_xlfn.CONCAT(Exposure_Information[[#This Row],[Occupany Code]]," - ",Exposure_Information[[#This Row],[Type of building occupancy]])</f>
        <v>ATC - 1</v>
      </c>
      <c r="AE2444" s="5">
        <v>271000</v>
      </c>
      <c r="AF2444" s="5">
        <v>0</v>
      </c>
      <c r="AG2444" s="5">
        <v>0</v>
      </c>
      <c r="AH2444" s="5">
        <f>SUM(Exposure_Information[[#This Row],[Building Coverage Value]:[Business interruption value]])</f>
        <v>271000</v>
      </c>
      <c r="AI2444" s="5">
        <f>SUM(Exposure_Information[[#This Row],[Building Coverage Value]:[Contents Coverage Value]])</f>
        <v>271000</v>
      </c>
      <c r="AJ2444" s="26"/>
    </row>
    <row r="2445" spans="1:36" ht="26" x14ac:dyDescent="0.3">
      <c r="A2445" s="2" t="s">
        <v>148</v>
      </c>
      <c r="B2445" s="2" t="s">
        <v>156</v>
      </c>
      <c r="C2445" s="2" t="s">
        <v>325</v>
      </c>
      <c r="D2445" s="2">
        <v>18393</v>
      </c>
      <c r="E2445" s="2" t="s">
        <v>367</v>
      </c>
      <c r="F2445" s="2" t="s">
        <v>4336</v>
      </c>
      <c r="G2445" s="3">
        <v>795</v>
      </c>
      <c r="H2445" s="3">
        <v>1000</v>
      </c>
      <c r="I2445" s="71">
        <f>Exposure_Information[[#This Row],[Total  Insured Value]]+Exposure_Information[[#This Row],[Policy Deductible]]</f>
        <v>272000</v>
      </c>
      <c r="J2445" s="2">
        <v>21490</v>
      </c>
      <c r="K2445" s="3">
        <v>1</v>
      </c>
      <c r="L2445" s="2" t="s">
        <v>9</v>
      </c>
      <c r="M2445" s="2" t="s">
        <v>4337</v>
      </c>
      <c r="N2445" s="3" t="s">
        <v>4338</v>
      </c>
      <c r="O2445" s="2" t="s">
        <v>255</v>
      </c>
      <c r="P2445" s="2" t="s">
        <v>224</v>
      </c>
      <c r="Q2445" s="3">
        <v>21</v>
      </c>
      <c r="R2445" s="2" t="s">
        <v>127</v>
      </c>
      <c r="S2445" s="3">
        <v>25</v>
      </c>
      <c r="T2445" s="2" t="s">
        <v>10</v>
      </c>
      <c r="U2445" s="3">
        <v>42.194803</v>
      </c>
      <c r="V2445" s="2" t="s">
        <v>10835</v>
      </c>
      <c r="W2445" s="2" t="s">
        <v>149</v>
      </c>
      <c r="X2445" s="3">
        <v>1</v>
      </c>
      <c r="Y2445" s="3" t="str">
        <f>_xlfn.CONCAT(Exposure_Information[[#This Row],[Building Construction Code]]," - ",Exposure_Information[[#This Row],[Type of building construction]])</f>
        <v>RMS - 1</v>
      </c>
      <c r="Z2445" s="3">
        <v>0</v>
      </c>
      <c r="AA2445" s="2">
        <v>1929</v>
      </c>
      <c r="AB2445" s="2" t="s">
        <v>11</v>
      </c>
      <c r="AC2445" s="2">
        <v>1</v>
      </c>
      <c r="AD2445" s="2" t="str">
        <f>_xlfn.CONCAT(Exposure_Information[[#This Row],[Occupany Code]]," - ",Exposure_Information[[#This Row],[Type of building occupancy]])</f>
        <v>ATC - 1</v>
      </c>
      <c r="AE2445" s="5">
        <v>271000</v>
      </c>
      <c r="AF2445" s="5">
        <v>0</v>
      </c>
      <c r="AG2445" s="5">
        <v>0</v>
      </c>
      <c r="AH2445" s="5">
        <f>SUM(Exposure_Information[[#This Row],[Building Coverage Value]:[Business interruption value]])</f>
        <v>271000</v>
      </c>
      <c r="AI2445" s="5">
        <f>SUM(Exposure_Information[[#This Row],[Building Coverage Value]:[Contents Coverage Value]])</f>
        <v>271000</v>
      </c>
      <c r="AJ2445" s="26"/>
    </row>
    <row r="2446" spans="1:36" ht="39" x14ac:dyDescent="0.3">
      <c r="A2446" s="2" t="s">
        <v>148</v>
      </c>
      <c r="B2446" s="2" t="s">
        <v>156</v>
      </c>
      <c r="C2446" s="2" t="s">
        <v>325</v>
      </c>
      <c r="D2446" s="2">
        <v>108755</v>
      </c>
      <c r="E2446" s="2" t="s">
        <v>4697</v>
      </c>
      <c r="F2446" s="2" t="s">
        <v>8247</v>
      </c>
      <c r="G2446" s="3">
        <v>800</v>
      </c>
      <c r="H2446" s="3">
        <v>250</v>
      </c>
      <c r="I2446" s="71">
        <f>Exposure_Information[[#This Row],[Total  Insured Value]]+Exposure_Information[[#This Row],[Policy Deductible]]</f>
        <v>271000</v>
      </c>
      <c r="J2446" s="2">
        <v>111885</v>
      </c>
      <c r="K2446" s="3">
        <v>1</v>
      </c>
      <c r="L2446" s="2" t="s">
        <v>9</v>
      </c>
      <c r="M2446" s="2" t="s">
        <v>8248</v>
      </c>
      <c r="N2446" s="3" t="s">
        <v>8249</v>
      </c>
      <c r="O2446" s="2" t="s">
        <v>685</v>
      </c>
      <c r="P2446" s="2" t="s">
        <v>224</v>
      </c>
      <c r="Q2446" s="3">
        <v>21</v>
      </c>
      <c r="R2446" s="2" t="s">
        <v>127</v>
      </c>
      <c r="S2446" s="3">
        <v>25</v>
      </c>
      <c r="T2446" s="2" t="s">
        <v>10</v>
      </c>
      <c r="U2446" s="3">
        <v>42.177925000000002</v>
      </c>
      <c r="V2446" s="2" t="s">
        <v>10835</v>
      </c>
      <c r="W2446" s="2" t="s">
        <v>149</v>
      </c>
      <c r="X2446" s="3">
        <v>1</v>
      </c>
      <c r="Y2446" s="3" t="str">
        <f>_xlfn.CONCAT(Exposure_Information[[#This Row],[Building Construction Code]]," - ",Exposure_Information[[#This Row],[Type of building construction]])</f>
        <v>RMS - 1</v>
      </c>
      <c r="Z2446" s="3">
        <v>0</v>
      </c>
      <c r="AA2446" s="2">
        <v>1901</v>
      </c>
      <c r="AB2446" s="2" t="s">
        <v>11</v>
      </c>
      <c r="AC2446" s="2">
        <v>1</v>
      </c>
      <c r="AD2446" s="2" t="str">
        <f>_xlfn.CONCAT(Exposure_Information[[#This Row],[Occupany Code]]," - ",Exposure_Information[[#This Row],[Type of building occupancy]])</f>
        <v>ATC - 1</v>
      </c>
      <c r="AE2446" s="5">
        <v>142500</v>
      </c>
      <c r="AF2446" s="5">
        <v>99750</v>
      </c>
      <c r="AG2446" s="5">
        <v>28500</v>
      </c>
      <c r="AH2446" s="5">
        <f>SUM(Exposure_Information[[#This Row],[Building Coverage Value]:[Business interruption value]])</f>
        <v>270750</v>
      </c>
      <c r="AI2446" s="5">
        <f>SUM(Exposure_Information[[#This Row],[Building Coverage Value]:[Contents Coverage Value]])</f>
        <v>242250</v>
      </c>
      <c r="AJ2446" s="26"/>
    </row>
    <row r="2447" spans="1:36" ht="39" x14ac:dyDescent="0.3">
      <c r="A2447" s="2" t="s">
        <v>148</v>
      </c>
      <c r="B2447" s="2" t="s">
        <v>156</v>
      </c>
      <c r="C2447" s="2" t="s">
        <v>325</v>
      </c>
      <c r="D2447" s="2">
        <v>12049</v>
      </c>
      <c r="E2447" s="2" t="s">
        <v>367</v>
      </c>
      <c r="F2447" s="2" t="s">
        <v>461</v>
      </c>
      <c r="G2447" s="3">
        <v>832</v>
      </c>
      <c r="H2447" s="3">
        <v>2500</v>
      </c>
      <c r="I2447" s="71">
        <f>Exposure_Information[[#This Row],[Total  Insured Value]]+Exposure_Information[[#This Row],[Policy Deductible]]</f>
        <v>273000</v>
      </c>
      <c r="J2447" s="2">
        <v>14959</v>
      </c>
      <c r="K2447" s="3">
        <v>1</v>
      </c>
      <c r="L2447" s="2" t="s">
        <v>9</v>
      </c>
      <c r="M2447" s="2" t="s">
        <v>462</v>
      </c>
      <c r="N2447" s="3" t="s">
        <v>463</v>
      </c>
      <c r="O2447" s="2" t="s">
        <v>424</v>
      </c>
      <c r="P2447" s="2" t="s">
        <v>257</v>
      </c>
      <c r="Q2447" s="3">
        <v>7</v>
      </c>
      <c r="R2447" s="2" t="s">
        <v>248</v>
      </c>
      <c r="S2447" s="3">
        <v>44</v>
      </c>
      <c r="T2447" s="2" t="s">
        <v>10</v>
      </c>
      <c r="U2447" s="3">
        <v>41.840058999999997</v>
      </c>
      <c r="V2447" s="2" t="s">
        <v>10835</v>
      </c>
      <c r="W2447" s="2" t="s">
        <v>149</v>
      </c>
      <c r="X2447" s="3">
        <v>1</v>
      </c>
      <c r="Y2447" s="3" t="str">
        <f>_xlfn.CONCAT(Exposure_Information[[#This Row],[Building Construction Code]]," - ",Exposure_Information[[#This Row],[Type of building construction]])</f>
        <v>RMS - 1</v>
      </c>
      <c r="Z2447" s="3">
        <v>0</v>
      </c>
      <c r="AA2447" s="2">
        <v>1945</v>
      </c>
      <c r="AB2447" s="2" t="s">
        <v>11</v>
      </c>
      <c r="AC2447" s="2">
        <v>1</v>
      </c>
      <c r="AD2447" s="2" t="str">
        <f>_xlfn.CONCAT(Exposure_Information[[#This Row],[Occupany Code]]," - ",Exposure_Information[[#This Row],[Type of building occupancy]])</f>
        <v>ATC - 1</v>
      </c>
      <c r="AE2447" s="5">
        <v>270500</v>
      </c>
      <c r="AF2447" s="5">
        <v>0</v>
      </c>
      <c r="AG2447" s="5">
        <v>0</v>
      </c>
      <c r="AH2447" s="5">
        <f>SUM(Exposure_Information[[#This Row],[Building Coverage Value]:[Business interruption value]])</f>
        <v>270500</v>
      </c>
      <c r="AI2447" s="5">
        <f>SUM(Exposure_Information[[#This Row],[Building Coverage Value]:[Contents Coverage Value]])</f>
        <v>270500</v>
      </c>
      <c r="AJ2447" s="26"/>
    </row>
    <row r="2448" spans="1:36" ht="39" x14ac:dyDescent="0.3">
      <c r="A2448" s="2" t="s">
        <v>148</v>
      </c>
      <c r="B2448" s="2" t="s">
        <v>156</v>
      </c>
      <c r="C2448" s="2" t="s">
        <v>325</v>
      </c>
      <c r="D2448" s="2">
        <v>15971</v>
      </c>
      <c r="E2448" s="2" t="s">
        <v>367</v>
      </c>
      <c r="F2448" s="2" t="s">
        <v>3028</v>
      </c>
      <c r="G2448" s="3">
        <v>712</v>
      </c>
      <c r="H2448" s="3">
        <v>1000</v>
      </c>
      <c r="I2448" s="71">
        <f>Exposure_Information[[#This Row],[Total  Insured Value]]+Exposure_Information[[#This Row],[Policy Deductible]]</f>
        <v>271500</v>
      </c>
      <c r="J2448" s="2">
        <v>19029</v>
      </c>
      <c r="K2448" s="3">
        <v>1</v>
      </c>
      <c r="L2448" s="2" t="s">
        <v>9</v>
      </c>
      <c r="M2448" s="2" t="s">
        <v>3029</v>
      </c>
      <c r="N2448" s="3" t="s">
        <v>3030</v>
      </c>
      <c r="O2448" s="2" t="s">
        <v>3031</v>
      </c>
      <c r="P2448" s="2" t="s">
        <v>231</v>
      </c>
      <c r="Q2448" s="3">
        <v>13</v>
      </c>
      <c r="R2448" s="2" t="s">
        <v>127</v>
      </c>
      <c r="S2448" s="3">
        <v>25</v>
      </c>
      <c r="T2448" s="2" t="s">
        <v>10</v>
      </c>
      <c r="U2448" s="3">
        <v>42.057791999999999</v>
      </c>
      <c r="V2448" s="2" t="s">
        <v>10835</v>
      </c>
      <c r="W2448" s="2" t="s">
        <v>149</v>
      </c>
      <c r="X2448" s="3">
        <v>1</v>
      </c>
      <c r="Y2448" s="3" t="str">
        <f>_xlfn.CONCAT(Exposure_Information[[#This Row],[Building Construction Code]]," - ",Exposure_Information[[#This Row],[Type of building construction]])</f>
        <v>RMS - 1</v>
      </c>
      <c r="Z2448" s="3">
        <v>0</v>
      </c>
      <c r="AA2448" s="2">
        <v>1930</v>
      </c>
      <c r="AB2448" s="2" t="s">
        <v>11</v>
      </c>
      <c r="AC2448" s="2">
        <v>1</v>
      </c>
      <c r="AD2448" s="2" t="str">
        <f>_xlfn.CONCAT(Exposure_Information[[#This Row],[Occupany Code]]," - ",Exposure_Information[[#This Row],[Type of building occupancy]])</f>
        <v>ATC - 1</v>
      </c>
      <c r="AE2448" s="5">
        <v>270500</v>
      </c>
      <c r="AF2448" s="5">
        <v>0</v>
      </c>
      <c r="AG2448" s="5">
        <v>0</v>
      </c>
      <c r="AH2448" s="5">
        <f>SUM(Exposure_Information[[#This Row],[Building Coverage Value]:[Business interruption value]])</f>
        <v>270500</v>
      </c>
      <c r="AI2448" s="5">
        <f>SUM(Exposure_Information[[#This Row],[Building Coverage Value]:[Contents Coverage Value]])</f>
        <v>270500</v>
      </c>
      <c r="AJ2448" s="26"/>
    </row>
    <row r="2449" spans="1:36" ht="26" x14ac:dyDescent="0.3">
      <c r="A2449" s="2" t="s">
        <v>148</v>
      </c>
      <c r="B2449" s="2" t="s">
        <v>156</v>
      </c>
      <c r="C2449" s="2" t="s">
        <v>325</v>
      </c>
      <c r="D2449" s="2">
        <v>16552</v>
      </c>
      <c r="E2449" s="2" t="s">
        <v>367</v>
      </c>
      <c r="F2449" s="2" t="s">
        <v>3822</v>
      </c>
      <c r="G2449" s="3">
        <v>887</v>
      </c>
      <c r="H2449" s="3">
        <v>250</v>
      </c>
      <c r="I2449" s="71">
        <f>Exposure_Information[[#This Row],[Total  Insured Value]]+Exposure_Information[[#This Row],[Policy Deductible]]</f>
        <v>270250</v>
      </c>
      <c r="J2449" s="2">
        <v>19618</v>
      </c>
      <c r="K2449" s="3">
        <v>1</v>
      </c>
      <c r="L2449" s="2" t="s">
        <v>9</v>
      </c>
      <c r="M2449" s="2" t="s">
        <v>3823</v>
      </c>
      <c r="N2449" s="3" t="s">
        <v>3824</v>
      </c>
      <c r="O2449" s="2" t="s">
        <v>186</v>
      </c>
      <c r="P2449" s="2" t="s">
        <v>187</v>
      </c>
      <c r="Q2449" s="3">
        <v>3</v>
      </c>
      <c r="R2449" s="2" t="s">
        <v>127</v>
      </c>
      <c r="S2449" s="3">
        <v>25</v>
      </c>
      <c r="T2449" s="2" t="s">
        <v>10</v>
      </c>
      <c r="U2449" s="3">
        <v>42.444332000000003</v>
      </c>
      <c r="V2449" s="2" t="s">
        <v>10835</v>
      </c>
      <c r="W2449" s="2" t="s">
        <v>149</v>
      </c>
      <c r="X2449" s="3">
        <v>1</v>
      </c>
      <c r="Y2449" s="3" t="str">
        <f>_xlfn.CONCAT(Exposure_Information[[#This Row],[Building Construction Code]]," - ",Exposure_Information[[#This Row],[Type of building construction]])</f>
        <v>RMS - 1</v>
      </c>
      <c r="Z2449" s="3">
        <v>0</v>
      </c>
      <c r="AA2449" s="2">
        <v>2008</v>
      </c>
      <c r="AB2449" s="2" t="s">
        <v>11</v>
      </c>
      <c r="AC2449" s="2">
        <v>1</v>
      </c>
      <c r="AD2449" s="2" t="str">
        <f>_xlfn.CONCAT(Exposure_Information[[#This Row],[Occupany Code]]," - ",Exposure_Information[[#This Row],[Type of building occupancy]])</f>
        <v>ATC - 1</v>
      </c>
      <c r="AE2449" s="5">
        <v>262000</v>
      </c>
      <c r="AF2449" s="5">
        <v>8000</v>
      </c>
      <c r="AG2449" s="5">
        <v>0</v>
      </c>
      <c r="AH2449" s="5">
        <f>SUM(Exposure_Information[[#This Row],[Building Coverage Value]:[Business interruption value]])</f>
        <v>270000</v>
      </c>
      <c r="AI2449" s="5">
        <f>SUM(Exposure_Information[[#This Row],[Building Coverage Value]:[Contents Coverage Value]])</f>
        <v>270000</v>
      </c>
      <c r="AJ2449" s="26"/>
    </row>
    <row r="2450" spans="1:36" ht="39" x14ac:dyDescent="0.3">
      <c r="A2450" s="2" t="s">
        <v>148</v>
      </c>
      <c r="B2450" s="2" t="s">
        <v>156</v>
      </c>
      <c r="C2450" s="2" t="s">
        <v>325</v>
      </c>
      <c r="D2450" s="2">
        <v>6168</v>
      </c>
      <c r="E2450" s="2" t="s">
        <v>326</v>
      </c>
      <c r="F2450" s="2" t="s">
        <v>3747</v>
      </c>
      <c r="G2450" s="3">
        <v>1572</v>
      </c>
      <c r="H2450" s="3">
        <v>1000</v>
      </c>
      <c r="I2450" s="71">
        <f>Exposure_Information[[#This Row],[Total  Insured Value]]+Exposure_Information[[#This Row],[Policy Deductible]]</f>
        <v>401000</v>
      </c>
      <c r="J2450" s="2">
        <v>8247</v>
      </c>
      <c r="K2450" s="3">
        <v>1</v>
      </c>
      <c r="L2450" s="2" t="s">
        <v>9</v>
      </c>
      <c r="M2450" s="2" t="s">
        <v>3748</v>
      </c>
      <c r="N2450" s="3" t="s">
        <v>3749</v>
      </c>
      <c r="O2450" s="2" t="s">
        <v>283</v>
      </c>
      <c r="P2450" s="2" t="s">
        <v>90</v>
      </c>
      <c r="Q2450" s="3">
        <v>17</v>
      </c>
      <c r="R2450" s="2" t="s">
        <v>127</v>
      </c>
      <c r="S2450" s="3">
        <v>25</v>
      </c>
      <c r="T2450" s="2" t="s">
        <v>10</v>
      </c>
      <c r="U2450" s="3">
        <v>42.376007000000001</v>
      </c>
      <c r="V2450" s="2" t="s">
        <v>10835</v>
      </c>
      <c r="W2450" s="2" t="s">
        <v>149</v>
      </c>
      <c r="X2450" s="3">
        <v>1</v>
      </c>
      <c r="Y2450" s="3" t="str">
        <f>_xlfn.CONCAT(Exposure_Information[[#This Row],[Building Construction Code]]," - ",Exposure_Information[[#This Row],[Type of building construction]])</f>
        <v>RMS - 1</v>
      </c>
      <c r="Z2450" s="3">
        <v>0</v>
      </c>
      <c r="AA2450" s="2">
        <v>1950</v>
      </c>
      <c r="AB2450" s="2" t="s">
        <v>11</v>
      </c>
      <c r="AC2450" s="2">
        <v>37</v>
      </c>
      <c r="AD2450" s="2" t="str">
        <f>_xlfn.CONCAT(Exposure_Information[[#This Row],[Occupany Code]]," - ",Exposure_Information[[#This Row],[Type of building occupancy]])</f>
        <v>ATC - 37</v>
      </c>
      <c r="AE2450" s="5">
        <v>400000</v>
      </c>
      <c r="AF2450" s="5">
        <v>0</v>
      </c>
      <c r="AG2450" s="5">
        <v>0</v>
      </c>
      <c r="AH2450" s="5">
        <f>SUM(Exposure_Information[[#This Row],[Building Coverage Value]:[Business interruption value]])</f>
        <v>400000</v>
      </c>
      <c r="AI2450" s="5">
        <f>SUM(Exposure_Information[[#This Row],[Building Coverage Value]:[Contents Coverage Value]])</f>
        <v>400000</v>
      </c>
      <c r="AJ2450" s="26"/>
    </row>
    <row r="2451" spans="1:36" ht="26" x14ac:dyDescent="0.3">
      <c r="A2451" s="2" t="s">
        <v>148</v>
      </c>
      <c r="B2451" s="2" t="s">
        <v>156</v>
      </c>
      <c r="C2451" s="2" t="s">
        <v>325</v>
      </c>
      <c r="D2451" s="2">
        <v>15921</v>
      </c>
      <c r="E2451" s="2" t="s">
        <v>367</v>
      </c>
      <c r="F2451" s="2" t="s">
        <v>4124</v>
      </c>
      <c r="G2451" s="3">
        <v>1016</v>
      </c>
      <c r="H2451" s="3">
        <v>500</v>
      </c>
      <c r="I2451" s="71">
        <f>Exposure_Information[[#This Row],[Total  Insured Value]]+Exposure_Information[[#This Row],[Policy Deductible]]</f>
        <v>269500</v>
      </c>
      <c r="J2451" s="2">
        <v>18978</v>
      </c>
      <c r="K2451" s="3">
        <v>1</v>
      </c>
      <c r="L2451" s="2" t="s">
        <v>9</v>
      </c>
      <c r="M2451" s="2" t="s">
        <v>4125</v>
      </c>
      <c r="N2451" s="3" t="s">
        <v>4126</v>
      </c>
      <c r="O2451" s="2" t="s">
        <v>179</v>
      </c>
      <c r="P2451" s="2" t="s">
        <v>174</v>
      </c>
      <c r="Q2451" s="3">
        <v>5</v>
      </c>
      <c r="R2451" s="2" t="s">
        <v>127</v>
      </c>
      <c r="S2451" s="3">
        <v>25</v>
      </c>
      <c r="T2451" s="2" t="s">
        <v>10</v>
      </c>
      <c r="U2451" s="3">
        <v>41.697476000000002</v>
      </c>
      <c r="V2451" s="2" t="s">
        <v>10835</v>
      </c>
      <c r="W2451" s="2" t="s">
        <v>149</v>
      </c>
      <c r="X2451" s="3">
        <v>1</v>
      </c>
      <c r="Y2451" s="3" t="str">
        <f>_xlfn.CONCAT(Exposure_Information[[#This Row],[Building Construction Code]]," - ",Exposure_Information[[#This Row],[Type of building construction]])</f>
        <v>RMS - 1</v>
      </c>
      <c r="Z2451" s="3">
        <v>0</v>
      </c>
      <c r="AA2451" s="2">
        <v>1964</v>
      </c>
      <c r="AB2451" s="2" t="s">
        <v>11</v>
      </c>
      <c r="AC2451" s="2">
        <v>1</v>
      </c>
      <c r="AD2451" s="2" t="str">
        <f>_xlfn.CONCAT(Exposure_Information[[#This Row],[Occupany Code]]," - ",Exposure_Information[[#This Row],[Type of building occupancy]])</f>
        <v>ATC - 1</v>
      </c>
      <c r="AE2451" s="5">
        <v>269000</v>
      </c>
      <c r="AF2451" s="5">
        <v>0</v>
      </c>
      <c r="AG2451" s="5">
        <v>0</v>
      </c>
      <c r="AH2451" s="5">
        <f>SUM(Exposure_Information[[#This Row],[Building Coverage Value]:[Business interruption value]])</f>
        <v>269000</v>
      </c>
      <c r="AI2451" s="5">
        <f>SUM(Exposure_Information[[#This Row],[Building Coverage Value]:[Contents Coverage Value]])</f>
        <v>269000</v>
      </c>
      <c r="AJ2451" s="26"/>
    </row>
    <row r="2452" spans="1:36" ht="39" x14ac:dyDescent="0.3">
      <c r="A2452" s="2" t="s">
        <v>148</v>
      </c>
      <c r="B2452" s="2" t="s">
        <v>156</v>
      </c>
      <c r="C2452" s="2" t="s">
        <v>325</v>
      </c>
      <c r="D2452" s="2">
        <v>16832</v>
      </c>
      <c r="E2452" s="2" t="s">
        <v>367</v>
      </c>
      <c r="F2452" s="2" t="s">
        <v>3470</v>
      </c>
      <c r="G2452" s="3">
        <v>791</v>
      </c>
      <c r="H2452" s="3">
        <v>1000</v>
      </c>
      <c r="I2452" s="71">
        <f>Exposure_Information[[#This Row],[Total  Insured Value]]+Exposure_Information[[#This Row],[Policy Deductible]]</f>
        <v>269000</v>
      </c>
      <c r="J2452" s="2">
        <v>19901</v>
      </c>
      <c r="K2452" s="3">
        <v>1</v>
      </c>
      <c r="L2452" s="2" t="s">
        <v>9</v>
      </c>
      <c r="M2452" s="2" t="s">
        <v>3471</v>
      </c>
      <c r="N2452" s="3" t="s">
        <v>3472</v>
      </c>
      <c r="O2452" s="2" t="s">
        <v>1503</v>
      </c>
      <c r="P2452" s="2" t="s">
        <v>224</v>
      </c>
      <c r="Q2452" s="3">
        <v>21</v>
      </c>
      <c r="R2452" s="2" t="s">
        <v>127</v>
      </c>
      <c r="S2452" s="3">
        <v>25</v>
      </c>
      <c r="T2452" s="2" t="s">
        <v>10</v>
      </c>
      <c r="U2452" s="3">
        <v>42.290398000000003</v>
      </c>
      <c r="V2452" s="2" t="s">
        <v>10835</v>
      </c>
      <c r="W2452" s="2" t="s">
        <v>149</v>
      </c>
      <c r="X2452" s="3">
        <v>1</v>
      </c>
      <c r="Y2452" s="3" t="str">
        <f>_xlfn.CONCAT(Exposure_Information[[#This Row],[Building Construction Code]]," - ",Exposure_Information[[#This Row],[Type of building construction]])</f>
        <v>RMS - 1</v>
      </c>
      <c r="Z2452" s="3">
        <v>0</v>
      </c>
      <c r="AA2452" s="2">
        <v>1954</v>
      </c>
      <c r="AB2452" s="2" t="s">
        <v>11</v>
      </c>
      <c r="AC2452" s="2">
        <v>1</v>
      </c>
      <c r="AD2452" s="2" t="str">
        <f>_xlfn.CONCAT(Exposure_Information[[#This Row],[Occupany Code]]," - ",Exposure_Information[[#This Row],[Type of building occupancy]])</f>
        <v>ATC - 1</v>
      </c>
      <c r="AE2452" s="5">
        <v>268000</v>
      </c>
      <c r="AF2452" s="5">
        <v>0</v>
      </c>
      <c r="AG2452" s="5">
        <v>0</v>
      </c>
      <c r="AH2452" s="5">
        <f>SUM(Exposure_Information[[#This Row],[Building Coverage Value]:[Business interruption value]])</f>
        <v>268000</v>
      </c>
      <c r="AI2452" s="5">
        <f>SUM(Exposure_Information[[#This Row],[Building Coverage Value]:[Contents Coverage Value]])</f>
        <v>268000</v>
      </c>
      <c r="AJ2452" s="26"/>
    </row>
    <row r="2453" spans="1:36" ht="39" x14ac:dyDescent="0.3">
      <c r="A2453" s="2" t="s">
        <v>148</v>
      </c>
      <c r="B2453" s="2" t="s">
        <v>156</v>
      </c>
      <c r="C2453" s="2" t="s">
        <v>325</v>
      </c>
      <c r="D2453" s="2">
        <v>11365</v>
      </c>
      <c r="E2453" s="2" t="s">
        <v>367</v>
      </c>
      <c r="F2453" s="2" t="s">
        <v>1267</v>
      </c>
      <c r="G2453" s="3">
        <v>945</v>
      </c>
      <c r="H2453" s="3">
        <v>250</v>
      </c>
      <c r="I2453" s="71">
        <f>Exposure_Information[[#This Row],[Total  Insured Value]]+Exposure_Information[[#This Row],[Policy Deductible]]</f>
        <v>267250</v>
      </c>
      <c r="J2453" s="2">
        <v>14248</v>
      </c>
      <c r="K2453" s="3">
        <v>1</v>
      </c>
      <c r="L2453" s="2" t="s">
        <v>9</v>
      </c>
      <c r="M2453" s="2" t="s">
        <v>1268</v>
      </c>
      <c r="N2453" s="3" t="s">
        <v>1269</v>
      </c>
      <c r="O2453" s="2" t="s">
        <v>1174</v>
      </c>
      <c r="P2453" s="2" t="s">
        <v>171</v>
      </c>
      <c r="Q2453" s="3">
        <v>27</v>
      </c>
      <c r="R2453" s="2" t="s">
        <v>127</v>
      </c>
      <c r="S2453" s="3">
        <v>25</v>
      </c>
      <c r="T2453" s="2" t="s">
        <v>10</v>
      </c>
      <c r="U2453" s="3">
        <v>42.061615000000003</v>
      </c>
      <c r="V2453" s="2" t="s">
        <v>10835</v>
      </c>
      <c r="W2453" s="2" t="s">
        <v>149</v>
      </c>
      <c r="X2453" s="3">
        <v>1</v>
      </c>
      <c r="Y2453" s="3" t="str">
        <f>_xlfn.CONCAT(Exposure_Information[[#This Row],[Building Construction Code]]," - ",Exposure_Information[[#This Row],[Type of building construction]])</f>
        <v>RMS - 1</v>
      </c>
      <c r="Z2453" s="3">
        <v>0</v>
      </c>
      <c r="AA2453" s="2">
        <v>1986</v>
      </c>
      <c r="AB2453" s="2" t="s">
        <v>11</v>
      </c>
      <c r="AC2453" s="2">
        <v>1</v>
      </c>
      <c r="AD2453" s="2" t="str">
        <f>_xlfn.CONCAT(Exposure_Information[[#This Row],[Occupany Code]]," - ",Exposure_Information[[#This Row],[Type of building occupancy]])</f>
        <v>ATC - 1</v>
      </c>
      <c r="AE2453" s="5">
        <v>267000</v>
      </c>
      <c r="AF2453" s="5">
        <v>0</v>
      </c>
      <c r="AG2453" s="5">
        <v>0</v>
      </c>
      <c r="AH2453" s="5">
        <f>SUM(Exposure_Information[[#This Row],[Building Coverage Value]:[Business interruption value]])</f>
        <v>267000</v>
      </c>
      <c r="AI2453" s="5">
        <f>SUM(Exposure_Information[[#This Row],[Building Coverage Value]:[Contents Coverage Value]])</f>
        <v>267000</v>
      </c>
      <c r="AJ2453" s="26"/>
    </row>
    <row r="2454" spans="1:36" ht="26" x14ac:dyDescent="0.3">
      <c r="A2454" s="2" t="s">
        <v>148</v>
      </c>
      <c r="B2454" s="2" t="s">
        <v>156</v>
      </c>
      <c r="C2454" s="2" t="s">
        <v>325</v>
      </c>
      <c r="D2454" s="2">
        <v>101032</v>
      </c>
      <c r="E2454" s="2" t="s">
        <v>4697</v>
      </c>
      <c r="F2454" s="2" t="s">
        <v>5245</v>
      </c>
      <c r="G2454" s="3">
        <v>521</v>
      </c>
      <c r="H2454" s="3">
        <v>250</v>
      </c>
      <c r="I2454" s="71">
        <f>Exposure_Information[[#This Row],[Total  Insured Value]]+Exposure_Information[[#This Row],[Policy Deductible]]</f>
        <v>267150</v>
      </c>
      <c r="J2454" s="2">
        <v>104162</v>
      </c>
      <c r="K2454" s="3">
        <v>1</v>
      </c>
      <c r="L2454" s="2" t="s">
        <v>9</v>
      </c>
      <c r="M2454" s="2" t="s">
        <v>5246</v>
      </c>
      <c r="N2454" s="3" t="s">
        <v>5247</v>
      </c>
      <c r="O2454" s="2" t="s">
        <v>2298</v>
      </c>
      <c r="P2454" s="2" t="s">
        <v>171</v>
      </c>
      <c r="Q2454" s="3">
        <v>27</v>
      </c>
      <c r="R2454" s="2" t="s">
        <v>127</v>
      </c>
      <c r="S2454" s="3">
        <v>25</v>
      </c>
      <c r="T2454" s="2" t="s">
        <v>10</v>
      </c>
      <c r="U2454" s="3">
        <v>42.588825</v>
      </c>
      <c r="V2454" s="2" t="s">
        <v>10835</v>
      </c>
      <c r="W2454" s="2" t="s">
        <v>149</v>
      </c>
      <c r="X2454" s="3">
        <v>1</v>
      </c>
      <c r="Y2454" s="3" t="str">
        <f>_xlfn.CONCAT(Exposure_Information[[#This Row],[Building Construction Code]]," - ",Exposure_Information[[#This Row],[Type of building construction]])</f>
        <v>RMS - 1</v>
      </c>
      <c r="Z2454" s="3">
        <v>0</v>
      </c>
      <c r="AA2454" s="2">
        <v>1901</v>
      </c>
      <c r="AB2454" s="2" t="s">
        <v>11</v>
      </c>
      <c r="AC2454" s="2">
        <v>1</v>
      </c>
      <c r="AD2454" s="2" t="str">
        <f>_xlfn.CONCAT(Exposure_Information[[#This Row],[Occupany Code]]," - ",Exposure_Information[[#This Row],[Type of building occupancy]])</f>
        <v>ATC - 1</v>
      </c>
      <c r="AE2454" s="5">
        <v>157000</v>
      </c>
      <c r="AF2454" s="5">
        <v>78500</v>
      </c>
      <c r="AG2454" s="5">
        <v>31400</v>
      </c>
      <c r="AH2454" s="5">
        <f>SUM(Exposure_Information[[#This Row],[Building Coverage Value]:[Business interruption value]])</f>
        <v>266900</v>
      </c>
      <c r="AI2454" s="5">
        <f>SUM(Exposure_Information[[#This Row],[Building Coverage Value]:[Contents Coverage Value]])</f>
        <v>235500</v>
      </c>
      <c r="AJ2454" s="26"/>
    </row>
    <row r="2455" spans="1:36" ht="26" x14ac:dyDescent="0.3">
      <c r="A2455" s="2" t="s">
        <v>148</v>
      </c>
      <c r="B2455" s="2" t="s">
        <v>156</v>
      </c>
      <c r="C2455" s="2" t="s">
        <v>325</v>
      </c>
      <c r="D2455" s="2">
        <v>16977</v>
      </c>
      <c r="E2455" s="2" t="s">
        <v>367</v>
      </c>
      <c r="F2455" s="2" t="s">
        <v>4558</v>
      </c>
      <c r="G2455" s="3">
        <v>1099</v>
      </c>
      <c r="H2455" s="3">
        <v>500</v>
      </c>
      <c r="I2455" s="71">
        <f>Exposure_Information[[#This Row],[Total  Insured Value]]+Exposure_Information[[#This Row],[Policy Deductible]]</f>
        <v>267000</v>
      </c>
      <c r="J2455" s="2">
        <v>20047</v>
      </c>
      <c r="K2455" s="3">
        <v>1</v>
      </c>
      <c r="L2455" s="2" t="s">
        <v>9</v>
      </c>
      <c r="M2455" s="2" t="s">
        <v>4559</v>
      </c>
      <c r="N2455" s="3" t="s">
        <v>4560</v>
      </c>
      <c r="O2455" s="2" t="s">
        <v>4561</v>
      </c>
      <c r="P2455" s="2" t="s">
        <v>4562</v>
      </c>
      <c r="Q2455" s="3">
        <v>13</v>
      </c>
      <c r="R2455" s="2" t="s">
        <v>70</v>
      </c>
      <c r="S2455" s="3">
        <v>9</v>
      </c>
      <c r="T2455" s="2" t="s">
        <v>10</v>
      </c>
      <c r="U2455" s="3">
        <v>41.897571999999997</v>
      </c>
      <c r="V2455" s="2" t="s">
        <v>10835</v>
      </c>
      <c r="W2455" s="2" t="s">
        <v>149</v>
      </c>
      <c r="X2455" s="3">
        <v>1</v>
      </c>
      <c r="Y2455" s="3" t="str">
        <f>_xlfn.CONCAT(Exposure_Information[[#This Row],[Building Construction Code]]," - ",Exposure_Information[[#This Row],[Type of building construction]])</f>
        <v>RMS - 1</v>
      </c>
      <c r="Z2455" s="3">
        <v>0</v>
      </c>
      <c r="AA2455" s="2">
        <v>1976</v>
      </c>
      <c r="AB2455" s="2" t="s">
        <v>11</v>
      </c>
      <c r="AC2455" s="2">
        <v>1</v>
      </c>
      <c r="AD2455" s="2" t="str">
        <f>_xlfn.CONCAT(Exposure_Information[[#This Row],[Occupany Code]]," - ",Exposure_Information[[#This Row],[Type of building occupancy]])</f>
        <v>ATC - 1</v>
      </c>
      <c r="AE2455" s="5">
        <v>266500</v>
      </c>
      <c r="AF2455" s="5">
        <v>0</v>
      </c>
      <c r="AG2455" s="5">
        <v>0</v>
      </c>
      <c r="AH2455" s="5">
        <f>SUM(Exposure_Information[[#This Row],[Building Coverage Value]:[Business interruption value]])</f>
        <v>266500</v>
      </c>
      <c r="AI2455" s="5">
        <f>SUM(Exposure_Information[[#This Row],[Building Coverage Value]:[Contents Coverage Value]])</f>
        <v>266500</v>
      </c>
      <c r="AJ2455" s="26"/>
    </row>
    <row r="2456" spans="1:36" ht="39" x14ac:dyDescent="0.3">
      <c r="A2456" s="2" t="s">
        <v>148</v>
      </c>
      <c r="B2456" s="2" t="s">
        <v>156</v>
      </c>
      <c r="C2456" s="2" t="s">
        <v>325</v>
      </c>
      <c r="D2456" s="2">
        <v>6165</v>
      </c>
      <c r="E2456" s="2" t="s">
        <v>326</v>
      </c>
      <c r="F2456" s="2" t="s">
        <v>2019</v>
      </c>
      <c r="G2456" s="3">
        <v>1986</v>
      </c>
      <c r="H2456" s="3">
        <v>2500</v>
      </c>
      <c r="I2456" s="71">
        <f>Exposure_Information[[#This Row],[Total  Insured Value]]+Exposure_Information[[#This Row],[Policy Deductible]]</f>
        <v>542500</v>
      </c>
      <c r="J2456" s="2">
        <v>8244</v>
      </c>
      <c r="K2456" s="3">
        <v>1</v>
      </c>
      <c r="L2456" s="2" t="s">
        <v>9</v>
      </c>
      <c r="M2456" s="2" t="s">
        <v>2020</v>
      </c>
      <c r="N2456" s="3" t="s">
        <v>2021</v>
      </c>
      <c r="O2456" s="2" t="s">
        <v>432</v>
      </c>
      <c r="P2456" s="2" t="s">
        <v>257</v>
      </c>
      <c r="Q2456" s="3">
        <v>7</v>
      </c>
      <c r="R2456" s="2" t="s">
        <v>248</v>
      </c>
      <c r="S2456" s="3">
        <v>44</v>
      </c>
      <c r="T2456" s="2" t="s">
        <v>10</v>
      </c>
      <c r="U2456" s="3">
        <v>41.888826000000002</v>
      </c>
      <c r="V2456" s="2" t="s">
        <v>10835</v>
      </c>
      <c r="W2456" s="2" t="s">
        <v>149</v>
      </c>
      <c r="X2456" s="3">
        <v>1</v>
      </c>
      <c r="Y2456" s="3" t="str">
        <f>_xlfn.CONCAT(Exposure_Information[[#This Row],[Building Construction Code]]," - ",Exposure_Information[[#This Row],[Type of building construction]])</f>
        <v>RMS - 1</v>
      </c>
      <c r="Z2456" s="3">
        <v>0</v>
      </c>
      <c r="AA2456" s="2">
        <v>1910</v>
      </c>
      <c r="AB2456" s="2" t="s">
        <v>11</v>
      </c>
      <c r="AC2456" s="2">
        <v>37</v>
      </c>
      <c r="AD2456" s="2" t="str">
        <f>_xlfn.CONCAT(Exposure_Information[[#This Row],[Occupany Code]]," - ",Exposure_Information[[#This Row],[Type of building occupancy]])</f>
        <v>ATC - 37</v>
      </c>
      <c r="AE2456" s="5">
        <v>540000</v>
      </c>
      <c r="AF2456" s="5">
        <v>0</v>
      </c>
      <c r="AG2456" s="5">
        <v>0</v>
      </c>
      <c r="AH2456" s="5">
        <f>SUM(Exposure_Information[[#This Row],[Building Coverage Value]:[Business interruption value]])</f>
        <v>540000</v>
      </c>
      <c r="AI2456" s="5">
        <f>SUM(Exposure_Information[[#This Row],[Building Coverage Value]:[Contents Coverage Value]])</f>
        <v>540000</v>
      </c>
      <c r="AJ2456" s="26"/>
    </row>
    <row r="2457" spans="1:36" ht="39" x14ac:dyDescent="0.3">
      <c r="A2457" s="2" t="s">
        <v>148</v>
      </c>
      <c r="B2457" s="2" t="s">
        <v>156</v>
      </c>
      <c r="C2457" s="2" t="s">
        <v>325</v>
      </c>
      <c r="D2457" s="2">
        <v>115813</v>
      </c>
      <c r="E2457" s="2" t="s">
        <v>4697</v>
      </c>
      <c r="F2457" s="2" t="s">
        <v>7992</v>
      </c>
      <c r="G2457" s="3">
        <v>864</v>
      </c>
      <c r="H2457" s="3">
        <v>1000</v>
      </c>
      <c r="I2457" s="71">
        <f>Exposure_Information[[#This Row],[Total  Insured Value]]+Exposure_Information[[#This Row],[Policy Deductible]]</f>
        <v>266200</v>
      </c>
      <c r="J2457" s="2">
        <v>118943</v>
      </c>
      <c r="K2457" s="3">
        <v>1</v>
      </c>
      <c r="L2457" s="2" t="s">
        <v>9</v>
      </c>
      <c r="M2457" s="2" t="s">
        <v>7993</v>
      </c>
      <c r="N2457" s="3" t="s">
        <v>7994</v>
      </c>
      <c r="O2457" s="2" t="s">
        <v>1012</v>
      </c>
      <c r="P2457" s="2" t="s">
        <v>72</v>
      </c>
      <c r="Q2457" s="3">
        <v>25</v>
      </c>
      <c r="R2457" s="2" t="s">
        <v>127</v>
      </c>
      <c r="S2457" s="3">
        <v>25</v>
      </c>
      <c r="T2457" s="2" t="s">
        <v>10</v>
      </c>
      <c r="U2457" s="3">
        <v>42.381174999999999</v>
      </c>
      <c r="V2457" s="2" t="s">
        <v>10835</v>
      </c>
      <c r="W2457" s="2" t="s">
        <v>149</v>
      </c>
      <c r="X2457" s="3">
        <v>1</v>
      </c>
      <c r="Y2457" s="3" t="str">
        <f>_xlfn.CONCAT(Exposure_Information[[#This Row],[Building Construction Code]]," - ",Exposure_Information[[#This Row],[Type of building construction]])</f>
        <v>RMS - 1</v>
      </c>
      <c r="Z2457" s="3">
        <v>0</v>
      </c>
      <c r="AA2457" s="2">
        <v>1945</v>
      </c>
      <c r="AB2457" s="2" t="s">
        <v>11</v>
      </c>
      <c r="AC2457" s="2">
        <v>1</v>
      </c>
      <c r="AD2457" s="2" t="str">
        <f>_xlfn.CONCAT(Exposure_Information[[#This Row],[Occupany Code]]," - ",Exposure_Information[[#This Row],[Type of building occupancy]])</f>
        <v>ATC - 1</v>
      </c>
      <c r="AE2457" s="5">
        <v>156000</v>
      </c>
      <c r="AF2457" s="5">
        <v>78000</v>
      </c>
      <c r="AG2457" s="5">
        <v>31200</v>
      </c>
      <c r="AH2457" s="5">
        <f>SUM(Exposure_Information[[#This Row],[Building Coverage Value]:[Business interruption value]])</f>
        <v>265200</v>
      </c>
      <c r="AI2457" s="5">
        <f>SUM(Exposure_Information[[#This Row],[Building Coverage Value]:[Contents Coverage Value]])</f>
        <v>234000</v>
      </c>
      <c r="AJ2457" s="26"/>
    </row>
    <row r="2458" spans="1:36" ht="26" x14ac:dyDescent="0.3">
      <c r="A2458" s="2" t="s">
        <v>148</v>
      </c>
      <c r="B2458" s="2" t="s">
        <v>156</v>
      </c>
      <c r="C2458" s="2" t="s">
        <v>325</v>
      </c>
      <c r="D2458" s="2">
        <v>12519</v>
      </c>
      <c r="E2458" s="2" t="s">
        <v>367</v>
      </c>
      <c r="F2458" s="2" t="s">
        <v>1749</v>
      </c>
      <c r="G2458" s="3">
        <v>739</v>
      </c>
      <c r="H2458" s="3">
        <v>1000</v>
      </c>
      <c r="I2458" s="71">
        <f>Exposure_Information[[#This Row],[Total  Insured Value]]+Exposure_Information[[#This Row],[Policy Deductible]]</f>
        <v>266000</v>
      </c>
      <c r="J2458" s="2">
        <v>15448</v>
      </c>
      <c r="K2458" s="3">
        <v>1</v>
      </c>
      <c r="L2458" s="2" t="s">
        <v>1750</v>
      </c>
      <c r="M2458" s="2" t="s">
        <v>1751</v>
      </c>
      <c r="N2458" s="3" t="s">
        <v>185</v>
      </c>
      <c r="O2458" s="2" t="s">
        <v>186</v>
      </c>
      <c r="P2458" s="2" t="s">
        <v>187</v>
      </c>
      <c r="Q2458" s="3">
        <v>3</v>
      </c>
      <c r="R2458" s="2" t="s">
        <v>127</v>
      </c>
      <c r="S2458" s="3">
        <v>25</v>
      </c>
      <c r="T2458" s="2" t="s">
        <v>10</v>
      </c>
      <c r="U2458" s="3">
        <v>42.454577</v>
      </c>
      <c r="V2458" s="2" t="s">
        <v>10835</v>
      </c>
      <c r="W2458" s="2" t="s">
        <v>149</v>
      </c>
      <c r="X2458" s="3">
        <v>1</v>
      </c>
      <c r="Y2458" s="3" t="str">
        <f>_xlfn.CONCAT(Exposure_Information[[#This Row],[Building Construction Code]]," - ",Exposure_Information[[#This Row],[Type of building construction]])</f>
        <v>RMS - 1</v>
      </c>
      <c r="Z2458" s="3">
        <v>0</v>
      </c>
      <c r="AA2458" s="2">
        <v>1940</v>
      </c>
      <c r="AB2458" s="2" t="s">
        <v>11</v>
      </c>
      <c r="AC2458" s="2">
        <v>1</v>
      </c>
      <c r="AD2458" s="2" t="str">
        <f>_xlfn.CONCAT(Exposure_Information[[#This Row],[Occupany Code]]," - ",Exposure_Information[[#This Row],[Type of building occupancy]])</f>
        <v>ATC - 1</v>
      </c>
      <c r="AE2458" s="5">
        <v>265000</v>
      </c>
      <c r="AF2458" s="5">
        <v>0</v>
      </c>
      <c r="AG2458" s="5">
        <v>0</v>
      </c>
      <c r="AH2458" s="5">
        <f>SUM(Exposure_Information[[#This Row],[Building Coverage Value]:[Business interruption value]])</f>
        <v>265000</v>
      </c>
      <c r="AI2458" s="5">
        <f>SUM(Exposure_Information[[#This Row],[Building Coverage Value]:[Contents Coverage Value]])</f>
        <v>265000</v>
      </c>
      <c r="AJ2458" s="26"/>
    </row>
    <row r="2459" spans="1:36" ht="26" x14ac:dyDescent="0.3">
      <c r="A2459" s="2" t="s">
        <v>148</v>
      </c>
      <c r="B2459" s="2" t="s">
        <v>156</v>
      </c>
      <c r="C2459" s="2" t="s">
        <v>325</v>
      </c>
      <c r="D2459" s="2">
        <v>6164</v>
      </c>
      <c r="E2459" s="2" t="s">
        <v>326</v>
      </c>
      <c r="F2459" s="2" t="s">
        <v>877</v>
      </c>
      <c r="G2459" s="3">
        <v>13674</v>
      </c>
      <c r="H2459" s="3">
        <v>1000</v>
      </c>
      <c r="I2459" s="71">
        <f>Exposure_Information[[#This Row],[Total  Insured Value]]+Exposure_Information[[#This Row],[Policy Deductible]]</f>
        <v>1886700</v>
      </c>
      <c r="J2459" s="2">
        <v>8243</v>
      </c>
      <c r="K2459" s="3">
        <v>1</v>
      </c>
      <c r="L2459" s="2" t="s">
        <v>9</v>
      </c>
      <c r="M2459" s="2" t="s">
        <v>878</v>
      </c>
      <c r="N2459" s="3" t="s">
        <v>879</v>
      </c>
      <c r="O2459" s="2" t="s">
        <v>420</v>
      </c>
      <c r="P2459" s="2" t="s">
        <v>72</v>
      </c>
      <c r="Q2459" s="3">
        <v>25</v>
      </c>
      <c r="R2459" s="2" t="s">
        <v>127</v>
      </c>
      <c r="S2459" s="3">
        <v>25</v>
      </c>
      <c r="T2459" s="2" t="s">
        <v>10</v>
      </c>
      <c r="U2459" s="3">
        <v>42.357272999999999</v>
      </c>
      <c r="V2459" s="2" t="s">
        <v>10835</v>
      </c>
      <c r="W2459" s="2" t="s">
        <v>149</v>
      </c>
      <c r="X2459" s="3">
        <v>2</v>
      </c>
      <c r="Y2459" s="3" t="str">
        <f>_xlfn.CONCAT(Exposure_Information[[#This Row],[Building Construction Code]]," - ",Exposure_Information[[#This Row],[Type of building construction]])</f>
        <v>RMS - 2</v>
      </c>
      <c r="Z2459" s="3">
        <v>0</v>
      </c>
      <c r="AA2459" s="2">
        <v>1930</v>
      </c>
      <c r="AB2459" s="2" t="s">
        <v>11</v>
      </c>
      <c r="AC2459" s="2">
        <v>37</v>
      </c>
      <c r="AD2459" s="2" t="str">
        <f>_xlfn.CONCAT(Exposure_Information[[#This Row],[Occupany Code]]," - ",Exposure_Information[[#This Row],[Type of building occupancy]])</f>
        <v>ATC - 37</v>
      </c>
      <c r="AE2459" s="5">
        <v>1885700</v>
      </c>
      <c r="AF2459" s="5">
        <v>0</v>
      </c>
      <c r="AG2459" s="5">
        <v>0</v>
      </c>
      <c r="AH2459" s="5">
        <f>SUM(Exposure_Information[[#This Row],[Building Coverage Value]:[Business interruption value]])</f>
        <v>1885700</v>
      </c>
      <c r="AI2459" s="5">
        <f>SUM(Exposure_Information[[#This Row],[Building Coverage Value]:[Contents Coverage Value]])</f>
        <v>1885700</v>
      </c>
      <c r="AJ2459" s="26"/>
    </row>
    <row r="2460" spans="1:36" ht="26" x14ac:dyDescent="0.3">
      <c r="A2460" s="2" t="s">
        <v>148</v>
      </c>
      <c r="B2460" s="2" t="s">
        <v>156</v>
      </c>
      <c r="C2460" s="2" t="s">
        <v>325</v>
      </c>
      <c r="D2460" s="2">
        <v>9437</v>
      </c>
      <c r="E2460" s="2" t="s">
        <v>367</v>
      </c>
      <c r="F2460" s="2" t="s">
        <v>3482</v>
      </c>
      <c r="G2460" s="3">
        <v>615</v>
      </c>
      <c r="H2460" s="3">
        <v>1000</v>
      </c>
      <c r="I2460" s="71">
        <f>Exposure_Information[[#This Row],[Total  Insured Value]]+Exposure_Information[[#This Row],[Policy Deductible]]</f>
        <v>266000</v>
      </c>
      <c r="J2460" s="2">
        <v>12294</v>
      </c>
      <c r="K2460" s="3">
        <v>1</v>
      </c>
      <c r="L2460" s="2">
        <v>18</v>
      </c>
      <c r="M2460" s="2" t="s">
        <v>3483</v>
      </c>
      <c r="N2460" s="3" t="s">
        <v>2223</v>
      </c>
      <c r="O2460" s="2" t="s">
        <v>538</v>
      </c>
      <c r="P2460" s="2" t="s">
        <v>17</v>
      </c>
      <c r="Q2460" s="3">
        <v>7</v>
      </c>
      <c r="R2460" s="2" t="s">
        <v>87</v>
      </c>
      <c r="S2460" s="3">
        <v>23</v>
      </c>
      <c r="T2460" s="2" t="s">
        <v>10</v>
      </c>
      <c r="U2460" s="3">
        <v>44.973776000000001</v>
      </c>
      <c r="V2460" s="2" t="s">
        <v>10835</v>
      </c>
      <c r="W2460" s="2" t="s">
        <v>149</v>
      </c>
      <c r="X2460" s="3">
        <v>1</v>
      </c>
      <c r="Y2460" s="3" t="str">
        <f>_xlfn.CONCAT(Exposure_Information[[#This Row],[Building Construction Code]]," - ",Exposure_Information[[#This Row],[Type of building construction]])</f>
        <v>RMS - 1</v>
      </c>
      <c r="Z2460" s="3">
        <v>0</v>
      </c>
      <c r="AA2460" s="2">
        <v>2006</v>
      </c>
      <c r="AB2460" s="2" t="s">
        <v>11</v>
      </c>
      <c r="AC2460" s="2">
        <v>1</v>
      </c>
      <c r="AD2460" s="2" t="str">
        <f>_xlfn.CONCAT(Exposure_Information[[#This Row],[Occupany Code]]," - ",Exposure_Information[[#This Row],[Type of building occupancy]])</f>
        <v>ATC - 1</v>
      </c>
      <c r="AE2460" s="5">
        <v>265000</v>
      </c>
      <c r="AF2460" s="5">
        <v>0</v>
      </c>
      <c r="AG2460" s="5">
        <v>0</v>
      </c>
      <c r="AH2460" s="5">
        <f>SUM(Exposure_Information[[#This Row],[Building Coverage Value]:[Business interruption value]])</f>
        <v>265000</v>
      </c>
      <c r="AI2460" s="5">
        <f>SUM(Exposure_Information[[#This Row],[Building Coverage Value]:[Contents Coverage Value]])</f>
        <v>265000</v>
      </c>
      <c r="AJ2460" s="26"/>
    </row>
    <row r="2461" spans="1:36" ht="26" x14ac:dyDescent="0.3">
      <c r="A2461" s="2" t="s">
        <v>148</v>
      </c>
      <c r="B2461" s="2" t="s">
        <v>156</v>
      </c>
      <c r="C2461" s="2" t="s">
        <v>325</v>
      </c>
      <c r="D2461" s="2">
        <v>17610</v>
      </c>
      <c r="E2461" s="2" t="s">
        <v>367</v>
      </c>
      <c r="F2461" s="2" t="s">
        <v>4395</v>
      </c>
      <c r="G2461" s="3">
        <v>884</v>
      </c>
      <c r="H2461" s="3">
        <v>500</v>
      </c>
      <c r="I2461" s="71">
        <f>Exposure_Information[[#This Row],[Total  Insured Value]]+Exposure_Information[[#This Row],[Policy Deductible]]</f>
        <v>265500</v>
      </c>
      <c r="J2461" s="2">
        <v>20697</v>
      </c>
      <c r="K2461" s="3">
        <v>1</v>
      </c>
      <c r="L2461" s="2">
        <v>1270</v>
      </c>
      <c r="M2461" s="2" t="s">
        <v>4396</v>
      </c>
      <c r="N2461" s="3" t="s">
        <v>4397</v>
      </c>
      <c r="O2461" s="2" t="s">
        <v>1331</v>
      </c>
      <c r="P2461" s="2" t="s">
        <v>69</v>
      </c>
      <c r="Q2461" s="3">
        <v>3</v>
      </c>
      <c r="R2461" s="2" t="s">
        <v>70</v>
      </c>
      <c r="S2461" s="3">
        <v>9</v>
      </c>
      <c r="T2461" s="2" t="s">
        <v>10</v>
      </c>
      <c r="U2461" s="3">
        <v>41.747565999999999</v>
      </c>
      <c r="V2461" s="2" t="s">
        <v>10835</v>
      </c>
      <c r="W2461" s="2" t="s">
        <v>149</v>
      </c>
      <c r="X2461" s="3">
        <v>1</v>
      </c>
      <c r="Y2461" s="3" t="str">
        <f>_xlfn.CONCAT(Exposure_Information[[#This Row],[Building Construction Code]]," - ",Exposure_Information[[#This Row],[Type of building construction]])</f>
        <v>RMS - 1</v>
      </c>
      <c r="Z2461" s="3">
        <v>0</v>
      </c>
      <c r="AA2461" s="2">
        <v>1960</v>
      </c>
      <c r="AB2461" s="2" t="s">
        <v>11</v>
      </c>
      <c r="AC2461" s="2">
        <v>1</v>
      </c>
      <c r="AD2461" s="2" t="str">
        <f>_xlfn.CONCAT(Exposure_Information[[#This Row],[Occupany Code]]," - ",Exposure_Information[[#This Row],[Type of building occupancy]])</f>
        <v>ATC - 1</v>
      </c>
      <c r="AE2461" s="5">
        <v>265000</v>
      </c>
      <c r="AF2461" s="5">
        <v>0</v>
      </c>
      <c r="AG2461" s="5">
        <v>0</v>
      </c>
      <c r="AH2461" s="5">
        <f>SUM(Exposure_Information[[#This Row],[Building Coverage Value]:[Business interruption value]])</f>
        <v>265000</v>
      </c>
      <c r="AI2461" s="5">
        <f>SUM(Exposure_Information[[#This Row],[Building Coverage Value]:[Contents Coverage Value]])</f>
        <v>265000</v>
      </c>
      <c r="AJ2461" s="26"/>
    </row>
    <row r="2462" spans="1:36" ht="26" x14ac:dyDescent="0.3">
      <c r="A2462" s="2" t="s">
        <v>148</v>
      </c>
      <c r="B2462" s="2" t="s">
        <v>156</v>
      </c>
      <c r="C2462" s="2" t="s">
        <v>325</v>
      </c>
      <c r="D2462" s="2">
        <v>17204</v>
      </c>
      <c r="E2462" s="2" t="s">
        <v>367</v>
      </c>
      <c r="F2462" s="2" t="s">
        <v>6394</v>
      </c>
      <c r="G2462" s="3">
        <v>4536</v>
      </c>
      <c r="H2462" s="3">
        <v>2500</v>
      </c>
      <c r="I2462" s="71">
        <f>Exposure_Information[[#This Row],[Total  Insured Value]]+Exposure_Information[[#This Row],[Policy Deductible]]</f>
        <v>267500</v>
      </c>
      <c r="J2462" s="2">
        <v>20288</v>
      </c>
      <c r="K2462" s="3">
        <v>1</v>
      </c>
      <c r="L2462" s="2" t="s">
        <v>9</v>
      </c>
      <c r="M2462" s="2" t="s">
        <v>6395</v>
      </c>
      <c r="N2462" s="3" t="s">
        <v>6396</v>
      </c>
      <c r="O2462" s="2" t="s">
        <v>828</v>
      </c>
      <c r="P2462" s="2" t="s">
        <v>72</v>
      </c>
      <c r="Q2462" s="3">
        <v>25</v>
      </c>
      <c r="R2462" s="2" t="s">
        <v>127</v>
      </c>
      <c r="S2462" s="3">
        <v>25</v>
      </c>
      <c r="T2462" s="2" t="s">
        <v>10</v>
      </c>
      <c r="U2462" s="3">
        <v>42.417076000000002</v>
      </c>
      <c r="V2462" s="2" t="s">
        <v>10835</v>
      </c>
      <c r="W2462" s="2" t="s">
        <v>149</v>
      </c>
      <c r="X2462" s="3">
        <v>1</v>
      </c>
      <c r="Y2462" s="3" t="str">
        <f>_xlfn.CONCAT(Exposure_Information[[#This Row],[Building Construction Code]]," - ",Exposure_Information[[#This Row],[Type of building construction]])</f>
        <v>RMS - 1</v>
      </c>
      <c r="Z2462" s="3">
        <v>0</v>
      </c>
      <c r="AA2462" s="2">
        <v>1895</v>
      </c>
      <c r="AB2462" s="2" t="s">
        <v>11</v>
      </c>
      <c r="AC2462" s="2">
        <v>1</v>
      </c>
      <c r="AD2462" s="2" t="str">
        <f>_xlfn.CONCAT(Exposure_Information[[#This Row],[Occupany Code]]," - ",Exposure_Information[[#This Row],[Type of building occupancy]])</f>
        <v>ATC - 1</v>
      </c>
      <c r="AE2462" s="5">
        <v>265000</v>
      </c>
      <c r="AF2462" s="5">
        <v>0</v>
      </c>
      <c r="AG2462" s="5">
        <v>0</v>
      </c>
      <c r="AH2462" s="5">
        <f>SUM(Exposure_Information[[#This Row],[Building Coverage Value]:[Business interruption value]])</f>
        <v>265000</v>
      </c>
      <c r="AI2462" s="5">
        <f>SUM(Exposure_Information[[#This Row],[Building Coverage Value]:[Contents Coverage Value]])</f>
        <v>265000</v>
      </c>
      <c r="AJ2462" s="26"/>
    </row>
    <row r="2463" spans="1:36" ht="26" x14ac:dyDescent="0.3">
      <c r="A2463" s="2" t="s">
        <v>148</v>
      </c>
      <c r="B2463" s="2" t="s">
        <v>156</v>
      </c>
      <c r="C2463" s="2" t="s">
        <v>325</v>
      </c>
      <c r="D2463" s="2">
        <v>19043</v>
      </c>
      <c r="E2463" s="2" t="s">
        <v>367</v>
      </c>
      <c r="F2463" s="2" t="s">
        <v>6856</v>
      </c>
      <c r="G2463" s="3">
        <v>1492</v>
      </c>
      <c r="H2463" s="3">
        <v>500</v>
      </c>
      <c r="I2463" s="71">
        <f>Exposure_Information[[#This Row],[Total  Insured Value]]+Exposure_Information[[#This Row],[Policy Deductible]]</f>
        <v>265500</v>
      </c>
      <c r="J2463" s="2">
        <v>22151</v>
      </c>
      <c r="K2463" s="3">
        <v>1</v>
      </c>
      <c r="L2463" s="2" t="s">
        <v>9</v>
      </c>
      <c r="M2463" s="2" t="s">
        <v>6857</v>
      </c>
      <c r="N2463" s="3" t="s">
        <v>6858</v>
      </c>
      <c r="O2463" s="2" t="s">
        <v>115</v>
      </c>
      <c r="P2463" s="2" t="s">
        <v>171</v>
      </c>
      <c r="Q2463" s="3">
        <v>27</v>
      </c>
      <c r="R2463" s="2" t="s">
        <v>127</v>
      </c>
      <c r="S2463" s="3">
        <v>25</v>
      </c>
      <c r="T2463" s="2" t="s">
        <v>10</v>
      </c>
      <c r="U2463" s="3">
        <v>42.050533000000001</v>
      </c>
      <c r="V2463" s="2" t="s">
        <v>10835</v>
      </c>
      <c r="W2463" s="2" t="s">
        <v>149</v>
      </c>
      <c r="X2463" s="3">
        <v>1</v>
      </c>
      <c r="Y2463" s="3" t="str">
        <f>_xlfn.CONCAT(Exposure_Information[[#This Row],[Building Construction Code]]," - ",Exposure_Information[[#This Row],[Type of building construction]])</f>
        <v>RMS - 1</v>
      </c>
      <c r="Z2463" s="3">
        <v>0</v>
      </c>
      <c r="AA2463" s="2">
        <v>1930</v>
      </c>
      <c r="AB2463" s="2" t="s">
        <v>11</v>
      </c>
      <c r="AC2463" s="2">
        <v>1</v>
      </c>
      <c r="AD2463" s="2" t="str">
        <f>_xlfn.CONCAT(Exposure_Information[[#This Row],[Occupany Code]]," - ",Exposure_Information[[#This Row],[Type of building occupancy]])</f>
        <v>ATC - 1</v>
      </c>
      <c r="AE2463" s="5">
        <v>265000</v>
      </c>
      <c r="AF2463" s="5">
        <v>0</v>
      </c>
      <c r="AG2463" s="5">
        <v>0</v>
      </c>
      <c r="AH2463" s="5">
        <f>SUM(Exposure_Information[[#This Row],[Building Coverage Value]:[Business interruption value]])</f>
        <v>265000</v>
      </c>
      <c r="AI2463" s="5">
        <f>SUM(Exposure_Information[[#This Row],[Building Coverage Value]:[Contents Coverage Value]])</f>
        <v>265000</v>
      </c>
      <c r="AJ2463" s="26"/>
    </row>
    <row r="2464" spans="1:36" ht="26" x14ac:dyDescent="0.3">
      <c r="A2464" s="2" t="s">
        <v>148</v>
      </c>
      <c r="B2464" s="2" t="s">
        <v>156</v>
      </c>
      <c r="C2464" s="2" t="s">
        <v>325</v>
      </c>
      <c r="D2464" s="2">
        <v>11510</v>
      </c>
      <c r="E2464" s="2" t="s">
        <v>367</v>
      </c>
      <c r="F2464" s="2" t="s">
        <v>3553</v>
      </c>
      <c r="G2464" s="3">
        <v>955</v>
      </c>
      <c r="H2464" s="3">
        <v>500</v>
      </c>
      <c r="I2464" s="71">
        <f>Exposure_Information[[#This Row],[Total  Insured Value]]+Exposure_Information[[#This Row],[Policy Deductible]]</f>
        <v>265000</v>
      </c>
      <c r="J2464" s="2">
        <v>14402</v>
      </c>
      <c r="K2464" s="3">
        <v>1</v>
      </c>
      <c r="L2464" s="2" t="s">
        <v>9</v>
      </c>
      <c r="M2464" s="2" t="s">
        <v>3554</v>
      </c>
      <c r="N2464" s="3" t="s">
        <v>3555</v>
      </c>
      <c r="O2464" s="2" t="s">
        <v>787</v>
      </c>
      <c r="P2464" s="2" t="s">
        <v>221</v>
      </c>
      <c r="Q2464" s="3">
        <v>23</v>
      </c>
      <c r="R2464" s="2" t="s">
        <v>127</v>
      </c>
      <c r="S2464" s="3">
        <v>25</v>
      </c>
      <c r="T2464" s="2" t="s">
        <v>10</v>
      </c>
      <c r="U2464" s="3">
        <v>42.226505000000003</v>
      </c>
      <c r="V2464" s="2" t="s">
        <v>10835</v>
      </c>
      <c r="W2464" s="2" t="s">
        <v>149</v>
      </c>
      <c r="X2464" s="3">
        <v>1</v>
      </c>
      <c r="Y2464" s="3" t="str">
        <f>_xlfn.CONCAT(Exposure_Information[[#This Row],[Building Construction Code]]," - ",Exposure_Information[[#This Row],[Type of building construction]])</f>
        <v>RMS - 1</v>
      </c>
      <c r="Z2464" s="3">
        <v>0</v>
      </c>
      <c r="AA2464" s="2">
        <v>1930</v>
      </c>
      <c r="AB2464" s="2" t="s">
        <v>11</v>
      </c>
      <c r="AC2464" s="2">
        <v>1</v>
      </c>
      <c r="AD2464" s="2" t="str">
        <f>_xlfn.CONCAT(Exposure_Information[[#This Row],[Occupany Code]]," - ",Exposure_Information[[#This Row],[Type of building occupancy]])</f>
        <v>ATC - 1</v>
      </c>
      <c r="AE2464" s="5">
        <v>264500</v>
      </c>
      <c r="AF2464" s="5">
        <v>0</v>
      </c>
      <c r="AG2464" s="5">
        <v>0</v>
      </c>
      <c r="AH2464" s="5">
        <f>SUM(Exposure_Information[[#This Row],[Building Coverage Value]:[Business interruption value]])</f>
        <v>264500</v>
      </c>
      <c r="AI2464" s="5">
        <f>SUM(Exposure_Information[[#This Row],[Building Coverage Value]:[Contents Coverage Value]])</f>
        <v>264500</v>
      </c>
      <c r="AJ2464" s="26"/>
    </row>
    <row r="2465" spans="1:36" ht="26" x14ac:dyDescent="0.3">
      <c r="A2465" s="2" t="s">
        <v>148</v>
      </c>
      <c r="B2465" s="2" t="s">
        <v>156</v>
      </c>
      <c r="C2465" s="2" t="s">
        <v>325</v>
      </c>
      <c r="D2465" s="2">
        <v>6162</v>
      </c>
      <c r="E2465" s="2" t="s">
        <v>326</v>
      </c>
      <c r="F2465" s="2" t="s">
        <v>3354</v>
      </c>
      <c r="G2465" s="3">
        <v>7575</v>
      </c>
      <c r="H2465" s="3">
        <v>2500</v>
      </c>
      <c r="I2465" s="71">
        <f>Exposure_Information[[#This Row],[Total  Insured Value]]+Exposure_Information[[#This Row],[Policy Deductible]]</f>
        <v>35140</v>
      </c>
      <c r="J2465" s="2">
        <v>8237</v>
      </c>
      <c r="K2465" s="3">
        <v>1</v>
      </c>
      <c r="L2465" s="2" t="s">
        <v>9</v>
      </c>
      <c r="M2465" s="2" t="s">
        <v>3355</v>
      </c>
      <c r="N2465" s="2" t="s">
        <v>3356</v>
      </c>
      <c r="O2465" s="2" t="s">
        <v>428</v>
      </c>
      <c r="P2465" s="2" t="s">
        <v>257</v>
      </c>
      <c r="Q2465" s="3">
        <v>7</v>
      </c>
      <c r="R2465" s="2" t="s">
        <v>248</v>
      </c>
      <c r="S2465" s="3">
        <v>44</v>
      </c>
      <c r="T2465" s="2" t="s">
        <v>10</v>
      </c>
      <c r="U2465" s="3">
        <v>42.013312999999997</v>
      </c>
      <c r="V2465" s="2" t="s">
        <v>10835</v>
      </c>
      <c r="W2465" s="2" t="s">
        <v>149</v>
      </c>
      <c r="X2465" s="3">
        <v>1</v>
      </c>
      <c r="Y2465" s="3" t="str">
        <f>_xlfn.CONCAT(Exposure_Information[[#This Row],[Building Construction Code]]," - ",Exposure_Information[[#This Row],[Type of building construction]])</f>
        <v>RMS - 1</v>
      </c>
      <c r="Z2465" s="3">
        <v>0</v>
      </c>
      <c r="AA2465" s="2">
        <v>1900</v>
      </c>
      <c r="AB2465" s="2" t="s">
        <v>11</v>
      </c>
      <c r="AC2465" s="2">
        <v>37</v>
      </c>
      <c r="AD2465" s="2" t="str">
        <f>_xlfn.CONCAT(Exposure_Information[[#This Row],[Occupany Code]]," - ",Exposure_Information[[#This Row],[Type of building occupancy]])</f>
        <v>ATC - 37</v>
      </c>
      <c r="AE2465" s="5">
        <v>32640</v>
      </c>
      <c r="AF2465" s="5">
        <v>0</v>
      </c>
      <c r="AG2465" s="5">
        <v>0</v>
      </c>
      <c r="AH2465" s="5">
        <f>SUM(Exposure_Information[[#This Row],[Building Coverage Value]:[Business interruption value]])</f>
        <v>32640</v>
      </c>
      <c r="AI2465" s="5">
        <f>SUM(Exposure_Information[[#This Row],[Building Coverage Value]:[Contents Coverage Value]])</f>
        <v>32640</v>
      </c>
      <c r="AJ2465" s="26"/>
    </row>
    <row r="2466" spans="1:36" ht="39" x14ac:dyDescent="0.3">
      <c r="A2466" s="2" t="s">
        <v>148</v>
      </c>
      <c r="B2466" s="2" t="s">
        <v>156</v>
      </c>
      <c r="C2466" s="2" t="s">
        <v>325</v>
      </c>
      <c r="D2466" s="2">
        <v>17096</v>
      </c>
      <c r="E2466" s="2" t="s">
        <v>367</v>
      </c>
      <c r="F2466" s="2" t="s">
        <v>2796</v>
      </c>
      <c r="G2466" s="3">
        <v>870</v>
      </c>
      <c r="H2466" s="3">
        <v>500</v>
      </c>
      <c r="I2466" s="71">
        <f>Exposure_Information[[#This Row],[Total  Insured Value]]+Exposure_Information[[#This Row],[Policy Deductible]]</f>
        <v>264500</v>
      </c>
      <c r="J2466" s="2">
        <v>20171</v>
      </c>
      <c r="K2466" s="3">
        <v>1</v>
      </c>
      <c r="L2466" s="2" t="s">
        <v>9</v>
      </c>
      <c r="M2466" s="2" t="s">
        <v>2797</v>
      </c>
      <c r="N2466" s="3" t="s">
        <v>2798</v>
      </c>
      <c r="O2466" s="2" t="s">
        <v>186</v>
      </c>
      <c r="P2466" s="2" t="s">
        <v>187</v>
      </c>
      <c r="Q2466" s="3">
        <v>3</v>
      </c>
      <c r="R2466" s="2" t="s">
        <v>127</v>
      </c>
      <c r="S2466" s="3">
        <v>25</v>
      </c>
      <c r="T2466" s="2" t="s">
        <v>10</v>
      </c>
      <c r="U2466" s="3">
        <v>42.492989000000001</v>
      </c>
      <c r="V2466" s="2" t="s">
        <v>10835</v>
      </c>
      <c r="W2466" s="2" t="s">
        <v>149</v>
      </c>
      <c r="X2466" s="3">
        <v>1</v>
      </c>
      <c r="Y2466" s="3" t="str">
        <f>_xlfn.CONCAT(Exposure_Information[[#This Row],[Building Construction Code]]," - ",Exposure_Information[[#This Row],[Type of building construction]])</f>
        <v>RMS - 1</v>
      </c>
      <c r="Z2466" s="3">
        <v>0</v>
      </c>
      <c r="AA2466" s="2">
        <v>2004</v>
      </c>
      <c r="AB2466" s="2" t="s">
        <v>11</v>
      </c>
      <c r="AC2466" s="2">
        <v>1</v>
      </c>
      <c r="AD2466" s="2" t="str">
        <f>_xlfn.CONCAT(Exposure_Information[[#This Row],[Occupany Code]]," - ",Exposure_Information[[#This Row],[Type of building occupancy]])</f>
        <v>ATC - 1</v>
      </c>
      <c r="AE2466" s="5">
        <v>244000</v>
      </c>
      <c r="AF2466" s="5">
        <v>20000</v>
      </c>
      <c r="AG2466" s="5">
        <v>0</v>
      </c>
      <c r="AH2466" s="5">
        <f>SUM(Exposure_Information[[#This Row],[Building Coverage Value]:[Business interruption value]])</f>
        <v>264000</v>
      </c>
      <c r="AI2466" s="5">
        <f>SUM(Exposure_Information[[#This Row],[Building Coverage Value]:[Contents Coverage Value]])</f>
        <v>264000</v>
      </c>
      <c r="AJ2466" s="26"/>
    </row>
    <row r="2467" spans="1:36" ht="26" x14ac:dyDescent="0.3">
      <c r="A2467" s="2" t="s">
        <v>148</v>
      </c>
      <c r="B2467" s="2" t="s">
        <v>156</v>
      </c>
      <c r="C2467" s="2" t="s">
        <v>325</v>
      </c>
      <c r="D2467" s="2">
        <v>17755</v>
      </c>
      <c r="E2467" s="2" t="s">
        <v>367</v>
      </c>
      <c r="F2467" s="2" t="s">
        <v>3005</v>
      </c>
      <c r="G2467" s="3">
        <v>926</v>
      </c>
      <c r="H2467" s="3">
        <v>500</v>
      </c>
      <c r="I2467" s="71">
        <f>Exposure_Information[[#This Row],[Total  Insured Value]]+Exposure_Information[[#This Row],[Policy Deductible]]</f>
        <v>262500</v>
      </c>
      <c r="J2467" s="2">
        <v>20843</v>
      </c>
      <c r="K2467" s="3">
        <v>1</v>
      </c>
      <c r="L2467" s="2" t="s">
        <v>9</v>
      </c>
      <c r="M2467" s="2" t="s">
        <v>3006</v>
      </c>
      <c r="N2467" s="3" t="s">
        <v>3007</v>
      </c>
      <c r="O2467" s="2" t="s">
        <v>3008</v>
      </c>
      <c r="P2467" s="2" t="s">
        <v>171</v>
      </c>
      <c r="Q2467" s="3">
        <v>27</v>
      </c>
      <c r="R2467" s="2" t="s">
        <v>127</v>
      </c>
      <c r="S2467" s="3">
        <v>25</v>
      </c>
      <c r="T2467" s="2" t="s">
        <v>10</v>
      </c>
      <c r="U2467" s="3">
        <v>42.281028999999997</v>
      </c>
      <c r="V2467" s="2" t="s">
        <v>10835</v>
      </c>
      <c r="W2467" s="2" t="s">
        <v>149</v>
      </c>
      <c r="X2467" s="3">
        <v>1</v>
      </c>
      <c r="Y2467" s="3" t="str">
        <f>_xlfn.CONCAT(Exposure_Information[[#This Row],[Building Construction Code]]," - ",Exposure_Information[[#This Row],[Type of building construction]])</f>
        <v>RMS - 1</v>
      </c>
      <c r="Z2467" s="3">
        <v>0</v>
      </c>
      <c r="AA2467" s="2">
        <v>1899</v>
      </c>
      <c r="AB2467" s="2" t="s">
        <v>11</v>
      </c>
      <c r="AC2467" s="2">
        <v>1</v>
      </c>
      <c r="AD2467" s="2" t="str">
        <f>_xlfn.CONCAT(Exposure_Information[[#This Row],[Occupany Code]]," - ",Exposure_Information[[#This Row],[Type of building occupancy]])</f>
        <v>ATC - 1</v>
      </c>
      <c r="AE2467" s="5">
        <v>262000</v>
      </c>
      <c r="AF2467" s="5">
        <v>0</v>
      </c>
      <c r="AG2467" s="5">
        <v>0</v>
      </c>
      <c r="AH2467" s="5">
        <f>SUM(Exposure_Information[[#This Row],[Building Coverage Value]:[Business interruption value]])</f>
        <v>262000</v>
      </c>
      <c r="AI2467" s="5">
        <f>SUM(Exposure_Information[[#This Row],[Building Coverage Value]:[Contents Coverage Value]])</f>
        <v>262000</v>
      </c>
      <c r="AJ2467" s="26"/>
    </row>
    <row r="2468" spans="1:36" ht="26" x14ac:dyDescent="0.3">
      <c r="A2468" s="2" t="s">
        <v>148</v>
      </c>
      <c r="B2468" s="2" t="s">
        <v>156</v>
      </c>
      <c r="C2468" s="2" t="s">
        <v>325</v>
      </c>
      <c r="D2468" s="2">
        <v>18286</v>
      </c>
      <c r="E2468" s="2" t="s">
        <v>367</v>
      </c>
      <c r="F2468" s="2" t="s">
        <v>3418</v>
      </c>
      <c r="G2468" s="3">
        <v>860</v>
      </c>
      <c r="H2468" s="3">
        <v>500</v>
      </c>
      <c r="I2468" s="71">
        <f>Exposure_Information[[#This Row],[Total  Insured Value]]+Exposure_Information[[#This Row],[Policy Deductible]]</f>
        <v>262003</v>
      </c>
      <c r="J2468" s="2">
        <v>21383</v>
      </c>
      <c r="K2468" s="3">
        <v>1</v>
      </c>
      <c r="L2468" s="2" t="s">
        <v>9</v>
      </c>
      <c r="M2468" s="2" t="s">
        <v>3419</v>
      </c>
      <c r="N2468" s="3" t="s">
        <v>3420</v>
      </c>
      <c r="O2468" s="2" t="s">
        <v>130</v>
      </c>
      <c r="P2468" s="2" t="s">
        <v>90</v>
      </c>
      <c r="Q2468" s="3">
        <v>17</v>
      </c>
      <c r="R2468" s="2" t="s">
        <v>127</v>
      </c>
      <c r="S2468" s="3">
        <v>25</v>
      </c>
      <c r="T2468" s="2" t="s">
        <v>10</v>
      </c>
      <c r="U2468" s="3">
        <v>42.290764000000003</v>
      </c>
      <c r="V2468" s="2" t="s">
        <v>10835</v>
      </c>
      <c r="W2468" s="2" t="s">
        <v>149</v>
      </c>
      <c r="X2468" s="3">
        <v>1</v>
      </c>
      <c r="Y2468" s="3" t="str">
        <f>_xlfn.CONCAT(Exposure_Information[[#This Row],[Building Construction Code]]," - ",Exposure_Information[[#This Row],[Type of building construction]])</f>
        <v>RMS - 1</v>
      </c>
      <c r="Z2468" s="3">
        <v>0</v>
      </c>
      <c r="AA2468" s="2">
        <v>1975</v>
      </c>
      <c r="AB2468" s="2" t="s">
        <v>11</v>
      </c>
      <c r="AC2468" s="2">
        <v>1</v>
      </c>
      <c r="AD2468" s="2" t="str">
        <f>_xlfn.CONCAT(Exposure_Information[[#This Row],[Occupany Code]]," - ",Exposure_Information[[#This Row],[Type of building occupancy]])</f>
        <v>ATC - 1</v>
      </c>
      <c r="AE2468" s="5">
        <v>261503</v>
      </c>
      <c r="AF2468" s="5">
        <v>0</v>
      </c>
      <c r="AG2468" s="5">
        <v>0</v>
      </c>
      <c r="AH2468" s="5">
        <f>SUM(Exposure_Information[[#This Row],[Building Coverage Value]:[Business interruption value]])</f>
        <v>261503</v>
      </c>
      <c r="AI2468" s="5">
        <f>SUM(Exposure_Information[[#This Row],[Building Coverage Value]:[Contents Coverage Value]])</f>
        <v>261503</v>
      </c>
      <c r="AJ2468" s="26"/>
    </row>
    <row r="2469" spans="1:36" ht="39" x14ac:dyDescent="0.3">
      <c r="A2469" s="2" t="s">
        <v>148</v>
      </c>
      <c r="B2469" s="2" t="s">
        <v>156</v>
      </c>
      <c r="C2469" s="2" t="s">
        <v>325</v>
      </c>
      <c r="D2469" s="2">
        <v>18568</v>
      </c>
      <c r="E2469" s="2" t="s">
        <v>367</v>
      </c>
      <c r="F2469" s="2" t="s">
        <v>2817</v>
      </c>
      <c r="G2469" s="3">
        <v>940</v>
      </c>
      <c r="H2469" s="3">
        <v>1000</v>
      </c>
      <c r="I2469" s="71">
        <f>Exposure_Information[[#This Row],[Total  Insured Value]]+Exposure_Information[[#This Row],[Policy Deductible]]</f>
        <v>262300</v>
      </c>
      <c r="J2469" s="2">
        <v>21671</v>
      </c>
      <c r="K2469" s="3">
        <v>1</v>
      </c>
      <c r="L2469" s="2" t="s">
        <v>9</v>
      </c>
      <c r="M2469" s="2" t="s">
        <v>2818</v>
      </c>
      <c r="N2469" s="3" t="s">
        <v>2819</v>
      </c>
      <c r="O2469" s="2" t="s">
        <v>1520</v>
      </c>
      <c r="P2469" s="2" t="s">
        <v>221</v>
      </c>
      <c r="Q2469" s="3">
        <v>23</v>
      </c>
      <c r="R2469" s="2" t="s">
        <v>127</v>
      </c>
      <c r="S2469" s="3">
        <v>25</v>
      </c>
      <c r="T2469" s="2" t="s">
        <v>10</v>
      </c>
      <c r="U2469" s="3">
        <v>42.092278</v>
      </c>
      <c r="V2469" s="2" t="s">
        <v>10835</v>
      </c>
      <c r="W2469" s="2" t="s">
        <v>149</v>
      </c>
      <c r="X2469" s="3">
        <v>1</v>
      </c>
      <c r="Y2469" s="3" t="str">
        <f>_xlfn.CONCAT(Exposure_Information[[#This Row],[Building Construction Code]]," - ",Exposure_Information[[#This Row],[Type of building construction]])</f>
        <v>RMS - 1</v>
      </c>
      <c r="Z2469" s="3">
        <v>0</v>
      </c>
      <c r="AA2469" s="2">
        <v>1966</v>
      </c>
      <c r="AB2469" s="2" t="s">
        <v>11</v>
      </c>
      <c r="AC2469" s="2">
        <v>1</v>
      </c>
      <c r="AD2469" s="2" t="str">
        <f>_xlfn.CONCAT(Exposure_Information[[#This Row],[Occupany Code]]," - ",Exposure_Information[[#This Row],[Type of building occupancy]])</f>
        <v>ATC - 1</v>
      </c>
      <c r="AE2469" s="5">
        <v>233000</v>
      </c>
      <c r="AF2469" s="5">
        <v>5000</v>
      </c>
      <c r="AG2469" s="5">
        <v>23300</v>
      </c>
      <c r="AH2469" s="5">
        <f>SUM(Exposure_Information[[#This Row],[Building Coverage Value]:[Business interruption value]])</f>
        <v>261300</v>
      </c>
      <c r="AI2469" s="5">
        <f>SUM(Exposure_Information[[#This Row],[Building Coverage Value]:[Contents Coverage Value]])</f>
        <v>238000</v>
      </c>
      <c r="AJ2469" s="26"/>
    </row>
    <row r="2470" spans="1:36" ht="39" x14ac:dyDescent="0.3">
      <c r="A2470" s="2" t="s">
        <v>148</v>
      </c>
      <c r="B2470" s="2" t="s">
        <v>156</v>
      </c>
      <c r="C2470" s="2" t="s">
        <v>325</v>
      </c>
      <c r="D2470" s="2">
        <v>125185</v>
      </c>
      <c r="E2470" s="2" t="s">
        <v>4697</v>
      </c>
      <c r="F2470" s="2" t="s">
        <v>10017</v>
      </c>
      <c r="G2470" s="3">
        <v>558</v>
      </c>
      <c r="H2470" s="3">
        <v>250</v>
      </c>
      <c r="I2470" s="71">
        <f>Exposure_Information[[#This Row],[Total  Insured Value]]+Exposure_Information[[#This Row],[Policy Deductible]]</f>
        <v>261500</v>
      </c>
      <c r="J2470" s="2">
        <v>128315</v>
      </c>
      <c r="K2470" s="3">
        <v>1</v>
      </c>
      <c r="L2470" s="2" t="s">
        <v>9</v>
      </c>
      <c r="M2470" s="2" t="s">
        <v>10018</v>
      </c>
      <c r="N2470" s="3" t="s">
        <v>10019</v>
      </c>
      <c r="O2470" s="2" t="s">
        <v>2586</v>
      </c>
      <c r="P2470" s="2" t="s">
        <v>69</v>
      </c>
      <c r="Q2470" s="3">
        <v>3</v>
      </c>
      <c r="R2470" s="2" t="s">
        <v>70</v>
      </c>
      <c r="S2470" s="3">
        <v>9</v>
      </c>
      <c r="T2470" s="2" t="s">
        <v>10</v>
      </c>
      <c r="U2470" s="3">
        <v>41.655360999999999</v>
      </c>
      <c r="V2470" s="2" t="s">
        <v>10835</v>
      </c>
      <c r="W2470" s="2" t="s">
        <v>149</v>
      </c>
      <c r="X2470" s="3">
        <v>1</v>
      </c>
      <c r="Y2470" s="3" t="str">
        <f>_xlfn.CONCAT(Exposure_Information[[#This Row],[Building Construction Code]]," - ",Exposure_Information[[#This Row],[Type of building construction]])</f>
        <v>RMS - 1</v>
      </c>
      <c r="Z2470" s="3">
        <v>0</v>
      </c>
      <c r="AA2470" s="2">
        <v>1947</v>
      </c>
      <c r="AB2470" s="2" t="s">
        <v>11</v>
      </c>
      <c r="AC2470" s="2">
        <v>1</v>
      </c>
      <c r="AD2470" s="2" t="str">
        <f>_xlfn.CONCAT(Exposure_Information[[#This Row],[Occupany Code]]," - ",Exposure_Information[[#This Row],[Type of building occupancy]])</f>
        <v>ATC - 1</v>
      </c>
      <c r="AE2470" s="5">
        <v>137500</v>
      </c>
      <c r="AF2470" s="5">
        <v>96250</v>
      </c>
      <c r="AG2470" s="5">
        <v>27500</v>
      </c>
      <c r="AH2470" s="5">
        <f>SUM(Exposure_Information[[#This Row],[Building Coverage Value]:[Business interruption value]])</f>
        <v>261250</v>
      </c>
      <c r="AI2470" s="5">
        <f>SUM(Exposure_Information[[#This Row],[Building Coverage Value]:[Contents Coverage Value]])</f>
        <v>233750</v>
      </c>
      <c r="AJ2470" s="26"/>
    </row>
    <row r="2471" spans="1:36" ht="26" x14ac:dyDescent="0.3">
      <c r="A2471" s="2" t="s">
        <v>148</v>
      </c>
      <c r="B2471" s="2" t="s">
        <v>156</v>
      </c>
      <c r="C2471" s="2" t="s">
        <v>325</v>
      </c>
      <c r="D2471" s="2">
        <v>11578</v>
      </c>
      <c r="E2471" s="2" t="s">
        <v>367</v>
      </c>
      <c r="F2471" s="2" t="s">
        <v>2364</v>
      </c>
      <c r="G2471" s="3">
        <v>950</v>
      </c>
      <c r="H2471" s="3">
        <v>500</v>
      </c>
      <c r="I2471" s="71">
        <f>Exposure_Information[[#This Row],[Total  Insured Value]]+Exposure_Information[[#This Row],[Policy Deductible]]</f>
        <v>261500</v>
      </c>
      <c r="J2471" s="2">
        <v>14470</v>
      </c>
      <c r="K2471" s="3">
        <v>1</v>
      </c>
      <c r="L2471" s="2" t="s">
        <v>9</v>
      </c>
      <c r="M2471" s="2" t="s">
        <v>2365</v>
      </c>
      <c r="N2471" s="3" t="s">
        <v>2366</v>
      </c>
      <c r="O2471" s="2" t="s">
        <v>1815</v>
      </c>
      <c r="P2471" s="2" t="s">
        <v>174</v>
      </c>
      <c r="Q2471" s="3">
        <v>5</v>
      </c>
      <c r="R2471" s="2" t="s">
        <v>127</v>
      </c>
      <c r="S2471" s="3">
        <v>25</v>
      </c>
      <c r="T2471" s="2" t="s">
        <v>10</v>
      </c>
      <c r="U2471" s="3">
        <v>41.973663000000002</v>
      </c>
      <c r="V2471" s="2" t="s">
        <v>10835</v>
      </c>
      <c r="W2471" s="2" t="s">
        <v>149</v>
      </c>
      <c r="X2471" s="3">
        <v>1</v>
      </c>
      <c r="Y2471" s="3" t="str">
        <f>_xlfn.CONCAT(Exposure_Information[[#This Row],[Building Construction Code]]," - ",Exposure_Information[[#This Row],[Type of building construction]])</f>
        <v>RMS - 1</v>
      </c>
      <c r="Z2471" s="3">
        <v>0</v>
      </c>
      <c r="AA2471" s="2">
        <v>1940</v>
      </c>
      <c r="AB2471" s="2" t="s">
        <v>11</v>
      </c>
      <c r="AC2471" s="2">
        <v>1</v>
      </c>
      <c r="AD2471" s="2" t="str">
        <f>_xlfn.CONCAT(Exposure_Information[[#This Row],[Occupany Code]]," - ",Exposure_Information[[#This Row],[Type of building occupancy]])</f>
        <v>ATC - 1</v>
      </c>
      <c r="AE2471" s="5">
        <v>241000</v>
      </c>
      <c r="AF2471" s="5">
        <v>20000</v>
      </c>
      <c r="AG2471" s="5">
        <v>0</v>
      </c>
      <c r="AH2471" s="5">
        <f>SUM(Exposure_Information[[#This Row],[Building Coverage Value]:[Business interruption value]])</f>
        <v>261000</v>
      </c>
      <c r="AI2471" s="5">
        <f>SUM(Exposure_Information[[#This Row],[Building Coverage Value]:[Contents Coverage Value]])</f>
        <v>261000</v>
      </c>
      <c r="AJ2471" s="26"/>
    </row>
    <row r="2472" spans="1:36" ht="39" x14ac:dyDescent="0.3">
      <c r="A2472" s="2" t="s">
        <v>148</v>
      </c>
      <c r="B2472" s="2" t="s">
        <v>156</v>
      </c>
      <c r="C2472" s="2" t="s">
        <v>325</v>
      </c>
      <c r="D2472" s="2">
        <v>17580</v>
      </c>
      <c r="E2472" s="2" t="s">
        <v>367</v>
      </c>
      <c r="F2472" s="2" t="s">
        <v>2742</v>
      </c>
      <c r="G2472" s="3">
        <v>958</v>
      </c>
      <c r="H2472" s="3">
        <v>1000</v>
      </c>
      <c r="I2472" s="71">
        <f>Exposure_Information[[#This Row],[Total  Insured Value]]+Exposure_Information[[#This Row],[Policy Deductible]]</f>
        <v>261500</v>
      </c>
      <c r="J2472" s="2">
        <v>20666</v>
      </c>
      <c r="K2472" s="3">
        <v>1</v>
      </c>
      <c r="L2472" s="2" t="s">
        <v>9</v>
      </c>
      <c r="M2472" s="2" t="s">
        <v>2743</v>
      </c>
      <c r="N2472" s="3" t="s">
        <v>2744</v>
      </c>
      <c r="O2472" s="2" t="s">
        <v>218</v>
      </c>
      <c r="P2472" s="2" t="s">
        <v>139</v>
      </c>
      <c r="Q2472" s="3">
        <v>9</v>
      </c>
      <c r="R2472" s="2" t="s">
        <v>70</v>
      </c>
      <c r="S2472" s="3">
        <v>9</v>
      </c>
      <c r="T2472" s="2" t="s">
        <v>10</v>
      </c>
      <c r="U2472" s="3">
        <v>41.533496999999997</v>
      </c>
      <c r="V2472" s="2" t="s">
        <v>10835</v>
      </c>
      <c r="W2472" s="2" t="s">
        <v>149</v>
      </c>
      <c r="X2472" s="3">
        <v>1</v>
      </c>
      <c r="Y2472" s="3" t="str">
        <f>_xlfn.CONCAT(Exposure_Information[[#This Row],[Building Construction Code]]," - ",Exposure_Information[[#This Row],[Type of building construction]])</f>
        <v>RMS - 1</v>
      </c>
      <c r="Z2472" s="3">
        <v>0</v>
      </c>
      <c r="AA2472" s="2">
        <v>1965</v>
      </c>
      <c r="AB2472" s="2" t="s">
        <v>11</v>
      </c>
      <c r="AC2472" s="2">
        <v>1</v>
      </c>
      <c r="AD2472" s="2" t="str">
        <f>_xlfn.CONCAT(Exposure_Information[[#This Row],[Occupany Code]]," - ",Exposure_Information[[#This Row],[Type of building occupancy]])</f>
        <v>ATC - 1</v>
      </c>
      <c r="AE2472" s="5">
        <v>258500</v>
      </c>
      <c r="AF2472" s="5">
        <v>2000</v>
      </c>
      <c r="AG2472" s="5">
        <v>0</v>
      </c>
      <c r="AH2472" s="5">
        <f>SUM(Exposure_Information[[#This Row],[Building Coverage Value]:[Business interruption value]])</f>
        <v>260500</v>
      </c>
      <c r="AI2472" s="5">
        <f>SUM(Exposure_Information[[#This Row],[Building Coverage Value]:[Contents Coverage Value]])</f>
        <v>260500</v>
      </c>
      <c r="AJ2472" s="26"/>
    </row>
    <row r="2473" spans="1:36" ht="26" x14ac:dyDescent="0.3">
      <c r="A2473" s="2" t="s">
        <v>148</v>
      </c>
      <c r="B2473" s="2" t="s">
        <v>156</v>
      </c>
      <c r="C2473" s="2" t="s">
        <v>325</v>
      </c>
      <c r="D2473" s="2">
        <v>6152</v>
      </c>
      <c r="E2473" s="2" t="s">
        <v>326</v>
      </c>
      <c r="F2473" s="2" t="s">
        <v>1349</v>
      </c>
      <c r="G2473" s="3">
        <v>1184</v>
      </c>
      <c r="H2473" s="3">
        <v>500</v>
      </c>
      <c r="I2473" s="71">
        <f>Exposure_Information[[#This Row],[Total  Insured Value]]+Exposure_Information[[#This Row],[Policy Deductible]]</f>
        <v>72500</v>
      </c>
      <c r="J2473" s="2">
        <v>8222</v>
      </c>
      <c r="K2473" s="3">
        <v>1</v>
      </c>
      <c r="L2473" s="2" t="s">
        <v>9</v>
      </c>
      <c r="M2473" s="2" t="s">
        <v>1350</v>
      </c>
      <c r="N2473" s="2" t="s">
        <v>1351</v>
      </c>
      <c r="O2473" s="2" t="s">
        <v>1352</v>
      </c>
      <c r="P2473" s="2" t="s">
        <v>256</v>
      </c>
      <c r="Q2473" s="3">
        <v>1</v>
      </c>
      <c r="R2473" s="2" t="s">
        <v>127</v>
      </c>
      <c r="S2473" s="3">
        <v>25</v>
      </c>
      <c r="T2473" s="2" t="s">
        <v>10</v>
      </c>
      <c r="U2473" s="3">
        <v>41.753760999999997</v>
      </c>
      <c r="V2473" s="2" t="s">
        <v>10835</v>
      </c>
      <c r="W2473" s="2" t="s">
        <v>149</v>
      </c>
      <c r="X2473" s="3">
        <v>1</v>
      </c>
      <c r="Y2473" s="3" t="str">
        <f>_xlfn.CONCAT(Exposure_Information[[#This Row],[Building Construction Code]]," - ",Exposure_Information[[#This Row],[Type of building construction]])</f>
        <v>RMS - 1</v>
      </c>
      <c r="Z2473" s="3">
        <v>0</v>
      </c>
      <c r="AA2473" s="2">
        <v>1988</v>
      </c>
      <c r="AB2473" s="2" t="s">
        <v>11</v>
      </c>
      <c r="AC2473" s="2">
        <v>37</v>
      </c>
      <c r="AD2473" s="2" t="str">
        <f>_xlfn.CONCAT(Exposure_Information[[#This Row],[Occupany Code]]," - ",Exposure_Information[[#This Row],[Type of building occupancy]])</f>
        <v>ATC - 37</v>
      </c>
      <c r="AE2473" s="5">
        <v>0</v>
      </c>
      <c r="AF2473" s="5">
        <v>72000</v>
      </c>
      <c r="AG2473" s="5">
        <v>0</v>
      </c>
      <c r="AH2473" s="5">
        <f>SUM(Exposure_Information[[#This Row],[Building Coverage Value]:[Business interruption value]])</f>
        <v>72000</v>
      </c>
      <c r="AI2473" s="5">
        <f>SUM(Exposure_Information[[#This Row],[Building Coverage Value]:[Contents Coverage Value]])</f>
        <v>72000</v>
      </c>
      <c r="AJ2473" s="26"/>
    </row>
    <row r="2474" spans="1:36" ht="39" x14ac:dyDescent="0.3">
      <c r="A2474" s="2" t="s">
        <v>148</v>
      </c>
      <c r="B2474" s="2" t="s">
        <v>156</v>
      </c>
      <c r="C2474" s="2" t="s">
        <v>325</v>
      </c>
      <c r="D2474" s="2">
        <v>16462</v>
      </c>
      <c r="E2474" s="2" t="s">
        <v>367</v>
      </c>
      <c r="F2474" s="2" t="s">
        <v>3598</v>
      </c>
      <c r="G2474" s="3">
        <v>758</v>
      </c>
      <c r="H2474" s="3">
        <v>2500</v>
      </c>
      <c r="I2474" s="71">
        <f>Exposure_Information[[#This Row],[Total  Insured Value]]+Exposure_Information[[#This Row],[Policy Deductible]]</f>
        <v>262500</v>
      </c>
      <c r="J2474" s="2">
        <v>19527</v>
      </c>
      <c r="K2474" s="3">
        <v>1</v>
      </c>
      <c r="L2474" s="2" t="s">
        <v>9</v>
      </c>
      <c r="M2474" s="2" t="s">
        <v>3599</v>
      </c>
      <c r="N2474" s="3" t="s">
        <v>3600</v>
      </c>
      <c r="O2474" s="2" t="s">
        <v>541</v>
      </c>
      <c r="P2474" s="2" t="s">
        <v>69</v>
      </c>
      <c r="Q2474" s="3">
        <v>3</v>
      </c>
      <c r="R2474" s="2" t="s">
        <v>70</v>
      </c>
      <c r="S2474" s="3">
        <v>9</v>
      </c>
      <c r="T2474" s="2" t="s">
        <v>10</v>
      </c>
      <c r="U2474" s="3">
        <v>41.672671999999999</v>
      </c>
      <c r="V2474" s="2" t="s">
        <v>10835</v>
      </c>
      <c r="W2474" s="2" t="s">
        <v>149</v>
      </c>
      <c r="X2474" s="3">
        <v>1</v>
      </c>
      <c r="Y2474" s="3" t="str">
        <f>_xlfn.CONCAT(Exposure_Information[[#This Row],[Building Construction Code]]," - ",Exposure_Information[[#This Row],[Type of building construction]])</f>
        <v>RMS - 1</v>
      </c>
      <c r="Z2474" s="3">
        <v>0</v>
      </c>
      <c r="AA2474" s="2">
        <v>1932</v>
      </c>
      <c r="AB2474" s="2" t="s">
        <v>11</v>
      </c>
      <c r="AC2474" s="2">
        <v>1</v>
      </c>
      <c r="AD2474" s="2" t="str">
        <f>_xlfn.CONCAT(Exposure_Information[[#This Row],[Occupany Code]]," - ",Exposure_Information[[#This Row],[Type of building occupancy]])</f>
        <v>ATC - 1</v>
      </c>
      <c r="AE2474" s="5">
        <v>260000</v>
      </c>
      <c r="AF2474" s="5">
        <v>0</v>
      </c>
      <c r="AG2474" s="5">
        <v>0</v>
      </c>
      <c r="AH2474" s="5">
        <f>SUM(Exposure_Information[[#This Row],[Building Coverage Value]:[Business interruption value]])</f>
        <v>260000</v>
      </c>
      <c r="AI2474" s="5">
        <f>SUM(Exposure_Information[[#This Row],[Building Coverage Value]:[Contents Coverage Value]])</f>
        <v>260000</v>
      </c>
      <c r="AJ2474" s="26"/>
    </row>
    <row r="2475" spans="1:36" ht="26" x14ac:dyDescent="0.3">
      <c r="A2475" s="2" t="s">
        <v>148</v>
      </c>
      <c r="B2475" s="2" t="s">
        <v>156</v>
      </c>
      <c r="C2475" s="2" t="s">
        <v>325</v>
      </c>
      <c r="D2475" s="2">
        <v>17688</v>
      </c>
      <c r="E2475" s="2" t="s">
        <v>367</v>
      </c>
      <c r="F2475" s="2" t="s">
        <v>3186</v>
      </c>
      <c r="G2475" s="3">
        <v>1026</v>
      </c>
      <c r="H2475" s="3">
        <v>1000</v>
      </c>
      <c r="I2475" s="71">
        <f>Exposure_Information[[#This Row],[Total  Insured Value]]+Exposure_Information[[#This Row],[Policy Deductible]]</f>
        <v>260500</v>
      </c>
      <c r="J2475" s="2">
        <v>20776</v>
      </c>
      <c r="K2475" s="3">
        <v>1</v>
      </c>
      <c r="L2475" s="2" t="s">
        <v>9</v>
      </c>
      <c r="M2475" s="2" t="s">
        <v>3187</v>
      </c>
      <c r="N2475" s="3" t="s">
        <v>3188</v>
      </c>
      <c r="O2475" s="2" t="s">
        <v>44</v>
      </c>
      <c r="P2475" s="2" t="s">
        <v>118</v>
      </c>
      <c r="Q2475" s="3">
        <v>11</v>
      </c>
      <c r="R2475" s="2" t="s">
        <v>70</v>
      </c>
      <c r="S2475" s="3">
        <v>9</v>
      </c>
      <c r="T2475" s="2" t="s">
        <v>10</v>
      </c>
      <c r="U2475" s="3">
        <v>41.633616000000004</v>
      </c>
      <c r="V2475" s="2" t="s">
        <v>10835</v>
      </c>
      <c r="W2475" s="2" t="s">
        <v>149</v>
      </c>
      <c r="X2475" s="3">
        <v>1</v>
      </c>
      <c r="Y2475" s="3" t="str">
        <f>_xlfn.CONCAT(Exposure_Information[[#This Row],[Building Construction Code]]," - ",Exposure_Information[[#This Row],[Type of building construction]])</f>
        <v>RMS - 1</v>
      </c>
      <c r="Z2475" s="3">
        <v>0</v>
      </c>
      <c r="AA2475" s="2">
        <v>1977</v>
      </c>
      <c r="AB2475" s="2" t="s">
        <v>11</v>
      </c>
      <c r="AC2475" s="2">
        <v>1</v>
      </c>
      <c r="AD2475" s="2" t="str">
        <f>_xlfn.CONCAT(Exposure_Information[[#This Row],[Occupany Code]]," - ",Exposure_Information[[#This Row],[Type of building occupancy]])</f>
        <v>ATC - 1</v>
      </c>
      <c r="AE2475" s="5">
        <v>254500</v>
      </c>
      <c r="AF2475" s="5">
        <v>5000</v>
      </c>
      <c r="AG2475" s="5">
        <v>0</v>
      </c>
      <c r="AH2475" s="5">
        <f>SUM(Exposure_Information[[#This Row],[Building Coverage Value]:[Business interruption value]])</f>
        <v>259500</v>
      </c>
      <c r="AI2475" s="5">
        <f>SUM(Exposure_Information[[#This Row],[Building Coverage Value]:[Contents Coverage Value]])</f>
        <v>259500</v>
      </c>
      <c r="AJ2475" s="26"/>
    </row>
    <row r="2476" spans="1:36" ht="26" x14ac:dyDescent="0.3">
      <c r="A2476" s="2" t="s">
        <v>148</v>
      </c>
      <c r="B2476" s="2" t="s">
        <v>156</v>
      </c>
      <c r="C2476" s="2" t="s">
        <v>325</v>
      </c>
      <c r="D2476" s="2">
        <v>17583</v>
      </c>
      <c r="E2476" s="2" t="s">
        <v>367</v>
      </c>
      <c r="F2476" s="2" t="s">
        <v>4236</v>
      </c>
      <c r="G2476" s="3">
        <v>1573</v>
      </c>
      <c r="H2476" s="3">
        <v>1000</v>
      </c>
      <c r="I2476" s="71">
        <f>Exposure_Information[[#This Row],[Total  Insured Value]]+Exposure_Information[[#This Row],[Policy Deductible]]</f>
        <v>260500</v>
      </c>
      <c r="J2476" s="2">
        <v>20669</v>
      </c>
      <c r="K2476" s="3">
        <v>1</v>
      </c>
      <c r="L2476" s="2" t="s">
        <v>9</v>
      </c>
      <c r="M2476" s="2" t="s">
        <v>4237</v>
      </c>
      <c r="N2476" s="3" t="s">
        <v>4238</v>
      </c>
      <c r="O2476" s="2" t="s">
        <v>135</v>
      </c>
      <c r="P2476" s="2" t="s">
        <v>69</v>
      </c>
      <c r="Q2476" s="3">
        <v>3</v>
      </c>
      <c r="R2476" s="2" t="s">
        <v>70</v>
      </c>
      <c r="S2476" s="3">
        <v>9</v>
      </c>
      <c r="T2476" s="2" t="s">
        <v>10</v>
      </c>
      <c r="U2476" s="3">
        <v>41.778407999999999</v>
      </c>
      <c r="V2476" s="2" t="s">
        <v>10835</v>
      </c>
      <c r="W2476" s="2" t="s">
        <v>149</v>
      </c>
      <c r="X2476" s="3">
        <v>1</v>
      </c>
      <c r="Y2476" s="3" t="str">
        <f>_xlfn.CONCAT(Exposure_Information[[#This Row],[Building Construction Code]]," - ",Exposure_Information[[#This Row],[Type of building construction]])</f>
        <v>RMS - 1</v>
      </c>
      <c r="Z2476" s="3">
        <v>0</v>
      </c>
      <c r="AA2476" s="2">
        <v>1900</v>
      </c>
      <c r="AB2476" s="2" t="s">
        <v>11</v>
      </c>
      <c r="AC2476" s="2">
        <v>1</v>
      </c>
      <c r="AD2476" s="2" t="str">
        <f>_xlfn.CONCAT(Exposure_Information[[#This Row],[Occupany Code]]," - ",Exposure_Information[[#This Row],[Type of building occupancy]])</f>
        <v>ATC - 1</v>
      </c>
      <c r="AE2476" s="5">
        <v>259500</v>
      </c>
      <c r="AF2476" s="5">
        <v>0</v>
      </c>
      <c r="AG2476" s="5">
        <v>0</v>
      </c>
      <c r="AH2476" s="5">
        <f>SUM(Exposure_Information[[#This Row],[Building Coverage Value]:[Business interruption value]])</f>
        <v>259500</v>
      </c>
      <c r="AI2476" s="5">
        <f>SUM(Exposure_Information[[#This Row],[Building Coverage Value]:[Contents Coverage Value]])</f>
        <v>259500</v>
      </c>
      <c r="AJ2476" s="26"/>
    </row>
    <row r="2477" spans="1:36" ht="39" x14ac:dyDescent="0.3">
      <c r="A2477" s="2" t="s">
        <v>148</v>
      </c>
      <c r="B2477" s="2" t="s">
        <v>156</v>
      </c>
      <c r="C2477" s="2" t="s">
        <v>325</v>
      </c>
      <c r="D2477" s="2">
        <v>16156</v>
      </c>
      <c r="E2477" s="2" t="s">
        <v>367</v>
      </c>
      <c r="F2477" s="2" t="s">
        <v>3431</v>
      </c>
      <c r="G2477" s="3">
        <v>845</v>
      </c>
      <c r="H2477" s="3">
        <v>500</v>
      </c>
      <c r="I2477" s="71">
        <f>Exposure_Information[[#This Row],[Total  Insured Value]]+Exposure_Information[[#This Row],[Policy Deductible]]</f>
        <v>259000</v>
      </c>
      <c r="J2477" s="2">
        <v>19219</v>
      </c>
      <c r="K2477" s="3">
        <v>1</v>
      </c>
      <c r="L2477" s="2" t="s">
        <v>9</v>
      </c>
      <c r="M2477" s="2" t="s">
        <v>3432</v>
      </c>
      <c r="N2477" s="3" t="s">
        <v>3433</v>
      </c>
      <c r="O2477" s="2" t="s">
        <v>995</v>
      </c>
      <c r="P2477" s="2" t="s">
        <v>470</v>
      </c>
      <c r="Q2477" s="3">
        <v>15</v>
      </c>
      <c r="R2477" s="2" t="s">
        <v>127</v>
      </c>
      <c r="S2477" s="3">
        <v>25</v>
      </c>
      <c r="T2477" s="2" t="s">
        <v>10</v>
      </c>
      <c r="U2477" s="3">
        <v>42.318680000000001</v>
      </c>
      <c r="V2477" s="2" t="s">
        <v>10835</v>
      </c>
      <c r="W2477" s="2" t="s">
        <v>149</v>
      </c>
      <c r="X2477" s="3">
        <v>1</v>
      </c>
      <c r="Y2477" s="3" t="str">
        <f>_xlfn.CONCAT(Exposure_Information[[#This Row],[Building Construction Code]]," - ",Exposure_Information[[#This Row],[Type of building construction]])</f>
        <v>RMS - 1</v>
      </c>
      <c r="Z2477" s="3">
        <v>0</v>
      </c>
      <c r="AA2477" s="2">
        <v>1960</v>
      </c>
      <c r="AB2477" s="2" t="s">
        <v>11</v>
      </c>
      <c r="AC2477" s="2">
        <v>1</v>
      </c>
      <c r="AD2477" s="2" t="str">
        <f>_xlfn.CONCAT(Exposure_Information[[#This Row],[Occupany Code]]," - ",Exposure_Information[[#This Row],[Type of building occupancy]])</f>
        <v>ATC - 1</v>
      </c>
      <c r="AE2477" s="5">
        <v>258500</v>
      </c>
      <c r="AF2477" s="5">
        <v>0</v>
      </c>
      <c r="AG2477" s="5">
        <v>0</v>
      </c>
      <c r="AH2477" s="5">
        <f>SUM(Exposure_Information[[#This Row],[Building Coverage Value]:[Business interruption value]])</f>
        <v>258500</v>
      </c>
      <c r="AI2477" s="5">
        <f>SUM(Exposure_Information[[#This Row],[Building Coverage Value]:[Contents Coverage Value]])</f>
        <v>258500</v>
      </c>
      <c r="AJ2477" s="26"/>
    </row>
    <row r="2478" spans="1:36" ht="26" x14ac:dyDescent="0.3">
      <c r="A2478" s="2" t="s">
        <v>148</v>
      </c>
      <c r="B2478" s="2" t="s">
        <v>156</v>
      </c>
      <c r="C2478" s="2" t="s">
        <v>325</v>
      </c>
      <c r="D2478" s="2">
        <v>16322</v>
      </c>
      <c r="E2478" s="2" t="s">
        <v>367</v>
      </c>
      <c r="F2478" s="2" t="s">
        <v>5561</v>
      </c>
      <c r="G2478" s="3">
        <v>879</v>
      </c>
      <c r="H2478" s="3">
        <v>500</v>
      </c>
      <c r="I2478" s="71">
        <f>Exposure_Information[[#This Row],[Total  Insured Value]]+Exposure_Information[[#This Row],[Policy Deductible]]</f>
        <v>259000</v>
      </c>
      <c r="J2478" s="2">
        <v>19386</v>
      </c>
      <c r="K2478" s="3">
        <v>1</v>
      </c>
      <c r="L2478" s="2" t="s">
        <v>9</v>
      </c>
      <c r="M2478" s="2" t="s">
        <v>5562</v>
      </c>
      <c r="N2478" s="3" t="s">
        <v>5563</v>
      </c>
      <c r="O2478" s="2" t="s">
        <v>261</v>
      </c>
      <c r="P2478" s="2" t="s">
        <v>224</v>
      </c>
      <c r="Q2478" s="3">
        <v>21</v>
      </c>
      <c r="R2478" s="2" t="s">
        <v>127</v>
      </c>
      <c r="S2478" s="3">
        <v>25</v>
      </c>
      <c r="T2478" s="2" t="s">
        <v>10</v>
      </c>
      <c r="U2478" s="3">
        <v>42.268456</v>
      </c>
      <c r="V2478" s="2" t="s">
        <v>10835</v>
      </c>
      <c r="W2478" s="2" t="s">
        <v>149</v>
      </c>
      <c r="X2478" s="3">
        <v>1</v>
      </c>
      <c r="Y2478" s="3" t="str">
        <f>_xlfn.CONCAT(Exposure_Information[[#This Row],[Building Construction Code]]," - ",Exposure_Information[[#This Row],[Type of building construction]])</f>
        <v>RMS - 1</v>
      </c>
      <c r="Z2478" s="3">
        <v>0</v>
      </c>
      <c r="AA2478" s="2">
        <v>1930</v>
      </c>
      <c r="AB2478" s="2" t="s">
        <v>11</v>
      </c>
      <c r="AC2478" s="2">
        <v>1</v>
      </c>
      <c r="AD2478" s="2" t="str">
        <f>_xlfn.CONCAT(Exposure_Information[[#This Row],[Occupany Code]]," - ",Exposure_Information[[#This Row],[Type of building occupancy]])</f>
        <v>ATC - 1</v>
      </c>
      <c r="AE2478" s="5">
        <v>240500</v>
      </c>
      <c r="AF2478" s="5">
        <v>0</v>
      </c>
      <c r="AG2478" s="5">
        <v>18000</v>
      </c>
      <c r="AH2478" s="5">
        <f>SUM(Exposure_Information[[#This Row],[Building Coverage Value]:[Business interruption value]])</f>
        <v>258500</v>
      </c>
      <c r="AI2478" s="5">
        <f>SUM(Exposure_Information[[#This Row],[Building Coverage Value]:[Contents Coverage Value]])</f>
        <v>240500</v>
      </c>
      <c r="AJ2478" s="26"/>
    </row>
    <row r="2479" spans="1:36" ht="26" x14ac:dyDescent="0.3">
      <c r="A2479" s="2" t="s">
        <v>148</v>
      </c>
      <c r="B2479" s="2" t="s">
        <v>156</v>
      </c>
      <c r="C2479" s="2" t="s">
        <v>325</v>
      </c>
      <c r="D2479" s="2">
        <v>10379</v>
      </c>
      <c r="E2479" s="2" t="s">
        <v>367</v>
      </c>
      <c r="F2479" s="2" t="s">
        <v>1882</v>
      </c>
      <c r="G2479" s="3">
        <v>844</v>
      </c>
      <c r="H2479" s="3">
        <v>1000</v>
      </c>
      <c r="I2479" s="71">
        <f>Exposure_Information[[#This Row],[Total  Insured Value]]+Exposure_Information[[#This Row],[Policy Deductible]]</f>
        <v>259000</v>
      </c>
      <c r="J2479" s="2">
        <v>13245</v>
      </c>
      <c r="K2479" s="3">
        <v>1</v>
      </c>
      <c r="L2479" s="2">
        <v>2</v>
      </c>
      <c r="M2479" s="2" t="s">
        <v>1883</v>
      </c>
      <c r="N2479" s="3" t="s">
        <v>1884</v>
      </c>
      <c r="O2479" s="2" t="s">
        <v>1885</v>
      </c>
      <c r="P2479" s="2" t="s">
        <v>82</v>
      </c>
      <c r="Q2479" s="3">
        <v>9</v>
      </c>
      <c r="R2479" s="2" t="s">
        <v>87</v>
      </c>
      <c r="S2479" s="3">
        <v>23</v>
      </c>
      <c r="T2479" s="2" t="s">
        <v>10</v>
      </c>
      <c r="U2479" s="3">
        <v>44.241211999999997</v>
      </c>
      <c r="V2479" s="2" t="s">
        <v>10835</v>
      </c>
      <c r="W2479" s="2" t="s">
        <v>149</v>
      </c>
      <c r="X2479" s="3">
        <v>1</v>
      </c>
      <c r="Y2479" s="3" t="str">
        <f>_xlfn.CONCAT(Exposure_Information[[#This Row],[Building Construction Code]]," - ",Exposure_Information[[#This Row],[Type of building construction]])</f>
        <v>RMS - 1</v>
      </c>
      <c r="Z2479" s="3">
        <v>0</v>
      </c>
      <c r="AA2479" s="2">
        <v>2003</v>
      </c>
      <c r="AB2479" s="2" t="s">
        <v>11</v>
      </c>
      <c r="AC2479" s="2">
        <v>1</v>
      </c>
      <c r="AD2479" s="2" t="str">
        <f>_xlfn.CONCAT(Exposure_Information[[#This Row],[Occupany Code]]," - ",Exposure_Information[[#This Row],[Type of building occupancy]])</f>
        <v>ATC - 1</v>
      </c>
      <c r="AE2479" s="5">
        <v>243000</v>
      </c>
      <c r="AF2479" s="5">
        <v>15000</v>
      </c>
      <c r="AG2479" s="5">
        <v>0</v>
      </c>
      <c r="AH2479" s="5">
        <f>SUM(Exposure_Information[[#This Row],[Building Coverage Value]:[Business interruption value]])</f>
        <v>258000</v>
      </c>
      <c r="AI2479" s="5">
        <f>SUM(Exposure_Information[[#This Row],[Building Coverage Value]:[Contents Coverage Value]])</f>
        <v>258000</v>
      </c>
      <c r="AJ2479" s="26"/>
    </row>
    <row r="2480" spans="1:36" ht="26" x14ac:dyDescent="0.3">
      <c r="A2480" s="2" t="s">
        <v>148</v>
      </c>
      <c r="B2480" s="2" t="s">
        <v>156</v>
      </c>
      <c r="C2480" s="2" t="s">
        <v>325</v>
      </c>
      <c r="D2480" s="2">
        <v>6145</v>
      </c>
      <c r="E2480" s="2" t="s">
        <v>326</v>
      </c>
      <c r="F2480" s="2" t="s">
        <v>781</v>
      </c>
      <c r="G2480" s="3">
        <v>688</v>
      </c>
      <c r="H2480" s="3">
        <v>2500</v>
      </c>
      <c r="I2480" s="71">
        <f>Exposure_Information[[#This Row],[Total  Insured Value]]+Exposure_Information[[#This Row],[Policy Deductible]]</f>
        <v>77500</v>
      </c>
      <c r="J2480" s="2">
        <v>8203</v>
      </c>
      <c r="K2480" s="3">
        <v>1</v>
      </c>
      <c r="L2480" s="2">
        <v>64</v>
      </c>
      <c r="M2480" s="2" t="s">
        <v>782</v>
      </c>
      <c r="N2480" s="2" t="s">
        <v>783</v>
      </c>
      <c r="O2480" s="2" t="s">
        <v>259</v>
      </c>
      <c r="P2480" s="2" t="s">
        <v>221</v>
      </c>
      <c r="Q2480" s="3">
        <v>23</v>
      </c>
      <c r="R2480" s="2" t="s">
        <v>127</v>
      </c>
      <c r="S2480" s="3">
        <v>25</v>
      </c>
      <c r="T2480" s="2" t="s">
        <v>10</v>
      </c>
      <c r="U2480" s="3">
        <v>41.900506999999998</v>
      </c>
      <c r="V2480" s="2" t="s">
        <v>10835</v>
      </c>
      <c r="W2480" s="2" t="s">
        <v>149</v>
      </c>
      <c r="X2480" s="3">
        <v>1</v>
      </c>
      <c r="Y2480" s="3" t="str">
        <f>_xlfn.CONCAT(Exposure_Information[[#This Row],[Building Construction Code]]," - ",Exposure_Information[[#This Row],[Type of building construction]])</f>
        <v>RMS - 1</v>
      </c>
      <c r="Z2480" s="3">
        <v>0</v>
      </c>
      <c r="AA2480" s="2">
        <v>1900</v>
      </c>
      <c r="AB2480" s="2" t="s">
        <v>11</v>
      </c>
      <c r="AC2480" s="2">
        <v>37</v>
      </c>
      <c r="AD2480" s="2" t="str">
        <f>_xlfn.CONCAT(Exposure_Information[[#This Row],[Occupany Code]]," - ",Exposure_Information[[#This Row],[Type of building occupancy]])</f>
        <v>ATC - 37</v>
      </c>
      <c r="AE2480" s="5">
        <v>0</v>
      </c>
      <c r="AF2480" s="5">
        <v>75000</v>
      </c>
      <c r="AG2480" s="5">
        <v>0</v>
      </c>
      <c r="AH2480" s="5">
        <f>SUM(Exposure_Information[[#This Row],[Building Coverage Value]:[Business interruption value]])</f>
        <v>75000</v>
      </c>
      <c r="AI2480" s="5">
        <f>SUM(Exposure_Information[[#This Row],[Building Coverage Value]:[Contents Coverage Value]])</f>
        <v>75000</v>
      </c>
      <c r="AJ2480" s="26"/>
    </row>
    <row r="2481" spans="1:36" x14ac:dyDescent="0.3">
      <c r="A2481" s="2" t="s">
        <v>148</v>
      </c>
      <c r="B2481" s="2" t="s">
        <v>156</v>
      </c>
      <c r="C2481" s="2" t="s">
        <v>325</v>
      </c>
      <c r="D2481" s="2">
        <v>18427</v>
      </c>
      <c r="E2481" s="2" t="s">
        <v>367</v>
      </c>
      <c r="F2481" s="2" t="s">
        <v>6058</v>
      </c>
      <c r="G2481" s="3">
        <v>776</v>
      </c>
      <c r="H2481" s="3">
        <v>500</v>
      </c>
      <c r="I2481" s="71">
        <f>Exposure_Information[[#This Row],[Total  Insured Value]]+Exposure_Information[[#This Row],[Policy Deductible]]</f>
        <v>257500</v>
      </c>
      <c r="J2481" s="2">
        <v>21524</v>
      </c>
      <c r="K2481" s="3">
        <v>1</v>
      </c>
      <c r="L2481" s="2" t="s">
        <v>9</v>
      </c>
      <c r="M2481" s="2" t="s">
        <v>6059</v>
      </c>
      <c r="N2481" s="3" t="s">
        <v>6060</v>
      </c>
      <c r="O2481" s="2" t="s">
        <v>832</v>
      </c>
      <c r="P2481" s="2" t="s">
        <v>224</v>
      </c>
      <c r="Q2481" s="3">
        <v>21</v>
      </c>
      <c r="R2481" s="2" t="s">
        <v>127</v>
      </c>
      <c r="S2481" s="3">
        <v>25</v>
      </c>
      <c r="T2481" s="2" t="s">
        <v>10</v>
      </c>
      <c r="U2481" s="3">
        <v>42.23912</v>
      </c>
      <c r="V2481" s="2" t="s">
        <v>10835</v>
      </c>
      <c r="W2481" s="2" t="s">
        <v>149</v>
      </c>
      <c r="X2481" s="3">
        <v>1</v>
      </c>
      <c r="Y2481" s="3" t="str">
        <f>_xlfn.CONCAT(Exposure_Information[[#This Row],[Building Construction Code]]," - ",Exposure_Information[[#This Row],[Type of building construction]])</f>
        <v>RMS - 1</v>
      </c>
      <c r="Z2481" s="3">
        <v>0</v>
      </c>
      <c r="AA2481" s="2">
        <v>1910</v>
      </c>
      <c r="AB2481" s="2" t="s">
        <v>11</v>
      </c>
      <c r="AC2481" s="2">
        <v>1</v>
      </c>
      <c r="AD2481" s="2" t="str">
        <f>_xlfn.CONCAT(Exposure_Information[[#This Row],[Occupany Code]]," - ",Exposure_Information[[#This Row],[Type of building occupancy]])</f>
        <v>ATC - 1</v>
      </c>
      <c r="AE2481" s="5">
        <v>235000</v>
      </c>
      <c r="AF2481" s="5">
        <v>10000</v>
      </c>
      <c r="AG2481" s="5">
        <v>12000</v>
      </c>
      <c r="AH2481" s="5">
        <f>SUM(Exposure_Information[[#This Row],[Building Coverage Value]:[Business interruption value]])</f>
        <v>257000</v>
      </c>
      <c r="AI2481" s="5">
        <f>SUM(Exposure_Information[[#This Row],[Building Coverage Value]:[Contents Coverage Value]])</f>
        <v>245000</v>
      </c>
      <c r="AJ2481" s="26"/>
    </row>
    <row r="2482" spans="1:36" ht="26" x14ac:dyDescent="0.3">
      <c r="A2482" s="2" t="s">
        <v>148</v>
      </c>
      <c r="B2482" s="2" t="s">
        <v>156</v>
      </c>
      <c r="C2482" s="2" t="s">
        <v>325</v>
      </c>
      <c r="D2482" s="2">
        <v>19193</v>
      </c>
      <c r="E2482" s="2" t="s">
        <v>367</v>
      </c>
      <c r="F2482" s="2" t="s">
        <v>2765</v>
      </c>
      <c r="G2482" s="3">
        <v>1000</v>
      </c>
      <c r="H2482" s="3">
        <v>500</v>
      </c>
      <c r="I2482" s="71">
        <f>Exposure_Information[[#This Row],[Total  Insured Value]]+Exposure_Information[[#This Row],[Policy Deductible]]</f>
        <v>257000</v>
      </c>
      <c r="J2482" s="2">
        <v>22305</v>
      </c>
      <c r="K2482" s="3">
        <v>1</v>
      </c>
      <c r="L2482" s="2" t="s">
        <v>9</v>
      </c>
      <c r="M2482" s="2" t="s">
        <v>2766</v>
      </c>
      <c r="N2482" s="3" t="s">
        <v>2767</v>
      </c>
      <c r="O2482" s="2" t="s">
        <v>2053</v>
      </c>
      <c r="P2482" s="2" t="s">
        <v>171</v>
      </c>
      <c r="Q2482" s="3">
        <v>27</v>
      </c>
      <c r="R2482" s="2" t="s">
        <v>127</v>
      </c>
      <c r="S2482" s="3">
        <v>25</v>
      </c>
      <c r="T2482" s="2" t="s">
        <v>10</v>
      </c>
      <c r="U2482" s="3">
        <v>42.145037000000002</v>
      </c>
      <c r="V2482" s="2" t="s">
        <v>10835</v>
      </c>
      <c r="W2482" s="2" t="s">
        <v>149</v>
      </c>
      <c r="X2482" s="3">
        <v>1</v>
      </c>
      <c r="Y2482" s="3" t="str">
        <f>_xlfn.CONCAT(Exposure_Information[[#This Row],[Building Construction Code]]," - ",Exposure_Information[[#This Row],[Type of building construction]])</f>
        <v>RMS - 1</v>
      </c>
      <c r="Z2482" s="3">
        <v>0</v>
      </c>
      <c r="AA2482" s="2">
        <v>1950</v>
      </c>
      <c r="AB2482" s="2" t="s">
        <v>11</v>
      </c>
      <c r="AC2482" s="2">
        <v>1</v>
      </c>
      <c r="AD2482" s="2" t="str">
        <f>_xlfn.CONCAT(Exposure_Information[[#This Row],[Occupany Code]]," - ",Exposure_Information[[#This Row],[Type of building occupancy]])</f>
        <v>ATC - 1</v>
      </c>
      <c r="AE2482" s="5">
        <v>252500</v>
      </c>
      <c r="AF2482" s="5">
        <v>0</v>
      </c>
      <c r="AG2482" s="5">
        <v>4000</v>
      </c>
      <c r="AH2482" s="5">
        <f>SUM(Exposure_Information[[#This Row],[Building Coverage Value]:[Business interruption value]])</f>
        <v>256500</v>
      </c>
      <c r="AI2482" s="5">
        <f>SUM(Exposure_Information[[#This Row],[Building Coverage Value]:[Contents Coverage Value]])</f>
        <v>252500</v>
      </c>
      <c r="AJ2482" s="26"/>
    </row>
    <row r="2483" spans="1:36" ht="39" x14ac:dyDescent="0.3">
      <c r="A2483" s="2" t="s">
        <v>148</v>
      </c>
      <c r="B2483" s="2" t="s">
        <v>156</v>
      </c>
      <c r="C2483" s="2" t="s">
        <v>325</v>
      </c>
      <c r="D2483" s="2">
        <v>10866</v>
      </c>
      <c r="E2483" s="2" t="s">
        <v>367</v>
      </c>
      <c r="F2483" s="2" t="s">
        <v>2530</v>
      </c>
      <c r="G2483" s="3">
        <v>813</v>
      </c>
      <c r="H2483" s="3">
        <v>500</v>
      </c>
      <c r="I2483" s="71">
        <f>Exposure_Information[[#This Row],[Total  Insured Value]]+Exposure_Information[[#This Row],[Policy Deductible]]</f>
        <v>256500</v>
      </c>
      <c r="J2483" s="2">
        <v>13740</v>
      </c>
      <c r="K2483" s="3">
        <v>1</v>
      </c>
      <c r="L2483" s="2" t="s">
        <v>9</v>
      </c>
      <c r="M2483" s="2" t="s">
        <v>2531</v>
      </c>
      <c r="N2483" s="3" t="s">
        <v>2532</v>
      </c>
      <c r="O2483" s="2" t="s">
        <v>1877</v>
      </c>
      <c r="P2483" s="2" t="s">
        <v>90</v>
      </c>
      <c r="Q2483" s="3">
        <v>17</v>
      </c>
      <c r="R2483" s="2" t="s">
        <v>127</v>
      </c>
      <c r="S2483" s="3">
        <v>25</v>
      </c>
      <c r="T2483" s="2" t="s">
        <v>10</v>
      </c>
      <c r="U2483" s="3">
        <v>42.314231999999997</v>
      </c>
      <c r="V2483" s="2" t="s">
        <v>10835</v>
      </c>
      <c r="W2483" s="2" t="s">
        <v>149</v>
      </c>
      <c r="X2483" s="3">
        <v>1</v>
      </c>
      <c r="Y2483" s="3" t="str">
        <f>_xlfn.CONCAT(Exposure_Information[[#This Row],[Building Construction Code]]," - ",Exposure_Information[[#This Row],[Type of building construction]])</f>
        <v>RMS - 1</v>
      </c>
      <c r="Z2483" s="3">
        <v>0</v>
      </c>
      <c r="AA2483" s="2">
        <v>1976</v>
      </c>
      <c r="AB2483" s="2" t="s">
        <v>11</v>
      </c>
      <c r="AC2483" s="2">
        <v>1</v>
      </c>
      <c r="AD2483" s="2" t="str">
        <f>_xlfn.CONCAT(Exposure_Information[[#This Row],[Occupany Code]]," - ",Exposure_Information[[#This Row],[Type of building occupancy]])</f>
        <v>ATC - 1</v>
      </c>
      <c r="AE2483" s="5">
        <v>256000</v>
      </c>
      <c r="AF2483" s="5">
        <v>0</v>
      </c>
      <c r="AG2483" s="5">
        <v>0</v>
      </c>
      <c r="AH2483" s="5">
        <f>SUM(Exposure_Information[[#This Row],[Building Coverage Value]:[Business interruption value]])</f>
        <v>256000</v>
      </c>
      <c r="AI2483" s="5">
        <f>SUM(Exposure_Information[[#This Row],[Building Coverage Value]:[Contents Coverage Value]])</f>
        <v>256000</v>
      </c>
      <c r="AJ2483" s="26"/>
    </row>
    <row r="2484" spans="1:36" ht="39" x14ac:dyDescent="0.3">
      <c r="A2484" s="2" t="s">
        <v>148</v>
      </c>
      <c r="B2484" s="2" t="s">
        <v>156</v>
      </c>
      <c r="C2484" s="2" t="s">
        <v>325</v>
      </c>
      <c r="D2484" s="2">
        <v>17049</v>
      </c>
      <c r="E2484" s="2" t="s">
        <v>367</v>
      </c>
      <c r="F2484" s="2" t="s">
        <v>4784</v>
      </c>
      <c r="G2484" s="3">
        <v>605</v>
      </c>
      <c r="H2484" s="3">
        <v>1000</v>
      </c>
      <c r="I2484" s="71">
        <f>Exposure_Information[[#This Row],[Total  Insured Value]]+Exposure_Information[[#This Row],[Policy Deductible]]</f>
        <v>257000</v>
      </c>
      <c r="J2484" s="2">
        <v>20120</v>
      </c>
      <c r="K2484" s="3">
        <v>1</v>
      </c>
      <c r="L2484" s="2" t="s">
        <v>9</v>
      </c>
      <c r="M2484" s="2" t="s">
        <v>4785</v>
      </c>
      <c r="N2484" s="3" t="s">
        <v>4786</v>
      </c>
      <c r="O2484" s="2" t="s">
        <v>186</v>
      </c>
      <c r="P2484" s="2" t="s">
        <v>187</v>
      </c>
      <c r="Q2484" s="3">
        <v>3</v>
      </c>
      <c r="R2484" s="2" t="s">
        <v>127</v>
      </c>
      <c r="S2484" s="3">
        <v>25</v>
      </c>
      <c r="T2484" s="2" t="s">
        <v>10</v>
      </c>
      <c r="U2484" s="3">
        <v>42.449638</v>
      </c>
      <c r="V2484" s="2" t="s">
        <v>10835</v>
      </c>
      <c r="W2484" s="2" t="s">
        <v>149</v>
      </c>
      <c r="X2484" s="3">
        <v>2</v>
      </c>
      <c r="Y2484" s="3" t="str">
        <f>_xlfn.CONCAT(Exposure_Information[[#This Row],[Building Construction Code]]," - ",Exposure_Information[[#This Row],[Type of building construction]])</f>
        <v>RMS - 2</v>
      </c>
      <c r="Z2484" s="3">
        <v>0</v>
      </c>
      <c r="AA2484" s="2">
        <v>1920</v>
      </c>
      <c r="AB2484" s="2" t="s">
        <v>11</v>
      </c>
      <c r="AC2484" s="2">
        <v>1</v>
      </c>
      <c r="AD2484" s="2" t="str">
        <f>_xlfn.CONCAT(Exposure_Information[[#This Row],[Occupany Code]]," - ",Exposure_Information[[#This Row],[Type of building occupancy]])</f>
        <v>ATC - 1</v>
      </c>
      <c r="AE2484" s="5">
        <v>256000</v>
      </c>
      <c r="AF2484" s="5">
        <v>0</v>
      </c>
      <c r="AG2484" s="5">
        <v>0</v>
      </c>
      <c r="AH2484" s="5">
        <f>SUM(Exposure_Information[[#This Row],[Building Coverage Value]:[Business interruption value]])</f>
        <v>256000</v>
      </c>
      <c r="AI2484" s="5">
        <f>SUM(Exposure_Information[[#This Row],[Building Coverage Value]:[Contents Coverage Value]])</f>
        <v>256000</v>
      </c>
      <c r="AJ2484" s="26"/>
    </row>
    <row r="2485" spans="1:36" x14ac:dyDescent="0.3">
      <c r="A2485" s="2" t="s">
        <v>148</v>
      </c>
      <c r="B2485" s="2" t="s">
        <v>156</v>
      </c>
      <c r="C2485" s="2" t="s">
        <v>325</v>
      </c>
      <c r="D2485" s="2">
        <v>18972</v>
      </c>
      <c r="E2485" s="2" t="s">
        <v>367</v>
      </c>
      <c r="F2485" s="2" t="s">
        <v>6993</v>
      </c>
      <c r="G2485" s="3">
        <v>838</v>
      </c>
      <c r="H2485" s="3">
        <v>1000</v>
      </c>
      <c r="I2485" s="71">
        <f>Exposure_Information[[#This Row],[Total  Insured Value]]+Exposure_Information[[#This Row],[Policy Deductible]]</f>
        <v>257000</v>
      </c>
      <c r="J2485" s="2">
        <v>22079</v>
      </c>
      <c r="K2485" s="3">
        <v>1</v>
      </c>
      <c r="L2485" s="2" t="s">
        <v>9</v>
      </c>
      <c r="M2485" s="2" t="s">
        <v>6994</v>
      </c>
      <c r="N2485" s="3" t="s">
        <v>6995</v>
      </c>
      <c r="O2485" s="2" t="s">
        <v>499</v>
      </c>
      <c r="P2485" s="2" t="s">
        <v>72</v>
      </c>
      <c r="Q2485" s="3">
        <v>25</v>
      </c>
      <c r="R2485" s="2" t="s">
        <v>127</v>
      </c>
      <c r="S2485" s="3">
        <v>25</v>
      </c>
      <c r="T2485" s="2" t="s">
        <v>10</v>
      </c>
      <c r="U2485" s="3">
        <v>42.312420000000003</v>
      </c>
      <c r="V2485" s="2" t="s">
        <v>10835</v>
      </c>
      <c r="W2485" s="2" t="s">
        <v>149</v>
      </c>
      <c r="X2485" s="3">
        <v>1</v>
      </c>
      <c r="Y2485" s="3" t="str">
        <f>_xlfn.CONCAT(Exposure_Information[[#This Row],[Building Construction Code]]," - ",Exposure_Information[[#This Row],[Type of building construction]])</f>
        <v>RMS - 1</v>
      </c>
      <c r="Z2485" s="3">
        <v>0</v>
      </c>
      <c r="AA2485" s="2">
        <v>1931</v>
      </c>
      <c r="AB2485" s="2" t="s">
        <v>11</v>
      </c>
      <c r="AC2485" s="2">
        <v>1</v>
      </c>
      <c r="AD2485" s="2" t="str">
        <f>_xlfn.CONCAT(Exposure_Information[[#This Row],[Occupany Code]]," - ",Exposure_Information[[#This Row],[Type of building occupancy]])</f>
        <v>ATC - 1</v>
      </c>
      <c r="AE2485" s="5">
        <v>256000</v>
      </c>
      <c r="AF2485" s="5">
        <v>0</v>
      </c>
      <c r="AG2485" s="5">
        <v>0</v>
      </c>
      <c r="AH2485" s="5">
        <f>SUM(Exposure_Information[[#This Row],[Building Coverage Value]:[Business interruption value]])</f>
        <v>256000</v>
      </c>
      <c r="AI2485" s="5">
        <f>SUM(Exposure_Information[[#This Row],[Building Coverage Value]:[Contents Coverage Value]])</f>
        <v>256000</v>
      </c>
      <c r="AJ2485" s="26"/>
    </row>
    <row r="2486" spans="1:36" x14ac:dyDescent="0.3">
      <c r="A2486" s="2" t="s">
        <v>148</v>
      </c>
      <c r="B2486" s="2" t="s">
        <v>156</v>
      </c>
      <c r="C2486" s="2" t="s">
        <v>325</v>
      </c>
      <c r="D2486" s="2">
        <v>101267</v>
      </c>
      <c r="E2486" s="2" t="s">
        <v>4697</v>
      </c>
      <c r="F2486" s="2" t="s">
        <v>6284</v>
      </c>
      <c r="G2486" s="3">
        <v>509</v>
      </c>
      <c r="H2486" s="3">
        <v>100</v>
      </c>
      <c r="I2486" s="71">
        <f>Exposure_Information[[#This Row],[Total  Insured Value]]+Exposure_Information[[#This Row],[Policy Deductible]]</f>
        <v>255950</v>
      </c>
      <c r="J2486" s="2">
        <v>104397</v>
      </c>
      <c r="K2486" s="3">
        <v>1</v>
      </c>
      <c r="L2486" s="2" t="s">
        <v>9</v>
      </c>
      <c r="M2486" s="2" t="s">
        <v>6285</v>
      </c>
      <c r="N2486" s="3" t="s">
        <v>6286</v>
      </c>
      <c r="O2486" s="2" t="s">
        <v>1273</v>
      </c>
      <c r="P2486" s="2" t="s">
        <v>231</v>
      </c>
      <c r="Q2486" s="3">
        <v>13</v>
      </c>
      <c r="R2486" s="2" t="s">
        <v>127</v>
      </c>
      <c r="S2486" s="3">
        <v>25</v>
      </c>
      <c r="T2486" s="2" t="s">
        <v>10</v>
      </c>
      <c r="U2486" s="3">
        <v>42.177914000000001</v>
      </c>
      <c r="V2486" s="2" t="s">
        <v>10835</v>
      </c>
      <c r="W2486" s="2" t="s">
        <v>149</v>
      </c>
      <c r="X2486" s="3">
        <v>1</v>
      </c>
      <c r="Y2486" s="3" t="str">
        <f>_xlfn.CONCAT(Exposure_Information[[#This Row],[Building Construction Code]]," - ",Exposure_Information[[#This Row],[Type of building construction]])</f>
        <v>RMS - 1</v>
      </c>
      <c r="Z2486" s="3">
        <v>0</v>
      </c>
      <c r="AA2486" s="2">
        <v>1955</v>
      </c>
      <c r="AB2486" s="2" t="s">
        <v>11</v>
      </c>
      <c r="AC2486" s="2">
        <v>1</v>
      </c>
      <c r="AD2486" s="2" t="str">
        <f>_xlfn.CONCAT(Exposure_Information[[#This Row],[Occupany Code]]," - ",Exposure_Information[[#This Row],[Type of building occupancy]])</f>
        <v>ATC - 1</v>
      </c>
      <c r="AE2486" s="5">
        <v>150500</v>
      </c>
      <c r="AF2486" s="5">
        <v>75250</v>
      </c>
      <c r="AG2486" s="5">
        <v>30100</v>
      </c>
      <c r="AH2486" s="5">
        <f>SUM(Exposure_Information[[#This Row],[Building Coverage Value]:[Business interruption value]])</f>
        <v>255850</v>
      </c>
      <c r="AI2486" s="5">
        <f>SUM(Exposure_Information[[#This Row],[Building Coverage Value]:[Contents Coverage Value]])</f>
        <v>225750</v>
      </c>
      <c r="AJ2486" s="26"/>
    </row>
    <row r="2487" spans="1:36" ht="26" x14ac:dyDescent="0.3">
      <c r="A2487" s="2" t="s">
        <v>148</v>
      </c>
      <c r="B2487" s="2" t="s">
        <v>156</v>
      </c>
      <c r="C2487" s="2" t="s">
        <v>325</v>
      </c>
      <c r="D2487" s="2">
        <v>10043</v>
      </c>
      <c r="E2487" s="2" t="s">
        <v>367</v>
      </c>
      <c r="F2487" s="2" t="s">
        <v>1322</v>
      </c>
      <c r="G2487" s="3">
        <v>348</v>
      </c>
      <c r="H2487" s="3">
        <v>1000</v>
      </c>
      <c r="I2487" s="71">
        <f>Exposure_Information[[#This Row],[Total  Insured Value]]+Exposure_Information[[#This Row],[Policy Deductible]]</f>
        <v>256000</v>
      </c>
      <c r="J2487" s="2">
        <v>12906</v>
      </c>
      <c r="K2487" s="3">
        <v>1</v>
      </c>
      <c r="L2487" s="2" t="s">
        <v>9</v>
      </c>
      <c r="M2487" s="2" t="s">
        <v>1323</v>
      </c>
      <c r="N2487" s="3" t="s">
        <v>1324</v>
      </c>
      <c r="O2487" s="2" t="s">
        <v>973</v>
      </c>
      <c r="P2487" s="2" t="s">
        <v>82</v>
      </c>
      <c r="Q2487" s="3">
        <v>9</v>
      </c>
      <c r="R2487" s="2" t="s">
        <v>87</v>
      </c>
      <c r="S2487" s="3">
        <v>23</v>
      </c>
      <c r="T2487" s="2" t="s">
        <v>10</v>
      </c>
      <c r="U2487" s="3">
        <v>44.279313999999999</v>
      </c>
      <c r="V2487" s="2" t="s">
        <v>10835</v>
      </c>
      <c r="W2487" s="2" t="s">
        <v>149</v>
      </c>
      <c r="X2487" s="3">
        <v>1</v>
      </c>
      <c r="Y2487" s="3" t="str">
        <f>_xlfn.CONCAT(Exposure_Information[[#This Row],[Building Construction Code]]," - ",Exposure_Information[[#This Row],[Type of building construction]])</f>
        <v>RMS - 1</v>
      </c>
      <c r="Z2487" s="3">
        <v>0</v>
      </c>
      <c r="AA2487" s="2">
        <v>1900</v>
      </c>
      <c r="AB2487" s="2" t="s">
        <v>11</v>
      </c>
      <c r="AC2487" s="2">
        <v>1</v>
      </c>
      <c r="AD2487" s="2" t="str">
        <f>_xlfn.CONCAT(Exposure_Information[[#This Row],[Occupany Code]]," - ",Exposure_Information[[#This Row],[Type of building occupancy]])</f>
        <v>ATC - 1</v>
      </c>
      <c r="AE2487" s="5">
        <v>250000</v>
      </c>
      <c r="AF2487" s="5">
        <v>5000</v>
      </c>
      <c r="AG2487" s="5">
        <v>0</v>
      </c>
      <c r="AH2487" s="5">
        <f>SUM(Exposure_Information[[#This Row],[Building Coverage Value]:[Business interruption value]])</f>
        <v>255000</v>
      </c>
      <c r="AI2487" s="5">
        <f>SUM(Exposure_Information[[#This Row],[Building Coverage Value]:[Contents Coverage Value]])</f>
        <v>255000</v>
      </c>
      <c r="AJ2487" s="26"/>
    </row>
    <row r="2488" spans="1:36" ht="39" x14ac:dyDescent="0.3">
      <c r="A2488" s="2" t="s">
        <v>148</v>
      </c>
      <c r="B2488" s="2" t="s">
        <v>156</v>
      </c>
      <c r="C2488" s="2" t="s">
        <v>325</v>
      </c>
      <c r="D2488" s="2">
        <v>10294</v>
      </c>
      <c r="E2488" s="2" t="s">
        <v>367</v>
      </c>
      <c r="F2488" s="2" t="s">
        <v>1767</v>
      </c>
      <c r="G2488" s="3">
        <v>462</v>
      </c>
      <c r="H2488" s="3">
        <v>1000</v>
      </c>
      <c r="I2488" s="71">
        <f>Exposure_Information[[#This Row],[Total  Insured Value]]+Exposure_Information[[#This Row],[Policy Deductible]]</f>
        <v>256000</v>
      </c>
      <c r="J2488" s="2">
        <v>13159</v>
      </c>
      <c r="K2488" s="3">
        <v>1</v>
      </c>
      <c r="L2488" s="2" t="s">
        <v>9</v>
      </c>
      <c r="M2488" s="2" t="s">
        <v>1768</v>
      </c>
      <c r="N2488" s="3" t="s">
        <v>1769</v>
      </c>
      <c r="O2488" s="2" t="s">
        <v>1770</v>
      </c>
      <c r="P2488" s="2" t="s">
        <v>26</v>
      </c>
      <c r="Q2488" s="3">
        <v>31</v>
      </c>
      <c r="R2488" s="2" t="s">
        <v>87</v>
      </c>
      <c r="S2488" s="3">
        <v>23</v>
      </c>
      <c r="T2488" s="2" t="s">
        <v>10</v>
      </c>
      <c r="U2488" s="3">
        <v>43.750214</v>
      </c>
      <c r="V2488" s="2" t="s">
        <v>10835</v>
      </c>
      <c r="W2488" s="2" t="s">
        <v>149</v>
      </c>
      <c r="X2488" s="3">
        <v>1</v>
      </c>
      <c r="Y2488" s="3" t="str">
        <f>_xlfn.CONCAT(Exposure_Information[[#This Row],[Building Construction Code]]," - ",Exposure_Information[[#This Row],[Type of building construction]])</f>
        <v>RMS - 1</v>
      </c>
      <c r="Z2488" s="3">
        <v>0</v>
      </c>
      <c r="AA2488" s="2">
        <v>1958</v>
      </c>
      <c r="AB2488" s="2" t="s">
        <v>11</v>
      </c>
      <c r="AC2488" s="2">
        <v>1</v>
      </c>
      <c r="AD2488" s="2" t="str">
        <f>_xlfn.CONCAT(Exposure_Information[[#This Row],[Occupany Code]]," - ",Exposure_Information[[#This Row],[Type of building occupancy]])</f>
        <v>ATC - 1</v>
      </c>
      <c r="AE2488" s="5">
        <v>150000</v>
      </c>
      <c r="AF2488" s="5">
        <v>105000</v>
      </c>
      <c r="AG2488" s="5">
        <v>0</v>
      </c>
      <c r="AH2488" s="5">
        <f>SUM(Exposure_Information[[#This Row],[Building Coverage Value]:[Business interruption value]])</f>
        <v>255000</v>
      </c>
      <c r="AI2488" s="5">
        <f>SUM(Exposure_Information[[#This Row],[Building Coverage Value]:[Contents Coverage Value]])</f>
        <v>255000</v>
      </c>
      <c r="AJ2488" s="26"/>
    </row>
    <row r="2489" spans="1:36" ht="26" x14ac:dyDescent="0.3">
      <c r="A2489" s="2" t="s">
        <v>148</v>
      </c>
      <c r="B2489" s="2" t="s">
        <v>156</v>
      </c>
      <c r="C2489" s="2" t="s">
        <v>325</v>
      </c>
      <c r="D2489" s="2">
        <v>15208</v>
      </c>
      <c r="E2489" s="2" t="s">
        <v>367</v>
      </c>
      <c r="F2489" s="2" t="s">
        <v>3848</v>
      </c>
      <c r="G2489" s="3">
        <v>884</v>
      </c>
      <c r="H2489" s="3">
        <v>1000</v>
      </c>
      <c r="I2489" s="71">
        <f>Exposure_Information[[#This Row],[Total  Insured Value]]+Exposure_Information[[#This Row],[Policy Deductible]]</f>
        <v>256000</v>
      </c>
      <c r="J2489" s="2">
        <v>18249</v>
      </c>
      <c r="K2489" s="3">
        <v>1</v>
      </c>
      <c r="L2489" s="2" t="s">
        <v>9</v>
      </c>
      <c r="M2489" s="2" t="s">
        <v>3849</v>
      </c>
      <c r="N2489" s="3" t="s">
        <v>3850</v>
      </c>
      <c r="O2489" s="2" t="s">
        <v>218</v>
      </c>
      <c r="P2489" s="2" t="s">
        <v>139</v>
      </c>
      <c r="Q2489" s="3">
        <v>9</v>
      </c>
      <c r="R2489" s="2" t="s">
        <v>70</v>
      </c>
      <c r="S2489" s="3">
        <v>9</v>
      </c>
      <c r="T2489" s="2" t="s">
        <v>10</v>
      </c>
      <c r="U2489" s="3">
        <v>41.545726999999999</v>
      </c>
      <c r="V2489" s="2" t="s">
        <v>10835</v>
      </c>
      <c r="W2489" s="2" t="s">
        <v>149</v>
      </c>
      <c r="X2489" s="3">
        <v>1</v>
      </c>
      <c r="Y2489" s="3" t="str">
        <f>_xlfn.CONCAT(Exposure_Information[[#This Row],[Building Construction Code]]," - ",Exposure_Information[[#This Row],[Type of building construction]])</f>
        <v>RMS - 1</v>
      </c>
      <c r="Z2489" s="3">
        <v>0</v>
      </c>
      <c r="AA2489" s="2">
        <v>1959</v>
      </c>
      <c r="AB2489" s="2" t="s">
        <v>11</v>
      </c>
      <c r="AC2489" s="2">
        <v>1</v>
      </c>
      <c r="AD2489" s="2" t="str">
        <f>_xlfn.CONCAT(Exposure_Information[[#This Row],[Occupany Code]]," - ",Exposure_Information[[#This Row],[Type of building occupancy]])</f>
        <v>ATC - 1</v>
      </c>
      <c r="AE2489" s="5">
        <v>247000</v>
      </c>
      <c r="AF2489" s="5">
        <v>8000</v>
      </c>
      <c r="AG2489" s="5">
        <v>0</v>
      </c>
      <c r="AH2489" s="5">
        <f>SUM(Exposure_Information[[#This Row],[Building Coverage Value]:[Business interruption value]])</f>
        <v>255000</v>
      </c>
      <c r="AI2489" s="5">
        <f>SUM(Exposure_Information[[#This Row],[Building Coverage Value]:[Contents Coverage Value]])</f>
        <v>255000</v>
      </c>
      <c r="AJ2489" s="26"/>
    </row>
    <row r="2490" spans="1:36" x14ac:dyDescent="0.3">
      <c r="A2490" s="2" t="s">
        <v>148</v>
      </c>
      <c r="B2490" s="2" t="s">
        <v>156</v>
      </c>
      <c r="C2490" s="2" t="s">
        <v>325</v>
      </c>
      <c r="D2490" s="2">
        <v>16708</v>
      </c>
      <c r="E2490" s="2" t="s">
        <v>367</v>
      </c>
      <c r="F2490" s="2" t="s">
        <v>4603</v>
      </c>
      <c r="G2490" s="3">
        <v>742</v>
      </c>
      <c r="H2490" s="3">
        <v>2500</v>
      </c>
      <c r="I2490" s="71">
        <f>Exposure_Information[[#This Row],[Total  Insured Value]]+Exposure_Information[[#This Row],[Policy Deductible]]</f>
        <v>257500</v>
      </c>
      <c r="J2490" s="2">
        <v>19775</v>
      </c>
      <c r="K2490" s="3">
        <v>1</v>
      </c>
      <c r="L2490" s="2" t="s">
        <v>9</v>
      </c>
      <c r="M2490" s="2" t="s">
        <v>4604</v>
      </c>
      <c r="N2490" s="3" t="s">
        <v>4605</v>
      </c>
      <c r="O2490" s="2" t="s">
        <v>2417</v>
      </c>
      <c r="P2490" s="2" t="s">
        <v>470</v>
      </c>
      <c r="Q2490" s="3">
        <v>15</v>
      </c>
      <c r="R2490" s="2" t="s">
        <v>127</v>
      </c>
      <c r="S2490" s="3">
        <v>25</v>
      </c>
      <c r="T2490" s="2" t="s">
        <v>10</v>
      </c>
      <c r="U2490" s="3">
        <v>42.263652999999998</v>
      </c>
      <c r="V2490" s="2" t="s">
        <v>10835</v>
      </c>
      <c r="W2490" s="2" t="s">
        <v>149</v>
      </c>
      <c r="X2490" s="3">
        <v>1</v>
      </c>
      <c r="Y2490" s="3" t="str">
        <f>_xlfn.CONCAT(Exposure_Information[[#This Row],[Building Construction Code]]," - ",Exposure_Information[[#This Row],[Type of building construction]])</f>
        <v>RMS - 1</v>
      </c>
      <c r="Z2490" s="3">
        <v>0</v>
      </c>
      <c r="AA2490" s="2">
        <v>1890</v>
      </c>
      <c r="AB2490" s="2" t="s">
        <v>11</v>
      </c>
      <c r="AC2490" s="2">
        <v>1</v>
      </c>
      <c r="AD2490" s="2" t="str">
        <f>_xlfn.CONCAT(Exposure_Information[[#This Row],[Occupany Code]]," - ",Exposure_Information[[#This Row],[Type of building occupancy]])</f>
        <v>ATC - 1</v>
      </c>
      <c r="AE2490" s="5">
        <v>255000</v>
      </c>
      <c r="AF2490" s="5">
        <v>0</v>
      </c>
      <c r="AG2490" s="5">
        <v>0</v>
      </c>
      <c r="AH2490" s="5">
        <f>SUM(Exposure_Information[[#This Row],[Building Coverage Value]:[Business interruption value]])</f>
        <v>255000</v>
      </c>
      <c r="AI2490" s="5">
        <f>SUM(Exposure_Information[[#This Row],[Building Coverage Value]:[Contents Coverage Value]])</f>
        <v>255000</v>
      </c>
      <c r="AJ2490" s="26"/>
    </row>
    <row r="2491" spans="1:36" x14ac:dyDescent="0.3">
      <c r="A2491" s="2" t="s">
        <v>148</v>
      </c>
      <c r="B2491" s="2" t="s">
        <v>156</v>
      </c>
      <c r="C2491" s="2" t="s">
        <v>325</v>
      </c>
      <c r="D2491" s="2">
        <v>17398</v>
      </c>
      <c r="E2491" s="2" t="s">
        <v>367</v>
      </c>
      <c r="F2491" s="2" t="s">
        <v>4637</v>
      </c>
      <c r="G2491" s="3">
        <v>792</v>
      </c>
      <c r="H2491" s="3">
        <v>500</v>
      </c>
      <c r="I2491" s="71">
        <f>Exposure_Information[[#This Row],[Total  Insured Value]]+Exposure_Information[[#This Row],[Policy Deductible]]</f>
        <v>255500</v>
      </c>
      <c r="J2491" s="2">
        <v>20484</v>
      </c>
      <c r="K2491" s="3">
        <v>1</v>
      </c>
      <c r="L2491" s="2" t="s">
        <v>9</v>
      </c>
      <c r="M2491" s="2" t="s">
        <v>4638</v>
      </c>
      <c r="N2491" s="3" t="s">
        <v>4639</v>
      </c>
      <c r="O2491" s="2" t="s">
        <v>4640</v>
      </c>
      <c r="P2491" s="2" t="s">
        <v>171</v>
      </c>
      <c r="Q2491" s="3">
        <v>27</v>
      </c>
      <c r="R2491" s="2" t="s">
        <v>127</v>
      </c>
      <c r="S2491" s="3">
        <v>25</v>
      </c>
      <c r="T2491" s="2" t="s">
        <v>10</v>
      </c>
      <c r="U2491" s="3">
        <v>42.296711000000002</v>
      </c>
      <c r="V2491" s="2" t="s">
        <v>10835</v>
      </c>
      <c r="W2491" s="2" t="s">
        <v>149</v>
      </c>
      <c r="X2491" s="3">
        <v>1</v>
      </c>
      <c r="Y2491" s="3" t="str">
        <f>_xlfn.CONCAT(Exposure_Information[[#This Row],[Building Construction Code]]," - ",Exposure_Information[[#This Row],[Type of building construction]])</f>
        <v>RMS - 1</v>
      </c>
      <c r="Z2491" s="3">
        <v>0</v>
      </c>
      <c r="AA2491" s="2">
        <v>1911</v>
      </c>
      <c r="AB2491" s="2" t="s">
        <v>11</v>
      </c>
      <c r="AC2491" s="2">
        <v>1</v>
      </c>
      <c r="AD2491" s="2" t="str">
        <f>_xlfn.CONCAT(Exposure_Information[[#This Row],[Occupany Code]]," - ",Exposure_Information[[#This Row],[Type of building occupancy]])</f>
        <v>ATC - 1</v>
      </c>
      <c r="AE2491" s="5">
        <v>245000</v>
      </c>
      <c r="AF2491" s="5">
        <v>10000</v>
      </c>
      <c r="AG2491" s="5">
        <v>0</v>
      </c>
      <c r="AH2491" s="5">
        <f>SUM(Exposure_Information[[#This Row],[Building Coverage Value]:[Business interruption value]])</f>
        <v>255000</v>
      </c>
      <c r="AI2491" s="5">
        <f>SUM(Exposure_Information[[#This Row],[Building Coverage Value]:[Contents Coverage Value]])</f>
        <v>255000</v>
      </c>
      <c r="AJ2491" s="26"/>
    </row>
    <row r="2492" spans="1:36" ht="26" x14ac:dyDescent="0.3">
      <c r="A2492" s="2" t="s">
        <v>148</v>
      </c>
      <c r="B2492" s="2" t="s">
        <v>156</v>
      </c>
      <c r="C2492" s="2" t="s">
        <v>325</v>
      </c>
      <c r="D2492" s="2">
        <v>100176</v>
      </c>
      <c r="E2492" s="2" t="s">
        <v>4697</v>
      </c>
      <c r="F2492" s="2" t="s">
        <v>6151</v>
      </c>
      <c r="G2492" s="3">
        <v>386</v>
      </c>
      <c r="H2492" s="3">
        <v>250</v>
      </c>
      <c r="I2492" s="71">
        <f>Exposure_Information[[#This Row],[Total  Insured Value]]+Exposure_Information[[#This Row],[Policy Deductible]]</f>
        <v>255250</v>
      </c>
      <c r="J2492" s="2">
        <v>103306</v>
      </c>
      <c r="K2492" s="3">
        <v>1</v>
      </c>
      <c r="L2492" s="2" t="s">
        <v>9</v>
      </c>
      <c r="M2492" s="2" t="s">
        <v>6152</v>
      </c>
      <c r="N2492" s="3" t="s">
        <v>6153</v>
      </c>
      <c r="O2492" s="2" t="s">
        <v>668</v>
      </c>
      <c r="P2492" s="2" t="s">
        <v>187</v>
      </c>
      <c r="Q2492" s="3">
        <v>3</v>
      </c>
      <c r="R2492" s="2" t="s">
        <v>127</v>
      </c>
      <c r="S2492" s="3">
        <v>25</v>
      </c>
      <c r="T2492" s="2" t="s">
        <v>10</v>
      </c>
      <c r="U2492" s="3">
        <v>42.702527000000003</v>
      </c>
      <c r="V2492" s="2" t="s">
        <v>10835</v>
      </c>
      <c r="W2492" s="2" t="s">
        <v>149</v>
      </c>
      <c r="X2492" s="3">
        <v>1</v>
      </c>
      <c r="Y2492" s="3" t="str">
        <f>_xlfn.CONCAT(Exposure_Information[[#This Row],[Building Construction Code]]," - ",Exposure_Information[[#This Row],[Type of building construction]])</f>
        <v>RMS - 1</v>
      </c>
      <c r="Z2492" s="3">
        <v>0</v>
      </c>
      <c r="AA2492" s="2">
        <v>1982</v>
      </c>
      <c r="AB2492" s="2" t="s">
        <v>11</v>
      </c>
      <c r="AC2492" s="2">
        <v>1</v>
      </c>
      <c r="AD2492" s="2" t="str">
        <f>_xlfn.CONCAT(Exposure_Information[[#This Row],[Occupany Code]]," - ",Exposure_Information[[#This Row],[Type of building occupancy]])</f>
        <v>ATC - 1</v>
      </c>
      <c r="AE2492" s="5">
        <v>150000</v>
      </c>
      <c r="AF2492" s="5">
        <v>75000</v>
      </c>
      <c r="AG2492" s="5">
        <v>30000</v>
      </c>
      <c r="AH2492" s="5">
        <f>SUM(Exposure_Information[[#This Row],[Building Coverage Value]:[Business interruption value]])</f>
        <v>255000</v>
      </c>
      <c r="AI2492" s="5">
        <f>SUM(Exposure_Information[[#This Row],[Building Coverage Value]:[Contents Coverage Value]])</f>
        <v>225000</v>
      </c>
      <c r="AJ2492" s="26"/>
    </row>
    <row r="2493" spans="1:36" ht="26" x14ac:dyDescent="0.3">
      <c r="A2493" s="2" t="s">
        <v>148</v>
      </c>
      <c r="B2493" s="2" t="s">
        <v>156</v>
      </c>
      <c r="C2493" s="2" t="s">
        <v>325</v>
      </c>
      <c r="D2493" s="2">
        <v>126117</v>
      </c>
      <c r="E2493" s="2" t="s">
        <v>4697</v>
      </c>
      <c r="F2493" s="2" t="s">
        <v>10600</v>
      </c>
      <c r="G2493" s="3">
        <v>485</v>
      </c>
      <c r="H2493" s="3">
        <v>250</v>
      </c>
      <c r="I2493" s="71">
        <f>Exposure_Information[[#This Row],[Total  Insured Value]]+Exposure_Information[[#This Row],[Policy Deductible]]</f>
        <v>254850</v>
      </c>
      <c r="J2493" s="2">
        <v>129247</v>
      </c>
      <c r="K2493" s="3">
        <v>1</v>
      </c>
      <c r="L2493" s="2" t="s">
        <v>9</v>
      </c>
      <c r="M2493" s="2" t="s">
        <v>10601</v>
      </c>
      <c r="N2493" s="3" t="s">
        <v>10602</v>
      </c>
      <c r="O2493" s="2" t="s">
        <v>4159</v>
      </c>
      <c r="P2493" s="2" t="s">
        <v>187</v>
      </c>
      <c r="Q2493" s="3">
        <v>3</v>
      </c>
      <c r="R2493" s="2" t="s">
        <v>127</v>
      </c>
      <c r="S2493" s="3">
        <v>25</v>
      </c>
      <c r="T2493" s="2" t="s">
        <v>10</v>
      </c>
      <c r="U2493" s="3">
        <v>42.559742</v>
      </c>
      <c r="V2493" s="2" t="s">
        <v>10835</v>
      </c>
      <c r="W2493" s="2" t="s">
        <v>149</v>
      </c>
      <c r="X2493" s="3">
        <v>1</v>
      </c>
      <c r="Y2493" s="3" t="str">
        <f>_xlfn.CONCAT(Exposure_Information[[#This Row],[Building Construction Code]]," - ",Exposure_Information[[#This Row],[Type of building construction]])</f>
        <v>RMS - 1</v>
      </c>
      <c r="Z2493" s="3">
        <v>0</v>
      </c>
      <c r="AA2493" s="2">
        <v>1951</v>
      </c>
      <c r="AB2493" s="2" t="s">
        <v>11</v>
      </c>
      <c r="AC2493" s="2">
        <v>1</v>
      </c>
      <c r="AD2493" s="2" t="str">
        <f>_xlfn.CONCAT(Exposure_Information[[#This Row],[Occupany Code]]," - ",Exposure_Information[[#This Row],[Type of building occupancy]])</f>
        <v>ATC - 1</v>
      </c>
      <c r="AE2493" s="5">
        <v>134000</v>
      </c>
      <c r="AF2493" s="5">
        <v>93800</v>
      </c>
      <c r="AG2493" s="5">
        <v>26800</v>
      </c>
      <c r="AH2493" s="5">
        <f>SUM(Exposure_Information[[#This Row],[Building Coverage Value]:[Business interruption value]])</f>
        <v>254600</v>
      </c>
      <c r="AI2493" s="5">
        <f>SUM(Exposure_Information[[#This Row],[Building Coverage Value]:[Contents Coverage Value]])</f>
        <v>227800</v>
      </c>
      <c r="AJ2493" s="26"/>
    </row>
    <row r="2494" spans="1:36" ht="26" x14ac:dyDescent="0.3">
      <c r="A2494" s="2" t="s">
        <v>148</v>
      </c>
      <c r="B2494" s="2" t="s">
        <v>156</v>
      </c>
      <c r="C2494" s="2" t="s">
        <v>325</v>
      </c>
      <c r="D2494" s="2">
        <v>17881</v>
      </c>
      <c r="E2494" s="2" t="s">
        <v>367</v>
      </c>
      <c r="F2494" s="2" t="s">
        <v>4712</v>
      </c>
      <c r="G2494" s="3">
        <v>898</v>
      </c>
      <c r="H2494" s="3">
        <v>1000</v>
      </c>
      <c r="I2494" s="71">
        <f>Exposure_Information[[#This Row],[Total  Insured Value]]+Exposure_Information[[#This Row],[Policy Deductible]]</f>
        <v>255500</v>
      </c>
      <c r="J2494" s="2">
        <v>20970</v>
      </c>
      <c r="K2494" s="3">
        <v>1</v>
      </c>
      <c r="L2494" s="2" t="s">
        <v>9</v>
      </c>
      <c r="M2494" s="2" t="s">
        <v>4713</v>
      </c>
      <c r="N2494" s="3" t="s">
        <v>4714</v>
      </c>
      <c r="O2494" s="2" t="s">
        <v>330</v>
      </c>
      <c r="P2494" s="2" t="s">
        <v>231</v>
      </c>
      <c r="Q2494" s="3">
        <v>13</v>
      </c>
      <c r="R2494" s="2" t="s">
        <v>127</v>
      </c>
      <c r="S2494" s="3">
        <v>25</v>
      </c>
      <c r="T2494" s="2" t="s">
        <v>10</v>
      </c>
      <c r="U2494" s="3">
        <v>42.144418999999999</v>
      </c>
      <c r="V2494" s="2" t="s">
        <v>10835</v>
      </c>
      <c r="W2494" s="2" t="s">
        <v>149</v>
      </c>
      <c r="X2494" s="3">
        <v>1</v>
      </c>
      <c r="Y2494" s="3" t="str">
        <f>_xlfn.CONCAT(Exposure_Information[[#This Row],[Building Construction Code]]," - ",Exposure_Information[[#This Row],[Type of building construction]])</f>
        <v>RMS - 1</v>
      </c>
      <c r="Z2494" s="3">
        <v>0</v>
      </c>
      <c r="AA2494" s="2">
        <v>1912</v>
      </c>
      <c r="AB2494" s="2" t="s">
        <v>11</v>
      </c>
      <c r="AC2494" s="2">
        <v>1</v>
      </c>
      <c r="AD2494" s="2" t="str">
        <f>_xlfn.CONCAT(Exposure_Information[[#This Row],[Occupany Code]]," - ",Exposure_Information[[#This Row],[Type of building occupancy]])</f>
        <v>ATC - 1</v>
      </c>
      <c r="AE2494" s="5">
        <v>254500</v>
      </c>
      <c r="AF2494" s="5">
        <v>0</v>
      </c>
      <c r="AG2494" s="5">
        <v>0</v>
      </c>
      <c r="AH2494" s="5">
        <f>SUM(Exposure_Information[[#This Row],[Building Coverage Value]:[Business interruption value]])</f>
        <v>254500</v>
      </c>
      <c r="AI2494" s="5">
        <f>SUM(Exposure_Information[[#This Row],[Building Coverage Value]:[Contents Coverage Value]])</f>
        <v>254500</v>
      </c>
      <c r="AJ2494" s="26"/>
    </row>
    <row r="2495" spans="1:36" x14ac:dyDescent="0.3">
      <c r="A2495" s="2" t="s">
        <v>148</v>
      </c>
      <c r="B2495" s="2" t="s">
        <v>156</v>
      </c>
      <c r="C2495" s="2" t="s">
        <v>325</v>
      </c>
      <c r="D2495" s="2">
        <v>14196</v>
      </c>
      <c r="E2495" s="2" t="s">
        <v>367</v>
      </c>
      <c r="F2495" s="2" t="s">
        <v>3875</v>
      </c>
      <c r="G2495" s="3">
        <v>982</v>
      </c>
      <c r="H2495" s="3">
        <v>1000</v>
      </c>
      <c r="I2495" s="71">
        <f>Exposure_Information[[#This Row],[Total  Insured Value]]+Exposure_Information[[#This Row],[Policy Deductible]]</f>
        <v>254000</v>
      </c>
      <c r="J2495" s="2">
        <v>17219</v>
      </c>
      <c r="K2495" s="3">
        <v>1</v>
      </c>
      <c r="L2495" s="2">
        <v>10</v>
      </c>
      <c r="M2495" s="2" t="s">
        <v>3876</v>
      </c>
      <c r="N2495" s="3" t="s">
        <v>265</v>
      </c>
      <c r="O2495" s="2" t="s">
        <v>266</v>
      </c>
      <c r="P2495" s="2" t="s">
        <v>174</v>
      </c>
      <c r="Q2495" s="3">
        <v>5</v>
      </c>
      <c r="R2495" s="2" t="s">
        <v>127</v>
      </c>
      <c r="S2495" s="3">
        <v>25</v>
      </c>
      <c r="T2495" s="2" t="s">
        <v>10</v>
      </c>
      <c r="U2495" s="3">
        <v>41.913536999999998</v>
      </c>
      <c r="V2495" s="2" t="s">
        <v>10835</v>
      </c>
      <c r="W2495" s="2" t="s">
        <v>149</v>
      </c>
      <c r="X2495" s="3">
        <v>1</v>
      </c>
      <c r="Y2495" s="3" t="str">
        <f>_xlfn.CONCAT(Exposure_Information[[#This Row],[Building Construction Code]]," - ",Exposure_Information[[#This Row],[Type of building construction]])</f>
        <v>RMS - 1</v>
      </c>
      <c r="Z2495" s="3">
        <v>0</v>
      </c>
      <c r="AA2495" s="2">
        <v>1900</v>
      </c>
      <c r="AB2495" s="2" t="s">
        <v>11</v>
      </c>
      <c r="AC2495" s="2">
        <v>1</v>
      </c>
      <c r="AD2495" s="2" t="str">
        <f>_xlfn.CONCAT(Exposure_Information[[#This Row],[Occupany Code]]," - ",Exposure_Information[[#This Row],[Type of building occupancy]])</f>
        <v>ATC - 1</v>
      </c>
      <c r="AE2495" s="5">
        <v>253000</v>
      </c>
      <c r="AF2495" s="5">
        <v>0</v>
      </c>
      <c r="AG2495" s="5">
        <v>0</v>
      </c>
      <c r="AH2495" s="5">
        <f>SUM(Exposure_Information[[#This Row],[Building Coverage Value]:[Business interruption value]])</f>
        <v>253000</v>
      </c>
      <c r="AI2495" s="5">
        <f>SUM(Exposure_Information[[#This Row],[Building Coverage Value]:[Contents Coverage Value]])</f>
        <v>253000</v>
      </c>
      <c r="AJ2495" s="26"/>
    </row>
    <row r="2496" spans="1:36" ht="26" x14ac:dyDescent="0.3">
      <c r="A2496" s="2" t="s">
        <v>148</v>
      </c>
      <c r="B2496" s="2" t="s">
        <v>156</v>
      </c>
      <c r="C2496" s="2" t="s">
        <v>325</v>
      </c>
      <c r="D2496" s="2">
        <v>6135</v>
      </c>
      <c r="E2496" s="2" t="s">
        <v>326</v>
      </c>
      <c r="F2496" s="2" t="s">
        <v>778</v>
      </c>
      <c r="G2496" s="3">
        <v>375</v>
      </c>
      <c r="H2496" s="3">
        <v>1000</v>
      </c>
      <c r="I2496" s="71">
        <f>Exposure_Information[[#This Row],[Total  Insured Value]]+Exposure_Information[[#This Row],[Policy Deductible]]</f>
        <v>6000</v>
      </c>
      <c r="J2496" s="2">
        <v>8191</v>
      </c>
      <c r="K2496" s="3">
        <v>1</v>
      </c>
      <c r="L2496" s="2" t="s">
        <v>9</v>
      </c>
      <c r="M2496" s="2" t="s">
        <v>779</v>
      </c>
      <c r="N2496" s="2" t="s">
        <v>780</v>
      </c>
      <c r="O2496" s="2" t="s">
        <v>747</v>
      </c>
      <c r="P2496" s="2" t="s">
        <v>224</v>
      </c>
      <c r="Q2496" s="3">
        <v>21</v>
      </c>
      <c r="R2496" s="2" t="s">
        <v>127</v>
      </c>
      <c r="S2496" s="3">
        <v>25</v>
      </c>
      <c r="T2496" s="2" t="s">
        <v>10</v>
      </c>
      <c r="U2496" s="3">
        <v>42.340643999999998</v>
      </c>
      <c r="V2496" s="2" t="s">
        <v>10835</v>
      </c>
      <c r="W2496" s="2" t="s">
        <v>149</v>
      </c>
      <c r="X2496" s="3">
        <v>2</v>
      </c>
      <c r="Y2496" s="3" t="str">
        <f>_xlfn.CONCAT(Exposure_Information[[#This Row],[Building Construction Code]]," - ",Exposure_Information[[#This Row],[Type of building construction]])</f>
        <v>RMS - 2</v>
      </c>
      <c r="Z2496" s="3">
        <v>0</v>
      </c>
      <c r="AA2496" s="2">
        <v>1940</v>
      </c>
      <c r="AB2496" s="2" t="s">
        <v>11</v>
      </c>
      <c r="AC2496" s="2">
        <v>37</v>
      </c>
      <c r="AD2496" s="2" t="str">
        <f>_xlfn.CONCAT(Exposure_Information[[#This Row],[Occupany Code]]," - ",Exposure_Information[[#This Row],[Type of building occupancy]])</f>
        <v>ATC - 37</v>
      </c>
      <c r="AE2496" s="5">
        <v>0</v>
      </c>
      <c r="AF2496" s="5">
        <v>5000</v>
      </c>
      <c r="AG2496" s="5">
        <v>0</v>
      </c>
      <c r="AH2496" s="5">
        <f>SUM(Exposure_Information[[#This Row],[Building Coverage Value]:[Business interruption value]])</f>
        <v>5000</v>
      </c>
      <c r="AI2496" s="5">
        <f>SUM(Exposure_Information[[#This Row],[Building Coverage Value]:[Contents Coverage Value]])</f>
        <v>5000</v>
      </c>
      <c r="AJ2496" s="26"/>
    </row>
    <row r="2497" spans="1:36" ht="39" x14ac:dyDescent="0.3">
      <c r="A2497" s="2" t="s">
        <v>148</v>
      </c>
      <c r="B2497" s="2" t="s">
        <v>156</v>
      </c>
      <c r="C2497" s="2" t="s">
        <v>325</v>
      </c>
      <c r="D2497" s="2">
        <v>15633</v>
      </c>
      <c r="E2497" s="2" t="s">
        <v>367</v>
      </c>
      <c r="F2497" s="2" t="s">
        <v>3345</v>
      </c>
      <c r="G2497" s="3">
        <v>872</v>
      </c>
      <c r="H2497" s="3">
        <v>500</v>
      </c>
      <c r="I2497" s="71">
        <f>Exposure_Information[[#This Row],[Total  Insured Value]]+Exposure_Information[[#This Row],[Policy Deductible]]</f>
        <v>253000</v>
      </c>
      <c r="J2497" s="2">
        <v>18687</v>
      </c>
      <c r="K2497" s="3">
        <v>1</v>
      </c>
      <c r="L2497" s="2" t="s">
        <v>9</v>
      </c>
      <c r="M2497" s="2" t="s">
        <v>3346</v>
      </c>
      <c r="N2497" s="3" t="s">
        <v>3347</v>
      </c>
      <c r="O2497" s="2" t="s">
        <v>424</v>
      </c>
      <c r="P2497" s="2" t="s">
        <v>257</v>
      </c>
      <c r="Q2497" s="3">
        <v>7</v>
      </c>
      <c r="R2497" s="2" t="s">
        <v>248</v>
      </c>
      <c r="S2497" s="3">
        <v>44</v>
      </c>
      <c r="T2497" s="2" t="s">
        <v>10</v>
      </c>
      <c r="U2497" s="3">
        <v>41.818911</v>
      </c>
      <c r="V2497" s="2" t="s">
        <v>10835</v>
      </c>
      <c r="W2497" s="2" t="s">
        <v>149</v>
      </c>
      <c r="X2497" s="3">
        <v>1</v>
      </c>
      <c r="Y2497" s="3" t="str">
        <f>_xlfn.CONCAT(Exposure_Information[[#This Row],[Building Construction Code]]," - ",Exposure_Information[[#This Row],[Type of building construction]])</f>
        <v>RMS - 1</v>
      </c>
      <c r="Z2497" s="3">
        <v>0</v>
      </c>
      <c r="AA2497" s="2">
        <v>1900</v>
      </c>
      <c r="AB2497" s="2" t="s">
        <v>11</v>
      </c>
      <c r="AC2497" s="2">
        <v>1</v>
      </c>
      <c r="AD2497" s="2" t="str">
        <f>_xlfn.CONCAT(Exposure_Information[[#This Row],[Occupany Code]]," - ",Exposure_Information[[#This Row],[Type of building occupancy]])</f>
        <v>ATC - 1</v>
      </c>
      <c r="AE2497" s="5">
        <v>252500</v>
      </c>
      <c r="AF2497" s="5">
        <v>0</v>
      </c>
      <c r="AG2497" s="5">
        <v>0</v>
      </c>
      <c r="AH2497" s="5">
        <f>SUM(Exposure_Information[[#This Row],[Building Coverage Value]:[Business interruption value]])</f>
        <v>252500</v>
      </c>
      <c r="AI2497" s="5">
        <f>SUM(Exposure_Information[[#This Row],[Building Coverage Value]:[Contents Coverage Value]])</f>
        <v>252500</v>
      </c>
      <c r="AJ2497" s="26"/>
    </row>
    <row r="2498" spans="1:36" ht="26" x14ac:dyDescent="0.3">
      <c r="A2498" s="2" t="s">
        <v>148</v>
      </c>
      <c r="B2498" s="2" t="s">
        <v>156</v>
      </c>
      <c r="C2498" s="2" t="s">
        <v>325</v>
      </c>
      <c r="D2498" s="2">
        <v>10871</v>
      </c>
      <c r="E2498" s="2" t="s">
        <v>367</v>
      </c>
      <c r="F2498" s="2" t="s">
        <v>471</v>
      </c>
      <c r="G2498" s="3">
        <v>687</v>
      </c>
      <c r="H2498" s="3">
        <v>1000</v>
      </c>
      <c r="I2498" s="71">
        <f>Exposure_Information[[#This Row],[Total  Insured Value]]+Exposure_Information[[#This Row],[Policy Deductible]]</f>
        <v>253000</v>
      </c>
      <c r="J2498" s="2">
        <v>13745</v>
      </c>
      <c r="K2498" s="3">
        <v>1</v>
      </c>
      <c r="L2498" s="2" t="s">
        <v>9</v>
      </c>
      <c r="M2498" s="2" t="s">
        <v>472</v>
      </c>
      <c r="N2498" s="3" t="s">
        <v>473</v>
      </c>
      <c r="O2498" s="2" t="s">
        <v>474</v>
      </c>
      <c r="P2498" s="2" t="s">
        <v>171</v>
      </c>
      <c r="Q2498" s="3">
        <v>27</v>
      </c>
      <c r="R2498" s="2" t="s">
        <v>127</v>
      </c>
      <c r="S2498" s="3">
        <v>25</v>
      </c>
      <c r="T2498" s="2" t="s">
        <v>10</v>
      </c>
      <c r="U2498" s="3">
        <v>42.279667000000003</v>
      </c>
      <c r="V2498" s="2" t="s">
        <v>10835</v>
      </c>
      <c r="W2498" s="2" t="s">
        <v>149</v>
      </c>
      <c r="X2498" s="3">
        <v>1</v>
      </c>
      <c r="Y2498" s="3" t="str">
        <f>_xlfn.CONCAT(Exposure_Information[[#This Row],[Building Construction Code]]," - ",Exposure_Information[[#This Row],[Type of building construction]])</f>
        <v>RMS - 1</v>
      </c>
      <c r="Z2498" s="3">
        <v>0</v>
      </c>
      <c r="AA2498" s="2">
        <v>1957</v>
      </c>
      <c r="AB2498" s="2" t="s">
        <v>11</v>
      </c>
      <c r="AC2498" s="2">
        <v>1</v>
      </c>
      <c r="AD2498" s="2" t="str">
        <f>_xlfn.CONCAT(Exposure_Information[[#This Row],[Occupany Code]]," - ",Exposure_Information[[#This Row],[Type of building occupancy]])</f>
        <v>ATC - 1</v>
      </c>
      <c r="AE2498" s="5">
        <v>252000</v>
      </c>
      <c r="AF2498" s="5">
        <v>0</v>
      </c>
      <c r="AG2498" s="5">
        <v>0</v>
      </c>
      <c r="AH2498" s="5">
        <f>SUM(Exposure_Information[[#This Row],[Building Coverage Value]:[Business interruption value]])</f>
        <v>252000</v>
      </c>
      <c r="AI2498" s="5">
        <f>SUM(Exposure_Information[[#This Row],[Building Coverage Value]:[Contents Coverage Value]])</f>
        <v>252000</v>
      </c>
      <c r="AJ2498" s="26"/>
    </row>
    <row r="2499" spans="1:36" ht="39" x14ac:dyDescent="0.3">
      <c r="A2499" s="2" t="s">
        <v>148</v>
      </c>
      <c r="B2499" s="2" t="s">
        <v>156</v>
      </c>
      <c r="C2499" s="2" t="s">
        <v>325</v>
      </c>
      <c r="D2499" s="2">
        <v>18504</v>
      </c>
      <c r="E2499" s="2" t="s">
        <v>367</v>
      </c>
      <c r="F2499" s="2" t="s">
        <v>3973</v>
      </c>
      <c r="G2499" s="3">
        <v>670</v>
      </c>
      <c r="H2499" s="3">
        <v>1000</v>
      </c>
      <c r="I2499" s="71">
        <f>Exposure_Information[[#This Row],[Total  Insured Value]]+Exposure_Information[[#This Row],[Policy Deductible]]</f>
        <v>253000</v>
      </c>
      <c r="J2499" s="2">
        <v>21601</v>
      </c>
      <c r="K2499" s="3">
        <v>1</v>
      </c>
      <c r="L2499" s="2" t="s">
        <v>9</v>
      </c>
      <c r="M2499" s="2" t="s">
        <v>3974</v>
      </c>
      <c r="N2499" s="3" t="s">
        <v>3975</v>
      </c>
      <c r="O2499" s="2" t="s">
        <v>474</v>
      </c>
      <c r="P2499" s="2" t="s">
        <v>171</v>
      </c>
      <c r="Q2499" s="3">
        <v>27</v>
      </c>
      <c r="R2499" s="2" t="s">
        <v>127</v>
      </c>
      <c r="S2499" s="3">
        <v>25</v>
      </c>
      <c r="T2499" s="2" t="s">
        <v>10</v>
      </c>
      <c r="U2499" s="3">
        <v>42.262599999999999</v>
      </c>
      <c r="V2499" s="2" t="s">
        <v>10835</v>
      </c>
      <c r="W2499" s="2" t="s">
        <v>149</v>
      </c>
      <c r="X2499" s="3">
        <v>1</v>
      </c>
      <c r="Y2499" s="3" t="str">
        <f>_xlfn.CONCAT(Exposure_Information[[#This Row],[Building Construction Code]]," - ",Exposure_Information[[#This Row],[Type of building construction]])</f>
        <v>RMS - 1</v>
      </c>
      <c r="Z2499" s="3">
        <v>0</v>
      </c>
      <c r="AA2499" s="2">
        <v>1930</v>
      </c>
      <c r="AB2499" s="2" t="s">
        <v>11</v>
      </c>
      <c r="AC2499" s="2">
        <v>1</v>
      </c>
      <c r="AD2499" s="2" t="str">
        <f>_xlfn.CONCAT(Exposure_Information[[#This Row],[Occupany Code]]," - ",Exposure_Information[[#This Row],[Type of building occupancy]])</f>
        <v>ATC - 1</v>
      </c>
      <c r="AE2499" s="5">
        <v>252000</v>
      </c>
      <c r="AF2499" s="5">
        <v>0</v>
      </c>
      <c r="AG2499" s="5">
        <v>0</v>
      </c>
      <c r="AH2499" s="5">
        <f>SUM(Exposure_Information[[#This Row],[Building Coverage Value]:[Business interruption value]])</f>
        <v>252000</v>
      </c>
      <c r="AI2499" s="5">
        <f>SUM(Exposure_Information[[#This Row],[Building Coverage Value]:[Contents Coverage Value]])</f>
        <v>252000</v>
      </c>
      <c r="AJ2499" s="26"/>
    </row>
    <row r="2500" spans="1:36" ht="26" x14ac:dyDescent="0.3">
      <c r="A2500" s="2" t="s">
        <v>148</v>
      </c>
      <c r="B2500" s="2" t="s">
        <v>156</v>
      </c>
      <c r="C2500" s="2" t="s">
        <v>325</v>
      </c>
      <c r="D2500" s="2">
        <v>18153</v>
      </c>
      <c r="E2500" s="2" t="s">
        <v>367</v>
      </c>
      <c r="F2500" s="2" t="s">
        <v>3506</v>
      </c>
      <c r="G2500" s="3">
        <v>961</v>
      </c>
      <c r="H2500" s="3">
        <v>1000</v>
      </c>
      <c r="I2500" s="71">
        <f>Exposure_Information[[#This Row],[Total  Insured Value]]+Exposure_Information[[#This Row],[Policy Deductible]]</f>
        <v>252500</v>
      </c>
      <c r="J2500" s="2">
        <v>21249</v>
      </c>
      <c r="K2500" s="3">
        <v>1</v>
      </c>
      <c r="L2500" s="2" t="s">
        <v>9</v>
      </c>
      <c r="M2500" s="2" t="s">
        <v>3507</v>
      </c>
      <c r="N2500" s="3" t="s">
        <v>3508</v>
      </c>
      <c r="O2500" s="2" t="s">
        <v>232</v>
      </c>
      <c r="P2500" s="2" t="s">
        <v>118</v>
      </c>
      <c r="Q2500" s="3">
        <v>11</v>
      </c>
      <c r="R2500" s="2" t="s">
        <v>70</v>
      </c>
      <c r="S2500" s="3">
        <v>9</v>
      </c>
      <c r="T2500" s="2" t="s">
        <v>10</v>
      </c>
      <c r="U2500" s="3">
        <v>41.530757999999999</v>
      </c>
      <c r="V2500" s="2" t="s">
        <v>10835</v>
      </c>
      <c r="W2500" s="2" t="s">
        <v>149</v>
      </c>
      <c r="X2500" s="3">
        <v>1</v>
      </c>
      <c r="Y2500" s="3" t="str">
        <f>_xlfn.CONCAT(Exposure_Information[[#This Row],[Building Construction Code]]," - ",Exposure_Information[[#This Row],[Type of building construction]])</f>
        <v>RMS - 1</v>
      </c>
      <c r="Z2500" s="3">
        <v>0</v>
      </c>
      <c r="AA2500" s="2">
        <v>1970</v>
      </c>
      <c r="AB2500" s="2" t="s">
        <v>11</v>
      </c>
      <c r="AC2500" s="2">
        <v>1</v>
      </c>
      <c r="AD2500" s="2" t="str">
        <f>_xlfn.CONCAT(Exposure_Information[[#This Row],[Occupany Code]]," - ",Exposure_Information[[#This Row],[Type of building occupancy]])</f>
        <v>ATC - 1</v>
      </c>
      <c r="AE2500" s="5">
        <v>243000</v>
      </c>
      <c r="AF2500" s="5">
        <v>2500</v>
      </c>
      <c r="AG2500" s="5">
        <v>6000</v>
      </c>
      <c r="AH2500" s="5">
        <f>SUM(Exposure_Information[[#This Row],[Building Coverage Value]:[Business interruption value]])</f>
        <v>251500</v>
      </c>
      <c r="AI2500" s="5">
        <f>SUM(Exposure_Information[[#This Row],[Building Coverage Value]:[Contents Coverage Value]])</f>
        <v>245500</v>
      </c>
      <c r="AJ2500" s="26"/>
    </row>
    <row r="2501" spans="1:36" ht="26" x14ac:dyDescent="0.3">
      <c r="A2501" s="2" t="s">
        <v>148</v>
      </c>
      <c r="B2501" s="2" t="s">
        <v>156</v>
      </c>
      <c r="C2501" s="2" t="s">
        <v>325</v>
      </c>
      <c r="D2501" s="2">
        <v>6115</v>
      </c>
      <c r="E2501" s="2" t="s">
        <v>326</v>
      </c>
      <c r="F2501" s="2" t="s">
        <v>754</v>
      </c>
      <c r="G2501" s="3">
        <v>6036</v>
      </c>
      <c r="H2501" s="3">
        <v>2500</v>
      </c>
      <c r="I2501" s="71">
        <f>Exposure_Information[[#This Row],[Total  Insured Value]]+Exposure_Information[[#This Row],[Policy Deductible]]</f>
        <v>2099500</v>
      </c>
      <c r="J2501" s="2">
        <v>8160</v>
      </c>
      <c r="K2501" s="3">
        <v>1</v>
      </c>
      <c r="L2501" s="2" t="s">
        <v>9</v>
      </c>
      <c r="M2501" s="2" t="s">
        <v>755</v>
      </c>
      <c r="N2501" s="3" t="s">
        <v>756</v>
      </c>
      <c r="O2501" s="2" t="s">
        <v>115</v>
      </c>
      <c r="P2501" s="2" t="s">
        <v>171</v>
      </c>
      <c r="Q2501" s="3">
        <v>27</v>
      </c>
      <c r="R2501" s="2" t="s">
        <v>127</v>
      </c>
      <c r="S2501" s="3">
        <v>25</v>
      </c>
      <c r="T2501" s="2" t="s">
        <v>10</v>
      </c>
      <c r="U2501" s="3">
        <v>42.048817</v>
      </c>
      <c r="V2501" s="2" t="s">
        <v>10835</v>
      </c>
      <c r="W2501" s="2" t="s">
        <v>149</v>
      </c>
      <c r="X2501" s="3">
        <v>2</v>
      </c>
      <c r="Y2501" s="3" t="str">
        <f>_xlfn.CONCAT(Exposure_Information[[#This Row],[Building Construction Code]]," - ",Exposure_Information[[#This Row],[Type of building construction]])</f>
        <v>RMS - 2</v>
      </c>
      <c r="Z2501" s="3">
        <v>0</v>
      </c>
      <c r="AA2501" s="2">
        <v>1900</v>
      </c>
      <c r="AB2501" s="2" t="s">
        <v>11</v>
      </c>
      <c r="AC2501" s="2">
        <v>37</v>
      </c>
      <c r="AD2501" s="2" t="str">
        <f>_xlfn.CONCAT(Exposure_Information[[#This Row],[Occupany Code]]," - ",Exposure_Information[[#This Row],[Type of building occupancy]])</f>
        <v>ATC - 37</v>
      </c>
      <c r="AE2501" s="5">
        <v>1872000</v>
      </c>
      <c r="AF2501" s="5">
        <v>225000</v>
      </c>
      <c r="AG2501" s="5">
        <v>0</v>
      </c>
      <c r="AH2501" s="5">
        <f>SUM(Exposure_Information[[#This Row],[Building Coverage Value]:[Business interruption value]])</f>
        <v>2097000</v>
      </c>
      <c r="AI2501" s="5">
        <f>SUM(Exposure_Information[[#This Row],[Building Coverage Value]:[Contents Coverage Value]])</f>
        <v>2097000</v>
      </c>
      <c r="AJ2501" s="26"/>
    </row>
    <row r="2502" spans="1:36" ht="39" x14ac:dyDescent="0.3">
      <c r="A2502" s="2" t="s">
        <v>148</v>
      </c>
      <c r="B2502" s="2" t="s">
        <v>156</v>
      </c>
      <c r="C2502" s="2" t="s">
        <v>325</v>
      </c>
      <c r="D2502" s="2">
        <v>6104</v>
      </c>
      <c r="E2502" s="2" t="s">
        <v>326</v>
      </c>
      <c r="F2502" s="2" t="s">
        <v>505</v>
      </c>
      <c r="G2502" s="3">
        <v>375</v>
      </c>
      <c r="H2502" s="3">
        <v>500</v>
      </c>
      <c r="I2502" s="71">
        <f>Exposure_Information[[#This Row],[Total  Insured Value]]+Exposure_Information[[#This Row],[Policy Deductible]]</f>
        <v>5500</v>
      </c>
      <c r="J2502" s="2">
        <v>8144</v>
      </c>
      <c r="K2502" s="3">
        <v>1</v>
      </c>
      <c r="L2502" s="2" t="s">
        <v>9</v>
      </c>
      <c r="M2502" s="2" t="s">
        <v>506</v>
      </c>
      <c r="N2502" s="2" t="s">
        <v>507</v>
      </c>
      <c r="O2502" s="2" t="s">
        <v>508</v>
      </c>
      <c r="P2502" s="2" t="s">
        <v>470</v>
      </c>
      <c r="Q2502" s="3">
        <v>15</v>
      </c>
      <c r="R2502" s="2" t="s">
        <v>127</v>
      </c>
      <c r="S2502" s="3">
        <v>25</v>
      </c>
      <c r="T2502" s="2" t="s">
        <v>10</v>
      </c>
      <c r="U2502" s="3">
        <v>42.273313999999999</v>
      </c>
      <c r="V2502" s="2" t="s">
        <v>10835</v>
      </c>
      <c r="W2502" s="2" t="s">
        <v>149</v>
      </c>
      <c r="X2502" s="3">
        <v>2</v>
      </c>
      <c r="Y2502" s="3" t="str">
        <f>_xlfn.CONCAT(Exposure_Information[[#This Row],[Building Construction Code]]," - ",Exposure_Information[[#This Row],[Type of building construction]])</f>
        <v>RMS - 2</v>
      </c>
      <c r="Z2502" s="3">
        <v>0</v>
      </c>
      <c r="AA2502" s="2">
        <v>1900</v>
      </c>
      <c r="AB2502" s="2" t="s">
        <v>11</v>
      </c>
      <c r="AC2502" s="2">
        <v>37</v>
      </c>
      <c r="AD2502" s="2" t="str">
        <f>_xlfn.CONCAT(Exposure_Information[[#This Row],[Occupany Code]]," - ",Exposure_Information[[#This Row],[Type of building occupancy]])</f>
        <v>ATC - 37</v>
      </c>
      <c r="AE2502" s="5">
        <v>0</v>
      </c>
      <c r="AF2502" s="5">
        <v>5000</v>
      </c>
      <c r="AG2502" s="5">
        <v>0</v>
      </c>
      <c r="AH2502" s="5">
        <f>SUM(Exposure_Information[[#This Row],[Building Coverage Value]:[Business interruption value]])</f>
        <v>5000</v>
      </c>
      <c r="AI2502" s="5">
        <f>SUM(Exposure_Information[[#This Row],[Building Coverage Value]:[Contents Coverage Value]])</f>
        <v>5000</v>
      </c>
      <c r="AJ2502" s="26"/>
    </row>
    <row r="2503" spans="1:36" ht="26" x14ac:dyDescent="0.3">
      <c r="A2503" s="2" t="s">
        <v>148</v>
      </c>
      <c r="B2503" s="2" t="s">
        <v>156</v>
      </c>
      <c r="C2503" s="2" t="s">
        <v>325</v>
      </c>
      <c r="D2503" s="2">
        <v>6098</v>
      </c>
      <c r="E2503" s="2" t="s">
        <v>326</v>
      </c>
      <c r="F2503" s="2" t="s">
        <v>2212</v>
      </c>
      <c r="G2503" s="3">
        <v>4980</v>
      </c>
      <c r="H2503" s="3">
        <v>1000</v>
      </c>
      <c r="I2503" s="71">
        <f>Exposure_Information[[#This Row],[Total  Insured Value]]+Exposure_Information[[#This Row],[Policy Deductible]]</f>
        <v>1034000</v>
      </c>
      <c r="J2503" s="2">
        <v>8138</v>
      </c>
      <c r="K2503" s="3">
        <v>1</v>
      </c>
      <c r="L2503" s="2" t="s">
        <v>9</v>
      </c>
      <c r="M2503" s="2" t="s">
        <v>2213</v>
      </c>
      <c r="N2503" s="3" t="s">
        <v>2214</v>
      </c>
      <c r="O2503" s="2" t="s">
        <v>255</v>
      </c>
      <c r="P2503" s="2" t="s">
        <v>224</v>
      </c>
      <c r="Q2503" s="3">
        <v>21</v>
      </c>
      <c r="R2503" s="2" t="s">
        <v>127</v>
      </c>
      <c r="S2503" s="3">
        <v>25</v>
      </c>
      <c r="T2503" s="2" t="s">
        <v>10</v>
      </c>
      <c r="U2503" s="3">
        <v>42.195233000000002</v>
      </c>
      <c r="V2503" s="2" t="s">
        <v>10835</v>
      </c>
      <c r="W2503" s="2" t="s">
        <v>149</v>
      </c>
      <c r="X2503" s="3">
        <v>2</v>
      </c>
      <c r="Y2503" s="3" t="str">
        <f>_xlfn.CONCAT(Exposure_Information[[#This Row],[Building Construction Code]]," - ",Exposure_Information[[#This Row],[Type of building construction]])</f>
        <v>RMS - 2</v>
      </c>
      <c r="Z2503" s="3">
        <v>0</v>
      </c>
      <c r="AA2503" s="2">
        <v>1950</v>
      </c>
      <c r="AB2503" s="2" t="s">
        <v>11</v>
      </c>
      <c r="AC2503" s="2">
        <v>37</v>
      </c>
      <c r="AD2503" s="2" t="str">
        <f>_xlfn.CONCAT(Exposure_Information[[#This Row],[Occupany Code]]," - ",Exposure_Information[[#This Row],[Type of building occupancy]])</f>
        <v>ATC - 37</v>
      </c>
      <c r="AE2503" s="5">
        <v>708000</v>
      </c>
      <c r="AF2503" s="5">
        <v>325000</v>
      </c>
      <c r="AG2503" s="5">
        <v>0</v>
      </c>
      <c r="AH2503" s="5">
        <f>SUM(Exposure_Information[[#This Row],[Building Coverage Value]:[Business interruption value]])</f>
        <v>1033000</v>
      </c>
      <c r="AI2503" s="5">
        <f>SUM(Exposure_Information[[#This Row],[Building Coverage Value]:[Contents Coverage Value]])</f>
        <v>1033000</v>
      </c>
      <c r="AJ2503" s="26"/>
    </row>
    <row r="2504" spans="1:36" ht="26" x14ac:dyDescent="0.3">
      <c r="A2504" s="2" t="s">
        <v>148</v>
      </c>
      <c r="B2504" s="2" t="s">
        <v>156</v>
      </c>
      <c r="C2504" s="2" t="s">
        <v>325</v>
      </c>
      <c r="D2504" s="2">
        <v>6083</v>
      </c>
      <c r="E2504" s="2" t="s">
        <v>326</v>
      </c>
      <c r="F2504" s="2" t="s">
        <v>2462</v>
      </c>
      <c r="G2504" s="3">
        <v>3406</v>
      </c>
      <c r="H2504" s="3">
        <v>1000</v>
      </c>
      <c r="I2504" s="71">
        <f>Exposure_Information[[#This Row],[Total  Insured Value]]+Exposure_Information[[#This Row],[Policy Deductible]]</f>
        <v>701000</v>
      </c>
      <c r="J2504" s="2">
        <v>8121</v>
      </c>
      <c r="K2504" s="3">
        <v>1</v>
      </c>
      <c r="L2504" s="2" t="s">
        <v>9</v>
      </c>
      <c r="M2504" s="2" t="s">
        <v>2463</v>
      </c>
      <c r="N2504" s="3" t="s">
        <v>2464</v>
      </c>
      <c r="O2504" s="2" t="s">
        <v>350</v>
      </c>
      <c r="P2504" s="2" t="s">
        <v>90</v>
      </c>
      <c r="Q2504" s="3">
        <v>17</v>
      </c>
      <c r="R2504" s="2" t="s">
        <v>127</v>
      </c>
      <c r="S2504" s="3">
        <v>25</v>
      </c>
      <c r="T2504" s="2" t="s">
        <v>10</v>
      </c>
      <c r="U2504" s="3">
        <v>42.369061000000002</v>
      </c>
      <c r="V2504" s="2" t="s">
        <v>10835</v>
      </c>
      <c r="W2504" s="2" t="s">
        <v>149</v>
      </c>
      <c r="X2504" s="3">
        <v>1</v>
      </c>
      <c r="Y2504" s="3" t="str">
        <f>_xlfn.CONCAT(Exposure_Information[[#This Row],[Building Construction Code]]," - ",Exposure_Information[[#This Row],[Type of building construction]])</f>
        <v>RMS - 1</v>
      </c>
      <c r="Z2504" s="3">
        <v>0</v>
      </c>
      <c r="AA2504" s="2">
        <v>1894</v>
      </c>
      <c r="AB2504" s="2" t="s">
        <v>11</v>
      </c>
      <c r="AC2504" s="2">
        <v>37</v>
      </c>
      <c r="AD2504" s="2" t="str">
        <f>_xlfn.CONCAT(Exposure_Information[[#This Row],[Occupany Code]]," - ",Exposure_Information[[#This Row],[Type of building occupancy]])</f>
        <v>ATC - 37</v>
      </c>
      <c r="AE2504" s="5">
        <v>700000</v>
      </c>
      <c r="AF2504" s="5">
        <v>0</v>
      </c>
      <c r="AG2504" s="5">
        <v>0</v>
      </c>
      <c r="AH2504" s="5">
        <f>SUM(Exposure_Information[[#This Row],[Building Coverage Value]:[Business interruption value]])</f>
        <v>700000</v>
      </c>
      <c r="AI2504" s="5">
        <f>SUM(Exposure_Information[[#This Row],[Building Coverage Value]:[Contents Coverage Value]])</f>
        <v>700000</v>
      </c>
      <c r="AJ2504" s="26"/>
    </row>
    <row r="2505" spans="1:36" x14ac:dyDescent="0.3">
      <c r="A2505" s="2" t="s">
        <v>148</v>
      </c>
      <c r="B2505" s="2" t="s">
        <v>156</v>
      </c>
      <c r="C2505" s="2" t="s">
        <v>325</v>
      </c>
      <c r="D2505" s="2">
        <v>6082</v>
      </c>
      <c r="E2505" s="2" t="s">
        <v>326</v>
      </c>
      <c r="F2505" s="2" t="s">
        <v>1353</v>
      </c>
      <c r="G2505" s="3">
        <v>1568</v>
      </c>
      <c r="H2505" s="3">
        <v>1000</v>
      </c>
      <c r="I2505" s="71">
        <f>Exposure_Information[[#This Row],[Total  Insured Value]]+Exposure_Information[[#This Row],[Policy Deductible]]</f>
        <v>6000</v>
      </c>
      <c r="J2505" s="2">
        <v>8120</v>
      </c>
      <c r="K2505" s="3">
        <v>1</v>
      </c>
      <c r="L2505" s="2">
        <v>67</v>
      </c>
      <c r="M2505" s="2" t="s">
        <v>1354</v>
      </c>
      <c r="N2505" s="2" t="s">
        <v>1355</v>
      </c>
      <c r="O2505" s="2" t="s">
        <v>173</v>
      </c>
      <c r="P2505" s="2" t="s">
        <v>174</v>
      </c>
      <c r="Q2505" s="3">
        <v>5</v>
      </c>
      <c r="R2505" s="2" t="s">
        <v>127</v>
      </c>
      <c r="S2505" s="3">
        <v>25</v>
      </c>
      <c r="T2505" s="2" t="s">
        <v>10</v>
      </c>
      <c r="U2505" s="3">
        <v>41.947882999999997</v>
      </c>
      <c r="V2505" s="2" t="s">
        <v>10835</v>
      </c>
      <c r="W2505" s="2" t="s">
        <v>149</v>
      </c>
      <c r="X2505" s="3">
        <v>1</v>
      </c>
      <c r="Y2505" s="3" t="str">
        <f>_xlfn.CONCAT(Exposure_Information[[#This Row],[Building Construction Code]]," - ",Exposure_Information[[#This Row],[Type of building construction]])</f>
        <v>RMS - 1</v>
      </c>
      <c r="Z2505" s="3">
        <v>0</v>
      </c>
      <c r="AA2505" s="2">
        <v>1960</v>
      </c>
      <c r="AB2505" s="2" t="s">
        <v>11</v>
      </c>
      <c r="AC2505" s="2">
        <v>37</v>
      </c>
      <c r="AD2505" s="2" t="str">
        <f>_xlfn.CONCAT(Exposure_Information[[#This Row],[Occupany Code]]," - ",Exposure_Information[[#This Row],[Type of building occupancy]])</f>
        <v>ATC - 37</v>
      </c>
      <c r="AE2505" s="5">
        <v>0</v>
      </c>
      <c r="AF2505" s="5">
        <v>5000</v>
      </c>
      <c r="AG2505" s="5">
        <v>0</v>
      </c>
      <c r="AH2505" s="5">
        <f>SUM(Exposure_Information[[#This Row],[Building Coverage Value]:[Business interruption value]])</f>
        <v>5000</v>
      </c>
      <c r="AI2505" s="5">
        <f>SUM(Exposure_Information[[#This Row],[Building Coverage Value]:[Contents Coverage Value]])</f>
        <v>5000</v>
      </c>
      <c r="AJ2505" s="26"/>
    </row>
    <row r="2506" spans="1:36" ht="39" x14ac:dyDescent="0.3">
      <c r="A2506" s="2" t="s">
        <v>148</v>
      </c>
      <c r="B2506" s="2" t="s">
        <v>156</v>
      </c>
      <c r="C2506" s="2" t="s">
        <v>325</v>
      </c>
      <c r="D2506" s="2">
        <v>18243</v>
      </c>
      <c r="E2506" s="2" t="s">
        <v>367</v>
      </c>
      <c r="F2506" s="2" t="s">
        <v>2606</v>
      </c>
      <c r="G2506" s="3">
        <v>907</v>
      </c>
      <c r="H2506" s="3">
        <v>1000</v>
      </c>
      <c r="I2506" s="71">
        <f>Exposure_Information[[#This Row],[Total  Insured Value]]+Exposure_Information[[#This Row],[Policy Deductible]]</f>
        <v>251000</v>
      </c>
      <c r="J2506" s="2">
        <v>21339</v>
      </c>
      <c r="K2506" s="3">
        <v>1</v>
      </c>
      <c r="L2506" s="2" t="s">
        <v>9</v>
      </c>
      <c r="M2506" s="2" t="s">
        <v>2607</v>
      </c>
      <c r="N2506" s="3" t="s">
        <v>2608</v>
      </c>
      <c r="O2506" s="2" t="s">
        <v>330</v>
      </c>
      <c r="P2506" s="2" t="s">
        <v>231</v>
      </c>
      <c r="Q2506" s="3">
        <v>13</v>
      </c>
      <c r="R2506" s="2" t="s">
        <v>127</v>
      </c>
      <c r="S2506" s="3">
        <v>25</v>
      </c>
      <c r="T2506" s="2" t="s">
        <v>10</v>
      </c>
      <c r="U2506" s="3">
        <v>42.135109</v>
      </c>
      <c r="V2506" s="2" t="s">
        <v>10835</v>
      </c>
      <c r="W2506" s="2" t="s">
        <v>149</v>
      </c>
      <c r="X2506" s="3">
        <v>1</v>
      </c>
      <c r="Y2506" s="3" t="str">
        <f>_xlfn.CONCAT(Exposure_Information[[#This Row],[Building Construction Code]]," - ",Exposure_Information[[#This Row],[Type of building construction]])</f>
        <v>RMS - 1</v>
      </c>
      <c r="Z2506" s="3">
        <v>0</v>
      </c>
      <c r="AA2506" s="2">
        <v>2010</v>
      </c>
      <c r="AB2506" s="2" t="s">
        <v>11</v>
      </c>
      <c r="AC2506" s="2">
        <v>1</v>
      </c>
      <c r="AD2506" s="2" t="str">
        <f>_xlfn.CONCAT(Exposure_Information[[#This Row],[Occupany Code]]," - ",Exposure_Information[[#This Row],[Type of building occupancy]])</f>
        <v>ATC - 1</v>
      </c>
      <c r="AE2506" s="5">
        <v>250000</v>
      </c>
      <c r="AF2506" s="5">
        <v>0</v>
      </c>
      <c r="AG2506" s="5">
        <v>0</v>
      </c>
      <c r="AH2506" s="5">
        <f>SUM(Exposure_Information[[#This Row],[Building Coverage Value]:[Business interruption value]])</f>
        <v>250000</v>
      </c>
      <c r="AI2506" s="5">
        <f>SUM(Exposure_Information[[#This Row],[Building Coverage Value]:[Contents Coverage Value]])</f>
        <v>250000</v>
      </c>
      <c r="AJ2506" s="26"/>
    </row>
    <row r="2507" spans="1:36" ht="39" x14ac:dyDescent="0.3">
      <c r="A2507" s="2" t="s">
        <v>148</v>
      </c>
      <c r="B2507" s="2" t="s">
        <v>156</v>
      </c>
      <c r="C2507" s="2" t="s">
        <v>325</v>
      </c>
      <c r="D2507" s="2">
        <v>16496</v>
      </c>
      <c r="E2507" s="2" t="s">
        <v>367</v>
      </c>
      <c r="F2507" s="2" t="s">
        <v>3398</v>
      </c>
      <c r="G2507" s="3">
        <v>743</v>
      </c>
      <c r="H2507" s="3">
        <v>1000</v>
      </c>
      <c r="I2507" s="71">
        <f>Exposure_Information[[#This Row],[Total  Insured Value]]+Exposure_Information[[#This Row],[Policy Deductible]]</f>
        <v>251000</v>
      </c>
      <c r="J2507" s="2">
        <v>19562</v>
      </c>
      <c r="K2507" s="3">
        <v>1</v>
      </c>
      <c r="L2507" s="2" t="s">
        <v>9</v>
      </c>
      <c r="M2507" s="2" t="s">
        <v>3399</v>
      </c>
      <c r="N2507" s="3" t="s">
        <v>3400</v>
      </c>
      <c r="O2507" s="2" t="s">
        <v>721</v>
      </c>
      <c r="P2507" s="2" t="s">
        <v>17</v>
      </c>
      <c r="Q2507" s="3">
        <v>11</v>
      </c>
      <c r="R2507" s="2" t="s">
        <v>127</v>
      </c>
      <c r="S2507" s="3">
        <v>25</v>
      </c>
      <c r="T2507" s="2" t="s">
        <v>10</v>
      </c>
      <c r="U2507" s="3">
        <v>42.591804000000003</v>
      </c>
      <c r="V2507" s="2" t="s">
        <v>10835</v>
      </c>
      <c r="W2507" s="2" t="s">
        <v>149</v>
      </c>
      <c r="X2507" s="3">
        <v>1</v>
      </c>
      <c r="Y2507" s="3" t="str">
        <f>_xlfn.CONCAT(Exposure_Information[[#This Row],[Building Construction Code]]," - ",Exposure_Information[[#This Row],[Type of building construction]])</f>
        <v>RMS - 1</v>
      </c>
      <c r="Z2507" s="3">
        <v>0</v>
      </c>
      <c r="AA2507" s="2">
        <v>1989</v>
      </c>
      <c r="AB2507" s="2" t="s">
        <v>11</v>
      </c>
      <c r="AC2507" s="2">
        <v>1</v>
      </c>
      <c r="AD2507" s="2" t="str">
        <f>_xlfn.CONCAT(Exposure_Information[[#This Row],[Occupany Code]]," - ",Exposure_Information[[#This Row],[Type of building occupancy]])</f>
        <v>ATC - 1</v>
      </c>
      <c r="AE2507" s="5">
        <v>238000</v>
      </c>
      <c r="AF2507" s="5">
        <v>0</v>
      </c>
      <c r="AG2507" s="5">
        <v>12000</v>
      </c>
      <c r="AH2507" s="5">
        <f>SUM(Exposure_Information[[#This Row],[Building Coverage Value]:[Business interruption value]])</f>
        <v>250000</v>
      </c>
      <c r="AI2507" s="5">
        <f>SUM(Exposure_Information[[#This Row],[Building Coverage Value]:[Contents Coverage Value]])</f>
        <v>238000</v>
      </c>
      <c r="AJ2507" s="26"/>
    </row>
    <row r="2508" spans="1:36" ht="39" x14ac:dyDescent="0.3">
      <c r="A2508" s="2" t="s">
        <v>148</v>
      </c>
      <c r="B2508" s="2" t="s">
        <v>156</v>
      </c>
      <c r="C2508" s="2" t="s">
        <v>325</v>
      </c>
      <c r="D2508" s="2">
        <v>18099</v>
      </c>
      <c r="E2508" s="2" t="s">
        <v>367</v>
      </c>
      <c r="F2508" s="2" t="s">
        <v>4037</v>
      </c>
      <c r="G2508" s="3">
        <v>775</v>
      </c>
      <c r="H2508" s="3">
        <v>500</v>
      </c>
      <c r="I2508" s="71">
        <f>Exposure_Information[[#This Row],[Total  Insured Value]]+Exposure_Information[[#This Row],[Policy Deductible]]</f>
        <v>250500</v>
      </c>
      <c r="J2508" s="2">
        <v>21193</v>
      </c>
      <c r="K2508" s="3">
        <v>1</v>
      </c>
      <c r="L2508" s="2">
        <v>63</v>
      </c>
      <c r="M2508" s="2" t="s">
        <v>4038</v>
      </c>
      <c r="N2508" s="3" t="s">
        <v>4039</v>
      </c>
      <c r="O2508" s="2" t="s">
        <v>4040</v>
      </c>
      <c r="P2508" s="2" t="s">
        <v>159</v>
      </c>
      <c r="Q2508" s="3">
        <v>11</v>
      </c>
      <c r="R2508" s="2" t="s">
        <v>34</v>
      </c>
      <c r="S2508" s="3">
        <v>33</v>
      </c>
      <c r="T2508" s="2" t="s">
        <v>10</v>
      </c>
      <c r="U2508" s="3">
        <v>42.724538000000003</v>
      </c>
      <c r="V2508" s="2" t="s">
        <v>10835</v>
      </c>
      <c r="W2508" s="2" t="s">
        <v>149</v>
      </c>
      <c r="X2508" s="3">
        <v>1</v>
      </c>
      <c r="Y2508" s="3" t="str">
        <f>_xlfn.CONCAT(Exposure_Information[[#This Row],[Building Construction Code]]," - ",Exposure_Information[[#This Row],[Type of building construction]])</f>
        <v>RMS - 1</v>
      </c>
      <c r="Z2508" s="3">
        <v>0</v>
      </c>
      <c r="AA2508" s="2">
        <v>1975</v>
      </c>
      <c r="AB2508" s="2" t="s">
        <v>11</v>
      </c>
      <c r="AC2508" s="2">
        <v>1</v>
      </c>
      <c r="AD2508" s="2" t="str">
        <f>_xlfn.CONCAT(Exposure_Information[[#This Row],[Occupany Code]]," - ",Exposure_Information[[#This Row],[Type of building occupancy]])</f>
        <v>ATC - 1</v>
      </c>
      <c r="AE2508" s="5">
        <v>250000</v>
      </c>
      <c r="AF2508" s="5">
        <v>0</v>
      </c>
      <c r="AG2508" s="5">
        <v>0</v>
      </c>
      <c r="AH2508" s="5">
        <f>SUM(Exposure_Information[[#This Row],[Building Coverage Value]:[Business interruption value]])</f>
        <v>250000</v>
      </c>
      <c r="AI2508" s="5">
        <f>SUM(Exposure_Information[[#This Row],[Building Coverage Value]:[Contents Coverage Value]])</f>
        <v>250000</v>
      </c>
      <c r="AJ2508" s="26"/>
    </row>
    <row r="2509" spans="1:36" ht="26" x14ac:dyDescent="0.3">
      <c r="A2509" s="2" t="s">
        <v>148</v>
      </c>
      <c r="B2509" s="2" t="s">
        <v>156</v>
      </c>
      <c r="C2509" s="2" t="s">
        <v>325</v>
      </c>
      <c r="D2509" s="2">
        <v>6074</v>
      </c>
      <c r="E2509" s="2" t="s">
        <v>326</v>
      </c>
      <c r="F2509" s="2" t="s">
        <v>1500</v>
      </c>
      <c r="G2509" s="3">
        <v>3768</v>
      </c>
      <c r="H2509" s="3">
        <v>1000</v>
      </c>
      <c r="I2509" s="71">
        <f>Exposure_Information[[#This Row],[Total  Insured Value]]+Exposure_Information[[#This Row],[Policy Deductible]]</f>
        <v>26000</v>
      </c>
      <c r="J2509" s="2">
        <v>8110</v>
      </c>
      <c r="K2509" s="3">
        <v>1</v>
      </c>
      <c r="L2509" s="2">
        <v>381</v>
      </c>
      <c r="M2509" s="2" t="s">
        <v>1501</v>
      </c>
      <c r="N2509" s="2" t="s">
        <v>1502</v>
      </c>
      <c r="O2509" s="2" t="s">
        <v>1503</v>
      </c>
      <c r="P2509" s="2" t="s">
        <v>224</v>
      </c>
      <c r="Q2509" s="3">
        <v>21</v>
      </c>
      <c r="R2509" s="2" t="s">
        <v>127</v>
      </c>
      <c r="S2509" s="3">
        <v>25</v>
      </c>
      <c r="T2509" s="2" t="s">
        <v>10</v>
      </c>
      <c r="U2509" s="3">
        <v>42.298949</v>
      </c>
      <c r="V2509" s="2" t="s">
        <v>10835</v>
      </c>
      <c r="W2509" s="2" t="s">
        <v>149</v>
      </c>
      <c r="X2509" s="3">
        <v>1</v>
      </c>
      <c r="Y2509" s="3" t="str">
        <f>_xlfn.CONCAT(Exposure_Information[[#This Row],[Building Construction Code]]," - ",Exposure_Information[[#This Row],[Type of building construction]])</f>
        <v>RMS - 1</v>
      </c>
      <c r="Z2509" s="3">
        <v>0</v>
      </c>
      <c r="AA2509" s="2">
        <v>1970</v>
      </c>
      <c r="AB2509" s="2" t="s">
        <v>11</v>
      </c>
      <c r="AC2509" s="2">
        <v>37</v>
      </c>
      <c r="AD2509" s="2" t="str">
        <f>_xlfn.CONCAT(Exposure_Information[[#This Row],[Occupany Code]]," - ",Exposure_Information[[#This Row],[Type of building occupancy]])</f>
        <v>ATC - 37</v>
      </c>
      <c r="AE2509" s="5">
        <v>25000</v>
      </c>
      <c r="AF2509" s="5">
        <v>0</v>
      </c>
      <c r="AG2509" s="5">
        <v>0</v>
      </c>
      <c r="AH2509" s="5">
        <f>SUM(Exposure_Information[[#This Row],[Building Coverage Value]:[Business interruption value]])</f>
        <v>25000</v>
      </c>
      <c r="AI2509" s="5">
        <f>SUM(Exposure_Information[[#This Row],[Building Coverage Value]:[Contents Coverage Value]])</f>
        <v>25000</v>
      </c>
      <c r="AJ2509" s="26"/>
    </row>
    <row r="2510" spans="1:36" ht="39" x14ac:dyDescent="0.3">
      <c r="A2510" s="2" t="s">
        <v>148</v>
      </c>
      <c r="B2510" s="2" t="s">
        <v>156</v>
      </c>
      <c r="C2510" s="2" t="s">
        <v>325</v>
      </c>
      <c r="D2510" s="2">
        <v>17073</v>
      </c>
      <c r="E2510" s="2" t="s">
        <v>367</v>
      </c>
      <c r="F2510" s="2" t="s">
        <v>3203</v>
      </c>
      <c r="G2510" s="3">
        <v>848</v>
      </c>
      <c r="H2510" s="3">
        <v>500</v>
      </c>
      <c r="I2510" s="71">
        <f>Exposure_Information[[#This Row],[Total  Insured Value]]+Exposure_Information[[#This Row],[Policy Deductible]]</f>
        <v>250000</v>
      </c>
      <c r="J2510" s="2">
        <v>20144</v>
      </c>
      <c r="K2510" s="3">
        <v>1</v>
      </c>
      <c r="L2510" s="2" t="s">
        <v>9</v>
      </c>
      <c r="M2510" s="2" t="s">
        <v>3204</v>
      </c>
      <c r="N2510" s="3" t="s">
        <v>3205</v>
      </c>
      <c r="O2510" s="2" t="s">
        <v>375</v>
      </c>
      <c r="P2510" s="2" t="s">
        <v>224</v>
      </c>
      <c r="Q2510" s="3">
        <v>21</v>
      </c>
      <c r="R2510" s="2" t="s">
        <v>127</v>
      </c>
      <c r="S2510" s="3">
        <v>25</v>
      </c>
      <c r="T2510" s="2" t="s">
        <v>10</v>
      </c>
      <c r="U2510" s="3">
        <v>42.221764</v>
      </c>
      <c r="V2510" s="2" t="s">
        <v>10835</v>
      </c>
      <c r="W2510" s="2" t="s">
        <v>149</v>
      </c>
      <c r="X2510" s="3">
        <v>1</v>
      </c>
      <c r="Y2510" s="3" t="str">
        <f>_xlfn.CONCAT(Exposure_Information[[#This Row],[Building Construction Code]]," - ",Exposure_Information[[#This Row],[Type of building construction]])</f>
        <v>RMS - 1</v>
      </c>
      <c r="Z2510" s="3">
        <v>0</v>
      </c>
      <c r="AA2510" s="2">
        <v>1928</v>
      </c>
      <c r="AB2510" s="2" t="s">
        <v>11</v>
      </c>
      <c r="AC2510" s="2">
        <v>1</v>
      </c>
      <c r="AD2510" s="2" t="str">
        <f>_xlfn.CONCAT(Exposure_Information[[#This Row],[Occupany Code]]," - ",Exposure_Information[[#This Row],[Type of building occupancy]])</f>
        <v>ATC - 1</v>
      </c>
      <c r="AE2510" s="5">
        <v>224500</v>
      </c>
      <c r="AF2510" s="5">
        <v>25000</v>
      </c>
      <c r="AG2510" s="5">
        <v>0</v>
      </c>
      <c r="AH2510" s="5">
        <f>SUM(Exposure_Information[[#This Row],[Building Coverage Value]:[Business interruption value]])</f>
        <v>249500</v>
      </c>
      <c r="AI2510" s="5">
        <f>SUM(Exposure_Information[[#This Row],[Building Coverage Value]:[Contents Coverage Value]])</f>
        <v>249500</v>
      </c>
      <c r="AJ2510" s="26"/>
    </row>
    <row r="2511" spans="1:36" ht="39" x14ac:dyDescent="0.3">
      <c r="A2511" s="2" t="s">
        <v>148</v>
      </c>
      <c r="B2511" s="2" t="s">
        <v>156</v>
      </c>
      <c r="C2511" s="2" t="s">
        <v>325</v>
      </c>
      <c r="D2511" s="2">
        <v>6053</v>
      </c>
      <c r="E2511" s="2" t="s">
        <v>326</v>
      </c>
      <c r="F2511" s="2" t="s">
        <v>703</v>
      </c>
      <c r="G2511" s="3">
        <v>7684</v>
      </c>
      <c r="H2511" s="3">
        <v>1000</v>
      </c>
      <c r="I2511" s="71">
        <f>Exposure_Information[[#This Row],[Total  Insured Value]]+Exposure_Information[[#This Row],[Policy Deductible]]</f>
        <v>415200</v>
      </c>
      <c r="J2511" s="2">
        <v>8084</v>
      </c>
      <c r="K2511" s="3">
        <v>1</v>
      </c>
      <c r="L2511" s="2" t="s">
        <v>9</v>
      </c>
      <c r="M2511" s="2" t="s">
        <v>704</v>
      </c>
      <c r="N2511" s="3" t="s">
        <v>705</v>
      </c>
      <c r="O2511" s="2" t="s">
        <v>300</v>
      </c>
      <c r="P2511" s="2" t="s">
        <v>257</v>
      </c>
      <c r="Q2511" s="3">
        <v>7</v>
      </c>
      <c r="R2511" s="2" t="s">
        <v>248</v>
      </c>
      <c r="S2511" s="3">
        <v>44</v>
      </c>
      <c r="T2511" s="2" t="s">
        <v>10</v>
      </c>
      <c r="U2511" s="3">
        <v>41.901238999999997</v>
      </c>
      <c r="V2511" s="2" t="s">
        <v>10835</v>
      </c>
      <c r="W2511" s="2" t="s">
        <v>149</v>
      </c>
      <c r="X2511" s="3">
        <v>1</v>
      </c>
      <c r="Y2511" s="3" t="str">
        <f>_xlfn.CONCAT(Exposure_Information[[#This Row],[Building Construction Code]]," - ",Exposure_Information[[#This Row],[Type of building construction]])</f>
        <v>RMS - 1</v>
      </c>
      <c r="Z2511" s="3">
        <v>0</v>
      </c>
      <c r="AA2511" s="2">
        <v>1965</v>
      </c>
      <c r="AB2511" s="2" t="s">
        <v>11</v>
      </c>
      <c r="AC2511" s="2">
        <v>37</v>
      </c>
      <c r="AD2511" s="2" t="str">
        <f>_xlfn.CONCAT(Exposure_Information[[#This Row],[Occupany Code]]," - ",Exposure_Information[[#This Row],[Type of building occupancy]])</f>
        <v>ATC - 37</v>
      </c>
      <c r="AE2511" s="5">
        <v>414200</v>
      </c>
      <c r="AF2511" s="5">
        <v>0</v>
      </c>
      <c r="AG2511" s="5">
        <v>0</v>
      </c>
      <c r="AH2511" s="5">
        <f>SUM(Exposure_Information[[#This Row],[Building Coverage Value]:[Business interruption value]])</f>
        <v>414200</v>
      </c>
      <c r="AI2511" s="5">
        <f>SUM(Exposure_Information[[#This Row],[Building Coverage Value]:[Contents Coverage Value]])</f>
        <v>414200</v>
      </c>
      <c r="AJ2511" s="26"/>
    </row>
    <row r="2512" spans="1:36" ht="39" x14ac:dyDescent="0.3">
      <c r="A2512" s="2" t="s">
        <v>148</v>
      </c>
      <c r="B2512" s="2" t="s">
        <v>156</v>
      </c>
      <c r="C2512" s="2" t="s">
        <v>325</v>
      </c>
      <c r="D2512" s="2">
        <v>106262</v>
      </c>
      <c r="E2512" s="2" t="s">
        <v>4697</v>
      </c>
      <c r="F2512" s="2" t="s">
        <v>5024</v>
      </c>
      <c r="G2512" s="3">
        <v>937</v>
      </c>
      <c r="H2512" s="3">
        <v>1000</v>
      </c>
      <c r="I2512" s="71">
        <f>Exposure_Information[[#This Row],[Total  Insured Value]]+Exposure_Information[[#This Row],[Policy Deductible]]</f>
        <v>249400</v>
      </c>
      <c r="J2512" s="2">
        <v>109392</v>
      </c>
      <c r="K2512" s="3">
        <v>1</v>
      </c>
      <c r="L2512" s="2" t="s">
        <v>9</v>
      </c>
      <c r="M2512" s="2" t="s">
        <v>5025</v>
      </c>
      <c r="N2512" s="3" t="s">
        <v>5026</v>
      </c>
      <c r="O2512" s="2" t="s">
        <v>420</v>
      </c>
      <c r="P2512" s="2" t="s">
        <v>72</v>
      </c>
      <c r="Q2512" s="3">
        <v>25</v>
      </c>
      <c r="R2512" s="2" t="s">
        <v>127</v>
      </c>
      <c r="S2512" s="3">
        <v>25</v>
      </c>
      <c r="T2512" s="2" t="s">
        <v>10</v>
      </c>
      <c r="U2512" s="3">
        <v>42.348998999999999</v>
      </c>
      <c r="V2512" s="2" t="s">
        <v>10835</v>
      </c>
      <c r="W2512" s="2" t="s">
        <v>149</v>
      </c>
      <c r="X2512" s="3">
        <v>1</v>
      </c>
      <c r="Y2512" s="3" t="str">
        <f>_xlfn.CONCAT(Exposure_Information[[#This Row],[Building Construction Code]]," - ",Exposure_Information[[#This Row],[Type of building construction]])</f>
        <v>RMS - 1</v>
      </c>
      <c r="Z2512" s="3">
        <v>0</v>
      </c>
      <c r="AA2512" s="2">
        <v>1905</v>
      </c>
      <c r="AB2512" s="2" t="s">
        <v>11</v>
      </c>
      <c r="AC2512" s="2">
        <v>2</v>
      </c>
      <c r="AD2512" s="2" t="str">
        <f>_xlfn.CONCAT(Exposure_Information[[#This Row],[Occupany Code]]," - ",Exposure_Information[[#This Row],[Type of building occupancy]])</f>
        <v>ATC - 2</v>
      </c>
      <c r="AE2512" s="5">
        <v>100000</v>
      </c>
      <c r="AF2512" s="5">
        <v>106000</v>
      </c>
      <c r="AG2512" s="5">
        <v>42400</v>
      </c>
      <c r="AH2512" s="5">
        <f>SUM(Exposure_Information[[#This Row],[Building Coverage Value]:[Business interruption value]])</f>
        <v>248400</v>
      </c>
      <c r="AI2512" s="5">
        <f>SUM(Exposure_Information[[#This Row],[Building Coverage Value]:[Contents Coverage Value]])</f>
        <v>206000</v>
      </c>
      <c r="AJ2512" s="26"/>
    </row>
    <row r="2513" spans="1:36" ht="39" x14ac:dyDescent="0.3">
      <c r="A2513" s="2" t="s">
        <v>148</v>
      </c>
      <c r="B2513" s="2" t="s">
        <v>156</v>
      </c>
      <c r="C2513" s="2" t="s">
        <v>325</v>
      </c>
      <c r="D2513" s="2">
        <v>15617</v>
      </c>
      <c r="E2513" s="2" t="s">
        <v>367</v>
      </c>
      <c r="F2513" s="2" t="s">
        <v>4512</v>
      </c>
      <c r="G2513" s="3">
        <v>818</v>
      </c>
      <c r="H2513" s="3">
        <v>1000</v>
      </c>
      <c r="I2513" s="71">
        <f>Exposure_Information[[#This Row],[Total  Insured Value]]+Exposure_Information[[#This Row],[Policy Deductible]]</f>
        <v>249000</v>
      </c>
      <c r="J2513" s="2">
        <v>18671</v>
      </c>
      <c r="K2513" s="3">
        <v>1</v>
      </c>
      <c r="L2513" s="2" t="s">
        <v>9</v>
      </c>
      <c r="M2513" s="2" t="s">
        <v>4513</v>
      </c>
      <c r="N2513" s="3" t="s">
        <v>4514</v>
      </c>
      <c r="O2513" s="2" t="s">
        <v>3457</v>
      </c>
      <c r="P2513" s="2" t="s">
        <v>69</v>
      </c>
      <c r="Q2513" s="3">
        <v>3</v>
      </c>
      <c r="R2513" s="2" t="s">
        <v>70</v>
      </c>
      <c r="S2513" s="3">
        <v>9</v>
      </c>
      <c r="T2513" s="2" t="s">
        <v>10</v>
      </c>
      <c r="U2513" s="3">
        <v>41.699024000000001</v>
      </c>
      <c r="V2513" s="2" t="s">
        <v>10835</v>
      </c>
      <c r="W2513" s="2" t="s">
        <v>149</v>
      </c>
      <c r="X2513" s="3">
        <v>1</v>
      </c>
      <c r="Y2513" s="3" t="str">
        <f>_xlfn.CONCAT(Exposure_Information[[#This Row],[Building Construction Code]]," - ",Exposure_Information[[#This Row],[Type of building construction]])</f>
        <v>RMS - 1</v>
      </c>
      <c r="Z2513" s="3">
        <v>0</v>
      </c>
      <c r="AA2513" s="2">
        <v>1964</v>
      </c>
      <c r="AB2513" s="2" t="s">
        <v>11</v>
      </c>
      <c r="AC2513" s="2">
        <v>1</v>
      </c>
      <c r="AD2513" s="2" t="str">
        <f>_xlfn.CONCAT(Exposure_Information[[#This Row],[Occupany Code]]," - ",Exposure_Information[[#This Row],[Type of building occupancy]])</f>
        <v>ATC - 1</v>
      </c>
      <c r="AE2513" s="5">
        <v>248000</v>
      </c>
      <c r="AF2513" s="5">
        <v>0</v>
      </c>
      <c r="AG2513" s="5">
        <v>0</v>
      </c>
      <c r="AH2513" s="5">
        <f>SUM(Exposure_Information[[#This Row],[Building Coverage Value]:[Business interruption value]])</f>
        <v>248000</v>
      </c>
      <c r="AI2513" s="5">
        <f>SUM(Exposure_Information[[#This Row],[Building Coverage Value]:[Contents Coverage Value]])</f>
        <v>248000</v>
      </c>
      <c r="AJ2513" s="26"/>
    </row>
    <row r="2514" spans="1:36" ht="26" x14ac:dyDescent="0.3">
      <c r="A2514" s="2" t="s">
        <v>148</v>
      </c>
      <c r="B2514" s="2" t="s">
        <v>156</v>
      </c>
      <c r="C2514" s="2" t="s">
        <v>325</v>
      </c>
      <c r="D2514" s="2">
        <v>16748</v>
      </c>
      <c r="E2514" s="2" t="s">
        <v>367</v>
      </c>
      <c r="F2514" s="2" t="s">
        <v>4599</v>
      </c>
      <c r="G2514" s="3">
        <v>780</v>
      </c>
      <c r="H2514" s="3">
        <v>2500</v>
      </c>
      <c r="I2514" s="71">
        <f>Exposure_Information[[#This Row],[Total  Insured Value]]+Exposure_Information[[#This Row],[Policy Deductible]]</f>
        <v>250500</v>
      </c>
      <c r="J2514" s="2">
        <v>19815</v>
      </c>
      <c r="K2514" s="3">
        <v>1</v>
      </c>
      <c r="L2514" s="2" t="s">
        <v>9</v>
      </c>
      <c r="M2514" s="2" t="s">
        <v>4600</v>
      </c>
      <c r="N2514" s="3" t="s">
        <v>4601</v>
      </c>
      <c r="O2514" s="2" t="s">
        <v>4602</v>
      </c>
      <c r="P2514" s="2" t="s">
        <v>133</v>
      </c>
      <c r="Q2514" s="3">
        <v>3</v>
      </c>
      <c r="R2514" s="2" t="s">
        <v>248</v>
      </c>
      <c r="S2514" s="3">
        <v>44</v>
      </c>
      <c r="T2514" s="2" t="s">
        <v>10</v>
      </c>
      <c r="U2514" s="3">
        <v>41.680801000000002</v>
      </c>
      <c r="V2514" s="2" t="s">
        <v>10835</v>
      </c>
      <c r="W2514" s="2" t="s">
        <v>149</v>
      </c>
      <c r="X2514" s="3">
        <v>1</v>
      </c>
      <c r="Y2514" s="3" t="str">
        <f>_xlfn.CONCAT(Exposure_Information[[#This Row],[Building Construction Code]]," - ",Exposure_Information[[#This Row],[Type of building construction]])</f>
        <v>RMS - 1</v>
      </c>
      <c r="Z2514" s="3">
        <v>0</v>
      </c>
      <c r="AA2514" s="2">
        <v>1950</v>
      </c>
      <c r="AB2514" s="2" t="s">
        <v>11</v>
      </c>
      <c r="AC2514" s="2">
        <v>1</v>
      </c>
      <c r="AD2514" s="2" t="str">
        <f>_xlfn.CONCAT(Exposure_Information[[#This Row],[Occupany Code]]," - ",Exposure_Information[[#This Row],[Type of building occupancy]])</f>
        <v>ATC - 1</v>
      </c>
      <c r="AE2514" s="5">
        <v>238000</v>
      </c>
      <c r="AF2514" s="5">
        <v>10000</v>
      </c>
      <c r="AG2514" s="5">
        <v>0</v>
      </c>
      <c r="AH2514" s="5">
        <f>SUM(Exposure_Information[[#This Row],[Building Coverage Value]:[Business interruption value]])</f>
        <v>248000</v>
      </c>
      <c r="AI2514" s="5">
        <f>SUM(Exposure_Information[[#This Row],[Building Coverage Value]:[Contents Coverage Value]])</f>
        <v>248000</v>
      </c>
      <c r="AJ2514" s="26"/>
    </row>
    <row r="2515" spans="1:36" ht="39" x14ac:dyDescent="0.3">
      <c r="A2515" s="2" t="s">
        <v>148</v>
      </c>
      <c r="B2515" s="2" t="s">
        <v>156</v>
      </c>
      <c r="C2515" s="2" t="s">
        <v>325</v>
      </c>
      <c r="D2515" s="2">
        <v>6046</v>
      </c>
      <c r="E2515" s="2" t="s">
        <v>326</v>
      </c>
      <c r="F2515" s="2" t="s">
        <v>421</v>
      </c>
      <c r="G2515" s="3">
        <v>1839</v>
      </c>
      <c r="H2515" s="3">
        <v>1000</v>
      </c>
      <c r="I2515" s="71">
        <f>Exposure_Information[[#This Row],[Total  Insured Value]]+Exposure_Information[[#This Row],[Policy Deductible]]</f>
        <v>401000</v>
      </c>
      <c r="J2515" s="2">
        <v>8074</v>
      </c>
      <c r="K2515" s="3">
        <v>1</v>
      </c>
      <c r="L2515" s="2" t="s">
        <v>9</v>
      </c>
      <c r="M2515" s="2" t="s">
        <v>422</v>
      </c>
      <c r="N2515" s="3" t="s">
        <v>423</v>
      </c>
      <c r="O2515" s="2" t="s">
        <v>424</v>
      </c>
      <c r="P2515" s="2" t="s">
        <v>257</v>
      </c>
      <c r="Q2515" s="3">
        <v>7</v>
      </c>
      <c r="R2515" s="2" t="s">
        <v>248</v>
      </c>
      <c r="S2515" s="3">
        <v>44</v>
      </c>
      <c r="T2515" s="2" t="s">
        <v>10</v>
      </c>
      <c r="U2515" s="3">
        <v>41.848337999999998</v>
      </c>
      <c r="V2515" s="2" t="s">
        <v>10835</v>
      </c>
      <c r="W2515" s="2" t="s">
        <v>149</v>
      </c>
      <c r="X2515" s="3">
        <v>1</v>
      </c>
      <c r="Y2515" s="3" t="str">
        <f>_xlfn.CONCAT(Exposure_Information[[#This Row],[Building Construction Code]]," - ",Exposure_Information[[#This Row],[Type of building construction]])</f>
        <v>RMS - 1</v>
      </c>
      <c r="Z2515" s="3">
        <v>0</v>
      </c>
      <c r="AA2515" s="2">
        <v>1988</v>
      </c>
      <c r="AB2515" s="2" t="s">
        <v>11</v>
      </c>
      <c r="AC2515" s="2">
        <v>37</v>
      </c>
      <c r="AD2515" s="2" t="str">
        <f>_xlfn.CONCAT(Exposure_Information[[#This Row],[Occupany Code]]," - ",Exposure_Information[[#This Row],[Type of building occupancy]])</f>
        <v>ATC - 37</v>
      </c>
      <c r="AE2515" s="5">
        <v>400000</v>
      </c>
      <c r="AF2515" s="5">
        <v>0</v>
      </c>
      <c r="AG2515" s="5">
        <v>0</v>
      </c>
      <c r="AH2515" s="5">
        <f>SUM(Exposure_Information[[#This Row],[Building Coverage Value]:[Business interruption value]])</f>
        <v>400000</v>
      </c>
      <c r="AI2515" s="5">
        <f>SUM(Exposure_Information[[#This Row],[Building Coverage Value]:[Contents Coverage Value]])</f>
        <v>400000</v>
      </c>
      <c r="AJ2515" s="26"/>
    </row>
    <row r="2516" spans="1:36" ht="39" x14ac:dyDescent="0.3">
      <c r="A2516" s="2" t="s">
        <v>148</v>
      </c>
      <c r="B2516" s="2" t="s">
        <v>156</v>
      </c>
      <c r="C2516" s="2" t="s">
        <v>325</v>
      </c>
      <c r="D2516" s="2">
        <v>17691</v>
      </c>
      <c r="E2516" s="2" t="s">
        <v>367</v>
      </c>
      <c r="F2516" s="2" t="s">
        <v>3883</v>
      </c>
      <c r="G2516" s="3">
        <v>948</v>
      </c>
      <c r="H2516" s="3">
        <v>500</v>
      </c>
      <c r="I2516" s="71">
        <f>Exposure_Information[[#This Row],[Total  Insured Value]]+Exposure_Information[[#This Row],[Policy Deductible]]</f>
        <v>247500</v>
      </c>
      <c r="J2516" s="2">
        <v>20779</v>
      </c>
      <c r="K2516" s="3">
        <v>1</v>
      </c>
      <c r="L2516" s="2" t="s">
        <v>9</v>
      </c>
      <c r="M2516" s="2" t="s">
        <v>3884</v>
      </c>
      <c r="N2516" s="3" t="s">
        <v>3885</v>
      </c>
      <c r="O2516" s="2" t="s">
        <v>3886</v>
      </c>
      <c r="P2516" s="2" t="s">
        <v>221</v>
      </c>
      <c r="Q2516" s="3">
        <v>23</v>
      </c>
      <c r="R2516" s="2" t="s">
        <v>127</v>
      </c>
      <c r="S2516" s="3">
        <v>25</v>
      </c>
      <c r="T2516" s="2" t="s">
        <v>10</v>
      </c>
      <c r="U2516" s="3">
        <v>42.181621</v>
      </c>
      <c r="V2516" s="2" t="s">
        <v>10835</v>
      </c>
      <c r="W2516" s="2" t="s">
        <v>149</v>
      </c>
      <c r="X2516" s="3">
        <v>1</v>
      </c>
      <c r="Y2516" s="3" t="str">
        <f>_xlfn.CONCAT(Exposure_Information[[#This Row],[Building Construction Code]]," - ",Exposure_Information[[#This Row],[Type of building construction]])</f>
        <v>RMS - 1</v>
      </c>
      <c r="Z2516" s="3">
        <v>0</v>
      </c>
      <c r="AA2516" s="2">
        <v>1920</v>
      </c>
      <c r="AB2516" s="2" t="s">
        <v>11</v>
      </c>
      <c r="AC2516" s="2">
        <v>1</v>
      </c>
      <c r="AD2516" s="2" t="str">
        <f>_xlfn.CONCAT(Exposure_Information[[#This Row],[Occupany Code]]," - ",Exposure_Information[[#This Row],[Type of building occupancy]])</f>
        <v>ATC - 1</v>
      </c>
      <c r="AE2516" s="5">
        <v>227000</v>
      </c>
      <c r="AF2516" s="5">
        <v>0</v>
      </c>
      <c r="AG2516" s="5">
        <v>20000</v>
      </c>
      <c r="AH2516" s="5">
        <f>SUM(Exposure_Information[[#This Row],[Building Coverage Value]:[Business interruption value]])</f>
        <v>247000</v>
      </c>
      <c r="AI2516" s="5">
        <f>SUM(Exposure_Information[[#This Row],[Building Coverage Value]:[Contents Coverage Value]])</f>
        <v>227000</v>
      </c>
      <c r="AJ2516" s="26"/>
    </row>
    <row r="2517" spans="1:36" ht="26" x14ac:dyDescent="0.3">
      <c r="A2517" s="2" t="s">
        <v>148</v>
      </c>
      <c r="B2517" s="2" t="s">
        <v>156</v>
      </c>
      <c r="C2517" s="2" t="s">
        <v>325</v>
      </c>
      <c r="D2517" s="2">
        <v>17112</v>
      </c>
      <c r="E2517" s="2" t="s">
        <v>367</v>
      </c>
      <c r="F2517" s="2" t="s">
        <v>3476</v>
      </c>
      <c r="G2517" s="3">
        <v>897</v>
      </c>
      <c r="H2517" s="3">
        <v>1000</v>
      </c>
      <c r="I2517" s="71">
        <f>Exposure_Information[[#This Row],[Total  Insured Value]]+Exposure_Information[[#This Row],[Policy Deductible]]</f>
        <v>247500</v>
      </c>
      <c r="J2517" s="2">
        <v>20189</v>
      </c>
      <c r="K2517" s="3">
        <v>1</v>
      </c>
      <c r="L2517" s="2" t="s">
        <v>9</v>
      </c>
      <c r="M2517" s="2" t="s">
        <v>3477</v>
      </c>
      <c r="N2517" s="3" t="s">
        <v>3478</v>
      </c>
      <c r="O2517" s="2" t="s">
        <v>2172</v>
      </c>
      <c r="P2517" s="2" t="s">
        <v>224</v>
      </c>
      <c r="Q2517" s="3">
        <v>21</v>
      </c>
      <c r="R2517" s="2" t="s">
        <v>127</v>
      </c>
      <c r="S2517" s="3">
        <v>25</v>
      </c>
      <c r="T2517" s="2" t="s">
        <v>10</v>
      </c>
      <c r="U2517" s="3">
        <v>42.196423000000003</v>
      </c>
      <c r="V2517" s="2" t="s">
        <v>10835</v>
      </c>
      <c r="W2517" s="2" t="s">
        <v>149</v>
      </c>
      <c r="X2517" s="3">
        <v>1</v>
      </c>
      <c r="Y2517" s="3" t="str">
        <f>_xlfn.CONCAT(Exposure_Information[[#This Row],[Building Construction Code]]," - ",Exposure_Information[[#This Row],[Type of building construction]])</f>
        <v>RMS - 1</v>
      </c>
      <c r="Z2517" s="3">
        <v>0</v>
      </c>
      <c r="AA2517" s="2">
        <v>1930</v>
      </c>
      <c r="AB2517" s="2" t="s">
        <v>11</v>
      </c>
      <c r="AC2517" s="2">
        <v>1</v>
      </c>
      <c r="AD2517" s="2" t="str">
        <f>_xlfn.CONCAT(Exposure_Information[[#This Row],[Occupany Code]]," - ",Exposure_Information[[#This Row],[Type of building occupancy]])</f>
        <v>ATC - 1</v>
      </c>
      <c r="AE2517" s="5">
        <v>244500</v>
      </c>
      <c r="AF2517" s="5">
        <v>2000</v>
      </c>
      <c r="AG2517" s="5">
        <v>0</v>
      </c>
      <c r="AH2517" s="5">
        <f>SUM(Exposure_Information[[#This Row],[Building Coverage Value]:[Business interruption value]])</f>
        <v>246500</v>
      </c>
      <c r="AI2517" s="5">
        <f>SUM(Exposure_Information[[#This Row],[Building Coverage Value]:[Contents Coverage Value]])</f>
        <v>246500</v>
      </c>
      <c r="AJ2517" s="26"/>
    </row>
    <row r="2518" spans="1:36" ht="39" x14ac:dyDescent="0.3">
      <c r="A2518" s="2" t="s">
        <v>148</v>
      </c>
      <c r="B2518" s="2" t="s">
        <v>156</v>
      </c>
      <c r="C2518" s="2" t="s">
        <v>325</v>
      </c>
      <c r="D2518" s="2">
        <v>10729</v>
      </c>
      <c r="E2518" s="2" t="s">
        <v>367</v>
      </c>
      <c r="F2518" s="2" t="s">
        <v>2150</v>
      </c>
      <c r="G2518" s="3">
        <v>840</v>
      </c>
      <c r="H2518" s="3">
        <v>250</v>
      </c>
      <c r="I2518" s="71">
        <f>Exposure_Information[[#This Row],[Total  Insured Value]]+Exposure_Information[[#This Row],[Policy Deductible]]</f>
        <v>245750</v>
      </c>
      <c r="J2518" s="2">
        <v>13601</v>
      </c>
      <c r="K2518" s="3">
        <v>1</v>
      </c>
      <c r="L2518" s="2" t="s">
        <v>9</v>
      </c>
      <c r="M2518" s="2" t="s">
        <v>2151</v>
      </c>
      <c r="N2518" s="3" t="s">
        <v>2152</v>
      </c>
      <c r="O2518" s="2" t="s">
        <v>38</v>
      </c>
      <c r="P2518" s="2" t="s">
        <v>72</v>
      </c>
      <c r="Q2518" s="3">
        <v>25</v>
      </c>
      <c r="R2518" s="2" t="s">
        <v>127</v>
      </c>
      <c r="S2518" s="3">
        <v>25</v>
      </c>
      <c r="T2518" s="2" t="s">
        <v>10</v>
      </c>
      <c r="U2518" s="3">
        <v>42.356140000000003</v>
      </c>
      <c r="V2518" s="2" t="s">
        <v>10835</v>
      </c>
      <c r="W2518" s="2" t="s">
        <v>149</v>
      </c>
      <c r="X2518" s="3">
        <v>1</v>
      </c>
      <c r="Y2518" s="3" t="str">
        <f>_xlfn.CONCAT(Exposure_Information[[#This Row],[Building Construction Code]]," - ",Exposure_Information[[#This Row],[Type of building construction]])</f>
        <v>RMS - 1</v>
      </c>
      <c r="Z2518" s="3">
        <v>0</v>
      </c>
      <c r="AA2518" s="2">
        <v>1920</v>
      </c>
      <c r="AB2518" s="2" t="s">
        <v>11</v>
      </c>
      <c r="AC2518" s="2">
        <v>1</v>
      </c>
      <c r="AD2518" s="2" t="str">
        <f>_xlfn.CONCAT(Exposure_Information[[#This Row],[Occupany Code]]," - ",Exposure_Information[[#This Row],[Type of building occupancy]])</f>
        <v>ATC - 1</v>
      </c>
      <c r="AE2518" s="5">
        <v>239500</v>
      </c>
      <c r="AF2518" s="5">
        <v>0</v>
      </c>
      <c r="AG2518" s="5">
        <v>6000</v>
      </c>
      <c r="AH2518" s="5">
        <f>SUM(Exposure_Information[[#This Row],[Building Coverage Value]:[Business interruption value]])</f>
        <v>245500</v>
      </c>
      <c r="AI2518" s="5">
        <f>SUM(Exposure_Information[[#This Row],[Building Coverage Value]:[Contents Coverage Value]])</f>
        <v>239500</v>
      </c>
      <c r="AJ2518" s="26"/>
    </row>
    <row r="2519" spans="1:36" ht="39" x14ac:dyDescent="0.3">
      <c r="A2519" s="2" t="s">
        <v>148</v>
      </c>
      <c r="B2519" s="2" t="s">
        <v>156</v>
      </c>
      <c r="C2519" s="2" t="s">
        <v>325</v>
      </c>
      <c r="D2519" s="2">
        <v>16603</v>
      </c>
      <c r="E2519" s="2" t="s">
        <v>367</v>
      </c>
      <c r="F2519" s="2" t="s">
        <v>3406</v>
      </c>
      <c r="G2519" s="3">
        <v>848</v>
      </c>
      <c r="H2519" s="3">
        <v>1000</v>
      </c>
      <c r="I2519" s="71">
        <f>Exposure_Information[[#This Row],[Total  Insured Value]]+Exposure_Information[[#This Row],[Policy Deductible]]</f>
        <v>246000</v>
      </c>
      <c r="J2519" s="2">
        <v>19669</v>
      </c>
      <c r="K2519" s="3">
        <v>1</v>
      </c>
      <c r="L2519" s="2" t="s">
        <v>9</v>
      </c>
      <c r="M2519" s="2" t="s">
        <v>3407</v>
      </c>
      <c r="N2519" s="3" t="s">
        <v>3408</v>
      </c>
      <c r="O2519" s="2" t="s">
        <v>2053</v>
      </c>
      <c r="P2519" s="2" t="s">
        <v>139</v>
      </c>
      <c r="Q2519" s="3">
        <v>9</v>
      </c>
      <c r="R2519" s="2" t="s">
        <v>70</v>
      </c>
      <c r="S2519" s="3">
        <v>9</v>
      </c>
      <c r="T2519" s="2" t="s">
        <v>10</v>
      </c>
      <c r="U2519" s="3">
        <v>41.214523</v>
      </c>
      <c r="V2519" s="2" t="s">
        <v>10835</v>
      </c>
      <c r="W2519" s="2" t="s">
        <v>149</v>
      </c>
      <c r="X2519" s="3">
        <v>1</v>
      </c>
      <c r="Y2519" s="3" t="str">
        <f>_xlfn.CONCAT(Exposure_Information[[#This Row],[Building Construction Code]]," - ",Exposure_Information[[#This Row],[Type of building construction]])</f>
        <v>RMS - 1</v>
      </c>
      <c r="Z2519" s="3">
        <v>0</v>
      </c>
      <c r="AA2519" s="2">
        <v>1979</v>
      </c>
      <c r="AB2519" s="2" t="s">
        <v>11</v>
      </c>
      <c r="AC2519" s="2">
        <v>1</v>
      </c>
      <c r="AD2519" s="2" t="str">
        <f>_xlfn.CONCAT(Exposure_Information[[#This Row],[Occupany Code]]," - ",Exposure_Information[[#This Row],[Type of building occupancy]])</f>
        <v>ATC - 1</v>
      </c>
      <c r="AE2519" s="5">
        <v>245000</v>
      </c>
      <c r="AF2519" s="5">
        <v>0</v>
      </c>
      <c r="AG2519" s="5">
        <v>0</v>
      </c>
      <c r="AH2519" s="5">
        <f>SUM(Exposure_Information[[#This Row],[Building Coverage Value]:[Business interruption value]])</f>
        <v>245000</v>
      </c>
      <c r="AI2519" s="5">
        <f>SUM(Exposure_Information[[#This Row],[Building Coverage Value]:[Contents Coverage Value]])</f>
        <v>245000</v>
      </c>
      <c r="AJ2519" s="26"/>
    </row>
    <row r="2520" spans="1:36" ht="26" x14ac:dyDescent="0.3">
      <c r="A2520" s="2" t="s">
        <v>148</v>
      </c>
      <c r="B2520" s="2" t="s">
        <v>156</v>
      </c>
      <c r="C2520" s="2" t="s">
        <v>325</v>
      </c>
      <c r="D2520" s="2">
        <v>14862</v>
      </c>
      <c r="E2520" s="2" t="s">
        <v>367</v>
      </c>
      <c r="F2520" s="2" t="s">
        <v>2695</v>
      </c>
      <c r="G2520" s="3">
        <v>1121</v>
      </c>
      <c r="H2520" s="3">
        <v>500</v>
      </c>
      <c r="I2520" s="71">
        <f>Exposure_Information[[#This Row],[Total  Insured Value]]+Exposure_Information[[#This Row],[Policy Deductible]]</f>
        <v>245000</v>
      </c>
      <c r="J2520" s="2">
        <v>17899</v>
      </c>
      <c r="K2520" s="3">
        <v>1</v>
      </c>
      <c r="L2520" s="2" t="s">
        <v>9</v>
      </c>
      <c r="M2520" s="2" t="s">
        <v>2696</v>
      </c>
      <c r="N2520" s="3" t="s">
        <v>2697</v>
      </c>
      <c r="O2520" s="2" t="s">
        <v>2698</v>
      </c>
      <c r="P2520" s="2" t="s">
        <v>118</v>
      </c>
      <c r="Q2520" s="3">
        <v>11</v>
      </c>
      <c r="R2520" s="2" t="s">
        <v>70</v>
      </c>
      <c r="S2520" s="3">
        <v>9</v>
      </c>
      <c r="T2520" s="2" t="s">
        <v>10</v>
      </c>
      <c r="U2520" s="3">
        <v>41.302833</v>
      </c>
      <c r="V2520" s="2" t="s">
        <v>10835</v>
      </c>
      <c r="W2520" s="2" t="s">
        <v>149</v>
      </c>
      <c r="X2520" s="3">
        <v>1</v>
      </c>
      <c r="Y2520" s="3" t="str">
        <f>_xlfn.CONCAT(Exposure_Information[[#This Row],[Building Construction Code]]," - ",Exposure_Information[[#This Row],[Type of building construction]])</f>
        <v>RMS - 1</v>
      </c>
      <c r="Z2520" s="3">
        <v>0</v>
      </c>
      <c r="AA2520" s="2">
        <v>1981</v>
      </c>
      <c r="AB2520" s="2" t="s">
        <v>11</v>
      </c>
      <c r="AC2520" s="2">
        <v>1</v>
      </c>
      <c r="AD2520" s="2" t="str">
        <f>_xlfn.CONCAT(Exposure_Information[[#This Row],[Occupany Code]]," - ",Exposure_Information[[#This Row],[Type of building occupancy]])</f>
        <v>ATC - 1</v>
      </c>
      <c r="AE2520" s="5">
        <v>244500</v>
      </c>
      <c r="AF2520" s="5">
        <v>0</v>
      </c>
      <c r="AG2520" s="5">
        <v>0</v>
      </c>
      <c r="AH2520" s="5">
        <f>SUM(Exposure_Information[[#This Row],[Building Coverage Value]:[Business interruption value]])</f>
        <v>244500</v>
      </c>
      <c r="AI2520" s="5">
        <f>SUM(Exposure_Information[[#This Row],[Building Coverage Value]:[Contents Coverage Value]])</f>
        <v>244500</v>
      </c>
      <c r="AJ2520" s="26"/>
    </row>
    <row r="2521" spans="1:36" ht="26" x14ac:dyDescent="0.3">
      <c r="A2521" s="2" t="s">
        <v>148</v>
      </c>
      <c r="B2521" s="2" t="s">
        <v>156</v>
      </c>
      <c r="C2521" s="2" t="s">
        <v>325</v>
      </c>
      <c r="D2521" s="2">
        <v>105358</v>
      </c>
      <c r="E2521" s="2" t="s">
        <v>4697</v>
      </c>
      <c r="F2521" s="2" t="s">
        <v>5141</v>
      </c>
      <c r="G2521" s="3">
        <v>778</v>
      </c>
      <c r="H2521" s="3">
        <v>500</v>
      </c>
      <c r="I2521" s="71">
        <f>Exposure_Information[[#This Row],[Total  Insured Value]]+Exposure_Information[[#This Row],[Policy Deductible]]</f>
        <v>244700</v>
      </c>
      <c r="J2521" s="2">
        <v>108488</v>
      </c>
      <c r="K2521" s="3">
        <v>1</v>
      </c>
      <c r="L2521" s="2" t="s">
        <v>9</v>
      </c>
      <c r="M2521" s="2" t="s">
        <v>5142</v>
      </c>
      <c r="N2521" s="3" t="s">
        <v>5143</v>
      </c>
      <c r="O2521" s="2" t="s">
        <v>904</v>
      </c>
      <c r="P2521" s="2" t="s">
        <v>90</v>
      </c>
      <c r="Q2521" s="3">
        <v>17</v>
      </c>
      <c r="R2521" s="2" t="s">
        <v>127</v>
      </c>
      <c r="S2521" s="3">
        <v>25</v>
      </c>
      <c r="T2521" s="2" t="s">
        <v>10</v>
      </c>
      <c r="U2521" s="3">
        <v>42.499313000000001</v>
      </c>
      <c r="V2521" s="2" t="s">
        <v>10835</v>
      </c>
      <c r="W2521" s="2" t="s">
        <v>149</v>
      </c>
      <c r="X2521" s="3">
        <v>2</v>
      </c>
      <c r="Y2521" s="3" t="str">
        <f>_xlfn.CONCAT(Exposure_Information[[#This Row],[Building Construction Code]]," - ",Exposure_Information[[#This Row],[Type of building construction]])</f>
        <v>RMS - 2</v>
      </c>
      <c r="Z2521" s="3">
        <v>0</v>
      </c>
      <c r="AA2521" s="2">
        <v>2005</v>
      </c>
      <c r="AB2521" s="2" t="s">
        <v>11</v>
      </c>
      <c r="AC2521" s="2">
        <v>2</v>
      </c>
      <c r="AD2521" s="2" t="str">
        <f>_xlfn.CONCAT(Exposure_Information[[#This Row],[Occupany Code]]," - ",Exposure_Information[[#This Row],[Type of building occupancy]])</f>
        <v>ATC - 2</v>
      </c>
      <c r="AE2521" s="5">
        <v>100000</v>
      </c>
      <c r="AF2521" s="5">
        <v>103000</v>
      </c>
      <c r="AG2521" s="5">
        <v>41200</v>
      </c>
      <c r="AH2521" s="5">
        <f>SUM(Exposure_Information[[#This Row],[Building Coverage Value]:[Business interruption value]])</f>
        <v>244200</v>
      </c>
      <c r="AI2521" s="5">
        <f>SUM(Exposure_Information[[#This Row],[Building Coverage Value]:[Contents Coverage Value]])</f>
        <v>203000</v>
      </c>
      <c r="AJ2521" s="26"/>
    </row>
    <row r="2522" spans="1:36" ht="26" x14ac:dyDescent="0.3">
      <c r="A2522" s="2" t="s">
        <v>148</v>
      </c>
      <c r="B2522" s="2" t="s">
        <v>156</v>
      </c>
      <c r="C2522" s="2" t="s">
        <v>325</v>
      </c>
      <c r="D2522" s="2">
        <v>11031</v>
      </c>
      <c r="E2522" s="2" t="s">
        <v>367</v>
      </c>
      <c r="F2522" s="2" t="s">
        <v>2479</v>
      </c>
      <c r="G2522" s="3">
        <v>777</v>
      </c>
      <c r="H2522" s="3">
        <v>500</v>
      </c>
      <c r="I2522" s="71">
        <f>Exposure_Information[[#This Row],[Total  Insured Value]]+Exposure_Information[[#This Row],[Policy Deductible]]</f>
        <v>244500</v>
      </c>
      <c r="J2522" s="2">
        <v>13906</v>
      </c>
      <c r="K2522" s="3">
        <v>1</v>
      </c>
      <c r="L2522" s="2" t="s">
        <v>9</v>
      </c>
      <c r="M2522" s="2" t="s">
        <v>2480</v>
      </c>
      <c r="N2522" s="3" t="s">
        <v>2481</v>
      </c>
      <c r="O2522" s="2" t="s">
        <v>912</v>
      </c>
      <c r="P2522" s="2" t="s">
        <v>90</v>
      </c>
      <c r="Q2522" s="3">
        <v>17</v>
      </c>
      <c r="R2522" s="2" t="s">
        <v>127</v>
      </c>
      <c r="S2522" s="3">
        <v>25</v>
      </c>
      <c r="T2522" s="2" t="s">
        <v>10</v>
      </c>
      <c r="U2522" s="3">
        <v>42.434010000000001</v>
      </c>
      <c r="V2522" s="2" t="s">
        <v>10835</v>
      </c>
      <c r="W2522" s="2" t="s">
        <v>149</v>
      </c>
      <c r="X2522" s="3">
        <v>1</v>
      </c>
      <c r="Y2522" s="3" t="str">
        <f>_xlfn.CONCAT(Exposure_Information[[#This Row],[Building Construction Code]]," - ",Exposure_Information[[#This Row],[Type of building construction]])</f>
        <v>RMS - 1</v>
      </c>
      <c r="Z2522" s="3">
        <v>0</v>
      </c>
      <c r="AA2522" s="2">
        <v>1901</v>
      </c>
      <c r="AB2522" s="2" t="s">
        <v>11</v>
      </c>
      <c r="AC2522" s="2">
        <v>1</v>
      </c>
      <c r="AD2522" s="2" t="str">
        <f>_xlfn.CONCAT(Exposure_Information[[#This Row],[Occupany Code]]," - ",Exposure_Information[[#This Row],[Type of building occupancy]])</f>
        <v>ATC - 1</v>
      </c>
      <c r="AE2522" s="5">
        <v>244000</v>
      </c>
      <c r="AF2522" s="5">
        <v>0</v>
      </c>
      <c r="AG2522" s="5">
        <v>0</v>
      </c>
      <c r="AH2522" s="5">
        <f>SUM(Exposure_Information[[#This Row],[Building Coverage Value]:[Business interruption value]])</f>
        <v>244000</v>
      </c>
      <c r="AI2522" s="5">
        <f>SUM(Exposure_Information[[#This Row],[Building Coverage Value]:[Contents Coverage Value]])</f>
        <v>244000</v>
      </c>
      <c r="AJ2522" s="26"/>
    </row>
    <row r="2523" spans="1:36" ht="26" x14ac:dyDescent="0.3">
      <c r="A2523" s="2" t="s">
        <v>148</v>
      </c>
      <c r="B2523" s="2" t="s">
        <v>156</v>
      </c>
      <c r="C2523" s="2" t="s">
        <v>325</v>
      </c>
      <c r="D2523" s="2">
        <v>18970</v>
      </c>
      <c r="E2523" s="2" t="s">
        <v>367</v>
      </c>
      <c r="F2523" s="2" t="s">
        <v>2564</v>
      </c>
      <c r="G2523" s="3">
        <v>874</v>
      </c>
      <c r="H2523" s="3">
        <v>250</v>
      </c>
      <c r="I2523" s="71">
        <f>Exposure_Information[[#This Row],[Total  Insured Value]]+Exposure_Information[[#This Row],[Policy Deductible]]</f>
        <v>243250</v>
      </c>
      <c r="J2523" s="2">
        <v>22077</v>
      </c>
      <c r="K2523" s="3">
        <v>1</v>
      </c>
      <c r="L2523" s="2" t="s">
        <v>9</v>
      </c>
      <c r="M2523" s="2" t="s">
        <v>2565</v>
      </c>
      <c r="N2523" s="3" t="s">
        <v>2566</v>
      </c>
      <c r="O2523" s="2" t="s">
        <v>685</v>
      </c>
      <c r="P2523" s="2" t="s">
        <v>224</v>
      </c>
      <c r="Q2523" s="3">
        <v>21</v>
      </c>
      <c r="R2523" s="2" t="s">
        <v>127</v>
      </c>
      <c r="S2523" s="3">
        <v>25</v>
      </c>
      <c r="T2523" s="2" t="s">
        <v>10</v>
      </c>
      <c r="U2523" s="3">
        <v>42.174636999999997</v>
      </c>
      <c r="V2523" s="2" t="s">
        <v>10835</v>
      </c>
      <c r="W2523" s="2" t="s">
        <v>149</v>
      </c>
      <c r="X2523" s="3">
        <v>1</v>
      </c>
      <c r="Y2523" s="3" t="str">
        <f>_xlfn.CONCAT(Exposure_Information[[#This Row],[Building Construction Code]]," - ",Exposure_Information[[#This Row],[Type of building construction]])</f>
        <v>RMS - 1</v>
      </c>
      <c r="Z2523" s="3">
        <v>0</v>
      </c>
      <c r="AA2523" s="2">
        <v>1960</v>
      </c>
      <c r="AB2523" s="2" t="s">
        <v>11</v>
      </c>
      <c r="AC2523" s="2">
        <v>1</v>
      </c>
      <c r="AD2523" s="2" t="str">
        <f>_xlfn.CONCAT(Exposure_Information[[#This Row],[Occupany Code]]," - ",Exposure_Information[[#This Row],[Type of building occupancy]])</f>
        <v>ATC - 1</v>
      </c>
      <c r="AE2523" s="5">
        <v>238000</v>
      </c>
      <c r="AF2523" s="5">
        <v>5000</v>
      </c>
      <c r="AG2523" s="5">
        <v>0</v>
      </c>
      <c r="AH2523" s="5">
        <f>SUM(Exposure_Information[[#This Row],[Building Coverage Value]:[Business interruption value]])</f>
        <v>243000</v>
      </c>
      <c r="AI2523" s="5">
        <f>SUM(Exposure_Information[[#This Row],[Building Coverage Value]:[Contents Coverage Value]])</f>
        <v>243000</v>
      </c>
      <c r="AJ2523" s="26"/>
    </row>
    <row r="2524" spans="1:36" ht="39" x14ac:dyDescent="0.3">
      <c r="A2524" s="2" t="s">
        <v>148</v>
      </c>
      <c r="B2524" s="2" t="s">
        <v>156</v>
      </c>
      <c r="C2524" s="2" t="s">
        <v>325</v>
      </c>
      <c r="D2524" s="2">
        <v>18493</v>
      </c>
      <c r="E2524" s="2" t="s">
        <v>367</v>
      </c>
      <c r="F2524" s="2" t="s">
        <v>3723</v>
      </c>
      <c r="G2524" s="3">
        <v>760</v>
      </c>
      <c r="H2524" s="3">
        <v>1000</v>
      </c>
      <c r="I2524" s="71">
        <f>Exposure_Information[[#This Row],[Total  Insured Value]]+Exposure_Information[[#This Row],[Policy Deductible]]</f>
        <v>243500</v>
      </c>
      <c r="J2524" s="2">
        <v>21590</v>
      </c>
      <c r="K2524" s="3">
        <v>1</v>
      </c>
      <c r="L2524" s="2" t="s">
        <v>9</v>
      </c>
      <c r="M2524" s="2" t="s">
        <v>3724</v>
      </c>
      <c r="N2524" s="3" t="s">
        <v>3725</v>
      </c>
      <c r="O2524" s="2" t="s">
        <v>301</v>
      </c>
      <c r="P2524" s="2" t="s">
        <v>118</v>
      </c>
      <c r="Q2524" s="3">
        <v>11</v>
      </c>
      <c r="R2524" s="2" t="s">
        <v>70</v>
      </c>
      <c r="S2524" s="3">
        <v>9</v>
      </c>
      <c r="T2524" s="2" t="s">
        <v>10</v>
      </c>
      <c r="U2524" s="3">
        <v>41.605141000000003</v>
      </c>
      <c r="V2524" s="2" t="s">
        <v>10835</v>
      </c>
      <c r="W2524" s="2" t="s">
        <v>149</v>
      </c>
      <c r="X2524" s="3">
        <v>1</v>
      </c>
      <c r="Y2524" s="3" t="str">
        <f>_xlfn.CONCAT(Exposure_Information[[#This Row],[Building Construction Code]]," - ",Exposure_Information[[#This Row],[Type of building construction]])</f>
        <v>RMS - 1</v>
      </c>
      <c r="Z2524" s="3">
        <v>0</v>
      </c>
      <c r="AA2524" s="2">
        <v>1962</v>
      </c>
      <c r="AB2524" s="2" t="s">
        <v>11</v>
      </c>
      <c r="AC2524" s="2">
        <v>1</v>
      </c>
      <c r="AD2524" s="2" t="str">
        <f>_xlfn.CONCAT(Exposure_Information[[#This Row],[Occupany Code]]," - ",Exposure_Information[[#This Row],[Type of building occupancy]])</f>
        <v>ATC - 1</v>
      </c>
      <c r="AE2524" s="5">
        <v>240000</v>
      </c>
      <c r="AF2524" s="5">
        <v>2500</v>
      </c>
      <c r="AG2524" s="5">
        <v>0</v>
      </c>
      <c r="AH2524" s="5">
        <f>SUM(Exposure_Information[[#This Row],[Building Coverage Value]:[Business interruption value]])</f>
        <v>242500</v>
      </c>
      <c r="AI2524" s="5">
        <f>SUM(Exposure_Information[[#This Row],[Building Coverage Value]:[Contents Coverage Value]])</f>
        <v>242500</v>
      </c>
      <c r="AJ2524" s="26"/>
    </row>
    <row r="2525" spans="1:36" x14ac:dyDescent="0.3">
      <c r="A2525" s="2" t="s">
        <v>148</v>
      </c>
      <c r="B2525" s="2" t="s">
        <v>156</v>
      </c>
      <c r="C2525" s="2" t="s">
        <v>325</v>
      </c>
      <c r="D2525" s="2">
        <v>18514</v>
      </c>
      <c r="E2525" s="2" t="s">
        <v>367</v>
      </c>
      <c r="F2525" s="2" t="s">
        <v>2774</v>
      </c>
      <c r="G2525" s="3">
        <v>616</v>
      </c>
      <c r="H2525" s="3">
        <v>1000</v>
      </c>
      <c r="I2525" s="71">
        <f>Exposure_Information[[#This Row],[Total  Insured Value]]+Exposure_Information[[#This Row],[Policy Deductible]]</f>
        <v>243450</v>
      </c>
      <c r="J2525" s="2">
        <v>21611</v>
      </c>
      <c r="K2525" s="3">
        <v>1</v>
      </c>
      <c r="L2525" s="2" t="s">
        <v>9</v>
      </c>
      <c r="M2525" s="2" t="s">
        <v>2775</v>
      </c>
      <c r="N2525" s="3" t="s">
        <v>2776</v>
      </c>
      <c r="O2525" s="2" t="s">
        <v>2777</v>
      </c>
      <c r="P2525" s="2" t="s">
        <v>69</v>
      </c>
      <c r="Q2525" s="3">
        <v>3</v>
      </c>
      <c r="R2525" s="2" t="s">
        <v>70</v>
      </c>
      <c r="S2525" s="3">
        <v>9</v>
      </c>
      <c r="T2525" s="2" t="s">
        <v>10</v>
      </c>
      <c r="U2525" s="3">
        <v>41.916943000000003</v>
      </c>
      <c r="V2525" s="2" t="s">
        <v>10835</v>
      </c>
      <c r="W2525" s="2" t="s">
        <v>149</v>
      </c>
      <c r="X2525" s="3">
        <v>1</v>
      </c>
      <c r="Y2525" s="3" t="str">
        <f>_xlfn.CONCAT(Exposure_Information[[#This Row],[Building Construction Code]]," - ",Exposure_Information[[#This Row],[Type of building construction]])</f>
        <v>RMS - 1</v>
      </c>
      <c r="Z2525" s="3">
        <v>0</v>
      </c>
      <c r="AA2525" s="2">
        <v>1860</v>
      </c>
      <c r="AB2525" s="2" t="s">
        <v>11</v>
      </c>
      <c r="AC2525" s="2">
        <v>1</v>
      </c>
      <c r="AD2525" s="2" t="str">
        <f>_xlfn.CONCAT(Exposure_Information[[#This Row],[Occupany Code]]," - ",Exposure_Information[[#This Row],[Type of building occupancy]])</f>
        <v>ATC - 1</v>
      </c>
      <c r="AE2525" s="5">
        <v>242450</v>
      </c>
      <c r="AF2525" s="5">
        <v>0</v>
      </c>
      <c r="AG2525" s="5">
        <v>0</v>
      </c>
      <c r="AH2525" s="5">
        <f>SUM(Exposure_Information[[#This Row],[Building Coverage Value]:[Business interruption value]])</f>
        <v>242450</v>
      </c>
      <c r="AI2525" s="5">
        <f>SUM(Exposure_Information[[#This Row],[Building Coverage Value]:[Contents Coverage Value]])</f>
        <v>242450</v>
      </c>
      <c r="AJ2525" s="26"/>
    </row>
    <row r="2526" spans="1:36" ht="26" x14ac:dyDescent="0.3">
      <c r="A2526" s="2" t="s">
        <v>148</v>
      </c>
      <c r="B2526" s="2" t="s">
        <v>156</v>
      </c>
      <c r="C2526" s="2" t="s">
        <v>325</v>
      </c>
      <c r="D2526" s="2">
        <v>11576</v>
      </c>
      <c r="E2526" s="2" t="s">
        <v>367</v>
      </c>
      <c r="F2526" s="2" t="s">
        <v>2381</v>
      </c>
      <c r="G2526" s="3">
        <v>1079</v>
      </c>
      <c r="H2526" s="3">
        <v>250</v>
      </c>
      <c r="I2526" s="71">
        <f>Exposure_Information[[#This Row],[Total  Insured Value]]+Exposure_Information[[#This Row],[Policy Deductible]]</f>
        <v>241250</v>
      </c>
      <c r="J2526" s="2">
        <v>14468</v>
      </c>
      <c r="K2526" s="3">
        <v>1</v>
      </c>
      <c r="L2526" s="2" t="s">
        <v>9</v>
      </c>
      <c r="M2526" s="2" t="s">
        <v>2382</v>
      </c>
      <c r="N2526" s="3" t="s">
        <v>2383</v>
      </c>
      <c r="O2526" s="2" t="s">
        <v>1815</v>
      </c>
      <c r="P2526" s="2" t="s">
        <v>174</v>
      </c>
      <c r="Q2526" s="3">
        <v>5</v>
      </c>
      <c r="R2526" s="2" t="s">
        <v>127</v>
      </c>
      <c r="S2526" s="3">
        <v>25</v>
      </c>
      <c r="T2526" s="2" t="s">
        <v>10</v>
      </c>
      <c r="U2526" s="3">
        <v>41.987288999999997</v>
      </c>
      <c r="V2526" s="2" t="s">
        <v>10835</v>
      </c>
      <c r="W2526" s="2" t="s">
        <v>149</v>
      </c>
      <c r="X2526" s="3">
        <v>1</v>
      </c>
      <c r="Y2526" s="3" t="str">
        <f>_xlfn.CONCAT(Exposure_Information[[#This Row],[Building Construction Code]]," - ",Exposure_Information[[#This Row],[Type of building construction]])</f>
        <v>RMS - 1</v>
      </c>
      <c r="Z2526" s="3">
        <v>0</v>
      </c>
      <c r="AA2526" s="2">
        <v>1930</v>
      </c>
      <c r="AB2526" s="2" t="s">
        <v>11</v>
      </c>
      <c r="AC2526" s="2">
        <v>1</v>
      </c>
      <c r="AD2526" s="2" t="str">
        <f>_xlfn.CONCAT(Exposure_Information[[#This Row],[Occupany Code]]," - ",Exposure_Information[[#This Row],[Type of building occupancy]])</f>
        <v>ATC - 1</v>
      </c>
      <c r="AE2526" s="5">
        <v>241000</v>
      </c>
      <c r="AF2526" s="5">
        <v>0</v>
      </c>
      <c r="AG2526" s="5">
        <v>0</v>
      </c>
      <c r="AH2526" s="5">
        <f>SUM(Exposure_Information[[#This Row],[Building Coverage Value]:[Business interruption value]])</f>
        <v>241000</v>
      </c>
      <c r="AI2526" s="5">
        <f>SUM(Exposure_Information[[#This Row],[Building Coverage Value]:[Contents Coverage Value]])</f>
        <v>241000</v>
      </c>
      <c r="AJ2526" s="26"/>
    </row>
    <row r="2527" spans="1:36" ht="39" x14ac:dyDescent="0.3">
      <c r="A2527" s="2" t="s">
        <v>148</v>
      </c>
      <c r="B2527" s="2" t="s">
        <v>156</v>
      </c>
      <c r="C2527" s="2" t="s">
        <v>325</v>
      </c>
      <c r="D2527" s="2">
        <v>17097</v>
      </c>
      <c r="E2527" s="2" t="s">
        <v>367</v>
      </c>
      <c r="F2527" s="2" t="s">
        <v>4313</v>
      </c>
      <c r="G2527" s="3">
        <v>771</v>
      </c>
      <c r="H2527" s="3">
        <v>1000</v>
      </c>
      <c r="I2527" s="71">
        <f>Exposure_Information[[#This Row],[Total  Insured Value]]+Exposure_Information[[#This Row],[Policy Deductible]]</f>
        <v>241500</v>
      </c>
      <c r="J2527" s="2">
        <v>20172</v>
      </c>
      <c r="K2527" s="3">
        <v>1</v>
      </c>
      <c r="L2527" s="2" t="s">
        <v>9</v>
      </c>
      <c r="M2527" s="2" t="s">
        <v>4314</v>
      </c>
      <c r="N2527" s="3" t="s">
        <v>4315</v>
      </c>
      <c r="O2527" s="2" t="s">
        <v>2172</v>
      </c>
      <c r="P2527" s="2" t="s">
        <v>224</v>
      </c>
      <c r="Q2527" s="3">
        <v>21</v>
      </c>
      <c r="R2527" s="2" t="s">
        <v>127</v>
      </c>
      <c r="S2527" s="3">
        <v>25</v>
      </c>
      <c r="T2527" s="2" t="s">
        <v>10</v>
      </c>
      <c r="U2527" s="3">
        <v>42.199879000000003</v>
      </c>
      <c r="V2527" s="2" t="s">
        <v>10835</v>
      </c>
      <c r="W2527" s="2" t="s">
        <v>149</v>
      </c>
      <c r="X2527" s="3">
        <v>1</v>
      </c>
      <c r="Y2527" s="3" t="str">
        <f>_xlfn.CONCAT(Exposure_Information[[#This Row],[Building Construction Code]]," - ",Exposure_Information[[#This Row],[Type of building construction]])</f>
        <v>RMS - 1</v>
      </c>
      <c r="Z2527" s="3">
        <v>0</v>
      </c>
      <c r="AA2527" s="2">
        <v>1986</v>
      </c>
      <c r="AB2527" s="2" t="s">
        <v>11</v>
      </c>
      <c r="AC2527" s="2">
        <v>1</v>
      </c>
      <c r="AD2527" s="2" t="str">
        <f>_xlfn.CONCAT(Exposure_Information[[#This Row],[Occupany Code]]," - ",Exposure_Information[[#This Row],[Type of building occupancy]])</f>
        <v>ATC - 1</v>
      </c>
      <c r="AE2527" s="5">
        <v>221500</v>
      </c>
      <c r="AF2527" s="5">
        <v>1000</v>
      </c>
      <c r="AG2527" s="5">
        <v>18000</v>
      </c>
      <c r="AH2527" s="5">
        <f>SUM(Exposure_Information[[#This Row],[Building Coverage Value]:[Business interruption value]])</f>
        <v>240500</v>
      </c>
      <c r="AI2527" s="5">
        <f>SUM(Exposure_Information[[#This Row],[Building Coverage Value]:[Contents Coverage Value]])</f>
        <v>222500</v>
      </c>
      <c r="AJ2527" s="26"/>
    </row>
    <row r="2528" spans="1:36" ht="39" x14ac:dyDescent="0.3">
      <c r="A2528" s="2" t="s">
        <v>148</v>
      </c>
      <c r="B2528" s="2" t="s">
        <v>156</v>
      </c>
      <c r="C2528" s="2" t="s">
        <v>325</v>
      </c>
      <c r="D2528" s="2">
        <v>6045</v>
      </c>
      <c r="E2528" s="2" t="s">
        <v>326</v>
      </c>
      <c r="F2528" s="2" t="s">
        <v>775</v>
      </c>
      <c r="G2528" s="3">
        <v>475</v>
      </c>
      <c r="H2528" s="3">
        <v>1000</v>
      </c>
      <c r="I2528" s="71">
        <f>Exposure_Information[[#This Row],[Total  Insured Value]]+Exposure_Information[[#This Row],[Policy Deductible]]</f>
        <v>6000</v>
      </c>
      <c r="J2528" s="2">
        <v>8073</v>
      </c>
      <c r="K2528" s="3">
        <v>1</v>
      </c>
      <c r="L2528" s="2" t="s">
        <v>9</v>
      </c>
      <c r="M2528" s="2" t="s">
        <v>776</v>
      </c>
      <c r="N2528" s="2" t="s">
        <v>777</v>
      </c>
      <c r="O2528" s="2" t="s">
        <v>65</v>
      </c>
      <c r="P2528" s="2" t="s">
        <v>90</v>
      </c>
      <c r="Q2528" s="3">
        <v>17</v>
      </c>
      <c r="R2528" s="2" t="s">
        <v>127</v>
      </c>
      <c r="S2528" s="3">
        <v>25</v>
      </c>
      <c r="T2528" s="2" t="s">
        <v>10</v>
      </c>
      <c r="U2528" s="3">
        <v>42.431140999999997</v>
      </c>
      <c r="V2528" s="2" t="s">
        <v>10835</v>
      </c>
      <c r="W2528" s="2" t="s">
        <v>149</v>
      </c>
      <c r="X2528" s="3">
        <v>1</v>
      </c>
      <c r="Y2528" s="3" t="str">
        <f>_xlfn.CONCAT(Exposure_Information[[#This Row],[Building Construction Code]]," - ",Exposure_Information[[#This Row],[Type of building construction]])</f>
        <v>RMS - 1</v>
      </c>
      <c r="Z2528" s="3">
        <v>0</v>
      </c>
      <c r="AA2528" s="2">
        <v>1980</v>
      </c>
      <c r="AB2528" s="2" t="s">
        <v>11</v>
      </c>
      <c r="AC2528" s="2">
        <v>37</v>
      </c>
      <c r="AD2528" s="2" t="str">
        <f>_xlfn.CONCAT(Exposure_Information[[#This Row],[Occupany Code]]," - ",Exposure_Information[[#This Row],[Type of building occupancy]])</f>
        <v>ATC - 37</v>
      </c>
      <c r="AE2528" s="5">
        <v>0</v>
      </c>
      <c r="AF2528" s="5">
        <v>5000</v>
      </c>
      <c r="AG2528" s="5">
        <v>0</v>
      </c>
      <c r="AH2528" s="5">
        <f>SUM(Exposure_Information[[#This Row],[Building Coverage Value]:[Business interruption value]])</f>
        <v>5000</v>
      </c>
      <c r="AI2528" s="5">
        <f>SUM(Exposure_Information[[#This Row],[Building Coverage Value]:[Contents Coverage Value]])</f>
        <v>5000</v>
      </c>
      <c r="AJ2528" s="26"/>
    </row>
    <row r="2529" spans="1:36" ht="26" x14ac:dyDescent="0.3">
      <c r="A2529" s="2" t="s">
        <v>148</v>
      </c>
      <c r="B2529" s="2" t="s">
        <v>156</v>
      </c>
      <c r="C2529" s="2" t="s">
        <v>325</v>
      </c>
      <c r="D2529" s="2">
        <v>6042</v>
      </c>
      <c r="E2529" s="2" t="s">
        <v>326</v>
      </c>
      <c r="F2529" s="2" t="s">
        <v>2660</v>
      </c>
      <c r="G2529" s="3">
        <v>475</v>
      </c>
      <c r="H2529" s="3">
        <v>500</v>
      </c>
      <c r="I2529" s="71">
        <f>Exposure_Information[[#This Row],[Total  Insured Value]]+Exposure_Information[[#This Row],[Policy Deductible]]</f>
        <v>10500</v>
      </c>
      <c r="J2529" s="2">
        <v>8070</v>
      </c>
      <c r="K2529" s="3">
        <v>1</v>
      </c>
      <c r="L2529" s="2" t="s">
        <v>9</v>
      </c>
      <c r="M2529" s="2" t="s">
        <v>2661</v>
      </c>
      <c r="N2529" s="2" t="s">
        <v>2662</v>
      </c>
      <c r="O2529" s="2" t="s">
        <v>2663</v>
      </c>
      <c r="P2529" s="2" t="s">
        <v>174</v>
      </c>
      <c r="Q2529" s="3">
        <v>5</v>
      </c>
      <c r="R2529" s="2" t="s">
        <v>127</v>
      </c>
      <c r="S2529" s="3">
        <v>25</v>
      </c>
      <c r="T2529" s="2" t="s">
        <v>10</v>
      </c>
      <c r="U2529" s="3">
        <v>41.961188</v>
      </c>
      <c r="V2529" s="2" t="s">
        <v>10835</v>
      </c>
      <c r="W2529" s="2" t="s">
        <v>149</v>
      </c>
      <c r="X2529" s="3">
        <v>1</v>
      </c>
      <c r="Y2529" s="3" t="str">
        <f>_xlfn.CONCAT(Exposure_Information[[#This Row],[Building Construction Code]]," - ",Exposure_Information[[#This Row],[Type of building construction]])</f>
        <v>RMS - 1</v>
      </c>
      <c r="Z2529" s="3">
        <v>0</v>
      </c>
      <c r="AA2529" s="2">
        <v>1970</v>
      </c>
      <c r="AB2529" s="2" t="s">
        <v>11</v>
      </c>
      <c r="AC2529" s="2">
        <v>37</v>
      </c>
      <c r="AD2529" s="2" t="str">
        <f>_xlfn.CONCAT(Exposure_Information[[#This Row],[Occupany Code]]," - ",Exposure_Information[[#This Row],[Type of building occupancy]])</f>
        <v>ATC - 37</v>
      </c>
      <c r="AE2529" s="5">
        <v>0</v>
      </c>
      <c r="AF2529" s="5">
        <v>10000</v>
      </c>
      <c r="AG2529" s="5">
        <v>0</v>
      </c>
      <c r="AH2529" s="5">
        <f>SUM(Exposure_Information[[#This Row],[Building Coverage Value]:[Business interruption value]])</f>
        <v>10000</v>
      </c>
      <c r="AI2529" s="5">
        <f>SUM(Exposure_Information[[#This Row],[Building Coverage Value]:[Contents Coverage Value]])</f>
        <v>10000</v>
      </c>
      <c r="AJ2529" s="26"/>
    </row>
    <row r="2530" spans="1:36" ht="26" x14ac:dyDescent="0.3">
      <c r="A2530" s="2" t="s">
        <v>148</v>
      </c>
      <c r="B2530" s="2" t="s">
        <v>156</v>
      </c>
      <c r="C2530" s="2" t="s">
        <v>325</v>
      </c>
      <c r="D2530" s="2">
        <v>6039</v>
      </c>
      <c r="E2530" s="2" t="s">
        <v>326</v>
      </c>
      <c r="F2530" s="2" t="s">
        <v>3717</v>
      </c>
      <c r="G2530" s="3">
        <v>3714</v>
      </c>
      <c r="H2530" s="3">
        <v>1000</v>
      </c>
      <c r="I2530" s="71">
        <f>Exposure_Information[[#This Row],[Total  Insured Value]]+Exposure_Information[[#This Row],[Policy Deductible]]</f>
        <v>601000</v>
      </c>
      <c r="J2530" s="2">
        <v>8067</v>
      </c>
      <c r="K2530" s="3">
        <v>1</v>
      </c>
      <c r="L2530" s="2" t="s">
        <v>9</v>
      </c>
      <c r="M2530" s="2" t="s">
        <v>3718</v>
      </c>
      <c r="N2530" s="3" t="s">
        <v>3719</v>
      </c>
      <c r="O2530" s="2" t="s">
        <v>432</v>
      </c>
      <c r="P2530" s="2" t="s">
        <v>257</v>
      </c>
      <c r="Q2530" s="3">
        <v>7</v>
      </c>
      <c r="R2530" s="2" t="s">
        <v>248</v>
      </c>
      <c r="S2530" s="3">
        <v>44</v>
      </c>
      <c r="T2530" s="2" t="s">
        <v>10</v>
      </c>
      <c r="U2530" s="3">
        <v>41.891706999999997</v>
      </c>
      <c r="V2530" s="2" t="s">
        <v>10835</v>
      </c>
      <c r="W2530" s="2" t="s">
        <v>149</v>
      </c>
      <c r="X2530" s="3">
        <v>1</v>
      </c>
      <c r="Y2530" s="3" t="str">
        <f>_xlfn.CONCAT(Exposure_Information[[#This Row],[Building Construction Code]]," - ",Exposure_Information[[#This Row],[Type of building construction]])</f>
        <v>RMS - 1</v>
      </c>
      <c r="Z2530" s="3">
        <v>0</v>
      </c>
      <c r="AA2530" s="2">
        <v>1890</v>
      </c>
      <c r="AB2530" s="2" t="s">
        <v>11</v>
      </c>
      <c r="AC2530" s="2">
        <v>37</v>
      </c>
      <c r="AD2530" s="2" t="str">
        <f>_xlfn.CONCAT(Exposure_Information[[#This Row],[Occupany Code]]," - ",Exposure_Information[[#This Row],[Type of building occupancy]])</f>
        <v>ATC - 37</v>
      </c>
      <c r="AE2530" s="5">
        <v>600000</v>
      </c>
      <c r="AF2530" s="5">
        <v>0</v>
      </c>
      <c r="AG2530" s="5">
        <v>0</v>
      </c>
      <c r="AH2530" s="5">
        <f>SUM(Exposure_Information[[#This Row],[Building Coverage Value]:[Business interruption value]])</f>
        <v>600000</v>
      </c>
      <c r="AI2530" s="5">
        <f>SUM(Exposure_Information[[#This Row],[Building Coverage Value]:[Contents Coverage Value]])</f>
        <v>600000</v>
      </c>
      <c r="AJ2530" s="26"/>
    </row>
    <row r="2531" spans="1:36" x14ac:dyDescent="0.3">
      <c r="A2531" s="2" t="s">
        <v>148</v>
      </c>
      <c r="B2531" s="2" t="s">
        <v>156</v>
      </c>
      <c r="C2531" s="2" t="s">
        <v>325</v>
      </c>
      <c r="D2531" s="2">
        <v>19007</v>
      </c>
      <c r="E2531" s="2" t="s">
        <v>367</v>
      </c>
      <c r="F2531" s="2" t="s">
        <v>3048</v>
      </c>
      <c r="G2531" s="3">
        <v>829</v>
      </c>
      <c r="H2531" s="3">
        <v>1000</v>
      </c>
      <c r="I2531" s="71">
        <f>Exposure_Information[[#This Row],[Total  Insured Value]]+Exposure_Information[[#This Row],[Policy Deductible]]</f>
        <v>241000</v>
      </c>
      <c r="J2531" s="2">
        <v>22115</v>
      </c>
      <c r="K2531" s="3">
        <v>1</v>
      </c>
      <c r="L2531" s="2" t="s">
        <v>9</v>
      </c>
      <c r="M2531" s="2" t="s">
        <v>3049</v>
      </c>
      <c r="N2531" s="3" t="s">
        <v>3050</v>
      </c>
      <c r="O2531" s="2" t="s">
        <v>134</v>
      </c>
      <c r="P2531" s="2" t="s">
        <v>224</v>
      </c>
      <c r="Q2531" s="3">
        <v>21</v>
      </c>
      <c r="R2531" s="2" t="s">
        <v>127</v>
      </c>
      <c r="S2531" s="3">
        <v>25</v>
      </c>
      <c r="T2531" s="2" t="s">
        <v>10</v>
      </c>
      <c r="U2531" s="3">
        <v>42.263244999999998</v>
      </c>
      <c r="V2531" s="2" t="s">
        <v>10835</v>
      </c>
      <c r="W2531" s="2" t="s">
        <v>149</v>
      </c>
      <c r="X2531" s="3">
        <v>1</v>
      </c>
      <c r="Y2531" s="3" t="str">
        <f>_xlfn.CONCAT(Exposure_Information[[#This Row],[Building Construction Code]]," - ",Exposure_Information[[#This Row],[Type of building construction]])</f>
        <v>RMS - 1</v>
      </c>
      <c r="Z2531" s="3">
        <v>0</v>
      </c>
      <c r="AA2531" s="2">
        <v>1920</v>
      </c>
      <c r="AB2531" s="2" t="s">
        <v>11</v>
      </c>
      <c r="AC2531" s="2">
        <v>1</v>
      </c>
      <c r="AD2531" s="2" t="str">
        <f>_xlfn.CONCAT(Exposure_Information[[#This Row],[Occupany Code]]," - ",Exposure_Information[[#This Row],[Type of building occupancy]])</f>
        <v>ATC - 1</v>
      </c>
      <c r="AE2531" s="5">
        <v>240000</v>
      </c>
      <c r="AF2531" s="5">
        <v>0</v>
      </c>
      <c r="AG2531" s="5">
        <v>0</v>
      </c>
      <c r="AH2531" s="5">
        <f>SUM(Exposure_Information[[#This Row],[Building Coverage Value]:[Business interruption value]])</f>
        <v>240000</v>
      </c>
      <c r="AI2531" s="5">
        <f>SUM(Exposure_Information[[#This Row],[Building Coverage Value]:[Contents Coverage Value]])</f>
        <v>240000</v>
      </c>
      <c r="AJ2531" s="26"/>
    </row>
    <row r="2532" spans="1:36" ht="39" x14ac:dyDescent="0.3">
      <c r="A2532" s="2" t="s">
        <v>148</v>
      </c>
      <c r="B2532" s="2" t="s">
        <v>156</v>
      </c>
      <c r="C2532" s="2" t="s">
        <v>325</v>
      </c>
      <c r="D2532" s="2">
        <v>113495</v>
      </c>
      <c r="E2532" s="2" t="s">
        <v>4697</v>
      </c>
      <c r="F2532" s="2" t="s">
        <v>8493</v>
      </c>
      <c r="G2532" s="3">
        <v>396</v>
      </c>
      <c r="H2532" s="3">
        <v>500</v>
      </c>
      <c r="I2532" s="71">
        <f>Exposure_Information[[#This Row],[Total  Insured Value]]+Exposure_Information[[#This Row],[Policy Deductible]]</f>
        <v>240200</v>
      </c>
      <c r="J2532" s="2">
        <v>116625</v>
      </c>
      <c r="K2532" s="3">
        <v>1</v>
      </c>
      <c r="L2532" s="2" t="s">
        <v>9</v>
      </c>
      <c r="M2532" s="2" t="s">
        <v>8494</v>
      </c>
      <c r="N2532" s="3" t="s">
        <v>8495</v>
      </c>
      <c r="O2532" s="2" t="s">
        <v>541</v>
      </c>
      <c r="P2532" s="2" t="s">
        <v>69</v>
      </c>
      <c r="Q2532" s="3">
        <v>3</v>
      </c>
      <c r="R2532" s="2" t="s">
        <v>70</v>
      </c>
      <c r="S2532" s="3">
        <v>9</v>
      </c>
      <c r="T2532" s="2" t="s">
        <v>10</v>
      </c>
      <c r="U2532" s="3">
        <v>41.670563000000001</v>
      </c>
      <c r="V2532" s="2" t="s">
        <v>10835</v>
      </c>
      <c r="W2532" s="2" t="s">
        <v>149</v>
      </c>
      <c r="X2532" s="3">
        <v>1</v>
      </c>
      <c r="Y2532" s="3" t="str">
        <f>_xlfn.CONCAT(Exposure_Information[[#This Row],[Building Construction Code]]," - ",Exposure_Information[[#This Row],[Type of building construction]])</f>
        <v>RMS - 1</v>
      </c>
      <c r="Z2532" s="3">
        <v>0</v>
      </c>
      <c r="AA2532" s="2">
        <v>1930</v>
      </c>
      <c r="AB2532" s="2" t="s">
        <v>11</v>
      </c>
      <c r="AC2532" s="2">
        <v>1</v>
      </c>
      <c r="AD2532" s="2" t="str">
        <f>_xlfn.CONCAT(Exposure_Information[[#This Row],[Occupany Code]]," - ",Exposure_Information[[#This Row],[Type of building occupancy]])</f>
        <v>ATC - 1</v>
      </c>
      <c r="AE2532" s="5">
        <v>141000</v>
      </c>
      <c r="AF2532" s="5">
        <v>70500</v>
      </c>
      <c r="AG2532" s="5">
        <v>28200</v>
      </c>
      <c r="AH2532" s="5">
        <f>SUM(Exposure_Information[[#This Row],[Building Coverage Value]:[Business interruption value]])</f>
        <v>239700</v>
      </c>
      <c r="AI2532" s="5">
        <f>SUM(Exposure_Information[[#This Row],[Building Coverage Value]:[Contents Coverage Value]])</f>
        <v>211500</v>
      </c>
      <c r="AJ2532" s="26"/>
    </row>
    <row r="2533" spans="1:36" ht="39" x14ac:dyDescent="0.3">
      <c r="A2533" s="2" t="s">
        <v>148</v>
      </c>
      <c r="B2533" s="2" t="s">
        <v>156</v>
      </c>
      <c r="C2533" s="2" t="s">
        <v>325</v>
      </c>
      <c r="D2533" s="2">
        <v>111033</v>
      </c>
      <c r="E2533" s="2" t="s">
        <v>4697</v>
      </c>
      <c r="F2533" s="2" t="s">
        <v>8259</v>
      </c>
      <c r="G2533" s="3">
        <v>1560</v>
      </c>
      <c r="H2533" s="3">
        <v>500</v>
      </c>
      <c r="I2533" s="71">
        <f>Exposure_Information[[#This Row],[Total  Insured Value]]+Exposure_Information[[#This Row],[Policy Deductible]]</f>
        <v>239700</v>
      </c>
      <c r="J2533" s="2">
        <v>114163</v>
      </c>
      <c r="K2533" s="3">
        <v>1</v>
      </c>
      <c r="L2533" s="2" t="s">
        <v>9</v>
      </c>
      <c r="M2533" s="2" t="s">
        <v>8260</v>
      </c>
      <c r="N2533" s="3" t="s">
        <v>8261</v>
      </c>
      <c r="O2533" s="2" t="s">
        <v>420</v>
      </c>
      <c r="P2533" s="2" t="s">
        <v>72</v>
      </c>
      <c r="Q2533" s="3">
        <v>25</v>
      </c>
      <c r="R2533" s="2" t="s">
        <v>127</v>
      </c>
      <c r="S2533" s="3">
        <v>25</v>
      </c>
      <c r="T2533" s="2" t="s">
        <v>10</v>
      </c>
      <c r="U2533" s="3">
        <v>42.338616000000002</v>
      </c>
      <c r="V2533" s="2" t="s">
        <v>10835</v>
      </c>
      <c r="W2533" s="2" t="s">
        <v>149</v>
      </c>
      <c r="X2533" s="3">
        <v>2</v>
      </c>
      <c r="Y2533" s="3" t="str">
        <f>_xlfn.CONCAT(Exposure_Information[[#This Row],[Building Construction Code]]," - ",Exposure_Information[[#This Row],[Type of building construction]])</f>
        <v>RMS - 2</v>
      </c>
      <c r="Z2533" s="3">
        <v>0</v>
      </c>
      <c r="AA2533" s="2">
        <v>1900</v>
      </c>
      <c r="AB2533" s="2" t="s">
        <v>11</v>
      </c>
      <c r="AC2533" s="2">
        <v>2</v>
      </c>
      <c r="AD2533" s="2" t="str">
        <f>_xlfn.CONCAT(Exposure_Information[[#This Row],[Occupany Code]]," - ",Exposure_Information[[#This Row],[Type of building occupancy]])</f>
        <v>ATC - 2</v>
      </c>
      <c r="AE2533" s="5">
        <v>25000</v>
      </c>
      <c r="AF2533" s="5">
        <v>153000</v>
      </c>
      <c r="AG2533" s="5">
        <v>61200</v>
      </c>
      <c r="AH2533" s="5">
        <f>SUM(Exposure_Information[[#This Row],[Building Coverage Value]:[Business interruption value]])</f>
        <v>239200</v>
      </c>
      <c r="AI2533" s="5">
        <f>SUM(Exposure_Information[[#This Row],[Building Coverage Value]:[Contents Coverage Value]])</f>
        <v>178000</v>
      </c>
      <c r="AJ2533" s="26"/>
    </row>
    <row r="2534" spans="1:36" ht="39" x14ac:dyDescent="0.3">
      <c r="A2534" s="2" t="s">
        <v>148</v>
      </c>
      <c r="B2534" s="2" t="s">
        <v>156</v>
      </c>
      <c r="C2534" s="2" t="s">
        <v>325</v>
      </c>
      <c r="D2534" s="2">
        <v>10615</v>
      </c>
      <c r="E2534" s="2" t="s">
        <v>367</v>
      </c>
      <c r="F2534" s="2" t="s">
        <v>893</v>
      </c>
      <c r="G2534" s="3">
        <v>968</v>
      </c>
      <c r="H2534" s="3">
        <v>250</v>
      </c>
      <c r="I2534" s="71">
        <f>Exposure_Information[[#This Row],[Total  Insured Value]]+Exposure_Information[[#This Row],[Policy Deductible]]</f>
        <v>239250</v>
      </c>
      <c r="J2534" s="2">
        <v>13484</v>
      </c>
      <c r="K2534" s="3">
        <v>1</v>
      </c>
      <c r="L2534" s="2" t="s">
        <v>9</v>
      </c>
      <c r="M2534" s="2" t="s">
        <v>10835</v>
      </c>
      <c r="N2534" s="2" t="s">
        <v>10835</v>
      </c>
      <c r="O2534" s="2" t="s">
        <v>10835</v>
      </c>
      <c r="P2534" s="2" t="s">
        <v>10835</v>
      </c>
      <c r="Q2534" s="2" t="s">
        <v>10835</v>
      </c>
      <c r="R2534" s="2" t="s">
        <v>10929</v>
      </c>
      <c r="S2534" s="2" t="s">
        <v>10835</v>
      </c>
      <c r="T2534" s="2" t="s">
        <v>10835</v>
      </c>
      <c r="U2534" s="2" t="s">
        <v>10835</v>
      </c>
      <c r="V2534" s="2" t="s">
        <v>10835</v>
      </c>
      <c r="W2534" s="2" t="s">
        <v>149</v>
      </c>
      <c r="X2534" s="3">
        <v>1</v>
      </c>
      <c r="Y2534" s="3" t="str">
        <f>_xlfn.CONCAT(Exposure_Information[[#This Row],[Building Construction Code]]," - ",Exposure_Information[[#This Row],[Type of building construction]])</f>
        <v>RMS - 1</v>
      </c>
      <c r="Z2534" s="3">
        <v>0</v>
      </c>
      <c r="AA2534" s="2">
        <v>1901</v>
      </c>
      <c r="AB2534" s="2" t="s">
        <v>11</v>
      </c>
      <c r="AC2534" s="2">
        <v>1</v>
      </c>
      <c r="AD2534" s="2" t="str">
        <f>_xlfn.CONCAT(Exposure_Information[[#This Row],[Occupany Code]]," - ",Exposure_Information[[#This Row],[Type of building occupancy]])</f>
        <v>ATC - 1</v>
      </c>
      <c r="AE2534" s="5">
        <v>239000</v>
      </c>
      <c r="AF2534" s="5">
        <v>0</v>
      </c>
      <c r="AG2534" s="5">
        <v>0</v>
      </c>
      <c r="AH2534" s="5">
        <f>SUM(Exposure_Information[[#This Row],[Building Coverage Value]:[Business interruption value]])</f>
        <v>239000</v>
      </c>
      <c r="AI2534" s="5">
        <f>SUM(Exposure_Information[[#This Row],[Building Coverage Value]:[Contents Coverage Value]])</f>
        <v>239000</v>
      </c>
      <c r="AJ2534" s="26"/>
    </row>
    <row r="2535" spans="1:36" ht="39" x14ac:dyDescent="0.3">
      <c r="A2535" s="2" t="s">
        <v>148</v>
      </c>
      <c r="B2535" s="2" t="s">
        <v>156</v>
      </c>
      <c r="C2535" s="2" t="s">
        <v>325</v>
      </c>
      <c r="D2535" s="2">
        <v>18331</v>
      </c>
      <c r="E2535" s="2" t="s">
        <v>367</v>
      </c>
      <c r="F2535" s="2" t="s">
        <v>4163</v>
      </c>
      <c r="G2535" s="3">
        <v>918</v>
      </c>
      <c r="H2535" s="3">
        <v>500</v>
      </c>
      <c r="I2535" s="71">
        <f>Exposure_Information[[#This Row],[Total  Insured Value]]+Exposure_Information[[#This Row],[Policy Deductible]]</f>
        <v>239500</v>
      </c>
      <c r="J2535" s="2">
        <v>21428</v>
      </c>
      <c r="K2535" s="3">
        <v>1</v>
      </c>
      <c r="L2535" s="2" t="s">
        <v>9</v>
      </c>
      <c r="M2535" s="2" t="s">
        <v>10835</v>
      </c>
      <c r="N2535" s="2" t="s">
        <v>10835</v>
      </c>
      <c r="O2535" s="2" t="s">
        <v>10835</v>
      </c>
      <c r="P2535" s="2" t="s">
        <v>10835</v>
      </c>
      <c r="Q2535" s="2" t="s">
        <v>10835</v>
      </c>
      <c r="R2535" s="2" t="s">
        <v>10929</v>
      </c>
      <c r="S2535" s="2" t="s">
        <v>10835</v>
      </c>
      <c r="T2535" s="2" t="s">
        <v>10835</v>
      </c>
      <c r="U2535" s="2" t="s">
        <v>10835</v>
      </c>
      <c r="V2535" s="2" t="s">
        <v>10835</v>
      </c>
      <c r="W2535" s="2" t="s">
        <v>149</v>
      </c>
      <c r="X2535" s="3">
        <v>1</v>
      </c>
      <c r="Y2535" s="3" t="str">
        <f>_xlfn.CONCAT(Exposure_Information[[#This Row],[Building Construction Code]]," - ",Exposure_Information[[#This Row],[Type of building construction]])</f>
        <v>RMS - 1</v>
      </c>
      <c r="Z2535" s="3">
        <v>0</v>
      </c>
      <c r="AA2535" s="2">
        <v>2001</v>
      </c>
      <c r="AB2535" s="2" t="s">
        <v>11</v>
      </c>
      <c r="AC2535" s="2">
        <v>1</v>
      </c>
      <c r="AD2535" s="2" t="str">
        <f>_xlfn.CONCAT(Exposure_Information[[#This Row],[Occupany Code]]," - ",Exposure_Information[[#This Row],[Type of building occupancy]])</f>
        <v>ATC - 1</v>
      </c>
      <c r="AE2535" s="5">
        <v>239000</v>
      </c>
      <c r="AF2535" s="5">
        <v>0</v>
      </c>
      <c r="AG2535" s="5">
        <v>0</v>
      </c>
      <c r="AH2535" s="5">
        <f>SUM(Exposure_Information[[#This Row],[Building Coverage Value]:[Business interruption value]])</f>
        <v>239000</v>
      </c>
      <c r="AI2535" s="5">
        <f>SUM(Exposure_Information[[#This Row],[Building Coverage Value]:[Contents Coverage Value]])</f>
        <v>239000</v>
      </c>
      <c r="AJ2535" s="26"/>
    </row>
    <row r="2536" spans="1:36" ht="39" x14ac:dyDescent="0.3">
      <c r="A2536" s="2" t="s">
        <v>148</v>
      </c>
      <c r="B2536" s="2" t="s">
        <v>156</v>
      </c>
      <c r="C2536" s="2" t="s">
        <v>325</v>
      </c>
      <c r="D2536" s="2">
        <v>14454</v>
      </c>
      <c r="E2536" s="2" t="s">
        <v>367</v>
      </c>
      <c r="F2536" s="2" t="s">
        <v>4083</v>
      </c>
      <c r="G2536" s="3">
        <v>752</v>
      </c>
      <c r="H2536" s="3">
        <v>2500</v>
      </c>
      <c r="I2536" s="71">
        <f>Exposure_Information[[#This Row],[Total  Insured Value]]+Exposure_Information[[#This Row],[Policy Deductible]]</f>
        <v>241000</v>
      </c>
      <c r="J2536" s="2">
        <v>17481</v>
      </c>
      <c r="K2536" s="3">
        <v>1</v>
      </c>
      <c r="L2536" s="2" t="s">
        <v>9</v>
      </c>
      <c r="M2536" s="2" t="s">
        <v>10835</v>
      </c>
      <c r="N2536" s="2" t="s">
        <v>10835</v>
      </c>
      <c r="O2536" s="2" t="s">
        <v>10835</v>
      </c>
      <c r="P2536" s="2" t="s">
        <v>10835</v>
      </c>
      <c r="Q2536" s="2" t="s">
        <v>10835</v>
      </c>
      <c r="R2536" s="2" t="s">
        <v>10929</v>
      </c>
      <c r="S2536" s="2" t="s">
        <v>10835</v>
      </c>
      <c r="T2536" s="2" t="s">
        <v>10835</v>
      </c>
      <c r="U2536" s="2" t="s">
        <v>10835</v>
      </c>
      <c r="V2536" s="2" t="s">
        <v>10835</v>
      </c>
      <c r="W2536" s="2" t="s">
        <v>149</v>
      </c>
      <c r="X2536" s="3">
        <v>1</v>
      </c>
      <c r="Y2536" s="3" t="str">
        <f>_xlfn.CONCAT(Exposure_Information[[#This Row],[Building Construction Code]]," - ",Exposure_Information[[#This Row],[Type of building construction]])</f>
        <v>RMS - 1</v>
      </c>
      <c r="Z2536" s="3">
        <v>0</v>
      </c>
      <c r="AA2536" s="2">
        <v>1950</v>
      </c>
      <c r="AB2536" s="2" t="s">
        <v>11</v>
      </c>
      <c r="AC2536" s="2">
        <v>1</v>
      </c>
      <c r="AD2536" s="2" t="str">
        <f>_xlfn.CONCAT(Exposure_Information[[#This Row],[Occupany Code]]," - ",Exposure_Information[[#This Row],[Type of building occupancy]])</f>
        <v>ATC - 1</v>
      </c>
      <c r="AE2536" s="5">
        <v>238500</v>
      </c>
      <c r="AF2536" s="5">
        <v>0</v>
      </c>
      <c r="AG2536" s="5">
        <v>0</v>
      </c>
      <c r="AH2536" s="5">
        <f>SUM(Exposure_Information[[#This Row],[Building Coverage Value]:[Business interruption value]])</f>
        <v>238500</v>
      </c>
      <c r="AI2536" s="5">
        <f>SUM(Exposure_Information[[#This Row],[Building Coverage Value]:[Contents Coverage Value]])</f>
        <v>238500</v>
      </c>
      <c r="AJ2536" s="26"/>
    </row>
    <row r="2537" spans="1:36" ht="39" x14ac:dyDescent="0.3">
      <c r="A2537" s="2" t="s">
        <v>148</v>
      </c>
      <c r="B2537" s="2" t="s">
        <v>156</v>
      </c>
      <c r="C2537" s="2" t="s">
        <v>325</v>
      </c>
      <c r="D2537" s="2">
        <v>17816</v>
      </c>
      <c r="E2537" s="2" t="s">
        <v>367</v>
      </c>
      <c r="F2537" s="2" t="s">
        <v>4316</v>
      </c>
      <c r="G2537" s="3">
        <v>931</v>
      </c>
      <c r="H2537" s="3">
        <v>500</v>
      </c>
      <c r="I2537" s="71">
        <f>Exposure_Information[[#This Row],[Total  Insured Value]]+Exposure_Information[[#This Row],[Policy Deductible]]</f>
        <v>239000</v>
      </c>
      <c r="J2537" s="2">
        <v>20905</v>
      </c>
      <c r="K2537" s="3">
        <v>1</v>
      </c>
      <c r="L2537" s="2" t="s">
        <v>9</v>
      </c>
      <c r="M2537" s="2" t="s">
        <v>10835</v>
      </c>
      <c r="N2537" s="2" t="s">
        <v>10835</v>
      </c>
      <c r="O2537" s="2" t="s">
        <v>10835</v>
      </c>
      <c r="P2537" s="2" t="s">
        <v>10835</v>
      </c>
      <c r="Q2537" s="2" t="s">
        <v>10835</v>
      </c>
      <c r="R2537" s="2" t="s">
        <v>10929</v>
      </c>
      <c r="S2537" s="2" t="s">
        <v>10835</v>
      </c>
      <c r="T2537" s="2" t="s">
        <v>10835</v>
      </c>
      <c r="U2537" s="2" t="s">
        <v>10835</v>
      </c>
      <c r="V2537" s="2" t="s">
        <v>10835</v>
      </c>
      <c r="W2537" s="2" t="s">
        <v>149</v>
      </c>
      <c r="X2537" s="3">
        <v>1</v>
      </c>
      <c r="Y2537" s="3" t="str">
        <f>_xlfn.CONCAT(Exposure_Information[[#This Row],[Building Construction Code]]," - ",Exposure_Information[[#This Row],[Type of building construction]])</f>
        <v>RMS - 1</v>
      </c>
      <c r="Z2537" s="3">
        <v>0</v>
      </c>
      <c r="AA2537" s="2">
        <v>1900</v>
      </c>
      <c r="AB2537" s="2" t="s">
        <v>11</v>
      </c>
      <c r="AC2537" s="2">
        <v>1</v>
      </c>
      <c r="AD2537" s="2" t="str">
        <f>_xlfn.CONCAT(Exposure_Information[[#This Row],[Occupany Code]]," - ",Exposure_Information[[#This Row],[Type of building occupancy]])</f>
        <v>ATC - 1</v>
      </c>
      <c r="AE2537" s="5">
        <v>238500</v>
      </c>
      <c r="AF2537" s="5">
        <v>0</v>
      </c>
      <c r="AG2537" s="5">
        <v>0</v>
      </c>
      <c r="AH2537" s="5">
        <f>SUM(Exposure_Information[[#This Row],[Building Coverage Value]:[Business interruption value]])</f>
        <v>238500</v>
      </c>
      <c r="AI2537" s="5">
        <f>SUM(Exposure_Information[[#This Row],[Building Coverage Value]:[Contents Coverage Value]])</f>
        <v>238500</v>
      </c>
      <c r="AJ2537" s="26"/>
    </row>
    <row r="2538" spans="1:36" ht="39" x14ac:dyDescent="0.3">
      <c r="A2538" s="2" t="s">
        <v>148</v>
      </c>
      <c r="B2538" s="2" t="s">
        <v>156</v>
      </c>
      <c r="C2538" s="2" t="s">
        <v>325</v>
      </c>
      <c r="D2538" s="2">
        <v>16593</v>
      </c>
      <c r="E2538" s="2" t="s">
        <v>367</v>
      </c>
      <c r="F2538" s="2" t="s">
        <v>2671</v>
      </c>
      <c r="G2538" s="3">
        <v>721</v>
      </c>
      <c r="H2538" s="3">
        <v>2500</v>
      </c>
      <c r="I2538" s="71">
        <f>Exposure_Information[[#This Row],[Total  Insured Value]]+Exposure_Information[[#This Row],[Policy Deductible]]</f>
        <v>240500</v>
      </c>
      <c r="J2538" s="2">
        <v>19659</v>
      </c>
      <c r="K2538" s="3">
        <v>1</v>
      </c>
      <c r="L2538" s="2" t="s">
        <v>9</v>
      </c>
      <c r="M2538" s="2" t="s">
        <v>10835</v>
      </c>
      <c r="N2538" s="2" t="s">
        <v>10835</v>
      </c>
      <c r="O2538" s="2" t="s">
        <v>10835</v>
      </c>
      <c r="P2538" s="2" t="s">
        <v>10835</v>
      </c>
      <c r="Q2538" s="2" t="s">
        <v>10835</v>
      </c>
      <c r="R2538" s="2" t="s">
        <v>10929</v>
      </c>
      <c r="S2538" s="2" t="s">
        <v>10835</v>
      </c>
      <c r="T2538" s="2" t="s">
        <v>10835</v>
      </c>
      <c r="U2538" s="2" t="s">
        <v>10835</v>
      </c>
      <c r="V2538" s="2" t="s">
        <v>10835</v>
      </c>
      <c r="W2538" s="2" t="s">
        <v>149</v>
      </c>
      <c r="X2538" s="3">
        <v>1</v>
      </c>
      <c r="Y2538" s="3" t="str">
        <f>_xlfn.CONCAT(Exposure_Information[[#This Row],[Building Construction Code]]," - ",Exposure_Information[[#This Row],[Type of building construction]])</f>
        <v>RMS - 1</v>
      </c>
      <c r="Z2538" s="3">
        <v>0</v>
      </c>
      <c r="AA2538" s="2">
        <v>1972</v>
      </c>
      <c r="AB2538" s="2" t="s">
        <v>11</v>
      </c>
      <c r="AC2538" s="2">
        <v>1</v>
      </c>
      <c r="AD2538" s="2" t="str">
        <f>_xlfn.CONCAT(Exposure_Information[[#This Row],[Occupany Code]]," - ",Exposure_Information[[#This Row],[Type of building occupancy]])</f>
        <v>ATC - 1</v>
      </c>
      <c r="AE2538" s="5">
        <v>238000</v>
      </c>
      <c r="AF2538" s="5">
        <v>0</v>
      </c>
      <c r="AG2538" s="5">
        <v>0</v>
      </c>
      <c r="AH2538" s="5">
        <f>SUM(Exposure_Information[[#This Row],[Building Coverage Value]:[Business interruption value]])</f>
        <v>238000</v>
      </c>
      <c r="AI2538" s="5">
        <f>SUM(Exposure_Information[[#This Row],[Building Coverage Value]:[Contents Coverage Value]])</f>
        <v>238000</v>
      </c>
      <c r="AJ2538" s="26"/>
    </row>
    <row r="2539" spans="1:36" ht="39" x14ac:dyDescent="0.3">
      <c r="A2539" s="2" t="s">
        <v>148</v>
      </c>
      <c r="B2539" s="2" t="s">
        <v>156</v>
      </c>
      <c r="C2539" s="2" t="s">
        <v>325</v>
      </c>
      <c r="D2539" s="2">
        <v>16548</v>
      </c>
      <c r="E2539" s="2" t="s">
        <v>367</v>
      </c>
      <c r="F2539" s="2" t="s">
        <v>4471</v>
      </c>
      <c r="G2539" s="3">
        <v>833</v>
      </c>
      <c r="H2539" s="3">
        <v>500</v>
      </c>
      <c r="I2539" s="71">
        <f>Exposure_Information[[#This Row],[Total  Insured Value]]+Exposure_Information[[#This Row],[Policy Deductible]]</f>
        <v>238500</v>
      </c>
      <c r="J2539" s="2">
        <v>19614</v>
      </c>
      <c r="K2539" s="3">
        <v>1</v>
      </c>
      <c r="L2539" s="2" t="s">
        <v>9</v>
      </c>
      <c r="M2539" s="2" t="s">
        <v>10835</v>
      </c>
      <c r="N2539" s="2" t="s">
        <v>10835</v>
      </c>
      <c r="O2539" s="2" t="s">
        <v>10835</v>
      </c>
      <c r="P2539" s="2" t="s">
        <v>10835</v>
      </c>
      <c r="Q2539" s="2" t="s">
        <v>10835</v>
      </c>
      <c r="R2539" s="2" t="s">
        <v>10929</v>
      </c>
      <c r="S2539" s="2" t="s">
        <v>10835</v>
      </c>
      <c r="T2539" s="2" t="s">
        <v>10835</v>
      </c>
      <c r="U2539" s="2" t="s">
        <v>10835</v>
      </c>
      <c r="V2539" s="2" t="s">
        <v>10835</v>
      </c>
      <c r="W2539" s="2" t="s">
        <v>149</v>
      </c>
      <c r="X2539" s="3">
        <v>1</v>
      </c>
      <c r="Y2539" s="3" t="str">
        <f>_xlfn.CONCAT(Exposure_Information[[#This Row],[Building Construction Code]]," - ",Exposure_Information[[#This Row],[Type of building construction]])</f>
        <v>RMS - 1</v>
      </c>
      <c r="Z2539" s="3">
        <v>0</v>
      </c>
      <c r="AA2539" s="2">
        <v>1901</v>
      </c>
      <c r="AB2539" s="2" t="s">
        <v>11</v>
      </c>
      <c r="AC2539" s="2">
        <v>1</v>
      </c>
      <c r="AD2539" s="2" t="str">
        <f>_xlfn.CONCAT(Exposure_Information[[#This Row],[Occupany Code]]," - ",Exposure_Information[[#This Row],[Type of building occupancy]])</f>
        <v>ATC - 1</v>
      </c>
      <c r="AE2539" s="5">
        <v>238000</v>
      </c>
      <c r="AF2539" s="5">
        <v>0</v>
      </c>
      <c r="AG2539" s="5">
        <v>0</v>
      </c>
      <c r="AH2539" s="5">
        <f>SUM(Exposure_Information[[#This Row],[Building Coverage Value]:[Business interruption value]])</f>
        <v>238000</v>
      </c>
      <c r="AI2539" s="5">
        <f>SUM(Exposure_Information[[#This Row],[Building Coverage Value]:[Contents Coverage Value]])</f>
        <v>238000</v>
      </c>
      <c r="AJ2539" s="26"/>
    </row>
    <row r="2540" spans="1:36" ht="39" x14ac:dyDescent="0.3">
      <c r="A2540" s="2" t="s">
        <v>148</v>
      </c>
      <c r="B2540" s="2" t="s">
        <v>156</v>
      </c>
      <c r="C2540" s="2" t="s">
        <v>325</v>
      </c>
      <c r="D2540" s="2">
        <v>17985</v>
      </c>
      <c r="E2540" s="2" t="s">
        <v>367</v>
      </c>
      <c r="F2540" s="2" t="s">
        <v>4527</v>
      </c>
      <c r="G2540" s="3">
        <v>827</v>
      </c>
      <c r="H2540" s="3">
        <v>500</v>
      </c>
      <c r="I2540" s="71">
        <f>Exposure_Information[[#This Row],[Total  Insured Value]]+Exposure_Information[[#This Row],[Policy Deductible]]</f>
        <v>238500</v>
      </c>
      <c r="J2540" s="2">
        <v>21075</v>
      </c>
      <c r="K2540" s="3">
        <v>1</v>
      </c>
      <c r="L2540" s="2" t="s">
        <v>9</v>
      </c>
      <c r="M2540" s="2" t="s">
        <v>10835</v>
      </c>
      <c r="N2540" s="2" t="s">
        <v>10835</v>
      </c>
      <c r="O2540" s="2" t="s">
        <v>10835</v>
      </c>
      <c r="P2540" s="2" t="s">
        <v>10835</v>
      </c>
      <c r="Q2540" s="2" t="s">
        <v>10835</v>
      </c>
      <c r="R2540" s="2" t="s">
        <v>10929</v>
      </c>
      <c r="S2540" s="2" t="s">
        <v>10835</v>
      </c>
      <c r="T2540" s="2" t="s">
        <v>10835</v>
      </c>
      <c r="U2540" s="2" t="s">
        <v>10835</v>
      </c>
      <c r="V2540" s="2" t="s">
        <v>10835</v>
      </c>
      <c r="W2540" s="2" t="s">
        <v>149</v>
      </c>
      <c r="X2540" s="3">
        <v>1</v>
      </c>
      <c r="Y2540" s="3" t="str">
        <f>_xlfn.CONCAT(Exposure_Information[[#This Row],[Building Construction Code]]," - ",Exposure_Information[[#This Row],[Type of building construction]])</f>
        <v>RMS - 1</v>
      </c>
      <c r="Z2540" s="3">
        <v>0</v>
      </c>
      <c r="AA2540" s="2">
        <v>1970</v>
      </c>
      <c r="AB2540" s="2" t="s">
        <v>11</v>
      </c>
      <c r="AC2540" s="2">
        <v>1</v>
      </c>
      <c r="AD2540" s="2" t="str">
        <f>_xlfn.CONCAT(Exposure_Information[[#This Row],[Occupany Code]]," - ",Exposure_Information[[#This Row],[Type of building occupancy]])</f>
        <v>ATC - 1</v>
      </c>
      <c r="AE2540" s="5">
        <v>238000</v>
      </c>
      <c r="AF2540" s="5">
        <v>0</v>
      </c>
      <c r="AG2540" s="5">
        <v>0</v>
      </c>
      <c r="AH2540" s="5">
        <f>SUM(Exposure_Information[[#This Row],[Building Coverage Value]:[Business interruption value]])</f>
        <v>238000</v>
      </c>
      <c r="AI2540" s="5">
        <f>SUM(Exposure_Information[[#This Row],[Building Coverage Value]:[Contents Coverage Value]])</f>
        <v>238000</v>
      </c>
      <c r="AJ2540" s="26"/>
    </row>
    <row r="2541" spans="1:36" ht="39" x14ac:dyDescent="0.3">
      <c r="A2541" s="2" t="s">
        <v>148</v>
      </c>
      <c r="B2541" s="2" t="s">
        <v>156</v>
      </c>
      <c r="C2541" s="2" t="s">
        <v>325</v>
      </c>
      <c r="D2541" s="2">
        <v>18735</v>
      </c>
      <c r="E2541" s="2" t="s">
        <v>367</v>
      </c>
      <c r="F2541" s="2" t="s">
        <v>3576</v>
      </c>
      <c r="G2541" s="3">
        <v>942</v>
      </c>
      <c r="H2541" s="3">
        <v>500</v>
      </c>
      <c r="I2541" s="71">
        <f>Exposure_Information[[#This Row],[Total  Insured Value]]+Exposure_Information[[#This Row],[Policy Deductible]]</f>
        <v>238300</v>
      </c>
      <c r="J2541" s="2">
        <v>21839</v>
      </c>
      <c r="K2541" s="3">
        <v>1</v>
      </c>
      <c r="L2541" s="2" t="s">
        <v>9</v>
      </c>
      <c r="M2541" s="2" t="s">
        <v>10835</v>
      </c>
      <c r="N2541" s="2" t="s">
        <v>10835</v>
      </c>
      <c r="O2541" s="2" t="s">
        <v>10835</v>
      </c>
      <c r="P2541" s="2" t="s">
        <v>10835</v>
      </c>
      <c r="Q2541" s="2" t="s">
        <v>10835</v>
      </c>
      <c r="R2541" s="2" t="s">
        <v>10929</v>
      </c>
      <c r="S2541" s="2" t="s">
        <v>10835</v>
      </c>
      <c r="T2541" s="2" t="s">
        <v>10835</v>
      </c>
      <c r="U2541" s="2" t="s">
        <v>10835</v>
      </c>
      <c r="V2541" s="2" t="s">
        <v>10835</v>
      </c>
      <c r="W2541" s="2" t="s">
        <v>149</v>
      </c>
      <c r="X2541" s="3">
        <v>1</v>
      </c>
      <c r="Y2541" s="3" t="str">
        <f>_xlfn.CONCAT(Exposure_Information[[#This Row],[Building Construction Code]]," - ",Exposure_Information[[#This Row],[Type of building construction]])</f>
        <v>RMS - 1</v>
      </c>
      <c r="Z2541" s="3">
        <v>0</v>
      </c>
      <c r="AA2541" s="2">
        <v>1978</v>
      </c>
      <c r="AB2541" s="2" t="s">
        <v>11</v>
      </c>
      <c r="AC2541" s="2">
        <v>1</v>
      </c>
      <c r="AD2541" s="2" t="str">
        <f>_xlfn.CONCAT(Exposure_Information[[#This Row],[Occupany Code]]," - ",Exposure_Information[[#This Row],[Type of building occupancy]])</f>
        <v>ATC - 1</v>
      </c>
      <c r="AE2541" s="5">
        <v>221000</v>
      </c>
      <c r="AF2541" s="5">
        <v>0</v>
      </c>
      <c r="AG2541" s="5">
        <v>16800</v>
      </c>
      <c r="AH2541" s="5">
        <f>SUM(Exposure_Information[[#This Row],[Building Coverage Value]:[Business interruption value]])</f>
        <v>237800</v>
      </c>
      <c r="AI2541" s="5">
        <f>SUM(Exposure_Information[[#This Row],[Building Coverage Value]:[Contents Coverage Value]])</f>
        <v>221000</v>
      </c>
      <c r="AJ2541" s="26"/>
    </row>
    <row r="2542" spans="1:36" ht="39" x14ac:dyDescent="0.3">
      <c r="A2542" s="2" t="s">
        <v>148</v>
      </c>
      <c r="B2542" s="2" t="s">
        <v>156</v>
      </c>
      <c r="C2542" s="2" t="s">
        <v>325</v>
      </c>
      <c r="D2542" s="2">
        <v>10794</v>
      </c>
      <c r="E2542" s="2" t="s">
        <v>367</v>
      </c>
      <c r="F2542" s="2" t="s">
        <v>734</v>
      </c>
      <c r="G2542" s="3">
        <v>791</v>
      </c>
      <c r="H2542" s="3">
        <v>250</v>
      </c>
      <c r="I2542" s="71">
        <f>Exposure_Information[[#This Row],[Total  Insured Value]]+Exposure_Information[[#This Row],[Policy Deductible]]</f>
        <v>237750</v>
      </c>
      <c r="J2542" s="2">
        <v>13668</v>
      </c>
      <c r="K2542" s="3">
        <v>1</v>
      </c>
      <c r="L2542" s="2" t="s">
        <v>9</v>
      </c>
      <c r="M2542" s="2" t="s">
        <v>10835</v>
      </c>
      <c r="N2542" s="2" t="s">
        <v>10835</v>
      </c>
      <c r="O2542" s="2" t="s">
        <v>10835</v>
      </c>
      <c r="P2542" s="2" t="s">
        <v>10835</v>
      </c>
      <c r="Q2542" s="2" t="s">
        <v>10835</v>
      </c>
      <c r="R2542" s="2" t="s">
        <v>10929</v>
      </c>
      <c r="S2542" s="2" t="s">
        <v>10835</v>
      </c>
      <c r="T2542" s="2" t="s">
        <v>10835</v>
      </c>
      <c r="U2542" s="2" t="s">
        <v>10835</v>
      </c>
      <c r="V2542" s="2" t="s">
        <v>10835</v>
      </c>
      <c r="W2542" s="2" t="s">
        <v>149</v>
      </c>
      <c r="X2542" s="3">
        <v>1</v>
      </c>
      <c r="Y2542" s="3" t="str">
        <f>_xlfn.CONCAT(Exposure_Information[[#This Row],[Building Construction Code]]," - ",Exposure_Information[[#This Row],[Type of building construction]])</f>
        <v>RMS - 1</v>
      </c>
      <c r="Z2542" s="3">
        <v>0</v>
      </c>
      <c r="AA2542" s="2">
        <v>1951</v>
      </c>
      <c r="AB2542" s="2" t="s">
        <v>11</v>
      </c>
      <c r="AC2542" s="2">
        <v>1</v>
      </c>
      <c r="AD2542" s="2" t="str">
        <f>_xlfn.CONCAT(Exposure_Information[[#This Row],[Occupany Code]]," - ",Exposure_Information[[#This Row],[Type of building occupancy]])</f>
        <v>ATC - 1</v>
      </c>
      <c r="AE2542" s="5">
        <v>237500</v>
      </c>
      <c r="AF2542" s="5">
        <v>0</v>
      </c>
      <c r="AG2542" s="5">
        <v>0</v>
      </c>
      <c r="AH2542" s="5">
        <f>SUM(Exposure_Information[[#This Row],[Building Coverage Value]:[Business interruption value]])</f>
        <v>237500</v>
      </c>
      <c r="AI2542" s="5">
        <f>SUM(Exposure_Information[[#This Row],[Building Coverage Value]:[Contents Coverage Value]])</f>
        <v>237500</v>
      </c>
      <c r="AJ2542" s="26"/>
    </row>
    <row r="2543" spans="1:36" ht="39" x14ac:dyDescent="0.3">
      <c r="A2543" s="2" t="s">
        <v>148</v>
      </c>
      <c r="B2543" s="2" t="s">
        <v>156</v>
      </c>
      <c r="C2543" s="2" t="s">
        <v>325</v>
      </c>
      <c r="D2543" s="2">
        <v>10954</v>
      </c>
      <c r="E2543" s="2" t="s">
        <v>367</v>
      </c>
      <c r="F2543" s="2" t="s">
        <v>994</v>
      </c>
      <c r="G2543" s="3">
        <v>913</v>
      </c>
      <c r="H2543" s="3">
        <v>500</v>
      </c>
      <c r="I2543" s="71">
        <f>Exposure_Information[[#This Row],[Total  Insured Value]]+Exposure_Information[[#This Row],[Policy Deductible]]</f>
        <v>237500</v>
      </c>
      <c r="J2543" s="2">
        <v>13829</v>
      </c>
      <c r="K2543" s="3">
        <v>1</v>
      </c>
      <c r="L2543" s="2" t="s">
        <v>9</v>
      </c>
      <c r="M2543" s="2" t="s">
        <v>10835</v>
      </c>
      <c r="N2543" s="2" t="s">
        <v>10835</v>
      </c>
      <c r="O2543" s="2" t="s">
        <v>10835</v>
      </c>
      <c r="P2543" s="2" t="s">
        <v>10835</v>
      </c>
      <c r="Q2543" s="2" t="s">
        <v>10835</v>
      </c>
      <c r="R2543" s="2" t="s">
        <v>10929</v>
      </c>
      <c r="S2543" s="2" t="s">
        <v>10835</v>
      </c>
      <c r="T2543" s="2" t="s">
        <v>10835</v>
      </c>
      <c r="U2543" s="2" t="s">
        <v>10835</v>
      </c>
      <c r="V2543" s="2" t="s">
        <v>10835</v>
      </c>
      <c r="W2543" s="2" t="s">
        <v>149</v>
      </c>
      <c r="X2543" s="3">
        <v>1</v>
      </c>
      <c r="Y2543" s="3" t="str">
        <f>_xlfn.CONCAT(Exposure_Information[[#This Row],[Building Construction Code]]," - ",Exposure_Information[[#This Row],[Type of building construction]])</f>
        <v>RMS - 1</v>
      </c>
      <c r="Z2543" s="3">
        <v>0</v>
      </c>
      <c r="AA2543" s="2">
        <v>1929</v>
      </c>
      <c r="AB2543" s="2" t="s">
        <v>11</v>
      </c>
      <c r="AC2543" s="2">
        <v>1</v>
      </c>
      <c r="AD2543" s="2" t="str">
        <f>_xlfn.CONCAT(Exposure_Information[[#This Row],[Occupany Code]]," - ",Exposure_Information[[#This Row],[Type of building occupancy]])</f>
        <v>ATC - 1</v>
      </c>
      <c r="AE2543" s="5">
        <v>237000</v>
      </c>
      <c r="AF2543" s="5">
        <v>0</v>
      </c>
      <c r="AG2543" s="5">
        <v>0</v>
      </c>
      <c r="AH2543" s="5">
        <f>SUM(Exposure_Information[[#This Row],[Building Coverage Value]:[Business interruption value]])</f>
        <v>237000</v>
      </c>
      <c r="AI2543" s="5">
        <f>SUM(Exposure_Information[[#This Row],[Building Coverage Value]:[Contents Coverage Value]])</f>
        <v>237000</v>
      </c>
      <c r="AJ2543" s="26"/>
    </row>
    <row r="2544" spans="1:36" ht="39" x14ac:dyDescent="0.3">
      <c r="A2544" s="2" t="s">
        <v>148</v>
      </c>
      <c r="B2544" s="2" t="s">
        <v>156</v>
      </c>
      <c r="C2544" s="2" t="s">
        <v>325</v>
      </c>
      <c r="D2544" s="2">
        <v>10840</v>
      </c>
      <c r="E2544" s="2" t="s">
        <v>367</v>
      </c>
      <c r="F2544" s="2" t="s">
        <v>4252</v>
      </c>
      <c r="G2544" s="3">
        <v>932</v>
      </c>
      <c r="H2544" s="3">
        <v>250</v>
      </c>
      <c r="I2544" s="71">
        <f>Exposure_Information[[#This Row],[Total  Insured Value]]+Exposure_Information[[#This Row],[Policy Deductible]]</f>
        <v>237250</v>
      </c>
      <c r="J2544" s="2">
        <v>13714</v>
      </c>
      <c r="K2544" s="3">
        <v>1</v>
      </c>
      <c r="L2544" s="2" t="s">
        <v>9</v>
      </c>
      <c r="M2544" s="2" t="s">
        <v>10835</v>
      </c>
      <c r="N2544" s="2" t="s">
        <v>10835</v>
      </c>
      <c r="O2544" s="2" t="s">
        <v>10835</v>
      </c>
      <c r="P2544" s="2" t="s">
        <v>10835</v>
      </c>
      <c r="Q2544" s="2" t="s">
        <v>10835</v>
      </c>
      <c r="R2544" s="2" t="s">
        <v>10929</v>
      </c>
      <c r="S2544" s="2" t="s">
        <v>10835</v>
      </c>
      <c r="T2544" s="2" t="s">
        <v>10835</v>
      </c>
      <c r="U2544" s="2" t="s">
        <v>10835</v>
      </c>
      <c r="V2544" s="2" t="s">
        <v>10835</v>
      </c>
      <c r="W2544" s="2" t="s">
        <v>149</v>
      </c>
      <c r="X2544" s="3">
        <v>1</v>
      </c>
      <c r="Y2544" s="3" t="str">
        <f>_xlfn.CONCAT(Exposure_Information[[#This Row],[Building Construction Code]]," - ",Exposure_Information[[#This Row],[Type of building construction]])</f>
        <v>RMS - 1</v>
      </c>
      <c r="Z2544" s="3">
        <v>0</v>
      </c>
      <c r="AA2544" s="2">
        <v>1954</v>
      </c>
      <c r="AB2544" s="2" t="s">
        <v>11</v>
      </c>
      <c r="AC2544" s="2">
        <v>1</v>
      </c>
      <c r="AD2544" s="2" t="str">
        <f>_xlfn.CONCAT(Exposure_Information[[#This Row],[Occupany Code]]," - ",Exposure_Information[[#This Row],[Type of building occupancy]])</f>
        <v>ATC - 1</v>
      </c>
      <c r="AE2544" s="5">
        <v>237000</v>
      </c>
      <c r="AF2544" s="5">
        <v>0</v>
      </c>
      <c r="AG2544" s="5">
        <v>0</v>
      </c>
      <c r="AH2544" s="5">
        <f>SUM(Exposure_Information[[#This Row],[Building Coverage Value]:[Business interruption value]])</f>
        <v>237000</v>
      </c>
      <c r="AI2544" s="5">
        <f>SUM(Exposure_Information[[#This Row],[Building Coverage Value]:[Contents Coverage Value]])</f>
        <v>237000</v>
      </c>
      <c r="AJ2544" s="26"/>
    </row>
    <row r="2545" spans="1:36" ht="39" x14ac:dyDescent="0.3">
      <c r="A2545" s="2" t="s">
        <v>148</v>
      </c>
      <c r="B2545" s="2" t="s">
        <v>156</v>
      </c>
      <c r="C2545" s="2" t="s">
        <v>325</v>
      </c>
      <c r="D2545" s="2">
        <v>6038</v>
      </c>
      <c r="E2545" s="2" t="s">
        <v>326</v>
      </c>
      <c r="F2545" s="2" t="s">
        <v>1378</v>
      </c>
      <c r="G2545" s="3">
        <v>5425.9599609375</v>
      </c>
      <c r="H2545" s="3">
        <v>1000</v>
      </c>
      <c r="I2545" s="71">
        <f>Exposure_Information[[#This Row],[Total  Insured Value]]+Exposure_Information[[#This Row],[Policy Deductible]]</f>
        <v>651000</v>
      </c>
      <c r="J2545" s="2">
        <v>8065</v>
      </c>
      <c r="K2545" s="3">
        <v>1</v>
      </c>
      <c r="L2545" s="2" t="s">
        <v>9</v>
      </c>
      <c r="M2545" s="2" t="s">
        <v>2353</v>
      </c>
      <c r="N2545" s="3" t="s">
        <v>2354</v>
      </c>
      <c r="O2545" s="2" t="s">
        <v>96</v>
      </c>
      <c r="P2545" s="2" t="s">
        <v>80</v>
      </c>
      <c r="Q2545" s="3">
        <v>47</v>
      </c>
      <c r="R2545" s="2" t="s">
        <v>25</v>
      </c>
      <c r="S2545" s="3">
        <v>36</v>
      </c>
      <c r="T2545" s="2" t="s">
        <v>10</v>
      </c>
      <c r="U2545" s="3">
        <v>40.698203999999997</v>
      </c>
      <c r="V2545" s="2" t="s">
        <v>10835</v>
      </c>
      <c r="W2545" s="2" t="s">
        <v>149</v>
      </c>
      <c r="X2545" s="3">
        <v>2</v>
      </c>
      <c r="Y2545" s="3" t="str">
        <f>_xlfn.CONCAT(Exposure_Information[[#This Row],[Building Construction Code]]," - ",Exposure_Information[[#This Row],[Type of building construction]])</f>
        <v>RMS - 2</v>
      </c>
      <c r="Z2545" s="3">
        <v>0</v>
      </c>
      <c r="AA2545" s="2">
        <v>1931</v>
      </c>
      <c r="AB2545" s="2" t="s">
        <v>11</v>
      </c>
      <c r="AC2545" s="2">
        <v>37</v>
      </c>
      <c r="AD2545" s="2" t="str">
        <f>_xlfn.CONCAT(Exposure_Information[[#This Row],[Occupany Code]]," - ",Exposure_Information[[#This Row],[Type of building occupancy]])</f>
        <v>ATC - 37</v>
      </c>
      <c r="AE2545" s="5">
        <v>650000</v>
      </c>
      <c r="AF2545" s="5">
        <v>0</v>
      </c>
      <c r="AG2545" s="5">
        <v>0</v>
      </c>
      <c r="AH2545" s="5">
        <f>SUM(Exposure_Information[[#This Row],[Building Coverage Value]:[Business interruption value]])</f>
        <v>650000</v>
      </c>
      <c r="AI2545" s="5">
        <f>SUM(Exposure_Information[[#This Row],[Building Coverage Value]:[Contents Coverage Value]])</f>
        <v>650000</v>
      </c>
      <c r="AJ2545" s="26"/>
    </row>
    <row r="2546" spans="1:36" ht="39" x14ac:dyDescent="0.3">
      <c r="A2546" s="2" t="s">
        <v>148</v>
      </c>
      <c r="B2546" s="2" t="s">
        <v>156</v>
      </c>
      <c r="C2546" s="2" t="s">
        <v>325</v>
      </c>
      <c r="D2546" s="2">
        <v>17137</v>
      </c>
      <c r="E2546" s="2" t="s">
        <v>367</v>
      </c>
      <c r="F2546" s="2" t="s">
        <v>3329</v>
      </c>
      <c r="G2546" s="3">
        <v>5756</v>
      </c>
      <c r="H2546" s="3">
        <v>2500</v>
      </c>
      <c r="I2546" s="71">
        <f>Exposure_Information[[#This Row],[Total  Insured Value]]+Exposure_Information[[#This Row],[Policy Deductible]]</f>
        <v>238500</v>
      </c>
      <c r="J2546" s="2">
        <v>20215</v>
      </c>
      <c r="K2546" s="3">
        <v>1</v>
      </c>
      <c r="L2546" s="2" t="s">
        <v>9</v>
      </c>
      <c r="M2546" s="2" t="s">
        <v>10835</v>
      </c>
      <c r="N2546" s="2" t="s">
        <v>10835</v>
      </c>
      <c r="O2546" s="2" t="s">
        <v>10835</v>
      </c>
      <c r="P2546" s="2" t="s">
        <v>10835</v>
      </c>
      <c r="Q2546" s="2" t="s">
        <v>10835</v>
      </c>
      <c r="R2546" s="2" t="s">
        <v>10929</v>
      </c>
      <c r="S2546" s="2" t="s">
        <v>10835</v>
      </c>
      <c r="T2546" s="2" t="s">
        <v>10835</v>
      </c>
      <c r="U2546" s="2" t="s">
        <v>10835</v>
      </c>
      <c r="V2546" s="2" t="s">
        <v>10835</v>
      </c>
      <c r="W2546" s="2" t="s">
        <v>149</v>
      </c>
      <c r="X2546" s="3">
        <v>1</v>
      </c>
      <c r="Y2546" s="3" t="str">
        <f>_xlfn.CONCAT(Exposure_Information[[#This Row],[Building Construction Code]]," - ",Exposure_Information[[#This Row],[Type of building construction]])</f>
        <v>RMS - 1</v>
      </c>
      <c r="Z2546" s="3">
        <v>0</v>
      </c>
      <c r="AA2546" s="2">
        <v>1898</v>
      </c>
      <c r="AB2546" s="2" t="s">
        <v>11</v>
      </c>
      <c r="AC2546" s="2">
        <v>1</v>
      </c>
      <c r="AD2546" s="2" t="str">
        <f>_xlfn.CONCAT(Exposure_Information[[#This Row],[Occupany Code]]," - ",Exposure_Information[[#This Row],[Type of building occupancy]])</f>
        <v>ATC - 1</v>
      </c>
      <c r="AE2546" s="5">
        <v>233500</v>
      </c>
      <c r="AF2546" s="5">
        <v>2500</v>
      </c>
      <c r="AG2546" s="5">
        <v>0</v>
      </c>
      <c r="AH2546" s="5">
        <f>SUM(Exposure_Information[[#This Row],[Building Coverage Value]:[Business interruption value]])</f>
        <v>236000</v>
      </c>
      <c r="AI2546" s="5">
        <f>SUM(Exposure_Information[[#This Row],[Building Coverage Value]:[Contents Coverage Value]])</f>
        <v>236000</v>
      </c>
      <c r="AJ2546" s="26"/>
    </row>
    <row r="2547" spans="1:36" ht="39" x14ac:dyDescent="0.3">
      <c r="A2547" s="2" t="s">
        <v>148</v>
      </c>
      <c r="B2547" s="2" t="s">
        <v>156</v>
      </c>
      <c r="C2547" s="2" t="s">
        <v>325</v>
      </c>
      <c r="D2547" s="2">
        <v>10692</v>
      </c>
      <c r="E2547" s="2" t="s">
        <v>367</v>
      </c>
      <c r="F2547" s="2" t="s">
        <v>1855</v>
      </c>
      <c r="G2547" s="3">
        <v>712</v>
      </c>
      <c r="H2547" s="3">
        <v>500</v>
      </c>
      <c r="I2547" s="71">
        <f>Exposure_Information[[#This Row],[Total  Insured Value]]+Exposure_Information[[#This Row],[Policy Deductible]]</f>
        <v>235500</v>
      </c>
      <c r="J2547" s="2">
        <v>13564</v>
      </c>
      <c r="K2547" s="3">
        <v>1</v>
      </c>
      <c r="L2547" s="2" t="s">
        <v>9</v>
      </c>
      <c r="M2547" s="2" t="s">
        <v>10835</v>
      </c>
      <c r="N2547" s="2" t="s">
        <v>10835</v>
      </c>
      <c r="O2547" s="2" t="s">
        <v>10835</v>
      </c>
      <c r="P2547" s="2" t="s">
        <v>10835</v>
      </c>
      <c r="Q2547" s="2" t="s">
        <v>10835</v>
      </c>
      <c r="R2547" s="2" t="s">
        <v>10929</v>
      </c>
      <c r="S2547" s="2" t="s">
        <v>10835</v>
      </c>
      <c r="T2547" s="2" t="s">
        <v>10835</v>
      </c>
      <c r="U2547" s="2" t="s">
        <v>10835</v>
      </c>
      <c r="V2547" s="2" t="s">
        <v>10835</v>
      </c>
      <c r="W2547" s="2" t="s">
        <v>149</v>
      </c>
      <c r="X2547" s="3">
        <v>1</v>
      </c>
      <c r="Y2547" s="3" t="str">
        <f>_xlfn.CONCAT(Exposure_Information[[#This Row],[Building Construction Code]]," - ",Exposure_Information[[#This Row],[Type of building construction]])</f>
        <v>RMS - 1</v>
      </c>
      <c r="Z2547" s="3">
        <v>0</v>
      </c>
      <c r="AA2547" s="2">
        <v>1920</v>
      </c>
      <c r="AB2547" s="2" t="s">
        <v>11</v>
      </c>
      <c r="AC2547" s="2">
        <v>1</v>
      </c>
      <c r="AD2547" s="2" t="str">
        <f>_xlfn.CONCAT(Exposure_Information[[#This Row],[Occupany Code]]," - ",Exposure_Information[[#This Row],[Type of building occupancy]])</f>
        <v>ATC - 1</v>
      </c>
      <c r="AE2547" s="5">
        <v>235000</v>
      </c>
      <c r="AF2547" s="5">
        <v>0</v>
      </c>
      <c r="AG2547" s="5">
        <v>0</v>
      </c>
      <c r="AH2547" s="5">
        <f>SUM(Exposure_Information[[#This Row],[Building Coverage Value]:[Business interruption value]])</f>
        <v>235000</v>
      </c>
      <c r="AI2547" s="5">
        <f>SUM(Exposure_Information[[#This Row],[Building Coverage Value]:[Contents Coverage Value]])</f>
        <v>235000</v>
      </c>
      <c r="AJ2547" s="26"/>
    </row>
    <row r="2548" spans="1:36" ht="39" x14ac:dyDescent="0.3">
      <c r="A2548" s="2" t="s">
        <v>148</v>
      </c>
      <c r="B2548" s="2" t="s">
        <v>156</v>
      </c>
      <c r="C2548" s="2" t="s">
        <v>325</v>
      </c>
      <c r="D2548" s="2">
        <v>16828</v>
      </c>
      <c r="E2548" s="2" t="s">
        <v>367</v>
      </c>
      <c r="F2548" s="2" t="s">
        <v>2555</v>
      </c>
      <c r="G2548" s="3">
        <v>723</v>
      </c>
      <c r="H2548" s="3">
        <v>1000</v>
      </c>
      <c r="I2548" s="71">
        <f>Exposure_Information[[#This Row],[Total  Insured Value]]+Exposure_Information[[#This Row],[Policy Deductible]]</f>
        <v>236000</v>
      </c>
      <c r="J2548" s="2">
        <v>19896</v>
      </c>
      <c r="K2548" s="3">
        <v>1</v>
      </c>
      <c r="L2548" s="2" t="s">
        <v>9</v>
      </c>
      <c r="M2548" s="2" t="s">
        <v>10835</v>
      </c>
      <c r="N2548" s="2" t="s">
        <v>10835</v>
      </c>
      <c r="O2548" s="2" t="s">
        <v>10835</v>
      </c>
      <c r="P2548" s="2" t="s">
        <v>10835</v>
      </c>
      <c r="Q2548" s="2" t="s">
        <v>10835</v>
      </c>
      <c r="R2548" s="2" t="s">
        <v>10929</v>
      </c>
      <c r="S2548" s="2" t="s">
        <v>10835</v>
      </c>
      <c r="T2548" s="2" t="s">
        <v>10835</v>
      </c>
      <c r="U2548" s="2" t="s">
        <v>10835</v>
      </c>
      <c r="V2548" s="2" t="s">
        <v>10835</v>
      </c>
      <c r="W2548" s="2" t="s">
        <v>149</v>
      </c>
      <c r="X2548" s="3">
        <v>1</v>
      </c>
      <c r="Y2548" s="3" t="str">
        <f>_xlfn.CONCAT(Exposure_Information[[#This Row],[Building Construction Code]]," - ",Exposure_Information[[#This Row],[Type of building construction]])</f>
        <v>RMS - 1</v>
      </c>
      <c r="Z2548" s="3">
        <v>0</v>
      </c>
      <c r="AA2548" s="2">
        <v>1951</v>
      </c>
      <c r="AB2548" s="2" t="s">
        <v>11</v>
      </c>
      <c r="AC2548" s="2">
        <v>1</v>
      </c>
      <c r="AD2548" s="2" t="str">
        <f>_xlfn.CONCAT(Exposure_Information[[#This Row],[Occupany Code]]," - ",Exposure_Information[[#This Row],[Type of building occupancy]])</f>
        <v>ATC - 1</v>
      </c>
      <c r="AE2548" s="5">
        <v>235000</v>
      </c>
      <c r="AF2548" s="5">
        <v>0</v>
      </c>
      <c r="AG2548" s="5">
        <v>0</v>
      </c>
      <c r="AH2548" s="5">
        <f>SUM(Exposure_Information[[#This Row],[Building Coverage Value]:[Business interruption value]])</f>
        <v>235000</v>
      </c>
      <c r="AI2548" s="5">
        <f>SUM(Exposure_Information[[#This Row],[Building Coverage Value]:[Contents Coverage Value]])</f>
        <v>235000</v>
      </c>
      <c r="AJ2548" s="26"/>
    </row>
    <row r="2549" spans="1:36" ht="39" x14ac:dyDescent="0.3">
      <c r="A2549" s="2" t="s">
        <v>148</v>
      </c>
      <c r="B2549" s="2" t="s">
        <v>156</v>
      </c>
      <c r="C2549" s="2" t="s">
        <v>325</v>
      </c>
      <c r="D2549" s="2">
        <v>8862</v>
      </c>
      <c r="E2549" s="2" t="s">
        <v>367</v>
      </c>
      <c r="F2549" s="2" t="s">
        <v>3805</v>
      </c>
      <c r="G2549" s="3">
        <v>617</v>
      </c>
      <c r="H2549" s="3">
        <v>1000</v>
      </c>
      <c r="I2549" s="71">
        <f>Exposure_Information[[#This Row],[Total  Insured Value]]+Exposure_Information[[#This Row],[Policy Deductible]]</f>
        <v>236000</v>
      </c>
      <c r="J2549" s="2">
        <v>11713</v>
      </c>
      <c r="K2549" s="3">
        <v>1</v>
      </c>
      <c r="L2549" s="2" t="s">
        <v>9</v>
      </c>
      <c r="M2549" s="2" t="s">
        <v>10835</v>
      </c>
      <c r="N2549" s="2" t="s">
        <v>10835</v>
      </c>
      <c r="O2549" s="2" t="s">
        <v>10835</v>
      </c>
      <c r="P2549" s="2" t="s">
        <v>10835</v>
      </c>
      <c r="Q2549" s="2" t="s">
        <v>10835</v>
      </c>
      <c r="R2549" s="2" t="s">
        <v>10929</v>
      </c>
      <c r="S2549" s="2" t="s">
        <v>10835</v>
      </c>
      <c r="T2549" s="2" t="s">
        <v>10835</v>
      </c>
      <c r="U2549" s="2" t="s">
        <v>10835</v>
      </c>
      <c r="V2549" s="2" t="s">
        <v>10835</v>
      </c>
      <c r="W2549" s="2" t="s">
        <v>149</v>
      </c>
      <c r="X2549" s="3">
        <v>1</v>
      </c>
      <c r="Y2549" s="3" t="str">
        <f>_xlfn.CONCAT(Exposure_Information[[#This Row],[Building Construction Code]]," - ",Exposure_Information[[#This Row],[Type of building construction]])</f>
        <v>RMS - 1</v>
      </c>
      <c r="Z2549" s="3">
        <v>0</v>
      </c>
      <c r="AA2549" s="2">
        <v>1996</v>
      </c>
      <c r="AB2549" s="2" t="s">
        <v>11</v>
      </c>
      <c r="AC2549" s="2">
        <v>1</v>
      </c>
      <c r="AD2549" s="2" t="str">
        <f>_xlfn.CONCAT(Exposure_Information[[#This Row],[Occupany Code]]," - ",Exposure_Information[[#This Row],[Type of building occupancy]])</f>
        <v>ATC - 1</v>
      </c>
      <c r="AE2549" s="5">
        <v>210000</v>
      </c>
      <c r="AF2549" s="5">
        <v>25000</v>
      </c>
      <c r="AG2549" s="5">
        <v>0</v>
      </c>
      <c r="AH2549" s="5">
        <f>SUM(Exposure_Information[[#This Row],[Building Coverage Value]:[Business interruption value]])</f>
        <v>235000</v>
      </c>
      <c r="AI2549" s="5">
        <f>SUM(Exposure_Information[[#This Row],[Building Coverage Value]:[Contents Coverage Value]])</f>
        <v>235000</v>
      </c>
      <c r="AJ2549" s="26"/>
    </row>
    <row r="2550" spans="1:36" ht="39" x14ac:dyDescent="0.3">
      <c r="A2550" s="2" t="s">
        <v>148</v>
      </c>
      <c r="B2550" s="2" t="s">
        <v>156</v>
      </c>
      <c r="C2550" s="2" t="s">
        <v>325</v>
      </c>
      <c r="D2550" s="2">
        <v>15997</v>
      </c>
      <c r="E2550" s="2" t="s">
        <v>367</v>
      </c>
      <c r="F2550" s="2" t="s">
        <v>4041</v>
      </c>
      <c r="G2550" s="3">
        <v>3984</v>
      </c>
      <c r="H2550" s="3">
        <v>1000</v>
      </c>
      <c r="I2550" s="71">
        <f>Exposure_Information[[#This Row],[Total  Insured Value]]+Exposure_Information[[#This Row],[Policy Deductible]]</f>
        <v>236000</v>
      </c>
      <c r="J2550" s="2">
        <v>19056</v>
      </c>
      <c r="K2550" s="3">
        <v>1</v>
      </c>
      <c r="L2550" s="2" t="s">
        <v>9</v>
      </c>
      <c r="M2550" s="2" t="s">
        <v>10835</v>
      </c>
      <c r="N2550" s="2" t="s">
        <v>10835</v>
      </c>
      <c r="O2550" s="2" t="s">
        <v>10835</v>
      </c>
      <c r="P2550" s="2" t="s">
        <v>10835</v>
      </c>
      <c r="Q2550" s="2" t="s">
        <v>10835</v>
      </c>
      <c r="R2550" s="2" t="s">
        <v>10929</v>
      </c>
      <c r="S2550" s="2" t="s">
        <v>10835</v>
      </c>
      <c r="T2550" s="2" t="s">
        <v>10835</v>
      </c>
      <c r="U2550" s="2" t="s">
        <v>10835</v>
      </c>
      <c r="V2550" s="2" t="s">
        <v>10835</v>
      </c>
      <c r="W2550" s="2" t="s">
        <v>149</v>
      </c>
      <c r="X2550" s="3">
        <v>1</v>
      </c>
      <c r="Y2550" s="3" t="str">
        <f>_xlfn.CONCAT(Exposure_Information[[#This Row],[Building Construction Code]]," - ",Exposure_Information[[#This Row],[Type of building construction]])</f>
        <v>RMS - 1</v>
      </c>
      <c r="Z2550" s="3">
        <v>0</v>
      </c>
      <c r="AA2550" s="2">
        <v>1998</v>
      </c>
      <c r="AB2550" s="2" t="s">
        <v>11</v>
      </c>
      <c r="AC2550" s="2">
        <v>1</v>
      </c>
      <c r="AD2550" s="2" t="str">
        <f>_xlfn.CONCAT(Exposure_Information[[#This Row],[Occupany Code]]," - ",Exposure_Information[[#This Row],[Type of building occupancy]])</f>
        <v>ATC - 1</v>
      </c>
      <c r="AE2550" s="5">
        <v>225000</v>
      </c>
      <c r="AF2550" s="5">
        <v>10000</v>
      </c>
      <c r="AG2550" s="5">
        <v>0</v>
      </c>
      <c r="AH2550" s="5">
        <f>SUM(Exposure_Information[[#This Row],[Building Coverage Value]:[Business interruption value]])</f>
        <v>235000</v>
      </c>
      <c r="AI2550" s="5">
        <f>SUM(Exposure_Information[[#This Row],[Building Coverage Value]:[Contents Coverage Value]])</f>
        <v>235000</v>
      </c>
      <c r="AJ2550" s="26"/>
    </row>
    <row r="2551" spans="1:36" ht="39" x14ac:dyDescent="0.3">
      <c r="A2551" s="2" t="s">
        <v>148</v>
      </c>
      <c r="B2551" s="2" t="s">
        <v>156</v>
      </c>
      <c r="C2551" s="2" t="s">
        <v>325</v>
      </c>
      <c r="D2551" s="2">
        <v>11341</v>
      </c>
      <c r="E2551" s="2" t="s">
        <v>367</v>
      </c>
      <c r="F2551" s="2" t="s">
        <v>2380</v>
      </c>
      <c r="G2551" s="3">
        <v>1000</v>
      </c>
      <c r="H2551" s="3">
        <v>250</v>
      </c>
      <c r="I2551" s="71">
        <f>Exposure_Information[[#This Row],[Total  Insured Value]]+Exposure_Information[[#This Row],[Policy Deductible]]</f>
        <v>234750</v>
      </c>
      <c r="J2551" s="2">
        <v>14224</v>
      </c>
      <c r="K2551" s="3">
        <v>1</v>
      </c>
      <c r="L2551" s="2" t="s">
        <v>9</v>
      </c>
      <c r="M2551" s="2" t="s">
        <v>10835</v>
      </c>
      <c r="N2551" s="2" t="s">
        <v>10835</v>
      </c>
      <c r="O2551" s="2" t="s">
        <v>10835</v>
      </c>
      <c r="P2551" s="2" t="s">
        <v>10835</v>
      </c>
      <c r="Q2551" s="2" t="s">
        <v>10835</v>
      </c>
      <c r="R2551" s="2" t="s">
        <v>10929</v>
      </c>
      <c r="S2551" s="2" t="s">
        <v>10835</v>
      </c>
      <c r="T2551" s="2" t="s">
        <v>10835</v>
      </c>
      <c r="U2551" s="2" t="s">
        <v>10835</v>
      </c>
      <c r="V2551" s="2" t="s">
        <v>10835</v>
      </c>
      <c r="W2551" s="2" t="s">
        <v>149</v>
      </c>
      <c r="X2551" s="3">
        <v>1</v>
      </c>
      <c r="Y2551" s="3" t="str">
        <f>_xlfn.CONCAT(Exposure_Information[[#This Row],[Building Construction Code]]," - ",Exposure_Information[[#This Row],[Type of building construction]])</f>
        <v>RMS - 1</v>
      </c>
      <c r="Z2551" s="3">
        <v>0</v>
      </c>
      <c r="AA2551" s="2">
        <v>1907</v>
      </c>
      <c r="AB2551" s="2" t="s">
        <v>11</v>
      </c>
      <c r="AC2551" s="2">
        <v>1</v>
      </c>
      <c r="AD2551" s="2" t="str">
        <f>_xlfn.CONCAT(Exposure_Information[[#This Row],[Occupany Code]]," - ",Exposure_Information[[#This Row],[Type of building occupancy]])</f>
        <v>ATC - 1</v>
      </c>
      <c r="AE2551" s="5">
        <v>234500</v>
      </c>
      <c r="AF2551" s="5">
        <v>0</v>
      </c>
      <c r="AG2551" s="5">
        <v>0</v>
      </c>
      <c r="AH2551" s="5">
        <f>SUM(Exposure_Information[[#This Row],[Building Coverage Value]:[Business interruption value]])</f>
        <v>234500</v>
      </c>
      <c r="AI2551" s="5">
        <f>SUM(Exposure_Information[[#This Row],[Building Coverage Value]:[Contents Coverage Value]])</f>
        <v>234500</v>
      </c>
      <c r="AJ2551" s="26"/>
    </row>
    <row r="2552" spans="1:36" ht="39" x14ac:dyDescent="0.3">
      <c r="A2552" s="2" t="s">
        <v>148</v>
      </c>
      <c r="B2552" s="2" t="s">
        <v>156</v>
      </c>
      <c r="C2552" s="2" t="s">
        <v>325</v>
      </c>
      <c r="D2552" s="2">
        <v>10359</v>
      </c>
      <c r="E2552" s="2" t="s">
        <v>367</v>
      </c>
      <c r="F2552" s="2" t="s">
        <v>4711</v>
      </c>
      <c r="G2552" s="3">
        <v>543</v>
      </c>
      <c r="H2552" s="3">
        <v>500</v>
      </c>
      <c r="I2552" s="71">
        <f>Exposure_Information[[#This Row],[Total  Insured Value]]+Exposure_Information[[#This Row],[Policy Deductible]]</f>
        <v>234500</v>
      </c>
      <c r="J2552" s="2">
        <v>13224</v>
      </c>
      <c r="K2552" s="3">
        <v>1</v>
      </c>
      <c r="L2552" s="2" t="s">
        <v>9</v>
      </c>
      <c r="M2552" s="2" t="s">
        <v>10835</v>
      </c>
      <c r="N2552" s="2" t="s">
        <v>10835</v>
      </c>
      <c r="O2552" s="2" t="s">
        <v>10835</v>
      </c>
      <c r="P2552" s="2" t="s">
        <v>10835</v>
      </c>
      <c r="Q2552" s="2" t="s">
        <v>10835</v>
      </c>
      <c r="R2552" s="2" t="s">
        <v>10929</v>
      </c>
      <c r="S2552" s="2" t="s">
        <v>10835</v>
      </c>
      <c r="T2552" s="2" t="s">
        <v>10835</v>
      </c>
      <c r="U2552" s="2" t="s">
        <v>10835</v>
      </c>
      <c r="V2552" s="2" t="s">
        <v>10835</v>
      </c>
      <c r="W2552" s="2" t="s">
        <v>149</v>
      </c>
      <c r="X2552" s="3">
        <v>1</v>
      </c>
      <c r="Y2552" s="3" t="str">
        <f>_xlfn.CONCAT(Exposure_Information[[#This Row],[Building Construction Code]]," - ",Exposure_Information[[#This Row],[Type of building construction]])</f>
        <v>RMS - 1</v>
      </c>
      <c r="Z2552" s="3">
        <v>0</v>
      </c>
      <c r="AA2552" s="2">
        <v>1936</v>
      </c>
      <c r="AB2552" s="2" t="s">
        <v>11</v>
      </c>
      <c r="AC2552" s="2">
        <v>1</v>
      </c>
      <c r="AD2552" s="2" t="str">
        <f>_xlfn.CONCAT(Exposure_Information[[#This Row],[Occupany Code]]," - ",Exposure_Information[[#This Row],[Type of building occupancy]])</f>
        <v>ATC - 1</v>
      </c>
      <c r="AE2552" s="5">
        <v>209000</v>
      </c>
      <c r="AF2552" s="5">
        <v>25000</v>
      </c>
      <c r="AG2552" s="5">
        <v>0</v>
      </c>
      <c r="AH2552" s="5">
        <f>SUM(Exposure_Information[[#This Row],[Building Coverage Value]:[Business interruption value]])</f>
        <v>234000</v>
      </c>
      <c r="AI2552" s="5">
        <f>SUM(Exposure_Information[[#This Row],[Building Coverage Value]:[Contents Coverage Value]])</f>
        <v>234000</v>
      </c>
      <c r="AJ2552" s="26"/>
    </row>
    <row r="2553" spans="1:36" ht="39" x14ac:dyDescent="0.3">
      <c r="A2553" s="2" t="s">
        <v>148</v>
      </c>
      <c r="B2553" s="2" t="s">
        <v>156</v>
      </c>
      <c r="C2553" s="2" t="s">
        <v>325</v>
      </c>
      <c r="D2553" s="2">
        <v>125330</v>
      </c>
      <c r="E2553" s="2" t="s">
        <v>4697</v>
      </c>
      <c r="F2553" s="2" t="s">
        <v>10034</v>
      </c>
      <c r="G2553" s="3">
        <v>506</v>
      </c>
      <c r="H2553" s="3">
        <v>500</v>
      </c>
      <c r="I2553" s="71">
        <f>Exposure_Information[[#This Row],[Total  Insured Value]]+Exposure_Information[[#This Row],[Policy Deductible]]</f>
        <v>234250</v>
      </c>
      <c r="J2553" s="2">
        <v>128460</v>
      </c>
      <c r="K2553" s="3">
        <v>1</v>
      </c>
      <c r="L2553" s="2" t="s">
        <v>9</v>
      </c>
      <c r="M2553" s="2" t="s">
        <v>10835</v>
      </c>
      <c r="N2553" s="2" t="s">
        <v>10835</v>
      </c>
      <c r="O2553" s="2" t="s">
        <v>10835</v>
      </c>
      <c r="P2553" s="2" t="s">
        <v>10835</v>
      </c>
      <c r="Q2553" s="2" t="s">
        <v>10835</v>
      </c>
      <c r="R2553" s="2" t="s">
        <v>10929</v>
      </c>
      <c r="S2553" s="2" t="s">
        <v>10835</v>
      </c>
      <c r="T2553" s="2" t="s">
        <v>10835</v>
      </c>
      <c r="U2553" s="2" t="s">
        <v>10835</v>
      </c>
      <c r="V2553" s="2" t="s">
        <v>10835</v>
      </c>
      <c r="W2553" s="2" t="s">
        <v>149</v>
      </c>
      <c r="X2553" s="3">
        <v>1</v>
      </c>
      <c r="Y2553" s="3" t="str">
        <f>_xlfn.CONCAT(Exposure_Information[[#This Row],[Building Construction Code]]," - ",Exposure_Information[[#This Row],[Type of building construction]])</f>
        <v>RMS - 1</v>
      </c>
      <c r="Z2553" s="3">
        <v>0</v>
      </c>
      <c r="AA2553" s="2">
        <v>1925</v>
      </c>
      <c r="AB2553" s="2" t="s">
        <v>11</v>
      </c>
      <c r="AC2553" s="2">
        <v>1</v>
      </c>
      <c r="AD2553" s="2" t="str">
        <f>_xlfn.CONCAT(Exposure_Information[[#This Row],[Occupany Code]]," - ",Exposure_Information[[#This Row],[Type of building occupancy]])</f>
        <v>ATC - 1</v>
      </c>
      <c r="AE2553" s="5">
        <v>137500</v>
      </c>
      <c r="AF2553" s="5">
        <v>68750</v>
      </c>
      <c r="AG2553" s="5">
        <v>27500</v>
      </c>
      <c r="AH2553" s="5">
        <f>SUM(Exposure_Information[[#This Row],[Building Coverage Value]:[Business interruption value]])</f>
        <v>233750</v>
      </c>
      <c r="AI2553" s="5">
        <f>SUM(Exposure_Information[[#This Row],[Building Coverage Value]:[Contents Coverage Value]])</f>
        <v>206250</v>
      </c>
      <c r="AJ2553" s="26"/>
    </row>
    <row r="2554" spans="1:36" ht="39" x14ac:dyDescent="0.3">
      <c r="A2554" s="2" t="s">
        <v>148</v>
      </c>
      <c r="B2554" s="2" t="s">
        <v>156</v>
      </c>
      <c r="C2554" s="2" t="s">
        <v>325</v>
      </c>
      <c r="D2554" s="2">
        <v>11603</v>
      </c>
      <c r="E2554" s="2" t="s">
        <v>367</v>
      </c>
      <c r="F2554" s="2" t="s">
        <v>1592</v>
      </c>
      <c r="G2554" s="3">
        <v>1013</v>
      </c>
      <c r="H2554" s="3">
        <v>1000</v>
      </c>
      <c r="I2554" s="71">
        <f>Exposure_Information[[#This Row],[Total  Insured Value]]+Exposure_Information[[#This Row],[Policy Deductible]]</f>
        <v>234500</v>
      </c>
      <c r="J2554" s="2">
        <v>14497</v>
      </c>
      <c r="K2554" s="3">
        <v>1</v>
      </c>
      <c r="L2554" s="2" t="s">
        <v>9</v>
      </c>
      <c r="M2554" s="2" t="s">
        <v>10835</v>
      </c>
      <c r="N2554" s="2" t="s">
        <v>10835</v>
      </c>
      <c r="O2554" s="2" t="s">
        <v>10835</v>
      </c>
      <c r="P2554" s="2" t="s">
        <v>10835</v>
      </c>
      <c r="Q2554" s="2" t="s">
        <v>10835</v>
      </c>
      <c r="R2554" s="2" t="s">
        <v>10929</v>
      </c>
      <c r="S2554" s="2" t="s">
        <v>10835</v>
      </c>
      <c r="T2554" s="2" t="s">
        <v>10835</v>
      </c>
      <c r="U2554" s="2" t="s">
        <v>10835</v>
      </c>
      <c r="V2554" s="2" t="s">
        <v>10835</v>
      </c>
      <c r="W2554" s="2" t="s">
        <v>149</v>
      </c>
      <c r="X2554" s="3">
        <v>1</v>
      </c>
      <c r="Y2554" s="3" t="str">
        <f>_xlfn.CONCAT(Exposure_Information[[#This Row],[Building Construction Code]]," - ",Exposure_Information[[#This Row],[Type of building construction]])</f>
        <v>RMS - 1</v>
      </c>
      <c r="Z2554" s="3">
        <v>0</v>
      </c>
      <c r="AA2554" s="2">
        <v>1981</v>
      </c>
      <c r="AB2554" s="2" t="s">
        <v>11</v>
      </c>
      <c r="AC2554" s="2">
        <v>1</v>
      </c>
      <c r="AD2554" s="2" t="str">
        <f>_xlfn.CONCAT(Exposure_Information[[#This Row],[Occupany Code]]," - ",Exposure_Information[[#This Row],[Type of building occupancy]])</f>
        <v>ATC - 1</v>
      </c>
      <c r="AE2554" s="5">
        <v>233500</v>
      </c>
      <c r="AF2554" s="5">
        <v>0</v>
      </c>
      <c r="AG2554" s="5">
        <v>0</v>
      </c>
      <c r="AH2554" s="5">
        <f>SUM(Exposure_Information[[#This Row],[Building Coverage Value]:[Business interruption value]])</f>
        <v>233500</v>
      </c>
      <c r="AI2554" s="5">
        <f>SUM(Exposure_Information[[#This Row],[Building Coverage Value]:[Contents Coverage Value]])</f>
        <v>233500</v>
      </c>
      <c r="AJ2554" s="26"/>
    </row>
    <row r="2555" spans="1:36" ht="26" x14ac:dyDescent="0.3">
      <c r="A2555" s="2" t="s">
        <v>148</v>
      </c>
      <c r="B2555" s="2" t="s">
        <v>156</v>
      </c>
      <c r="C2555" s="2" t="s">
        <v>325</v>
      </c>
      <c r="D2555" s="2">
        <v>16375</v>
      </c>
      <c r="E2555" s="2" t="s">
        <v>367</v>
      </c>
      <c r="F2555" s="2" t="s">
        <v>2866</v>
      </c>
      <c r="G2555" s="3">
        <v>680</v>
      </c>
      <c r="H2555" s="3">
        <v>2500</v>
      </c>
      <c r="I2555" s="71">
        <f>Exposure_Information[[#This Row],[Total  Insured Value]]+Exposure_Information[[#This Row],[Policy Deductible]]</f>
        <v>235500</v>
      </c>
      <c r="J2555" s="2">
        <v>19439</v>
      </c>
      <c r="K2555" s="3">
        <v>1</v>
      </c>
      <c r="L2555" s="2" t="s">
        <v>9</v>
      </c>
      <c r="M2555" s="2" t="s">
        <v>2867</v>
      </c>
      <c r="N2555" s="2" t="s">
        <v>2868</v>
      </c>
      <c r="O2555" s="2" t="s">
        <v>2869</v>
      </c>
      <c r="P2555" s="2" t="s">
        <v>69</v>
      </c>
      <c r="Q2555" s="3">
        <v>3</v>
      </c>
      <c r="R2555" s="2" t="s">
        <v>70</v>
      </c>
      <c r="S2555" s="3">
        <v>9</v>
      </c>
      <c r="T2555" s="2" t="s">
        <v>10</v>
      </c>
      <c r="U2555" s="3">
        <v>41.984814</v>
      </c>
      <c r="V2555" s="3">
        <v>-72.523409000000001</v>
      </c>
      <c r="W2555" s="2" t="s">
        <v>149</v>
      </c>
      <c r="X2555" s="3">
        <v>1</v>
      </c>
      <c r="Y2555" s="3" t="str">
        <f>_xlfn.CONCAT(Exposure_Information[[#This Row],[Building Construction Code]]," - ",Exposure_Information[[#This Row],[Type of building construction]])</f>
        <v>RMS - 1</v>
      </c>
      <c r="Z2555" s="3">
        <v>0</v>
      </c>
      <c r="AA2555" s="2">
        <v>1959</v>
      </c>
      <c r="AB2555" s="2" t="s">
        <v>11</v>
      </c>
      <c r="AC2555" s="2">
        <v>1</v>
      </c>
      <c r="AD2555" s="2" t="str">
        <f>_xlfn.CONCAT(Exposure_Information[[#This Row],[Occupany Code]]," - ",Exposure_Information[[#This Row],[Type of building occupancy]])</f>
        <v>ATC - 1</v>
      </c>
      <c r="AE2555" s="5">
        <v>233000</v>
      </c>
      <c r="AF2555" s="5">
        <v>0</v>
      </c>
      <c r="AG2555" s="5">
        <v>0</v>
      </c>
      <c r="AH2555" s="5">
        <f>SUM(Exposure_Information[[#This Row],[Building Coverage Value]:[Business interruption value]])</f>
        <v>233000</v>
      </c>
      <c r="AI2555" s="5">
        <f>SUM(Exposure_Information[[#This Row],[Building Coverage Value]:[Contents Coverage Value]])</f>
        <v>233000</v>
      </c>
      <c r="AJ2555" s="26"/>
    </row>
    <row r="2556" spans="1:36" ht="26" x14ac:dyDescent="0.3">
      <c r="A2556" s="2" t="s">
        <v>148</v>
      </c>
      <c r="B2556" s="2" t="s">
        <v>156</v>
      </c>
      <c r="C2556" s="2" t="s">
        <v>325</v>
      </c>
      <c r="D2556" s="2">
        <v>101814</v>
      </c>
      <c r="E2556" s="2" t="s">
        <v>4697</v>
      </c>
      <c r="F2556" s="2" t="s">
        <v>5281</v>
      </c>
      <c r="G2556" s="3">
        <v>665</v>
      </c>
      <c r="H2556" s="3">
        <v>500</v>
      </c>
      <c r="I2556" s="71">
        <f>Exposure_Information[[#This Row],[Total  Insured Value]]+Exposure_Information[[#This Row],[Policy Deductible]]</f>
        <v>233250</v>
      </c>
      <c r="J2556" s="2">
        <v>104944</v>
      </c>
      <c r="K2556" s="3">
        <v>1</v>
      </c>
      <c r="L2556" s="2" t="s">
        <v>9</v>
      </c>
      <c r="M2556" s="2" t="s">
        <v>5282</v>
      </c>
      <c r="N2556" s="2" t="s">
        <v>5283</v>
      </c>
      <c r="O2556" s="2" t="s">
        <v>259</v>
      </c>
      <c r="P2556" s="2" t="s">
        <v>221</v>
      </c>
      <c r="Q2556" s="3">
        <v>23</v>
      </c>
      <c r="R2556" s="2" t="s">
        <v>127</v>
      </c>
      <c r="S2556" s="3">
        <v>25</v>
      </c>
      <c r="T2556" s="2" t="s">
        <v>10</v>
      </c>
      <c r="U2556" s="3">
        <v>41.907333999999999</v>
      </c>
      <c r="V2556" s="3">
        <v>-70.652855000000002</v>
      </c>
      <c r="W2556" s="2" t="s">
        <v>149</v>
      </c>
      <c r="X2556" s="3">
        <v>1</v>
      </c>
      <c r="Y2556" s="3" t="str">
        <f>_xlfn.CONCAT(Exposure_Information[[#This Row],[Building Construction Code]]," - ",Exposure_Information[[#This Row],[Type of building construction]])</f>
        <v>RMS - 1</v>
      </c>
      <c r="Z2556" s="3">
        <v>0</v>
      </c>
      <c r="AA2556" s="2">
        <v>1956</v>
      </c>
      <c r="AB2556" s="2" t="s">
        <v>11</v>
      </c>
      <c r="AC2556" s="2">
        <v>1</v>
      </c>
      <c r="AD2556" s="2" t="str">
        <f>_xlfn.CONCAT(Exposure_Information[[#This Row],[Occupany Code]]," - ",Exposure_Information[[#This Row],[Type of building occupancy]])</f>
        <v>ATC - 1</v>
      </c>
      <c r="AE2556" s="5">
        <v>122500</v>
      </c>
      <c r="AF2556" s="5">
        <v>85750</v>
      </c>
      <c r="AG2556" s="5">
        <v>24500</v>
      </c>
      <c r="AH2556" s="5">
        <f>SUM(Exposure_Information[[#This Row],[Building Coverage Value]:[Business interruption value]])</f>
        <v>232750</v>
      </c>
      <c r="AI2556" s="5">
        <f>SUM(Exposure_Information[[#This Row],[Building Coverage Value]:[Contents Coverage Value]])</f>
        <v>208250</v>
      </c>
      <c r="AJ2556" s="26"/>
    </row>
    <row r="2557" spans="1:36" ht="26" x14ac:dyDescent="0.3">
      <c r="A2557" s="2" t="s">
        <v>148</v>
      </c>
      <c r="B2557" s="2" t="s">
        <v>156</v>
      </c>
      <c r="C2557" s="2" t="s">
        <v>325</v>
      </c>
      <c r="D2557" s="2">
        <v>17486</v>
      </c>
      <c r="E2557" s="2" t="s">
        <v>367</v>
      </c>
      <c r="F2557" s="2" t="s">
        <v>2609</v>
      </c>
      <c r="G2557" s="3">
        <v>712</v>
      </c>
      <c r="H2557" s="3">
        <v>500</v>
      </c>
      <c r="I2557" s="71">
        <f>Exposure_Information[[#This Row],[Total  Insured Value]]+Exposure_Information[[#This Row],[Policy Deductible]]</f>
        <v>233000</v>
      </c>
      <c r="J2557" s="2">
        <v>20572</v>
      </c>
      <c r="K2557" s="3">
        <v>1</v>
      </c>
      <c r="L2557" s="2" t="s">
        <v>9</v>
      </c>
      <c r="M2557" s="2" t="s">
        <v>2610</v>
      </c>
      <c r="N2557" s="2" t="s">
        <v>2611</v>
      </c>
      <c r="O2557" s="2" t="s">
        <v>488</v>
      </c>
      <c r="P2557" s="2" t="s">
        <v>231</v>
      </c>
      <c r="Q2557" s="3">
        <v>13</v>
      </c>
      <c r="R2557" s="2" t="s">
        <v>127</v>
      </c>
      <c r="S2557" s="3">
        <v>25</v>
      </c>
      <c r="T2557" s="2" t="s">
        <v>10</v>
      </c>
      <c r="U2557" s="3">
        <v>42.111637000000002</v>
      </c>
      <c r="V2557" s="3">
        <v>-72.649405999999999</v>
      </c>
      <c r="W2557" s="2" t="s">
        <v>149</v>
      </c>
      <c r="X2557" s="3">
        <v>2</v>
      </c>
      <c r="Y2557" s="3" t="str">
        <f>_xlfn.CONCAT(Exposure_Information[[#This Row],[Building Construction Code]]," - ",Exposure_Information[[#This Row],[Type of building construction]])</f>
        <v>RMS - 2</v>
      </c>
      <c r="Z2557" s="3">
        <v>0</v>
      </c>
      <c r="AA2557" s="2">
        <v>1950</v>
      </c>
      <c r="AB2557" s="2" t="s">
        <v>11</v>
      </c>
      <c r="AC2557" s="2">
        <v>1</v>
      </c>
      <c r="AD2557" s="2" t="str">
        <f>_xlfn.CONCAT(Exposure_Information[[#This Row],[Occupany Code]]," - ",Exposure_Information[[#This Row],[Type of building occupancy]])</f>
        <v>ATC - 1</v>
      </c>
      <c r="AE2557" s="5">
        <v>232500</v>
      </c>
      <c r="AF2557" s="5">
        <v>0</v>
      </c>
      <c r="AG2557" s="5">
        <v>0</v>
      </c>
      <c r="AH2557" s="5">
        <f>SUM(Exposure_Information[[#This Row],[Building Coverage Value]:[Business interruption value]])</f>
        <v>232500</v>
      </c>
      <c r="AI2557" s="5">
        <f>SUM(Exposure_Information[[#This Row],[Building Coverage Value]:[Contents Coverage Value]])</f>
        <v>232500</v>
      </c>
      <c r="AJ2557" s="26"/>
    </row>
    <row r="2558" spans="1:36" ht="39" x14ac:dyDescent="0.3">
      <c r="A2558" s="2" t="s">
        <v>148</v>
      </c>
      <c r="B2558" s="2" t="s">
        <v>156</v>
      </c>
      <c r="C2558" s="2" t="s">
        <v>325</v>
      </c>
      <c r="D2558" s="2">
        <v>18852</v>
      </c>
      <c r="E2558" s="2" t="s">
        <v>367</v>
      </c>
      <c r="F2558" s="2" t="s">
        <v>4057</v>
      </c>
      <c r="G2558" s="3">
        <v>855</v>
      </c>
      <c r="H2558" s="3">
        <v>100</v>
      </c>
      <c r="I2558" s="71">
        <f>Exposure_Information[[#This Row],[Total  Insured Value]]+Exposure_Information[[#This Row],[Policy Deductible]]</f>
        <v>232600</v>
      </c>
      <c r="J2558" s="2">
        <v>21957</v>
      </c>
      <c r="K2558" s="3">
        <v>1</v>
      </c>
      <c r="L2558" s="2" t="s">
        <v>9</v>
      </c>
      <c r="M2558" s="2" t="s">
        <v>4058</v>
      </c>
      <c r="N2558" s="2" t="s">
        <v>4059</v>
      </c>
      <c r="O2558" s="2" t="s">
        <v>995</v>
      </c>
      <c r="P2558" s="2" t="s">
        <v>470</v>
      </c>
      <c r="Q2558" s="3">
        <v>15</v>
      </c>
      <c r="R2558" s="2" t="s">
        <v>127</v>
      </c>
      <c r="S2558" s="3">
        <v>25</v>
      </c>
      <c r="T2558" s="2" t="s">
        <v>10</v>
      </c>
      <c r="U2558" s="3">
        <v>42.327457000000003</v>
      </c>
      <c r="V2558" s="3">
        <v>-72.626350000000002</v>
      </c>
      <c r="W2558" s="2" t="s">
        <v>149</v>
      </c>
      <c r="X2558" s="3">
        <v>1</v>
      </c>
      <c r="Y2558" s="3" t="str">
        <f>_xlfn.CONCAT(Exposure_Information[[#This Row],[Building Construction Code]]," - ",Exposure_Information[[#This Row],[Type of building construction]])</f>
        <v>RMS - 1</v>
      </c>
      <c r="Z2558" s="3">
        <v>0</v>
      </c>
      <c r="AA2558" s="2">
        <v>1920</v>
      </c>
      <c r="AB2558" s="2" t="s">
        <v>11</v>
      </c>
      <c r="AC2558" s="2">
        <v>1</v>
      </c>
      <c r="AD2558" s="2" t="str">
        <f>_xlfn.CONCAT(Exposure_Information[[#This Row],[Occupany Code]]," - ",Exposure_Information[[#This Row],[Type of building occupancy]])</f>
        <v>ATC - 1</v>
      </c>
      <c r="AE2558" s="5">
        <v>232500</v>
      </c>
      <c r="AF2558" s="5">
        <v>0</v>
      </c>
      <c r="AG2558" s="5">
        <v>0</v>
      </c>
      <c r="AH2558" s="5">
        <f>SUM(Exposure_Information[[#This Row],[Building Coverage Value]:[Business interruption value]])</f>
        <v>232500</v>
      </c>
      <c r="AI2558" s="5">
        <f>SUM(Exposure_Information[[#This Row],[Building Coverage Value]:[Contents Coverage Value]])</f>
        <v>232500</v>
      </c>
      <c r="AJ2558" s="26"/>
    </row>
    <row r="2559" spans="1:36" x14ac:dyDescent="0.3">
      <c r="A2559" s="2" t="s">
        <v>148</v>
      </c>
      <c r="B2559" s="2" t="s">
        <v>156</v>
      </c>
      <c r="C2559" s="2" t="s">
        <v>325</v>
      </c>
      <c r="D2559" s="2">
        <v>10862</v>
      </c>
      <c r="E2559" s="2" t="s">
        <v>367</v>
      </c>
      <c r="F2559" s="2" t="s">
        <v>1325</v>
      </c>
      <c r="G2559" s="3">
        <v>634</v>
      </c>
      <c r="H2559" s="3">
        <v>1000</v>
      </c>
      <c r="I2559" s="71">
        <f>Exposure_Information[[#This Row],[Total  Insured Value]]+Exposure_Information[[#This Row],[Policy Deductible]]</f>
        <v>233000</v>
      </c>
      <c r="J2559" s="2">
        <v>13736</v>
      </c>
      <c r="K2559" s="3">
        <v>1</v>
      </c>
      <c r="L2559" s="2" t="s">
        <v>9</v>
      </c>
      <c r="M2559" s="2" t="s">
        <v>1326</v>
      </c>
      <c r="N2559" s="2" t="s">
        <v>1327</v>
      </c>
      <c r="O2559" s="2" t="s">
        <v>75</v>
      </c>
      <c r="P2559" s="2" t="s">
        <v>224</v>
      </c>
      <c r="Q2559" s="3">
        <v>21</v>
      </c>
      <c r="R2559" s="2" t="s">
        <v>127</v>
      </c>
      <c r="S2559" s="3">
        <v>25</v>
      </c>
      <c r="T2559" s="2" t="s">
        <v>10</v>
      </c>
      <c r="U2559" s="3">
        <v>42.166935000000002</v>
      </c>
      <c r="V2559" s="3">
        <v>-71.129311000000001</v>
      </c>
      <c r="W2559" s="2" t="s">
        <v>149</v>
      </c>
      <c r="X2559" s="3">
        <v>1</v>
      </c>
      <c r="Y2559" s="3" t="str">
        <f>_xlfn.CONCAT(Exposure_Information[[#This Row],[Building Construction Code]]," - ",Exposure_Information[[#This Row],[Type of building construction]])</f>
        <v>RMS - 1</v>
      </c>
      <c r="Z2559" s="3">
        <v>0</v>
      </c>
      <c r="AA2559" s="2">
        <v>1970</v>
      </c>
      <c r="AB2559" s="2" t="s">
        <v>11</v>
      </c>
      <c r="AC2559" s="2">
        <v>1</v>
      </c>
      <c r="AD2559" s="2" t="str">
        <f>_xlfn.CONCAT(Exposure_Information[[#This Row],[Occupany Code]]," - ",Exposure_Information[[#This Row],[Type of building occupancy]])</f>
        <v>ATC - 1</v>
      </c>
      <c r="AE2559" s="5">
        <v>232000</v>
      </c>
      <c r="AF2559" s="5">
        <v>0</v>
      </c>
      <c r="AG2559" s="5">
        <v>0</v>
      </c>
      <c r="AH2559" s="5">
        <f>SUM(Exposure_Information[[#This Row],[Building Coverage Value]:[Business interruption value]])</f>
        <v>232000</v>
      </c>
      <c r="AI2559" s="5">
        <f>SUM(Exposure_Information[[#This Row],[Building Coverage Value]:[Contents Coverage Value]])</f>
        <v>232000</v>
      </c>
      <c r="AJ2559" s="26"/>
    </row>
    <row r="2560" spans="1:36" ht="26" x14ac:dyDescent="0.3">
      <c r="A2560" s="2" t="s">
        <v>148</v>
      </c>
      <c r="B2560" s="2" t="s">
        <v>156</v>
      </c>
      <c r="C2560" s="2" t="s">
        <v>325</v>
      </c>
      <c r="D2560" s="2">
        <v>16019</v>
      </c>
      <c r="E2560" s="2" t="s">
        <v>367</v>
      </c>
      <c r="F2560" s="2" t="s">
        <v>3351</v>
      </c>
      <c r="G2560" s="3">
        <v>800</v>
      </c>
      <c r="H2560" s="3">
        <v>500</v>
      </c>
      <c r="I2560" s="71">
        <f>Exposure_Information[[#This Row],[Total  Insured Value]]+Exposure_Information[[#This Row],[Policy Deductible]]</f>
        <v>232500</v>
      </c>
      <c r="J2560" s="2">
        <v>19080</v>
      </c>
      <c r="K2560" s="3">
        <v>1</v>
      </c>
      <c r="L2560" s="2">
        <v>866</v>
      </c>
      <c r="M2560" s="2" t="s">
        <v>3352</v>
      </c>
      <c r="N2560" s="2" t="s">
        <v>3353</v>
      </c>
      <c r="O2560" s="2" t="s">
        <v>130</v>
      </c>
      <c r="P2560" s="2" t="s">
        <v>90</v>
      </c>
      <c r="Q2560" s="3">
        <v>17</v>
      </c>
      <c r="R2560" s="2" t="s">
        <v>127</v>
      </c>
      <c r="S2560" s="3">
        <v>25</v>
      </c>
      <c r="T2560" s="2" t="s">
        <v>10</v>
      </c>
      <c r="U2560" s="3">
        <v>42.318508999999999</v>
      </c>
      <c r="V2560" s="3">
        <v>-71.425802000000004</v>
      </c>
      <c r="W2560" s="2" t="s">
        <v>149</v>
      </c>
      <c r="X2560" s="3">
        <v>1</v>
      </c>
      <c r="Y2560" s="3" t="str">
        <f>_xlfn.CONCAT(Exposure_Information[[#This Row],[Building Construction Code]]," - ",Exposure_Information[[#This Row],[Type of building construction]])</f>
        <v>RMS - 1</v>
      </c>
      <c r="Z2560" s="3">
        <v>0</v>
      </c>
      <c r="AA2560" s="2">
        <v>1981</v>
      </c>
      <c r="AB2560" s="2" t="s">
        <v>11</v>
      </c>
      <c r="AC2560" s="2">
        <v>1</v>
      </c>
      <c r="AD2560" s="2" t="str">
        <f>_xlfn.CONCAT(Exposure_Information[[#This Row],[Occupany Code]]," - ",Exposure_Information[[#This Row],[Type of building occupancy]])</f>
        <v>ATC - 1</v>
      </c>
      <c r="AE2560" s="5">
        <v>232000</v>
      </c>
      <c r="AF2560" s="5">
        <v>0</v>
      </c>
      <c r="AG2560" s="5">
        <v>0</v>
      </c>
      <c r="AH2560" s="5">
        <f>SUM(Exposure_Information[[#This Row],[Building Coverage Value]:[Business interruption value]])</f>
        <v>232000</v>
      </c>
      <c r="AI2560" s="5">
        <f>SUM(Exposure_Information[[#This Row],[Building Coverage Value]:[Contents Coverage Value]])</f>
        <v>232000</v>
      </c>
      <c r="AJ2560" s="26"/>
    </row>
    <row r="2561" spans="1:36" ht="39" x14ac:dyDescent="0.3">
      <c r="A2561" s="2" t="s">
        <v>148</v>
      </c>
      <c r="B2561" s="2" t="s">
        <v>156</v>
      </c>
      <c r="C2561" s="2" t="s">
        <v>325</v>
      </c>
      <c r="D2561" s="2">
        <v>6038</v>
      </c>
      <c r="E2561" s="2" t="s">
        <v>326</v>
      </c>
      <c r="F2561" s="2" t="s">
        <v>1378</v>
      </c>
      <c r="G2561" s="3">
        <v>5425.9599609375</v>
      </c>
      <c r="H2561" s="3">
        <v>1000</v>
      </c>
      <c r="I2561" s="71">
        <f>Exposure_Information[[#This Row],[Total  Insured Value]]+Exposure_Information[[#This Row],[Policy Deductible]]</f>
        <v>651000</v>
      </c>
      <c r="J2561" s="2">
        <v>8063</v>
      </c>
      <c r="K2561" s="3">
        <v>1</v>
      </c>
      <c r="L2561" s="2" t="s">
        <v>9</v>
      </c>
      <c r="M2561" s="2" t="s">
        <v>1379</v>
      </c>
      <c r="N2561" s="3" t="s">
        <v>1380</v>
      </c>
      <c r="O2561" s="2" t="s">
        <v>96</v>
      </c>
      <c r="P2561" s="2" t="s">
        <v>80</v>
      </c>
      <c r="Q2561" s="3">
        <v>47</v>
      </c>
      <c r="R2561" s="2" t="s">
        <v>25</v>
      </c>
      <c r="S2561" s="3">
        <v>36</v>
      </c>
      <c r="T2561" s="2" t="s">
        <v>10</v>
      </c>
      <c r="U2561" s="3">
        <v>40.698096999999997</v>
      </c>
      <c r="V2561" s="3">
        <v>-73.933166999999997</v>
      </c>
      <c r="W2561" s="2" t="s">
        <v>149</v>
      </c>
      <c r="X2561" s="3">
        <v>2</v>
      </c>
      <c r="Y2561" s="3" t="str">
        <f>_xlfn.CONCAT(Exposure_Information[[#This Row],[Building Construction Code]]," - ",Exposure_Information[[#This Row],[Type of building construction]])</f>
        <v>RMS - 2</v>
      </c>
      <c r="Z2561" s="3">
        <v>0</v>
      </c>
      <c r="AA2561" s="2">
        <v>1931</v>
      </c>
      <c r="AB2561" s="2" t="s">
        <v>11</v>
      </c>
      <c r="AC2561" s="2">
        <v>37</v>
      </c>
      <c r="AD2561" s="2" t="str">
        <f>_xlfn.CONCAT(Exposure_Information[[#This Row],[Occupany Code]]," - ",Exposure_Information[[#This Row],[Type of building occupancy]])</f>
        <v>ATC - 37</v>
      </c>
      <c r="AE2561" s="5">
        <v>650000</v>
      </c>
      <c r="AF2561" s="5">
        <v>0</v>
      </c>
      <c r="AG2561" s="5">
        <v>0</v>
      </c>
      <c r="AH2561" s="5">
        <f>SUM(Exposure_Information[[#This Row],[Building Coverage Value]:[Business interruption value]])</f>
        <v>650000</v>
      </c>
      <c r="AI2561" s="5">
        <f>SUM(Exposure_Information[[#This Row],[Building Coverage Value]:[Contents Coverage Value]])</f>
        <v>650000</v>
      </c>
      <c r="AJ2561" s="26"/>
    </row>
    <row r="2562" spans="1:36" ht="26" x14ac:dyDescent="0.3">
      <c r="A2562" s="2" t="s">
        <v>148</v>
      </c>
      <c r="B2562" s="2" t="s">
        <v>156</v>
      </c>
      <c r="C2562" s="2" t="s">
        <v>325</v>
      </c>
      <c r="D2562" s="2">
        <v>6024</v>
      </c>
      <c r="E2562" s="2" t="s">
        <v>326</v>
      </c>
      <c r="F2562" s="2" t="s">
        <v>2187</v>
      </c>
      <c r="G2562" s="3">
        <v>375</v>
      </c>
      <c r="H2562" s="3">
        <v>250</v>
      </c>
      <c r="I2562" s="71">
        <f>Exposure_Information[[#This Row],[Total  Insured Value]]+Exposure_Information[[#This Row],[Policy Deductible]]</f>
        <v>6250</v>
      </c>
      <c r="J2562" s="2">
        <v>8049</v>
      </c>
      <c r="K2562" s="3">
        <v>1</v>
      </c>
      <c r="L2562" s="2" t="s">
        <v>9</v>
      </c>
      <c r="M2562" s="2" t="s">
        <v>2188</v>
      </c>
      <c r="N2562" s="2" t="s">
        <v>2189</v>
      </c>
      <c r="O2562" s="2" t="s">
        <v>1705</v>
      </c>
      <c r="P2562" s="2" t="s">
        <v>174</v>
      </c>
      <c r="Q2562" s="3">
        <v>5</v>
      </c>
      <c r="R2562" s="2" t="s">
        <v>127</v>
      </c>
      <c r="S2562" s="3">
        <v>25</v>
      </c>
      <c r="T2562" s="2" t="s">
        <v>10</v>
      </c>
      <c r="U2562" s="3">
        <v>41.635796999999997</v>
      </c>
      <c r="V2562" s="3">
        <v>-70.922188000000006</v>
      </c>
      <c r="W2562" s="2" t="s">
        <v>149</v>
      </c>
      <c r="X2562" s="3">
        <v>1</v>
      </c>
      <c r="Y2562" s="3" t="str">
        <f>_xlfn.CONCAT(Exposure_Information[[#This Row],[Building Construction Code]]," - ",Exposure_Information[[#This Row],[Type of building construction]])</f>
        <v>RMS - 1</v>
      </c>
      <c r="Z2562" s="3">
        <v>0</v>
      </c>
      <c r="AA2562" s="2">
        <v>1965</v>
      </c>
      <c r="AB2562" s="2" t="s">
        <v>11</v>
      </c>
      <c r="AC2562" s="2">
        <v>37</v>
      </c>
      <c r="AD2562" s="2" t="str">
        <f>_xlfn.CONCAT(Exposure_Information[[#This Row],[Occupany Code]]," - ",Exposure_Information[[#This Row],[Type of building occupancy]])</f>
        <v>ATC - 37</v>
      </c>
      <c r="AE2562" s="5">
        <v>0</v>
      </c>
      <c r="AF2562" s="5">
        <v>6000</v>
      </c>
      <c r="AG2562" s="5">
        <v>0</v>
      </c>
      <c r="AH2562" s="5">
        <f>SUM(Exposure_Information[[#This Row],[Building Coverage Value]:[Business interruption value]])</f>
        <v>6000</v>
      </c>
      <c r="AI2562" s="5">
        <f>SUM(Exposure_Information[[#This Row],[Building Coverage Value]:[Contents Coverage Value]])</f>
        <v>6000</v>
      </c>
      <c r="AJ2562" s="26"/>
    </row>
    <row r="2563" spans="1:36" ht="26" x14ac:dyDescent="0.3">
      <c r="A2563" s="2" t="s">
        <v>148</v>
      </c>
      <c r="B2563" s="2" t="s">
        <v>156</v>
      </c>
      <c r="C2563" s="2" t="s">
        <v>325</v>
      </c>
      <c r="D2563" s="2">
        <v>10278</v>
      </c>
      <c r="E2563" s="2" t="s">
        <v>367</v>
      </c>
      <c r="F2563" s="2" t="s">
        <v>1910</v>
      </c>
      <c r="G2563" s="3">
        <v>457</v>
      </c>
      <c r="H2563" s="3">
        <v>1000</v>
      </c>
      <c r="I2563" s="71">
        <f>Exposure_Information[[#This Row],[Total  Insured Value]]+Exposure_Information[[#This Row],[Policy Deductible]]</f>
        <v>232000</v>
      </c>
      <c r="J2563" s="2">
        <v>13143</v>
      </c>
      <c r="K2563" s="3">
        <v>1</v>
      </c>
      <c r="L2563" s="2">
        <v>280</v>
      </c>
      <c r="M2563" s="2" t="s">
        <v>1911</v>
      </c>
      <c r="N2563" s="2" t="s">
        <v>1912</v>
      </c>
      <c r="O2563" s="2" t="s">
        <v>1913</v>
      </c>
      <c r="P2563" s="2" t="s">
        <v>244</v>
      </c>
      <c r="Q2563" s="3">
        <v>21</v>
      </c>
      <c r="R2563" s="2" t="s">
        <v>87</v>
      </c>
      <c r="S2563" s="3">
        <v>23</v>
      </c>
      <c r="T2563" s="2" t="s">
        <v>10</v>
      </c>
      <c r="U2563" s="3">
        <v>45.168050000000001</v>
      </c>
      <c r="V2563" s="3">
        <v>-69.373125999999999</v>
      </c>
      <c r="W2563" s="2" t="s">
        <v>149</v>
      </c>
      <c r="X2563" s="3">
        <v>1</v>
      </c>
      <c r="Y2563" s="3" t="str">
        <f>_xlfn.CONCAT(Exposure_Information[[#This Row],[Building Construction Code]]," - ",Exposure_Information[[#This Row],[Type of building construction]])</f>
        <v>RMS - 1</v>
      </c>
      <c r="Z2563" s="3">
        <v>0</v>
      </c>
      <c r="AA2563" s="2">
        <v>1996</v>
      </c>
      <c r="AB2563" s="2" t="s">
        <v>11</v>
      </c>
      <c r="AC2563" s="2">
        <v>1</v>
      </c>
      <c r="AD2563" s="2" t="str">
        <f>_xlfn.CONCAT(Exposure_Information[[#This Row],[Occupany Code]]," - ",Exposure_Information[[#This Row],[Type of building occupancy]])</f>
        <v>ATC - 1</v>
      </c>
      <c r="AE2563" s="5">
        <v>156000</v>
      </c>
      <c r="AF2563" s="5">
        <v>75000</v>
      </c>
      <c r="AG2563" s="5">
        <v>0</v>
      </c>
      <c r="AH2563" s="5">
        <f>SUM(Exposure_Information[[#This Row],[Building Coverage Value]:[Business interruption value]])</f>
        <v>231000</v>
      </c>
      <c r="AI2563" s="5">
        <f>SUM(Exposure_Information[[#This Row],[Building Coverage Value]:[Contents Coverage Value]])</f>
        <v>231000</v>
      </c>
      <c r="AJ2563" s="26"/>
    </row>
    <row r="2564" spans="1:36" ht="39" x14ac:dyDescent="0.3">
      <c r="A2564" s="2" t="s">
        <v>148</v>
      </c>
      <c r="B2564" s="2" t="s">
        <v>156</v>
      </c>
      <c r="C2564" s="2" t="s">
        <v>325</v>
      </c>
      <c r="D2564" s="2">
        <v>10159</v>
      </c>
      <c r="E2564" s="2" t="s">
        <v>367</v>
      </c>
      <c r="F2564" s="2" t="s">
        <v>2196</v>
      </c>
      <c r="G2564" s="3">
        <v>470</v>
      </c>
      <c r="H2564" s="3">
        <v>1000</v>
      </c>
      <c r="I2564" s="71">
        <f>Exposure_Information[[#This Row],[Total  Insured Value]]+Exposure_Information[[#This Row],[Policy Deductible]]</f>
        <v>232000</v>
      </c>
      <c r="J2564" s="2">
        <v>13022</v>
      </c>
      <c r="K2564" s="3">
        <v>1</v>
      </c>
      <c r="L2564" s="2" t="s">
        <v>9</v>
      </c>
      <c r="M2564" s="2" t="s">
        <v>2197</v>
      </c>
      <c r="N2564" s="2" t="s">
        <v>2198</v>
      </c>
      <c r="O2564" s="2" t="s">
        <v>2199</v>
      </c>
      <c r="P2564" s="2" t="s">
        <v>55</v>
      </c>
      <c r="Q2564" s="3">
        <v>15</v>
      </c>
      <c r="R2564" s="2" t="s">
        <v>87</v>
      </c>
      <c r="S2564" s="3">
        <v>23</v>
      </c>
      <c r="T2564" s="2" t="s">
        <v>10</v>
      </c>
      <c r="U2564" s="3">
        <v>43.843533000000001</v>
      </c>
      <c r="V2564" s="3">
        <v>-69.667972000000006</v>
      </c>
      <c r="W2564" s="2" t="s">
        <v>149</v>
      </c>
      <c r="X2564" s="3">
        <v>1</v>
      </c>
      <c r="Y2564" s="3" t="str">
        <f>_xlfn.CONCAT(Exposure_Information[[#This Row],[Building Construction Code]]," - ",Exposure_Information[[#This Row],[Type of building construction]])</f>
        <v>RMS - 1</v>
      </c>
      <c r="Z2564" s="3">
        <v>0</v>
      </c>
      <c r="AA2564" s="2">
        <v>1950</v>
      </c>
      <c r="AB2564" s="2" t="s">
        <v>11</v>
      </c>
      <c r="AC2564" s="2">
        <v>1</v>
      </c>
      <c r="AD2564" s="2" t="str">
        <f>_xlfn.CONCAT(Exposure_Information[[#This Row],[Occupany Code]]," - ",Exposure_Information[[#This Row],[Type of building occupancy]])</f>
        <v>ATC - 1</v>
      </c>
      <c r="AE2564" s="5">
        <v>211000</v>
      </c>
      <c r="AF2564" s="5">
        <v>20000</v>
      </c>
      <c r="AG2564" s="5">
        <v>0</v>
      </c>
      <c r="AH2564" s="5">
        <f>SUM(Exposure_Information[[#This Row],[Building Coverage Value]:[Business interruption value]])</f>
        <v>231000</v>
      </c>
      <c r="AI2564" s="5">
        <f>SUM(Exposure_Information[[#This Row],[Building Coverage Value]:[Contents Coverage Value]])</f>
        <v>231000</v>
      </c>
      <c r="AJ2564" s="26"/>
    </row>
    <row r="2565" spans="1:36" ht="39" x14ac:dyDescent="0.3">
      <c r="A2565" s="2" t="s">
        <v>148</v>
      </c>
      <c r="B2565" s="2" t="s">
        <v>156</v>
      </c>
      <c r="C2565" s="2" t="s">
        <v>325</v>
      </c>
      <c r="D2565" s="2">
        <v>11173</v>
      </c>
      <c r="E2565" s="2" t="s">
        <v>367</v>
      </c>
      <c r="F2565" s="2" t="s">
        <v>686</v>
      </c>
      <c r="G2565" s="3">
        <v>792</v>
      </c>
      <c r="H2565" s="3">
        <v>500</v>
      </c>
      <c r="I2565" s="71">
        <f>Exposure_Information[[#This Row],[Total  Insured Value]]+Exposure_Information[[#This Row],[Policy Deductible]]</f>
        <v>231000</v>
      </c>
      <c r="J2565" s="2">
        <v>14050</v>
      </c>
      <c r="K2565" s="3">
        <v>1</v>
      </c>
      <c r="L2565" s="2" t="s">
        <v>9</v>
      </c>
      <c r="M2565" s="2" t="s">
        <v>687</v>
      </c>
      <c r="N2565" s="2" t="s">
        <v>688</v>
      </c>
      <c r="O2565" s="2" t="s">
        <v>689</v>
      </c>
      <c r="P2565" s="2" t="s">
        <v>90</v>
      </c>
      <c r="Q2565" s="3">
        <v>17</v>
      </c>
      <c r="R2565" s="2" t="s">
        <v>127</v>
      </c>
      <c r="S2565" s="3">
        <v>25</v>
      </c>
      <c r="T2565" s="2" t="s">
        <v>10</v>
      </c>
      <c r="U2565" s="3">
        <v>42.615414000000001</v>
      </c>
      <c r="V2565" s="3">
        <v>-71.378235000000004</v>
      </c>
      <c r="W2565" s="2" t="s">
        <v>149</v>
      </c>
      <c r="X2565" s="3">
        <v>1</v>
      </c>
      <c r="Y2565" s="3" t="str">
        <f>_xlfn.CONCAT(Exposure_Information[[#This Row],[Building Construction Code]]," - ",Exposure_Information[[#This Row],[Type of building construction]])</f>
        <v>RMS - 1</v>
      </c>
      <c r="Z2565" s="3">
        <v>0</v>
      </c>
      <c r="AA2565" s="2">
        <v>1965</v>
      </c>
      <c r="AB2565" s="2" t="s">
        <v>11</v>
      </c>
      <c r="AC2565" s="2">
        <v>1</v>
      </c>
      <c r="AD2565" s="2" t="str">
        <f>_xlfn.CONCAT(Exposure_Information[[#This Row],[Occupany Code]]," - ",Exposure_Information[[#This Row],[Type of building occupancy]])</f>
        <v>ATC - 1</v>
      </c>
      <c r="AE2565" s="5">
        <v>230500</v>
      </c>
      <c r="AF2565" s="5">
        <v>0</v>
      </c>
      <c r="AG2565" s="5">
        <v>0</v>
      </c>
      <c r="AH2565" s="5">
        <f>SUM(Exposure_Information[[#This Row],[Building Coverage Value]:[Business interruption value]])</f>
        <v>230500</v>
      </c>
      <c r="AI2565" s="5">
        <f>SUM(Exposure_Information[[#This Row],[Building Coverage Value]:[Contents Coverage Value]])</f>
        <v>230500</v>
      </c>
      <c r="AJ2565" s="26"/>
    </row>
    <row r="2566" spans="1:36" x14ac:dyDescent="0.3">
      <c r="A2566" s="2" t="s">
        <v>148</v>
      </c>
      <c r="B2566" s="2" t="s">
        <v>156</v>
      </c>
      <c r="C2566" s="2" t="s">
        <v>325</v>
      </c>
      <c r="D2566" s="2">
        <v>6018</v>
      </c>
      <c r="E2566" s="2" t="s">
        <v>326</v>
      </c>
      <c r="F2566" s="2" t="s">
        <v>1696</v>
      </c>
      <c r="G2566" s="3">
        <v>446</v>
      </c>
      <c r="H2566" s="3">
        <v>500</v>
      </c>
      <c r="I2566" s="71">
        <f>Exposure_Information[[#This Row],[Total  Insured Value]]+Exposure_Information[[#This Row],[Policy Deductible]]</f>
        <v>5500</v>
      </c>
      <c r="J2566" s="2">
        <v>8042</v>
      </c>
      <c r="K2566" s="3">
        <v>1</v>
      </c>
      <c r="L2566" s="2" t="s">
        <v>9</v>
      </c>
      <c r="M2566" s="2" t="s">
        <v>1697</v>
      </c>
      <c r="N2566" s="2" t="s">
        <v>1698</v>
      </c>
      <c r="O2566" s="2" t="s">
        <v>350</v>
      </c>
      <c r="P2566" s="2" t="s">
        <v>90</v>
      </c>
      <c r="Q2566" s="3">
        <v>17</v>
      </c>
      <c r="R2566" s="2" t="s">
        <v>127</v>
      </c>
      <c r="S2566" s="3">
        <v>25</v>
      </c>
      <c r="T2566" s="2" t="s">
        <v>10</v>
      </c>
      <c r="U2566" s="3">
        <v>42.363689999999998</v>
      </c>
      <c r="V2566" s="3">
        <v>-71.078771000000003</v>
      </c>
      <c r="W2566" s="2" t="s">
        <v>149</v>
      </c>
      <c r="X2566" s="3">
        <v>2</v>
      </c>
      <c r="Y2566" s="3" t="str">
        <f>_xlfn.CONCAT(Exposure_Information[[#This Row],[Building Construction Code]]," - ",Exposure_Information[[#This Row],[Type of building construction]])</f>
        <v>RMS - 2</v>
      </c>
      <c r="Z2566" s="3">
        <v>0</v>
      </c>
      <c r="AA2566" s="2">
        <v>1990</v>
      </c>
      <c r="AB2566" s="2" t="s">
        <v>11</v>
      </c>
      <c r="AC2566" s="2">
        <v>37</v>
      </c>
      <c r="AD2566" s="2" t="str">
        <f>_xlfn.CONCAT(Exposure_Information[[#This Row],[Occupany Code]]," - ",Exposure_Information[[#This Row],[Type of building occupancy]])</f>
        <v>ATC - 37</v>
      </c>
      <c r="AE2566" s="5">
        <v>0</v>
      </c>
      <c r="AF2566" s="5">
        <v>5000</v>
      </c>
      <c r="AG2566" s="5">
        <v>0</v>
      </c>
      <c r="AH2566" s="5">
        <f>SUM(Exposure_Information[[#This Row],[Building Coverage Value]:[Business interruption value]])</f>
        <v>5000</v>
      </c>
      <c r="AI2566" s="5">
        <f>SUM(Exposure_Information[[#This Row],[Building Coverage Value]:[Contents Coverage Value]])</f>
        <v>5000</v>
      </c>
      <c r="AJ2566" s="26"/>
    </row>
    <row r="2567" spans="1:36" ht="26" x14ac:dyDescent="0.3">
      <c r="A2567" s="2" t="s">
        <v>148</v>
      </c>
      <c r="B2567" s="2" t="s">
        <v>156</v>
      </c>
      <c r="C2567" s="2" t="s">
        <v>325</v>
      </c>
      <c r="D2567" s="2">
        <v>17777</v>
      </c>
      <c r="E2567" s="2" t="s">
        <v>367</v>
      </c>
      <c r="F2567" s="2" t="s">
        <v>2642</v>
      </c>
      <c r="G2567" s="3">
        <v>636</v>
      </c>
      <c r="H2567" s="3">
        <v>2500</v>
      </c>
      <c r="I2567" s="71">
        <f>Exposure_Information[[#This Row],[Total  Insured Value]]+Exposure_Information[[#This Row],[Policy Deductible]]</f>
        <v>232500</v>
      </c>
      <c r="J2567" s="2">
        <v>20866</v>
      </c>
      <c r="K2567" s="3">
        <v>1</v>
      </c>
      <c r="L2567" s="2" t="s">
        <v>9</v>
      </c>
      <c r="M2567" s="2" t="s">
        <v>2643</v>
      </c>
      <c r="N2567" s="2" t="s">
        <v>2644</v>
      </c>
      <c r="O2567" s="2" t="s">
        <v>401</v>
      </c>
      <c r="P2567" s="2" t="s">
        <v>171</v>
      </c>
      <c r="Q2567" s="3">
        <v>27</v>
      </c>
      <c r="R2567" s="2" t="s">
        <v>127</v>
      </c>
      <c r="S2567" s="3">
        <v>25</v>
      </c>
      <c r="T2567" s="2" t="s">
        <v>10</v>
      </c>
      <c r="U2567" s="3">
        <v>42.246535999999999</v>
      </c>
      <c r="V2567" s="3">
        <v>-71.743972999999997</v>
      </c>
      <c r="W2567" s="2" t="s">
        <v>149</v>
      </c>
      <c r="X2567" s="3">
        <v>1</v>
      </c>
      <c r="Y2567" s="3" t="str">
        <f>_xlfn.CONCAT(Exposure_Information[[#This Row],[Building Construction Code]]," - ",Exposure_Information[[#This Row],[Type of building construction]])</f>
        <v>RMS - 1</v>
      </c>
      <c r="Z2567" s="3">
        <v>0</v>
      </c>
      <c r="AA2567" s="2">
        <v>1930</v>
      </c>
      <c r="AB2567" s="2" t="s">
        <v>11</v>
      </c>
      <c r="AC2567" s="2">
        <v>1</v>
      </c>
      <c r="AD2567" s="2" t="str">
        <f>_xlfn.CONCAT(Exposure_Information[[#This Row],[Occupany Code]]," - ",Exposure_Information[[#This Row],[Type of building occupancy]])</f>
        <v>ATC - 1</v>
      </c>
      <c r="AE2567" s="5">
        <v>212000</v>
      </c>
      <c r="AF2567" s="5">
        <v>0</v>
      </c>
      <c r="AG2567" s="5">
        <v>18000</v>
      </c>
      <c r="AH2567" s="5">
        <f>SUM(Exposure_Information[[#This Row],[Building Coverage Value]:[Business interruption value]])</f>
        <v>230000</v>
      </c>
      <c r="AI2567" s="5">
        <f>SUM(Exposure_Information[[#This Row],[Building Coverage Value]:[Contents Coverage Value]])</f>
        <v>212000</v>
      </c>
      <c r="AJ2567" s="26"/>
    </row>
    <row r="2568" spans="1:36" ht="39" x14ac:dyDescent="0.3">
      <c r="A2568" s="2" t="s">
        <v>148</v>
      </c>
      <c r="B2568" s="2" t="s">
        <v>156</v>
      </c>
      <c r="C2568" s="2" t="s">
        <v>325</v>
      </c>
      <c r="D2568" s="2">
        <v>17560</v>
      </c>
      <c r="E2568" s="2" t="s">
        <v>367</v>
      </c>
      <c r="F2568" s="2" t="s">
        <v>3326</v>
      </c>
      <c r="G2568" s="3">
        <v>779</v>
      </c>
      <c r="H2568" s="3">
        <v>500</v>
      </c>
      <c r="I2568" s="71">
        <f>Exposure_Information[[#This Row],[Total  Insured Value]]+Exposure_Information[[#This Row],[Policy Deductible]]</f>
        <v>230500</v>
      </c>
      <c r="J2568" s="2">
        <v>20646</v>
      </c>
      <c r="K2568" s="3">
        <v>1</v>
      </c>
      <c r="L2568" s="2" t="s">
        <v>9</v>
      </c>
      <c r="M2568" s="2" t="s">
        <v>3327</v>
      </c>
      <c r="N2568" s="2" t="s">
        <v>3328</v>
      </c>
      <c r="O2568" s="2" t="s">
        <v>108</v>
      </c>
      <c r="P2568" s="2" t="s">
        <v>470</v>
      </c>
      <c r="Q2568" s="3">
        <v>15</v>
      </c>
      <c r="R2568" s="2" t="s">
        <v>127</v>
      </c>
      <c r="S2568" s="3">
        <v>25</v>
      </c>
      <c r="T2568" s="2" t="s">
        <v>10</v>
      </c>
      <c r="U2568" s="3">
        <v>42.301322999999996</v>
      </c>
      <c r="V2568" s="3">
        <v>-72.691070999999994</v>
      </c>
      <c r="W2568" s="2" t="s">
        <v>149</v>
      </c>
      <c r="X2568" s="3">
        <v>1</v>
      </c>
      <c r="Y2568" s="3" t="str">
        <f>_xlfn.CONCAT(Exposure_Information[[#This Row],[Building Construction Code]]," - ",Exposure_Information[[#This Row],[Type of building construction]])</f>
        <v>RMS - 1</v>
      </c>
      <c r="Z2568" s="3">
        <v>0</v>
      </c>
      <c r="AA2568" s="2">
        <v>1977</v>
      </c>
      <c r="AB2568" s="2" t="s">
        <v>11</v>
      </c>
      <c r="AC2568" s="2">
        <v>1</v>
      </c>
      <c r="AD2568" s="2" t="str">
        <f>_xlfn.CONCAT(Exposure_Information[[#This Row],[Occupany Code]]," - ",Exposure_Information[[#This Row],[Type of building occupancy]])</f>
        <v>ATC - 1</v>
      </c>
      <c r="AE2568" s="5">
        <v>220000</v>
      </c>
      <c r="AF2568" s="5">
        <v>10000</v>
      </c>
      <c r="AG2568" s="5">
        <v>0</v>
      </c>
      <c r="AH2568" s="5">
        <f>SUM(Exposure_Information[[#This Row],[Building Coverage Value]:[Business interruption value]])</f>
        <v>230000</v>
      </c>
      <c r="AI2568" s="5">
        <f>SUM(Exposure_Information[[#This Row],[Building Coverage Value]:[Contents Coverage Value]])</f>
        <v>230000</v>
      </c>
      <c r="AJ2568" s="26"/>
    </row>
    <row r="2569" spans="1:36" ht="39" x14ac:dyDescent="0.3">
      <c r="A2569" s="2" t="s">
        <v>148</v>
      </c>
      <c r="B2569" s="2" t="s">
        <v>156</v>
      </c>
      <c r="C2569" s="2" t="s">
        <v>325</v>
      </c>
      <c r="D2569" s="2">
        <v>18171</v>
      </c>
      <c r="E2569" s="2" t="s">
        <v>367</v>
      </c>
      <c r="F2569" s="2" t="s">
        <v>4872</v>
      </c>
      <c r="G2569" s="3">
        <v>660</v>
      </c>
      <c r="H2569" s="3">
        <v>1000</v>
      </c>
      <c r="I2569" s="71">
        <f>Exposure_Information[[#This Row],[Total  Insured Value]]+Exposure_Information[[#This Row],[Policy Deductible]]</f>
        <v>231000</v>
      </c>
      <c r="J2569" s="2">
        <v>21267</v>
      </c>
      <c r="K2569" s="3">
        <v>1</v>
      </c>
      <c r="L2569" s="2" t="s">
        <v>9</v>
      </c>
      <c r="M2569" s="2" t="s">
        <v>4873</v>
      </c>
      <c r="N2569" s="2" t="s">
        <v>4874</v>
      </c>
      <c r="O2569" s="2" t="s">
        <v>4875</v>
      </c>
      <c r="P2569" s="2" t="s">
        <v>64</v>
      </c>
      <c r="Q2569" s="3">
        <v>87</v>
      </c>
      <c r="R2569" s="2" t="s">
        <v>25</v>
      </c>
      <c r="S2569" s="3">
        <v>36</v>
      </c>
      <c r="T2569" s="2" t="s">
        <v>10</v>
      </c>
      <c r="U2569" s="3">
        <v>41.104328000000002</v>
      </c>
      <c r="V2569" s="3">
        <v>-74.048158999999998</v>
      </c>
      <c r="W2569" s="2" t="s">
        <v>149</v>
      </c>
      <c r="X2569" s="3">
        <v>1</v>
      </c>
      <c r="Y2569" s="3" t="str">
        <f>_xlfn.CONCAT(Exposure_Information[[#This Row],[Building Construction Code]]," - ",Exposure_Information[[#This Row],[Type of building construction]])</f>
        <v>RMS - 1</v>
      </c>
      <c r="Z2569" s="3">
        <v>0</v>
      </c>
      <c r="AA2569" s="2">
        <v>1941</v>
      </c>
      <c r="AB2569" s="2" t="s">
        <v>11</v>
      </c>
      <c r="AC2569" s="2">
        <v>1</v>
      </c>
      <c r="AD2569" s="2" t="str">
        <f>_xlfn.CONCAT(Exposure_Information[[#This Row],[Occupany Code]]," - ",Exposure_Information[[#This Row],[Type of building occupancy]])</f>
        <v>ATC - 1</v>
      </c>
      <c r="AE2569" s="5">
        <v>230000</v>
      </c>
      <c r="AF2569" s="5">
        <v>0</v>
      </c>
      <c r="AG2569" s="5">
        <v>0</v>
      </c>
      <c r="AH2569" s="5">
        <f>SUM(Exposure_Information[[#This Row],[Building Coverage Value]:[Business interruption value]])</f>
        <v>230000</v>
      </c>
      <c r="AI2569" s="5">
        <f>SUM(Exposure_Information[[#This Row],[Building Coverage Value]:[Contents Coverage Value]])</f>
        <v>230000</v>
      </c>
      <c r="AJ2569" s="26"/>
    </row>
    <row r="2570" spans="1:36" ht="26" x14ac:dyDescent="0.3">
      <c r="A2570" s="2" t="s">
        <v>148</v>
      </c>
      <c r="B2570" s="2" t="s">
        <v>156</v>
      </c>
      <c r="C2570" s="2" t="s">
        <v>325</v>
      </c>
      <c r="D2570" s="2">
        <v>6009</v>
      </c>
      <c r="E2570" s="2" t="s">
        <v>326</v>
      </c>
      <c r="F2570" s="2" t="s">
        <v>1376</v>
      </c>
      <c r="G2570" s="3">
        <v>4705</v>
      </c>
      <c r="H2570" s="3">
        <v>5000</v>
      </c>
      <c r="I2570" s="71">
        <f>Exposure_Information[[#This Row],[Total  Insured Value]]+Exposure_Information[[#This Row],[Policy Deductible]]</f>
        <v>1005000</v>
      </c>
      <c r="J2570" s="2">
        <v>8033</v>
      </c>
      <c r="K2570" s="3">
        <v>1</v>
      </c>
      <c r="L2570" s="2" t="s">
        <v>9</v>
      </c>
      <c r="M2570" s="2" t="s">
        <v>1377</v>
      </c>
      <c r="N2570" s="3" t="s">
        <v>318</v>
      </c>
      <c r="O2570" s="2" t="s">
        <v>65</v>
      </c>
      <c r="P2570" s="2" t="s">
        <v>90</v>
      </c>
      <c r="Q2570" s="3">
        <v>17</v>
      </c>
      <c r="R2570" s="2" t="s">
        <v>127</v>
      </c>
      <c r="S2570" s="3">
        <v>25</v>
      </c>
      <c r="T2570" s="2" t="s">
        <v>10</v>
      </c>
      <c r="U2570" s="3">
        <v>42.421345000000002</v>
      </c>
      <c r="V2570" s="3">
        <v>-71.156982999999997</v>
      </c>
      <c r="W2570" s="2" t="s">
        <v>149</v>
      </c>
      <c r="X2570" s="3">
        <v>1</v>
      </c>
      <c r="Y2570" s="3" t="str">
        <f>_xlfn.CONCAT(Exposure_Information[[#This Row],[Building Construction Code]]," - ",Exposure_Information[[#This Row],[Type of building construction]])</f>
        <v>RMS - 1</v>
      </c>
      <c r="Z2570" s="3">
        <v>0</v>
      </c>
      <c r="AA2570" s="2">
        <v>1913</v>
      </c>
      <c r="AB2570" s="2" t="s">
        <v>11</v>
      </c>
      <c r="AC2570" s="2">
        <v>37</v>
      </c>
      <c r="AD2570" s="2" t="str">
        <f>_xlfn.CONCAT(Exposure_Information[[#This Row],[Occupany Code]]," - ",Exposure_Information[[#This Row],[Type of building occupancy]])</f>
        <v>ATC - 37</v>
      </c>
      <c r="AE2570" s="5">
        <v>1000000</v>
      </c>
      <c r="AF2570" s="5">
        <v>0</v>
      </c>
      <c r="AG2570" s="5">
        <v>0</v>
      </c>
      <c r="AH2570" s="5">
        <f>SUM(Exposure_Information[[#This Row],[Building Coverage Value]:[Business interruption value]])</f>
        <v>1000000</v>
      </c>
      <c r="AI2570" s="5">
        <f>SUM(Exposure_Information[[#This Row],[Building Coverage Value]:[Contents Coverage Value]])</f>
        <v>1000000</v>
      </c>
      <c r="AJ2570" s="26"/>
    </row>
    <row r="2571" spans="1:36" x14ac:dyDescent="0.3">
      <c r="A2571" s="2" t="s">
        <v>148</v>
      </c>
      <c r="B2571" s="2" t="s">
        <v>156</v>
      </c>
      <c r="C2571" s="2" t="s">
        <v>325</v>
      </c>
      <c r="D2571" s="2">
        <v>6007</v>
      </c>
      <c r="E2571" s="2" t="s">
        <v>326</v>
      </c>
      <c r="F2571" s="2" t="s">
        <v>1482</v>
      </c>
      <c r="G2571" s="3">
        <v>475</v>
      </c>
      <c r="H2571" s="3">
        <v>500</v>
      </c>
      <c r="I2571" s="71">
        <f>Exposure_Information[[#This Row],[Total  Insured Value]]+Exposure_Information[[#This Row],[Policy Deductible]]</f>
        <v>15500</v>
      </c>
      <c r="J2571" s="2">
        <v>8031</v>
      </c>
      <c r="K2571" s="3">
        <v>1</v>
      </c>
      <c r="L2571" s="2" t="s">
        <v>9</v>
      </c>
      <c r="M2571" s="2" t="s">
        <v>1483</v>
      </c>
      <c r="N2571" s="2" t="s">
        <v>1484</v>
      </c>
      <c r="O2571" s="2" t="s">
        <v>128</v>
      </c>
      <c r="P2571" s="2" t="s">
        <v>90</v>
      </c>
      <c r="Q2571" s="3">
        <v>17</v>
      </c>
      <c r="R2571" s="2" t="s">
        <v>127</v>
      </c>
      <c r="S2571" s="3">
        <v>25</v>
      </c>
      <c r="T2571" s="2" t="s">
        <v>10</v>
      </c>
      <c r="U2571" s="3">
        <v>42.453100999999997</v>
      </c>
      <c r="V2571" s="3">
        <v>-71.145616000000004</v>
      </c>
      <c r="W2571" s="2" t="s">
        <v>149</v>
      </c>
      <c r="X2571" s="3">
        <v>2</v>
      </c>
      <c r="Y2571" s="3" t="str">
        <f>_xlfn.CONCAT(Exposure_Information[[#This Row],[Building Construction Code]]," - ",Exposure_Information[[#This Row],[Type of building construction]])</f>
        <v>RMS - 2</v>
      </c>
      <c r="Z2571" s="3">
        <v>0</v>
      </c>
      <c r="AA2571" s="2">
        <v>1980</v>
      </c>
      <c r="AB2571" s="2" t="s">
        <v>11</v>
      </c>
      <c r="AC2571" s="2">
        <v>37</v>
      </c>
      <c r="AD2571" s="2" t="str">
        <f>_xlfn.CONCAT(Exposure_Information[[#This Row],[Occupany Code]]," - ",Exposure_Information[[#This Row],[Type of building occupancy]])</f>
        <v>ATC - 37</v>
      </c>
      <c r="AE2571" s="5">
        <v>0</v>
      </c>
      <c r="AF2571" s="5">
        <v>15000</v>
      </c>
      <c r="AG2571" s="5">
        <v>0</v>
      </c>
      <c r="AH2571" s="5">
        <f>SUM(Exposure_Information[[#This Row],[Building Coverage Value]:[Business interruption value]])</f>
        <v>15000</v>
      </c>
      <c r="AI2571" s="5">
        <f>SUM(Exposure_Information[[#This Row],[Building Coverage Value]:[Contents Coverage Value]])</f>
        <v>15000</v>
      </c>
      <c r="AJ2571" s="26"/>
    </row>
    <row r="2572" spans="1:36" ht="26" x14ac:dyDescent="0.3">
      <c r="A2572" s="2" t="s">
        <v>148</v>
      </c>
      <c r="B2572" s="2" t="s">
        <v>156</v>
      </c>
      <c r="C2572" s="2" t="s">
        <v>325</v>
      </c>
      <c r="D2572" s="2">
        <v>16697</v>
      </c>
      <c r="E2572" s="2" t="s">
        <v>367</v>
      </c>
      <c r="F2572" s="2" t="s">
        <v>2838</v>
      </c>
      <c r="G2572" s="3">
        <v>834</v>
      </c>
      <c r="H2572" s="3">
        <v>1000</v>
      </c>
      <c r="I2572" s="71">
        <f>Exposure_Information[[#This Row],[Total  Insured Value]]+Exposure_Information[[#This Row],[Policy Deductible]]</f>
        <v>230000</v>
      </c>
      <c r="J2572" s="2">
        <v>19763</v>
      </c>
      <c r="K2572" s="3">
        <v>1</v>
      </c>
      <c r="L2572" s="2" t="s">
        <v>9</v>
      </c>
      <c r="M2572" s="2" t="s">
        <v>2839</v>
      </c>
      <c r="N2572" s="2" t="s">
        <v>2840</v>
      </c>
      <c r="O2572" s="2" t="s">
        <v>48</v>
      </c>
      <c r="P2572" s="2" t="s">
        <v>90</v>
      </c>
      <c r="Q2572" s="3">
        <v>7</v>
      </c>
      <c r="R2572" s="2" t="s">
        <v>70</v>
      </c>
      <c r="S2572" s="3">
        <v>9</v>
      </c>
      <c r="T2572" s="2" t="s">
        <v>10</v>
      </c>
      <c r="U2572" s="3">
        <v>41.547431000000003</v>
      </c>
      <c r="V2572" s="3">
        <v>-72.656676000000004</v>
      </c>
      <c r="W2572" s="2" t="s">
        <v>149</v>
      </c>
      <c r="X2572" s="3">
        <v>1</v>
      </c>
      <c r="Y2572" s="3" t="str">
        <f>_xlfn.CONCAT(Exposure_Information[[#This Row],[Building Construction Code]]," - ",Exposure_Information[[#This Row],[Type of building construction]])</f>
        <v>RMS - 1</v>
      </c>
      <c r="Z2572" s="3">
        <v>0</v>
      </c>
      <c r="AA2572" s="2">
        <v>1880</v>
      </c>
      <c r="AB2572" s="2" t="s">
        <v>11</v>
      </c>
      <c r="AC2572" s="2">
        <v>1</v>
      </c>
      <c r="AD2572" s="2" t="str">
        <f>_xlfn.CONCAT(Exposure_Information[[#This Row],[Occupany Code]]," - ",Exposure_Information[[#This Row],[Type of building occupancy]])</f>
        <v>ATC - 1</v>
      </c>
      <c r="AE2572" s="5">
        <v>229000</v>
      </c>
      <c r="AF2572" s="5">
        <v>0</v>
      </c>
      <c r="AG2572" s="5">
        <v>0</v>
      </c>
      <c r="AH2572" s="5">
        <f>SUM(Exposure_Information[[#This Row],[Building Coverage Value]:[Business interruption value]])</f>
        <v>229000</v>
      </c>
      <c r="AI2572" s="5">
        <f>SUM(Exposure_Information[[#This Row],[Building Coverage Value]:[Contents Coverage Value]])</f>
        <v>229000</v>
      </c>
      <c r="AJ2572" s="26"/>
    </row>
    <row r="2573" spans="1:36" x14ac:dyDescent="0.3">
      <c r="A2573" s="2" t="s">
        <v>148</v>
      </c>
      <c r="B2573" s="2" t="s">
        <v>156</v>
      </c>
      <c r="C2573" s="2" t="s">
        <v>325</v>
      </c>
      <c r="D2573" s="2">
        <v>6006</v>
      </c>
      <c r="E2573" s="2" t="s">
        <v>326</v>
      </c>
      <c r="F2573" s="2" t="s">
        <v>1702</v>
      </c>
      <c r="G2573" s="3">
        <v>3109</v>
      </c>
      <c r="H2573" s="3">
        <v>1000</v>
      </c>
      <c r="I2573" s="71">
        <f>Exposure_Information[[#This Row],[Total  Insured Value]]+Exposure_Information[[#This Row],[Policy Deductible]]</f>
        <v>326000</v>
      </c>
      <c r="J2573" s="2">
        <v>8030</v>
      </c>
      <c r="K2573" s="3">
        <v>1</v>
      </c>
      <c r="L2573" s="2" t="s">
        <v>9</v>
      </c>
      <c r="M2573" s="2" t="s">
        <v>1703</v>
      </c>
      <c r="N2573" s="3" t="s">
        <v>1704</v>
      </c>
      <c r="O2573" s="2" t="s">
        <v>1705</v>
      </c>
      <c r="P2573" s="2" t="s">
        <v>174</v>
      </c>
      <c r="Q2573" s="3">
        <v>5</v>
      </c>
      <c r="R2573" s="2" t="s">
        <v>127</v>
      </c>
      <c r="S2573" s="3">
        <v>25</v>
      </c>
      <c r="T2573" s="2" t="s">
        <v>10</v>
      </c>
      <c r="U2573" s="3">
        <v>41.631148000000003</v>
      </c>
      <c r="V2573" s="3">
        <v>-70.927847999999997</v>
      </c>
      <c r="W2573" s="2" t="s">
        <v>149</v>
      </c>
      <c r="X2573" s="3">
        <v>1</v>
      </c>
      <c r="Y2573" s="3" t="str">
        <f>_xlfn.CONCAT(Exposure_Information[[#This Row],[Building Construction Code]]," - ",Exposure_Information[[#This Row],[Type of building construction]])</f>
        <v>RMS - 1</v>
      </c>
      <c r="Z2573" s="3">
        <v>0</v>
      </c>
      <c r="AA2573" s="2">
        <v>1853</v>
      </c>
      <c r="AB2573" s="2" t="s">
        <v>11</v>
      </c>
      <c r="AC2573" s="2">
        <v>37</v>
      </c>
      <c r="AD2573" s="2" t="str">
        <f>_xlfn.CONCAT(Exposure_Information[[#This Row],[Occupany Code]]," - ",Exposure_Information[[#This Row],[Type of building occupancy]])</f>
        <v>ATC - 37</v>
      </c>
      <c r="AE2573" s="5">
        <v>325000</v>
      </c>
      <c r="AF2573" s="5">
        <v>0</v>
      </c>
      <c r="AG2573" s="5">
        <v>0</v>
      </c>
      <c r="AH2573" s="5">
        <f>SUM(Exposure_Information[[#This Row],[Building Coverage Value]:[Business interruption value]])</f>
        <v>325000</v>
      </c>
      <c r="AI2573" s="5">
        <f>SUM(Exposure_Information[[#This Row],[Building Coverage Value]:[Contents Coverage Value]])</f>
        <v>325000</v>
      </c>
      <c r="AJ2573" s="26"/>
    </row>
    <row r="2574" spans="1:36" ht="26" x14ac:dyDescent="0.3">
      <c r="A2574" s="2" t="s">
        <v>148</v>
      </c>
      <c r="B2574" s="2" t="s">
        <v>156</v>
      </c>
      <c r="C2574" s="2" t="s">
        <v>325</v>
      </c>
      <c r="D2574" s="2">
        <v>17149</v>
      </c>
      <c r="E2574" s="2" t="s">
        <v>367</v>
      </c>
      <c r="F2574" s="2" t="s">
        <v>3226</v>
      </c>
      <c r="G2574" s="3">
        <v>585</v>
      </c>
      <c r="H2574" s="3">
        <v>1000</v>
      </c>
      <c r="I2574" s="71">
        <f>Exposure_Information[[#This Row],[Total  Insured Value]]+Exposure_Information[[#This Row],[Policy Deductible]]</f>
        <v>230000</v>
      </c>
      <c r="J2574" s="2">
        <v>20230</v>
      </c>
      <c r="K2574" s="3">
        <v>1</v>
      </c>
      <c r="L2574" s="2" t="s">
        <v>9</v>
      </c>
      <c r="M2574" s="2" t="s">
        <v>3227</v>
      </c>
      <c r="N2574" s="2" t="s">
        <v>3228</v>
      </c>
      <c r="O2574" s="2" t="s">
        <v>43</v>
      </c>
      <c r="P2574" s="2" t="s">
        <v>155</v>
      </c>
      <c r="Q2574" s="3">
        <v>1</v>
      </c>
      <c r="R2574" s="2" t="s">
        <v>70</v>
      </c>
      <c r="S2574" s="3">
        <v>9</v>
      </c>
      <c r="T2574" s="2" t="s">
        <v>10</v>
      </c>
      <c r="U2574" s="3">
        <v>41.208846999999999</v>
      </c>
      <c r="V2574" s="3">
        <v>-73.214061000000001</v>
      </c>
      <c r="W2574" s="2" t="s">
        <v>149</v>
      </c>
      <c r="X2574" s="3">
        <v>1</v>
      </c>
      <c r="Y2574" s="3" t="str">
        <f>_xlfn.CONCAT(Exposure_Information[[#This Row],[Building Construction Code]]," - ",Exposure_Information[[#This Row],[Type of building construction]])</f>
        <v>RMS - 1</v>
      </c>
      <c r="Z2574" s="3">
        <v>0</v>
      </c>
      <c r="AA2574" s="2">
        <v>1951</v>
      </c>
      <c r="AB2574" s="2" t="s">
        <v>11</v>
      </c>
      <c r="AC2574" s="2">
        <v>1</v>
      </c>
      <c r="AD2574" s="2" t="str">
        <f>_xlfn.CONCAT(Exposure_Information[[#This Row],[Occupany Code]]," - ",Exposure_Information[[#This Row],[Type of building occupancy]])</f>
        <v>ATC - 1</v>
      </c>
      <c r="AE2574" s="5">
        <v>219000</v>
      </c>
      <c r="AF2574" s="5">
        <v>10000</v>
      </c>
      <c r="AG2574" s="5">
        <v>0</v>
      </c>
      <c r="AH2574" s="5">
        <f>SUM(Exposure_Information[[#This Row],[Building Coverage Value]:[Business interruption value]])</f>
        <v>229000</v>
      </c>
      <c r="AI2574" s="5">
        <f>SUM(Exposure_Information[[#This Row],[Building Coverage Value]:[Contents Coverage Value]])</f>
        <v>229000</v>
      </c>
      <c r="AJ2574" s="26"/>
    </row>
    <row r="2575" spans="1:36" x14ac:dyDescent="0.3">
      <c r="A2575" s="2" t="s">
        <v>148</v>
      </c>
      <c r="B2575" s="2" t="s">
        <v>156</v>
      </c>
      <c r="C2575" s="2" t="s">
        <v>325</v>
      </c>
      <c r="D2575" s="2">
        <v>18899</v>
      </c>
      <c r="E2575" s="2" t="s">
        <v>367</v>
      </c>
      <c r="F2575" s="2" t="s">
        <v>6476</v>
      </c>
      <c r="G2575" s="3">
        <v>894</v>
      </c>
      <c r="H2575" s="3">
        <v>500</v>
      </c>
      <c r="I2575" s="71">
        <f>Exposure_Information[[#This Row],[Total  Insured Value]]+Exposure_Information[[#This Row],[Policy Deductible]]</f>
        <v>229000</v>
      </c>
      <c r="J2575" s="2">
        <v>22005</v>
      </c>
      <c r="K2575" s="3">
        <v>1</v>
      </c>
      <c r="L2575" s="2">
        <v>39</v>
      </c>
      <c r="M2575" s="2" t="s">
        <v>6477</v>
      </c>
      <c r="N2575" s="2" t="s">
        <v>6478</v>
      </c>
      <c r="O2575" s="2" t="s">
        <v>3886</v>
      </c>
      <c r="P2575" s="2" t="s">
        <v>221</v>
      </c>
      <c r="Q2575" s="3">
        <v>23</v>
      </c>
      <c r="R2575" s="2" t="s">
        <v>127</v>
      </c>
      <c r="S2575" s="3">
        <v>25</v>
      </c>
      <c r="T2575" s="2" t="s">
        <v>10</v>
      </c>
      <c r="U2575" s="3">
        <v>42.239952000000002</v>
      </c>
      <c r="V2575" s="3">
        <v>-70.761559000000005</v>
      </c>
      <c r="W2575" s="2" t="s">
        <v>149</v>
      </c>
      <c r="X2575" s="3">
        <v>1</v>
      </c>
      <c r="Y2575" s="3" t="str">
        <f>_xlfn.CONCAT(Exposure_Information[[#This Row],[Building Construction Code]]," - ",Exposure_Information[[#This Row],[Type of building construction]])</f>
        <v>RMS - 1</v>
      </c>
      <c r="Z2575" s="3">
        <v>0</v>
      </c>
      <c r="AA2575" s="2">
        <v>1958</v>
      </c>
      <c r="AB2575" s="2" t="s">
        <v>11</v>
      </c>
      <c r="AC2575" s="2">
        <v>1</v>
      </c>
      <c r="AD2575" s="2" t="str">
        <f>_xlfn.CONCAT(Exposure_Information[[#This Row],[Occupany Code]]," - ",Exposure_Information[[#This Row],[Type of building occupancy]])</f>
        <v>ATC - 1</v>
      </c>
      <c r="AE2575" s="5">
        <v>208500</v>
      </c>
      <c r="AF2575" s="5">
        <v>20000</v>
      </c>
      <c r="AG2575" s="5">
        <v>0</v>
      </c>
      <c r="AH2575" s="5">
        <f>SUM(Exposure_Information[[#This Row],[Building Coverage Value]:[Business interruption value]])</f>
        <v>228500</v>
      </c>
      <c r="AI2575" s="5">
        <f>SUM(Exposure_Information[[#This Row],[Building Coverage Value]:[Contents Coverage Value]])</f>
        <v>228500</v>
      </c>
      <c r="AJ2575" s="26"/>
    </row>
    <row r="2576" spans="1:36" ht="26" x14ac:dyDescent="0.3">
      <c r="A2576" s="2" t="s">
        <v>148</v>
      </c>
      <c r="B2576" s="2" t="s">
        <v>156</v>
      </c>
      <c r="C2576" s="2" t="s">
        <v>325</v>
      </c>
      <c r="D2576" s="2">
        <v>111999</v>
      </c>
      <c r="E2576" s="2" t="s">
        <v>4697</v>
      </c>
      <c r="F2576" s="2" t="s">
        <v>8244</v>
      </c>
      <c r="G2576" s="3">
        <v>658</v>
      </c>
      <c r="H2576" s="3">
        <v>500</v>
      </c>
      <c r="I2576" s="71">
        <f>Exposure_Information[[#This Row],[Total  Insured Value]]+Exposure_Information[[#This Row],[Policy Deductible]]</f>
        <v>228500</v>
      </c>
      <c r="J2576" s="2">
        <v>115129</v>
      </c>
      <c r="K2576" s="3">
        <v>1</v>
      </c>
      <c r="L2576" s="2" t="s">
        <v>9</v>
      </c>
      <c r="M2576" s="2" t="s">
        <v>8245</v>
      </c>
      <c r="N2576" s="2" t="s">
        <v>8246</v>
      </c>
      <c r="O2576" s="2" t="s">
        <v>560</v>
      </c>
      <c r="P2576" s="2" t="s">
        <v>221</v>
      </c>
      <c r="Q2576" s="3">
        <v>23</v>
      </c>
      <c r="R2576" s="2" t="s">
        <v>127</v>
      </c>
      <c r="S2576" s="3">
        <v>25</v>
      </c>
      <c r="T2576" s="2" t="s">
        <v>10</v>
      </c>
      <c r="U2576" s="3">
        <v>42.139215999999998</v>
      </c>
      <c r="V2576" s="3">
        <v>-70.924075000000002</v>
      </c>
      <c r="W2576" s="2" t="s">
        <v>149</v>
      </c>
      <c r="X2576" s="3">
        <v>1</v>
      </c>
      <c r="Y2576" s="3" t="str">
        <f>_xlfn.CONCAT(Exposure_Information[[#This Row],[Building Construction Code]]," - ",Exposure_Information[[#This Row],[Type of building construction]])</f>
        <v>RMS - 1</v>
      </c>
      <c r="Z2576" s="3">
        <v>0</v>
      </c>
      <c r="AA2576" s="2">
        <v>1989</v>
      </c>
      <c r="AB2576" s="2" t="s">
        <v>11</v>
      </c>
      <c r="AC2576" s="2">
        <v>1</v>
      </c>
      <c r="AD2576" s="2" t="str">
        <f>_xlfn.CONCAT(Exposure_Information[[#This Row],[Occupany Code]]," - ",Exposure_Information[[#This Row],[Type of building occupancy]])</f>
        <v>ATC - 1</v>
      </c>
      <c r="AE2576" s="5">
        <v>120000</v>
      </c>
      <c r="AF2576" s="5">
        <v>84000</v>
      </c>
      <c r="AG2576" s="5">
        <v>24000</v>
      </c>
      <c r="AH2576" s="5">
        <f>SUM(Exposure_Information[[#This Row],[Building Coverage Value]:[Business interruption value]])</f>
        <v>228000</v>
      </c>
      <c r="AI2576" s="5">
        <f>SUM(Exposure_Information[[#This Row],[Building Coverage Value]:[Contents Coverage Value]])</f>
        <v>204000</v>
      </c>
      <c r="AJ2576" s="26"/>
    </row>
    <row r="2577" spans="1:36" ht="39" x14ac:dyDescent="0.3">
      <c r="A2577" s="2" t="s">
        <v>148</v>
      </c>
      <c r="B2577" s="2" t="s">
        <v>156</v>
      </c>
      <c r="C2577" s="2" t="s">
        <v>325</v>
      </c>
      <c r="D2577" s="2">
        <v>19192</v>
      </c>
      <c r="E2577" s="2" t="s">
        <v>367</v>
      </c>
      <c r="F2577" s="2" t="s">
        <v>4029</v>
      </c>
      <c r="G2577" s="3">
        <v>904</v>
      </c>
      <c r="H2577" s="3">
        <v>500</v>
      </c>
      <c r="I2577" s="71">
        <f>Exposure_Information[[#This Row],[Total  Insured Value]]+Exposure_Information[[#This Row],[Policy Deductible]]</f>
        <v>228000</v>
      </c>
      <c r="J2577" s="2">
        <v>22304</v>
      </c>
      <c r="K2577" s="3">
        <v>1</v>
      </c>
      <c r="L2577" s="2" t="s">
        <v>9</v>
      </c>
      <c r="M2577" s="2" t="s">
        <v>4030</v>
      </c>
      <c r="N2577" s="2" t="s">
        <v>2548</v>
      </c>
      <c r="O2577" s="2" t="s">
        <v>330</v>
      </c>
      <c r="P2577" s="2" t="s">
        <v>231</v>
      </c>
      <c r="Q2577" s="3">
        <v>13</v>
      </c>
      <c r="R2577" s="2" t="s">
        <v>127</v>
      </c>
      <c r="S2577" s="3">
        <v>25</v>
      </c>
      <c r="T2577" s="2" t="s">
        <v>10</v>
      </c>
      <c r="U2577" s="3">
        <v>42.177259999999997</v>
      </c>
      <c r="V2577" s="3">
        <v>-72.619174000000001</v>
      </c>
      <c r="W2577" s="2" t="s">
        <v>149</v>
      </c>
      <c r="X2577" s="3">
        <v>1</v>
      </c>
      <c r="Y2577" s="3" t="str">
        <f>_xlfn.CONCAT(Exposure_Information[[#This Row],[Building Construction Code]]," - ",Exposure_Information[[#This Row],[Type of building construction]])</f>
        <v>RMS - 1</v>
      </c>
      <c r="Z2577" s="3">
        <v>0</v>
      </c>
      <c r="AA2577" s="2">
        <v>1992</v>
      </c>
      <c r="AB2577" s="2" t="s">
        <v>11</v>
      </c>
      <c r="AC2577" s="2">
        <v>1</v>
      </c>
      <c r="AD2577" s="2" t="str">
        <f>_xlfn.CONCAT(Exposure_Information[[#This Row],[Occupany Code]]," - ",Exposure_Information[[#This Row],[Type of building occupancy]])</f>
        <v>ATC - 1</v>
      </c>
      <c r="AE2577" s="5">
        <v>227500</v>
      </c>
      <c r="AF2577" s="5">
        <v>0</v>
      </c>
      <c r="AG2577" s="5">
        <v>0</v>
      </c>
      <c r="AH2577" s="5">
        <f>SUM(Exposure_Information[[#This Row],[Building Coverage Value]:[Business interruption value]])</f>
        <v>227500</v>
      </c>
      <c r="AI2577" s="5">
        <f>SUM(Exposure_Information[[#This Row],[Building Coverage Value]:[Contents Coverage Value]])</f>
        <v>227500</v>
      </c>
      <c r="AJ2577" s="26"/>
    </row>
    <row r="2578" spans="1:36" ht="39" x14ac:dyDescent="0.3">
      <c r="A2578" s="2" t="s">
        <v>148</v>
      </c>
      <c r="B2578" s="2" t="s">
        <v>156</v>
      </c>
      <c r="C2578" s="2" t="s">
        <v>325</v>
      </c>
      <c r="D2578" s="2">
        <v>16044</v>
      </c>
      <c r="E2578" s="2" t="s">
        <v>367</v>
      </c>
      <c r="F2578" s="2" t="s">
        <v>6862</v>
      </c>
      <c r="G2578" s="3">
        <v>772</v>
      </c>
      <c r="H2578" s="3">
        <v>500</v>
      </c>
      <c r="I2578" s="71">
        <f>Exposure_Information[[#This Row],[Total  Insured Value]]+Exposure_Information[[#This Row],[Policy Deductible]]</f>
        <v>228000</v>
      </c>
      <c r="J2578" s="2">
        <v>19106</v>
      </c>
      <c r="K2578" s="3">
        <v>1</v>
      </c>
      <c r="L2578" s="2" t="s">
        <v>9</v>
      </c>
      <c r="M2578" s="2" t="s">
        <v>6863</v>
      </c>
      <c r="N2578" s="2" t="s">
        <v>6864</v>
      </c>
      <c r="O2578" s="2" t="s">
        <v>6865</v>
      </c>
      <c r="P2578" s="2" t="s">
        <v>231</v>
      </c>
      <c r="Q2578" s="3">
        <v>13</v>
      </c>
      <c r="R2578" s="2" t="s">
        <v>127</v>
      </c>
      <c r="S2578" s="3">
        <v>25</v>
      </c>
      <c r="T2578" s="2" t="s">
        <v>10</v>
      </c>
      <c r="U2578" s="3">
        <v>42.040678999999997</v>
      </c>
      <c r="V2578" s="3">
        <v>-72.717983000000004</v>
      </c>
      <c r="W2578" s="2" t="s">
        <v>149</v>
      </c>
      <c r="X2578" s="3">
        <v>1</v>
      </c>
      <c r="Y2578" s="3" t="str">
        <f>_xlfn.CONCAT(Exposure_Information[[#This Row],[Building Construction Code]]," - ",Exposure_Information[[#This Row],[Type of building construction]])</f>
        <v>RMS - 1</v>
      </c>
      <c r="Z2578" s="3">
        <v>0</v>
      </c>
      <c r="AA2578" s="2">
        <v>1957</v>
      </c>
      <c r="AB2578" s="2" t="s">
        <v>11</v>
      </c>
      <c r="AC2578" s="2">
        <v>1</v>
      </c>
      <c r="AD2578" s="2" t="str">
        <f>_xlfn.CONCAT(Exposure_Information[[#This Row],[Occupany Code]]," - ",Exposure_Information[[#This Row],[Type of building occupancy]])</f>
        <v>ATC - 1</v>
      </c>
      <c r="AE2578" s="5">
        <v>227500</v>
      </c>
      <c r="AF2578" s="5">
        <v>0</v>
      </c>
      <c r="AG2578" s="5">
        <v>0</v>
      </c>
      <c r="AH2578" s="5">
        <f>SUM(Exposure_Information[[#This Row],[Building Coverage Value]:[Business interruption value]])</f>
        <v>227500</v>
      </c>
      <c r="AI2578" s="5">
        <f>SUM(Exposure_Information[[#This Row],[Building Coverage Value]:[Contents Coverage Value]])</f>
        <v>227500</v>
      </c>
      <c r="AJ2578" s="26"/>
    </row>
    <row r="2579" spans="1:36" ht="39" x14ac:dyDescent="0.3">
      <c r="A2579" s="2" t="s">
        <v>148</v>
      </c>
      <c r="B2579" s="2" t="s">
        <v>156</v>
      </c>
      <c r="C2579" s="2" t="s">
        <v>325</v>
      </c>
      <c r="D2579" s="2">
        <v>105315</v>
      </c>
      <c r="E2579" s="2" t="s">
        <v>4697</v>
      </c>
      <c r="F2579" s="2" t="s">
        <v>5567</v>
      </c>
      <c r="G2579" s="3">
        <v>820</v>
      </c>
      <c r="H2579" s="3">
        <v>1000</v>
      </c>
      <c r="I2579" s="71">
        <f>Exposure_Information[[#This Row],[Total  Insured Value]]+Exposure_Information[[#This Row],[Policy Deductible]]</f>
        <v>228200</v>
      </c>
      <c r="J2579" s="2">
        <v>108445</v>
      </c>
      <c r="K2579" s="3">
        <v>1</v>
      </c>
      <c r="L2579" s="2" t="s">
        <v>9</v>
      </c>
      <c r="M2579" s="2" t="s">
        <v>5568</v>
      </c>
      <c r="N2579" s="2" t="s">
        <v>5569</v>
      </c>
      <c r="O2579" s="2" t="s">
        <v>169</v>
      </c>
      <c r="P2579" s="2" t="s">
        <v>74</v>
      </c>
      <c r="Q2579" s="3">
        <v>9</v>
      </c>
      <c r="R2579" s="2" t="s">
        <v>127</v>
      </c>
      <c r="S2579" s="3">
        <v>25</v>
      </c>
      <c r="T2579" s="2" t="s">
        <v>10</v>
      </c>
      <c r="U2579" s="3">
        <v>42.616320000000002</v>
      </c>
      <c r="V2579" s="3">
        <v>-70.637355999999997</v>
      </c>
      <c r="W2579" s="2" t="s">
        <v>149</v>
      </c>
      <c r="X2579" s="3">
        <v>1</v>
      </c>
      <c r="Y2579" s="3" t="str">
        <f>_xlfn.CONCAT(Exposure_Information[[#This Row],[Building Construction Code]]," - ",Exposure_Information[[#This Row],[Type of building construction]])</f>
        <v>RMS - 1</v>
      </c>
      <c r="Z2579" s="3">
        <v>0</v>
      </c>
      <c r="AA2579" s="2">
        <v>1970</v>
      </c>
      <c r="AB2579" s="2" t="s">
        <v>11</v>
      </c>
      <c r="AC2579" s="2">
        <v>2</v>
      </c>
      <c r="AD2579" s="2" t="str">
        <f>_xlfn.CONCAT(Exposure_Information[[#This Row],[Occupany Code]]," - ",Exposure_Information[[#This Row],[Type of building occupancy]])</f>
        <v>ATC - 2</v>
      </c>
      <c r="AE2579" s="5">
        <v>125000</v>
      </c>
      <c r="AF2579" s="5">
        <v>73000</v>
      </c>
      <c r="AG2579" s="5">
        <v>29200</v>
      </c>
      <c r="AH2579" s="5">
        <f>SUM(Exposure_Information[[#This Row],[Building Coverage Value]:[Business interruption value]])</f>
        <v>227200</v>
      </c>
      <c r="AI2579" s="5">
        <f>SUM(Exposure_Information[[#This Row],[Building Coverage Value]:[Contents Coverage Value]])</f>
        <v>198000</v>
      </c>
      <c r="AJ2579" s="26"/>
    </row>
    <row r="2580" spans="1:36" x14ac:dyDescent="0.3">
      <c r="A2580" s="2" t="s">
        <v>148</v>
      </c>
      <c r="B2580" s="2" t="s">
        <v>156</v>
      </c>
      <c r="C2580" s="2" t="s">
        <v>325</v>
      </c>
      <c r="D2580" s="2">
        <v>10455</v>
      </c>
      <c r="E2580" s="2" t="s">
        <v>367</v>
      </c>
      <c r="F2580" s="2" t="s">
        <v>690</v>
      </c>
      <c r="G2580" s="3">
        <v>646</v>
      </c>
      <c r="H2580" s="3">
        <v>1000</v>
      </c>
      <c r="I2580" s="71">
        <f>Exposure_Information[[#This Row],[Total  Insured Value]]+Exposure_Information[[#This Row],[Policy Deductible]]</f>
        <v>228000</v>
      </c>
      <c r="J2580" s="2">
        <v>13321</v>
      </c>
      <c r="K2580" s="3">
        <v>1</v>
      </c>
      <c r="L2580" s="2" t="s">
        <v>9</v>
      </c>
      <c r="M2580" s="2" t="s">
        <v>691</v>
      </c>
      <c r="N2580" s="2" t="s">
        <v>692</v>
      </c>
      <c r="O2580" s="2" t="s">
        <v>77</v>
      </c>
      <c r="P2580" s="2" t="s">
        <v>82</v>
      </c>
      <c r="Q2580" s="3">
        <v>9</v>
      </c>
      <c r="R2580" s="2" t="s">
        <v>87</v>
      </c>
      <c r="S2580" s="3">
        <v>23</v>
      </c>
      <c r="T2580" s="2" t="s">
        <v>10</v>
      </c>
      <c r="U2580" s="3">
        <v>44.620116000000003</v>
      </c>
      <c r="V2580" s="3">
        <v>-68.240815999999995</v>
      </c>
      <c r="W2580" s="2" t="s">
        <v>149</v>
      </c>
      <c r="X2580" s="3">
        <v>1</v>
      </c>
      <c r="Y2580" s="3" t="str">
        <f>_xlfn.CONCAT(Exposure_Information[[#This Row],[Building Construction Code]]," - ",Exposure_Information[[#This Row],[Type of building construction]])</f>
        <v>RMS - 1</v>
      </c>
      <c r="Z2580" s="3">
        <v>0</v>
      </c>
      <c r="AA2580" s="2">
        <v>1930</v>
      </c>
      <c r="AB2580" s="2" t="s">
        <v>11</v>
      </c>
      <c r="AC2580" s="2">
        <v>1</v>
      </c>
      <c r="AD2580" s="2" t="str">
        <f>_xlfn.CONCAT(Exposure_Information[[#This Row],[Occupany Code]]," - ",Exposure_Information[[#This Row],[Type of building occupancy]])</f>
        <v>ATC - 1</v>
      </c>
      <c r="AE2580" s="5">
        <v>227000</v>
      </c>
      <c r="AF2580" s="5">
        <v>0</v>
      </c>
      <c r="AG2580" s="5">
        <v>0</v>
      </c>
      <c r="AH2580" s="5">
        <f>SUM(Exposure_Information[[#This Row],[Building Coverage Value]:[Business interruption value]])</f>
        <v>227000</v>
      </c>
      <c r="AI2580" s="5">
        <f>SUM(Exposure_Information[[#This Row],[Building Coverage Value]:[Contents Coverage Value]])</f>
        <v>227000</v>
      </c>
      <c r="AJ2580" s="26"/>
    </row>
    <row r="2581" spans="1:36" ht="26" x14ac:dyDescent="0.3">
      <c r="A2581" s="2" t="s">
        <v>148</v>
      </c>
      <c r="B2581" s="2" t="s">
        <v>156</v>
      </c>
      <c r="C2581" s="2" t="s">
        <v>325</v>
      </c>
      <c r="D2581" s="2">
        <v>10364</v>
      </c>
      <c r="E2581" s="2" t="s">
        <v>367</v>
      </c>
      <c r="F2581" s="2" t="s">
        <v>1414</v>
      </c>
      <c r="G2581" s="3">
        <v>681</v>
      </c>
      <c r="H2581" s="3">
        <v>2500</v>
      </c>
      <c r="I2581" s="71">
        <f>Exposure_Information[[#This Row],[Total  Insured Value]]+Exposure_Information[[#This Row],[Policy Deductible]]</f>
        <v>229500</v>
      </c>
      <c r="J2581" s="2">
        <v>13229</v>
      </c>
      <c r="K2581" s="3">
        <v>1</v>
      </c>
      <c r="L2581" s="2" t="s">
        <v>9</v>
      </c>
      <c r="M2581" s="2" t="s">
        <v>1415</v>
      </c>
      <c r="N2581" s="2" t="s">
        <v>1416</v>
      </c>
      <c r="O2581" s="2" t="s">
        <v>969</v>
      </c>
      <c r="P2581" s="2" t="s">
        <v>29</v>
      </c>
      <c r="Q2581" s="3">
        <v>13</v>
      </c>
      <c r="R2581" s="2" t="s">
        <v>87</v>
      </c>
      <c r="S2581" s="3">
        <v>23</v>
      </c>
      <c r="T2581" s="2" t="s">
        <v>10</v>
      </c>
      <c r="U2581" s="3">
        <v>44.172576999999997</v>
      </c>
      <c r="V2581" s="3">
        <v>-69.252387999999996</v>
      </c>
      <c r="W2581" s="2" t="s">
        <v>149</v>
      </c>
      <c r="X2581" s="3">
        <v>1</v>
      </c>
      <c r="Y2581" s="3" t="str">
        <f>_xlfn.CONCAT(Exposure_Information[[#This Row],[Building Construction Code]]," - ",Exposure_Information[[#This Row],[Type of building construction]])</f>
        <v>RMS - 1</v>
      </c>
      <c r="Z2581" s="3">
        <v>0</v>
      </c>
      <c r="AA2581" s="2">
        <v>2002</v>
      </c>
      <c r="AB2581" s="2" t="s">
        <v>11</v>
      </c>
      <c r="AC2581" s="2">
        <v>1</v>
      </c>
      <c r="AD2581" s="2" t="str">
        <f>_xlfn.CONCAT(Exposure_Information[[#This Row],[Occupany Code]]," - ",Exposure_Information[[#This Row],[Type of building occupancy]])</f>
        <v>ATC - 1</v>
      </c>
      <c r="AE2581" s="5">
        <v>227000</v>
      </c>
      <c r="AF2581" s="5">
        <v>0</v>
      </c>
      <c r="AG2581" s="5">
        <v>0</v>
      </c>
      <c r="AH2581" s="5">
        <f>SUM(Exposure_Information[[#This Row],[Building Coverage Value]:[Business interruption value]])</f>
        <v>227000</v>
      </c>
      <c r="AI2581" s="5">
        <f>SUM(Exposure_Information[[#This Row],[Building Coverage Value]:[Contents Coverage Value]])</f>
        <v>227000</v>
      </c>
      <c r="AJ2581" s="26"/>
    </row>
    <row r="2582" spans="1:36" ht="39" x14ac:dyDescent="0.3">
      <c r="A2582" s="2" t="s">
        <v>148</v>
      </c>
      <c r="B2582" s="2" t="s">
        <v>156</v>
      </c>
      <c r="C2582" s="2" t="s">
        <v>325</v>
      </c>
      <c r="D2582" s="2">
        <v>17871</v>
      </c>
      <c r="E2582" s="2" t="s">
        <v>367</v>
      </c>
      <c r="F2582" s="2" t="s">
        <v>2931</v>
      </c>
      <c r="G2582" s="3">
        <v>885</v>
      </c>
      <c r="H2582" s="3">
        <v>500</v>
      </c>
      <c r="I2582" s="71">
        <f>Exposure_Information[[#This Row],[Total  Insured Value]]+Exposure_Information[[#This Row],[Policy Deductible]]</f>
        <v>227500</v>
      </c>
      <c r="J2582" s="2">
        <v>20960</v>
      </c>
      <c r="K2582" s="3">
        <v>1</v>
      </c>
      <c r="L2582" s="2" t="s">
        <v>9</v>
      </c>
      <c r="M2582" s="2" t="s">
        <v>2932</v>
      </c>
      <c r="N2582" s="2" t="s">
        <v>2933</v>
      </c>
      <c r="O2582" s="2" t="s">
        <v>2934</v>
      </c>
      <c r="P2582" s="2" t="s">
        <v>221</v>
      </c>
      <c r="Q2582" s="3">
        <v>23</v>
      </c>
      <c r="R2582" s="2" t="s">
        <v>127</v>
      </c>
      <c r="S2582" s="3">
        <v>25</v>
      </c>
      <c r="T2582" s="2" t="s">
        <v>10</v>
      </c>
      <c r="U2582" s="3">
        <v>42.025100000000002</v>
      </c>
      <c r="V2582" s="3">
        <v>-70.842281999999997</v>
      </c>
      <c r="W2582" s="2" t="s">
        <v>149</v>
      </c>
      <c r="X2582" s="3">
        <v>1</v>
      </c>
      <c r="Y2582" s="3" t="str">
        <f>_xlfn.CONCAT(Exposure_Information[[#This Row],[Building Construction Code]]," - ",Exposure_Information[[#This Row],[Type of building construction]])</f>
        <v>RMS - 1</v>
      </c>
      <c r="Z2582" s="3">
        <v>0</v>
      </c>
      <c r="AA2582" s="2">
        <v>1941</v>
      </c>
      <c r="AB2582" s="2" t="s">
        <v>11</v>
      </c>
      <c r="AC2582" s="2">
        <v>1</v>
      </c>
      <c r="AD2582" s="2" t="str">
        <f>_xlfn.CONCAT(Exposure_Information[[#This Row],[Occupany Code]]," - ",Exposure_Information[[#This Row],[Type of building occupancy]])</f>
        <v>ATC - 1</v>
      </c>
      <c r="AE2582" s="5">
        <v>227000</v>
      </c>
      <c r="AF2582" s="5">
        <v>0</v>
      </c>
      <c r="AG2582" s="5">
        <v>0</v>
      </c>
      <c r="AH2582" s="5">
        <f>SUM(Exposure_Information[[#This Row],[Building Coverage Value]:[Business interruption value]])</f>
        <v>227000</v>
      </c>
      <c r="AI2582" s="5">
        <f>SUM(Exposure_Information[[#This Row],[Building Coverage Value]:[Contents Coverage Value]])</f>
        <v>227000</v>
      </c>
      <c r="AJ2582" s="26"/>
    </row>
    <row r="2583" spans="1:36" x14ac:dyDescent="0.3">
      <c r="A2583" s="2" t="s">
        <v>148</v>
      </c>
      <c r="B2583" s="2" t="s">
        <v>156</v>
      </c>
      <c r="C2583" s="2" t="s">
        <v>325</v>
      </c>
      <c r="D2583" s="2">
        <v>11070</v>
      </c>
      <c r="E2583" s="2" t="s">
        <v>367</v>
      </c>
      <c r="F2583" s="2" t="s">
        <v>1045</v>
      </c>
      <c r="G2583" s="3">
        <v>695</v>
      </c>
      <c r="H2583" s="3">
        <v>500</v>
      </c>
      <c r="I2583" s="71">
        <f>Exposure_Information[[#This Row],[Total  Insured Value]]+Exposure_Information[[#This Row],[Policy Deductible]]</f>
        <v>227000</v>
      </c>
      <c r="J2583" s="2">
        <v>13945</v>
      </c>
      <c r="K2583" s="3">
        <v>1</v>
      </c>
      <c r="L2583" s="2" t="s">
        <v>9</v>
      </c>
      <c r="M2583" s="2" t="s">
        <v>1046</v>
      </c>
      <c r="N2583" s="2" t="s">
        <v>1047</v>
      </c>
      <c r="O2583" s="2" t="s">
        <v>169</v>
      </c>
      <c r="P2583" s="2" t="s">
        <v>74</v>
      </c>
      <c r="Q2583" s="3">
        <v>9</v>
      </c>
      <c r="R2583" s="2" t="s">
        <v>127</v>
      </c>
      <c r="S2583" s="3">
        <v>25</v>
      </c>
      <c r="T2583" s="2" t="s">
        <v>10</v>
      </c>
      <c r="U2583" s="3">
        <v>42.644100000000002</v>
      </c>
      <c r="V2583" s="3">
        <v>-70.668769999999995</v>
      </c>
      <c r="W2583" s="2" t="s">
        <v>149</v>
      </c>
      <c r="X2583" s="3">
        <v>1</v>
      </c>
      <c r="Y2583" s="3" t="str">
        <f>_xlfn.CONCAT(Exposure_Information[[#This Row],[Building Construction Code]]," - ",Exposure_Information[[#This Row],[Type of building construction]])</f>
        <v>RMS - 1</v>
      </c>
      <c r="Z2583" s="3">
        <v>0</v>
      </c>
      <c r="AA2583" s="2">
        <v>1901</v>
      </c>
      <c r="AB2583" s="2" t="s">
        <v>11</v>
      </c>
      <c r="AC2583" s="2">
        <v>1</v>
      </c>
      <c r="AD2583" s="2" t="str">
        <f>_xlfn.CONCAT(Exposure_Information[[#This Row],[Occupany Code]]," - ",Exposure_Information[[#This Row],[Type of building occupancy]])</f>
        <v>ATC - 1</v>
      </c>
      <c r="AE2583" s="5">
        <v>221500</v>
      </c>
      <c r="AF2583" s="5">
        <v>5000</v>
      </c>
      <c r="AG2583" s="5">
        <v>0</v>
      </c>
      <c r="AH2583" s="5">
        <f>SUM(Exposure_Information[[#This Row],[Building Coverage Value]:[Business interruption value]])</f>
        <v>226500</v>
      </c>
      <c r="AI2583" s="5">
        <f>SUM(Exposure_Information[[#This Row],[Building Coverage Value]:[Contents Coverage Value]])</f>
        <v>226500</v>
      </c>
      <c r="AJ2583" s="26"/>
    </row>
    <row r="2584" spans="1:36" ht="26" x14ac:dyDescent="0.3">
      <c r="A2584" s="2" t="s">
        <v>148</v>
      </c>
      <c r="B2584" s="2" t="s">
        <v>156</v>
      </c>
      <c r="C2584" s="2" t="s">
        <v>325</v>
      </c>
      <c r="D2584" s="2">
        <v>18890</v>
      </c>
      <c r="E2584" s="2" t="s">
        <v>367</v>
      </c>
      <c r="F2584" s="2" t="s">
        <v>3233</v>
      </c>
      <c r="G2584" s="3">
        <v>781</v>
      </c>
      <c r="H2584" s="3">
        <v>500</v>
      </c>
      <c r="I2584" s="71">
        <f>Exposure_Information[[#This Row],[Total  Insured Value]]+Exposure_Information[[#This Row],[Policy Deductible]]</f>
        <v>226500</v>
      </c>
      <c r="J2584" s="2">
        <v>21996</v>
      </c>
      <c r="K2584" s="3">
        <v>1</v>
      </c>
      <c r="L2584" s="2" t="s">
        <v>9</v>
      </c>
      <c r="M2584" s="2" t="s">
        <v>3234</v>
      </c>
      <c r="N2584" s="2" t="s">
        <v>3235</v>
      </c>
      <c r="O2584" s="2" t="s">
        <v>38</v>
      </c>
      <c r="P2584" s="2" t="s">
        <v>72</v>
      </c>
      <c r="Q2584" s="3">
        <v>25</v>
      </c>
      <c r="R2584" s="2" t="s">
        <v>127</v>
      </c>
      <c r="S2584" s="3">
        <v>25</v>
      </c>
      <c r="T2584" s="2" t="s">
        <v>10</v>
      </c>
      <c r="U2584" s="3">
        <v>42.354446000000003</v>
      </c>
      <c r="V2584" s="3">
        <v>-71.163314999999997</v>
      </c>
      <c r="W2584" s="2" t="s">
        <v>149</v>
      </c>
      <c r="X2584" s="3">
        <v>1</v>
      </c>
      <c r="Y2584" s="3" t="str">
        <f>_xlfn.CONCAT(Exposure_Information[[#This Row],[Building Construction Code]]," - ",Exposure_Information[[#This Row],[Type of building construction]])</f>
        <v>RMS - 1</v>
      </c>
      <c r="Z2584" s="3">
        <v>0</v>
      </c>
      <c r="AA2584" s="2">
        <v>1945</v>
      </c>
      <c r="AB2584" s="2" t="s">
        <v>11</v>
      </c>
      <c r="AC2584" s="2">
        <v>1</v>
      </c>
      <c r="AD2584" s="2" t="str">
        <f>_xlfn.CONCAT(Exposure_Information[[#This Row],[Occupany Code]]," - ",Exposure_Information[[#This Row],[Type of building occupancy]])</f>
        <v>ATC - 1</v>
      </c>
      <c r="AE2584" s="5">
        <v>206000</v>
      </c>
      <c r="AF2584" s="5">
        <v>20000</v>
      </c>
      <c r="AG2584" s="5">
        <v>0</v>
      </c>
      <c r="AH2584" s="5">
        <f>SUM(Exposure_Information[[#This Row],[Building Coverage Value]:[Business interruption value]])</f>
        <v>226000</v>
      </c>
      <c r="AI2584" s="5">
        <f>SUM(Exposure_Information[[#This Row],[Building Coverage Value]:[Contents Coverage Value]])</f>
        <v>226000</v>
      </c>
      <c r="AJ2584" s="26"/>
    </row>
    <row r="2585" spans="1:36" ht="52" x14ac:dyDescent="0.3">
      <c r="A2585" s="2" t="s">
        <v>148</v>
      </c>
      <c r="B2585" s="2" t="s">
        <v>156</v>
      </c>
      <c r="C2585" s="2" t="s">
        <v>325</v>
      </c>
      <c r="D2585" s="2">
        <v>19592</v>
      </c>
      <c r="E2585" s="2" t="s">
        <v>367</v>
      </c>
      <c r="F2585" s="2" t="s">
        <v>3415</v>
      </c>
      <c r="G2585" s="3">
        <v>755</v>
      </c>
      <c r="H2585" s="3">
        <v>500</v>
      </c>
      <c r="I2585" s="71">
        <f>Exposure_Information[[#This Row],[Total  Insured Value]]+Exposure_Information[[#This Row],[Policy Deductible]]</f>
        <v>226000</v>
      </c>
      <c r="J2585" s="2">
        <v>22722</v>
      </c>
      <c r="K2585" s="3">
        <v>1</v>
      </c>
      <c r="L2585" s="2" t="s">
        <v>9</v>
      </c>
      <c r="M2585" s="2" t="s">
        <v>3416</v>
      </c>
      <c r="N2585" s="2" t="s">
        <v>3417</v>
      </c>
      <c r="O2585" s="2" t="s">
        <v>664</v>
      </c>
      <c r="P2585" s="2" t="s">
        <v>72</v>
      </c>
      <c r="Q2585" s="3">
        <v>25</v>
      </c>
      <c r="R2585" s="2" t="s">
        <v>127</v>
      </c>
      <c r="S2585" s="3">
        <v>25</v>
      </c>
      <c r="T2585" s="2" t="s">
        <v>10</v>
      </c>
      <c r="U2585" s="3">
        <v>42.237105999999997</v>
      </c>
      <c r="V2585" s="3">
        <v>-71.130707000000001</v>
      </c>
      <c r="W2585" s="2" t="s">
        <v>149</v>
      </c>
      <c r="X2585" s="3">
        <v>1</v>
      </c>
      <c r="Y2585" s="3" t="str">
        <f>_xlfn.CONCAT(Exposure_Information[[#This Row],[Building Construction Code]]," - ",Exposure_Information[[#This Row],[Type of building construction]])</f>
        <v>RMS - 1</v>
      </c>
      <c r="Z2585" s="3">
        <v>0</v>
      </c>
      <c r="AA2585" s="2">
        <v>1920</v>
      </c>
      <c r="AB2585" s="2" t="s">
        <v>11</v>
      </c>
      <c r="AC2585" s="2">
        <v>1</v>
      </c>
      <c r="AD2585" s="2" t="str">
        <f>_xlfn.CONCAT(Exposure_Information[[#This Row],[Occupany Code]]," - ",Exposure_Information[[#This Row],[Type of building occupancy]])</f>
        <v>ATC - 1</v>
      </c>
      <c r="AE2585" s="5">
        <v>225500</v>
      </c>
      <c r="AF2585" s="5">
        <v>0</v>
      </c>
      <c r="AG2585" s="5">
        <v>0</v>
      </c>
      <c r="AH2585" s="5">
        <f>SUM(Exposure_Information[[#This Row],[Building Coverage Value]:[Business interruption value]])</f>
        <v>225500</v>
      </c>
      <c r="AI2585" s="5">
        <f>SUM(Exposure_Information[[#This Row],[Building Coverage Value]:[Contents Coverage Value]])</f>
        <v>225500</v>
      </c>
      <c r="AJ2585" s="26"/>
    </row>
    <row r="2586" spans="1:36" ht="39" x14ac:dyDescent="0.3">
      <c r="A2586" s="2" t="s">
        <v>148</v>
      </c>
      <c r="B2586" s="2" t="s">
        <v>156</v>
      </c>
      <c r="C2586" s="2" t="s">
        <v>325</v>
      </c>
      <c r="D2586" s="2">
        <v>18335</v>
      </c>
      <c r="E2586" s="2" t="s">
        <v>367</v>
      </c>
      <c r="F2586" s="2" t="s">
        <v>4112</v>
      </c>
      <c r="G2586" s="3">
        <v>873</v>
      </c>
      <c r="H2586" s="3">
        <v>1000</v>
      </c>
      <c r="I2586" s="71">
        <f>Exposure_Information[[#This Row],[Total  Insured Value]]+Exposure_Information[[#This Row],[Policy Deductible]]</f>
        <v>226000</v>
      </c>
      <c r="J2586" s="2">
        <v>21432</v>
      </c>
      <c r="K2586" s="3">
        <v>1</v>
      </c>
      <c r="L2586" s="2" t="s">
        <v>9</v>
      </c>
      <c r="M2586" s="2" t="s">
        <v>4113</v>
      </c>
      <c r="N2586" s="2" t="s">
        <v>4114</v>
      </c>
      <c r="O2586" s="2" t="s">
        <v>894</v>
      </c>
      <c r="P2586" s="2" t="s">
        <v>224</v>
      </c>
      <c r="Q2586" s="3">
        <v>21</v>
      </c>
      <c r="R2586" s="2" t="s">
        <v>127</v>
      </c>
      <c r="S2586" s="3">
        <v>25</v>
      </c>
      <c r="T2586" s="2" t="s">
        <v>10</v>
      </c>
      <c r="U2586" s="3">
        <v>42.228068999999998</v>
      </c>
      <c r="V2586" s="3">
        <v>-71.152198999999996</v>
      </c>
      <c r="W2586" s="2" t="s">
        <v>149</v>
      </c>
      <c r="X2586" s="3">
        <v>1</v>
      </c>
      <c r="Y2586" s="3" t="str">
        <f>_xlfn.CONCAT(Exposure_Information[[#This Row],[Building Construction Code]]," - ",Exposure_Information[[#This Row],[Type of building construction]])</f>
        <v>RMS - 1</v>
      </c>
      <c r="Z2586" s="3">
        <v>0</v>
      </c>
      <c r="AA2586" s="2">
        <v>1955</v>
      </c>
      <c r="AB2586" s="2" t="s">
        <v>11</v>
      </c>
      <c r="AC2586" s="2">
        <v>1</v>
      </c>
      <c r="AD2586" s="2" t="str">
        <f>_xlfn.CONCAT(Exposure_Information[[#This Row],[Occupany Code]]," - ",Exposure_Information[[#This Row],[Type of building occupancy]])</f>
        <v>ATC - 1</v>
      </c>
      <c r="AE2586" s="5">
        <v>225000</v>
      </c>
      <c r="AF2586" s="5">
        <v>0</v>
      </c>
      <c r="AG2586" s="5">
        <v>0</v>
      </c>
      <c r="AH2586" s="5">
        <f>SUM(Exposure_Information[[#This Row],[Building Coverage Value]:[Business interruption value]])</f>
        <v>225000</v>
      </c>
      <c r="AI2586" s="5">
        <f>SUM(Exposure_Information[[#This Row],[Building Coverage Value]:[Contents Coverage Value]])</f>
        <v>225000</v>
      </c>
      <c r="AJ2586" s="26"/>
    </row>
    <row r="2587" spans="1:36" ht="39" x14ac:dyDescent="0.3">
      <c r="A2587" s="2" t="s">
        <v>148</v>
      </c>
      <c r="B2587" s="2" t="s">
        <v>156</v>
      </c>
      <c r="C2587" s="2" t="s">
        <v>325</v>
      </c>
      <c r="D2587" s="2">
        <v>9939</v>
      </c>
      <c r="E2587" s="2" t="s">
        <v>367</v>
      </c>
      <c r="F2587" s="2" t="s">
        <v>5087</v>
      </c>
      <c r="G2587" s="3">
        <v>570</v>
      </c>
      <c r="H2587" s="3">
        <v>1000</v>
      </c>
      <c r="I2587" s="71">
        <f>Exposure_Information[[#This Row],[Total  Insured Value]]+Exposure_Information[[#This Row],[Policy Deductible]]</f>
        <v>226000</v>
      </c>
      <c r="J2587" s="2">
        <v>12801</v>
      </c>
      <c r="K2587" s="3">
        <v>1</v>
      </c>
      <c r="L2587" s="2" t="s">
        <v>9</v>
      </c>
      <c r="M2587" s="2" t="s">
        <v>5088</v>
      </c>
      <c r="N2587" s="2" t="s">
        <v>5089</v>
      </c>
      <c r="O2587" s="2" t="s">
        <v>1408</v>
      </c>
      <c r="P2587" s="2" t="s">
        <v>29</v>
      </c>
      <c r="Q2587" s="3">
        <v>13</v>
      </c>
      <c r="R2587" s="2" t="s">
        <v>87</v>
      </c>
      <c r="S2587" s="3">
        <v>23</v>
      </c>
      <c r="T2587" s="2" t="s">
        <v>10</v>
      </c>
      <c r="U2587" s="3">
        <v>44.162894999999999</v>
      </c>
      <c r="V2587" s="3">
        <v>-68.830502999999993</v>
      </c>
      <c r="W2587" s="2" t="s">
        <v>149</v>
      </c>
      <c r="X2587" s="3">
        <v>1</v>
      </c>
      <c r="Y2587" s="3" t="str">
        <f>_xlfn.CONCAT(Exposure_Information[[#This Row],[Building Construction Code]]," - ",Exposure_Information[[#This Row],[Type of building construction]])</f>
        <v>RMS - 1</v>
      </c>
      <c r="Z2587" s="3">
        <v>0</v>
      </c>
      <c r="AA2587" s="2">
        <v>1999</v>
      </c>
      <c r="AB2587" s="2" t="s">
        <v>11</v>
      </c>
      <c r="AC2587" s="2">
        <v>1</v>
      </c>
      <c r="AD2587" s="2" t="str">
        <f>_xlfn.CONCAT(Exposure_Information[[#This Row],[Occupany Code]]," - ",Exposure_Information[[#This Row],[Type of building occupancy]])</f>
        <v>ATC - 1</v>
      </c>
      <c r="AE2587" s="5">
        <v>225000</v>
      </c>
      <c r="AF2587" s="5">
        <v>0</v>
      </c>
      <c r="AG2587" s="5">
        <v>0</v>
      </c>
      <c r="AH2587" s="5">
        <f>SUM(Exposure_Information[[#This Row],[Building Coverage Value]:[Business interruption value]])</f>
        <v>225000</v>
      </c>
      <c r="AI2587" s="5">
        <f>SUM(Exposure_Information[[#This Row],[Building Coverage Value]:[Contents Coverage Value]])</f>
        <v>225000</v>
      </c>
      <c r="AJ2587" s="26"/>
    </row>
    <row r="2588" spans="1:36" ht="26" x14ac:dyDescent="0.3">
      <c r="A2588" s="2" t="s">
        <v>148</v>
      </c>
      <c r="B2588" s="2" t="s">
        <v>156</v>
      </c>
      <c r="C2588" s="2" t="s">
        <v>325</v>
      </c>
      <c r="D2588" s="2">
        <v>5996</v>
      </c>
      <c r="E2588" s="2" t="s">
        <v>326</v>
      </c>
      <c r="F2588" s="2" t="s">
        <v>833</v>
      </c>
      <c r="G2588" s="3">
        <v>475</v>
      </c>
      <c r="H2588" s="3">
        <v>500</v>
      </c>
      <c r="I2588" s="71">
        <f>Exposure_Information[[#This Row],[Total  Insured Value]]+Exposure_Information[[#This Row],[Policy Deductible]]</f>
        <v>5500</v>
      </c>
      <c r="J2588" s="2">
        <v>8019</v>
      </c>
      <c r="K2588" s="3">
        <v>1</v>
      </c>
      <c r="L2588" s="2">
        <v>711</v>
      </c>
      <c r="M2588" s="2" t="s">
        <v>834</v>
      </c>
      <c r="N2588" s="2" t="s">
        <v>835</v>
      </c>
      <c r="O2588" s="2" t="s">
        <v>77</v>
      </c>
      <c r="P2588" s="2" t="s">
        <v>224</v>
      </c>
      <c r="Q2588" s="3">
        <v>21</v>
      </c>
      <c r="R2588" s="2" t="s">
        <v>127</v>
      </c>
      <c r="S2588" s="3">
        <v>25</v>
      </c>
      <c r="T2588" s="2" t="s">
        <v>10</v>
      </c>
      <c r="U2588" s="3">
        <v>42.086758000000003</v>
      </c>
      <c r="V2588" s="3">
        <v>-71.408984000000004</v>
      </c>
      <c r="W2588" s="2" t="s">
        <v>149</v>
      </c>
      <c r="X2588" s="3">
        <v>1</v>
      </c>
      <c r="Y2588" s="3" t="str">
        <f>_xlfn.CONCAT(Exposure_Information[[#This Row],[Building Construction Code]]," - ",Exposure_Information[[#This Row],[Type of building construction]])</f>
        <v>RMS - 1</v>
      </c>
      <c r="Z2588" s="3">
        <v>0</v>
      </c>
      <c r="AA2588" s="2">
        <v>1980</v>
      </c>
      <c r="AB2588" s="2" t="s">
        <v>11</v>
      </c>
      <c r="AC2588" s="2">
        <v>37</v>
      </c>
      <c r="AD2588" s="2" t="str">
        <f>_xlfn.CONCAT(Exposure_Information[[#This Row],[Occupany Code]]," - ",Exposure_Information[[#This Row],[Type of building occupancy]])</f>
        <v>ATC - 37</v>
      </c>
      <c r="AE2588" s="5">
        <v>0</v>
      </c>
      <c r="AF2588" s="5">
        <v>5000</v>
      </c>
      <c r="AG2588" s="5">
        <v>0</v>
      </c>
      <c r="AH2588" s="5">
        <f>SUM(Exposure_Information[[#This Row],[Building Coverage Value]:[Business interruption value]])</f>
        <v>5000</v>
      </c>
      <c r="AI2588" s="5">
        <f>SUM(Exposure_Information[[#This Row],[Building Coverage Value]:[Contents Coverage Value]])</f>
        <v>5000</v>
      </c>
      <c r="AJ2588" s="26"/>
    </row>
    <row r="2589" spans="1:36" ht="26" x14ac:dyDescent="0.3">
      <c r="A2589" s="2" t="s">
        <v>148</v>
      </c>
      <c r="B2589" s="2" t="s">
        <v>156</v>
      </c>
      <c r="C2589" s="2" t="s">
        <v>325</v>
      </c>
      <c r="D2589" s="2">
        <v>11504</v>
      </c>
      <c r="E2589" s="2" t="s">
        <v>367</v>
      </c>
      <c r="F2589" s="2" t="s">
        <v>1328</v>
      </c>
      <c r="G2589" s="3">
        <v>786</v>
      </c>
      <c r="H2589" s="3">
        <v>1000</v>
      </c>
      <c r="I2589" s="71">
        <f>Exposure_Information[[#This Row],[Total  Insured Value]]+Exposure_Information[[#This Row],[Policy Deductible]]</f>
        <v>225500</v>
      </c>
      <c r="J2589" s="2">
        <v>14393</v>
      </c>
      <c r="K2589" s="3">
        <v>1</v>
      </c>
      <c r="L2589" s="2" t="s">
        <v>9</v>
      </c>
      <c r="M2589" s="2" t="s">
        <v>1329</v>
      </c>
      <c r="N2589" s="2" t="s">
        <v>1330</v>
      </c>
      <c r="O2589" s="2" t="s">
        <v>1331</v>
      </c>
      <c r="P2589" s="2" t="s">
        <v>69</v>
      </c>
      <c r="Q2589" s="3">
        <v>3</v>
      </c>
      <c r="R2589" s="2" t="s">
        <v>70</v>
      </c>
      <c r="S2589" s="3">
        <v>9</v>
      </c>
      <c r="T2589" s="2" t="s">
        <v>10</v>
      </c>
      <c r="U2589" s="3">
        <v>41.742863</v>
      </c>
      <c r="V2589" s="3">
        <v>-72.631538000000006</v>
      </c>
      <c r="W2589" s="2" t="s">
        <v>149</v>
      </c>
      <c r="X2589" s="3">
        <v>1</v>
      </c>
      <c r="Y2589" s="3" t="str">
        <f>_xlfn.CONCAT(Exposure_Information[[#This Row],[Building Construction Code]]," - ",Exposure_Information[[#This Row],[Type of building construction]])</f>
        <v>RMS - 1</v>
      </c>
      <c r="Z2589" s="3">
        <v>0</v>
      </c>
      <c r="AA2589" s="2">
        <v>1964</v>
      </c>
      <c r="AB2589" s="2" t="s">
        <v>11</v>
      </c>
      <c r="AC2589" s="2">
        <v>1</v>
      </c>
      <c r="AD2589" s="2" t="str">
        <f>_xlfn.CONCAT(Exposure_Information[[#This Row],[Occupany Code]]," - ",Exposure_Information[[#This Row],[Type of building occupancy]])</f>
        <v>ATC - 1</v>
      </c>
      <c r="AE2589" s="5">
        <v>224500</v>
      </c>
      <c r="AF2589" s="5">
        <v>0</v>
      </c>
      <c r="AG2589" s="5">
        <v>0</v>
      </c>
      <c r="AH2589" s="5">
        <f>SUM(Exposure_Information[[#This Row],[Building Coverage Value]:[Business interruption value]])</f>
        <v>224500</v>
      </c>
      <c r="AI2589" s="5">
        <f>SUM(Exposure_Information[[#This Row],[Building Coverage Value]:[Contents Coverage Value]])</f>
        <v>224500</v>
      </c>
      <c r="AJ2589" s="26"/>
    </row>
    <row r="2590" spans="1:36" ht="39" x14ac:dyDescent="0.3">
      <c r="A2590" s="2" t="s">
        <v>148</v>
      </c>
      <c r="B2590" s="2" t="s">
        <v>156</v>
      </c>
      <c r="C2590" s="2" t="s">
        <v>325</v>
      </c>
      <c r="D2590" s="2">
        <v>17036</v>
      </c>
      <c r="E2590" s="2" t="s">
        <v>367</v>
      </c>
      <c r="F2590" s="2" t="s">
        <v>4205</v>
      </c>
      <c r="G2590" s="3">
        <v>841</v>
      </c>
      <c r="H2590" s="3">
        <v>500</v>
      </c>
      <c r="I2590" s="71">
        <f>Exposure_Information[[#This Row],[Total  Insured Value]]+Exposure_Information[[#This Row],[Policy Deductible]]</f>
        <v>225000</v>
      </c>
      <c r="J2590" s="2">
        <v>20107</v>
      </c>
      <c r="K2590" s="3">
        <v>1</v>
      </c>
      <c r="L2590" s="2" t="s">
        <v>9</v>
      </c>
      <c r="M2590" s="2" t="s">
        <v>4206</v>
      </c>
      <c r="N2590" s="2" t="s">
        <v>4207</v>
      </c>
      <c r="O2590" s="2" t="s">
        <v>173</v>
      </c>
      <c r="P2590" s="2" t="s">
        <v>174</v>
      </c>
      <c r="Q2590" s="3">
        <v>5</v>
      </c>
      <c r="R2590" s="2" t="s">
        <v>127</v>
      </c>
      <c r="S2590" s="3">
        <v>25</v>
      </c>
      <c r="T2590" s="2" t="s">
        <v>10</v>
      </c>
      <c r="U2590" s="3">
        <v>41.953659000000002</v>
      </c>
      <c r="V2590" s="3">
        <v>-71.301782000000003</v>
      </c>
      <c r="W2590" s="2" t="s">
        <v>149</v>
      </c>
      <c r="X2590" s="3">
        <v>1</v>
      </c>
      <c r="Y2590" s="3" t="str">
        <f>_xlfn.CONCAT(Exposure_Information[[#This Row],[Building Construction Code]]," - ",Exposure_Information[[#This Row],[Type of building construction]])</f>
        <v>RMS - 1</v>
      </c>
      <c r="Z2590" s="3">
        <v>0</v>
      </c>
      <c r="AA2590" s="2">
        <v>1955</v>
      </c>
      <c r="AB2590" s="2" t="s">
        <v>11</v>
      </c>
      <c r="AC2590" s="2">
        <v>1</v>
      </c>
      <c r="AD2590" s="2" t="str">
        <f>_xlfn.CONCAT(Exposure_Information[[#This Row],[Occupany Code]]," - ",Exposure_Information[[#This Row],[Type of building occupancy]])</f>
        <v>ATC - 1</v>
      </c>
      <c r="AE2590" s="5">
        <v>224500</v>
      </c>
      <c r="AF2590" s="5">
        <v>0</v>
      </c>
      <c r="AG2590" s="5">
        <v>0</v>
      </c>
      <c r="AH2590" s="5">
        <f>SUM(Exposure_Information[[#This Row],[Building Coverage Value]:[Business interruption value]])</f>
        <v>224500</v>
      </c>
      <c r="AI2590" s="5">
        <f>SUM(Exposure_Information[[#This Row],[Building Coverage Value]:[Contents Coverage Value]])</f>
        <v>224500</v>
      </c>
      <c r="AJ2590" s="26"/>
    </row>
    <row r="2591" spans="1:36" ht="39" x14ac:dyDescent="0.3">
      <c r="A2591" s="2" t="s">
        <v>148</v>
      </c>
      <c r="B2591" s="2" t="s">
        <v>156</v>
      </c>
      <c r="C2591" s="2" t="s">
        <v>325</v>
      </c>
      <c r="D2591" s="2">
        <v>19484</v>
      </c>
      <c r="E2591" s="2" t="s">
        <v>367</v>
      </c>
      <c r="F2591" s="2" t="s">
        <v>3991</v>
      </c>
      <c r="G2591" s="3">
        <v>859</v>
      </c>
      <c r="H2591" s="3">
        <v>500</v>
      </c>
      <c r="I2591" s="71">
        <f>Exposure_Information[[#This Row],[Total  Insured Value]]+Exposure_Information[[#This Row],[Policy Deductible]]</f>
        <v>224500</v>
      </c>
      <c r="J2591" s="2">
        <v>22599</v>
      </c>
      <c r="K2591" s="3">
        <v>1</v>
      </c>
      <c r="L2591" s="2" t="s">
        <v>9</v>
      </c>
      <c r="M2591" s="2" t="s">
        <v>3992</v>
      </c>
      <c r="N2591" s="2" t="s">
        <v>3993</v>
      </c>
      <c r="O2591" s="2" t="s">
        <v>330</v>
      </c>
      <c r="P2591" s="2" t="s">
        <v>231</v>
      </c>
      <c r="Q2591" s="3">
        <v>13</v>
      </c>
      <c r="R2591" s="2" t="s">
        <v>127</v>
      </c>
      <c r="S2591" s="3">
        <v>25</v>
      </c>
      <c r="T2591" s="2" t="s">
        <v>10</v>
      </c>
      <c r="U2591" s="3">
        <v>42.164372</v>
      </c>
      <c r="V2591" s="3">
        <v>-72.583252000000002</v>
      </c>
      <c r="W2591" s="2" t="s">
        <v>149</v>
      </c>
      <c r="X2591" s="3">
        <v>1</v>
      </c>
      <c r="Y2591" s="3" t="str">
        <f>_xlfn.CONCAT(Exposure_Information[[#This Row],[Building Construction Code]]," - ",Exposure_Information[[#This Row],[Type of building construction]])</f>
        <v>RMS - 1</v>
      </c>
      <c r="Z2591" s="3">
        <v>0</v>
      </c>
      <c r="AA2591" s="2">
        <v>1900</v>
      </c>
      <c r="AB2591" s="2" t="s">
        <v>11</v>
      </c>
      <c r="AC2591" s="2">
        <v>1</v>
      </c>
      <c r="AD2591" s="2" t="str">
        <f>_xlfn.CONCAT(Exposure_Information[[#This Row],[Occupany Code]]," - ",Exposure_Information[[#This Row],[Type of building occupancy]])</f>
        <v>ATC - 1</v>
      </c>
      <c r="AE2591" s="5">
        <v>224000</v>
      </c>
      <c r="AF2591" s="5">
        <v>0</v>
      </c>
      <c r="AG2591" s="5">
        <v>0</v>
      </c>
      <c r="AH2591" s="5">
        <f>SUM(Exposure_Information[[#This Row],[Building Coverage Value]:[Business interruption value]])</f>
        <v>224000</v>
      </c>
      <c r="AI2591" s="5">
        <f>SUM(Exposure_Information[[#This Row],[Building Coverage Value]:[Contents Coverage Value]])</f>
        <v>224000</v>
      </c>
      <c r="AJ2591" s="26"/>
    </row>
    <row r="2592" spans="1:36" ht="26" x14ac:dyDescent="0.3">
      <c r="A2592" s="2" t="s">
        <v>148</v>
      </c>
      <c r="B2592" s="2" t="s">
        <v>156</v>
      </c>
      <c r="C2592" s="2" t="s">
        <v>325</v>
      </c>
      <c r="D2592" s="2">
        <v>16209</v>
      </c>
      <c r="E2592" s="2" t="s">
        <v>367</v>
      </c>
      <c r="F2592" s="2" t="s">
        <v>3735</v>
      </c>
      <c r="G2592" s="3">
        <v>800</v>
      </c>
      <c r="H2592" s="3">
        <v>250</v>
      </c>
      <c r="I2592" s="71">
        <f>Exposure_Information[[#This Row],[Total  Insured Value]]+Exposure_Information[[#This Row],[Policy Deductible]]</f>
        <v>222750</v>
      </c>
      <c r="J2592" s="2">
        <v>19272</v>
      </c>
      <c r="K2592" s="3">
        <v>1</v>
      </c>
      <c r="L2592" s="2" t="s">
        <v>9</v>
      </c>
      <c r="M2592" s="2" t="s">
        <v>3736</v>
      </c>
      <c r="N2592" s="2" t="s">
        <v>3737</v>
      </c>
      <c r="O2592" s="2" t="s">
        <v>33</v>
      </c>
      <c r="P2592" s="2" t="s">
        <v>90</v>
      </c>
      <c r="Q2592" s="3">
        <v>17</v>
      </c>
      <c r="R2592" s="2" t="s">
        <v>127</v>
      </c>
      <c r="S2592" s="3">
        <v>25</v>
      </c>
      <c r="T2592" s="2" t="s">
        <v>10</v>
      </c>
      <c r="U2592" s="3">
        <v>42.431983000000002</v>
      </c>
      <c r="V2592" s="3">
        <v>-71.042508999999995</v>
      </c>
      <c r="W2592" s="2" t="s">
        <v>149</v>
      </c>
      <c r="X2592" s="3">
        <v>1</v>
      </c>
      <c r="Y2592" s="3" t="str">
        <f>_xlfn.CONCAT(Exposure_Information[[#This Row],[Building Construction Code]]," - ",Exposure_Information[[#This Row],[Type of building construction]])</f>
        <v>RMS - 1</v>
      </c>
      <c r="Z2592" s="3">
        <v>0</v>
      </c>
      <c r="AA2592" s="2">
        <v>1952</v>
      </c>
      <c r="AB2592" s="2" t="s">
        <v>11</v>
      </c>
      <c r="AC2592" s="2">
        <v>1</v>
      </c>
      <c r="AD2592" s="2" t="str">
        <f>_xlfn.CONCAT(Exposure_Information[[#This Row],[Occupany Code]]," - ",Exposure_Information[[#This Row],[Type of building occupancy]])</f>
        <v>ATC - 1</v>
      </c>
      <c r="AE2592" s="5">
        <v>222500</v>
      </c>
      <c r="AF2592" s="5">
        <v>0</v>
      </c>
      <c r="AG2592" s="5">
        <v>0</v>
      </c>
      <c r="AH2592" s="5">
        <f>SUM(Exposure_Information[[#This Row],[Building Coverage Value]:[Business interruption value]])</f>
        <v>222500</v>
      </c>
      <c r="AI2592" s="5">
        <f>SUM(Exposure_Information[[#This Row],[Building Coverage Value]:[Contents Coverage Value]])</f>
        <v>222500</v>
      </c>
      <c r="AJ2592" s="26"/>
    </row>
    <row r="2593" spans="1:36" x14ac:dyDescent="0.3">
      <c r="A2593" s="2" t="s">
        <v>148</v>
      </c>
      <c r="B2593" s="2" t="s">
        <v>156</v>
      </c>
      <c r="C2593" s="2" t="s">
        <v>325</v>
      </c>
      <c r="D2593" s="2">
        <v>15891</v>
      </c>
      <c r="E2593" s="2" t="s">
        <v>367</v>
      </c>
      <c r="F2593" s="2" t="s">
        <v>4223</v>
      </c>
      <c r="G2593" s="3">
        <v>727</v>
      </c>
      <c r="H2593" s="3">
        <v>500</v>
      </c>
      <c r="I2593" s="71">
        <f>Exposure_Information[[#This Row],[Total  Insured Value]]+Exposure_Information[[#This Row],[Policy Deductible]]</f>
        <v>223000</v>
      </c>
      <c r="J2593" s="2">
        <v>18948</v>
      </c>
      <c r="K2593" s="3">
        <v>1</v>
      </c>
      <c r="L2593" s="2" t="s">
        <v>9</v>
      </c>
      <c r="M2593" s="2" t="s">
        <v>4224</v>
      </c>
      <c r="N2593" s="2" t="s">
        <v>4225</v>
      </c>
      <c r="O2593" s="2" t="s">
        <v>2893</v>
      </c>
      <c r="P2593" s="2" t="s">
        <v>231</v>
      </c>
      <c r="Q2593" s="3">
        <v>13</v>
      </c>
      <c r="R2593" s="2" t="s">
        <v>127</v>
      </c>
      <c r="S2593" s="3">
        <v>25</v>
      </c>
      <c r="T2593" s="2" t="s">
        <v>10</v>
      </c>
      <c r="U2593" s="3">
        <v>42.152577999999998</v>
      </c>
      <c r="V2593" s="3">
        <v>-72.398602999999994</v>
      </c>
      <c r="W2593" s="2" t="s">
        <v>149</v>
      </c>
      <c r="X2593" s="3">
        <v>1</v>
      </c>
      <c r="Y2593" s="3" t="str">
        <f>_xlfn.CONCAT(Exposure_Information[[#This Row],[Building Construction Code]]," - ",Exposure_Information[[#This Row],[Type of building construction]])</f>
        <v>RMS - 1</v>
      </c>
      <c r="Z2593" s="3">
        <v>0</v>
      </c>
      <c r="AA2593" s="2">
        <v>1956</v>
      </c>
      <c r="AB2593" s="2" t="s">
        <v>11</v>
      </c>
      <c r="AC2593" s="2">
        <v>1</v>
      </c>
      <c r="AD2593" s="2" t="str">
        <f>_xlfn.CONCAT(Exposure_Information[[#This Row],[Occupany Code]]," - ",Exposure_Information[[#This Row],[Type of building occupancy]])</f>
        <v>ATC - 1</v>
      </c>
      <c r="AE2593" s="5">
        <v>222500</v>
      </c>
      <c r="AF2593" s="5">
        <v>0</v>
      </c>
      <c r="AG2593" s="5">
        <v>0</v>
      </c>
      <c r="AH2593" s="5">
        <f>SUM(Exposure_Information[[#This Row],[Building Coverage Value]:[Business interruption value]])</f>
        <v>222500</v>
      </c>
      <c r="AI2593" s="5">
        <f>SUM(Exposure_Information[[#This Row],[Building Coverage Value]:[Contents Coverage Value]])</f>
        <v>222500</v>
      </c>
      <c r="AJ2593" s="26"/>
    </row>
    <row r="2594" spans="1:36" ht="26" x14ac:dyDescent="0.3">
      <c r="A2594" s="2" t="s">
        <v>148</v>
      </c>
      <c r="B2594" s="2" t="s">
        <v>156</v>
      </c>
      <c r="C2594" s="2" t="s">
        <v>325</v>
      </c>
      <c r="D2594" s="2">
        <v>118438</v>
      </c>
      <c r="E2594" s="2" t="s">
        <v>4697</v>
      </c>
      <c r="F2594" s="2" t="s">
        <v>10196</v>
      </c>
      <c r="G2594" s="3">
        <v>455</v>
      </c>
      <c r="H2594" s="3">
        <v>500</v>
      </c>
      <c r="I2594" s="71">
        <f>Exposure_Information[[#This Row],[Total  Insured Value]]+Exposure_Information[[#This Row],[Policy Deductible]]</f>
        <v>222200</v>
      </c>
      <c r="J2594" s="2">
        <v>121568</v>
      </c>
      <c r="K2594" s="3">
        <v>1</v>
      </c>
      <c r="L2594" s="2">
        <v>1102</v>
      </c>
      <c r="M2594" s="2" t="s">
        <v>10197</v>
      </c>
      <c r="N2594" s="2" t="s">
        <v>10198</v>
      </c>
      <c r="O2594" s="2" t="s">
        <v>93</v>
      </c>
      <c r="P2594" s="2" t="s">
        <v>171</v>
      </c>
      <c r="Q2594" s="3">
        <v>27</v>
      </c>
      <c r="R2594" s="2" t="s">
        <v>127</v>
      </c>
      <c r="S2594" s="3">
        <v>25</v>
      </c>
      <c r="T2594" s="2" t="s">
        <v>10</v>
      </c>
      <c r="U2594" s="3">
        <v>42.420819999999999</v>
      </c>
      <c r="V2594" s="3">
        <v>-71.684206000000003</v>
      </c>
      <c r="W2594" s="2" t="s">
        <v>149</v>
      </c>
      <c r="X2594" s="3">
        <v>1</v>
      </c>
      <c r="Y2594" s="3" t="str">
        <f>_xlfn.CONCAT(Exposure_Information[[#This Row],[Building Construction Code]]," - ",Exposure_Information[[#This Row],[Type of building construction]])</f>
        <v>RMS - 1</v>
      </c>
      <c r="Z2594" s="3">
        <v>0</v>
      </c>
      <c r="AA2594" s="2">
        <v>1991</v>
      </c>
      <c r="AB2594" s="2" t="s">
        <v>11</v>
      </c>
      <c r="AC2594" s="2">
        <v>2</v>
      </c>
      <c r="AD2594" s="2" t="str">
        <f>_xlfn.CONCAT(Exposure_Information[[#This Row],[Occupany Code]]," - ",Exposure_Information[[#This Row],[Type of building occupancy]])</f>
        <v>ATC - 2</v>
      </c>
      <c r="AE2594" s="5">
        <v>7500</v>
      </c>
      <c r="AF2594" s="5">
        <v>153000</v>
      </c>
      <c r="AG2594" s="5">
        <v>61200</v>
      </c>
      <c r="AH2594" s="5">
        <f>SUM(Exposure_Information[[#This Row],[Building Coverage Value]:[Business interruption value]])</f>
        <v>221700</v>
      </c>
      <c r="AI2594" s="5">
        <f>SUM(Exposure_Information[[#This Row],[Building Coverage Value]:[Contents Coverage Value]])</f>
        <v>160500</v>
      </c>
      <c r="AJ2594" s="26"/>
    </row>
    <row r="2595" spans="1:36" ht="39" x14ac:dyDescent="0.3">
      <c r="A2595" s="2" t="s">
        <v>148</v>
      </c>
      <c r="B2595" s="2" t="s">
        <v>156</v>
      </c>
      <c r="C2595" s="2" t="s">
        <v>325</v>
      </c>
      <c r="D2595" s="2">
        <v>11751</v>
      </c>
      <c r="E2595" s="2" t="s">
        <v>367</v>
      </c>
      <c r="F2595" s="2" t="s">
        <v>2411</v>
      </c>
      <c r="G2595" s="3">
        <v>703</v>
      </c>
      <c r="H2595" s="3">
        <v>1000</v>
      </c>
      <c r="I2595" s="71">
        <f>Exposure_Information[[#This Row],[Total  Insured Value]]+Exposure_Information[[#This Row],[Policy Deductible]]</f>
        <v>222500</v>
      </c>
      <c r="J2595" s="2">
        <v>14647</v>
      </c>
      <c r="K2595" s="3">
        <v>1</v>
      </c>
      <c r="L2595" s="2">
        <v>21</v>
      </c>
      <c r="M2595" s="2" t="s">
        <v>2412</v>
      </c>
      <c r="N2595" s="2" t="s">
        <v>2413</v>
      </c>
      <c r="O2595" s="2" t="s">
        <v>286</v>
      </c>
      <c r="P2595" s="2" t="s">
        <v>231</v>
      </c>
      <c r="Q2595" s="3">
        <v>13</v>
      </c>
      <c r="R2595" s="2" t="s">
        <v>127</v>
      </c>
      <c r="S2595" s="3">
        <v>25</v>
      </c>
      <c r="T2595" s="2" t="s">
        <v>10</v>
      </c>
      <c r="U2595" s="3">
        <v>42.126109999999997</v>
      </c>
      <c r="V2595" s="3">
        <v>-72.755339000000006</v>
      </c>
      <c r="W2595" s="2" t="s">
        <v>149</v>
      </c>
      <c r="X2595" s="3">
        <v>1</v>
      </c>
      <c r="Y2595" s="3" t="str">
        <f>_xlfn.CONCAT(Exposure_Information[[#This Row],[Building Construction Code]]," - ",Exposure_Information[[#This Row],[Type of building construction]])</f>
        <v>RMS - 1</v>
      </c>
      <c r="Z2595" s="3">
        <v>0</v>
      </c>
      <c r="AA2595" s="2">
        <v>1998</v>
      </c>
      <c r="AB2595" s="2" t="s">
        <v>11</v>
      </c>
      <c r="AC2595" s="2">
        <v>1</v>
      </c>
      <c r="AD2595" s="2" t="str">
        <f>_xlfn.CONCAT(Exposure_Information[[#This Row],[Occupany Code]]," - ",Exposure_Information[[#This Row],[Type of building occupancy]])</f>
        <v>ATC - 1</v>
      </c>
      <c r="AE2595" s="5">
        <v>221500</v>
      </c>
      <c r="AF2595" s="5">
        <v>0</v>
      </c>
      <c r="AG2595" s="5">
        <v>0</v>
      </c>
      <c r="AH2595" s="5">
        <f>SUM(Exposure_Information[[#This Row],[Building Coverage Value]:[Business interruption value]])</f>
        <v>221500</v>
      </c>
      <c r="AI2595" s="5">
        <f>SUM(Exposure_Information[[#This Row],[Building Coverage Value]:[Contents Coverage Value]])</f>
        <v>221500</v>
      </c>
      <c r="AJ2595" s="26"/>
    </row>
    <row r="2596" spans="1:36" ht="39" x14ac:dyDescent="0.3">
      <c r="A2596" s="2" t="s">
        <v>148</v>
      </c>
      <c r="B2596" s="2" t="s">
        <v>156</v>
      </c>
      <c r="C2596" s="2" t="s">
        <v>325</v>
      </c>
      <c r="D2596" s="2">
        <v>116885</v>
      </c>
      <c r="E2596" s="2" t="s">
        <v>4697</v>
      </c>
      <c r="F2596" s="2" t="s">
        <v>8198</v>
      </c>
      <c r="G2596" s="3">
        <v>918</v>
      </c>
      <c r="H2596" s="3">
        <v>500</v>
      </c>
      <c r="I2596" s="71">
        <f>Exposure_Information[[#This Row],[Total  Insured Value]]+Exposure_Information[[#This Row],[Policy Deductible]]</f>
        <v>221900</v>
      </c>
      <c r="J2596" s="2">
        <v>120015</v>
      </c>
      <c r="K2596" s="3">
        <v>1</v>
      </c>
      <c r="L2596" s="2" t="s">
        <v>9</v>
      </c>
      <c r="M2596" s="2" t="s">
        <v>8199</v>
      </c>
      <c r="N2596" s="2" t="s">
        <v>8200</v>
      </c>
      <c r="O2596" s="2" t="s">
        <v>747</v>
      </c>
      <c r="P2596" s="2" t="s">
        <v>224</v>
      </c>
      <c r="Q2596" s="3">
        <v>21</v>
      </c>
      <c r="R2596" s="2" t="s">
        <v>127</v>
      </c>
      <c r="S2596" s="3">
        <v>25</v>
      </c>
      <c r="T2596" s="2" t="s">
        <v>10</v>
      </c>
      <c r="U2596" s="3">
        <v>42.344895999999999</v>
      </c>
      <c r="V2596" s="3">
        <v>-71.131918999999996</v>
      </c>
      <c r="W2596" s="2" t="s">
        <v>149</v>
      </c>
      <c r="X2596" s="3">
        <v>1</v>
      </c>
      <c r="Y2596" s="3" t="str">
        <f>_xlfn.CONCAT(Exposure_Information[[#This Row],[Building Construction Code]]," - ",Exposure_Information[[#This Row],[Type of building construction]])</f>
        <v>RMS - 1</v>
      </c>
      <c r="Z2596" s="3">
        <v>0</v>
      </c>
      <c r="AA2596" s="2">
        <v>1900</v>
      </c>
      <c r="AB2596" s="2" t="s">
        <v>11</v>
      </c>
      <c r="AC2596" s="2">
        <v>2</v>
      </c>
      <c r="AD2596" s="2" t="str">
        <f>_xlfn.CONCAT(Exposure_Information[[#This Row],[Occupany Code]]," - ",Exposure_Information[[#This Row],[Type of building occupancy]])</f>
        <v>ATC - 2</v>
      </c>
      <c r="AE2596" s="5">
        <v>10000</v>
      </c>
      <c r="AF2596" s="5">
        <v>151000</v>
      </c>
      <c r="AG2596" s="5">
        <v>60400</v>
      </c>
      <c r="AH2596" s="5">
        <f>SUM(Exposure_Information[[#This Row],[Building Coverage Value]:[Business interruption value]])</f>
        <v>221400</v>
      </c>
      <c r="AI2596" s="5">
        <f>SUM(Exposure_Information[[#This Row],[Building Coverage Value]:[Contents Coverage Value]])</f>
        <v>161000</v>
      </c>
      <c r="AJ2596" s="26"/>
    </row>
    <row r="2597" spans="1:36" ht="39" x14ac:dyDescent="0.3">
      <c r="A2597" s="2" t="s">
        <v>148</v>
      </c>
      <c r="B2597" s="2" t="s">
        <v>156</v>
      </c>
      <c r="C2597" s="2" t="s">
        <v>325</v>
      </c>
      <c r="D2597" s="2">
        <v>5992</v>
      </c>
      <c r="E2597" s="2" t="s">
        <v>326</v>
      </c>
      <c r="F2597" s="2" t="s">
        <v>1823</v>
      </c>
      <c r="G2597" s="3">
        <v>475</v>
      </c>
      <c r="H2597" s="3">
        <v>500</v>
      </c>
      <c r="I2597" s="71">
        <f>Exposure_Information[[#This Row],[Total  Insured Value]]+Exposure_Information[[#This Row],[Policy Deductible]]</f>
        <v>5500</v>
      </c>
      <c r="J2597" s="2">
        <v>8014</v>
      </c>
      <c r="K2597" s="3">
        <v>1</v>
      </c>
      <c r="L2597" s="2" t="s">
        <v>9</v>
      </c>
      <c r="M2597" s="2" t="s">
        <v>1824</v>
      </c>
      <c r="N2597" s="2" t="s">
        <v>1825</v>
      </c>
      <c r="O2597" s="2" t="s">
        <v>1826</v>
      </c>
      <c r="P2597" s="2" t="s">
        <v>221</v>
      </c>
      <c r="Q2597" s="3">
        <v>23</v>
      </c>
      <c r="R2597" s="2" t="s">
        <v>127</v>
      </c>
      <c r="S2597" s="3">
        <v>25</v>
      </c>
      <c r="T2597" s="2" t="s">
        <v>10</v>
      </c>
      <c r="U2597" s="3">
        <v>42.012341999999997</v>
      </c>
      <c r="V2597" s="3">
        <v>-71.049254000000005</v>
      </c>
      <c r="W2597" s="2" t="s">
        <v>149</v>
      </c>
      <c r="X2597" s="3">
        <v>1</v>
      </c>
      <c r="Y2597" s="3" t="str">
        <f>_xlfn.CONCAT(Exposure_Information[[#This Row],[Building Construction Code]]," - ",Exposure_Information[[#This Row],[Type of building construction]])</f>
        <v>RMS - 1</v>
      </c>
      <c r="Z2597" s="3">
        <v>0</v>
      </c>
      <c r="AA2597" s="2">
        <v>1986</v>
      </c>
      <c r="AB2597" s="2" t="s">
        <v>11</v>
      </c>
      <c r="AC2597" s="2">
        <v>37</v>
      </c>
      <c r="AD2597" s="2" t="str">
        <f>_xlfn.CONCAT(Exposure_Information[[#This Row],[Occupany Code]]," - ",Exposure_Information[[#This Row],[Type of building occupancy]])</f>
        <v>ATC - 37</v>
      </c>
      <c r="AE2597" s="5">
        <v>0</v>
      </c>
      <c r="AF2597" s="5">
        <v>5000</v>
      </c>
      <c r="AG2597" s="5">
        <v>0</v>
      </c>
      <c r="AH2597" s="5">
        <f>SUM(Exposure_Information[[#This Row],[Building Coverage Value]:[Business interruption value]])</f>
        <v>5000</v>
      </c>
      <c r="AI2597" s="5">
        <f>SUM(Exposure_Information[[#This Row],[Building Coverage Value]:[Contents Coverage Value]])</f>
        <v>5000</v>
      </c>
      <c r="AJ2597" s="26"/>
    </row>
    <row r="2598" spans="1:36" ht="39" x14ac:dyDescent="0.3">
      <c r="A2598" s="2" t="s">
        <v>148</v>
      </c>
      <c r="B2598" s="2" t="s">
        <v>156</v>
      </c>
      <c r="C2598" s="2" t="s">
        <v>325</v>
      </c>
      <c r="D2598" s="2">
        <v>10334</v>
      </c>
      <c r="E2598" s="2" t="s">
        <v>367</v>
      </c>
      <c r="F2598" s="2" t="s">
        <v>818</v>
      </c>
      <c r="G2598" s="3">
        <v>555</v>
      </c>
      <c r="H2598" s="3">
        <v>1000</v>
      </c>
      <c r="I2598" s="71">
        <f>Exposure_Information[[#This Row],[Total  Insured Value]]+Exposure_Information[[#This Row],[Policy Deductible]]</f>
        <v>221000</v>
      </c>
      <c r="J2598" s="2">
        <v>13199</v>
      </c>
      <c r="K2598" s="3">
        <v>1</v>
      </c>
      <c r="L2598" s="2" t="s">
        <v>9</v>
      </c>
      <c r="M2598" s="2" t="s">
        <v>819</v>
      </c>
      <c r="N2598" s="2" t="s">
        <v>820</v>
      </c>
      <c r="O2598" s="2" t="s">
        <v>821</v>
      </c>
      <c r="P2598" s="2" t="s">
        <v>140</v>
      </c>
      <c r="Q2598" s="3">
        <v>17</v>
      </c>
      <c r="R2598" s="2" t="s">
        <v>87</v>
      </c>
      <c r="S2598" s="3">
        <v>23</v>
      </c>
      <c r="T2598" s="2" t="s">
        <v>10</v>
      </c>
      <c r="U2598" s="3">
        <v>44.432591000000002</v>
      </c>
      <c r="V2598" s="3">
        <v>-70.715716</v>
      </c>
      <c r="W2598" s="2" t="s">
        <v>149</v>
      </c>
      <c r="X2598" s="3">
        <v>1</v>
      </c>
      <c r="Y2598" s="3" t="str">
        <f>_xlfn.CONCAT(Exposure_Information[[#This Row],[Building Construction Code]]," - ",Exposure_Information[[#This Row],[Type of building construction]])</f>
        <v>RMS - 1</v>
      </c>
      <c r="Z2598" s="3">
        <v>0</v>
      </c>
      <c r="AA2598" s="2">
        <v>1994</v>
      </c>
      <c r="AB2598" s="2" t="s">
        <v>11</v>
      </c>
      <c r="AC2598" s="2">
        <v>1</v>
      </c>
      <c r="AD2598" s="2" t="str">
        <f>_xlfn.CONCAT(Exposure_Information[[#This Row],[Occupany Code]]," - ",Exposure_Information[[#This Row],[Type of building occupancy]])</f>
        <v>ATC - 1</v>
      </c>
      <c r="AE2598" s="5">
        <v>200000</v>
      </c>
      <c r="AF2598" s="5">
        <v>20000</v>
      </c>
      <c r="AG2598" s="5">
        <v>0</v>
      </c>
      <c r="AH2598" s="5">
        <f>SUM(Exposure_Information[[#This Row],[Building Coverage Value]:[Business interruption value]])</f>
        <v>220000</v>
      </c>
      <c r="AI2598" s="5">
        <f>SUM(Exposure_Information[[#This Row],[Building Coverage Value]:[Contents Coverage Value]])</f>
        <v>220000</v>
      </c>
      <c r="AJ2598" s="26"/>
    </row>
    <row r="2599" spans="1:36" ht="39" x14ac:dyDescent="0.3">
      <c r="A2599" s="2" t="s">
        <v>148</v>
      </c>
      <c r="B2599" s="2" t="s">
        <v>156</v>
      </c>
      <c r="C2599" s="2" t="s">
        <v>325</v>
      </c>
      <c r="D2599" s="2">
        <v>5989</v>
      </c>
      <c r="E2599" s="2" t="s">
        <v>326</v>
      </c>
      <c r="F2599" s="2" t="s">
        <v>3613</v>
      </c>
      <c r="G2599" s="3">
        <v>3859.159912109375</v>
      </c>
      <c r="H2599" s="3">
        <v>2500</v>
      </c>
      <c r="I2599" s="71">
        <f>Exposure_Information[[#This Row],[Total  Insured Value]]+Exposure_Information[[#This Row],[Policy Deductible]]</f>
        <v>2162500</v>
      </c>
      <c r="J2599" s="2">
        <v>8011</v>
      </c>
      <c r="K2599" s="3">
        <v>1</v>
      </c>
      <c r="L2599" s="2" t="s">
        <v>9</v>
      </c>
      <c r="M2599" s="2" t="s">
        <v>3614</v>
      </c>
      <c r="N2599" s="3" t="s">
        <v>3615</v>
      </c>
      <c r="O2599" s="2" t="s">
        <v>96</v>
      </c>
      <c r="P2599" s="2" t="s">
        <v>80</v>
      </c>
      <c r="Q2599" s="3">
        <v>47</v>
      </c>
      <c r="R2599" s="2" t="s">
        <v>25</v>
      </c>
      <c r="S2599" s="3">
        <v>36</v>
      </c>
      <c r="T2599" s="2" t="s">
        <v>10</v>
      </c>
      <c r="U2599" s="3">
        <v>40.713954999999999</v>
      </c>
      <c r="V2599" s="3">
        <v>-73.948013000000003</v>
      </c>
      <c r="W2599" s="2" t="s">
        <v>149</v>
      </c>
      <c r="X2599" s="3">
        <v>2</v>
      </c>
      <c r="Y2599" s="3" t="str">
        <f>_xlfn.CONCAT(Exposure_Information[[#This Row],[Building Construction Code]]," - ",Exposure_Information[[#This Row],[Type of building construction]])</f>
        <v>RMS - 2</v>
      </c>
      <c r="Z2599" s="3">
        <v>0</v>
      </c>
      <c r="AA2599" s="2">
        <v>2009</v>
      </c>
      <c r="AB2599" s="2" t="s">
        <v>11</v>
      </c>
      <c r="AC2599" s="2">
        <v>37</v>
      </c>
      <c r="AD2599" s="2" t="str">
        <f>_xlfn.CONCAT(Exposure_Information[[#This Row],[Occupany Code]]," - ",Exposure_Information[[#This Row],[Type of building occupancy]])</f>
        <v>ATC - 37</v>
      </c>
      <c r="AE2599" s="5">
        <v>2160000</v>
      </c>
      <c r="AF2599" s="5">
        <v>0</v>
      </c>
      <c r="AG2599" s="5">
        <v>0</v>
      </c>
      <c r="AH2599" s="5">
        <f>SUM(Exposure_Information[[#This Row],[Building Coverage Value]:[Business interruption value]])</f>
        <v>2160000</v>
      </c>
      <c r="AI2599" s="5">
        <f>SUM(Exposure_Information[[#This Row],[Building Coverage Value]:[Contents Coverage Value]])</f>
        <v>2160000</v>
      </c>
      <c r="AJ2599" s="26"/>
    </row>
    <row r="2600" spans="1:36" ht="39" x14ac:dyDescent="0.3">
      <c r="A2600" s="2" t="s">
        <v>148</v>
      </c>
      <c r="B2600" s="2" t="s">
        <v>156</v>
      </c>
      <c r="C2600" s="2" t="s">
        <v>325</v>
      </c>
      <c r="D2600" s="2">
        <v>5988</v>
      </c>
      <c r="E2600" s="2" t="s">
        <v>326</v>
      </c>
      <c r="F2600" s="2" t="s">
        <v>443</v>
      </c>
      <c r="G2600" s="3">
        <v>2413</v>
      </c>
      <c r="H2600" s="3">
        <v>1000</v>
      </c>
      <c r="I2600" s="71">
        <f>Exposure_Information[[#This Row],[Total  Insured Value]]+Exposure_Information[[#This Row],[Policy Deductible]]</f>
        <v>38800</v>
      </c>
      <c r="J2600" s="2">
        <v>8010</v>
      </c>
      <c r="K2600" s="3">
        <v>1</v>
      </c>
      <c r="L2600" s="2" t="s">
        <v>9</v>
      </c>
      <c r="M2600" s="2" t="s">
        <v>444</v>
      </c>
      <c r="N2600" s="2" t="s">
        <v>445</v>
      </c>
      <c r="O2600" s="2" t="s">
        <v>362</v>
      </c>
      <c r="P2600" s="2" t="s">
        <v>257</v>
      </c>
      <c r="Q2600" s="3">
        <v>7</v>
      </c>
      <c r="R2600" s="2" t="s">
        <v>248</v>
      </c>
      <c r="S2600" s="3">
        <v>44</v>
      </c>
      <c r="T2600" s="2" t="s">
        <v>10</v>
      </c>
      <c r="U2600" s="3">
        <v>41.976905000000002</v>
      </c>
      <c r="V2600" s="3">
        <v>-71.455056999999996</v>
      </c>
      <c r="W2600" s="2" t="s">
        <v>149</v>
      </c>
      <c r="X2600" s="3">
        <v>1</v>
      </c>
      <c r="Y2600" s="3" t="str">
        <f>_xlfn.CONCAT(Exposure_Information[[#This Row],[Building Construction Code]]," - ",Exposure_Information[[#This Row],[Type of building construction]])</f>
        <v>RMS - 1</v>
      </c>
      <c r="Z2600" s="3">
        <v>0</v>
      </c>
      <c r="AA2600" s="2">
        <v>1930</v>
      </c>
      <c r="AB2600" s="2" t="s">
        <v>11</v>
      </c>
      <c r="AC2600" s="2">
        <v>37</v>
      </c>
      <c r="AD2600" s="2" t="str">
        <f>_xlfn.CONCAT(Exposure_Information[[#This Row],[Occupany Code]]," - ",Exposure_Information[[#This Row],[Type of building occupancy]])</f>
        <v>ATC - 37</v>
      </c>
      <c r="AE2600" s="5">
        <v>37800</v>
      </c>
      <c r="AF2600" s="5">
        <v>0</v>
      </c>
      <c r="AG2600" s="5">
        <v>0</v>
      </c>
      <c r="AH2600" s="5">
        <f>SUM(Exposure_Information[[#This Row],[Building Coverage Value]:[Business interruption value]])</f>
        <v>37800</v>
      </c>
      <c r="AI2600" s="5">
        <f>SUM(Exposure_Information[[#This Row],[Building Coverage Value]:[Contents Coverage Value]])</f>
        <v>37800</v>
      </c>
      <c r="AJ2600" s="26"/>
    </row>
    <row r="2601" spans="1:36" ht="26" x14ac:dyDescent="0.3">
      <c r="A2601" s="2" t="s">
        <v>148</v>
      </c>
      <c r="B2601" s="2" t="s">
        <v>156</v>
      </c>
      <c r="C2601" s="2" t="s">
        <v>325</v>
      </c>
      <c r="D2601" s="2">
        <v>17243</v>
      </c>
      <c r="E2601" s="2" t="s">
        <v>367</v>
      </c>
      <c r="F2601" s="2" t="s">
        <v>3215</v>
      </c>
      <c r="G2601" s="3">
        <v>683</v>
      </c>
      <c r="H2601" s="3">
        <v>1000</v>
      </c>
      <c r="I2601" s="71">
        <f>Exposure_Information[[#This Row],[Total  Insured Value]]+Exposure_Information[[#This Row],[Policy Deductible]]</f>
        <v>221000</v>
      </c>
      <c r="J2601" s="2">
        <v>20327</v>
      </c>
      <c r="K2601" s="3">
        <v>1</v>
      </c>
      <c r="L2601" s="2" t="s">
        <v>9</v>
      </c>
      <c r="M2601" s="2" t="s">
        <v>3216</v>
      </c>
      <c r="N2601" s="2" t="s">
        <v>3217</v>
      </c>
      <c r="O2601" s="2" t="s">
        <v>541</v>
      </c>
      <c r="P2601" s="2" t="s">
        <v>69</v>
      </c>
      <c r="Q2601" s="3">
        <v>3</v>
      </c>
      <c r="R2601" s="2" t="s">
        <v>70</v>
      </c>
      <c r="S2601" s="3">
        <v>9</v>
      </c>
      <c r="T2601" s="2" t="s">
        <v>10</v>
      </c>
      <c r="U2601" s="3">
        <v>41.716675000000002</v>
      </c>
      <c r="V2601" s="3">
        <v>-72.900722999999999</v>
      </c>
      <c r="W2601" s="2" t="s">
        <v>149</v>
      </c>
      <c r="X2601" s="3">
        <v>1</v>
      </c>
      <c r="Y2601" s="3" t="str">
        <f>_xlfn.CONCAT(Exposure_Information[[#This Row],[Building Construction Code]]," - ",Exposure_Information[[#This Row],[Type of building construction]])</f>
        <v>RMS - 1</v>
      </c>
      <c r="Z2601" s="3">
        <v>0</v>
      </c>
      <c r="AA2601" s="2">
        <v>1982</v>
      </c>
      <c r="AB2601" s="2" t="s">
        <v>11</v>
      </c>
      <c r="AC2601" s="2">
        <v>1</v>
      </c>
      <c r="AD2601" s="2" t="str">
        <f>_xlfn.CONCAT(Exposure_Information[[#This Row],[Occupany Code]]," - ",Exposure_Information[[#This Row],[Type of building occupancy]])</f>
        <v>ATC - 1</v>
      </c>
      <c r="AE2601" s="5">
        <v>220000</v>
      </c>
      <c r="AF2601" s="5">
        <v>0</v>
      </c>
      <c r="AG2601" s="5">
        <v>0</v>
      </c>
      <c r="AH2601" s="5">
        <f>SUM(Exposure_Information[[#This Row],[Building Coverage Value]:[Business interruption value]])</f>
        <v>220000</v>
      </c>
      <c r="AI2601" s="5">
        <f>SUM(Exposure_Information[[#This Row],[Building Coverage Value]:[Contents Coverage Value]])</f>
        <v>220000</v>
      </c>
      <c r="AJ2601" s="26"/>
    </row>
    <row r="2602" spans="1:36" ht="39" x14ac:dyDescent="0.3">
      <c r="A2602" s="2" t="s">
        <v>148</v>
      </c>
      <c r="B2602" s="2" t="s">
        <v>156</v>
      </c>
      <c r="C2602" s="2" t="s">
        <v>325</v>
      </c>
      <c r="D2602" s="2">
        <v>18473</v>
      </c>
      <c r="E2602" s="2" t="s">
        <v>367</v>
      </c>
      <c r="F2602" s="2" t="s">
        <v>4245</v>
      </c>
      <c r="G2602" s="3">
        <v>798</v>
      </c>
      <c r="H2602" s="3">
        <v>1000</v>
      </c>
      <c r="I2602" s="71">
        <f>Exposure_Information[[#This Row],[Total  Insured Value]]+Exposure_Information[[#This Row],[Policy Deductible]]</f>
        <v>221000</v>
      </c>
      <c r="J2602" s="2">
        <v>21570</v>
      </c>
      <c r="K2602" s="3">
        <v>1</v>
      </c>
      <c r="L2602" s="2" t="s">
        <v>9</v>
      </c>
      <c r="M2602" s="2" t="s">
        <v>4246</v>
      </c>
      <c r="N2602" s="2" t="s">
        <v>4247</v>
      </c>
      <c r="O2602" s="2" t="s">
        <v>4248</v>
      </c>
      <c r="P2602" s="2" t="s">
        <v>118</v>
      </c>
      <c r="Q2602" s="3">
        <v>11</v>
      </c>
      <c r="R2602" s="2" t="s">
        <v>70</v>
      </c>
      <c r="S2602" s="3">
        <v>9</v>
      </c>
      <c r="T2602" s="2" t="s">
        <v>10</v>
      </c>
      <c r="U2602" s="3">
        <v>41.4482</v>
      </c>
      <c r="V2602" s="3">
        <v>-71.951401000000004</v>
      </c>
      <c r="W2602" s="2" t="s">
        <v>149</v>
      </c>
      <c r="X2602" s="3">
        <v>1</v>
      </c>
      <c r="Y2602" s="3" t="str">
        <f>_xlfn.CONCAT(Exposure_Information[[#This Row],[Building Construction Code]]," - ",Exposure_Information[[#This Row],[Type of building construction]])</f>
        <v>RMS - 1</v>
      </c>
      <c r="Z2602" s="3">
        <v>0</v>
      </c>
      <c r="AA2602" s="2">
        <v>1950</v>
      </c>
      <c r="AB2602" s="2" t="s">
        <v>11</v>
      </c>
      <c r="AC2602" s="2">
        <v>1</v>
      </c>
      <c r="AD2602" s="2" t="str">
        <f>_xlfn.CONCAT(Exposure_Information[[#This Row],[Occupany Code]]," - ",Exposure_Information[[#This Row],[Type of building occupancy]])</f>
        <v>ATC - 1</v>
      </c>
      <c r="AE2602" s="5">
        <v>220000</v>
      </c>
      <c r="AF2602" s="5">
        <v>0</v>
      </c>
      <c r="AG2602" s="5">
        <v>0</v>
      </c>
      <c r="AH2602" s="5">
        <f>SUM(Exposure_Information[[#This Row],[Building Coverage Value]:[Business interruption value]])</f>
        <v>220000</v>
      </c>
      <c r="AI2602" s="5">
        <f>SUM(Exposure_Information[[#This Row],[Building Coverage Value]:[Contents Coverage Value]])</f>
        <v>220000</v>
      </c>
      <c r="AJ2602" s="26"/>
    </row>
    <row r="2603" spans="1:36" ht="39" x14ac:dyDescent="0.3">
      <c r="A2603" s="2" t="s">
        <v>148</v>
      </c>
      <c r="B2603" s="2" t="s">
        <v>156</v>
      </c>
      <c r="C2603" s="2" t="s">
        <v>325</v>
      </c>
      <c r="D2603" s="2">
        <v>5988</v>
      </c>
      <c r="E2603" s="2" t="s">
        <v>326</v>
      </c>
      <c r="F2603" s="2" t="s">
        <v>443</v>
      </c>
      <c r="G2603" s="3">
        <v>2413</v>
      </c>
      <c r="H2603" s="3">
        <v>1000</v>
      </c>
      <c r="I2603" s="71">
        <f>Exposure_Information[[#This Row],[Total  Insured Value]]+Exposure_Information[[#This Row],[Policy Deductible]]</f>
        <v>487000</v>
      </c>
      <c r="J2603" s="2">
        <v>8009</v>
      </c>
      <c r="K2603" s="3">
        <v>1</v>
      </c>
      <c r="L2603" s="2" t="s">
        <v>9</v>
      </c>
      <c r="M2603" s="2" t="s">
        <v>444</v>
      </c>
      <c r="N2603" s="3" t="s">
        <v>445</v>
      </c>
      <c r="O2603" s="2" t="s">
        <v>362</v>
      </c>
      <c r="P2603" s="2" t="s">
        <v>257</v>
      </c>
      <c r="Q2603" s="3">
        <v>7</v>
      </c>
      <c r="R2603" s="2" t="s">
        <v>248</v>
      </c>
      <c r="S2603" s="3">
        <v>44</v>
      </c>
      <c r="T2603" s="2" t="s">
        <v>10</v>
      </c>
      <c r="U2603" s="3">
        <v>41.976905000000002</v>
      </c>
      <c r="V2603" s="3">
        <v>-71.455056999999996</v>
      </c>
      <c r="W2603" s="2" t="s">
        <v>149</v>
      </c>
      <c r="X2603" s="3">
        <v>1</v>
      </c>
      <c r="Y2603" s="3" t="str">
        <f>_xlfn.CONCAT(Exposure_Information[[#This Row],[Building Construction Code]]," - ",Exposure_Information[[#This Row],[Type of building construction]])</f>
        <v>RMS - 1</v>
      </c>
      <c r="Z2603" s="3">
        <v>0</v>
      </c>
      <c r="AA2603" s="2">
        <v>1930</v>
      </c>
      <c r="AB2603" s="2" t="s">
        <v>11</v>
      </c>
      <c r="AC2603" s="2">
        <v>37</v>
      </c>
      <c r="AD2603" s="2" t="str">
        <f>_xlfn.CONCAT(Exposure_Information[[#This Row],[Occupany Code]]," - ",Exposure_Information[[#This Row],[Type of building occupancy]])</f>
        <v>ATC - 37</v>
      </c>
      <c r="AE2603" s="5">
        <v>486000</v>
      </c>
      <c r="AF2603" s="5">
        <v>0</v>
      </c>
      <c r="AG2603" s="5">
        <v>0</v>
      </c>
      <c r="AH2603" s="5">
        <f>SUM(Exposure_Information[[#This Row],[Building Coverage Value]:[Business interruption value]])</f>
        <v>486000</v>
      </c>
      <c r="AI2603" s="5">
        <f>SUM(Exposure_Information[[#This Row],[Building Coverage Value]:[Contents Coverage Value]])</f>
        <v>486000</v>
      </c>
      <c r="AJ2603" s="26"/>
    </row>
    <row r="2604" spans="1:36" ht="39" x14ac:dyDescent="0.3">
      <c r="A2604" s="2" t="s">
        <v>148</v>
      </c>
      <c r="B2604" s="2" t="s">
        <v>156</v>
      </c>
      <c r="C2604" s="2" t="s">
        <v>325</v>
      </c>
      <c r="D2604" s="2">
        <v>5983</v>
      </c>
      <c r="E2604" s="2" t="s">
        <v>326</v>
      </c>
      <c r="F2604" s="2" t="s">
        <v>1397</v>
      </c>
      <c r="G2604" s="3">
        <v>475</v>
      </c>
      <c r="H2604" s="3">
        <v>1000</v>
      </c>
      <c r="I2604" s="71">
        <f>Exposure_Information[[#This Row],[Total  Insured Value]]+Exposure_Information[[#This Row],[Policy Deductible]]</f>
        <v>21000</v>
      </c>
      <c r="J2604" s="2">
        <v>8004</v>
      </c>
      <c r="K2604" s="3">
        <v>1</v>
      </c>
      <c r="L2604" s="2" t="s">
        <v>9</v>
      </c>
      <c r="M2604" s="2" t="s">
        <v>1398</v>
      </c>
      <c r="N2604" s="2" t="s">
        <v>1399</v>
      </c>
      <c r="O2604" s="2" t="s">
        <v>389</v>
      </c>
      <c r="P2604" s="2" t="s">
        <v>90</v>
      </c>
      <c r="Q2604" s="3">
        <v>17</v>
      </c>
      <c r="R2604" s="2" t="s">
        <v>127</v>
      </c>
      <c r="S2604" s="3">
        <v>25</v>
      </c>
      <c r="T2604" s="2" t="s">
        <v>10</v>
      </c>
      <c r="U2604" s="3">
        <v>42.638238000000001</v>
      </c>
      <c r="V2604" s="3">
        <v>-71.320903000000001</v>
      </c>
      <c r="W2604" s="2" t="s">
        <v>149</v>
      </c>
      <c r="X2604" s="3">
        <v>1</v>
      </c>
      <c r="Y2604" s="3" t="str">
        <f>_xlfn.CONCAT(Exposure_Information[[#This Row],[Building Construction Code]]," - ",Exposure_Information[[#This Row],[Type of building construction]])</f>
        <v>RMS - 1</v>
      </c>
      <c r="Z2604" s="3">
        <v>0</v>
      </c>
      <c r="AA2604" s="2">
        <v>1940</v>
      </c>
      <c r="AB2604" s="2" t="s">
        <v>11</v>
      </c>
      <c r="AC2604" s="2">
        <v>37</v>
      </c>
      <c r="AD2604" s="2" t="str">
        <f>_xlfn.CONCAT(Exposure_Information[[#This Row],[Occupany Code]]," - ",Exposure_Information[[#This Row],[Type of building occupancy]])</f>
        <v>ATC - 37</v>
      </c>
      <c r="AE2604" s="5">
        <v>0</v>
      </c>
      <c r="AF2604" s="5">
        <v>20000</v>
      </c>
      <c r="AG2604" s="5">
        <v>0</v>
      </c>
      <c r="AH2604" s="5">
        <f>SUM(Exposure_Information[[#This Row],[Building Coverage Value]:[Business interruption value]])</f>
        <v>20000</v>
      </c>
      <c r="AI2604" s="5">
        <f>SUM(Exposure_Information[[#This Row],[Building Coverage Value]:[Contents Coverage Value]])</f>
        <v>20000</v>
      </c>
      <c r="AJ2604" s="26"/>
    </row>
    <row r="2605" spans="1:36" x14ac:dyDescent="0.3">
      <c r="A2605" s="2" t="s">
        <v>148</v>
      </c>
      <c r="B2605" s="2" t="s">
        <v>156</v>
      </c>
      <c r="C2605" s="2" t="s">
        <v>325</v>
      </c>
      <c r="D2605" s="2">
        <v>17601</v>
      </c>
      <c r="E2605" s="2" t="s">
        <v>367</v>
      </c>
      <c r="F2605" s="2" t="s">
        <v>3317</v>
      </c>
      <c r="G2605" s="3">
        <v>730</v>
      </c>
      <c r="H2605" s="3">
        <v>1000</v>
      </c>
      <c r="I2605" s="71">
        <f>Exposure_Information[[#This Row],[Total  Insured Value]]+Exposure_Information[[#This Row],[Policy Deductible]]</f>
        <v>220000</v>
      </c>
      <c r="J2605" s="2">
        <v>20688</v>
      </c>
      <c r="K2605" s="3">
        <v>1</v>
      </c>
      <c r="L2605" s="2" t="s">
        <v>9</v>
      </c>
      <c r="M2605" s="2" t="s">
        <v>3318</v>
      </c>
      <c r="N2605" s="2" t="s">
        <v>3319</v>
      </c>
      <c r="O2605" s="2" t="s">
        <v>436</v>
      </c>
      <c r="P2605" s="2" t="s">
        <v>74</v>
      </c>
      <c r="Q2605" s="3">
        <v>9</v>
      </c>
      <c r="R2605" s="2" t="s">
        <v>127</v>
      </c>
      <c r="S2605" s="3">
        <v>25</v>
      </c>
      <c r="T2605" s="2" t="s">
        <v>10</v>
      </c>
      <c r="U2605" s="3">
        <v>42.806857999999998</v>
      </c>
      <c r="V2605" s="3">
        <v>-70.866005000000001</v>
      </c>
      <c r="W2605" s="2" t="s">
        <v>149</v>
      </c>
      <c r="X2605" s="3">
        <v>1</v>
      </c>
      <c r="Y2605" s="3" t="str">
        <f>_xlfn.CONCAT(Exposure_Information[[#This Row],[Building Construction Code]]," - ",Exposure_Information[[#This Row],[Type of building construction]])</f>
        <v>RMS - 1</v>
      </c>
      <c r="Z2605" s="3">
        <v>0</v>
      </c>
      <c r="AA2605" s="2">
        <v>1830</v>
      </c>
      <c r="AB2605" s="2" t="s">
        <v>11</v>
      </c>
      <c r="AC2605" s="2">
        <v>1</v>
      </c>
      <c r="AD2605" s="2" t="str">
        <f>_xlfn.CONCAT(Exposure_Information[[#This Row],[Occupany Code]]," - ",Exposure_Information[[#This Row],[Type of building occupancy]])</f>
        <v>ATC - 1</v>
      </c>
      <c r="AE2605" s="5">
        <v>205000</v>
      </c>
      <c r="AF2605" s="5">
        <v>0</v>
      </c>
      <c r="AG2605" s="5">
        <v>14000</v>
      </c>
      <c r="AH2605" s="5">
        <f>SUM(Exposure_Information[[#This Row],[Building Coverage Value]:[Business interruption value]])</f>
        <v>219000</v>
      </c>
      <c r="AI2605" s="5">
        <f>SUM(Exposure_Information[[#This Row],[Building Coverage Value]:[Contents Coverage Value]])</f>
        <v>205000</v>
      </c>
      <c r="AJ2605" s="26"/>
    </row>
    <row r="2606" spans="1:36" ht="39" x14ac:dyDescent="0.3">
      <c r="A2606" s="2" t="s">
        <v>148</v>
      </c>
      <c r="B2606" s="2" t="s">
        <v>156</v>
      </c>
      <c r="C2606" s="2" t="s">
        <v>325</v>
      </c>
      <c r="D2606" s="2">
        <v>18654</v>
      </c>
      <c r="E2606" s="2" t="s">
        <v>367</v>
      </c>
      <c r="F2606" s="2" t="s">
        <v>4621</v>
      </c>
      <c r="G2606" s="3">
        <v>681</v>
      </c>
      <c r="H2606" s="3">
        <v>1000</v>
      </c>
      <c r="I2606" s="71">
        <f>Exposure_Information[[#This Row],[Total  Insured Value]]+Exposure_Information[[#This Row],[Policy Deductible]]</f>
        <v>220000</v>
      </c>
      <c r="J2606" s="2">
        <v>21758</v>
      </c>
      <c r="K2606" s="3">
        <v>1</v>
      </c>
      <c r="L2606" s="2" t="s">
        <v>9</v>
      </c>
      <c r="M2606" s="2" t="s">
        <v>4622</v>
      </c>
      <c r="N2606" s="2" t="s">
        <v>4623</v>
      </c>
      <c r="O2606" s="2" t="s">
        <v>2417</v>
      </c>
      <c r="P2606" s="2" t="s">
        <v>470</v>
      </c>
      <c r="Q2606" s="3">
        <v>15</v>
      </c>
      <c r="R2606" s="2" t="s">
        <v>127</v>
      </c>
      <c r="S2606" s="3">
        <v>25</v>
      </c>
      <c r="T2606" s="2" t="s">
        <v>10</v>
      </c>
      <c r="U2606" s="3">
        <v>42.252749000000001</v>
      </c>
      <c r="V2606" s="3">
        <v>-72.243848999999997</v>
      </c>
      <c r="W2606" s="2" t="s">
        <v>149</v>
      </c>
      <c r="X2606" s="3">
        <v>1</v>
      </c>
      <c r="Y2606" s="3" t="str">
        <f>_xlfn.CONCAT(Exposure_Information[[#This Row],[Building Construction Code]]," - ",Exposure_Information[[#This Row],[Type of building construction]])</f>
        <v>RMS - 1</v>
      </c>
      <c r="Z2606" s="3">
        <v>0</v>
      </c>
      <c r="AA2606" s="2">
        <v>1900</v>
      </c>
      <c r="AB2606" s="2" t="s">
        <v>11</v>
      </c>
      <c r="AC2606" s="2">
        <v>1</v>
      </c>
      <c r="AD2606" s="2" t="str">
        <f>_xlfn.CONCAT(Exposure_Information[[#This Row],[Occupany Code]]," - ",Exposure_Information[[#This Row],[Type of building occupancy]])</f>
        <v>ATC - 1</v>
      </c>
      <c r="AE2606" s="5">
        <v>219000</v>
      </c>
      <c r="AF2606" s="5">
        <v>0</v>
      </c>
      <c r="AG2606" s="5">
        <v>0</v>
      </c>
      <c r="AH2606" s="5">
        <f>SUM(Exposure_Information[[#This Row],[Building Coverage Value]:[Business interruption value]])</f>
        <v>219000</v>
      </c>
      <c r="AI2606" s="5">
        <f>SUM(Exposure_Information[[#This Row],[Building Coverage Value]:[Contents Coverage Value]])</f>
        <v>219000</v>
      </c>
      <c r="AJ2606" s="26"/>
    </row>
    <row r="2607" spans="1:36" x14ac:dyDescent="0.3">
      <c r="A2607" s="2" t="s">
        <v>148</v>
      </c>
      <c r="B2607" s="2" t="s">
        <v>156</v>
      </c>
      <c r="C2607" s="2" t="s">
        <v>325</v>
      </c>
      <c r="D2607" s="2">
        <v>15848</v>
      </c>
      <c r="E2607" s="2" t="s">
        <v>367</v>
      </c>
      <c r="F2607" s="2" t="s">
        <v>4681</v>
      </c>
      <c r="G2607" s="3">
        <v>776</v>
      </c>
      <c r="H2607" s="3">
        <v>500</v>
      </c>
      <c r="I2607" s="71">
        <f>Exposure_Information[[#This Row],[Total  Insured Value]]+Exposure_Information[[#This Row],[Policy Deductible]]</f>
        <v>219000</v>
      </c>
      <c r="J2607" s="2">
        <v>18904</v>
      </c>
      <c r="K2607" s="3">
        <v>1</v>
      </c>
      <c r="L2607" s="2" t="s">
        <v>9</v>
      </c>
      <c r="M2607" s="2" t="s">
        <v>4682</v>
      </c>
      <c r="N2607" s="2" t="s">
        <v>4683</v>
      </c>
      <c r="O2607" s="2" t="s">
        <v>4105</v>
      </c>
      <c r="P2607" s="2" t="s">
        <v>171</v>
      </c>
      <c r="Q2607" s="3">
        <v>27</v>
      </c>
      <c r="R2607" s="2" t="s">
        <v>127</v>
      </c>
      <c r="S2607" s="3">
        <v>25</v>
      </c>
      <c r="T2607" s="2" t="s">
        <v>10</v>
      </c>
      <c r="U2607" s="3">
        <v>42.052829000000003</v>
      </c>
      <c r="V2607" s="3">
        <v>-71.888610999999997</v>
      </c>
      <c r="W2607" s="2" t="s">
        <v>149</v>
      </c>
      <c r="X2607" s="3">
        <v>1</v>
      </c>
      <c r="Y2607" s="3" t="str">
        <f>_xlfn.CONCAT(Exposure_Information[[#This Row],[Building Construction Code]]," - ",Exposure_Information[[#This Row],[Type of building construction]])</f>
        <v>RMS - 1</v>
      </c>
      <c r="Z2607" s="3">
        <v>0</v>
      </c>
      <c r="AA2607" s="2">
        <v>1954</v>
      </c>
      <c r="AB2607" s="2" t="s">
        <v>11</v>
      </c>
      <c r="AC2607" s="2">
        <v>1</v>
      </c>
      <c r="AD2607" s="2" t="str">
        <f>_xlfn.CONCAT(Exposure_Information[[#This Row],[Occupany Code]]," - ",Exposure_Information[[#This Row],[Type of building occupancy]])</f>
        <v>ATC - 1</v>
      </c>
      <c r="AE2607" s="5">
        <v>208500</v>
      </c>
      <c r="AF2607" s="5">
        <v>0</v>
      </c>
      <c r="AG2607" s="5">
        <v>10000</v>
      </c>
      <c r="AH2607" s="5">
        <f>SUM(Exposure_Information[[#This Row],[Building Coverage Value]:[Business interruption value]])</f>
        <v>218500</v>
      </c>
      <c r="AI2607" s="5">
        <f>SUM(Exposure_Information[[#This Row],[Building Coverage Value]:[Contents Coverage Value]])</f>
        <v>208500</v>
      </c>
      <c r="AJ2607" s="26"/>
    </row>
    <row r="2608" spans="1:36" ht="39" x14ac:dyDescent="0.3">
      <c r="A2608" s="2" t="s">
        <v>148</v>
      </c>
      <c r="B2608" s="2" t="s">
        <v>156</v>
      </c>
      <c r="C2608" s="2" t="s">
        <v>325</v>
      </c>
      <c r="D2608" s="2">
        <v>5975</v>
      </c>
      <c r="E2608" s="2" t="s">
        <v>326</v>
      </c>
      <c r="F2608" s="2" t="s">
        <v>1381</v>
      </c>
      <c r="G2608" s="3">
        <v>1318.25</v>
      </c>
      <c r="H2608" s="3">
        <v>1000</v>
      </c>
      <c r="I2608" s="71">
        <f>Exposure_Information[[#This Row],[Total  Insured Value]]+Exposure_Information[[#This Row],[Policy Deductible]]</f>
        <v>506000</v>
      </c>
      <c r="J2608" s="2">
        <v>7996</v>
      </c>
      <c r="K2608" s="3">
        <v>1</v>
      </c>
      <c r="L2608" s="2" t="s">
        <v>9</v>
      </c>
      <c r="M2608" s="2" t="s">
        <v>1382</v>
      </c>
      <c r="N2608" s="3" t="s">
        <v>1383</v>
      </c>
      <c r="O2608" s="2" t="s">
        <v>1384</v>
      </c>
      <c r="P2608" s="2" t="s">
        <v>28</v>
      </c>
      <c r="Q2608" s="3">
        <v>81</v>
      </c>
      <c r="R2608" s="2" t="s">
        <v>25</v>
      </c>
      <c r="S2608" s="3">
        <v>36</v>
      </c>
      <c r="T2608" s="2" t="s">
        <v>10</v>
      </c>
      <c r="U2608" s="3">
        <v>40.704673999999997</v>
      </c>
      <c r="V2608" s="3">
        <v>-73.827438000000001</v>
      </c>
      <c r="W2608" s="2" t="s">
        <v>149</v>
      </c>
      <c r="X2608" s="3">
        <v>2</v>
      </c>
      <c r="Y2608" s="3" t="str">
        <f>_xlfn.CONCAT(Exposure_Information[[#This Row],[Building Construction Code]]," - ",Exposure_Information[[#This Row],[Type of building construction]])</f>
        <v>RMS - 2</v>
      </c>
      <c r="Z2608" s="3">
        <v>0</v>
      </c>
      <c r="AA2608" s="2">
        <v>1940</v>
      </c>
      <c r="AB2608" s="2" t="s">
        <v>11</v>
      </c>
      <c r="AC2608" s="2">
        <v>37</v>
      </c>
      <c r="AD2608" s="2" t="str">
        <f>_xlfn.CONCAT(Exposure_Information[[#This Row],[Occupany Code]]," - ",Exposure_Information[[#This Row],[Type of building occupancy]])</f>
        <v>ATC - 37</v>
      </c>
      <c r="AE2608" s="5">
        <v>505000</v>
      </c>
      <c r="AF2608" s="5">
        <v>0</v>
      </c>
      <c r="AG2608" s="5">
        <v>0</v>
      </c>
      <c r="AH2608" s="5">
        <f>SUM(Exposure_Information[[#This Row],[Building Coverage Value]:[Business interruption value]])</f>
        <v>505000</v>
      </c>
      <c r="AI2608" s="5">
        <f>SUM(Exposure_Information[[#This Row],[Building Coverage Value]:[Contents Coverage Value]])</f>
        <v>505000</v>
      </c>
      <c r="AJ2608" s="26"/>
    </row>
    <row r="2609" spans="1:36" ht="26" x14ac:dyDescent="0.3">
      <c r="A2609" s="2" t="s">
        <v>148</v>
      </c>
      <c r="B2609" s="2" t="s">
        <v>156</v>
      </c>
      <c r="C2609" s="2" t="s">
        <v>325</v>
      </c>
      <c r="D2609" s="2">
        <v>5969</v>
      </c>
      <c r="E2609" s="2" t="s">
        <v>326</v>
      </c>
      <c r="F2609" s="2" t="s">
        <v>1294</v>
      </c>
      <c r="G2609" s="3">
        <v>12648</v>
      </c>
      <c r="H2609" s="3">
        <v>5000</v>
      </c>
      <c r="I2609" s="71">
        <f>Exposure_Information[[#This Row],[Total  Insured Value]]+Exposure_Information[[#This Row],[Policy Deductible]]</f>
        <v>842420</v>
      </c>
      <c r="J2609" s="2">
        <v>7990</v>
      </c>
      <c r="K2609" s="3">
        <v>1</v>
      </c>
      <c r="L2609" s="2" t="s">
        <v>9</v>
      </c>
      <c r="M2609" s="2" t="s">
        <v>1295</v>
      </c>
      <c r="N2609" s="3" t="s">
        <v>1296</v>
      </c>
      <c r="O2609" s="2" t="s">
        <v>33</v>
      </c>
      <c r="P2609" s="2" t="s">
        <v>90</v>
      </c>
      <c r="Q2609" s="3">
        <v>17</v>
      </c>
      <c r="R2609" s="2" t="s">
        <v>127</v>
      </c>
      <c r="S2609" s="3">
        <v>25</v>
      </c>
      <c r="T2609" s="2" t="s">
        <v>10</v>
      </c>
      <c r="U2609" s="3">
        <v>42.433515</v>
      </c>
      <c r="V2609" s="3">
        <v>-71.046633999999997</v>
      </c>
      <c r="W2609" s="2" t="s">
        <v>149</v>
      </c>
      <c r="X2609" s="3">
        <v>2</v>
      </c>
      <c r="Y2609" s="3" t="str">
        <f>_xlfn.CONCAT(Exposure_Information[[#This Row],[Building Construction Code]]," - ",Exposure_Information[[#This Row],[Type of building construction]])</f>
        <v>RMS - 2</v>
      </c>
      <c r="Z2609" s="3">
        <v>0</v>
      </c>
      <c r="AA2609" s="2">
        <v>1960</v>
      </c>
      <c r="AB2609" s="2" t="s">
        <v>11</v>
      </c>
      <c r="AC2609" s="2">
        <v>37</v>
      </c>
      <c r="AD2609" s="2" t="str">
        <f>_xlfn.CONCAT(Exposure_Information[[#This Row],[Occupany Code]]," - ",Exposure_Information[[#This Row],[Type of building occupancy]])</f>
        <v>ATC - 37</v>
      </c>
      <c r="AE2609" s="5">
        <v>837420</v>
      </c>
      <c r="AF2609" s="5">
        <v>0</v>
      </c>
      <c r="AG2609" s="5">
        <v>0</v>
      </c>
      <c r="AH2609" s="5">
        <f>SUM(Exposure_Information[[#This Row],[Building Coverage Value]:[Business interruption value]])</f>
        <v>837420</v>
      </c>
      <c r="AI2609" s="5">
        <f>SUM(Exposure_Information[[#This Row],[Building Coverage Value]:[Contents Coverage Value]])</f>
        <v>837420</v>
      </c>
      <c r="AJ2609" s="26"/>
    </row>
    <row r="2610" spans="1:36" x14ac:dyDescent="0.3">
      <c r="A2610" s="2" t="s">
        <v>148</v>
      </c>
      <c r="B2610" s="2" t="s">
        <v>156</v>
      </c>
      <c r="C2610" s="2" t="s">
        <v>325</v>
      </c>
      <c r="D2610" s="2">
        <v>10360</v>
      </c>
      <c r="E2610" s="2" t="s">
        <v>367</v>
      </c>
      <c r="F2610" s="2" t="s">
        <v>1771</v>
      </c>
      <c r="G2610" s="3">
        <v>331</v>
      </c>
      <c r="H2610" s="3">
        <v>1000</v>
      </c>
      <c r="I2610" s="71">
        <f>Exposure_Information[[#This Row],[Total  Insured Value]]+Exposure_Information[[#This Row],[Policy Deductible]]</f>
        <v>217000</v>
      </c>
      <c r="J2610" s="2">
        <v>13225</v>
      </c>
      <c r="K2610" s="3">
        <v>1</v>
      </c>
      <c r="L2610" s="2">
        <v>48</v>
      </c>
      <c r="M2610" s="2" t="s">
        <v>1772</v>
      </c>
      <c r="N2610" s="2" t="s">
        <v>1773</v>
      </c>
      <c r="O2610" s="2" t="s">
        <v>205</v>
      </c>
      <c r="P2610" s="2" t="s">
        <v>20</v>
      </c>
      <c r="Q2610" s="3">
        <v>29</v>
      </c>
      <c r="R2610" s="2" t="s">
        <v>87</v>
      </c>
      <c r="S2610" s="3">
        <v>23</v>
      </c>
      <c r="T2610" s="2" t="s">
        <v>10</v>
      </c>
      <c r="U2610" s="3">
        <v>44.585845999999997</v>
      </c>
      <c r="V2610" s="3">
        <v>-67.678764999999999</v>
      </c>
      <c r="W2610" s="2" t="s">
        <v>149</v>
      </c>
      <c r="X2610" s="3">
        <v>1</v>
      </c>
      <c r="Y2610" s="3" t="str">
        <f>_xlfn.CONCAT(Exposure_Information[[#This Row],[Building Construction Code]]," - ",Exposure_Information[[#This Row],[Type of building construction]])</f>
        <v>RMS - 1</v>
      </c>
      <c r="Z2610" s="3">
        <v>0</v>
      </c>
      <c r="AA2610" s="2">
        <v>1900</v>
      </c>
      <c r="AB2610" s="2" t="s">
        <v>11</v>
      </c>
      <c r="AC2610" s="2">
        <v>1</v>
      </c>
      <c r="AD2610" s="2" t="str">
        <f>_xlfn.CONCAT(Exposure_Information[[#This Row],[Occupany Code]]," - ",Exposure_Information[[#This Row],[Type of building occupancy]])</f>
        <v>ATC - 1</v>
      </c>
      <c r="AE2610" s="5">
        <v>166000</v>
      </c>
      <c r="AF2610" s="5">
        <v>50000</v>
      </c>
      <c r="AG2610" s="5">
        <v>0</v>
      </c>
      <c r="AH2610" s="5">
        <f>SUM(Exposure_Information[[#This Row],[Building Coverage Value]:[Business interruption value]])</f>
        <v>216000</v>
      </c>
      <c r="AI2610" s="5">
        <f>SUM(Exposure_Information[[#This Row],[Building Coverage Value]:[Contents Coverage Value]])</f>
        <v>216000</v>
      </c>
      <c r="AJ2610" s="26"/>
    </row>
    <row r="2611" spans="1:36" ht="26" x14ac:dyDescent="0.3">
      <c r="A2611" s="2" t="s">
        <v>148</v>
      </c>
      <c r="B2611" s="2" t="s">
        <v>156</v>
      </c>
      <c r="C2611" s="2" t="s">
        <v>325</v>
      </c>
      <c r="D2611" s="2">
        <v>10198</v>
      </c>
      <c r="E2611" s="2" t="s">
        <v>367</v>
      </c>
      <c r="F2611" s="2" t="s">
        <v>1219</v>
      </c>
      <c r="G2611" s="3">
        <v>360</v>
      </c>
      <c r="H2611" s="3">
        <v>1000</v>
      </c>
      <c r="I2611" s="71">
        <f>Exposure_Information[[#This Row],[Total  Insured Value]]+Exposure_Information[[#This Row],[Policy Deductible]]</f>
        <v>216000</v>
      </c>
      <c r="J2611" s="2">
        <v>13061</v>
      </c>
      <c r="K2611" s="3">
        <v>1</v>
      </c>
      <c r="L2611" s="2" t="s">
        <v>9</v>
      </c>
      <c r="M2611" s="2" t="s">
        <v>1220</v>
      </c>
      <c r="N2611" s="2" t="s">
        <v>1221</v>
      </c>
      <c r="O2611" s="2" t="s">
        <v>229</v>
      </c>
      <c r="P2611" s="2" t="s">
        <v>230</v>
      </c>
      <c r="Q2611" s="3">
        <v>23</v>
      </c>
      <c r="R2611" s="2" t="s">
        <v>87</v>
      </c>
      <c r="S2611" s="3">
        <v>23</v>
      </c>
      <c r="T2611" s="2" t="s">
        <v>10</v>
      </c>
      <c r="U2611" s="3">
        <v>43.901969999999999</v>
      </c>
      <c r="V2611" s="3">
        <v>-69.817550999999995</v>
      </c>
      <c r="W2611" s="2" t="s">
        <v>149</v>
      </c>
      <c r="X2611" s="3">
        <v>1</v>
      </c>
      <c r="Y2611" s="3" t="str">
        <f>_xlfn.CONCAT(Exposure_Information[[#This Row],[Building Construction Code]]," - ",Exposure_Information[[#This Row],[Type of building construction]])</f>
        <v>RMS - 1</v>
      </c>
      <c r="Z2611" s="3">
        <v>0</v>
      </c>
      <c r="AA2611" s="2">
        <v>1860</v>
      </c>
      <c r="AB2611" s="2" t="s">
        <v>11</v>
      </c>
      <c r="AC2611" s="2">
        <v>1</v>
      </c>
      <c r="AD2611" s="2" t="str">
        <f>_xlfn.CONCAT(Exposure_Information[[#This Row],[Occupany Code]]," - ",Exposure_Information[[#This Row],[Type of building occupancy]])</f>
        <v>ATC - 1</v>
      </c>
      <c r="AE2611" s="5">
        <v>212000</v>
      </c>
      <c r="AF2611" s="5">
        <v>3000</v>
      </c>
      <c r="AG2611" s="5">
        <v>0</v>
      </c>
      <c r="AH2611" s="5">
        <f>SUM(Exposure_Information[[#This Row],[Building Coverage Value]:[Business interruption value]])</f>
        <v>215000</v>
      </c>
      <c r="AI2611" s="5">
        <f>SUM(Exposure_Information[[#This Row],[Building Coverage Value]:[Contents Coverage Value]])</f>
        <v>215000</v>
      </c>
      <c r="AJ2611" s="26"/>
    </row>
    <row r="2612" spans="1:36" ht="26" x14ac:dyDescent="0.3">
      <c r="A2612" s="2" t="s">
        <v>148</v>
      </c>
      <c r="B2612" s="2" t="s">
        <v>156</v>
      </c>
      <c r="C2612" s="2" t="s">
        <v>325</v>
      </c>
      <c r="D2612" s="2">
        <v>12646</v>
      </c>
      <c r="E2612" s="2" t="s">
        <v>367</v>
      </c>
      <c r="F2612" s="2" t="s">
        <v>4300</v>
      </c>
      <c r="G2612" s="3">
        <v>771</v>
      </c>
      <c r="H2612" s="3">
        <v>250</v>
      </c>
      <c r="I2612" s="71">
        <f>Exposure_Information[[#This Row],[Total  Insured Value]]+Exposure_Information[[#This Row],[Policy Deductible]]</f>
        <v>215250</v>
      </c>
      <c r="J2612" s="2">
        <v>15577</v>
      </c>
      <c r="K2612" s="3">
        <v>1</v>
      </c>
      <c r="L2612" s="2" t="s">
        <v>9</v>
      </c>
      <c r="M2612" s="2" t="s">
        <v>4301</v>
      </c>
      <c r="N2612" s="2" t="s">
        <v>4302</v>
      </c>
      <c r="O2612" s="2" t="s">
        <v>330</v>
      </c>
      <c r="P2612" s="2" t="s">
        <v>231</v>
      </c>
      <c r="Q2612" s="3">
        <v>13</v>
      </c>
      <c r="R2612" s="2" t="s">
        <v>127</v>
      </c>
      <c r="S2612" s="3">
        <v>25</v>
      </c>
      <c r="T2612" s="2" t="s">
        <v>10</v>
      </c>
      <c r="U2612" s="3">
        <v>42.161091999999996</v>
      </c>
      <c r="V2612" s="3">
        <v>-72.578322</v>
      </c>
      <c r="W2612" s="2" t="s">
        <v>149</v>
      </c>
      <c r="X2612" s="3">
        <v>1</v>
      </c>
      <c r="Y2612" s="3" t="str">
        <f>_xlfn.CONCAT(Exposure_Information[[#This Row],[Building Construction Code]]," - ",Exposure_Information[[#This Row],[Type of building construction]])</f>
        <v>RMS - 1</v>
      </c>
      <c r="Z2612" s="3">
        <v>0</v>
      </c>
      <c r="AA2612" s="2">
        <v>1938</v>
      </c>
      <c r="AB2612" s="2" t="s">
        <v>11</v>
      </c>
      <c r="AC2612" s="2">
        <v>1</v>
      </c>
      <c r="AD2612" s="2" t="str">
        <f>_xlfn.CONCAT(Exposure_Information[[#This Row],[Occupany Code]]," - ",Exposure_Information[[#This Row],[Type of building occupancy]])</f>
        <v>ATC - 1</v>
      </c>
      <c r="AE2612" s="5">
        <v>215000</v>
      </c>
      <c r="AF2612" s="5">
        <v>0</v>
      </c>
      <c r="AG2612" s="5">
        <v>0</v>
      </c>
      <c r="AH2612" s="5">
        <f>SUM(Exposure_Information[[#This Row],[Building Coverage Value]:[Business interruption value]])</f>
        <v>215000</v>
      </c>
      <c r="AI2612" s="5">
        <f>SUM(Exposure_Information[[#This Row],[Building Coverage Value]:[Contents Coverage Value]])</f>
        <v>215000</v>
      </c>
      <c r="AJ2612" s="26"/>
    </row>
    <row r="2613" spans="1:36" ht="26" x14ac:dyDescent="0.3">
      <c r="A2613" s="2" t="s">
        <v>148</v>
      </c>
      <c r="B2613" s="2" t="s">
        <v>156</v>
      </c>
      <c r="C2613" s="2" t="s">
        <v>325</v>
      </c>
      <c r="D2613" s="2">
        <v>5954</v>
      </c>
      <c r="E2613" s="2" t="s">
        <v>326</v>
      </c>
      <c r="F2613" s="2" t="s">
        <v>1485</v>
      </c>
      <c r="G2613" s="3">
        <v>2702</v>
      </c>
      <c r="H2613" s="3">
        <v>1000</v>
      </c>
      <c r="I2613" s="71">
        <f>Exposure_Information[[#This Row],[Total  Insured Value]]+Exposure_Information[[#This Row],[Policy Deductible]]</f>
        <v>433000</v>
      </c>
      <c r="J2613" s="2">
        <v>7972</v>
      </c>
      <c r="K2613" s="3">
        <v>1</v>
      </c>
      <c r="L2613" s="2" t="s">
        <v>9</v>
      </c>
      <c r="M2613" s="2" t="s">
        <v>1486</v>
      </c>
      <c r="N2613" s="3" t="s">
        <v>1487</v>
      </c>
      <c r="O2613" s="2" t="s">
        <v>286</v>
      </c>
      <c r="P2613" s="2" t="s">
        <v>231</v>
      </c>
      <c r="Q2613" s="3">
        <v>13</v>
      </c>
      <c r="R2613" s="2" t="s">
        <v>127</v>
      </c>
      <c r="S2613" s="3">
        <v>25</v>
      </c>
      <c r="T2613" s="2" t="s">
        <v>10</v>
      </c>
      <c r="U2613" s="3">
        <v>42.11768</v>
      </c>
      <c r="V2613" s="3">
        <v>-72.735991999999996</v>
      </c>
      <c r="W2613" s="2" t="s">
        <v>149</v>
      </c>
      <c r="X2613" s="3">
        <v>1</v>
      </c>
      <c r="Y2613" s="3" t="str">
        <f>_xlfn.CONCAT(Exposure_Information[[#This Row],[Building Construction Code]]," - ",Exposure_Information[[#This Row],[Type of building construction]])</f>
        <v>RMS - 1</v>
      </c>
      <c r="Z2613" s="3">
        <v>0</v>
      </c>
      <c r="AA2613" s="2">
        <v>1900</v>
      </c>
      <c r="AB2613" s="2" t="s">
        <v>11</v>
      </c>
      <c r="AC2613" s="2">
        <v>37</v>
      </c>
      <c r="AD2613" s="2" t="str">
        <f>_xlfn.CONCAT(Exposure_Information[[#This Row],[Occupany Code]]," - ",Exposure_Information[[#This Row],[Type of building occupancy]])</f>
        <v>ATC - 37</v>
      </c>
      <c r="AE2613" s="5">
        <v>432000</v>
      </c>
      <c r="AF2613" s="5">
        <v>0</v>
      </c>
      <c r="AG2613" s="5">
        <v>0</v>
      </c>
      <c r="AH2613" s="5">
        <f>SUM(Exposure_Information[[#This Row],[Building Coverage Value]:[Business interruption value]])</f>
        <v>432000</v>
      </c>
      <c r="AI2613" s="5">
        <f>SUM(Exposure_Information[[#This Row],[Building Coverage Value]:[Contents Coverage Value]])</f>
        <v>432000</v>
      </c>
      <c r="AJ2613" s="26"/>
    </row>
    <row r="2614" spans="1:36" ht="26" x14ac:dyDescent="0.3">
      <c r="A2614" s="2" t="s">
        <v>148</v>
      </c>
      <c r="B2614" s="2" t="s">
        <v>156</v>
      </c>
      <c r="C2614" s="2" t="s">
        <v>325</v>
      </c>
      <c r="D2614" s="2">
        <v>12335</v>
      </c>
      <c r="E2614" s="2" t="s">
        <v>367</v>
      </c>
      <c r="F2614" s="2" t="s">
        <v>2069</v>
      </c>
      <c r="G2614" s="3">
        <v>710</v>
      </c>
      <c r="H2614" s="3">
        <v>500</v>
      </c>
      <c r="I2614" s="71">
        <f>Exposure_Information[[#This Row],[Total  Insured Value]]+Exposure_Information[[#This Row],[Policy Deductible]]</f>
        <v>214500</v>
      </c>
      <c r="J2614" s="2">
        <v>15256</v>
      </c>
      <c r="K2614" s="3">
        <v>1</v>
      </c>
      <c r="L2614" s="2" t="s">
        <v>9</v>
      </c>
      <c r="M2614" s="2" t="s">
        <v>2070</v>
      </c>
      <c r="N2614" s="2" t="s">
        <v>2071</v>
      </c>
      <c r="O2614" s="2" t="s">
        <v>668</v>
      </c>
      <c r="P2614" s="2" t="s">
        <v>187</v>
      </c>
      <c r="Q2614" s="3">
        <v>3</v>
      </c>
      <c r="R2614" s="2" t="s">
        <v>127</v>
      </c>
      <c r="S2614" s="3">
        <v>25</v>
      </c>
      <c r="T2614" s="2" t="s">
        <v>10</v>
      </c>
      <c r="U2614" s="3">
        <v>42.699874000000001</v>
      </c>
      <c r="V2614" s="3">
        <v>-73.091122999999996</v>
      </c>
      <c r="W2614" s="2" t="s">
        <v>149</v>
      </c>
      <c r="X2614" s="3">
        <v>1</v>
      </c>
      <c r="Y2614" s="3" t="str">
        <f>_xlfn.CONCAT(Exposure_Information[[#This Row],[Building Construction Code]]," - ",Exposure_Information[[#This Row],[Type of building construction]])</f>
        <v>RMS - 1</v>
      </c>
      <c r="Z2614" s="3">
        <v>0</v>
      </c>
      <c r="AA2614" s="2">
        <v>1900</v>
      </c>
      <c r="AB2614" s="2" t="s">
        <v>11</v>
      </c>
      <c r="AC2614" s="2">
        <v>1</v>
      </c>
      <c r="AD2614" s="2" t="str">
        <f>_xlfn.CONCAT(Exposure_Information[[#This Row],[Occupany Code]]," - ",Exposure_Information[[#This Row],[Type of building occupancy]])</f>
        <v>ATC - 1</v>
      </c>
      <c r="AE2614" s="5">
        <v>214000</v>
      </c>
      <c r="AF2614" s="5">
        <v>0</v>
      </c>
      <c r="AG2614" s="5">
        <v>0</v>
      </c>
      <c r="AH2614" s="5">
        <f>SUM(Exposure_Information[[#This Row],[Building Coverage Value]:[Business interruption value]])</f>
        <v>214000</v>
      </c>
      <c r="AI2614" s="5">
        <f>SUM(Exposure_Information[[#This Row],[Building Coverage Value]:[Contents Coverage Value]])</f>
        <v>214000</v>
      </c>
      <c r="AJ2614" s="26"/>
    </row>
    <row r="2615" spans="1:36" ht="26" x14ac:dyDescent="0.3">
      <c r="A2615" s="2" t="s">
        <v>148</v>
      </c>
      <c r="B2615" s="2" t="s">
        <v>156</v>
      </c>
      <c r="C2615" s="2" t="s">
        <v>325</v>
      </c>
      <c r="D2615" s="2">
        <v>10575</v>
      </c>
      <c r="E2615" s="2" t="s">
        <v>367</v>
      </c>
      <c r="F2615" s="2" t="s">
        <v>784</v>
      </c>
      <c r="G2615" s="3">
        <v>939</v>
      </c>
      <c r="H2615" s="3">
        <v>250</v>
      </c>
      <c r="I2615" s="71">
        <f>Exposure_Information[[#This Row],[Total  Insured Value]]+Exposure_Information[[#This Row],[Policy Deductible]]</f>
        <v>212250</v>
      </c>
      <c r="J2615" s="2">
        <v>13444</v>
      </c>
      <c r="K2615" s="3">
        <v>1</v>
      </c>
      <c r="L2615" s="2" t="s">
        <v>9</v>
      </c>
      <c r="M2615" s="2" t="s">
        <v>785</v>
      </c>
      <c r="N2615" s="2" t="s">
        <v>786</v>
      </c>
      <c r="O2615" s="2" t="s">
        <v>787</v>
      </c>
      <c r="P2615" s="2" t="s">
        <v>221</v>
      </c>
      <c r="Q2615" s="3">
        <v>23</v>
      </c>
      <c r="R2615" s="2" t="s">
        <v>127</v>
      </c>
      <c r="S2615" s="3">
        <v>25</v>
      </c>
      <c r="T2615" s="2" t="s">
        <v>10</v>
      </c>
      <c r="U2615" s="3">
        <v>42.231369000000001</v>
      </c>
      <c r="V2615" s="3">
        <v>-70.891495000000006</v>
      </c>
      <c r="W2615" s="2" t="s">
        <v>149</v>
      </c>
      <c r="X2615" s="3">
        <v>1</v>
      </c>
      <c r="Y2615" s="3" t="str">
        <f>_xlfn.CONCAT(Exposure_Information[[#This Row],[Building Construction Code]]," - ",Exposure_Information[[#This Row],[Type of building construction]])</f>
        <v>RMS - 1</v>
      </c>
      <c r="Z2615" s="3">
        <v>0</v>
      </c>
      <c r="AA2615" s="2">
        <v>1930</v>
      </c>
      <c r="AB2615" s="2" t="s">
        <v>11</v>
      </c>
      <c r="AC2615" s="2">
        <v>1</v>
      </c>
      <c r="AD2615" s="2" t="str">
        <f>_xlfn.CONCAT(Exposure_Information[[#This Row],[Occupany Code]]," - ",Exposure_Information[[#This Row],[Type of building occupancy]])</f>
        <v>ATC - 1</v>
      </c>
      <c r="AE2615" s="5">
        <v>212000</v>
      </c>
      <c r="AF2615" s="5">
        <v>0</v>
      </c>
      <c r="AG2615" s="5">
        <v>0</v>
      </c>
      <c r="AH2615" s="5">
        <f>SUM(Exposure_Information[[#This Row],[Building Coverage Value]:[Business interruption value]])</f>
        <v>212000</v>
      </c>
      <c r="AI2615" s="5">
        <f>SUM(Exposure_Information[[#This Row],[Building Coverage Value]:[Contents Coverage Value]])</f>
        <v>212000</v>
      </c>
      <c r="AJ2615" s="26"/>
    </row>
    <row r="2616" spans="1:36" x14ac:dyDescent="0.3">
      <c r="A2616" s="2" t="s">
        <v>148</v>
      </c>
      <c r="B2616" s="2" t="s">
        <v>156</v>
      </c>
      <c r="C2616" s="2" t="s">
        <v>325</v>
      </c>
      <c r="D2616" s="2">
        <v>15770</v>
      </c>
      <c r="E2616" s="2" t="s">
        <v>367</v>
      </c>
      <c r="F2616" s="2" t="s">
        <v>3306</v>
      </c>
      <c r="G2616" s="3">
        <v>635</v>
      </c>
      <c r="H2616" s="3">
        <v>500</v>
      </c>
      <c r="I2616" s="71">
        <f>Exposure_Information[[#This Row],[Total  Insured Value]]+Exposure_Information[[#This Row],[Policy Deductible]]</f>
        <v>212500</v>
      </c>
      <c r="J2616" s="2">
        <v>18826</v>
      </c>
      <c r="K2616" s="3">
        <v>1</v>
      </c>
      <c r="L2616" s="2" t="s">
        <v>9</v>
      </c>
      <c r="M2616" s="2" t="s">
        <v>3307</v>
      </c>
      <c r="N2616" s="2" t="s">
        <v>3308</v>
      </c>
      <c r="O2616" s="2" t="s">
        <v>3281</v>
      </c>
      <c r="P2616" s="2" t="s">
        <v>224</v>
      </c>
      <c r="Q2616" s="3">
        <v>21</v>
      </c>
      <c r="R2616" s="2" t="s">
        <v>127</v>
      </c>
      <c r="S2616" s="3">
        <v>25</v>
      </c>
      <c r="T2616" s="2" t="s">
        <v>10</v>
      </c>
      <c r="U2616" s="3">
        <v>42.186272000000002</v>
      </c>
      <c r="V2616" s="3">
        <v>-71.301124999999999</v>
      </c>
      <c r="W2616" s="2" t="s">
        <v>149</v>
      </c>
      <c r="X2616" s="3">
        <v>1</v>
      </c>
      <c r="Y2616" s="3" t="str">
        <f>_xlfn.CONCAT(Exposure_Information[[#This Row],[Building Construction Code]]," - ",Exposure_Information[[#This Row],[Type of building construction]])</f>
        <v>RMS - 1</v>
      </c>
      <c r="Z2616" s="3">
        <v>0</v>
      </c>
      <c r="AA2616" s="2">
        <v>1953</v>
      </c>
      <c r="AB2616" s="2" t="s">
        <v>11</v>
      </c>
      <c r="AC2616" s="2">
        <v>1</v>
      </c>
      <c r="AD2616" s="2" t="str">
        <f>_xlfn.CONCAT(Exposure_Information[[#This Row],[Occupany Code]]," - ",Exposure_Information[[#This Row],[Type of building occupancy]])</f>
        <v>ATC - 1</v>
      </c>
      <c r="AE2616" s="5">
        <v>212000</v>
      </c>
      <c r="AF2616" s="5">
        <v>0</v>
      </c>
      <c r="AG2616" s="5">
        <v>0</v>
      </c>
      <c r="AH2616" s="5">
        <f>SUM(Exposure_Information[[#This Row],[Building Coverage Value]:[Business interruption value]])</f>
        <v>212000</v>
      </c>
      <c r="AI2616" s="5">
        <f>SUM(Exposure_Information[[#This Row],[Building Coverage Value]:[Contents Coverage Value]])</f>
        <v>212000</v>
      </c>
      <c r="AJ2616" s="26"/>
    </row>
    <row r="2617" spans="1:36" ht="26" x14ac:dyDescent="0.3">
      <c r="A2617" s="2" t="s">
        <v>148</v>
      </c>
      <c r="B2617" s="2" t="s">
        <v>156</v>
      </c>
      <c r="C2617" s="2" t="s">
        <v>325</v>
      </c>
      <c r="D2617" s="2">
        <v>18761</v>
      </c>
      <c r="E2617" s="2" t="s">
        <v>367</v>
      </c>
      <c r="F2617" s="2" t="s">
        <v>6519</v>
      </c>
      <c r="G2617" s="3">
        <v>717</v>
      </c>
      <c r="H2617" s="3">
        <v>250</v>
      </c>
      <c r="I2617" s="71">
        <f>Exposure_Information[[#This Row],[Total  Insured Value]]+Exposure_Information[[#This Row],[Policy Deductible]]</f>
        <v>212250</v>
      </c>
      <c r="J2617" s="2">
        <v>21865</v>
      </c>
      <c r="K2617" s="3">
        <v>1</v>
      </c>
      <c r="L2617" s="2" t="s">
        <v>9</v>
      </c>
      <c r="M2617" s="2" t="s">
        <v>6520</v>
      </c>
      <c r="N2617" s="2" t="s">
        <v>6521</v>
      </c>
      <c r="O2617" s="2" t="s">
        <v>4312</v>
      </c>
      <c r="P2617" s="2" t="s">
        <v>231</v>
      </c>
      <c r="Q2617" s="3">
        <v>13</v>
      </c>
      <c r="R2617" s="2" t="s">
        <v>127</v>
      </c>
      <c r="S2617" s="3">
        <v>25</v>
      </c>
      <c r="T2617" s="2" t="s">
        <v>10</v>
      </c>
      <c r="U2617" s="3">
        <v>42.152495999999999</v>
      </c>
      <c r="V2617" s="3">
        <v>-72.506829999999994</v>
      </c>
      <c r="W2617" s="2" t="s">
        <v>149</v>
      </c>
      <c r="X2617" s="3">
        <v>1</v>
      </c>
      <c r="Y2617" s="3" t="str">
        <f>_xlfn.CONCAT(Exposure_Information[[#This Row],[Building Construction Code]]," - ",Exposure_Information[[#This Row],[Type of building construction]])</f>
        <v>RMS - 1</v>
      </c>
      <c r="Z2617" s="3">
        <v>0</v>
      </c>
      <c r="AA2617" s="2">
        <v>1966</v>
      </c>
      <c r="AB2617" s="2" t="s">
        <v>11</v>
      </c>
      <c r="AC2617" s="2">
        <v>1</v>
      </c>
      <c r="AD2617" s="2" t="str">
        <f>_xlfn.CONCAT(Exposure_Information[[#This Row],[Occupany Code]]," - ",Exposure_Information[[#This Row],[Type of building occupancy]])</f>
        <v>ATC - 1</v>
      </c>
      <c r="AE2617" s="5">
        <v>212000</v>
      </c>
      <c r="AF2617" s="5">
        <v>0</v>
      </c>
      <c r="AG2617" s="5">
        <v>0</v>
      </c>
      <c r="AH2617" s="5">
        <f>SUM(Exposure_Information[[#This Row],[Building Coverage Value]:[Business interruption value]])</f>
        <v>212000</v>
      </c>
      <c r="AI2617" s="5">
        <f>SUM(Exposure_Information[[#This Row],[Building Coverage Value]:[Contents Coverage Value]])</f>
        <v>212000</v>
      </c>
      <c r="AJ2617" s="26"/>
    </row>
    <row r="2618" spans="1:36" ht="26" x14ac:dyDescent="0.3">
      <c r="A2618" s="2" t="s">
        <v>148</v>
      </c>
      <c r="B2618" s="2" t="s">
        <v>156</v>
      </c>
      <c r="C2618" s="2" t="s">
        <v>325</v>
      </c>
      <c r="D2618" s="2">
        <v>18278</v>
      </c>
      <c r="E2618" s="2" t="s">
        <v>367</v>
      </c>
      <c r="F2618" s="2" t="s">
        <v>4774</v>
      </c>
      <c r="G2618" s="3">
        <v>693</v>
      </c>
      <c r="H2618" s="3">
        <v>500</v>
      </c>
      <c r="I2618" s="71">
        <f>Exposure_Information[[#This Row],[Total  Insured Value]]+Exposure_Information[[#This Row],[Policy Deductible]]</f>
        <v>211300</v>
      </c>
      <c r="J2618" s="2">
        <v>21375</v>
      </c>
      <c r="K2618" s="3">
        <v>1</v>
      </c>
      <c r="L2618" s="2" t="s">
        <v>9</v>
      </c>
      <c r="M2618" s="2" t="s">
        <v>4775</v>
      </c>
      <c r="N2618" s="2" t="s">
        <v>4776</v>
      </c>
      <c r="O2618" s="2" t="s">
        <v>4777</v>
      </c>
      <c r="P2618" s="2" t="s">
        <v>90</v>
      </c>
      <c r="Q2618" s="3">
        <v>17</v>
      </c>
      <c r="R2618" s="2" t="s">
        <v>127</v>
      </c>
      <c r="S2618" s="3">
        <v>25</v>
      </c>
      <c r="T2618" s="2" t="s">
        <v>10</v>
      </c>
      <c r="U2618" s="3">
        <v>42.584732000000002</v>
      </c>
      <c r="V2618" s="3">
        <v>-71.231003000000001</v>
      </c>
      <c r="W2618" s="2" t="s">
        <v>149</v>
      </c>
      <c r="X2618" s="3">
        <v>1</v>
      </c>
      <c r="Y2618" s="3" t="str">
        <f>_xlfn.CONCAT(Exposure_Information[[#This Row],[Building Construction Code]]," - ",Exposure_Information[[#This Row],[Type of building construction]])</f>
        <v>RMS - 1</v>
      </c>
      <c r="Z2618" s="3">
        <v>0</v>
      </c>
      <c r="AA2618" s="2">
        <v>1954</v>
      </c>
      <c r="AB2618" s="2" t="s">
        <v>11</v>
      </c>
      <c r="AC2618" s="2">
        <v>1</v>
      </c>
      <c r="AD2618" s="2" t="str">
        <f>_xlfn.CONCAT(Exposure_Information[[#This Row],[Occupany Code]]," - ",Exposure_Information[[#This Row],[Type of building occupancy]])</f>
        <v>ATC - 1</v>
      </c>
      <c r="AE2618" s="5">
        <v>200000</v>
      </c>
      <c r="AF2618" s="5">
        <v>0</v>
      </c>
      <c r="AG2618" s="5">
        <v>10800</v>
      </c>
      <c r="AH2618" s="5">
        <f>SUM(Exposure_Information[[#This Row],[Building Coverage Value]:[Business interruption value]])</f>
        <v>210800</v>
      </c>
      <c r="AI2618" s="5">
        <f>SUM(Exposure_Information[[#This Row],[Building Coverage Value]:[Contents Coverage Value]])</f>
        <v>200000</v>
      </c>
      <c r="AJ2618" s="26"/>
    </row>
    <row r="2619" spans="1:36" ht="26" x14ac:dyDescent="0.3">
      <c r="A2619" s="2" t="s">
        <v>148</v>
      </c>
      <c r="B2619" s="2" t="s">
        <v>156</v>
      </c>
      <c r="C2619" s="2" t="s">
        <v>325</v>
      </c>
      <c r="D2619" s="2">
        <v>5952</v>
      </c>
      <c r="E2619" s="2" t="s">
        <v>326</v>
      </c>
      <c r="F2619" s="2" t="s">
        <v>552</v>
      </c>
      <c r="G2619" s="3">
        <v>6426.22998046875</v>
      </c>
      <c r="H2619" s="3">
        <v>2500</v>
      </c>
      <c r="I2619" s="71">
        <f>Exposure_Information[[#This Row],[Total  Insured Value]]+Exposure_Information[[#This Row],[Policy Deductible]]</f>
        <v>971500</v>
      </c>
      <c r="J2619" s="2">
        <v>7970</v>
      </c>
      <c r="K2619" s="3">
        <v>1</v>
      </c>
      <c r="L2619" s="2" t="s">
        <v>9</v>
      </c>
      <c r="M2619" s="2" t="s">
        <v>553</v>
      </c>
      <c r="N2619" s="3" t="s">
        <v>554</v>
      </c>
      <c r="O2619" s="2" t="s">
        <v>555</v>
      </c>
      <c r="P2619" s="2" t="s">
        <v>28</v>
      </c>
      <c r="Q2619" s="3">
        <v>81</v>
      </c>
      <c r="R2619" s="2" t="s">
        <v>25</v>
      </c>
      <c r="S2619" s="3">
        <v>36</v>
      </c>
      <c r="T2619" s="2" t="s">
        <v>10</v>
      </c>
      <c r="U2619" s="3">
        <v>40.742086999999998</v>
      </c>
      <c r="V2619" s="3">
        <v>-73.931066000000001</v>
      </c>
      <c r="W2619" s="2" t="s">
        <v>149</v>
      </c>
      <c r="X2619" s="3">
        <v>2</v>
      </c>
      <c r="Y2619" s="3" t="str">
        <f>_xlfn.CONCAT(Exposure_Information[[#This Row],[Building Construction Code]]," - ",Exposure_Information[[#This Row],[Type of building construction]])</f>
        <v>RMS - 2</v>
      </c>
      <c r="Z2619" s="3">
        <v>0</v>
      </c>
      <c r="AA2619" s="2">
        <v>2008</v>
      </c>
      <c r="AB2619" s="2" t="s">
        <v>11</v>
      </c>
      <c r="AC2619" s="2">
        <v>37</v>
      </c>
      <c r="AD2619" s="2" t="str">
        <f>_xlfn.CONCAT(Exposure_Information[[#This Row],[Occupany Code]]," - ",Exposure_Information[[#This Row],[Type of building occupancy]])</f>
        <v>ATC - 37</v>
      </c>
      <c r="AE2619" s="5">
        <v>969000</v>
      </c>
      <c r="AF2619" s="5">
        <v>0</v>
      </c>
      <c r="AG2619" s="5">
        <v>0</v>
      </c>
      <c r="AH2619" s="5">
        <f>SUM(Exposure_Information[[#This Row],[Building Coverage Value]:[Business interruption value]])</f>
        <v>969000</v>
      </c>
      <c r="AI2619" s="5">
        <f>SUM(Exposure_Information[[#This Row],[Building Coverage Value]:[Contents Coverage Value]])</f>
        <v>969000</v>
      </c>
      <c r="AJ2619" s="26"/>
    </row>
    <row r="2620" spans="1:36" ht="39" x14ac:dyDescent="0.3">
      <c r="A2620" s="2" t="s">
        <v>148</v>
      </c>
      <c r="B2620" s="2" t="s">
        <v>156</v>
      </c>
      <c r="C2620" s="2" t="s">
        <v>325</v>
      </c>
      <c r="D2620" s="2">
        <v>16465</v>
      </c>
      <c r="E2620" s="2" t="s">
        <v>367</v>
      </c>
      <c r="F2620" s="2" t="s">
        <v>3493</v>
      </c>
      <c r="G2620" s="3">
        <v>738</v>
      </c>
      <c r="H2620" s="3">
        <v>1000</v>
      </c>
      <c r="I2620" s="71">
        <f>Exposure_Information[[#This Row],[Total  Insured Value]]+Exposure_Information[[#This Row],[Policy Deductible]]</f>
        <v>211500</v>
      </c>
      <c r="J2620" s="2">
        <v>19530</v>
      </c>
      <c r="K2620" s="3">
        <v>1</v>
      </c>
      <c r="L2620" s="2" t="s">
        <v>9</v>
      </c>
      <c r="M2620" s="2" t="s">
        <v>3494</v>
      </c>
      <c r="N2620" s="2" t="s">
        <v>3495</v>
      </c>
      <c r="O2620" s="2" t="s">
        <v>3496</v>
      </c>
      <c r="P2620" s="2" t="s">
        <v>69</v>
      </c>
      <c r="Q2620" s="3">
        <v>3</v>
      </c>
      <c r="R2620" s="2" t="s">
        <v>70</v>
      </c>
      <c r="S2620" s="3">
        <v>9</v>
      </c>
      <c r="T2620" s="2" t="s">
        <v>10</v>
      </c>
      <c r="U2620" s="3">
        <v>41.711680999999999</v>
      </c>
      <c r="V2620" s="3">
        <v>-72.730971999999994</v>
      </c>
      <c r="W2620" s="2" t="s">
        <v>149</v>
      </c>
      <c r="X2620" s="3">
        <v>1</v>
      </c>
      <c r="Y2620" s="3" t="str">
        <f>_xlfn.CONCAT(Exposure_Information[[#This Row],[Building Construction Code]]," - ",Exposure_Information[[#This Row],[Type of building construction]])</f>
        <v>RMS - 1</v>
      </c>
      <c r="Z2620" s="3">
        <v>0</v>
      </c>
      <c r="AA2620" s="2">
        <v>1939</v>
      </c>
      <c r="AB2620" s="2" t="s">
        <v>11</v>
      </c>
      <c r="AC2620" s="2">
        <v>1</v>
      </c>
      <c r="AD2620" s="2" t="str">
        <f>_xlfn.CONCAT(Exposure_Information[[#This Row],[Occupany Code]]," - ",Exposure_Information[[#This Row],[Type of building occupancy]])</f>
        <v>ATC - 1</v>
      </c>
      <c r="AE2620" s="5">
        <v>210500</v>
      </c>
      <c r="AF2620" s="5">
        <v>0</v>
      </c>
      <c r="AG2620" s="5">
        <v>0</v>
      </c>
      <c r="AH2620" s="5">
        <f>SUM(Exposure_Information[[#This Row],[Building Coverage Value]:[Business interruption value]])</f>
        <v>210500</v>
      </c>
      <c r="AI2620" s="5">
        <f>SUM(Exposure_Information[[#This Row],[Building Coverage Value]:[Contents Coverage Value]])</f>
        <v>210500</v>
      </c>
      <c r="AJ2620" s="26"/>
    </row>
    <row r="2621" spans="1:36" ht="39" x14ac:dyDescent="0.3">
      <c r="A2621" s="2" t="s">
        <v>148</v>
      </c>
      <c r="B2621" s="2" t="s">
        <v>156</v>
      </c>
      <c r="C2621" s="2" t="s">
        <v>325</v>
      </c>
      <c r="D2621" s="2">
        <v>14552</v>
      </c>
      <c r="E2621" s="2" t="s">
        <v>367</v>
      </c>
      <c r="F2621" s="2" t="s">
        <v>2900</v>
      </c>
      <c r="G2621" s="3">
        <v>677</v>
      </c>
      <c r="H2621" s="3">
        <v>1000</v>
      </c>
      <c r="I2621" s="71">
        <f>Exposure_Information[[#This Row],[Total  Insured Value]]+Exposure_Information[[#This Row],[Policy Deductible]]</f>
        <v>211000</v>
      </c>
      <c r="J2621" s="2">
        <v>17582</v>
      </c>
      <c r="K2621" s="3">
        <v>1</v>
      </c>
      <c r="L2621" s="2" t="s">
        <v>9</v>
      </c>
      <c r="M2621" s="2" t="s">
        <v>2901</v>
      </c>
      <c r="N2621" s="2" t="s">
        <v>2902</v>
      </c>
      <c r="O2621" s="2" t="s">
        <v>591</v>
      </c>
      <c r="P2621" s="2" t="s">
        <v>171</v>
      </c>
      <c r="Q2621" s="3">
        <v>27</v>
      </c>
      <c r="R2621" s="2" t="s">
        <v>127</v>
      </c>
      <c r="S2621" s="3">
        <v>25</v>
      </c>
      <c r="T2621" s="2" t="s">
        <v>10</v>
      </c>
      <c r="U2621" s="3">
        <v>42.132603000000003</v>
      </c>
      <c r="V2621" s="3">
        <v>-71.671874000000003</v>
      </c>
      <c r="W2621" s="2" t="s">
        <v>149</v>
      </c>
      <c r="X2621" s="3">
        <v>1</v>
      </c>
      <c r="Y2621" s="3" t="str">
        <f>_xlfn.CONCAT(Exposure_Information[[#This Row],[Building Construction Code]]," - ",Exposure_Information[[#This Row],[Type of building construction]])</f>
        <v>RMS - 1</v>
      </c>
      <c r="Z2621" s="3">
        <v>0</v>
      </c>
      <c r="AA2621" s="2">
        <v>1940</v>
      </c>
      <c r="AB2621" s="2" t="s">
        <v>11</v>
      </c>
      <c r="AC2621" s="2">
        <v>1</v>
      </c>
      <c r="AD2621" s="2" t="str">
        <f>_xlfn.CONCAT(Exposure_Information[[#This Row],[Occupany Code]]," - ",Exposure_Information[[#This Row],[Type of building occupancy]])</f>
        <v>ATC - 1</v>
      </c>
      <c r="AE2621" s="5">
        <v>210000</v>
      </c>
      <c r="AF2621" s="5">
        <v>0</v>
      </c>
      <c r="AG2621" s="5">
        <v>0</v>
      </c>
      <c r="AH2621" s="5">
        <f>SUM(Exposure_Information[[#This Row],[Building Coverage Value]:[Business interruption value]])</f>
        <v>210000</v>
      </c>
      <c r="AI2621" s="5">
        <f>SUM(Exposure_Information[[#This Row],[Building Coverage Value]:[Contents Coverage Value]])</f>
        <v>210000</v>
      </c>
      <c r="AJ2621" s="26"/>
    </row>
    <row r="2622" spans="1:36" ht="39" x14ac:dyDescent="0.3">
      <c r="A2622" s="2" t="s">
        <v>148</v>
      </c>
      <c r="B2622" s="2" t="s">
        <v>156</v>
      </c>
      <c r="C2622" s="2" t="s">
        <v>325</v>
      </c>
      <c r="D2622" s="2">
        <v>100898</v>
      </c>
      <c r="E2622" s="2" t="s">
        <v>4697</v>
      </c>
      <c r="F2622" s="2" t="s">
        <v>6831</v>
      </c>
      <c r="G2622" s="3">
        <v>504</v>
      </c>
      <c r="H2622" s="3">
        <v>100</v>
      </c>
      <c r="I2622" s="71">
        <f>Exposure_Information[[#This Row],[Total  Insured Value]]+Exposure_Information[[#This Row],[Policy Deductible]]</f>
        <v>210050</v>
      </c>
      <c r="J2622" s="2">
        <v>104028</v>
      </c>
      <c r="K2622" s="3">
        <v>1</v>
      </c>
      <c r="L2622" s="2" t="s">
        <v>9</v>
      </c>
      <c r="M2622" s="2" t="s">
        <v>6832</v>
      </c>
      <c r="N2622" s="2" t="s">
        <v>6833</v>
      </c>
      <c r="O2622" s="2" t="s">
        <v>186</v>
      </c>
      <c r="P2622" s="2" t="s">
        <v>187</v>
      </c>
      <c r="Q2622" s="3">
        <v>3</v>
      </c>
      <c r="R2622" s="2" t="s">
        <v>127</v>
      </c>
      <c r="S2622" s="3">
        <v>25</v>
      </c>
      <c r="T2622" s="2" t="s">
        <v>10</v>
      </c>
      <c r="U2622" s="3">
        <v>42.493136999999997</v>
      </c>
      <c r="V2622" s="3">
        <v>-73.258765999999994</v>
      </c>
      <c r="W2622" s="2" t="s">
        <v>149</v>
      </c>
      <c r="X2622" s="3">
        <v>1</v>
      </c>
      <c r="Y2622" s="3" t="str">
        <f>_xlfn.CONCAT(Exposure_Information[[#This Row],[Building Construction Code]]," - ",Exposure_Information[[#This Row],[Type of building construction]])</f>
        <v>RMS - 1</v>
      </c>
      <c r="Z2622" s="3">
        <v>0</v>
      </c>
      <c r="AA2622" s="2">
        <v>1946</v>
      </c>
      <c r="AB2622" s="2" t="s">
        <v>11</v>
      </c>
      <c r="AC2622" s="2">
        <v>1</v>
      </c>
      <c r="AD2622" s="2" t="str">
        <f>_xlfn.CONCAT(Exposure_Information[[#This Row],[Occupany Code]]," - ",Exposure_Information[[#This Row],[Type of building occupancy]])</f>
        <v>ATC - 1</v>
      </c>
      <c r="AE2622" s="5">
        <v>110500</v>
      </c>
      <c r="AF2622" s="5">
        <v>77350</v>
      </c>
      <c r="AG2622" s="5">
        <v>22100</v>
      </c>
      <c r="AH2622" s="5">
        <f>SUM(Exposure_Information[[#This Row],[Building Coverage Value]:[Business interruption value]])</f>
        <v>209950</v>
      </c>
      <c r="AI2622" s="5">
        <f>SUM(Exposure_Information[[#This Row],[Building Coverage Value]:[Contents Coverage Value]])</f>
        <v>187850</v>
      </c>
      <c r="AJ2622" s="26"/>
    </row>
    <row r="2623" spans="1:36" ht="26" x14ac:dyDescent="0.3">
      <c r="A2623" s="2" t="s">
        <v>148</v>
      </c>
      <c r="B2623" s="2" t="s">
        <v>156</v>
      </c>
      <c r="C2623" s="2" t="s">
        <v>325</v>
      </c>
      <c r="D2623" s="2">
        <v>17613</v>
      </c>
      <c r="E2623" s="2" t="s">
        <v>367</v>
      </c>
      <c r="F2623" s="2" t="s">
        <v>4595</v>
      </c>
      <c r="G2623" s="3">
        <v>1000</v>
      </c>
      <c r="H2623" s="3">
        <v>500</v>
      </c>
      <c r="I2623" s="71">
        <f>Exposure_Information[[#This Row],[Total  Insured Value]]+Exposure_Information[[#This Row],[Policy Deductible]]</f>
        <v>210000</v>
      </c>
      <c r="J2623" s="2">
        <v>20700</v>
      </c>
      <c r="K2623" s="3">
        <v>1</v>
      </c>
      <c r="L2623" s="2" t="s">
        <v>9</v>
      </c>
      <c r="M2623" s="2" t="s">
        <v>4596</v>
      </c>
      <c r="N2623" s="2" t="s">
        <v>4597</v>
      </c>
      <c r="O2623" s="2" t="s">
        <v>4598</v>
      </c>
      <c r="P2623" s="2" t="s">
        <v>90</v>
      </c>
      <c r="Q2623" s="3">
        <v>7</v>
      </c>
      <c r="R2623" s="2" t="s">
        <v>70</v>
      </c>
      <c r="S2623" s="3">
        <v>9</v>
      </c>
      <c r="T2623" s="2" t="s">
        <v>10</v>
      </c>
      <c r="U2623" s="3">
        <v>41.284284</v>
      </c>
      <c r="V2623" s="3">
        <v>-72.373311999999999</v>
      </c>
      <c r="W2623" s="2" t="s">
        <v>149</v>
      </c>
      <c r="X2623" s="3">
        <v>1</v>
      </c>
      <c r="Y2623" s="3" t="str">
        <f>_xlfn.CONCAT(Exposure_Information[[#This Row],[Building Construction Code]]," - ",Exposure_Information[[#This Row],[Type of building construction]])</f>
        <v>RMS - 1</v>
      </c>
      <c r="Z2623" s="3">
        <v>0</v>
      </c>
      <c r="AA2623" s="2">
        <v>1990</v>
      </c>
      <c r="AB2623" s="2" t="s">
        <v>11</v>
      </c>
      <c r="AC2623" s="2">
        <v>1</v>
      </c>
      <c r="AD2623" s="2" t="str">
        <f>_xlfn.CONCAT(Exposure_Information[[#This Row],[Occupany Code]]," - ",Exposure_Information[[#This Row],[Type of building occupancy]])</f>
        <v>ATC - 1</v>
      </c>
      <c r="AE2623" s="5">
        <v>185500</v>
      </c>
      <c r="AF2623" s="5">
        <v>0</v>
      </c>
      <c r="AG2623" s="5">
        <v>24000</v>
      </c>
      <c r="AH2623" s="5">
        <f>SUM(Exposure_Information[[#This Row],[Building Coverage Value]:[Business interruption value]])</f>
        <v>209500</v>
      </c>
      <c r="AI2623" s="5">
        <f>SUM(Exposure_Information[[#This Row],[Building Coverage Value]:[Contents Coverage Value]])</f>
        <v>185500</v>
      </c>
      <c r="AJ2623" s="26"/>
    </row>
    <row r="2624" spans="1:36" x14ac:dyDescent="0.3">
      <c r="A2624" s="2" t="s">
        <v>148</v>
      </c>
      <c r="B2624" s="2" t="s">
        <v>156</v>
      </c>
      <c r="C2624" s="2" t="s">
        <v>325</v>
      </c>
      <c r="D2624" s="2">
        <v>126331</v>
      </c>
      <c r="E2624" s="2" t="s">
        <v>4697</v>
      </c>
      <c r="F2624" s="2" t="s">
        <v>10525</v>
      </c>
      <c r="G2624" s="3">
        <v>332</v>
      </c>
      <c r="H2624" s="3">
        <v>500</v>
      </c>
      <c r="I2624" s="71">
        <f>Exposure_Information[[#This Row],[Total  Insured Value]]+Exposure_Information[[#This Row],[Policy Deductible]]</f>
        <v>209600</v>
      </c>
      <c r="J2624" s="2">
        <v>129461</v>
      </c>
      <c r="K2624" s="3">
        <v>1</v>
      </c>
      <c r="L2624" s="2" t="s">
        <v>9</v>
      </c>
      <c r="M2624" s="2" t="s">
        <v>10526</v>
      </c>
      <c r="N2624" s="2" t="s">
        <v>10527</v>
      </c>
      <c r="O2624" s="2" t="s">
        <v>10528</v>
      </c>
      <c r="P2624" s="2" t="s">
        <v>208</v>
      </c>
      <c r="Q2624" s="3">
        <v>5</v>
      </c>
      <c r="R2624" s="2" t="s">
        <v>70</v>
      </c>
      <c r="S2624" s="3">
        <v>9</v>
      </c>
      <c r="T2624" s="2" t="s">
        <v>10</v>
      </c>
      <c r="U2624" s="3">
        <v>41.842244999999998</v>
      </c>
      <c r="V2624" s="3">
        <v>-73.012117000000003</v>
      </c>
      <c r="W2624" s="2" t="s">
        <v>149</v>
      </c>
      <c r="X2624" s="3">
        <v>1</v>
      </c>
      <c r="Y2624" s="3" t="str">
        <f>_xlfn.CONCAT(Exposure_Information[[#This Row],[Building Construction Code]]," - ",Exposure_Information[[#This Row],[Type of building construction]])</f>
        <v>RMS - 1</v>
      </c>
      <c r="Z2624" s="3">
        <v>0</v>
      </c>
      <c r="AA2624" s="2">
        <v>1966</v>
      </c>
      <c r="AB2624" s="2" t="s">
        <v>11</v>
      </c>
      <c r="AC2624" s="2">
        <v>1</v>
      </c>
      <c r="AD2624" s="2" t="str">
        <f>_xlfn.CONCAT(Exposure_Information[[#This Row],[Occupany Code]]," - ",Exposure_Information[[#This Row],[Type of building occupancy]])</f>
        <v>ATC - 1</v>
      </c>
      <c r="AE2624" s="5">
        <v>123000</v>
      </c>
      <c r="AF2624" s="5">
        <v>61500</v>
      </c>
      <c r="AG2624" s="5">
        <v>24600</v>
      </c>
      <c r="AH2624" s="5">
        <f>SUM(Exposure_Information[[#This Row],[Building Coverage Value]:[Business interruption value]])</f>
        <v>209100</v>
      </c>
      <c r="AI2624" s="5">
        <f>SUM(Exposure_Information[[#This Row],[Building Coverage Value]:[Contents Coverage Value]])</f>
        <v>184500</v>
      </c>
      <c r="AJ2624" s="26"/>
    </row>
    <row r="2625" spans="1:36" ht="26" x14ac:dyDescent="0.3">
      <c r="A2625" s="2" t="s">
        <v>148</v>
      </c>
      <c r="B2625" s="2" t="s">
        <v>156</v>
      </c>
      <c r="C2625" s="2" t="s">
        <v>325</v>
      </c>
      <c r="D2625" s="2">
        <v>11516</v>
      </c>
      <c r="E2625" s="2" t="s">
        <v>367</v>
      </c>
      <c r="F2625" s="2" t="s">
        <v>1225</v>
      </c>
      <c r="G2625" s="3">
        <v>568</v>
      </c>
      <c r="H2625" s="3">
        <v>1000</v>
      </c>
      <c r="I2625" s="71">
        <f>Exposure_Information[[#This Row],[Total  Insured Value]]+Exposure_Information[[#This Row],[Policy Deductible]]</f>
        <v>210000</v>
      </c>
      <c r="J2625" s="2">
        <v>14408</v>
      </c>
      <c r="K2625" s="3">
        <v>1</v>
      </c>
      <c r="L2625" s="2" t="s">
        <v>9</v>
      </c>
      <c r="M2625" s="2" t="s">
        <v>1226</v>
      </c>
      <c r="N2625" s="2" t="s">
        <v>1227</v>
      </c>
      <c r="O2625" s="2" t="s">
        <v>130</v>
      </c>
      <c r="P2625" s="2" t="s">
        <v>90</v>
      </c>
      <c r="Q2625" s="3">
        <v>17</v>
      </c>
      <c r="R2625" s="2" t="s">
        <v>127</v>
      </c>
      <c r="S2625" s="3">
        <v>25</v>
      </c>
      <c r="T2625" s="2" t="s">
        <v>10</v>
      </c>
      <c r="U2625" s="3">
        <v>42.275669000000001</v>
      </c>
      <c r="V2625" s="3">
        <v>-71.406554999999997</v>
      </c>
      <c r="W2625" s="2" t="s">
        <v>149</v>
      </c>
      <c r="X2625" s="3">
        <v>1</v>
      </c>
      <c r="Y2625" s="3" t="str">
        <f>_xlfn.CONCAT(Exposure_Information[[#This Row],[Building Construction Code]]," - ",Exposure_Information[[#This Row],[Type of building construction]])</f>
        <v>RMS - 1</v>
      </c>
      <c r="Z2625" s="3">
        <v>0</v>
      </c>
      <c r="AA2625" s="2">
        <v>1920</v>
      </c>
      <c r="AB2625" s="2" t="s">
        <v>11</v>
      </c>
      <c r="AC2625" s="2">
        <v>1</v>
      </c>
      <c r="AD2625" s="2" t="str">
        <f>_xlfn.CONCAT(Exposure_Information[[#This Row],[Occupany Code]]," - ",Exposure_Information[[#This Row],[Type of building occupancy]])</f>
        <v>ATC - 1</v>
      </c>
      <c r="AE2625" s="5">
        <v>209000</v>
      </c>
      <c r="AF2625" s="5">
        <v>0</v>
      </c>
      <c r="AG2625" s="5">
        <v>0</v>
      </c>
      <c r="AH2625" s="5">
        <f>SUM(Exposure_Information[[#This Row],[Building Coverage Value]:[Business interruption value]])</f>
        <v>209000</v>
      </c>
      <c r="AI2625" s="5">
        <f>SUM(Exposure_Information[[#This Row],[Building Coverage Value]:[Contents Coverage Value]])</f>
        <v>209000</v>
      </c>
      <c r="AJ2625" s="26"/>
    </row>
    <row r="2626" spans="1:36" ht="26" x14ac:dyDescent="0.3">
      <c r="A2626" s="2" t="s">
        <v>148</v>
      </c>
      <c r="B2626" s="2" t="s">
        <v>156</v>
      </c>
      <c r="C2626" s="2" t="s">
        <v>325</v>
      </c>
      <c r="D2626" s="2">
        <v>19336</v>
      </c>
      <c r="E2626" s="2" t="s">
        <v>367</v>
      </c>
      <c r="F2626" s="2" t="s">
        <v>3900</v>
      </c>
      <c r="G2626" s="3">
        <v>543</v>
      </c>
      <c r="H2626" s="3">
        <v>500</v>
      </c>
      <c r="I2626" s="71">
        <f>Exposure_Information[[#This Row],[Total  Insured Value]]+Exposure_Information[[#This Row],[Policy Deductible]]</f>
        <v>209000</v>
      </c>
      <c r="J2626" s="2">
        <v>22450</v>
      </c>
      <c r="K2626" s="3">
        <v>1</v>
      </c>
      <c r="L2626" s="2" t="s">
        <v>9</v>
      </c>
      <c r="M2626" s="2" t="s">
        <v>3901</v>
      </c>
      <c r="N2626" s="2" t="s">
        <v>3902</v>
      </c>
      <c r="O2626" s="2" t="s">
        <v>330</v>
      </c>
      <c r="P2626" s="2" t="s">
        <v>231</v>
      </c>
      <c r="Q2626" s="3">
        <v>13</v>
      </c>
      <c r="R2626" s="2" t="s">
        <v>127</v>
      </c>
      <c r="S2626" s="3">
        <v>25</v>
      </c>
      <c r="T2626" s="2" t="s">
        <v>10</v>
      </c>
      <c r="U2626" s="3">
        <v>42.157012999999999</v>
      </c>
      <c r="V2626" s="3">
        <v>-72.572185000000005</v>
      </c>
      <c r="W2626" s="2" t="s">
        <v>149</v>
      </c>
      <c r="X2626" s="3">
        <v>1</v>
      </c>
      <c r="Y2626" s="3" t="str">
        <f>_xlfn.CONCAT(Exposure_Information[[#This Row],[Building Construction Code]]," - ",Exposure_Information[[#This Row],[Type of building construction]])</f>
        <v>RMS - 1</v>
      </c>
      <c r="Z2626" s="3">
        <v>0</v>
      </c>
      <c r="AA2626" s="2">
        <v>1945</v>
      </c>
      <c r="AB2626" s="2" t="s">
        <v>11</v>
      </c>
      <c r="AC2626" s="2">
        <v>1</v>
      </c>
      <c r="AD2626" s="2" t="str">
        <f>_xlfn.CONCAT(Exposure_Information[[#This Row],[Occupany Code]]," - ",Exposure_Information[[#This Row],[Type of building occupancy]])</f>
        <v>ATC - 1</v>
      </c>
      <c r="AE2626" s="5">
        <v>208500</v>
      </c>
      <c r="AF2626" s="5">
        <v>0</v>
      </c>
      <c r="AG2626" s="5">
        <v>0</v>
      </c>
      <c r="AH2626" s="5">
        <f>SUM(Exposure_Information[[#This Row],[Building Coverage Value]:[Business interruption value]])</f>
        <v>208500</v>
      </c>
      <c r="AI2626" s="5">
        <f>SUM(Exposure_Information[[#This Row],[Building Coverage Value]:[Contents Coverage Value]])</f>
        <v>208500</v>
      </c>
      <c r="AJ2626" s="26"/>
    </row>
    <row r="2627" spans="1:36" ht="26" x14ac:dyDescent="0.3">
      <c r="A2627" s="2" t="s">
        <v>148</v>
      </c>
      <c r="B2627" s="2" t="s">
        <v>156</v>
      </c>
      <c r="C2627" s="2" t="s">
        <v>325</v>
      </c>
      <c r="D2627" s="2">
        <v>19510</v>
      </c>
      <c r="E2627" s="2" t="s">
        <v>367</v>
      </c>
      <c r="F2627" s="2" t="s">
        <v>4175</v>
      </c>
      <c r="G2627" s="3">
        <v>640</v>
      </c>
      <c r="H2627" s="3">
        <v>500</v>
      </c>
      <c r="I2627" s="71">
        <f>Exposure_Information[[#This Row],[Total  Insured Value]]+Exposure_Information[[#This Row],[Policy Deductible]]</f>
        <v>209000</v>
      </c>
      <c r="J2627" s="2">
        <v>22635</v>
      </c>
      <c r="K2627" s="3">
        <v>1</v>
      </c>
      <c r="L2627" s="2" t="s">
        <v>9</v>
      </c>
      <c r="M2627" s="2" t="s">
        <v>4176</v>
      </c>
      <c r="N2627" s="2" t="s">
        <v>4177</v>
      </c>
      <c r="O2627" s="2" t="s">
        <v>839</v>
      </c>
      <c r="P2627" s="2" t="s">
        <v>224</v>
      </c>
      <c r="Q2627" s="3">
        <v>21</v>
      </c>
      <c r="R2627" s="2" t="s">
        <v>127</v>
      </c>
      <c r="S2627" s="3">
        <v>25</v>
      </c>
      <c r="T2627" s="2" t="s">
        <v>10</v>
      </c>
      <c r="U2627" s="3">
        <v>42.257734999999997</v>
      </c>
      <c r="V2627" s="3">
        <v>-71.099198000000001</v>
      </c>
      <c r="W2627" s="2" t="s">
        <v>149</v>
      </c>
      <c r="X2627" s="3">
        <v>1</v>
      </c>
      <c r="Y2627" s="3" t="str">
        <f>_xlfn.CONCAT(Exposure_Information[[#This Row],[Building Construction Code]]," - ",Exposure_Information[[#This Row],[Type of building construction]])</f>
        <v>RMS - 1</v>
      </c>
      <c r="Z2627" s="3">
        <v>0</v>
      </c>
      <c r="AA2627" s="2">
        <v>1971</v>
      </c>
      <c r="AB2627" s="2" t="s">
        <v>11</v>
      </c>
      <c r="AC2627" s="2">
        <v>1</v>
      </c>
      <c r="AD2627" s="2" t="str">
        <f>_xlfn.CONCAT(Exposure_Information[[#This Row],[Occupany Code]]," - ",Exposure_Information[[#This Row],[Type of building occupancy]])</f>
        <v>ATC - 1</v>
      </c>
      <c r="AE2627" s="5">
        <v>208500</v>
      </c>
      <c r="AF2627" s="5">
        <v>0</v>
      </c>
      <c r="AG2627" s="5">
        <v>0</v>
      </c>
      <c r="AH2627" s="5">
        <f>SUM(Exposure_Information[[#This Row],[Building Coverage Value]:[Business interruption value]])</f>
        <v>208500</v>
      </c>
      <c r="AI2627" s="5">
        <f>SUM(Exposure_Information[[#This Row],[Building Coverage Value]:[Contents Coverage Value]])</f>
        <v>208500</v>
      </c>
      <c r="AJ2627" s="26"/>
    </row>
    <row r="2628" spans="1:36" ht="26" x14ac:dyDescent="0.3">
      <c r="A2628" s="2" t="s">
        <v>148</v>
      </c>
      <c r="B2628" s="2" t="s">
        <v>156</v>
      </c>
      <c r="C2628" s="2" t="s">
        <v>325</v>
      </c>
      <c r="D2628" s="2">
        <v>19437</v>
      </c>
      <c r="E2628" s="2" t="s">
        <v>367</v>
      </c>
      <c r="F2628" s="2" t="s">
        <v>3637</v>
      </c>
      <c r="G2628" s="3">
        <v>806</v>
      </c>
      <c r="H2628" s="3">
        <v>500</v>
      </c>
      <c r="I2628" s="71">
        <f>Exposure_Information[[#This Row],[Total  Insured Value]]+Exposure_Information[[#This Row],[Policy Deductible]]</f>
        <v>208700</v>
      </c>
      <c r="J2628" s="2">
        <v>22552</v>
      </c>
      <c r="K2628" s="3">
        <v>1</v>
      </c>
      <c r="L2628" s="2" t="s">
        <v>9</v>
      </c>
      <c r="M2628" s="2" t="s">
        <v>3638</v>
      </c>
      <c r="N2628" s="2" t="s">
        <v>3639</v>
      </c>
      <c r="O2628" s="2" t="s">
        <v>277</v>
      </c>
      <c r="P2628" s="2" t="s">
        <v>90</v>
      </c>
      <c r="Q2628" s="3">
        <v>17</v>
      </c>
      <c r="R2628" s="2" t="s">
        <v>127</v>
      </c>
      <c r="S2628" s="3">
        <v>25</v>
      </c>
      <c r="T2628" s="2" t="s">
        <v>10</v>
      </c>
      <c r="U2628" s="3">
        <v>42.412357</v>
      </c>
      <c r="V2628" s="3">
        <v>-71.253287999999998</v>
      </c>
      <c r="W2628" s="2" t="s">
        <v>149</v>
      </c>
      <c r="X2628" s="3">
        <v>1</v>
      </c>
      <c r="Y2628" s="3" t="str">
        <f>_xlfn.CONCAT(Exposure_Information[[#This Row],[Building Construction Code]]," - ",Exposure_Information[[#This Row],[Type of building construction]])</f>
        <v>RMS - 1</v>
      </c>
      <c r="Z2628" s="3">
        <v>0</v>
      </c>
      <c r="AA2628" s="2">
        <v>1953</v>
      </c>
      <c r="AB2628" s="2" t="s">
        <v>11</v>
      </c>
      <c r="AC2628" s="2">
        <v>1</v>
      </c>
      <c r="AD2628" s="2" t="str">
        <f>_xlfn.CONCAT(Exposure_Information[[#This Row],[Occupany Code]]," - ",Exposure_Information[[#This Row],[Type of building occupancy]])</f>
        <v>ATC - 1</v>
      </c>
      <c r="AE2628" s="5">
        <v>203000</v>
      </c>
      <c r="AF2628" s="5">
        <v>0</v>
      </c>
      <c r="AG2628" s="5">
        <v>5200</v>
      </c>
      <c r="AH2628" s="5">
        <f>SUM(Exposure_Information[[#This Row],[Building Coverage Value]:[Business interruption value]])</f>
        <v>208200</v>
      </c>
      <c r="AI2628" s="5">
        <f>SUM(Exposure_Information[[#This Row],[Building Coverage Value]:[Contents Coverage Value]])</f>
        <v>203000</v>
      </c>
      <c r="AJ2628" s="26"/>
    </row>
    <row r="2629" spans="1:36" ht="26" x14ac:dyDescent="0.3">
      <c r="A2629" s="2" t="s">
        <v>148</v>
      </c>
      <c r="B2629" s="2" t="s">
        <v>156</v>
      </c>
      <c r="C2629" s="2" t="s">
        <v>325</v>
      </c>
      <c r="D2629" s="2">
        <v>18186</v>
      </c>
      <c r="E2629" s="2" t="s">
        <v>367</v>
      </c>
      <c r="F2629" s="2" t="s">
        <v>2735</v>
      </c>
      <c r="G2629" s="3">
        <v>704</v>
      </c>
      <c r="H2629" s="3">
        <v>500</v>
      </c>
      <c r="I2629" s="71">
        <f>Exposure_Information[[#This Row],[Total  Insured Value]]+Exposure_Information[[#This Row],[Policy Deductible]]</f>
        <v>208500</v>
      </c>
      <c r="J2629" s="2">
        <v>21282</v>
      </c>
      <c r="K2629" s="3">
        <v>1</v>
      </c>
      <c r="L2629" s="2" t="s">
        <v>9</v>
      </c>
      <c r="M2629" s="2" t="s">
        <v>2736</v>
      </c>
      <c r="N2629" s="2" t="s">
        <v>2737</v>
      </c>
      <c r="O2629" s="2" t="s">
        <v>2738</v>
      </c>
      <c r="P2629" s="2" t="s">
        <v>24</v>
      </c>
      <c r="Q2629" s="3">
        <v>119</v>
      </c>
      <c r="R2629" s="2" t="s">
        <v>25</v>
      </c>
      <c r="S2629" s="3">
        <v>36</v>
      </c>
      <c r="T2629" s="2" t="s">
        <v>10</v>
      </c>
      <c r="U2629" s="3">
        <v>41.249403999999998</v>
      </c>
      <c r="V2629" s="3">
        <v>-73.964093000000005</v>
      </c>
      <c r="W2629" s="2" t="s">
        <v>149</v>
      </c>
      <c r="X2629" s="3">
        <v>1</v>
      </c>
      <c r="Y2629" s="3" t="str">
        <f>_xlfn.CONCAT(Exposure_Information[[#This Row],[Building Construction Code]]," - ",Exposure_Information[[#This Row],[Type of building construction]])</f>
        <v>RMS - 1</v>
      </c>
      <c r="Z2629" s="3">
        <v>0</v>
      </c>
      <c r="AA2629" s="2">
        <v>2005</v>
      </c>
      <c r="AB2629" s="2" t="s">
        <v>11</v>
      </c>
      <c r="AC2629" s="2">
        <v>1</v>
      </c>
      <c r="AD2629" s="2" t="str">
        <f>_xlfn.CONCAT(Exposure_Information[[#This Row],[Occupany Code]]," - ",Exposure_Information[[#This Row],[Type of building occupancy]])</f>
        <v>ATC - 1</v>
      </c>
      <c r="AE2629" s="5">
        <v>208000</v>
      </c>
      <c r="AF2629" s="5">
        <v>0</v>
      </c>
      <c r="AG2629" s="5">
        <v>0</v>
      </c>
      <c r="AH2629" s="5">
        <f>SUM(Exposure_Information[[#This Row],[Building Coverage Value]:[Business interruption value]])</f>
        <v>208000</v>
      </c>
      <c r="AI2629" s="5">
        <f>SUM(Exposure_Information[[#This Row],[Building Coverage Value]:[Contents Coverage Value]])</f>
        <v>208000</v>
      </c>
      <c r="AJ2629" s="26"/>
    </row>
    <row r="2630" spans="1:36" ht="39" x14ac:dyDescent="0.3">
      <c r="A2630" s="2" t="s">
        <v>148</v>
      </c>
      <c r="B2630" s="2" t="s">
        <v>156</v>
      </c>
      <c r="C2630" s="2" t="s">
        <v>325</v>
      </c>
      <c r="D2630" s="2">
        <v>19455</v>
      </c>
      <c r="E2630" s="2" t="s">
        <v>367</v>
      </c>
      <c r="F2630" s="2" t="s">
        <v>2890</v>
      </c>
      <c r="G2630" s="3">
        <v>890</v>
      </c>
      <c r="H2630" s="3">
        <v>250</v>
      </c>
      <c r="I2630" s="71">
        <f>Exposure_Information[[#This Row],[Total  Insured Value]]+Exposure_Information[[#This Row],[Policy Deductible]]</f>
        <v>208250</v>
      </c>
      <c r="J2630" s="2">
        <v>22570</v>
      </c>
      <c r="K2630" s="3">
        <v>1</v>
      </c>
      <c r="L2630" s="2" t="s">
        <v>9</v>
      </c>
      <c r="M2630" s="2" t="s">
        <v>2891</v>
      </c>
      <c r="N2630" s="2" t="s">
        <v>2892</v>
      </c>
      <c r="O2630" s="2" t="s">
        <v>2893</v>
      </c>
      <c r="P2630" s="2" t="s">
        <v>231</v>
      </c>
      <c r="Q2630" s="3">
        <v>13</v>
      </c>
      <c r="R2630" s="2" t="s">
        <v>127</v>
      </c>
      <c r="S2630" s="3">
        <v>25</v>
      </c>
      <c r="T2630" s="2" t="s">
        <v>10</v>
      </c>
      <c r="U2630" s="3">
        <v>42.154857999999997</v>
      </c>
      <c r="V2630" s="3">
        <v>-72.421313999999995</v>
      </c>
      <c r="W2630" s="2" t="s">
        <v>149</v>
      </c>
      <c r="X2630" s="3">
        <v>1</v>
      </c>
      <c r="Y2630" s="3" t="str">
        <f>_xlfn.CONCAT(Exposure_Information[[#This Row],[Building Construction Code]]," - ",Exposure_Information[[#This Row],[Type of building construction]])</f>
        <v>RMS - 1</v>
      </c>
      <c r="Z2630" s="3">
        <v>0</v>
      </c>
      <c r="AA2630" s="2">
        <v>1945</v>
      </c>
      <c r="AB2630" s="2" t="s">
        <v>11</v>
      </c>
      <c r="AC2630" s="2">
        <v>1</v>
      </c>
      <c r="AD2630" s="2" t="str">
        <f>_xlfn.CONCAT(Exposure_Information[[#This Row],[Occupany Code]]," - ",Exposure_Information[[#This Row],[Type of building occupancy]])</f>
        <v>ATC - 1</v>
      </c>
      <c r="AE2630" s="5">
        <v>196000</v>
      </c>
      <c r="AF2630" s="5">
        <v>0</v>
      </c>
      <c r="AG2630" s="5">
        <v>12000</v>
      </c>
      <c r="AH2630" s="5">
        <f>SUM(Exposure_Information[[#This Row],[Building Coverage Value]:[Business interruption value]])</f>
        <v>208000</v>
      </c>
      <c r="AI2630" s="5">
        <f>SUM(Exposure_Information[[#This Row],[Building Coverage Value]:[Contents Coverage Value]])</f>
        <v>196000</v>
      </c>
      <c r="AJ2630" s="26"/>
    </row>
    <row r="2631" spans="1:36" ht="26" x14ac:dyDescent="0.3">
      <c r="A2631" s="2" t="s">
        <v>148</v>
      </c>
      <c r="B2631" s="2" t="s">
        <v>156</v>
      </c>
      <c r="C2631" s="2" t="s">
        <v>325</v>
      </c>
      <c r="D2631" s="2">
        <v>15814</v>
      </c>
      <c r="E2631" s="2" t="s">
        <v>367</v>
      </c>
      <c r="F2631" s="2" t="s">
        <v>4054</v>
      </c>
      <c r="G2631" s="3">
        <v>759</v>
      </c>
      <c r="H2631" s="3">
        <v>500</v>
      </c>
      <c r="I2631" s="71">
        <f>Exposure_Information[[#This Row],[Total  Insured Value]]+Exposure_Information[[#This Row],[Policy Deductible]]</f>
        <v>208500</v>
      </c>
      <c r="J2631" s="2">
        <v>18870</v>
      </c>
      <c r="K2631" s="3">
        <v>1</v>
      </c>
      <c r="L2631" s="2" t="s">
        <v>9</v>
      </c>
      <c r="M2631" s="2" t="s">
        <v>4055</v>
      </c>
      <c r="N2631" s="2" t="s">
        <v>4056</v>
      </c>
      <c r="O2631" s="2" t="s">
        <v>432</v>
      </c>
      <c r="P2631" s="2" t="s">
        <v>257</v>
      </c>
      <c r="Q2631" s="3">
        <v>7</v>
      </c>
      <c r="R2631" s="2" t="s">
        <v>248</v>
      </c>
      <c r="S2631" s="3">
        <v>44</v>
      </c>
      <c r="T2631" s="2" t="s">
        <v>10</v>
      </c>
      <c r="U2631" s="3">
        <v>41.895387999999997</v>
      </c>
      <c r="V2631" s="3">
        <v>-71.347458000000003</v>
      </c>
      <c r="W2631" s="2" t="s">
        <v>149</v>
      </c>
      <c r="X2631" s="3">
        <v>1</v>
      </c>
      <c r="Y2631" s="3" t="str">
        <f>_xlfn.CONCAT(Exposure_Information[[#This Row],[Building Construction Code]]," - ",Exposure_Information[[#This Row],[Type of building construction]])</f>
        <v>RMS - 1</v>
      </c>
      <c r="Z2631" s="3">
        <v>0</v>
      </c>
      <c r="AA2631" s="2">
        <v>1991</v>
      </c>
      <c r="AB2631" s="2" t="s">
        <v>11</v>
      </c>
      <c r="AC2631" s="2">
        <v>1</v>
      </c>
      <c r="AD2631" s="2" t="str">
        <f>_xlfn.CONCAT(Exposure_Information[[#This Row],[Occupany Code]]," - ",Exposure_Information[[#This Row],[Type of building occupancy]])</f>
        <v>ATC - 1</v>
      </c>
      <c r="AE2631" s="5">
        <v>208000</v>
      </c>
      <c r="AF2631" s="5">
        <v>0</v>
      </c>
      <c r="AG2631" s="5">
        <v>0</v>
      </c>
      <c r="AH2631" s="5">
        <f>SUM(Exposure_Information[[#This Row],[Building Coverage Value]:[Business interruption value]])</f>
        <v>208000</v>
      </c>
      <c r="AI2631" s="5">
        <f>SUM(Exposure_Information[[#This Row],[Building Coverage Value]:[Contents Coverage Value]])</f>
        <v>208000</v>
      </c>
      <c r="AJ2631" s="26"/>
    </row>
    <row r="2632" spans="1:36" x14ac:dyDescent="0.3">
      <c r="A2632" s="2" t="s">
        <v>148</v>
      </c>
      <c r="B2632" s="2" t="s">
        <v>156</v>
      </c>
      <c r="C2632" s="2" t="s">
        <v>325</v>
      </c>
      <c r="D2632" s="2">
        <v>115945</v>
      </c>
      <c r="E2632" s="2" t="s">
        <v>4697</v>
      </c>
      <c r="F2632" s="2" t="s">
        <v>9105</v>
      </c>
      <c r="G2632" s="3">
        <v>650</v>
      </c>
      <c r="H2632" s="3">
        <v>1000</v>
      </c>
      <c r="I2632" s="71">
        <f>Exposure_Information[[#This Row],[Total  Insured Value]]+Exposure_Information[[#This Row],[Policy Deductible]]</f>
        <v>208800</v>
      </c>
      <c r="J2632" s="2">
        <v>119075</v>
      </c>
      <c r="K2632" s="3">
        <v>1</v>
      </c>
      <c r="L2632" s="2" t="s">
        <v>9</v>
      </c>
      <c r="M2632" s="2" t="s">
        <v>9106</v>
      </c>
      <c r="N2632" s="2" t="s">
        <v>9107</v>
      </c>
      <c r="O2632" s="2" t="s">
        <v>449</v>
      </c>
      <c r="P2632" s="2" t="s">
        <v>74</v>
      </c>
      <c r="Q2632" s="3">
        <v>9</v>
      </c>
      <c r="R2632" s="2" t="s">
        <v>127</v>
      </c>
      <c r="S2632" s="3">
        <v>25</v>
      </c>
      <c r="T2632" s="2" t="s">
        <v>10</v>
      </c>
      <c r="U2632" s="3">
        <v>42.503653999999997</v>
      </c>
      <c r="V2632" s="3">
        <v>-70.8489</v>
      </c>
      <c r="W2632" s="2" t="s">
        <v>149</v>
      </c>
      <c r="X2632" s="3">
        <v>1</v>
      </c>
      <c r="Y2632" s="3" t="str">
        <f>_xlfn.CONCAT(Exposure_Information[[#This Row],[Building Construction Code]]," - ",Exposure_Information[[#This Row],[Type of building construction]])</f>
        <v>RMS - 1</v>
      </c>
      <c r="Z2632" s="3">
        <v>0</v>
      </c>
      <c r="AA2632" s="2">
        <v>1950</v>
      </c>
      <c r="AB2632" s="2" t="s">
        <v>11</v>
      </c>
      <c r="AC2632" s="2">
        <v>2</v>
      </c>
      <c r="AD2632" s="2" t="str">
        <f>_xlfn.CONCAT(Exposure_Information[[#This Row],[Occupany Code]]," - ",Exposure_Information[[#This Row],[Type of building occupancy]])</f>
        <v>ATC - 2</v>
      </c>
      <c r="AE2632" s="5">
        <v>100000</v>
      </c>
      <c r="AF2632" s="5">
        <v>77000</v>
      </c>
      <c r="AG2632" s="5">
        <v>30800</v>
      </c>
      <c r="AH2632" s="5">
        <f>SUM(Exposure_Information[[#This Row],[Building Coverage Value]:[Business interruption value]])</f>
        <v>207800</v>
      </c>
      <c r="AI2632" s="5">
        <f>SUM(Exposure_Information[[#This Row],[Building Coverage Value]:[Contents Coverage Value]])</f>
        <v>177000</v>
      </c>
      <c r="AJ2632" s="26"/>
    </row>
    <row r="2633" spans="1:36" ht="39" x14ac:dyDescent="0.3">
      <c r="A2633" s="2" t="s">
        <v>148</v>
      </c>
      <c r="B2633" s="2" t="s">
        <v>156</v>
      </c>
      <c r="C2633" s="2" t="s">
        <v>325</v>
      </c>
      <c r="D2633" s="2">
        <v>5935</v>
      </c>
      <c r="E2633" s="2" t="s">
        <v>326</v>
      </c>
      <c r="F2633" s="2" t="s">
        <v>1859</v>
      </c>
      <c r="G2633" s="3">
        <v>475</v>
      </c>
      <c r="H2633" s="3">
        <v>1000</v>
      </c>
      <c r="I2633" s="71">
        <f>Exposure_Information[[#This Row],[Total  Insured Value]]+Exposure_Information[[#This Row],[Policy Deductible]]</f>
        <v>21000</v>
      </c>
      <c r="J2633" s="2">
        <v>7953</v>
      </c>
      <c r="K2633" s="3">
        <v>1</v>
      </c>
      <c r="L2633" s="2" t="s">
        <v>9</v>
      </c>
      <c r="M2633" s="2" t="s">
        <v>1860</v>
      </c>
      <c r="N2633" s="2" t="s">
        <v>1861</v>
      </c>
      <c r="O2633" s="2" t="s">
        <v>71</v>
      </c>
      <c r="P2633" s="2" t="s">
        <v>90</v>
      </c>
      <c r="Q2633" s="3">
        <v>17</v>
      </c>
      <c r="R2633" s="2" t="s">
        <v>127</v>
      </c>
      <c r="S2633" s="3">
        <v>25</v>
      </c>
      <c r="T2633" s="2" t="s">
        <v>10</v>
      </c>
      <c r="U2633" s="3">
        <v>42.514698000000003</v>
      </c>
      <c r="V2633" s="3">
        <v>-71.203971999999993</v>
      </c>
      <c r="W2633" s="2" t="s">
        <v>149</v>
      </c>
      <c r="X2633" s="3">
        <v>1</v>
      </c>
      <c r="Y2633" s="3" t="str">
        <f>_xlfn.CONCAT(Exposure_Information[[#This Row],[Building Construction Code]]," - ",Exposure_Information[[#This Row],[Type of building construction]])</f>
        <v>RMS - 1</v>
      </c>
      <c r="Z2633" s="3">
        <v>0</v>
      </c>
      <c r="AA2633" s="2">
        <v>1950</v>
      </c>
      <c r="AB2633" s="2" t="s">
        <v>11</v>
      </c>
      <c r="AC2633" s="2">
        <v>37</v>
      </c>
      <c r="AD2633" s="2" t="str">
        <f>_xlfn.CONCAT(Exposure_Information[[#This Row],[Occupany Code]]," - ",Exposure_Information[[#This Row],[Type of building occupancy]])</f>
        <v>ATC - 37</v>
      </c>
      <c r="AE2633" s="5">
        <v>0</v>
      </c>
      <c r="AF2633" s="5">
        <v>20000</v>
      </c>
      <c r="AG2633" s="5">
        <v>0</v>
      </c>
      <c r="AH2633" s="5">
        <f>SUM(Exposure_Information[[#This Row],[Building Coverage Value]:[Business interruption value]])</f>
        <v>20000</v>
      </c>
      <c r="AI2633" s="5">
        <f>SUM(Exposure_Information[[#This Row],[Building Coverage Value]:[Contents Coverage Value]])</f>
        <v>20000</v>
      </c>
      <c r="AJ2633" s="26"/>
    </row>
    <row r="2634" spans="1:36" ht="39" x14ac:dyDescent="0.3">
      <c r="A2634" s="2" t="s">
        <v>148</v>
      </c>
      <c r="B2634" s="2" t="s">
        <v>156</v>
      </c>
      <c r="C2634" s="2" t="s">
        <v>325</v>
      </c>
      <c r="D2634" s="2">
        <v>15316</v>
      </c>
      <c r="E2634" s="2" t="s">
        <v>367</v>
      </c>
      <c r="F2634" s="2" t="s">
        <v>4575</v>
      </c>
      <c r="G2634" s="3">
        <v>2625</v>
      </c>
      <c r="H2634" s="3">
        <v>1000</v>
      </c>
      <c r="I2634" s="71">
        <f>Exposure_Information[[#This Row],[Total  Insured Value]]+Exposure_Information[[#This Row],[Policy Deductible]]</f>
        <v>208000</v>
      </c>
      <c r="J2634" s="2">
        <v>18360</v>
      </c>
      <c r="K2634" s="3">
        <v>1</v>
      </c>
      <c r="L2634" s="2" t="s">
        <v>9</v>
      </c>
      <c r="M2634" s="2" t="s">
        <v>4576</v>
      </c>
      <c r="N2634" s="2" t="s">
        <v>2933</v>
      </c>
      <c r="O2634" s="2" t="s">
        <v>2934</v>
      </c>
      <c r="P2634" s="2" t="s">
        <v>221</v>
      </c>
      <c r="Q2634" s="3">
        <v>23</v>
      </c>
      <c r="R2634" s="2" t="s">
        <v>127</v>
      </c>
      <c r="S2634" s="3">
        <v>25</v>
      </c>
      <c r="T2634" s="2" t="s">
        <v>10</v>
      </c>
      <c r="U2634" s="3">
        <v>42.022412000000003</v>
      </c>
      <c r="V2634" s="3">
        <v>-70.841279</v>
      </c>
      <c r="W2634" s="2" t="s">
        <v>149</v>
      </c>
      <c r="X2634" s="3">
        <v>1</v>
      </c>
      <c r="Y2634" s="3" t="str">
        <f>_xlfn.CONCAT(Exposure_Information[[#This Row],[Building Construction Code]]," - ",Exposure_Information[[#This Row],[Type of building construction]])</f>
        <v>RMS - 1</v>
      </c>
      <c r="Z2634" s="3">
        <v>0</v>
      </c>
      <c r="AA2634" s="2">
        <v>1955</v>
      </c>
      <c r="AB2634" s="2" t="s">
        <v>11</v>
      </c>
      <c r="AC2634" s="2">
        <v>1</v>
      </c>
      <c r="AD2634" s="2" t="str">
        <f>_xlfn.CONCAT(Exposure_Information[[#This Row],[Occupany Code]]," - ",Exposure_Information[[#This Row],[Type of building occupancy]])</f>
        <v>ATC - 1</v>
      </c>
      <c r="AE2634" s="5">
        <v>207000</v>
      </c>
      <c r="AF2634" s="5">
        <v>0</v>
      </c>
      <c r="AG2634" s="5">
        <v>0</v>
      </c>
      <c r="AH2634" s="5">
        <f>SUM(Exposure_Information[[#This Row],[Building Coverage Value]:[Business interruption value]])</f>
        <v>207000</v>
      </c>
      <c r="AI2634" s="5">
        <f>SUM(Exposure_Information[[#This Row],[Building Coverage Value]:[Contents Coverage Value]])</f>
        <v>207000</v>
      </c>
      <c r="AJ2634" s="26"/>
    </row>
    <row r="2635" spans="1:36" x14ac:dyDescent="0.3">
      <c r="A2635" s="2" t="s">
        <v>148</v>
      </c>
      <c r="B2635" s="2" t="s">
        <v>156</v>
      </c>
      <c r="C2635" s="2" t="s">
        <v>325</v>
      </c>
      <c r="D2635" s="2">
        <v>16927</v>
      </c>
      <c r="E2635" s="2" t="s">
        <v>367</v>
      </c>
      <c r="F2635" s="2" t="s">
        <v>4242</v>
      </c>
      <c r="G2635" s="3">
        <v>646</v>
      </c>
      <c r="H2635" s="3">
        <v>500</v>
      </c>
      <c r="I2635" s="71">
        <f>Exposure_Information[[#This Row],[Total  Insured Value]]+Exposure_Information[[#This Row],[Policy Deductible]]</f>
        <v>206000</v>
      </c>
      <c r="J2635" s="2">
        <v>19997</v>
      </c>
      <c r="K2635" s="3">
        <v>1</v>
      </c>
      <c r="L2635" s="2" t="s">
        <v>9</v>
      </c>
      <c r="M2635" s="2" t="s">
        <v>4243</v>
      </c>
      <c r="N2635" s="2" t="s">
        <v>4244</v>
      </c>
      <c r="O2635" s="2" t="s">
        <v>541</v>
      </c>
      <c r="P2635" s="2" t="s">
        <v>69</v>
      </c>
      <c r="Q2635" s="3">
        <v>3</v>
      </c>
      <c r="R2635" s="2" t="s">
        <v>70</v>
      </c>
      <c r="S2635" s="3">
        <v>9</v>
      </c>
      <c r="T2635" s="2" t="s">
        <v>10</v>
      </c>
      <c r="U2635" s="3">
        <v>41.686957</v>
      </c>
      <c r="V2635" s="3">
        <v>-72.898531000000006</v>
      </c>
      <c r="W2635" s="2" t="s">
        <v>149</v>
      </c>
      <c r="X2635" s="3">
        <v>1</v>
      </c>
      <c r="Y2635" s="3" t="str">
        <f>_xlfn.CONCAT(Exposure_Information[[#This Row],[Building Construction Code]]," - ",Exposure_Information[[#This Row],[Type of building construction]])</f>
        <v>RMS - 1</v>
      </c>
      <c r="Z2635" s="3">
        <v>0</v>
      </c>
      <c r="AA2635" s="2">
        <v>1954</v>
      </c>
      <c r="AB2635" s="2" t="s">
        <v>11</v>
      </c>
      <c r="AC2635" s="2">
        <v>1</v>
      </c>
      <c r="AD2635" s="2" t="str">
        <f>_xlfn.CONCAT(Exposure_Information[[#This Row],[Occupany Code]]," - ",Exposure_Information[[#This Row],[Type of building occupancy]])</f>
        <v>ATC - 1</v>
      </c>
      <c r="AE2635" s="5">
        <v>205500</v>
      </c>
      <c r="AF2635" s="5">
        <v>0</v>
      </c>
      <c r="AG2635" s="5">
        <v>0</v>
      </c>
      <c r="AH2635" s="5">
        <f>SUM(Exposure_Information[[#This Row],[Building Coverage Value]:[Business interruption value]])</f>
        <v>205500</v>
      </c>
      <c r="AI2635" s="5">
        <f>SUM(Exposure_Information[[#This Row],[Building Coverage Value]:[Contents Coverage Value]])</f>
        <v>205500</v>
      </c>
      <c r="AJ2635" s="26"/>
    </row>
    <row r="2636" spans="1:36" x14ac:dyDescent="0.3">
      <c r="A2636" s="2" t="s">
        <v>148</v>
      </c>
      <c r="B2636" s="2" t="s">
        <v>156</v>
      </c>
      <c r="C2636" s="2" t="s">
        <v>325</v>
      </c>
      <c r="D2636" s="2">
        <v>10056</v>
      </c>
      <c r="E2636" s="2" t="s">
        <v>367</v>
      </c>
      <c r="F2636" s="2" t="s">
        <v>943</v>
      </c>
      <c r="G2636" s="3">
        <v>496</v>
      </c>
      <c r="H2636" s="3">
        <v>500</v>
      </c>
      <c r="I2636" s="71">
        <f>Exposure_Information[[#This Row],[Total  Insured Value]]+Exposure_Information[[#This Row],[Policy Deductible]]</f>
        <v>205500</v>
      </c>
      <c r="J2636" s="2">
        <v>12919</v>
      </c>
      <c r="K2636" s="3">
        <v>1</v>
      </c>
      <c r="L2636" s="2" t="s">
        <v>9</v>
      </c>
      <c r="M2636" s="2" t="s">
        <v>944</v>
      </c>
      <c r="N2636" s="2" t="s">
        <v>945</v>
      </c>
      <c r="O2636" s="2" t="s">
        <v>296</v>
      </c>
      <c r="P2636" s="2" t="s">
        <v>303</v>
      </c>
      <c r="Q2636" s="3">
        <v>11</v>
      </c>
      <c r="R2636" s="2" t="s">
        <v>87</v>
      </c>
      <c r="S2636" s="3">
        <v>23</v>
      </c>
      <c r="T2636" s="2" t="s">
        <v>10</v>
      </c>
      <c r="U2636" s="3">
        <v>44.547511</v>
      </c>
      <c r="V2636" s="3">
        <v>-69.716369999999998</v>
      </c>
      <c r="W2636" s="2" t="s">
        <v>149</v>
      </c>
      <c r="X2636" s="3">
        <v>1</v>
      </c>
      <c r="Y2636" s="3" t="str">
        <f>_xlfn.CONCAT(Exposure_Information[[#This Row],[Building Construction Code]]," - ",Exposure_Information[[#This Row],[Type of building construction]])</f>
        <v>RMS - 1</v>
      </c>
      <c r="Z2636" s="3">
        <v>0</v>
      </c>
      <c r="AA2636" s="2">
        <v>1938</v>
      </c>
      <c r="AB2636" s="2" t="s">
        <v>11</v>
      </c>
      <c r="AC2636" s="2">
        <v>1</v>
      </c>
      <c r="AD2636" s="2" t="str">
        <f>_xlfn.CONCAT(Exposure_Information[[#This Row],[Occupany Code]]," - ",Exposure_Information[[#This Row],[Type of building occupancy]])</f>
        <v>ATC - 1</v>
      </c>
      <c r="AE2636" s="5">
        <v>205000</v>
      </c>
      <c r="AF2636" s="5">
        <v>0</v>
      </c>
      <c r="AG2636" s="5">
        <v>0</v>
      </c>
      <c r="AH2636" s="5">
        <f>SUM(Exposure_Information[[#This Row],[Building Coverage Value]:[Business interruption value]])</f>
        <v>205000</v>
      </c>
      <c r="AI2636" s="5">
        <f>SUM(Exposure_Information[[#This Row],[Building Coverage Value]:[Contents Coverage Value]])</f>
        <v>205000</v>
      </c>
      <c r="AJ2636" s="26"/>
    </row>
    <row r="2637" spans="1:36" ht="26" x14ac:dyDescent="0.3">
      <c r="A2637" s="2" t="s">
        <v>148</v>
      </c>
      <c r="B2637" s="2" t="s">
        <v>156</v>
      </c>
      <c r="C2637" s="2" t="s">
        <v>325</v>
      </c>
      <c r="D2637" s="2">
        <v>10515</v>
      </c>
      <c r="E2637" s="2" t="s">
        <v>367</v>
      </c>
      <c r="F2637" s="2" t="s">
        <v>1622</v>
      </c>
      <c r="G2637" s="3">
        <v>394</v>
      </c>
      <c r="H2637" s="3">
        <v>1000</v>
      </c>
      <c r="I2637" s="71">
        <f>Exposure_Information[[#This Row],[Total  Insured Value]]+Exposure_Information[[#This Row],[Policy Deductible]]</f>
        <v>206000</v>
      </c>
      <c r="J2637" s="2">
        <v>13382</v>
      </c>
      <c r="K2637" s="3">
        <v>1</v>
      </c>
      <c r="L2637" s="2" t="s">
        <v>9</v>
      </c>
      <c r="M2637" s="2" t="s">
        <v>1623</v>
      </c>
      <c r="N2637" s="2" t="s">
        <v>1624</v>
      </c>
      <c r="O2637" s="2" t="s">
        <v>1625</v>
      </c>
      <c r="P2637" s="2" t="s">
        <v>131</v>
      </c>
      <c r="Q2637" s="3">
        <v>25</v>
      </c>
      <c r="R2637" s="2" t="s">
        <v>87</v>
      </c>
      <c r="S2637" s="3">
        <v>23</v>
      </c>
      <c r="T2637" s="2" t="s">
        <v>10</v>
      </c>
      <c r="U2637" s="3">
        <v>44.930672999999999</v>
      </c>
      <c r="V2637" s="3">
        <v>-69.806640000000002</v>
      </c>
      <c r="W2637" s="2" t="s">
        <v>149</v>
      </c>
      <c r="X2637" s="3">
        <v>1</v>
      </c>
      <c r="Y2637" s="3" t="str">
        <f>_xlfn.CONCAT(Exposure_Information[[#This Row],[Building Construction Code]]," - ",Exposure_Information[[#This Row],[Type of building construction]])</f>
        <v>RMS - 1</v>
      </c>
      <c r="Z2637" s="3">
        <v>0</v>
      </c>
      <c r="AA2637" s="2">
        <v>1950</v>
      </c>
      <c r="AB2637" s="2" t="s">
        <v>11</v>
      </c>
      <c r="AC2637" s="2">
        <v>1</v>
      </c>
      <c r="AD2637" s="2" t="str">
        <f>_xlfn.CONCAT(Exposure_Information[[#This Row],[Occupany Code]]," - ",Exposure_Information[[#This Row],[Type of building occupancy]])</f>
        <v>ATC - 1</v>
      </c>
      <c r="AE2637" s="5">
        <v>200000</v>
      </c>
      <c r="AF2637" s="5">
        <v>5000</v>
      </c>
      <c r="AG2637" s="5">
        <v>0</v>
      </c>
      <c r="AH2637" s="5">
        <f>SUM(Exposure_Information[[#This Row],[Building Coverage Value]:[Business interruption value]])</f>
        <v>205000</v>
      </c>
      <c r="AI2637" s="5">
        <f>SUM(Exposure_Information[[#This Row],[Building Coverage Value]:[Contents Coverage Value]])</f>
        <v>205000</v>
      </c>
      <c r="AJ2637" s="26"/>
    </row>
    <row r="2638" spans="1:36" ht="39" x14ac:dyDescent="0.3">
      <c r="A2638" s="2" t="s">
        <v>148</v>
      </c>
      <c r="B2638" s="2" t="s">
        <v>156</v>
      </c>
      <c r="C2638" s="2" t="s">
        <v>325</v>
      </c>
      <c r="D2638" s="2">
        <v>18242</v>
      </c>
      <c r="E2638" s="2" t="s">
        <v>367</v>
      </c>
      <c r="F2638" s="2" t="s">
        <v>3077</v>
      </c>
      <c r="G2638" s="3">
        <v>750</v>
      </c>
      <c r="H2638" s="3">
        <v>1000</v>
      </c>
      <c r="I2638" s="71">
        <f>Exposure_Information[[#This Row],[Total  Insured Value]]+Exposure_Information[[#This Row],[Policy Deductible]]</f>
        <v>206000</v>
      </c>
      <c r="J2638" s="2">
        <v>21338</v>
      </c>
      <c r="K2638" s="3">
        <v>1</v>
      </c>
      <c r="L2638" s="2" t="s">
        <v>9</v>
      </c>
      <c r="M2638" s="2" t="s">
        <v>3078</v>
      </c>
      <c r="N2638" s="2" t="s">
        <v>3079</v>
      </c>
      <c r="O2638" s="2" t="s">
        <v>432</v>
      </c>
      <c r="P2638" s="2" t="s">
        <v>257</v>
      </c>
      <c r="Q2638" s="3">
        <v>7</v>
      </c>
      <c r="R2638" s="2" t="s">
        <v>248</v>
      </c>
      <c r="S2638" s="3">
        <v>44</v>
      </c>
      <c r="T2638" s="2" t="s">
        <v>10</v>
      </c>
      <c r="U2638" s="3">
        <v>41.876130000000003</v>
      </c>
      <c r="V2638" s="3">
        <v>-71.353503000000003</v>
      </c>
      <c r="W2638" s="2" t="s">
        <v>149</v>
      </c>
      <c r="X2638" s="3">
        <v>1</v>
      </c>
      <c r="Y2638" s="3" t="str">
        <f>_xlfn.CONCAT(Exposure_Information[[#This Row],[Building Construction Code]]," - ",Exposure_Information[[#This Row],[Type of building construction]])</f>
        <v>RMS - 1</v>
      </c>
      <c r="Z2638" s="3">
        <v>0</v>
      </c>
      <c r="AA2638" s="2">
        <v>1925</v>
      </c>
      <c r="AB2638" s="2" t="s">
        <v>11</v>
      </c>
      <c r="AC2638" s="2">
        <v>1</v>
      </c>
      <c r="AD2638" s="2" t="str">
        <f>_xlfn.CONCAT(Exposure_Information[[#This Row],[Occupany Code]]," - ",Exposure_Information[[#This Row],[Type of building occupancy]])</f>
        <v>ATC - 1</v>
      </c>
      <c r="AE2638" s="5">
        <v>205000</v>
      </c>
      <c r="AF2638" s="5">
        <v>0</v>
      </c>
      <c r="AG2638" s="5">
        <v>0</v>
      </c>
      <c r="AH2638" s="5">
        <f>SUM(Exposure_Information[[#This Row],[Building Coverage Value]:[Business interruption value]])</f>
        <v>205000</v>
      </c>
      <c r="AI2638" s="5">
        <f>SUM(Exposure_Information[[#This Row],[Building Coverage Value]:[Contents Coverage Value]])</f>
        <v>205000</v>
      </c>
      <c r="AJ2638" s="26"/>
    </row>
    <row r="2639" spans="1:36" ht="26" x14ac:dyDescent="0.3">
      <c r="A2639" s="2" t="s">
        <v>148</v>
      </c>
      <c r="B2639" s="2" t="s">
        <v>156</v>
      </c>
      <c r="C2639" s="2" t="s">
        <v>325</v>
      </c>
      <c r="D2639" s="2">
        <v>19597</v>
      </c>
      <c r="E2639" s="2" t="s">
        <v>367</v>
      </c>
      <c r="F2639" s="2" t="s">
        <v>6565</v>
      </c>
      <c r="G2639" s="3">
        <v>904</v>
      </c>
      <c r="H2639" s="3">
        <v>250</v>
      </c>
      <c r="I2639" s="71">
        <f>Exposure_Information[[#This Row],[Total  Insured Value]]+Exposure_Information[[#This Row],[Policy Deductible]]</f>
        <v>204750</v>
      </c>
      <c r="J2639" s="2">
        <v>22727</v>
      </c>
      <c r="K2639" s="3">
        <v>1</v>
      </c>
      <c r="L2639" s="2" t="s">
        <v>6566</v>
      </c>
      <c r="M2639" s="2" t="s">
        <v>6567</v>
      </c>
      <c r="N2639" s="2" t="s">
        <v>1711</v>
      </c>
      <c r="O2639" s="2" t="s">
        <v>4312</v>
      </c>
      <c r="P2639" s="2" t="s">
        <v>231</v>
      </c>
      <c r="Q2639" s="3">
        <v>13</v>
      </c>
      <c r="R2639" s="2" t="s">
        <v>127</v>
      </c>
      <c r="S2639" s="3">
        <v>25</v>
      </c>
      <c r="T2639" s="2" t="s">
        <v>10</v>
      </c>
      <c r="U2639" s="3">
        <v>42.153795000000002</v>
      </c>
      <c r="V2639" s="3">
        <v>-72.505589999999998</v>
      </c>
      <c r="W2639" s="2" t="s">
        <v>149</v>
      </c>
      <c r="X2639" s="3">
        <v>1</v>
      </c>
      <c r="Y2639" s="3" t="str">
        <f>_xlfn.CONCAT(Exposure_Information[[#This Row],[Building Construction Code]]," - ",Exposure_Information[[#This Row],[Type of building construction]])</f>
        <v>RMS - 1</v>
      </c>
      <c r="Z2639" s="3">
        <v>0</v>
      </c>
      <c r="AA2639" s="2">
        <v>1990</v>
      </c>
      <c r="AB2639" s="2" t="s">
        <v>11</v>
      </c>
      <c r="AC2639" s="2">
        <v>1</v>
      </c>
      <c r="AD2639" s="2" t="str">
        <f>_xlfn.CONCAT(Exposure_Information[[#This Row],[Occupany Code]]," - ",Exposure_Information[[#This Row],[Type of building occupancy]])</f>
        <v>ATC - 1</v>
      </c>
      <c r="AE2639" s="5">
        <v>204500</v>
      </c>
      <c r="AF2639" s="5">
        <v>0</v>
      </c>
      <c r="AG2639" s="5">
        <v>0</v>
      </c>
      <c r="AH2639" s="5">
        <f>SUM(Exposure_Information[[#This Row],[Building Coverage Value]:[Business interruption value]])</f>
        <v>204500</v>
      </c>
      <c r="AI2639" s="5">
        <f>SUM(Exposure_Information[[#This Row],[Building Coverage Value]:[Contents Coverage Value]])</f>
        <v>204500</v>
      </c>
      <c r="AJ2639" s="26"/>
    </row>
    <row r="2640" spans="1:36" x14ac:dyDescent="0.3">
      <c r="A2640" s="2" t="s">
        <v>148</v>
      </c>
      <c r="B2640" s="2" t="s">
        <v>156</v>
      </c>
      <c r="C2640" s="2" t="s">
        <v>325</v>
      </c>
      <c r="D2640" s="2">
        <v>18879</v>
      </c>
      <c r="E2640" s="2" t="s">
        <v>367</v>
      </c>
      <c r="F2640" s="2" t="s">
        <v>2956</v>
      </c>
      <c r="G2640" s="3">
        <v>355</v>
      </c>
      <c r="H2640" s="3">
        <v>500</v>
      </c>
      <c r="I2640" s="71">
        <f>Exposure_Information[[#This Row],[Total  Insured Value]]+Exposure_Information[[#This Row],[Policy Deductible]]</f>
        <v>204000</v>
      </c>
      <c r="J2640" s="2">
        <v>21984</v>
      </c>
      <c r="K2640" s="3">
        <v>1</v>
      </c>
      <c r="L2640" s="2" t="s">
        <v>9</v>
      </c>
      <c r="M2640" s="2" t="s">
        <v>2957</v>
      </c>
      <c r="N2640" s="2" t="s">
        <v>2958</v>
      </c>
      <c r="O2640" s="2" t="s">
        <v>96</v>
      </c>
      <c r="P2640" s="2" t="s">
        <v>80</v>
      </c>
      <c r="Q2640" s="3">
        <v>47</v>
      </c>
      <c r="R2640" s="2" t="s">
        <v>25</v>
      </c>
      <c r="S2640" s="3">
        <v>36</v>
      </c>
      <c r="T2640" s="2" t="s">
        <v>10</v>
      </c>
      <c r="U2640" s="3">
        <v>40.589447</v>
      </c>
      <c r="V2640" s="3">
        <v>-73.984870999999998</v>
      </c>
      <c r="W2640" s="2" t="s">
        <v>149</v>
      </c>
      <c r="X2640" s="3">
        <v>2</v>
      </c>
      <c r="Y2640" s="3" t="str">
        <f>_xlfn.CONCAT(Exposure_Information[[#This Row],[Building Construction Code]]," - ",Exposure_Information[[#This Row],[Type of building construction]])</f>
        <v>RMS - 2</v>
      </c>
      <c r="Z2640" s="3">
        <v>0</v>
      </c>
      <c r="AA2640" s="2">
        <v>1980</v>
      </c>
      <c r="AB2640" s="2" t="s">
        <v>11</v>
      </c>
      <c r="AC2640" s="2">
        <v>1</v>
      </c>
      <c r="AD2640" s="2" t="str">
        <f>_xlfn.CONCAT(Exposure_Information[[#This Row],[Occupany Code]]," - ",Exposure_Information[[#This Row],[Type of building occupancy]])</f>
        <v>ATC - 1</v>
      </c>
      <c r="AE2640" s="5">
        <v>203500</v>
      </c>
      <c r="AF2640" s="5">
        <v>0</v>
      </c>
      <c r="AG2640" s="5">
        <v>0</v>
      </c>
      <c r="AH2640" s="5">
        <f>SUM(Exposure_Information[[#This Row],[Building Coverage Value]:[Business interruption value]])</f>
        <v>203500</v>
      </c>
      <c r="AI2640" s="5">
        <f>SUM(Exposure_Information[[#This Row],[Building Coverage Value]:[Contents Coverage Value]])</f>
        <v>203500</v>
      </c>
      <c r="AJ2640" s="26"/>
    </row>
    <row r="2641" spans="1:36" ht="26" x14ac:dyDescent="0.3">
      <c r="A2641" s="2" t="s">
        <v>148</v>
      </c>
      <c r="B2641" s="2" t="s">
        <v>156</v>
      </c>
      <c r="C2641" s="2" t="s">
        <v>325</v>
      </c>
      <c r="D2641" s="2">
        <v>18983</v>
      </c>
      <c r="E2641" s="2" t="s">
        <v>367</v>
      </c>
      <c r="F2641" s="2" t="s">
        <v>3610</v>
      </c>
      <c r="G2641" s="3">
        <v>651</v>
      </c>
      <c r="H2641" s="3">
        <v>500</v>
      </c>
      <c r="I2641" s="71">
        <f>Exposure_Information[[#This Row],[Total  Insured Value]]+Exposure_Information[[#This Row],[Policy Deductible]]</f>
        <v>203500</v>
      </c>
      <c r="J2641" s="2">
        <v>22090</v>
      </c>
      <c r="K2641" s="3">
        <v>1</v>
      </c>
      <c r="L2641" s="2" t="s">
        <v>9</v>
      </c>
      <c r="M2641" s="2" t="s">
        <v>3611</v>
      </c>
      <c r="N2641" s="2" t="s">
        <v>3612</v>
      </c>
      <c r="O2641" s="2" t="s">
        <v>3150</v>
      </c>
      <c r="P2641" s="2" t="s">
        <v>24</v>
      </c>
      <c r="Q2641" s="3">
        <v>119</v>
      </c>
      <c r="R2641" s="2" t="s">
        <v>25</v>
      </c>
      <c r="S2641" s="3">
        <v>36</v>
      </c>
      <c r="T2641" s="2" t="s">
        <v>10</v>
      </c>
      <c r="U2641" s="3">
        <v>41.250942000000002</v>
      </c>
      <c r="V2641" s="3">
        <v>-73.933716000000004</v>
      </c>
      <c r="W2641" s="2" t="s">
        <v>149</v>
      </c>
      <c r="X2641" s="3">
        <v>1</v>
      </c>
      <c r="Y2641" s="3" t="str">
        <f>_xlfn.CONCAT(Exposure_Information[[#This Row],[Building Construction Code]]," - ",Exposure_Information[[#This Row],[Type of building construction]])</f>
        <v>RMS - 1</v>
      </c>
      <c r="Z2641" s="3">
        <v>0</v>
      </c>
      <c r="AA2641" s="2">
        <v>1929</v>
      </c>
      <c r="AB2641" s="2" t="s">
        <v>11</v>
      </c>
      <c r="AC2641" s="2">
        <v>1</v>
      </c>
      <c r="AD2641" s="2" t="str">
        <f>_xlfn.CONCAT(Exposure_Information[[#This Row],[Occupany Code]]," - ",Exposure_Information[[#This Row],[Type of building occupancy]])</f>
        <v>ATC - 1</v>
      </c>
      <c r="AE2641" s="5">
        <v>203000</v>
      </c>
      <c r="AF2641" s="5">
        <v>0</v>
      </c>
      <c r="AG2641" s="5">
        <v>0</v>
      </c>
      <c r="AH2641" s="5">
        <f>SUM(Exposure_Information[[#This Row],[Building Coverage Value]:[Business interruption value]])</f>
        <v>203000</v>
      </c>
      <c r="AI2641" s="5">
        <f>SUM(Exposure_Information[[#This Row],[Building Coverage Value]:[Contents Coverage Value]])</f>
        <v>203000</v>
      </c>
      <c r="AJ2641" s="26"/>
    </row>
    <row r="2642" spans="1:36" ht="26" x14ac:dyDescent="0.3">
      <c r="A2642" s="2" t="s">
        <v>148</v>
      </c>
      <c r="B2642" s="2" t="s">
        <v>156</v>
      </c>
      <c r="C2642" s="2" t="s">
        <v>325</v>
      </c>
      <c r="D2642" s="2">
        <v>10659</v>
      </c>
      <c r="E2642" s="2" t="s">
        <v>367</v>
      </c>
      <c r="F2642" s="2" t="s">
        <v>3092</v>
      </c>
      <c r="G2642" s="3">
        <v>717</v>
      </c>
      <c r="H2642" s="3">
        <v>250</v>
      </c>
      <c r="I2642" s="71">
        <f>Exposure_Information[[#This Row],[Total  Insured Value]]+Exposure_Information[[#This Row],[Policy Deductible]]</f>
        <v>202750</v>
      </c>
      <c r="J2642" s="2">
        <v>13531</v>
      </c>
      <c r="K2642" s="3">
        <v>1</v>
      </c>
      <c r="L2642" s="2" t="s">
        <v>9</v>
      </c>
      <c r="M2642" s="2" t="s">
        <v>3093</v>
      </c>
      <c r="N2642" s="2" t="s">
        <v>3094</v>
      </c>
      <c r="O2642" s="2" t="s">
        <v>186</v>
      </c>
      <c r="P2642" s="2" t="s">
        <v>187</v>
      </c>
      <c r="Q2642" s="3">
        <v>3</v>
      </c>
      <c r="R2642" s="2" t="s">
        <v>127</v>
      </c>
      <c r="S2642" s="3">
        <v>25</v>
      </c>
      <c r="T2642" s="2" t="s">
        <v>10</v>
      </c>
      <c r="U2642" s="3">
        <v>42.441605000000003</v>
      </c>
      <c r="V2642" s="3">
        <v>-73.231369000000001</v>
      </c>
      <c r="W2642" s="2" t="s">
        <v>149</v>
      </c>
      <c r="X2642" s="3">
        <v>1</v>
      </c>
      <c r="Y2642" s="3" t="str">
        <f>_xlfn.CONCAT(Exposure_Information[[#This Row],[Building Construction Code]]," - ",Exposure_Information[[#This Row],[Type of building construction]])</f>
        <v>RMS - 1</v>
      </c>
      <c r="Z2642" s="3">
        <v>0</v>
      </c>
      <c r="AA2642" s="2">
        <v>1940</v>
      </c>
      <c r="AB2642" s="2" t="s">
        <v>11</v>
      </c>
      <c r="AC2642" s="2">
        <v>1</v>
      </c>
      <c r="AD2642" s="2" t="str">
        <f>_xlfn.CONCAT(Exposure_Information[[#This Row],[Occupany Code]]," - ",Exposure_Information[[#This Row],[Type of building occupancy]])</f>
        <v>ATC - 1</v>
      </c>
      <c r="AE2642" s="5">
        <v>202500</v>
      </c>
      <c r="AF2642" s="5">
        <v>0</v>
      </c>
      <c r="AG2642" s="5">
        <v>0</v>
      </c>
      <c r="AH2642" s="5">
        <f>SUM(Exposure_Information[[#This Row],[Building Coverage Value]:[Business interruption value]])</f>
        <v>202500</v>
      </c>
      <c r="AI2642" s="5">
        <f>SUM(Exposure_Information[[#This Row],[Building Coverage Value]:[Contents Coverage Value]])</f>
        <v>202500</v>
      </c>
      <c r="AJ2642" s="26"/>
    </row>
    <row r="2643" spans="1:36" ht="26" x14ac:dyDescent="0.3">
      <c r="A2643" s="2" t="s">
        <v>148</v>
      </c>
      <c r="B2643" s="2" t="s">
        <v>156</v>
      </c>
      <c r="C2643" s="2" t="s">
        <v>325</v>
      </c>
      <c r="D2643" s="2">
        <v>14886</v>
      </c>
      <c r="E2643" s="2" t="s">
        <v>367</v>
      </c>
      <c r="F2643" s="2" t="s">
        <v>2726</v>
      </c>
      <c r="G2643" s="3">
        <v>807</v>
      </c>
      <c r="H2643" s="3">
        <v>250</v>
      </c>
      <c r="I2643" s="71">
        <f>Exposure_Information[[#This Row],[Total  Insured Value]]+Exposure_Information[[#This Row],[Policy Deductible]]</f>
        <v>202250</v>
      </c>
      <c r="J2643" s="2">
        <v>17923</v>
      </c>
      <c r="K2643" s="3">
        <v>1</v>
      </c>
      <c r="L2643" s="2" t="s">
        <v>9</v>
      </c>
      <c r="M2643" s="2" t="s">
        <v>2727</v>
      </c>
      <c r="N2643" s="2" t="s">
        <v>2728</v>
      </c>
      <c r="O2643" s="2" t="s">
        <v>2053</v>
      </c>
      <c r="P2643" s="2" t="s">
        <v>171</v>
      </c>
      <c r="Q2643" s="3">
        <v>27</v>
      </c>
      <c r="R2643" s="2" t="s">
        <v>127</v>
      </c>
      <c r="S2643" s="3">
        <v>25</v>
      </c>
      <c r="T2643" s="2" t="s">
        <v>10</v>
      </c>
      <c r="U2643" s="3">
        <v>42.149746999999998</v>
      </c>
      <c r="V2643" s="3">
        <v>-71.507244999999998</v>
      </c>
      <c r="W2643" s="2" t="s">
        <v>149</v>
      </c>
      <c r="X2643" s="3">
        <v>1</v>
      </c>
      <c r="Y2643" s="3" t="str">
        <f>_xlfn.CONCAT(Exposure_Information[[#This Row],[Building Construction Code]]," - ",Exposure_Information[[#This Row],[Type of building construction]])</f>
        <v>RMS - 1</v>
      </c>
      <c r="Z2643" s="3">
        <v>0</v>
      </c>
      <c r="AA2643" s="2">
        <v>1910</v>
      </c>
      <c r="AB2643" s="2" t="s">
        <v>11</v>
      </c>
      <c r="AC2643" s="2">
        <v>1</v>
      </c>
      <c r="AD2643" s="2" t="str">
        <f>_xlfn.CONCAT(Exposure_Information[[#This Row],[Occupany Code]]," - ",Exposure_Information[[#This Row],[Type of building occupancy]])</f>
        <v>ATC - 1</v>
      </c>
      <c r="AE2643" s="5">
        <v>202000</v>
      </c>
      <c r="AF2643" s="5">
        <v>0</v>
      </c>
      <c r="AG2643" s="5">
        <v>0</v>
      </c>
      <c r="AH2643" s="5">
        <f>SUM(Exposure_Information[[#This Row],[Building Coverage Value]:[Business interruption value]])</f>
        <v>202000</v>
      </c>
      <c r="AI2643" s="5">
        <f>SUM(Exposure_Information[[#This Row],[Building Coverage Value]:[Contents Coverage Value]])</f>
        <v>202000</v>
      </c>
      <c r="AJ2643" s="26"/>
    </row>
    <row r="2644" spans="1:36" ht="26" x14ac:dyDescent="0.3">
      <c r="A2644" s="2" t="s">
        <v>148</v>
      </c>
      <c r="B2644" s="2" t="s">
        <v>156</v>
      </c>
      <c r="C2644" s="2" t="s">
        <v>325</v>
      </c>
      <c r="D2644" s="2">
        <v>17792</v>
      </c>
      <c r="E2644" s="2" t="s">
        <v>367</v>
      </c>
      <c r="F2644" s="2" t="s">
        <v>4190</v>
      </c>
      <c r="G2644" s="3">
        <v>642</v>
      </c>
      <c r="H2644" s="3">
        <v>1000</v>
      </c>
      <c r="I2644" s="71">
        <f>Exposure_Information[[#This Row],[Total  Insured Value]]+Exposure_Information[[#This Row],[Policy Deductible]]</f>
        <v>203000</v>
      </c>
      <c r="J2644" s="2">
        <v>20881</v>
      </c>
      <c r="K2644" s="3">
        <v>1</v>
      </c>
      <c r="L2644" s="2" t="s">
        <v>9</v>
      </c>
      <c r="M2644" s="2" t="s">
        <v>4191</v>
      </c>
      <c r="N2644" s="2" t="s">
        <v>4192</v>
      </c>
      <c r="O2644" s="2" t="s">
        <v>1198</v>
      </c>
      <c r="P2644" s="2" t="s">
        <v>224</v>
      </c>
      <c r="Q2644" s="3">
        <v>21</v>
      </c>
      <c r="R2644" s="2" t="s">
        <v>127</v>
      </c>
      <c r="S2644" s="3">
        <v>25</v>
      </c>
      <c r="T2644" s="2" t="s">
        <v>10</v>
      </c>
      <c r="U2644" s="3">
        <v>42.170150999999997</v>
      </c>
      <c r="V2644" s="3">
        <v>-70.943375000000003</v>
      </c>
      <c r="W2644" s="2" t="s">
        <v>149</v>
      </c>
      <c r="X2644" s="3">
        <v>1</v>
      </c>
      <c r="Y2644" s="3" t="str">
        <f>_xlfn.CONCAT(Exposure_Information[[#This Row],[Building Construction Code]]," - ",Exposure_Information[[#This Row],[Type of building construction]])</f>
        <v>RMS - 1</v>
      </c>
      <c r="Z2644" s="3">
        <v>0</v>
      </c>
      <c r="AA2644" s="2">
        <v>1925</v>
      </c>
      <c r="AB2644" s="2" t="s">
        <v>11</v>
      </c>
      <c r="AC2644" s="2">
        <v>1</v>
      </c>
      <c r="AD2644" s="2" t="str">
        <f>_xlfn.CONCAT(Exposure_Information[[#This Row],[Occupany Code]]," - ",Exposure_Information[[#This Row],[Type of building occupancy]])</f>
        <v>ATC - 1</v>
      </c>
      <c r="AE2644" s="5">
        <v>192000</v>
      </c>
      <c r="AF2644" s="5">
        <v>10000</v>
      </c>
      <c r="AG2644" s="5">
        <v>0</v>
      </c>
      <c r="AH2644" s="5">
        <f>SUM(Exposure_Information[[#This Row],[Building Coverage Value]:[Business interruption value]])</f>
        <v>202000</v>
      </c>
      <c r="AI2644" s="5">
        <f>SUM(Exposure_Information[[#This Row],[Building Coverage Value]:[Contents Coverage Value]])</f>
        <v>202000</v>
      </c>
      <c r="AJ2644" s="26"/>
    </row>
    <row r="2645" spans="1:36" ht="26" x14ac:dyDescent="0.3">
      <c r="A2645" s="2" t="s">
        <v>148</v>
      </c>
      <c r="B2645" s="2" t="s">
        <v>156</v>
      </c>
      <c r="C2645" s="2" t="s">
        <v>325</v>
      </c>
      <c r="D2645" s="2">
        <v>17728</v>
      </c>
      <c r="E2645" s="2" t="s">
        <v>367</v>
      </c>
      <c r="F2645" s="2" t="s">
        <v>2883</v>
      </c>
      <c r="G2645" s="3">
        <v>751</v>
      </c>
      <c r="H2645" s="3">
        <v>1000</v>
      </c>
      <c r="I2645" s="71">
        <f>Exposure_Information[[#This Row],[Total  Insured Value]]+Exposure_Information[[#This Row],[Policy Deductible]]</f>
        <v>202500</v>
      </c>
      <c r="J2645" s="2">
        <v>20816</v>
      </c>
      <c r="K2645" s="3">
        <v>1</v>
      </c>
      <c r="L2645" s="2" t="s">
        <v>9</v>
      </c>
      <c r="M2645" s="2" t="s">
        <v>2884</v>
      </c>
      <c r="N2645" s="2" t="s">
        <v>2885</v>
      </c>
      <c r="O2645" s="2" t="s">
        <v>175</v>
      </c>
      <c r="P2645" s="2" t="s">
        <v>90</v>
      </c>
      <c r="Q2645" s="3">
        <v>17</v>
      </c>
      <c r="R2645" s="2" t="s">
        <v>127</v>
      </c>
      <c r="S2645" s="3">
        <v>25</v>
      </c>
      <c r="T2645" s="2" t="s">
        <v>10</v>
      </c>
      <c r="U2645" s="3">
        <v>42.342232000000003</v>
      </c>
      <c r="V2645" s="3">
        <v>-71.540458999999998</v>
      </c>
      <c r="W2645" s="2" t="s">
        <v>149</v>
      </c>
      <c r="X2645" s="3">
        <v>1</v>
      </c>
      <c r="Y2645" s="3" t="str">
        <f>_xlfn.CONCAT(Exposure_Information[[#This Row],[Building Construction Code]]," - ",Exposure_Information[[#This Row],[Type of building construction]])</f>
        <v>RMS - 1</v>
      </c>
      <c r="Z2645" s="3">
        <v>0</v>
      </c>
      <c r="AA2645" s="2">
        <v>1935</v>
      </c>
      <c r="AB2645" s="2" t="s">
        <v>11</v>
      </c>
      <c r="AC2645" s="2">
        <v>1</v>
      </c>
      <c r="AD2645" s="2" t="str">
        <f>_xlfn.CONCAT(Exposure_Information[[#This Row],[Occupany Code]]," - ",Exposure_Information[[#This Row],[Type of building occupancy]])</f>
        <v>ATC - 1</v>
      </c>
      <c r="AE2645" s="5">
        <v>201500</v>
      </c>
      <c r="AF2645" s="5">
        <v>0</v>
      </c>
      <c r="AG2645" s="5">
        <v>0</v>
      </c>
      <c r="AH2645" s="5">
        <f>SUM(Exposure_Information[[#This Row],[Building Coverage Value]:[Business interruption value]])</f>
        <v>201500</v>
      </c>
      <c r="AI2645" s="5">
        <f>SUM(Exposure_Information[[#This Row],[Building Coverage Value]:[Contents Coverage Value]])</f>
        <v>201500</v>
      </c>
      <c r="AJ2645" s="26"/>
    </row>
    <row r="2646" spans="1:36" ht="26" x14ac:dyDescent="0.3">
      <c r="A2646" s="2" t="s">
        <v>148</v>
      </c>
      <c r="B2646" s="2" t="s">
        <v>156</v>
      </c>
      <c r="C2646" s="2" t="s">
        <v>325</v>
      </c>
      <c r="D2646" s="2">
        <v>17599</v>
      </c>
      <c r="E2646" s="2" t="s">
        <v>367</v>
      </c>
      <c r="F2646" s="2" t="s">
        <v>4294</v>
      </c>
      <c r="G2646" s="3">
        <v>785</v>
      </c>
      <c r="H2646" s="3">
        <v>500</v>
      </c>
      <c r="I2646" s="71">
        <f>Exposure_Information[[#This Row],[Total  Insured Value]]+Exposure_Information[[#This Row],[Policy Deductible]]</f>
        <v>202000</v>
      </c>
      <c r="J2646" s="2">
        <v>20686</v>
      </c>
      <c r="K2646" s="3">
        <v>1</v>
      </c>
      <c r="L2646" s="2" t="s">
        <v>9</v>
      </c>
      <c r="M2646" s="2" t="s">
        <v>4295</v>
      </c>
      <c r="N2646" s="2" t="s">
        <v>4296</v>
      </c>
      <c r="O2646" s="2" t="s">
        <v>1815</v>
      </c>
      <c r="P2646" s="2" t="s">
        <v>174</v>
      </c>
      <c r="Q2646" s="3">
        <v>5</v>
      </c>
      <c r="R2646" s="2" t="s">
        <v>127</v>
      </c>
      <c r="S2646" s="3">
        <v>25</v>
      </c>
      <c r="T2646" s="2" t="s">
        <v>10</v>
      </c>
      <c r="U2646" s="3">
        <v>41.986823999999999</v>
      </c>
      <c r="V2646" s="3">
        <v>-71.338982000000001</v>
      </c>
      <c r="W2646" s="2" t="s">
        <v>149</v>
      </c>
      <c r="X2646" s="3">
        <v>1</v>
      </c>
      <c r="Y2646" s="3" t="str">
        <f>_xlfn.CONCAT(Exposure_Information[[#This Row],[Building Construction Code]]," - ",Exposure_Information[[#This Row],[Type of building construction]])</f>
        <v>RMS - 1</v>
      </c>
      <c r="Z2646" s="3">
        <v>0</v>
      </c>
      <c r="AA2646" s="2">
        <v>1957</v>
      </c>
      <c r="AB2646" s="2" t="s">
        <v>11</v>
      </c>
      <c r="AC2646" s="2">
        <v>1</v>
      </c>
      <c r="AD2646" s="2" t="str">
        <f>_xlfn.CONCAT(Exposure_Information[[#This Row],[Occupany Code]]," - ",Exposure_Information[[#This Row],[Type of building occupancy]])</f>
        <v>ATC - 1</v>
      </c>
      <c r="AE2646" s="5">
        <v>201500</v>
      </c>
      <c r="AF2646" s="5">
        <v>0</v>
      </c>
      <c r="AG2646" s="5">
        <v>0</v>
      </c>
      <c r="AH2646" s="5">
        <f>SUM(Exposure_Information[[#This Row],[Building Coverage Value]:[Business interruption value]])</f>
        <v>201500</v>
      </c>
      <c r="AI2646" s="5">
        <f>SUM(Exposure_Information[[#This Row],[Building Coverage Value]:[Contents Coverage Value]])</f>
        <v>201500</v>
      </c>
      <c r="AJ2646" s="26"/>
    </row>
    <row r="2647" spans="1:36" ht="26" x14ac:dyDescent="0.3">
      <c r="A2647" s="2" t="s">
        <v>148</v>
      </c>
      <c r="B2647" s="2" t="s">
        <v>156</v>
      </c>
      <c r="C2647" s="2" t="s">
        <v>325</v>
      </c>
      <c r="D2647" s="2">
        <v>18386</v>
      </c>
      <c r="E2647" s="2" t="s">
        <v>367</v>
      </c>
      <c r="F2647" s="2" t="s">
        <v>4398</v>
      </c>
      <c r="G2647" s="3">
        <v>1049</v>
      </c>
      <c r="H2647" s="3">
        <v>1000</v>
      </c>
      <c r="I2647" s="71">
        <f>Exposure_Information[[#This Row],[Total  Insured Value]]+Exposure_Information[[#This Row],[Policy Deductible]]</f>
        <v>202400</v>
      </c>
      <c r="J2647" s="2">
        <v>21483</v>
      </c>
      <c r="K2647" s="3">
        <v>1</v>
      </c>
      <c r="L2647" s="2" t="s">
        <v>9</v>
      </c>
      <c r="M2647" s="2" t="s">
        <v>4399</v>
      </c>
      <c r="N2647" s="2" t="s">
        <v>4400</v>
      </c>
      <c r="O2647" s="2" t="s">
        <v>3202</v>
      </c>
      <c r="P2647" s="2" t="s">
        <v>171</v>
      </c>
      <c r="Q2647" s="3">
        <v>27</v>
      </c>
      <c r="R2647" s="2" t="s">
        <v>127</v>
      </c>
      <c r="S2647" s="3">
        <v>25</v>
      </c>
      <c r="T2647" s="2" t="s">
        <v>10</v>
      </c>
      <c r="U2647" s="3">
        <v>42.074824999999997</v>
      </c>
      <c r="V2647" s="3">
        <v>-71.585058000000004</v>
      </c>
      <c r="W2647" s="2" t="s">
        <v>149</v>
      </c>
      <c r="X2647" s="3">
        <v>1</v>
      </c>
      <c r="Y2647" s="3" t="str">
        <f>_xlfn.CONCAT(Exposure_Information[[#This Row],[Building Construction Code]]," - ",Exposure_Information[[#This Row],[Type of building construction]])</f>
        <v>RMS - 1</v>
      </c>
      <c r="Z2647" s="3">
        <v>0</v>
      </c>
      <c r="AA2647" s="2">
        <v>1850</v>
      </c>
      <c r="AB2647" s="2" t="s">
        <v>11</v>
      </c>
      <c r="AC2647" s="2">
        <v>1</v>
      </c>
      <c r="AD2647" s="2" t="str">
        <f>_xlfn.CONCAT(Exposure_Information[[#This Row],[Occupany Code]]," - ",Exposure_Information[[#This Row],[Type of building occupancy]])</f>
        <v>ATC - 1</v>
      </c>
      <c r="AE2647" s="5">
        <v>200000</v>
      </c>
      <c r="AF2647" s="5">
        <v>0</v>
      </c>
      <c r="AG2647" s="5">
        <v>1400</v>
      </c>
      <c r="AH2647" s="5">
        <f>SUM(Exposure_Information[[#This Row],[Building Coverage Value]:[Business interruption value]])</f>
        <v>201400</v>
      </c>
      <c r="AI2647" s="5">
        <f>SUM(Exposure_Information[[#This Row],[Building Coverage Value]:[Contents Coverage Value]])</f>
        <v>200000</v>
      </c>
      <c r="AJ2647" s="26"/>
    </row>
    <row r="2648" spans="1:36" x14ac:dyDescent="0.3">
      <c r="A2648" s="2" t="s">
        <v>148</v>
      </c>
      <c r="B2648" s="2" t="s">
        <v>156</v>
      </c>
      <c r="C2648" s="2" t="s">
        <v>325</v>
      </c>
      <c r="D2648" s="2">
        <v>5922</v>
      </c>
      <c r="E2648" s="2" t="s">
        <v>326</v>
      </c>
      <c r="F2648" s="2" t="s">
        <v>616</v>
      </c>
      <c r="G2648" s="3">
        <v>3281</v>
      </c>
      <c r="H2648" s="3">
        <v>500</v>
      </c>
      <c r="I2648" s="71">
        <f>Exposure_Information[[#This Row],[Total  Insured Value]]+Exposure_Information[[#This Row],[Policy Deductible]]</f>
        <v>642747</v>
      </c>
      <c r="J2648" s="2">
        <v>7940</v>
      </c>
      <c r="K2648" s="3">
        <v>1</v>
      </c>
      <c r="L2648" s="2" t="s">
        <v>9</v>
      </c>
      <c r="M2648" s="2" t="s">
        <v>617</v>
      </c>
      <c r="N2648" s="3" t="s">
        <v>618</v>
      </c>
      <c r="O2648" s="2" t="s">
        <v>424</v>
      </c>
      <c r="P2648" s="2" t="s">
        <v>257</v>
      </c>
      <c r="Q2648" s="3">
        <v>7</v>
      </c>
      <c r="R2648" s="2" t="s">
        <v>248</v>
      </c>
      <c r="S2648" s="3">
        <v>44</v>
      </c>
      <c r="T2648" s="2" t="s">
        <v>10</v>
      </c>
      <c r="U2648" s="3">
        <v>41.823802999999998</v>
      </c>
      <c r="V2648" s="3">
        <v>-71.392493999999999</v>
      </c>
      <c r="W2648" s="2" t="s">
        <v>149</v>
      </c>
      <c r="X2648" s="3">
        <v>1</v>
      </c>
      <c r="Y2648" s="3" t="str">
        <f>_xlfn.CONCAT(Exposure_Information[[#This Row],[Building Construction Code]]," - ",Exposure_Information[[#This Row],[Type of building construction]])</f>
        <v>RMS - 1</v>
      </c>
      <c r="Z2648" s="3">
        <v>0</v>
      </c>
      <c r="AA2648" s="2">
        <v>1980</v>
      </c>
      <c r="AB2648" s="2" t="s">
        <v>11</v>
      </c>
      <c r="AC2648" s="2">
        <v>37</v>
      </c>
      <c r="AD2648" s="2" t="str">
        <f>_xlfn.CONCAT(Exposure_Information[[#This Row],[Occupany Code]]," - ",Exposure_Information[[#This Row],[Type of building occupancy]])</f>
        <v>ATC - 37</v>
      </c>
      <c r="AE2648" s="5">
        <v>642247</v>
      </c>
      <c r="AF2648" s="5">
        <v>0</v>
      </c>
      <c r="AG2648" s="5">
        <v>0</v>
      </c>
      <c r="AH2648" s="5">
        <f>SUM(Exposure_Information[[#This Row],[Building Coverage Value]:[Business interruption value]])</f>
        <v>642247</v>
      </c>
      <c r="AI2648" s="5">
        <f>SUM(Exposure_Information[[#This Row],[Building Coverage Value]:[Contents Coverage Value]])</f>
        <v>642247</v>
      </c>
      <c r="AJ2648" s="26"/>
    </row>
    <row r="2649" spans="1:36" ht="26" x14ac:dyDescent="0.3">
      <c r="A2649" s="2" t="s">
        <v>148</v>
      </c>
      <c r="B2649" s="2" t="s">
        <v>156</v>
      </c>
      <c r="C2649" s="2" t="s">
        <v>325</v>
      </c>
      <c r="D2649" s="2">
        <v>5913</v>
      </c>
      <c r="E2649" s="2" t="s">
        <v>326</v>
      </c>
      <c r="F2649" s="2" t="s">
        <v>2326</v>
      </c>
      <c r="G2649" s="3">
        <v>10706</v>
      </c>
      <c r="H2649" s="3">
        <v>1000</v>
      </c>
      <c r="I2649" s="71">
        <f>Exposure_Information[[#This Row],[Total  Insured Value]]+Exposure_Information[[#This Row],[Policy Deductible]]</f>
        <v>511000</v>
      </c>
      <c r="J2649" s="2">
        <v>7931</v>
      </c>
      <c r="K2649" s="3">
        <v>1</v>
      </c>
      <c r="L2649" s="2" t="s">
        <v>9</v>
      </c>
      <c r="M2649" s="2" t="s">
        <v>2327</v>
      </c>
      <c r="N2649" s="3" t="s">
        <v>2328</v>
      </c>
      <c r="O2649" s="2" t="s">
        <v>65</v>
      </c>
      <c r="P2649" s="2" t="s">
        <v>90</v>
      </c>
      <c r="Q2649" s="3">
        <v>17</v>
      </c>
      <c r="R2649" s="2" t="s">
        <v>127</v>
      </c>
      <c r="S2649" s="3">
        <v>25</v>
      </c>
      <c r="T2649" s="2" t="s">
        <v>10</v>
      </c>
      <c r="U2649" s="3">
        <v>42.417887</v>
      </c>
      <c r="V2649" s="3">
        <v>-71.150694999999999</v>
      </c>
      <c r="W2649" s="2" t="s">
        <v>149</v>
      </c>
      <c r="X2649" s="3">
        <v>1</v>
      </c>
      <c r="Y2649" s="3" t="str">
        <f>_xlfn.CONCAT(Exposure_Information[[#This Row],[Building Construction Code]]," - ",Exposure_Information[[#This Row],[Type of building construction]])</f>
        <v>RMS - 1</v>
      </c>
      <c r="Z2649" s="3">
        <v>0</v>
      </c>
      <c r="AA2649" s="2">
        <v>1910</v>
      </c>
      <c r="AB2649" s="2" t="s">
        <v>11</v>
      </c>
      <c r="AC2649" s="2">
        <v>37</v>
      </c>
      <c r="AD2649" s="2" t="str">
        <f>_xlfn.CONCAT(Exposure_Information[[#This Row],[Occupany Code]]," - ",Exposure_Information[[#This Row],[Type of building occupancy]])</f>
        <v>ATC - 37</v>
      </c>
      <c r="AE2649" s="5">
        <v>510000</v>
      </c>
      <c r="AF2649" s="5">
        <v>0</v>
      </c>
      <c r="AG2649" s="5">
        <v>0</v>
      </c>
      <c r="AH2649" s="5">
        <f>SUM(Exposure_Information[[#This Row],[Building Coverage Value]:[Business interruption value]])</f>
        <v>510000</v>
      </c>
      <c r="AI2649" s="5">
        <f>SUM(Exposure_Information[[#This Row],[Building Coverage Value]:[Contents Coverage Value]])</f>
        <v>510000</v>
      </c>
      <c r="AJ2649" s="26"/>
    </row>
    <row r="2650" spans="1:36" ht="39" x14ac:dyDescent="0.3">
      <c r="A2650" s="2" t="s">
        <v>148</v>
      </c>
      <c r="B2650" s="2" t="s">
        <v>156</v>
      </c>
      <c r="C2650" s="2" t="s">
        <v>325</v>
      </c>
      <c r="D2650" s="2">
        <v>10299</v>
      </c>
      <c r="E2650" s="2" t="s">
        <v>367</v>
      </c>
      <c r="F2650" s="2" t="s">
        <v>677</v>
      </c>
      <c r="G2650" s="3">
        <v>488</v>
      </c>
      <c r="H2650" s="3">
        <v>500</v>
      </c>
      <c r="I2650" s="71">
        <f>Exposure_Information[[#This Row],[Total  Insured Value]]+Exposure_Information[[#This Row],[Policy Deductible]]</f>
        <v>200500</v>
      </c>
      <c r="J2650" s="2">
        <v>13164</v>
      </c>
      <c r="K2650" s="3">
        <v>1</v>
      </c>
      <c r="L2650" s="2" t="s">
        <v>9</v>
      </c>
      <c r="M2650" s="2" t="s">
        <v>678</v>
      </c>
      <c r="N2650" s="2" t="s">
        <v>679</v>
      </c>
      <c r="O2650" s="2" t="s">
        <v>315</v>
      </c>
      <c r="P2650" s="2" t="s">
        <v>55</v>
      </c>
      <c r="Q2650" s="3">
        <v>15</v>
      </c>
      <c r="R2650" s="2" t="s">
        <v>87</v>
      </c>
      <c r="S2650" s="3">
        <v>23</v>
      </c>
      <c r="T2650" s="2" t="s">
        <v>10</v>
      </c>
      <c r="U2650" s="3">
        <v>44.068308999999999</v>
      </c>
      <c r="V2650" s="3">
        <v>-69.452177000000006</v>
      </c>
      <c r="W2650" s="2" t="s">
        <v>149</v>
      </c>
      <c r="X2650" s="3">
        <v>1</v>
      </c>
      <c r="Y2650" s="3" t="str">
        <f>_xlfn.CONCAT(Exposure_Information[[#This Row],[Building Construction Code]]," - ",Exposure_Information[[#This Row],[Type of building construction]])</f>
        <v>RMS - 1</v>
      </c>
      <c r="Z2650" s="3">
        <v>0</v>
      </c>
      <c r="AA2650" s="2">
        <v>1966</v>
      </c>
      <c r="AB2650" s="2" t="s">
        <v>11</v>
      </c>
      <c r="AC2650" s="2">
        <v>1</v>
      </c>
      <c r="AD2650" s="2" t="str">
        <f>_xlfn.CONCAT(Exposure_Information[[#This Row],[Occupany Code]]," - ",Exposure_Information[[#This Row],[Type of building occupancy]])</f>
        <v>ATC - 1</v>
      </c>
      <c r="AE2650" s="5">
        <v>175000</v>
      </c>
      <c r="AF2650" s="5">
        <v>25000</v>
      </c>
      <c r="AG2650" s="5">
        <v>0</v>
      </c>
      <c r="AH2650" s="5">
        <f>SUM(Exposure_Information[[#This Row],[Building Coverage Value]:[Business interruption value]])</f>
        <v>200000</v>
      </c>
      <c r="AI2650" s="5">
        <f>SUM(Exposure_Information[[#This Row],[Building Coverage Value]:[Contents Coverage Value]])</f>
        <v>200000</v>
      </c>
      <c r="AJ2650" s="26"/>
    </row>
    <row r="2651" spans="1:36" ht="26" x14ac:dyDescent="0.3">
      <c r="A2651" s="2" t="s">
        <v>148</v>
      </c>
      <c r="B2651" s="2" t="s">
        <v>156</v>
      </c>
      <c r="C2651" s="2" t="s">
        <v>325</v>
      </c>
      <c r="D2651" s="2">
        <v>11745</v>
      </c>
      <c r="E2651" s="2" t="s">
        <v>367</v>
      </c>
      <c r="F2651" s="2" t="s">
        <v>905</v>
      </c>
      <c r="G2651" s="3">
        <v>1013</v>
      </c>
      <c r="H2651" s="3">
        <v>500</v>
      </c>
      <c r="I2651" s="71">
        <f>Exposure_Information[[#This Row],[Total  Insured Value]]+Exposure_Information[[#This Row],[Policy Deductible]]</f>
        <v>200500</v>
      </c>
      <c r="J2651" s="2">
        <v>14641</v>
      </c>
      <c r="K2651" s="3">
        <v>1</v>
      </c>
      <c r="L2651" s="2" t="s">
        <v>9</v>
      </c>
      <c r="M2651" s="2" t="s">
        <v>906</v>
      </c>
      <c r="N2651" s="2" t="s">
        <v>907</v>
      </c>
      <c r="O2651" s="2" t="s">
        <v>908</v>
      </c>
      <c r="P2651" s="2" t="s">
        <v>90</v>
      </c>
      <c r="Q2651" s="3">
        <v>7</v>
      </c>
      <c r="R2651" s="2" t="s">
        <v>70</v>
      </c>
      <c r="S2651" s="3">
        <v>9</v>
      </c>
      <c r="T2651" s="2" t="s">
        <v>10</v>
      </c>
      <c r="U2651" s="3">
        <v>41.500014</v>
      </c>
      <c r="V2651" s="3">
        <v>-72.571248999999995</v>
      </c>
      <c r="W2651" s="2" t="s">
        <v>149</v>
      </c>
      <c r="X2651" s="3">
        <v>1</v>
      </c>
      <c r="Y2651" s="3" t="str">
        <f>_xlfn.CONCAT(Exposure_Information[[#This Row],[Building Construction Code]]," - ",Exposure_Information[[#This Row],[Type of building construction]])</f>
        <v>RMS - 1</v>
      </c>
      <c r="Z2651" s="3">
        <v>0</v>
      </c>
      <c r="AA2651" s="2">
        <v>1945</v>
      </c>
      <c r="AB2651" s="2" t="s">
        <v>11</v>
      </c>
      <c r="AC2651" s="2">
        <v>1</v>
      </c>
      <c r="AD2651" s="2" t="str">
        <f>_xlfn.CONCAT(Exposure_Information[[#This Row],[Occupany Code]]," - ",Exposure_Information[[#This Row],[Type of building occupancy]])</f>
        <v>ATC - 1</v>
      </c>
      <c r="AE2651" s="5">
        <v>200000</v>
      </c>
      <c r="AF2651" s="5">
        <v>0</v>
      </c>
      <c r="AG2651" s="5">
        <v>0</v>
      </c>
      <c r="AH2651" s="5">
        <f>SUM(Exposure_Information[[#This Row],[Building Coverage Value]:[Business interruption value]])</f>
        <v>200000</v>
      </c>
      <c r="AI2651" s="5">
        <f>SUM(Exposure_Information[[#This Row],[Building Coverage Value]:[Contents Coverage Value]])</f>
        <v>200000</v>
      </c>
      <c r="AJ2651" s="26"/>
    </row>
    <row r="2652" spans="1:36" ht="39" x14ac:dyDescent="0.3">
      <c r="A2652" s="2" t="s">
        <v>148</v>
      </c>
      <c r="B2652" s="2" t="s">
        <v>156</v>
      </c>
      <c r="C2652" s="2" t="s">
        <v>325</v>
      </c>
      <c r="D2652" s="2">
        <v>5904</v>
      </c>
      <c r="E2652" s="2" t="s">
        <v>326</v>
      </c>
      <c r="F2652" s="2" t="s">
        <v>4804</v>
      </c>
      <c r="G2652" s="3">
        <v>1442</v>
      </c>
      <c r="H2652" s="3">
        <v>1000</v>
      </c>
      <c r="I2652" s="71">
        <f>Exposure_Information[[#This Row],[Total  Insured Value]]+Exposure_Information[[#This Row],[Policy Deductible]]</f>
        <v>136000</v>
      </c>
      <c r="J2652" s="2">
        <v>7918</v>
      </c>
      <c r="K2652" s="3">
        <v>1</v>
      </c>
      <c r="L2652" s="2" t="s">
        <v>9</v>
      </c>
      <c r="M2652" s="2" t="s">
        <v>4805</v>
      </c>
      <c r="N2652" s="2" t="s">
        <v>4806</v>
      </c>
      <c r="O2652" s="2" t="s">
        <v>4807</v>
      </c>
      <c r="P2652" s="2" t="s">
        <v>256</v>
      </c>
      <c r="Q2652" s="3">
        <v>1</v>
      </c>
      <c r="R2652" s="2" t="s">
        <v>127</v>
      </c>
      <c r="S2652" s="3">
        <v>25</v>
      </c>
      <c r="T2652" s="2" t="s">
        <v>10</v>
      </c>
      <c r="U2652" s="3">
        <v>41.636775999999998</v>
      </c>
      <c r="V2652" s="3">
        <v>-70.617480999999998</v>
      </c>
      <c r="W2652" s="2" t="s">
        <v>149</v>
      </c>
      <c r="X2652" s="3">
        <v>2</v>
      </c>
      <c r="Y2652" s="3" t="str">
        <f>_xlfn.CONCAT(Exposure_Information[[#This Row],[Building Construction Code]]," - ",Exposure_Information[[#This Row],[Type of building construction]])</f>
        <v>RMS - 2</v>
      </c>
      <c r="Z2652" s="3">
        <v>0</v>
      </c>
      <c r="AA2652" s="2">
        <v>1990</v>
      </c>
      <c r="AB2652" s="2" t="s">
        <v>11</v>
      </c>
      <c r="AC2652" s="2">
        <v>37</v>
      </c>
      <c r="AD2652" s="2" t="str">
        <f>_xlfn.CONCAT(Exposure_Information[[#This Row],[Occupany Code]]," - ",Exposure_Information[[#This Row],[Type of building occupancy]])</f>
        <v>ATC - 37</v>
      </c>
      <c r="AE2652" s="5">
        <v>0</v>
      </c>
      <c r="AF2652" s="5">
        <v>135000</v>
      </c>
      <c r="AG2652" s="5">
        <v>0</v>
      </c>
      <c r="AH2652" s="5">
        <f>SUM(Exposure_Information[[#This Row],[Building Coverage Value]:[Business interruption value]])</f>
        <v>135000</v>
      </c>
      <c r="AI2652" s="5">
        <f>SUM(Exposure_Information[[#This Row],[Building Coverage Value]:[Contents Coverage Value]])</f>
        <v>135000</v>
      </c>
      <c r="AJ2652" s="26"/>
    </row>
    <row r="2653" spans="1:36" ht="26" x14ac:dyDescent="0.3">
      <c r="A2653" s="2" t="s">
        <v>148</v>
      </c>
      <c r="B2653" s="2" t="s">
        <v>156</v>
      </c>
      <c r="C2653" s="2" t="s">
        <v>325</v>
      </c>
      <c r="D2653" s="2">
        <v>5902</v>
      </c>
      <c r="E2653" s="2" t="s">
        <v>326</v>
      </c>
      <c r="F2653" s="2" t="s">
        <v>2305</v>
      </c>
      <c r="G2653" s="3">
        <v>4247</v>
      </c>
      <c r="H2653" s="3">
        <v>1000</v>
      </c>
      <c r="I2653" s="71">
        <f>Exposure_Information[[#This Row],[Total  Insured Value]]+Exposure_Information[[#This Row],[Policy Deductible]]</f>
        <v>302320</v>
      </c>
      <c r="J2653" s="2">
        <v>7915</v>
      </c>
      <c r="K2653" s="3">
        <v>1</v>
      </c>
      <c r="L2653" s="2" t="s">
        <v>9</v>
      </c>
      <c r="M2653" s="2" t="s">
        <v>2306</v>
      </c>
      <c r="N2653" s="3" t="s">
        <v>2307</v>
      </c>
      <c r="O2653" s="2" t="s">
        <v>106</v>
      </c>
      <c r="P2653" s="2" t="s">
        <v>133</v>
      </c>
      <c r="Q2653" s="3">
        <v>3</v>
      </c>
      <c r="R2653" s="2" t="s">
        <v>248</v>
      </c>
      <c r="S2653" s="3">
        <v>44</v>
      </c>
      <c r="T2653" s="2" t="s">
        <v>10</v>
      </c>
      <c r="U2653" s="3">
        <v>41.718640000000001</v>
      </c>
      <c r="V2653" s="3">
        <v>-71.399400999999997</v>
      </c>
      <c r="W2653" s="2" t="s">
        <v>149</v>
      </c>
      <c r="X2653" s="3">
        <v>1</v>
      </c>
      <c r="Y2653" s="3" t="str">
        <f>_xlfn.CONCAT(Exposure_Information[[#This Row],[Building Construction Code]]," - ",Exposure_Information[[#This Row],[Type of building construction]])</f>
        <v>RMS - 1</v>
      </c>
      <c r="Z2653" s="3">
        <v>0</v>
      </c>
      <c r="AA2653" s="2">
        <v>1991</v>
      </c>
      <c r="AB2653" s="2" t="s">
        <v>11</v>
      </c>
      <c r="AC2653" s="2">
        <v>37</v>
      </c>
      <c r="AD2653" s="2" t="str">
        <f>_xlfn.CONCAT(Exposure_Information[[#This Row],[Occupany Code]]," - ",Exposure_Information[[#This Row],[Type of building occupancy]])</f>
        <v>ATC - 37</v>
      </c>
      <c r="AE2653" s="5">
        <v>301320</v>
      </c>
      <c r="AF2653" s="5">
        <v>0</v>
      </c>
      <c r="AG2653" s="5">
        <v>0</v>
      </c>
      <c r="AH2653" s="5">
        <f>SUM(Exposure_Information[[#This Row],[Building Coverage Value]:[Business interruption value]])</f>
        <v>301320</v>
      </c>
      <c r="AI2653" s="5">
        <f>SUM(Exposure_Information[[#This Row],[Building Coverage Value]:[Contents Coverage Value]])</f>
        <v>301320</v>
      </c>
      <c r="AJ2653" s="26"/>
    </row>
    <row r="2654" spans="1:36" ht="39" x14ac:dyDescent="0.3">
      <c r="A2654" s="2" t="s">
        <v>148</v>
      </c>
      <c r="B2654" s="2" t="s">
        <v>156</v>
      </c>
      <c r="C2654" s="2" t="s">
        <v>325</v>
      </c>
      <c r="D2654" s="2">
        <v>18665</v>
      </c>
      <c r="E2654" s="2" t="s">
        <v>367</v>
      </c>
      <c r="F2654" s="2" t="s">
        <v>3619</v>
      </c>
      <c r="G2654" s="3">
        <v>837</v>
      </c>
      <c r="H2654" s="3">
        <v>1000</v>
      </c>
      <c r="I2654" s="71">
        <f>Exposure_Information[[#This Row],[Total  Insured Value]]+Exposure_Information[[#This Row],[Policy Deductible]]</f>
        <v>201000</v>
      </c>
      <c r="J2654" s="2">
        <v>21769</v>
      </c>
      <c r="K2654" s="3">
        <v>1</v>
      </c>
      <c r="L2654" s="2" t="s">
        <v>9</v>
      </c>
      <c r="M2654" s="2" t="s">
        <v>3620</v>
      </c>
      <c r="N2654" s="2" t="s">
        <v>3621</v>
      </c>
      <c r="O2654" s="2" t="s">
        <v>3202</v>
      </c>
      <c r="P2654" s="2" t="s">
        <v>171</v>
      </c>
      <c r="Q2654" s="3">
        <v>27</v>
      </c>
      <c r="R2654" s="2" t="s">
        <v>127</v>
      </c>
      <c r="S2654" s="3">
        <v>25</v>
      </c>
      <c r="T2654" s="2" t="s">
        <v>10</v>
      </c>
      <c r="U2654" s="3">
        <v>42.096943000000003</v>
      </c>
      <c r="V2654" s="3">
        <v>-71.579102000000006</v>
      </c>
      <c r="W2654" s="2" t="s">
        <v>149</v>
      </c>
      <c r="X2654" s="3">
        <v>1</v>
      </c>
      <c r="Y2654" s="3" t="str">
        <f>_xlfn.CONCAT(Exposure_Information[[#This Row],[Building Construction Code]]," - ",Exposure_Information[[#This Row],[Type of building construction]])</f>
        <v>RMS - 1</v>
      </c>
      <c r="Z2654" s="3">
        <v>0</v>
      </c>
      <c r="AA2654" s="2">
        <v>1950</v>
      </c>
      <c r="AB2654" s="2" t="s">
        <v>11</v>
      </c>
      <c r="AC2654" s="2">
        <v>1</v>
      </c>
      <c r="AD2654" s="2" t="str">
        <f>_xlfn.CONCAT(Exposure_Information[[#This Row],[Occupany Code]]," - ",Exposure_Information[[#This Row],[Type of building occupancy]])</f>
        <v>ATC - 1</v>
      </c>
      <c r="AE2654" s="5">
        <v>200000</v>
      </c>
      <c r="AF2654" s="5">
        <v>0</v>
      </c>
      <c r="AG2654" s="5">
        <v>0</v>
      </c>
      <c r="AH2654" s="5">
        <f>SUM(Exposure_Information[[#This Row],[Building Coverage Value]:[Business interruption value]])</f>
        <v>200000</v>
      </c>
      <c r="AI2654" s="5">
        <f>SUM(Exposure_Information[[#This Row],[Building Coverage Value]:[Contents Coverage Value]])</f>
        <v>200000</v>
      </c>
      <c r="AJ2654" s="26"/>
    </row>
    <row r="2655" spans="1:36" ht="39" x14ac:dyDescent="0.3">
      <c r="A2655" s="2" t="s">
        <v>148</v>
      </c>
      <c r="B2655" s="2" t="s">
        <v>156</v>
      </c>
      <c r="C2655" s="2" t="s">
        <v>325</v>
      </c>
      <c r="D2655" s="2">
        <v>5900</v>
      </c>
      <c r="E2655" s="2" t="s">
        <v>326</v>
      </c>
      <c r="F2655" s="2" t="s">
        <v>1573</v>
      </c>
      <c r="G2655" s="3">
        <v>11279</v>
      </c>
      <c r="H2655" s="3">
        <v>2500</v>
      </c>
      <c r="I2655" s="71">
        <f>Exposure_Information[[#This Row],[Total  Insured Value]]+Exposure_Information[[#This Row],[Policy Deductible]]</f>
        <v>430390</v>
      </c>
      <c r="J2655" s="2">
        <v>7910</v>
      </c>
      <c r="K2655" s="3">
        <v>1</v>
      </c>
      <c r="L2655" s="2" t="s">
        <v>9</v>
      </c>
      <c r="M2655" s="2" t="s">
        <v>1574</v>
      </c>
      <c r="N2655" s="3" t="s">
        <v>1575</v>
      </c>
      <c r="O2655" s="2" t="s">
        <v>432</v>
      </c>
      <c r="P2655" s="2" t="s">
        <v>257</v>
      </c>
      <c r="Q2655" s="3">
        <v>7</v>
      </c>
      <c r="R2655" s="2" t="s">
        <v>248</v>
      </c>
      <c r="S2655" s="3">
        <v>44</v>
      </c>
      <c r="T2655" s="2" t="s">
        <v>10</v>
      </c>
      <c r="U2655" s="3">
        <v>41.882486</v>
      </c>
      <c r="V2655" s="3">
        <v>-71.388210999999998</v>
      </c>
      <c r="W2655" s="2" t="s">
        <v>149</v>
      </c>
      <c r="X2655" s="3">
        <v>1</v>
      </c>
      <c r="Y2655" s="3" t="str">
        <f>_xlfn.CONCAT(Exposure_Information[[#This Row],[Building Construction Code]]," - ",Exposure_Information[[#This Row],[Type of building construction]])</f>
        <v>RMS - 1</v>
      </c>
      <c r="Z2655" s="3">
        <v>0</v>
      </c>
      <c r="AA2655" s="2">
        <v>1920</v>
      </c>
      <c r="AB2655" s="2" t="s">
        <v>11</v>
      </c>
      <c r="AC2655" s="2">
        <v>37</v>
      </c>
      <c r="AD2655" s="2" t="str">
        <f>_xlfn.CONCAT(Exposure_Information[[#This Row],[Occupany Code]]," - ",Exposure_Information[[#This Row],[Type of building occupancy]])</f>
        <v>ATC - 37</v>
      </c>
      <c r="AE2655" s="5">
        <v>427890</v>
      </c>
      <c r="AF2655" s="5">
        <v>0</v>
      </c>
      <c r="AG2655" s="5">
        <v>0</v>
      </c>
      <c r="AH2655" s="5">
        <f>SUM(Exposure_Information[[#This Row],[Building Coverage Value]:[Business interruption value]])</f>
        <v>427890</v>
      </c>
      <c r="AI2655" s="5">
        <f>SUM(Exposure_Information[[#This Row],[Building Coverage Value]:[Contents Coverage Value]])</f>
        <v>427890</v>
      </c>
      <c r="AJ2655" s="26"/>
    </row>
    <row r="2656" spans="1:36" x14ac:dyDescent="0.3">
      <c r="A2656" s="2" t="s">
        <v>148</v>
      </c>
      <c r="B2656" s="2" t="s">
        <v>156</v>
      </c>
      <c r="C2656" s="2" t="s">
        <v>325</v>
      </c>
      <c r="D2656" s="2">
        <v>10488</v>
      </c>
      <c r="E2656" s="2" t="s">
        <v>367</v>
      </c>
      <c r="F2656" s="2" t="s">
        <v>1034</v>
      </c>
      <c r="G2656" s="3">
        <v>712</v>
      </c>
      <c r="H2656" s="3">
        <v>1000</v>
      </c>
      <c r="I2656" s="71">
        <f>Exposure_Information[[#This Row],[Total  Insured Value]]+Exposure_Information[[#This Row],[Policy Deductible]]</f>
        <v>200000</v>
      </c>
      <c r="J2656" s="2">
        <v>13354</v>
      </c>
      <c r="K2656" s="3">
        <v>1</v>
      </c>
      <c r="L2656" s="2">
        <v>48</v>
      </c>
      <c r="M2656" s="2" t="s">
        <v>1035</v>
      </c>
      <c r="N2656" s="2" t="s">
        <v>1036</v>
      </c>
      <c r="O2656" s="2" t="s">
        <v>1037</v>
      </c>
      <c r="P2656" s="2" t="s">
        <v>20</v>
      </c>
      <c r="Q2656" s="3">
        <v>29</v>
      </c>
      <c r="R2656" s="2" t="s">
        <v>87</v>
      </c>
      <c r="S2656" s="3">
        <v>23</v>
      </c>
      <c r="T2656" s="2" t="s">
        <v>10</v>
      </c>
      <c r="U2656" s="3">
        <v>44.520833330000002</v>
      </c>
      <c r="V2656" s="3">
        <v>-67.612499999999997</v>
      </c>
      <c r="W2656" s="2" t="s">
        <v>149</v>
      </c>
      <c r="X2656" s="3">
        <v>1</v>
      </c>
      <c r="Y2656" s="3" t="str">
        <f>_xlfn.CONCAT(Exposure_Information[[#This Row],[Building Construction Code]]," - ",Exposure_Information[[#This Row],[Type of building construction]])</f>
        <v>RMS - 1</v>
      </c>
      <c r="Z2656" s="3">
        <v>0</v>
      </c>
      <c r="AA2656" s="2">
        <v>1950</v>
      </c>
      <c r="AB2656" s="2" t="s">
        <v>11</v>
      </c>
      <c r="AC2656" s="2">
        <v>1</v>
      </c>
      <c r="AD2656" s="2" t="str">
        <f>_xlfn.CONCAT(Exposure_Information[[#This Row],[Occupany Code]]," - ",Exposure_Information[[#This Row],[Type of building occupancy]])</f>
        <v>ATC - 1</v>
      </c>
      <c r="AE2656" s="5">
        <v>185000</v>
      </c>
      <c r="AF2656" s="5">
        <v>10000</v>
      </c>
      <c r="AG2656" s="5">
        <v>4000</v>
      </c>
      <c r="AH2656" s="5">
        <f>SUM(Exposure_Information[[#This Row],[Building Coverage Value]:[Business interruption value]])</f>
        <v>199000</v>
      </c>
      <c r="AI2656" s="5">
        <f>SUM(Exposure_Information[[#This Row],[Building Coverage Value]:[Contents Coverage Value]])</f>
        <v>195000</v>
      </c>
      <c r="AJ2656" s="26"/>
    </row>
    <row r="2657" spans="1:36" x14ac:dyDescent="0.3">
      <c r="A2657" s="2" t="s">
        <v>148</v>
      </c>
      <c r="B2657" s="2" t="s">
        <v>156</v>
      </c>
      <c r="C2657" s="2" t="s">
        <v>325</v>
      </c>
      <c r="D2657" s="2">
        <v>18528</v>
      </c>
      <c r="E2657" s="2" t="s">
        <v>367</v>
      </c>
      <c r="F2657" s="2" t="s">
        <v>3643</v>
      </c>
      <c r="G2657" s="3">
        <v>898</v>
      </c>
      <c r="H2657" s="3">
        <v>1000</v>
      </c>
      <c r="I2657" s="71">
        <f>Exposure_Information[[#This Row],[Total  Insured Value]]+Exposure_Information[[#This Row],[Policy Deductible]]</f>
        <v>200000</v>
      </c>
      <c r="J2657" s="2">
        <v>21625</v>
      </c>
      <c r="K2657" s="3">
        <v>1</v>
      </c>
      <c r="L2657" s="2" t="s">
        <v>9</v>
      </c>
      <c r="M2657" s="2" t="s">
        <v>3644</v>
      </c>
      <c r="N2657" s="2" t="s">
        <v>3645</v>
      </c>
      <c r="O2657" s="2" t="s">
        <v>2586</v>
      </c>
      <c r="P2657" s="2" t="s">
        <v>69</v>
      </c>
      <c r="Q2657" s="3">
        <v>3</v>
      </c>
      <c r="R2657" s="2" t="s">
        <v>70</v>
      </c>
      <c r="S2657" s="3">
        <v>9</v>
      </c>
      <c r="T2657" s="2" t="s">
        <v>10</v>
      </c>
      <c r="U2657" s="3">
        <v>41.670617999999997</v>
      </c>
      <c r="V2657" s="3">
        <v>-72.795114999999996</v>
      </c>
      <c r="W2657" s="2" t="s">
        <v>149</v>
      </c>
      <c r="X2657" s="3">
        <v>1</v>
      </c>
      <c r="Y2657" s="3" t="str">
        <f>_xlfn.CONCAT(Exposure_Information[[#This Row],[Building Construction Code]]," - ",Exposure_Information[[#This Row],[Type of building construction]])</f>
        <v>RMS - 1</v>
      </c>
      <c r="Z2657" s="3">
        <v>0</v>
      </c>
      <c r="AA2657" s="2">
        <v>1920</v>
      </c>
      <c r="AB2657" s="2" t="s">
        <v>11</v>
      </c>
      <c r="AC2657" s="2">
        <v>1</v>
      </c>
      <c r="AD2657" s="2" t="str">
        <f>_xlfn.CONCAT(Exposure_Information[[#This Row],[Occupany Code]]," - ",Exposure_Information[[#This Row],[Type of building occupancy]])</f>
        <v>ATC - 1</v>
      </c>
      <c r="AE2657" s="5">
        <v>198000</v>
      </c>
      <c r="AF2657" s="5">
        <v>0</v>
      </c>
      <c r="AG2657" s="5">
        <v>1000</v>
      </c>
      <c r="AH2657" s="5">
        <f>SUM(Exposure_Information[[#This Row],[Building Coverage Value]:[Business interruption value]])</f>
        <v>199000</v>
      </c>
      <c r="AI2657" s="5">
        <f>SUM(Exposure_Information[[#This Row],[Building Coverage Value]:[Contents Coverage Value]])</f>
        <v>198000</v>
      </c>
      <c r="AJ2657" s="26"/>
    </row>
    <row r="2658" spans="1:36" ht="26" x14ac:dyDescent="0.3">
      <c r="A2658" s="2" t="s">
        <v>148</v>
      </c>
      <c r="B2658" s="2" t="s">
        <v>156</v>
      </c>
      <c r="C2658" s="2" t="s">
        <v>325</v>
      </c>
      <c r="D2658" s="2">
        <v>16905</v>
      </c>
      <c r="E2658" s="2" t="s">
        <v>367</v>
      </c>
      <c r="F2658" s="2" t="s">
        <v>4435</v>
      </c>
      <c r="G2658" s="3">
        <v>1025</v>
      </c>
      <c r="H2658" s="3">
        <v>500</v>
      </c>
      <c r="I2658" s="71">
        <f>Exposure_Information[[#This Row],[Total  Insured Value]]+Exposure_Information[[#This Row],[Policy Deductible]]</f>
        <v>199500</v>
      </c>
      <c r="J2658" s="2">
        <v>19974</v>
      </c>
      <c r="K2658" s="3">
        <v>1</v>
      </c>
      <c r="L2658" s="2" t="s">
        <v>9</v>
      </c>
      <c r="M2658" s="2" t="s">
        <v>4436</v>
      </c>
      <c r="N2658" s="2" t="s">
        <v>4437</v>
      </c>
      <c r="O2658" s="2" t="s">
        <v>432</v>
      </c>
      <c r="P2658" s="2" t="s">
        <v>257</v>
      </c>
      <c r="Q2658" s="3">
        <v>7</v>
      </c>
      <c r="R2658" s="2" t="s">
        <v>248</v>
      </c>
      <c r="S2658" s="3">
        <v>44</v>
      </c>
      <c r="T2658" s="2" t="s">
        <v>10</v>
      </c>
      <c r="U2658" s="3">
        <v>41.877861000000003</v>
      </c>
      <c r="V2658" s="3">
        <v>-71.361005000000006</v>
      </c>
      <c r="W2658" s="2" t="s">
        <v>149</v>
      </c>
      <c r="X2658" s="3">
        <v>1</v>
      </c>
      <c r="Y2658" s="3" t="str">
        <f>_xlfn.CONCAT(Exposure_Information[[#This Row],[Building Construction Code]]," - ",Exposure_Information[[#This Row],[Type of building construction]])</f>
        <v>RMS - 1</v>
      </c>
      <c r="Z2658" s="3">
        <v>0</v>
      </c>
      <c r="AA2658" s="2">
        <v>1941</v>
      </c>
      <c r="AB2658" s="2" t="s">
        <v>11</v>
      </c>
      <c r="AC2658" s="2">
        <v>1</v>
      </c>
      <c r="AD2658" s="2" t="str">
        <f>_xlfn.CONCAT(Exposure_Information[[#This Row],[Occupany Code]]," - ",Exposure_Information[[#This Row],[Type of building occupancy]])</f>
        <v>ATC - 1</v>
      </c>
      <c r="AE2658" s="5">
        <v>199000</v>
      </c>
      <c r="AF2658" s="5">
        <v>0</v>
      </c>
      <c r="AG2658" s="5">
        <v>0</v>
      </c>
      <c r="AH2658" s="5">
        <f>SUM(Exposure_Information[[#This Row],[Building Coverage Value]:[Business interruption value]])</f>
        <v>199000</v>
      </c>
      <c r="AI2658" s="5">
        <f>SUM(Exposure_Information[[#This Row],[Building Coverage Value]:[Contents Coverage Value]])</f>
        <v>199000</v>
      </c>
      <c r="AJ2658" s="26"/>
    </row>
    <row r="2659" spans="1:36" ht="39" x14ac:dyDescent="0.3">
      <c r="A2659" s="2" t="s">
        <v>148</v>
      </c>
      <c r="B2659" s="2" t="s">
        <v>156</v>
      </c>
      <c r="C2659" s="2" t="s">
        <v>325</v>
      </c>
      <c r="D2659" s="2">
        <v>10248</v>
      </c>
      <c r="E2659" s="2" t="s">
        <v>367</v>
      </c>
      <c r="F2659" s="2" t="s">
        <v>532</v>
      </c>
      <c r="G2659" s="3">
        <v>1110</v>
      </c>
      <c r="H2659" s="3">
        <v>1000</v>
      </c>
      <c r="I2659" s="71">
        <f>Exposure_Information[[#This Row],[Total  Insured Value]]+Exposure_Information[[#This Row],[Policy Deductible]]</f>
        <v>199000</v>
      </c>
      <c r="J2659" s="2">
        <v>13112</v>
      </c>
      <c r="K2659" s="3">
        <v>1</v>
      </c>
      <c r="L2659" s="2" t="s">
        <v>9</v>
      </c>
      <c r="M2659" s="2" t="s">
        <v>533</v>
      </c>
      <c r="N2659" s="2" t="s">
        <v>534</v>
      </c>
      <c r="O2659" s="2" t="s">
        <v>78</v>
      </c>
      <c r="P2659" s="2" t="s">
        <v>26</v>
      </c>
      <c r="Q2659" s="3">
        <v>31</v>
      </c>
      <c r="R2659" s="2" t="s">
        <v>87</v>
      </c>
      <c r="S2659" s="3">
        <v>23</v>
      </c>
      <c r="T2659" s="2" t="s">
        <v>10</v>
      </c>
      <c r="U2659" s="3">
        <v>43.170808999999998</v>
      </c>
      <c r="V2659" s="3">
        <v>-70.610392000000004</v>
      </c>
      <c r="W2659" s="2" t="s">
        <v>149</v>
      </c>
      <c r="X2659" s="3">
        <v>1</v>
      </c>
      <c r="Y2659" s="3" t="str">
        <f>_xlfn.CONCAT(Exposure_Information[[#This Row],[Building Construction Code]]," - ",Exposure_Information[[#This Row],[Type of building construction]])</f>
        <v>RMS - 1</v>
      </c>
      <c r="Z2659" s="3">
        <v>0</v>
      </c>
      <c r="AA2659" s="2">
        <v>1870</v>
      </c>
      <c r="AB2659" s="2" t="s">
        <v>11</v>
      </c>
      <c r="AC2659" s="2">
        <v>1</v>
      </c>
      <c r="AD2659" s="2" t="str">
        <f>_xlfn.CONCAT(Exposure_Information[[#This Row],[Occupany Code]]," - ",Exposure_Information[[#This Row],[Type of building occupancy]])</f>
        <v>ATC - 1</v>
      </c>
      <c r="AE2659" s="5">
        <v>180000</v>
      </c>
      <c r="AF2659" s="5">
        <v>0</v>
      </c>
      <c r="AG2659" s="5">
        <v>18000</v>
      </c>
      <c r="AH2659" s="5">
        <f>SUM(Exposure_Information[[#This Row],[Building Coverage Value]:[Business interruption value]])</f>
        <v>198000</v>
      </c>
      <c r="AI2659" s="5">
        <f>SUM(Exposure_Information[[#This Row],[Building Coverage Value]:[Contents Coverage Value]])</f>
        <v>180000</v>
      </c>
      <c r="AJ2659" s="26"/>
    </row>
    <row r="2660" spans="1:36" ht="26" x14ac:dyDescent="0.3">
      <c r="A2660" s="2" t="s">
        <v>148</v>
      </c>
      <c r="B2660" s="2" t="s">
        <v>156</v>
      </c>
      <c r="C2660" s="2" t="s">
        <v>325</v>
      </c>
      <c r="D2660" s="2">
        <v>9077</v>
      </c>
      <c r="E2660" s="2" t="s">
        <v>367</v>
      </c>
      <c r="F2660" s="2" t="s">
        <v>7178</v>
      </c>
      <c r="G2660" s="3">
        <v>473</v>
      </c>
      <c r="H2660" s="3">
        <v>500</v>
      </c>
      <c r="I2660" s="71">
        <f>Exposure_Information[[#This Row],[Total  Insured Value]]+Exposure_Information[[#This Row],[Policy Deductible]]</f>
        <v>198500</v>
      </c>
      <c r="J2660" s="2">
        <v>11930</v>
      </c>
      <c r="K2660" s="3">
        <v>1</v>
      </c>
      <c r="L2660" s="2" t="s">
        <v>9</v>
      </c>
      <c r="M2660" s="2" t="s">
        <v>7179</v>
      </c>
      <c r="N2660" s="2" t="s">
        <v>7180</v>
      </c>
      <c r="O2660" s="2" t="s">
        <v>1310</v>
      </c>
      <c r="P2660" s="2" t="s">
        <v>51</v>
      </c>
      <c r="Q2660" s="3">
        <v>5</v>
      </c>
      <c r="R2660" s="2" t="s">
        <v>87</v>
      </c>
      <c r="S2660" s="3">
        <v>23</v>
      </c>
      <c r="T2660" s="2" t="s">
        <v>10</v>
      </c>
      <c r="U2660" s="3">
        <v>43.785851999999998</v>
      </c>
      <c r="V2660" s="3">
        <v>-70.353347999999997</v>
      </c>
      <c r="W2660" s="2" t="s">
        <v>149</v>
      </c>
      <c r="X2660" s="3">
        <v>1</v>
      </c>
      <c r="Y2660" s="3" t="str">
        <f>_xlfn.CONCAT(Exposure_Information[[#This Row],[Building Construction Code]]," - ",Exposure_Information[[#This Row],[Type of building construction]])</f>
        <v>RMS - 1</v>
      </c>
      <c r="Z2660" s="3">
        <v>0</v>
      </c>
      <c r="AA2660" s="2">
        <v>1965</v>
      </c>
      <c r="AB2660" s="2" t="s">
        <v>11</v>
      </c>
      <c r="AC2660" s="2">
        <v>1</v>
      </c>
      <c r="AD2660" s="2" t="str">
        <f>_xlfn.CONCAT(Exposure_Information[[#This Row],[Occupany Code]]," - ",Exposure_Information[[#This Row],[Type of building occupancy]])</f>
        <v>ATC - 1</v>
      </c>
      <c r="AE2660" s="5">
        <v>195000</v>
      </c>
      <c r="AF2660" s="5">
        <v>0</v>
      </c>
      <c r="AG2660" s="5">
        <v>3000</v>
      </c>
      <c r="AH2660" s="5">
        <f>SUM(Exposure_Information[[#This Row],[Building Coverage Value]:[Business interruption value]])</f>
        <v>198000</v>
      </c>
      <c r="AI2660" s="5">
        <f>SUM(Exposure_Information[[#This Row],[Building Coverage Value]:[Contents Coverage Value]])</f>
        <v>195000</v>
      </c>
      <c r="AJ2660" s="26"/>
    </row>
    <row r="2661" spans="1:36" ht="26" x14ac:dyDescent="0.3">
      <c r="A2661" s="2" t="s">
        <v>148</v>
      </c>
      <c r="B2661" s="2" t="s">
        <v>156</v>
      </c>
      <c r="C2661" s="2" t="s">
        <v>325</v>
      </c>
      <c r="D2661" s="2">
        <v>15652</v>
      </c>
      <c r="E2661" s="2" t="s">
        <v>367</v>
      </c>
      <c r="F2661" s="2" t="s">
        <v>3982</v>
      </c>
      <c r="G2661" s="3">
        <v>742</v>
      </c>
      <c r="H2661" s="3">
        <v>500</v>
      </c>
      <c r="I2661" s="71">
        <f>Exposure_Information[[#This Row],[Total  Insured Value]]+Exposure_Information[[#This Row],[Policy Deductible]]</f>
        <v>197500</v>
      </c>
      <c r="J2661" s="2">
        <v>18706</v>
      </c>
      <c r="K2661" s="3">
        <v>1</v>
      </c>
      <c r="L2661" s="2" t="s">
        <v>9</v>
      </c>
      <c r="M2661" s="2" t="s">
        <v>3983</v>
      </c>
      <c r="N2661" s="2" t="s">
        <v>3984</v>
      </c>
      <c r="O2661" s="2" t="s">
        <v>432</v>
      </c>
      <c r="P2661" s="2" t="s">
        <v>257</v>
      </c>
      <c r="Q2661" s="3">
        <v>7</v>
      </c>
      <c r="R2661" s="2" t="s">
        <v>248</v>
      </c>
      <c r="S2661" s="3">
        <v>44</v>
      </c>
      <c r="T2661" s="2" t="s">
        <v>10</v>
      </c>
      <c r="U2661" s="3">
        <v>41.895364999999998</v>
      </c>
      <c r="V2661" s="3">
        <v>-71.358110999999994</v>
      </c>
      <c r="W2661" s="2" t="s">
        <v>149</v>
      </c>
      <c r="X2661" s="3">
        <v>1</v>
      </c>
      <c r="Y2661" s="3" t="str">
        <f>_xlfn.CONCAT(Exposure_Information[[#This Row],[Building Construction Code]]," - ",Exposure_Information[[#This Row],[Type of building construction]])</f>
        <v>RMS - 1</v>
      </c>
      <c r="Z2661" s="3">
        <v>0</v>
      </c>
      <c r="AA2661" s="2">
        <v>1960</v>
      </c>
      <c r="AB2661" s="2" t="s">
        <v>11</v>
      </c>
      <c r="AC2661" s="2">
        <v>1</v>
      </c>
      <c r="AD2661" s="2" t="str">
        <f>_xlfn.CONCAT(Exposure_Information[[#This Row],[Occupany Code]]," - ",Exposure_Information[[#This Row],[Type of building occupancy]])</f>
        <v>ATC - 1</v>
      </c>
      <c r="AE2661" s="5">
        <v>197000</v>
      </c>
      <c r="AF2661" s="5">
        <v>0</v>
      </c>
      <c r="AG2661" s="5">
        <v>0</v>
      </c>
      <c r="AH2661" s="5">
        <f>SUM(Exposure_Information[[#This Row],[Building Coverage Value]:[Business interruption value]])</f>
        <v>197000</v>
      </c>
      <c r="AI2661" s="5">
        <f>SUM(Exposure_Information[[#This Row],[Building Coverage Value]:[Contents Coverage Value]])</f>
        <v>197000</v>
      </c>
      <c r="AJ2661" s="26"/>
    </row>
    <row r="2662" spans="1:36" x14ac:dyDescent="0.3">
      <c r="A2662" s="2" t="s">
        <v>148</v>
      </c>
      <c r="B2662" s="2" t="s">
        <v>156</v>
      </c>
      <c r="C2662" s="2" t="s">
        <v>325</v>
      </c>
      <c r="D2662" s="2">
        <v>17054</v>
      </c>
      <c r="E2662" s="2" t="s">
        <v>367</v>
      </c>
      <c r="F2662" s="2" t="s">
        <v>3038</v>
      </c>
      <c r="G2662" s="3">
        <v>878</v>
      </c>
      <c r="H2662" s="3">
        <v>1000</v>
      </c>
      <c r="I2662" s="71">
        <f>Exposure_Information[[#This Row],[Total  Insured Value]]+Exposure_Information[[#This Row],[Policy Deductible]]</f>
        <v>197500</v>
      </c>
      <c r="J2662" s="2">
        <v>20125</v>
      </c>
      <c r="K2662" s="3">
        <v>1</v>
      </c>
      <c r="L2662" s="2">
        <v>601</v>
      </c>
      <c r="M2662" s="2" t="s">
        <v>3039</v>
      </c>
      <c r="N2662" s="2" t="s">
        <v>3040</v>
      </c>
      <c r="O2662" s="2" t="s">
        <v>3041</v>
      </c>
      <c r="P2662" s="2" t="s">
        <v>187</v>
      </c>
      <c r="Q2662" s="3">
        <v>3</v>
      </c>
      <c r="R2662" s="2" t="s">
        <v>127</v>
      </c>
      <c r="S2662" s="3">
        <v>25</v>
      </c>
      <c r="T2662" s="2" t="s">
        <v>10</v>
      </c>
      <c r="U2662" s="3">
        <v>42.269295</v>
      </c>
      <c r="V2662" s="3">
        <v>-73.081900000000005</v>
      </c>
      <c r="W2662" s="2" t="s">
        <v>149</v>
      </c>
      <c r="X2662" s="3">
        <v>1</v>
      </c>
      <c r="Y2662" s="3" t="str">
        <f>_xlfn.CONCAT(Exposure_Information[[#This Row],[Building Construction Code]]," - ",Exposure_Information[[#This Row],[Type of building construction]])</f>
        <v>RMS - 1</v>
      </c>
      <c r="Z2662" s="3">
        <v>0</v>
      </c>
      <c r="AA2662" s="2">
        <v>1960</v>
      </c>
      <c r="AB2662" s="2" t="s">
        <v>11</v>
      </c>
      <c r="AC2662" s="2">
        <v>1</v>
      </c>
      <c r="AD2662" s="2" t="str">
        <f>_xlfn.CONCAT(Exposure_Information[[#This Row],[Occupany Code]]," - ",Exposure_Information[[#This Row],[Type of building occupancy]])</f>
        <v>ATC - 1</v>
      </c>
      <c r="AE2662" s="5">
        <v>196500</v>
      </c>
      <c r="AF2662" s="5">
        <v>0</v>
      </c>
      <c r="AG2662" s="5">
        <v>0</v>
      </c>
      <c r="AH2662" s="5">
        <f>SUM(Exposure_Information[[#This Row],[Building Coverage Value]:[Business interruption value]])</f>
        <v>196500</v>
      </c>
      <c r="AI2662" s="5">
        <f>SUM(Exposure_Information[[#This Row],[Building Coverage Value]:[Contents Coverage Value]])</f>
        <v>196500</v>
      </c>
      <c r="AJ2662" s="26"/>
    </row>
    <row r="2663" spans="1:36" ht="26" x14ac:dyDescent="0.3">
      <c r="A2663" s="2" t="s">
        <v>148</v>
      </c>
      <c r="B2663" s="2" t="s">
        <v>156</v>
      </c>
      <c r="C2663" s="2" t="s">
        <v>325</v>
      </c>
      <c r="D2663" s="2">
        <v>10701</v>
      </c>
      <c r="E2663" s="2" t="s">
        <v>367</v>
      </c>
      <c r="F2663" s="2" t="s">
        <v>718</v>
      </c>
      <c r="G2663" s="3">
        <v>911</v>
      </c>
      <c r="H2663" s="3">
        <v>100</v>
      </c>
      <c r="I2663" s="71">
        <f>Exposure_Information[[#This Row],[Total  Insured Value]]+Exposure_Information[[#This Row],[Policy Deductible]]</f>
        <v>196100</v>
      </c>
      <c r="J2663" s="2">
        <v>13573</v>
      </c>
      <c r="K2663" s="3">
        <v>1</v>
      </c>
      <c r="L2663" s="2" t="s">
        <v>9</v>
      </c>
      <c r="M2663" s="2" t="s">
        <v>719</v>
      </c>
      <c r="N2663" s="2" t="s">
        <v>720</v>
      </c>
      <c r="O2663" s="2" t="s">
        <v>721</v>
      </c>
      <c r="P2663" s="2" t="s">
        <v>17</v>
      </c>
      <c r="Q2663" s="3">
        <v>11</v>
      </c>
      <c r="R2663" s="2" t="s">
        <v>127</v>
      </c>
      <c r="S2663" s="3">
        <v>25</v>
      </c>
      <c r="T2663" s="2" t="s">
        <v>10</v>
      </c>
      <c r="U2663" s="3">
        <v>42.594906000000002</v>
      </c>
      <c r="V2663" s="3">
        <v>-72.608733999999998</v>
      </c>
      <c r="W2663" s="2" t="s">
        <v>149</v>
      </c>
      <c r="X2663" s="3">
        <v>1</v>
      </c>
      <c r="Y2663" s="3" t="str">
        <f>_xlfn.CONCAT(Exposure_Information[[#This Row],[Building Construction Code]]," - ",Exposure_Information[[#This Row],[Type of building construction]])</f>
        <v>RMS - 1</v>
      </c>
      <c r="Z2663" s="3">
        <v>0</v>
      </c>
      <c r="AA2663" s="2">
        <v>1901</v>
      </c>
      <c r="AB2663" s="2" t="s">
        <v>11</v>
      </c>
      <c r="AC2663" s="2">
        <v>1</v>
      </c>
      <c r="AD2663" s="2" t="str">
        <f>_xlfn.CONCAT(Exposure_Information[[#This Row],[Occupany Code]]," - ",Exposure_Information[[#This Row],[Type of building occupancy]])</f>
        <v>ATC - 1</v>
      </c>
      <c r="AE2663" s="5">
        <v>191000</v>
      </c>
      <c r="AF2663" s="5">
        <v>5000</v>
      </c>
      <c r="AG2663" s="5">
        <v>0</v>
      </c>
      <c r="AH2663" s="5">
        <f>SUM(Exposure_Information[[#This Row],[Building Coverage Value]:[Business interruption value]])</f>
        <v>196000</v>
      </c>
      <c r="AI2663" s="5">
        <f>SUM(Exposure_Information[[#This Row],[Building Coverage Value]:[Contents Coverage Value]])</f>
        <v>196000</v>
      </c>
      <c r="AJ2663" s="26"/>
    </row>
    <row r="2664" spans="1:36" ht="26" x14ac:dyDescent="0.3">
      <c r="A2664" s="2" t="s">
        <v>148</v>
      </c>
      <c r="B2664" s="2" t="s">
        <v>156</v>
      </c>
      <c r="C2664" s="2" t="s">
        <v>325</v>
      </c>
      <c r="D2664" s="2">
        <v>10992</v>
      </c>
      <c r="E2664" s="2" t="s">
        <v>367</v>
      </c>
      <c r="F2664" s="2" t="s">
        <v>901</v>
      </c>
      <c r="G2664" s="3">
        <v>607</v>
      </c>
      <c r="H2664" s="3">
        <v>500</v>
      </c>
      <c r="I2664" s="71">
        <f>Exposure_Information[[#This Row],[Total  Insured Value]]+Exposure_Information[[#This Row],[Policy Deductible]]</f>
        <v>196500</v>
      </c>
      <c r="J2664" s="2">
        <v>13867</v>
      </c>
      <c r="K2664" s="3">
        <v>1</v>
      </c>
      <c r="L2664" s="2" t="s">
        <v>9</v>
      </c>
      <c r="M2664" s="2" t="s">
        <v>902</v>
      </c>
      <c r="N2664" s="2" t="s">
        <v>903</v>
      </c>
      <c r="O2664" s="2" t="s">
        <v>904</v>
      </c>
      <c r="P2664" s="2" t="s">
        <v>90</v>
      </c>
      <c r="Q2664" s="3">
        <v>17</v>
      </c>
      <c r="R2664" s="2" t="s">
        <v>127</v>
      </c>
      <c r="S2664" s="3">
        <v>25</v>
      </c>
      <c r="T2664" s="2" t="s">
        <v>10</v>
      </c>
      <c r="U2664" s="3">
        <v>42.499260999999997</v>
      </c>
      <c r="V2664" s="3">
        <v>-71.045499000000007</v>
      </c>
      <c r="W2664" s="2" t="s">
        <v>149</v>
      </c>
      <c r="X2664" s="3">
        <v>1</v>
      </c>
      <c r="Y2664" s="3" t="str">
        <f>_xlfn.CONCAT(Exposure_Information[[#This Row],[Building Construction Code]]," - ",Exposure_Information[[#This Row],[Type of building construction]])</f>
        <v>RMS - 1</v>
      </c>
      <c r="Z2664" s="3">
        <v>0</v>
      </c>
      <c r="AA2664" s="2">
        <v>1950</v>
      </c>
      <c r="AB2664" s="2" t="s">
        <v>11</v>
      </c>
      <c r="AC2664" s="2">
        <v>1</v>
      </c>
      <c r="AD2664" s="2" t="str">
        <f>_xlfn.CONCAT(Exposure_Information[[#This Row],[Occupany Code]]," - ",Exposure_Information[[#This Row],[Type of building occupancy]])</f>
        <v>ATC - 1</v>
      </c>
      <c r="AE2664" s="5">
        <v>196000</v>
      </c>
      <c r="AF2664" s="5">
        <v>0</v>
      </c>
      <c r="AG2664" s="5">
        <v>0</v>
      </c>
      <c r="AH2664" s="5">
        <f>SUM(Exposure_Information[[#This Row],[Building Coverage Value]:[Business interruption value]])</f>
        <v>196000</v>
      </c>
      <c r="AI2664" s="5">
        <f>SUM(Exposure_Information[[#This Row],[Building Coverage Value]:[Contents Coverage Value]])</f>
        <v>196000</v>
      </c>
      <c r="AJ2664" s="26"/>
    </row>
    <row r="2665" spans="1:36" ht="26" x14ac:dyDescent="0.3">
      <c r="A2665" s="2" t="s">
        <v>148</v>
      </c>
      <c r="B2665" s="2" t="s">
        <v>156</v>
      </c>
      <c r="C2665" s="2" t="s">
        <v>325</v>
      </c>
      <c r="D2665" s="2">
        <v>19259</v>
      </c>
      <c r="E2665" s="2" t="s">
        <v>367</v>
      </c>
      <c r="F2665" s="2" t="s">
        <v>2948</v>
      </c>
      <c r="G2665" s="3">
        <v>777</v>
      </c>
      <c r="H2665" s="3">
        <v>250</v>
      </c>
      <c r="I2665" s="71">
        <f>Exposure_Information[[#This Row],[Total  Insured Value]]+Exposure_Information[[#This Row],[Policy Deductible]]</f>
        <v>195750</v>
      </c>
      <c r="J2665" s="2">
        <v>22371</v>
      </c>
      <c r="K2665" s="3">
        <v>1</v>
      </c>
      <c r="L2665" s="2">
        <v>53</v>
      </c>
      <c r="M2665" s="2" t="s">
        <v>2949</v>
      </c>
      <c r="N2665" s="2" t="s">
        <v>1916</v>
      </c>
      <c r="O2665" s="2" t="s">
        <v>1917</v>
      </c>
      <c r="P2665" s="2" t="s">
        <v>171</v>
      </c>
      <c r="Q2665" s="3">
        <v>27</v>
      </c>
      <c r="R2665" s="2" t="s">
        <v>127</v>
      </c>
      <c r="S2665" s="3">
        <v>25</v>
      </c>
      <c r="T2665" s="2" t="s">
        <v>10</v>
      </c>
      <c r="U2665" s="3">
        <v>42.097256999999999</v>
      </c>
      <c r="V2665" s="3">
        <v>-71.644632000000001</v>
      </c>
      <c r="W2665" s="2" t="s">
        <v>149</v>
      </c>
      <c r="X2665" s="3">
        <v>1</v>
      </c>
      <c r="Y2665" s="3" t="str">
        <f>_xlfn.CONCAT(Exposure_Information[[#This Row],[Building Construction Code]]," - ",Exposure_Information[[#This Row],[Type of building construction]])</f>
        <v>RMS - 1</v>
      </c>
      <c r="Z2665" s="3">
        <v>0</v>
      </c>
      <c r="AA2665" s="2">
        <v>1900</v>
      </c>
      <c r="AB2665" s="2" t="s">
        <v>11</v>
      </c>
      <c r="AC2665" s="2">
        <v>1</v>
      </c>
      <c r="AD2665" s="2" t="str">
        <f>_xlfn.CONCAT(Exposure_Information[[#This Row],[Occupany Code]]," - ",Exposure_Information[[#This Row],[Type of building occupancy]])</f>
        <v>ATC - 1</v>
      </c>
      <c r="AE2665" s="5">
        <v>194500</v>
      </c>
      <c r="AF2665" s="5">
        <v>1000</v>
      </c>
      <c r="AG2665" s="5">
        <v>0</v>
      </c>
      <c r="AH2665" s="5">
        <f>SUM(Exposure_Information[[#This Row],[Building Coverage Value]:[Business interruption value]])</f>
        <v>195500</v>
      </c>
      <c r="AI2665" s="5">
        <f>SUM(Exposure_Information[[#This Row],[Building Coverage Value]:[Contents Coverage Value]])</f>
        <v>195500</v>
      </c>
      <c r="AJ2665" s="26"/>
    </row>
    <row r="2666" spans="1:36" ht="26" x14ac:dyDescent="0.3">
      <c r="A2666" s="2" t="s">
        <v>148</v>
      </c>
      <c r="B2666" s="2" t="s">
        <v>156</v>
      </c>
      <c r="C2666" s="2" t="s">
        <v>325</v>
      </c>
      <c r="D2666" s="2">
        <v>10425</v>
      </c>
      <c r="E2666" s="2" t="s">
        <v>367</v>
      </c>
      <c r="F2666" s="2" t="s">
        <v>2499</v>
      </c>
      <c r="G2666" s="3">
        <v>390</v>
      </c>
      <c r="H2666" s="3">
        <v>1000</v>
      </c>
      <c r="I2666" s="71">
        <f>Exposure_Information[[#This Row],[Total  Insured Value]]+Exposure_Information[[#This Row],[Policy Deductible]]</f>
        <v>196000</v>
      </c>
      <c r="J2666" s="2">
        <v>13291</v>
      </c>
      <c r="K2666" s="3">
        <v>1</v>
      </c>
      <c r="L2666" s="2" t="s">
        <v>9</v>
      </c>
      <c r="M2666" s="2" t="s">
        <v>2500</v>
      </c>
      <c r="N2666" s="2" t="s">
        <v>2501</v>
      </c>
      <c r="O2666" s="2" t="s">
        <v>1012</v>
      </c>
      <c r="P2666" s="2" t="s">
        <v>303</v>
      </c>
      <c r="Q2666" s="3">
        <v>11</v>
      </c>
      <c r="R2666" s="2" t="s">
        <v>87</v>
      </c>
      <c r="S2666" s="3">
        <v>23</v>
      </c>
      <c r="T2666" s="2" t="s">
        <v>10</v>
      </c>
      <c r="U2666" s="3">
        <v>44.312612999999999</v>
      </c>
      <c r="V2666" s="3">
        <v>-69.968631999999999</v>
      </c>
      <c r="W2666" s="2" t="s">
        <v>149</v>
      </c>
      <c r="X2666" s="3">
        <v>1</v>
      </c>
      <c r="Y2666" s="3" t="str">
        <f>_xlfn.CONCAT(Exposure_Information[[#This Row],[Building Construction Code]]," - ",Exposure_Information[[#This Row],[Type of building construction]])</f>
        <v>RMS - 1</v>
      </c>
      <c r="Z2666" s="3">
        <v>0</v>
      </c>
      <c r="AA2666" s="2">
        <v>1974</v>
      </c>
      <c r="AB2666" s="2" t="s">
        <v>11</v>
      </c>
      <c r="AC2666" s="2">
        <v>1</v>
      </c>
      <c r="AD2666" s="2" t="str">
        <f>_xlfn.CONCAT(Exposure_Information[[#This Row],[Occupany Code]]," - ",Exposure_Information[[#This Row],[Type of building occupancy]])</f>
        <v>ATC - 1</v>
      </c>
      <c r="AE2666" s="5">
        <v>160000</v>
      </c>
      <c r="AF2666" s="5">
        <v>35000</v>
      </c>
      <c r="AG2666" s="5">
        <v>0</v>
      </c>
      <c r="AH2666" s="5">
        <f>SUM(Exposure_Information[[#This Row],[Building Coverage Value]:[Business interruption value]])</f>
        <v>195000</v>
      </c>
      <c r="AI2666" s="5">
        <f>SUM(Exposure_Information[[#This Row],[Building Coverage Value]:[Contents Coverage Value]])</f>
        <v>195000</v>
      </c>
      <c r="AJ2666" s="26"/>
    </row>
    <row r="2667" spans="1:36" ht="26" x14ac:dyDescent="0.3">
      <c r="A2667" s="2" t="s">
        <v>148</v>
      </c>
      <c r="B2667" s="2" t="s">
        <v>156</v>
      </c>
      <c r="C2667" s="2" t="s">
        <v>325</v>
      </c>
      <c r="D2667" s="2">
        <v>114217</v>
      </c>
      <c r="E2667" s="2" t="s">
        <v>4697</v>
      </c>
      <c r="F2667" s="2" t="s">
        <v>7259</v>
      </c>
      <c r="G2667" s="3">
        <v>553</v>
      </c>
      <c r="H2667" s="3">
        <v>500</v>
      </c>
      <c r="I2667" s="71">
        <f>Exposure_Information[[#This Row],[Total  Insured Value]]+Exposure_Information[[#This Row],[Policy Deductible]]</f>
        <v>194700</v>
      </c>
      <c r="J2667" s="2">
        <v>117347</v>
      </c>
      <c r="K2667" s="3">
        <v>1</v>
      </c>
      <c r="L2667" s="2" t="s">
        <v>9</v>
      </c>
      <c r="M2667" s="2" t="s">
        <v>7260</v>
      </c>
      <c r="N2667" s="2" t="s">
        <v>7261</v>
      </c>
      <c r="O2667" s="2" t="s">
        <v>7262</v>
      </c>
      <c r="P2667" s="2" t="s">
        <v>187</v>
      </c>
      <c r="Q2667" s="3">
        <v>3</v>
      </c>
      <c r="R2667" s="2" t="s">
        <v>127</v>
      </c>
      <c r="S2667" s="3">
        <v>25</v>
      </c>
      <c r="T2667" s="2" t="s">
        <v>10</v>
      </c>
      <c r="U2667" s="3">
        <v>42.193292999999997</v>
      </c>
      <c r="V2667" s="3">
        <v>-73.369024999999993</v>
      </c>
      <c r="W2667" s="2" t="s">
        <v>149</v>
      </c>
      <c r="X2667" s="3">
        <v>1</v>
      </c>
      <c r="Y2667" s="3" t="str">
        <f>_xlfn.CONCAT(Exposure_Information[[#This Row],[Building Construction Code]]," - ",Exposure_Information[[#This Row],[Type of building construction]])</f>
        <v>RMS - 1</v>
      </c>
      <c r="Z2667" s="3">
        <v>0</v>
      </c>
      <c r="AA2667" s="2">
        <v>1988</v>
      </c>
      <c r="AB2667" s="2" t="s">
        <v>11</v>
      </c>
      <c r="AC2667" s="2">
        <v>2</v>
      </c>
      <c r="AD2667" s="2" t="str">
        <f>_xlfn.CONCAT(Exposure_Information[[#This Row],[Occupany Code]]," - ",Exposure_Information[[#This Row],[Type of building occupancy]])</f>
        <v>ATC - 2</v>
      </c>
      <c r="AE2667" s="5">
        <v>50000</v>
      </c>
      <c r="AF2667" s="5">
        <v>103000</v>
      </c>
      <c r="AG2667" s="5">
        <v>41200</v>
      </c>
      <c r="AH2667" s="5">
        <f>SUM(Exposure_Information[[#This Row],[Building Coverage Value]:[Business interruption value]])</f>
        <v>194200</v>
      </c>
      <c r="AI2667" s="5">
        <f>SUM(Exposure_Information[[#This Row],[Building Coverage Value]:[Contents Coverage Value]])</f>
        <v>153000</v>
      </c>
      <c r="AJ2667" s="26"/>
    </row>
    <row r="2668" spans="1:36" ht="39" x14ac:dyDescent="0.3">
      <c r="A2668" s="2" t="s">
        <v>148</v>
      </c>
      <c r="B2668" s="2" t="s">
        <v>156</v>
      </c>
      <c r="C2668" s="2" t="s">
        <v>325</v>
      </c>
      <c r="D2668" s="2">
        <v>11728</v>
      </c>
      <c r="E2668" s="2" t="s">
        <v>367</v>
      </c>
      <c r="F2668" s="2" t="s">
        <v>2132</v>
      </c>
      <c r="G2668" s="3">
        <v>649</v>
      </c>
      <c r="H2668" s="3">
        <v>500</v>
      </c>
      <c r="I2668" s="71">
        <f>Exposure_Information[[#This Row],[Total  Insured Value]]+Exposure_Information[[#This Row],[Policy Deductible]]</f>
        <v>193500</v>
      </c>
      <c r="J2668" s="2">
        <v>14624</v>
      </c>
      <c r="K2668" s="3">
        <v>1</v>
      </c>
      <c r="L2668" s="2" t="s">
        <v>9</v>
      </c>
      <c r="M2668" s="2" t="s">
        <v>2133</v>
      </c>
      <c r="N2668" s="2" t="s">
        <v>2134</v>
      </c>
      <c r="O2668" s="2" t="s">
        <v>215</v>
      </c>
      <c r="P2668" s="2" t="s">
        <v>155</v>
      </c>
      <c r="Q2668" s="3">
        <v>1</v>
      </c>
      <c r="R2668" s="2" t="s">
        <v>70</v>
      </c>
      <c r="S2668" s="3">
        <v>9</v>
      </c>
      <c r="T2668" s="2" t="s">
        <v>10</v>
      </c>
      <c r="U2668" s="3">
        <v>41.225543000000002</v>
      </c>
      <c r="V2668" s="3">
        <v>-73.165081000000001</v>
      </c>
      <c r="W2668" s="2" t="s">
        <v>149</v>
      </c>
      <c r="X2668" s="3">
        <v>1</v>
      </c>
      <c r="Y2668" s="3" t="str">
        <f>_xlfn.CONCAT(Exposure_Information[[#This Row],[Building Construction Code]]," - ",Exposure_Information[[#This Row],[Type of building construction]])</f>
        <v>RMS - 1</v>
      </c>
      <c r="Z2668" s="3">
        <v>0</v>
      </c>
      <c r="AA2668" s="2">
        <v>1940</v>
      </c>
      <c r="AB2668" s="2" t="s">
        <v>11</v>
      </c>
      <c r="AC2668" s="2">
        <v>1</v>
      </c>
      <c r="AD2668" s="2" t="str">
        <f>_xlfn.CONCAT(Exposure_Information[[#This Row],[Occupany Code]]," - ",Exposure_Information[[#This Row],[Type of building occupancy]])</f>
        <v>ATC - 1</v>
      </c>
      <c r="AE2668" s="5">
        <v>193000</v>
      </c>
      <c r="AF2668" s="5">
        <v>0</v>
      </c>
      <c r="AG2668" s="5">
        <v>0</v>
      </c>
      <c r="AH2668" s="5">
        <f>SUM(Exposure_Information[[#This Row],[Building Coverage Value]:[Business interruption value]])</f>
        <v>193000</v>
      </c>
      <c r="AI2668" s="5">
        <f>SUM(Exposure_Information[[#This Row],[Building Coverage Value]:[Contents Coverage Value]])</f>
        <v>193000</v>
      </c>
      <c r="AJ2668" s="26"/>
    </row>
    <row r="2669" spans="1:36" ht="26" x14ac:dyDescent="0.3">
      <c r="A2669" s="2" t="s">
        <v>148</v>
      </c>
      <c r="B2669" s="2" t="s">
        <v>156</v>
      </c>
      <c r="C2669" s="2" t="s">
        <v>325</v>
      </c>
      <c r="D2669" s="2">
        <v>12311</v>
      </c>
      <c r="E2669" s="2" t="s">
        <v>367</v>
      </c>
      <c r="F2669" s="2" t="s">
        <v>2630</v>
      </c>
      <c r="G2669" s="3">
        <v>587</v>
      </c>
      <c r="H2669" s="3">
        <v>500</v>
      </c>
      <c r="I2669" s="71">
        <f>Exposure_Information[[#This Row],[Total  Insured Value]]+Exposure_Information[[#This Row],[Policy Deductible]]</f>
        <v>193000</v>
      </c>
      <c r="J2669" s="2">
        <v>15226</v>
      </c>
      <c r="K2669" s="3">
        <v>1</v>
      </c>
      <c r="L2669" s="2" t="s">
        <v>9</v>
      </c>
      <c r="M2669" s="2" t="s">
        <v>2631</v>
      </c>
      <c r="N2669" s="2" t="s">
        <v>2632</v>
      </c>
      <c r="O2669" s="2" t="s">
        <v>921</v>
      </c>
      <c r="P2669" s="2" t="s">
        <v>224</v>
      </c>
      <c r="Q2669" s="3">
        <v>21</v>
      </c>
      <c r="R2669" s="2" t="s">
        <v>127</v>
      </c>
      <c r="S2669" s="3">
        <v>25</v>
      </c>
      <c r="T2669" s="2" t="s">
        <v>10</v>
      </c>
      <c r="U2669" s="3">
        <v>42.197834</v>
      </c>
      <c r="V2669" s="3">
        <v>-71.239822000000004</v>
      </c>
      <c r="W2669" s="2" t="s">
        <v>149</v>
      </c>
      <c r="X2669" s="3">
        <v>1</v>
      </c>
      <c r="Y2669" s="3" t="str">
        <f>_xlfn.CONCAT(Exposure_Information[[#This Row],[Building Construction Code]]," - ",Exposure_Information[[#This Row],[Type of building construction]])</f>
        <v>RMS - 1</v>
      </c>
      <c r="Z2669" s="3">
        <v>0</v>
      </c>
      <c r="AA2669" s="2">
        <v>1943</v>
      </c>
      <c r="AB2669" s="2" t="s">
        <v>11</v>
      </c>
      <c r="AC2669" s="2">
        <v>1</v>
      </c>
      <c r="AD2669" s="2" t="str">
        <f>_xlfn.CONCAT(Exposure_Information[[#This Row],[Occupany Code]]," - ",Exposure_Information[[#This Row],[Type of building occupancy]])</f>
        <v>ATC - 1</v>
      </c>
      <c r="AE2669" s="5">
        <v>192500</v>
      </c>
      <c r="AF2669" s="5">
        <v>0</v>
      </c>
      <c r="AG2669" s="5">
        <v>0</v>
      </c>
      <c r="AH2669" s="5">
        <f>SUM(Exposure_Information[[#This Row],[Building Coverage Value]:[Business interruption value]])</f>
        <v>192500</v>
      </c>
      <c r="AI2669" s="5">
        <f>SUM(Exposure_Information[[#This Row],[Building Coverage Value]:[Contents Coverage Value]])</f>
        <v>192500</v>
      </c>
      <c r="AJ2669" s="26"/>
    </row>
    <row r="2670" spans="1:36" ht="26" x14ac:dyDescent="0.3">
      <c r="A2670" s="2" t="s">
        <v>148</v>
      </c>
      <c r="B2670" s="2" t="s">
        <v>156</v>
      </c>
      <c r="C2670" s="2" t="s">
        <v>325</v>
      </c>
      <c r="D2670" s="2">
        <v>19407</v>
      </c>
      <c r="E2670" s="2" t="s">
        <v>367</v>
      </c>
      <c r="F2670" s="2" t="s">
        <v>3844</v>
      </c>
      <c r="G2670" s="3">
        <v>674</v>
      </c>
      <c r="H2670" s="3">
        <v>250</v>
      </c>
      <c r="I2670" s="71">
        <f>Exposure_Information[[#This Row],[Total  Insured Value]]+Exposure_Information[[#This Row],[Policy Deductible]]</f>
        <v>192750</v>
      </c>
      <c r="J2670" s="2">
        <v>22522</v>
      </c>
      <c r="K2670" s="3">
        <v>1</v>
      </c>
      <c r="L2670" s="2" t="s">
        <v>9</v>
      </c>
      <c r="M2670" s="2" t="s">
        <v>3845</v>
      </c>
      <c r="N2670" s="2" t="s">
        <v>3846</v>
      </c>
      <c r="O2670" s="2" t="s">
        <v>3847</v>
      </c>
      <c r="P2670" s="2" t="s">
        <v>24</v>
      </c>
      <c r="Q2670" s="3">
        <v>119</v>
      </c>
      <c r="R2670" s="2" t="s">
        <v>25</v>
      </c>
      <c r="S2670" s="3">
        <v>36</v>
      </c>
      <c r="T2670" s="2" t="s">
        <v>10</v>
      </c>
      <c r="U2670" s="3">
        <v>41.149459999999998</v>
      </c>
      <c r="V2670" s="3">
        <v>-73.861632999999998</v>
      </c>
      <c r="W2670" s="2" t="s">
        <v>149</v>
      </c>
      <c r="X2670" s="3">
        <v>1</v>
      </c>
      <c r="Y2670" s="3" t="str">
        <f>_xlfn.CONCAT(Exposure_Information[[#This Row],[Building Construction Code]]," - ",Exposure_Information[[#This Row],[Type of building construction]])</f>
        <v>RMS - 1</v>
      </c>
      <c r="Z2670" s="3">
        <v>0</v>
      </c>
      <c r="AA2670" s="2">
        <v>1950</v>
      </c>
      <c r="AB2670" s="2" t="s">
        <v>11</v>
      </c>
      <c r="AC2670" s="2">
        <v>1</v>
      </c>
      <c r="AD2670" s="2" t="str">
        <f>_xlfn.CONCAT(Exposure_Information[[#This Row],[Occupany Code]]," - ",Exposure_Information[[#This Row],[Type of building occupancy]])</f>
        <v>ATC - 1</v>
      </c>
      <c r="AE2670" s="5">
        <v>192500</v>
      </c>
      <c r="AF2670" s="5">
        <v>0</v>
      </c>
      <c r="AG2670" s="5">
        <v>0</v>
      </c>
      <c r="AH2670" s="5">
        <f>SUM(Exposure_Information[[#This Row],[Building Coverage Value]:[Business interruption value]])</f>
        <v>192500</v>
      </c>
      <c r="AI2670" s="5">
        <f>SUM(Exposure_Information[[#This Row],[Building Coverage Value]:[Contents Coverage Value]])</f>
        <v>192500</v>
      </c>
      <c r="AJ2670" s="26"/>
    </row>
    <row r="2671" spans="1:36" ht="26" x14ac:dyDescent="0.3">
      <c r="A2671" s="2" t="s">
        <v>148</v>
      </c>
      <c r="B2671" s="2" t="s">
        <v>156</v>
      </c>
      <c r="C2671" s="2" t="s">
        <v>325</v>
      </c>
      <c r="D2671" s="2">
        <v>105781</v>
      </c>
      <c r="E2671" s="2" t="s">
        <v>4697</v>
      </c>
      <c r="F2671" s="2" t="s">
        <v>6085</v>
      </c>
      <c r="G2671" s="3">
        <v>842</v>
      </c>
      <c r="H2671" s="3">
        <v>500</v>
      </c>
      <c r="I2671" s="71">
        <f>Exposure_Information[[#This Row],[Total  Insured Value]]+Exposure_Information[[#This Row],[Policy Deductible]]</f>
        <v>192900</v>
      </c>
      <c r="J2671" s="2">
        <v>108911</v>
      </c>
      <c r="K2671" s="3">
        <v>1</v>
      </c>
      <c r="L2671" s="2">
        <v>13</v>
      </c>
      <c r="M2671" s="2" t="s">
        <v>6086</v>
      </c>
      <c r="N2671" s="2" t="s">
        <v>6087</v>
      </c>
      <c r="O2671" s="2" t="s">
        <v>2053</v>
      </c>
      <c r="P2671" s="2" t="s">
        <v>171</v>
      </c>
      <c r="Q2671" s="3">
        <v>27</v>
      </c>
      <c r="R2671" s="2" t="s">
        <v>127</v>
      </c>
      <c r="S2671" s="3">
        <v>25</v>
      </c>
      <c r="T2671" s="2" t="s">
        <v>10</v>
      </c>
      <c r="U2671" s="3">
        <v>42.149352999999998</v>
      </c>
      <c r="V2671" s="3">
        <v>-71.519705000000002</v>
      </c>
      <c r="W2671" s="2" t="s">
        <v>149</v>
      </c>
      <c r="X2671" s="3">
        <v>1</v>
      </c>
      <c r="Y2671" s="3" t="str">
        <f>_xlfn.CONCAT(Exposure_Information[[#This Row],[Building Construction Code]]," - ",Exposure_Information[[#This Row],[Type of building construction]])</f>
        <v>RMS - 1</v>
      </c>
      <c r="Z2671" s="3">
        <v>0</v>
      </c>
      <c r="AA2671" s="2">
        <v>1987</v>
      </c>
      <c r="AB2671" s="2" t="s">
        <v>11</v>
      </c>
      <c r="AC2671" s="2">
        <v>2</v>
      </c>
      <c r="AD2671" s="2" t="str">
        <f>_xlfn.CONCAT(Exposure_Information[[#This Row],[Occupany Code]]," - ",Exposure_Information[[#This Row],[Type of building occupancy]])</f>
        <v>ATC - 2</v>
      </c>
      <c r="AE2671" s="5">
        <v>100000</v>
      </c>
      <c r="AF2671" s="5">
        <v>66000</v>
      </c>
      <c r="AG2671" s="5">
        <v>26400</v>
      </c>
      <c r="AH2671" s="5">
        <f>SUM(Exposure_Information[[#This Row],[Building Coverage Value]:[Business interruption value]])</f>
        <v>192400</v>
      </c>
      <c r="AI2671" s="5">
        <f>SUM(Exposure_Information[[#This Row],[Building Coverage Value]:[Contents Coverage Value]])</f>
        <v>166000</v>
      </c>
      <c r="AJ2671" s="26"/>
    </row>
    <row r="2672" spans="1:36" ht="26" x14ac:dyDescent="0.3">
      <c r="A2672" s="2" t="s">
        <v>148</v>
      </c>
      <c r="B2672" s="2" t="s">
        <v>156</v>
      </c>
      <c r="C2672" s="2" t="s">
        <v>325</v>
      </c>
      <c r="D2672" s="2">
        <v>17670</v>
      </c>
      <c r="E2672" s="2" t="s">
        <v>367</v>
      </c>
      <c r="F2672" s="2" t="s">
        <v>3412</v>
      </c>
      <c r="G2672" s="3">
        <v>755</v>
      </c>
      <c r="H2672" s="3">
        <v>500</v>
      </c>
      <c r="I2672" s="71">
        <f>Exposure_Information[[#This Row],[Total  Insured Value]]+Exposure_Information[[#This Row],[Policy Deductible]]</f>
        <v>192500</v>
      </c>
      <c r="J2672" s="2">
        <v>20758</v>
      </c>
      <c r="K2672" s="3">
        <v>1</v>
      </c>
      <c r="L2672" s="2" t="s">
        <v>9</v>
      </c>
      <c r="M2672" s="2" t="s">
        <v>3413</v>
      </c>
      <c r="N2672" s="2" t="s">
        <v>3414</v>
      </c>
      <c r="O2672" s="2" t="s">
        <v>135</v>
      </c>
      <c r="P2672" s="2" t="s">
        <v>69</v>
      </c>
      <c r="Q2672" s="3">
        <v>3</v>
      </c>
      <c r="R2672" s="2" t="s">
        <v>70</v>
      </c>
      <c r="S2672" s="3">
        <v>9</v>
      </c>
      <c r="T2672" s="2" t="s">
        <v>10</v>
      </c>
      <c r="U2672" s="3">
        <v>41.772689999999997</v>
      </c>
      <c r="V2672" s="3">
        <v>-72.512276</v>
      </c>
      <c r="W2672" s="2" t="s">
        <v>149</v>
      </c>
      <c r="X2672" s="3">
        <v>1</v>
      </c>
      <c r="Y2672" s="3" t="str">
        <f>_xlfn.CONCAT(Exposure_Information[[#This Row],[Building Construction Code]]," - ",Exposure_Information[[#This Row],[Type of building construction]])</f>
        <v>RMS - 1</v>
      </c>
      <c r="Z2672" s="3">
        <v>0</v>
      </c>
      <c r="AA2672" s="2">
        <v>1925</v>
      </c>
      <c r="AB2672" s="2" t="s">
        <v>11</v>
      </c>
      <c r="AC2672" s="2">
        <v>1</v>
      </c>
      <c r="AD2672" s="2" t="str">
        <f>_xlfn.CONCAT(Exposure_Information[[#This Row],[Occupany Code]]," - ",Exposure_Information[[#This Row],[Type of building occupancy]])</f>
        <v>ATC - 1</v>
      </c>
      <c r="AE2672" s="5">
        <v>192000</v>
      </c>
      <c r="AF2672" s="5">
        <v>0</v>
      </c>
      <c r="AG2672" s="5">
        <v>0</v>
      </c>
      <c r="AH2672" s="5">
        <f>SUM(Exposure_Information[[#This Row],[Building Coverage Value]:[Business interruption value]])</f>
        <v>192000</v>
      </c>
      <c r="AI2672" s="5">
        <f>SUM(Exposure_Information[[#This Row],[Building Coverage Value]:[Contents Coverage Value]])</f>
        <v>192000</v>
      </c>
      <c r="AJ2672" s="26"/>
    </row>
    <row r="2673" spans="1:36" ht="39" x14ac:dyDescent="0.3">
      <c r="A2673" s="2" t="s">
        <v>148</v>
      </c>
      <c r="B2673" s="2" t="s">
        <v>156</v>
      </c>
      <c r="C2673" s="2" t="s">
        <v>325</v>
      </c>
      <c r="D2673" s="2">
        <v>11999</v>
      </c>
      <c r="E2673" s="2" t="s">
        <v>367</v>
      </c>
      <c r="F2673" s="2" t="s">
        <v>1752</v>
      </c>
      <c r="G2673" s="3">
        <v>641</v>
      </c>
      <c r="H2673" s="3">
        <v>1000</v>
      </c>
      <c r="I2673" s="71">
        <f>Exposure_Information[[#This Row],[Total  Insured Value]]+Exposure_Information[[#This Row],[Policy Deductible]]</f>
        <v>192000</v>
      </c>
      <c r="J2673" s="2">
        <v>14908</v>
      </c>
      <c r="K2673" s="3">
        <v>1</v>
      </c>
      <c r="L2673" s="2" t="s">
        <v>9</v>
      </c>
      <c r="M2673" s="2" t="s">
        <v>1753</v>
      </c>
      <c r="N2673" s="2" t="s">
        <v>1754</v>
      </c>
      <c r="O2673" s="2" t="s">
        <v>1755</v>
      </c>
      <c r="P2673" s="2" t="s">
        <v>231</v>
      </c>
      <c r="Q2673" s="3">
        <v>13</v>
      </c>
      <c r="R2673" s="2" t="s">
        <v>127</v>
      </c>
      <c r="S2673" s="3">
        <v>25</v>
      </c>
      <c r="T2673" s="2" t="s">
        <v>10</v>
      </c>
      <c r="U2673" s="3">
        <v>42.064174999999999</v>
      </c>
      <c r="V2673" s="3">
        <v>-72.696952999999993</v>
      </c>
      <c r="W2673" s="2" t="s">
        <v>149</v>
      </c>
      <c r="X2673" s="3">
        <v>1</v>
      </c>
      <c r="Y2673" s="3" t="str">
        <f>_xlfn.CONCAT(Exposure_Information[[#This Row],[Building Construction Code]]," - ",Exposure_Information[[#This Row],[Type of building construction]])</f>
        <v>RMS - 1</v>
      </c>
      <c r="Z2673" s="3">
        <v>0</v>
      </c>
      <c r="AA2673" s="2">
        <v>1912</v>
      </c>
      <c r="AB2673" s="2" t="s">
        <v>11</v>
      </c>
      <c r="AC2673" s="2">
        <v>1</v>
      </c>
      <c r="AD2673" s="2" t="str">
        <f>_xlfn.CONCAT(Exposure_Information[[#This Row],[Occupany Code]]," - ",Exposure_Information[[#This Row],[Type of building occupancy]])</f>
        <v>ATC - 1</v>
      </c>
      <c r="AE2673" s="5">
        <v>187000</v>
      </c>
      <c r="AF2673" s="5">
        <v>4000</v>
      </c>
      <c r="AG2673" s="5">
        <v>0</v>
      </c>
      <c r="AH2673" s="5">
        <f>SUM(Exposure_Information[[#This Row],[Building Coverage Value]:[Business interruption value]])</f>
        <v>191000</v>
      </c>
      <c r="AI2673" s="5">
        <f>SUM(Exposure_Information[[#This Row],[Building Coverage Value]:[Contents Coverage Value]])</f>
        <v>191000</v>
      </c>
      <c r="AJ2673" s="26"/>
    </row>
    <row r="2674" spans="1:36" ht="26" x14ac:dyDescent="0.3">
      <c r="A2674" s="2" t="s">
        <v>148</v>
      </c>
      <c r="B2674" s="2" t="s">
        <v>156</v>
      </c>
      <c r="C2674" s="2" t="s">
        <v>325</v>
      </c>
      <c r="D2674" s="2">
        <v>10903</v>
      </c>
      <c r="E2674" s="2" t="s">
        <v>367</v>
      </c>
      <c r="F2674" s="2" t="s">
        <v>1851</v>
      </c>
      <c r="G2674" s="3">
        <v>615</v>
      </c>
      <c r="H2674" s="3">
        <v>500</v>
      </c>
      <c r="I2674" s="71">
        <f>Exposure_Information[[#This Row],[Total  Insured Value]]+Exposure_Information[[#This Row],[Policy Deductible]]</f>
        <v>191500</v>
      </c>
      <c r="J2674" s="2">
        <v>13777</v>
      </c>
      <c r="K2674" s="3">
        <v>1</v>
      </c>
      <c r="L2674" s="2">
        <v>185</v>
      </c>
      <c r="M2674" s="2" t="s">
        <v>1852</v>
      </c>
      <c r="N2674" s="2" t="s">
        <v>1853</v>
      </c>
      <c r="O2674" s="2" t="s">
        <v>1854</v>
      </c>
      <c r="P2674" s="2" t="s">
        <v>171</v>
      </c>
      <c r="Q2674" s="3">
        <v>27</v>
      </c>
      <c r="R2674" s="2" t="s">
        <v>127</v>
      </c>
      <c r="S2674" s="3">
        <v>25</v>
      </c>
      <c r="T2674" s="2" t="s">
        <v>10</v>
      </c>
      <c r="U2674" s="3">
        <v>42.078190999999997</v>
      </c>
      <c r="V2674" s="3">
        <v>-71.635800000000003</v>
      </c>
      <c r="W2674" s="2" t="s">
        <v>149</v>
      </c>
      <c r="X2674" s="3">
        <v>1</v>
      </c>
      <c r="Y2674" s="3" t="str">
        <f>_xlfn.CONCAT(Exposure_Information[[#This Row],[Building Construction Code]]," - ",Exposure_Information[[#This Row],[Type of building construction]])</f>
        <v>RMS - 1</v>
      </c>
      <c r="Z2674" s="3">
        <v>0</v>
      </c>
      <c r="AA2674" s="2">
        <v>1974</v>
      </c>
      <c r="AB2674" s="2" t="s">
        <v>11</v>
      </c>
      <c r="AC2674" s="2">
        <v>1</v>
      </c>
      <c r="AD2674" s="2" t="str">
        <f>_xlfn.CONCAT(Exposure_Information[[#This Row],[Occupany Code]]," - ",Exposure_Information[[#This Row],[Type of building occupancy]])</f>
        <v>ATC - 1</v>
      </c>
      <c r="AE2674" s="5">
        <v>191000</v>
      </c>
      <c r="AF2674" s="5">
        <v>0</v>
      </c>
      <c r="AG2674" s="5">
        <v>0</v>
      </c>
      <c r="AH2674" s="5">
        <f>SUM(Exposure_Information[[#This Row],[Building Coverage Value]:[Business interruption value]])</f>
        <v>191000</v>
      </c>
      <c r="AI2674" s="5">
        <f>SUM(Exposure_Information[[#This Row],[Building Coverage Value]:[Contents Coverage Value]])</f>
        <v>191000</v>
      </c>
      <c r="AJ2674" s="26"/>
    </row>
    <row r="2675" spans="1:36" x14ac:dyDescent="0.3">
      <c r="A2675" s="2" t="s">
        <v>148</v>
      </c>
      <c r="B2675" s="2" t="s">
        <v>156</v>
      </c>
      <c r="C2675" s="2" t="s">
        <v>325</v>
      </c>
      <c r="D2675" s="2">
        <v>16959</v>
      </c>
      <c r="E2675" s="2" t="s">
        <v>367</v>
      </c>
      <c r="F2675" s="2" t="s">
        <v>2557</v>
      </c>
      <c r="G2675" s="3">
        <v>712</v>
      </c>
      <c r="H2675" s="3">
        <v>500</v>
      </c>
      <c r="I2675" s="71">
        <f>Exposure_Information[[#This Row],[Total  Insured Value]]+Exposure_Information[[#This Row],[Policy Deductible]]</f>
        <v>191500</v>
      </c>
      <c r="J2675" s="2">
        <v>20029</v>
      </c>
      <c r="K2675" s="3">
        <v>1</v>
      </c>
      <c r="L2675" s="2" t="s">
        <v>9</v>
      </c>
      <c r="M2675" s="2" t="s">
        <v>2558</v>
      </c>
      <c r="N2675" s="2" t="s">
        <v>2559</v>
      </c>
      <c r="O2675" s="2" t="s">
        <v>2560</v>
      </c>
      <c r="P2675" s="2" t="s">
        <v>171</v>
      </c>
      <c r="Q2675" s="3">
        <v>27</v>
      </c>
      <c r="R2675" s="2" t="s">
        <v>127</v>
      </c>
      <c r="S2675" s="3">
        <v>25</v>
      </c>
      <c r="T2675" s="2" t="s">
        <v>10</v>
      </c>
      <c r="U2675" s="3">
        <v>42.240017999999999</v>
      </c>
      <c r="V2675" s="3">
        <v>-71.999145999999996</v>
      </c>
      <c r="W2675" s="2" t="s">
        <v>149</v>
      </c>
      <c r="X2675" s="3">
        <v>1</v>
      </c>
      <c r="Y2675" s="3" t="str">
        <f>_xlfn.CONCAT(Exposure_Information[[#This Row],[Building Construction Code]]," - ",Exposure_Information[[#This Row],[Type of building construction]])</f>
        <v>RMS - 1</v>
      </c>
      <c r="Z2675" s="3">
        <v>0</v>
      </c>
      <c r="AA2675" s="2">
        <v>1887</v>
      </c>
      <c r="AB2675" s="2" t="s">
        <v>11</v>
      </c>
      <c r="AC2675" s="2">
        <v>1</v>
      </c>
      <c r="AD2675" s="2" t="str">
        <f>_xlfn.CONCAT(Exposure_Information[[#This Row],[Occupany Code]]," - ",Exposure_Information[[#This Row],[Type of building occupancy]])</f>
        <v>ATC - 1</v>
      </c>
      <c r="AE2675" s="5">
        <v>191000</v>
      </c>
      <c r="AF2675" s="5">
        <v>0</v>
      </c>
      <c r="AG2675" s="5">
        <v>0</v>
      </c>
      <c r="AH2675" s="5">
        <f>SUM(Exposure_Information[[#This Row],[Building Coverage Value]:[Business interruption value]])</f>
        <v>191000</v>
      </c>
      <c r="AI2675" s="5">
        <f>SUM(Exposure_Information[[#This Row],[Building Coverage Value]:[Contents Coverage Value]])</f>
        <v>191000</v>
      </c>
      <c r="AJ2675" s="26"/>
    </row>
    <row r="2676" spans="1:36" ht="39" x14ac:dyDescent="0.3">
      <c r="A2676" s="2" t="s">
        <v>148</v>
      </c>
      <c r="B2676" s="2" t="s">
        <v>156</v>
      </c>
      <c r="C2676" s="2" t="s">
        <v>325</v>
      </c>
      <c r="D2676" s="2">
        <v>16008</v>
      </c>
      <c r="E2676" s="2" t="s">
        <v>367</v>
      </c>
      <c r="F2676" s="2" t="s">
        <v>2708</v>
      </c>
      <c r="G2676" s="3">
        <v>749</v>
      </c>
      <c r="H2676" s="3">
        <v>500</v>
      </c>
      <c r="I2676" s="71">
        <f>Exposure_Information[[#This Row],[Total  Insured Value]]+Exposure_Information[[#This Row],[Policy Deductible]]</f>
        <v>191500</v>
      </c>
      <c r="J2676" s="2">
        <v>19069</v>
      </c>
      <c r="K2676" s="3">
        <v>1</v>
      </c>
      <c r="L2676" s="2" t="s">
        <v>9</v>
      </c>
      <c r="M2676" s="2" t="s">
        <v>2709</v>
      </c>
      <c r="N2676" s="2" t="s">
        <v>2710</v>
      </c>
      <c r="O2676" s="2" t="s">
        <v>1826</v>
      </c>
      <c r="P2676" s="2" t="s">
        <v>221</v>
      </c>
      <c r="Q2676" s="3">
        <v>23</v>
      </c>
      <c r="R2676" s="2" t="s">
        <v>127</v>
      </c>
      <c r="S2676" s="3">
        <v>25</v>
      </c>
      <c r="T2676" s="2" t="s">
        <v>10</v>
      </c>
      <c r="U2676" s="3">
        <v>42.024479999999997</v>
      </c>
      <c r="V2676" s="3">
        <v>-71.010863000000001</v>
      </c>
      <c r="W2676" s="2" t="s">
        <v>149</v>
      </c>
      <c r="X2676" s="3">
        <v>1</v>
      </c>
      <c r="Y2676" s="3" t="str">
        <f>_xlfn.CONCAT(Exposure_Information[[#This Row],[Building Construction Code]]," - ",Exposure_Information[[#This Row],[Type of building construction]])</f>
        <v>RMS - 1</v>
      </c>
      <c r="Z2676" s="3">
        <v>0</v>
      </c>
      <c r="AA2676" s="2">
        <v>1936</v>
      </c>
      <c r="AB2676" s="2" t="s">
        <v>11</v>
      </c>
      <c r="AC2676" s="2">
        <v>1</v>
      </c>
      <c r="AD2676" s="2" t="str">
        <f>_xlfn.CONCAT(Exposure_Information[[#This Row],[Occupany Code]]," - ",Exposure_Information[[#This Row],[Type of building occupancy]])</f>
        <v>ATC - 1</v>
      </c>
      <c r="AE2676" s="5">
        <v>189000</v>
      </c>
      <c r="AF2676" s="5">
        <v>2000</v>
      </c>
      <c r="AG2676" s="5">
        <v>0</v>
      </c>
      <c r="AH2676" s="5">
        <f>SUM(Exposure_Information[[#This Row],[Building Coverage Value]:[Business interruption value]])</f>
        <v>191000</v>
      </c>
      <c r="AI2676" s="5">
        <f>SUM(Exposure_Information[[#This Row],[Building Coverage Value]:[Contents Coverage Value]])</f>
        <v>191000</v>
      </c>
      <c r="AJ2676" s="26"/>
    </row>
    <row r="2677" spans="1:36" ht="26" x14ac:dyDescent="0.3">
      <c r="A2677" s="2" t="s">
        <v>148</v>
      </c>
      <c r="B2677" s="2" t="s">
        <v>156</v>
      </c>
      <c r="C2677" s="2" t="s">
        <v>325</v>
      </c>
      <c r="D2677" s="2">
        <v>16598</v>
      </c>
      <c r="E2677" s="2" t="s">
        <v>367</v>
      </c>
      <c r="F2677" s="2" t="s">
        <v>4690</v>
      </c>
      <c r="G2677" s="3">
        <v>726</v>
      </c>
      <c r="H2677" s="3">
        <v>500</v>
      </c>
      <c r="I2677" s="71">
        <f>Exposure_Information[[#This Row],[Total  Insured Value]]+Exposure_Information[[#This Row],[Policy Deductible]]</f>
        <v>191000</v>
      </c>
      <c r="J2677" s="2">
        <v>19664</v>
      </c>
      <c r="K2677" s="3">
        <v>1</v>
      </c>
      <c r="L2677" s="2" t="s">
        <v>9</v>
      </c>
      <c r="M2677" s="2" t="s">
        <v>4691</v>
      </c>
      <c r="N2677" s="2" t="s">
        <v>4692</v>
      </c>
      <c r="O2677" s="2" t="s">
        <v>2663</v>
      </c>
      <c r="P2677" s="2" t="s">
        <v>174</v>
      </c>
      <c r="Q2677" s="3">
        <v>5</v>
      </c>
      <c r="R2677" s="2" t="s">
        <v>127</v>
      </c>
      <c r="S2677" s="3">
        <v>25</v>
      </c>
      <c r="T2677" s="2" t="s">
        <v>10</v>
      </c>
      <c r="U2677" s="3">
        <v>41.953757000000003</v>
      </c>
      <c r="V2677" s="3">
        <v>-71.209461000000005</v>
      </c>
      <c r="W2677" s="2" t="s">
        <v>149</v>
      </c>
      <c r="X2677" s="3">
        <v>1</v>
      </c>
      <c r="Y2677" s="3" t="str">
        <f>_xlfn.CONCAT(Exposure_Information[[#This Row],[Building Construction Code]]," - ",Exposure_Information[[#This Row],[Type of building construction]])</f>
        <v>RMS - 1</v>
      </c>
      <c r="Z2677" s="3">
        <v>0</v>
      </c>
      <c r="AA2677" s="2">
        <v>1916</v>
      </c>
      <c r="AB2677" s="2" t="s">
        <v>11</v>
      </c>
      <c r="AC2677" s="2">
        <v>1</v>
      </c>
      <c r="AD2677" s="2" t="str">
        <f>_xlfn.CONCAT(Exposure_Information[[#This Row],[Occupany Code]]," - ",Exposure_Information[[#This Row],[Type of building occupancy]])</f>
        <v>ATC - 1</v>
      </c>
      <c r="AE2677" s="5">
        <v>190500</v>
      </c>
      <c r="AF2677" s="5">
        <v>0</v>
      </c>
      <c r="AG2677" s="5">
        <v>0</v>
      </c>
      <c r="AH2677" s="5">
        <f>SUM(Exposure_Information[[#This Row],[Building Coverage Value]:[Business interruption value]])</f>
        <v>190500</v>
      </c>
      <c r="AI2677" s="5">
        <f>SUM(Exposure_Information[[#This Row],[Building Coverage Value]:[Contents Coverage Value]])</f>
        <v>190500</v>
      </c>
      <c r="AJ2677" s="26"/>
    </row>
    <row r="2678" spans="1:36" x14ac:dyDescent="0.3">
      <c r="A2678" s="2" t="s">
        <v>148</v>
      </c>
      <c r="B2678" s="2" t="s">
        <v>156</v>
      </c>
      <c r="C2678" s="2" t="s">
        <v>325</v>
      </c>
      <c r="D2678" s="2">
        <v>10427</v>
      </c>
      <c r="E2678" s="2" t="s">
        <v>367</v>
      </c>
      <c r="F2678" s="2" t="s">
        <v>535</v>
      </c>
      <c r="G2678" s="3">
        <v>387</v>
      </c>
      <c r="H2678" s="3">
        <v>1000</v>
      </c>
      <c r="I2678" s="71">
        <f>Exposure_Information[[#This Row],[Total  Insured Value]]+Exposure_Information[[#This Row],[Policy Deductible]]</f>
        <v>191000</v>
      </c>
      <c r="J2678" s="2">
        <v>13293</v>
      </c>
      <c r="K2678" s="3">
        <v>1</v>
      </c>
      <c r="L2678" s="2" t="s">
        <v>9</v>
      </c>
      <c r="M2678" s="2" t="s">
        <v>536</v>
      </c>
      <c r="N2678" s="2" t="s">
        <v>537</v>
      </c>
      <c r="O2678" s="2" t="s">
        <v>538</v>
      </c>
      <c r="P2678" s="2" t="s">
        <v>17</v>
      </c>
      <c r="Q2678" s="3">
        <v>7</v>
      </c>
      <c r="R2678" s="2" t="s">
        <v>87</v>
      </c>
      <c r="S2678" s="3">
        <v>23</v>
      </c>
      <c r="T2678" s="2" t="s">
        <v>10</v>
      </c>
      <c r="U2678" s="3">
        <v>44.969254999999997</v>
      </c>
      <c r="V2678" s="3">
        <v>-70.645568999999995</v>
      </c>
      <c r="W2678" s="2" t="s">
        <v>149</v>
      </c>
      <c r="X2678" s="3">
        <v>1</v>
      </c>
      <c r="Y2678" s="3" t="str">
        <f>_xlfn.CONCAT(Exposure_Information[[#This Row],[Building Construction Code]]," - ",Exposure_Information[[#This Row],[Type of building construction]])</f>
        <v>RMS - 1</v>
      </c>
      <c r="Z2678" s="3">
        <v>0</v>
      </c>
      <c r="AA2678" s="2">
        <v>1954</v>
      </c>
      <c r="AB2678" s="2" t="s">
        <v>11</v>
      </c>
      <c r="AC2678" s="2">
        <v>1</v>
      </c>
      <c r="AD2678" s="2" t="str">
        <f>_xlfn.CONCAT(Exposure_Information[[#This Row],[Occupany Code]]," - ",Exposure_Information[[#This Row],[Type of building occupancy]])</f>
        <v>ATC - 1</v>
      </c>
      <c r="AE2678" s="5">
        <v>160000</v>
      </c>
      <c r="AF2678" s="5">
        <v>30000</v>
      </c>
      <c r="AG2678" s="5">
        <v>0</v>
      </c>
      <c r="AH2678" s="5">
        <f>SUM(Exposure_Information[[#This Row],[Building Coverage Value]:[Business interruption value]])</f>
        <v>190000</v>
      </c>
      <c r="AI2678" s="5">
        <f>SUM(Exposure_Information[[#This Row],[Building Coverage Value]:[Contents Coverage Value]])</f>
        <v>190000</v>
      </c>
      <c r="AJ2678" s="26"/>
    </row>
    <row r="2679" spans="1:36" ht="26" x14ac:dyDescent="0.3">
      <c r="A2679" s="2" t="s">
        <v>148</v>
      </c>
      <c r="B2679" s="2" t="s">
        <v>156</v>
      </c>
      <c r="C2679" s="2" t="s">
        <v>325</v>
      </c>
      <c r="D2679" s="2">
        <v>12740</v>
      </c>
      <c r="E2679" s="2" t="s">
        <v>367</v>
      </c>
      <c r="F2679" s="2" t="s">
        <v>2075</v>
      </c>
      <c r="G2679" s="3">
        <v>670</v>
      </c>
      <c r="H2679" s="3">
        <v>1000</v>
      </c>
      <c r="I2679" s="71">
        <f>Exposure_Information[[#This Row],[Total  Insured Value]]+Exposure_Information[[#This Row],[Policy Deductible]]</f>
        <v>190500</v>
      </c>
      <c r="J2679" s="2">
        <v>15674</v>
      </c>
      <c r="K2679" s="3">
        <v>1</v>
      </c>
      <c r="L2679" s="2" t="s">
        <v>9</v>
      </c>
      <c r="M2679" s="2" t="s">
        <v>2076</v>
      </c>
      <c r="N2679" s="2" t="s">
        <v>2077</v>
      </c>
      <c r="O2679" s="2" t="s">
        <v>135</v>
      </c>
      <c r="P2679" s="2" t="s">
        <v>69</v>
      </c>
      <c r="Q2679" s="3">
        <v>3</v>
      </c>
      <c r="R2679" s="2" t="s">
        <v>70</v>
      </c>
      <c r="S2679" s="3">
        <v>9</v>
      </c>
      <c r="T2679" s="2" t="s">
        <v>10</v>
      </c>
      <c r="U2679" s="3">
        <v>41.791767</v>
      </c>
      <c r="V2679" s="3">
        <v>-72.523398999999998</v>
      </c>
      <c r="W2679" s="2" t="s">
        <v>149</v>
      </c>
      <c r="X2679" s="3">
        <v>1</v>
      </c>
      <c r="Y2679" s="3" t="str">
        <f>_xlfn.CONCAT(Exposure_Information[[#This Row],[Building Construction Code]]," - ",Exposure_Information[[#This Row],[Type of building construction]])</f>
        <v>RMS - 1</v>
      </c>
      <c r="Z2679" s="3">
        <v>0</v>
      </c>
      <c r="AA2679" s="2">
        <v>1958</v>
      </c>
      <c r="AB2679" s="2" t="s">
        <v>11</v>
      </c>
      <c r="AC2679" s="2">
        <v>1</v>
      </c>
      <c r="AD2679" s="2" t="str">
        <f>_xlfn.CONCAT(Exposure_Information[[#This Row],[Occupany Code]]," - ",Exposure_Information[[#This Row],[Type of building occupancy]])</f>
        <v>ATC - 1</v>
      </c>
      <c r="AE2679" s="5">
        <v>189500</v>
      </c>
      <c r="AF2679" s="5">
        <v>0</v>
      </c>
      <c r="AG2679" s="5">
        <v>0</v>
      </c>
      <c r="AH2679" s="5">
        <f>SUM(Exposure_Information[[#This Row],[Building Coverage Value]:[Business interruption value]])</f>
        <v>189500</v>
      </c>
      <c r="AI2679" s="5">
        <f>SUM(Exposure_Information[[#This Row],[Building Coverage Value]:[Contents Coverage Value]])</f>
        <v>189500</v>
      </c>
      <c r="AJ2679" s="26"/>
    </row>
    <row r="2680" spans="1:36" ht="39" x14ac:dyDescent="0.3">
      <c r="A2680" s="2" t="s">
        <v>148</v>
      </c>
      <c r="B2680" s="2" t="s">
        <v>156</v>
      </c>
      <c r="C2680" s="2" t="s">
        <v>325</v>
      </c>
      <c r="D2680" s="2">
        <v>14940</v>
      </c>
      <c r="E2680" s="2" t="s">
        <v>367</v>
      </c>
      <c r="F2680" s="2" t="s">
        <v>3348</v>
      </c>
      <c r="G2680" s="3">
        <v>615</v>
      </c>
      <c r="H2680" s="3">
        <v>1000</v>
      </c>
      <c r="I2680" s="71">
        <f>Exposure_Information[[#This Row],[Total  Insured Value]]+Exposure_Information[[#This Row],[Policy Deductible]]</f>
        <v>190000</v>
      </c>
      <c r="J2680" s="2">
        <v>17977</v>
      </c>
      <c r="K2680" s="3">
        <v>1</v>
      </c>
      <c r="L2680" s="2" t="s">
        <v>9</v>
      </c>
      <c r="M2680" s="2" t="s">
        <v>3349</v>
      </c>
      <c r="N2680" s="2" t="s">
        <v>3350</v>
      </c>
      <c r="O2680" s="2" t="s">
        <v>1540</v>
      </c>
      <c r="P2680" s="2" t="s">
        <v>17</v>
      </c>
      <c r="Q2680" s="3">
        <v>11</v>
      </c>
      <c r="R2680" s="2" t="s">
        <v>127</v>
      </c>
      <c r="S2680" s="3">
        <v>25</v>
      </c>
      <c r="T2680" s="2" t="s">
        <v>10</v>
      </c>
      <c r="U2680" s="3">
        <v>42.431854999999999</v>
      </c>
      <c r="V2680" s="3">
        <v>-72.548344</v>
      </c>
      <c r="W2680" s="2" t="s">
        <v>149</v>
      </c>
      <c r="X2680" s="3">
        <v>1</v>
      </c>
      <c r="Y2680" s="3" t="str">
        <f>_xlfn.CONCAT(Exposure_Information[[#This Row],[Building Construction Code]]," - ",Exposure_Information[[#This Row],[Type of building construction]])</f>
        <v>RMS - 1</v>
      </c>
      <c r="Z2680" s="3">
        <v>0</v>
      </c>
      <c r="AA2680" s="2">
        <v>1953</v>
      </c>
      <c r="AB2680" s="2" t="s">
        <v>11</v>
      </c>
      <c r="AC2680" s="2">
        <v>1</v>
      </c>
      <c r="AD2680" s="2" t="str">
        <f>_xlfn.CONCAT(Exposure_Information[[#This Row],[Occupany Code]]," - ",Exposure_Information[[#This Row],[Type of building occupancy]])</f>
        <v>ATC - 1</v>
      </c>
      <c r="AE2680" s="5">
        <v>189000</v>
      </c>
      <c r="AF2680" s="5">
        <v>0</v>
      </c>
      <c r="AG2680" s="5">
        <v>0</v>
      </c>
      <c r="AH2680" s="5">
        <f>SUM(Exposure_Information[[#This Row],[Building Coverage Value]:[Business interruption value]])</f>
        <v>189000</v>
      </c>
      <c r="AI2680" s="5">
        <f>SUM(Exposure_Information[[#This Row],[Building Coverage Value]:[Contents Coverage Value]])</f>
        <v>189000</v>
      </c>
      <c r="AJ2680" s="26"/>
    </row>
    <row r="2681" spans="1:36" ht="39" x14ac:dyDescent="0.3">
      <c r="A2681" s="2" t="s">
        <v>148</v>
      </c>
      <c r="B2681" s="2" t="s">
        <v>156</v>
      </c>
      <c r="C2681" s="2" t="s">
        <v>325</v>
      </c>
      <c r="D2681" s="2">
        <v>8632</v>
      </c>
      <c r="E2681" s="2" t="s">
        <v>367</v>
      </c>
      <c r="F2681" s="2" t="s">
        <v>4323</v>
      </c>
      <c r="G2681" s="3">
        <v>303</v>
      </c>
      <c r="H2681" s="3">
        <v>2500</v>
      </c>
      <c r="I2681" s="71">
        <f>Exposure_Information[[#This Row],[Total  Insured Value]]+Exposure_Information[[#This Row],[Policy Deductible]]</f>
        <v>191400</v>
      </c>
      <c r="J2681" s="2">
        <v>11477</v>
      </c>
      <c r="K2681" s="3">
        <v>1</v>
      </c>
      <c r="L2681" s="2" t="s">
        <v>9</v>
      </c>
      <c r="M2681" s="2" t="s">
        <v>4324</v>
      </c>
      <c r="N2681" s="2" t="s">
        <v>4325</v>
      </c>
      <c r="O2681" s="2" t="s">
        <v>1892</v>
      </c>
      <c r="P2681" s="2" t="s">
        <v>26</v>
      </c>
      <c r="Q2681" s="3">
        <v>31</v>
      </c>
      <c r="R2681" s="2" t="s">
        <v>87</v>
      </c>
      <c r="S2681" s="3">
        <v>23</v>
      </c>
      <c r="T2681" s="2" t="s">
        <v>10</v>
      </c>
      <c r="U2681" s="3">
        <v>43.459122999999998</v>
      </c>
      <c r="V2681" s="3">
        <v>-70.378238999999994</v>
      </c>
      <c r="W2681" s="2" t="s">
        <v>149</v>
      </c>
      <c r="X2681" s="3">
        <v>1</v>
      </c>
      <c r="Y2681" s="3" t="str">
        <f>_xlfn.CONCAT(Exposure_Information[[#This Row],[Building Construction Code]]," - ",Exposure_Information[[#This Row],[Type of building construction]])</f>
        <v>RMS - 1</v>
      </c>
      <c r="Z2681" s="3">
        <v>0</v>
      </c>
      <c r="AA2681" s="2">
        <v>1945</v>
      </c>
      <c r="AB2681" s="2" t="s">
        <v>11</v>
      </c>
      <c r="AC2681" s="2">
        <v>1</v>
      </c>
      <c r="AD2681" s="2" t="str">
        <f>_xlfn.CONCAT(Exposure_Information[[#This Row],[Occupany Code]]," - ",Exposure_Information[[#This Row],[Type of building occupancy]])</f>
        <v>ATC - 1</v>
      </c>
      <c r="AE2681" s="5">
        <v>186500</v>
      </c>
      <c r="AF2681" s="5">
        <v>0</v>
      </c>
      <c r="AG2681" s="5">
        <v>2400</v>
      </c>
      <c r="AH2681" s="5">
        <f>SUM(Exposure_Information[[#This Row],[Building Coverage Value]:[Business interruption value]])</f>
        <v>188900</v>
      </c>
      <c r="AI2681" s="5">
        <f>SUM(Exposure_Information[[#This Row],[Building Coverage Value]:[Contents Coverage Value]])</f>
        <v>186500</v>
      </c>
      <c r="AJ2681" s="26"/>
    </row>
    <row r="2682" spans="1:36" ht="39" x14ac:dyDescent="0.3">
      <c r="A2682" s="2" t="s">
        <v>148</v>
      </c>
      <c r="B2682" s="2" t="s">
        <v>156</v>
      </c>
      <c r="C2682" s="2" t="s">
        <v>325</v>
      </c>
      <c r="D2682" s="2">
        <v>18011</v>
      </c>
      <c r="E2682" s="2" t="s">
        <v>367</v>
      </c>
      <c r="F2682" s="2" t="s">
        <v>4099</v>
      </c>
      <c r="G2682" s="3">
        <v>556</v>
      </c>
      <c r="H2682" s="3">
        <v>2500</v>
      </c>
      <c r="I2682" s="71">
        <f>Exposure_Information[[#This Row],[Total  Insured Value]]+Exposure_Information[[#This Row],[Policy Deductible]]</f>
        <v>191000</v>
      </c>
      <c r="J2682" s="2">
        <v>21101</v>
      </c>
      <c r="K2682" s="3">
        <v>1</v>
      </c>
      <c r="L2682" s="2" t="s">
        <v>9</v>
      </c>
      <c r="M2682" s="2" t="s">
        <v>4100</v>
      </c>
      <c r="N2682" s="2" t="s">
        <v>4101</v>
      </c>
      <c r="O2682" s="2" t="s">
        <v>3202</v>
      </c>
      <c r="P2682" s="2" t="s">
        <v>171</v>
      </c>
      <c r="Q2682" s="3">
        <v>27</v>
      </c>
      <c r="R2682" s="2" t="s">
        <v>127</v>
      </c>
      <c r="S2682" s="3">
        <v>25</v>
      </c>
      <c r="T2682" s="2" t="s">
        <v>10</v>
      </c>
      <c r="U2682" s="3">
        <v>42.099769999999999</v>
      </c>
      <c r="V2682" s="3">
        <v>-71.569626</v>
      </c>
      <c r="W2682" s="2" t="s">
        <v>149</v>
      </c>
      <c r="X2682" s="3">
        <v>1</v>
      </c>
      <c r="Y2682" s="3" t="str">
        <f>_xlfn.CONCAT(Exposure_Information[[#This Row],[Building Construction Code]]," - ",Exposure_Information[[#This Row],[Type of building construction]])</f>
        <v>RMS - 1</v>
      </c>
      <c r="Z2682" s="3">
        <v>0</v>
      </c>
      <c r="AA2682" s="2">
        <v>1920</v>
      </c>
      <c r="AB2682" s="2" t="s">
        <v>11</v>
      </c>
      <c r="AC2682" s="2">
        <v>1</v>
      </c>
      <c r="AD2682" s="2" t="str">
        <f>_xlfn.CONCAT(Exposure_Information[[#This Row],[Occupany Code]]," - ",Exposure_Information[[#This Row],[Type of building occupancy]])</f>
        <v>ATC - 1</v>
      </c>
      <c r="AE2682" s="5">
        <v>188500</v>
      </c>
      <c r="AF2682" s="5">
        <v>0</v>
      </c>
      <c r="AG2682" s="5">
        <v>0</v>
      </c>
      <c r="AH2682" s="5">
        <f>SUM(Exposure_Information[[#This Row],[Building Coverage Value]:[Business interruption value]])</f>
        <v>188500</v>
      </c>
      <c r="AI2682" s="5">
        <f>SUM(Exposure_Information[[#This Row],[Building Coverage Value]:[Contents Coverage Value]])</f>
        <v>188500</v>
      </c>
      <c r="AJ2682" s="26"/>
    </row>
    <row r="2683" spans="1:36" ht="39" x14ac:dyDescent="0.3">
      <c r="A2683" s="2" t="s">
        <v>148</v>
      </c>
      <c r="B2683" s="2" t="s">
        <v>156</v>
      </c>
      <c r="C2683" s="2" t="s">
        <v>325</v>
      </c>
      <c r="D2683" s="2">
        <v>19575</v>
      </c>
      <c r="E2683" s="2" t="s">
        <v>367</v>
      </c>
      <c r="F2683" s="2" t="s">
        <v>3080</v>
      </c>
      <c r="G2683" s="3">
        <v>762</v>
      </c>
      <c r="H2683" s="3">
        <v>500</v>
      </c>
      <c r="I2683" s="71">
        <f>Exposure_Information[[#This Row],[Total  Insured Value]]+Exposure_Information[[#This Row],[Policy Deductible]]</f>
        <v>188500</v>
      </c>
      <c r="J2683" s="2">
        <v>22705</v>
      </c>
      <c r="K2683" s="3">
        <v>1</v>
      </c>
      <c r="L2683" s="2" t="s">
        <v>9</v>
      </c>
      <c r="M2683" s="2" t="s">
        <v>3081</v>
      </c>
      <c r="N2683" s="2" t="s">
        <v>3082</v>
      </c>
      <c r="O2683" s="2" t="s">
        <v>560</v>
      </c>
      <c r="P2683" s="2" t="s">
        <v>221</v>
      </c>
      <c r="Q2683" s="3">
        <v>23</v>
      </c>
      <c r="R2683" s="2" t="s">
        <v>127</v>
      </c>
      <c r="S2683" s="3">
        <v>25</v>
      </c>
      <c r="T2683" s="2" t="s">
        <v>10</v>
      </c>
      <c r="U2683" s="3">
        <v>42.146833999999998</v>
      </c>
      <c r="V2683" s="3">
        <v>-70.914424999999994</v>
      </c>
      <c r="W2683" s="2" t="s">
        <v>149</v>
      </c>
      <c r="X2683" s="3">
        <v>1</v>
      </c>
      <c r="Y2683" s="3" t="str">
        <f>_xlfn.CONCAT(Exposure_Information[[#This Row],[Building Construction Code]]," - ",Exposure_Information[[#This Row],[Type of building construction]])</f>
        <v>RMS - 1</v>
      </c>
      <c r="Z2683" s="3">
        <v>0</v>
      </c>
      <c r="AA2683" s="2">
        <v>1957</v>
      </c>
      <c r="AB2683" s="2" t="s">
        <v>11</v>
      </c>
      <c r="AC2683" s="2">
        <v>1</v>
      </c>
      <c r="AD2683" s="2" t="str">
        <f>_xlfn.CONCAT(Exposure_Information[[#This Row],[Occupany Code]]," - ",Exposure_Information[[#This Row],[Type of building occupancy]])</f>
        <v>ATC - 1</v>
      </c>
      <c r="AE2683" s="5">
        <v>165000</v>
      </c>
      <c r="AF2683" s="5">
        <v>5000</v>
      </c>
      <c r="AG2683" s="5">
        <v>18000</v>
      </c>
      <c r="AH2683" s="5">
        <f>SUM(Exposure_Information[[#This Row],[Building Coverage Value]:[Business interruption value]])</f>
        <v>188000</v>
      </c>
      <c r="AI2683" s="5">
        <f>SUM(Exposure_Information[[#This Row],[Building Coverage Value]:[Contents Coverage Value]])</f>
        <v>170000</v>
      </c>
      <c r="AJ2683" s="26"/>
    </row>
    <row r="2684" spans="1:36" ht="39" x14ac:dyDescent="0.3">
      <c r="A2684" s="2" t="s">
        <v>148</v>
      </c>
      <c r="B2684" s="2" t="s">
        <v>156</v>
      </c>
      <c r="C2684" s="2" t="s">
        <v>325</v>
      </c>
      <c r="D2684" s="2">
        <v>19256</v>
      </c>
      <c r="E2684" s="2" t="s">
        <v>367</v>
      </c>
      <c r="F2684" s="2" t="s">
        <v>3479</v>
      </c>
      <c r="G2684" s="3">
        <v>716</v>
      </c>
      <c r="H2684" s="3">
        <v>250</v>
      </c>
      <c r="I2684" s="71">
        <f>Exposure_Information[[#This Row],[Total  Insured Value]]+Exposure_Information[[#This Row],[Policy Deductible]]</f>
        <v>188250</v>
      </c>
      <c r="J2684" s="2">
        <v>22368</v>
      </c>
      <c r="K2684" s="3">
        <v>1</v>
      </c>
      <c r="L2684" s="2" t="s">
        <v>9</v>
      </c>
      <c r="M2684" s="2" t="s">
        <v>3480</v>
      </c>
      <c r="N2684" s="2" t="s">
        <v>3481</v>
      </c>
      <c r="O2684" s="2" t="s">
        <v>1755</v>
      </c>
      <c r="P2684" s="2" t="s">
        <v>231</v>
      </c>
      <c r="Q2684" s="3">
        <v>13</v>
      </c>
      <c r="R2684" s="2" t="s">
        <v>127</v>
      </c>
      <c r="S2684" s="3">
        <v>25</v>
      </c>
      <c r="T2684" s="2" t="s">
        <v>10</v>
      </c>
      <c r="U2684" s="3">
        <v>42.089035000000003</v>
      </c>
      <c r="V2684" s="3">
        <v>-72.647789000000003</v>
      </c>
      <c r="W2684" s="2" t="s">
        <v>149</v>
      </c>
      <c r="X2684" s="3">
        <v>1</v>
      </c>
      <c r="Y2684" s="3" t="str">
        <f>_xlfn.CONCAT(Exposure_Information[[#This Row],[Building Construction Code]]," - ",Exposure_Information[[#This Row],[Type of building construction]])</f>
        <v>RMS - 1</v>
      </c>
      <c r="Z2684" s="3">
        <v>0</v>
      </c>
      <c r="AA2684" s="2">
        <v>1901</v>
      </c>
      <c r="AB2684" s="2" t="s">
        <v>11</v>
      </c>
      <c r="AC2684" s="2">
        <v>1</v>
      </c>
      <c r="AD2684" s="2" t="str">
        <f>_xlfn.CONCAT(Exposure_Information[[#This Row],[Occupany Code]]," - ",Exposure_Information[[#This Row],[Type of building occupancy]])</f>
        <v>ATC - 1</v>
      </c>
      <c r="AE2684" s="5">
        <v>168000</v>
      </c>
      <c r="AF2684" s="5">
        <v>20000</v>
      </c>
      <c r="AG2684" s="5">
        <v>0</v>
      </c>
      <c r="AH2684" s="5">
        <f>SUM(Exposure_Information[[#This Row],[Building Coverage Value]:[Business interruption value]])</f>
        <v>188000</v>
      </c>
      <c r="AI2684" s="5">
        <f>SUM(Exposure_Information[[#This Row],[Building Coverage Value]:[Contents Coverage Value]])</f>
        <v>188000</v>
      </c>
      <c r="AJ2684" s="26"/>
    </row>
    <row r="2685" spans="1:36" ht="39" x14ac:dyDescent="0.3">
      <c r="A2685" s="2" t="s">
        <v>148</v>
      </c>
      <c r="B2685" s="2" t="s">
        <v>156</v>
      </c>
      <c r="C2685" s="2" t="s">
        <v>325</v>
      </c>
      <c r="D2685" s="2">
        <v>17223</v>
      </c>
      <c r="E2685" s="2" t="s">
        <v>367</v>
      </c>
      <c r="F2685" s="2" t="s">
        <v>4164</v>
      </c>
      <c r="G2685" s="3">
        <v>636</v>
      </c>
      <c r="H2685" s="3">
        <v>500</v>
      </c>
      <c r="I2685" s="71">
        <f>Exposure_Information[[#This Row],[Total  Insured Value]]+Exposure_Information[[#This Row],[Policy Deductible]]</f>
        <v>188000</v>
      </c>
      <c r="J2685" s="2">
        <v>20307</v>
      </c>
      <c r="K2685" s="3">
        <v>1</v>
      </c>
      <c r="L2685" s="2" t="s">
        <v>9</v>
      </c>
      <c r="M2685" s="2" t="s">
        <v>4165</v>
      </c>
      <c r="N2685" s="2" t="s">
        <v>4166</v>
      </c>
      <c r="O2685" s="2" t="s">
        <v>432</v>
      </c>
      <c r="P2685" s="2" t="s">
        <v>257</v>
      </c>
      <c r="Q2685" s="3">
        <v>7</v>
      </c>
      <c r="R2685" s="2" t="s">
        <v>248</v>
      </c>
      <c r="S2685" s="3">
        <v>44</v>
      </c>
      <c r="T2685" s="2" t="s">
        <v>10</v>
      </c>
      <c r="U2685" s="3">
        <v>41.869807000000002</v>
      </c>
      <c r="V2685" s="3">
        <v>-71.358808999999994</v>
      </c>
      <c r="W2685" s="2" t="s">
        <v>149</v>
      </c>
      <c r="X2685" s="3">
        <v>1</v>
      </c>
      <c r="Y2685" s="3" t="str">
        <f>_xlfn.CONCAT(Exposure_Information[[#This Row],[Building Construction Code]]," - ",Exposure_Information[[#This Row],[Type of building construction]])</f>
        <v>RMS - 1</v>
      </c>
      <c r="Z2685" s="3">
        <v>0</v>
      </c>
      <c r="AA2685" s="2">
        <v>1960</v>
      </c>
      <c r="AB2685" s="2" t="s">
        <v>11</v>
      </c>
      <c r="AC2685" s="2">
        <v>1</v>
      </c>
      <c r="AD2685" s="2" t="str">
        <f>_xlfn.CONCAT(Exposure_Information[[#This Row],[Occupany Code]]," - ",Exposure_Information[[#This Row],[Type of building occupancy]])</f>
        <v>ATC - 1</v>
      </c>
      <c r="AE2685" s="5">
        <v>187500</v>
      </c>
      <c r="AF2685" s="5">
        <v>0</v>
      </c>
      <c r="AG2685" s="5">
        <v>0</v>
      </c>
      <c r="AH2685" s="5">
        <f>SUM(Exposure_Information[[#This Row],[Building Coverage Value]:[Business interruption value]])</f>
        <v>187500</v>
      </c>
      <c r="AI2685" s="5">
        <f>SUM(Exposure_Information[[#This Row],[Building Coverage Value]:[Contents Coverage Value]])</f>
        <v>187500</v>
      </c>
      <c r="AJ2685" s="26"/>
    </row>
    <row r="2686" spans="1:36" ht="26" x14ac:dyDescent="0.3">
      <c r="A2686" s="2" t="s">
        <v>148</v>
      </c>
      <c r="B2686" s="2" t="s">
        <v>156</v>
      </c>
      <c r="C2686" s="2" t="s">
        <v>325</v>
      </c>
      <c r="D2686" s="2">
        <v>17378</v>
      </c>
      <c r="E2686" s="2" t="s">
        <v>367</v>
      </c>
      <c r="F2686" s="2" t="s">
        <v>4376</v>
      </c>
      <c r="G2686" s="3">
        <v>686</v>
      </c>
      <c r="H2686" s="3">
        <v>500</v>
      </c>
      <c r="I2686" s="71">
        <f>Exposure_Information[[#This Row],[Total  Insured Value]]+Exposure_Information[[#This Row],[Policy Deductible]]</f>
        <v>188000</v>
      </c>
      <c r="J2686" s="2">
        <v>20464</v>
      </c>
      <c r="K2686" s="3">
        <v>1</v>
      </c>
      <c r="L2686" s="2">
        <v>4</v>
      </c>
      <c r="M2686" s="2" t="s">
        <v>4377</v>
      </c>
      <c r="N2686" s="2" t="s">
        <v>4378</v>
      </c>
      <c r="O2686" s="2" t="s">
        <v>474</v>
      </c>
      <c r="P2686" s="2" t="s">
        <v>171</v>
      </c>
      <c r="Q2686" s="3">
        <v>27</v>
      </c>
      <c r="R2686" s="2" t="s">
        <v>127</v>
      </c>
      <c r="S2686" s="3">
        <v>25</v>
      </c>
      <c r="T2686" s="2" t="s">
        <v>10</v>
      </c>
      <c r="U2686" s="3">
        <v>42.289209999999997</v>
      </c>
      <c r="V2686" s="3">
        <v>-71.788308000000001</v>
      </c>
      <c r="W2686" s="2" t="s">
        <v>149</v>
      </c>
      <c r="X2686" s="3">
        <v>1</v>
      </c>
      <c r="Y2686" s="3" t="str">
        <f>_xlfn.CONCAT(Exposure_Information[[#This Row],[Building Construction Code]]," - ",Exposure_Information[[#This Row],[Type of building construction]])</f>
        <v>RMS - 1</v>
      </c>
      <c r="Z2686" s="3">
        <v>0</v>
      </c>
      <c r="AA2686" s="2">
        <v>2006</v>
      </c>
      <c r="AB2686" s="2" t="s">
        <v>11</v>
      </c>
      <c r="AC2686" s="2">
        <v>1</v>
      </c>
      <c r="AD2686" s="2" t="str">
        <f>_xlfn.CONCAT(Exposure_Information[[#This Row],[Occupany Code]]," - ",Exposure_Information[[#This Row],[Type of building occupancy]])</f>
        <v>ATC - 1</v>
      </c>
      <c r="AE2686" s="5">
        <v>187500</v>
      </c>
      <c r="AF2686" s="5">
        <v>0</v>
      </c>
      <c r="AG2686" s="5">
        <v>0</v>
      </c>
      <c r="AH2686" s="5">
        <f>SUM(Exposure_Information[[#This Row],[Building Coverage Value]:[Business interruption value]])</f>
        <v>187500</v>
      </c>
      <c r="AI2686" s="5">
        <f>SUM(Exposure_Information[[#This Row],[Building Coverage Value]:[Contents Coverage Value]])</f>
        <v>187500</v>
      </c>
      <c r="AJ2686" s="26"/>
    </row>
    <row r="2687" spans="1:36" x14ac:dyDescent="0.3">
      <c r="A2687" s="2" t="s">
        <v>148</v>
      </c>
      <c r="B2687" s="2" t="s">
        <v>156</v>
      </c>
      <c r="C2687" s="2" t="s">
        <v>325</v>
      </c>
      <c r="D2687" s="2">
        <v>8148</v>
      </c>
      <c r="E2687" s="2" t="s">
        <v>367</v>
      </c>
      <c r="F2687" s="2" t="s">
        <v>3802</v>
      </c>
      <c r="G2687" s="3">
        <v>406</v>
      </c>
      <c r="H2687" s="3">
        <v>250</v>
      </c>
      <c r="I2687" s="71">
        <f>Exposure_Information[[#This Row],[Total  Insured Value]]+Exposure_Information[[#This Row],[Policy Deductible]]</f>
        <v>186750</v>
      </c>
      <c r="J2687" s="2">
        <v>10982</v>
      </c>
      <c r="K2687" s="3">
        <v>1</v>
      </c>
      <c r="L2687" s="2">
        <v>95</v>
      </c>
      <c r="M2687" s="2" t="s">
        <v>3803</v>
      </c>
      <c r="N2687" s="2" t="s">
        <v>3804</v>
      </c>
      <c r="O2687" s="2" t="s">
        <v>987</v>
      </c>
      <c r="P2687" s="2" t="s">
        <v>86</v>
      </c>
      <c r="Q2687" s="3">
        <v>19</v>
      </c>
      <c r="R2687" s="2" t="s">
        <v>87</v>
      </c>
      <c r="S2687" s="3">
        <v>23</v>
      </c>
      <c r="T2687" s="2" t="s">
        <v>10</v>
      </c>
      <c r="U2687" s="3">
        <v>44.744723</v>
      </c>
      <c r="V2687" s="3">
        <v>-68.939601999999994</v>
      </c>
      <c r="W2687" s="2" t="s">
        <v>149</v>
      </c>
      <c r="X2687" s="3">
        <v>1</v>
      </c>
      <c r="Y2687" s="3" t="str">
        <f>_xlfn.CONCAT(Exposure_Information[[#This Row],[Building Construction Code]]," - ",Exposure_Information[[#This Row],[Type of building construction]])</f>
        <v>RMS - 1</v>
      </c>
      <c r="Z2687" s="3">
        <v>0</v>
      </c>
      <c r="AA2687" s="2">
        <v>1935</v>
      </c>
      <c r="AB2687" s="2" t="s">
        <v>11</v>
      </c>
      <c r="AC2687" s="2">
        <v>1</v>
      </c>
      <c r="AD2687" s="2" t="str">
        <f>_xlfn.CONCAT(Exposure_Information[[#This Row],[Occupany Code]]," - ",Exposure_Information[[#This Row],[Type of building occupancy]])</f>
        <v>ATC - 1</v>
      </c>
      <c r="AE2687" s="5">
        <v>185500</v>
      </c>
      <c r="AF2687" s="5">
        <v>1000</v>
      </c>
      <c r="AG2687" s="5">
        <v>0</v>
      </c>
      <c r="AH2687" s="5">
        <f>SUM(Exposure_Information[[#This Row],[Building Coverage Value]:[Business interruption value]])</f>
        <v>186500</v>
      </c>
      <c r="AI2687" s="5">
        <f>SUM(Exposure_Information[[#This Row],[Building Coverage Value]:[Contents Coverage Value]])</f>
        <v>186500</v>
      </c>
      <c r="AJ2687" s="26"/>
    </row>
    <row r="2688" spans="1:36" ht="26" x14ac:dyDescent="0.3">
      <c r="A2688" s="2" t="s">
        <v>148</v>
      </c>
      <c r="B2688" s="2" t="s">
        <v>156</v>
      </c>
      <c r="C2688" s="2" t="s">
        <v>325</v>
      </c>
      <c r="D2688" s="2">
        <v>104414</v>
      </c>
      <c r="E2688" s="2" t="s">
        <v>4697</v>
      </c>
      <c r="F2688" s="2" t="s">
        <v>5737</v>
      </c>
      <c r="G2688" s="3">
        <v>561</v>
      </c>
      <c r="H2688" s="3">
        <v>250</v>
      </c>
      <c r="I2688" s="71">
        <f>Exposure_Information[[#This Row],[Total  Insured Value]]+Exposure_Information[[#This Row],[Policy Deductible]]</f>
        <v>185850</v>
      </c>
      <c r="J2688" s="2">
        <v>107544</v>
      </c>
      <c r="K2688" s="3">
        <v>1</v>
      </c>
      <c r="L2688" s="2" t="s">
        <v>9</v>
      </c>
      <c r="M2688" s="2" t="s">
        <v>5738</v>
      </c>
      <c r="N2688" s="2" t="s">
        <v>5739</v>
      </c>
      <c r="O2688" s="2" t="s">
        <v>16</v>
      </c>
      <c r="P2688" s="2" t="s">
        <v>74</v>
      </c>
      <c r="Q2688" s="3">
        <v>9</v>
      </c>
      <c r="R2688" s="2" t="s">
        <v>127</v>
      </c>
      <c r="S2688" s="3">
        <v>25</v>
      </c>
      <c r="T2688" s="2" t="s">
        <v>10</v>
      </c>
      <c r="U2688" s="3">
        <v>42.518489000000002</v>
      </c>
      <c r="V2688" s="3">
        <v>-70.905090999999999</v>
      </c>
      <c r="W2688" s="2" t="s">
        <v>149</v>
      </c>
      <c r="X2688" s="3">
        <v>2</v>
      </c>
      <c r="Y2688" s="3" t="str">
        <f>_xlfn.CONCAT(Exposure_Information[[#This Row],[Building Construction Code]]," - ",Exposure_Information[[#This Row],[Type of building construction]])</f>
        <v>RMS - 2</v>
      </c>
      <c r="Z2688" s="3">
        <v>0</v>
      </c>
      <c r="AA2688" s="2">
        <v>1900</v>
      </c>
      <c r="AB2688" s="2" t="s">
        <v>11</v>
      </c>
      <c r="AC2688" s="2">
        <v>2</v>
      </c>
      <c r="AD2688" s="2" t="str">
        <f>_xlfn.CONCAT(Exposure_Information[[#This Row],[Occupany Code]]," - ",Exposure_Information[[#This Row],[Type of building occupancy]])</f>
        <v>ATC - 2</v>
      </c>
      <c r="AE2688" s="5">
        <v>75000</v>
      </c>
      <c r="AF2688" s="5">
        <v>79000</v>
      </c>
      <c r="AG2688" s="5">
        <v>31600</v>
      </c>
      <c r="AH2688" s="5">
        <f>SUM(Exposure_Information[[#This Row],[Building Coverage Value]:[Business interruption value]])</f>
        <v>185600</v>
      </c>
      <c r="AI2688" s="5">
        <f>SUM(Exposure_Information[[#This Row],[Building Coverage Value]:[Contents Coverage Value]])</f>
        <v>154000</v>
      </c>
      <c r="AJ2688" s="26"/>
    </row>
    <row r="2689" spans="1:36" ht="39" x14ac:dyDescent="0.3">
      <c r="A2689" s="2" t="s">
        <v>148</v>
      </c>
      <c r="B2689" s="2" t="s">
        <v>156</v>
      </c>
      <c r="C2689" s="2" t="s">
        <v>325</v>
      </c>
      <c r="D2689" s="2">
        <v>17625</v>
      </c>
      <c r="E2689" s="2" t="s">
        <v>367</v>
      </c>
      <c r="F2689" s="2" t="s">
        <v>2844</v>
      </c>
      <c r="G2689" s="3">
        <v>629</v>
      </c>
      <c r="H2689" s="3">
        <v>1000</v>
      </c>
      <c r="I2689" s="71">
        <f>Exposure_Information[[#This Row],[Total  Insured Value]]+Exposure_Information[[#This Row],[Policy Deductible]]</f>
        <v>186500</v>
      </c>
      <c r="J2689" s="2">
        <v>20712</v>
      </c>
      <c r="K2689" s="3">
        <v>1</v>
      </c>
      <c r="L2689" s="2" t="s">
        <v>9</v>
      </c>
      <c r="M2689" s="2" t="s">
        <v>2845</v>
      </c>
      <c r="N2689" s="2" t="s">
        <v>2846</v>
      </c>
      <c r="O2689" s="2" t="s">
        <v>1198</v>
      </c>
      <c r="P2689" s="2" t="s">
        <v>224</v>
      </c>
      <c r="Q2689" s="3">
        <v>21</v>
      </c>
      <c r="R2689" s="2" t="s">
        <v>127</v>
      </c>
      <c r="S2689" s="3">
        <v>25</v>
      </c>
      <c r="T2689" s="2" t="s">
        <v>10</v>
      </c>
      <c r="U2689" s="3">
        <v>42.183022000000001</v>
      </c>
      <c r="V2689" s="3">
        <v>-70.973938000000004</v>
      </c>
      <c r="W2689" s="2" t="s">
        <v>149</v>
      </c>
      <c r="X2689" s="3">
        <v>1</v>
      </c>
      <c r="Y2689" s="3" t="str">
        <f>_xlfn.CONCAT(Exposure_Information[[#This Row],[Building Construction Code]]," - ",Exposure_Information[[#This Row],[Type of building construction]])</f>
        <v>RMS - 1</v>
      </c>
      <c r="Z2689" s="3">
        <v>0</v>
      </c>
      <c r="AA2689" s="2">
        <v>1920</v>
      </c>
      <c r="AB2689" s="2" t="s">
        <v>11</v>
      </c>
      <c r="AC2689" s="2">
        <v>1</v>
      </c>
      <c r="AD2689" s="2" t="str">
        <f>_xlfn.CONCAT(Exposure_Information[[#This Row],[Occupany Code]]," - ",Exposure_Information[[#This Row],[Type of building occupancy]])</f>
        <v>ATC - 1</v>
      </c>
      <c r="AE2689" s="5">
        <v>185500</v>
      </c>
      <c r="AF2689" s="5">
        <v>0</v>
      </c>
      <c r="AG2689" s="5">
        <v>0</v>
      </c>
      <c r="AH2689" s="5">
        <f>SUM(Exposure_Information[[#This Row],[Building Coverage Value]:[Business interruption value]])</f>
        <v>185500</v>
      </c>
      <c r="AI2689" s="5">
        <f>SUM(Exposure_Information[[#This Row],[Building Coverage Value]:[Contents Coverage Value]])</f>
        <v>185500</v>
      </c>
      <c r="AJ2689" s="26"/>
    </row>
    <row r="2690" spans="1:36" ht="39" x14ac:dyDescent="0.3">
      <c r="A2690" s="2" t="s">
        <v>148</v>
      </c>
      <c r="B2690" s="2" t="s">
        <v>156</v>
      </c>
      <c r="C2690" s="2" t="s">
        <v>325</v>
      </c>
      <c r="D2690" s="2">
        <v>16704</v>
      </c>
      <c r="E2690" s="2" t="s">
        <v>367</v>
      </c>
      <c r="F2690" s="2" t="s">
        <v>3744</v>
      </c>
      <c r="G2690" s="3">
        <v>694</v>
      </c>
      <c r="H2690" s="3">
        <v>250</v>
      </c>
      <c r="I2690" s="71">
        <f>Exposure_Information[[#This Row],[Total  Insured Value]]+Exposure_Information[[#This Row],[Policy Deductible]]</f>
        <v>185750</v>
      </c>
      <c r="J2690" s="2">
        <v>19771</v>
      </c>
      <c r="K2690" s="3">
        <v>1</v>
      </c>
      <c r="L2690" s="2" t="s">
        <v>9</v>
      </c>
      <c r="M2690" s="2" t="s">
        <v>3745</v>
      </c>
      <c r="N2690" s="2" t="s">
        <v>3746</v>
      </c>
      <c r="O2690" s="2" t="s">
        <v>2417</v>
      </c>
      <c r="P2690" s="2" t="s">
        <v>470</v>
      </c>
      <c r="Q2690" s="3">
        <v>15</v>
      </c>
      <c r="R2690" s="2" t="s">
        <v>127</v>
      </c>
      <c r="S2690" s="3">
        <v>25</v>
      </c>
      <c r="T2690" s="2" t="s">
        <v>10</v>
      </c>
      <c r="U2690" s="3">
        <v>42.284694000000002</v>
      </c>
      <c r="V2690" s="3">
        <v>-72.324399</v>
      </c>
      <c r="W2690" s="2" t="s">
        <v>149</v>
      </c>
      <c r="X2690" s="3">
        <v>1</v>
      </c>
      <c r="Y2690" s="3" t="str">
        <f>_xlfn.CONCAT(Exposure_Information[[#This Row],[Building Construction Code]]," - ",Exposure_Information[[#This Row],[Type of building construction]])</f>
        <v>RMS - 1</v>
      </c>
      <c r="Z2690" s="3">
        <v>0</v>
      </c>
      <c r="AA2690" s="2">
        <v>1950</v>
      </c>
      <c r="AB2690" s="2" t="s">
        <v>11</v>
      </c>
      <c r="AC2690" s="2">
        <v>1</v>
      </c>
      <c r="AD2690" s="2" t="str">
        <f>_xlfn.CONCAT(Exposure_Information[[#This Row],[Occupany Code]]," - ",Exposure_Information[[#This Row],[Type of building occupancy]])</f>
        <v>ATC - 1</v>
      </c>
      <c r="AE2690" s="5">
        <v>185500</v>
      </c>
      <c r="AF2690" s="5">
        <v>0</v>
      </c>
      <c r="AG2690" s="5">
        <v>0</v>
      </c>
      <c r="AH2690" s="5">
        <f>SUM(Exposure_Information[[#This Row],[Building Coverage Value]:[Business interruption value]])</f>
        <v>185500</v>
      </c>
      <c r="AI2690" s="5">
        <f>SUM(Exposure_Information[[#This Row],[Building Coverage Value]:[Contents Coverage Value]])</f>
        <v>185500</v>
      </c>
      <c r="AJ2690" s="26"/>
    </row>
    <row r="2691" spans="1:36" x14ac:dyDescent="0.3">
      <c r="A2691" s="2" t="s">
        <v>148</v>
      </c>
      <c r="B2691" s="2" t="s">
        <v>156</v>
      </c>
      <c r="C2691" s="2" t="s">
        <v>325</v>
      </c>
      <c r="D2691" s="2">
        <v>10096</v>
      </c>
      <c r="E2691" s="2" t="s">
        <v>367</v>
      </c>
      <c r="F2691" s="2" t="s">
        <v>1796</v>
      </c>
      <c r="G2691" s="3">
        <v>603</v>
      </c>
      <c r="H2691" s="3">
        <v>1000</v>
      </c>
      <c r="I2691" s="71">
        <f>Exposure_Information[[#This Row],[Total  Insured Value]]+Exposure_Information[[#This Row],[Policy Deductible]]</f>
        <v>186000</v>
      </c>
      <c r="J2691" s="2">
        <v>12959</v>
      </c>
      <c r="K2691" s="3">
        <v>1</v>
      </c>
      <c r="L2691" s="2" t="s">
        <v>9</v>
      </c>
      <c r="M2691" s="2" t="s">
        <v>1797</v>
      </c>
      <c r="N2691" s="2" t="s">
        <v>1798</v>
      </c>
      <c r="O2691" s="2" t="s">
        <v>1799</v>
      </c>
      <c r="P2691" s="2" t="s">
        <v>17</v>
      </c>
      <c r="Q2691" s="3">
        <v>7</v>
      </c>
      <c r="R2691" s="2" t="s">
        <v>87</v>
      </c>
      <c r="S2691" s="3">
        <v>23</v>
      </c>
      <c r="T2691" s="2" t="s">
        <v>10</v>
      </c>
      <c r="U2691" s="3">
        <v>44.966092000000003</v>
      </c>
      <c r="V2691" s="3">
        <v>-70.773775000000001</v>
      </c>
      <c r="W2691" s="2" t="s">
        <v>149</v>
      </c>
      <c r="X2691" s="3">
        <v>1</v>
      </c>
      <c r="Y2691" s="3" t="str">
        <f>_xlfn.CONCAT(Exposure_Information[[#This Row],[Building Construction Code]]," - ",Exposure_Information[[#This Row],[Type of building construction]])</f>
        <v>RMS - 1</v>
      </c>
      <c r="Z2691" s="3">
        <v>0</v>
      </c>
      <c r="AA2691" s="2">
        <v>1986</v>
      </c>
      <c r="AB2691" s="2" t="s">
        <v>11</v>
      </c>
      <c r="AC2691" s="2">
        <v>1</v>
      </c>
      <c r="AD2691" s="2" t="str">
        <f>_xlfn.CONCAT(Exposure_Information[[#This Row],[Occupany Code]]," - ",Exposure_Information[[#This Row],[Type of building occupancy]])</f>
        <v>ATC - 1</v>
      </c>
      <c r="AE2691" s="5">
        <v>155000</v>
      </c>
      <c r="AF2691" s="5">
        <v>30000</v>
      </c>
      <c r="AG2691" s="5">
        <v>0</v>
      </c>
      <c r="AH2691" s="5">
        <f>SUM(Exposure_Information[[#This Row],[Building Coverage Value]:[Business interruption value]])</f>
        <v>185000</v>
      </c>
      <c r="AI2691" s="5">
        <f>SUM(Exposure_Information[[#This Row],[Building Coverage Value]:[Contents Coverage Value]])</f>
        <v>185000</v>
      </c>
      <c r="AJ2691" s="26"/>
    </row>
    <row r="2692" spans="1:36" ht="26" x14ac:dyDescent="0.3">
      <c r="A2692" s="2" t="s">
        <v>148</v>
      </c>
      <c r="B2692" s="2" t="s">
        <v>156</v>
      </c>
      <c r="C2692" s="2" t="s">
        <v>325</v>
      </c>
      <c r="D2692" s="2">
        <v>18155</v>
      </c>
      <c r="E2692" s="2" t="s">
        <v>367</v>
      </c>
      <c r="F2692" s="2" t="s">
        <v>3440</v>
      </c>
      <c r="G2692" s="3">
        <v>703</v>
      </c>
      <c r="H2692" s="3">
        <v>1000</v>
      </c>
      <c r="I2692" s="71">
        <f>Exposure_Information[[#This Row],[Total  Insured Value]]+Exposure_Information[[#This Row],[Policy Deductible]]</f>
        <v>186000</v>
      </c>
      <c r="J2692" s="2">
        <v>21251</v>
      </c>
      <c r="K2692" s="3">
        <v>1</v>
      </c>
      <c r="L2692" s="2" t="s">
        <v>9</v>
      </c>
      <c r="M2692" s="2" t="s">
        <v>3441</v>
      </c>
      <c r="N2692" s="2" t="s">
        <v>3442</v>
      </c>
      <c r="O2692" s="2" t="s">
        <v>2586</v>
      </c>
      <c r="P2692" s="2" t="s">
        <v>69</v>
      </c>
      <c r="Q2692" s="3">
        <v>3</v>
      </c>
      <c r="R2692" s="2" t="s">
        <v>70</v>
      </c>
      <c r="S2692" s="3">
        <v>9</v>
      </c>
      <c r="T2692" s="2" t="s">
        <v>10</v>
      </c>
      <c r="U2692" s="3">
        <v>41.683697000000002</v>
      </c>
      <c r="V2692" s="3">
        <v>-72.772316000000004</v>
      </c>
      <c r="W2692" s="2" t="s">
        <v>149</v>
      </c>
      <c r="X2692" s="3">
        <v>1</v>
      </c>
      <c r="Y2692" s="3" t="str">
        <f>_xlfn.CONCAT(Exposure_Information[[#This Row],[Building Construction Code]]," - ",Exposure_Information[[#This Row],[Type of building construction]])</f>
        <v>RMS - 1</v>
      </c>
      <c r="Z2692" s="3">
        <v>0</v>
      </c>
      <c r="AA2692" s="2">
        <v>1925</v>
      </c>
      <c r="AB2692" s="2" t="s">
        <v>11</v>
      </c>
      <c r="AC2692" s="2">
        <v>1</v>
      </c>
      <c r="AD2692" s="2" t="str">
        <f>_xlfn.CONCAT(Exposure_Information[[#This Row],[Occupany Code]]," - ",Exposure_Information[[#This Row],[Type of building occupancy]])</f>
        <v>ATC - 1</v>
      </c>
      <c r="AE2692" s="5">
        <v>173000</v>
      </c>
      <c r="AF2692" s="5">
        <v>0</v>
      </c>
      <c r="AG2692" s="5">
        <v>12000</v>
      </c>
      <c r="AH2692" s="5">
        <f>SUM(Exposure_Information[[#This Row],[Building Coverage Value]:[Business interruption value]])</f>
        <v>185000</v>
      </c>
      <c r="AI2692" s="5">
        <f>SUM(Exposure_Information[[#This Row],[Building Coverage Value]:[Contents Coverage Value]])</f>
        <v>173000</v>
      </c>
      <c r="AJ2692" s="26"/>
    </row>
    <row r="2693" spans="1:36" ht="39" x14ac:dyDescent="0.3">
      <c r="A2693" s="2" t="s">
        <v>148</v>
      </c>
      <c r="B2693" s="2" t="s">
        <v>156</v>
      </c>
      <c r="C2693" s="2" t="s">
        <v>325</v>
      </c>
      <c r="D2693" s="2">
        <v>15546</v>
      </c>
      <c r="E2693" s="2" t="s">
        <v>367</v>
      </c>
      <c r="F2693" s="2" t="s">
        <v>7082</v>
      </c>
      <c r="G2693" s="3">
        <v>876</v>
      </c>
      <c r="H2693" s="3">
        <v>500</v>
      </c>
      <c r="I2693" s="71">
        <f>Exposure_Information[[#This Row],[Total  Insured Value]]+Exposure_Information[[#This Row],[Policy Deductible]]</f>
        <v>183000</v>
      </c>
      <c r="J2693" s="2">
        <v>18600</v>
      </c>
      <c r="K2693" s="3">
        <v>1</v>
      </c>
      <c r="L2693" s="2" t="s">
        <v>9</v>
      </c>
      <c r="M2693" s="2" t="s">
        <v>7083</v>
      </c>
      <c r="N2693" s="2" t="s">
        <v>7084</v>
      </c>
      <c r="O2693" s="2" t="s">
        <v>212</v>
      </c>
      <c r="P2693" s="2" t="s">
        <v>208</v>
      </c>
      <c r="Q2693" s="3">
        <v>5</v>
      </c>
      <c r="R2693" s="2" t="s">
        <v>70</v>
      </c>
      <c r="S2693" s="3">
        <v>9</v>
      </c>
      <c r="T2693" s="2" t="s">
        <v>10</v>
      </c>
      <c r="U2693" s="3">
        <v>41.608471000000002</v>
      </c>
      <c r="V2693" s="3">
        <v>-73.210718999999997</v>
      </c>
      <c r="W2693" s="2" t="s">
        <v>149</v>
      </c>
      <c r="X2693" s="3">
        <v>1</v>
      </c>
      <c r="Y2693" s="3" t="str">
        <f>_xlfn.CONCAT(Exposure_Information[[#This Row],[Building Construction Code]]," - ",Exposure_Information[[#This Row],[Type of building construction]])</f>
        <v>RMS - 1</v>
      </c>
      <c r="Z2693" s="3">
        <v>0</v>
      </c>
      <c r="AA2693" s="2">
        <v>1950</v>
      </c>
      <c r="AB2693" s="2" t="s">
        <v>11</v>
      </c>
      <c r="AC2693" s="2">
        <v>1</v>
      </c>
      <c r="AD2693" s="2" t="str">
        <f>_xlfn.CONCAT(Exposure_Information[[#This Row],[Occupany Code]]," - ",Exposure_Information[[#This Row],[Type of building occupancy]])</f>
        <v>ATC - 1</v>
      </c>
      <c r="AE2693" s="5">
        <v>182500</v>
      </c>
      <c r="AF2693" s="5">
        <v>0</v>
      </c>
      <c r="AG2693" s="5">
        <v>0</v>
      </c>
      <c r="AH2693" s="5">
        <f>SUM(Exposure_Information[[#This Row],[Building Coverage Value]:[Business interruption value]])</f>
        <v>182500</v>
      </c>
      <c r="AI2693" s="5">
        <f>SUM(Exposure_Information[[#This Row],[Building Coverage Value]:[Contents Coverage Value]])</f>
        <v>182500</v>
      </c>
      <c r="AJ2693" s="26"/>
    </row>
    <row r="2694" spans="1:36" ht="39" x14ac:dyDescent="0.3">
      <c r="A2694" s="2" t="s">
        <v>148</v>
      </c>
      <c r="B2694" s="2" t="s">
        <v>156</v>
      </c>
      <c r="C2694" s="2" t="s">
        <v>325</v>
      </c>
      <c r="D2694" s="2">
        <v>11038</v>
      </c>
      <c r="E2694" s="2" t="s">
        <v>367</v>
      </c>
      <c r="F2694" s="2" t="s">
        <v>2050</v>
      </c>
      <c r="G2694" s="3">
        <v>908</v>
      </c>
      <c r="H2694" s="3">
        <v>250</v>
      </c>
      <c r="I2694" s="71">
        <f>Exposure_Information[[#This Row],[Total  Insured Value]]+Exposure_Information[[#This Row],[Policy Deductible]]</f>
        <v>181750</v>
      </c>
      <c r="J2694" s="2">
        <v>13913</v>
      </c>
      <c r="K2694" s="3">
        <v>1</v>
      </c>
      <c r="L2694" s="2" t="s">
        <v>9</v>
      </c>
      <c r="M2694" s="2" t="s">
        <v>2051</v>
      </c>
      <c r="N2694" s="2" t="s">
        <v>2052</v>
      </c>
      <c r="O2694" s="2" t="s">
        <v>2053</v>
      </c>
      <c r="P2694" s="2" t="s">
        <v>139</v>
      </c>
      <c r="Q2694" s="3">
        <v>9</v>
      </c>
      <c r="R2694" s="2" t="s">
        <v>70</v>
      </c>
      <c r="S2694" s="3">
        <v>9</v>
      </c>
      <c r="T2694" s="2" t="s">
        <v>10</v>
      </c>
      <c r="U2694" s="3">
        <v>41.198768999999999</v>
      </c>
      <c r="V2694" s="3">
        <v>-73.099106000000006</v>
      </c>
      <c r="W2694" s="2" t="s">
        <v>149</v>
      </c>
      <c r="X2694" s="3">
        <v>1</v>
      </c>
      <c r="Y2694" s="3" t="str">
        <f>_xlfn.CONCAT(Exposure_Information[[#This Row],[Building Construction Code]]," - ",Exposure_Information[[#This Row],[Type of building construction]])</f>
        <v>RMS - 1</v>
      </c>
      <c r="Z2694" s="3">
        <v>0</v>
      </c>
      <c r="AA2694" s="2">
        <v>1944</v>
      </c>
      <c r="AB2694" s="2" t="s">
        <v>11</v>
      </c>
      <c r="AC2694" s="2">
        <v>1</v>
      </c>
      <c r="AD2694" s="2" t="str">
        <f>_xlfn.CONCAT(Exposure_Information[[#This Row],[Occupany Code]]," - ",Exposure_Information[[#This Row],[Type of building occupancy]])</f>
        <v>ATC - 1</v>
      </c>
      <c r="AE2694" s="5">
        <v>181500</v>
      </c>
      <c r="AF2694" s="5">
        <v>0</v>
      </c>
      <c r="AG2694" s="5">
        <v>0</v>
      </c>
      <c r="AH2694" s="5">
        <f>SUM(Exposure_Information[[#This Row],[Building Coverage Value]:[Business interruption value]])</f>
        <v>181500</v>
      </c>
      <c r="AI2694" s="5">
        <f>SUM(Exposure_Information[[#This Row],[Building Coverage Value]:[Contents Coverage Value]])</f>
        <v>181500</v>
      </c>
      <c r="AJ2694" s="26"/>
    </row>
    <row r="2695" spans="1:36" ht="26" x14ac:dyDescent="0.3">
      <c r="A2695" s="2" t="s">
        <v>148</v>
      </c>
      <c r="B2695" s="2" t="s">
        <v>156</v>
      </c>
      <c r="C2695" s="2" t="s">
        <v>325</v>
      </c>
      <c r="D2695" s="2">
        <v>17492</v>
      </c>
      <c r="E2695" s="2" t="s">
        <v>367</v>
      </c>
      <c r="F2695" s="2" t="s">
        <v>2583</v>
      </c>
      <c r="G2695" s="3">
        <v>653</v>
      </c>
      <c r="H2695" s="3">
        <v>1000</v>
      </c>
      <c r="I2695" s="71">
        <f>Exposure_Information[[#This Row],[Total  Insured Value]]+Exposure_Information[[#This Row],[Policy Deductible]]</f>
        <v>182000</v>
      </c>
      <c r="J2695" s="2">
        <v>20578</v>
      </c>
      <c r="K2695" s="3">
        <v>1</v>
      </c>
      <c r="L2695" s="2" t="s">
        <v>9</v>
      </c>
      <c r="M2695" s="2" t="s">
        <v>2584</v>
      </c>
      <c r="N2695" s="2" t="s">
        <v>2585</v>
      </c>
      <c r="O2695" s="2" t="s">
        <v>2586</v>
      </c>
      <c r="P2695" s="2" t="s">
        <v>69</v>
      </c>
      <c r="Q2695" s="3">
        <v>3</v>
      </c>
      <c r="R2695" s="2" t="s">
        <v>70</v>
      </c>
      <c r="S2695" s="3">
        <v>9</v>
      </c>
      <c r="T2695" s="2" t="s">
        <v>10</v>
      </c>
      <c r="U2695" s="3">
        <v>41.686939000000002</v>
      </c>
      <c r="V2695" s="3">
        <v>-72.775184999999993</v>
      </c>
      <c r="W2695" s="2" t="s">
        <v>149</v>
      </c>
      <c r="X2695" s="3">
        <v>1</v>
      </c>
      <c r="Y2695" s="3" t="str">
        <f>_xlfn.CONCAT(Exposure_Information[[#This Row],[Building Construction Code]]," - ",Exposure_Information[[#This Row],[Type of building construction]])</f>
        <v>RMS - 1</v>
      </c>
      <c r="Z2695" s="3">
        <v>0</v>
      </c>
      <c r="AA2695" s="2">
        <v>1910</v>
      </c>
      <c r="AB2695" s="2" t="s">
        <v>11</v>
      </c>
      <c r="AC2695" s="2">
        <v>1</v>
      </c>
      <c r="AD2695" s="2" t="str">
        <f>_xlfn.CONCAT(Exposure_Information[[#This Row],[Occupany Code]]," - ",Exposure_Information[[#This Row],[Type of building occupancy]])</f>
        <v>ATC - 1</v>
      </c>
      <c r="AE2695" s="5">
        <v>159000</v>
      </c>
      <c r="AF2695" s="5">
        <v>10000</v>
      </c>
      <c r="AG2695" s="5">
        <v>12000</v>
      </c>
      <c r="AH2695" s="5">
        <f>SUM(Exposure_Information[[#This Row],[Building Coverage Value]:[Business interruption value]])</f>
        <v>181000</v>
      </c>
      <c r="AI2695" s="5">
        <f>SUM(Exposure_Information[[#This Row],[Building Coverage Value]:[Contents Coverage Value]])</f>
        <v>169000</v>
      </c>
      <c r="AJ2695" s="26"/>
    </row>
    <row r="2696" spans="1:36" ht="26" x14ac:dyDescent="0.3">
      <c r="A2696" s="2" t="s">
        <v>148</v>
      </c>
      <c r="B2696" s="2" t="s">
        <v>156</v>
      </c>
      <c r="C2696" s="2" t="s">
        <v>325</v>
      </c>
      <c r="D2696" s="2">
        <v>16875</v>
      </c>
      <c r="E2696" s="2" t="s">
        <v>367</v>
      </c>
      <c r="F2696" s="2" t="s">
        <v>2820</v>
      </c>
      <c r="G2696" s="3">
        <v>639</v>
      </c>
      <c r="H2696" s="3">
        <v>500</v>
      </c>
      <c r="I2696" s="71">
        <f>Exposure_Information[[#This Row],[Total  Insured Value]]+Exposure_Information[[#This Row],[Policy Deductible]]</f>
        <v>180500</v>
      </c>
      <c r="J2696" s="2">
        <v>19944</v>
      </c>
      <c r="K2696" s="3">
        <v>1</v>
      </c>
      <c r="L2696" s="2" t="s">
        <v>9</v>
      </c>
      <c r="M2696" s="2" t="s">
        <v>2821</v>
      </c>
      <c r="N2696" s="2" t="s">
        <v>2822</v>
      </c>
      <c r="O2696" s="2" t="s">
        <v>130</v>
      </c>
      <c r="P2696" s="2" t="s">
        <v>90</v>
      </c>
      <c r="Q2696" s="3">
        <v>17</v>
      </c>
      <c r="R2696" s="2" t="s">
        <v>127</v>
      </c>
      <c r="S2696" s="3">
        <v>25</v>
      </c>
      <c r="T2696" s="2" t="s">
        <v>10</v>
      </c>
      <c r="U2696" s="3">
        <v>42.334045000000003</v>
      </c>
      <c r="V2696" s="3">
        <v>-71.435631999999998</v>
      </c>
      <c r="W2696" s="2" t="s">
        <v>149</v>
      </c>
      <c r="X2696" s="3">
        <v>1</v>
      </c>
      <c r="Y2696" s="3" t="str">
        <f>_xlfn.CONCAT(Exposure_Information[[#This Row],[Building Construction Code]]," - ",Exposure_Information[[#This Row],[Type of building construction]])</f>
        <v>RMS - 1</v>
      </c>
      <c r="Z2696" s="3">
        <v>0</v>
      </c>
      <c r="AA2696" s="2">
        <v>1958</v>
      </c>
      <c r="AB2696" s="2" t="s">
        <v>11</v>
      </c>
      <c r="AC2696" s="2">
        <v>1</v>
      </c>
      <c r="AD2696" s="2" t="str">
        <f>_xlfn.CONCAT(Exposure_Information[[#This Row],[Occupany Code]]," - ",Exposure_Information[[#This Row],[Type of building occupancy]])</f>
        <v>ATC - 1</v>
      </c>
      <c r="AE2696" s="5">
        <v>175000</v>
      </c>
      <c r="AF2696" s="5">
        <v>5000</v>
      </c>
      <c r="AG2696" s="5">
        <v>0</v>
      </c>
      <c r="AH2696" s="5">
        <f>SUM(Exposure_Information[[#This Row],[Building Coverage Value]:[Business interruption value]])</f>
        <v>180000</v>
      </c>
      <c r="AI2696" s="5">
        <f>SUM(Exposure_Information[[#This Row],[Building Coverage Value]:[Contents Coverage Value]])</f>
        <v>180000</v>
      </c>
      <c r="AJ2696" s="26"/>
    </row>
    <row r="2697" spans="1:36" ht="26" x14ac:dyDescent="0.3">
      <c r="A2697" s="2" t="s">
        <v>148</v>
      </c>
      <c r="B2697" s="2" t="s">
        <v>156</v>
      </c>
      <c r="C2697" s="2" t="s">
        <v>325</v>
      </c>
      <c r="D2697" s="2">
        <v>10738</v>
      </c>
      <c r="E2697" s="2" t="s">
        <v>367</v>
      </c>
      <c r="F2697" s="2" t="s">
        <v>3573</v>
      </c>
      <c r="G2697" s="3">
        <v>595</v>
      </c>
      <c r="H2697" s="3">
        <v>1000</v>
      </c>
      <c r="I2697" s="71">
        <f>Exposure_Information[[#This Row],[Total  Insured Value]]+Exposure_Information[[#This Row],[Policy Deductible]]</f>
        <v>181000</v>
      </c>
      <c r="J2697" s="2">
        <v>13610</v>
      </c>
      <c r="K2697" s="3">
        <v>1</v>
      </c>
      <c r="L2697" s="2" t="s">
        <v>9</v>
      </c>
      <c r="M2697" s="2" t="s">
        <v>3574</v>
      </c>
      <c r="N2697" s="2" t="s">
        <v>3575</v>
      </c>
      <c r="O2697" s="2" t="s">
        <v>488</v>
      </c>
      <c r="P2697" s="2" t="s">
        <v>231</v>
      </c>
      <c r="Q2697" s="3">
        <v>13</v>
      </c>
      <c r="R2697" s="2" t="s">
        <v>127</v>
      </c>
      <c r="S2697" s="3">
        <v>25</v>
      </c>
      <c r="T2697" s="2" t="s">
        <v>10</v>
      </c>
      <c r="U2697" s="3">
        <v>42.100380000000001</v>
      </c>
      <c r="V2697" s="3">
        <v>-72.640725000000003</v>
      </c>
      <c r="W2697" s="2" t="s">
        <v>149</v>
      </c>
      <c r="X2697" s="3">
        <v>1</v>
      </c>
      <c r="Y2697" s="3" t="str">
        <f>_xlfn.CONCAT(Exposure_Information[[#This Row],[Building Construction Code]]," - ",Exposure_Information[[#This Row],[Type of building construction]])</f>
        <v>RMS - 1</v>
      </c>
      <c r="Z2697" s="3">
        <v>0</v>
      </c>
      <c r="AA2697" s="2">
        <v>1901</v>
      </c>
      <c r="AB2697" s="2" t="s">
        <v>11</v>
      </c>
      <c r="AC2697" s="2">
        <v>1</v>
      </c>
      <c r="AD2697" s="2" t="str">
        <f>_xlfn.CONCAT(Exposure_Information[[#This Row],[Occupany Code]]," - ",Exposure_Information[[#This Row],[Type of building occupancy]])</f>
        <v>ATC - 1</v>
      </c>
      <c r="AE2697" s="5">
        <v>180000</v>
      </c>
      <c r="AF2697" s="5">
        <v>0</v>
      </c>
      <c r="AG2697" s="5">
        <v>0</v>
      </c>
      <c r="AH2697" s="5">
        <f>SUM(Exposure_Information[[#This Row],[Building Coverage Value]:[Business interruption value]])</f>
        <v>180000</v>
      </c>
      <c r="AI2697" s="5">
        <f>SUM(Exposure_Information[[#This Row],[Building Coverage Value]:[Contents Coverage Value]])</f>
        <v>180000</v>
      </c>
      <c r="AJ2697" s="26"/>
    </row>
    <row r="2698" spans="1:36" ht="26" x14ac:dyDescent="0.3">
      <c r="A2698" s="2" t="s">
        <v>148</v>
      </c>
      <c r="B2698" s="2" t="s">
        <v>156</v>
      </c>
      <c r="C2698" s="2" t="s">
        <v>325</v>
      </c>
      <c r="D2698" s="2">
        <v>18283</v>
      </c>
      <c r="E2698" s="2" t="s">
        <v>367</v>
      </c>
      <c r="F2698" s="2" t="s">
        <v>3624</v>
      </c>
      <c r="G2698" s="3">
        <v>602</v>
      </c>
      <c r="H2698" s="3">
        <v>1000</v>
      </c>
      <c r="I2698" s="71">
        <f>Exposure_Information[[#This Row],[Total  Insured Value]]+Exposure_Information[[#This Row],[Policy Deductible]]</f>
        <v>181000</v>
      </c>
      <c r="J2698" s="2">
        <v>21380</v>
      </c>
      <c r="K2698" s="3">
        <v>1</v>
      </c>
      <c r="L2698" s="2" t="s">
        <v>9</v>
      </c>
      <c r="M2698" s="2" t="s">
        <v>3625</v>
      </c>
      <c r="N2698" s="2" t="s">
        <v>3626</v>
      </c>
      <c r="O2698" s="2" t="s">
        <v>3627</v>
      </c>
      <c r="P2698" s="2" t="s">
        <v>155</v>
      </c>
      <c r="Q2698" s="3">
        <v>1</v>
      </c>
      <c r="R2698" s="2" t="s">
        <v>70</v>
      </c>
      <c r="S2698" s="3">
        <v>9</v>
      </c>
      <c r="T2698" s="2" t="s">
        <v>10</v>
      </c>
      <c r="U2698" s="3">
        <v>41.524009</v>
      </c>
      <c r="V2698" s="3">
        <v>-73.481115000000003</v>
      </c>
      <c r="W2698" s="2" t="s">
        <v>149</v>
      </c>
      <c r="X2698" s="3">
        <v>1</v>
      </c>
      <c r="Y2698" s="3" t="str">
        <f>_xlfn.CONCAT(Exposure_Information[[#This Row],[Building Construction Code]]," - ",Exposure_Information[[#This Row],[Type of building construction]])</f>
        <v>RMS - 1</v>
      </c>
      <c r="Z2698" s="3">
        <v>0</v>
      </c>
      <c r="AA2698" s="2">
        <v>1955</v>
      </c>
      <c r="AB2698" s="2" t="s">
        <v>11</v>
      </c>
      <c r="AC2698" s="2">
        <v>1</v>
      </c>
      <c r="AD2698" s="2" t="str">
        <f>_xlfn.CONCAT(Exposure_Information[[#This Row],[Occupany Code]]," - ",Exposure_Information[[#This Row],[Type of building occupancy]])</f>
        <v>ATC - 1</v>
      </c>
      <c r="AE2698" s="5">
        <v>180000</v>
      </c>
      <c r="AF2698" s="5">
        <v>0</v>
      </c>
      <c r="AG2698" s="5">
        <v>0</v>
      </c>
      <c r="AH2698" s="5">
        <f>SUM(Exposure_Information[[#This Row],[Building Coverage Value]:[Business interruption value]])</f>
        <v>180000</v>
      </c>
      <c r="AI2698" s="5">
        <f>SUM(Exposure_Information[[#This Row],[Building Coverage Value]:[Contents Coverage Value]])</f>
        <v>180000</v>
      </c>
      <c r="AJ2698" s="26"/>
    </row>
    <row r="2699" spans="1:36" ht="26" x14ac:dyDescent="0.3">
      <c r="A2699" s="2" t="s">
        <v>148</v>
      </c>
      <c r="B2699" s="2" t="s">
        <v>156</v>
      </c>
      <c r="C2699" s="2" t="s">
        <v>325</v>
      </c>
      <c r="D2699" s="2">
        <v>13115</v>
      </c>
      <c r="E2699" s="2" t="s">
        <v>367</v>
      </c>
      <c r="F2699" s="2" t="s">
        <v>1458</v>
      </c>
      <c r="G2699" s="3">
        <v>708</v>
      </c>
      <c r="H2699" s="3">
        <v>1000</v>
      </c>
      <c r="I2699" s="71">
        <f>Exposure_Information[[#This Row],[Total  Insured Value]]+Exposure_Information[[#This Row],[Policy Deductible]]</f>
        <v>180500</v>
      </c>
      <c r="J2699" s="2">
        <v>16087</v>
      </c>
      <c r="K2699" s="3">
        <v>1</v>
      </c>
      <c r="L2699" s="2" t="s">
        <v>9</v>
      </c>
      <c r="M2699" s="2" t="s">
        <v>1459</v>
      </c>
      <c r="N2699" s="2" t="s">
        <v>1460</v>
      </c>
      <c r="O2699" s="2" t="s">
        <v>52</v>
      </c>
      <c r="P2699" s="2" t="s">
        <v>18</v>
      </c>
      <c r="Q2699" s="3">
        <v>3</v>
      </c>
      <c r="R2699" s="2" t="s">
        <v>34</v>
      </c>
      <c r="S2699" s="3">
        <v>33</v>
      </c>
      <c r="T2699" s="2" t="s">
        <v>10</v>
      </c>
      <c r="U2699" s="3">
        <v>43.9497</v>
      </c>
      <c r="V2699" s="3">
        <v>-71.140280000000004</v>
      </c>
      <c r="W2699" s="2" t="s">
        <v>149</v>
      </c>
      <c r="X2699" s="3">
        <v>1</v>
      </c>
      <c r="Y2699" s="3" t="str">
        <f>_xlfn.CONCAT(Exposure_Information[[#This Row],[Building Construction Code]]," - ",Exposure_Information[[#This Row],[Type of building construction]])</f>
        <v>RMS - 1</v>
      </c>
      <c r="Z2699" s="3">
        <v>0</v>
      </c>
      <c r="AA2699" s="2">
        <v>1975</v>
      </c>
      <c r="AB2699" s="2" t="s">
        <v>11</v>
      </c>
      <c r="AC2699" s="2">
        <v>1</v>
      </c>
      <c r="AD2699" s="2" t="str">
        <f>_xlfn.CONCAT(Exposure_Information[[#This Row],[Occupany Code]]," - ",Exposure_Information[[#This Row],[Type of building occupancy]])</f>
        <v>ATC - 1</v>
      </c>
      <c r="AE2699" s="5">
        <v>164500</v>
      </c>
      <c r="AF2699" s="5">
        <v>15000</v>
      </c>
      <c r="AG2699" s="5">
        <v>0</v>
      </c>
      <c r="AH2699" s="5">
        <f>SUM(Exposure_Information[[#This Row],[Building Coverage Value]:[Business interruption value]])</f>
        <v>179500</v>
      </c>
      <c r="AI2699" s="5">
        <f>SUM(Exposure_Information[[#This Row],[Building Coverage Value]:[Contents Coverage Value]])</f>
        <v>179500</v>
      </c>
      <c r="AJ2699" s="26"/>
    </row>
    <row r="2700" spans="1:36" x14ac:dyDescent="0.3">
      <c r="A2700" s="2" t="s">
        <v>148</v>
      </c>
      <c r="B2700" s="2" t="s">
        <v>156</v>
      </c>
      <c r="C2700" s="2" t="s">
        <v>325</v>
      </c>
      <c r="D2700" s="2">
        <v>16112</v>
      </c>
      <c r="E2700" s="2" t="s">
        <v>367</v>
      </c>
      <c r="F2700" s="2" t="s">
        <v>4515</v>
      </c>
      <c r="G2700" s="3">
        <v>821</v>
      </c>
      <c r="H2700" s="3">
        <v>500</v>
      </c>
      <c r="I2700" s="71">
        <f>Exposure_Information[[#This Row],[Total  Insured Value]]+Exposure_Information[[#This Row],[Policy Deductible]]</f>
        <v>180000</v>
      </c>
      <c r="J2700" s="2">
        <v>19175</v>
      </c>
      <c r="K2700" s="3">
        <v>1</v>
      </c>
      <c r="L2700" s="2" t="s">
        <v>9</v>
      </c>
      <c r="M2700" s="2" t="s">
        <v>4516</v>
      </c>
      <c r="N2700" s="2" t="s">
        <v>4517</v>
      </c>
      <c r="O2700" s="2" t="s">
        <v>474</v>
      </c>
      <c r="P2700" s="2" t="s">
        <v>171</v>
      </c>
      <c r="Q2700" s="3">
        <v>27</v>
      </c>
      <c r="R2700" s="2" t="s">
        <v>127</v>
      </c>
      <c r="S2700" s="3">
        <v>25</v>
      </c>
      <c r="T2700" s="2" t="s">
        <v>10</v>
      </c>
      <c r="U2700" s="3">
        <v>42.278049000000003</v>
      </c>
      <c r="V2700" s="3">
        <v>-71.866782999999998</v>
      </c>
      <c r="W2700" s="2" t="s">
        <v>149</v>
      </c>
      <c r="X2700" s="3">
        <v>1</v>
      </c>
      <c r="Y2700" s="3" t="str">
        <f>_xlfn.CONCAT(Exposure_Information[[#This Row],[Building Construction Code]]," - ",Exposure_Information[[#This Row],[Type of building construction]])</f>
        <v>RMS - 1</v>
      </c>
      <c r="Z2700" s="3">
        <v>0</v>
      </c>
      <c r="AA2700" s="2">
        <v>1965</v>
      </c>
      <c r="AB2700" s="2" t="s">
        <v>11</v>
      </c>
      <c r="AC2700" s="2">
        <v>1</v>
      </c>
      <c r="AD2700" s="2" t="str">
        <f>_xlfn.CONCAT(Exposure_Information[[#This Row],[Occupany Code]]," - ",Exposure_Information[[#This Row],[Type of building occupancy]])</f>
        <v>ATC - 1</v>
      </c>
      <c r="AE2700" s="5">
        <v>179500</v>
      </c>
      <c r="AF2700" s="5">
        <v>0</v>
      </c>
      <c r="AG2700" s="5">
        <v>0</v>
      </c>
      <c r="AH2700" s="5">
        <f>SUM(Exposure_Information[[#This Row],[Building Coverage Value]:[Business interruption value]])</f>
        <v>179500</v>
      </c>
      <c r="AI2700" s="5">
        <f>SUM(Exposure_Information[[#This Row],[Building Coverage Value]:[Contents Coverage Value]])</f>
        <v>179500</v>
      </c>
      <c r="AJ2700" s="26"/>
    </row>
    <row r="2701" spans="1:36" ht="39" x14ac:dyDescent="0.3">
      <c r="A2701" s="2" t="s">
        <v>148</v>
      </c>
      <c r="B2701" s="2" t="s">
        <v>156</v>
      </c>
      <c r="C2701" s="2" t="s">
        <v>325</v>
      </c>
      <c r="D2701" s="2">
        <v>10929</v>
      </c>
      <c r="E2701" s="2" t="s">
        <v>367</v>
      </c>
      <c r="F2701" s="2" t="s">
        <v>665</v>
      </c>
      <c r="G2701" s="3">
        <v>491</v>
      </c>
      <c r="H2701" s="3">
        <v>1000</v>
      </c>
      <c r="I2701" s="71">
        <f>Exposure_Information[[#This Row],[Total  Insured Value]]+Exposure_Information[[#This Row],[Policy Deductible]]</f>
        <v>180000</v>
      </c>
      <c r="J2701" s="2">
        <v>13803</v>
      </c>
      <c r="K2701" s="3">
        <v>1</v>
      </c>
      <c r="L2701" s="2" t="s">
        <v>9</v>
      </c>
      <c r="M2701" s="2" t="s">
        <v>666</v>
      </c>
      <c r="N2701" s="2" t="s">
        <v>667</v>
      </c>
      <c r="O2701" s="2" t="s">
        <v>668</v>
      </c>
      <c r="P2701" s="2" t="s">
        <v>187</v>
      </c>
      <c r="Q2701" s="3">
        <v>3</v>
      </c>
      <c r="R2701" s="2" t="s">
        <v>127</v>
      </c>
      <c r="S2701" s="3">
        <v>25</v>
      </c>
      <c r="T2701" s="2" t="s">
        <v>10</v>
      </c>
      <c r="U2701" s="3">
        <v>42.704678999999999</v>
      </c>
      <c r="V2701" s="3">
        <v>-73.120149999999995</v>
      </c>
      <c r="W2701" s="2" t="s">
        <v>149</v>
      </c>
      <c r="X2701" s="3">
        <v>1</v>
      </c>
      <c r="Y2701" s="3" t="str">
        <f>_xlfn.CONCAT(Exposure_Information[[#This Row],[Building Construction Code]]," - ",Exposure_Information[[#This Row],[Type of building construction]])</f>
        <v>RMS - 1</v>
      </c>
      <c r="Z2701" s="3">
        <v>0</v>
      </c>
      <c r="AA2701" s="2">
        <v>1901</v>
      </c>
      <c r="AB2701" s="2" t="s">
        <v>11</v>
      </c>
      <c r="AC2701" s="2">
        <v>1</v>
      </c>
      <c r="AD2701" s="2" t="str">
        <f>_xlfn.CONCAT(Exposure_Information[[#This Row],[Occupany Code]]," - ",Exposure_Information[[#This Row],[Type of building occupancy]])</f>
        <v>ATC - 1</v>
      </c>
      <c r="AE2701" s="5">
        <v>179000</v>
      </c>
      <c r="AF2701" s="5">
        <v>0</v>
      </c>
      <c r="AG2701" s="5">
        <v>0</v>
      </c>
      <c r="AH2701" s="5">
        <f>SUM(Exposure_Information[[#This Row],[Building Coverage Value]:[Business interruption value]])</f>
        <v>179000</v>
      </c>
      <c r="AI2701" s="5">
        <f>SUM(Exposure_Information[[#This Row],[Building Coverage Value]:[Contents Coverage Value]])</f>
        <v>179000</v>
      </c>
      <c r="AJ2701" s="26"/>
    </row>
    <row r="2702" spans="1:36" ht="26" x14ac:dyDescent="0.3">
      <c r="A2702" s="2" t="s">
        <v>148</v>
      </c>
      <c r="B2702" s="2" t="s">
        <v>156</v>
      </c>
      <c r="C2702" s="2" t="s">
        <v>325</v>
      </c>
      <c r="D2702" s="2">
        <v>15199</v>
      </c>
      <c r="E2702" s="2" t="s">
        <v>367</v>
      </c>
      <c r="F2702" s="2" t="s">
        <v>4648</v>
      </c>
      <c r="G2702" s="3">
        <v>653</v>
      </c>
      <c r="H2702" s="3">
        <v>1000</v>
      </c>
      <c r="I2702" s="71">
        <f>Exposure_Information[[#This Row],[Total  Insured Value]]+Exposure_Information[[#This Row],[Policy Deductible]]</f>
        <v>180000</v>
      </c>
      <c r="J2702" s="2">
        <v>18240</v>
      </c>
      <c r="K2702" s="3">
        <v>1</v>
      </c>
      <c r="L2702" s="2" t="s">
        <v>9</v>
      </c>
      <c r="M2702" s="2" t="s">
        <v>4649</v>
      </c>
      <c r="N2702" s="2" t="s">
        <v>4650</v>
      </c>
      <c r="O2702" s="2" t="s">
        <v>213</v>
      </c>
      <c r="P2702" s="2" t="s">
        <v>139</v>
      </c>
      <c r="Q2702" s="3">
        <v>9</v>
      </c>
      <c r="R2702" s="2" t="s">
        <v>70</v>
      </c>
      <c r="S2702" s="3">
        <v>9</v>
      </c>
      <c r="T2702" s="2" t="s">
        <v>10</v>
      </c>
      <c r="U2702" s="3">
        <v>41.535369000000003</v>
      </c>
      <c r="V2702" s="3">
        <v>-73.052423000000005</v>
      </c>
      <c r="W2702" s="2" t="s">
        <v>149</v>
      </c>
      <c r="X2702" s="3">
        <v>1</v>
      </c>
      <c r="Y2702" s="3" t="str">
        <f>_xlfn.CONCAT(Exposure_Information[[#This Row],[Building Construction Code]]," - ",Exposure_Information[[#This Row],[Type of building construction]])</f>
        <v>RMS - 1</v>
      </c>
      <c r="Z2702" s="3">
        <v>0</v>
      </c>
      <c r="AA2702" s="2">
        <v>1940</v>
      </c>
      <c r="AB2702" s="2" t="s">
        <v>11</v>
      </c>
      <c r="AC2702" s="2">
        <v>1</v>
      </c>
      <c r="AD2702" s="2" t="str">
        <f>_xlfn.CONCAT(Exposure_Information[[#This Row],[Occupany Code]]," - ",Exposure_Information[[#This Row],[Type of building occupancy]])</f>
        <v>ATC - 1</v>
      </c>
      <c r="AE2702" s="5">
        <v>179000</v>
      </c>
      <c r="AF2702" s="5">
        <v>0</v>
      </c>
      <c r="AG2702" s="5">
        <v>0</v>
      </c>
      <c r="AH2702" s="5">
        <f>SUM(Exposure_Information[[#This Row],[Building Coverage Value]:[Business interruption value]])</f>
        <v>179000</v>
      </c>
      <c r="AI2702" s="5">
        <f>SUM(Exposure_Information[[#This Row],[Building Coverage Value]:[Contents Coverage Value]])</f>
        <v>179000</v>
      </c>
      <c r="AJ2702" s="26"/>
    </row>
    <row r="2703" spans="1:36" ht="52" x14ac:dyDescent="0.3">
      <c r="A2703" s="2" t="s">
        <v>148</v>
      </c>
      <c r="B2703" s="2" t="s">
        <v>156</v>
      </c>
      <c r="C2703" s="2" t="s">
        <v>325</v>
      </c>
      <c r="D2703" s="2">
        <v>122087</v>
      </c>
      <c r="E2703" s="2" t="s">
        <v>4697</v>
      </c>
      <c r="F2703" s="2" t="s">
        <v>9909</v>
      </c>
      <c r="G2703" s="3">
        <v>642</v>
      </c>
      <c r="H2703" s="3">
        <v>500</v>
      </c>
      <c r="I2703" s="71">
        <f>Exposure_Information[[#This Row],[Total  Insured Value]]+Exposure_Information[[#This Row],[Policy Deductible]]</f>
        <v>179500</v>
      </c>
      <c r="J2703" s="2">
        <v>125217</v>
      </c>
      <c r="K2703" s="3">
        <v>1</v>
      </c>
      <c r="L2703" s="2">
        <v>52</v>
      </c>
      <c r="M2703" s="2" t="s">
        <v>9910</v>
      </c>
      <c r="N2703" s="2" t="s">
        <v>2256</v>
      </c>
      <c r="O2703" s="2" t="s">
        <v>135</v>
      </c>
      <c r="P2703" s="2" t="s">
        <v>74</v>
      </c>
      <c r="Q2703" s="3">
        <v>9</v>
      </c>
      <c r="R2703" s="2" t="s">
        <v>127</v>
      </c>
      <c r="S2703" s="3">
        <v>25</v>
      </c>
      <c r="T2703" s="2" t="s">
        <v>10</v>
      </c>
      <c r="U2703" s="3">
        <v>42.579662999999996</v>
      </c>
      <c r="V2703" s="3">
        <v>-70.768501999999998</v>
      </c>
      <c r="W2703" s="2" t="s">
        <v>149</v>
      </c>
      <c r="X2703" s="3">
        <v>1</v>
      </c>
      <c r="Y2703" s="3" t="str">
        <f>_xlfn.CONCAT(Exposure_Information[[#This Row],[Building Construction Code]]," - ",Exposure_Information[[#This Row],[Type of building construction]])</f>
        <v>RMS - 1</v>
      </c>
      <c r="Z2703" s="3">
        <v>0</v>
      </c>
      <c r="AA2703" s="2">
        <v>1900</v>
      </c>
      <c r="AB2703" s="2" t="s">
        <v>11</v>
      </c>
      <c r="AC2703" s="2">
        <v>2</v>
      </c>
      <c r="AD2703" s="2" t="str">
        <f>_xlfn.CONCAT(Exposure_Information[[#This Row],[Occupany Code]]," - ",Exposure_Information[[#This Row],[Type of building occupancy]])</f>
        <v>ATC - 2</v>
      </c>
      <c r="AE2703" s="5">
        <v>25000</v>
      </c>
      <c r="AF2703" s="5">
        <v>110000</v>
      </c>
      <c r="AG2703" s="5">
        <v>44000</v>
      </c>
      <c r="AH2703" s="5">
        <f>SUM(Exposure_Information[[#This Row],[Building Coverage Value]:[Business interruption value]])</f>
        <v>179000</v>
      </c>
      <c r="AI2703" s="5">
        <f>SUM(Exposure_Information[[#This Row],[Building Coverage Value]:[Contents Coverage Value]])</f>
        <v>135000</v>
      </c>
      <c r="AJ2703" s="26"/>
    </row>
    <row r="2704" spans="1:36" ht="26" x14ac:dyDescent="0.3">
      <c r="A2704" s="2" t="s">
        <v>148</v>
      </c>
      <c r="B2704" s="2" t="s">
        <v>156</v>
      </c>
      <c r="C2704" s="2" t="s">
        <v>325</v>
      </c>
      <c r="D2704" s="2">
        <v>10138</v>
      </c>
      <c r="E2704" s="2" t="s">
        <v>367</v>
      </c>
      <c r="F2704" s="2" t="s">
        <v>1945</v>
      </c>
      <c r="G2704" s="3">
        <v>515</v>
      </c>
      <c r="H2704" s="3">
        <v>500</v>
      </c>
      <c r="I2704" s="71">
        <f>Exposure_Information[[#This Row],[Total  Insured Value]]+Exposure_Information[[#This Row],[Policy Deductible]]</f>
        <v>179000</v>
      </c>
      <c r="J2704" s="2">
        <v>13001</v>
      </c>
      <c r="K2704" s="3">
        <v>1</v>
      </c>
      <c r="L2704" s="2" t="s">
        <v>9</v>
      </c>
      <c r="M2704" s="2" t="s">
        <v>1946</v>
      </c>
      <c r="N2704" s="2" t="s">
        <v>1947</v>
      </c>
      <c r="O2704" s="2" t="s">
        <v>1948</v>
      </c>
      <c r="P2704" s="2" t="s">
        <v>82</v>
      </c>
      <c r="Q2704" s="3">
        <v>9</v>
      </c>
      <c r="R2704" s="2" t="s">
        <v>87</v>
      </c>
      <c r="S2704" s="3">
        <v>23</v>
      </c>
      <c r="T2704" s="2" t="s">
        <v>10</v>
      </c>
      <c r="U2704" s="3">
        <v>44.383091999999998</v>
      </c>
      <c r="V2704" s="3">
        <v>-68.207741999999996</v>
      </c>
      <c r="W2704" s="2" t="s">
        <v>149</v>
      </c>
      <c r="X2704" s="3">
        <v>1</v>
      </c>
      <c r="Y2704" s="3" t="str">
        <f>_xlfn.CONCAT(Exposure_Information[[#This Row],[Building Construction Code]]," - ",Exposure_Information[[#This Row],[Type of building construction]])</f>
        <v>RMS - 1</v>
      </c>
      <c r="Z2704" s="3">
        <v>0</v>
      </c>
      <c r="AA2704" s="2">
        <v>1944</v>
      </c>
      <c r="AB2704" s="2" t="s">
        <v>11</v>
      </c>
      <c r="AC2704" s="2">
        <v>1</v>
      </c>
      <c r="AD2704" s="2" t="str">
        <f>_xlfn.CONCAT(Exposure_Information[[#This Row],[Occupany Code]]," - ",Exposure_Information[[#This Row],[Type of building occupancy]])</f>
        <v>ATC - 1</v>
      </c>
      <c r="AE2704" s="5">
        <v>178500</v>
      </c>
      <c r="AF2704" s="5">
        <v>0</v>
      </c>
      <c r="AG2704" s="5">
        <v>0</v>
      </c>
      <c r="AH2704" s="5">
        <f>SUM(Exposure_Information[[#This Row],[Building Coverage Value]:[Business interruption value]])</f>
        <v>178500</v>
      </c>
      <c r="AI2704" s="5">
        <f>SUM(Exposure_Information[[#This Row],[Building Coverage Value]:[Contents Coverage Value]])</f>
        <v>178500</v>
      </c>
      <c r="AJ2704" s="26"/>
    </row>
    <row r="2705" spans="1:36" ht="26" x14ac:dyDescent="0.3">
      <c r="A2705" s="2" t="s">
        <v>148</v>
      </c>
      <c r="B2705" s="2" t="s">
        <v>156</v>
      </c>
      <c r="C2705" s="2" t="s">
        <v>325</v>
      </c>
      <c r="D2705" s="2">
        <v>8316</v>
      </c>
      <c r="E2705" s="2" t="s">
        <v>367</v>
      </c>
      <c r="F2705" s="2" t="s">
        <v>3682</v>
      </c>
      <c r="G2705" s="3">
        <v>317</v>
      </c>
      <c r="H2705" s="3">
        <v>1000</v>
      </c>
      <c r="I2705" s="71">
        <f>Exposure_Information[[#This Row],[Total  Insured Value]]+Exposure_Information[[#This Row],[Policy Deductible]]</f>
        <v>179500</v>
      </c>
      <c r="J2705" s="2">
        <v>11156</v>
      </c>
      <c r="K2705" s="3">
        <v>1</v>
      </c>
      <c r="L2705" s="2" t="s">
        <v>9</v>
      </c>
      <c r="M2705" s="2" t="s">
        <v>3683</v>
      </c>
      <c r="N2705" s="2" t="s">
        <v>3684</v>
      </c>
      <c r="O2705" s="2" t="s">
        <v>1892</v>
      </c>
      <c r="P2705" s="2" t="s">
        <v>26</v>
      </c>
      <c r="Q2705" s="3">
        <v>31</v>
      </c>
      <c r="R2705" s="2" t="s">
        <v>87</v>
      </c>
      <c r="S2705" s="3">
        <v>23</v>
      </c>
      <c r="T2705" s="2" t="s">
        <v>10</v>
      </c>
      <c r="U2705" s="3">
        <v>43.458848000000003</v>
      </c>
      <c r="V2705" s="3">
        <v>-70.377943999999999</v>
      </c>
      <c r="W2705" s="2" t="s">
        <v>149</v>
      </c>
      <c r="X2705" s="3">
        <v>1</v>
      </c>
      <c r="Y2705" s="3" t="str">
        <f>_xlfn.CONCAT(Exposure_Information[[#This Row],[Building Construction Code]]," - ",Exposure_Information[[#This Row],[Type of building construction]])</f>
        <v>RMS - 1</v>
      </c>
      <c r="Z2705" s="3">
        <v>0</v>
      </c>
      <c r="AA2705" s="2">
        <v>1973</v>
      </c>
      <c r="AB2705" s="2" t="s">
        <v>11</v>
      </c>
      <c r="AC2705" s="2">
        <v>1</v>
      </c>
      <c r="AD2705" s="2" t="str">
        <f>_xlfn.CONCAT(Exposure_Information[[#This Row],[Occupany Code]]," - ",Exposure_Information[[#This Row],[Type of building occupancy]])</f>
        <v>ATC - 1</v>
      </c>
      <c r="AE2705" s="5">
        <v>178500</v>
      </c>
      <c r="AF2705" s="5">
        <v>0</v>
      </c>
      <c r="AG2705" s="5">
        <v>0</v>
      </c>
      <c r="AH2705" s="5">
        <f>SUM(Exposure_Information[[#This Row],[Building Coverage Value]:[Business interruption value]])</f>
        <v>178500</v>
      </c>
      <c r="AI2705" s="5">
        <f>SUM(Exposure_Information[[#This Row],[Building Coverage Value]:[Contents Coverage Value]])</f>
        <v>178500</v>
      </c>
      <c r="AJ2705" s="26"/>
    </row>
    <row r="2706" spans="1:36" ht="39" x14ac:dyDescent="0.3">
      <c r="A2706" s="2" t="s">
        <v>148</v>
      </c>
      <c r="B2706" s="2" t="s">
        <v>156</v>
      </c>
      <c r="C2706" s="2" t="s">
        <v>325</v>
      </c>
      <c r="D2706" s="2">
        <v>14517</v>
      </c>
      <c r="E2706" s="2" t="s">
        <v>367</v>
      </c>
      <c r="F2706" s="2" t="s">
        <v>3994</v>
      </c>
      <c r="G2706" s="3">
        <v>814</v>
      </c>
      <c r="H2706" s="3">
        <v>500</v>
      </c>
      <c r="I2706" s="71">
        <f>Exposure_Information[[#This Row],[Total  Insured Value]]+Exposure_Information[[#This Row],[Policy Deductible]]</f>
        <v>179000</v>
      </c>
      <c r="J2706" s="2">
        <v>17547</v>
      </c>
      <c r="K2706" s="3">
        <v>1</v>
      </c>
      <c r="L2706" s="2" t="s">
        <v>9</v>
      </c>
      <c r="M2706" s="2" t="s">
        <v>3995</v>
      </c>
      <c r="N2706" s="2" t="s">
        <v>3996</v>
      </c>
      <c r="O2706" s="2" t="s">
        <v>305</v>
      </c>
      <c r="P2706" s="2" t="s">
        <v>118</v>
      </c>
      <c r="Q2706" s="3">
        <v>11</v>
      </c>
      <c r="R2706" s="2" t="s">
        <v>70</v>
      </c>
      <c r="S2706" s="3">
        <v>9</v>
      </c>
      <c r="T2706" s="2" t="s">
        <v>10</v>
      </c>
      <c r="U2706" s="3">
        <v>41.334727999999998</v>
      </c>
      <c r="V2706" s="3">
        <v>-71.952197999999996</v>
      </c>
      <c r="W2706" s="2" t="s">
        <v>149</v>
      </c>
      <c r="X2706" s="3">
        <v>1</v>
      </c>
      <c r="Y2706" s="3" t="str">
        <f>_xlfn.CONCAT(Exposure_Information[[#This Row],[Building Construction Code]]," - ",Exposure_Information[[#This Row],[Type of building construction]])</f>
        <v>RMS - 1</v>
      </c>
      <c r="Z2706" s="3">
        <v>0</v>
      </c>
      <c r="AA2706" s="2">
        <v>1971</v>
      </c>
      <c r="AB2706" s="2" t="s">
        <v>11</v>
      </c>
      <c r="AC2706" s="2">
        <v>1</v>
      </c>
      <c r="AD2706" s="2" t="str">
        <f>_xlfn.CONCAT(Exposure_Information[[#This Row],[Occupany Code]]," - ",Exposure_Information[[#This Row],[Type of building occupancy]])</f>
        <v>ATC - 1</v>
      </c>
      <c r="AE2706" s="5">
        <v>178500</v>
      </c>
      <c r="AF2706" s="5">
        <v>0</v>
      </c>
      <c r="AG2706" s="5">
        <v>0</v>
      </c>
      <c r="AH2706" s="5">
        <f>SUM(Exposure_Information[[#This Row],[Building Coverage Value]:[Business interruption value]])</f>
        <v>178500</v>
      </c>
      <c r="AI2706" s="5">
        <f>SUM(Exposure_Information[[#This Row],[Building Coverage Value]:[Contents Coverage Value]])</f>
        <v>178500</v>
      </c>
      <c r="AJ2706" s="26"/>
    </row>
    <row r="2707" spans="1:36" x14ac:dyDescent="0.3">
      <c r="A2707" s="2" t="s">
        <v>148</v>
      </c>
      <c r="B2707" s="2" t="s">
        <v>156</v>
      </c>
      <c r="C2707" s="2" t="s">
        <v>325</v>
      </c>
      <c r="D2707" s="2">
        <v>15212</v>
      </c>
      <c r="E2707" s="2" t="s">
        <v>367</v>
      </c>
      <c r="F2707" s="2" t="s">
        <v>3458</v>
      </c>
      <c r="G2707" s="3">
        <v>867</v>
      </c>
      <c r="H2707" s="3">
        <v>1000</v>
      </c>
      <c r="I2707" s="71">
        <f>Exposure_Information[[#This Row],[Total  Insured Value]]+Exposure_Information[[#This Row],[Policy Deductible]]</f>
        <v>176700</v>
      </c>
      <c r="J2707" s="2">
        <v>18253</v>
      </c>
      <c r="K2707" s="3">
        <v>1</v>
      </c>
      <c r="L2707" s="2" t="s">
        <v>9</v>
      </c>
      <c r="M2707" s="2" t="s">
        <v>3459</v>
      </c>
      <c r="N2707" s="2" t="s">
        <v>3460</v>
      </c>
      <c r="O2707" s="2" t="s">
        <v>3457</v>
      </c>
      <c r="P2707" s="2" t="s">
        <v>69</v>
      </c>
      <c r="Q2707" s="3">
        <v>3</v>
      </c>
      <c r="R2707" s="2" t="s">
        <v>70</v>
      </c>
      <c r="S2707" s="3">
        <v>9</v>
      </c>
      <c r="T2707" s="2" t="s">
        <v>10</v>
      </c>
      <c r="U2707" s="3">
        <v>41.710175</v>
      </c>
      <c r="V2707" s="3">
        <v>-72.695694000000003</v>
      </c>
      <c r="W2707" s="2" t="s">
        <v>149</v>
      </c>
      <c r="X2707" s="3">
        <v>1</v>
      </c>
      <c r="Y2707" s="3" t="str">
        <f>_xlfn.CONCAT(Exposure_Information[[#This Row],[Building Construction Code]]," - ",Exposure_Information[[#This Row],[Type of building construction]])</f>
        <v>RMS - 1</v>
      </c>
      <c r="Z2707" s="3">
        <v>0</v>
      </c>
      <c r="AA2707" s="2">
        <v>1954</v>
      </c>
      <c r="AB2707" s="2" t="s">
        <v>11</v>
      </c>
      <c r="AC2707" s="2">
        <v>1</v>
      </c>
      <c r="AD2707" s="2" t="str">
        <f>_xlfn.CONCAT(Exposure_Information[[#This Row],[Occupany Code]]," - ",Exposure_Information[[#This Row],[Type of building occupancy]])</f>
        <v>ATC - 1</v>
      </c>
      <c r="AE2707" s="5">
        <v>169500</v>
      </c>
      <c r="AF2707" s="5">
        <v>5000</v>
      </c>
      <c r="AG2707" s="5">
        <v>1200</v>
      </c>
      <c r="AH2707" s="5">
        <f>SUM(Exposure_Information[[#This Row],[Building Coverage Value]:[Business interruption value]])</f>
        <v>175700</v>
      </c>
      <c r="AI2707" s="5">
        <f>SUM(Exposure_Information[[#This Row],[Building Coverage Value]:[Contents Coverage Value]])</f>
        <v>174500</v>
      </c>
      <c r="AJ2707" s="26"/>
    </row>
    <row r="2708" spans="1:36" ht="39" x14ac:dyDescent="0.3">
      <c r="A2708" s="2" t="s">
        <v>148</v>
      </c>
      <c r="B2708" s="2" t="s">
        <v>156</v>
      </c>
      <c r="C2708" s="2" t="s">
        <v>325</v>
      </c>
      <c r="D2708" s="2">
        <v>10393</v>
      </c>
      <c r="E2708" s="2" t="s">
        <v>367</v>
      </c>
      <c r="F2708" s="2" t="s">
        <v>405</v>
      </c>
      <c r="G2708" s="3">
        <v>510</v>
      </c>
      <c r="H2708" s="3">
        <v>1000</v>
      </c>
      <c r="I2708" s="71">
        <f>Exposure_Information[[#This Row],[Total  Insured Value]]+Exposure_Information[[#This Row],[Policy Deductible]]</f>
        <v>176000</v>
      </c>
      <c r="J2708" s="2">
        <v>13259</v>
      </c>
      <c r="K2708" s="3">
        <v>1</v>
      </c>
      <c r="L2708" s="2" t="s">
        <v>9</v>
      </c>
      <c r="M2708" s="2" t="s">
        <v>406</v>
      </c>
      <c r="N2708" s="2" t="s">
        <v>407</v>
      </c>
      <c r="O2708" s="2" t="s">
        <v>408</v>
      </c>
      <c r="P2708" s="2" t="s">
        <v>86</v>
      </c>
      <c r="Q2708" s="3">
        <v>19</v>
      </c>
      <c r="R2708" s="2" t="s">
        <v>87</v>
      </c>
      <c r="S2708" s="3">
        <v>23</v>
      </c>
      <c r="T2708" s="2" t="s">
        <v>10</v>
      </c>
      <c r="U2708" s="3">
        <v>44.919210999999997</v>
      </c>
      <c r="V2708" s="3">
        <v>-68.678113999999994</v>
      </c>
      <c r="W2708" s="2" t="s">
        <v>149</v>
      </c>
      <c r="X2708" s="3">
        <v>1</v>
      </c>
      <c r="Y2708" s="3" t="str">
        <f>_xlfn.CONCAT(Exposure_Information[[#This Row],[Building Construction Code]]," - ",Exposure_Information[[#This Row],[Type of building construction]])</f>
        <v>RMS - 1</v>
      </c>
      <c r="Z2708" s="3">
        <v>0</v>
      </c>
      <c r="AA2708" s="2">
        <v>1970</v>
      </c>
      <c r="AB2708" s="2" t="s">
        <v>11</v>
      </c>
      <c r="AC2708" s="2">
        <v>1</v>
      </c>
      <c r="AD2708" s="2" t="str">
        <f>_xlfn.CONCAT(Exposure_Information[[#This Row],[Occupany Code]]," - ",Exposure_Information[[#This Row],[Type of building occupancy]])</f>
        <v>ATC - 1</v>
      </c>
      <c r="AE2708" s="5">
        <v>174000</v>
      </c>
      <c r="AF2708" s="5">
        <v>1000</v>
      </c>
      <c r="AG2708" s="5">
        <v>0</v>
      </c>
      <c r="AH2708" s="5">
        <f>SUM(Exposure_Information[[#This Row],[Building Coverage Value]:[Business interruption value]])</f>
        <v>175000</v>
      </c>
      <c r="AI2708" s="5">
        <f>SUM(Exposure_Information[[#This Row],[Building Coverage Value]:[Contents Coverage Value]])</f>
        <v>175000</v>
      </c>
      <c r="AJ2708" s="26"/>
    </row>
    <row r="2709" spans="1:36" ht="26" x14ac:dyDescent="0.3">
      <c r="A2709" s="2" t="s">
        <v>148</v>
      </c>
      <c r="B2709" s="2" t="s">
        <v>156</v>
      </c>
      <c r="C2709" s="2" t="s">
        <v>325</v>
      </c>
      <c r="D2709" s="2">
        <v>5897</v>
      </c>
      <c r="E2709" s="2" t="s">
        <v>326</v>
      </c>
      <c r="F2709" s="2" t="s">
        <v>1871</v>
      </c>
      <c r="G2709" s="3">
        <v>2571</v>
      </c>
      <c r="H2709" s="3">
        <v>1000</v>
      </c>
      <c r="I2709" s="71">
        <f>Exposure_Information[[#This Row],[Total  Insured Value]]+Exposure_Information[[#This Row],[Policy Deductible]]</f>
        <v>326380</v>
      </c>
      <c r="J2709" s="2">
        <v>7904</v>
      </c>
      <c r="K2709" s="3">
        <v>1</v>
      </c>
      <c r="L2709" s="2" t="s">
        <v>9</v>
      </c>
      <c r="M2709" s="2" t="s">
        <v>1872</v>
      </c>
      <c r="N2709" s="3" t="s">
        <v>1873</v>
      </c>
      <c r="O2709" s="2" t="s">
        <v>151</v>
      </c>
      <c r="P2709" s="2" t="s">
        <v>74</v>
      </c>
      <c r="Q2709" s="3">
        <v>9</v>
      </c>
      <c r="R2709" s="2" t="s">
        <v>127</v>
      </c>
      <c r="S2709" s="3">
        <v>25</v>
      </c>
      <c r="T2709" s="2" t="s">
        <v>10</v>
      </c>
      <c r="U2709" s="3">
        <v>42.532950999999997</v>
      </c>
      <c r="V2709" s="3">
        <v>-70.927352999999997</v>
      </c>
      <c r="W2709" s="2" t="s">
        <v>149</v>
      </c>
      <c r="X2709" s="3">
        <v>1</v>
      </c>
      <c r="Y2709" s="3" t="str">
        <f>_xlfn.CONCAT(Exposure_Information[[#This Row],[Building Construction Code]]," - ",Exposure_Information[[#This Row],[Type of building construction]])</f>
        <v>RMS - 1</v>
      </c>
      <c r="Z2709" s="3">
        <v>0</v>
      </c>
      <c r="AA2709" s="2">
        <v>1800</v>
      </c>
      <c r="AB2709" s="2" t="s">
        <v>11</v>
      </c>
      <c r="AC2709" s="2">
        <v>37</v>
      </c>
      <c r="AD2709" s="2" t="str">
        <f>_xlfn.CONCAT(Exposure_Information[[#This Row],[Occupany Code]]," - ",Exposure_Information[[#This Row],[Type of building occupancy]])</f>
        <v>ATC - 37</v>
      </c>
      <c r="AE2709" s="5">
        <v>325380</v>
      </c>
      <c r="AF2709" s="5">
        <v>0</v>
      </c>
      <c r="AG2709" s="5">
        <v>0</v>
      </c>
      <c r="AH2709" s="5">
        <f>SUM(Exposure_Information[[#This Row],[Building Coverage Value]:[Business interruption value]])</f>
        <v>325380</v>
      </c>
      <c r="AI2709" s="5">
        <f>SUM(Exposure_Information[[#This Row],[Building Coverage Value]:[Contents Coverage Value]])</f>
        <v>325380</v>
      </c>
      <c r="AJ2709" s="26"/>
    </row>
    <row r="2710" spans="1:36" ht="26" x14ac:dyDescent="0.3">
      <c r="A2710" s="2" t="s">
        <v>148</v>
      </c>
      <c r="B2710" s="2" t="s">
        <v>156</v>
      </c>
      <c r="C2710" s="2" t="s">
        <v>325</v>
      </c>
      <c r="D2710" s="2">
        <v>11155</v>
      </c>
      <c r="E2710" s="2" t="s">
        <v>367</v>
      </c>
      <c r="F2710" s="2" t="s">
        <v>674</v>
      </c>
      <c r="G2710" s="3">
        <v>660</v>
      </c>
      <c r="H2710" s="3">
        <v>500</v>
      </c>
      <c r="I2710" s="71">
        <f>Exposure_Information[[#This Row],[Total  Insured Value]]+Exposure_Information[[#This Row],[Policy Deductible]]</f>
        <v>175500</v>
      </c>
      <c r="J2710" s="2">
        <v>14032</v>
      </c>
      <c r="K2710" s="3">
        <v>1</v>
      </c>
      <c r="L2710" s="2" t="s">
        <v>9</v>
      </c>
      <c r="M2710" s="2" t="s">
        <v>675</v>
      </c>
      <c r="N2710" s="2" t="s">
        <v>676</v>
      </c>
      <c r="O2710" s="2" t="s">
        <v>432</v>
      </c>
      <c r="P2710" s="2" t="s">
        <v>257</v>
      </c>
      <c r="Q2710" s="3">
        <v>7</v>
      </c>
      <c r="R2710" s="2" t="s">
        <v>248</v>
      </c>
      <c r="S2710" s="3">
        <v>44</v>
      </c>
      <c r="T2710" s="2" t="s">
        <v>10</v>
      </c>
      <c r="U2710" s="3">
        <v>41.879159000000001</v>
      </c>
      <c r="V2710" s="3">
        <v>-71.360791000000006</v>
      </c>
      <c r="W2710" s="2" t="s">
        <v>149</v>
      </c>
      <c r="X2710" s="3">
        <v>1</v>
      </c>
      <c r="Y2710" s="3" t="str">
        <f>_xlfn.CONCAT(Exposure_Information[[#This Row],[Building Construction Code]]," - ",Exposure_Information[[#This Row],[Type of building construction]])</f>
        <v>RMS - 1</v>
      </c>
      <c r="Z2710" s="3">
        <v>0</v>
      </c>
      <c r="AA2710" s="2">
        <v>1954</v>
      </c>
      <c r="AB2710" s="2" t="s">
        <v>11</v>
      </c>
      <c r="AC2710" s="2">
        <v>1</v>
      </c>
      <c r="AD2710" s="2" t="str">
        <f>_xlfn.CONCAT(Exposure_Information[[#This Row],[Occupany Code]]," - ",Exposure_Information[[#This Row],[Type of building occupancy]])</f>
        <v>ATC - 1</v>
      </c>
      <c r="AE2710" s="5">
        <v>175000</v>
      </c>
      <c r="AF2710" s="5">
        <v>0</v>
      </c>
      <c r="AG2710" s="5">
        <v>0</v>
      </c>
      <c r="AH2710" s="5">
        <f>SUM(Exposure_Information[[#This Row],[Building Coverage Value]:[Business interruption value]])</f>
        <v>175000</v>
      </c>
      <c r="AI2710" s="5">
        <f>SUM(Exposure_Information[[#This Row],[Building Coverage Value]:[Contents Coverage Value]])</f>
        <v>175000</v>
      </c>
      <c r="AJ2710" s="26"/>
    </row>
    <row r="2711" spans="1:36" ht="39" x14ac:dyDescent="0.3">
      <c r="A2711" s="2" t="s">
        <v>148</v>
      </c>
      <c r="B2711" s="2" t="s">
        <v>156</v>
      </c>
      <c r="C2711" s="2" t="s">
        <v>325</v>
      </c>
      <c r="D2711" s="2">
        <v>5876</v>
      </c>
      <c r="E2711" s="2" t="s">
        <v>326</v>
      </c>
      <c r="F2711" s="2" t="s">
        <v>1832</v>
      </c>
      <c r="G2711" s="3">
        <v>485</v>
      </c>
      <c r="H2711" s="3">
        <v>250</v>
      </c>
      <c r="I2711" s="71">
        <f>Exposure_Information[[#This Row],[Total  Insured Value]]+Exposure_Information[[#This Row],[Policy Deductible]]</f>
        <v>70850</v>
      </c>
      <c r="J2711" s="2">
        <v>7875</v>
      </c>
      <c r="K2711" s="3">
        <v>1</v>
      </c>
      <c r="L2711" s="2" t="s">
        <v>9</v>
      </c>
      <c r="M2711" s="2" t="s">
        <v>1833</v>
      </c>
      <c r="N2711" s="2" t="s">
        <v>1834</v>
      </c>
      <c r="O2711" s="2" t="s">
        <v>389</v>
      </c>
      <c r="P2711" s="2" t="s">
        <v>90</v>
      </c>
      <c r="Q2711" s="3">
        <v>17</v>
      </c>
      <c r="R2711" s="2" t="s">
        <v>127</v>
      </c>
      <c r="S2711" s="3">
        <v>25</v>
      </c>
      <c r="T2711" s="2" t="s">
        <v>10</v>
      </c>
      <c r="U2711" s="3">
        <v>42.646757999999998</v>
      </c>
      <c r="V2711" s="3">
        <v>-71.340124000000003</v>
      </c>
      <c r="W2711" s="2" t="s">
        <v>149</v>
      </c>
      <c r="X2711" s="3">
        <v>2</v>
      </c>
      <c r="Y2711" s="3" t="str">
        <f>_xlfn.CONCAT(Exposure_Information[[#This Row],[Building Construction Code]]," - ",Exposure_Information[[#This Row],[Type of building construction]])</f>
        <v>RMS - 2</v>
      </c>
      <c r="Z2711" s="3">
        <v>0</v>
      </c>
      <c r="AA2711" s="2">
        <v>1995</v>
      </c>
      <c r="AB2711" s="2" t="s">
        <v>11</v>
      </c>
      <c r="AC2711" s="2">
        <v>37</v>
      </c>
      <c r="AD2711" s="2" t="str">
        <f>_xlfn.CONCAT(Exposure_Information[[#This Row],[Occupany Code]]," - ",Exposure_Information[[#This Row],[Type of building occupancy]])</f>
        <v>ATC - 37</v>
      </c>
      <c r="AE2711" s="5">
        <v>30600</v>
      </c>
      <c r="AF2711" s="5">
        <v>40000</v>
      </c>
      <c r="AG2711" s="5">
        <v>0</v>
      </c>
      <c r="AH2711" s="5">
        <f>SUM(Exposure_Information[[#This Row],[Building Coverage Value]:[Business interruption value]])</f>
        <v>70600</v>
      </c>
      <c r="AI2711" s="5">
        <f>SUM(Exposure_Information[[#This Row],[Building Coverage Value]:[Contents Coverage Value]])</f>
        <v>70600</v>
      </c>
      <c r="AJ2711" s="26"/>
    </row>
    <row r="2712" spans="1:36" ht="26" x14ac:dyDescent="0.3">
      <c r="A2712" s="2" t="s">
        <v>148</v>
      </c>
      <c r="B2712" s="2" t="s">
        <v>156</v>
      </c>
      <c r="C2712" s="2" t="s">
        <v>325</v>
      </c>
      <c r="D2712" s="2">
        <v>10126</v>
      </c>
      <c r="E2712" s="2" t="s">
        <v>367</v>
      </c>
      <c r="F2712" s="2" t="s">
        <v>1524</v>
      </c>
      <c r="G2712" s="3">
        <v>223</v>
      </c>
      <c r="H2712" s="3">
        <v>500</v>
      </c>
      <c r="I2712" s="71">
        <f>Exposure_Information[[#This Row],[Total  Insured Value]]+Exposure_Information[[#This Row],[Policy Deductible]]</f>
        <v>175500</v>
      </c>
      <c r="J2712" s="2">
        <v>12989</v>
      </c>
      <c r="K2712" s="3">
        <v>1</v>
      </c>
      <c r="L2712" s="2" t="s">
        <v>9</v>
      </c>
      <c r="M2712" s="2" t="s">
        <v>1525</v>
      </c>
      <c r="N2712" s="2" t="s">
        <v>1526</v>
      </c>
      <c r="O2712" s="2" t="s">
        <v>189</v>
      </c>
      <c r="P2712" s="2" t="s">
        <v>55</v>
      </c>
      <c r="Q2712" s="3">
        <v>15</v>
      </c>
      <c r="R2712" s="2" t="s">
        <v>87</v>
      </c>
      <c r="S2712" s="3">
        <v>23</v>
      </c>
      <c r="T2712" s="2" t="s">
        <v>10</v>
      </c>
      <c r="U2712" s="3">
        <v>44.200986</v>
      </c>
      <c r="V2712" s="3">
        <v>-69.496319999999997</v>
      </c>
      <c r="W2712" s="2" t="s">
        <v>149</v>
      </c>
      <c r="X2712" s="3">
        <v>1</v>
      </c>
      <c r="Y2712" s="3" t="str">
        <f>_xlfn.CONCAT(Exposure_Information[[#This Row],[Building Construction Code]]," - ",Exposure_Information[[#This Row],[Type of building construction]])</f>
        <v>RMS - 1</v>
      </c>
      <c r="Z2712" s="3">
        <v>0</v>
      </c>
      <c r="AA2712" s="2">
        <v>1952</v>
      </c>
      <c r="AB2712" s="2" t="s">
        <v>11</v>
      </c>
      <c r="AC2712" s="2">
        <v>1</v>
      </c>
      <c r="AD2712" s="2" t="str">
        <f>_xlfn.CONCAT(Exposure_Information[[#This Row],[Occupany Code]]," - ",Exposure_Information[[#This Row],[Type of building occupancy]])</f>
        <v>ATC - 1</v>
      </c>
      <c r="AE2712" s="5">
        <v>140000</v>
      </c>
      <c r="AF2712" s="5">
        <v>35000</v>
      </c>
      <c r="AG2712" s="5">
        <v>0</v>
      </c>
      <c r="AH2712" s="5">
        <f>SUM(Exposure_Information[[#This Row],[Building Coverage Value]:[Business interruption value]])</f>
        <v>175000</v>
      </c>
      <c r="AI2712" s="5">
        <f>SUM(Exposure_Information[[#This Row],[Building Coverage Value]:[Contents Coverage Value]])</f>
        <v>175000</v>
      </c>
      <c r="AJ2712" s="26"/>
    </row>
    <row r="2713" spans="1:36" ht="26" x14ac:dyDescent="0.3">
      <c r="A2713" s="2" t="s">
        <v>148</v>
      </c>
      <c r="B2713" s="2" t="s">
        <v>156</v>
      </c>
      <c r="C2713" s="2" t="s">
        <v>325</v>
      </c>
      <c r="D2713" s="2">
        <v>10652</v>
      </c>
      <c r="E2713" s="2" t="s">
        <v>367</v>
      </c>
      <c r="F2713" s="2" t="s">
        <v>2422</v>
      </c>
      <c r="G2713" s="3">
        <v>657</v>
      </c>
      <c r="H2713" s="3">
        <v>500</v>
      </c>
      <c r="I2713" s="71">
        <f>Exposure_Information[[#This Row],[Total  Insured Value]]+Exposure_Information[[#This Row],[Policy Deductible]]</f>
        <v>175500</v>
      </c>
      <c r="J2713" s="2">
        <v>13524</v>
      </c>
      <c r="K2713" s="3">
        <v>1</v>
      </c>
      <c r="L2713" s="2" t="s">
        <v>9</v>
      </c>
      <c r="M2713" s="2" t="s">
        <v>2423</v>
      </c>
      <c r="N2713" s="2" t="s">
        <v>2424</v>
      </c>
      <c r="O2713" s="2" t="s">
        <v>278</v>
      </c>
      <c r="P2713" s="2" t="s">
        <v>171</v>
      </c>
      <c r="Q2713" s="3">
        <v>27</v>
      </c>
      <c r="R2713" s="2" t="s">
        <v>127</v>
      </c>
      <c r="S2713" s="3">
        <v>25</v>
      </c>
      <c r="T2713" s="2" t="s">
        <v>10</v>
      </c>
      <c r="U2713" s="3">
        <v>42.274859999999997</v>
      </c>
      <c r="V2713" s="3">
        <v>-72.057648999999998</v>
      </c>
      <c r="W2713" s="2" t="s">
        <v>149</v>
      </c>
      <c r="X2713" s="3">
        <v>1</v>
      </c>
      <c r="Y2713" s="3" t="str">
        <f>_xlfn.CONCAT(Exposure_Information[[#This Row],[Building Construction Code]]," - ",Exposure_Information[[#This Row],[Type of building construction]])</f>
        <v>RMS - 1</v>
      </c>
      <c r="Z2713" s="3">
        <v>0</v>
      </c>
      <c r="AA2713" s="2">
        <v>1901</v>
      </c>
      <c r="AB2713" s="2" t="s">
        <v>11</v>
      </c>
      <c r="AC2713" s="2">
        <v>1</v>
      </c>
      <c r="AD2713" s="2" t="str">
        <f>_xlfn.CONCAT(Exposure_Information[[#This Row],[Occupany Code]]," - ",Exposure_Information[[#This Row],[Type of building occupancy]])</f>
        <v>ATC - 1</v>
      </c>
      <c r="AE2713" s="5">
        <v>175000</v>
      </c>
      <c r="AF2713" s="5">
        <v>0</v>
      </c>
      <c r="AG2713" s="5">
        <v>0</v>
      </c>
      <c r="AH2713" s="5">
        <f>SUM(Exposure_Information[[#This Row],[Building Coverage Value]:[Business interruption value]])</f>
        <v>175000</v>
      </c>
      <c r="AI2713" s="5">
        <f>SUM(Exposure_Information[[#This Row],[Building Coverage Value]:[Contents Coverage Value]])</f>
        <v>175000</v>
      </c>
      <c r="AJ2713" s="26"/>
    </row>
    <row r="2714" spans="1:36" ht="26" x14ac:dyDescent="0.3">
      <c r="A2714" s="2" t="s">
        <v>148</v>
      </c>
      <c r="B2714" s="2" t="s">
        <v>156</v>
      </c>
      <c r="C2714" s="2" t="s">
        <v>325</v>
      </c>
      <c r="D2714" s="2">
        <v>18648</v>
      </c>
      <c r="E2714" s="2" t="s">
        <v>367</v>
      </c>
      <c r="F2714" s="2" t="s">
        <v>3222</v>
      </c>
      <c r="G2714" s="3">
        <v>631</v>
      </c>
      <c r="H2714" s="3">
        <v>500</v>
      </c>
      <c r="I2714" s="71">
        <f>Exposure_Information[[#This Row],[Total  Insured Value]]+Exposure_Information[[#This Row],[Policy Deductible]]</f>
        <v>175500</v>
      </c>
      <c r="J2714" s="2">
        <v>21752</v>
      </c>
      <c r="K2714" s="3">
        <v>1</v>
      </c>
      <c r="L2714" s="2" t="s">
        <v>9</v>
      </c>
      <c r="M2714" s="2" t="s">
        <v>3223</v>
      </c>
      <c r="N2714" s="2" t="s">
        <v>3224</v>
      </c>
      <c r="O2714" s="2" t="s">
        <v>3225</v>
      </c>
      <c r="P2714" s="2" t="s">
        <v>231</v>
      </c>
      <c r="Q2714" s="3">
        <v>13</v>
      </c>
      <c r="R2714" s="2" t="s">
        <v>127</v>
      </c>
      <c r="S2714" s="3">
        <v>25</v>
      </c>
      <c r="T2714" s="2" t="s">
        <v>10</v>
      </c>
      <c r="U2714" s="3">
        <v>42.076931000000002</v>
      </c>
      <c r="V2714" s="3">
        <v>-72.511016999999995</v>
      </c>
      <c r="W2714" s="2" t="s">
        <v>149</v>
      </c>
      <c r="X2714" s="3">
        <v>1</v>
      </c>
      <c r="Y2714" s="3" t="str">
        <f>_xlfn.CONCAT(Exposure_Information[[#This Row],[Building Construction Code]]," - ",Exposure_Information[[#This Row],[Type of building construction]])</f>
        <v>RMS - 1</v>
      </c>
      <c r="Z2714" s="3">
        <v>0</v>
      </c>
      <c r="AA2714" s="2">
        <v>1954</v>
      </c>
      <c r="AB2714" s="2" t="s">
        <v>11</v>
      </c>
      <c r="AC2714" s="2">
        <v>1</v>
      </c>
      <c r="AD2714" s="2" t="str">
        <f>_xlfn.CONCAT(Exposure_Information[[#This Row],[Occupany Code]]," - ",Exposure_Information[[#This Row],[Type of building occupancy]])</f>
        <v>ATC - 1</v>
      </c>
      <c r="AE2714" s="5">
        <v>175000</v>
      </c>
      <c r="AF2714" s="5">
        <v>0</v>
      </c>
      <c r="AG2714" s="5">
        <v>0</v>
      </c>
      <c r="AH2714" s="5">
        <f>SUM(Exposure_Information[[#This Row],[Building Coverage Value]:[Business interruption value]])</f>
        <v>175000</v>
      </c>
      <c r="AI2714" s="5">
        <f>SUM(Exposure_Information[[#This Row],[Building Coverage Value]:[Contents Coverage Value]])</f>
        <v>175000</v>
      </c>
      <c r="AJ2714" s="26"/>
    </row>
    <row r="2715" spans="1:36" x14ac:dyDescent="0.3">
      <c r="A2715" s="2" t="s">
        <v>148</v>
      </c>
      <c r="B2715" s="2" t="s">
        <v>156</v>
      </c>
      <c r="C2715" s="2" t="s">
        <v>325</v>
      </c>
      <c r="D2715" s="2">
        <v>15466</v>
      </c>
      <c r="E2715" s="2" t="s">
        <v>367</v>
      </c>
      <c r="F2715" s="2" t="s">
        <v>3831</v>
      </c>
      <c r="G2715" s="3">
        <v>1494</v>
      </c>
      <c r="H2715" s="3">
        <v>1000</v>
      </c>
      <c r="I2715" s="71">
        <f>Exposure_Information[[#This Row],[Total  Insured Value]]+Exposure_Information[[#This Row],[Policy Deductible]]</f>
        <v>176000</v>
      </c>
      <c r="J2715" s="2">
        <v>18518</v>
      </c>
      <c r="K2715" s="3">
        <v>1</v>
      </c>
      <c r="L2715" s="2" t="s">
        <v>9</v>
      </c>
      <c r="M2715" s="2" t="s">
        <v>3832</v>
      </c>
      <c r="N2715" s="2" t="s">
        <v>3833</v>
      </c>
      <c r="O2715" s="2" t="s">
        <v>3834</v>
      </c>
      <c r="P2715" s="2" t="s">
        <v>187</v>
      </c>
      <c r="Q2715" s="3">
        <v>3</v>
      </c>
      <c r="R2715" s="2" t="s">
        <v>127</v>
      </c>
      <c r="S2715" s="3">
        <v>25</v>
      </c>
      <c r="T2715" s="2" t="s">
        <v>10</v>
      </c>
      <c r="U2715" s="3">
        <v>42.564763999999997</v>
      </c>
      <c r="V2715" s="3">
        <v>-73.255287999999993</v>
      </c>
      <c r="W2715" s="2" t="s">
        <v>149</v>
      </c>
      <c r="X2715" s="3">
        <v>1</v>
      </c>
      <c r="Y2715" s="3" t="str">
        <f>_xlfn.CONCAT(Exposure_Information[[#This Row],[Building Construction Code]]," - ",Exposure_Information[[#This Row],[Type of building construction]])</f>
        <v>RMS - 1</v>
      </c>
      <c r="Z2715" s="3">
        <v>0</v>
      </c>
      <c r="AA2715" s="2">
        <v>1990</v>
      </c>
      <c r="AB2715" s="2" t="s">
        <v>11</v>
      </c>
      <c r="AC2715" s="2">
        <v>1</v>
      </c>
      <c r="AD2715" s="2" t="str">
        <f>_xlfn.CONCAT(Exposure_Information[[#This Row],[Occupany Code]]," - ",Exposure_Information[[#This Row],[Type of building occupancy]])</f>
        <v>ATC - 1</v>
      </c>
      <c r="AE2715" s="5">
        <v>175000</v>
      </c>
      <c r="AF2715" s="5">
        <v>0</v>
      </c>
      <c r="AG2715" s="5">
        <v>0</v>
      </c>
      <c r="AH2715" s="5">
        <f>SUM(Exposure_Information[[#This Row],[Building Coverage Value]:[Business interruption value]])</f>
        <v>175000</v>
      </c>
      <c r="AI2715" s="5">
        <f>SUM(Exposure_Information[[#This Row],[Building Coverage Value]:[Contents Coverage Value]])</f>
        <v>175000</v>
      </c>
      <c r="AJ2715" s="26"/>
    </row>
    <row r="2716" spans="1:36" ht="39" x14ac:dyDescent="0.3">
      <c r="A2716" s="2" t="s">
        <v>148</v>
      </c>
      <c r="B2716" s="2" t="s">
        <v>156</v>
      </c>
      <c r="C2716" s="2" t="s">
        <v>325</v>
      </c>
      <c r="D2716" s="2">
        <v>18228</v>
      </c>
      <c r="E2716" s="2" t="s">
        <v>367</v>
      </c>
      <c r="F2716" s="2" t="s">
        <v>4060</v>
      </c>
      <c r="G2716" s="3">
        <v>631</v>
      </c>
      <c r="H2716" s="3">
        <v>500</v>
      </c>
      <c r="I2716" s="71">
        <f>Exposure_Information[[#This Row],[Total  Insured Value]]+Exposure_Information[[#This Row],[Policy Deductible]]</f>
        <v>175500</v>
      </c>
      <c r="J2716" s="2">
        <v>21324</v>
      </c>
      <c r="K2716" s="3">
        <v>1</v>
      </c>
      <c r="L2716" s="2" t="s">
        <v>9</v>
      </c>
      <c r="M2716" s="2" t="s">
        <v>4061</v>
      </c>
      <c r="N2716" s="2" t="s">
        <v>4062</v>
      </c>
      <c r="O2716" s="2" t="s">
        <v>330</v>
      </c>
      <c r="P2716" s="2" t="s">
        <v>231</v>
      </c>
      <c r="Q2716" s="3">
        <v>13</v>
      </c>
      <c r="R2716" s="2" t="s">
        <v>127</v>
      </c>
      <c r="S2716" s="3">
        <v>25</v>
      </c>
      <c r="T2716" s="2" t="s">
        <v>10</v>
      </c>
      <c r="U2716" s="3">
        <v>42.147983000000004</v>
      </c>
      <c r="V2716" s="3">
        <v>-72.569686000000004</v>
      </c>
      <c r="W2716" s="2" t="s">
        <v>149</v>
      </c>
      <c r="X2716" s="3">
        <v>1</v>
      </c>
      <c r="Y2716" s="3" t="str">
        <f>_xlfn.CONCAT(Exposure_Information[[#This Row],[Building Construction Code]]," - ",Exposure_Information[[#This Row],[Type of building construction]])</f>
        <v>RMS - 1</v>
      </c>
      <c r="Z2716" s="3">
        <v>0</v>
      </c>
      <c r="AA2716" s="2">
        <v>1949</v>
      </c>
      <c r="AB2716" s="2" t="s">
        <v>11</v>
      </c>
      <c r="AC2716" s="2">
        <v>1</v>
      </c>
      <c r="AD2716" s="2" t="str">
        <f>_xlfn.CONCAT(Exposure_Information[[#This Row],[Occupany Code]]," - ",Exposure_Information[[#This Row],[Type of building occupancy]])</f>
        <v>ATC - 1</v>
      </c>
      <c r="AE2716" s="5">
        <v>175000</v>
      </c>
      <c r="AF2716" s="5">
        <v>0</v>
      </c>
      <c r="AG2716" s="5">
        <v>0</v>
      </c>
      <c r="AH2716" s="5">
        <f>SUM(Exposure_Information[[#This Row],[Building Coverage Value]:[Business interruption value]])</f>
        <v>175000</v>
      </c>
      <c r="AI2716" s="5">
        <f>SUM(Exposure_Information[[#This Row],[Building Coverage Value]:[Contents Coverage Value]])</f>
        <v>175000</v>
      </c>
      <c r="AJ2716" s="26"/>
    </row>
    <row r="2717" spans="1:36" x14ac:dyDescent="0.3">
      <c r="A2717" s="2" t="s">
        <v>148</v>
      </c>
      <c r="B2717" s="2" t="s">
        <v>156</v>
      </c>
      <c r="C2717" s="2" t="s">
        <v>325</v>
      </c>
      <c r="D2717" s="2">
        <v>17235</v>
      </c>
      <c r="E2717" s="2" t="s">
        <v>367</v>
      </c>
      <c r="F2717" s="2" t="s">
        <v>4521</v>
      </c>
      <c r="G2717" s="3">
        <v>718</v>
      </c>
      <c r="H2717" s="3">
        <v>500</v>
      </c>
      <c r="I2717" s="71">
        <f>Exposure_Information[[#This Row],[Total  Insured Value]]+Exposure_Information[[#This Row],[Policy Deductible]]</f>
        <v>175500</v>
      </c>
      <c r="J2717" s="2">
        <v>20319</v>
      </c>
      <c r="K2717" s="3">
        <v>1</v>
      </c>
      <c r="L2717" s="2">
        <v>4</v>
      </c>
      <c r="M2717" s="2" t="s">
        <v>4522</v>
      </c>
      <c r="N2717" s="2" t="s">
        <v>4523</v>
      </c>
      <c r="O2717" s="2" t="s">
        <v>2690</v>
      </c>
      <c r="P2717" s="2" t="s">
        <v>133</v>
      </c>
      <c r="Q2717" s="3">
        <v>3</v>
      </c>
      <c r="R2717" s="2" t="s">
        <v>248</v>
      </c>
      <c r="S2717" s="3">
        <v>44</v>
      </c>
      <c r="T2717" s="2" t="s">
        <v>10</v>
      </c>
      <c r="U2717" s="3">
        <v>41.704875999999999</v>
      </c>
      <c r="V2717" s="3">
        <v>-71.518015000000005</v>
      </c>
      <c r="W2717" s="2" t="s">
        <v>149</v>
      </c>
      <c r="X2717" s="3">
        <v>1</v>
      </c>
      <c r="Y2717" s="3" t="str">
        <f>_xlfn.CONCAT(Exposure_Information[[#This Row],[Building Construction Code]]," - ",Exposure_Information[[#This Row],[Type of building construction]])</f>
        <v>RMS - 1</v>
      </c>
      <c r="Z2717" s="3">
        <v>0</v>
      </c>
      <c r="AA2717" s="2">
        <v>1956</v>
      </c>
      <c r="AB2717" s="2" t="s">
        <v>11</v>
      </c>
      <c r="AC2717" s="2">
        <v>1</v>
      </c>
      <c r="AD2717" s="2" t="str">
        <f>_xlfn.CONCAT(Exposure_Information[[#This Row],[Occupany Code]]," - ",Exposure_Information[[#This Row],[Type of building occupancy]])</f>
        <v>ATC - 1</v>
      </c>
      <c r="AE2717" s="5">
        <v>175000</v>
      </c>
      <c r="AF2717" s="5">
        <v>0</v>
      </c>
      <c r="AG2717" s="5">
        <v>0</v>
      </c>
      <c r="AH2717" s="5">
        <f>SUM(Exposure_Information[[#This Row],[Building Coverage Value]:[Business interruption value]])</f>
        <v>175000</v>
      </c>
      <c r="AI2717" s="5">
        <f>SUM(Exposure_Information[[#This Row],[Building Coverage Value]:[Contents Coverage Value]])</f>
        <v>175000</v>
      </c>
      <c r="AJ2717" s="26"/>
    </row>
    <row r="2718" spans="1:36" ht="26" x14ac:dyDescent="0.3">
      <c r="A2718" s="2" t="s">
        <v>148</v>
      </c>
      <c r="B2718" s="2" t="s">
        <v>156</v>
      </c>
      <c r="C2718" s="2" t="s">
        <v>325</v>
      </c>
      <c r="D2718" s="2">
        <v>19048</v>
      </c>
      <c r="E2718" s="2" t="s">
        <v>367</v>
      </c>
      <c r="F2718" s="2" t="s">
        <v>4657</v>
      </c>
      <c r="G2718" s="3">
        <v>706</v>
      </c>
      <c r="H2718" s="3">
        <v>250</v>
      </c>
      <c r="I2718" s="71">
        <f>Exposure_Information[[#This Row],[Total  Insured Value]]+Exposure_Information[[#This Row],[Policy Deductible]]</f>
        <v>175250</v>
      </c>
      <c r="J2718" s="2">
        <v>22156</v>
      </c>
      <c r="K2718" s="3">
        <v>1</v>
      </c>
      <c r="L2718" s="2" t="s">
        <v>9</v>
      </c>
      <c r="M2718" s="2" t="s">
        <v>4658</v>
      </c>
      <c r="N2718" s="2" t="s">
        <v>4659</v>
      </c>
      <c r="O2718" s="2" t="s">
        <v>401</v>
      </c>
      <c r="P2718" s="2" t="s">
        <v>171</v>
      </c>
      <c r="Q2718" s="3">
        <v>27</v>
      </c>
      <c r="R2718" s="2" t="s">
        <v>127</v>
      </c>
      <c r="S2718" s="3">
        <v>25</v>
      </c>
      <c r="T2718" s="2" t="s">
        <v>10</v>
      </c>
      <c r="U2718" s="3">
        <v>42.277831999999997</v>
      </c>
      <c r="V2718" s="3">
        <v>-71.749358999999998</v>
      </c>
      <c r="W2718" s="2" t="s">
        <v>149</v>
      </c>
      <c r="X2718" s="3">
        <v>1</v>
      </c>
      <c r="Y2718" s="3" t="str">
        <f>_xlfn.CONCAT(Exposure_Information[[#This Row],[Building Construction Code]]," - ",Exposure_Information[[#This Row],[Type of building construction]])</f>
        <v>RMS - 1</v>
      </c>
      <c r="Z2718" s="3">
        <v>0</v>
      </c>
      <c r="AA2718" s="2">
        <v>1905</v>
      </c>
      <c r="AB2718" s="2" t="s">
        <v>11</v>
      </c>
      <c r="AC2718" s="2">
        <v>1</v>
      </c>
      <c r="AD2718" s="2" t="str">
        <f>_xlfn.CONCAT(Exposure_Information[[#This Row],[Occupany Code]]," - ",Exposure_Information[[#This Row],[Type of building occupancy]])</f>
        <v>ATC - 1</v>
      </c>
      <c r="AE2718" s="5">
        <v>175000</v>
      </c>
      <c r="AF2718" s="5">
        <v>0</v>
      </c>
      <c r="AG2718" s="5">
        <v>0</v>
      </c>
      <c r="AH2718" s="5">
        <f>SUM(Exposure_Information[[#This Row],[Building Coverage Value]:[Business interruption value]])</f>
        <v>175000</v>
      </c>
      <c r="AI2718" s="5">
        <f>SUM(Exposure_Information[[#This Row],[Building Coverage Value]:[Contents Coverage Value]])</f>
        <v>175000</v>
      </c>
      <c r="AJ2718" s="26"/>
    </row>
    <row r="2719" spans="1:36" ht="26" x14ac:dyDescent="0.3">
      <c r="A2719" s="2" t="s">
        <v>148</v>
      </c>
      <c r="B2719" s="2" t="s">
        <v>156</v>
      </c>
      <c r="C2719" s="2" t="s">
        <v>325</v>
      </c>
      <c r="D2719" s="2">
        <v>5874</v>
      </c>
      <c r="E2719" s="2" t="s">
        <v>326</v>
      </c>
      <c r="F2719" s="2" t="s">
        <v>1977</v>
      </c>
      <c r="G2719" s="3">
        <v>513</v>
      </c>
      <c r="H2719" s="3">
        <v>250</v>
      </c>
      <c r="I2719" s="71">
        <f>Exposure_Information[[#This Row],[Total  Insured Value]]+Exposure_Information[[#This Row],[Policy Deductible]]</f>
        <v>20250</v>
      </c>
      <c r="J2719" s="2">
        <v>7873</v>
      </c>
      <c r="K2719" s="3">
        <v>1</v>
      </c>
      <c r="L2719" s="2" t="s">
        <v>9</v>
      </c>
      <c r="M2719" s="2" t="s">
        <v>1978</v>
      </c>
      <c r="N2719" s="2" t="s">
        <v>1979</v>
      </c>
      <c r="O2719" s="2" t="s">
        <v>130</v>
      </c>
      <c r="P2719" s="2" t="s">
        <v>90</v>
      </c>
      <c r="Q2719" s="3">
        <v>17</v>
      </c>
      <c r="R2719" s="2" t="s">
        <v>127</v>
      </c>
      <c r="S2719" s="3">
        <v>25</v>
      </c>
      <c r="T2719" s="2" t="s">
        <v>10</v>
      </c>
      <c r="U2719" s="3">
        <v>42.321373000000001</v>
      </c>
      <c r="V2719" s="3">
        <v>-71.481635999999995</v>
      </c>
      <c r="W2719" s="2" t="s">
        <v>149</v>
      </c>
      <c r="X2719" s="3">
        <v>1</v>
      </c>
      <c r="Y2719" s="3" t="str">
        <f>_xlfn.CONCAT(Exposure_Information[[#This Row],[Building Construction Code]]," - ",Exposure_Information[[#This Row],[Type of building construction]])</f>
        <v>RMS - 1</v>
      </c>
      <c r="Z2719" s="3">
        <v>0</v>
      </c>
      <c r="AA2719" s="2">
        <v>1968</v>
      </c>
      <c r="AB2719" s="2" t="s">
        <v>11</v>
      </c>
      <c r="AC2719" s="2">
        <v>37</v>
      </c>
      <c r="AD2719" s="2" t="str">
        <f>_xlfn.CONCAT(Exposure_Information[[#This Row],[Occupany Code]]," - ",Exposure_Information[[#This Row],[Type of building occupancy]])</f>
        <v>ATC - 37</v>
      </c>
      <c r="AE2719" s="5">
        <v>0</v>
      </c>
      <c r="AF2719" s="5">
        <v>20000</v>
      </c>
      <c r="AG2719" s="5">
        <v>0</v>
      </c>
      <c r="AH2719" s="5">
        <f>SUM(Exposure_Information[[#This Row],[Building Coverage Value]:[Business interruption value]])</f>
        <v>20000</v>
      </c>
      <c r="AI2719" s="5">
        <f>SUM(Exposure_Information[[#This Row],[Building Coverage Value]:[Contents Coverage Value]])</f>
        <v>20000</v>
      </c>
      <c r="AJ2719" s="26"/>
    </row>
    <row r="2720" spans="1:36" ht="39" x14ac:dyDescent="0.3">
      <c r="A2720" s="2" t="s">
        <v>148</v>
      </c>
      <c r="B2720" s="2" t="s">
        <v>156</v>
      </c>
      <c r="C2720" s="2" t="s">
        <v>325</v>
      </c>
      <c r="D2720" s="2">
        <v>5872</v>
      </c>
      <c r="E2720" s="2" t="s">
        <v>326</v>
      </c>
      <c r="F2720" s="2" t="s">
        <v>932</v>
      </c>
      <c r="G2720" s="3">
        <v>475</v>
      </c>
      <c r="H2720" s="3">
        <v>500</v>
      </c>
      <c r="I2720" s="71">
        <f>Exposure_Information[[#This Row],[Total  Insured Value]]+Exposure_Information[[#This Row],[Policy Deductible]]</f>
        <v>5500</v>
      </c>
      <c r="J2720" s="2">
        <v>7871</v>
      </c>
      <c r="K2720" s="3">
        <v>1</v>
      </c>
      <c r="L2720" s="2" t="s">
        <v>9</v>
      </c>
      <c r="M2720" s="2" t="s">
        <v>933</v>
      </c>
      <c r="N2720" s="2" t="s">
        <v>934</v>
      </c>
      <c r="O2720" s="2" t="s">
        <v>935</v>
      </c>
      <c r="P2720" s="2" t="s">
        <v>224</v>
      </c>
      <c r="Q2720" s="3">
        <v>21</v>
      </c>
      <c r="R2720" s="2" t="s">
        <v>127</v>
      </c>
      <c r="S2720" s="3">
        <v>25</v>
      </c>
      <c r="T2720" s="2" t="s">
        <v>10</v>
      </c>
      <c r="U2720" s="3">
        <v>42.061826000000003</v>
      </c>
      <c r="V2720" s="3">
        <v>-71.236592999999999</v>
      </c>
      <c r="W2720" s="2" t="s">
        <v>149</v>
      </c>
      <c r="X2720" s="3">
        <v>1</v>
      </c>
      <c r="Y2720" s="3" t="str">
        <f>_xlfn.CONCAT(Exposure_Information[[#This Row],[Building Construction Code]]," - ",Exposure_Information[[#This Row],[Type of building construction]])</f>
        <v>RMS - 1</v>
      </c>
      <c r="Z2720" s="3">
        <v>0</v>
      </c>
      <c r="AA2720" s="2">
        <v>1995</v>
      </c>
      <c r="AB2720" s="2" t="s">
        <v>11</v>
      </c>
      <c r="AC2720" s="2">
        <v>37</v>
      </c>
      <c r="AD2720" s="2" t="str">
        <f>_xlfn.CONCAT(Exposure_Information[[#This Row],[Occupany Code]]," - ",Exposure_Information[[#This Row],[Type of building occupancy]])</f>
        <v>ATC - 37</v>
      </c>
      <c r="AE2720" s="5">
        <v>0</v>
      </c>
      <c r="AF2720" s="5">
        <v>5000</v>
      </c>
      <c r="AG2720" s="5">
        <v>0</v>
      </c>
      <c r="AH2720" s="5">
        <f>SUM(Exposure_Information[[#This Row],[Building Coverage Value]:[Business interruption value]])</f>
        <v>5000</v>
      </c>
      <c r="AI2720" s="5">
        <f>SUM(Exposure_Information[[#This Row],[Building Coverage Value]:[Contents Coverage Value]])</f>
        <v>5000</v>
      </c>
      <c r="AJ2720" s="26"/>
    </row>
    <row r="2721" spans="1:36" ht="26" x14ac:dyDescent="0.3">
      <c r="A2721" s="2" t="s">
        <v>148</v>
      </c>
      <c r="B2721" s="2" t="s">
        <v>156</v>
      </c>
      <c r="C2721" s="2" t="s">
        <v>325</v>
      </c>
      <c r="D2721" s="2">
        <v>10170</v>
      </c>
      <c r="E2721" s="2" t="s">
        <v>367</v>
      </c>
      <c r="F2721" s="2" t="s">
        <v>2428</v>
      </c>
      <c r="G2721" s="3">
        <v>372</v>
      </c>
      <c r="H2721" s="3">
        <v>1000</v>
      </c>
      <c r="I2721" s="71">
        <f>Exposure_Information[[#This Row],[Total  Insured Value]]+Exposure_Information[[#This Row],[Policy Deductible]]</f>
        <v>174000</v>
      </c>
      <c r="J2721" s="2">
        <v>13033</v>
      </c>
      <c r="K2721" s="3">
        <v>1</v>
      </c>
      <c r="L2721" s="2" t="s">
        <v>9</v>
      </c>
      <c r="M2721" s="2" t="s">
        <v>2429</v>
      </c>
      <c r="N2721" s="2" t="s">
        <v>2430</v>
      </c>
      <c r="O2721" s="2" t="s">
        <v>650</v>
      </c>
      <c r="P2721" s="2" t="s">
        <v>26</v>
      </c>
      <c r="Q2721" s="3">
        <v>31</v>
      </c>
      <c r="R2721" s="2" t="s">
        <v>87</v>
      </c>
      <c r="S2721" s="3">
        <v>23</v>
      </c>
      <c r="T2721" s="2" t="s">
        <v>10</v>
      </c>
      <c r="U2721" s="3">
        <v>43.424176000000003</v>
      </c>
      <c r="V2721" s="3">
        <v>-70.780874999999995</v>
      </c>
      <c r="W2721" s="2" t="s">
        <v>149</v>
      </c>
      <c r="X2721" s="3">
        <v>1</v>
      </c>
      <c r="Y2721" s="3" t="str">
        <f>_xlfn.CONCAT(Exposure_Information[[#This Row],[Building Construction Code]]," - ",Exposure_Information[[#This Row],[Type of building construction]])</f>
        <v>RMS - 1</v>
      </c>
      <c r="Z2721" s="3">
        <v>0</v>
      </c>
      <c r="AA2721" s="2">
        <v>1975</v>
      </c>
      <c r="AB2721" s="2" t="s">
        <v>11</v>
      </c>
      <c r="AC2721" s="2">
        <v>1</v>
      </c>
      <c r="AD2721" s="2" t="str">
        <f>_xlfn.CONCAT(Exposure_Information[[#This Row],[Occupany Code]]," - ",Exposure_Information[[#This Row],[Type of building occupancy]])</f>
        <v>ATC - 1</v>
      </c>
      <c r="AE2721" s="5">
        <v>150000</v>
      </c>
      <c r="AF2721" s="5">
        <v>5000</v>
      </c>
      <c r="AG2721" s="5">
        <v>18000</v>
      </c>
      <c r="AH2721" s="5">
        <f>SUM(Exposure_Information[[#This Row],[Building Coverage Value]:[Business interruption value]])</f>
        <v>173000</v>
      </c>
      <c r="AI2721" s="5">
        <f>SUM(Exposure_Information[[#This Row],[Building Coverage Value]:[Contents Coverage Value]])</f>
        <v>155000</v>
      </c>
      <c r="AJ2721" s="26"/>
    </row>
    <row r="2722" spans="1:36" ht="39" x14ac:dyDescent="0.3">
      <c r="A2722" s="2" t="s">
        <v>148</v>
      </c>
      <c r="B2722" s="2" t="s">
        <v>156</v>
      </c>
      <c r="C2722" s="2" t="s">
        <v>325</v>
      </c>
      <c r="D2722" s="2">
        <v>17521</v>
      </c>
      <c r="E2722" s="2" t="s">
        <v>367</v>
      </c>
      <c r="F2722" s="2" t="s">
        <v>4031</v>
      </c>
      <c r="G2722" s="3">
        <v>496</v>
      </c>
      <c r="H2722" s="3">
        <v>1000</v>
      </c>
      <c r="I2722" s="71">
        <f>Exposure_Information[[#This Row],[Total  Insured Value]]+Exposure_Information[[#This Row],[Policy Deductible]]</f>
        <v>173500</v>
      </c>
      <c r="J2722" s="2">
        <v>20607</v>
      </c>
      <c r="K2722" s="3">
        <v>1</v>
      </c>
      <c r="L2722" s="2" t="s">
        <v>9</v>
      </c>
      <c r="M2722" s="2" t="s">
        <v>4032</v>
      </c>
      <c r="N2722" s="2" t="s">
        <v>4033</v>
      </c>
      <c r="O2722" s="2" t="s">
        <v>130</v>
      </c>
      <c r="P2722" s="2" t="s">
        <v>90</v>
      </c>
      <c r="Q2722" s="3">
        <v>17</v>
      </c>
      <c r="R2722" s="2" t="s">
        <v>127</v>
      </c>
      <c r="S2722" s="3">
        <v>25</v>
      </c>
      <c r="T2722" s="2" t="s">
        <v>10</v>
      </c>
      <c r="U2722" s="3">
        <v>42.295391000000002</v>
      </c>
      <c r="V2722" s="3">
        <v>-71.408462999999998</v>
      </c>
      <c r="W2722" s="2" t="s">
        <v>149</v>
      </c>
      <c r="X2722" s="3">
        <v>1</v>
      </c>
      <c r="Y2722" s="3" t="str">
        <f>_xlfn.CONCAT(Exposure_Information[[#This Row],[Building Construction Code]]," - ",Exposure_Information[[#This Row],[Type of building construction]])</f>
        <v>RMS - 1</v>
      </c>
      <c r="Z2722" s="3">
        <v>0</v>
      </c>
      <c r="AA2722" s="2">
        <v>1930</v>
      </c>
      <c r="AB2722" s="2" t="s">
        <v>11</v>
      </c>
      <c r="AC2722" s="2">
        <v>1</v>
      </c>
      <c r="AD2722" s="2" t="str">
        <f>_xlfn.CONCAT(Exposure_Information[[#This Row],[Occupany Code]]," - ",Exposure_Information[[#This Row],[Type of building occupancy]])</f>
        <v>ATC - 1</v>
      </c>
      <c r="AE2722" s="5">
        <v>172500</v>
      </c>
      <c r="AF2722" s="5">
        <v>0</v>
      </c>
      <c r="AG2722" s="5">
        <v>0</v>
      </c>
      <c r="AH2722" s="5">
        <f>SUM(Exposure_Information[[#This Row],[Building Coverage Value]:[Business interruption value]])</f>
        <v>172500</v>
      </c>
      <c r="AI2722" s="5">
        <f>SUM(Exposure_Information[[#This Row],[Building Coverage Value]:[Contents Coverage Value]])</f>
        <v>172500</v>
      </c>
      <c r="AJ2722" s="26"/>
    </row>
    <row r="2723" spans="1:36" ht="26" x14ac:dyDescent="0.3">
      <c r="A2723" s="2" t="s">
        <v>148</v>
      </c>
      <c r="B2723" s="2" t="s">
        <v>156</v>
      </c>
      <c r="C2723" s="2" t="s">
        <v>325</v>
      </c>
      <c r="D2723" s="2">
        <v>12186</v>
      </c>
      <c r="E2723" s="2" t="s">
        <v>367</v>
      </c>
      <c r="F2723" s="2" t="s">
        <v>1137</v>
      </c>
      <c r="G2723" s="3">
        <v>725</v>
      </c>
      <c r="H2723" s="3">
        <v>500</v>
      </c>
      <c r="I2723" s="71">
        <f>Exposure_Information[[#This Row],[Total  Insured Value]]+Exposure_Information[[#This Row],[Policy Deductible]]</f>
        <v>171000</v>
      </c>
      <c r="J2723" s="2">
        <v>15100</v>
      </c>
      <c r="K2723" s="3">
        <v>1</v>
      </c>
      <c r="L2723" s="2" t="s">
        <v>9</v>
      </c>
      <c r="M2723" s="2" t="s">
        <v>1138</v>
      </c>
      <c r="N2723" s="2" t="s">
        <v>1139</v>
      </c>
      <c r="O2723" s="2" t="s">
        <v>218</v>
      </c>
      <c r="P2723" s="2" t="s">
        <v>139</v>
      </c>
      <c r="Q2723" s="3">
        <v>9</v>
      </c>
      <c r="R2723" s="2" t="s">
        <v>70</v>
      </c>
      <c r="S2723" s="3">
        <v>9</v>
      </c>
      <c r="T2723" s="2" t="s">
        <v>10</v>
      </c>
      <c r="U2723" s="3">
        <v>41.525678999999997</v>
      </c>
      <c r="V2723" s="3">
        <v>-72.760339999999999</v>
      </c>
      <c r="W2723" s="2" t="s">
        <v>149</v>
      </c>
      <c r="X2723" s="3">
        <v>1</v>
      </c>
      <c r="Y2723" s="3" t="str">
        <f>_xlfn.CONCAT(Exposure_Information[[#This Row],[Building Construction Code]]," - ",Exposure_Information[[#This Row],[Type of building construction]])</f>
        <v>RMS - 1</v>
      </c>
      <c r="Z2723" s="3">
        <v>0</v>
      </c>
      <c r="AA2723" s="2">
        <v>1921</v>
      </c>
      <c r="AB2723" s="2" t="s">
        <v>11</v>
      </c>
      <c r="AC2723" s="2">
        <v>1</v>
      </c>
      <c r="AD2723" s="2" t="str">
        <f>_xlfn.CONCAT(Exposure_Information[[#This Row],[Occupany Code]]," - ",Exposure_Information[[#This Row],[Type of building occupancy]])</f>
        <v>ATC - 1</v>
      </c>
      <c r="AE2723" s="5">
        <v>170500</v>
      </c>
      <c r="AF2723" s="5">
        <v>0</v>
      </c>
      <c r="AG2723" s="5">
        <v>0</v>
      </c>
      <c r="AH2723" s="5">
        <f>SUM(Exposure_Information[[#This Row],[Building Coverage Value]:[Business interruption value]])</f>
        <v>170500</v>
      </c>
      <c r="AI2723" s="5">
        <f>SUM(Exposure_Information[[#This Row],[Building Coverage Value]:[Contents Coverage Value]])</f>
        <v>170500</v>
      </c>
      <c r="AJ2723" s="26"/>
    </row>
    <row r="2724" spans="1:36" x14ac:dyDescent="0.3">
      <c r="A2724" s="2" t="s">
        <v>148</v>
      </c>
      <c r="B2724" s="2" t="s">
        <v>156</v>
      </c>
      <c r="C2724" s="2" t="s">
        <v>325</v>
      </c>
      <c r="D2724" s="2">
        <v>15468</v>
      </c>
      <c r="E2724" s="2" t="s">
        <v>367</v>
      </c>
      <c r="F2724" s="2" t="s">
        <v>5659</v>
      </c>
      <c r="G2724" s="3">
        <v>632</v>
      </c>
      <c r="H2724" s="3">
        <v>500</v>
      </c>
      <c r="I2724" s="71">
        <f>Exposure_Information[[#This Row],[Total  Insured Value]]+Exposure_Information[[#This Row],[Policy Deductible]]</f>
        <v>171000</v>
      </c>
      <c r="J2724" s="2">
        <v>18521</v>
      </c>
      <c r="K2724" s="3">
        <v>1</v>
      </c>
      <c r="L2724" s="2" t="s">
        <v>9</v>
      </c>
      <c r="M2724" s="2" t="s">
        <v>5660</v>
      </c>
      <c r="N2724" s="2" t="s">
        <v>5661</v>
      </c>
      <c r="O2724" s="2" t="s">
        <v>581</v>
      </c>
      <c r="P2724" s="2" t="s">
        <v>224</v>
      </c>
      <c r="Q2724" s="3">
        <v>21</v>
      </c>
      <c r="R2724" s="2" t="s">
        <v>127</v>
      </c>
      <c r="S2724" s="3">
        <v>25</v>
      </c>
      <c r="T2724" s="2" t="s">
        <v>10</v>
      </c>
      <c r="U2724" s="3">
        <v>42.166876000000002</v>
      </c>
      <c r="V2724" s="3">
        <v>-71.051098999999994</v>
      </c>
      <c r="W2724" s="2" t="s">
        <v>149</v>
      </c>
      <c r="X2724" s="3">
        <v>1</v>
      </c>
      <c r="Y2724" s="3" t="str">
        <f>_xlfn.CONCAT(Exposure_Information[[#This Row],[Building Construction Code]]," - ",Exposure_Information[[#This Row],[Type of building construction]])</f>
        <v>RMS - 1</v>
      </c>
      <c r="Z2724" s="3">
        <v>0</v>
      </c>
      <c r="AA2724" s="2">
        <v>1949</v>
      </c>
      <c r="AB2724" s="2" t="s">
        <v>11</v>
      </c>
      <c r="AC2724" s="2">
        <v>1</v>
      </c>
      <c r="AD2724" s="2" t="str">
        <f>_xlfn.CONCAT(Exposure_Information[[#This Row],[Occupany Code]]," - ",Exposure_Information[[#This Row],[Type of building occupancy]])</f>
        <v>ATC - 1</v>
      </c>
      <c r="AE2724" s="5">
        <v>170500</v>
      </c>
      <c r="AF2724" s="5">
        <v>0</v>
      </c>
      <c r="AG2724" s="5">
        <v>0</v>
      </c>
      <c r="AH2724" s="5">
        <f>SUM(Exposure_Information[[#This Row],[Building Coverage Value]:[Business interruption value]])</f>
        <v>170500</v>
      </c>
      <c r="AI2724" s="5">
        <f>SUM(Exposure_Information[[#This Row],[Building Coverage Value]:[Contents Coverage Value]])</f>
        <v>170500</v>
      </c>
      <c r="AJ2724" s="26"/>
    </row>
    <row r="2725" spans="1:36" ht="26" x14ac:dyDescent="0.3">
      <c r="A2725" s="2" t="s">
        <v>148</v>
      </c>
      <c r="B2725" s="2" t="s">
        <v>156</v>
      </c>
      <c r="C2725" s="2" t="s">
        <v>325</v>
      </c>
      <c r="D2725" s="2">
        <v>10342</v>
      </c>
      <c r="E2725" s="2" t="s">
        <v>367</v>
      </c>
      <c r="F2725" s="2" t="s">
        <v>970</v>
      </c>
      <c r="G2725" s="3">
        <v>405</v>
      </c>
      <c r="H2725" s="3">
        <v>1000</v>
      </c>
      <c r="I2725" s="71">
        <f>Exposure_Information[[#This Row],[Total  Insured Value]]+Exposure_Information[[#This Row],[Policy Deductible]]</f>
        <v>171000</v>
      </c>
      <c r="J2725" s="2">
        <v>13207</v>
      </c>
      <c r="K2725" s="3">
        <v>1</v>
      </c>
      <c r="L2725" s="2" t="s">
        <v>9</v>
      </c>
      <c r="M2725" s="2" t="s">
        <v>971</v>
      </c>
      <c r="N2725" s="2" t="s">
        <v>972</v>
      </c>
      <c r="O2725" s="2" t="s">
        <v>973</v>
      </c>
      <c r="P2725" s="2" t="s">
        <v>82</v>
      </c>
      <c r="Q2725" s="3">
        <v>9</v>
      </c>
      <c r="R2725" s="2" t="s">
        <v>87</v>
      </c>
      <c r="S2725" s="3">
        <v>23</v>
      </c>
      <c r="T2725" s="2" t="s">
        <v>10</v>
      </c>
      <c r="U2725" s="3">
        <v>44.246004999999997</v>
      </c>
      <c r="V2725" s="3">
        <v>-68.297319000000002</v>
      </c>
      <c r="W2725" s="2" t="s">
        <v>149</v>
      </c>
      <c r="X2725" s="3">
        <v>1</v>
      </c>
      <c r="Y2725" s="3" t="str">
        <f>_xlfn.CONCAT(Exposure_Information[[#This Row],[Building Construction Code]]," - ",Exposure_Information[[#This Row],[Type of building construction]])</f>
        <v>RMS - 1</v>
      </c>
      <c r="Z2725" s="3">
        <v>0</v>
      </c>
      <c r="AA2725" s="2">
        <v>1970</v>
      </c>
      <c r="AB2725" s="2" t="s">
        <v>11</v>
      </c>
      <c r="AC2725" s="2">
        <v>1</v>
      </c>
      <c r="AD2725" s="2" t="str">
        <f>_xlfn.CONCAT(Exposure_Information[[#This Row],[Occupany Code]]," - ",Exposure_Information[[#This Row],[Type of building occupancy]])</f>
        <v>ATC - 1</v>
      </c>
      <c r="AE2725" s="5">
        <v>150000</v>
      </c>
      <c r="AF2725" s="5">
        <v>20000</v>
      </c>
      <c r="AG2725" s="5">
        <v>0</v>
      </c>
      <c r="AH2725" s="5">
        <f>SUM(Exposure_Information[[#This Row],[Building Coverage Value]:[Business interruption value]])</f>
        <v>170000</v>
      </c>
      <c r="AI2725" s="5">
        <f>SUM(Exposure_Information[[#This Row],[Building Coverage Value]:[Contents Coverage Value]])</f>
        <v>170000</v>
      </c>
      <c r="AJ2725" s="26"/>
    </row>
    <row r="2726" spans="1:36" ht="39" x14ac:dyDescent="0.3">
      <c r="A2726" s="2" t="s">
        <v>148</v>
      </c>
      <c r="B2726" s="2" t="s">
        <v>156</v>
      </c>
      <c r="C2726" s="2" t="s">
        <v>325</v>
      </c>
      <c r="D2726" s="2">
        <v>18140</v>
      </c>
      <c r="E2726" s="2" t="s">
        <v>367</v>
      </c>
      <c r="F2726" s="2" t="s">
        <v>2762</v>
      </c>
      <c r="G2726" s="3">
        <v>491</v>
      </c>
      <c r="H2726" s="3">
        <v>1000</v>
      </c>
      <c r="I2726" s="71">
        <f>Exposure_Information[[#This Row],[Total  Insured Value]]+Exposure_Information[[#This Row],[Policy Deductible]]</f>
        <v>171000</v>
      </c>
      <c r="J2726" s="2">
        <v>21236</v>
      </c>
      <c r="K2726" s="3">
        <v>1</v>
      </c>
      <c r="L2726" s="2" t="s">
        <v>9</v>
      </c>
      <c r="M2726" s="2" t="s">
        <v>2763</v>
      </c>
      <c r="N2726" s="2" t="s">
        <v>2764</v>
      </c>
      <c r="O2726" s="2" t="s">
        <v>281</v>
      </c>
      <c r="P2726" s="2" t="s">
        <v>69</v>
      </c>
      <c r="Q2726" s="3">
        <v>3</v>
      </c>
      <c r="R2726" s="2" t="s">
        <v>70</v>
      </c>
      <c r="S2726" s="3">
        <v>9</v>
      </c>
      <c r="T2726" s="2" t="s">
        <v>10</v>
      </c>
      <c r="U2726" s="3">
        <v>41.798870000000001</v>
      </c>
      <c r="V2726" s="3">
        <v>-72.703093999999993</v>
      </c>
      <c r="W2726" s="2" t="s">
        <v>149</v>
      </c>
      <c r="X2726" s="3">
        <v>1</v>
      </c>
      <c r="Y2726" s="3" t="str">
        <f>_xlfn.CONCAT(Exposure_Information[[#This Row],[Building Construction Code]]," - ",Exposure_Information[[#This Row],[Type of building construction]])</f>
        <v>RMS - 1</v>
      </c>
      <c r="Z2726" s="3">
        <v>0</v>
      </c>
      <c r="AA2726" s="2">
        <v>1936</v>
      </c>
      <c r="AB2726" s="2" t="s">
        <v>11</v>
      </c>
      <c r="AC2726" s="2">
        <v>1</v>
      </c>
      <c r="AD2726" s="2" t="str">
        <f>_xlfn.CONCAT(Exposure_Information[[#This Row],[Occupany Code]]," - ",Exposure_Information[[#This Row],[Type of building occupancy]])</f>
        <v>ATC - 1</v>
      </c>
      <c r="AE2726" s="5">
        <v>150000</v>
      </c>
      <c r="AF2726" s="5">
        <v>20000</v>
      </c>
      <c r="AG2726" s="5">
        <v>0</v>
      </c>
      <c r="AH2726" s="5">
        <f>SUM(Exposure_Information[[#This Row],[Building Coverage Value]:[Business interruption value]])</f>
        <v>170000</v>
      </c>
      <c r="AI2726" s="5">
        <f>SUM(Exposure_Information[[#This Row],[Building Coverage Value]:[Contents Coverage Value]])</f>
        <v>170000</v>
      </c>
      <c r="AJ2726" s="26"/>
    </row>
    <row r="2727" spans="1:36" ht="26" x14ac:dyDescent="0.3">
      <c r="A2727" s="2" t="s">
        <v>148</v>
      </c>
      <c r="B2727" s="2" t="s">
        <v>156</v>
      </c>
      <c r="C2727" s="2" t="s">
        <v>325</v>
      </c>
      <c r="D2727" s="2">
        <v>9875</v>
      </c>
      <c r="E2727" s="2" t="s">
        <v>367</v>
      </c>
      <c r="F2727" s="2" t="s">
        <v>6846</v>
      </c>
      <c r="G2727" s="3">
        <v>464</v>
      </c>
      <c r="H2727" s="3">
        <v>1000</v>
      </c>
      <c r="I2727" s="71">
        <f>Exposure_Information[[#This Row],[Total  Insured Value]]+Exposure_Information[[#This Row],[Policy Deductible]]</f>
        <v>171000</v>
      </c>
      <c r="J2727" s="2">
        <v>12737</v>
      </c>
      <c r="K2727" s="3">
        <v>1</v>
      </c>
      <c r="L2727" s="2">
        <v>93</v>
      </c>
      <c r="M2727" s="2" t="s">
        <v>6847</v>
      </c>
      <c r="N2727" s="2" t="s">
        <v>6848</v>
      </c>
      <c r="O2727" s="2" t="s">
        <v>6849</v>
      </c>
      <c r="P2727" s="2" t="s">
        <v>82</v>
      </c>
      <c r="Q2727" s="3">
        <v>9</v>
      </c>
      <c r="R2727" s="2" t="s">
        <v>87</v>
      </c>
      <c r="S2727" s="3">
        <v>23</v>
      </c>
      <c r="T2727" s="2" t="s">
        <v>10</v>
      </c>
      <c r="U2727" s="3">
        <v>44.292262000000001</v>
      </c>
      <c r="V2727" s="3">
        <v>-68.328710000000001</v>
      </c>
      <c r="W2727" s="2" t="s">
        <v>149</v>
      </c>
      <c r="X2727" s="3">
        <v>1</v>
      </c>
      <c r="Y2727" s="3" t="str">
        <f>_xlfn.CONCAT(Exposure_Information[[#This Row],[Building Construction Code]]," - ",Exposure_Information[[#This Row],[Type of building construction]])</f>
        <v>RMS - 1</v>
      </c>
      <c r="Z2727" s="3">
        <v>0</v>
      </c>
      <c r="AA2727" s="2">
        <v>2008</v>
      </c>
      <c r="AB2727" s="2" t="s">
        <v>11</v>
      </c>
      <c r="AC2727" s="2">
        <v>1</v>
      </c>
      <c r="AD2727" s="2" t="str">
        <f>_xlfn.CONCAT(Exposure_Information[[#This Row],[Occupany Code]]," - ",Exposure_Information[[#This Row],[Type of building occupancy]])</f>
        <v>ATC - 1</v>
      </c>
      <c r="AE2727" s="5">
        <v>165000</v>
      </c>
      <c r="AF2727" s="5">
        <v>5000</v>
      </c>
      <c r="AG2727" s="5">
        <v>0</v>
      </c>
      <c r="AH2727" s="5">
        <f>SUM(Exposure_Information[[#This Row],[Building Coverage Value]:[Business interruption value]])</f>
        <v>170000</v>
      </c>
      <c r="AI2727" s="5">
        <f>SUM(Exposure_Information[[#This Row],[Building Coverage Value]:[Contents Coverage Value]])</f>
        <v>170000</v>
      </c>
      <c r="AJ2727" s="26"/>
    </row>
    <row r="2728" spans="1:36" ht="26" x14ac:dyDescent="0.3">
      <c r="A2728" s="2" t="s">
        <v>148</v>
      </c>
      <c r="B2728" s="2" t="s">
        <v>156</v>
      </c>
      <c r="C2728" s="2" t="s">
        <v>325</v>
      </c>
      <c r="D2728" s="2">
        <v>18250</v>
      </c>
      <c r="E2728" s="2" t="s">
        <v>367</v>
      </c>
      <c r="F2728" s="2" t="s">
        <v>7022</v>
      </c>
      <c r="G2728" s="3">
        <v>610</v>
      </c>
      <c r="H2728" s="3">
        <v>500</v>
      </c>
      <c r="I2728" s="71">
        <f>Exposure_Information[[#This Row],[Total  Insured Value]]+Exposure_Information[[#This Row],[Policy Deductible]]</f>
        <v>170500</v>
      </c>
      <c r="J2728" s="2">
        <v>21346</v>
      </c>
      <c r="K2728" s="3">
        <v>1</v>
      </c>
      <c r="L2728" s="2" t="s">
        <v>9</v>
      </c>
      <c r="M2728" s="2" t="s">
        <v>7023</v>
      </c>
      <c r="N2728" s="2" t="s">
        <v>7024</v>
      </c>
      <c r="O2728" s="2" t="s">
        <v>261</v>
      </c>
      <c r="P2728" s="2" t="s">
        <v>224</v>
      </c>
      <c r="Q2728" s="3">
        <v>21</v>
      </c>
      <c r="R2728" s="2" t="s">
        <v>127</v>
      </c>
      <c r="S2728" s="3">
        <v>25</v>
      </c>
      <c r="T2728" s="2" t="s">
        <v>10</v>
      </c>
      <c r="U2728" s="3">
        <v>42.264651999999998</v>
      </c>
      <c r="V2728" s="3">
        <v>-71.038917999999995</v>
      </c>
      <c r="W2728" s="2" t="s">
        <v>149</v>
      </c>
      <c r="X2728" s="3">
        <v>1</v>
      </c>
      <c r="Y2728" s="3" t="str">
        <f>_xlfn.CONCAT(Exposure_Information[[#This Row],[Building Construction Code]]," - ",Exposure_Information[[#This Row],[Type of building construction]])</f>
        <v>RMS - 1</v>
      </c>
      <c r="Z2728" s="3">
        <v>0</v>
      </c>
      <c r="AA2728" s="2">
        <v>1948</v>
      </c>
      <c r="AB2728" s="2" t="s">
        <v>11</v>
      </c>
      <c r="AC2728" s="2">
        <v>1</v>
      </c>
      <c r="AD2728" s="2" t="str">
        <f>_xlfn.CONCAT(Exposure_Information[[#This Row],[Occupany Code]]," - ",Exposure_Information[[#This Row],[Type of building occupancy]])</f>
        <v>ATC - 1</v>
      </c>
      <c r="AE2728" s="5">
        <v>170000</v>
      </c>
      <c r="AF2728" s="5">
        <v>0</v>
      </c>
      <c r="AG2728" s="5">
        <v>0</v>
      </c>
      <c r="AH2728" s="5">
        <f>SUM(Exposure_Information[[#This Row],[Building Coverage Value]:[Business interruption value]])</f>
        <v>170000</v>
      </c>
      <c r="AI2728" s="5">
        <f>SUM(Exposure_Information[[#This Row],[Building Coverage Value]:[Contents Coverage Value]])</f>
        <v>170000</v>
      </c>
      <c r="AJ2728" s="26"/>
    </row>
    <row r="2729" spans="1:36" ht="26" x14ac:dyDescent="0.3">
      <c r="A2729" s="2" t="s">
        <v>148</v>
      </c>
      <c r="B2729" s="2" t="s">
        <v>156</v>
      </c>
      <c r="C2729" s="2" t="s">
        <v>325</v>
      </c>
      <c r="D2729" s="2">
        <v>5869</v>
      </c>
      <c r="E2729" s="2" t="s">
        <v>326</v>
      </c>
      <c r="F2729" s="2" t="s">
        <v>928</v>
      </c>
      <c r="G2729" s="3">
        <v>346</v>
      </c>
      <c r="H2729" s="3">
        <v>1000</v>
      </c>
      <c r="I2729" s="71">
        <f>Exposure_Information[[#This Row],[Total  Insured Value]]+Exposure_Information[[#This Row],[Policy Deductible]]</f>
        <v>26000</v>
      </c>
      <c r="J2729" s="2">
        <v>7868</v>
      </c>
      <c r="K2729" s="3">
        <v>1</v>
      </c>
      <c r="L2729" s="2" t="s">
        <v>9</v>
      </c>
      <c r="M2729" s="2" t="s">
        <v>929</v>
      </c>
      <c r="N2729" s="2" t="s">
        <v>930</v>
      </c>
      <c r="O2729" s="2" t="s">
        <v>931</v>
      </c>
      <c r="P2729" s="2" t="s">
        <v>155</v>
      </c>
      <c r="Q2729" s="3">
        <v>1</v>
      </c>
      <c r="R2729" s="2" t="s">
        <v>70</v>
      </c>
      <c r="S2729" s="3">
        <v>9</v>
      </c>
      <c r="T2729" s="2" t="s">
        <v>10</v>
      </c>
      <c r="U2729" s="3">
        <v>41.208745</v>
      </c>
      <c r="V2729" s="3">
        <v>-73.130478999999994</v>
      </c>
      <c r="W2729" s="2" t="s">
        <v>149</v>
      </c>
      <c r="X2729" s="3">
        <v>2</v>
      </c>
      <c r="Y2729" s="3" t="str">
        <f>_xlfn.CONCAT(Exposure_Information[[#This Row],[Building Construction Code]]," - ",Exposure_Information[[#This Row],[Type of building construction]])</f>
        <v>RMS - 2</v>
      </c>
      <c r="Z2729" s="3">
        <v>0</v>
      </c>
      <c r="AA2729" s="2">
        <v>1960</v>
      </c>
      <c r="AB2729" s="2" t="s">
        <v>11</v>
      </c>
      <c r="AC2729" s="2">
        <v>37</v>
      </c>
      <c r="AD2729" s="2" t="str">
        <f>_xlfn.CONCAT(Exposure_Information[[#This Row],[Occupany Code]]," - ",Exposure_Information[[#This Row],[Type of building occupancy]])</f>
        <v>ATC - 37</v>
      </c>
      <c r="AE2729" s="5">
        <v>0</v>
      </c>
      <c r="AF2729" s="5">
        <v>25000</v>
      </c>
      <c r="AG2729" s="5">
        <v>0</v>
      </c>
      <c r="AH2729" s="5">
        <f>SUM(Exposure_Information[[#This Row],[Building Coverage Value]:[Business interruption value]])</f>
        <v>25000</v>
      </c>
      <c r="AI2729" s="5">
        <f>SUM(Exposure_Information[[#This Row],[Building Coverage Value]:[Contents Coverage Value]])</f>
        <v>25000</v>
      </c>
      <c r="AJ2729" s="26"/>
    </row>
    <row r="2730" spans="1:36" ht="26" x14ac:dyDescent="0.3">
      <c r="A2730" s="2" t="s">
        <v>148</v>
      </c>
      <c r="B2730" s="2" t="s">
        <v>156</v>
      </c>
      <c r="C2730" s="2" t="s">
        <v>325</v>
      </c>
      <c r="D2730" s="2">
        <v>17651</v>
      </c>
      <c r="E2730" s="2" t="s">
        <v>367</v>
      </c>
      <c r="F2730" s="2" t="s">
        <v>3154</v>
      </c>
      <c r="G2730" s="3">
        <v>484</v>
      </c>
      <c r="H2730" s="3">
        <v>2500</v>
      </c>
      <c r="I2730" s="71">
        <f>Exposure_Information[[#This Row],[Total  Insured Value]]+Exposure_Information[[#This Row],[Policy Deductible]]</f>
        <v>172000</v>
      </c>
      <c r="J2730" s="2">
        <v>20738</v>
      </c>
      <c r="K2730" s="3">
        <v>1</v>
      </c>
      <c r="L2730" s="2" t="s">
        <v>9</v>
      </c>
      <c r="M2730" s="2" t="s">
        <v>3155</v>
      </c>
      <c r="N2730" s="2" t="s">
        <v>3156</v>
      </c>
      <c r="O2730" s="2" t="s">
        <v>375</v>
      </c>
      <c r="P2730" s="2" t="s">
        <v>224</v>
      </c>
      <c r="Q2730" s="3">
        <v>21</v>
      </c>
      <c r="R2730" s="2" t="s">
        <v>127</v>
      </c>
      <c r="S2730" s="3">
        <v>25</v>
      </c>
      <c r="T2730" s="2" t="s">
        <v>10</v>
      </c>
      <c r="U2730" s="3">
        <v>42.213715000000001</v>
      </c>
      <c r="V2730" s="3">
        <v>-70.960251</v>
      </c>
      <c r="W2730" s="2" t="s">
        <v>149</v>
      </c>
      <c r="X2730" s="3">
        <v>1</v>
      </c>
      <c r="Y2730" s="3" t="str">
        <f>_xlfn.CONCAT(Exposure_Information[[#This Row],[Building Construction Code]]," - ",Exposure_Information[[#This Row],[Type of building construction]])</f>
        <v>RMS - 1</v>
      </c>
      <c r="Z2730" s="3">
        <v>0</v>
      </c>
      <c r="AA2730" s="2">
        <v>1953</v>
      </c>
      <c r="AB2730" s="2" t="s">
        <v>11</v>
      </c>
      <c r="AC2730" s="2">
        <v>1</v>
      </c>
      <c r="AD2730" s="2" t="str">
        <f>_xlfn.CONCAT(Exposure_Information[[#This Row],[Occupany Code]]," - ",Exposure_Information[[#This Row],[Type of building occupancy]])</f>
        <v>ATC - 1</v>
      </c>
      <c r="AE2730" s="5">
        <v>169500</v>
      </c>
      <c r="AF2730" s="5">
        <v>0</v>
      </c>
      <c r="AG2730" s="5">
        <v>0</v>
      </c>
      <c r="AH2730" s="5">
        <f>SUM(Exposure_Information[[#This Row],[Building Coverage Value]:[Business interruption value]])</f>
        <v>169500</v>
      </c>
      <c r="AI2730" s="5">
        <f>SUM(Exposure_Information[[#This Row],[Building Coverage Value]:[Contents Coverage Value]])</f>
        <v>169500</v>
      </c>
      <c r="AJ2730" s="26"/>
    </row>
    <row r="2731" spans="1:36" ht="26" x14ac:dyDescent="0.3">
      <c r="A2731" s="2" t="s">
        <v>148</v>
      </c>
      <c r="B2731" s="2" t="s">
        <v>156</v>
      </c>
      <c r="C2731" s="2" t="s">
        <v>325</v>
      </c>
      <c r="D2731" s="2">
        <v>17821</v>
      </c>
      <c r="E2731" s="2" t="s">
        <v>367</v>
      </c>
      <c r="F2731" s="2" t="s">
        <v>4115</v>
      </c>
      <c r="G2731" s="3">
        <v>688</v>
      </c>
      <c r="H2731" s="3">
        <v>500</v>
      </c>
      <c r="I2731" s="71">
        <f>Exposure_Information[[#This Row],[Total  Insured Value]]+Exposure_Information[[#This Row],[Policy Deductible]]</f>
        <v>170000</v>
      </c>
      <c r="J2731" s="2">
        <v>20910</v>
      </c>
      <c r="K2731" s="3">
        <v>1</v>
      </c>
      <c r="L2731" s="2" t="s">
        <v>9</v>
      </c>
      <c r="M2731" s="2" t="s">
        <v>4116</v>
      </c>
      <c r="N2731" s="2" t="s">
        <v>4117</v>
      </c>
      <c r="O2731" s="2" t="s">
        <v>261</v>
      </c>
      <c r="P2731" s="2" t="s">
        <v>224</v>
      </c>
      <c r="Q2731" s="3">
        <v>21</v>
      </c>
      <c r="R2731" s="2" t="s">
        <v>127</v>
      </c>
      <c r="S2731" s="3">
        <v>25</v>
      </c>
      <c r="T2731" s="2" t="s">
        <v>10</v>
      </c>
      <c r="U2731" s="3">
        <v>42.244370000000004</v>
      </c>
      <c r="V2731" s="3">
        <v>-70.988045</v>
      </c>
      <c r="W2731" s="2" t="s">
        <v>149</v>
      </c>
      <c r="X2731" s="3">
        <v>1</v>
      </c>
      <c r="Y2731" s="3" t="str">
        <f>_xlfn.CONCAT(Exposure_Information[[#This Row],[Building Construction Code]]," - ",Exposure_Information[[#This Row],[Type of building construction]])</f>
        <v>RMS - 1</v>
      </c>
      <c r="Z2731" s="3">
        <v>0</v>
      </c>
      <c r="AA2731" s="2">
        <v>1929</v>
      </c>
      <c r="AB2731" s="2" t="s">
        <v>11</v>
      </c>
      <c r="AC2731" s="2">
        <v>1</v>
      </c>
      <c r="AD2731" s="2" t="str">
        <f>_xlfn.CONCAT(Exposure_Information[[#This Row],[Occupany Code]]," - ",Exposure_Information[[#This Row],[Type of building occupancy]])</f>
        <v>ATC - 1</v>
      </c>
      <c r="AE2731" s="5">
        <v>169500</v>
      </c>
      <c r="AF2731" s="5">
        <v>0</v>
      </c>
      <c r="AG2731" s="5">
        <v>0</v>
      </c>
      <c r="AH2731" s="5">
        <f>SUM(Exposure_Information[[#This Row],[Building Coverage Value]:[Business interruption value]])</f>
        <v>169500</v>
      </c>
      <c r="AI2731" s="5">
        <f>SUM(Exposure_Information[[#This Row],[Building Coverage Value]:[Contents Coverage Value]])</f>
        <v>169500</v>
      </c>
      <c r="AJ2731" s="26"/>
    </row>
    <row r="2732" spans="1:36" ht="39" x14ac:dyDescent="0.3">
      <c r="A2732" s="2" t="s">
        <v>148</v>
      </c>
      <c r="B2732" s="2" t="s">
        <v>156</v>
      </c>
      <c r="C2732" s="2" t="s">
        <v>325</v>
      </c>
      <c r="D2732" s="2">
        <v>10847</v>
      </c>
      <c r="E2732" s="2" t="s">
        <v>367</v>
      </c>
      <c r="F2732" s="2" t="s">
        <v>990</v>
      </c>
      <c r="G2732" s="3">
        <v>674</v>
      </c>
      <c r="H2732" s="3">
        <v>250</v>
      </c>
      <c r="I2732" s="71">
        <f>Exposure_Information[[#This Row],[Total  Insured Value]]+Exposure_Information[[#This Row],[Policy Deductible]]</f>
        <v>168750</v>
      </c>
      <c r="J2732" s="2">
        <v>13721</v>
      </c>
      <c r="K2732" s="3">
        <v>1</v>
      </c>
      <c r="L2732" s="2" t="s">
        <v>9</v>
      </c>
      <c r="M2732" s="2" t="s">
        <v>991</v>
      </c>
      <c r="N2732" s="2" t="s">
        <v>992</v>
      </c>
      <c r="O2732" s="2" t="s">
        <v>993</v>
      </c>
      <c r="P2732" s="2" t="s">
        <v>256</v>
      </c>
      <c r="Q2732" s="3">
        <v>1</v>
      </c>
      <c r="R2732" s="2" t="s">
        <v>127</v>
      </c>
      <c r="S2732" s="3">
        <v>25</v>
      </c>
      <c r="T2732" s="2" t="s">
        <v>10</v>
      </c>
      <c r="U2732" s="3">
        <v>41.677146</v>
      </c>
      <c r="V2732" s="3">
        <v>-70.453141000000002</v>
      </c>
      <c r="W2732" s="2" t="s">
        <v>149</v>
      </c>
      <c r="X2732" s="3">
        <v>1</v>
      </c>
      <c r="Y2732" s="3" t="str">
        <f>_xlfn.CONCAT(Exposure_Information[[#This Row],[Building Construction Code]]," - ",Exposure_Information[[#This Row],[Type of building construction]])</f>
        <v>RMS - 1</v>
      </c>
      <c r="Z2732" s="3">
        <v>0</v>
      </c>
      <c r="AA2732" s="2">
        <v>1976</v>
      </c>
      <c r="AB2732" s="2" t="s">
        <v>11</v>
      </c>
      <c r="AC2732" s="2">
        <v>1</v>
      </c>
      <c r="AD2732" s="2" t="str">
        <f>_xlfn.CONCAT(Exposure_Information[[#This Row],[Occupany Code]]," - ",Exposure_Information[[#This Row],[Type of building occupancy]])</f>
        <v>ATC - 1</v>
      </c>
      <c r="AE2732" s="5">
        <v>158500</v>
      </c>
      <c r="AF2732" s="5">
        <v>10000</v>
      </c>
      <c r="AG2732" s="5">
        <v>0</v>
      </c>
      <c r="AH2732" s="5">
        <f>SUM(Exposure_Information[[#This Row],[Building Coverage Value]:[Business interruption value]])</f>
        <v>168500</v>
      </c>
      <c r="AI2732" s="5">
        <f>SUM(Exposure_Information[[#This Row],[Building Coverage Value]:[Contents Coverage Value]])</f>
        <v>168500</v>
      </c>
      <c r="AJ2732" s="26"/>
    </row>
    <row r="2733" spans="1:36" ht="39" x14ac:dyDescent="0.3">
      <c r="A2733" s="2" t="s">
        <v>148</v>
      </c>
      <c r="B2733" s="2" t="s">
        <v>156</v>
      </c>
      <c r="C2733" s="2" t="s">
        <v>325</v>
      </c>
      <c r="D2733" s="2">
        <v>11940</v>
      </c>
      <c r="E2733" s="2" t="s">
        <v>367</v>
      </c>
      <c r="F2733" s="2" t="s">
        <v>1451</v>
      </c>
      <c r="G2733" s="3">
        <v>2478</v>
      </c>
      <c r="H2733" s="3">
        <v>2500</v>
      </c>
      <c r="I2733" s="71">
        <f>Exposure_Information[[#This Row],[Total  Insured Value]]+Exposure_Information[[#This Row],[Policy Deductible]]</f>
        <v>171000</v>
      </c>
      <c r="J2733" s="2">
        <v>14846</v>
      </c>
      <c r="K2733" s="3">
        <v>1</v>
      </c>
      <c r="L2733" s="2" t="s">
        <v>9</v>
      </c>
      <c r="M2733" s="2" t="s">
        <v>1452</v>
      </c>
      <c r="N2733" s="2" t="s">
        <v>1453</v>
      </c>
      <c r="O2733" s="2" t="s">
        <v>130</v>
      </c>
      <c r="P2733" s="2" t="s">
        <v>90</v>
      </c>
      <c r="Q2733" s="3">
        <v>17</v>
      </c>
      <c r="R2733" s="2" t="s">
        <v>127</v>
      </c>
      <c r="S2733" s="3">
        <v>25</v>
      </c>
      <c r="T2733" s="2" t="s">
        <v>10</v>
      </c>
      <c r="U2733" s="3">
        <v>42.301476000000001</v>
      </c>
      <c r="V2733" s="3">
        <v>-71.418816000000007</v>
      </c>
      <c r="W2733" s="2" t="s">
        <v>149</v>
      </c>
      <c r="X2733" s="3">
        <v>1</v>
      </c>
      <c r="Y2733" s="3" t="str">
        <f>_xlfn.CONCAT(Exposure_Information[[#This Row],[Building Construction Code]]," - ",Exposure_Information[[#This Row],[Type of building construction]])</f>
        <v>RMS - 1</v>
      </c>
      <c r="Z2733" s="3">
        <v>0</v>
      </c>
      <c r="AA2733" s="2">
        <v>1953</v>
      </c>
      <c r="AB2733" s="2" t="s">
        <v>11</v>
      </c>
      <c r="AC2733" s="2">
        <v>1</v>
      </c>
      <c r="AD2733" s="2" t="str">
        <f>_xlfn.CONCAT(Exposure_Information[[#This Row],[Occupany Code]]," - ",Exposure_Information[[#This Row],[Type of building occupancy]])</f>
        <v>ATC - 1</v>
      </c>
      <c r="AE2733" s="5">
        <v>168500</v>
      </c>
      <c r="AF2733" s="5">
        <v>0</v>
      </c>
      <c r="AG2733" s="5">
        <v>0</v>
      </c>
      <c r="AH2733" s="5">
        <f>SUM(Exposure_Information[[#This Row],[Building Coverage Value]:[Business interruption value]])</f>
        <v>168500</v>
      </c>
      <c r="AI2733" s="5">
        <f>SUM(Exposure_Information[[#This Row],[Building Coverage Value]:[Contents Coverage Value]])</f>
        <v>168500</v>
      </c>
      <c r="AJ2733" s="26"/>
    </row>
    <row r="2734" spans="1:36" ht="39" x14ac:dyDescent="0.3">
      <c r="A2734" s="2" t="s">
        <v>148</v>
      </c>
      <c r="B2734" s="2" t="s">
        <v>156</v>
      </c>
      <c r="C2734" s="2" t="s">
        <v>325</v>
      </c>
      <c r="D2734" s="2">
        <v>16810</v>
      </c>
      <c r="E2734" s="2" t="s">
        <v>367</v>
      </c>
      <c r="F2734" s="2" t="s">
        <v>3266</v>
      </c>
      <c r="G2734" s="3">
        <v>618</v>
      </c>
      <c r="H2734" s="3">
        <v>500</v>
      </c>
      <c r="I2734" s="71">
        <f>Exposure_Information[[#This Row],[Total  Insured Value]]+Exposure_Information[[#This Row],[Policy Deductible]]</f>
        <v>169000</v>
      </c>
      <c r="J2734" s="2">
        <v>19878</v>
      </c>
      <c r="K2734" s="3">
        <v>1</v>
      </c>
      <c r="L2734" s="2" t="s">
        <v>9</v>
      </c>
      <c r="M2734" s="2" t="s">
        <v>3267</v>
      </c>
      <c r="N2734" s="2" t="s">
        <v>3268</v>
      </c>
      <c r="O2734" s="2" t="s">
        <v>474</v>
      </c>
      <c r="P2734" s="2" t="s">
        <v>171</v>
      </c>
      <c r="Q2734" s="3">
        <v>27</v>
      </c>
      <c r="R2734" s="2" t="s">
        <v>127</v>
      </c>
      <c r="S2734" s="3">
        <v>25</v>
      </c>
      <c r="T2734" s="2" t="s">
        <v>10</v>
      </c>
      <c r="U2734" s="3">
        <v>42.327100000000002</v>
      </c>
      <c r="V2734" s="3">
        <v>-71.806369000000004</v>
      </c>
      <c r="W2734" s="2" t="s">
        <v>149</v>
      </c>
      <c r="X2734" s="3">
        <v>1</v>
      </c>
      <c r="Y2734" s="3" t="str">
        <f>_xlfn.CONCAT(Exposure_Information[[#This Row],[Building Construction Code]]," - ",Exposure_Information[[#This Row],[Type of building construction]])</f>
        <v>RMS - 1</v>
      </c>
      <c r="Z2734" s="3">
        <v>0</v>
      </c>
      <c r="AA2734" s="2">
        <v>1941</v>
      </c>
      <c r="AB2734" s="2" t="s">
        <v>11</v>
      </c>
      <c r="AC2734" s="2">
        <v>1</v>
      </c>
      <c r="AD2734" s="2" t="str">
        <f>_xlfn.CONCAT(Exposure_Information[[#This Row],[Occupany Code]]," - ",Exposure_Information[[#This Row],[Type of building occupancy]])</f>
        <v>ATC - 1</v>
      </c>
      <c r="AE2734" s="5">
        <v>168500</v>
      </c>
      <c r="AF2734" s="5">
        <v>0</v>
      </c>
      <c r="AG2734" s="5">
        <v>0</v>
      </c>
      <c r="AH2734" s="5">
        <f>SUM(Exposure_Information[[#This Row],[Building Coverage Value]:[Business interruption value]])</f>
        <v>168500</v>
      </c>
      <c r="AI2734" s="5">
        <f>SUM(Exposure_Information[[#This Row],[Building Coverage Value]:[Contents Coverage Value]])</f>
        <v>168500</v>
      </c>
      <c r="AJ2734" s="26"/>
    </row>
    <row r="2735" spans="1:36" ht="39" x14ac:dyDescent="0.3">
      <c r="A2735" s="2" t="s">
        <v>148</v>
      </c>
      <c r="B2735" s="2" t="s">
        <v>156</v>
      </c>
      <c r="C2735" s="2" t="s">
        <v>325</v>
      </c>
      <c r="D2735" s="2">
        <v>10699</v>
      </c>
      <c r="E2735" s="2" t="s">
        <v>367</v>
      </c>
      <c r="F2735" s="2" t="s">
        <v>597</v>
      </c>
      <c r="G2735" s="3">
        <v>454</v>
      </c>
      <c r="H2735" s="3">
        <v>500</v>
      </c>
      <c r="I2735" s="71">
        <f>Exposure_Information[[#This Row],[Total  Insured Value]]+Exposure_Information[[#This Row],[Policy Deductible]]</f>
        <v>168500</v>
      </c>
      <c r="J2735" s="2">
        <v>13571</v>
      </c>
      <c r="K2735" s="3">
        <v>1</v>
      </c>
      <c r="L2735" s="2" t="s">
        <v>9</v>
      </c>
      <c r="M2735" s="2" t="s">
        <v>598</v>
      </c>
      <c r="N2735" s="2" t="s">
        <v>599</v>
      </c>
      <c r="O2735" s="2" t="s">
        <v>436</v>
      </c>
      <c r="P2735" s="2" t="s">
        <v>74</v>
      </c>
      <c r="Q2735" s="3">
        <v>9</v>
      </c>
      <c r="R2735" s="2" t="s">
        <v>127</v>
      </c>
      <c r="S2735" s="3">
        <v>25</v>
      </c>
      <c r="T2735" s="2" t="s">
        <v>10</v>
      </c>
      <c r="U2735" s="3">
        <v>42.804039000000003</v>
      </c>
      <c r="V2735" s="3">
        <v>-70.861832000000007</v>
      </c>
      <c r="W2735" s="2" t="s">
        <v>149</v>
      </c>
      <c r="X2735" s="3">
        <v>1</v>
      </c>
      <c r="Y2735" s="3" t="str">
        <f>_xlfn.CONCAT(Exposure_Information[[#This Row],[Building Construction Code]]," - ",Exposure_Information[[#This Row],[Type of building construction]])</f>
        <v>RMS - 1</v>
      </c>
      <c r="Z2735" s="3">
        <v>0</v>
      </c>
      <c r="AA2735" s="2">
        <v>1930</v>
      </c>
      <c r="AB2735" s="2" t="s">
        <v>11</v>
      </c>
      <c r="AC2735" s="2">
        <v>1</v>
      </c>
      <c r="AD2735" s="2" t="str">
        <f>_xlfn.CONCAT(Exposure_Information[[#This Row],[Occupany Code]]," - ",Exposure_Information[[#This Row],[Type of building occupancy]])</f>
        <v>ATC - 1</v>
      </c>
      <c r="AE2735" s="5">
        <v>168000</v>
      </c>
      <c r="AF2735" s="5">
        <v>0</v>
      </c>
      <c r="AG2735" s="5">
        <v>0</v>
      </c>
      <c r="AH2735" s="5">
        <f>SUM(Exposure_Information[[#This Row],[Building Coverage Value]:[Business interruption value]])</f>
        <v>168000</v>
      </c>
      <c r="AI2735" s="5">
        <f>SUM(Exposure_Information[[#This Row],[Building Coverage Value]:[Contents Coverage Value]])</f>
        <v>168000</v>
      </c>
      <c r="AJ2735" s="26"/>
    </row>
    <row r="2736" spans="1:36" ht="26" x14ac:dyDescent="0.3">
      <c r="A2736" s="2" t="s">
        <v>148</v>
      </c>
      <c r="B2736" s="2" t="s">
        <v>156</v>
      </c>
      <c r="C2736" s="2" t="s">
        <v>325</v>
      </c>
      <c r="D2736" s="2">
        <v>5845</v>
      </c>
      <c r="E2736" s="2" t="s">
        <v>326</v>
      </c>
      <c r="F2736" s="2" t="s">
        <v>1509</v>
      </c>
      <c r="G2736" s="3">
        <v>475</v>
      </c>
      <c r="H2736" s="3">
        <v>500</v>
      </c>
      <c r="I2736" s="71">
        <f>Exposure_Information[[#This Row],[Total  Insured Value]]+Exposure_Information[[#This Row],[Policy Deductible]]</f>
        <v>3500</v>
      </c>
      <c r="J2736" s="2">
        <v>7840</v>
      </c>
      <c r="K2736" s="3">
        <v>1</v>
      </c>
      <c r="L2736" s="2" t="s">
        <v>9</v>
      </c>
      <c r="M2736" s="2" t="s">
        <v>1510</v>
      </c>
      <c r="N2736" s="2" t="s">
        <v>1511</v>
      </c>
      <c r="O2736" s="2" t="s">
        <v>420</v>
      </c>
      <c r="P2736" s="2" t="s">
        <v>72</v>
      </c>
      <c r="Q2736" s="3">
        <v>25</v>
      </c>
      <c r="R2736" s="2" t="s">
        <v>127</v>
      </c>
      <c r="S2736" s="3">
        <v>25</v>
      </c>
      <c r="T2736" s="2" t="s">
        <v>10</v>
      </c>
      <c r="U2736" s="3">
        <v>42.358243999999999</v>
      </c>
      <c r="V2736" s="3">
        <v>-71.058663999999993</v>
      </c>
      <c r="W2736" s="2" t="s">
        <v>149</v>
      </c>
      <c r="X2736" s="3">
        <v>2</v>
      </c>
      <c r="Y2736" s="3" t="str">
        <f>_xlfn.CONCAT(Exposure_Information[[#This Row],[Building Construction Code]]," - ",Exposure_Information[[#This Row],[Type of building construction]])</f>
        <v>RMS - 2</v>
      </c>
      <c r="Z2736" s="3">
        <v>0</v>
      </c>
      <c r="AA2736" s="2">
        <v>1900</v>
      </c>
      <c r="AB2736" s="2" t="s">
        <v>11</v>
      </c>
      <c r="AC2736" s="2">
        <v>37</v>
      </c>
      <c r="AD2736" s="2" t="str">
        <f>_xlfn.CONCAT(Exposure_Information[[#This Row],[Occupany Code]]," - ",Exposure_Information[[#This Row],[Type of building occupancy]])</f>
        <v>ATC - 37</v>
      </c>
      <c r="AE2736" s="5">
        <v>0</v>
      </c>
      <c r="AF2736" s="5">
        <v>3000</v>
      </c>
      <c r="AG2736" s="5">
        <v>0</v>
      </c>
      <c r="AH2736" s="5">
        <f>SUM(Exposure_Information[[#This Row],[Building Coverage Value]:[Business interruption value]])</f>
        <v>3000</v>
      </c>
      <c r="AI2736" s="5">
        <f>SUM(Exposure_Information[[#This Row],[Building Coverage Value]:[Contents Coverage Value]])</f>
        <v>3000</v>
      </c>
      <c r="AJ2736" s="26"/>
    </row>
    <row r="2737" spans="1:36" x14ac:dyDescent="0.3">
      <c r="A2737" s="2" t="s">
        <v>148</v>
      </c>
      <c r="B2737" s="2" t="s">
        <v>156</v>
      </c>
      <c r="C2737" s="2" t="s">
        <v>325</v>
      </c>
      <c r="D2737" s="2">
        <v>11984</v>
      </c>
      <c r="E2737" s="2" t="s">
        <v>367</v>
      </c>
      <c r="F2737" s="2" t="s">
        <v>1140</v>
      </c>
      <c r="G2737" s="3">
        <v>560</v>
      </c>
      <c r="H2737" s="3">
        <v>1000</v>
      </c>
      <c r="I2737" s="71">
        <f>Exposure_Information[[#This Row],[Total  Insured Value]]+Exposure_Information[[#This Row],[Policy Deductible]]</f>
        <v>168500</v>
      </c>
      <c r="J2737" s="2">
        <v>14893</v>
      </c>
      <c r="K2737" s="3">
        <v>1</v>
      </c>
      <c r="L2737" s="2" t="s">
        <v>9</v>
      </c>
      <c r="M2737" s="2" t="s">
        <v>1141</v>
      </c>
      <c r="N2737" s="2" t="s">
        <v>1142</v>
      </c>
      <c r="O2737" s="2" t="s">
        <v>389</v>
      </c>
      <c r="P2737" s="2" t="s">
        <v>90</v>
      </c>
      <c r="Q2737" s="3">
        <v>17</v>
      </c>
      <c r="R2737" s="2" t="s">
        <v>127</v>
      </c>
      <c r="S2737" s="3">
        <v>25</v>
      </c>
      <c r="T2737" s="2" t="s">
        <v>10</v>
      </c>
      <c r="U2737" s="3">
        <v>42.634010000000004</v>
      </c>
      <c r="V2737" s="3">
        <v>-71.307203999999999</v>
      </c>
      <c r="W2737" s="2" t="s">
        <v>149</v>
      </c>
      <c r="X2737" s="3">
        <v>1</v>
      </c>
      <c r="Y2737" s="3" t="str">
        <f>_xlfn.CONCAT(Exposure_Information[[#This Row],[Building Construction Code]]," - ",Exposure_Information[[#This Row],[Type of building construction]])</f>
        <v>RMS - 1</v>
      </c>
      <c r="Z2737" s="3">
        <v>0</v>
      </c>
      <c r="AA2737" s="2">
        <v>1947</v>
      </c>
      <c r="AB2737" s="2" t="s">
        <v>11</v>
      </c>
      <c r="AC2737" s="2">
        <v>1</v>
      </c>
      <c r="AD2737" s="2" t="str">
        <f>_xlfn.CONCAT(Exposure_Information[[#This Row],[Occupany Code]]," - ",Exposure_Information[[#This Row],[Type of building occupancy]])</f>
        <v>ATC - 1</v>
      </c>
      <c r="AE2737" s="5">
        <v>167500</v>
      </c>
      <c r="AF2737" s="5">
        <v>0</v>
      </c>
      <c r="AG2737" s="5">
        <v>0</v>
      </c>
      <c r="AH2737" s="5">
        <f>SUM(Exposure_Information[[#This Row],[Building Coverage Value]:[Business interruption value]])</f>
        <v>167500</v>
      </c>
      <c r="AI2737" s="5">
        <f>SUM(Exposure_Information[[#This Row],[Building Coverage Value]:[Contents Coverage Value]])</f>
        <v>167500</v>
      </c>
      <c r="AJ2737" s="26"/>
    </row>
    <row r="2738" spans="1:36" ht="39" x14ac:dyDescent="0.3">
      <c r="A2738" s="2" t="s">
        <v>148</v>
      </c>
      <c r="B2738" s="2" t="s">
        <v>156</v>
      </c>
      <c r="C2738" s="2" t="s">
        <v>325</v>
      </c>
      <c r="D2738" s="2">
        <v>17382</v>
      </c>
      <c r="E2738" s="2" t="s">
        <v>367</v>
      </c>
      <c r="F2738" s="2" t="s">
        <v>4447</v>
      </c>
      <c r="G2738" s="3">
        <v>466</v>
      </c>
      <c r="H2738" s="3">
        <v>1000</v>
      </c>
      <c r="I2738" s="71">
        <f>Exposure_Information[[#This Row],[Total  Insured Value]]+Exposure_Information[[#This Row],[Policy Deductible]]</f>
        <v>167500</v>
      </c>
      <c r="J2738" s="2">
        <v>20468</v>
      </c>
      <c r="K2738" s="3">
        <v>1</v>
      </c>
      <c r="L2738" s="2" t="s">
        <v>9</v>
      </c>
      <c r="M2738" s="2" t="s">
        <v>4448</v>
      </c>
      <c r="N2738" s="2" t="s">
        <v>4449</v>
      </c>
      <c r="O2738" s="2" t="s">
        <v>175</v>
      </c>
      <c r="P2738" s="2" t="s">
        <v>90</v>
      </c>
      <c r="Q2738" s="3">
        <v>17</v>
      </c>
      <c r="R2738" s="2" t="s">
        <v>127</v>
      </c>
      <c r="S2738" s="3">
        <v>25</v>
      </c>
      <c r="T2738" s="2" t="s">
        <v>10</v>
      </c>
      <c r="U2738" s="3">
        <v>42.370556000000001</v>
      </c>
      <c r="V2738" s="3">
        <v>-71.538177000000005</v>
      </c>
      <c r="W2738" s="2" t="s">
        <v>149</v>
      </c>
      <c r="X2738" s="3">
        <v>1</v>
      </c>
      <c r="Y2738" s="3" t="str">
        <f>_xlfn.CONCAT(Exposure_Information[[#This Row],[Building Construction Code]]," - ",Exposure_Information[[#This Row],[Type of building construction]])</f>
        <v>RMS - 1</v>
      </c>
      <c r="Z2738" s="3">
        <v>0</v>
      </c>
      <c r="AA2738" s="2">
        <v>1963</v>
      </c>
      <c r="AB2738" s="2" t="s">
        <v>11</v>
      </c>
      <c r="AC2738" s="2">
        <v>1</v>
      </c>
      <c r="AD2738" s="2" t="str">
        <f>_xlfn.CONCAT(Exposure_Information[[#This Row],[Occupany Code]]," - ",Exposure_Information[[#This Row],[Type of building occupancy]])</f>
        <v>ATC - 1</v>
      </c>
      <c r="AE2738" s="5">
        <v>166500</v>
      </c>
      <c r="AF2738" s="5">
        <v>0</v>
      </c>
      <c r="AG2738" s="5">
        <v>0</v>
      </c>
      <c r="AH2738" s="5">
        <f>SUM(Exposure_Information[[#This Row],[Building Coverage Value]:[Business interruption value]])</f>
        <v>166500</v>
      </c>
      <c r="AI2738" s="5">
        <f>SUM(Exposure_Information[[#This Row],[Building Coverage Value]:[Contents Coverage Value]])</f>
        <v>166500</v>
      </c>
      <c r="AJ2738" s="26"/>
    </row>
    <row r="2739" spans="1:36" ht="26" x14ac:dyDescent="0.3">
      <c r="A2739" s="2" t="s">
        <v>148</v>
      </c>
      <c r="B2739" s="2" t="s">
        <v>156</v>
      </c>
      <c r="C2739" s="2" t="s">
        <v>325</v>
      </c>
      <c r="D2739" s="2">
        <v>19361</v>
      </c>
      <c r="E2739" s="2" t="s">
        <v>367</v>
      </c>
      <c r="F2739" s="2" t="s">
        <v>4297</v>
      </c>
      <c r="G2739" s="3">
        <v>629</v>
      </c>
      <c r="H2739" s="3">
        <v>250</v>
      </c>
      <c r="I2739" s="71">
        <f>Exposure_Information[[#This Row],[Total  Insured Value]]+Exposure_Information[[#This Row],[Policy Deductible]]</f>
        <v>165250</v>
      </c>
      <c r="J2739" s="2">
        <v>22476</v>
      </c>
      <c r="K2739" s="3">
        <v>1</v>
      </c>
      <c r="L2739" s="2" t="s">
        <v>9</v>
      </c>
      <c r="M2739" s="2" t="s">
        <v>4298</v>
      </c>
      <c r="N2739" s="2" t="s">
        <v>4299</v>
      </c>
      <c r="O2739" s="2" t="s">
        <v>389</v>
      </c>
      <c r="P2739" s="2" t="s">
        <v>90</v>
      </c>
      <c r="Q2739" s="3">
        <v>17</v>
      </c>
      <c r="R2739" s="2" t="s">
        <v>127</v>
      </c>
      <c r="S2739" s="3">
        <v>25</v>
      </c>
      <c r="T2739" s="2" t="s">
        <v>10</v>
      </c>
      <c r="U2739" s="3">
        <v>42.651570999999997</v>
      </c>
      <c r="V2739" s="3">
        <v>-71.341206999999997</v>
      </c>
      <c r="W2739" s="2" t="s">
        <v>149</v>
      </c>
      <c r="X2739" s="3">
        <v>1</v>
      </c>
      <c r="Y2739" s="3" t="str">
        <f>_xlfn.CONCAT(Exposure_Information[[#This Row],[Building Construction Code]]," - ",Exposure_Information[[#This Row],[Type of building construction]])</f>
        <v>RMS - 1</v>
      </c>
      <c r="Z2739" s="3">
        <v>0</v>
      </c>
      <c r="AA2739" s="2">
        <v>1950</v>
      </c>
      <c r="AB2739" s="2" t="s">
        <v>11</v>
      </c>
      <c r="AC2739" s="2">
        <v>1</v>
      </c>
      <c r="AD2739" s="2" t="str">
        <f>_xlfn.CONCAT(Exposure_Information[[#This Row],[Occupany Code]]," - ",Exposure_Information[[#This Row],[Type of building occupancy]])</f>
        <v>ATC - 1</v>
      </c>
      <c r="AE2739" s="5">
        <v>165000</v>
      </c>
      <c r="AF2739" s="5">
        <v>0</v>
      </c>
      <c r="AG2739" s="5">
        <v>0</v>
      </c>
      <c r="AH2739" s="5">
        <f>SUM(Exposure_Information[[#This Row],[Building Coverage Value]:[Business interruption value]])</f>
        <v>165000</v>
      </c>
      <c r="AI2739" s="5">
        <f>SUM(Exposure_Information[[#This Row],[Building Coverage Value]:[Contents Coverage Value]])</f>
        <v>165000</v>
      </c>
      <c r="AJ2739" s="26"/>
    </row>
    <row r="2740" spans="1:36" x14ac:dyDescent="0.3">
      <c r="A2740" s="2" t="s">
        <v>148</v>
      </c>
      <c r="B2740" s="2" t="s">
        <v>156</v>
      </c>
      <c r="C2740" s="2" t="s">
        <v>325</v>
      </c>
      <c r="D2740" s="2">
        <v>10169</v>
      </c>
      <c r="E2740" s="2" t="s">
        <v>367</v>
      </c>
      <c r="F2740" s="2" t="s">
        <v>1545</v>
      </c>
      <c r="G2740" s="3">
        <v>420</v>
      </c>
      <c r="H2740" s="3">
        <v>500</v>
      </c>
      <c r="I2740" s="71">
        <f>Exposure_Information[[#This Row],[Total  Insured Value]]+Exposure_Information[[#This Row],[Policy Deductible]]</f>
        <v>165100</v>
      </c>
      <c r="J2740" s="2">
        <v>13032</v>
      </c>
      <c r="K2740" s="3">
        <v>1</v>
      </c>
      <c r="L2740" s="2" t="s">
        <v>9</v>
      </c>
      <c r="M2740" s="2" t="s">
        <v>1546</v>
      </c>
      <c r="N2740" s="2" t="s">
        <v>1547</v>
      </c>
      <c r="O2740" s="2" t="s">
        <v>57</v>
      </c>
      <c r="P2740" s="2" t="s">
        <v>140</v>
      </c>
      <c r="Q2740" s="3">
        <v>17</v>
      </c>
      <c r="R2740" s="2" t="s">
        <v>87</v>
      </c>
      <c r="S2740" s="3">
        <v>23</v>
      </c>
      <c r="T2740" s="2" t="s">
        <v>10</v>
      </c>
      <c r="U2740" s="3">
        <v>44.136800000000001</v>
      </c>
      <c r="V2740" s="3">
        <v>-70.491724000000005</v>
      </c>
      <c r="W2740" s="2" t="s">
        <v>149</v>
      </c>
      <c r="X2740" s="3">
        <v>1</v>
      </c>
      <c r="Y2740" s="3" t="str">
        <f>_xlfn.CONCAT(Exposure_Information[[#This Row],[Building Construction Code]]," - ",Exposure_Information[[#This Row],[Type of building construction]])</f>
        <v>RMS - 1</v>
      </c>
      <c r="Z2740" s="3">
        <v>0</v>
      </c>
      <c r="AA2740" s="2">
        <v>1990</v>
      </c>
      <c r="AB2740" s="2" t="s">
        <v>11</v>
      </c>
      <c r="AC2740" s="2">
        <v>1</v>
      </c>
      <c r="AD2740" s="2" t="str">
        <f>_xlfn.CONCAT(Exposure_Information[[#This Row],[Occupany Code]]," - ",Exposure_Information[[#This Row],[Type of building occupancy]])</f>
        <v>ATC - 1</v>
      </c>
      <c r="AE2740" s="5">
        <v>161000</v>
      </c>
      <c r="AF2740" s="5">
        <v>0</v>
      </c>
      <c r="AG2740" s="5">
        <v>3600</v>
      </c>
      <c r="AH2740" s="5">
        <f>SUM(Exposure_Information[[#This Row],[Building Coverage Value]:[Business interruption value]])</f>
        <v>164600</v>
      </c>
      <c r="AI2740" s="5">
        <f>SUM(Exposure_Information[[#This Row],[Building Coverage Value]:[Contents Coverage Value]])</f>
        <v>161000</v>
      </c>
      <c r="AJ2740" s="26"/>
    </row>
    <row r="2741" spans="1:36" ht="39" x14ac:dyDescent="0.3">
      <c r="A2741" s="2" t="s">
        <v>148</v>
      </c>
      <c r="B2741" s="2" t="s">
        <v>156</v>
      </c>
      <c r="C2741" s="2" t="s">
        <v>325</v>
      </c>
      <c r="D2741" s="2">
        <v>18766</v>
      </c>
      <c r="E2741" s="2" t="s">
        <v>367</v>
      </c>
      <c r="F2741" s="2" t="s">
        <v>3786</v>
      </c>
      <c r="G2741" s="3">
        <v>577</v>
      </c>
      <c r="H2741" s="3">
        <v>500</v>
      </c>
      <c r="I2741" s="71">
        <f>Exposure_Information[[#This Row],[Total  Insured Value]]+Exposure_Information[[#This Row],[Policy Deductible]]</f>
        <v>165000</v>
      </c>
      <c r="J2741" s="2">
        <v>21870</v>
      </c>
      <c r="K2741" s="3">
        <v>1</v>
      </c>
      <c r="L2741" s="2" t="s">
        <v>9</v>
      </c>
      <c r="M2741" s="2" t="s">
        <v>3787</v>
      </c>
      <c r="N2741" s="2" t="s">
        <v>3788</v>
      </c>
      <c r="O2741" s="2" t="s">
        <v>401</v>
      </c>
      <c r="P2741" s="2" t="s">
        <v>171</v>
      </c>
      <c r="Q2741" s="3">
        <v>27</v>
      </c>
      <c r="R2741" s="2" t="s">
        <v>127</v>
      </c>
      <c r="S2741" s="3">
        <v>25</v>
      </c>
      <c r="T2741" s="2" t="s">
        <v>10</v>
      </c>
      <c r="U2741" s="3">
        <v>42.270465999999999</v>
      </c>
      <c r="V2741" s="3">
        <v>-71.740746000000001</v>
      </c>
      <c r="W2741" s="2" t="s">
        <v>149</v>
      </c>
      <c r="X2741" s="3">
        <v>1</v>
      </c>
      <c r="Y2741" s="3" t="str">
        <f>_xlfn.CONCAT(Exposure_Information[[#This Row],[Building Construction Code]]," - ",Exposure_Information[[#This Row],[Type of building construction]])</f>
        <v>RMS - 1</v>
      </c>
      <c r="Z2741" s="3">
        <v>0</v>
      </c>
      <c r="AA2741" s="2">
        <v>1935</v>
      </c>
      <c r="AB2741" s="2" t="s">
        <v>11</v>
      </c>
      <c r="AC2741" s="2">
        <v>1</v>
      </c>
      <c r="AD2741" s="2" t="str">
        <f>_xlfn.CONCAT(Exposure_Information[[#This Row],[Occupany Code]]," - ",Exposure_Information[[#This Row],[Type of building occupancy]])</f>
        <v>ATC - 1</v>
      </c>
      <c r="AE2741" s="5">
        <v>164500</v>
      </c>
      <c r="AF2741" s="5">
        <v>0</v>
      </c>
      <c r="AG2741" s="5">
        <v>0</v>
      </c>
      <c r="AH2741" s="5">
        <f>SUM(Exposure_Information[[#This Row],[Building Coverage Value]:[Business interruption value]])</f>
        <v>164500</v>
      </c>
      <c r="AI2741" s="5">
        <f>SUM(Exposure_Information[[#This Row],[Building Coverage Value]:[Contents Coverage Value]])</f>
        <v>164500</v>
      </c>
      <c r="AJ2741" s="26"/>
    </row>
    <row r="2742" spans="1:36" ht="26" x14ac:dyDescent="0.3">
      <c r="A2742" s="2" t="s">
        <v>148</v>
      </c>
      <c r="B2742" s="2" t="s">
        <v>156</v>
      </c>
      <c r="C2742" s="2" t="s">
        <v>325</v>
      </c>
      <c r="D2742" s="2">
        <v>17962</v>
      </c>
      <c r="E2742" s="2" t="s">
        <v>367</v>
      </c>
      <c r="F2742" s="2" t="s">
        <v>4429</v>
      </c>
      <c r="G2742" s="3">
        <v>617</v>
      </c>
      <c r="H2742" s="3">
        <v>500</v>
      </c>
      <c r="I2742" s="71">
        <f>Exposure_Information[[#This Row],[Total  Insured Value]]+Exposure_Information[[#This Row],[Policy Deductible]]</f>
        <v>163500</v>
      </c>
      <c r="J2742" s="2">
        <v>21052</v>
      </c>
      <c r="K2742" s="3">
        <v>1</v>
      </c>
      <c r="L2742" s="2">
        <v>2</v>
      </c>
      <c r="M2742" s="2" t="s">
        <v>4430</v>
      </c>
      <c r="N2742" s="2" t="s">
        <v>4431</v>
      </c>
      <c r="O2742" s="2" t="s">
        <v>251</v>
      </c>
      <c r="P2742" s="2" t="s">
        <v>74</v>
      </c>
      <c r="Q2742" s="3">
        <v>9</v>
      </c>
      <c r="R2742" s="2" t="s">
        <v>127</v>
      </c>
      <c r="S2742" s="3">
        <v>25</v>
      </c>
      <c r="T2742" s="2" t="s">
        <v>10</v>
      </c>
      <c r="U2742" s="3">
        <v>42.656452000000002</v>
      </c>
      <c r="V2742" s="3">
        <v>-70.619578000000004</v>
      </c>
      <c r="W2742" s="2" t="s">
        <v>149</v>
      </c>
      <c r="X2742" s="3">
        <v>1</v>
      </c>
      <c r="Y2742" s="3" t="str">
        <f>_xlfn.CONCAT(Exposure_Information[[#This Row],[Building Construction Code]]," - ",Exposure_Information[[#This Row],[Type of building construction]])</f>
        <v>RMS - 1</v>
      </c>
      <c r="Z2742" s="3">
        <v>0</v>
      </c>
      <c r="AA2742" s="2">
        <v>1950</v>
      </c>
      <c r="AB2742" s="2" t="s">
        <v>11</v>
      </c>
      <c r="AC2742" s="2">
        <v>1</v>
      </c>
      <c r="AD2742" s="2" t="str">
        <f>_xlfn.CONCAT(Exposure_Information[[#This Row],[Occupany Code]]," - ",Exposure_Information[[#This Row],[Type of building occupancy]])</f>
        <v>ATC - 1</v>
      </c>
      <c r="AE2742" s="5">
        <v>163000</v>
      </c>
      <c r="AF2742" s="5">
        <v>0</v>
      </c>
      <c r="AG2742" s="5">
        <v>0</v>
      </c>
      <c r="AH2742" s="5">
        <f>SUM(Exposure_Information[[#This Row],[Building Coverage Value]:[Business interruption value]])</f>
        <v>163000</v>
      </c>
      <c r="AI2742" s="5">
        <f>SUM(Exposure_Information[[#This Row],[Building Coverage Value]:[Contents Coverage Value]])</f>
        <v>163000</v>
      </c>
      <c r="AJ2742" s="26"/>
    </row>
    <row r="2743" spans="1:36" ht="26" x14ac:dyDescent="0.3">
      <c r="A2743" s="2" t="s">
        <v>148</v>
      </c>
      <c r="B2743" s="2" t="s">
        <v>156</v>
      </c>
      <c r="C2743" s="2" t="s">
        <v>325</v>
      </c>
      <c r="D2743" s="2">
        <v>9175</v>
      </c>
      <c r="E2743" s="2" t="s">
        <v>367</v>
      </c>
      <c r="F2743" s="2" t="s">
        <v>5366</v>
      </c>
      <c r="G2743" s="3">
        <v>506</v>
      </c>
      <c r="H2743" s="3">
        <v>500</v>
      </c>
      <c r="I2743" s="71">
        <f>Exposure_Information[[#This Row],[Total  Insured Value]]+Exposure_Information[[#This Row],[Policy Deductible]]</f>
        <v>162500</v>
      </c>
      <c r="J2743" s="2">
        <v>12029</v>
      </c>
      <c r="K2743" s="3">
        <v>1</v>
      </c>
      <c r="L2743" s="2" t="s">
        <v>9</v>
      </c>
      <c r="M2743" s="2" t="s">
        <v>5367</v>
      </c>
      <c r="N2743" s="2" t="s">
        <v>5368</v>
      </c>
      <c r="O2743" s="2" t="s">
        <v>821</v>
      </c>
      <c r="P2743" s="2" t="s">
        <v>140</v>
      </c>
      <c r="Q2743" s="3">
        <v>17</v>
      </c>
      <c r="R2743" s="2" t="s">
        <v>87</v>
      </c>
      <c r="S2743" s="3">
        <v>23</v>
      </c>
      <c r="T2743" s="2" t="s">
        <v>10</v>
      </c>
      <c r="U2743" s="3">
        <v>44.413466999999997</v>
      </c>
      <c r="V2743" s="3">
        <v>-70.847938999999997</v>
      </c>
      <c r="W2743" s="2" t="s">
        <v>149</v>
      </c>
      <c r="X2743" s="3">
        <v>1</v>
      </c>
      <c r="Y2743" s="3" t="str">
        <f>_xlfn.CONCAT(Exposure_Information[[#This Row],[Building Construction Code]]," - ",Exposure_Information[[#This Row],[Type of building construction]])</f>
        <v>RMS - 1</v>
      </c>
      <c r="Z2743" s="3">
        <v>0</v>
      </c>
      <c r="AA2743" s="2">
        <v>1900</v>
      </c>
      <c r="AB2743" s="2" t="s">
        <v>11</v>
      </c>
      <c r="AC2743" s="2">
        <v>1</v>
      </c>
      <c r="AD2743" s="2" t="str">
        <f>_xlfn.CONCAT(Exposure_Information[[#This Row],[Occupany Code]]," - ",Exposure_Information[[#This Row],[Type of building occupancy]])</f>
        <v>ATC - 1</v>
      </c>
      <c r="AE2743" s="5">
        <v>162000</v>
      </c>
      <c r="AF2743" s="5">
        <v>0</v>
      </c>
      <c r="AG2743" s="5">
        <v>0</v>
      </c>
      <c r="AH2743" s="5">
        <f>SUM(Exposure_Information[[#This Row],[Building Coverage Value]:[Business interruption value]])</f>
        <v>162000</v>
      </c>
      <c r="AI2743" s="5">
        <f>SUM(Exposure_Information[[#This Row],[Building Coverage Value]:[Contents Coverage Value]])</f>
        <v>162000</v>
      </c>
      <c r="AJ2743" s="26"/>
    </row>
    <row r="2744" spans="1:36" ht="26" x14ac:dyDescent="0.3">
      <c r="A2744" s="2" t="s">
        <v>148</v>
      </c>
      <c r="B2744" s="2" t="s">
        <v>156</v>
      </c>
      <c r="C2744" s="2" t="s">
        <v>325</v>
      </c>
      <c r="D2744" s="2">
        <v>11292</v>
      </c>
      <c r="E2744" s="2" t="s">
        <v>367</v>
      </c>
      <c r="F2744" s="2" t="s">
        <v>1134</v>
      </c>
      <c r="G2744" s="3">
        <v>642</v>
      </c>
      <c r="H2744" s="3">
        <v>250</v>
      </c>
      <c r="I2744" s="71">
        <f>Exposure_Information[[#This Row],[Total  Insured Value]]+Exposure_Information[[#This Row],[Policy Deductible]]</f>
        <v>161750</v>
      </c>
      <c r="J2744" s="2">
        <v>14175</v>
      </c>
      <c r="K2744" s="3">
        <v>1</v>
      </c>
      <c r="L2744" s="2">
        <v>12</v>
      </c>
      <c r="M2744" s="2" t="s">
        <v>1135</v>
      </c>
      <c r="N2744" s="2" t="s">
        <v>1136</v>
      </c>
      <c r="O2744" s="2" t="s">
        <v>144</v>
      </c>
      <c r="P2744" s="2" t="s">
        <v>90</v>
      </c>
      <c r="Q2744" s="3">
        <v>17</v>
      </c>
      <c r="R2744" s="2" t="s">
        <v>127</v>
      </c>
      <c r="S2744" s="3">
        <v>25</v>
      </c>
      <c r="T2744" s="2" t="s">
        <v>10</v>
      </c>
      <c r="U2744" s="3">
        <v>42.390045999999998</v>
      </c>
      <c r="V2744" s="3">
        <v>-71.093733</v>
      </c>
      <c r="W2744" s="2" t="s">
        <v>149</v>
      </c>
      <c r="X2744" s="3">
        <v>1</v>
      </c>
      <c r="Y2744" s="3" t="str">
        <f>_xlfn.CONCAT(Exposure_Information[[#This Row],[Building Construction Code]]," - ",Exposure_Information[[#This Row],[Type of building construction]])</f>
        <v>RMS - 1</v>
      </c>
      <c r="Z2744" s="3">
        <v>0</v>
      </c>
      <c r="AA2744" s="2">
        <v>1901</v>
      </c>
      <c r="AB2744" s="2" t="s">
        <v>11</v>
      </c>
      <c r="AC2744" s="2">
        <v>1</v>
      </c>
      <c r="AD2744" s="2" t="str">
        <f>_xlfn.CONCAT(Exposure_Information[[#This Row],[Occupany Code]]," - ",Exposure_Information[[#This Row],[Type of building occupancy]])</f>
        <v>ATC - 1</v>
      </c>
      <c r="AE2744" s="5">
        <v>161500</v>
      </c>
      <c r="AF2744" s="5">
        <v>0</v>
      </c>
      <c r="AG2744" s="5">
        <v>0</v>
      </c>
      <c r="AH2744" s="5">
        <f>SUM(Exposure_Information[[#This Row],[Building Coverage Value]:[Business interruption value]])</f>
        <v>161500</v>
      </c>
      <c r="AI2744" s="5">
        <f>SUM(Exposure_Information[[#This Row],[Building Coverage Value]:[Contents Coverage Value]])</f>
        <v>161500</v>
      </c>
      <c r="AJ2744" s="26"/>
    </row>
    <row r="2745" spans="1:36" ht="39" x14ac:dyDescent="0.3">
      <c r="A2745" s="2" t="s">
        <v>148</v>
      </c>
      <c r="B2745" s="2" t="s">
        <v>156</v>
      </c>
      <c r="C2745" s="2" t="s">
        <v>325</v>
      </c>
      <c r="D2745" s="2">
        <v>11041</v>
      </c>
      <c r="E2745" s="2" t="s">
        <v>367</v>
      </c>
      <c r="F2745" s="2" t="s">
        <v>2135</v>
      </c>
      <c r="G2745" s="3">
        <v>638</v>
      </c>
      <c r="H2745" s="3">
        <v>250</v>
      </c>
      <c r="I2745" s="71">
        <f>Exposure_Information[[#This Row],[Total  Insured Value]]+Exposure_Information[[#This Row],[Policy Deductible]]</f>
        <v>161750</v>
      </c>
      <c r="J2745" s="2">
        <v>13916</v>
      </c>
      <c r="K2745" s="3">
        <v>1</v>
      </c>
      <c r="L2745" s="2" t="s">
        <v>9</v>
      </c>
      <c r="M2745" s="2" t="s">
        <v>2136</v>
      </c>
      <c r="N2745" s="2" t="s">
        <v>2137</v>
      </c>
      <c r="O2745" s="2" t="s">
        <v>169</v>
      </c>
      <c r="P2745" s="2" t="s">
        <v>74</v>
      </c>
      <c r="Q2745" s="3">
        <v>9</v>
      </c>
      <c r="R2745" s="2" t="s">
        <v>127</v>
      </c>
      <c r="S2745" s="3">
        <v>25</v>
      </c>
      <c r="T2745" s="2" t="s">
        <v>10</v>
      </c>
      <c r="U2745" s="3">
        <v>42.643044000000003</v>
      </c>
      <c r="V2745" s="3">
        <v>-70.678298999999996</v>
      </c>
      <c r="W2745" s="2" t="s">
        <v>149</v>
      </c>
      <c r="X2745" s="3">
        <v>1</v>
      </c>
      <c r="Y2745" s="3" t="str">
        <f>_xlfn.CONCAT(Exposure_Information[[#This Row],[Building Construction Code]]," - ",Exposure_Information[[#This Row],[Type of building construction]])</f>
        <v>RMS - 1</v>
      </c>
      <c r="Z2745" s="3">
        <v>0</v>
      </c>
      <c r="AA2745" s="2">
        <v>1930</v>
      </c>
      <c r="AB2745" s="2" t="s">
        <v>11</v>
      </c>
      <c r="AC2745" s="2">
        <v>1</v>
      </c>
      <c r="AD2745" s="2" t="str">
        <f>_xlfn.CONCAT(Exposure_Information[[#This Row],[Occupany Code]]," - ",Exposure_Information[[#This Row],[Type of building occupancy]])</f>
        <v>ATC - 1</v>
      </c>
      <c r="AE2745" s="5">
        <v>161500</v>
      </c>
      <c r="AF2745" s="5">
        <v>0</v>
      </c>
      <c r="AG2745" s="5">
        <v>0</v>
      </c>
      <c r="AH2745" s="5">
        <f>SUM(Exposure_Information[[#This Row],[Building Coverage Value]:[Business interruption value]])</f>
        <v>161500</v>
      </c>
      <c r="AI2745" s="5">
        <f>SUM(Exposure_Information[[#This Row],[Building Coverage Value]:[Contents Coverage Value]])</f>
        <v>161500</v>
      </c>
      <c r="AJ2745" s="26"/>
    </row>
    <row r="2746" spans="1:36" x14ac:dyDescent="0.3">
      <c r="A2746" s="2" t="s">
        <v>148</v>
      </c>
      <c r="B2746" s="2" t="s">
        <v>156</v>
      </c>
      <c r="C2746" s="2" t="s">
        <v>325</v>
      </c>
      <c r="D2746" s="2">
        <v>19558</v>
      </c>
      <c r="E2746" s="2" t="s">
        <v>367</v>
      </c>
      <c r="F2746" s="2" t="s">
        <v>4013</v>
      </c>
      <c r="G2746" s="3">
        <v>1710</v>
      </c>
      <c r="H2746" s="3">
        <v>2500</v>
      </c>
      <c r="I2746" s="71">
        <f>Exposure_Information[[#This Row],[Total  Insured Value]]+Exposure_Information[[#This Row],[Policy Deductible]]</f>
        <v>164000</v>
      </c>
      <c r="J2746" s="2">
        <v>22687</v>
      </c>
      <c r="K2746" s="3">
        <v>1</v>
      </c>
      <c r="L2746" s="2" t="s">
        <v>4014</v>
      </c>
      <c r="M2746" s="2" t="s">
        <v>4015</v>
      </c>
      <c r="N2746" s="2" t="s">
        <v>4016</v>
      </c>
      <c r="O2746" s="2" t="s">
        <v>474</v>
      </c>
      <c r="P2746" s="2" t="s">
        <v>171</v>
      </c>
      <c r="Q2746" s="3">
        <v>27</v>
      </c>
      <c r="R2746" s="2" t="s">
        <v>127</v>
      </c>
      <c r="S2746" s="3">
        <v>25</v>
      </c>
      <c r="T2746" s="2" t="s">
        <v>10</v>
      </c>
      <c r="U2746" s="3">
        <v>42.271444000000002</v>
      </c>
      <c r="V2746" s="3">
        <v>-71.846153999999999</v>
      </c>
      <c r="W2746" s="2" t="s">
        <v>149</v>
      </c>
      <c r="X2746" s="3">
        <v>1</v>
      </c>
      <c r="Y2746" s="3" t="str">
        <f>_xlfn.CONCAT(Exposure_Information[[#This Row],[Building Construction Code]]," - ",Exposure_Information[[#This Row],[Type of building construction]])</f>
        <v>RMS - 1</v>
      </c>
      <c r="Z2746" s="3">
        <v>0</v>
      </c>
      <c r="AA2746" s="2">
        <v>1955</v>
      </c>
      <c r="AB2746" s="2" t="s">
        <v>11</v>
      </c>
      <c r="AC2746" s="2">
        <v>1</v>
      </c>
      <c r="AD2746" s="2" t="str">
        <f>_xlfn.CONCAT(Exposure_Information[[#This Row],[Occupany Code]]," - ",Exposure_Information[[#This Row],[Type of building occupancy]])</f>
        <v>ATC - 1</v>
      </c>
      <c r="AE2746" s="5">
        <v>161500</v>
      </c>
      <c r="AF2746" s="5">
        <v>0</v>
      </c>
      <c r="AG2746" s="5">
        <v>0</v>
      </c>
      <c r="AH2746" s="5">
        <f>SUM(Exposure_Information[[#This Row],[Building Coverage Value]:[Business interruption value]])</f>
        <v>161500</v>
      </c>
      <c r="AI2746" s="5">
        <f>SUM(Exposure_Information[[#This Row],[Building Coverage Value]:[Contents Coverage Value]])</f>
        <v>161500</v>
      </c>
      <c r="AJ2746" s="26"/>
    </row>
    <row r="2747" spans="1:36" ht="26" x14ac:dyDescent="0.3">
      <c r="A2747" s="2" t="s">
        <v>148</v>
      </c>
      <c r="B2747" s="2" t="s">
        <v>156</v>
      </c>
      <c r="C2747" s="2" t="s">
        <v>325</v>
      </c>
      <c r="D2747" s="2">
        <v>105094</v>
      </c>
      <c r="E2747" s="2" t="s">
        <v>4697</v>
      </c>
      <c r="F2747" s="2" t="s">
        <v>6187</v>
      </c>
      <c r="G2747" s="3">
        <v>411</v>
      </c>
      <c r="H2747" s="3">
        <v>250</v>
      </c>
      <c r="I2747" s="71">
        <f>Exposure_Information[[#This Row],[Total  Insured Value]]+Exposure_Information[[#This Row],[Policy Deductible]]</f>
        <v>161750</v>
      </c>
      <c r="J2747" s="2">
        <v>108224</v>
      </c>
      <c r="K2747" s="3">
        <v>1</v>
      </c>
      <c r="L2747" s="2">
        <v>209</v>
      </c>
      <c r="M2747" s="2" t="s">
        <v>6188</v>
      </c>
      <c r="N2747" s="2" t="s">
        <v>6189</v>
      </c>
      <c r="O2747" s="2" t="s">
        <v>137</v>
      </c>
      <c r="P2747" s="2" t="s">
        <v>155</v>
      </c>
      <c r="Q2747" s="3">
        <v>1</v>
      </c>
      <c r="R2747" s="2" t="s">
        <v>70</v>
      </c>
      <c r="S2747" s="3">
        <v>9</v>
      </c>
      <c r="T2747" s="2" t="s">
        <v>10</v>
      </c>
      <c r="U2747" s="3">
        <v>41.329231999999998</v>
      </c>
      <c r="V2747" s="3">
        <v>-73.226690000000005</v>
      </c>
      <c r="W2747" s="2" t="s">
        <v>149</v>
      </c>
      <c r="X2747" s="3">
        <v>1</v>
      </c>
      <c r="Y2747" s="3" t="str">
        <f>_xlfn.CONCAT(Exposure_Information[[#This Row],[Building Construction Code]]," - ",Exposure_Information[[#This Row],[Type of building construction]])</f>
        <v>RMS - 1</v>
      </c>
      <c r="Z2747" s="3">
        <v>0</v>
      </c>
      <c r="AA2747" s="2">
        <v>1989</v>
      </c>
      <c r="AB2747" s="2" t="s">
        <v>11</v>
      </c>
      <c r="AC2747" s="2">
        <v>2</v>
      </c>
      <c r="AD2747" s="2" t="str">
        <f>_xlfn.CONCAT(Exposure_Information[[#This Row],[Occupany Code]]," - ",Exposure_Information[[#This Row],[Type of building occupancy]])</f>
        <v>ATC - 2</v>
      </c>
      <c r="AE2747" s="5">
        <v>60000</v>
      </c>
      <c r="AF2747" s="5">
        <v>72500</v>
      </c>
      <c r="AG2747" s="5">
        <v>29000</v>
      </c>
      <c r="AH2747" s="5">
        <f>SUM(Exposure_Information[[#This Row],[Building Coverage Value]:[Business interruption value]])</f>
        <v>161500</v>
      </c>
      <c r="AI2747" s="5">
        <f>SUM(Exposure_Information[[#This Row],[Building Coverage Value]:[Contents Coverage Value]])</f>
        <v>132500</v>
      </c>
      <c r="AJ2747" s="26"/>
    </row>
    <row r="2748" spans="1:36" ht="26" x14ac:dyDescent="0.3">
      <c r="A2748" s="2" t="s">
        <v>148</v>
      </c>
      <c r="B2748" s="2" t="s">
        <v>156</v>
      </c>
      <c r="C2748" s="2" t="s">
        <v>325</v>
      </c>
      <c r="D2748" s="2">
        <v>5840</v>
      </c>
      <c r="E2748" s="2" t="s">
        <v>326</v>
      </c>
      <c r="F2748" s="2" t="s">
        <v>4000</v>
      </c>
      <c r="G2748" s="3">
        <v>201.25999450683594</v>
      </c>
      <c r="H2748" s="3">
        <v>250</v>
      </c>
      <c r="I2748" s="71">
        <f>Exposure_Information[[#This Row],[Total  Insured Value]]+Exposure_Information[[#This Row],[Policy Deductible]]</f>
        <v>5250</v>
      </c>
      <c r="J2748" s="2">
        <v>7833</v>
      </c>
      <c r="K2748" s="3">
        <v>1</v>
      </c>
      <c r="L2748" s="2" t="s">
        <v>9</v>
      </c>
      <c r="M2748" s="2" t="s">
        <v>4001</v>
      </c>
      <c r="N2748" s="2" t="s">
        <v>4002</v>
      </c>
      <c r="O2748" s="2" t="s">
        <v>9</v>
      </c>
      <c r="P2748" s="2" t="s">
        <v>59</v>
      </c>
      <c r="Q2748" s="3">
        <v>61</v>
      </c>
      <c r="R2748" s="2" t="s">
        <v>25</v>
      </c>
      <c r="S2748" s="3">
        <v>36</v>
      </c>
      <c r="T2748" s="2" t="s">
        <v>10</v>
      </c>
      <c r="U2748" s="3">
        <v>40.740023000000001</v>
      </c>
      <c r="V2748" s="3">
        <v>-73.991270999999998</v>
      </c>
      <c r="W2748" s="2" t="s">
        <v>149</v>
      </c>
      <c r="X2748" s="3">
        <v>1</v>
      </c>
      <c r="Y2748" s="3" t="str">
        <f>_xlfn.CONCAT(Exposure_Information[[#This Row],[Building Construction Code]]," - ",Exposure_Information[[#This Row],[Type of building construction]])</f>
        <v>RMS - 1</v>
      </c>
      <c r="Z2748" s="3">
        <v>0</v>
      </c>
      <c r="AA2748" s="2">
        <v>1920</v>
      </c>
      <c r="AB2748" s="2" t="s">
        <v>11</v>
      </c>
      <c r="AC2748" s="2">
        <v>37</v>
      </c>
      <c r="AD2748" s="2" t="str">
        <f>_xlfn.CONCAT(Exposure_Information[[#This Row],[Occupany Code]]," - ",Exposure_Information[[#This Row],[Type of building occupancy]])</f>
        <v>ATC - 37</v>
      </c>
      <c r="AE2748" s="5">
        <v>0</v>
      </c>
      <c r="AF2748" s="5">
        <v>5000</v>
      </c>
      <c r="AG2748" s="5">
        <v>0</v>
      </c>
      <c r="AH2748" s="5">
        <f>SUM(Exposure_Information[[#This Row],[Building Coverage Value]:[Business interruption value]])</f>
        <v>5000</v>
      </c>
      <c r="AI2748" s="5">
        <f>SUM(Exposure_Information[[#This Row],[Building Coverage Value]:[Contents Coverage Value]])</f>
        <v>5000</v>
      </c>
      <c r="AJ2748" s="26"/>
    </row>
    <row r="2749" spans="1:36" ht="26" x14ac:dyDescent="0.3">
      <c r="A2749" s="2" t="s">
        <v>148</v>
      </c>
      <c r="B2749" s="2" t="s">
        <v>156</v>
      </c>
      <c r="C2749" s="2" t="s">
        <v>325</v>
      </c>
      <c r="D2749" s="2">
        <v>5825</v>
      </c>
      <c r="E2749" s="2" t="s">
        <v>326</v>
      </c>
      <c r="F2749" s="2" t="s">
        <v>1339</v>
      </c>
      <c r="G2749" s="3">
        <v>517</v>
      </c>
      <c r="H2749" s="3">
        <v>250</v>
      </c>
      <c r="I2749" s="71">
        <f>Exposure_Information[[#This Row],[Total  Insured Value]]+Exposure_Information[[#This Row],[Policy Deductible]]</f>
        <v>25250</v>
      </c>
      <c r="J2749" s="2">
        <v>7818</v>
      </c>
      <c r="K2749" s="3">
        <v>1</v>
      </c>
      <c r="L2749" s="2" t="s">
        <v>9</v>
      </c>
      <c r="M2749" s="2" t="s">
        <v>1340</v>
      </c>
      <c r="N2749" s="2" t="s">
        <v>1341</v>
      </c>
      <c r="O2749" s="2" t="s">
        <v>1338</v>
      </c>
      <c r="P2749" s="2" t="s">
        <v>224</v>
      </c>
      <c r="Q2749" s="3">
        <v>21</v>
      </c>
      <c r="R2749" s="2" t="s">
        <v>127</v>
      </c>
      <c r="S2749" s="3">
        <v>25</v>
      </c>
      <c r="T2749" s="2" t="s">
        <v>10</v>
      </c>
      <c r="U2749" s="3">
        <v>42.280074999999997</v>
      </c>
      <c r="V2749" s="3">
        <v>-71.239407</v>
      </c>
      <c r="W2749" s="2" t="s">
        <v>149</v>
      </c>
      <c r="X2749" s="3">
        <v>1</v>
      </c>
      <c r="Y2749" s="3" t="str">
        <f>_xlfn.CONCAT(Exposure_Information[[#This Row],[Building Construction Code]]," - ",Exposure_Information[[#This Row],[Type of building construction]])</f>
        <v>RMS - 1</v>
      </c>
      <c r="Z2749" s="3">
        <v>0</v>
      </c>
      <c r="AA2749" s="2">
        <v>1950</v>
      </c>
      <c r="AB2749" s="2" t="s">
        <v>11</v>
      </c>
      <c r="AC2749" s="2">
        <v>37</v>
      </c>
      <c r="AD2749" s="2" t="str">
        <f>_xlfn.CONCAT(Exposure_Information[[#This Row],[Occupany Code]]," - ",Exposure_Information[[#This Row],[Type of building occupancy]])</f>
        <v>ATC - 37</v>
      </c>
      <c r="AE2749" s="5">
        <v>0</v>
      </c>
      <c r="AF2749" s="5">
        <v>25000</v>
      </c>
      <c r="AG2749" s="5">
        <v>0</v>
      </c>
      <c r="AH2749" s="5">
        <f>SUM(Exposure_Information[[#This Row],[Building Coverage Value]:[Business interruption value]])</f>
        <v>25000</v>
      </c>
      <c r="AI2749" s="5">
        <f>SUM(Exposure_Information[[#This Row],[Building Coverage Value]:[Contents Coverage Value]])</f>
        <v>25000</v>
      </c>
      <c r="AJ2749" s="26"/>
    </row>
    <row r="2750" spans="1:36" ht="26" x14ac:dyDescent="0.3">
      <c r="A2750" s="2" t="s">
        <v>148</v>
      </c>
      <c r="B2750" s="2" t="s">
        <v>156</v>
      </c>
      <c r="C2750" s="2" t="s">
        <v>325</v>
      </c>
      <c r="D2750" s="2">
        <v>17191</v>
      </c>
      <c r="E2750" s="2" t="s">
        <v>367</v>
      </c>
      <c r="F2750" s="2" t="s">
        <v>3199</v>
      </c>
      <c r="G2750" s="3">
        <v>583</v>
      </c>
      <c r="H2750" s="3">
        <v>2500</v>
      </c>
      <c r="I2750" s="71">
        <f>Exposure_Information[[#This Row],[Total  Insured Value]]+Exposure_Information[[#This Row],[Policy Deductible]]</f>
        <v>163500</v>
      </c>
      <c r="J2750" s="2">
        <v>20272</v>
      </c>
      <c r="K2750" s="3">
        <v>1</v>
      </c>
      <c r="L2750" s="2" t="s">
        <v>9</v>
      </c>
      <c r="M2750" s="2" t="s">
        <v>3200</v>
      </c>
      <c r="N2750" s="2" t="s">
        <v>3201</v>
      </c>
      <c r="O2750" s="2" t="s">
        <v>3202</v>
      </c>
      <c r="P2750" s="2" t="s">
        <v>171</v>
      </c>
      <c r="Q2750" s="3">
        <v>27</v>
      </c>
      <c r="R2750" s="2" t="s">
        <v>127</v>
      </c>
      <c r="S2750" s="3">
        <v>25</v>
      </c>
      <c r="T2750" s="2" t="s">
        <v>10</v>
      </c>
      <c r="U2750" s="3">
        <v>42.093243000000001</v>
      </c>
      <c r="V2750" s="3">
        <v>-71.587684999999993</v>
      </c>
      <c r="W2750" s="2" t="s">
        <v>149</v>
      </c>
      <c r="X2750" s="3">
        <v>1</v>
      </c>
      <c r="Y2750" s="3" t="str">
        <f>_xlfn.CONCAT(Exposure_Information[[#This Row],[Building Construction Code]]," - ",Exposure_Information[[#This Row],[Type of building construction]])</f>
        <v>RMS - 1</v>
      </c>
      <c r="Z2750" s="3">
        <v>0</v>
      </c>
      <c r="AA2750" s="2">
        <v>1998</v>
      </c>
      <c r="AB2750" s="2" t="s">
        <v>11</v>
      </c>
      <c r="AC2750" s="2">
        <v>1</v>
      </c>
      <c r="AD2750" s="2" t="str">
        <f>_xlfn.CONCAT(Exposure_Information[[#This Row],[Occupany Code]]," - ",Exposure_Information[[#This Row],[Type of building occupancy]])</f>
        <v>ATC - 1</v>
      </c>
      <c r="AE2750" s="5">
        <v>161000</v>
      </c>
      <c r="AF2750" s="5">
        <v>0</v>
      </c>
      <c r="AG2750" s="5">
        <v>0</v>
      </c>
      <c r="AH2750" s="5">
        <f>SUM(Exposure_Information[[#This Row],[Building Coverage Value]:[Business interruption value]])</f>
        <v>161000</v>
      </c>
      <c r="AI2750" s="5">
        <f>SUM(Exposure_Information[[#This Row],[Building Coverage Value]:[Contents Coverage Value]])</f>
        <v>161000</v>
      </c>
      <c r="AJ2750" s="26"/>
    </row>
    <row r="2751" spans="1:36" x14ac:dyDescent="0.3">
      <c r="A2751" s="2" t="s">
        <v>148</v>
      </c>
      <c r="B2751" s="2" t="s">
        <v>156</v>
      </c>
      <c r="C2751" s="2" t="s">
        <v>325</v>
      </c>
      <c r="D2751" s="2">
        <v>10154</v>
      </c>
      <c r="E2751" s="2" t="s">
        <v>367</v>
      </c>
      <c r="F2751" s="2" t="s">
        <v>3323</v>
      </c>
      <c r="G2751" s="3">
        <v>328</v>
      </c>
      <c r="H2751" s="3">
        <v>1000</v>
      </c>
      <c r="I2751" s="71">
        <f>Exposure_Information[[#This Row],[Total  Insured Value]]+Exposure_Information[[#This Row],[Policy Deductible]]</f>
        <v>162000</v>
      </c>
      <c r="J2751" s="2">
        <v>13017</v>
      </c>
      <c r="K2751" s="3">
        <v>1</v>
      </c>
      <c r="L2751" s="2">
        <v>141</v>
      </c>
      <c r="M2751" s="2" t="s">
        <v>3324</v>
      </c>
      <c r="N2751" s="2" t="s">
        <v>3325</v>
      </c>
      <c r="O2751" s="2" t="s">
        <v>279</v>
      </c>
      <c r="P2751" s="2" t="s">
        <v>111</v>
      </c>
      <c r="Q2751" s="3">
        <v>3</v>
      </c>
      <c r="R2751" s="2" t="s">
        <v>87</v>
      </c>
      <c r="S2751" s="3">
        <v>23</v>
      </c>
      <c r="T2751" s="2" t="s">
        <v>10</v>
      </c>
      <c r="U2751" s="3">
        <v>47.108656000000003</v>
      </c>
      <c r="V2751" s="3">
        <v>-68.975559000000004</v>
      </c>
      <c r="W2751" s="2" t="s">
        <v>149</v>
      </c>
      <c r="X2751" s="3">
        <v>1</v>
      </c>
      <c r="Y2751" s="3" t="str">
        <f>_xlfn.CONCAT(Exposure_Information[[#This Row],[Building Construction Code]]," - ",Exposure_Information[[#This Row],[Type of building construction]])</f>
        <v>RMS - 1</v>
      </c>
      <c r="Z2751" s="3">
        <v>0</v>
      </c>
      <c r="AA2751" s="2">
        <v>1985</v>
      </c>
      <c r="AB2751" s="2" t="s">
        <v>11</v>
      </c>
      <c r="AC2751" s="2">
        <v>1</v>
      </c>
      <c r="AD2751" s="2" t="str">
        <f>_xlfn.CONCAT(Exposure_Information[[#This Row],[Occupany Code]]," - ",Exposure_Information[[#This Row],[Type of building occupancy]])</f>
        <v>ATC - 1</v>
      </c>
      <c r="AE2751" s="5">
        <v>161000</v>
      </c>
      <c r="AF2751" s="5">
        <v>0</v>
      </c>
      <c r="AG2751" s="5">
        <v>0</v>
      </c>
      <c r="AH2751" s="5">
        <f>SUM(Exposure_Information[[#This Row],[Building Coverage Value]:[Business interruption value]])</f>
        <v>161000</v>
      </c>
      <c r="AI2751" s="5">
        <f>SUM(Exposure_Information[[#This Row],[Building Coverage Value]:[Contents Coverage Value]])</f>
        <v>161000</v>
      </c>
      <c r="AJ2751" s="26"/>
    </row>
    <row r="2752" spans="1:36" ht="39" x14ac:dyDescent="0.3">
      <c r="A2752" s="2" t="s">
        <v>148</v>
      </c>
      <c r="B2752" s="2" t="s">
        <v>156</v>
      </c>
      <c r="C2752" s="2" t="s">
        <v>325</v>
      </c>
      <c r="D2752" s="2">
        <v>8974</v>
      </c>
      <c r="E2752" s="2" t="s">
        <v>367</v>
      </c>
      <c r="F2752" s="2" t="s">
        <v>3562</v>
      </c>
      <c r="G2752" s="3">
        <v>363</v>
      </c>
      <c r="H2752" s="3">
        <v>1000</v>
      </c>
      <c r="I2752" s="71">
        <f>Exposure_Information[[#This Row],[Total  Insured Value]]+Exposure_Information[[#This Row],[Policy Deductible]]</f>
        <v>162000</v>
      </c>
      <c r="J2752" s="2">
        <v>11825</v>
      </c>
      <c r="K2752" s="3">
        <v>1</v>
      </c>
      <c r="L2752" s="2" t="s">
        <v>9</v>
      </c>
      <c r="M2752" s="2" t="s">
        <v>3563</v>
      </c>
      <c r="N2752" s="2" t="s">
        <v>3564</v>
      </c>
      <c r="O2752" s="2" t="s">
        <v>3565</v>
      </c>
      <c r="P2752" s="2" t="s">
        <v>131</v>
      </c>
      <c r="Q2752" s="3">
        <v>25</v>
      </c>
      <c r="R2752" s="2" t="s">
        <v>87</v>
      </c>
      <c r="S2752" s="3">
        <v>23</v>
      </c>
      <c r="T2752" s="2" t="s">
        <v>10</v>
      </c>
      <c r="U2752" s="3">
        <v>44.787000999999997</v>
      </c>
      <c r="V2752" s="3">
        <v>-69.933825999999996</v>
      </c>
      <c r="W2752" s="2" t="s">
        <v>149</v>
      </c>
      <c r="X2752" s="3">
        <v>1</v>
      </c>
      <c r="Y2752" s="3" t="str">
        <f>_xlfn.CONCAT(Exposure_Information[[#This Row],[Building Construction Code]]," - ",Exposure_Information[[#This Row],[Type of building construction]])</f>
        <v>RMS - 1</v>
      </c>
      <c r="Z2752" s="3">
        <v>0</v>
      </c>
      <c r="AA2752" s="2">
        <v>1988</v>
      </c>
      <c r="AB2752" s="2" t="s">
        <v>11</v>
      </c>
      <c r="AC2752" s="2">
        <v>1</v>
      </c>
      <c r="AD2752" s="2" t="str">
        <f>_xlfn.CONCAT(Exposure_Information[[#This Row],[Occupany Code]]," - ",Exposure_Information[[#This Row],[Type of building occupancy]])</f>
        <v>ATC - 1</v>
      </c>
      <c r="AE2752" s="5">
        <v>141000</v>
      </c>
      <c r="AF2752" s="5">
        <v>20000</v>
      </c>
      <c r="AG2752" s="5">
        <v>0</v>
      </c>
      <c r="AH2752" s="5">
        <f>SUM(Exposure_Information[[#This Row],[Building Coverage Value]:[Business interruption value]])</f>
        <v>161000</v>
      </c>
      <c r="AI2752" s="5">
        <f>SUM(Exposure_Information[[#This Row],[Building Coverage Value]:[Contents Coverage Value]])</f>
        <v>161000</v>
      </c>
      <c r="AJ2752" s="26"/>
    </row>
    <row r="2753" spans="1:36" ht="26" x14ac:dyDescent="0.3">
      <c r="A2753" s="2" t="s">
        <v>148</v>
      </c>
      <c r="B2753" s="2" t="s">
        <v>156</v>
      </c>
      <c r="C2753" s="2" t="s">
        <v>325</v>
      </c>
      <c r="D2753" s="2">
        <v>10270</v>
      </c>
      <c r="E2753" s="2" t="s">
        <v>367</v>
      </c>
      <c r="F2753" s="2" t="s">
        <v>2490</v>
      </c>
      <c r="G2753" s="3">
        <v>513</v>
      </c>
      <c r="H2753" s="3">
        <v>500</v>
      </c>
      <c r="I2753" s="71">
        <f>Exposure_Information[[#This Row],[Total  Insured Value]]+Exposure_Information[[#This Row],[Policy Deductible]]</f>
        <v>160500</v>
      </c>
      <c r="J2753" s="2">
        <v>13135</v>
      </c>
      <c r="K2753" s="3">
        <v>1</v>
      </c>
      <c r="L2753" s="2" t="s">
        <v>9</v>
      </c>
      <c r="M2753" s="2" t="s">
        <v>2491</v>
      </c>
      <c r="N2753" s="2" t="s">
        <v>2492</v>
      </c>
      <c r="O2753" s="2" t="s">
        <v>122</v>
      </c>
      <c r="P2753" s="2" t="s">
        <v>140</v>
      </c>
      <c r="Q2753" s="3">
        <v>17</v>
      </c>
      <c r="R2753" s="2" t="s">
        <v>87</v>
      </c>
      <c r="S2753" s="3">
        <v>23</v>
      </c>
      <c r="T2753" s="2" t="s">
        <v>10</v>
      </c>
      <c r="U2753" s="3">
        <v>44.485714999999999</v>
      </c>
      <c r="V2753" s="3">
        <v>-70.378026000000006</v>
      </c>
      <c r="W2753" s="2" t="s">
        <v>149</v>
      </c>
      <c r="X2753" s="3">
        <v>1</v>
      </c>
      <c r="Y2753" s="3" t="str">
        <f>_xlfn.CONCAT(Exposure_Information[[#This Row],[Building Construction Code]]," - ",Exposure_Information[[#This Row],[Type of building construction]])</f>
        <v>RMS - 1</v>
      </c>
      <c r="Z2753" s="3">
        <v>0</v>
      </c>
      <c r="AA2753" s="2">
        <v>1990</v>
      </c>
      <c r="AB2753" s="2" t="s">
        <v>11</v>
      </c>
      <c r="AC2753" s="2">
        <v>1</v>
      </c>
      <c r="AD2753" s="2" t="str">
        <f>_xlfn.CONCAT(Exposure_Information[[#This Row],[Occupany Code]]," - ",Exposure_Information[[#This Row],[Type of building occupancy]])</f>
        <v>ATC - 1</v>
      </c>
      <c r="AE2753" s="5">
        <v>160000</v>
      </c>
      <c r="AF2753" s="5">
        <v>0</v>
      </c>
      <c r="AG2753" s="5">
        <v>0</v>
      </c>
      <c r="AH2753" s="5">
        <f>SUM(Exposure_Information[[#This Row],[Building Coverage Value]:[Business interruption value]])</f>
        <v>160000</v>
      </c>
      <c r="AI2753" s="5">
        <f>SUM(Exposure_Information[[#This Row],[Building Coverage Value]:[Contents Coverage Value]])</f>
        <v>160000</v>
      </c>
      <c r="AJ2753" s="26"/>
    </row>
    <row r="2754" spans="1:36" ht="39" x14ac:dyDescent="0.3">
      <c r="A2754" s="2" t="s">
        <v>148</v>
      </c>
      <c r="B2754" s="2" t="s">
        <v>156</v>
      </c>
      <c r="C2754" s="2" t="s">
        <v>325</v>
      </c>
      <c r="D2754" s="2">
        <v>19216</v>
      </c>
      <c r="E2754" s="2" t="s">
        <v>367</v>
      </c>
      <c r="F2754" s="2" t="s">
        <v>3586</v>
      </c>
      <c r="G2754" s="3">
        <v>622</v>
      </c>
      <c r="H2754" s="3">
        <v>250</v>
      </c>
      <c r="I2754" s="71">
        <f>Exposure_Information[[#This Row],[Total  Insured Value]]+Exposure_Information[[#This Row],[Policy Deductible]]</f>
        <v>160250</v>
      </c>
      <c r="J2754" s="2">
        <v>22328</v>
      </c>
      <c r="K2754" s="3">
        <v>1</v>
      </c>
      <c r="L2754" s="2" t="s">
        <v>9</v>
      </c>
      <c r="M2754" s="2" t="s">
        <v>3587</v>
      </c>
      <c r="N2754" s="2" t="s">
        <v>3588</v>
      </c>
      <c r="O2754" s="2" t="s">
        <v>2298</v>
      </c>
      <c r="P2754" s="2" t="s">
        <v>171</v>
      </c>
      <c r="Q2754" s="3">
        <v>27</v>
      </c>
      <c r="R2754" s="2" t="s">
        <v>127</v>
      </c>
      <c r="S2754" s="3">
        <v>25</v>
      </c>
      <c r="T2754" s="2" t="s">
        <v>10</v>
      </c>
      <c r="U2754" s="3">
        <v>42.542461000000003</v>
      </c>
      <c r="V2754" s="3">
        <v>-72.217438000000001</v>
      </c>
      <c r="W2754" s="2" t="s">
        <v>149</v>
      </c>
      <c r="X2754" s="3">
        <v>1</v>
      </c>
      <c r="Y2754" s="3" t="str">
        <f>_xlfn.CONCAT(Exposure_Information[[#This Row],[Building Construction Code]]," - ",Exposure_Information[[#This Row],[Type of building construction]])</f>
        <v>RMS - 1</v>
      </c>
      <c r="Z2754" s="3">
        <v>0</v>
      </c>
      <c r="AA2754" s="2">
        <v>1934</v>
      </c>
      <c r="AB2754" s="2" t="s">
        <v>11</v>
      </c>
      <c r="AC2754" s="2">
        <v>1</v>
      </c>
      <c r="AD2754" s="2" t="str">
        <f>_xlfn.CONCAT(Exposure_Information[[#This Row],[Occupany Code]]," - ",Exposure_Information[[#This Row],[Type of building occupancy]])</f>
        <v>ATC - 1</v>
      </c>
      <c r="AE2754" s="5">
        <v>160000</v>
      </c>
      <c r="AF2754" s="5">
        <v>0</v>
      </c>
      <c r="AG2754" s="5">
        <v>0</v>
      </c>
      <c r="AH2754" s="5">
        <f>SUM(Exposure_Information[[#This Row],[Building Coverage Value]:[Business interruption value]])</f>
        <v>160000</v>
      </c>
      <c r="AI2754" s="5">
        <f>SUM(Exposure_Information[[#This Row],[Building Coverage Value]:[Contents Coverage Value]])</f>
        <v>160000</v>
      </c>
      <c r="AJ2754" s="26"/>
    </row>
    <row r="2755" spans="1:36" ht="26" x14ac:dyDescent="0.3">
      <c r="A2755" s="2" t="s">
        <v>148</v>
      </c>
      <c r="B2755" s="2" t="s">
        <v>156</v>
      </c>
      <c r="C2755" s="2" t="s">
        <v>325</v>
      </c>
      <c r="D2755" s="2">
        <v>19047</v>
      </c>
      <c r="E2755" s="2" t="s">
        <v>367</v>
      </c>
      <c r="F2755" s="2" t="s">
        <v>4834</v>
      </c>
      <c r="G2755" s="3">
        <v>661</v>
      </c>
      <c r="H2755" s="3">
        <v>250</v>
      </c>
      <c r="I2755" s="71">
        <f>Exposure_Information[[#This Row],[Total  Insured Value]]+Exposure_Information[[#This Row],[Policy Deductible]]</f>
        <v>160250</v>
      </c>
      <c r="J2755" s="2">
        <v>22155</v>
      </c>
      <c r="K2755" s="3">
        <v>1</v>
      </c>
      <c r="L2755" s="2" t="s">
        <v>9</v>
      </c>
      <c r="M2755" s="2" t="s">
        <v>4835</v>
      </c>
      <c r="N2755" s="2" t="s">
        <v>4836</v>
      </c>
      <c r="O2755" s="2" t="s">
        <v>401</v>
      </c>
      <c r="P2755" s="2" t="s">
        <v>171</v>
      </c>
      <c r="Q2755" s="3">
        <v>27</v>
      </c>
      <c r="R2755" s="2" t="s">
        <v>127</v>
      </c>
      <c r="S2755" s="3">
        <v>25</v>
      </c>
      <c r="T2755" s="2" t="s">
        <v>10</v>
      </c>
      <c r="U2755" s="3">
        <v>42.277839999999998</v>
      </c>
      <c r="V2755" s="3">
        <v>-71.749509000000003</v>
      </c>
      <c r="W2755" s="2" t="s">
        <v>149</v>
      </c>
      <c r="X2755" s="3">
        <v>1</v>
      </c>
      <c r="Y2755" s="3" t="str">
        <f>_xlfn.CONCAT(Exposure_Information[[#This Row],[Building Construction Code]]," - ",Exposure_Information[[#This Row],[Type of building construction]])</f>
        <v>RMS - 1</v>
      </c>
      <c r="Z2755" s="3">
        <v>0</v>
      </c>
      <c r="AA2755" s="2">
        <v>1947</v>
      </c>
      <c r="AB2755" s="2" t="s">
        <v>11</v>
      </c>
      <c r="AC2755" s="2">
        <v>1</v>
      </c>
      <c r="AD2755" s="2" t="str">
        <f>_xlfn.CONCAT(Exposure_Information[[#This Row],[Occupany Code]]," - ",Exposure_Information[[#This Row],[Type of building occupancy]])</f>
        <v>ATC - 1</v>
      </c>
      <c r="AE2755" s="5">
        <v>160000</v>
      </c>
      <c r="AF2755" s="5">
        <v>0</v>
      </c>
      <c r="AG2755" s="5">
        <v>0</v>
      </c>
      <c r="AH2755" s="5">
        <f>SUM(Exposure_Information[[#This Row],[Building Coverage Value]:[Business interruption value]])</f>
        <v>160000</v>
      </c>
      <c r="AI2755" s="5">
        <f>SUM(Exposure_Information[[#This Row],[Building Coverage Value]:[Contents Coverage Value]])</f>
        <v>160000</v>
      </c>
      <c r="AJ2755" s="26"/>
    </row>
    <row r="2756" spans="1:36" ht="26" x14ac:dyDescent="0.3">
      <c r="A2756" s="2" t="s">
        <v>148</v>
      </c>
      <c r="B2756" s="2" t="s">
        <v>156</v>
      </c>
      <c r="C2756" s="2" t="s">
        <v>325</v>
      </c>
      <c r="D2756" s="2">
        <v>5820</v>
      </c>
      <c r="E2756" s="2" t="s">
        <v>326</v>
      </c>
      <c r="F2756" s="2" t="s">
        <v>629</v>
      </c>
      <c r="G2756" s="3">
        <v>901</v>
      </c>
      <c r="H2756" s="3">
        <v>500</v>
      </c>
      <c r="I2756" s="71">
        <f>Exposure_Information[[#This Row],[Total  Insured Value]]+Exposure_Information[[#This Row],[Policy Deductible]]</f>
        <v>50500</v>
      </c>
      <c r="J2756" s="2">
        <v>7813</v>
      </c>
      <c r="K2756" s="3">
        <v>1</v>
      </c>
      <c r="L2756" s="2" t="s">
        <v>9</v>
      </c>
      <c r="M2756" s="2" t="s">
        <v>630</v>
      </c>
      <c r="N2756" s="2" t="s">
        <v>631</v>
      </c>
      <c r="O2756" s="2" t="s">
        <v>632</v>
      </c>
      <c r="P2756" s="2" t="s">
        <v>90</v>
      </c>
      <c r="Q2756" s="3">
        <v>17</v>
      </c>
      <c r="R2756" s="2" t="s">
        <v>127</v>
      </c>
      <c r="S2756" s="3">
        <v>25</v>
      </c>
      <c r="T2756" s="2" t="s">
        <v>10</v>
      </c>
      <c r="U2756" s="3">
        <v>42.346046999999999</v>
      </c>
      <c r="V2756" s="3">
        <v>-71.245974000000004</v>
      </c>
      <c r="W2756" s="2" t="s">
        <v>149</v>
      </c>
      <c r="X2756" s="3">
        <v>2</v>
      </c>
      <c r="Y2756" s="3" t="str">
        <f>_xlfn.CONCAT(Exposure_Information[[#This Row],[Building Construction Code]]," - ",Exposure_Information[[#This Row],[Type of building construction]])</f>
        <v>RMS - 2</v>
      </c>
      <c r="Z2756" s="3">
        <v>0</v>
      </c>
      <c r="AA2756" s="2">
        <v>1940</v>
      </c>
      <c r="AB2756" s="2" t="s">
        <v>11</v>
      </c>
      <c r="AC2756" s="2">
        <v>37</v>
      </c>
      <c r="AD2756" s="2" t="str">
        <f>_xlfn.CONCAT(Exposure_Information[[#This Row],[Occupany Code]]," - ",Exposure_Information[[#This Row],[Type of building occupancy]])</f>
        <v>ATC - 37</v>
      </c>
      <c r="AE2756" s="5">
        <v>0</v>
      </c>
      <c r="AF2756" s="5">
        <v>50000</v>
      </c>
      <c r="AG2756" s="5">
        <v>0</v>
      </c>
      <c r="AH2756" s="5">
        <f>SUM(Exposure_Information[[#This Row],[Building Coverage Value]:[Business interruption value]])</f>
        <v>50000</v>
      </c>
      <c r="AI2756" s="5">
        <f>SUM(Exposure_Information[[#This Row],[Building Coverage Value]:[Contents Coverage Value]])</f>
        <v>50000</v>
      </c>
      <c r="AJ2756" s="26"/>
    </row>
    <row r="2757" spans="1:36" ht="26" x14ac:dyDescent="0.3">
      <c r="A2757" s="2" t="s">
        <v>148</v>
      </c>
      <c r="B2757" s="2" t="s">
        <v>156</v>
      </c>
      <c r="C2757" s="2" t="s">
        <v>325</v>
      </c>
      <c r="D2757" s="2">
        <v>17590</v>
      </c>
      <c r="E2757" s="2" t="s">
        <v>367</v>
      </c>
      <c r="F2757" s="2" t="s">
        <v>4342</v>
      </c>
      <c r="G2757" s="3">
        <v>598</v>
      </c>
      <c r="H2757" s="3">
        <v>500</v>
      </c>
      <c r="I2757" s="71">
        <f>Exposure_Information[[#This Row],[Total  Insured Value]]+Exposure_Information[[#This Row],[Policy Deductible]]</f>
        <v>158500</v>
      </c>
      <c r="J2757" s="2">
        <v>20677</v>
      </c>
      <c r="K2757" s="3">
        <v>1</v>
      </c>
      <c r="L2757" s="2" t="s">
        <v>9</v>
      </c>
      <c r="M2757" s="2" t="s">
        <v>4343</v>
      </c>
      <c r="N2757" s="2" t="s">
        <v>4344</v>
      </c>
      <c r="O2757" s="2" t="s">
        <v>269</v>
      </c>
      <c r="P2757" s="2" t="s">
        <v>118</v>
      </c>
      <c r="Q2757" s="3">
        <v>11</v>
      </c>
      <c r="R2757" s="2" t="s">
        <v>70</v>
      </c>
      <c r="S2757" s="3">
        <v>9</v>
      </c>
      <c r="T2757" s="2" t="s">
        <v>10</v>
      </c>
      <c r="U2757" s="3">
        <v>41.614626000000001</v>
      </c>
      <c r="V2757" s="3">
        <v>-71.979316999999995</v>
      </c>
      <c r="W2757" s="2" t="s">
        <v>149</v>
      </c>
      <c r="X2757" s="3">
        <v>1</v>
      </c>
      <c r="Y2757" s="3" t="str">
        <f>_xlfn.CONCAT(Exposure_Information[[#This Row],[Building Construction Code]]," - ",Exposure_Information[[#This Row],[Type of building construction]])</f>
        <v>RMS - 1</v>
      </c>
      <c r="Z2757" s="3">
        <v>0</v>
      </c>
      <c r="AA2757" s="2">
        <v>1963</v>
      </c>
      <c r="AB2757" s="2" t="s">
        <v>11</v>
      </c>
      <c r="AC2757" s="2">
        <v>1</v>
      </c>
      <c r="AD2757" s="2" t="str">
        <f>_xlfn.CONCAT(Exposure_Information[[#This Row],[Occupany Code]]," - ",Exposure_Information[[#This Row],[Type of building occupancy]])</f>
        <v>ATC - 1</v>
      </c>
      <c r="AE2757" s="5">
        <v>158000</v>
      </c>
      <c r="AF2757" s="5">
        <v>0</v>
      </c>
      <c r="AG2757" s="5">
        <v>0</v>
      </c>
      <c r="AH2757" s="5">
        <f>SUM(Exposure_Information[[#This Row],[Building Coverage Value]:[Business interruption value]])</f>
        <v>158000</v>
      </c>
      <c r="AI2757" s="5">
        <f>SUM(Exposure_Information[[#This Row],[Building Coverage Value]:[Contents Coverage Value]])</f>
        <v>158000</v>
      </c>
      <c r="AJ2757" s="26"/>
    </row>
    <row r="2758" spans="1:36" ht="39" x14ac:dyDescent="0.3">
      <c r="A2758" s="2" t="s">
        <v>148</v>
      </c>
      <c r="B2758" s="2" t="s">
        <v>156</v>
      </c>
      <c r="C2758" s="2" t="s">
        <v>325</v>
      </c>
      <c r="D2758" s="2">
        <v>11133</v>
      </c>
      <c r="E2758" s="2" t="s">
        <v>367</v>
      </c>
      <c r="F2758" s="2" t="s">
        <v>2418</v>
      </c>
      <c r="G2758" s="3">
        <v>571</v>
      </c>
      <c r="H2758" s="3">
        <v>250</v>
      </c>
      <c r="I2758" s="71">
        <f>Exposure_Information[[#This Row],[Total  Insured Value]]+Exposure_Information[[#This Row],[Policy Deductible]]</f>
        <v>155750</v>
      </c>
      <c r="J2758" s="2">
        <v>14010</v>
      </c>
      <c r="K2758" s="3">
        <v>1</v>
      </c>
      <c r="L2758" s="2" t="s">
        <v>9</v>
      </c>
      <c r="M2758" s="2" t="s">
        <v>2419</v>
      </c>
      <c r="N2758" s="2" t="s">
        <v>2420</v>
      </c>
      <c r="O2758" s="2" t="s">
        <v>286</v>
      </c>
      <c r="P2758" s="2" t="s">
        <v>231</v>
      </c>
      <c r="Q2758" s="3">
        <v>13</v>
      </c>
      <c r="R2758" s="2" t="s">
        <v>127</v>
      </c>
      <c r="S2758" s="3">
        <v>25</v>
      </c>
      <c r="T2758" s="2" t="s">
        <v>10</v>
      </c>
      <c r="U2758" s="3">
        <v>42.135769000000003</v>
      </c>
      <c r="V2758" s="3">
        <v>-72.749553000000006</v>
      </c>
      <c r="W2758" s="2" t="s">
        <v>149</v>
      </c>
      <c r="X2758" s="3">
        <v>1</v>
      </c>
      <c r="Y2758" s="3" t="str">
        <f>_xlfn.CONCAT(Exposure_Information[[#This Row],[Building Construction Code]]," - ",Exposure_Information[[#This Row],[Type of building construction]])</f>
        <v>RMS - 1</v>
      </c>
      <c r="Z2758" s="3">
        <v>0</v>
      </c>
      <c r="AA2758" s="2">
        <v>1901</v>
      </c>
      <c r="AB2758" s="2" t="s">
        <v>11</v>
      </c>
      <c r="AC2758" s="2">
        <v>1</v>
      </c>
      <c r="AD2758" s="2" t="str">
        <f>_xlfn.CONCAT(Exposure_Information[[#This Row],[Occupany Code]]," - ",Exposure_Information[[#This Row],[Type of building occupancy]])</f>
        <v>ATC - 1</v>
      </c>
      <c r="AE2758" s="5">
        <v>155500</v>
      </c>
      <c r="AF2758" s="5">
        <v>0</v>
      </c>
      <c r="AG2758" s="5">
        <v>0</v>
      </c>
      <c r="AH2758" s="5">
        <f>SUM(Exposure_Information[[#This Row],[Building Coverage Value]:[Business interruption value]])</f>
        <v>155500</v>
      </c>
      <c r="AI2758" s="5">
        <f>SUM(Exposure_Information[[#This Row],[Building Coverage Value]:[Contents Coverage Value]])</f>
        <v>155500</v>
      </c>
      <c r="AJ2758" s="26"/>
    </row>
    <row r="2759" spans="1:36" ht="39" x14ac:dyDescent="0.3">
      <c r="A2759" s="2" t="s">
        <v>148</v>
      </c>
      <c r="B2759" s="2" t="s">
        <v>156</v>
      </c>
      <c r="C2759" s="2" t="s">
        <v>325</v>
      </c>
      <c r="D2759" s="2">
        <v>10089</v>
      </c>
      <c r="E2759" s="2" t="s">
        <v>367</v>
      </c>
      <c r="F2759" s="2" t="s">
        <v>1886</v>
      </c>
      <c r="G2759" s="3">
        <v>450</v>
      </c>
      <c r="H2759" s="3">
        <v>500</v>
      </c>
      <c r="I2759" s="71">
        <f>Exposure_Information[[#This Row],[Total  Insured Value]]+Exposure_Information[[#This Row],[Policy Deductible]]</f>
        <v>155500</v>
      </c>
      <c r="J2759" s="2">
        <v>12952</v>
      </c>
      <c r="K2759" s="3">
        <v>1</v>
      </c>
      <c r="L2759" s="2" t="s">
        <v>9</v>
      </c>
      <c r="M2759" s="2" t="s">
        <v>1887</v>
      </c>
      <c r="N2759" s="2" t="s">
        <v>1888</v>
      </c>
      <c r="O2759" s="2" t="s">
        <v>226</v>
      </c>
      <c r="P2759" s="2" t="s">
        <v>131</v>
      </c>
      <c r="Q2759" s="3">
        <v>25</v>
      </c>
      <c r="R2759" s="2" t="s">
        <v>87</v>
      </c>
      <c r="S2759" s="3">
        <v>23</v>
      </c>
      <c r="T2759" s="2" t="s">
        <v>10</v>
      </c>
      <c r="U2759" s="3">
        <v>44.997604000000003</v>
      </c>
      <c r="V2759" s="3">
        <v>-69.572533000000007</v>
      </c>
      <c r="W2759" s="2" t="s">
        <v>149</v>
      </c>
      <c r="X2759" s="3">
        <v>1</v>
      </c>
      <c r="Y2759" s="3" t="str">
        <f>_xlfn.CONCAT(Exposure_Information[[#This Row],[Building Construction Code]]," - ",Exposure_Information[[#This Row],[Type of building construction]])</f>
        <v>RMS - 1</v>
      </c>
      <c r="Z2759" s="3">
        <v>0</v>
      </c>
      <c r="AA2759" s="2">
        <v>1995</v>
      </c>
      <c r="AB2759" s="2" t="s">
        <v>11</v>
      </c>
      <c r="AC2759" s="2">
        <v>1</v>
      </c>
      <c r="AD2759" s="2" t="str">
        <f>_xlfn.CONCAT(Exposure_Information[[#This Row],[Occupany Code]]," - ",Exposure_Information[[#This Row],[Type of building occupancy]])</f>
        <v>ATC - 1</v>
      </c>
      <c r="AE2759" s="5">
        <v>155000</v>
      </c>
      <c r="AF2759" s="5">
        <v>0</v>
      </c>
      <c r="AG2759" s="5">
        <v>0</v>
      </c>
      <c r="AH2759" s="5">
        <f>SUM(Exposure_Information[[#This Row],[Building Coverage Value]:[Business interruption value]])</f>
        <v>155000</v>
      </c>
      <c r="AI2759" s="5">
        <f>SUM(Exposure_Information[[#This Row],[Building Coverage Value]:[Contents Coverage Value]])</f>
        <v>155000</v>
      </c>
      <c r="AJ2759" s="26"/>
    </row>
    <row r="2760" spans="1:36" ht="26" x14ac:dyDescent="0.3">
      <c r="A2760" s="2" t="s">
        <v>148</v>
      </c>
      <c r="B2760" s="2" t="s">
        <v>156</v>
      </c>
      <c r="C2760" s="2" t="s">
        <v>325</v>
      </c>
      <c r="D2760" s="2">
        <v>10559</v>
      </c>
      <c r="E2760" s="2" t="s">
        <v>367</v>
      </c>
      <c r="F2760" s="2" t="s">
        <v>2097</v>
      </c>
      <c r="G2760" s="3">
        <v>337</v>
      </c>
      <c r="H2760" s="3">
        <v>1000</v>
      </c>
      <c r="I2760" s="71">
        <f>Exposure_Information[[#This Row],[Total  Insured Value]]+Exposure_Information[[#This Row],[Policy Deductible]]</f>
        <v>156000</v>
      </c>
      <c r="J2760" s="2">
        <v>13428</v>
      </c>
      <c r="K2760" s="3">
        <v>1</v>
      </c>
      <c r="L2760" s="2">
        <v>54</v>
      </c>
      <c r="M2760" s="2" t="s">
        <v>2098</v>
      </c>
      <c r="N2760" s="2" t="s">
        <v>2099</v>
      </c>
      <c r="O2760" s="2" t="s">
        <v>2100</v>
      </c>
      <c r="P2760" s="2" t="s">
        <v>303</v>
      </c>
      <c r="Q2760" s="3">
        <v>11</v>
      </c>
      <c r="R2760" s="2" t="s">
        <v>87</v>
      </c>
      <c r="S2760" s="3">
        <v>23</v>
      </c>
      <c r="T2760" s="2" t="s">
        <v>10</v>
      </c>
      <c r="U2760" s="3">
        <v>44.553986000000002</v>
      </c>
      <c r="V2760" s="3">
        <v>-69.619110000000006</v>
      </c>
      <c r="W2760" s="2" t="s">
        <v>149</v>
      </c>
      <c r="X2760" s="3">
        <v>1</v>
      </c>
      <c r="Y2760" s="3" t="str">
        <f>_xlfn.CONCAT(Exposure_Information[[#This Row],[Building Construction Code]]," - ",Exposure_Information[[#This Row],[Type of building construction]])</f>
        <v>RMS - 1</v>
      </c>
      <c r="Z2760" s="3">
        <v>0</v>
      </c>
      <c r="AA2760" s="2">
        <v>1951</v>
      </c>
      <c r="AB2760" s="2" t="s">
        <v>11</v>
      </c>
      <c r="AC2760" s="2">
        <v>1</v>
      </c>
      <c r="AD2760" s="2" t="str">
        <f>_xlfn.CONCAT(Exposure_Information[[#This Row],[Occupany Code]]," - ",Exposure_Information[[#This Row],[Type of building occupancy]])</f>
        <v>ATC - 1</v>
      </c>
      <c r="AE2760" s="5">
        <v>135000</v>
      </c>
      <c r="AF2760" s="5">
        <v>20000</v>
      </c>
      <c r="AG2760" s="5">
        <v>0</v>
      </c>
      <c r="AH2760" s="5">
        <f>SUM(Exposure_Information[[#This Row],[Building Coverage Value]:[Business interruption value]])</f>
        <v>155000</v>
      </c>
      <c r="AI2760" s="5">
        <f>SUM(Exposure_Information[[#This Row],[Building Coverage Value]:[Contents Coverage Value]])</f>
        <v>155000</v>
      </c>
      <c r="AJ2760" s="26"/>
    </row>
    <row r="2761" spans="1:36" x14ac:dyDescent="0.3">
      <c r="A2761" s="2" t="s">
        <v>148</v>
      </c>
      <c r="B2761" s="2" t="s">
        <v>156</v>
      </c>
      <c r="C2761" s="2" t="s">
        <v>325</v>
      </c>
      <c r="D2761" s="2">
        <v>17621</v>
      </c>
      <c r="E2761" s="2" t="s">
        <v>367</v>
      </c>
      <c r="F2761" s="2" t="s">
        <v>3127</v>
      </c>
      <c r="G2761" s="3">
        <v>477</v>
      </c>
      <c r="H2761" s="3">
        <v>2500</v>
      </c>
      <c r="I2761" s="71">
        <f>Exposure_Information[[#This Row],[Total  Insured Value]]+Exposure_Information[[#This Row],[Policy Deductible]]</f>
        <v>157500</v>
      </c>
      <c r="J2761" s="2">
        <v>20708</v>
      </c>
      <c r="K2761" s="3">
        <v>1</v>
      </c>
      <c r="L2761" s="2" t="s">
        <v>9</v>
      </c>
      <c r="M2761" s="2" t="s">
        <v>3128</v>
      </c>
      <c r="N2761" s="2" t="s">
        <v>3129</v>
      </c>
      <c r="O2761" s="2" t="s">
        <v>151</v>
      </c>
      <c r="P2761" s="2" t="s">
        <v>74</v>
      </c>
      <c r="Q2761" s="3">
        <v>9</v>
      </c>
      <c r="R2761" s="2" t="s">
        <v>127</v>
      </c>
      <c r="S2761" s="3">
        <v>25</v>
      </c>
      <c r="T2761" s="2" t="s">
        <v>10</v>
      </c>
      <c r="U2761" s="3">
        <v>42.515577999999998</v>
      </c>
      <c r="V2761" s="3">
        <v>-70.945316000000005</v>
      </c>
      <c r="W2761" s="2" t="s">
        <v>149</v>
      </c>
      <c r="X2761" s="3">
        <v>1</v>
      </c>
      <c r="Y2761" s="3" t="str">
        <f>_xlfn.CONCAT(Exposure_Information[[#This Row],[Building Construction Code]]," - ",Exposure_Information[[#This Row],[Type of building construction]])</f>
        <v>RMS - 1</v>
      </c>
      <c r="Z2761" s="3">
        <v>0</v>
      </c>
      <c r="AA2761" s="2">
        <v>1910</v>
      </c>
      <c r="AB2761" s="2" t="s">
        <v>11</v>
      </c>
      <c r="AC2761" s="2">
        <v>1</v>
      </c>
      <c r="AD2761" s="2" t="str">
        <f>_xlfn.CONCAT(Exposure_Information[[#This Row],[Occupany Code]]," - ",Exposure_Information[[#This Row],[Type of building occupancy]])</f>
        <v>ATC - 1</v>
      </c>
      <c r="AE2761" s="5">
        <v>155000</v>
      </c>
      <c r="AF2761" s="5">
        <v>0</v>
      </c>
      <c r="AG2761" s="5">
        <v>0</v>
      </c>
      <c r="AH2761" s="5">
        <f>SUM(Exposure_Information[[#This Row],[Building Coverage Value]:[Business interruption value]])</f>
        <v>155000</v>
      </c>
      <c r="AI2761" s="5">
        <f>SUM(Exposure_Information[[#This Row],[Building Coverage Value]:[Contents Coverage Value]])</f>
        <v>155000</v>
      </c>
      <c r="AJ2761" s="26"/>
    </row>
    <row r="2762" spans="1:36" ht="26" x14ac:dyDescent="0.3">
      <c r="A2762" s="2" t="s">
        <v>148</v>
      </c>
      <c r="B2762" s="2" t="s">
        <v>156</v>
      </c>
      <c r="C2762" s="2" t="s">
        <v>325</v>
      </c>
      <c r="D2762" s="2">
        <v>17573</v>
      </c>
      <c r="E2762" s="2" t="s">
        <v>367</v>
      </c>
      <c r="F2762" s="2" t="s">
        <v>4379</v>
      </c>
      <c r="G2762" s="3">
        <v>578</v>
      </c>
      <c r="H2762" s="3">
        <v>1000</v>
      </c>
      <c r="I2762" s="71">
        <f>Exposure_Information[[#This Row],[Total  Insured Value]]+Exposure_Information[[#This Row],[Policy Deductible]]</f>
        <v>156000</v>
      </c>
      <c r="J2762" s="2">
        <v>20659</v>
      </c>
      <c r="K2762" s="3">
        <v>1</v>
      </c>
      <c r="L2762" s="2" t="s">
        <v>9</v>
      </c>
      <c r="M2762" s="2" t="s">
        <v>4380</v>
      </c>
      <c r="N2762" s="2" t="s">
        <v>4381</v>
      </c>
      <c r="O2762" s="2" t="s">
        <v>2934</v>
      </c>
      <c r="P2762" s="2" t="s">
        <v>221</v>
      </c>
      <c r="Q2762" s="3">
        <v>23</v>
      </c>
      <c r="R2762" s="2" t="s">
        <v>127</v>
      </c>
      <c r="S2762" s="3">
        <v>25</v>
      </c>
      <c r="T2762" s="2" t="s">
        <v>10</v>
      </c>
      <c r="U2762" s="3">
        <v>42.069313000000001</v>
      </c>
      <c r="V2762" s="3">
        <v>-70.866249999999994</v>
      </c>
      <c r="W2762" s="2" t="s">
        <v>149</v>
      </c>
      <c r="X2762" s="3">
        <v>1</v>
      </c>
      <c r="Y2762" s="3" t="str">
        <f>_xlfn.CONCAT(Exposure_Information[[#This Row],[Building Construction Code]]," - ",Exposure_Information[[#This Row],[Type of building construction]])</f>
        <v>RMS - 1</v>
      </c>
      <c r="Z2762" s="3">
        <v>0</v>
      </c>
      <c r="AA2762" s="2">
        <v>1961</v>
      </c>
      <c r="AB2762" s="2" t="s">
        <v>11</v>
      </c>
      <c r="AC2762" s="2">
        <v>1</v>
      </c>
      <c r="AD2762" s="2" t="str">
        <f>_xlfn.CONCAT(Exposure_Information[[#This Row],[Occupany Code]]," - ",Exposure_Information[[#This Row],[Type of building occupancy]])</f>
        <v>ATC - 1</v>
      </c>
      <c r="AE2762" s="5">
        <v>155000</v>
      </c>
      <c r="AF2762" s="5">
        <v>0</v>
      </c>
      <c r="AG2762" s="5">
        <v>0</v>
      </c>
      <c r="AH2762" s="5">
        <f>SUM(Exposure_Information[[#This Row],[Building Coverage Value]:[Business interruption value]])</f>
        <v>155000</v>
      </c>
      <c r="AI2762" s="5">
        <f>SUM(Exposure_Information[[#This Row],[Building Coverage Value]:[Contents Coverage Value]])</f>
        <v>155000</v>
      </c>
      <c r="AJ2762" s="26"/>
    </row>
    <row r="2763" spans="1:36" ht="39" x14ac:dyDescent="0.3">
      <c r="A2763" s="2" t="s">
        <v>148</v>
      </c>
      <c r="B2763" s="2" t="s">
        <v>156</v>
      </c>
      <c r="C2763" s="2" t="s">
        <v>325</v>
      </c>
      <c r="D2763" s="2">
        <v>16051</v>
      </c>
      <c r="E2763" s="2" t="s">
        <v>367</v>
      </c>
      <c r="F2763" s="2" t="s">
        <v>4404</v>
      </c>
      <c r="G2763" s="3">
        <v>486</v>
      </c>
      <c r="H2763" s="3">
        <v>500</v>
      </c>
      <c r="I2763" s="71">
        <f>Exposure_Information[[#This Row],[Total  Insured Value]]+Exposure_Information[[#This Row],[Policy Deductible]]</f>
        <v>155500</v>
      </c>
      <c r="J2763" s="2">
        <v>19113</v>
      </c>
      <c r="K2763" s="3">
        <v>1</v>
      </c>
      <c r="L2763" s="2" t="s">
        <v>9</v>
      </c>
      <c r="M2763" s="2" t="s">
        <v>4405</v>
      </c>
      <c r="N2763" s="2" t="s">
        <v>4406</v>
      </c>
      <c r="O2763" s="2" t="s">
        <v>474</v>
      </c>
      <c r="P2763" s="2" t="s">
        <v>171</v>
      </c>
      <c r="Q2763" s="3">
        <v>27</v>
      </c>
      <c r="R2763" s="2" t="s">
        <v>127</v>
      </c>
      <c r="S2763" s="3">
        <v>25</v>
      </c>
      <c r="T2763" s="2" t="s">
        <v>10</v>
      </c>
      <c r="U2763" s="3">
        <v>42.312268000000003</v>
      </c>
      <c r="V2763" s="3">
        <v>-71.784300000000002</v>
      </c>
      <c r="W2763" s="2" t="s">
        <v>149</v>
      </c>
      <c r="X2763" s="3">
        <v>1</v>
      </c>
      <c r="Y2763" s="3" t="str">
        <f>_xlfn.CONCAT(Exposure_Information[[#This Row],[Building Construction Code]]," - ",Exposure_Information[[#This Row],[Type of building construction]])</f>
        <v>RMS - 1</v>
      </c>
      <c r="Z2763" s="3">
        <v>0</v>
      </c>
      <c r="AA2763" s="2">
        <v>1953</v>
      </c>
      <c r="AB2763" s="2" t="s">
        <v>11</v>
      </c>
      <c r="AC2763" s="2">
        <v>1</v>
      </c>
      <c r="AD2763" s="2" t="str">
        <f>_xlfn.CONCAT(Exposure_Information[[#This Row],[Occupany Code]]," - ",Exposure_Information[[#This Row],[Type of building occupancy]])</f>
        <v>ATC - 1</v>
      </c>
      <c r="AE2763" s="5">
        <v>155000</v>
      </c>
      <c r="AF2763" s="5">
        <v>0</v>
      </c>
      <c r="AG2763" s="5">
        <v>0</v>
      </c>
      <c r="AH2763" s="5">
        <f>SUM(Exposure_Information[[#This Row],[Building Coverage Value]:[Business interruption value]])</f>
        <v>155000</v>
      </c>
      <c r="AI2763" s="5">
        <f>SUM(Exposure_Information[[#This Row],[Building Coverage Value]:[Contents Coverage Value]])</f>
        <v>155000</v>
      </c>
      <c r="AJ2763" s="26"/>
    </row>
    <row r="2764" spans="1:36" ht="26" x14ac:dyDescent="0.3">
      <c r="A2764" s="2" t="s">
        <v>148</v>
      </c>
      <c r="B2764" s="2" t="s">
        <v>156</v>
      </c>
      <c r="C2764" s="2" t="s">
        <v>325</v>
      </c>
      <c r="D2764" s="2">
        <v>17247</v>
      </c>
      <c r="E2764" s="2" t="s">
        <v>367</v>
      </c>
      <c r="F2764" s="2" t="s">
        <v>4419</v>
      </c>
      <c r="G2764" s="3">
        <v>562</v>
      </c>
      <c r="H2764" s="3">
        <v>500</v>
      </c>
      <c r="I2764" s="71">
        <f>Exposure_Information[[#This Row],[Total  Insured Value]]+Exposure_Information[[#This Row],[Policy Deductible]]</f>
        <v>155500</v>
      </c>
      <c r="J2764" s="2">
        <v>20331</v>
      </c>
      <c r="K2764" s="3">
        <v>1</v>
      </c>
      <c r="L2764" s="2" t="s">
        <v>9</v>
      </c>
      <c r="M2764" s="2" t="s">
        <v>4420</v>
      </c>
      <c r="N2764" s="2" t="s">
        <v>4421</v>
      </c>
      <c r="O2764" s="2" t="s">
        <v>4422</v>
      </c>
      <c r="P2764" s="2" t="s">
        <v>208</v>
      </c>
      <c r="Q2764" s="3">
        <v>5</v>
      </c>
      <c r="R2764" s="2" t="s">
        <v>70</v>
      </c>
      <c r="S2764" s="3">
        <v>9</v>
      </c>
      <c r="T2764" s="2" t="s">
        <v>10</v>
      </c>
      <c r="U2764" s="3">
        <v>41.666958000000001</v>
      </c>
      <c r="V2764" s="3">
        <v>-72.989771000000005</v>
      </c>
      <c r="W2764" s="2" t="s">
        <v>149</v>
      </c>
      <c r="X2764" s="3">
        <v>1</v>
      </c>
      <c r="Y2764" s="3" t="str">
        <f>_xlfn.CONCAT(Exposure_Information[[#This Row],[Building Construction Code]]," - ",Exposure_Information[[#This Row],[Type of building construction]])</f>
        <v>RMS - 1</v>
      </c>
      <c r="Z2764" s="3">
        <v>0</v>
      </c>
      <c r="AA2764" s="2">
        <v>1976</v>
      </c>
      <c r="AB2764" s="2" t="s">
        <v>11</v>
      </c>
      <c r="AC2764" s="2">
        <v>1</v>
      </c>
      <c r="AD2764" s="2" t="str">
        <f>_xlfn.CONCAT(Exposure_Information[[#This Row],[Occupany Code]]," - ",Exposure_Information[[#This Row],[Type of building occupancy]])</f>
        <v>ATC - 1</v>
      </c>
      <c r="AE2764" s="5">
        <v>155000</v>
      </c>
      <c r="AF2764" s="5">
        <v>0</v>
      </c>
      <c r="AG2764" s="5">
        <v>0</v>
      </c>
      <c r="AH2764" s="5">
        <f>SUM(Exposure_Information[[#This Row],[Building Coverage Value]:[Business interruption value]])</f>
        <v>155000</v>
      </c>
      <c r="AI2764" s="5">
        <f>SUM(Exposure_Information[[#This Row],[Building Coverage Value]:[Contents Coverage Value]])</f>
        <v>155000</v>
      </c>
      <c r="AJ2764" s="26"/>
    </row>
    <row r="2765" spans="1:36" ht="39" x14ac:dyDescent="0.3">
      <c r="A2765" s="2" t="s">
        <v>148</v>
      </c>
      <c r="B2765" s="2" t="s">
        <v>156</v>
      </c>
      <c r="C2765" s="2" t="s">
        <v>325</v>
      </c>
      <c r="D2765" s="2">
        <v>5816</v>
      </c>
      <c r="E2765" s="2" t="s">
        <v>326</v>
      </c>
      <c r="F2765" s="2" t="s">
        <v>457</v>
      </c>
      <c r="G2765" s="3">
        <v>726.54998779296875</v>
      </c>
      <c r="H2765" s="3">
        <v>500</v>
      </c>
      <c r="I2765" s="71">
        <f>Exposure_Information[[#This Row],[Total  Insured Value]]+Exposure_Information[[#This Row],[Policy Deductible]]</f>
        <v>83500</v>
      </c>
      <c r="J2765" s="2">
        <v>7807</v>
      </c>
      <c r="K2765" s="3">
        <v>1</v>
      </c>
      <c r="L2765" s="2" t="s">
        <v>9</v>
      </c>
      <c r="M2765" s="2" t="s">
        <v>458</v>
      </c>
      <c r="N2765" s="2" t="s">
        <v>459</v>
      </c>
      <c r="O2765" s="2" t="s">
        <v>460</v>
      </c>
      <c r="P2765" s="2" t="s">
        <v>15</v>
      </c>
      <c r="Q2765" s="3">
        <v>21</v>
      </c>
      <c r="R2765" s="2" t="s">
        <v>25</v>
      </c>
      <c r="S2765" s="3">
        <v>36</v>
      </c>
      <c r="T2765" s="2" t="s">
        <v>10</v>
      </c>
      <c r="U2765" s="3">
        <v>42.36036</v>
      </c>
      <c r="V2765" s="3">
        <v>-73.657748999999995</v>
      </c>
      <c r="W2765" s="2" t="s">
        <v>149</v>
      </c>
      <c r="X2765" s="3">
        <v>1</v>
      </c>
      <c r="Y2765" s="3" t="str">
        <f>_xlfn.CONCAT(Exposure_Information[[#This Row],[Building Construction Code]]," - ",Exposure_Information[[#This Row],[Type of building construction]])</f>
        <v>RMS - 1</v>
      </c>
      <c r="Z2765" s="3">
        <v>0</v>
      </c>
      <c r="AA2765" s="2">
        <v>1920</v>
      </c>
      <c r="AB2765" s="2" t="s">
        <v>11</v>
      </c>
      <c r="AC2765" s="2">
        <v>37</v>
      </c>
      <c r="AD2765" s="2" t="str">
        <f>_xlfn.CONCAT(Exposure_Information[[#This Row],[Occupany Code]]," - ",Exposure_Information[[#This Row],[Type of building occupancy]])</f>
        <v>ATC - 37</v>
      </c>
      <c r="AE2765" s="5">
        <v>78000</v>
      </c>
      <c r="AF2765" s="5">
        <v>5000</v>
      </c>
      <c r="AG2765" s="5">
        <v>0</v>
      </c>
      <c r="AH2765" s="5">
        <f>SUM(Exposure_Information[[#This Row],[Building Coverage Value]:[Business interruption value]])</f>
        <v>83000</v>
      </c>
      <c r="AI2765" s="5">
        <f>SUM(Exposure_Information[[#This Row],[Building Coverage Value]:[Contents Coverage Value]])</f>
        <v>83000</v>
      </c>
      <c r="AJ2765" s="26"/>
    </row>
    <row r="2766" spans="1:36" ht="26" x14ac:dyDescent="0.3">
      <c r="A2766" s="2" t="s">
        <v>148</v>
      </c>
      <c r="B2766" s="2" t="s">
        <v>156</v>
      </c>
      <c r="C2766" s="2" t="s">
        <v>325</v>
      </c>
      <c r="D2766" s="2">
        <v>102992</v>
      </c>
      <c r="E2766" s="2" t="s">
        <v>4697</v>
      </c>
      <c r="F2766" s="2" t="s">
        <v>4911</v>
      </c>
      <c r="G2766" s="3">
        <v>520</v>
      </c>
      <c r="H2766" s="3">
        <v>250</v>
      </c>
      <c r="I2766" s="71">
        <f>Exposure_Information[[#This Row],[Total  Insured Value]]+Exposure_Information[[#This Row],[Policy Deductible]]</f>
        <v>155050</v>
      </c>
      <c r="J2766" s="2">
        <v>106122</v>
      </c>
      <c r="K2766" s="3">
        <v>1</v>
      </c>
      <c r="L2766" s="2" t="s">
        <v>9</v>
      </c>
      <c r="M2766" s="2" t="s">
        <v>4912</v>
      </c>
      <c r="N2766" s="2" t="s">
        <v>4913</v>
      </c>
      <c r="O2766" s="2" t="s">
        <v>4914</v>
      </c>
      <c r="P2766" s="2" t="s">
        <v>69</v>
      </c>
      <c r="Q2766" s="3">
        <v>3</v>
      </c>
      <c r="R2766" s="2" t="s">
        <v>70</v>
      </c>
      <c r="S2766" s="3">
        <v>9</v>
      </c>
      <c r="T2766" s="2" t="s">
        <v>10</v>
      </c>
      <c r="U2766" s="3">
        <v>41.846501000000004</v>
      </c>
      <c r="V2766" s="3">
        <v>-72.608187000000001</v>
      </c>
      <c r="W2766" s="2" t="s">
        <v>149</v>
      </c>
      <c r="X2766" s="3">
        <v>1</v>
      </c>
      <c r="Y2766" s="3" t="str">
        <f>_xlfn.CONCAT(Exposure_Information[[#This Row],[Building Construction Code]]," - ",Exposure_Information[[#This Row],[Type of building construction]])</f>
        <v>RMS - 1</v>
      </c>
      <c r="Z2766" s="3">
        <v>0</v>
      </c>
      <c r="AA2766" s="2">
        <v>2004</v>
      </c>
      <c r="AB2766" s="2" t="s">
        <v>11</v>
      </c>
      <c r="AC2766" s="2">
        <v>2</v>
      </c>
      <c r="AD2766" s="2" t="str">
        <f>_xlfn.CONCAT(Exposure_Information[[#This Row],[Occupany Code]]," - ",Exposure_Information[[#This Row],[Type of building occupancy]])</f>
        <v>ATC - 2</v>
      </c>
      <c r="AE2766" s="5">
        <v>40000</v>
      </c>
      <c r="AF2766" s="5">
        <v>82000</v>
      </c>
      <c r="AG2766" s="5">
        <v>32800</v>
      </c>
      <c r="AH2766" s="5">
        <f>SUM(Exposure_Information[[#This Row],[Building Coverage Value]:[Business interruption value]])</f>
        <v>154800</v>
      </c>
      <c r="AI2766" s="5">
        <f>SUM(Exposure_Information[[#This Row],[Building Coverage Value]:[Contents Coverage Value]])</f>
        <v>122000</v>
      </c>
      <c r="AJ2766" s="26"/>
    </row>
    <row r="2767" spans="1:36" ht="39" x14ac:dyDescent="0.3">
      <c r="A2767" s="2" t="s">
        <v>148</v>
      </c>
      <c r="B2767" s="2" t="s">
        <v>156</v>
      </c>
      <c r="C2767" s="2" t="s">
        <v>325</v>
      </c>
      <c r="D2767" s="2">
        <v>11233</v>
      </c>
      <c r="E2767" s="2" t="s">
        <v>367</v>
      </c>
      <c r="F2767" s="2" t="s">
        <v>996</v>
      </c>
      <c r="G2767" s="3">
        <v>547</v>
      </c>
      <c r="H2767" s="3">
        <v>500</v>
      </c>
      <c r="I2767" s="71">
        <f>Exposure_Information[[#This Row],[Total  Insured Value]]+Exposure_Information[[#This Row],[Policy Deductible]]</f>
        <v>153500</v>
      </c>
      <c r="J2767" s="2">
        <v>14112</v>
      </c>
      <c r="K2767" s="3">
        <v>1</v>
      </c>
      <c r="L2767" s="2" t="s">
        <v>9</v>
      </c>
      <c r="M2767" s="2" t="s">
        <v>997</v>
      </c>
      <c r="N2767" s="2" t="s">
        <v>998</v>
      </c>
      <c r="O2767" s="2" t="s">
        <v>287</v>
      </c>
      <c r="P2767" s="2" t="s">
        <v>171</v>
      </c>
      <c r="Q2767" s="3">
        <v>27</v>
      </c>
      <c r="R2767" s="2" t="s">
        <v>127</v>
      </c>
      <c r="S2767" s="3">
        <v>25</v>
      </c>
      <c r="T2767" s="2" t="s">
        <v>10</v>
      </c>
      <c r="U2767" s="3">
        <v>42.435496999999998</v>
      </c>
      <c r="V2767" s="3">
        <v>-72.094420999999997</v>
      </c>
      <c r="W2767" s="2" t="s">
        <v>149</v>
      </c>
      <c r="X2767" s="3">
        <v>1</v>
      </c>
      <c r="Y2767" s="3" t="str">
        <f>_xlfn.CONCAT(Exposure_Information[[#This Row],[Building Construction Code]]," - ",Exposure_Information[[#This Row],[Type of building construction]])</f>
        <v>RMS - 1</v>
      </c>
      <c r="Z2767" s="3">
        <v>0</v>
      </c>
      <c r="AA2767" s="2">
        <v>1901</v>
      </c>
      <c r="AB2767" s="2" t="s">
        <v>11</v>
      </c>
      <c r="AC2767" s="2">
        <v>1</v>
      </c>
      <c r="AD2767" s="2" t="str">
        <f>_xlfn.CONCAT(Exposure_Information[[#This Row],[Occupany Code]]," - ",Exposure_Information[[#This Row],[Type of building occupancy]])</f>
        <v>ATC - 1</v>
      </c>
      <c r="AE2767" s="5">
        <v>153000</v>
      </c>
      <c r="AF2767" s="5">
        <v>0</v>
      </c>
      <c r="AG2767" s="5">
        <v>0</v>
      </c>
      <c r="AH2767" s="5">
        <f>SUM(Exposure_Information[[#This Row],[Building Coverage Value]:[Business interruption value]])</f>
        <v>153000</v>
      </c>
      <c r="AI2767" s="5">
        <f>SUM(Exposure_Information[[#This Row],[Building Coverage Value]:[Contents Coverage Value]])</f>
        <v>153000</v>
      </c>
      <c r="AJ2767" s="26"/>
    </row>
    <row r="2768" spans="1:36" ht="26" x14ac:dyDescent="0.3">
      <c r="A2768" s="2" t="s">
        <v>148</v>
      </c>
      <c r="B2768" s="2" t="s">
        <v>156</v>
      </c>
      <c r="C2768" s="2" t="s">
        <v>325</v>
      </c>
      <c r="D2768" s="2">
        <v>5808</v>
      </c>
      <c r="E2768" s="2" t="s">
        <v>326</v>
      </c>
      <c r="F2768" s="2" t="s">
        <v>853</v>
      </c>
      <c r="G2768" s="3">
        <v>7069</v>
      </c>
      <c r="H2768" s="3">
        <v>2500</v>
      </c>
      <c r="I2768" s="71">
        <f>Exposure_Information[[#This Row],[Total  Insured Value]]+Exposure_Information[[#This Row],[Policy Deductible]]</f>
        <v>345400</v>
      </c>
      <c r="J2768" s="2">
        <v>7794</v>
      </c>
      <c r="K2768" s="3">
        <v>1</v>
      </c>
      <c r="L2768" s="2" t="s">
        <v>9</v>
      </c>
      <c r="M2768" s="2" t="s">
        <v>854</v>
      </c>
      <c r="N2768" s="3" t="s">
        <v>855</v>
      </c>
      <c r="O2768" s="2" t="s">
        <v>106</v>
      </c>
      <c r="P2768" s="2" t="s">
        <v>133</v>
      </c>
      <c r="Q2768" s="3">
        <v>3</v>
      </c>
      <c r="R2768" s="2" t="s">
        <v>248</v>
      </c>
      <c r="S2768" s="3">
        <v>44</v>
      </c>
      <c r="T2768" s="2" t="s">
        <v>10</v>
      </c>
      <c r="U2768" s="3">
        <v>41.701571999999999</v>
      </c>
      <c r="V2768" s="3">
        <v>-71.386999000000003</v>
      </c>
      <c r="W2768" s="2" t="s">
        <v>149</v>
      </c>
      <c r="X2768" s="3">
        <v>1</v>
      </c>
      <c r="Y2768" s="3" t="str">
        <f>_xlfn.CONCAT(Exposure_Information[[#This Row],[Building Construction Code]]," - ",Exposure_Information[[#This Row],[Type of building construction]])</f>
        <v>RMS - 1</v>
      </c>
      <c r="Z2768" s="3">
        <v>0</v>
      </c>
      <c r="AA2768" s="2">
        <v>1985</v>
      </c>
      <c r="AB2768" s="2" t="s">
        <v>11</v>
      </c>
      <c r="AC2768" s="2">
        <v>37</v>
      </c>
      <c r="AD2768" s="2" t="str">
        <f>_xlfn.CONCAT(Exposure_Information[[#This Row],[Occupany Code]]," - ",Exposure_Information[[#This Row],[Type of building occupancy]])</f>
        <v>ATC - 37</v>
      </c>
      <c r="AE2768" s="5">
        <v>342900</v>
      </c>
      <c r="AF2768" s="5">
        <v>0</v>
      </c>
      <c r="AG2768" s="5">
        <v>0</v>
      </c>
      <c r="AH2768" s="5">
        <f>SUM(Exposure_Information[[#This Row],[Building Coverage Value]:[Business interruption value]])</f>
        <v>342900</v>
      </c>
      <c r="AI2768" s="5">
        <f>SUM(Exposure_Information[[#This Row],[Building Coverage Value]:[Contents Coverage Value]])</f>
        <v>342900</v>
      </c>
      <c r="AJ2768" s="26"/>
    </row>
    <row r="2769" spans="1:36" x14ac:dyDescent="0.3">
      <c r="A2769" s="2" t="s">
        <v>148</v>
      </c>
      <c r="B2769" s="2" t="s">
        <v>156</v>
      </c>
      <c r="C2769" s="2" t="s">
        <v>325</v>
      </c>
      <c r="D2769" s="2">
        <v>17038</v>
      </c>
      <c r="E2769" s="2" t="s">
        <v>367</v>
      </c>
      <c r="F2769" s="2" t="s">
        <v>4612</v>
      </c>
      <c r="G2769" s="3">
        <v>709</v>
      </c>
      <c r="H2769" s="3">
        <v>500</v>
      </c>
      <c r="I2769" s="71">
        <f>Exposure_Information[[#This Row],[Total  Insured Value]]+Exposure_Information[[#This Row],[Policy Deductible]]</f>
        <v>153500</v>
      </c>
      <c r="J2769" s="2">
        <v>20109</v>
      </c>
      <c r="K2769" s="3">
        <v>1</v>
      </c>
      <c r="L2769" s="2" t="s">
        <v>9</v>
      </c>
      <c r="M2769" s="2" t="s">
        <v>4613</v>
      </c>
      <c r="N2769" s="2" t="s">
        <v>4614</v>
      </c>
      <c r="O2769" s="2" t="s">
        <v>4615</v>
      </c>
      <c r="P2769" s="2" t="s">
        <v>90</v>
      </c>
      <c r="Q2769" s="3">
        <v>17</v>
      </c>
      <c r="R2769" s="2" t="s">
        <v>127</v>
      </c>
      <c r="S2769" s="3">
        <v>25</v>
      </c>
      <c r="T2769" s="2" t="s">
        <v>10</v>
      </c>
      <c r="U2769" s="3">
        <v>42.398567</v>
      </c>
      <c r="V2769" s="3">
        <v>-71.489814999999993</v>
      </c>
      <c r="W2769" s="2" t="s">
        <v>149</v>
      </c>
      <c r="X2769" s="3">
        <v>1</v>
      </c>
      <c r="Y2769" s="3" t="str">
        <f>_xlfn.CONCAT(Exposure_Information[[#This Row],[Building Construction Code]]," - ",Exposure_Information[[#This Row],[Type of building construction]])</f>
        <v>RMS - 1</v>
      </c>
      <c r="Z2769" s="3">
        <v>0</v>
      </c>
      <c r="AA2769" s="2">
        <v>1950</v>
      </c>
      <c r="AB2769" s="2" t="s">
        <v>11</v>
      </c>
      <c r="AC2769" s="2">
        <v>1</v>
      </c>
      <c r="AD2769" s="2" t="str">
        <f>_xlfn.CONCAT(Exposure_Information[[#This Row],[Occupany Code]]," - ",Exposure_Information[[#This Row],[Type of building occupancy]])</f>
        <v>ATC - 1</v>
      </c>
      <c r="AE2769" s="5">
        <v>153000</v>
      </c>
      <c r="AF2769" s="5">
        <v>0</v>
      </c>
      <c r="AG2769" s="5">
        <v>0</v>
      </c>
      <c r="AH2769" s="5">
        <f>SUM(Exposure_Information[[#This Row],[Building Coverage Value]:[Business interruption value]])</f>
        <v>153000</v>
      </c>
      <c r="AI2769" s="5">
        <f>SUM(Exposure_Information[[#This Row],[Building Coverage Value]:[Contents Coverage Value]])</f>
        <v>153000</v>
      </c>
      <c r="AJ2769" s="26"/>
    </row>
    <row r="2770" spans="1:36" ht="26" x14ac:dyDescent="0.3">
      <c r="A2770" s="2" t="s">
        <v>148</v>
      </c>
      <c r="B2770" s="2" t="s">
        <v>156</v>
      </c>
      <c r="C2770" s="2" t="s">
        <v>325</v>
      </c>
      <c r="D2770" s="2">
        <v>10640</v>
      </c>
      <c r="E2770" s="2" t="s">
        <v>367</v>
      </c>
      <c r="F2770" s="2" t="s">
        <v>4831</v>
      </c>
      <c r="G2770" s="3">
        <v>561</v>
      </c>
      <c r="H2770" s="3">
        <v>100</v>
      </c>
      <c r="I2770" s="71">
        <f>Exposure_Information[[#This Row],[Total  Insured Value]]+Exposure_Information[[#This Row],[Policy Deductible]]</f>
        <v>151600</v>
      </c>
      <c r="J2770" s="2">
        <v>13512</v>
      </c>
      <c r="K2770" s="3">
        <v>1</v>
      </c>
      <c r="L2770" s="2" t="s">
        <v>9</v>
      </c>
      <c r="M2770" s="2" t="s">
        <v>4832</v>
      </c>
      <c r="N2770" s="2" t="s">
        <v>4833</v>
      </c>
      <c r="O2770" s="2" t="s">
        <v>1198</v>
      </c>
      <c r="P2770" s="2" t="s">
        <v>224</v>
      </c>
      <c r="Q2770" s="3">
        <v>21</v>
      </c>
      <c r="R2770" s="2" t="s">
        <v>127</v>
      </c>
      <c r="S2770" s="3">
        <v>25</v>
      </c>
      <c r="T2770" s="2" t="s">
        <v>10</v>
      </c>
      <c r="U2770" s="3">
        <v>42.173920000000003</v>
      </c>
      <c r="V2770" s="3">
        <v>-70.948051000000007</v>
      </c>
      <c r="W2770" s="2" t="s">
        <v>149</v>
      </c>
      <c r="X2770" s="3">
        <v>1</v>
      </c>
      <c r="Y2770" s="3" t="str">
        <f>_xlfn.CONCAT(Exposure_Information[[#This Row],[Building Construction Code]]," - ",Exposure_Information[[#This Row],[Type of building construction]])</f>
        <v>RMS - 1</v>
      </c>
      <c r="Z2770" s="3">
        <v>0</v>
      </c>
      <c r="AA2770" s="2">
        <v>1901</v>
      </c>
      <c r="AB2770" s="2" t="s">
        <v>11</v>
      </c>
      <c r="AC2770" s="2">
        <v>1</v>
      </c>
      <c r="AD2770" s="2" t="str">
        <f>_xlfn.CONCAT(Exposure_Information[[#This Row],[Occupany Code]]," - ",Exposure_Information[[#This Row],[Type of building occupancy]])</f>
        <v>ATC - 1</v>
      </c>
      <c r="AE2770" s="5">
        <v>151500</v>
      </c>
      <c r="AF2770" s="5">
        <v>0</v>
      </c>
      <c r="AG2770" s="5">
        <v>0</v>
      </c>
      <c r="AH2770" s="5">
        <f>SUM(Exposure_Information[[#This Row],[Building Coverage Value]:[Business interruption value]])</f>
        <v>151500</v>
      </c>
      <c r="AI2770" s="5">
        <f>SUM(Exposure_Information[[#This Row],[Building Coverage Value]:[Contents Coverage Value]])</f>
        <v>151500</v>
      </c>
      <c r="AJ2770" s="26"/>
    </row>
    <row r="2771" spans="1:36" ht="39" x14ac:dyDescent="0.3">
      <c r="A2771" s="2" t="s">
        <v>148</v>
      </c>
      <c r="B2771" s="2" t="s">
        <v>156</v>
      </c>
      <c r="C2771" s="2" t="s">
        <v>325</v>
      </c>
      <c r="D2771" s="2">
        <v>16205</v>
      </c>
      <c r="E2771" s="2" t="s">
        <v>367</v>
      </c>
      <c r="F2771" s="2" t="s">
        <v>4750</v>
      </c>
      <c r="G2771" s="3">
        <v>583</v>
      </c>
      <c r="H2771" s="3">
        <v>500</v>
      </c>
      <c r="I2771" s="71">
        <f>Exposure_Information[[#This Row],[Total  Insured Value]]+Exposure_Information[[#This Row],[Policy Deductible]]</f>
        <v>151500</v>
      </c>
      <c r="J2771" s="2">
        <v>19268</v>
      </c>
      <c r="K2771" s="3">
        <v>1</v>
      </c>
      <c r="L2771" s="2" t="s">
        <v>9</v>
      </c>
      <c r="M2771" s="2" t="s">
        <v>4751</v>
      </c>
      <c r="N2771" s="2" t="s">
        <v>4752</v>
      </c>
      <c r="O2771" s="2" t="s">
        <v>488</v>
      </c>
      <c r="P2771" s="2" t="s">
        <v>231</v>
      </c>
      <c r="Q2771" s="3">
        <v>13</v>
      </c>
      <c r="R2771" s="2" t="s">
        <v>127</v>
      </c>
      <c r="S2771" s="3">
        <v>25</v>
      </c>
      <c r="T2771" s="2" t="s">
        <v>10</v>
      </c>
      <c r="U2771" s="3">
        <v>42.130104000000003</v>
      </c>
      <c r="V2771" s="3">
        <v>-72.636939999999996</v>
      </c>
      <c r="W2771" s="2" t="s">
        <v>149</v>
      </c>
      <c r="X2771" s="3">
        <v>1</v>
      </c>
      <c r="Y2771" s="3" t="str">
        <f>_xlfn.CONCAT(Exposure_Information[[#This Row],[Building Construction Code]]," - ",Exposure_Information[[#This Row],[Type of building construction]])</f>
        <v>RMS - 1</v>
      </c>
      <c r="Z2771" s="3">
        <v>0</v>
      </c>
      <c r="AA2771" s="2">
        <v>1962</v>
      </c>
      <c r="AB2771" s="2" t="s">
        <v>11</v>
      </c>
      <c r="AC2771" s="2">
        <v>1</v>
      </c>
      <c r="AD2771" s="2" t="str">
        <f>_xlfn.CONCAT(Exposure_Information[[#This Row],[Occupany Code]]," - ",Exposure_Information[[#This Row],[Type of building occupancy]])</f>
        <v>ATC - 1</v>
      </c>
      <c r="AE2771" s="5">
        <v>146000</v>
      </c>
      <c r="AF2771" s="5">
        <v>5000</v>
      </c>
      <c r="AG2771" s="5">
        <v>0</v>
      </c>
      <c r="AH2771" s="5">
        <f>SUM(Exposure_Information[[#This Row],[Building Coverage Value]:[Business interruption value]])</f>
        <v>151000</v>
      </c>
      <c r="AI2771" s="5">
        <f>SUM(Exposure_Information[[#This Row],[Building Coverage Value]:[Contents Coverage Value]])</f>
        <v>151000</v>
      </c>
      <c r="AJ2771" s="26"/>
    </row>
    <row r="2772" spans="1:36" ht="26" x14ac:dyDescent="0.3">
      <c r="A2772" s="2" t="s">
        <v>148</v>
      </c>
      <c r="B2772" s="2" t="s">
        <v>156</v>
      </c>
      <c r="C2772" s="2" t="s">
        <v>325</v>
      </c>
      <c r="D2772" s="2">
        <v>8793</v>
      </c>
      <c r="E2772" s="2" t="s">
        <v>367</v>
      </c>
      <c r="F2772" s="2" t="s">
        <v>4988</v>
      </c>
      <c r="G2772" s="3">
        <v>180</v>
      </c>
      <c r="H2772" s="3">
        <v>1000</v>
      </c>
      <c r="I2772" s="71">
        <f>Exposure_Information[[#This Row],[Total  Insured Value]]+Exposure_Information[[#This Row],[Policy Deductible]]</f>
        <v>152000</v>
      </c>
      <c r="J2772" s="2">
        <v>11643</v>
      </c>
      <c r="K2772" s="3">
        <v>1</v>
      </c>
      <c r="L2772" s="2" t="s">
        <v>9</v>
      </c>
      <c r="M2772" s="2" t="s">
        <v>4989</v>
      </c>
      <c r="N2772" s="2" t="s">
        <v>4990</v>
      </c>
      <c r="O2772" s="2" t="s">
        <v>78</v>
      </c>
      <c r="P2772" s="2" t="s">
        <v>26</v>
      </c>
      <c r="Q2772" s="3">
        <v>31</v>
      </c>
      <c r="R2772" s="2" t="s">
        <v>87</v>
      </c>
      <c r="S2772" s="3">
        <v>23</v>
      </c>
      <c r="T2772" s="2" t="s">
        <v>10</v>
      </c>
      <c r="U2772" s="3">
        <v>43.131838999999999</v>
      </c>
      <c r="V2772" s="3">
        <v>-70.656834000000003</v>
      </c>
      <c r="W2772" s="2" t="s">
        <v>149</v>
      </c>
      <c r="X2772" s="3">
        <v>1</v>
      </c>
      <c r="Y2772" s="3" t="str">
        <f>_xlfn.CONCAT(Exposure_Information[[#This Row],[Building Construction Code]]," - ",Exposure_Information[[#This Row],[Type of building construction]])</f>
        <v>RMS - 1</v>
      </c>
      <c r="Z2772" s="3">
        <v>0</v>
      </c>
      <c r="AA2772" s="2">
        <v>1992</v>
      </c>
      <c r="AB2772" s="2" t="s">
        <v>11</v>
      </c>
      <c r="AC2772" s="2">
        <v>1</v>
      </c>
      <c r="AD2772" s="2" t="str">
        <f>_xlfn.CONCAT(Exposure_Information[[#This Row],[Occupany Code]]," - ",Exposure_Information[[#This Row],[Type of building occupancy]])</f>
        <v>ATC - 1</v>
      </c>
      <c r="AE2772" s="5">
        <v>150000</v>
      </c>
      <c r="AF2772" s="5">
        <v>1000</v>
      </c>
      <c r="AG2772" s="5">
        <v>0</v>
      </c>
      <c r="AH2772" s="5">
        <f>SUM(Exposure_Information[[#This Row],[Building Coverage Value]:[Business interruption value]])</f>
        <v>151000</v>
      </c>
      <c r="AI2772" s="5">
        <f>SUM(Exposure_Information[[#This Row],[Building Coverage Value]:[Contents Coverage Value]])</f>
        <v>151000</v>
      </c>
      <c r="AJ2772" s="26"/>
    </row>
    <row r="2773" spans="1:36" ht="26" x14ac:dyDescent="0.3">
      <c r="A2773" s="2" t="s">
        <v>148</v>
      </c>
      <c r="B2773" s="2" t="s">
        <v>156</v>
      </c>
      <c r="C2773" s="2" t="s">
        <v>325</v>
      </c>
      <c r="D2773" s="2">
        <v>18800</v>
      </c>
      <c r="E2773" s="2" t="s">
        <v>367</v>
      </c>
      <c r="F2773" s="2" t="s">
        <v>5590</v>
      </c>
      <c r="G2773" s="3">
        <v>554</v>
      </c>
      <c r="H2773" s="3">
        <v>500</v>
      </c>
      <c r="I2773" s="71">
        <f>Exposure_Information[[#This Row],[Total  Insured Value]]+Exposure_Information[[#This Row],[Policy Deductible]]</f>
        <v>151500</v>
      </c>
      <c r="J2773" s="2">
        <v>21905</v>
      </c>
      <c r="K2773" s="3">
        <v>1</v>
      </c>
      <c r="L2773" s="2" t="s">
        <v>9</v>
      </c>
      <c r="M2773" s="2" t="s">
        <v>5591</v>
      </c>
      <c r="N2773" s="2" t="s">
        <v>5592</v>
      </c>
      <c r="O2773" s="2" t="s">
        <v>130</v>
      </c>
      <c r="P2773" s="2" t="s">
        <v>90</v>
      </c>
      <c r="Q2773" s="3">
        <v>17</v>
      </c>
      <c r="R2773" s="2" t="s">
        <v>127</v>
      </c>
      <c r="S2773" s="3">
        <v>25</v>
      </c>
      <c r="T2773" s="2" t="s">
        <v>10</v>
      </c>
      <c r="U2773" s="3">
        <v>42.334198000000001</v>
      </c>
      <c r="V2773" s="3">
        <v>-71.399529000000001</v>
      </c>
      <c r="W2773" s="2" t="s">
        <v>149</v>
      </c>
      <c r="X2773" s="3">
        <v>1</v>
      </c>
      <c r="Y2773" s="3" t="str">
        <f>_xlfn.CONCAT(Exposure_Information[[#This Row],[Building Construction Code]]," - ",Exposure_Information[[#This Row],[Type of building construction]])</f>
        <v>RMS - 1</v>
      </c>
      <c r="Z2773" s="3">
        <v>0</v>
      </c>
      <c r="AA2773" s="2">
        <v>1957</v>
      </c>
      <c r="AB2773" s="2" t="s">
        <v>11</v>
      </c>
      <c r="AC2773" s="2">
        <v>1</v>
      </c>
      <c r="AD2773" s="2" t="str">
        <f>_xlfn.CONCAT(Exposure_Information[[#This Row],[Occupany Code]]," - ",Exposure_Information[[#This Row],[Type of building occupancy]])</f>
        <v>ATC - 1</v>
      </c>
      <c r="AE2773" s="5">
        <v>151000</v>
      </c>
      <c r="AF2773" s="5">
        <v>0</v>
      </c>
      <c r="AG2773" s="5">
        <v>0</v>
      </c>
      <c r="AH2773" s="5">
        <f>SUM(Exposure_Information[[#This Row],[Building Coverage Value]:[Business interruption value]])</f>
        <v>151000</v>
      </c>
      <c r="AI2773" s="5">
        <f>SUM(Exposure_Information[[#This Row],[Building Coverage Value]:[Contents Coverage Value]])</f>
        <v>151000</v>
      </c>
      <c r="AJ2773" s="26"/>
    </row>
    <row r="2774" spans="1:36" ht="26" x14ac:dyDescent="0.3">
      <c r="A2774" s="2" t="s">
        <v>148</v>
      </c>
      <c r="B2774" s="2" t="s">
        <v>156</v>
      </c>
      <c r="C2774" s="2" t="s">
        <v>325</v>
      </c>
      <c r="D2774" s="2">
        <v>11552</v>
      </c>
      <c r="E2774" s="2" t="s">
        <v>367</v>
      </c>
      <c r="F2774" s="2" t="s">
        <v>1610</v>
      </c>
      <c r="G2774" s="3">
        <v>613</v>
      </c>
      <c r="H2774" s="3">
        <v>250</v>
      </c>
      <c r="I2774" s="71">
        <f>Exposure_Information[[#This Row],[Total  Insured Value]]+Exposure_Information[[#This Row],[Policy Deductible]]</f>
        <v>150750</v>
      </c>
      <c r="J2774" s="2">
        <v>14444</v>
      </c>
      <c r="K2774" s="3">
        <v>1</v>
      </c>
      <c r="L2774" s="2" t="s">
        <v>9</v>
      </c>
      <c r="M2774" s="2" t="s">
        <v>1611</v>
      </c>
      <c r="N2774" s="2" t="s">
        <v>1612</v>
      </c>
      <c r="O2774" s="2" t="s">
        <v>1613</v>
      </c>
      <c r="P2774" s="2" t="s">
        <v>171</v>
      </c>
      <c r="Q2774" s="3">
        <v>27</v>
      </c>
      <c r="R2774" s="2" t="s">
        <v>127</v>
      </c>
      <c r="S2774" s="3">
        <v>25</v>
      </c>
      <c r="T2774" s="2" t="s">
        <v>10</v>
      </c>
      <c r="U2774" s="3">
        <v>42.206263999999997</v>
      </c>
      <c r="V2774" s="3">
        <v>-72.071517</v>
      </c>
      <c r="W2774" s="2" t="s">
        <v>149</v>
      </c>
      <c r="X2774" s="3">
        <v>1</v>
      </c>
      <c r="Y2774" s="3" t="str">
        <f>_xlfn.CONCAT(Exposure_Information[[#This Row],[Building Construction Code]]," - ",Exposure_Information[[#This Row],[Type of building construction]])</f>
        <v>RMS - 1</v>
      </c>
      <c r="Z2774" s="3">
        <v>0</v>
      </c>
      <c r="AA2774" s="2">
        <v>1952</v>
      </c>
      <c r="AB2774" s="2" t="s">
        <v>11</v>
      </c>
      <c r="AC2774" s="2">
        <v>1</v>
      </c>
      <c r="AD2774" s="2" t="str">
        <f>_xlfn.CONCAT(Exposure_Information[[#This Row],[Occupany Code]]," - ",Exposure_Information[[#This Row],[Type of building occupancy]])</f>
        <v>ATC - 1</v>
      </c>
      <c r="AE2774" s="5">
        <v>150500</v>
      </c>
      <c r="AF2774" s="5">
        <v>0</v>
      </c>
      <c r="AG2774" s="5">
        <v>0</v>
      </c>
      <c r="AH2774" s="5">
        <f>SUM(Exposure_Information[[#This Row],[Building Coverage Value]:[Business interruption value]])</f>
        <v>150500</v>
      </c>
      <c r="AI2774" s="5">
        <f>SUM(Exposure_Information[[#This Row],[Building Coverage Value]:[Contents Coverage Value]])</f>
        <v>150500</v>
      </c>
      <c r="AJ2774" s="26"/>
    </row>
    <row r="2775" spans="1:36" ht="26" x14ac:dyDescent="0.3">
      <c r="A2775" s="2" t="s">
        <v>148</v>
      </c>
      <c r="B2775" s="2" t="s">
        <v>156</v>
      </c>
      <c r="C2775" s="2" t="s">
        <v>325</v>
      </c>
      <c r="D2775" s="2">
        <v>11638</v>
      </c>
      <c r="E2775" s="2" t="s">
        <v>367</v>
      </c>
      <c r="F2775" s="2" t="s">
        <v>3799</v>
      </c>
      <c r="G2775" s="3">
        <v>614</v>
      </c>
      <c r="H2775" s="3">
        <v>500</v>
      </c>
      <c r="I2775" s="71">
        <f>Exposure_Information[[#This Row],[Total  Insured Value]]+Exposure_Information[[#This Row],[Policy Deductible]]</f>
        <v>151000</v>
      </c>
      <c r="J2775" s="2">
        <v>14532</v>
      </c>
      <c r="K2775" s="3">
        <v>1</v>
      </c>
      <c r="L2775" s="2" t="s">
        <v>9</v>
      </c>
      <c r="M2775" s="2" t="s">
        <v>3800</v>
      </c>
      <c r="N2775" s="2" t="s">
        <v>3801</v>
      </c>
      <c r="O2775" s="2" t="s">
        <v>503</v>
      </c>
      <c r="P2775" s="2" t="s">
        <v>221</v>
      </c>
      <c r="Q2775" s="3">
        <v>23</v>
      </c>
      <c r="R2775" s="2" t="s">
        <v>127</v>
      </c>
      <c r="S2775" s="3">
        <v>25</v>
      </c>
      <c r="T2775" s="2" t="s">
        <v>10</v>
      </c>
      <c r="U2775" s="3">
        <v>42.099623999999999</v>
      </c>
      <c r="V2775" s="3">
        <v>-70.988219999999998</v>
      </c>
      <c r="W2775" s="2" t="s">
        <v>149</v>
      </c>
      <c r="X2775" s="3">
        <v>1</v>
      </c>
      <c r="Y2775" s="3" t="str">
        <f>_xlfn.CONCAT(Exposure_Information[[#This Row],[Building Construction Code]]," - ",Exposure_Information[[#This Row],[Type of building construction]])</f>
        <v>RMS - 1</v>
      </c>
      <c r="Z2775" s="3">
        <v>0</v>
      </c>
      <c r="AA2775" s="2">
        <v>1959</v>
      </c>
      <c r="AB2775" s="2" t="s">
        <v>11</v>
      </c>
      <c r="AC2775" s="2">
        <v>1</v>
      </c>
      <c r="AD2775" s="2" t="str">
        <f>_xlfn.CONCAT(Exposure_Information[[#This Row],[Occupany Code]]," - ",Exposure_Information[[#This Row],[Type of building occupancy]])</f>
        <v>ATC - 1</v>
      </c>
      <c r="AE2775" s="5">
        <v>150500</v>
      </c>
      <c r="AF2775" s="5">
        <v>0</v>
      </c>
      <c r="AG2775" s="5">
        <v>0</v>
      </c>
      <c r="AH2775" s="5">
        <f>SUM(Exposure_Information[[#This Row],[Building Coverage Value]:[Business interruption value]])</f>
        <v>150500</v>
      </c>
      <c r="AI2775" s="5">
        <f>SUM(Exposure_Information[[#This Row],[Building Coverage Value]:[Contents Coverage Value]])</f>
        <v>150500</v>
      </c>
      <c r="AJ2775" s="26"/>
    </row>
    <row r="2776" spans="1:36" ht="39" x14ac:dyDescent="0.3">
      <c r="A2776" s="2" t="s">
        <v>148</v>
      </c>
      <c r="B2776" s="2" t="s">
        <v>156</v>
      </c>
      <c r="C2776" s="2" t="s">
        <v>325</v>
      </c>
      <c r="D2776" s="2">
        <v>5797</v>
      </c>
      <c r="E2776" s="2" t="s">
        <v>326</v>
      </c>
      <c r="F2776" s="2" t="s">
        <v>2355</v>
      </c>
      <c r="G2776" s="3">
        <v>392</v>
      </c>
      <c r="H2776" s="3">
        <v>1000</v>
      </c>
      <c r="I2776" s="71">
        <f>Exposure_Information[[#This Row],[Total  Insured Value]]+Exposure_Information[[#This Row],[Policy Deductible]]</f>
        <v>26000</v>
      </c>
      <c r="J2776" s="2">
        <v>7783</v>
      </c>
      <c r="K2776" s="3">
        <v>1</v>
      </c>
      <c r="L2776" s="2" t="s">
        <v>9</v>
      </c>
      <c r="M2776" s="2" t="s">
        <v>2356</v>
      </c>
      <c r="N2776" s="2" t="s">
        <v>2357</v>
      </c>
      <c r="O2776" s="2" t="s">
        <v>293</v>
      </c>
      <c r="P2776" s="2" t="s">
        <v>257</v>
      </c>
      <c r="Q2776" s="3">
        <v>7</v>
      </c>
      <c r="R2776" s="2" t="s">
        <v>248</v>
      </c>
      <c r="S2776" s="3">
        <v>44</v>
      </c>
      <c r="T2776" s="2" t="s">
        <v>10</v>
      </c>
      <c r="U2776" s="3">
        <v>41.861463000000001</v>
      </c>
      <c r="V2776" s="3">
        <v>-71.461358000000004</v>
      </c>
      <c r="W2776" s="2" t="s">
        <v>149</v>
      </c>
      <c r="X2776" s="3">
        <v>1</v>
      </c>
      <c r="Y2776" s="3" t="str">
        <f>_xlfn.CONCAT(Exposure_Information[[#This Row],[Building Construction Code]]," - ",Exposure_Information[[#This Row],[Type of building construction]])</f>
        <v>RMS - 1</v>
      </c>
      <c r="Z2776" s="3">
        <v>0</v>
      </c>
      <c r="AA2776" s="2">
        <v>1962</v>
      </c>
      <c r="AB2776" s="2" t="s">
        <v>11</v>
      </c>
      <c r="AC2776" s="2">
        <v>37</v>
      </c>
      <c r="AD2776" s="2" t="str">
        <f>_xlfn.CONCAT(Exposure_Information[[#This Row],[Occupany Code]]," - ",Exposure_Information[[#This Row],[Type of building occupancy]])</f>
        <v>ATC - 37</v>
      </c>
      <c r="AE2776" s="5">
        <v>0</v>
      </c>
      <c r="AF2776" s="5">
        <v>25000</v>
      </c>
      <c r="AG2776" s="5">
        <v>0</v>
      </c>
      <c r="AH2776" s="5">
        <f>SUM(Exposure_Information[[#This Row],[Building Coverage Value]:[Business interruption value]])</f>
        <v>25000</v>
      </c>
      <c r="AI2776" s="5">
        <f>SUM(Exposure_Information[[#This Row],[Building Coverage Value]:[Contents Coverage Value]])</f>
        <v>25000</v>
      </c>
      <c r="AJ2776" s="26"/>
    </row>
    <row r="2777" spans="1:36" ht="26" x14ac:dyDescent="0.3">
      <c r="A2777" s="2" t="s">
        <v>148</v>
      </c>
      <c r="B2777" s="2" t="s">
        <v>156</v>
      </c>
      <c r="C2777" s="2" t="s">
        <v>325</v>
      </c>
      <c r="D2777" s="2">
        <v>5782</v>
      </c>
      <c r="E2777" s="2" t="s">
        <v>326</v>
      </c>
      <c r="F2777" s="2" t="s">
        <v>2190</v>
      </c>
      <c r="G2777" s="3">
        <v>480</v>
      </c>
      <c r="H2777" s="3">
        <v>500</v>
      </c>
      <c r="I2777" s="71">
        <f>Exposure_Information[[#This Row],[Total  Insured Value]]+Exposure_Information[[#This Row],[Policy Deductible]]</f>
        <v>40500</v>
      </c>
      <c r="J2777" s="2">
        <v>7763</v>
      </c>
      <c r="K2777" s="3">
        <v>1</v>
      </c>
      <c r="L2777" s="2" t="s">
        <v>9</v>
      </c>
      <c r="M2777" s="2" t="s">
        <v>2191</v>
      </c>
      <c r="N2777" s="2" t="s">
        <v>2192</v>
      </c>
      <c r="O2777" s="2" t="s">
        <v>75</v>
      </c>
      <c r="P2777" s="2" t="s">
        <v>224</v>
      </c>
      <c r="Q2777" s="3">
        <v>21</v>
      </c>
      <c r="R2777" s="2" t="s">
        <v>127</v>
      </c>
      <c r="S2777" s="3">
        <v>25</v>
      </c>
      <c r="T2777" s="2" t="s">
        <v>10</v>
      </c>
      <c r="U2777" s="3">
        <v>42.200012000000001</v>
      </c>
      <c r="V2777" s="3">
        <v>-71.128891999999993</v>
      </c>
      <c r="W2777" s="2" t="s">
        <v>149</v>
      </c>
      <c r="X2777" s="3">
        <v>1</v>
      </c>
      <c r="Y2777" s="3" t="str">
        <f>_xlfn.CONCAT(Exposure_Information[[#This Row],[Building Construction Code]]," - ",Exposure_Information[[#This Row],[Type of building construction]])</f>
        <v>RMS - 1</v>
      </c>
      <c r="Z2777" s="3">
        <v>0</v>
      </c>
      <c r="AA2777" s="2">
        <v>1974</v>
      </c>
      <c r="AB2777" s="2" t="s">
        <v>11</v>
      </c>
      <c r="AC2777" s="2">
        <v>37</v>
      </c>
      <c r="AD2777" s="2" t="str">
        <f>_xlfn.CONCAT(Exposure_Information[[#This Row],[Occupany Code]]," - ",Exposure_Information[[#This Row],[Type of building occupancy]])</f>
        <v>ATC - 37</v>
      </c>
      <c r="AE2777" s="5">
        <v>0</v>
      </c>
      <c r="AF2777" s="5">
        <v>40000</v>
      </c>
      <c r="AG2777" s="5">
        <v>0</v>
      </c>
      <c r="AH2777" s="5">
        <f>SUM(Exposure_Information[[#This Row],[Building Coverage Value]:[Business interruption value]])</f>
        <v>40000</v>
      </c>
      <c r="AI2777" s="5">
        <f>SUM(Exposure_Information[[#This Row],[Building Coverage Value]:[Contents Coverage Value]])</f>
        <v>40000</v>
      </c>
      <c r="AJ2777" s="26"/>
    </row>
    <row r="2778" spans="1:36" ht="39" x14ac:dyDescent="0.3">
      <c r="A2778" s="2" t="s">
        <v>148</v>
      </c>
      <c r="B2778" s="2" t="s">
        <v>156</v>
      </c>
      <c r="C2778" s="2" t="s">
        <v>325</v>
      </c>
      <c r="D2778" s="2">
        <v>8767</v>
      </c>
      <c r="E2778" s="2" t="s">
        <v>367</v>
      </c>
      <c r="F2778" s="2" t="s">
        <v>3646</v>
      </c>
      <c r="G2778" s="3">
        <v>550</v>
      </c>
      <c r="H2778" s="3">
        <v>500</v>
      </c>
      <c r="I2778" s="71">
        <f>Exposure_Information[[#This Row],[Total  Insured Value]]+Exposure_Information[[#This Row],[Policy Deductible]]</f>
        <v>150500</v>
      </c>
      <c r="J2778" s="2">
        <v>11613</v>
      </c>
      <c r="K2778" s="3">
        <v>1</v>
      </c>
      <c r="L2778" s="2">
        <v>4</v>
      </c>
      <c r="M2778" s="2" t="s">
        <v>3647</v>
      </c>
      <c r="N2778" s="2" t="s">
        <v>3648</v>
      </c>
      <c r="O2778" s="2" t="s">
        <v>3649</v>
      </c>
      <c r="P2778" s="2" t="s">
        <v>82</v>
      </c>
      <c r="Q2778" s="3">
        <v>9</v>
      </c>
      <c r="R2778" s="2" t="s">
        <v>87</v>
      </c>
      <c r="S2778" s="3">
        <v>23</v>
      </c>
      <c r="T2778" s="2" t="s">
        <v>10</v>
      </c>
      <c r="U2778" s="3">
        <v>44.294522000000001</v>
      </c>
      <c r="V2778" s="3">
        <v>-68.289551000000003</v>
      </c>
      <c r="W2778" s="2" t="s">
        <v>149</v>
      </c>
      <c r="X2778" s="3">
        <v>1</v>
      </c>
      <c r="Y2778" s="3" t="str">
        <f>_xlfn.CONCAT(Exposure_Information[[#This Row],[Building Construction Code]]," - ",Exposure_Information[[#This Row],[Type of building construction]])</f>
        <v>RMS - 1</v>
      </c>
      <c r="Z2778" s="3">
        <v>0</v>
      </c>
      <c r="AA2778" s="2">
        <v>1940</v>
      </c>
      <c r="AB2778" s="2" t="s">
        <v>11</v>
      </c>
      <c r="AC2778" s="2">
        <v>1</v>
      </c>
      <c r="AD2778" s="2" t="str">
        <f>_xlfn.CONCAT(Exposure_Information[[#This Row],[Occupany Code]]," - ",Exposure_Information[[#This Row],[Type of building occupancy]])</f>
        <v>ATC - 1</v>
      </c>
      <c r="AE2778" s="5">
        <v>150000</v>
      </c>
      <c r="AF2778" s="5">
        <v>0</v>
      </c>
      <c r="AG2778" s="5">
        <v>0</v>
      </c>
      <c r="AH2778" s="5">
        <f>SUM(Exposure_Information[[#This Row],[Building Coverage Value]:[Business interruption value]])</f>
        <v>150000</v>
      </c>
      <c r="AI2778" s="5">
        <f>SUM(Exposure_Information[[#This Row],[Building Coverage Value]:[Contents Coverage Value]])</f>
        <v>150000</v>
      </c>
      <c r="AJ2778" s="26"/>
    </row>
    <row r="2779" spans="1:36" ht="26" x14ac:dyDescent="0.3">
      <c r="A2779" s="2" t="s">
        <v>148</v>
      </c>
      <c r="B2779" s="2" t="s">
        <v>156</v>
      </c>
      <c r="C2779" s="2" t="s">
        <v>325</v>
      </c>
      <c r="D2779" s="2">
        <v>18436</v>
      </c>
      <c r="E2779" s="2" t="s">
        <v>367</v>
      </c>
      <c r="F2779" s="2" t="s">
        <v>4317</v>
      </c>
      <c r="G2779" s="3">
        <v>488</v>
      </c>
      <c r="H2779" s="3">
        <v>1000</v>
      </c>
      <c r="I2779" s="71">
        <f>Exposure_Information[[#This Row],[Total  Insured Value]]+Exposure_Information[[#This Row],[Policy Deductible]]</f>
        <v>151000</v>
      </c>
      <c r="J2779" s="2">
        <v>21533</v>
      </c>
      <c r="K2779" s="3">
        <v>1</v>
      </c>
      <c r="L2779" s="2" t="s">
        <v>9</v>
      </c>
      <c r="M2779" s="2" t="s">
        <v>4318</v>
      </c>
      <c r="N2779" s="2" t="s">
        <v>4319</v>
      </c>
      <c r="O2779" s="2" t="s">
        <v>137</v>
      </c>
      <c r="P2779" s="2" t="s">
        <v>155</v>
      </c>
      <c r="Q2779" s="3">
        <v>1</v>
      </c>
      <c r="R2779" s="2" t="s">
        <v>70</v>
      </c>
      <c r="S2779" s="3">
        <v>9</v>
      </c>
      <c r="T2779" s="2" t="s">
        <v>10</v>
      </c>
      <c r="U2779" s="3">
        <v>41.320717000000002</v>
      </c>
      <c r="V2779" s="3">
        <v>-73.270559000000006</v>
      </c>
      <c r="W2779" s="2" t="s">
        <v>149</v>
      </c>
      <c r="X2779" s="3">
        <v>1</v>
      </c>
      <c r="Y2779" s="3" t="str">
        <f>_xlfn.CONCAT(Exposure_Information[[#This Row],[Building Construction Code]]," - ",Exposure_Information[[#This Row],[Type of building construction]])</f>
        <v>RMS - 1</v>
      </c>
      <c r="Z2779" s="3">
        <v>0</v>
      </c>
      <c r="AA2779" s="2">
        <v>1823</v>
      </c>
      <c r="AB2779" s="2" t="s">
        <v>11</v>
      </c>
      <c r="AC2779" s="2">
        <v>1</v>
      </c>
      <c r="AD2779" s="2" t="str">
        <f>_xlfn.CONCAT(Exposure_Information[[#This Row],[Occupany Code]]," - ",Exposure_Information[[#This Row],[Type of building occupancy]])</f>
        <v>ATC - 1</v>
      </c>
      <c r="AE2779" s="5">
        <v>150000</v>
      </c>
      <c r="AF2779" s="5">
        <v>0</v>
      </c>
      <c r="AG2779" s="5">
        <v>0</v>
      </c>
      <c r="AH2779" s="5">
        <f>SUM(Exposure_Information[[#This Row],[Building Coverage Value]:[Business interruption value]])</f>
        <v>150000</v>
      </c>
      <c r="AI2779" s="5">
        <f>SUM(Exposure_Information[[#This Row],[Building Coverage Value]:[Contents Coverage Value]])</f>
        <v>150000</v>
      </c>
      <c r="AJ2779" s="26"/>
    </row>
    <row r="2780" spans="1:36" ht="26" x14ac:dyDescent="0.3">
      <c r="A2780" s="2" t="s">
        <v>148</v>
      </c>
      <c r="B2780" s="2" t="s">
        <v>156</v>
      </c>
      <c r="C2780" s="2" t="s">
        <v>325</v>
      </c>
      <c r="D2780" s="2">
        <v>112447</v>
      </c>
      <c r="E2780" s="2" t="s">
        <v>4697</v>
      </c>
      <c r="F2780" s="2" t="s">
        <v>8614</v>
      </c>
      <c r="G2780" s="3">
        <v>530</v>
      </c>
      <c r="H2780" s="3">
        <v>500</v>
      </c>
      <c r="I2780" s="71">
        <f>Exposure_Information[[#This Row],[Total  Insured Value]]+Exposure_Information[[#This Row],[Policy Deductible]]</f>
        <v>150500</v>
      </c>
      <c r="J2780" s="2">
        <v>115577</v>
      </c>
      <c r="K2780" s="3">
        <v>1</v>
      </c>
      <c r="L2780" s="2" t="s">
        <v>9</v>
      </c>
      <c r="M2780" s="2" t="s">
        <v>8615</v>
      </c>
      <c r="N2780" s="2" t="s">
        <v>8616</v>
      </c>
      <c r="O2780" s="2" t="s">
        <v>47</v>
      </c>
      <c r="P2780" s="2" t="s">
        <v>90</v>
      </c>
      <c r="Q2780" s="3">
        <v>17</v>
      </c>
      <c r="R2780" s="2" t="s">
        <v>127</v>
      </c>
      <c r="S2780" s="3">
        <v>25</v>
      </c>
      <c r="T2780" s="2" t="s">
        <v>10</v>
      </c>
      <c r="U2780" s="3">
        <v>42.412204000000003</v>
      </c>
      <c r="V2780" s="3">
        <v>-71.219244000000003</v>
      </c>
      <c r="W2780" s="2" t="s">
        <v>149</v>
      </c>
      <c r="X2780" s="3">
        <v>1</v>
      </c>
      <c r="Y2780" s="3" t="str">
        <f>_xlfn.CONCAT(Exposure_Information[[#This Row],[Building Construction Code]]," - ",Exposure_Information[[#This Row],[Type of building construction]])</f>
        <v>RMS - 1</v>
      </c>
      <c r="Z2780" s="3">
        <v>0</v>
      </c>
      <c r="AA2780" s="2">
        <v>1983</v>
      </c>
      <c r="AB2780" s="2" t="s">
        <v>11</v>
      </c>
      <c r="AC2780" s="2">
        <v>2</v>
      </c>
      <c r="AD2780" s="2" t="str">
        <f>_xlfn.CONCAT(Exposure_Information[[#This Row],[Occupany Code]]," - ",Exposure_Information[[#This Row],[Type of building occupancy]])</f>
        <v>ATC - 2</v>
      </c>
      <c r="AE2780" s="5">
        <v>10000</v>
      </c>
      <c r="AF2780" s="5">
        <v>100000</v>
      </c>
      <c r="AG2780" s="5">
        <v>40000</v>
      </c>
      <c r="AH2780" s="5">
        <f>SUM(Exposure_Information[[#This Row],[Building Coverage Value]:[Business interruption value]])</f>
        <v>150000</v>
      </c>
      <c r="AI2780" s="5">
        <f>SUM(Exposure_Information[[#This Row],[Building Coverage Value]:[Contents Coverage Value]])</f>
        <v>110000</v>
      </c>
      <c r="AJ2780" s="26"/>
    </row>
    <row r="2781" spans="1:36" x14ac:dyDescent="0.3">
      <c r="A2781" s="2" t="s">
        <v>148</v>
      </c>
      <c r="B2781" s="2" t="s">
        <v>156</v>
      </c>
      <c r="C2781" s="2" t="s">
        <v>325</v>
      </c>
      <c r="D2781" s="2">
        <v>115658</v>
      </c>
      <c r="E2781" s="2" t="s">
        <v>4697</v>
      </c>
      <c r="F2781" s="2" t="s">
        <v>8211</v>
      </c>
      <c r="G2781" s="3">
        <v>302</v>
      </c>
      <c r="H2781" s="3">
        <v>500</v>
      </c>
      <c r="I2781" s="71">
        <f>Exposure_Information[[#This Row],[Total  Insured Value]]+Exposure_Information[[#This Row],[Policy Deductible]]</f>
        <v>149700</v>
      </c>
      <c r="J2781" s="2">
        <v>118788</v>
      </c>
      <c r="K2781" s="3">
        <v>1</v>
      </c>
      <c r="L2781" s="2" t="s">
        <v>9</v>
      </c>
      <c r="M2781" s="2" t="s">
        <v>8212</v>
      </c>
      <c r="N2781" s="2" t="s">
        <v>8213</v>
      </c>
      <c r="O2781" s="2" t="s">
        <v>4281</v>
      </c>
      <c r="P2781" s="2" t="s">
        <v>171</v>
      </c>
      <c r="Q2781" s="3">
        <v>27</v>
      </c>
      <c r="R2781" s="2" t="s">
        <v>127</v>
      </c>
      <c r="S2781" s="3">
        <v>25</v>
      </c>
      <c r="T2781" s="2" t="s">
        <v>10</v>
      </c>
      <c r="U2781" s="3">
        <v>42.153754999999997</v>
      </c>
      <c r="V2781" s="3">
        <v>-71.655100000000004</v>
      </c>
      <c r="W2781" s="2" t="s">
        <v>149</v>
      </c>
      <c r="X2781" s="3">
        <v>1</v>
      </c>
      <c r="Y2781" s="3" t="str">
        <f>_xlfn.CONCAT(Exposure_Information[[#This Row],[Building Construction Code]]," - ",Exposure_Information[[#This Row],[Type of building construction]])</f>
        <v>RMS - 1</v>
      </c>
      <c r="Z2781" s="3">
        <v>0</v>
      </c>
      <c r="AA2781" s="2">
        <v>1906</v>
      </c>
      <c r="AB2781" s="2" t="s">
        <v>11</v>
      </c>
      <c r="AC2781" s="2">
        <v>2</v>
      </c>
      <c r="AD2781" s="2" t="str">
        <f>_xlfn.CONCAT(Exposure_Information[[#This Row],[Occupany Code]]," - ",Exposure_Information[[#This Row],[Type of building occupancy]])</f>
        <v>ATC - 2</v>
      </c>
      <c r="AE2781" s="5">
        <v>5000</v>
      </c>
      <c r="AF2781" s="5">
        <v>103000</v>
      </c>
      <c r="AG2781" s="5">
        <v>41200</v>
      </c>
      <c r="AH2781" s="5">
        <f>SUM(Exposure_Information[[#This Row],[Building Coverage Value]:[Business interruption value]])</f>
        <v>149200</v>
      </c>
      <c r="AI2781" s="5">
        <f>SUM(Exposure_Information[[#This Row],[Building Coverage Value]:[Contents Coverage Value]])</f>
        <v>108000</v>
      </c>
      <c r="AJ2781" s="26"/>
    </row>
    <row r="2782" spans="1:36" ht="26" x14ac:dyDescent="0.3">
      <c r="A2782" s="2" t="s">
        <v>148</v>
      </c>
      <c r="B2782" s="2" t="s">
        <v>156</v>
      </c>
      <c r="C2782" s="2" t="s">
        <v>325</v>
      </c>
      <c r="D2782" s="2">
        <v>100320</v>
      </c>
      <c r="E2782" s="2" t="s">
        <v>4697</v>
      </c>
      <c r="F2782" s="2" t="s">
        <v>4963</v>
      </c>
      <c r="G2782" s="3">
        <v>461</v>
      </c>
      <c r="H2782" s="3">
        <v>250</v>
      </c>
      <c r="I2782" s="71">
        <f>Exposure_Information[[#This Row],[Total  Insured Value]]+Exposure_Information[[#This Row],[Policy Deductible]]</f>
        <v>149250</v>
      </c>
      <c r="J2782" s="2">
        <v>103450</v>
      </c>
      <c r="K2782" s="3">
        <v>1</v>
      </c>
      <c r="L2782" s="2" t="s">
        <v>9</v>
      </c>
      <c r="M2782" s="2" t="s">
        <v>4964</v>
      </c>
      <c r="N2782" s="2" t="s">
        <v>4965</v>
      </c>
      <c r="O2782" s="2" t="s">
        <v>541</v>
      </c>
      <c r="P2782" s="2" t="s">
        <v>68</v>
      </c>
      <c r="Q2782" s="3">
        <v>9</v>
      </c>
      <c r="R2782" s="2" t="s">
        <v>34</v>
      </c>
      <c r="S2782" s="3">
        <v>33</v>
      </c>
      <c r="T2782" s="2" t="s">
        <v>10</v>
      </c>
      <c r="U2782" s="3">
        <v>43.626213999999997</v>
      </c>
      <c r="V2782" s="3">
        <v>-71.750347000000005</v>
      </c>
      <c r="W2782" s="2" t="s">
        <v>149</v>
      </c>
      <c r="X2782" s="3">
        <v>1</v>
      </c>
      <c r="Y2782" s="3" t="str">
        <f>_xlfn.CONCAT(Exposure_Information[[#This Row],[Building Construction Code]]," - ",Exposure_Information[[#This Row],[Type of building construction]])</f>
        <v>RMS - 1</v>
      </c>
      <c r="Z2782" s="3">
        <v>0</v>
      </c>
      <c r="AA2782" s="2">
        <v>1901</v>
      </c>
      <c r="AB2782" s="2" t="s">
        <v>11</v>
      </c>
      <c r="AC2782" s="2">
        <v>2</v>
      </c>
      <c r="AD2782" s="2" t="str">
        <f>_xlfn.CONCAT(Exposure_Information[[#This Row],[Occupany Code]]," - ",Exposure_Information[[#This Row],[Type of building occupancy]])</f>
        <v>ATC - 2</v>
      </c>
      <c r="AE2782" s="5">
        <v>100000</v>
      </c>
      <c r="AF2782" s="5">
        <v>35000</v>
      </c>
      <c r="AG2782" s="5">
        <v>14000</v>
      </c>
      <c r="AH2782" s="5">
        <f>SUM(Exposure_Information[[#This Row],[Building Coverage Value]:[Business interruption value]])</f>
        <v>149000</v>
      </c>
      <c r="AI2782" s="5">
        <f>SUM(Exposure_Information[[#This Row],[Building Coverage Value]:[Contents Coverage Value]])</f>
        <v>135000</v>
      </c>
      <c r="AJ2782" s="26"/>
    </row>
    <row r="2783" spans="1:36" ht="26" x14ac:dyDescent="0.3">
      <c r="A2783" s="2" t="s">
        <v>148</v>
      </c>
      <c r="B2783" s="2" t="s">
        <v>156</v>
      </c>
      <c r="C2783" s="2" t="s">
        <v>325</v>
      </c>
      <c r="D2783" s="2">
        <v>11874</v>
      </c>
      <c r="E2783" s="2" t="s">
        <v>367</v>
      </c>
      <c r="F2783" s="2" t="s">
        <v>3484</v>
      </c>
      <c r="G2783" s="3">
        <v>528</v>
      </c>
      <c r="H2783" s="3">
        <v>500</v>
      </c>
      <c r="I2783" s="71">
        <f>Exposure_Information[[#This Row],[Total  Insured Value]]+Exposure_Information[[#This Row],[Policy Deductible]]</f>
        <v>149000</v>
      </c>
      <c r="J2783" s="2">
        <v>14775</v>
      </c>
      <c r="K2783" s="3">
        <v>1</v>
      </c>
      <c r="L2783" s="2" t="s">
        <v>9</v>
      </c>
      <c r="M2783" s="2" t="s">
        <v>3485</v>
      </c>
      <c r="N2783" s="2" t="s">
        <v>3486</v>
      </c>
      <c r="O2783" s="2" t="s">
        <v>173</v>
      </c>
      <c r="P2783" s="2" t="s">
        <v>174</v>
      </c>
      <c r="Q2783" s="3">
        <v>5</v>
      </c>
      <c r="R2783" s="2" t="s">
        <v>127</v>
      </c>
      <c r="S2783" s="3">
        <v>25</v>
      </c>
      <c r="T2783" s="2" t="s">
        <v>10</v>
      </c>
      <c r="U2783" s="3">
        <v>41.948172999999997</v>
      </c>
      <c r="V2783" s="3">
        <v>-71.247561000000005</v>
      </c>
      <c r="W2783" s="2" t="s">
        <v>149</v>
      </c>
      <c r="X2783" s="3">
        <v>1</v>
      </c>
      <c r="Y2783" s="3" t="str">
        <f>_xlfn.CONCAT(Exposure_Information[[#This Row],[Building Construction Code]]," - ",Exposure_Information[[#This Row],[Type of building construction]])</f>
        <v>RMS - 1</v>
      </c>
      <c r="Z2783" s="3">
        <v>0</v>
      </c>
      <c r="AA2783" s="2">
        <v>1930</v>
      </c>
      <c r="AB2783" s="2" t="s">
        <v>11</v>
      </c>
      <c r="AC2783" s="2">
        <v>1</v>
      </c>
      <c r="AD2783" s="2" t="str">
        <f>_xlfn.CONCAT(Exposure_Information[[#This Row],[Occupany Code]]," - ",Exposure_Information[[#This Row],[Type of building occupancy]])</f>
        <v>ATC - 1</v>
      </c>
      <c r="AE2783" s="5">
        <v>148500</v>
      </c>
      <c r="AF2783" s="5">
        <v>0</v>
      </c>
      <c r="AG2783" s="5">
        <v>0</v>
      </c>
      <c r="AH2783" s="5">
        <f>SUM(Exposure_Information[[#This Row],[Building Coverage Value]:[Business interruption value]])</f>
        <v>148500</v>
      </c>
      <c r="AI2783" s="5">
        <f>SUM(Exposure_Information[[#This Row],[Building Coverage Value]:[Contents Coverage Value]])</f>
        <v>148500</v>
      </c>
      <c r="AJ2783" s="26"/>
    </row>
    <row r="2784" spans="1:36" ht="39" x14ac:dyDescent="0.3">
      <c r="A2784" s="2" t="s">
        <v>148</v>
      </c>
      <c r="B2784" s="2" t="s">
        <v>156</v>
      </c>
      <c r="C2784" s="2" t="s">
        <v>325</v>
      </c>
      <c r="D2784" s="2">
        <v>5777</v>
      </c>
      <c r="E2784" s="2" t="s">
        <v>326</v>
      </c>
      <c r="F2784" s="2" t="s">
        <v>1690</v>
      </c>
      <c r="G2784" s="3">
        <v>4864</v>
      </c>
      <c r="H2784" s="3">
        <v>1000</v>
      </c>
      <c r="I2784" s="71">
        <f>Exposure_Information[[#This Row],[Total  Insured Value]]+Exposure_Information[[#This Row],[Policy Deductible]]</f>
        <v>826657</v>
      </c>
      <c r="J2784" s="2">
        <v>7758</v>
      </c>
      <c r="K2784" s="3">
        <v>1</v>
      </c>
      <c r="L2784" s="2" t="s">
        <v>9</v>
      </c>
      <c r="M2784" s="2" t="s">
        <v>1691</v>
      </c>
      <c r="N2784" s="3" t="s">
        <v>1692</v>
      </c>
      <c r="O2784" s="2" t="s">
        <v>273</v>
      </c>
      <c r="P2784" s="2" t="s">
        <v>155</v>
      </c>
      <c r="Q2784" s="3">
        <v>1</v>
      </c>
      <c r="R2784" s="2" t="s">
        <v>70</v>
      </c>
      <c r="S2784" s="3">
        <v>9</v>
      </c>
      <c r="T2784" s="2" t="s">
        <v>10</v>
      </c>
      <c r="U2784" s="3">
        <v>41.035637000000001</v>
      </c>
      <c r="V2784" s="3">
        <v>-73.551781000000005</v>
      </c>
      <c r="W2784" s="2" t="s">
        <v>149</v>
      </c>
      <c r="X2784" s="3">
        <v>1</v>
      </c>
      <c r="Y2784" s="3" t="str">
        <f>_xlfn.CONCAT(Exposure_Information[[#This Row],[Building Construction Code]]," - ",Exposure_Information[[#This Row],[Type of building construction]])</f>
        <v>RMS - 1</v>
      </c>
      <c r="Z2784" s="3">
        <v>0</v>
      </c>
      <c r="AA2784" s="2">
        <v>1900</v>
      </c>
      <c r="AB2784" s="2" t="s">
        <v>11</v>
      </c>
      <c r="AC2784" s="2">
        <v>37</v>
      </c>
      <c r="AD2784" s="2" t="str">
        <f>_xlfn.CONCAT(Exposure_Information[[#This Row],[Occupany Code]]," - ",Exposure_Information[[#This Row],[Type of building occupancy]])</f>
        <v>ATC - 37</v>
      </c>
      <c r="AE2784" s="5">
        <v>825657</v>
      </c>
      <c r="AF2784" s="5">
        <v>0</v>
      </c>
      <c r="AG2784" s="5">
        <v>0</v>
      </c>
      <c r="AH2784" s="5">
        <f>SUM(Exposure_Information[[#This Row],[Building Coverage Value]:[Business interruption value]])</f>
        <v>825657</v>
      </c>
      <c r="AI2784" s="5">
        <f>SUM(Exposure_Information[[#This Row],[Building Coverage Value]:[Contents Coverage Value]])</f>
        <v>825657</v>
      </c>
      <c r="AJ2784" s="26"/>
    </row>
    <row r="2785" spans="1:36" ht="26" x14ac:dyDescent="0.3">
      <c r="A2785" s="2" t="s">
        <v>148</v>
      </c>
      <c r="B2785" s="2" t="s">
        <v>156</v>
      </c>
      <c r="C2785" s="2" t="s">
        <v>325</v>
      </c>
      <c r="D2785" s="2">
        <v>18076</v>
      </c>
      <c r="E2785" s="2" t="s">
        <v>367</v>
      </c>
      <c r="F2785" s="2" t="s">
        <v>3012</v>
      </c>
      <c r="G2785" s="3">
        <v>600</v>
      </c>
      <c r="H2785" s="3">
        <v>500</v>
      </c>
      <c r="I2785" s="71">
        <f>Exposure_Information[[#This Row],[Total  Insured Value]]+Exposure_Information[[#This Row],[Policy Deductible]]</f>
        <v>148000</v>
      </c>
      <c r="J2785" s="2">
        <v>21170</v>
      </c>
      <c r="K2785" s="3">
        <v>1</v>
      </c>
      <c r="L2785" s="2" t="s">
        <v>9</v>
      </c>
      <c r="M2785" s="2" t="s">
        <v>3013</v>
      </c>
      <c r="N2785" s="2" t="s">
        <v>3014</v>
      </c>
      <c r="O2785" s="2" t="s">
        <v>2034</v>
      </c>
      <c r="P2785" s="2" t="s">
        <v>139</v>
      </c>
      <c r="Q2785" s="3">
        <v>9</v>
      </c>
      <c r="R2785" s="2" t="s">
        <v>70</v>
      </c>
      <c r="S2785" s="3">
        <v>9</v>
      </c>
      <c r="T2785" s="2" t="s">
        <v>10</v>
      </c>
      <c r="U2785" s="3">
        <v>41.291654000000001</v>
      </c>
      <c r="V2785" s="3">
        <v>-72.787979000000007</v>
      </c>
      <c r="W2785" s="2" t="s">
        <v>149</v>
      </c>
      <c r="X2785" s="3">
        <v>1</v>
      </c>
      <c r="Y2785" s="3" t="str">
        <f>_xlfn.CONCAT(Exposure_Information[[#This Row],[Building Construction Code]]," - ",Exposure_Information[[#This Row],[Type of building construction]])</f>
        <v>RMS - 1</v>
      </c>
      <c r="Z2785" s="3">
        <v>0</v>
      </c>
      <c r="AA2785" s="2">
        <v>1951</v>
      </c>
      <c r="AB2785" s="2" t="s">
        <v>11</v>
      </c>
      <c r="AC2785" s="2">
        <v>1</v>
      </c>
      <c r="AD2785" s="2" t="str">
        <f>_xlfn.CONCAT(Exposure_Information[[#This Row],[Occupany Code]]," - ",Exposure_Information[[#This Row],[Type of building occupancy]])</f>
        <v>ATC - 1</v>
      </c>
      <c r="AE2785" s="5">
        <v>147500</v>
      </c>
      <c r="AF2785" s="5">
        <v>0</v>
      </c>
      <c r="AG2785" s="5">
        <v>0</v>
      </c>
      <c r="AH2785" s="5">
        <f>SUM(Exposure_Information[[#This Row],[Building Coverage Value]:[Business interruption value]])</f>
        <v>147500</v>
      </c>
      <c r="AI2785" s="5">
        <f>SUM(Exposure_Information[[#This Row],[Building Coverage Value]:[Contents Coverage Value]])</f>
        <v>147500</v>
      </c>
      <c r="AJ2785" s="26"/>
    </row>
    <row r="2786" spans="1:36" ht="39" x14ac:dyDescent="0.3">
      <c r="A2786" s="2" t="s">
        <v>148</v>
      </c>
      <c r="B2786" s="2" t="s">
        <v>156</v>
      </c>
      <c r="C2786" s="2" t="s">
        <v>325</v>
      </c>
      <c r="D2786" s="2">
        <v>19148</v>
      </c>
      <c r="E2786" s="2" t="s">
        <v>367</v>
      </c>
      <c r="F2786" s="2" t="s">
        <v>3698</v>
      </c>
      <c r="G2786" s="3">
        <v>467</v>
      </c>
      <c r="H2786" s="3">
        <v>500</v>
      </c>
      <c r="I2786" s="71">
        <f>Exposure_Information[[#This Row],[Total  Insured Value]]+Exposure_Information[[#This Row],[Policy Deductible]]</f>
        <v>148000</v>
      </c>
      <c r="J2786" s="2">
        <v>22260</v>
      </c>
      <c r="K2786" s="3">
        <v>1</v>
      </c>
      <c r="L2786" s="2" t="s">
        <v>9</v>
      </c>
      <c r="M2786" s="2" t="s">
        <v>3699</v>
      </c>
      <c r="N2786" s="2" t="s">
        <v>3700</v>
      </c>
      <c r="O2786" s="2" t="s">
        <v>2417</v>
      </c>
      <c r="P2786" s="2" t="s">
        <v>470</v>
      </c>
      <c r="Q2786" s="3">
        <v>15</v>
      </c>
      <c r="R2786" s="2" t="s">
        <v>127</v>
      </c>
      <c r="S2786" s="3">
        <v>25</v>
      </c>
      <c r="T2786" s="2" t="s">
        <v>10</v>
      </c>
      <c r="U2786" s="3">
        <v>42.269770999999999</v>
      </c>
      <c r="V2786" s="3">
        <v>-72.236491000000001</v>
      </c>
      <c r="W2786" s="2" t="s">
        <v>149</v>
      </c>
      <c r="X2786" s="3">
        <v>1</v>
      </c>
      <c r="Y2786" s="3" t="str">
        <f>_xlfn.CONCAT(Exposure_Information[[#This Row],[Building Construction Code]]," - ",Exposure_Information[[#This Row],[Type of building construction]])</f>
        <v>RMS - 1</v>
      </c>
      <c r="Z2786" s="3">
        <v>0</v>
      </c>
      <c r="AA2786" s="2">
        <v>1957</v>
      </c>
      <c r="AB2786" s="2" t="s">
        <v>11</v>
      </c>
      <c r="AC2786" s="2">
        <v>1</v>
      </c>
      <c r="AD2786" s="2" t="str">
        <f>_xlfn.CONCAT(Exposure_Information[[#This Row],[Occupany Code]]," - ",Exposure_Information[[#This Row],[Type of building occupancy]])</f>
        <v>ATC - 1</v>
      </c>
      <c r="AE2786" s="5">
        <v>147500</v>
      </c>
      <c r="AF2786" s="5">
        <v>0</v>
      </c>
      <c r="AG2786" s="5">
        <v>0</v>
      </c>
      <c r="AH2786" s="5">
        <f>SUM(Exposure_Information[[#This Row],[Building Coverage Value]:[Business interruption value]])</f>
        <v>147500</v>
      </c>
      <c r="AI2786" s="5">
        <f>SUM(Exposure_Information[[#This Row],[Building Coverage Value]:[Contents Coverage Value]])</f>
        <v>147500</v>
      </c>
      <c r="AJ2786" s="26"/>
    </row>
    <row r="2787" spans="1:36" ht="26" x14ac:dyDescent="0.3">
      <c r="A2787" s="2" t="s">
        <v>148</v>
      </c>
      <c r="B2787" s="2" t="s">
        <v>156</v>
      </c>
      <c r="C2787" s="2" t="s">
        <v>325</v>
      </c>
      <c r="D2787" s="2">
        <v>10262</v>
      </c>
      <c r="E2787" s="2" t="s">
        <v>367</v>
      </c>
      <c r="F2787" s="2" t="s">
        <v>1180</v>
      </c>
      <c r="G2787" s="3">
        <v>456</v>
      </c>
      <c r="H2787" s="3">
        <v>1000</v>
      </c>
      <c r="I2787" s="71">
        <f>Exposure_Information[[#This Row],[Total  Insured Value]]+Exposure_Information[[#This Row],[Policy Deductible]]</f>
        <v>148000</v>
      </c>
      <c r="J2787" s="2">
        <v>13126</v>
      </c>
      <c r="K2787" s="3">
        <v>1</v>
      </c>
      <c r="L2787" s="2" t="s">
        <v>9</v>
      </c>
      <c r="M2787" s="2" t="s">
        <v>1181</v>
      </c>
      <c r="N2787" s="2" t="s">
        <v>1182</v>
      </c>
      <c r="O2787" s="2" t="s">
        <v>135</v>
      </c>
      <c r="P2787" s="2" t="s">
        <v>303</v>
      </c>
      <c r="Q2787" s="3">
        <v>11</v>
      </c>
      <c r="R2787" s="2" t="s">
        <v>87</v>
      </c>
      <c r="S2787" s="3">
        <v>23</v>
      </c>
      <c r="T2787" s="2" t="s">
        <v>10</v>
      </c>
      <c r="U2787" s="3">
        <v>44.321536999999999</v>
      </c>
      <c r="V2787" s="3">
        <v>-69.872067999999999</v>
      </c>
      <c r="W2787" s="2" t="s">
        <v>149</v>
      </c>
      <c r="X2787" s="3">
        <v>1</v>
      </c>
      <c r="Y2787" s="3" t="str">
        <f>_xlfn.CONCAT(Exposure_Information[[#This Row],[Building Construction Code]]," - ",Exposure_Information[[#This Row],[Type of building construction]])</f>
        <v>RMS - 1</v>
      </c>
      <c r="Z2787" s="3">
        <v>0</v>
      </c>
      <c r="AA2787" s="2">
        <v>2006</v>
      </c>
      <c r="AB2787" s="2" t="s">
        <v>11</v>
      </c>
      <c r="AC2787" s="2">
        <v>1</v>
      </c>
      <c r="AD2787" s="2" t="str">
        <f>_xlfn.CONCAT(Exposure_Information[[#This Row],[Occupany Code]]," - ",Exposure_Information[[#This Row],[Type of building occupancy]])</f>
        <v>ATC - 1</v>
      </c>
      <c r="AE2787" s="5">
        <v>137000</v>
      </c>
      <c r="AF2787" s="5">
        <v>10000</v>
      </c>
      <c r="AG2787" s="5">
        <v>0</v>
      </c>
      <c r="AH2787" s="5">
        <f>SUM(Exposure_Information[[#This Row],[Building Coverage Value]:[Business interruption value]])</f>
        <v>147000</v>
      </c>
      <c r="AI2787" s="5">
        <f>SUM(Exposure_Information[[#This Row],[Building Coverage Value]:[Contents Coverage Value]])</f>
        <v>147000</v>
      </c>
      <c r="AJ2787" s="26"/>
    </row>
    <row r="2788" spans="1:36" ht="26" x14ac:dyDescent="0.3">
      <c r="A2788" s="2" t="s">
        <v>148</v>
      </c>
      <c r="B2788" s="2" t="s">
        <v>156</v>
      </c>
      <c r="C2788" s="2" t="s">
        <v>325</v>
      </c>
      <c r="D2788" s="2">
        <v>15142</v>
      </c>
      <c r="E2788" s="2" t="s">
        <v>367</v>
      </c>
      <c r="F2788" s="2" t="s">
        <v>2714</v>
      </c>
      <c r="G2788" s="3">
        <v>516</v>
      </c>
      <c r="H2788" s="3">
        <v>1000</v>
      </c>
      <c r="I2788" s="71">
        <f>Exposure_Information[[#This Row],[Total  Insured Value]]+Exposure_Information[[#This Row],[Policy Deductible]]</f>
        <v>148000</v>
      </c>
      <c r="J2788" s="2">
        <v>18183</v>
      </c>
      <c r="K2788" s="3">
        <v>1</v>
      </c>
      <c r="L2788" s="2" t="s">
        <v>9</v>
      </c>
      <c r="M2788" s="2" t="s">
        <v>2715</v>
      </c>
      <c r="N2788" s="2" t="s">
        <v>2716</v>
      </c>
      <c r="O2788" s="2" t="s">
        <v>474</v>
      </c>
      <c r="P2788" s="2" t="s">
        <v>171</v>
      </c>
      <c r="Q2788" s="3">
        <v>27</v>
      </c>
      <c r="R2788" s="2" t="s">
        <v>127</v>
      </c>
      <c r="S2788" s="3">
        <v>25</v>
      </c>
      <c r="T2788" s="2" t="s">
        <v>10</v>
      </c>
      <c r="U2788" s="3">
        <v>42.243239000000003</v>
      </c>
      <c r="V2788" s="3">
        <v>-71.848594000000006</v>
      </c>
      <c r="W2788" s="2" t="s">
        <v>149</v>
      </c>
      <c r="X2788" s="3">
        <v>1</v>
      </c>
      <c r="Y2788" s="3" t="str">
        <f>_xlfn.CONCAT(Exposure_Information[[#This Row],[Building Construction Code]]," - ",Exposure_Information[[#This Row],[Type of building construction]])</f>
        <v>RMS - 1</v>
      </c>
      <c r="Z2788" s="3">
        <v>0</v>
      </c>
      <c r="AA2788" s="2">
        <v>1960</v>
      </c>
      <c r="AB2788" s="2" t="s">
        <v>11</v>
      </c>
      <c r="AC2788" s="2">
        <v>1</v>
      </c>
      <c r="AD2788" s="2" t="str">
        <f>_xlfn.CONCAT(Exposure_Information[[#This Row],[Occupany Code]]," - ",Exposure_Information[[#This Row],[Type of building occupancy]])</f>
        <v>ATC - 1</v>
      </c>
      <c r="AE2788" s="5">
        <v>147000</v>
      </c>
      <c r="AF2788" s="5">
        <v>0</v>
      </c>
      <c r="AG2788" s="5">
        <v>0</v>
      </c>
      <c r="AH2788" s="5">
        <f>SUM(Exposure_Information[[#This Row],[Building Coverage Value]:[Business interruption value]])</f>
        <v>147000</v>
      </c>
      <c r="AI2788" s="5">
        <f>SUM(Exposure_Information[[#This Row],[Building Coverage Value]:[Contents Coverage Value]])</f>
        <v>147000</v>
      </c>
      <c r="AJ2788" s="26"/>
    </row>
    <row r="2789" spans="1:36" ht="26" x14ac:dyDescent="0.3">
      <c r="A2789" s="2" t="s">
        <v>148</v>
      </c>
      <c r="B2789" s="2" t="s">
        <v>156</v>
      </c>
      <c r="C2789" s="2" t="s">
        <v>325</v>
      </c>
      <c r="D2789" s="2">
        <v>9071</v>
      </c>
      <c r="E2789" s="2" t="s">
        <v>367</v>
      </c>
      <c r="F2789" s="2" t="s">
        <v>5213</v>
      </c>
      <c r="G2789" s="3">
        <v>246</v>
      </c>
      <c r="H2789" s="3">
        <v>2500</v>
      </c>
      <c r="I2789" s="71">
        <f>Exposure_Information[[#This Row],[Total  Insured Value]]+Exposure_Information[[#This Row],[Policy Deductible]]</f>
        <v>149500</v>
      </c>
      <c r="J2789" s="2">
        <v>11924</v>
      </c>
      <c r="K2789" s="3">
        <v>1</v>
      </c>
      <c r="L2789" s="2" t="s">
        <v>9</v>
      </c>
      <c r="M2789" s="2" t="s">
        <v>5214</v>
      </c>
      <c r="N2789" s="2" t="s">
        <v>5215</v>
      </c>
      <c r="O2789" s="2" t="s">
        <v>1892</v>
      </c>
      <c r="P2789" s="2" t="s">
        <v>26</v>
      </c>
      <c r="Q2789" s="3">
        <v>31</v>
      </c>
      <c r="R2789" s="2" t="s">
        <v>87</v>
      </c>
      <c r="S2789" s="3">
        <v>23</v>
      </c>
      <c r="T2789" s="2" t="s">
        <v>10</v>
      </c>
      <c r="U2789" s="3">
        <v>43.456552000000002</v>
      </c>
      <c r="V2789" s="3">
        <v>-70.431101999999996</v>
      </c>
      <c r="W2789" s="2" t="s">
        <v>149</v>
      </c>
      <c r="X2789" s="3">
        <v>1</v>
      </c>
      <c r="Y2789" s="3" t="str">
        <f>_xlfn.CONCAT(Exposure_Information[[#This Row],[Building Construction Code]]," - ",Exposure_Information[[#This Row],[Type of building construction]])</f>
        <v>RMS - 1</v>
      </c>
      <c r="Z2789" s="3">
        <v>0</v>
      </c>
      <c r="AA2789" s="2">
        <v>1975</v>
      </c>
      <c r="AB2789" s="2" t="s">
        <v>11</v>
      </c>
      <c r="AC2789" s="2">
        <v>1</v>
      </c>
      <c r="AD2789" s="2" t="str">
        <f>_xlfn.CONCAT(Exposure_Information[[#This Row],[Occupany Code]]," - ",Exposure_Information[[#This Row],[Type of building occupancy]])</f>
        <v>ATC - 1</v>
      </c>
      <c r="AE2789" s="5">
        <v>147000</v>
      </c>
      <c r="AF2789" s="5">
        <v>0</v>
      </c>
      <c r="AG2789" s="5">
        <v>0</v>
      </c>
      <c r="AH2789" s="5">
        <f>SUM(Exposure_Information[[#This Row],[Building Coverage Value]:[Business interruption value]])</f>
        <v>147000</v>
      </c>
      <c r="AI2789" s="5">
        <f>SUM(Exposure_Information[[#This Row],[Building Coverage Value]:[Contents Coverage Value]])</f>
        <v>147000</v>
      </c>
      <c r="AJ2789" s="26"/>
    </row>
    <row r="2790" spans="1:36" x14ac:dyDescent="0.3">
      <c r="A2790" s="2" t="s">
        <v>148</v>
      </c>
      <c r="B2790" s="2" t="s">
        <v>156</v>
      </c>
      <c r="C2790" s="2" t="s">
        <v>325</v>
      </c>
      <c r="D2790" s="2">
        <v>9337</v>
      </c>
      <c r="E2790" s="2" t="s">
        <v>367</v>
      </c>
      <c r="F2790" s="2" t="s">
        <v>5359</v>
      </c>
      <c r="G2790" s="3">
        <v>478</v>
      </c>
      <c r="H2790" s="3">
        <v>1000</v>
      </c>
      <c r="I2790" s="71">
        <f>Exposure_Information[[#This Row],[Total  Insured Value]]+Exposure_Information[[#This Row],[Policy Deductible]]</f>
        <v>148000</v>
      </c>
      <c r="J2790" s="2">
        <v>12192</v>
      </c>
      <c r="K2790" s="3">
        <v>1</v>
      </c>
      <c r="L2790" s="2" t="s">
        <v>9</v>
      </c>
      <c r="M2790" s="2" t="s">
        <v>5360</v>
      </c>
      <c r="N2790" s="2" t="s">
        <v>5361</v>
      </c>
      <c r="O2790" s="2" t="s">
        <v>5362</v>
      </c>
      <c r="P2790" s="2" t="s">
        <v>51</v>
      </c>
      <c r="Q2790" s="3">
        <v>5</v>
      </c>
      <c r="R2790" s="2" t="s">
        <v>87</v>
      </c>
      <c r="S2790" s="3">
        <v>23</v>
      </c>
      <c r="T2790" s="2" t="s">
        <v>10</v>
      </c>
      <c r="U2790" s="3">
        <v>43.868988000000002</v>
      </c>
      <c r="V2790" s="3">
        <v>-70.328934000000004</v>
      </c>
      <c r="W2790" s="2" t="s">
        <v>149</v>
      </c>
      <c r="X2790" s="3">
        <v>1</v>
      </c>
      <c r="Y2790" s="3" t="str">
        <f>_xlfn.CONCAT(Exposure_Information[[#This Row],[Building Construction Code]]," - ",Exposure_Information[[#This Row],[Type of building construction]])</f>
        <v>RMS - 1</v>
      </c>
      <c r="Z2790" s="3">
        <v>0</v>
      </c>
      <c r="AA2790" s="2">
        <v>2001</v>
      </c>
      <c r="AB2790" s="2" t="s">
        <v>11</v>
      </c>
      <c r="AC2790" s="2">
        <v>1</v>
      </c>
      <c r="AD2790" s="2" t="str">
        <f>_xlfn.CONCAT(Exposure_Information[[#This Row],[Occupany Code]]," - ",Exposure_Information[[#This Row],[Type of building occupancy]])</f>
        <v>ATC - 1</v>
      </c>
      <c r="AE2790" s="5">
        <v>135000</v>
      </c>
      <c r="AF2790" s="5">
        <v>0</v>
      </c>
      <c r="AG2790" s="5">
        <v>12000</v>
      </c>
      <c r="AH2790" s="5">
        <f>SUM(Exposure_Information[[#This Row],[Building Coverage Value]:[Business interruption value]])</f>
        <v>147000</v>
      </c>
      <c r="AI2790" s="5">
        <f>SUM(Exposure_Information[[#This Row],[Building Coverage Value]:[Contents Coverage Value]])</f>
        <v>135000</v>
      </c>
      <c r="AJ2790" s="26"/>
    </row>
    <row r="2791" spans="1:36" ht="39" x14ac:dyDescent="0.3">
      <c r="A2791" s="2" t="s">
        <v>148</v>
      </c>
      <c r="B2791" s="2" t="s">
        <v>156</v>
      </c>
      <c r="C2791" s="2" t="s">
        <v>325</v>
      </c>
      <c r="D2791" s="2">
        <v>105474</v>
      </c>
      <c r="E2791" s="2" t="s">
        <v>4697</v>
      </c>
      <c r="F2791" s="2" t="s">
        <v>7500</v>
      </c>
      <c r="G2791" s="3">
        <v>1017</v>
      </c>
      <c r="H2791" s="3">
        <v>500</v>
      </c>
      <c r="I2791" s="71">
        <f>Exposure_Information[[#This Row],[Total  Insured Value]]+Exposure_Information[[#This Row],[Policy Deductible]]</f>
        <v>147300</v>
      </c>
      <c r="J2791" s="2">
        <v>108604</v>
      </c>
      <c r="K2791" s="3">
        <v>1</v>
      </c>
      <c r="L2791" s="2" t="s">
        <v>9</v>
      </c>
      <c r="M2791" s="2" t="s">
        <v>7501</v>
      </c>
      <c r="N2791" s="2" t="s">
        <v>7502</v>
      </c>
      <c r="O2791" s="2" t="s">
        <v>2335</v>
      </c>
      <c r="P2791" s="2" t="s">
        <v>90</v>
      </c>
      <c r="Q2791" s="3">
        <v>17</v>
      </c>
      <c r="R2791" s="2" t="s">
        <v>127</v>
      </c>
      <c r="S2791" s="3">
        <v>25</v>
      </c>
      <c r="T2791" s="2" t="s">
        <v>10</v>
      </c>
      <c r="U2791" s="3">
        <v>42.349032000000001</v>
      </c>
      <c r="V2791" s="3">
        <v>-71.206256999999994</v>
      </c>
      <c r="W2791" s="2" t="s">
        <v>149</v>
      </c>
      <c r="X2791" s="3">
        <v>1</v>
      </c>
      <c r="Y2791" s="3" t="str">
        <f>_xlfn.CONCAT(Exposure_Information[[#This Row],[Building Construction Code]]," - ",Exposure_Information[[#This Row],[Type of building construction]])</f>
        <v>RMS - 1</v>
      </c>
      <c r="Z2791" s="3">
        <v>0</v>
      </c>
      <c r="AA2791" s="2">
        <v>1900</v>
      </c>
      <c r="AB2791" s="2" t="s">
        <v>11</v>
      </c>
      <c r="AC2791" s="2">
        <v>2</v>
      </c>
      <c r="AD2791" s="2" t="str">
        <f>_xlfn.CONCAT(Exposure_Information[[#This Row],[Occupany Code]]," - ",Exposure_Information[[#This Row],[Type of building occupancy]])</f>
        <v>ATC - 2</v>
      </c>
      <c r="AE2791" s="5">
        <v>25000</v>
      </c>
      <c r="AF2791" s="5">
        <v>87000</v>
      </c>
      <c r="AG2791" s="5">
        <v>34800</v>
      </c>
      <c r="AH2791" s="5">
        <f>SUM(Exposure_Information[[#This Row],[Building Coverage Value]:[Business interruption value]])</f>
        <v>146800</v>
      </c>
      <c r="AI2791" s="5">
        <f>SUM(Exposure_Information[[#This Row],[Building Coverage Value]:[Contents Coverage Value]])</f>
        <v>112000</v>
      </c>
      <c r="AJ2791" s="26"/>
    </row>
    <row r="2792" spans="1:36" ht="26" x14ac:dyDescent="0.3">
      <c r="A2792" s="2" t="s">
        <v>148</v>
      </c>
      <c r="B2792" s="2" t="s">
        <v>156</v>
      </c>
      <c r="C2792" s="2" t="s">
        <v>325</v>
      </c>
      <c r="D2792" s="2">
        <v>11397</v>
      </c>
      <c r="E2792" s="2" t="s">
        <v>367</v>
      </c>
      <c r="F2792" s="2" t="s">
        <v>2577</v>
      </c>
      <c r="G2792" s="3">
        <v>495</v>
      </c>
      <c r="H2792" s="3">
        <v>250</v>
      </c>
      <c r="I2792" s="71">
        <f>Exposure_Information[[#This Row],[Total  Insured Value]]+Exposure_Information[[#This Row],[Policy Deductible]]</f>
        <v>146750</v>
      </c>
      <c r="J2792" s="2">
        <v>14280</v>
      </c>
      <c r="K2792" s="3">
        <v>1</v>
      </c>
      <c r="L2792" s="2" t="s">
        <v>9</v>
      </c>
      <c r="M2792" s="2" t="s">
        <v>2578</v>
      </c>
      <c r="N2792" s="2" t="s">
        <v>2579</v>
      </c>
      <c r="O2792" s="2" t="s">
        <v>828</v>
      </c>
      <c r="P2792" s="2" t="s">
        <v>72</v>
      </c>
      <c r="Q2792" s="3">
        <v>25</v>
      </c>
      <c r="R2792" s="2" t="s">
        <v>127</v>
      </c>
      <c r="S2792" s="3">
        <v>25</v>
      </c>
      <c r="T2792" s="2" t="s">
        <v>10</v>
      </c>
      <c r="U2792" s="3">
        <v>42.422736</v>
      </c>
      <c r="V2792" s="3">
        <v>-71.013627999999997</v>
      </c>
      <c r="W2792" s="2" t="s">
        <v>149</v>
      </c>
      <c r="X2792" s="3">
        <v>1</v>
      </c>
      <c r="Y2792" s="3" t="str">
        <f>_xlfn.CONCAT(Exposure_Information[[#This Row],[Building Construction Code]]," - ",Exposure_Information[[#This Row],[Type of building construction]])</f>
        <v>RMS - 1</v>
      </c>
      <c r="Z2792" s="3">
        <v>0</v>
      </c>
      <c r="AA2792" s="2">
        <v>1950</v>
      </c>
      <c r="AB2792" s="2" t="s">
        <v>11</v>
      </c>
      <c r="AC2792" s="2">
        <v>1</v>
      </c>
      <c r="AD2792" s="2" t="str">
        <f>_xlfn.CONCAT(Exposure_Information[[#This Row],[Occupany Code]]," - ",Exposure_Information[[#This Row],[Type of building occupancy]])</f>
        <v>ATC - 1</v>
      </c>
      <c r="AE2792" s="5">
        <v>146500</v>
      </c>
      <c r="AF2792" s="5">
        <v>0</v>
      </c>
      <c r="AG2792" s="5">
        <v>0</v>
      </c>
      <c r="AH2792" s="5">
        <f>SUM(Exposure_Information[[#This Row],[Building Coverage Value]:[Business interruption value]])</f>
        <v>146500</v>
      </c>
      <c r="AI2792" s="5">
        <f>SUM(Exposure_Information[[#This Row],[Building Coverage Value]:[Contents Coverage Value]])</f>
        <v>146500</v>
      </c>
      <c r="AJ2792" s="26"/>
    </row>
    <row r="2793" spans="1:36" ht="26" x14ac:dyDescent="0.3">
      <c r="A2793" s="2" t="s">
        <v>148</v>
      </c>
      <c r="B2793" s="2" t="s">
        <v>156</v>
      </c>
      <c r="C2793" s="2" t="s">
        <v>325</v>
      </c>
      <c r="D2793" s="2">
        <v>16553</v>
      </c>
      <c r="E2793" s="2" t="s">
        <v>367</v>
      </c>
      <c r="F2793" s="2" t="s">
        <v>5808</v>
      </c>
      <c r="G2793" s="3">
        <v>557</v>
      </c>
      <c r="H2793" s="3">
        <v>500</v>
      </c>
      <c r="I2793" s="71">
        <f>Exposure_Information[[#This Row],[Total  Insured Value]]+Exposure_Information[[#This Row],[Policy Deductible]]</f>
        <v>147000</v>
      </c>
      <c r="J2793" s="2">
        <v>19619</v>
      </c>
      <c r="K2793" s="3">
        <v>1</v>
      </c>
      <c r="L2793" s="2" t="s">
        <v>9</v>
      </c>
      <c r="M2793" s="2" t="s">
        <v>5809</v>
      </c>
      <c r="N2793" s="2" t="s">
        <v>5810</v>
      </c>
      <c r="O2793" s="2" t="s">
        <v>186</v>
      </c>
      <c r="P2793" s="2" t="s">
        <v>187</v>
      </c>
      <c r="Q2793" s="3">
        <v>3</v>
      </c>
      <c r="R2793" s="2" t="s">
        <v>127</v>
      </c>
      <c r="S2793" s="3">
        <v>25</v>
      </c>
      <c r="T2793" s="2" t="s">
        <v>10</v>
      </c>
      <c r="U2793" s="3">
        <v>42.462738000000002</v>
      </c>
      <c r="V2793" s="3">
        <v>-73.214232999999993</v>
      </c>
      <c r="W2793" s="2" t="s">
        <v>149</v>
      </c>
      <c r="X2793" s="3">
        <v>1</v>
      </c>
      <c r="Y2793" s="3" t="str">
        <f>_xlfn.CONCAT(Exposure_Information[[#This Row],[Building Construction Code]]," - ",Exposure_Information[[#This Row],[Type of building construction]])</f>
        <v>RMS - 1</v>
      </c>
      <c r="Z2793" s="3">
        <v>0</v>
      </c>
      <c r="AA2793" s="2">
        <v>1942</v>
      </c>
      <c r="AB2793" s="2" t="s">
        <v>11</v>
      </c>
      <c r="AC2793" s="2">
        <v>1</v>
      </c>
      <c r="AD2793" s="2" t="str">
        <f>_xlfn.CONCAT(Exposure_Information[[#This Row],[Occupany Code]]," - ",Exposure_Information[[#This Row],[Type of building occupancy]])</f>
        <v>ATC - 1</v>
      </c>
      <c r="AE2793" s="5">
        <v>146500</v>
      </c>
      <c r="AF2793" s="5">
        <v>0</v>
      </c>
      <c r="AG2793" s="5">
        <v>0</v>
      </c>
      <c r="AH2793" s="5">
        <f>SUM(Exposure_Information[[#This Row],[Building Coverage Value]:[Business interruption value]])</f>
        <v>146500</v>
      </c>
      <c r="AI2793" s="5">
        <f>SUM(Exposure_Information[[#This Row],[Building Coverage Value]:[Contents Coverage Value]])</f>
        <v>146500</v>
      </c>
      <c r="AJ2793" s="26"/>
    </row>
    <row r="2794" spans="1:36" ht="26" x14ac:dyDescent="0.3">
      <c r="A2794" s="2" t="s">
        <v>148</v>
      </c>
      <c r="B2794" s="2" t="s">
        <v>156</v>
      </c>
      <c r="C2794" s="2" t="s">
        <v>325</v>
      </c>
      <c r="D2794" s="2">
        <v>10348</v>
      </c>
      <c r="E2794" s="2" t="s">
        <v>367</v>
      </c>
      <c r="F2794" s="2" t="s">
        <v>860</v>
      </c>
      <c r="G2794" s="3">
        <v>325</v>
      </c>
      <c r="H2794" s="3">
        <v>1000</v>
      </c>
      <c r="I2794" s="71">
        <f>Exposure_Information[[#This Row],[Total  Insured Value]]+Exposure_Information[[#This Row],[Policy Deductible]]</f>
        <v>147000</v>
      </c>
      <c r="J2794" s="2">
        <v>13213</v>
      </c>
      <c r="K2794" s="3">
        <v>1</v>
      </c>
      <c r="L2794" s="2" t="s">
        <v>9</v>
      </c>
      <c r="M2794" s="2" t="s">
        <v>861</v>
      </c>
      <c r="N2794" s="2" t="s">
        <v>862</v>
      </c>
      <c r="O2794" s="2" t="s">
        <v>863</v>
      </c>
      <c r="P2794" s="2" t="s">
        <v>17</v>
      </c>
      <c r="Q2794" s="3">
        <v>7</v>
      </c>
      <c r="R2794" s="2" t="s">
        <v>87</v>
      </c>
      <c r="S2794" s="3">
        <v>23</v>
      </c>
      <c r="T2794" s="2" t="s">
        <v>10</v>
      </c>
      <c r="U2794" s="3">
        <v>44.825074999999998</v>
      </c>
      <c r="V2794" s="3">
        <v>-70.248289</v>
      </c>
      <c r="W2794" s="2" t="s">
        <v>149</v>
      </c>
      <c r="X2794" s="3">
        <v>1</v>
      </c>
      <c r="Y2794" s="3" t="str">
        <f>_xlfn.CONCAT(Exposure_Information[[#This Row],[Building Construction Code]]," - ",Exposure_Information[[#This Row],[Type of building construction]])</f>
        <v>RMS - 1</v>
      </c>
      <c r="Z2794" s="3">
        <v>0</v>
      </c>
      <c r="AA2794" s="2">
        <v>2010</v>
      </c>
      <c r="AB2794" s="2" t="s">
        <v>11</v>
      </c>
      <c r="AC2794" s="2">
        <v>1</v>
      </c>
      <c r="AD2794" s="2" t="str">
        <f>_xlfn.CONCAT(Exposure_Information[[#This Row],[Occupany Code]]," - ",Exposure_Information[[#This Row],[Type of building occupancy]])</f>
        <v>ATC - 1</v>
      </c>
      <c r="AE2794" s="5">
        <v>136000</v>
      </c>
      <c r="AF2794" s="5">
        <v>10000</v>
      </c>
      <c r="AG2794" s="5">
        <v>0</v>
      </c>
      <c r="AH2794" s="5">
        <f>SUM(Exposure_Information[[#This Row],[Building Coverage Value]:[Business interruption value]])</f>
        <v>146000</v>
      </c>
      <c r="AI2794" s="5">
        <f>SUM(Exposure_Information[[#This Row],[Building Coverage Value]:[Contents Coverage Value]])</f>
        <v>146000</v>
      </c>
      <c r="AJ2794" s="26"/>
    </row>
    <row r="2795" spans="1:36" ht="26" x14ac:dyDescent="0.3">
      <c r="A2795" s="2" t="s">
        <v>148</v>
      </c>
      <c r="B2795" s="2" t="s">
        <v>156</v>
      </c>
      <c r="C2795" s="2" t="s">
        <v>325</v>
      </c>
      <c r="D2795" s="2">
        <v>10119</v>
      </c>
      <c r="E2795" s="2" t="s">
        <v>367</v>
      </c>
      <c r="F2795" s="2" t="s">
        <v>2876</v>
      </c>
      <c r="G2795" s="3">
        <v>523</v>
      </c>
      <c r="H2795" s="3">
        <v>1000</v>
      </c>
      <c r="I2795" s="71">
        <f>Exposure_Information[[#This Row],[Total  Insured Value]]+Exposure_Information[[#This Row],[Policy Deductible]]</f>
        <v>146500</v>
      </c>
      <c r="J2795" s="2">
        <v>12982</v>
      </c>
      <c r="K2795" s="3">
        <v>1</v>
      </c>
      <c r="L2795" s="2" t="s">
        <v>9</v>
      </c>
      <c r="M2795" s="2" t="s">
        <v>2877</v>
      </c>
      <c r="N2795" s="2" t="s">
        <v>2223</v>
      </c>
      <c r="O2795" s="2" t="s">
        <v>538</v>
      </c>
      <c r="P2795" s="2" t="s">
        <v>17</v>
      </c>
      <c r="Q2795" s="3">
        <v>7</v>
      </c>
      <c r="R2795" s="2" t="s">
        <v>87</v>
      </c>
      <c r="S2795" s="3">
        <v>23</v>
      </c>
      <c r="T2795" s="2" t="s">
        <v>10</v>
      </c>
      <c r="U2795" s="3">
        <v>44.979599</v>
      </c>
      <c r="V2795" s="3">
        <v>-70.586830000000006</v>
      </c>
      <c r="W2795" s="2" t="s">
        <v>149</v>
      </c>
      <c r="X2795" s="3">
        <v>1</v>
      </c>
      <c r="Y2795" s="3" t="str">
        <f>_xlfn.CONCAT(Exposure_Information[[#This Row],[Building Construction Code]]," - ",Exposure_Information[[#This Row],[Type of building construction]])</f>
        <v>RMS - 1</v>
      </c>
      <c r="Z2795" s="3">
        <v>0</v>
      </c>
      <c r="AA2795" s="2">
        <v>2001</v>
      </c>
      <c r="AB2795" s="2" t="s">
        <v>11</v>
      </c>
      <c r="AC2795" s="2">
        <v>1</v>
      </c>
      <c r="AD2795" s="2" t="str">
        <f>_xlfn.CONCAT(Exposure_Information[[#This Row],[Occupany Code]]," - ",Exposure_Information[[#This Row],[Type of building occupancy]])</f>
        <v>ATC - 1</v>
      </c>
      <c r="AE2795" s="5">
        <v>140500</v>
      </c>
      <c r="AF2795" s="5">
        <v>5000</v>
      </c>
      <c r="AG2795" s="5">
        <v>0</v>
      </c>
      <c r="AH2795" s="5">
        <f>SUM(Exposure_Information[[#This Row],[Building Coverage Value]:[Business interruption value]])</f>
        <v>145500</v>
      </c>
      <c r="AI2795" s="5">
        <f>SUM(Exposure_Information[[#This Row],[Building Coverage Value]:[Contents Coverage Value]])</f>
        <v>145500</v>
      </c>
      <c r="AJ2795" s="26"/>
    </row>
    <row r="2796" spans="1:36" x14ac:dyDescent="0.3">
      <c r="A2796" s="2" t="s">
        <v>148</v>
      </c>
      <c r="B2796" s="2" t="s">
        <v>156</v>
      </c>
      <c r="C2796" s="2" t="s">
        <v>325</v>
      </c>
      <c r="D2796" s="2">
        <v>11178</v>
      </c>
      <c r="E2796" s="2" t="s">
        <v>367</v>
      </c>
      <c r="F2796" s="2" t="s">
        <v>1264</v>
      </c>
      <c r="G2796" s="3">
        <v>586</v>
      </c>
      <c r="H2796" s="3">
        <v>250</v>
      </c>
      <c r="I2796" s="71">
        <f>Exposure_Information[[#This Row],[Total  Insured Value]]+Exposure_Information[[#This Row],[Policy Deductible]]</f>
        <v>144250</v>
      </c>
      <c r="J2796" s="2">
        <v>14055</v>
      </c>
      <c r="K2796" s="3">
        <v>1</v>
      </c>
      <c r="L2796" s="2" t="s">
        <v>9</v>
      </c>
      <c r="M2796" s="2" t="s">
        <v>1265</v>
      </c>
      <c r="N2796" s="2" t="s">
        <v>1266</v>
      </c>
      <c r="O2796" s="2" t="s">
        <v>259</v>
      </c>
      <c r="P2796" s="2" t="s">
        <v>221</v>
      </c>
      <c r="Q2796" s="3">
        <v>23</v>
      </c>
      <c r="R2796" s="2" t="s">
        <v>127</v>
      </c>
      <c r="S2796" s="3">
        <v>25</v>
      </c>
      <c r="T2796" s="2" t="s">
        <v>10</v>
      </c>
      <c r="U2796" s="3">
        <v>41.956752999999999</v>
      </c>
      <c r="V2796" s="3">
        <v>-70.672043000000002</v>
      </c>
      <c r="W2796" s="2" t="s">
        <v>149</v>
      </c>
      <c r="X2796" s="3">
        <v>1</v>
      </c>
      <c r="Y2796" s="3" t="str">
        <f>_xlfn.CONCAT(Exposure_Information[[#This Row],[Building Construction Code]]," - ",Exposure_Information[[#This Row],[Type of building construction]])</f>
        <v>RMS - 1</v>
      </c>
      <c r="Z2796" s="3">
        <v>0</v>
      </c>
      <c r="AA2796" s="2">
        <v>1930</v>
      </c>
      <c r="AB2796" s="2" t="s">
        <v>11</v>
      </c>
      <c r="AC2796" s="2">
        <v>1</v>
      </c>
      <c r="AD2796" s="2" t="str">
        <f>_xlfn.CONCAT(Exposure_Information[[#This Row],[Occupany Code]]," - ",Exposure_Information[[#This Row],[Type of building occupancy]])</f>
        <v>ATC - 1</v>
      </c>
      <c r="AE2796" s="5">
        <v>144000</v>
      </c>
      <c r="AF2796" s="5">
        <v>0</v>
      </c>
      <c r="AG2796" s="5">
        <v>0</v>
      </c>
      <c r="AH2796" s="5">
        <f>SUM(Exposure_Information[[#This Row],[Building Coverage Value]:[Business interruption value]])</f>
        <v>144000</v>
      </c>
      <c r="AI2796" s="5">
        <f>SUM(Exposure_Information[[#This Row],[Building Coverage Value]:[Contents Coverage Value]])</f>
        <v>144000</v>
      </c>
      <c r="AJ2796" s="26"/>
    </row>
    <row r="2797" spans="1:36" ht="26" x14ac:dyDescent="0.3">
      <c r="A2797" s="2" t="s">
        <v>148</v>
      </c>
      <c r="B2797" s="2" t="s">
        <v>156</v>
      </c>
      <c r="C2797" s="2" t="s">
        <v>325</v>
      </c>
      <c r="D2797" s="2">
        <v>10912</v>
      </c>
      <c r="E2797" s="2" t="s">
        <v>367</v>
      </c>
      <c r="F2797" s="2" t="s">
        <v>2939</v>
      </c>
      <c r="G2797" s="3">
        <v>498</v>
      </c>
      <c r="H2797" s="3">
        <v>250</v>
      </c>
      <c r="I2797" s="71">
        <f>Exposure_Information[[#This Row],[Total  Insured Value]]+Exposure_Information[[#This Row],[Policy Deductible]]</f>
        <v>143750</v>
      </c>
      <c r="J2797" s="2">
        <v>13786</v>
      </c>
      <c r="K2797" s="3">
        <v>1</v>
      </c>
      <c r="L2797" s="2" t="s">
        <v>9</v>
      </c>
      <c r="M2797" s="2" t="s">
        <v>2940</v>
      </c>
      <c r="N2797" s="2" t="s">
        <v>2941</v>
      </c>
      <c r="O2797" s="2" t="s">
        <v>508</v>
      </c>
      <c r="P2797" s="2" t="s">
        <v>470</v>
      </c>
      <c r="Q2797" s="3">
        <v>15</v>
      </c>
      <c r="R2797" s="2" t="s">
        <v>127</v>
      </c>
      <c r="S2797" s="3">
        <v>25</v>
      </c>
      <c r="T2797" s="2" t="s">
        <v>10</v>
      </c>
      <c r="U2797" s="3">
        <v>42.242804</v>
      </c>
      <c r="V2797" s="3">
        <v>-72.662959999999998</v>
      </c>
      <c r="W2797" s="2" t="s">
        <v>149</v>
      </c>
      <c r="X2797" s="3">
        <v>1</v>
      </c>
      <c r="Y2797" s="3" t="str">
        <f>_xlfn.CONCAT(Exposure_Information[[#This Row],[Building Construction Code]]," - ",Exposure_Information[[#This Row],[Type of building construction]])</f>
        <v>RMS - 1</v>
      </c>
      <c r="Z2797" s="3">
        <v>0</v>
      </c>
      <c r="AA2797" s="2">
        <v>1901</v>
      </c>
      <c r="AB2797" s="2" t="s">
        <v>11</v>
      </c>
      <c r="AC2797" s="2">
        <v>1</v>
      </c>
      <c r="AD2797" s="2" t="str">
        <f>_xlfn.CONCAT(Exposure_Information[[#This Row],[Occupany Code]]," - ",Exposure_Information[[#This Row],[Type of building occupancy]])</f>
        <v>ATC - 1</v>
      </c>
      <c r="AE2797" s="5">
        <v>143500</v>
      </c>
      <c r="AF2797" s="5">
        <v>0</v>
      </c>
      <c r="AG2797" s="5">
        <v>0</v>
      </c>
      <c r="AH2797" s="5">
        <f>SUM(Exposure_Information[[#This Row],[Building Coverage Value]:[Business interruption value]])</f>
        <v>143500</v>
      </c>
      <c r="AI2797" s="5">
        <f>SUM(Exposure_Information[[#This Row],[Building Coverage Value]:[Contents Coverage Value]])</f>
        <v>143500</v>
      </c>
      <c r="AJ2797" s="26"/>
    </row>
    <row r="2798" spans="1:36" x14ac:dyDescent="0.3">
      <c r="A2798" s="2" t="s">
        <v>148</v>
      </c>
      <c r="B2798" s="2" t="s">
        <v>156</v>
      </c>
      <c r="C2798" s="2" t="s">
        <v>325</v>
      </c>
      <c r="D2798" s="2">
        <v>8256</v>
      </c>
      <c r="E2798" s="2" t="s">
        <v>367</v>
      </c>
      <c r="F2798" s="2" t="s">
        <v>4484</v>
      </c>
      <c r="G2798" s="3">
        <v>266</v>
      </c>
      <c r="H2798" s="3">
        <v>1000</v>
      </c>
      <c r="I2798" s="71">
        <f>Exposure_Information[[#This Row],[Total  Insured Value]]+Exposure_Information[[#This Row],[Policy Deductible]]</f>
        <v>144000</v>
      </c>
      <c r="J2798" s="2">
        <v>11096</v>
      </c>
      <c r="K2798" s="3">
        <v>1</v>
      </c>
      <c r="L2798" s="2" t="s">
        <v>9</v>
      </c>
      <c r="M2798" s="2" t="s">
        <v>2496</v>
      </c>
      <c r="N2798" s="2" t="s">
        <v>4485</v>
      </c>
      <c r="O2798" s="2" t="s">
        <v>274</v>
      </c>
      <c r="P2798" s="2" t="s">
        <v>86</v>
      </c>
      <c r="Q2798" s="3">
        <v>19</v>
      </c>
      <c r="R2798" s="2" t="s">
        <v>87</v>
      </c>
      <c r="S2798" s="3">
        <v>23</v>
      </c>
      <c r="T2798" s="2" t="s">
        <v>10</v>
      </c>
      <c r="U2798" s="3">
        <v>45.406908999999999</v>
      </c>
      <c r="V2798" s="3">
        <v>-68.299924000000004</v>
      </c>
      <c r="W2798" s="2" t="s">
        <v>149</v>
      </c>
      <c r="X2798" s="3">
        <v>1</v>
      </c>
      <c r="Y2798" s="3" t="str">
        <f>_xlfn.CONCAT(Exposure_Information[[#This Row],[Building Construction Code]]," - ",Exposure_Information[[#This Row],[Type of building construction]])</f>
        <v>RMS - 1</v>
      </c>
      <c r="Z2798" s="3">
        <v>0</v>
      </c>
      <c r="AA2798" s="2">
        <v>1949</v>
      </c>
      <c r="AB2798" s="2" t="s">
        <v>11</v>
      </c>
      <c r="AC2798" s="2">
        <v>1</v>
      </c>
      <c r="AD2798" s="2" t="str">
        <f>_xlfn.CONCAT(Exposure_Information[[#This Row],[Occupany Code]]," - ",Exposure_Information[[#This Row],[Type of building occupancy]])</f>
        <v>ATC - 1</v>
      </c>
      <c r="AE2798" s="5">
        <v>138000</v>
      </c>
      <c r="AF2798" s="5">
        <v>5000</v>
      </c>
      <c r="AG2798" s="5">
        <v>0</v>
      </c>
      <c r="AH2798" s="5">
        <f>SUM(Exposure_Information[[#This Row],[Building Coverage Value]:[Business interruption value]])</f>
        <v>143000</v>
      </c>
      <c r="AI2798" s="5">
        <f>SUM(Exposure_Information[[#This Row],[Building Coverage Value]:[Contents Coverage Value]])</f>
        <v>143000</v>
      </c>
      <c r="AJ2798" s="26"/>
    </row>
    <row r="2799" spans="1:36" x14ac:dyDescent="0.3">
      <c r="A2799" s="2" t="s">
        <v>148</v>
      </c>
      <c r="B2799" s="2" t="s">
        <v>156</v>
      </c>
      <c r="C2799" s="2" t="s">
        <v>325</v>
      </c>
      <c r="D2799" s="2">
        <v>17769</v>
      </c>
      <c r="E2799" s="2" t="s">
        <v>367</v>
      </c>
      <c r="F2799" s="2" t="s">
        <v>5920</v>
      </c>
      <c r="G2799" s="3">
        <v>1229</v>
      </c>
      <c r="H2799" s="3">
        <v>1000</v>
      </c>
      <c r="I2799" s="71">
        <f>Exposure_Information[[#This Row],[Total  Insured Value]]+Exposure_Information[[#This Row],[Policy Deductible]]</f>
        <v>144000</v>
      </c>
      <c r="J2799" s="2">
        <v>20857</v>
      </c>
      <c r="K2799" s="3">
        <v>1</v>
      </c>
      <c r="L2799" s="2" t="s">
        <v>9</v>
      </c>
      <c r="M2799" s="2" t="s">
        <v>5921</v>
      </c>
      <c r="N2799" s="2" t="s">
        <v>5922</v>
      </c>
      <c r="O2799" s="2" t="s">
        <v>2560</v>
      </c>
      <c r="P2799" s="2" t="s">
        <v>171</v>
      </c>
      <c r="Q2799" s="3">
        <v>27</v>
      </c>
      <c r="R2799" s="2" t="s">
        <v>127</v>
      </c>
      <c r="S2799" s="3">
        <v>25</v>
      </c>
      <c r="T2799" s="2" t="s">
        <v>10</v>
      </c>
      <c r="U2799" s="3">
        <v>42.308988999999997</v>
      </c>
      <c r="V2799" s="3">
        <v>-71.971312999999995</v>
      </c>
      <c r="W2799" s="2" t="s">
        <v>149</v>
      </c>
      <c r="X2799" s="3">
        <v>1</v>
      </c>
      <c r="Y2799" s="3" t="str">
        <f>_xlfn.CONCAT(Exposure_Information[[#This Row],[Building Construction Code]]," - ",Exposure_Information[[#This Row],[Type of building construction]])</f>
        <v>RMS - 1</v>
      </c>
      <c r="Z2799" s="3">
        <v>0</v>
      </c>
      <c r="AA2799" s="2">
        <v>1941</v>
      </c>
      <c r="AB2799" s="2" t="s">
        <v>11</v>
      </c>
      <c r="AC2799" s="2">
        <v>1</v>
      </c>
      <c r="AD2799" s="2" t="str">
        <f>_xlfn.CONCAT(Exposure_Information[[#This Row],[Occupany Code]]," - ",Exposure_Information[[#This Row],[Type of building occupancy]])</f>
        <v>ATC - 1</v>
      </c>
      <c r="AE2799" s="5">
        <v>143000</v>
      </c>
      <c r="AF2799" s="5">
        <v>0</v>
      </c>
      <c r="AG2799" s="5">
        <v>0</v>
      </c>
      <c r="AH2799" s="5">
        <f>SUM(Exposure_Information[[#This Row],[Building Coverage Value]:[Business interruption value]])</f>
        <v>143000</v>
      </c>
      <c r="AI2799" s="5">
        <f>SUM(Exposure_Information[[#This Row],[Building Coverage Value]:[Contents Coverage Value]])</f>
        <v>143000</v>
      </c>
      <c r="AJ2799" s="26"/>
    </row>
    <row r="2800" spans="1:36" ht="39" x14ac:dyDescent="0.3">
      <c r="A2800" s="2" t="s">
        <v>148</v>
      </c>
      <c r="B2800" s="2" t="s">
        <v>156</v>
      </c>
      <c r="C2800" s="2" t="s">
        <v>325</v>
      </c>
      <c r="D2800" s="2">
        <v>112975</v>
      </c>
      <c r="E2800" s="2" t="s">
        <v>4697</v>
      </c>
      <c r="F2800" s="2" t="s">
        <v>7563</v>
      </c>
      <c r="G2800" s="3">
        <v>907</v>
      </c>
      <c r="H2800" s="3">
        <v>500</v>
      </c>
      <c r="I2800" s="71">
        <f>Exposure_Information[[#This Row],[Total  Insured Value]]+Exposure_Information[[#This Row],[Policy Deductible]]</f>
        <v>142700</v>
      </c>
      <c r="J2800" s="2">
        <v>116105</v>
      </c>
      <c r="K2800" s="3">
        <v>1</v>
      </c>
      <c r="L2800" s="2" t="s">
        <v>9</v>
      </c>
      <c r="M2800" s="2" t="s">
        <v>7564</v>
      </c>
      <c r="N2800" s="2" t="s">
        <v>7565</v>
      </c>
      <c r="O2800" s="2" t="s">
        <v>488</v>
      </c>
      <c r="P2800" s="2" t="s">
        <v>231</v>
      </c>
      <c r="Q2800" s="3">
        <v>13</v>
      </c>
      <c r="R2800" s="2" t="s">
        <v>127</v>
      </c>
      <c r="S2800" s="3">
        <v>25</v>
      </c>
      <c r="T2800" s="2" t="s">
        <v>10</v>
      </c>
      <c r="U2800" s="3">
        <v>42.135362999999998</v>
      </c>
      <c r="V2800" s="3">
        <v>-72.644459999999995</v>
      </c>
      <c r="W2800" s="2" t="s">
        <v>149</v>
      </c>
      <c r="X2800" s="3">
        <v>1</v>
      </c>
      <c r="Y2800" s="3" t="str">
        <f>_xlfn.CONCAT(Exposure_Information[[#This Row],[Building Construction Code]]," - ",Exposure_Information[[#This Row],[Type of building construction]])</f>
        <v>RMS - 1</v>
      </c>
      <c r="Z2800" s="3">
        <v>0</v>
      </c>
      <c r="AA2800" s="2">
        <v>2007</v>
      </c>
      <c r="AB2800" s="2" t="s">
        <v>11</v>
      </c>
      <c r="AC2800" s="2">
        <v>2</v>
      </c>
      <c r="AD2800" s="2" t="str">
        <f>_xlfn.CONCAT(Exposure_Information[[#This Row],[Occupany Code]]," - ",Exposure_Information[[#This Row],[Type of building occupancy]])</f>
        <v>ATC - 2</v>
      </c>
      <c r="AE2800" s="5">
        <v>75000</v>
      </c>
      <c r="AF2800" s="5">
        <v>48000</v>
      </c>
      <c r="AG2800" s="5">
        <v>19200</v>
      </c>
      <c r="AH2800" s="5">
        <f>SUM(Exposure_Information[[#This Row],[Building Coverage Value]:[Business interruption value]])</f>
        <v>142200</v>
      </c>
      <c r="AI2800" s="5">
        <f>SUM(Exposure_Information[[#This Row],[Building Coverage Value]:[Contents Coverage Value]])</f>
        <v>123000</v>
      </c>
      <c r="AJ2800" s="26"/>
    </row>
    <row r="2801" spans="1:36" ht="26" x14ac:dyDescent="0.3">
      <c r="A2801" s="2" t="s">
        <v>148</v>
      </c>
      <c r="B2801" s="2" t="s">
        <v>156</v>
      </c>
      <c r="C2801" s="2" t="s">
        <v>325</v>
      </c>
      <c r="D2801" s="2">
        <v>10806</v>
      </c>
      <c r="E2801" s="2" t="s">
        <v>367</v>
      </c>
      <c r="F2801" s="2" t="s">
        <v>2482</v>
      </c>
      <c r="G2801" s="3">
        <v>674</v>
      </c>
      <c r="H2801" s="3">
        <v>250</v>
      </c>
      <c r="I2801" s="71">
        <f>Exposure_Information[[#This Row],[Total  Insured Value]]+Exposure_Information[[#This Row],[Policy Deductible]]</f>
        <v>142250</v>
      </c>
      <c r="J2801" s="2">
        <v>13680</v>
      </c>
      <c r="K2801" s="3">
        <v>1</v>
      </c>
      <c r="L2801" s="2" t="s">
        <v>9</v>
      </c>
      <c r="M2801" s="2" t="s">
        <v>2483</v>
      </c>
      <c r="N2801" s="2" t="s">
        <v>2484</v>
      </c>
      <c r="O2801" s="2" t="s">
        <v>2485</v>
      </c>
      <c r="P2801" s="2" t="s">
        <v>221</v>
      </c>
      <c r="Q2801" s="3">
        <v>23</v>
      </c>
      <c r="R2801" s="2" t="s">
        <v>127</v>
      </c>
      <c r="S2801" s="3">
        <v>25</v>
      </c>
      <c r="T2801" s="2" t="s">
        <v>10</v>
      </c>
      <c r="U2801" s="3">
        <v>41.845699000000003</v>
      </c>
      <c r="V2801" s="3">
        <v>-70.859222000000003</v>
      </c>
      <c r="W2801" s="2" t="s">
        <v>149</v>
      </c>
      <c r="X2801" s="3">
        <v>1</v>
      </c>
      <c r="Y2801" s="3" t="str">
        <f>_xlfn.CONCAT(Exposure_Information[[#This Row],[Building Construction Code]]," - ",Exposure_Information[[#This Row],[Type of building construction]])</f>
        <v>RMS - 1</v>
      </c>
      <c r="Z2801" s="3">
        <v>0</v>
      </c>
      <c r="AA2801" s="2">
        <v>1940</v>
      </c>
      <c r="AB2801" s="2" t="s">
        <v>11</v>
      </c>
      <c r="AC2801" s="2">
        <v>1</v>
      </c>
      <c r="AD2801" s="2" t="str">
        <f>_xlfn.CONCAT(Exposure_Information[[#This Row],[Occupany Code]]," - ",Exposure_Information[[#This Row],[Type of building occupancy]])</f>
        <v>ATC - 1</v>
      </c>
      <c r="AE2801" s="5">
        <v>142000</v>
      </c>
      <c r="AF2801" s="5">
        <v>0</v>
      </c>
      <c r="AG2801" s="5">
        <v>0</v>
      </c>
      <c r="AH2801" s="5">
        <f>SUM(Exposure_Information[[#This Row],[Building Coverage Value]:[Business interruption value]])</f>
        <v>142000</v>
      </c>
      <c r="AI2801" s="5">
        <f>SUM(Exposure_Information[[#This Row],[Building Coverage Value]:[Contents Coverage Value]])</f>
        <v>142000</v>
      </c>
      <c r="AJ2801" s="26"/>
    </row>
    <row r="2802" spans="1:36" ht="26" x14ac:dyDescent="0.3">
      <c r="A2802" s="2" t="s">
        <v>148</v>
      </c>
      <c r="B2802" s="2" t="s">
        <v>156</v>
      </c>
      <c r="C2802" s="2" t="s">
        <v>325</v>
      </c>
      <c r="D2802" s="2">
        <v>19317</v>
      </c>
      <c r="E2802" s="2" t="s">
        <v>367</v>
      </c>
      <c r="F2802" s="2" t="s">
        <v>3157</v>
      </c>
      <c r="G2802" s="3">
        <v>504</v>
      </c>
      <c r="H2802" s="3">
        <v>250</v>
      </c>
      <c r="I2802" s="71">
        <f>Exposure_Information[[#This Row],[Total  Insured Value]]+Exposure_Information[[#This Row],[Policy Deductible]]</f>
        <v>142250</v>
      </c>
      <c r="J2802" s="2">
        <v>22431</v>
      </c>
      <c r="K2802" s="3">
        <v>1</v>
      </c>
      <c r="L2802" s="2">
        <v>0</v>
      </c>
      <c r="M2802" s="2" t="s">
        <v>3158</v>
      </c>
      <c r="N2802" s="2" t="s">
        <v>3159</v>
      </c>
      <c r="O2802" s="2" t="s">
        <v>251</v>
      </c>
      <c r="P2802" s="2" t="s">
        <v>74</v>
      </c>
      <c r="Q2802" s="3">
        <v>9</v>
      </c>
      <c r="R2802" s="2" t="s">
        <v>127</v>
      </c>
      <c r="S2802" s="3">
        <v>25</v>
      </c>
      <c r="T2802" s="2" t="s">
        <v>10</v>
      </c>
      <c r="U2802" s="3">
        <v>42.656452000000002</v>
      </c>
      <c r="V2802" s="3">
        <v>-70.619578000000004</v>
      </c>
      <c r="W2802" s="2" t="s">
        <v>149</v>
      </c>
      <c r="X2802" s="3">
        <v>1</v>
      </c>
      <c r="Y2802" s="3" t="str">
        <f>_xlfn.CONCAT(Exposure_Information[[#This Row],[Building Construction Code]]," - ",Exposure_Information[[#This Row],[Type of building construction]])</f>
        <v>RMS - 1</v>
      </c>
      <c r="Z2802" s="3">
        <v>0</v>
      </c>
      <c r="AA2802" s="2">
        <v>1960</v>
      </c>
      <c r="AB2802" s="2" t="s">
        <v>11</v>
      </c>
      <c r="AC2802" s="2">
        <v>1</v>
      </c>
      <c r="AD2802" s="2" t="str">
        <f>_xlfn.CONCAT(Exposure_Information[[#This Row],[Occupany Code]]," - ",Exposure_Information[[#This Row],[Type of building occupancy]])</f>
        <v>ATC - 1</v>
      </c>
      <c r="AE2802" s="5">
        <v>142000</v>
      </c>
      <c r="AF2802" s="5">
        <v>0</v>
      </c>
      <c r="AG2802" s="5">
        <v>0</v>
      </c>
      <c r="AH2802" s="5">
        <f>SUM(Exposure_Information[[#This Row],[Building Coverage Value]:[Business interruption value]])</f>
        <v>142000</v>
      </c>
      <c r="AI2802" s="5">
        <f>SUM(Exposure_Information[[#This Row],[Building Coverage Value]:[Contents Coverage Value]])</f>
        <v>142000</v>
      </c>
      <c r="AJ2802" s="26"/>
    </row>
    <row r="2803" spans="1:36" ht="26" x14ac:dyDescent="0.3">
      <c r="A2803" s="2" t="s">
        <v>148</v>
      </c>
      <c r="B2803" s="2" t="s">
        <v>156</v>
      </c>
      <c r="C2803" s="2" t="s">
        <v>325</v>
      </c>
      <c r="D2803" s="2">
        <v>9300</v>
      </c>
      <c r="E2803" s="2" t="s">
        <v>367</v>
      </c>
      <c r="F2803" s="2" t="s">
        <v>5878</v>
      </c>
      <c r="G2803" s="3">
        <v>450</v>
      </c>
      <c r="H2803" s="3">
        <v>250</v>
      </c>
      <c r="I2803" s="71">
        <f>Exposure_Information[[#This Row],[Total  Insured Value]]+Exposure_Information[[#This Row],[Policy Deductible]]</f>
        <v>142250</v>
      </c>
      <c r="J2803" s="2">
        <v>12155</v>
      </c>
      <c r="K2803" s="3">
        <v>1</v>
      </c>
      <c r="L2803" s="2" t="s">
        <v>9</v>
      </c>
      <c r="M2803" s="2" t="s">
        <v>5879</v>
      </c>
      <c r="N2803" s="2" t="s">
        <v>5880</v>
      </c>
      <c r="O2803" s="2" t="s">
        <v>42</v>
      </c>
      <c r="P2803" s="2" t="s">
        <v>82</v>
      </c>
      <c r="Q2803" s="3">
        <v>9</v>
      </c>
      <c r="R2803" s="2" t="s">
        <v>87</v>
      </c>
      <c r="S2803" s="3">
        <v>23</v>
      </c>
      <c r="T2803" s="2" t="s">
        <v>10</v>
      </c>
      <c r="U2803" s="3">
        <v>44.443294000000002</v>
      </c>
      <c r="V2803" s="3">
        <v>-68.410747999999998</v>
      </c>
      <c r="W2803" s="2" t="s">
        <v>149</v>
      </c>
      <c r="X2803" s="3">
        <v>1</v>
      </c>
      <c r="Y2803" s="3" t="str">
        <f>_xlfn.CONCAT(Exposure_Information[[#This Row],[Building Construction Code]]," - ",Exposure_Information[[#This Row],[Type of building construction]])</f>
        <v>RMS - 1</v>
      </c>
      <c r="Z2803" s="3">
        <v>0</v>
      </c>
      <c r="AA2803" s="2">
        <v>1990</v>
      </c>
      <c r="AB2803" s="2" t="s">
        <v>11</v>
      </c>
      <c r="AC2803" s="2">
        <v>1</v>
      </c>
      <c r="AD2803" s="2" t="str">
        <f>_xlfn.CONCAT(Exposure_Information[[#This Row],[Occupany Code]]," - ",Exposure_Information[[#This Row],[Type of building occupancy]])</f>
        <v>ATC - 1</v>
      </c>
      <c r="AE2803" s="5">
        <v>133000</v>
      </c>
      <c r="AF2803" s="5">
        <v>0</v>
      </c>
      <c r="AG2803" s="5">
        <v>9000</v>
      </c>
      <c r="AH2803" s="5">
        <f>SUM(Exposure_Information[[#This Row],[Building Coverage Value]:[Business interruption value]])</f>
        <v>142000</v>
      </c>
      <c r="AI2803" s="5">
        <f>SUM(Exposure_Information[[#This Row],[Building Coverage Value]:[Contents Coverage Value]])</f>
        <v>133000</v>
      </c>
      <c r="AJ2803" s="26"/>
    </row>
    <row r="2804" spans="1:36" ht="39" x14ac:dyDescent="0.3">
      <c r="A2804" s="2" t="s">
        <v>148</v>
      </c>
      <c r="B2804" s="2" t="s">
        <v>156</v>
      </c>
      <c r="C2804" s="2" t="s">
        <v>325</v>
      </c>
      <c r="D2804" s="2">
        <v>5713</v>
      </c>
      <c r="E2804" s="2" t="s">
        <v>326</v>
      </c>
      <c r="F2804" s="2" t="s">
        <v>871</v>
      </c>
      <c r="G2804" s="3">
        <v>475</v>
      </c>
      <c r="H2804" s="3">
        <v>500</v>
      </c>
      <c r="I2804" s="71">
        <f>Exposure_Information[[#This Row],[Total  Insured Value]]+Exposure_Information[[#This Row],[Policy Deductible]]</f>
        <v>5500</v>
      </c>
      <c r="J2804" s="2">
        <v>7678</v>
      </c>
      <c r="K2804" s="3">
        <v>1</v>
      </c>
      <c r="L2804" s="2" t="s">
        <v>9</v>
      </c>
      <c r="M2804" s="2" t="s">
        <v>872</v>
      </c>
      <c r="N2804" s="2" t="s">
        <v>873</v>
      </c>
      <c r="O2804" s="2" t="s">
        <v>828</v>
      </c>
      <c r="P2804" s="2" t="s">
        <v>72</v>
      </c>
      <c r="Q2804" s="3">
        <v>25</v>
      </c>
      <c r="R2804" s="2" t="s">
        <v>127</v>
      </c>
      <c r="S2804" s="3">
        <v>25</v>
      </c>
      <c r="T2804" s="2" t="s">
        <v>10</v>
      </c>
      <c r="U2804" s="3">
        <v>42.395977000000002</v>
      </c>
      <c r="V2804" s="3">
        <v>-70.991270999999998</v>
      </c>
      <c r="W2804" s="2" t="s">
        <v>149</v>
      </c>
      <c r="X2804" s="3">
        <v>1</v>
      </c>
      <c r="Y2804" s="3" t="str">
        <f>_xlfn.CONCAT(Exposure_Information[[#This Row],[Building Construction Code]]," - ",Exposure_Information[[#This Row],[Type of building construction]])</f>
        <v>RMS - 1</v>
      </c>
      <c r="Z2804" s="3">
        <v>0</v>
      </c>
      <c r="AA2804" s="2">
        <v>1943</v>
      </c>
      <c r="AB2804" s="2" t="s">
        <v>11</v>
      </c>
      <c r="AC2804" s="2">
        <v>37</v>
      </c>
      <c r="AD2804" s="2" t="str">
        <f>_xlfn.CONCAT(Exposure_Information[[#This Row],[Occupany Code]]," - ",Exposure_Information[[#This Row],[Type of building occupancy]])</f>
        <v>ATC - 37</v>
      </c>
      <c r="AE2804" s="5">
        <v>0</v>
      </c>
      <c r="AF2804" s="5">
        <v>5000</v>
      </c>
      <c r="AG2804" s="5">
        <v>0</v>
      </c>
      <c r="AH2804" s="5">
        <f>SUM(Exposure_Information[[#This Row],[Building Coverage Value]:[Business interruption value]])</f>
        <v>5000</v>
      </c>
      <c r="AI2804" s="5">
        <f>SUM(Exposure_Information[[#This Row],[Building Coverage Value]:[Contents Coverage Value]])</f>
        <v>5000</v>
      </c>
      <c r="AJ2804" s="26"/>
    </row>
    <row r="2805" spans="1:36" ht="26" x14ac:dyDescent="0.3">
      <c r="A2805" s="2" t="s">
        <v>148</v>
      </c>
      <c r="B2805" s="2" t="s">
        <v>156</v>
      </c>
      <c r="C2805" s="2" t="s">
        <v>325</v>
      </c>
      <c r="D2805" s="2">
        <v>9953</v>
      </c>
      <c r="E2805" s="2" t="s">
        <v>367</v>
      </c>
      <c r="F2805" s="2" t="s">
        <v>4173</v>
      </c>
      <c r="G2805" s="3">
        <v>381</v>
      </c>
      <c r="H2805" s="3">
        <v>1000</v>
      </c>
      <c r="I2805" s="71">
        <f>Exposure_Information[[#This Row],[Total  Insured Value]]+Exposure_Information[[#This Row],[Policy Deductible]]</f>
        <v>140200</v>
      </c>
      <c r="J2805" s="2">
        <v>12815</v>
      </c>
      <c r="K2805" s="3">
        <v>1</v>
      </c>
      <c r="L2805" s="2" t="s">
        <v>9</v>
      </c>
      <c r="M2805" s="2" t="s">
        <v>4174</v>
      </c>
      <c r="N2805" s="2" t="s">
        <v>2223</v>
      </c>
      <c r="O2805" s="2" t="s">
        <v>538</v>
      </c>
      <c r="P2805" s="2" t="s">
        <v>17</v>
      </c>
      <c r="Q2805" s="3">
        <v>7</v>
      </c>
      <c r="R2805" s="2" t="s">
        <v>87</v>
      </c>
      <c r="S2805" s="3">
        <v>23</v>
      </c>
      <c r="T2805" s="2" t="s">
        <v>10</v>
      </c>
      <c r="U2805" s="3">
        <v>44.934756</v>
      </c>
      <c r="V2805" s="3">
        <v>-70.647406000000004</v>
      </c>
      <c r="W2805" s="2" t="s">
        <v>149</v>
      </c>
      <c r="X2805" s="3">
        <v>1</v>
      </c>
      <c r="Y2805" s="3" t="str">
        <f>_xlfn.CONCAT(Exposure_Information[[#This Row],[Building Construction Code]]," - ",Exposure_Information[[#This Row],[Type of building construction]])</f>
        <v>RMS - 1</v>
      </c>
      <c r="Z2805" s="3">
        <v>0</v>
      </c>
      <c r="AA2805" s="2">
        <v>1980</v>
      </c>
      <c r="AB2805" s="2" t="s">
        <v>11</v>
      </c>
      <c r="AC2805" s="2">
        <v>1</v>
      </c>
      <c r="AD2805" s="2" t="str">
        <f>_xlfn.CONCAT(Exposure_Information[[#This Row],[Occupany Code]]," - ",Exposure_Information[[#This Row],[Type of building occupancy]])</f>
        <v>ATC - 1</v>
      </c>
      <c r="AE2805" s="5">
        <v>132000</v>
      </c>
      <c r="AF2805" s="5">
        <v>0</v>
      </c>
      <c r="AG2805" s="5">
        <v>7200</v>
      </c>
      <c r="AH2805" s="5">
        <f>SUM(Exposure_Information[[#This Row],[Building Coverage Value]:[Business interruption value]])</f>
        <v>139200</v>
      </c>
      <c r="AI2805" s="5">
        <f>SUM(Exposure_Information[[#This Row],[Building Coverage Value]:[Contents Coverage Value]])</f>
        <v>132000</v>
      </c>
      <c r="AJ2805" s="26"/>
    </row>
    <row r="2806" spans="1:36" ht="39" x14ac:dyDescent="0.3">
      <c r="A2806" s="2" t="s">
        <v>148</v>
      </c>
      <c r="B2806" s="2" t="s">
        <v>156</v>
      </c>
      <c r="C2806" s="2" t="s">
        <v>325</v>
      </c>
      <c r="D2806" s="2">
        <v>17068</v>
      </c>
      <c r="E2806" s="2" t="s">
        <v>367</v>
      </c>
      <c r="F2806" s="2" t="s">
        <v>3689</v>
      </c>
      <c r="G2806" s="3">
        <v>553</v>
      </c>
      <c r="H2806" s="3">
        <v>1000</v>
      </c>
      <c r="I2806" s="71">
        <f>Exposure_Information[[#This Row],[Total  Insured Value]]+Exposure_Information[[#This Row],[Policy Deductible]]</f>
        <v>139000</v>
      </c>
      <c r="J2806" s="2">
        <v>20139</v>
      </c>
      <c r="K2806" s="3">
        <v>1</v>
      </c>
      <c r="L2806" s="2" t="s">
        <v>9</v>
      </c>
      <c r="M2806" s="2" t="s">
        <v>3690</v>
      </c>
      <c r="N2806" s="2" t="s">
        <v>3691</v>
      </c>
      <c r="O2806" s="2" t="s">
        <v>2869</v>
      </c>
      <c r="P2806" s="2" t="s">
        <v>69</v>
      </c>
      <c r="Q2806" s="3">
        <v>3</v>
      </c>
      <c r="R2806" s="2" t="s">
        <v>70</v>
      </c>
      <c r="S2806" s="3">
        <v>9</v>
      </c>
      <c r="T2806" s="2" t="s">
        <v>10</v>
      </c>
      <c r="U2806" s="3">
        <v>42.028323999999998</v>
      </c>
      <c r="V2806" s="3">
        <v>-72.568631999999994</v>
      </c>
      <c r="W2806" s="2" t="s">
        <v>149</v>
      </c>
      <c r="X2806" s="3">
        <v>1</v>
      </c>
      <c r="Y2806" s="3" t="str">
        <f>_xlfn.CONCAT(Exposure_Information[[#This Row],[Building Construction Code]]," - ",Exposure_Information[[#This Row],[Type of building construction]])</f>
        <v>RMS - 1</v>
      </c>
      <c r="Z2806" s="3">
        <v>0</v>
      </c>
      <c r="AA2806" s="2">
        <v>1956</v>
      </c>
      <c r="AB2806" s="2" t="s">
        <v>11</v>
      </c>
      <c r="AC2806" s="2">
        <v>1</v>
      </c>
      <c r="AD2806" s="2" t="str">
        <f>_xlfn.CONCAT(Exposure_Information[[#This Row],[Occupany Code]]," - ",Exposure_Information[[#This Row],[Type of building occupancy]])</f>
        <v>ATC - 1</v>
      </c>
      <c r="AE2806" s="5">
        <v>138000</v>
      </c>
      <c r="AF2806" s="5">
        <v>0</v>
      </c>
      <c r="AG2806" s="5">
        <v>0</v>
      </c>
      <c r="AH2806" s="5">
        <f>SUM(Exposure_Information[[#This Row],[Building Coverage Value]:[Business interruption value]])</f>
        <v>138000</v>
      </c>
      <c r="AI2806" s="5">
        <f>SUM(Exposure_Information[[#This Row],[Building Coverage Value]:[Contents Coverage Value]])</f>
        <v>138000</v>
      </c>
      <c r="AJ2806" s="26"/>
    </row>
    <row r="2807" spans="1:36" ht="26" x14ac:dyDescent="0.3">
      <c r="A2807" s="2" t="s">
        <v>148</v>
      </c>
      <c r="B2807" s="2" t="s">
        <v>156</v>
      </c>
      <c r="C2807" s="2" t="s">
        <v>325</v>
      </c>
      <c r="D2807" s="2">
        <v>10274</v>
      </c>
      <c r="E2807" s="2" t="s">
        <v>367</v>
      </c>
      <c r="F2807" s="2" t="s">
        <v>2058</v>
      </c>
      <c r="G2807" s="3">
        <v>555</v>
      </c>
      <c r="H2807" s="3">
        <v>1000</v>
      </c>
      <c r="I2807" s="71">
        <f>Exposure_Information[[#This Row],[Total  Insured Value]]+Exposure_Information[[#This Row],[Policy Deductible]]</f>
        <v>138500</v>
      </c>
      <c r="J2807" s="2">
        <v>13139</v>
      </c>
      <c r="K2807" s="3">
        <v>1</v>
      </c>
      <c r="L2807" s="2" t="s">
        <v>9</v>
      </c>
      <c r="M2807" s="2" t="s">
        <v>2059</v>
      </c>
      <c r="N2807" s="2" t="s">
        <v>2060</v>
      </c>
      <c r="O2807" s="2" t="s">
        <v>2061</v>
      </c>
      <c r="P2807" s="2" t="s">
        <v>82</v>
      </c>
      <c r="Q2807" s="3">
        <v>9</v>
      </c>
      <c r="R2807" s="2" t="s">
        <v>87</v>
      </c>
      <c r="S2807" s="3">
        <v>23</v>
      </c>
      <c r="T2807" s="2" t="s">
        <v>10</v>
      </c>
      <c r="U2807" s="3">
        <v>44.349099000000002</v>
      </c>
      <c r="V2807" s="3">
        <v>-68.365723000000003</v>
      </c>
      <c r="W2807" s="2" t="s">
        <v>149</v>
      </c>
      <c r="X2807" s="3">
        <v>1</v>
      </c>
      <c r="Y2807" s="3" t="str">
        <f>_xlfn.CONCAT(Exposure_Information[[#This Row],[Building Construction Code]]," - ",Exposure_Information[[#This Row],[Type of building construction]])</f>
        <v>RMS - 1</v>
      </c>
      <c r="Z2807" s="3">
        <v>0</v>
      </c>
      <c r="AA2807" s="2">
        <v>1958</v>
      </c>
      <c r="AB2807" s="2" t="s">
        <v>11</v>
      </c>
      <c r="AC2807" s="2">
        <v>1</v>
      </c>
      <c r="AD2807" s="2" t="str">
        <f>_xlfn.CONCAT(Exposure_Information[[#This Row],[Occupany Code]]," - ",Exposure_Information[[#This Row],[Type of building occupancy]])</f>
        <v>ATC - 1</v>
      </c>
      <c r="AE2807" s="5">
        <v>93500</v>
      </c>
      <c r="AF2807" s="5">
        <v>20000</v>
      </c>
      <c r="AG2807" s="5">
        <v>24000</v>
      </c>
      <c r="AH2807" s="5">
        <f>SUM(Exposure_Information[[#This Row],[Building Coverage Value]:[Business interruption value]])</f>
        <v>137500</v>
      </c>
      <c r="AI2807" s="5">
        <f>SUM(Exposure_Information[[#This Row],[Building Coverage Value]:[Contents Coverage Value]])</f>
        <v>113500</v>
      </c>
      <c r="AJ2807" s="26"/>
    </row>
    <row r="2808" spans="1:36" ht="39" x14ac:dyDescent="0.3">
      <c r="A2808" s="2" t="s">
        <v>148</v>
      </c>
      <c r="B2808" s="2" t="s">
        <v>156</v>
      </c>
      <c r="C2808" s="2" t="s">
        <v>325</v>
      </c>
      <c r="D2808" s="2">
        <v>16373</v>
      </c>
      <c r="E2808" s="2" t="s">
        <v>367</v>
      </c>
      <c r="F2808" s="2" t="s">
        <v>3862</v>
      </c>
      <c r="G2808" s="3">
        <v>619</v>
      </c>
      <c r="H2808" s="3">
        <v>500</v>
      </c>
      <c r="I2808" s="71">
        <f>Exposure_Information[[#This Row],[Total  Insured Value]]+Exposure_Information[[#This Row],[Policy Deductible]]</f>
        <v>138000</v>
      </c>
      <c r="J2808" s="2">
        <v>19437</v>
      </c>
      <c r="K2808" s="3">
        <v>1</v>
      </c>
      <c r="L2808" s="2" t="s">
        <v>9</v>
      </c>
      <c r="M2808" s="2" t="s">
        <v>3863</v>
      </c>
      <c r="N2808" s="2" t="s">
        <v>3864</v>
      </c>
      <c r="O2808" s="2" t="s">
        <v>503</v>
      </c>
      <c r="P2808" s="2" t="s">
        <v>221</v>
      </c>
      <c r="Q2808" s="3">
        <v>23</v>
      </c>
      <c r="R2808" s="2" t="s">
        <v>127</v>
      </c>
      <c r="S2808" s="3">
        <v>25</v>
      </c>
      <c r="T2808" s="2" t="s">
        <v>10</v>
      </c>
      <c r="U2808" s="3">
        <v>42.093035999999998</v>
      </c>
      <c r="V2808" s="3">
        <v>-70.997649999999993</v>
      </c>
      <c r="W2808" s="2" t="s">
        <v>149</v>
      </c>
      <c r="X2808" s="3">
        <v>1</v>
      </c>
      <c r="Y2808" s="3" t="str">
        <f>_xlfn.CONCAT(Exposure_Information[[#This Row],[Building Construction Code]]," - ",Exposure_Information[[#This Row],[Type of building construction]])</f>
        <v>RMS - 1</v>
      </c>
      <c r="Z2808" s="3">
        <v>0</v>
      </c>
      <c r="AA2808" s="2">
        <v>1950</v>
      </c>
      <c r="AB2808" s="2" t="s">
        <v>11</v>
      </c>
      <c r="AC2808" s="2">
        <v>1</v>
      </c>
      <c r="AD2808" s="2" t="str">
        <f>_xlfn.CONCAT(Exposure_Information[[#This Row],[Occupany Code]]," - ",Exposure_Information[[#This Row],[Type of building occupancy]])</f>
        <v>ATC - 1</v>
      </c>
      <c r="AE2808" s="5">
        <v>112500</v>
      </c>
      <c r="AF2808" s="5">
        <v>0</v>
      </c>
      <c r="AG2808" s="5">
        <v>25000</v>
      </c>
      <c r="AH2808" s="5">
        <f>SUM(Exposure_Information[[#This Row],[Building Coverage Value]:[Business interruption value]])</f>
        <v>137500</v>
      </c>
      <c r="AI2808" s="5">
        <f>SUM(Exposure_Information[[#This Row],[Building Coverage Value]:[Contents Coverage Value]])</f>
        <v>112500</v>
      </c>
      <c r="AJ2808" s="26"/>
    </row>
    <row r="2809" spans="1:36" ht="39" x14ac:dyDescent="0.3">
      <c r="A2809" s="2" t="s">
        <v>148</v>
      </c>
      <c r="B2809" s="2" t="s">
        <v>156</v>
      </c>
      <c r="C2809" s="2" t="s">
        <v>325</v>
      </c>
      <c r="D2809" s="2">
        <v>10493</v>
      </c>
      <c r="E2809" s="2" t="s">
        <v>367</v>
      </c>
      <c r="F2809" s="2" t="s">
        <v>1805</v>
      </c>
      <c r="G2809" s="3">
        <v>792</v>
      </c>
      <c r="H2809" s="3">
        <v>1000</v>
      </c>
      <c r="I2809" s="71">
        <f>Exposure_Information[[#This Row],[Total  Insured Value]]+Exposure_Information[[#This Row],[Policy Deductible]]</f>
        <v>137000</v>
      </c>
      <c r="J2809" s="2">
        <v>13359</v>
      </c>
      <c r="K2809" s="3">
        <v>1</v>
      </c>
      <c r="L2809" s="2" t="s">
        <v>9</v>
      </c>
      <c r="M2809" s="2" t="s">
        <v>1806</v>
      </c>
      <c r="N2809" s="2" t="s">
        <v>1807</v>
      </c>
      <c r="O2809" s="2" t="s">
        <v>408</v>
      </c>
      <c r="P2809" s="2" t="s">
        <v>86</v>
      </c>
      <c r="Q2809" s="3">
        <v>19</v>
      </c>
      <c r="R2809" s="2" t="s">
        <v>87</v>
      </c>
      <c r="S2809" s="3">
        <v>23</v>
      </c>
      <c r="T2809" s="2" t="s">
        <v>10</v>
      </c>
      <c r="U2809" s="3">
        <v>44.9313</v>
      </c>
      <c r="V2809" s="3">
        <v>-68.659829999999999</v>
      </c>
      <c r="W2809" s="2" t="s">
        <v>149</v>
      </c>
      <c r="X2809" s="3">
        <v>1</v>
      </c>
      <c r="Y2809" s="3" t="str">
        <f>_xlfn.CONCAT(Exposure_Information[[#This Row],[Building Construction Code]]," - ",Exposure_Information[[#This Row],[Type of building construction]])</f>
        <v>RMS - 1</v>
      </c>
      <c r="Z2809" s="3">
        <v>0</v>
      </c>
      <c r="AA2809" s="2">
        <v>2010</v>
      </c>
      <c r="AB2809" s="2" t="s">
        <v>11</v>
      </c>
      <c r="AC2809" s="2">
        <v>1</v>
      </c>
      <c r="AD2809" s="2" t="str">
        <f>_xlfn.CONCAT(Exposure_Information[[#This Row],[Occupany Code]]," - ",Exposure_Information[[#This Row],[Type of building occupancy]])</f>
        <v>ATC - 1</v>
      </c>
      <c r="AE2809" s="5">
        <v>130000</v>
      </c>
      <c r="AF2809" s="5">
        <v>6000</v>
      </c>
      <c r="AG2809" s="5">
        <v>0</v>
      </c>
      <c r="AH2809" s="5">
        <f>SUM(Exposure_Information[[#This Row],[Building Coverage Value]:[Business interruption value]])</f>
        <v>136000</v>
      </c>
      <c r="AI2809" s="5">
        <f>SUM(Exposure_Information[[#This Row],[Building Coverage Value]:[Contents Coverage Value]])</f>
        <v>136000</v>
      </c>
      <c r="AJ2809" s="26"/>
    </row>
    <row r="2810" spans="1:36" ht="26" x14ac:dyDescent="0.3">
      <c r="A2810" s="2" t="s">
        <v>148</v>
      </c>
      <c r="B2810" s="2" t="s">
        <v>156</v>
      </c>
      <c r="C2810" s="2" t="s">
        <v>325</v>
      </c>
      <c r="D2810" s="2">
        <v>8795</v>
      </c>
      <c r="E2810" s="2" t="s">
        <v>367</v>
      </c>
      <c r="F2810" s="2" t="s">
        <v>6196</v>
      </c>
      <c r="G2810" s="3">
        <v>302</v>
      </c>
      <c r="H2810" s="3">
        <v>250</v>
      </c>
      <c r="I2810" s="71">
        <f>Exposure_Information[[#This Row],[Total  Insured Value]]+Exposure_Information[[#This Row],[Policy Deductible]]</f>
        <v>136250</v>
      </c>
      <c r="J2810" s="2">
        <v>11645</v>
      </c>
      <c r="K2810" s="3">
        <v>1</v>
      </c>
      <c r="L2810" s="2" t="s">
        <v>9</v>
      </c>
      <c r="M2810" s="2" t="s">
        <v>6197</v>
      </c>
      <c r="N2810" s="2" t="s">
        <v>3489</v>
      </c>
      <c r="O2810" s="2" t="s">
        <v>92</v>
      </c>
      <c r="P2810" s="2" t="s">
        <v>82</v>
      </c>
      <c r="Q2810" s="3">
        <v>9</v>
      </c>
      <c r="R2810" s="2" t="s">
        <v>87</v>
      </c>
      <c r="S2810" s="3">
        <v>23</v>
      </c>
      <c r="T2810" s="2" t="s">
        <v>10</v>
      </c>
      <c r="U2810" s="3">
        <v>44.468614000000002</v>
      </c>
      <c r="V2810" s="3">
        <v>-68.074430000000007</v>
      </c>
      <c r="W2810" s="2" t="s">
        <v>149</v>
      </c>
      <c r="X2810" s="3">
        <v>1</v>
      </c>
      <c r="Y2810" s="3" t="str">
        <f>_xlfn.CONCAT(Exposure_Information[[#This Row],[Building Construction Code]]," - ",Exposure_Information[[#This Row],[Type of building construction]])</f>
        <v>RMS - 1</v>
      </c>
      <c r="Z2810" s="3">
        <v>0</v>
      </c>
      <c r="AA2810" s="2">
        <v>1987</v>
      </c>
      <c r="AB2810" s="2" t="s">
        <v>11</v>
      </c>
      <c r="AC2810" s="2">
        <v>1</v>
      </c>
      <c r="AD2810" s="2" t="str">
        <f>_xlfn.CONCAT(Exposure_Information[[#This Row],[Occupany Code]]," - ",Exposure_Information[[#This Row],[Type of building occupancy]])</f>
        <v>ATC - 1</v>
      </c>
      <c r="AE2810" s="5">
        <v>129000</v>
      </c>
      <c r="AF2810" s="5">
        <v>7000</v>
      </c>
      <c r="AG2810" s="5">
        <v>0</v>
      </c>
      <c r="AH2810" s="5">
        <f>SUM(Exposure_Information[[#This Row],[Building Coverage Value]:[Business interruption value]])</f>
        <v>136000</v>
      </c>
      <c r="AI2810" s="5">
        <f>SUM(Exposure_Information[[#This Row],[Building Coverage Value]:[Contents Coverage Value]])</f>
        <v>136000</v>
      </c>
      <c r="AJ2810" s="26"/>
    </row>
    <row r="2811" spans="1:36" ht="26" x14ac:dyDescent="0.3">
      <c r="A2811" s="2" t="s">
        <v>148</v>
      </c>
      <c r="B2811" s="2" t="s">
        <v>156</v>
      </c>
      <c r="C2811" s="2" t="s">
        <v>325</v>
      </c>
      <c r="D2811" s="2">
        <v>17661</v>
      </c>
      <c r="E2811" s="2" t="s">
        <v>367</v>
      </c>
      <c r="F2811" s="2" t="s">
        <v>3509</v>
      </c>
      <c r="G2811" s="3">
        <v>620</v>
      </c>
      <c r="H2811" s="3">
        <v>1000</v>
      </c>
      <c r="I2811" s="71">
        <f>Exposure_Information[[#This Row],[Total  Insured Value]]+Exposure_Information[[#This Row],[Policy Deductible]]</f>
        <v>136600</v>
      </c>
      <c r="J2811" s="2">
        <v>20748</v>
      </c>
      <c r="K2811" s="3">
        <v>1</v>
      </c>
      <c r="L2811" s="2" t="s">
        <v>9</v>
      </c>
      <c r="M2811" s="2" t="s">
        <v>3510</v>
      </c>
      <c r="N2811" s="2" t="s">
        <v>3511</v>
      </c>
      <c r="O2811" s="2" t="s">
        <v>217</v>
      </c>
      <c r="P2811" s="2" t="s">
        <v>139</v>
      </c>
      <c r="Q2811" s="3">
        <v>9</v>
      </c>
      <c r="R2811" s="2" t="s">
        <v>70</v>
      </c>
      <c r="S2811" s="3">
        <v>9</v>
      </c>
      <c r="T2811" s="2" t="s">
        <v>10</v>
      </c>
      <c r="U2811" s="3">
        <v>41.266841999999997</v>
      </c>
      <c r="V2811" s="3">
        <v>-72.978638000000004</v>
      </c>
      <c r="W2811" s="2" t="s">
        <v>149</v>
      </c>
      <c r="X2811" s="3">
        <v>1</v>
      </c>
      <c r="Y2811" s="3" t="str">
        <f>_xlfn.CONCAT(Exposure_Information[[#This Row],[Building Construction Code]]," - ",Exposure_Information[[#This Row],[Type of building construction]])</f>
        <v>RMS - 1</v>
      </c>
      <c r="Z2811" s="3">
        <v>0</v>
      </c>
      <c r="AA2811" s="2">
        <v>1969</v>
      </c>
      <c r="AB2811" s="2" t="s">
        <v>11</v>
      </c>
      <c r="AC2811" s="2">
        <v>1</v>
      </c>
      <c r="AD2811" s="2" t="str">
        <f>_xlfn.CONCAT(Exposure_Information[[#This Row],[Occupany Code]]," - ",Exposure_Information[[#This Row],[Type of building occupancy]])</f>
        <v>ATC - 1</v>
      </c>
      <c r="AE2811" s="5">
        <v>132500</v>
      </c>
      <c r="AF2811" s="5">
        <v>0</v>
      </c>
      <c r="AG2811" s="5">
        <v>3100</v>
      </c>
      <c r="AH2811" s="5">
        <f>SUM(Exposure_Information[[#This Row],[Building Coverage Value]:[Business interruption value]])</f>
        <v>135600</v>
      </c>
      <c r="AI2811" s="5">
        <f>SUM(Exposure_Information[[#This Row],[Building Coverage Value]:[Contents Coverage Value]])</f>
        <v>132500</v>
      </c>
      <c r="AJ2811" s="26"/>
    </row>
    <row r="2812" spans="1:36" ht="26" x14ac:dyDescent="0.3">
      <c r="A2812" s="2" t="s">
        <v>148</v>
      </c>
      <c r="B2812" s="2" t="s">
        <v>156</v>
      </c>
      <c r="C2812" s="2" t="s">
        <v>325</v>
      </c>
      <c r="D2812" s="2">
        <v>11977</v>
      </c>
      <c r="E2812" s="2" t="s">
        <v>367</v>
      </c>
      <c r="F2812" s="2" t="s">
        <v>811</v>
      </c>
      <c r="G2812" s="3">
        <v>837</v>
      </c>
      <c r="H2812" s="3">
        <v>1000</v>
      </c>
      <c r="I2812" s="71">
        <f>Exposure_Information[[#This Row],[Total  Insured Value]]+Exposure_Information[[#This Row],[Policy Deductible]]</f>
        <v>136000</v>
      </c>
      <c r="J2812" s="2">
        <v>14885</v>
      </c>
      <c r="K2812" s="3">
        <v>1</v>
      </c>
      <c r="L2812" s="2" t="s">
        <v>9</v>
      </c>
      <c r="M2812" s="2" t="s">
        <v>812</v>
      </c>
      <c r="N2812" s="2" t="s">
        <v>813</v>
      </c>
      <c r="O2812" s="2" t="s">
        <v>251</v>
      </c>
      <c r="P2812" s="2" t="s">
        <v>74</v>
      </c>
      <c r="Q2812" s="3">
        <v>9</v>
      </c>
      <c r="R2812" s="2" t="s">
        <v>127</v>
      </c>
      <c r="S2812" s="3">
        <v>25</v>
      </c>
      <c r="T2812" s="2" t="s">
        <v>10</v>
      </c>
      <c r="U2812" s="3">
        <v>42.656024000000002</v>
      </c>
      <c r="V2812" s="3">
        <v>-70.617766000000003</v>
      </c>
      <c r="W2812" s="2" t="s">
        <v>149</v>
      </c>
      <c r="X2812" s="3">
        <v>1</v>
      </c>
      <c r="Y2812" s="3" t="str">
        <f>_xlfn.CONCAT(Exposure_Information[[#This Row],[Building Construction Code]]," - ",Exposure_Information[[#This Row],[Type of building construction]])</f>
        <v>RMS - 1</v>
      </c>
      <c r="Z2812" s="3">
        <v>0</v>
      </c>
      <c r="AA2812" s="2">
        <v>1900</v>
      </c>
      <c r="AB2812" s="2" t="s">
        <v>11</v>
      </c>
      <c r="AC2812" s="2">
        <v>1</v>
      </c>
      <c r="AD2812" s="2" t="str">
        <f>_xlfn.CONCAT(Exposure_Information[[#This Row],[Occupany Code]]," - ",Exposure_Information[[#This Row],[Type of building occupancy]])</f>
        <v>ATC - 1</v>
      </c>
      <c r="AE2812" s="5">
        <v>135000</v>
      </c>
      <c r="AF2812" s="5">
        <v>0</v>
      </c>
      <c r="AG2812" s="5">
        <v>0</v>
      </c>
      <c r="AH2812" s="5">
        <f>SUM(Exposure_Information[[#This Row],[Building Coverage Value]:[Business interruption value]])</f>
        <v>135000</v>
      </c>
      <c r="AI2812" s="5">
        <f>SUM(Exposure_Information[[#This Row],[Building Coverage Value]:[Contents Coverage Value]])</f>
        <v>135000</v>
      </c>
      <c r="AJ2812" s="26"/>
    </row>
    <row r="2813" spans="1:36" x14ac:dyDescent="0.3">
      <c r="A2813" s="2" t="s">
        <v>148</v>
      </c>
      <c r="B2813" s="2" t="s">
        <v>156</v>
      </c>
      <c r="C2813" s="2" t="s">
        <v>325</v>
      </c>
      <c r="D2813" s="2">
        <v>10662</v>
      </c>
      <c r="E2813" s="2" t="s">
        <v>367</v>
      </c>
      <c r="F2813" s="2" t="s">
        <v>843</v>
      </c>
      <c r="G2813" s="3">
        <v>410</v>
      </c>
      <c r="H2813" s="3">
        <v>500</v>
      </c>
      <c r="I2813" s="71">
        <f>Exposure_Information[[#This Row],[Total  Insured Value]]+Exposure_Information[[#This Row],[Policy Deductible]]</f>
        <v>135500</v>
      </c>
      <c r="J2813" s="2">
        <v>13534</v>
      </c>
      <c r="K2813" s="3">
        <v>1</v>
      </c>
      <c r="L2813" s="2" t="s">
        <v>9</v>
      </c>
      <c r="M2813" s="2" t="s">
        <v>844</v>
      </c>
      <c r="N2813" s="2" t="s">
        <v>845</v>
      </c>
      <c r="O2813" s="2" t="s">
        <v>846</v>
      </c>
      <c r="P2813" s="2" t="s">
        <v>187</v>
      </c>
      <c r="Q2813" s="3">
        <v>3</v>
      </c>
      <c r="R2813" s="2" t="s">
        <v>127</v>
      </c>
      <c r="S2813" s="3">
        <v>25</v>
      </c>
      <c r="T2813" s="2" t="s">
        <v>10</v>
      </c>
      <c r="U2813" s="3">
        <v>42.106963999999998</v>
      </c>
      <c r="V2813" s="3">
        <v>-73.122320000000002</v>
      </c>
      <c r="W2813" s="2" t="s">
        <v>149</v>
      </c>
      <c r="X2813" s="3">
        <v>1</v>
      </c>
      <c r="Y2813" s="3" t="str">
        <f>_xlfn.CONCAT(Exposure_Information[[#This Row],[Building Construction Code]]," - ",Exposure_Information[[#This Row],[Type of building construction]])</f>
        <v>RMS - 1</v>
      </c>
      <c r="Z2813" s="3">
        <v>0</v>
      </c>
      <c r="AA2813" s="2">
        <v>1901</v>
      </c>
      <c r="AB2813" s="2" t="s">
        <v>11</v>
      </c>
      <c r="AC2813" s="2">
        <v>1</v>
      </c>
      <c r="AD2813" s="2" t="str">
        <f>_xlfn.CONCAT(Exposure_Information[[#This Row],[Occupany Code]]," - ",Exposure_Information[[#This Row],[Type of building occupancy]])</f>
        <v>ATC - 1</v>
      </c>
      <c r="AE2813" s="5">
        <v>134000</v>
      </c>
      <c r="AF2813" s="5">
        <v>1000</v>
      </c>
      <c r="AG2813" s="5">
        <v>0</v>
      </c>
      <c r="AH2813" s="5">
        <f>SUM(Exposure_Information[[#This Row],[Building Coverage Value]:[Business interruption value]])</f>
        <v>135000</v>
      </c>
      <c r="AI2813" s="5">
        <f>SUM(Exposure_Information[[#This Row],[Building Coverage Value]:[Contents Coverage Value]])</f>
        <v>135000</v>
      </c>
      <c r="AJ2813" s="26"/>
    </row>
    <row r="2814" spans="1:36" ht="39" x14ac:dyDescent="0.3">
      <c r="A2814" s="2" t="s">
        <v>148</v>
      </c>
      <c r="B2814" s="2" t="s">
        <v>156</v>
      </c>
      <c r="C2814" s="2" t="s">
        <v>325</v>
      </c>
      <c r="D2814" s="2">
        <v>8604</v>
      </c>
      <c r="E2814" s="2" t="s">
        <v>367</v>
      </c>
      <c r="F2814" s="2" t="s">
        <v>3933</v>
      </c>
      <c r="G2814" s="3">
        <v>443</v>
      </c>
      <c r="H2814" s="3">
        <v>250</v>
      </c>
      <c r="I2814" s="71">
        <f>Exposure_Information[[#This Row],[Total  Insured Value]]+Exposure_Information[[#This Row],[Policy Deductible]]</f>
        <v>135250</v>
      </c>
      <c r="J2814" s="2">
        <v>11449</v>
      </c>
      <c r="K2814" s="3">
        <v>1</v>
      </c>
      <c r="L2814" s="2" t="s">
        <v>9</v>
      </c>
      <c r="M2814" s="2" t="s">
        <v>3934</v>
      </c>
      <c r="N2814" s="2" t="s">
        <v>3935</v>
      </c>
      <c r="O2814" s="2" t="s">
        <v>3290</v>
      </c>
      <c r="P2814" s="2" t="s">
        <v>51</v>
      </c>
      <c r="Q2814" s="3">
        <v>5</v>
      </c>
      <c r="R2814" s="2" t="s">
        <v>87</v>
      </c>
      <c r="S2814" s="3">
        <v>23</v>
      </c>
      <c r="T2814" s="2" t="s">
        <v>10</v>
      </c>
      <c r="U2814" s="3">
        <v>43.794342999999998</v>
      </c>
      <c r="V2814" s="3">
        <v>-69.940028999999996</v>
      </c>
      <c r="W2814" s="2" t="s">
        <v>149</v>
      </c>
      <c r="X2814" s="3">
        <v>1</v>
      </c>
      <c r="Y2814" s="3" t="str">
        <f>_xlfn.CONCAT(Exposure_Information[[#This Row],[Building Construction Code]]," - ",Exposure_Information[[#This Row],[Type of building construction]])</f>
        <v>RMS - 1</v>
      </c>
      <c r="Z2814" s="3">
        <v>0</v>
      </c>
      <c r="AA2814" s="2">
        <v>1960</v>
      </c>
      <c r="AB2814" s="2" t="s">
        <v>11</v>
      </c>
      <c r="AC2814" s="2">
        <v>1</v>
      </c>
      <c r="AD2814" s="2" t="str">
        <f>_xlfn.CONCAT(Exposure_Information[[#This Row],[Occupany Code]]," - ",Exposure_Information[[#This Row],[Type of building occupancy]])</f>
        <v>ATC - 1</v>
      </c>
      <c r="AE2814" s="5">
        <v>135000</v>
      </c>
      <c r="AF2814" s="5">
        <v>0</v>
      </c>
      <c r="AG2814" s="5">
        <v>0</v>
      </c>
      <c r="AH2814" s="5">
        <f>SUM(Exposure_Information[[#This Row],[Building Coverage Value]:[Business interruption value]])</f>
        <v>135000</v>
      </c>
      <c r="AI2814" s="5">
        <f>SUM(Exposure_Information[[#This Row],[Building Coverage Value]:[Contents Coverage Value]])</f>
        <v>135000</v>
      </c>
      <c r="AJ2814" s="26"/>
    </row>
    <row r="2815" spans="1:36" ht="52" x14ac:dyDescent="0.3">
      <c r="A2815" s="2" t="s">
        <v>148</v>
      </c>
      <c r="B2815" s="2" t="s">
        <v>156</v>
      </c>
      <c r="C2815" s="2" t="s">
        <v>325</v>
      </c>
      <c r="D2815" s="2">
        <v>18224</v>
      </c>
      <c r="E2815" s="2" t="s">
        <v>367</v>
      </c>
      <c r="F2815" s="2" t="s">
        <v>3955</v>
      </c>
      <c r="G2815" s="3">
        <v>902</v>
      </c>
      <c r="H2815" s="3">
        <v>500</v>
      </c>
      <c r="I2815" s="71">
        <f>Exposure_Information[[#This Row],[Total  Insured Value]]+Exposure_Information[[#This Row],[Policy Deductible]]</f>
        <v>135500</v>
      </c>
      <c r="J2815" s="2">
        <v>21320</v>
      </c>
      <c r="K2815" s="3">
        <v>1</v>
      </c>
      <c r="L2815" s="2" t="s">
        <v>9</v>
      </c>
      <c r="M2815" s="2" t="s">
        <v>3956</v>
      </c>
      <c r="N2815" s="2" t="s">
        <v>3957</v>
      </c>
      <c r="O2815" s="2" t="s">
        <v>401</v>
      </c>
      <c r="P2815" s="2" t="s">
        <v>171</v>
      </c>
      <c r="Q2815" s="3">
        <v>27</v>
      </c>
      <c r="R2815" s="2" t="s">
        <v>127</v>
      </c>
      <c r="S2815" s="3">
        <v>25</v>
      </c>
      <c r="T2815" s="2" t="s">
        <v>10</v>
      </c>
      <c r="U2815" s="3">
        <v>42.278837000000003</v>
      </c>
      <c r="V2815" s="3">
        <v>-71.715373</v>
      </c>
      <c r="W2815" s="2" t="s">
        <v>149</v>
      </c>
      <c r="X2815" s="3">
        <v>1</v>
      </c>
      <c r="Y2815" s="3" t="str">
        <f>_xlfn.CONCAT(Exposure_Information[[#This Row],[Building Construction Code]]," - ",Exposure_Information[[#This Row],[Type of building construction]])</f>
        <v>RMS - 1</v>
      </c>
      <c r="Z2815" s="3">
        <v>0</v>
      </c>
      <c r="AA2815" s="2">
        <v>1988</v>
      </c>
      <c r="AB2815" s="2" t="s">
        <v>11</v>
      </c>
      <c r="AC2815" s="2">
        <v>1</v>
      </c>
      <c r="AD2815" s="2" t="str">
        <f>_xlfn.CONCAT(Exposure_Information[[#This Row],[Occupany Code]]," - ",Exposure_Information[[#This Row],[Type of building occupancy]])</f>
        <v>ATC - 1</v>
      </c>
      <c r="AE2815" s="5">
        <v>100000</v>
      </c>
      <c r="AF2815" s="5">
        <v>5000</v>
      </c>
      <c r="AG2815" s="5">
        <v>30000</v>
      </c>
      <c r="AH2815" s="5">
        <f>SUM(Exposure_Information[[#This Row],[Building Coverage Value]:[Business interruption value]])</f>
        <v>135000</v>
      </c>
      <c r="AI2815" s="5">
        <f>SUM(Exposure_Information[[#This Row],[Building Coverage Value]:[Contents Coverage Value]])</f>
        <v>105000</v>
      </c>
      <c r="AJ2815" s="26"/>
    </row>
    <row r="2816" spans="1:36" ht="26" x14ac:dyDescent="0.3">
      <c r="A2816" s="2" t="s">
        <v>148</v>
      </c>
      <c r="B2816" s="2" t="s">
        <v>156</v>
      </c>
      <c r="C2816" s="2" t="s">
        <v>325</v>
      </c>
      <c r="D2816" s="2">
        <v>5711</v>
      </c>
      <c r="E2816" s="2" t="s">
        <v>326</v>
      </c>
      <c r="F2816" s="2" t="s">
        <v>1342</v>
      </c>
      <c r="G2816" s="3">
        <v>1060</v>
      </c>
      <c r="H2816" s="3">
        <v>500</v>
      </c>
      <c r="I2816" s="71">
        <f>Exposure_Information[[#This Row],[Total  Insured Value]]+Exposure_Information[[#This Row],[Policy Deductible]]</f>
        <v>310500</v>
      </c>
      <c r="J2816" s="2">
        <v>7674</v>
      </c>
      <c r="K2816" s="3">
        <v>1</v>
      </c>
      <c r="L2816" s="2" t="s">
        <v>9</v>
      </c>
      <c r="M2816" s="2" t="s">
        <v>1343</v>
      </c>
      <c r="N2816" s="3" t="s">
        <v>1344</v>
      </c>
      <c r="O2816" s="2" t="s">
        <v>1345</v>
      </c>
      <c r="P2816" s="2" t="s">
        <v>174</v>
      </c>
      <c r="Q2816" s="3">
        <v>5</v>
      </c>
      <c r="R2816" s="2" t="s">
        <v>127</v>
      </c>
      <c r="S2816" s="3">
        <v>25</v>
      </c>
      <c r="T2816" s="2" t="s">
        <v>10</v>
      </c>
      <c r="U2816" s="3">
        <v>41.637875000000001</v>
      </c>
      <c r="V2816" s="3">
        <v>-70.966164000000006</v>
      </c>
      <c r="W2816" s="2" t="s">
        <v>149</v>
      </c>
      <c r="X2816" s="3">
        <v>1</v>
      </c>
      <c r="Y2816" s="3" t="str">
        <f>_xlfn.CONCAT(Exposure_Information[[#This Row],[Building Construction Code]]," - ",Exposure_Information[[#This Row],[Type of building construction]])</f>
        <v>RMS - 1</v>
      </c>
      <c r="Z2816" s="3">
        <v>0</v>
      </c>
      <c r="AA2816" s="2">
        <v>1925</v>
      </c>
      <c r="AB2816" s="2" t="s">
        <v>11</v>
      </c>
      <c r="AC2816" s="2">
        <v>37</v>
      </c>
      <c r="AD2816" s="2" t="str">
        <f>_xlfn.CONCAT(Exposure_Information[[#This Row],[Occupany Code]]," - ",Exposure_Information[[#This Row],[Type of building occupancy]])</f>
        <v>ATC - 37</v>
      </c>
      <c r="AE2816" s="5">
        <v>300000</v>
      </c>
      <c r="AF2816" s="5">
        <v>10000</v>
      </c>
      <c r="AG2816" s="5">
        <v>0</v>
      </c>
      <c r="AH2816" s="5">
        <f>SUM(Exposure_Information[[#This Row],[Building Coverage Value]:[Business interruption value]])</f>
        <v>310000</v>
      </c>
      <c r="AI2816" s="5">
        <f>SUM(Exposure_Information[[#This Row],[Building Coverage Value]:[Contents Coverage Value]])</f>
        <v>310000</v>
      </c>
      <c r="AJ2816" s="26"/>
    </row>
    <row r="2817" spans="1:36" x14ac:dyDescent="0.3">
      <c r="A2817" s="2" t="s">
        <v>148</v>
      </c>
      <c r="B2817" s="2" t="s">
        <v>156</v>
      </c>
      <c r="C2817" s="2" t="s">
        <v>325</v>
      </c>
      <c r="D2817" s="2">
        <v>16800</v>
      </c>
      <c r="E2817" s="2" t="s">
        <v>367</v>
      </c>
      <c r="F2817" s="2" t="s">
        <v>2823</v>
      </c>
      <c r="G2817" s="3">
        <v>794</v>
      </c>
      <c r="H2817" s="3">
        <v>500</v>
      </c>
      <c r="I2817" s="71">
        <f>Exposure_Information[[#This Row],[Total  Insured Value]]+Exposure_Information[[#This Row],[Policy Deductible]]</f>
        <v>135000</v>
      </c>
      <c r="J2817" s="2">
        <v>19868</v>
      </c>
      <c r="K2817" s="3">
        <v>1</v>
      </c>
      <c r="L2817" s="2" t="s">
        <v>9</v>
      </c>
      <c r="M2817" s="2" t="s">
        <v>2824</v>
      </c>
      <c r="N2817" s="2" t="s">
        <v>2825</v>
      </c>
      <c r="O2817" s="2" t="s">
        <v>300</v>
      </c>
      <c r="P2817" s="2" t="s">
        <v>257</v>
      </c>
      <c r="Q2817" s="3">
        <v>7</v>
      </c>
      <c r="R2817" s="2" t="s">
        <v>248</v>
      </c>
      <c r="S2817" s="3">
        <v>44</v>
      </c>
      <c r="T2817" s="2" t="s">
        <v>10</v>
      </c>
      <c r="U2817" s="3">
        <v>41.880383000000002</v>
      </c>
      <c r="V2817" s="3">
        <v>-71.410542000000007</v>
      </c>
      <c r="W2817" s="2" t="s">
        <v>149</v>
      </c>
      <c r="X2817" s="3">
        <v>1</v>
      </c>
      <c r="Y2817" s="3" t="str">
        <f>_xlfn.CONCAT(Exposure_Information[[#This Row],[Building Construction Code]]," - ",Exposure_Information[[#This Row],[Type of building construction]])</f>
        <v>RMS - 1</v>
      </c>
      <c r="Z2817" s="3">
        <v>0</v>
      </c>
      <c r="AA2817" s="2">
        <v>1955</v>
      </c>
      <c r="AB2817" s="2" t="s">
        <v>11</v>
      </c>
      <c r="AC2817" s="2">
        <v>1</v>
      </c>
      <c r="AD2817" s="2" t="str">
        <f>_xlfn.CONCAT(Exposure_Information[[#This Row],[Occupany Code]]," - ",Exposure_Information[[#This Row],[Type of building occupancy]])</f>
        <v>ATC - 1</v>
      </c>
      <c r="AE2817" s="5">
        <v>134500</v>
      </c>
      <c r="AF2817" s="5">
        <v>0</v>
      </c>
      <c r="AG2817" s="5">
        <v>0</v>
      </c>
      <c r="AH2817" s="5">
        <f>SUM(Exposure_Information[[#This Row],[Building Coverage Value]:[Business interruption value]])</f>
        <v>134500</v>
      </c>
      <c r="AI2817" s="5">
        <f>SUM(Exposure_Information[[#This Row],[Building Coverage Value]:[Contents Coverage Value]])</f>
        <v>134500</v>
      </c>
      <c r="AJ2817" s="26"/>
    </row>
    <row r="2818" spans="1:36" ht="39" x14ac:dyDescent="0.3">
      <c r="A2818" s="2" t="s">
        <v>148</v>
      </c>
      <c r="B2818" s="2" t="s">
        <v>156</v>
      </c>
      <c r="C2818" s="2" t="s">
        <v>325</v>
      </c>
      <c r="D2818" s="2">
        <v>18790</v>
      </c>
      <c r="E2818" s="2" t="s">
        <v>367</v>
      </c>
      <c r="F2818" s="2" t="s">
        <v>2587</v>
      </c>
      <c r="G2818" s="3">
        <v>331</v>
      </c>
      <c r="H2818" s="3">
        <v>2500</v>
      </c>
      <c r="I2818" s="71">
        <f>Exposure_Information[[#This Row],[Total  Insured Value]]+Exposure_Information[[#This Row],[Policy Deductible]]</f>
        <v>136500</v>
      </c>
      <c r="J2818" s="2">
        <v>21895</v>
      </c>
      <c r="K2818" s="3">
        <v>1</v>
      </c>
      <c r="L2818" s="2" t="s">
        <v>9</v>
      </c>
      <c r="M2818" s="2" t="s">
        <v>2588</v>
      </c>
      <c r="N2818" s="2" t="s">
        <v>2589</v>
      </c>
      <c r="O2818" s="2" t="s">
        <v>286</v>
      </c>
      <c r="P2818" s="2" t="s">
        <v>231</v>
      </c>
      <c r="Q2818" s="3">
        <v>13</v>
      </c>
      <c r="R2818" s="2" t="s">
        <v>127</v>
      </c>
      <c r="S2818" s="3">
        <v>25</v>
      </c>
      <c r="T2818" s="2" t="s">
        <v>10</v>
      </c>
      <c r="U2818" s="3">
        <v>42.137881999999998</v>
      </c>
      <c r="V2818" s="3">
        <v>-72.746116999999998</v>
      </c>
      <c r="W2818" s="2" t="s">
        <v>149</v>
      </c>
      <c r="X2818" s="3">
        <v>1</v>
      </c>
      <c r="Y2818" s="3" t="str">
        <f>_xlfn.CONCAT(Exposure_Information[[#This Row],[Building Construction Code]]," - ",Exposure_Information[[#This Row],[Type of building construction]])</f>
        <v>RMS - 1</v>
      </c>
      <c r="Z2818" s="3">
        <v>0</v>
      </c>
      <c r="AA2818" s="2">
        <v>1905</v>
      </c>
      <c r="AB2818" s="2" t="s">
        <v>11</v>
      </c>
      <c r="AC2818" s="2">
        <v>1</v>
      </c>
      <c r="AD2818" s="2" t="str">
        <f>_xlfn.CONCAT(Exposure_Information[[#This Row],[Occupany Code]]," - ",Exposure_Information[[#This Row],[Type of building occupancy]])</f>
        <v>ATC - 1</v>
      </c>
      <c r="AE2818" s="5">
        <v>134000</v>
      </c>
      <c r="AF2818" s="5">
        <v>0</v>
      </c>
      <c r="AG2818" s="5">
        <v>0</v>
      </c>
      <c r="AH2818" s="5">
        <f>SUM(Exposure_Information[[#This Row],[Building Coverage Value]:[Business interruption value]])</f>
        <v>134000</v>
      </c>
      <c r="AI2818" s="5">
        <f>SUM(Exposure_Information[[#This Row],[Building Coverage Value]:[Contents Coverage Value]])</f>
        <v>134000</v>
      </c>
      <c r="AJ2818" s="26"/>
    </row>
    <row r="2819" spans="1:36" ht="39" x14ac:dyDescent="0.3">
      <c r="A2819" s="2" t="s">
        <v>148</v>
      </c>
      <c r="B2819" s="2" t="s">
        <v>156</v>
      </c>
      <c r="C2819" s="2" t="s">
        <v>325</v>
      </c>
      <c r="D2819" s="2">
        <v>18341</v>
      </c>
      <c r="E2819" s="2" t="s">
        <v>367</v>
      </c>
      <c r="F2819" s="2" t="s">
        <v>3421</v>
      </c>
      <c r="G2819" s="3">
        <v>515</v>
      </c>
      <c r="H2819" s="3">
        <v>500</v>
      </c>
      <c r="I2819" s="71">
        <f>Exposure_Information[[#This Row],[Total  Insured Value]]+Exposure_Information[[#This Row],[Policy Deductible]]</f>
        <v>134500</v>
      </c>
      <c r="J2819" s="2">
        <v>21438</v>
      </c>
      <c r="K2819" s="3">
        <v>1</v>
      </c>
      <c r="L2819" s="2" t="s">
        <v>9</v>
      </c>
      <c r="M2819" s="2" t="s">
        <v>3422</v>
      </c>
      <c r="N2819" s="2" t="s">
        <v>3423</v>
      </c>
      <c r="O2819" s="2" t="s">
        <v>186</v>
      </c>
      <c r="P2819" s="2" t="s">
        <v>187</v>
      </c>
      <c r="Q2819" s="3">
        <v>3</v>
      </c>
      <c r="R2819" s="2" t="s">
        <v>127</v>
      </c>
      <c r="S2819" s="3">
        <v>25</v>
      </c>
      <c r="T2819" s="2" t="s">
        <v>10</v>
      </c>
      <c r="U2819" s="3">
        <v>42.430280000000003</v>
      </c>
      <c r="V2819" s="3">
        <v>-73.201222000000001</v>
      </c>
      <c r="W2819" s="2" t="s">
        <v>149</v>
      </c>
      <c r="X2819" s="3">
        <v>1</v>
      </c>
      <c r="Y2819" s="3" t="str">
        <f>_xlfn.CONCAT(Exposure_Information[[#This Row],[Building Construction Code]]," - ",Exposure_Information[[#This Row],[Type of building construction]])</f>
        <v>RMS - 1</v>
      </c>
      <c r="Z2819" s="3">
        <v>0</v>
      </c>
      <c r="AA2819" s="2">
        <v>1960</v>
      </c>
      <c r="AB2819" s="2" t="s">
        <v>11</v>
      </c>
      <c r="AC2819" s="2">
        <v>1</v>
      </c>
      <c r="AD2819" s="2" t="str">
        <f>_xlfn.CONCAT(Exposure_Information[[#This Row],[Occupany Code]]," - ",Exposure_Information[[#This Row],[Type of building occupancy]])</f>
        <v>ATC - 1</v>
      </c>
      <c r="AE2819" s="5">
        <v>134000</v>
      </c>
      <c r="AF2819" s="5">
        <v>0</v>
      </c>
      <c r="AG2819" s="5">
        <v>0</v>
      </c>
      <c r="AH2819" s="5">
        <f>SUM(Exposure_Information[[#This Row],[Building Coverage Value]:[Business interruption value]])</f>
        <v>134000</v>
      </c>
      <c r="AI2819" s="5">
        <f>SUM(Exposure_Information[[#This Row],[Building Coverage Value]:[Contents Coverage Value]])</f>
        <v>134000</v>
      </c>
      <c r="AJ2819" s="26"/>
    </row>
    <row r="2820" spans="1:36" ht="39" x14ac:dyDescent="0.3">
      <c r="A2820" s="2" t="s">
        <v>148</v>
      </c>
      <c r="B2820" s="2" t="s">
        <v>156</v>
      </c>
      <c r="C2820" s="2" t="s">
        <v>325</v>
      </c>
      <c r="D2820" s="2">
        <v>10788</v>
      </c>
      <c r="E2820" s="2" t="s">
        <v>367</v>
      </c>
      <c r="F2820" s="2" t="s">
        <v>682</v>
      </c>
      <c r="G2820" s="3">
        <v>550</v>
      </c>
      <c r="H2820" s="3">
        <v>250</v>
      </c>
      <c r="I2820" s="71">
        <f>Exposure_Information[[#This Row],[Total  Insured Value]]+Exposure_Information[[#This Row],[Policy Deductible]]</f>
        <v>133250</v>
      </c>
      <c r="J2820" s="2">
        <v>13662</v>
      </c>
      <c r="K2820" s="3">
        <v>1</v>
      </c>
      <c r="L2820" s="2" t="s">
        <v>9</v>
      </c>
      <c r="M2820" s="2" t="s">
        <v>683</v>
      </c>
      <c r="N2820" s="2" t="s">
        <v>684</v>
      </c>
      <c r="O2820" s="2" t="s">
        <v>685</v>
      </c>
      <c r="P2820" s="2" t="s">
        <v>224</v>
      </c>
      <c r="Q2820" s="3">
        <v>21</v>
      </c>
      <c r="R2820" s="2" t="s">
        <v>127</v>
      </c>
      <c r="S2820" s="3">
        <v>25</v>
      </c>
      <c r="T2820" s="2" t="s">
        <v>10</v>
      </c>
      <c r="U2820" s="3">
        <v>42.227809999999998</v>
      </c>
      <c r="V2820" s="3">
        <v>-70.977592000000001</v>
      </c>
      <c r="W2820" s="2" t="s">
        <v>149</v>
      </c>
      <c r="X2820" s="3">
        <v>1</v>
      </c>
      <c r="Y2820" s="3" t="str">
        <f>_xlfn.CONCAT(Exposure_Information[[#This Row],[Building Construction Code]]," - ",Exposure_Information[[#This Row],[Type of building construction]])</f>
        <v>RMS - 1</v>
      </c>
      <c r="Z2820" s="3">
        <v>0</v>
      </c>
      <c r="AA2820" s="2">
        <v>1920</v>
      </c>
      <c r="AB2820" s="2" t="s">
        <v>11</v>
      </c>
      <c r="AC2820" s="2">
        <v>1</v>
      </c>
      <c r="AD2820" s="2" t="str">
        <f>_xlfn.CONCAT(Exposure_Information[[#This Row],[Occupany Code]]," - ",Exposure_Information[[#This Row],[Type of building occupancy]])</f>
        <v>ATC - 1</v>
      </c>
      <c r="AE2820" s="5">
        <v>133000</v>
      </c>
      <c r="AF2820" s="5">
        <v>0</v>
      </c>
      <c r="AG2820" s="5">
        <v>0</v>
      </c>
      <c r="AH2820" s="5">
        <f>SUM(Exposure_Information[[#This Row],[Building Coverage Value]:[Business interruption value]])</f>
        <v>133000</v>
      </c>
      <c r="AI2820" s="5">
        <f>SUM(Exposure_Information[[#This Row],[Building Coverage Value]:[Contents Coverage Value]])</f>
        <v>133000</v>
      </c>
      <c r="AJ2820" s="26"/>
    </row>
    <row r="2821" spans="1:36" ht="26" x14ac:dyDescent="0.3">
      <c r="A2821" s="2" t="s">
        <v>148</v>
      </c>
      <c r="B2821" s="2" t="s">
        <v>156</v>
      </c>
      <c r="C2821" s="2" t="s">
        <v>325</v>
      </c>
      <c r="D2821" s="2">
        <v>10402</v>
      </c>
      <c r="E2821" s="2" t="s">
        <v>367</v>
      </c>
      <c r="F2821" s="2" t="s">
        <v>2146</v>
      </c>
      <c r="G2821" s="3">
        <v>322</v>
      </c>
      <c r="H2821" s="3">
        <v>500</v>
      </c>
      <c r="I2821" s="71">
        <f>Exposure_Information[[#This Row],[Total  Insured Value]]+Exposure_Information[[#This Row],[Policy Deductible]]</f>
        <v>133500</v>
      </c>
      <c r="J2821" s="2">
        <v>13268</v>
      </c>
      <c r="K2821" s="3">
        <v>1</v>
      </c>
      <c r="L2821" s="2">
        <v>132</v>
      </c>
      <c r="M2821" s="2" t="s">
        <v>2147</v>
      </c>
      <c r="N2821" s="2" t="s">
        <v>2148</v>
      </c>
      <c r="O2821" s="2" t="s">
        <v>2149</v>
      </c>
      <c r="P2821" s="2" t="s">
        <v>244</v>
      </c>
      <c r="Q2821" s="3">
        <v>21</v>
      </c>
      <c r="R2821" s="2" t="s">
        <v>87</v>
      </c>
      <c r="S2821" s="3">
        <v>23</v>
      </c>
      <c r="T2821" s="2" t="s">
        <v>10</v>
      </c>
      <c r="U2821" s="3">
        <v>45.253608999999997</v>
      </c>
      <c r="V2821" s="3">
        <v>-68.985759999999999</v>
      </c>
      <c r="W2821" s="2" t="s">
        <v>149</v>
      </c>
      <c r="X2821" s="3">
        <v>1</v>
      </c>
      <c r="Y2821" s="3" t="str">
        <f>_xlfn.CONCAT(Exposure_Information[[#This Row],[Building Construction Code]]," - ",Exposure_Information[[#This Row],[Type of building construction]])</f>
        <v>RMS - 1</v>
      </c>
      <c r="Z2821" s="3">
        <v>0</v>
      </c>
      <c r="AA2821" s="2">
        <v>2009</v>
      </c>
      <c r="AB2821" s="2" t="s">
        <v>11</v>
      </c>
      <c r="AC2821" s="2">
        <v>1</v>
      </c>
      <c r="AD2821" s="2" t="str">
        <f>_xlfn.CONCAT(Exposure_Information[[#This Row],[Occupany Code]]," - ",Exposure_Information[[#This Row],[Type of building occupancy]])</f>
        <v>ATC - 1</v>
      </c>
      <c r="AE2821" s="5">
        <v>108000</v>
      </c>
      <c r="AF2821" s="5">
        <v>25000</v>
      </c>
      <c r="AG2821" s="5">
        <v>0</v>
      </c>
      <c r="AH2821" s="5">
        <f>SUM(Exposure_Information[[#This Row],[Building Coverage Value]:[Business interruption value]])</f>
        <v>133000</v>
      </c>
      <c r="AI2821" s="5">
        <f>SUM(Exposure_Information[[#This Row],[Building Coverage Value]:[Contents Coverage Value]])</f>
        <v>133000</v>
      </c>
      <c r="AJ2821" s="26"/>
    </row>
    <row r="2822" spans="1:36" ht="26" x14ac:dyDescent="0.3">
      <c r="A2822" s="2" t="s">
        <v>148</v>
      </c>
      <c r="B2822" s="2" t="s">
        <v>156</v>
      </c>
      <c r="C2822" s="2" t="s">
        <v>325</v>
      </c>
      <c r="D2822" s="2">
        <v>18703</v>
      </c>
      <c r="E2822" s="2" t="s">
        <v>367</v>
      </c>
      <c r="F2822" s="2" t="s">
        <v>3373</v>
      </c>
      <c r="G2822" s="3">
        <v>406</v>
      </c>
      <c r="H2822" s="3">
        <v>500</v>
      </c>
      <c r="I2822" s="71">
        <f>Exposure_Information[[#This Row],[Total  Insured Value]]+Exposure_Information[[#This Row],[Policy Deductible]]</f>
        <v>133000</v>
      </c>
      <c r="J2822" s="2">
        <v>21807</v>
      </c>
      <c r="K2822" s="3">
        <v>1</v>
      </c>
      <c r="L2822" s="2">
        <v>26</v>
      </c>
      <c r="M2822" s="2" t="s">
        <v>3374</v>
      </c>
      <c r="N2822" s="2" t="s">
        <v>3375</v>
      </c>
      <c r="O2822" s="2" t="s">
        <v>3376</v>
      </c>
      <c r="P2822" s="2" t="s">
        <v>32</v>
      </c>
      <c r="Q2822" s="3">
        <v>79</v>
      </c>
      <c r="R2822" s="2" t="s">
        <v>25</v>
      </c>
      <c r="S2822" s="3">
        <v>36</v>
      </c>
      <c r="T2822" s="2" t="s">
        <v>10</v>
      </c>
      <c r="U2822" s="3">
        <v>41.452289</v>
      </c>
      <c r="V2822" s="3">
        <v>-73.929844000000003</v>
      </c>
      <c r="W2822" s="2" t="s">
        <v>149</v>
      </c>
      <c r="X2822" s="3">
        <v>1</v>
      </c>
      <c r="Y2822" s="3" t="str">
        <f>_xlfn.CONCAT(Exposure_Information[[#This Row],[Building Construction Code]]," - ",Exposure_Information[[#This Row],[Type of building construction]])</f>
        <v>RMS - 1</v>
      </c>
      <c r="Z2822" s="3">
        <v>0</v>
      </c>
      <c r="AA2822" s="2">
        <v>1920</v>
      </c>
      <c r="AB2822" s="2" t="s">
        <v>11</v>
      </c>
      <c r="AC2822" s="2">
        <v>1</v>
      </c>
      <c r="AD2822" s="2" t="str">
        <f>_xlfn.CONCAT(Exposure_Information[[#This Row],[Occupany Code]]," - ",Exposure_Information[[#This Row],[Type of building occupancy]])</f>
        <v>ATC - 1</v>
      </c>
      <c r="AE2822" s="5">
        <v>130500</v>
      </c>
      <c r="AF2822" s="5">
        <v>0</v>
      </c>
      <c r="AG2822" s="5">
        <v>2000</v>
      </c>
      <c r="AH2822" s="5">
        <f>SUM(Exposure_Information[[#This Row],[Building Coverage Value]:[Business interruption value]])</f>
        <v>132500</v>
      </c>
      <c r="AI2822" s="5">
        <f>SUM(Exposure_Information[[#This Row],[Building Coverage Value]:[Contents Coverage Value]])</f>
        <v>130500</v>
      </c>
      <c r="AJ2822" s="26"/>
    </row>
    <row r="2823" spans="1:36" x14ac:dyDescent="0.3">
      <c r="A2823" s="2" t="s">
        <v>148</v>
      </c>
      <c r="B2823" s="2" t="s">
        <v>156</v>
      </c>
      <c r="C2823" s="2" t="s">
        <v>325</v>
      </c>
      <c r="D2823" s="2">
        <v>18038</v>
      </c>
      <c r="E2823" s="2" t="s">
        <v>367</v>
      </c>
      <c r="F2823" s="2" t="s">
        <v>3679</v>
      </c>
      <c r="G2823" s="3">
        <v>562</v>
      </c>
      <c r="H2823" s="3">
        <v>250</v>
      </c>
      <c r="I2823" s="71">
        <f>Exposure_Information[[#This Row],[Total  Insured Value]]+Exposure_Information[[#This Row],[Policy Deductible]]</f>
        <v>132750</v>
      </c>
      <c r="J2823" s="2">
        <v>21128</v>
      </c>
      <c r="K2823" s="3">
        <v>1</v>
      </c>
      <c r="L2823" s="2" t="s">
        <v>9</v>
      </c>
      <c r="M2823" s="2" t="s">
        <v>3680</v>
      </c>
      <c r="N2823" s="2" t="s">
        <v>3681</v>
      </c>
      <c r="O2823" s="2" t="s">
        <v>330</v>
      </c>
      <c r="P2823" s="2" t="s">
        <v>231</v>
      </c>
      <c r="Q2823" s="3">
        <v>13</v>
      </c>
      <c r="R2823" s="2" t="s">
        <v>127</v>
      </c>
      <c r="S2823" s="3">
        <v>25</v>
      </c>
      <c r="T2823" s="2" t="s">
        <v>10</v>
      </c>
      <c r="U2823" s="3">
        <v>42.144753000000001</v>
      </c>
      <c r="V2823" s="3">
        <v>-72.612261000000004</v>
      </c>
      <c r="W2823" s="2" t="s">
        <v>149</v>
      </c>
      <c r="X2823" s="3">
        <v>2</v>
      </c>
      <c r="Y2823" s="3" t="str">
        <f>_xlfn.CONCAT(Exposure_Information[[#This Row],[Building Construction Code]]," - ",Exposure_Information[[#This Row],[Type of building construction]])</f>
        <v>RMS - 2</v>
      </c>
      <c r="Z2823" s="3">
        <v>0</v>
      </c>
      <c r="AA2823" s="2">
        <v>1901</v>
      </c>
      <c r="AB2823" s="2" t="s">
        <v>11</v>
      </c>
      <c r="AC2823" s="2">
        <v>1</v>
      </c>
      <c r="AD2823" s="2" t="str">
        <f>_xlfn.CONCAT(Exposure_Information[[#This Row],[Occupany Code]]," - ",Exposure_Information[[#This Row],[Type of building occupancy]])</f>
        <v>ATC - 1</v>
      </c>
      <c r="AE2823" s="5">
        <v>132500</v>
      </c>
      <c r="AF2823" s="5">
        <v>0</v>
      </c>
      <c r="AG2823" s="5">
        <v>0</v>
      </c>
      <c r="AH2823" s="5">
        <f>SUM(Exposure_Information[[#This Row],[Building Coverage Value]:[Business interruption value]])</f>
        <v>132500</v>
      </c>
      <c r="AI2823" s="5">
        <f>SUM(Exposure_Information[[#This Row],[Building Coverage Value]:[Contents Coverage Value]])</f>
        <v>132500</v>
      </c>
      <c r="AJ2823" s="26"/>
    </row>
    <row r="2824" spans="1:36" ht="39" x14ac:dyDescent="0.3">
      <c r="A2824" s="2" t="s">
        <v>148</v>
      </c>
      <c r="B2824" s="2" t="s">
        <v>156</v>
      </c>
      <c r="C2824" s="2" t="s">
        <v>325</v>
      </c>
      <c r="D2824" s="2">
        <v>17987</v>
      </c>
      <c r="E2824" s="2" t="s">
        <v>367</v>
      </c>
      <c r="F2824" s="2" t="s">
        <v>4063</v>
      </c>
      <c r="G2824" s="3">
        <v>522</v>
      </c>
      <c r="H2824" s="3">
        <v>500</v>
      </c>
      <c r="I2824" s="71">
        <f>Exposure_Information[[#This Row],[Total  Insured Value]]+Exposure_Information[[#This Row],[Policy Deductible]]</f>
        <v>132500</v>
      </c>
      <c r="J2824" s="2">
        <v>21077</v>
      </c>
      <c r="K2824" s="3">
        <v>1</v>
      </c>
      <c r="L2824" s="2" t="s">
        <v>9</v>
      </c>
      <c r="M2824" s="2" t="s">
        <v>4064</v>
      </c>
      <c r="N2824" s="2" t="s">
        <v>4065</v>
      </c>
      <c r="O2824" s="2" t="s">
        <v>2576</v>
      </c>
      <c r="P2824" s="2" t="s">
        <v>69</v>
      </c>
      <c r="Q2824" s="3">
        <v>3</v>
      </c>
      <c r="R2824" s="2" t="s">
        <v>70</v>
      </c>
      <c r="S2824" s="3">
        <v>9</v>
      </c>
      <c r="T2824" s="2" t="s">
        <v>10</v>
      </c>
      <c r="U2824" s="3">
        <v>41.736091999999999</v>
      </c>
      <c r="V2824" s="3">
        <v>-72.737945999999994</v>
      </c>
      <c r="W2824" s="2" t="s">
        <v>149</v>
      </c>
      <c r="X2824" s="3">
        <v>1</v>
      </c>
      <c r="Y2824" s="3" t="str">
        <f>_xlfn.CONCAT(Exposure_Information[[#This Row],[Building Construction Code]]," - ",Exposure_Information[[#This Row],[Type of building construction]])</f>
        <v>RMS - 1</v>
      </c>
      <c r="Z2824" s="3">
        <v>0</v>
      </c>
      <c r="AA2824" s="2">
        <v>1943</v>
      </c>
      <c r="AB2824" s="2" t="s">
        <v>11</v>
      </c>
      <c r="AC2824" s="2">
        <v>1</v>
      </c>
      <c r="AD2824" s="2" t="str">
        <f>_xlfn.CONCAT(Exposure_Information[[#This Row],[Occupany Code]]," - ",Exposure_Information[[#This Row],[Type of building occupancy]])</f>
        <v>ATC - 1</v>
      </c>
      <c r="AE2824" s="5">
        <v>132000</v>
      </c>
      <c r="AF2824" s="5">
        <v>0</v>
      </c>
      <c r="AG2824" s="5">
        <v>0</v>
      </c>
      <c r="AH2824" s="5">
        <f>SUM(Exposure_Information[[#This Row],[Building Coverage Value]:[Business interruption value]])</f>
        <v>132000</v>
      </c>
      <c r="AI2824" s="5">
        <f>SUM(Exposure_Information[[#This Row],[Building Coverage Value]:[Contents Coverage Value]])</f>
        <v>132000</v>
      </c>
      <c r="AJ2824" s="26"/>
    </row>
    <row r="2825" spans="1:36" ht="26" x14ac:dyDescent="0.3">
      <c r="A2825" s="2" t="s">
        <v>148</v>
      </c>
      <c r="B2825" s="2" t="s">
        <v>156</v>
      </c>
      <c r="C2825" s="2" t="s">
        <v>325</v>
      </c>
      <c r="D2825" s="2">
        <v>19304</v>
      </c>
      <c r="E2825" s="2" t="s">
        <v>367</v>
      </c>
      <c r="F2825" s="2" t="s">
        <v>3218</v>
      </c>
      <c r="G2825" s="3">
        <v>487</v>
      </c>
      <c r="H2825" s="3">
        <v>250</v>
      </c>
      <c r="I2825" s="71">
        <f>Exposure_Information[[#This Row],[Total  Insured Value]]+Exposure_Information[[#This Row],[Policy Deductible]]</f>
        <v>131250</v>
      </c>
      <c r="J2825" s="2">
        <v>22418</v>
      </c>
      <c r="K2825" s="3">
        <v>1</v>
      </c>
      <c r="L2825" s="2" t="s">
        <v>9</v>
      </c>
      <c r="M2825" s="2" t="s">
        <v>3219</v>
      </c>
      <c r="N2825" s="2" t="s">
        <v>3220</v>
      </c>
      <c r="O2825" s="2" t="s">
        <v>3221</v>
      </c>
      <c r="P2825" s="2" t="s">
        <v>197</v>
      </c>
      <c r="Q2825" s="3">
        <v>95</v>
      </c>
      <c r="R2825" s="2" t="s">
        <v>25</v>
      </c>
      <c r="S2825" s="3">
        <v>36</v>
      </c>
      <c r="T2825" s="2" t="s">
        <v>10</v>
      </c>
      <c r="U2825" s="3">
        <v>42.441783999999998</v>
      </c>
      <c r="V2825" s="3">
        <v>-74.398099000000002</v>
      </c>
      <c r="W2825" s="2" t="s">
        <v>149</v>
      </c>
      <c r="X2825" s="3">
        <v>1</v>
      </c>
      <c r="Y2825" s="3" t="str">
        <f>_xlfn.CONCAT(Exposure_Information[[#This Row],[Building Construction Code]]," - ",Exposure_Information[[#This Row],[Type of building construction]])</f>
        <v>RMS - 1</v>
      </c>
      <c r="Z2825" s="3">
        <v>0</v>
      </c>
      <c r="AA2825" s="2">
        <v>1989</v>
      </c>
      <c r="AB2825" s="2" t="s">
        <v>11</v>
      </c>
      <c r="AC2825" s="2">
        <v>1</v>
      </c>
      <c r="AD2825" s="2" t="str">
        <f>_xlfn.CONCAT(Exposure_Information[[#This Row],[Occupany Code]]," - ",Exposure_Information[[#This Row],[Type of building occupancy]])</f>
        <v>ATC - 1</v>
      </c>
      <c r="AE2825" s="5">
        <v>111000</v>
      </c>
      <c r="AF2825" s="5">
        <v>20000</v>
      </c>
      <c r="AG2825" s="5">
        <v>0</v>
      </c>
      <c r="AH2825" s="5">
        <f>SUM(Exposure_Information[[#This Row],[Building Coverage Value]:[Business interruption value]])</f>
        <v>131000</v>
      </c>
      <c r="AI2825" s="5">
        <f>SUM(Exposure_Information[[#This Row],[Building Coverage Value]:[Contents Coverage Value]])</f>
        <v>131000</v>
      </c>
      <c r="AJ2825" s="26"/>
    </row>
    <row r="2826" spans="1:36" ht="39" x14ac:dyDescent="0.3">
      <c r="A2826" s="2" t="s">
        <v>148</v>
      </c>
      <c r="B2826" s="2" t="s">
        <v>156</v>
      </c>
      <c r="C2826" s="2" t="s">
        <v>325</v>
      </c>
      <c r="D2826" s="2">
        <v>11741</v>
      </c>
      <c r="E2826" s="2" t="s">
        <v>367</v>
      </c>
      <c r="F2826" s="2" t="s">
        <v>398</v>
      </c>
      <c r="G2826" s="3">
        <v>559</v>
      </c>
      <c r="H2826" s="3">
        <v>250</v>
      </c>
      <c r="I2826" s="71">
        <f>Exposure_Information[[#This Row],[Total  Insured Value]]+Exposure_Information[[#This Row],[Policy Deductible]]</f>
        <v>130750</v>
      </c>
      <c r="J2826" s="2">
        <v>14637</v>
      </c>
      <c r="K2826" s="3">
        <v>1</v>
      </c>
      <c r="L2826" s="2" t="s">
        <v>9</v>
      </c>
      <c r="M2826" s="2" t="s">
        <v>399</v>
      </c>
      <c r="N2826" s="2" t="s">
        <v>400</v>
      </c>
      <c r="O2826" s="2" t="s">
        <v>401</v>
      </c>
      <c r="P2826" s="2" t="s">
        <v>171</v>
      </c>
      <c r="Q2826" s="3">
        <v>27</v>
      </c>
      <c r="R2826" s="2" t="s">
        <v>127</v>
      </c>
      <c r="S2826" s="3">
        <v>25</v>
      </c>
      <c r="T2826" s="2" t="s">
        <v>10</v>
      </c>
      <c r="U2826" s="3">
        <v>42.314582999999999</v>
      </c>
      <c r="V2826" s="3">
        <v>-71.716942000000003</v>
      </c>
      <c r="W2826" s="2" t="s">
        <v>149</v>
      </c>
      <c r="X2826" s="3">
        <v>1</v>
      </c>
      <c r="Y2826" s="3" t="str">
        <f>_xlfn.CONCAT(Exposure_Information[[#This Row],[Building Construction Code]]," - ",Exposure_Information[[#This Row],[Type of building construction]])</f>
        <v>RMS - 1</v>
      </c>
      <c r="Z2826" s="3">
        <v>0</v>
      </c>
      <c r="AA2826" s="2">
        <v>1951</v>
      </c>
      <c r="AB2826" s="2" t="s">
        <v>11</v>
      </c>
      <c r="AC2826" s="2">
        <v>1</v>
      </c>
      <c r="AD2826" s="2" t="str">
        <f>_xlfn.CONCAT(Exposure_Information[[#This Row],[Occupany Code]]," - ",Exposure_Information[[#This Row],[Type of building occupancy]])</f>
        <v>ATC - 1</v>
      </c>
      <c r="AE2826" s="5">
        <v>124500</v>
      </c>
      <c r="AF2826" s="5">
        <v>0</v>
      </c>
      <c r="AG2826" s="5">
        <v>6000</v>
      </c>
      <c r="AH2826" s="5">
        <f>SUM(Exposure_Information[[#This Row],[Building Coverage Value]:[Business interruption value]])</f>
        <v>130500</v>
      </c>
      <c r="AI2826" s="5">
        <f>SUM(Exposure_Information[[#This Row],[Building Coverage Value]:[Contents Coverage Value]])</f>
        <v>124500</v>
      </c>
      <c r="AJ2826" s="26"/>
    </row>
    <row r="2827" spans="1:36" ht="39" x14ac:dyDescent="0.3">
      <c r="A2827" s="2" t="s">
        <v>148</v>
      </c>
      <c r="B2827" s="2" t="s">
        <v>156</v>
      </c>
      <c r="C2827" s="2" t="s">
        <v>325</v>
      </c>
      <c r="D2827" s="2">
        <v>16829</v>
      </c>
      <c r="E2827" s="2" t="s">
        <v>367</v>
      </c>
      <c r="F2827" s="2" t="s">
        <v>4555</v>
      </c>
      <c r="G2827" s="3">
        <v>1824</v>
      </c>
      <c r="H2827" s="3">
        <v>500</v>
      </c>
      <c r="I2827" s="71">
        <f>Exposure_Information[[#This Row],[Total  Insured Value]]+Exposure_Information[[#This Row],[Policy Deductible]]</f>
        <v>131000</v>
      </c>
      <c r="J2827" s="2">
        <v>19898</v>
      </c>
      <c r="K2827" s="3">
        <v>1</v>
      </c>
      <c r="L2827" s="2" t="s">
        <v>9</v>
      </c>
      <c r="M2827" s="2" t="s">
        <v>4556</v>
      </c>
      <c r="N2827" s="2" t="s">
        <v>4557</v>
      </c>
      <c r="O2827" s="2" t="s">
        <v>22</v>
      </c>
      <c r="P2827" s="2" t="s">
        <v>231</v>
      </c>
      <c r="Q2827" s="3">
        <v>13</v>
      </c>
      <c r="R2827" s="2" t="s">
        <v>127</v>
      </c>
      <c r="S2827" s="3">
        <v>25</v>
      </c>
      <c r="T2827" s="2" t="s">
        <v>10</v>
      </c>
      <c r="U2827" s="3">
        <v>42.136088999999998</v>
      </c>
      <c r="V2827" s="3">
        <v>-72.499465999999998</v>
      </c>
      <c r="W2827" s="2" t="s">
        <v>149</v>
      </c>
      <c r="X2827" s="3">
        <v>1</v>
      </c>
      <c r="Y2827" s="3" t="str">
        <f>_xlfn.CONCAT(Exposure_Information[[#This Row],[Building Construction Code]]," - ",Exposure_Information[[#This Row],[Type of building construction]])</f>
        <v>RMS - 1</v>
      </c>
      <c r="Z2827" s="3">
        <v>0</v>
      </c>
      <c r="AA2827" s="2">
        <v>1924</v>
      </c>
      <c r="AB2827" s="2" t="s">
        <v>11</v>
      </c>
      <c r="AC2827" s="2">
        <v>1</v>
      </c>
      <c r="AD2827" s="2" t="str">
        <f>_xlfn.CONCAT(Exposure_Information[[#This Row],[Occupany Code]]," - ",Exposure_Information[[#This Row],[Type of building occupancy]])</f>
        <v>ATC - 1</v>
      </c>
      <c r="AE2827" s="5">
        <v>130500</v>
      </c>
      <c r="AF2827" s="5">
        <v>0</v>
      </c>
      <c r="AG2827" s="5">
        <v>0</v>
      </c>
      <c r="AH2827" s="5">
        <f>SUM(Exposure_Information[[#This Row],[Building Coverage Value]:[Business interruption value]])</f>
        <v>130500</v>
      </c>
      <c r="AI2827" s="5">
        <f>SUM(Exposure_Information[[#This Row],[Building Coverage Value]:[Contents Coverage Value]])</f>
        <v>130500</v>
      </c>
      <c r="AJ2827" s="26"/>
    </row>
    <row r="2828" spans="1:36" x14ac:dyDescent="0.3">
      <c r="A2828" s="2" t="s">
        <v>148</v>
      </c>
      <c r="B2828" s="2" t="s">
        <v>156</v>
      </c>
      <c r="C2828" s="2" t="s">
        <v>325</v>
      </c>
      <c r="D2828" s="2">
        <v>10291</v>
      </c>
      <c r="E2828" s="2" t="s">
        <v>367</v>
      </c>
      <c r="F2828" s="2" t="s">
        <v>548</v>
      </c>
      <c r="G2828" s="3">
        <v>206</v>
      </c>
      <c r="H2828" s="3">
        <v>2500</v>
      </c>
      <c r="I2828" s="71">
        <f>Exposure_Information[[#This Row],[Total  Insured Value]]+Exposure_Information[[#This Row],[Policy Deductible]]</f>
        <v>132500</v>
      </c>
      <c r="J2828" s="2">
        <v>13156</v>
      </c>
      <c r="K2828" s="3">
        <v>1</v>
      </c>
      <c r="L2828" s="2">
        <v>18</v>
      </c>
      <c r="M2828" s="2" t="s">
        <v>549</v>
      </c>
      <c r="N2828" s="2" t="s">
        <v>550</v>
      </c>
      <c r="O2828" s="2" t="s">
        <v>551</v>
      </c>
      <c r="P2828" s="2" t="s">
        <v>82</v>
      </c>
      <c r="Q2828" s="3">
        <v>9</v>
      </c>
      <c r="R2828" s="2" t="s">
        <v>87</v>
      </c>
      <c r="S2828" s="3">
        <v>23</v>
      </c>
      <c r="T2828" s="2" t="s">
        <v>10</v>
      </c>
      <c r="U2828" s="3">
        <v>44.250238000000003</v>
      </c>
      <c r="V2828" s="3">
        <v>-68.355024</v>
      </c>
      <c r="W2828" s="2" t="s">
        <v>149</v>
      </c>
      <c r="X2828" s="3">
        <v>1</v>
      </c>
      <c r="Y2828" s="3" t="str">
        <f>_xlfn.CONCAT(Exposure_Information[[#This Row],[Building Construction Code]]," - ",Exposure_Information[[#This Row],[Type of building construction]])</f>
        <v>RMS - 1</v>
      </c>
      <c r="Z2828" s="3">
        <v>0</v>
      </c>
      <c r="AA2828" s="2">
        <v>1950</v>
      </c>
      <c r="AB2828" s="2" t="s">
        <v>11</v>
      </c>
      <c r="AC2828" s="2">
        <v>1</v>
      </c>
      <c r="AD2828" s="2" t="str">
        <f>_xlfn.CONCAT(Exposure_Information[[#This Row],[Occupany Code]]," - ",Exposure_Information[[#This Row],[Type of building occupancy]])</f>
        <v>ATC - 1</v>
      </c>
      <c r="AE2828" s="5">
        <v>130000</v>
      </c>
      <c r="AF2828" s="5">
        <v>0</v>
      </c>
      <c r="AG2828" s="5">
        <v>0</v>
      </c>
      <c r="AH2828" s="5">
        <f>SUM(Exposure_Information[[#This Row],[Building Coverage Value]:[Business interruption value]])</f>
        <v>130000</v>
      </c>
      <c r="AI2828" s="5">
        <f>SUM(Exposure_Information[[#This Row],[Building Coverage Value]:[Contents Coverage Value]])</f>
        <v>130000</v>
      </c>
      <c r="AJ2828" s="26"/>
    </row>
    <row r="2829" spans="1:36" ht="26" x14ac:dyDescent="0.3">
      <c r="A2829" s="2" t="s">
        <v>148</v>
      </c>
      <c r="B2829" s="2" t="s">
        <v>156</v>
      </c>
      <c r="C2829" s="2" t="s">
        <v>325</v>
      </c>
      <c r="D2829" s="2">
        <v>5694</v>
      </c>
      <c r="E2829" s="2" t="s">
        <v>326</v>
      </c>
      <c r="F2829" s="2" t="s">
        <v>3656</v>
      </c>
      <c r="G2829" s="3">
        <v>726.54998779296875</v>
      </c>
      <c r="H2829" s="3">
        <v>1000</v>
      </c>
      <c r="I2829" s="71">
        <f>Exposure_Information[[#This Row],[Total  Insured Value]]+Exposure_Information[[#This Row],[Policy Deductible]]</f>
        <v>31000</v>
      </c>
      <c r="J2829" s="2">
        <v>7654</v>
      </c>
      <c r="K2829" s="3">
        <v>1</v>
      </c>
      <c r="L2829" s="2" t="s">
        <v>9</v>
      </c>
      <c r="M2829" s="2" t="s">
        <v>3657</v>
      </c>
      <c r="N2829" s="2" t="s">
        <v>3658</v>
      </c>
      <c r="O2829" s="2" t="s">
        <v>3659</v>
      </c>
      <c r="P2829" s="2" t="s">
        <v>28</v>
      </c>
      <c r="Q2829" s="3">
        <v>81</v>
      </c>
      <c r="R2829" s="2" t="s">
        <v>25</v>
      </c>
      <c r="S2829" s="3">
        <v>36</v>
      </c>
      <c r="T2829" s="2" t="s">
        <v>10</v>
      </c>
      <c r="U2829" s="3">
        <v>40.718888</v>
      </c>
      <c r="V2829" s="3">
        <v>-73.841932999999997</v>
      </c>
      <c r="W2829" s="2" t="s">
        <v>149</v>
      </c>
      <c r="X2829" s="3">
        <v>2</v>
      </c>
      <c r="Y2829" s="3" t="str">
        <f>_xlfn.CONCAT(Exposure_Information[[#This Row],[Building Construction Code]]," - ",Exposure_Information[[#This Row],[Type of building construction]])</f>
        <v>RMS - 2</v>
      </c>
      <c r="Z2829" s="3">
        <v>0</v>
      </c>
      <c r="AA2829" s="2">
        <v>1960</v>
      </c>
      <c r="AB2829" s="2" t="s">
        <v>11</v>
      </c>
      <c r="AC2829" s="2">
        <v>37</v>
      </c>
      <c r="AD2829" s="2" t="str">
        <f>_xlfn.CONCAT(Exposure_Information[[#This Row],[Occupany Code]]," - ",Exposure_Information[[#This Row],[Type of building occupancy]])</f>
        <v>ATC - 37</v>
      </c>
      <c r="AE2829" s="5">
        <v>0</v>
      </c>
      <c r="AF2829" s="5">
        <v>30000</v>
      </c>
      <c r="AG2829" s="5">
        <v>0</v>
      </c>
      <c r="AH2829" s="5">
        <f>SUM(Exposure_Information[[#This Row],[Building Coverage Value]:[Business interruption value]])</f>
        <v>30000</v>
      </c>
      <c r="AI2829" s="5">
        <f>SUM(Exposure_Information[[#This Row],[Building Coverage Value]:[Contents Coverage Value]])</f>
        <v>30000</v>
      </c>
      <c r="AJ2829" s="26"/>
    </row>
    <row r="2830" spans="1:36" ht="26" x14ac:dyDescent="0.3">
      <c r="A2830" s="2" t="s">
        <v>148</v>
      </c>
      <c r="B2830" s="2" t="s">
        <v>156</v>
      </c>
      <c r="C2830" s="2" t="s">
        <v>325</v>
      </c>
      <c r="D2830" s="2">
        <v>5685</v>
      </c>
      <c r="E2830" s="2" t="s">
        <v>326</v>
      </c>
      <c r="F2830" s="2" t="s">
        <v>2299</v>
      </c>
      <c r="G2830" s="3">
        <v>3238</v>
      </c>
      <c r="H2830" s="3">
        <v>1000</v>
      </c>
      <c r="I2830" s="71">
        <f>Exposure_Information[[#This Row],[Total  Insured Value]]+Exposure_Information[[#This Row],[Policy Deductible]]</f>
        <v>673819</v>
      </c>
      <c r="J2830" s="2">
        <v>7642</v>
      </c>
      <c r="K2830" s="3">
        <v>1</v>
      </c>
      <c r="L2830" s="2" t="s">
        <v>9</v>
      </c>
      <c r="M2830" s="2" t="s">
        <v>2300</v>
      </c>
      <c r="N2830" s="3" t="s">
        <v>2301</v>
      </c>
      <c r="O2830" s="2" t="s">
        <v>175</v>
      </c>
      <c r="P2830" s="2" t="s">
        <v>90</v>
      </c>
      <c r="Q2830" s="3">
        <v>17</v>
      </c>
      <c r="R2830" s="2" t="s">
        <v>127</v>
      </c>
      <c r="S2830" s="3">
        <v>25</v>
      </c>
      <c r="T2830" s="2" t="s">
        <v>10</v>
      </c>
      <c r="U2830" s="3">
        <v>42.347144999999998</v>
      </c>
      <c r="V2830" s="3">
        <v>-71.547165000000007</v>
      </c>
      <c r="W2830" s="2" t="s">
        <v>149</v>
      </c>
      <c r="X2830" s="3">
        <v>1</v>
      </c>
      <c r="Y2830" s="3" t="str">
        <f>_xlfn.CONCAT(Exposure_Information[[#This Row],[Building Construction Code]]," - ",Exposure_Information[[#This Row],[Type of building construction]])</f>
        <v>RMS - 1</v>
      </c>
      <c r="Z2830" s="3">
        <v>0</v>
      </c>
      <c r="AA2830" s="2">
        <v>1930</v>
      </c>
      <c r="AB2830" s="2" t="s">
        <v>11</v>
      </c>
      <c r="AC2830" s="2">
        <v>37</v>
      </c>
      <c r="AD2830" s="2" t="str">
        <f>_xlfn.CONCAT(Exposure_Information[[#This Row],[Occupany Code]]," - ",Exposure_Information[[#This Row],[Type of building occupancy]])</f>
        <v>ATC - 37</v>
      </c>
      <c r="AE2830" s="5">
        <v>613819</v>
      </c>
      <c r="AF2830" s="5">
        <v>59000</v>
      </c>
      <c r="AG2830" s="5">
        <v>0</v>
      </c>
      <c r="AH2830" s="5">
        <f>SUM(Exposure_Information[[#This Row],[Building Coverage Value]:[Business interruption value]])</f>
        <v>672819</v>
      </c>
      <c r="AI2830" s="5">
        <f>SUM(Exposure_Information[[#This Row],[Building Coverage Value]:[Contents Coverage Value]])</f>
        <v>672819</v>
      </c>
      <c r="AJ2830" s="26"/>
    </row>
    <row r="2831" spans="1:36" x14ac:dyDescent="0.3">
      <c r="A2831" s="2" t="s">
        <v>148</v>
      </c>
      <c r="B2831" s="2" t="s">
        <v>156</v>
      </c>
      <c r="C2831" s="2" t="s">
        <v>325</v>
      </c>
      <c r="D2831" s="2">
        <v>18885</v>
      </c>
      <c r="E2831" s="2" t="s">
        <v>367</v>
      </c>
      <c r="F2831" s="2" t="s">
        <v>6473</v>
      </c>
      <c r="G2831" s="3">
        <v>574</v>
      </c>
      <c r="H2831" s="3">
        <v>250</v>
      </c>
      <c r="I2831" s="71">
        <f>Exposure_Information[[#This Row],[Total  Insured Value]]+Exposure_Information[[#This Row],[Policy Deductible]]</f>
        <v>130250</v>
      </c>
      <c r="J2831" s="2">
        <v>21991</v>
      </c>
      <c r="K2831" s="3">
        <v>1</v>
      </c>
      <c r="L2831" s="2" t="s">
        <v>9</v>
      </c>
      <c r="M2831" s="2" t="s">
        <v>6474</v>
      </c>
      <c r="N2831" s="2" t="s">
        <v>6475</v>
      </c>
      <c r="O2831" s="2" t="s">
        <v>217</v>
      </c>
      <c r="P2831" s="2" t="s">
        <v>139</v>
      </c>
      <c r="Q2831" s="3">
        <v>9</v>
      </c>
      <c r="R2831" s="2" t="s">
        <v>70</v>
      </c>
      <c r="S2831" s="3">
        <v>9</v>
      </c>
      <c r="T2831" s="2" t="s">
        <v>10</v>
      </c>
      <c r="U2831" s="3">
        <v>41.301167</v>
      </c>
      <c r="V2831" s="3">
        <v>-72.966048999999998</v>
      </c>
      <c r="W2831" s="2" t="s">
        <v>149</v>
      </c>
      <c r="X2831" s="3">
        <v>1</v>
      </c>
      <c r="Y2831" s="3" t="str">
        <f>_xlfn.CONCAT(Exposure_Information[[#This Row],[Building Construction Code]]," - ",Exposure_Information[[#This Row],[Type of building construction]])</f>
        <v>RMS - 1</v>
      </c>
      <c r="Z2831" s="3">
        <v>0</v>
      </c>
      <c r="AA2831" s="2">
        <v>1933</v>
      </c>
      <c r="AB2831" s="2" t="s">
        <v>11</v>
      </c>
      <c r="AC2831" s="2">
        <v>1</v>
      </c>
      <c r="AD2831" s="2" t="str">
        <f>_xlfn.CONCAT(Exposure_Information[[#This Row],[Occupany Code]]," - ",Exposure_Information[[#This Row],[Type of building occupancy]])</f>
        <v>ATC - 1</v>
      </c>
      <c r="AE2831" s="5">
        <v>130000</v>
      </c>
      <c r="AF2831" s="5">
        <v>0</v>
      </c>
      <c r="AG2831" s="5">
        <v>0</v>
      </c>
      <c r="AH2831" s="5">
        <f>SUM(Exposure_Information[[#This Row],[Building Coverage Value]:[Business interruption value]])</f>
        <v>130000</v>
      </c>
      <c r="AI2831" s="5">
        <f>SUM(Exposure_Information[[#This Row],[Building Coverage Value]:[Contents Coverage Value]])</f>
        <v>130000</v>
      </c>
      <c r="AJ2831" s="26"/>
    </row>
    <row r="2832" spans="1:36" x14ac:dyDescent="0.3">
      <c r="A2832" s="2" t="s">
        <v>148</v>
      </c>
      <c r="B2832" s="2" t="s">
        <v>156</v>
      </c>
      <c r="C2832" s="2" t="s">
        <v>325</v>
      </c>
      <c r="D2832" s="2">
        <v>5683</v>
      </c>
      <c r="E2832" s="2" t="s">
        <v>326</v>
      </c>
      <c r="F2832" s="2" t="s">
        <v>1637</v>
      </c>
      <c r="G2832" s="3">
        <v>4579</v>
      </c>
      <c r="H2832" s="3">
        <v>5000</v>
      </c>
      <c r="I2832" s="71">
        <f>Exposure_Information[[#This Row],[Total  Insured Value]]+Exposure_Information[[#This Row],[Policy Deductible]]</f>
        <v>770000</v>
      </c>
      <c r="J2832" s="2">
        <v>7640</v>
      </c>
      <c r="K2832" s="3">
        <v>1</v>
      </c>
      <c r="L2832" s="2" t="s">
        <v>9</v>
      </c>
      <c r="M2832" s="2" t="s">
        <v>1638</v>
      </c>
      <c r="N2832" s="3" t="s">
        <v>1639</v>
      </c>
      <c r="O2832" s="2" t="s">
        <v>420</v>
      </c>
      <c r="P2832" s="2" t="s">
        <v>72</v>
      </c>
      <c r="Q2832" s="3">
        <v>25</v>
      </c>
      <c r="R2832" s="2" t="s">
        <v>127</v>
      </c>
      <c r="S2832" s="3">
        <v>25</v>
      </c>
      <c r="T2832" s="2" t="s">
        <v>10</v>
      </c>
      <c r="U2832" s="3">
        <v>42.356397999999999</v>
      </c>
      <c r="V2832" s="3">
        <v>-71.070927999999995</v>
      </c>
      <c r="W2832" s="2" t="s">
        <v>149</v>
      </c>
      <c r="X2832" s="3">
        <v>2</v>
      </c>
      <c r="Y2832" s="3" t="str">
        <f>_xlfn.CONCAT(Exposure_Information[[#This Row],[Building Construction Code]]," - ",Exposure_Information[[#This Row],[Type of building construction]])</f>
        <v>RMS - 2</v>
      </c>
      <c r="Z2832" s="3">
        <v>0</v>
      </c>
      <c r="AA2832" s="2">
        <v>1900</v>
      </c>
      <c r="AB2832" s="2" t="s">
        <v>11</v>
      </c>
      <c r="AC2832" s="2">
        <v>37</v>
      </c>
      <c r="AD2832" s="2" t="str">
        <f>_xlfn.CONCAT(Exposure_Information[[#This Row],[Occupany Code]]," - ",Exposure_Information[[#This Row],[Type of building occupancy]])</f>
        <v>ATC - 37</v>
      </c>
      <c r="AE2832" s="5">
        <v>765000</v>
      </c>
      <c r="AF2832" s="5">
        <v>0</v>
      </c>
      <c r="AG2832" s="5">
        <v>0</v>
      </c>
      <c r="AH2832" s="5">
        <f>SUM(Exposure_Information[[#This Row],[Building Coverage Value]:[Business interruption value]])</f>
        <v>765000</v>
      </c>
      <c r="AI2832" s="5">
        <f>SUM(Exposure_Information[[#This Row],[Building Coverage Value]:[Contents Coverage Value]])</f>
        <v>765000</v>
      </c>
      <c r="AJ2832" s="26"/>
    </row>
    <row r="2833" spans="1:36" ht="26" x14ac:dyDescent="0.3">
      <c r="A2833" s="2" t="s">
        <v>148</v>
      </c>
      <c r="B2833" s="2" t="s">
        <v>156</v>
      </c>
      <c r="C2833" s="2" t="s">
        <v>325</v>
      </c>
      <c r="D2833" s="2">
        <v>8441</v>
      </c>
      <c r="E2833" s="2" t="s">
        <v>367</v>
      </c>
      <c r="F2833" s="2" t="s">
        <v>3930</v>
      </c>
      <c r="G2833" s="3">
        <v>306</v>
      </c>
      <c r="H2833" s="3">
        <v>1000</v>
      </c>
      <c r="I2833" s="71">
        <f>Exposure_Information[[#This Row],[Total  Insured Value]]+Exposure_Information[[#This Row],[Policy Deductible]]</f>
        <v>129800</v>
      </c>
      <c r="J2833" s="2">
        <v>11285</v>
      </c>
      <c r="K2833" s="3">
        <v>1</v>
      </c>
      <c r="L2833" s="2" t="s">
        <v>9</v>
      </c>
      <c r="M2833" s="2" t="s">
        <v>3931</v>
      </c>
      <c r="N2833" s="2" t="s">
        <v>3932</v>
      </c>
      <c r="O2833" s="2" t="s">
        <v>190</v>
      </c>
      <c r="P2833" s="2" t="s">
        <v>82</v>
      </c>
      <c r="Q2833" s="3">
        <v>9</v>
      </c>
      <c r="R2833" s="2" t="s">
        <v>87</v>
      </c>
      <c r="S2833" s="3">
        <v>23</v>
      </c>
      <c r="T2833" s="2" t="s">
        <v>10</v>
      </c>
      <c r="U2833" s="3">
        <v>44.462494999999997</v>
      </c>
      <c r="V2833" s="3">
        <v>-68.029285999999999</v>
      </c>
      <c r="W2833" s="2" t="s">
        <v>149</v>
      </c>
      <c r="X2833" s="3">
        <v>1</v>
      </c>
      <c r="Y2833" s="3" t="str">
        <f>_xlfn.CONCAT(Exposure_Information[[#This Row],[Building Construction Code]]," - ",Exposure_Information[[#This Row],[Type of building construction]])</f>
        <v>RMS - 1</v>
      </c>
      <c r="Z2833" s="3">
        <v>0</v>
      </c>
      <c r="AA2833" s="2">
        <v>1919</v>
      </c>
      <c r="AB2833" s="2" t="s">
        <v>11</v>
      </c>
      <c r="AC2833" s="2">
        <v>1</v>
      </c>
      <c r="AD2833" s="2" t="str">
        <f>_xlfn.CONCAT(Exposure_Information[[#This Row],[Occupany Code]]," - ",Exposure_Information[[#This Row],[Type of building occupancy]])</f>
        <v>ATC - 1</v>
      </c>
      <c r="AE2833" s="5">
        <v>103000</v>
      </c>
      <c r="AF2833" s="5">
        <v>25800</v>
      </c>
      <c r="AG2833" s="5">
        <v>0</v>
      </c>
      <c r="AH2833" s="5">
        <f>SUM(Exposure_Information[[#This Row],[Building Coverage Value]:[Business interruption value]])</f>
        <v>128800</v>
      </c>
      <c r="AI2833" s="5">
        <f>SUM(Exposure_Information[[#This Row],[Building Coverage Value]:[Contents Coverage Value]])</f>
        <v>128800</v>
      </c>
      <c r="AJ2833" s="26"/>
    </row>
    <row r="2834" spans="1:36" ht="39" x14ac:dyDescent="0.3">
      <c r="A2834" s="2" t="s">
        <v>148</v>
      </c>
      <c r="B2834" s="2" t="s">
        <v>156</v>
      </c>
      <c r="C2834" s="2" t="s">
        <v>325</v>
      </c>
      <c r="D2834" s="2">
        <v>123006</v>
      </c>
      <c r="E2834" s="2" t="s">
        <v>4697</v>
      </c>
      <c r="F2834" s="2" t="s">
        <v>10223</v>
      </c>
      <c r="G2834" s="3">
        <v>675</v>
      </c>
      <c r="H2834" s="3">
        <v>500</v>
      </c>
      <c r="I2834" s="71">
        <f>Exposure_Information[[#This Row],[Total  Insured Value]]+Exposure_Information[[#This Row],[Policy Deductible]]</f>
        <v>128900</v>
      </c>
      <c r="J2834" s="2">
        <v>126136</v>
      </c>
      <c r="K2834" s="3">
        <v>1</v>
      </c>
      <c r="L2834" s="2" t="s">
        <v>9</v>
      </c>
      <c r="M2834" s="2" t="s">
        <v>10224</v>
      </c>
      <c r="N2834" s="2" t="s">
        <v>10225</v>
      </c>
      <c r="O2834" s="2" t="s">
        <v>3225</v>
      </c>
      <c r="P2834" s="2" t="s">
        <v>231</v>
      </c>
      <c r="Q2834" s="3">
        <v>13</v>
      </c>
      <c r="R2834" s="2" t="s">
        <v>127</v>
      </c>
      <c r="S2834" s="3">
        <v>25</v>
      </c>
      <c r="T2834" s="2" t="s">
        <v>10</v>
      </c>
      <c r="U2834" s="3">
        <v>42.038074999999999</v>
      </c>
      <c r="V2834" s="3">
        <v>-72.468956000000006</v>
      </c>
      <c r="W2834" s="2" t="s">
        <v>149</v>
      </c>
      <c r="X2834" s="3">
        <v>1</v>
      </c>
      <c r="Y2834" s="3" t="str">
        <f>_xlfn.CONCAT(Exposure_Information[[#This Row],[Building Construction Code]]," - ",Exposure_Information[[#This Row],[Type of building construction]])</f>
        <v>RMS - 1</v>
      </c>
      <c r="Z2834" s="3">
        <v>0</v>
      </c>
      <c r="AA2834" s="2">
        <v>2001</v>
      </c>
      <c r="AB2834" s="2" t="s">
        <v>11</v>
      </c>
      <c r="AC2834" s="2">
        <v>2</v>
      </c>
      <c r="AD2834" s="2" t="str">
        <f>_xlfn.CONCAT(Exposure_Information[[#This Row],[Occupany Code]]," - ",Exposure_Information[[#This Row],[Type of building occupancy]])</f>
        <v>ATC - 2</v>
      </c>
      <c r="AE2834" s="5">
        <v>50000</v>
      </c>
      <c r="AF2834" s="5">
        <v>56000</v>
      </c>
      <c r="AG2834" s="5">
        <v>22400</v>
      </c>
      <c r="AH2834" s="5">
        <f>SUM(Exposure_Information[[#This Row],[Building Coverage Value]:[Business interruption value]])</f>
        <v>128400</v>
      </c>
      <c r="AI2834" s="5">
        <f>SUM(Exposure_Information[[#This Row],[Building Coverage Value]:[Contents Coverage Value]])</f>
        <v>106000</v>
      </c>
      <c r="AJ2834" s="26"/>
    </row>
    <row r="2835" spans="1:36" x14ac:dyDescent="0.3">
      <c r="A2835" s="2" t="s">
        <v>148</v>
      </c>
      <c r="B2835" s="2" t="s">
        <v>156</v>
      </c>
      <c r="C2835" s="2" t="s">
        <v>325</v>
      </c>
      <c r="D2835" s="2">
        <v>10192</v>
      </c>
      <c r="E2835" s="2" t="s">
        <v>367</v>
      </c>
      <c r="F2835" s="2" t="s">
        <v>1598</v>
      </c>
      <c r="G2835" s="3">
        <v>388</v>
      </c>
      <c r="H2835" s="3">
        <v>1000</v>
      </c>
      <c r="I2835" s="71">
        <f>Exposure_Information[[#This Row],[Total  Insured Value]]+Exposure_Information[[#This Row],[Policy Deductible]]</f>
        <v>127000</v>
      </c>
      <c r="J2835" s="2">
        <v>13055</v>
      </c>
      <c r="K2835" s="3">
        <v>1</v>
      </c>
      <c r="L2835" s="2">
        <v>11</v>
      </c>
      <c r="M2835" s="2" t="s">
        <v>1599</v>
      </c>
      <c r="N2835" s="2" t="s">
        <v>1600</v>
      </c>
      <c r="O2835" s="2" t="s">
        <v>306</v>
      </c>
      <c r="P2835" s="2" t="s">
        <v>29</v>
      </c>
      <c r="Q2835" s="3">
        <v>13</v>
      </c>
      <c r="R2835" s="2" t="s">
        <v>87</v>
      </c>
      <c r="S2835" s="3">
        <v>23</v>
      </c>
      <c r="T2835" s="2" t="s">
        <v>10</v>
      </c>
      <c r="U2835" s="3">
        <v>44.009759000000003</v>
      </c>
      <c r="V2835" s="3">
        <v>-69.253279000000006</v>
      </c>
      <c r="W2835" s="2" t="s">
        <v>149</v>
      </c>
      <c r="X2835" s="3">
        <v>1</v>
      </c>
      <c r="Y2835" s="3" t="str">
        <f>_xlfn.CONCAT(Exposure_Information[[#This Row],[Building Construction Code]]," - ",Exposure_Information[[#This Row],[Type of building construction]])</f>
        <v>RMS - 1</v>
      </c>
      <c r="Z2835" s="3">
        <v>0</v>
      </c>
      <c r="AA2835" s="2">
        <v>1930</v>
      </c>
      <c r="AB2835" s="2" t="s">
        <v>11</v>
      </c>
      <c r="AC2835" s="2">
        <v>1</v>
      </c>
      <c r="AD2835" s="2" t="str">
        <f>_xlfn.CONCAT(Exposure_Information[[#This Row],[Occupany Code]]," - ",Exposure_Information[[#This Row],[Type of building occupancy]])</f>
        <v>ATC - 1</v>
      </c>
      <c r="AE2835" s="5">
        <v>126000</v>
      </c>
      <c r="AF2835" s="5">
        <v>0</v>
      </c>
      <c r="AG2835" s="5">
        <v>0</v>
      </c>
      <c r="AH2835" s="5">
        <f>SUM(Exposure_Information[[#This Row],[Building Coverage Value]:[Business interruption value]])</f>
        <v>126000</v>
      </c>
      <c r="AI2835" s="5">
        <f>SUM(Exposure_Information[[#This Row],[Building Coverage Value]:[Contents Coverage Value]])</f>
        <v>126000</v>
      </c>
      <c r="AJ2835" s="26"/>
    </row>
    <row r="2836" spans="1:36" x14ac:dyDescent="0.3">
      <c r="A2836" s="2" t="s">
        <v>148</v>
      </c>
      <c r="B2836" s="2" t="s">
        <v>156</v>
      </c>
      <c r="C2836" s="2" t="s">
        <v>325</v>
      </c>
      <c r="D2836" s="2">
        <v>5675</v>
      </c>
      <c r="E2836" s="2" t="s">
        <v>326</v>
      </c>
      <c r="F2836" s="2" t="s">
        <v>874</v>
      </c>
      <c r="G2836" s="3">
        <v>8952</v>
      </c>
      <c r="H2836" s="3">
        <v>1000</v>
      </c>
      <c r="I2836" s="71">
        <f>Exposure_Information[[#This Row],[Total  Insured Value]]+Exposure_Information[[#This Row],[Policy Deductible]]</f>
        <v>291500</v>
      </c>
      <c r="J2836" s="2">
        <v>7629</v>
      </c>
      <c r="K2836" s="3">
        <v>1</v>
      </c>
      <c r="L2836" s="2" t="s">
        <v>9</v>
      </c>
      <c r="M2836" s="2" t="s">
        <v>1400</v>
      </c>
      <c r="N2836" s="3" t="s">
        <v>1401</v>
      </c>
      <c r="O2836" s="2" t="s">
        <v>52</v>
      </c>
      <c r="P2836" s="2" t="s">
        <v>139</v>
      </c>
      <c r="Q2836" s="3">
        <v>9</v>
      </c>
      <c r="R2836" s="2" t="s">
        <v>70</v>
      </c>
      <c r="S2836" s="3">
        <v>9</v>
      </c>
      <c r="T2836" s="2" t="s">
        <v>10</v>
      </c>
      <c r="U2836" s="3">
        <v>41.281956000000001</v>
      </c>
      <c r="V2836" s="3">
        <v>-72.593618000000006</v>
      </c>
      <c r="W2836" s="2" t="s">
        <v>149</v>
      </c>
      <c r="X2836" s="3">
        <v>1</v>
      </c>
      <c r="Y2836" s="3" t="str">
        <f>_xlfn.CONCAT(Exposure_Information[[#This Row],[Building Construction Code]]," - ",Exposure_Information[[#This Row],[Type of building construction]])</f>
        <v>RMS - 1</v>
      </c>
      <c r="Z2836" s="3">
        <v>0</v>
      </c>
      <c r="AA2836" s="2">
        <v>1900</v>
      </c>
      <c r="AB2836" s="2" t="s">
        <v>11</v>
      </c>
      <c r="AC2836" s="2">
        <v>37</v>
      </c>
      <c r="AD2836" s="2" t="str">
        <f>_xlfn.CONCAT(Exposure_Information[[#This Row],[Occupany Code]]," - ",Exposure_Information[[#This Row],[Type of building occupancy]])</f>
        <v>ATC - 37</v>
      </c>
      <c r="AE2836" s="5">
        <v>290500</v>
      </c>
      <c r="AF2836" s="5">
        <v>0</v>
      </c>
      <c r="AG2836" s="5">
        <v>0</v>
      </c>
      <c r="AH2836" s="5">
        <f>SUM(Exposure_Information[[#This Row],[Building Coverage Value]:[Business interruption value]])</f>
        <v>290500</v>
      </c>
      <c r="AI2836" s="5">
        <f>SUM(Exposure_Information[[#This Row],[Building Coverage Value]:[Contents Coverage Value]])</f>
        <v>290500</v>
      </c>
      <c r="AJ2836" s="26"/>
    </row>
    <row r="2837" spans="1:36" ht="26" x14ac:dyDescent="0.3">
      <c r="A2837" s="2" t="s">
        <v>148</v>
      </c>
      <c r="B2837" s="2" t="s">
        <v>156</v>
      </c>
      <c r="C2837" s="2" t="s">
        <v>325</v>
      </c>
      <c r="D2837" s="2">
        <v>10311</v>
      </c>
      <c r="E2837" s="2" t="s">
        <v>367</v>
      </c>
      <c r="F2837" s="2" t="s">
        <v>1653</v>
      </c>
      <c r="G2837" s="3">
        <v>368</v>
      </c>
      <c r="H2837" s="3">
        <v>500</v>
      </c>
      <c r="I2837" s="71">
        <f>Exposure_Information[[#This Row],[Total  Insured Value]]+Exposure_Information[[#This Row],[Policy Deductible]]</f>
        <v>125500</v>
      </c>
      <c r="J2837" s="2">
        <v>13176</v>
      </c>
      <c r="K2837" s="3">
        <v>1</v>
      </c>
      <c r="L2837" s="2" t="s">
        <v>9</v>
      </c>
      <c r="M2837" s="2" t="s">
        <v>1654</v>
      </c>
      <c r="N2837" s="2" t="s">
        <v>1655</v>
      </c>
      <c r="O2837" s="2" t="s">
        <v>1656</v>
      </c>
      <c r="P2837" s="2" t="s">
        <v>131</v>
      </c>
      <c r="Q2837" s="3">
        <v>25</v>
      </c>
      <c r="R2837" s="2" t="s">
        <v>87</v>
      </c>
      <c r="S2837" s="3">
        <v>23</v>
      </c>
      <c r="T2837" s="2" t="s">
        <v>10</v>
      </c>
      <c r="U2837" s="3">
        <v>44.858446000000001</v>
      </c>
      <c r="V2837" s="3">
        <v>-69.895908000000006</v>
      </c>
      <c r="W2837" s="2" t="s">
        <v>149</v>
      </c>
      <c r="X2837" s="3">
        <v>1</v>
      </c>
      <c r="Y2837" s="3" t="str">
        <f>_xlfn.CONCAT(Exposure_Information[[#This Row],[Building Construction Code]]," - ",Exposure_Information[[#This Row],[Type of building construction]])</f>
        <v>RMS - 1</v>
      </c>
      <c r="Z2837" s="3">
        <v>0</v>
      </c>
      <c r="AA2837" s="2">
        <v>1982</v>
      </c>
      <c r="AB2837" s="2" t="s">
        <v>11</v>
      </c>
      <c r="AC2837" s="2">
        <v>1</v>
      </c>
      <c r="AD2837" s="2" t="str">
        <f>_xlfn.CONCAT(Exposure_Information[[#This Row],[Occupany Code]]," - ",Exposure_Information[[#This Row],[Type of building occupancy]])</f>
        <v>ATC - 1</v>
      </c>
      <c r="AE2837" s="5">
        <v>125000</v>
      </c>
      <c r="AF2837" s="5">
        <v>0</v>
      </c>
      <c r="AG2837" s="5">
        <v>0</v>
      </c>
      <c r="AH2837" s="5">
        <f>SUM(Exposure_Information[[#This Row],[Building Coverage Value]:[Business interruption value]])</f>
        <v>125000</v>
      </c>
      <c r="AI2837" s="5">
        <f>SUM(Exposure_Information[[#This Row],[Building Coverage Value]:[Contents Coverage Value]])</f>
        <v>125000</v>
      </c>
      <c r="AJ2837" s="26"/>
    </row>
    <row r="2838" spans="1:36" ht="26" x14ac:dyDescent="0.3">
      <c r="A2838" s="2" t="s">
        <v>148</v>
      </c>
      <c r="B2838" s="2" t="s">
        <v>156</v>
      </c>
      <c r="C2838" s="2" t="s">
        <v>325</v>
      </c>
      <c r="D2838" s="2">
        <v>18840</v>
      </c>
      <c r="E2838" s="2" t="s">
        <v>367</v>
      </c>
      <c r="F2838" s="2" t="s">
        <v>4278</v>
      </c>
      <c r="G2838" s="3">
        <v>499</v>
      </c>
      <c r="H2838" s="3">
        <v>100</v>
      </c>
      <c r="I2838" s="71">
        <f>Exposure_Information[[#This Row],[Total  Insured Value]]+Exposure_Information[[#This Row],[Policy Deductible]]</f>
        <v>125100</v>
      </c>
      <c r="J2838" s="2">
        <v>21945</v>
      </c>
      <c r="K2838" s="3">
        <v>1</v>
      </c>
      <c r="L2838" s="2" t="s">
        <v>9</v>
      </c>
      <c r="M2838" s="2" t="s">
        <v>4279</v>
      </c>
      <c r="N2838" s="2" t="s">
        <v>4280</v>
      </c>
      <c r="O2838" s="2" t="s">
        <v>4281</v>
      </c>
      <c r="P2838" s="2" t="s">
        <v>171</v>
      </c>
      <c r="Q2838" s="3">
        <v>27</v>
      </c>
      <c r="R2838" s="2" t="s">
        <v>127</v>
      </c>
      <c r="S2838" s="3">
        <v>25</v>
      </c>
      <c r="T2838" s="2" t="s">
        <v>10</v>
      </c>
      <c r="U2838" s="3">
        <v>42.147252000000002</v>
      </c>
      <c r="V2838" s="3">
        <v>-71.648336999999998</v>
      </c>
      <c r="W2838" s="2" t="s">
        <v>149</v>
      </c>
      <c r="X2838" s="3">
        <v>1</v>
      </c>
      <c r="Y2838" s="3" t="str">
        <f>_xlfn.CONCAT(Exposure_Information[[#This Row],[Building Construction Code]]," - ",Exposure_Information[[#This Row],[Type of building construction]])</f>
        <v>RMS - 1</v>
      </c>
      <c r="Z2838" s="3">
        <v>0</v>
      </c>
      <c r="AA2838" s="2">
        <v>1976</v>
      </c>
      <c r="AB2838" s="2" t="s">
        <v>11</v>
      </c>
      <c r="AC2838" s="2">
        <v>1</v>
      </c>
      <c r="AD2838" s="2" t="str">
        <f>_xlfn.CONCAT(Exposure_Information[[#This Row],[Occupany Code]]," - ",Exposure_Information[[#This Row],[Type of building occupancy]])</f>
        <v>ATC - 1</v>
      </c>
      <c r="AE2838" s="5">
        <v>125000</v>
      </c>
      <c r="AF2838" s="5">
        <v>0</v>
      </c>
      <c r="AG2838" s="5">
        <v>0</v>
      </c>
      <c r="AH2838" s="5">
        <f>SUM(Exposure_Information[[#This Row],[Building Coverage Value]:[Business interruption value]])</f>
        <v>125000</v>
      </c>
      <c r="AI2838" s="5">
        <f>SUM(Exposure_Information[[#This Row],[Building Coverage Value]:[Contents Coverage Value]])</f>
        <v>125000</v>
      </c>
      <c r="AJ2838" s="26"/>
    </row>
    <row r="2839" spans="1:36" ht="39" x14ac:dyDescent="0.3">
      <c r="A2839" s="2" t="s">
        <v>148</v>
      </c>
      <c r="B2839" s="2" t="s">
        <v>156</v>
      </c>
      <c r="C2839" s="2" t="s">
        <v>325</v>
      </c>
      <c r="D2839" s="2">
        <v>16687</v>
      </c>
      <c r="E2839" s="2" t="s">
        <v>367</v>
      </c>
      <c r="F2839" s="2" t="s">
        <v>4738</v>
      </c>
      <c r="G2839" s="3">
        <v>522</v>
      </c>
      <c r="H2839" s="3">
        <v>250</v>
      </c>
      <c r="I2839" s="71">
        <f>Exposure_Information[[#This Row],[Total  Insured Value]]+Exposure_Information[[#This Row],[Policy Deductible]]</f>
        <v>124750</v>
      </c>
      <c r="J2839" s="2">
        <v>19753</v>
      </c>
      <c r="K2839" s="3">
        <v>1</v>
      </c>
      <c r="L2839" s="2" t="s">
        <v>9</v>
      </c>
      <c r="M2839" s="2" t="s">
        <v>4739</v>
      </c>
      <c r="N2839" s="2" t="s">
        <v>4740</v>
      </c>
      <c r="O2839" s="2" t="s">
        <v>286</v>
      </c>
      <c r="P2839" s="2" t="s">
        <v>231</v>
      </c>
      <c r="Q2839" s="3">
        <v>13</v>
      </c>
      <c r="R2839" s="2" t="s">
        <v>127</v>
      </c>
      <c r="S2839" s="3">
        <v>25</v>
      </c>
      <c r="T2839" s="2" t="s">
        <v>10</v>
      </c>
      <c r="U2839" s="3">
        <v>42.113135999999997</v>
      </c>
      <c r="V2839" s="3">
        <v>-72.741355999999996</v>
      </c>
      <c r="W2839" s="2" t="s">
        <v>149</v>
      </c>
      <c r="X2839" s="3">
        <v>1</v>
      </c>
      <c r="Y2839" s="3" t="str">
        <f>_xlfn.CONCAT(Exposure_Information[[#This Row],[Building Construction Code]]," - ",Exposure_Information[[#This Row],[Type of building construction]])</f>
        <v>RMS - 1</v>
      </c>
      <c r="Z2839" s="3">
        <v>0</v>
      </c>
      <c r="AA2839" s="2">
        <v>1939</v>
      </c>
      <c r="AB2839" s="2" t="s">
        <v>11</v>
      </c>
      <c r="AC2839" s="2">
        <v>1</v>
      </c>
      <c r="AD2839" s="2" t="str">
        <f>_xlfn.CONCAT(Exposure_Information[[#This Row],[Occupany Code]]," - ",Exposure_Information[[#This Row],[Type of building occupancy]])</f>
        <v>ATC - 1</v>
      </c>
      <c r="AE2839" s="5">
        <v>119500</v>
      </c>
      <c r="AF2839" s="5">
        <v>5000</v>
      </c>
      <c r="AG2839" s="5">
        <v>0</v>
      </c>
      <c r="AH2839" s="5">
        <f>SUM(Exposure_Information[[#This Row],[Building Coverage Value]:[Business interruption value]])</f>
        <v>124500</v>
      </c>
      <c r="AI2839" s="5">
        <f>SUM(Exposure_Information[[#This Row],[Building Coverage Value]:[Contents Coverage Value]])</f>
        <v>124500</v>
      </c>
      <c r="AJ2839" s="26"/>
    </row>
    <row r="2840" spans="1:36" x14ac:dyDescent="0.3">
      <c r="A2840" s="2" t="s">
        <v>148</v>
      </c>
      <c r="B2840" s="2" t="s">
        <v>156</v>
      </c>
      <c r="C2840" s="2" t="s">
        <v>325</v>
      </c>
      <c r="D2840" s="2">
        <v>5675</v>
      </c>
      <c r="E2840" s="2" t="s">
        <v>326</v>
      </c>
      <c r="F2840" s="2" t="s">
        <v>874</v>
      </c>
      <c r="G2840" s="3">
        <v>8952</v>
      </c>
      <c r="H2840" s="3">
        <v>1000</v>
      </c>
      <c r="I2840" s="71">
        <f>Exposure_Information[[#This Row],[Total  Insured Value]]+Exposure_Information[[#This Row],[Policy Deductible]]</f>
        <v>211500</v>
      </c>
      <c r="J2840" s="2">
        <v>7628</v>
      </c>
      <c r="K2840" s="3">
        <v>1</v>
      </c>
      <c r="L2840" s="2" t="s">
        <v>9</v>
      </c>
      <c r="M2840" s="2" t="s">
        <v>875</v>
      </c>
      <c r="N2840" s="2" t="s">
        <v>876</v>
      </c>
      <c r="O2840" s="2" t="s">
        <v>52</v>
      </c>
      <c r="P2840" s="2" t="s">
        <v>139</v>
      </c>
      <c r="Q2840" s="3">
        <v>9</v>
      </c>
      <c r="R2840" s="2" t="s">
        <v>70</v>
      </c>
      <c r="S2840" s="3">
        <v>9</v>
      </c>
      <c r="T2840" s="2" t="s">
        <v>10</v>
      </c>
      <c r="U2840" s="3">
        <v>41.309317</v>
      </c>
      <c r="V2840" s="3">
        <v>-72.614028000000005</v>
      </c>
      <c r="W2840" s="2" t="s">
        <v>149</v>
      </c>
      <c r="X2840" s="3">
        <v>1</v>
      </c>
      <c r="Y2840" s="3" t="str">
        <f>_xlfn.CONCAT(Exposure_Information[[#This Row],[Building Construction Code]]," - ",Exposure_Information[[#This Row],[Type of building construction]])</f>
        <v>RMS - 1</v>
      </c>
      <c r="Z2840" s="3">
        <v>0</v>
      </c>
      <c r="AA2840" s="2">
        <v>1930</v>
      </c>
      <c r="AB2840" s="2" t="s">
        <v>11</v>
      </c>
      <c r="AC2840" s="2">
        <v>37</v>
      </c>
      <c r="AD2840" s="2" t="str">
        <f>_xlfn.CONCAT(Exposure_Information[[#This Row],[Occupany Code]]," - ",Exposure_Information[[#This Row],[Type of building occupancy]])</f>
        <v>ATC - 37</v>
      </c>
      <c r="AE2840" s="5">
        <v>210500</v>
      </c>
      <c r="AF2840" s="5">
        <v>0</v>
      </c>
      <c r="AG2840" s="5">
        <v>0</v>
      </c>
      <c r="AH2840" s="5">
        <f>SUM(Exposure_Information[[#This Row],[Building Coverage Value]:[Business interruption value]])</f>
        <v>210500</v>
      </c>
      <c r="AI2840" s="5">
        <f>SUM(Exposure_Information[[#This Row],[Building Coverage Value]:[Contents Coverage Value]])</f>
        <v>210500</v>
      </c>
      <c r="AJ2840" s="26"/>
    </row>
    <row r="2841" spans="1:36" ht="39" x14ac:dyDescent="0.3">
      <c r="A2841" s="2" t="s">
        <v>148</v>
      </c>
      <c r="B2841" s="2" t="s">
        <v>156</v>
      </c>
      <c r="C2841" s="2" t="s">
        <v>325</v>
      </c>
      <c r="D2841" s="2">
        <v>5665</v>
      </c>
      <c r="E2841" s="2" t="s">
        <v>326</v>
      </c>
      <c r="F2841" s="2" t="s">
        <v>2252</v>
      </c>
      <c r="G2841" s="3">
        <v>475</v>
      </c>
      <c r="H2841" s="3">
        <v>1000</v>
      </c>
      <c r="I2841" s="71">
        <f>Exposure_Information[[#This Row],[Total  Insured Value]]+Exposure_Information[[#This Row],[Policy Deductible]]</f>
        <v>21000</v>
      </c>
      <c r="J2841" s="2">
        <v>7613</v>
      </c>
      <c r="K2841" s="3">
        <v>1</v>
      </c>
      <c r="L2841" s="2" t="s">
        <v>9</v>
      </c>
      <c r="M2841" s="2" t="s">
        <v>2253</v>
      </c>
      <c r="N2841" s="2" t="s">
        <v>2254</v>
      </c>
      <c r="O2841" s="2" t="s">
        <v>747</v>
      </c>
      <c r="P2841" s="2" t="s">
        <v>224</v>
      </c>
      <c r="Q2841" s="3">
        <v>21</v>
      </c>
      <c r="R2841" s="2" t="s">
        <v>127</v>
      </c>
      <c r="S2841" s="3">
        <v>25</v>
      </c>
      <c r="T2841" s="2" t="s">
        <v>10</v>
      </c>
      <c r="U2841" s="3">
        <v>42.331363000000003</v>
      </c>
      <c r="V2841" s="3">
        <v>-71.117947000000001</v>
      </c>
      <c r="W2841" s="2" t="s">
        <v>149</v>
      </c>
      <c r="X2841" s="3">
        <v>2</v>
      </c>
      <c r="Y2841" s="3" t="str">
        <f>_xlfn.CONCAT(Exposure_Information[[#This Row],[Building Construction Code]]," - ",Exposure_Information[[#This Row],[Type of building construction]])</f>
        <v>RMS - 2</v>
      </c>
      <c r="Z2841" s="3">
        <v>0</v>
      </c>
      <c r="AA2841" s="2">
        <v>1965</v>
      </c>
      <c r="AB2841" s="2" t="s">
        <v>11</v>
      </c>
      <c r="AC2841" s="2">
        <v>37</v>
      </c>
      <c r="AD2841" s="2" t="str">
        <f>_xlfn.CONCAT(Exposure_Information[[#This Row],[Occupany Code]]," - ",Exposure_Information[[#This Row],[Type of building occupancy]])</f>
        <v>ATC - 37</v>
      </c>
      <c r="AE2841" s="5">
        <v>0</v>
      </c>
      <c r="AF2841" s="5">
        <v>20000</v>
      </c>
      <c r="AG2841" s="5">
        <v>0</v>
      </c>
      <c r="AH2841" s="5">
        <f>SUM(Exposure_Information[[#This Row],[Building Coverage Value]:[Business interruption value]])</f>
        <v>20000</v>
      </c>
      <c r="AI2841" s="5">
        <f>SUM(Exposure_Information[[#This Row],[Building Coverage Value]:[Contents Coverage Value]])</f>
        <v>20000</v>
      </c>
      <c r="AJ2841" s="26"/>
    </row>
    <row r="2842" spans="1:36" ht="26" x14ac:dyDescent="0.3">
      <c r="A2842" s="2" t="s">
        <v>148</v>
      </c>
      <c r="B2842" s="2" t="s">
        <v>156</v>
      </c>
      <c r="C2842" s="2" t="s">
        <v>325</v>
      </c>
      <c r="D2842" s="2">
        <v>117450</v>
      </c>
      <c r="E2842" s="2" t="s">
        <v>4697</v>
      </c>
      <c r="F2842" s="2" t="s">
        <v>10649</v>
      </c>
      <c r="G2842" s="3">
        <v>473</v>
      </c>
      <c r="H2842" s="3">
        <v>500</v>
      </c>
      <c r="I2842" s="71">
        <f>Exposure_Information[[#This Row],[Total  Insured Value]]+Exposure_Information[[#This Row],[Policy Deductible]]</f>
        <v>121700</v>
      </c>
      <c r="J2842" s="2">
        <v>120580</v>
      </c>
      <c r="K2842" s="3">
        <v>1</v>
      </c>
      <c r="L2842" s="2" t="s">
        <v>9</v>
      </c>
      <c r="M2842" s="2" t="s">
        <v>10650</v>
      </c>
      <c r="N2842" s="2" t="s">
        <v>10651</v>
      </c>
      <c r="O2842" s="2" t="s">
        <v>65</v>
      </c>
      <c r="P2842" s="2" t="s">
        <v>90</v>
      </c>
      <c r="Q2842" s="3">
        <v>17</v>
      </c>
      <c r="R2842" s="2" t="s">
        <v>127</v>
      </c>
      <c r="S2842" s="3">
        <v>25</v>
      </c>
      <c r="T2842" s="2" t="s">
        <v>10</v>
      </c>
      <c r="U2842" s="3">
        <v>42.430464999999998</v>
      </c>
      <c r="V2842" s="3">
        <v>-71.174913000000004</v>
      </c>
      <c r="W2842" s="2" t="s">
        <v>149</v>
      </c>
      <c r="X2842" s="3">
        <v>1</v>
      </c>
      <c r="Y2842" s="3" t="str">
        <f>_xlfn.CONCAT(Exposure_Information[[#This Row],[Building Construction Code]]," - ",Exposure_Information[[#This Row],[Type of building construction]])</f>
        <v>RMS - 1</v>
      </c>
      <c r="Z2842" s="3">
        <v>0</v>
      </c>
      <c r="AA2842" s="2">
        <v>2009</v>
      </c>
      <c r="AB2842" s="2" t="s">
        <v>11</v>
      </c>
      <c r="AC2842" s="2">
        <v>2</v>
      </c>
      <c r="AD2842" s="2" t="str">
        <f>_xlfn.CONCAT(Exposure_Information[[#This Row],[Occupany Code]]," - ",Exposure_Information[[#This Row],[Type of building occupancy]])</f>
        <v>ATC - 2</v>
      </c>
      <c r="AE2842" s="5">
        <v>0</v>
      </c>
      <c r="AF2842" s="5">
        <v>101000</v>
      </c>
      <c r="AG2842" s="5">
        <v>20200</v>
      </c>
      <c r="AH2842" s="5">
        <f>SUM(Exposure_Information[[#This Row],[Building Coverage Value]:[Business interruption value]])</f>
        <v>121200</v>
      </c>
      <c r="AI2842" s="5">
        <f>SUM(Exposure_Information[[#This Row],[Building Coverage Value]:[Contents Coverage Value]])</f>
        <v>101000</v>
      </c>
      <c r="AJ2842" s="26"/>
    </row>
    <row r="2843" spans="1:36" x14ac:dyDescent="0.3">
      <c r="A2843" s="2" t="s">
        <v>148</v>
      </c>
      <c r="B2843" s="2" t="s">
        <v>156</v>
      </c>
      <c r="C2843" s="2" t="s">
        <v>325</v>
      </c>
      <c r="D2843" s="2">
        <v>10512</v>
      </c>
      <c r="E2843" s="2" t="s">
        <v>367</v>
      </c>
      <c r="F2843" s="2" t="s">
        <v>2107</v>
      </c>
      <c r="G2843" s="3">
        <v>398</v>
      </c>
      <c r="H2843" s="3">
        <v>500</v>
      </c>
      <c r="I2843" s="71">
        <f>Exposure_Information[[#This Row],[Total  Insured Value]]+Exposure_Information[[#This Row],[Policy Deductible]]</f>
        <v>121500</v>
      </c>
      <c r="J2843" s="2">
        <v>13379</v>
      </c>
      <c r="K2843" s="3">
        <v>1</v>
      </c>
      <c r="L2843" s="2">
        <v>1</v>
      </c>
      <c r="M2843" s="2" t="s">
        <v>844</v>
      </c>
      <c r="N2843" s="2" t="s">
        <v>2108</v>
      </c>
      <c r="O2843" s="2" t="s">
        <v>2109</v>
      </c>
      <c r="P2843" s="2" t="s">
        <v>131</v>
      </c>
      <c r="Q2843" s="3">
        <v>25</v>
      </c>
      <c r="R2843" s="2" t="s">
        <v>87</v>
      </c>
      <c r="S2843" s="3">
        <v>23</v>
      </c>
      <c r="T2843" s="2" t="s">
        <v>10</v>
      </c>
      <c r="U2843" s="3">
        <v>45.627214000000002</v>
      </c>
      <c r="V2843" s="3">
        <v>-70.259466000000003</v>
      </c>
      <c r="W2843" s="2" t="s">
        <v>149</v>
      </c>
      <c r="X2843" s="3">
        <v>1</v>
      </c>
      <c r="Y2843" s="3" t="str">
        <f>_xlfn.CONCAT(Exposure_Information[[#This Row],[Building Construction Code]]," - ",Exposure_Information[[#This Row],[Type of building construction]])</f>
        <v>RMS - 1</v>
      </c>
      <c r="Z2843" s="3">
        <v>0</v>
      </c>
      <c r="AA2843" s="2">
        <v>2001</v>
      </c>
      <c r="AB2843" s="2" t="s">
        <v>11</v>
      </c>
      <c r="AC2843" s="2">
        <v>1</v>
      </c>
      <c r="AD2843" s="2" t="str">
        <f>_xlfn.CONCAT(Exposure_Information[[#This Row],[Occupany Code]]," - ",Exposure_Information[[#This Row],[Type of building occupancy]])</f>
        <v>ATC - 1</v>
      </c>
      <c r="AE2843" s="5">
        <v>100000</v>
      </c>
      <c r="AF2843" s="5">
        <v>1000</v>
      </c>
      <c r="AG2843" s="5">
        <v>20000</v>
      </c>
      <c r="AH2843" s="5">
        <f>SUM(Exposure_Information[[#This Row],[Building Coverage Value]:[Business interruption value]])</f>
        <v>121000</v>
      </c>
      <c r="AI2843" s="5">
        <f>SUM(Exposure_Information[[#This Row],[Building Coverage Value]:[Contents Coverage Value]])</f>
        <v>101000</v>
      </c>
      <c r="AJ2843" s="26"/>
    </row>
    <row r="2844" spans="1:36" ht="26" x14ac:dyDescent="0.3">
      <c r="A2844" s="2" t="s">
        <v>148</v>
      </c>
      <c r="B2844" s="2" t="s">
        <v>156</v>
      </c>
      <c r="C2844" s="2" t="s">
        <v>325</v>
      </c>
      <c r="D2844" s="2">
        <v>5653</v>
      </c>
      <c r="E2844" s="2" t="s">
        <v>326</v>
      </c>
      <c r="F2844" s="2" t="s">
        <v>1687</v>
      </c>
      <c r="G2844" s="3">
        <v>3231</v>
      </c>
      <c r="H2844" s="3">
        <v>1000</v>
      </c>
      <c r="I2844" s="71">
        <f>Exposure_Information[[#This Row],[Total  Insured Value]]+Exposure_Information[[#This Row],[Policy Deductible]]</f>
        <v>701000</v>
      </c>
      <c r="J2844" s="2">
        <v>7597</v>
      </c>
      <c r="K2844" s="3">
        <v>1</v>
      </c>
      <c r="L2844" s="2" t="s">
        <v>9</v>
      </c>
      <c r="M2844" s="2" t="s">
        <v>1688</v>
      </c>
      <c r="N2844" s="3" t="s">
        <v>1689</v>
      </c>
      <c r="O2844" s="2" t="s">
        <v>354</v>
      </c>
      <c r="P2844" s="2" t="s">
        <v>74</v>
      </c>
      <c r="Q2844" s="3">
        <v>9</v>
      </c>
      <c r="R2844" s="2" t="s">
        <v>127</v>
      </c>
      <c r="S2844" s="3">
        <v>25</v>
      </c>
      <c r="T2844" s="2" t="s">
        <v>10</v>
      </c>
      <c r="U2844" s="3">
        <v>42.460132999999999</v>
      </c>
      <c r="V2844" s="3">
        <v>-70.978866999999994</v>
      </c>
      <c r="W2844" s="2" t="s">
        <v>149</v>
      </c>
      <c r="X2844" s="3">
        <v>1</v>
      </c>
      <c r="Y2844" s="3" t="str">
        <f>_xlfn.CONCAT(Exposure_Information[[#This Row],[Building Construction Code]]," - ",Exposure_Information[[#This Row],[Type of building construction]])</f>
        <v>RMS - 1</v>
      </c>
      <c r="Z2844" s="3">
        <v>0</v>
      </c>
      <c r="AA2844" s="2">
        <v>1922</v>
      </c>
      <c r="AB2844" s="2" t="s">
        <v>11</v>
      </c>
      <c r="AC2844" s="2">
        <v>37</v>
      </c>
      <c r="AD2844" s="2" t="str">
        <f>_xlfn.CONCAT(Exposure_Information[[#This Row],[Occupany Code]]," - ",Exposure_Information[[#This Row],[Type of building occupancy]])</f>
        <v>ATC - 37</v>
      </c>
      <c r="AE2844" s="5">
        <v>700000</v>
      </c>
      <c r="AF2844" s="5">
        <v>0</v>
      </c>
      <c r="AG2844" s="5">
        <v>0</v>
      </c>
      <c r="AH2844" s="5">
        <f>SUM(Exposure_Information[[#This Row],[Building Coverage Value]:[Business interruption value]])</f>
        <v>700000</v>
      </c>
      <c r="AI2844" s="5">
        <f>SUM(Exposure_Information[[#This Row],[Building Coverage Value]:[Contents Coverage Value]])</f>
        <v>700000</v>
      </c>
      <c r="AJ2844" s="26"/>
    </row>
    <row r="2845" spans="1:36" ht="39" x14ac:dyDescent="0.3">
      <c r="A2845" s="2" t="s">
        <v>148</v>
      </c>
      <c r="B2845" s="2" t="s">
        <v>156</v>
      </c>
      <c r="C2845" s="2" t="s">
        <v>325</v>
      </c>
      <c r="D2845" s="2">
        <v>18824</v>
      </c>
      <c r="E2845" s="2" t="s">
        <v>367</v>
      </c>
      <c r="F2845" s="2" t="s">
        <v>4034</v>
      </c>
      <c r="G2845" s="3">
        <v>501</v>
      </c>
      <c r="H2845" s="3">
        <v>250</v>
      </c>
      <c r="I2845" s="71">
        <f>Exposure_Information[[#This Row],[Total  Insured Value]]+Exposure_Information[[#This Row],[Policy Deductible]]</f>
        <v>120750</v>
      </c>
      <c r="J2845" s="2">
        <v>21929</v>
      </c>
      <c r="K2845" s="3">
        <v>1</v>
      </c>
      <c r="L2845" s="2" t="s">
        <v>9</v>
      </c>
      <c r="M2845" s="2" t="s">
        <v>4035</v>
      </c>
      <c r="N2845" s="2" t="s">
        <v>4036</v>
      </c>
      <c r="O2845" s="2" t="s">
        <v>581</v>
      </c>
      <c r="P2845" s="2" t="s">
        <v>224</v>
      </c>
      <c r="Q2845" s="3">
        <v>21</v>
      </c>
      <c r="R2845" s="2" t="s">
        <v>127</v>
      </c>
      <c r="S2845" s="3">
        <v>25</v>
      </c>
      <c r="T2845" s="2" t="s">
        <v>10</v>
      </c>
      <c r="U2845" s="3">
        <v>42.203310000000002</v>
      </c>
      <c r="V2845" s="3">
        <v>-71.057421000000005</v>
      </c>
      <c r="W2845" s="2" t="s">
        <v>149</v>
      </c>
      <c r="X2845" s="3">
        <v>1</v>
      </c>
      <c r="Y2845" s="3" t="str">
        <f>_xlfn.CONCAT(Exposure_Information[[#This Row],[Building Construction Code]]," - ",Exposure_Information[[#This Row],[Type of building construction]])</f>
        <v>RMS - 1</v>
      </c>
      <c r="Z2845" s="3">
        <v>0</v>
      </c>
      <c r="AA2845" s="2">
        <v>1950</v>
      </c>
      <c r="AB2845" s="2" t="s">
        <v>11</v>
      </c>
      <c r="AC2845" s="2">
        <v>1</v>
      </c>
      <c r="AD2845" s="2" t="str">
        <f>_xlfn.CONCAT(Exposure_Information[[#This Row],[Occupany Code]]," - ",Exposure_Information[[#This Row],[Type of building occupancy]])</f>
        <v>ATC - 1</v>
      </c>
      <c r="AE2845" s="5">
        <v>115500</v>
      </c>
      <c r="AF2845" s="5">
        <v>5000</v>
      </c>
      <c r="AG2845" s="5">
        <v>0</v>
      </c>
      <c r="AH2845" s="5">
        <f>SUM(Exposure_Information[[#This Row],[Building Coverage Value]:[Business interruption value]])</f>
        <v>120500</v>
      </c>
      <c r="AI2845" s="5">
        <f>SUM(Exposure_Information[[#This Row],[Building Coverage Value]:[Contents Coverage Value]])</f>
        <v>120500</v>
      </c>
      <c r="AJ2845" s="26"/>
    </row>
    <row r="2846" spans="1:36" ht="26" x14ac:dyDescent="0.3">
      <c r="A2846" s="2" t="s">
        <v>148</v>
      </c>
      <c r="B2846" s="2" t="s">
        <v>156</v>
      </c>
      <c r="C2846" s="2" t="s">
        <v>325</v>
      </c>
      <c r="D2846" s="2">
        <v>5636</v>
      </c>
      <c r="E2846" s="2" t="s">
        <v>326</v>
      </c>
      <c r="F2846" s="2" t="s">
        <v>454</v>
      </c>
      <c r="G2846" s="3">
        <v>8682</v>
      </c>
      <c r="H2846" s="3">
        <v>2500</v>
      </c>
      <c r="I2846" s="71">
        <f>Exposure_Information[[#This Row],[Total  Insured Value]]+Exposure_Information[[#This Row],[Policy Deductible]]</f>
        <v>1042900</v>
      </c>
      <c r="J2846" s="2">
        <v>7573</v>
      </c>
      <c r="K2846" s="3">
        <v>1</v>
      </c>
      <c r="L2846" s="2" t="s">
        <v>9</v>
      </c>
      <c r="M2846" s="2" t="s">
        <v>455</v>
      </c>
      <c r="N2846" s="3" t="s">
        <v>456</v>
      </c>
      <c r="O2846" s="2" t="s">
        <v>354</v>
      </c>
      <c r="P2846" s="2" t="s">
        <v>74</v>
      </c>
      <c r="Q2846" s="3">
        <v>9</v>
      </c>
      <c r="R2846" s="2" t="s">
        <v>127</v>
      </c>
      <c r="S2846" s="3">
        <v>25</v>
      </c>
      <c r="T2846" s="2" t="s">
        <v>10</v>
      </c>
      <c r="U2846" s="3">
        <v>42.468089999999997</v>
      </c>
      <c r="V2846" s="3">
        <v>-70.958122000000003</v>
      </c>
      <c r="W2846" s="2" t="s">
        <v>149</v>
      </c>
      <c r="X2846" s="3">
        <v>1</v>
      </c>
      <c r="Y2846" s="3" t="str">
        <f>_xlfn.CONCAT(Exposure_Information[[#This Row],[Building Construction Code]]," - ",Exposure_Information[[#This Row],[Type of building construction]])</f>
        <v>RMS - 1</v>
      </c>
      <c r="Z2846" s="3">
        <v>0</v>
      </c>
      <c r="AA2846" s="2">
        <v>1987</v>
      </c>
      <c r="AB2846" s="2" t="s">
        <v>11</v>
      </c>
      <c r="AC2846" s="2">
        <v>37</v>
      </c>
      <c r="AD2846" s="2" t="str">
        <f>_xlfn.CONCAT(Exposure_Information[[#This Row],[Occupany Code]]," - ",Exposure_Information[[#This Row],[Type of building occupancy]])</f>
        <v>ATC - 37</v>
      </c>
      <c r="AE2846" s="5">
        <v>1040400</v>
      </c>
      <c r="AF2846" s="5">
        <v>0</v>
      </c>
      <c r="AG2846" s="5">
        <v>0</v>
      </c>
      <c r="AH2846" s="5">
        <f>SUM(Exposure_Information[[#This Row],[Building Coverage Value]:[Business interruption value]])</f>
        <v>1040400</v>
      </c>
      <c r="AI2846" s="5">
        <f>SUM(Exposure_Information[[#This Row],[Building Coverage Value]:[Contents Coverage Value]])</f>
        <v>1040400</v>
      </c>
      <c r="AJ2846" s="26"/>
    </row>
    <row r="2847" spans="1:36" x14ac:dyDescent="0.3">
      <c r="A2847" s="2" t="s">
        <v>148</v>
      </c>
      <c r="B2847" s="2" t="s">
        <v>156</v>
      </c>
      <c r="C2847" s="2" t="s">
        <v>325</v>
      </c>
      <c r="D2847" s="2">
        <v>16315</v>
      </c>
      <c r="E2847" s="2" t="s">
        <v>367</v>
      </c>
      <c r="F2847" s="2" t="s">
        <v>4348</v>
      </c>
      <c r="G2847" s="3">
        <v>547</v>
      </c>
      <c r="H2847" s="3">
        <v>250</v>
      </c>
      <c r="I2847" s="71">
        <f>Exposure_Information[[#This Row],[Total  Insured Value]]+Exposure_Information[[#This Row],[Policy Deductible]]</f>
        <v>120250</v>
      </c>
      <c r="J2847" s="2">
        <v>19379</v>
      </c>
      <c r="K2847" s="3">
        <v>1</v>
      </c>
      <c r="L2847" s="2" t="s">
        <v>9</v>
      </c>
      <c r="M2847" s="2" t="s">
        <v>4349</v>
      </c>
      <c r="N2847" s="2" t="s">
        <v>4350</v>
      </c>
      <c r="O2847" s="2" t="s">
        <v>4222</v>
      </c>
      <c r="P2847" s="2" t="s">
        <v>74</v>
      </c>
      <c r="Q2847" s="3">
        <v>9</v>
      </c>
      <c r="R2847" s="2" t="s">
        <v>127</v>
      </c>
      <c r="S2847" s="3">
        <v>25</v>
      </c>
      <c r="T2847" s="2" t="s">
        <v>10</v>
      </c>
      <c r="U2847" s="3">
        <v>42.724015000000001</v>
      </c>
      <c r="V2847" s="3">
        <v>-71.158512000000002</v>
      </c>
      <c r="W2847" s="2" t="s">
        <v>149</v>
      </c>
      <c r="X2847" s="3">
        <v>1</v>
      </c>
      <c r="Y2847" s="3" t="str">
        <f>_xlfn.CONCAT(Exposure_Information[[#This Row],[Building Construction Code]]," - ",Exposure_Information[[#This Row],[Type of building construction]])</f>
        <v>RMS - 1</v>
      </c>
      <c r="Z2847" s="3">
        <v>0</v>
      </c>
      <c r="AA2847" s="2">
        <v>1973</v>
      </c>
      <c r="AB2847" s="2" t="s">
        <v>11</v>
      </c>
      <c r="AC2847" s="2">
        <v>1</v>
      </c>
      <c r="AD2847" s="2" t="str">
        <f>_xlfn.CONCAT(Exposure_Information[[#This Row],[Occupany Code]]," - ",Exposure_Information[[#This Row],[Type of building occupancy]])</f>
        <v>ATC - 1</v>
      </c>
      <c r="AE2847" s="5">
        <v>120000</v>
      </c>
      <c r="AF2847" s="5">
        <v>0</v>
      </c>
      <c r="AG2847" s="5">
        <v>0</v>
      </c>
      <c r="AH2847" s="5">
        <f>SUM(Exposure_Information[[#This Row],[Building Coverage Value]:[Business interruption value]])</f>
        <v>120000</v>
      </c>
      <c r="AI2847" s="5">
        <f>SUM(Exposure_Information[[#This Row],[Building Coverage Value]:[Contents Coverage Value]])</f>
        <v>120000</v>
      </c>
      <c r="AJ2847" s="26"/>
    </row>
    <row r="2848" spans="1:36" ht="26" x14ac:dyDescent="0.3">
      <c r="A2848" s="2" t="s">
        <v>148</v>
      </c>
      <c r="B2848" s="2" t="s">
        <v>156</v>
      </c>
      <c r="C2848" s="2" t="s">
        <v>325</v>
      </c>
      <c r="D2848" s="2">
        <v>123124</v>
      </c>
      <c r="E2848" s="2" t="s">
        <v>4697</v>
      </c>
      <c r="F2848" s="2" t="s">
        <v>10643</v>
      </c>
      <c r="G2848" s="3">
        <v>454</v>
      </c>
      <c r="H2848" s="3">
        <v>500</v>
      </c>
      <c r="I2848" s="71">
        <f>Exposure_Information[[#This Row],[Total  Insured Value]]+Exposure_Information[[#This Row],[Policy Deductible]]</f>
        <v>120500</v>
      </c>
      <c r="J2848" s="2">
        <v>126254</v>
      </c>
      <c r="K2848" s="3">
        <v>1</v>
      </c>
      <c r="L2848" s="2" t="s">
        <v>9</v>
      </c>
      <c r="M2848" s="2" t="s">
        <v>10644</v>
      </c>
      <c r="N2848" s="2" t="s">
        <v>10645</v>
      </c>
      <c r="O2848" s="2" t="s">
        <v>1121</v>
      </c>
      <c r="P2848" s="2" t="s">
        <v>221</v>
      </c>
      <c r="Q2848" s="3">
        <v>23</v>
      </c>
      <c r="R2848" s="2" t="s">
        <v>127</v>
      </c>
      <c r="S2848" s="3">
        <v>25</v>
      </c>
      <c r="T2848" s="2" t="s">
        <v>10</v>
      </c>
      <c r="U2848" s="3">
        <v>42.026195999999999</v>
      </c>
      <c r="V2848" s="3">
        <v>-70.933273999999997</v>
      </c>
      <c r="W2848" s="2" t="s">
        <v>149</v>
      </c>
      <c r="X2848" s="3">
        <v>1</v>
      </c>
      <c r="Y2848" s="3" t="str">
        <f>_xlfn.CONCAT(Exposure_Information[[#This Row],[Building Construction Code]]," - ",Exposure_Information[[#This Row],[Type of building construction]])</f>
        <v>RMS - 1</v>
      </c>
      <c r="Z2848" s="3">
        <v>0</v>
      </c>
      <c r="AA2848" s="2">
        <v>2000</v>
      </c>
      <c r="AB2848" s="2" t="s">
        <v>11</v>
      </c>
      <c r="AC2848" s="2">
        <v>2</v>
      </c>
      <c r="AD2848" s="2" t="str">
        <f>_xlfn.CONCAT(Exposure_Information[[#This Row],[Occupany Code]]," - ",Exposure_Information[[#This Row],[Type of building occupancy]])</f>
        <v>ATC - 2</v>
      </c>
      <c r="AE2848" s="5">
        <v>50000</v>
      </c>
      <c r="AF2848" s="5">
        <v>50000</v>
      </c>
      <c r="AG2848" s="5">
        <v>20000</v>
      </c>
      <c r="AH2848" s="5">
        <f>SUM(Exposure_Information[[#This Row],[Building Coverage Value]:[Business interruption value]])</f>
        <v>120000</v>
      </c>
      <c r="AI2848" s="5">
        <f>SUM(Exposure_Information[[#This Row],[Building Coverage Value]:[Contents Coverage Value]])</f>
        <v>100000</v>
      </c>
      <c r="AJ2848" s="26"/>
    </row>
    <row r="2849" spans="1:36" ht="39" x14ac:dyDescent="0.3">
      <c r="A2849" s="2" t="s">
        <v>148</v>
      </c>
      <c r="B2849" s="2" t="s">
        <v>156</v>
      </c>
      <c r="C2849" s="2" t="s">
        <v>325</v>
      </c>
      <c r="D2849" s="2">
        <v>16192</v>
      </c>
      <c r="E2849" s="2" t="s">
        <v>367</v>
      </c>
      <c r="F2849" s="2" t="s">
        <v>4156</v>
      </c>
      <c r="G2849" s="3">
        <v>363</v>
      </c>
      <c r="H2849" s="3">
        <v>2500</v>
      </c>
      <c r="I2849" s="71">
        <f>Exposure_Information[[#This Row],[Total  Insured Value]]+Exposure_Information[[#This Row],[Policy Deductible]]</f>
        <v>122000</v>
      </c>
      <c r="J2849" s="2">
        <v>19255</v>
      </c>
      <c r="K2849" s="3">
        <v>1</v>
      </c>
      <c r="L2849" s="2" t="s">
        <v>9</v>
      </c>
      <c r="M2849" s="2" t="s">
        <v>4157</v>
      </c>
      <c r="N2849" s="2" t="s">
        <v>4158</v>
      </c>
      <c r="O2849" s="2" t="s">
        <v>4159</v>
      </c>
      <c r="P2849" s="2" t="s">
        <v>187</v>
      </c>
      <c r="Q2849" s="3">
        <v>3</v>
      </c>
      <c r="R2849" s="2" t="s">
        <v>127</v>
      </c>
      <c r="S2849" s="3">
        <v>25</v>
      </c>
      <c r="T2849" s="2" t="s">
        <v>10</v>
      </c>
      <c r="U2849" s="3">
        <v>42.548786</v>
      </c>
      <c r="V2849" s="3">
        <v>-73.175987000000006</v>
      </c>
      <c r="W2849" s="2" t="s">
        <v>149</v>
      </c>
      <c r="X2849" s="3">
        <v>1</v>
      </c>
      <c r="Y2849" s="3" t="str">
        <f>_xlfn.CONCAT(Exposure_Information[[#This Row],[Building Construction Code]]," - ",Exposure_Information[[#This Row],[Type of building construction]])</f>
        <v>RMS - 1</v>
      </c>
      <c r="Z2849" s="3">
        <v>0</v>
      </c>
      <c r="AA2849" s="2">
        <v>1972</v>
      </c>
      <c r="AB2849" s="2" t="s">
        <v>11</v>
      </c>
      <c r="AC2849" s="2">
        <v>1</v>
      </c>
      <c r="AD2849" s="2" t="str">
        <f>_xlfn.CONCAT(Exposure_Information[[#This Row],[Occupany Code]]," - ",Exposure_Information[[#This Row],[Type of building occupancy]])</f>
        <v>ATC - 1</v>
      </c>
      <c r="AE2849" s="5">
        <v>119500</v>
      </c>
      <c r="AF2849" s="5">
        <v>0</v>
      </c>
      <c r="AG2849" s="5">
        <v>0</v>
      </c>
      <c r="AH2849" s="5">
        <f>SUM(Exposure_Information[[#This Row],[Building Coverage Value]:[Business interruption value]])</f>
        <v>119500</v>
      </c>
      <c r="AI2849" s="5">
        <f>SUM(Exposure_Information[[#This Row],[Building Coverage Value]:[Contents Coverage Value]])</f>
        <v>119500</v>
      </c>
      <c r="AJ2849" s="26"/>
    </row>
    <row r="2850" spans="1:36" ht="26" x14ac:dyDescent="0.3">
      <c r="A2850" s="2" t="s">
        <v>148</v>
      </c>
      <c r="B2850" s="2" t="s">
        <v>156</v>
      </c>
      <c r="C2850" s="2" t="s">
        <v>325</v>
      </c>
      <c r="D2850" s="2">
        <v>5619</v>
      </c>
      <c r="E2850" s="2" t="s">
        <v>326</v>
      </c>
      <c r="F2850" s="2" t="s">
        <v>3528</v>
      </c>
      <c r="G2850" s="3">
        <v>475</v>
      </c>
      <c r="H2850" s="3">
        <v>1000</v>
      </c>
      <c r="I2850" s="71">
        <f>Exposure_Information[[#This Row],[Total  Insured Value]]+Exposure_Information[[#This Row],[Policy Deductible]]</f>
        <v>11000</v>
      </c>
      <c r="J2850" s="2">
        <v>7555</v>
      </c>
      <c r="K2850" s="3">
        <v>1</v>
      </c>
      <c r="L2850" s="2" t="s">
        <v>9</v>
      </c>
      <c r="M2850" s="2" t="s">
        <v>3529</v>
      </c>
      <c r="N2850" s="2" t="s">
        <v>3530</v>
      </c>
      <c r="O2850" s="2" t="s">
        <v>261</v>
      </c>
      <c r="P2850" s="2" t="s">
        <v>224</v>
      </c>
      <c r="Q2850" s="3">
        <v>21</v>
      </c>
      <c r="R2850" s="2" t="s">
        <v>127</v>
      </c>
      <c r="S2850" s="3">
        <v>25</v>
      </c>
      <c r="T2850" s="2" t="s">
        <v>10</v>
      </c>
      <c r="U2850" s="3">
        <v>42.298786999999997</v>
      </c>
      <c r="V2850" s="3">
        <v>-71.029798999999997</v>
      </c>
      <c r="W2850" s="2" t="s">
        <v>149</v>
      </c>
      <c r="X2850" s="3">
        <v>1</v>
      </c>
      <c r="Y2850" s="3" t="str">
        <f>_xlfn.CONCAT(Exposure_Information[[#This Row],[Building Construction Code]]," - ",Exposure_Information[[#This Row],[Type of building construction]])</f>
        <v>RMS - 1</v>
      </c>
      <c r="Z2850" s="3">
        <v>0</v>
      </c>
      <c r="AA2850" s="2">
        <v>1985</v>
      </c>
      <c r="AB2850" s="2" t="s">
        <v>11</v>
      </c>
      <c r="AC2850" s="2">
        <v>37</v>
      </c>
      <c r="AD2850" s="2" t="str">
        <f>_xlfn.CONCAT(Exposure_Information[[#This Row],[Occupany Code]]," - ",Exposure_Information[[#This Row],[Type of building occupancy]])</f>
        <v>ATC - 37</v>
      </c>
      <c r="AE2850" s="5">
        <v>0</v>
      </c>
      <c r="AF2850" s="5">
        <v>10000</v>
      </c>
      <c r="AG2850" s="5">
        <v>0</v>
      </c>
      <c r="AH2850" s="5">
        <f>SUM(Exposure_Information[[#This Row],[Building Coverage Value]:[Business interruption value]])</f>
        <v>10000</v>
      </c>
      <c r="AI2850" s="5">
        <f>SUM(Exposure_Information[[#This Row],[Building Coverage Value]:[Contents Coverage Value]])</f>
        <v>10000</v>
      </c>
      <c r="AJ2850" s="26"/>
    </row>
    <row r="2851" spans="1:36" ht="26" x14ac:dyDescent="0.3">
      <c r="A2851" s="2" t="s">
        <v>148</v>
      </c>
      <c r="B2851" s="2" t="s">
        <v>156</v>
      </c>
      <c r="C2851" s="2" t="s">
        <v>325</v>
      </c>
      <c r="D2851" s="2">
        <v>7979</v>
      </c>
      <c r="E2851" s="2" t="s">
        <v>367</v>
      </c>
      <c r="F2851" s="2" t="s">
        <v>3160</v>
      </c>
      <c r="G2851" s="3">
        <v>247</v>
      </c>
      <c r="H2851" s="3">
        <v>250</v>
      </c>
      <c r="I2851" s="71">
        <f>Exposure_Information[[#This Row],[Total  Insured Value]]+Exposure_Information[[#This Row],[Policy Deductible]]</f>
        <v>119250</v>
      </c>
      <c r="J2851" s="2">
        <v>10805</v>
      </c>
      <c r="K2851" s="3">
        <v>1</v>
      </c>
      <c r="L2851" s="2" t="s">
        <v>9</v>
      </c>
      <c r="M2851" s="2" t="s">
        <v>3161</v>
      </c>
      <c r="N2851" s="2" t="s">
        <v>3162</v>
      </c>
      <c r="O2851" s="2" t="s">
        <v>3163</v>
      </c>
      <c r="P2851" s="2" t="s">
        <v>26</v>
      </c>
      <c r="Q2851" s="3">
        <v>31</v>
      </c>
      <c r="R2851" s="2" t="s">
        <v>87</v>
      </c>
      <c r="S2851" s="3">
        <v>23</v>
      </c>
      <c r="T2851" s="2" t="s">
        <v>10</v>
      </c>
      <c r="U2851" s="3">
        <v>43.413668000000001</v>
      </c>
      <c r="V2851" s="3">
        <v>-70.463504999999998</v>
      </c>
      <c r="W2851" s="2" t="s">
        <v>149</v>
      </c>
      <c r="X2851" s="3">
        <v>1</v>
      </c>
      <c r="Y2851" s="3" t="str">
        <f>_xlfn.CONCAT(Exposure_Information[[#This Row],[Building Construction Code]]," - ",Exposure_Information[[#This Row],[Type of building construction]])</f>
        <v>RMS - 1</v>
      </c>
      <c r="Z2851" s="3">
        <v>0</v>
      </c>
      <c r="AA2851" s="2">
        <v>1900</v>
      </c>
      <c r="AB2851" s="2" t="s">
        <v>11</v>
      </c>
      <c r="AC2851" s="2">
        <v>1</v>
      </c>
      <c r="AD2851" s="2" t="str">
        <f>_xlfn.CONCAT(Exposure_Information[[#This Row],[Occupany Code]]," - ",Exposure_Information[[#This Row],[Type of building occupancy]])</f>
        <v>ATC - 1</v>
      </c>
      <c r="AE2851" s="5">
        <v>114000</v>
      </c>
      <c r="AF2851" s="5">
        <v>5000</v>
      </c>
      <c r="AG2851" s="5">
        <v>0</v>
      </c>
      <c r="AH2851" s="5">
        <f>SUM(Exposure_Information[[#This Row],[Building Coverage Value]:[Business interruption value]])</f>
        <v>119000</v>
      </c>
      <c r="AI2851" s="5">
        <f>SUM(Exposure_Information[[#This Row],[Building Coverage Value]:[Contents Coverage Value]])</f>
        <v>119000</v>
      </c>
      <c r="AJ2851" s="26"/>
    </row>
    <row r="2852" spans="1:36" ht="26" x14ac:dyDescent="0.3">
      <c r="A2852" s="2" t="s">
        <v>148</v>
      </c>
      <c r="B2852" s="2" t="s">
        <v>156</v>
      </c>
      <c r="C2852" s="2" t="s">
        <v>325</v>
      </c>
      <c r="D2852" s="2">
        <v>18647</v>
      </c>
      <c r="E2852" s="2" t="s">
        <v>367</v>
      </c>
      <c r="F2852" s="2" t="s">
        <v>3985</v>
      </c>
      <c r="G2852" s="3">
        <v>543</v>
      </c>
      <c r="H2852" s="3">
        <v>500</v>
      </c>
      <c r="I2852" s="71">
        <f>Exposure_Information[[#This Row],[Total  Insured Value]]+Exposure_Information[[#This Row],[Policy Deductible]]</f>
        <v>119500</v>
      </c>
      <c r="J2852" s="2">
        <v>21751</v>
      </c>
      <c r="K2852" s="3">
        <v>1</v>
      </c>
      <c r="L2852" s="2" t="s">
        <v>9</v>
      </c>
      <c r="M2852" s="2" t="s">
        <v>3986</v>
      </c>
      <c r="N2852" s="2" t="s">
        <v>3987</v>
      </c>
      <c r="O2852" s="2" t="s">
        <v>503</v>
      </c>
      <c r="P2852" s="2" t="s">
        <v>221</v>
      </c>
      <c r="Q2852" s="3">
        <v>23</v>
      </c>
      <c r="R2852" s="2" t="s">
        <v>127</v>
      </c>
      <c r="S2852" s="3">
        <v>25</v>
      </c>
      <c r="T2852" s="2" t="s">
        <v>10</v>
      </c>
      <c r="U2852" s="3">
        <v>42.100307000000001</v>
      </c>
      <c r="V2852" s="3">
        <v>-71.008640999999997</v>
      </c>
      <c r="W2852" s="2" t="s">
        <v>149</v>
      </c>
      <c r="X2852" s="3">
        <v>1</v>
      </c>
      <c r="Y2852" s="3" t="str">
        <f>_xlfn.CONCAT(Exposure_Information[[#This Row],[Building Construction Code]]," - ",Exposure_Information[[#This Row],[Type of building construction]])</f>
        <v>RMS - 1</v>
      </c>
      <c r="Z2852" s="3">
        <v>0</v>
      </c>
      <c r="AA2852" s="2">
        <v>1950</v>
      </c>
      <c r="AB2852" s="2" t="s">
        <v>11</v>
      </c>
      <c r="AC2852" s="2">
        <v>1</v>
      </c>
      <c r="AD2852" s="2" t="str">
        <f>_xlfn.CONCAT(Exposure_Information[[#This Row],[Occupany Code]]," - ",Exposure_Information[[#This Row],[Type of building occupancy]])</f>
        <v>ATC - 1</v>
      </c>
      <c r="AE2852" s="5">
        <v>119000</v>
      </c>
      <c r="AF2852" s="5">
        <v>0</v>
      </c>
      <c r="AG2852" s="5">
        <v>0</v>
      </c>
      <c r="AH2852" s="5">
        <f>SUM(Exposure_Information[[#This Row],[Building Coverage Value]:[Business interruption value]])</f>
        <v>119000</v>
      </c>
      <c r="AI2852" s="5">
        <f>SUM(Exposure_Information[[#This Row],[Building Coverage Value]:[Contents Coverage Value]])</f>
        <v>119000</v>
      </c>
      <c r="AJ2852" s="26"/>
    </row>
    <row r="2853" spans="1:36" ht="39" x14ac:dyDescent="0.3">
      <c r="A2853" s="2" t="s">
        <v>148</v>
      </c>
      <c r="B2853" s="2" t="s">
        <v>156</v>
      </c>
      <c r="C2853" s="2" t="s">
        <v>325</v>
      </c>
      <c r="D2853" s="2">
        <v>16765</v>
      </c>
      <c r="E2853" s="2" t="s">
        <v>367</v>
      </c>
      <c r="F2853" s="2" t="s">
        <v>3140</v>
      </c>
      <c r="G2853" s="3">
        <v>975</v>
      </c>
      <c r="H2853" s="3">
        <v>500</v>
      </c>
      <c r="I2853" s="71">
        <f>Exposure_Information[[#This Row],[Total  Insured Value]]+Exposure_Information[[#This Row],[Policy Deductible]]</f>
        <v>118500</v>
      </c>
      <c r="J2853" s="2">
        <v>19832</v>
      </c>
      <c r="K2853" s="3">
        <v>1</v>
      </c>
      <c r="L2853" s="2" t="s">
        <v>9</v>
      </c>
      <c r="M2853" s="2" t="s">
        <v>3141</v>
      </c>
      <c r="N2853" s="2" t="s">
        <v>3142</v>
      </c>
      <c r="O2853" s="2" t="s">
        <v>747</v>
      </c>
      <c r="P2853" s="2" t="s">
        <v>224</v>
      </c>
      <c r="Q2853" s="3">
        <v>21</v>
      </c>
      <c r="R2853" s="2" t="s">
        <v>127</v>
      </c>
      <c r="S2853" s="3">
        <v>25</v>
      </c>
      <c r="T2853" s="2" t="s">
        <v>10</v>
      </c>
      <c r="U2853" s="3">
        <v>42.342267999999997</v>
      </c>
      <c r="V2853" s="3">
        <v>-71.109342999999996</v>
      </c>
      <c r="W2853" s="2" t="s">
        <v>149</v>
      </c>
      <c r="X2853" s="3">
        <v>3</v>
      </c>
      <c r="Y2853" s="3" t="str">
        <f>_xlfn.CONCAT(Exposure_Information[[#This Row],[Building Construction Code]]," - ",Exposure_Information[[#This Row],[Type of building construction]])</f>
        <v>RMS - 3</v>
      </c>
      <c r="Z2853" s="3">
        <v>0</v>
      </c>
      <c r="AA2853" s="2">
        <v>1925</v>
      </c>
      <c r="AB2853" s="2" t="s">
        <v>11</v>
      </c>
      <c r="AC2853" s="2">
        <v>1</v>
      </c>
      <c r="AD2853" s="2" t="str">
        <f>_xlfn.CONCAT(Exposure_Information[[#This Row],[Occupany Code]]," - ",Exposure_Information[[#This Row],[Type of building occupancy]])</f>
        <v>ATC - 1</v>
      </c>
      <c r="AE2853" s="5">
        <v>50000</v>
      </c>
      <c r="AF2853" s="5">
        <v>20000</v>
      </c>
      <c r="AG2853" s="5">
        <v>48000</v>
      </c>
      <c r="AH2853" s="5">
        <f>SUM(Exposure_Information[[#This Row],[Building Coverage Value]:[Business interruption value]])</f>
        <v>118000</v>
      </c>
      <c r="AI2853" s="5">
        <f>SUM(Exposure_Information[[#This Row],[Building Coverage Value]:[Contents Coverage Value]])</f>
        <v>70000</v>
      </c>
      <c r="AJ2853" s="26"/>
    </row>
    <row r="2854" spans="1:36" ht="26" x14ac:dyDescent="0.3">
      <c r="A2854" s="2" t="s">
        <v>148</v>
      </c>
      <c r="B2854" s="2" t="s">
        <v>156</v>
      </c>
      <c r="C2854" s="2" t="s">
        <v>325</v>
      </c>
      <c r="D2854" s="2">
        <v>16906</v>
      </c>
      <c r="E2854" s="2" t="s">
        <v>367</v>
      </c>
      <c r="F2854" s="2" t="s">
        <v>4426</v>
      </c>
      <c r="G2854" s="3">
        <v>464</v>
      </c>
      <c r="H2854" s="3">
        <v>1000</v>
      </c>
      <c r="I2854" s="71">
        <f>Exposure_Information[[#This Row],[Total  Insured Value]]+Exposure_Information[[#This Row],[Policy Deductible]]</f>
        <v>119000</v>
      </c>
      <c r="J2854" s="2">
        <v>19976</v>
      </c>
      <c r="K2854" s="3">
        <v>1</v>
      </c>
      <c r="L2854" s="2" t="s">
        <v>9</v>
      </c>
      <c r="M2854" s="2" t="s">
        <v>4427</v>
      </c>
      <c r="N2854" s="2" t="s">
        <v>4428</v>
      </c>
      <c r="O2854" s="2" t="s">
        <v>432</v>
      </c>
      <c r="P2854" s="2" t="s">
        <v>257</v>
      </c>
      <c r="Q2854" s="3">
        <v>7</v>
      </c>
      <c r="R2854" s="2" t="s">
        <v>248</v>
      </c>
      <c r="S2854" s="3">
        <v>44</v>
      </c>
      <c r="T2854" s="2" t="s">
        <v>10</v>
      </c>
      <c r="U2854" s="3">
        <v>41.877079999999999</v>
      </c>
      <c r="V2854" s="3">
        <v>-71.362602999999993</v>
      </c>
      <c r="W2854" s="2" t="s">
        <v>149</v>
      </c>
      <c r="X2854" s="3">
        <v>1</v>
      </c>
      <c r="Y2854" s="3" t="str">
        <f>_xlfn.CONCAT(Exposure_Information[[#This Row],[Building Construction Code]]," - ",Exposure_Information[[#This Row],[Type of building construction]])</f>
        <v>RMS - 1</v>
      </c>
      <c r="Z2854" s="3">
        <v>0</v>
      </c>
      <c r="AA2854" s="2">
        <v>1920</v>
      </c>
      <c r="AB2854" s="2" t="s">
        <v>11</v>
      </c>
      <c r="AC2854" s="2">
        <v>1</v>
      </c>
      <c r="AD2854" s="2" t="str">
        <f>_xlfn.CONCAT(Exposure_Information[[#This Row],[Occupany Code]]," - ",Exposure_Information[[#This Row],[Type of building occupancy]])</f>
        <v>ATC - 1</v>
      </c>
      <c r="AE2854" s="5">
        <v>118000</v>
      </c>
      <c r="AF2854" s="5">
        <v>0</v>
      </c>
      <c r="AG2854" s="5">
        <v>0</v>
      </c>
      <c r="AH2854" s="5">
        <f>SUM(Exposure_Information[[#This Row],[Building Coverage Value]:[Business interruption value]])</f>
        <v>118000</v>
      </c>
      <c r="AI2854" s="5">
        <f>SUM(Exposure_Information[[#This Row],[Building Coverage Value]:[Contents Coverage Value]])</f>
        <v>118000</v>
      </c>
      <c r="AJ2854" s="26"/>
    </row>
    <row r="2855" spans="1:36" ht="39" x14ac:dyDescent="0.3">
      <c r="A2855" s="2" t="s">
        <v>148</v>
      </c>
      <c r="B2855" s="2" t="s">
        <v>156</v>
      </c>
      <c r="C2855" s="2" t="s">
        <v>325</v>
      </c>
      <c r="D2855" s="2">
        <v>5618</v>
      </c>
      <c r="E2855" s="2" t="s">
        <v>326</v>
      </c>
      <c r="F2855" s="2" t="s">
        <v>1402</v>
      </c>
      <c r="G2855" s="3">
        <v>2756</v>
      </c>
      <c r="H2855" s="3">
        <v>5000</v>
      </c>
      <c r="I2855" s="71">
        <f>Exposure_Information[[#This Row],[Total  Insured Value]]+Exposure_Information[[#This Row],[Policy Deductible]]</f>
        <v>556000</v>
      </c>
      <c r="J2855" s="2">
        <v>7554</v>
      </c>
      <c r="K2855" s="3">
        <v>1</v>
      </c>
      <c r="L2855" s="2" t="s">
        <v>9</v>
      </c>
      <c r="M2855" s="2" t="s">
        <v>1403</v>
      </c>
      <c r="N2855" s="3" t="s">
        <v>1404</v>
      </c>
      <c r="O2855" s="2" t="s">
        <v>354</v>
      </c>
      <c r="P2855" s="2" t="s">
        <v>74</v>
      </c>
      <c r="Q2855" s="3">
        <v>9</v>
      </c>
      <c r="R2855" s="2" t="s">
        <v>127</v>
      </c>
      <c r="S2855" s="3">
        <v>25</v>
      </c>
      <c r="T2855" s="2" t="s">
        <v>10</v>
      </c>
      <c r="U2855" s="3">
        <v>42.466484000000001</v>
      </c>
      <c r="V2855" s="3">
        <v>-70.954825999999997</v>
      </c>
      <c r="W2855" s="2" t="s">
        <v>149</v>
      </c>
      <c r="X2855" s="3">
        <v>1</v>
      </c>
      <c r="Y2855" s="3" t="str">
        <f>_xlfn.CONCAT(Exposure_Information[[#This Row],[Building Construction Code]]," - ",Exposure_Information[[#This Row],[Type of building construction]])</f>
        <v>RMS - 1</v>
      </c>
      <c r="Z2855" s="3">
        <v>0</v>
      </c>
      <c r="AA2855" s="2">
        <v>1910</v>
      </c>
      <c r="AB2855" s="2" t="s">
        <v>11</v>
      </c>
      <c r="AC2855" s="2">
        <v>37</v>
      </c>
      <c r="AD2855" s="2" t="str">
        <f>_xlfn.CONCAT(Exposure_Information[[#This Row],[Occupany Code]]," - ",Exposure_Information[[#This Row],[Type of building occupancy]])</f>
        <v>ATC - 37</v>
      </c>
      <c r="AE2855" s="5">
        <v>551000</v>
      </c>
      <c r="AF2855" s="5">
        <v>0</v>
      </c>
      <c r="AG2855" s="5">
        <v>0</v>
      </c>
      <c r="AH2855" s="5">
        <f>SUM(Exposure_Information[[#This Row],[Building Coverage Value]:[Business interruption value]])</f>
        <v>551000</v>
      </c>
      <c r="AI2855" s="5">
        <f>SUM(Exposure_Information[[#This Row],[Building Coverage Value]:[Contents Coverage Value]])</f>
        <v>551000</v>
      </c>
      <c r="AJ2855" s="26"/>
    </row>
    <row r="2856" spans="1:36" ht="39" x14ac:dyDescent="0.3">
      <c r="A2856" s="2" t="s">
        <v>148</v>
      </c>
      <c r="B2856" s="2" t="s">
        <v>156</v>
      </c>
      <c r="C2856" s="2" t="s">
        <v>325</v>
      </c>
      <c r="D2856" s="2">
        <v>10405</v>
      </c>
      <c r="E2856" s="2" t="s">
        <v>367</v>
      </c>
      <c r="F2856" s="2" t="s">
        <v>3443</v>
      </c>
      <c r="G2856" s="3">
        <v>346</v>
      </c>
      <c r="H2856" s="3">
        <v>500</v>
      </c>
      <c r="I2856" s="71">
        <f>Exposure_Information[[#This Row],[Total  Insured Value]]+Exposure_Information[[#This Row],[Policy Deductible]]</f>
        <v>117500</v>
      </c>
      <c r="J2856" s="2">
        <v>13271</v>
      </c>
      <c r="K2856" s="3">
        <v>1</v>
      </c>
      <c r="L2856" s="2" t="s">
        <v>9</v>
      </c>
      <c r="M2856" s="2" t="s">
        <v>3444</v>
      </c>
      <c r="N2856" s="2" t="s">
        <v>3445</v>
      </c>
      <c r="O2856" s="2" t="s">
        <v>3446</v>
      </c>
      <c r="P2856" s="2" t="s">
        <v>111</v>
      </c>
      <c r="Q2856" s="3">
        <v>3</v>
      </c>
      <c r="R2856" s="2" t="s">
        <v>87</v>
      </c>
      <c r="S2856" s="3">
        <v>23</v>
      </c>
      <c r="T2856" s="2" t="s">
        <v>10</v>
      </c>
      <c r="U2856" s="3">
        <v>46.758139</v>
      </c>
      <c r="V2856" s="3">
        <v>-68.237290999999999</v>
      </c>
      <c r="W2856" s="2" t="s">
        <v>149</v>
      </c>
      <c r="X2856" s="3">
        <v>1</v>
      </c>
      <c r="Y2856" s="3" t="str">
        <f>_xlfn.CONCAT(Exposure_Information[[#This Row],[Building Construction Code]]," - ",Exposure_Information[[#This Row],[Type of building construction]])</f>
        <v>RMS - 1</v>
      </c>
      <c r="Z2856" s="3">
        <v>0</v>
      </c>
      <c r="AA2856" s="2">
        <v>1956</v>
      </c>
      <c r="AB2856" s="2" t="s">
        <v>11</v>
      </c>
      <c r="AC2856" s="2">
        <v>1</v>
      </c>
      <c r="AD2856" s="2" t="str">
        <f>_xlfn.CONCAT(Exposure_Information[[#This Row],[Occupany Code]]," - ",Exposure_Information[[#This Row],[Type of building occupancy]])</f>
        <v>ATC - 1</v>
      </c>
      <c r="AE2856" s="5">
        <v>107000</v>
      </c>
      <c r="AF2856" s="5">
        <v>10000</v>
      </c>
      <c r="AG2856" s="5">
        <v>0</v>
      </c>
      <c r="AH2856" s="5">
        <f>SUM(Exposure_Information[[#This Row],[Building Coverage Value]:[Business interruption value]])</f>
        <v>117000</v>
      </c>
      <c r="AI2856" s="5">
        <f>SUM(Exposure_Information[[#This Row],[Building Coverage Value]:[Contents Coverage Value]])</f>
        <v>117000</v>
      </c>
      <c r="AJ2856" s="26"/>
    </row>
    <row r="2857" spans="1:36" x14ac:dyDescent="0.3">
      <c r="A2857" s="2" t="s">
        <v>148</v>
      </c>
      <c r="B2857" s="2" t="s">
        <v>156</v>
      </c>
      <c r="C2857" s="2" t="s">
        <v>325</v>
      </c>
      <c r="D2857" s="2">
        <v>8577</v>
      </c>
      <c r="E2857" s="2" t="s">
        <v>367</v>
      </c>
      <c r="F2857" s="2" t="s">
        <v>4541</v>
      </c>
      <c r="G2857" s="3">
        <v>404</v>
      </c>
      <c r="H2857" s="3">
        <v>250</v>
      </c>
      <c r="I2857" s="71">
        <f>Exposure_Information[[#This Row],[Total  Insured Value]]+Exposure_Information[[#This Row],[Policy Deductible]]</f>
        <v>117250</v>
      </c>
      <c r="J2857" s="2">
        <v>11422</v>
      </c>
      <c r="K2857" s="3">
        <v>1</v>
      </c>
      <c r="L2857" s="2" t="s">
        <v>9</v>
      </c>
      <c r="M2857" s="2" t="s">
        <v>4542</v>
      </c>
      <c r="N2857" s="2" t="s">
        <v>4543</v>
      </c>
      <c r="O2857" s="2" t="s">
        <v>4544</v>
      </c>
      <c r="P2857" s="2" t="s">
        <v>51</v>
      </c>
      <c r="Q2857" s="3">
        <v>5</v>
      </c>
      <c r="R2857" s="2" t="s">
        <v>87</v>
      </c>
      <c r="S2857" s="3">
        <v>23</v>
      </c>
      <c r="T2857" s="2" t="s">
        <v>10</v>
      </c>
      <c r="U2857" s="3">
        <v>43.733026000000002</v>
      </c>
      <c r="V2857" s="3">
        <v>-69.996803999999997</v>
      </c>
      <c r="W2857" s="2" t="s">
        <v>149</v>
      </c>
      <c r="X2857" s="3">
        <v>1</v>
      </c>
      <c r="Y2857" s="3" t="str">
        <f>_xlfn.CONCAT(Exposure_Information[[#This Row],[Building Construction Code]]," - ",Exposure_Information[[#This Row],[Type of building construction]])</f>
        <v>RMS - 1</v>
      </c>
      <c r="Z2857" s="3">
        <v>0</v>
      </c>
      <c r="AA2857" s="2">
        <v>1940</v>
      </c>
      <c r="AB2857" s="2" t="s">
        <v>11</v>
      </c>
      <c r="AC2857" s="2">
        <v>1</v>
      </c>
      <c r="AD2857" s="2" t="str">
        <f>_xlfn.CONCAT(Exposure_Information[[#This Row],[Occupany Code]]," - ",Exposure_Information[[#This Row],[Type of building occupancy]])</f>
        <v>ATC - 1</v>
      </c>
      <c r="AE2857" s="5">
        <v>112000</v>
      </c>
      <c r="AF2857" s="5">
        <v>5000</v>
      </c>
      <c r="AG2857" s="5">
        <v>0</v>
      </c>
      <c r="AH2857" s="5">
        <f>SUM(Exposure_Information[[#This Row],[Building Coverage Value]:[Business interruption value]])</f>
        <v>117000</v>
      </c>
      <c r="AI2857" s="5">
        <f>SUM(Exposure_Information[[#This Row],[Building Coverage Value]:[Contents Coverage Value]])</f>
        <v>117000</v>
      </c>
      <c r="AJ2857" s="26"/>
    </row>
    <row r="2858" spans="1:36" x14ac:dyDescent="0.3">
      <c r="A2858" s="2" t="s">
        <v>148</v>
      </c>
      <c r="B2858" s="2" t="s">
        <v>156</v>
      </c>
      <c r="C2858" s="2" t="s">
        <v>325</v>
      </c>
      <c r="D2858" s="2">
        <v>104784</v>
      </c>
      <c r="E2858" s="2" t="s">
        <v>4697</v>
      </c>
      <c r="F2858" s="2" t="s">
        <v>6553</v>
      </c>
      <c r="G2858" s="3">
        <v>464</v>
      </c>
      <c r="H2858" s="3">
        <v>250</v>
      </c>
      <c r="I2858" s="71">
        <f>Exposure_Information[[#This Row],[Total  Insured Value]]+Exposure_Information[[#This Row],[Policy Deductible]]</f>
        <v>117250</v>
      </c>
      <c r="J2858" s="2">
        <v>107914</v>
      </c>
      <c r="K2858" s="3">
        <v>1</v>
      </c>
      <c r="L2858" s="2">
        <v>27</v>
      </c>
      <c r="M2858" s="2" t="s">
        <v>6554</v>
      </c>
      <c r="N2858" s="2" t="s">
        <v>6555</v>
      </c>
      <c r="O2858" s="2" t="s">
        <v>2053</v>
      </c>
      <c r="P2858" s="2" t="s">
        <v>171</v>
      </c>
      <c r="Q2858" s="3">
        <v>27</v>
      </c>
      <c r="R2858" s="2" t="s">
        <v>127</v>
      </c>
      <c r="S2858" s="3">
        <v>25</v>
      </c>
      <c r="T2858" s="2" t="s">
        <v>10</v>
      </c>
      <c r="U2858" s="3">
        <v>42.149352999999998</v>
      </c>
      <c r="V2858" s="3">
        <v>-71.519705000000002</v>
      </c>
      <c r="W2858" s="2" t="s">
        <v>149</v>
      </c>
      <c r="X2858" s="3">
        <v>1</v>
      </c>
      <c r="Y2858" s="3" t="str">
        <f>_xlfn.CONCAT(Exposure_Information[[#This Row],[Building Construction Code]]," - ",Exposure_Information[[#This Row],[Type of building construction]])</f>
        <v>RMS - 1</v>
      </c>
      <c r="Z2858" s="3">
        <v>0</v>
      </c>
      <c r="AA2858" s="2">
        <v>2004</v>
      </c>
      <c r="AB2858" s="2" t="s">
        <v>11</v>
      </c>
      <c r="AC2858" s="2">
        <v>2</v>
      </c>
      <c r="AD2858" s="2" t="str">
        <f>_xlfn.CONCAT(Exposure_Information[[#This Row],[Occupany Code]]," - ",Exposure_Information[[#This Row],[Type of building occupancy]])</f>
        <v>ATC - 2</v>
      </c>
      <c r="AE2858" s="5">
        <v>75000</v>
      </c>
      <c r="AF2858" s="5">
        <v>30000</v>
      </c>
      <c r="AG2858" s="5">
        <v>12000</v>
      </c>
      <c r="AH2858" s="5">
        <f>SUM(Exposure_Information[[#This Row],[Building Coverage Value]:[Business interruption value]])</f>
        <v>117000</v>
      </c>
      <c r="AI2858" s="5">
        <f>SUM(Exposure_Information[[#This Row],[Building Coverage Value]:[Contents Coverage Value]])</f>
        <v>105000</v>
      </c>
      <c r="AJ2858" s="26"/>
    </row>
    <row r="2859" spans="1:36" ht="39" x14ac:dyDescent="0.3">
      <c r="A2859" s="2" t="s">
        <v>148</v>
      </c>
      <c r="B2859" s="2" t="s">
        <v>156</v>
      </c>
      <c r="C2859" s="2" t="s">
        <v>325</v>
      </c>
      <c r="D2859" s="2">
        <v>5610</v>
      </c>
      <c r="E2859" s="2" t="s">
        <v>326</v>
      </c>
      <c r="F2859" s="2" t="s">
        <v>2235</v>
      </c>
      <c r="G2859" s="3">
        <v>3719</v>
      </c>
      <c r="H2859" s="3">
        <v>1000</v>
      </c>
      <c r="I2859" s="71">
        <f>Exposure_Information[[#This Row],[Total  Insured Value]]+Exposure_Information[[#This Row],[Policy Deductible]]</f>
        <v>825400</v>
      </c>
      <c r="J2859" s="2">
        <v>7543</v>
      </c>
      <c r="K2859" s="3">
        <v>1</v>
      </c>
      <c r="L2859" s="2" t="s">
        <v>9</v>
      </c>
      <c r="M2859" s="2" t="s">
        <v>2236</v>
      </c>
      <c r="N2859" s="3" t="s">
        <v>2237</v>
      </c>
      <c r="O2859" s="2" t="s">
        <v>2238</v>
      </c>
      <c r="P2859" s="2" t="s">
        <v>90</v>
      </c>
      <c r="Q2859" s="3">
        <v>17</v>
      </c>
      <c r="R2859" s="2" t="s">
        <v>127</v>
      </c>
      <c r="S2859" s="3">
        <v>25</v>
      </c>
      <c r="T2859" s="2" t="s">
        <v>10</v>
      </c>
      <c r="U2859" s="3">
        <v>42.241515999999997</v>
      </c>
      <c r="V2859" s="3">
        <v>-71.370743000000004</v>
      </c>
      <c r="W2859" s="2" t="s">
        <v>149</v>
      </c>
      <c r="X2859" s="3">
        <v>1</v>
      </c>
      <c r="Y2859" s="3" t="str">
        <f>_xlfn.CONCAT(Exposure_Information[[#This Row],[Building Construction Code]]," - ",Exposure_Information[[#This Row],[Type of building construction]])</f>
        <v>RMS - 1</v>
      </c>
      <c r="Z2859" s="3">
        <v>0</v>
      </c>
      <c r="AA2859" s="2">
        <v>1878</v>
      </c>
      <c r="AB2859" s="2" t="s">
        <v>11</v>
      </c>
      <c r="AC2859" s="2">
        <v>37</v>
      </c>
      <c r="AD2859" s="2" t="str">
        <f>_xlfn.CONCAT(Exposure_Information[[#This Row],[Occupany Code]]," - ",Exposure_Information[[#This Row],[Type of building occupancy]])</f>
        <v>ATC - 37</v>
      </c>
      <c r="AE2859" s="5">
        <v>734400</v>
      </c>
      <c r="AF2859" s="5">
        <v>90000</v>
      </c>
      <c r="AG2859" s="5">
        <v>0</v>
      </c>
      <c r="AH2859" s="5">
        <f>SUM(Exposure_Information[[#This Row],[Building Coverage Value]:[Business interruption value]])</f>
        <v>824400</v>
      </c>
      <c r="AI2859" s="5">
        <f>SUM(Exposure_Information[[#This Row],[Building Coverage Value]:[Contents Coverage Value]])</f>
        <v>824400</v>
      </c>
      <c r="AJ2859" s="26"/>
    </row>
    <row r="2860" spans="1:36" ht="26" x14ac:dyDescent="0.3">
      <c r="A2860" s="2" t="s">
        <v>148</v>
      </c>
      <c r="B2860" s="2" t="s">
        <v>156</v>
      </c>
      <c r="C2860" s="2" t="s">
        <v>325</v>
      </c>
      <c r="D2860" s="2">
        <v>104921</v>
      </c>
      <c r="E2860" s="2" t="s">
        <v>4697</v>
      </c>
      <c r="F2860" s="2" t="s">
        <v>6028</v>
      </c>
      <c r="G2860" s="3">
        <v>369</v>
      </c>
      <c r="H2860" s="3">
        <v>500</v>
      </c>
      <c r="I2860" s="71">
        <f>Exposure_Information[[#This Row],[Total  Insured Value]]+Exposure_Information[[#This Row],[Policy Deductible]]</f>
        <v>116100</v>
      </c>
      <c r="J2860" s="2">
        <v>108051</v>
      </c>
      <c r="K2860" s="3">
        <v>1</v>
      </c>
      <c r="L2860" s="2" t="s">
        <v>9</v>
      </c>
      <c r="M2860" s="2" t="s">
        <v>6029</v>
      </c>
      <c r="N2860" s="2" t="s">
        <v>6030</v>
      </c>
      <c r="O2860" s="2" t="s">
        <v>1643</v>
      </c>
      <c r="P2860" s="2" t="s">
        <v>221</v>
      </c>
      <c r="Q2860" s="3">
        <v>23</v>
      </c>
      <c r="R2860" s="2" t="s">
        <v>127</v>
      </c>
      <c r="S2860" s="3">
        <v>25</v>
      </c>
      <c r="T2860" s="2" t="s">
        <v>10</v>
      </c>
      <c r="U2860" s="3">
        <v>42.006098000000001</v>
      </c>
      <c r="V2860" s="3">
        <v>-70.969059000000001</v>
      </c>
      <c r="W2860" s="2" t="s">
        <v>149</v>
      </c>
      <c r="X2860" s="3">
        <v>2</v>
      </c>
      <c r="Y2860" s="3" t="str">
        <f>_xlfn.CONCAT(Exposure_Information[[#This Row],[Building Construction Code]]," - ",Exposure_Information[[#This Row],[Type of building construction]])</f>
        <v>RMS - 2</v>
      </c>
      <c r="Z2860" s="3">
        <v>0</v>
      </c>
      <c r="AA2860" s="2">
        <v>1900</v>
      </c>
      <c r="AB2860" s="2" t="s">
        <v>11</v>
      </c>
      <c r="AC2860" s="2">
        <v>2</v>
      </c>
      <c r="AD2860" s="2" t="str">
        <f>_xlfn.CONCAT(Exposure_Information[[#This Row],[Occupany Code]]," - ",Exposure_Information[[#This Row],[Type of building occupancy]])</f>
        <v>ATC - 2</v>
      </c>
      <c r="AE2860" s="5">
        <v>5000</v>
      </c>
      <c r="AF2860" s="5">
        <v>79000</v>
      </c>
      <c r="AG2860" s="5">
        <v>31600</v>
      </c>
      <c r="AH2860" s="5">
        <f>SUM(Exposure_Information[[#This Row],[Building Coverage Value]:[Business interruption value]])</f>
        <v>115600</v>
      </c>
      <c r="AI2860" s="5">
        <f>SUM(Exposure_Information[[#This Row],[Building Coverage Value]:[Contents Coverage Value]])</f>
        <v>84000</v>
      </c>
      <c r="AJ2860" s="26"/>
    </row>
    <row r="2861" spans="1:36" ht="26" x14ac:dyDescent="0.3">
      <c r="A2861" s="2" t="s">
        <v>148</v>
      </c>
      <c r="B2861" s="2" t="s">
        <v>156</v>
      </c>
      <c r="C2861" s="2" t="s">
        <v>325</v>
      </c>
      <c r="D2861" s="2">
        <v>17356</v>
      </c>
      <c r="E2861" s="2" t="s">
        <v>367</v>
      </c>
      <c r="F2861" s="2" t="s">
        <v>3357</v>
      </c>
      <c r="G2861" s="3">
        <v>456</v>
      </c>
      <c r="H2861" s="3">
        <v>250</v>
      </c>
      <c r="I2861" s="71">
        <f>Exposure_Information[[#This Row],[Total  Insured Value]]+Exposure_Information[[#This Row],[Policy Deductible]]</f>
        <v>115750</v>
      </c>
      <c r="J2861" s="2">
        <v>20442</v>
      </c>
      <c r="K2861" s="3">
        <v>1</v>
      </c>
      <c r="L2861" s="2" t="s">
        <v>9</v>
      </c>
      <c r="M2861" s="2" t="s">
        <v>3358</v>
      </c>
      <c r="N2861" s="2" t="s">
        <v>3359</v>
      </c>
      <c r="O2861" s="2" t="s">
        <v>3073</v>
      </c>
      <c r="P2861" s="2" t="s">
        <v>171</v>
      </c>
      <c r="Q2861" s="3">
        <v>27</v>
      </c>
      <c r="R2861" s="2" t="s">
        <v>127</v>
      </c>
      <c r="S2861" s="3">
        <v>25</v>
      </c>
      <c r="T2861" s="2" t="s">
        <v>10</v>
      </c>
      <c r="U2861" s="3">
        <v>42.484569999999998</v>
      </c>
      <c r="V2861" s="3">
        <v>-71.558357000000001</v>
      </c>
      <c r="W2861" s="2" t="s">
        <v>149</v>
      </c>
      <c r="X2861" s="3">
        <v>1</v>
      </c>
      <c r="Y2861" s="3" t="str">
        <f>_xlfn.CONCAT(Exposure_Information[[#This Row],[Building Construction Code]]," - ",Exposure_Information[[#This Row],[Type of building construction]])</f>
        <v>RMS - 1</v>
      </c>
      <c r="Z2861" s="3">
        <v>0</v>
      </c>
      <c r="AA2861" s="2">
        <v>1900</v>
      </c>
      <c r="AB2861" s="2" t="s">
        <v>11</v>
      </c>
      <c r="AC2861" s="2">
        <v>1</v>
      </c>
      <c r="AD2861" s="2" t="str">
        <f>_xlfn.CONCAT(Exposure_Information[[#This Row],[Occupany Code]]," - ",Exposure_Information[[#This Row],[Type of building occupancy]])</f>
        <v>ATC - 1</v>
      </c>
      <c r="AE2861" s="5">
        <v>115500</v>
      </c>
      <c r="AF2861" s="5">
        <v>0</v>
      </c>
      <c r="AG2861" s="5">
        <v>0</v>
      </c>
      <c r="AH2861" s="5">
        <f>SUM(Exposure_Information[[#This Row],[Building Coverage Value]:[Business interruption value]])</f>
        <v>115500</v>
      </c>
      <c r="AI2861" s="5">
        <f>SUM(Exposure_Information[[#This Row],[Building Coverage Value]:[Contents Coverage Value]])</f>
        <v>115500</v>
      </c>
      <c r="AJ2861" s="26"/>
    </row>
    <row r="2862" spans="1:36" ht="26" x14ac:dyDescent="0.3">
      <c r="A2862" s="2" t="s">
        <v>148</v>
      </c>
      <c r="B2862" s="2" t="s">
        <v>156</v>
      </c>
      <c r="C2862" s="2" t="s">
        <v>325</v>
      </c>
      <c r="D2862" s="2">
        <v>15757</v>
      </c>
      <c r="E2862" s="2" t="s">
        <v>367</v>
      </c>
      <c r="F2862" s="2" t="s">
        <v>4444</v>
      </c>
      <c r="G2862" s="3">
        <v>2582</v>
      </c>
      <c r="H2862" s="3">
        <v>1000</v>
      </c>
      <c r="I2862" s="71">
        <f>Exposure_Information[[#This Row],[Total  Insured Value]]+Exposure_Information[[#This Row],[Policy Deductible]]</f>
        <v>116500</v>
      </c>
      <c r="J2862" s="2">
        <v>18813</v>
      </c>
      <c r="K2862" s="3">
        <v>1</v>
      </c>
      <c r="L2862" s="2" t="s">
        <v>9</v>
      </c>
      <c r="M2862" s="2" t="s">
        <v>4445</v>
      </c>
      <c r="N2862" s="2" t="s">
        <v>4446</v>
      </c>
      <c r="O2862" s="2" t="s">
        <v>135</v>
      </c>
      <c r="P2862" s="2" t="s">
        <v>69</v>
      </c>
      <c r="Q2862" s="3">
        <v>3</v>
      </c>
      <c r="R2862" s="2" t="s">
        <v>70</v>
      </c>
      <c r="S2862" s="3">
        <v>9</v>
      </c>
      <c r="T2862" s="2" t="s">
        <v>10</v>
      </c>
      <c r="U2862" s="3">
        <v>41.759338999999997</v>
      </c>
      <c r="V2862" s="3">
        <v>-72.521304000000001</v>
      </c>
      <c r="W2862" s="2" t="s">
        <v>149</v>
      </c>
      <c r="X2862" s="3">
        <v>1</v>
      </c>
      <c r="Y2862" s="3" t="str">
        <f>_xlfn.CONCAT(Exposure_Information[[#This Row],[Building Construction Code]]," - ",Exposure_Information[[#This Row],[Type of building construction]])</f>
        <v>RMS - 1</v>
      </c>
      <c r="Z2862" s="3">
        <v>0</v>
      </c>
      <c r="AA2862" s="2">
        <v>1910</v>
      </c>
      <c r="AB2862" s="2" t="s">
        <v>11</v>
      </c>
      <c r="AC2862" s="2">
        <v>1</v>
      </c>
      <c r="AD2862" s="2" t="str">
        <f>_xlfn.CONCAT(Exposure_Information[[#This Row],[Occupany Code]]," - ",Exposure_Information[[#This Row],[Type of building occupancy]])</f>
        <v>ATC - 1</v>
      </c>
      <c r="AE2862" s="5">
        <v>115500</v>
      </c>
      <c r="AF2862" s="5">
        <v>0</v>
      </c>
      <c r="AG2862" s="5">
        <v>0</v>
      </c>
      <c r="AH2862" s="5">
        <f>SUM(Exposure_Information[[#This Row],[Building Coverage Value]:[Business interruption value]])</f>
        <v>115500</v>
      </c>
      <c r="AI2862" s="5">
        <f>SUM(Exposure_Information[[#This Row],[Building Coverage Value]:[Contents Coverage Value]])</f>
        <v>115500</v>
      </c>
      <c r="AJ2862" s="26"/>
    </row>
    <row r="2863" spans="1:36" ht="26" x14ac:dyDescent="0.3">
      <c r="A2863" s="2" t="s">
        <v>148</v>
      </c>
      <c r="B2863" s="2" t="s">
        <v>156</v>
      </c>
      <c r="C2863" s="2" t="s">
        <v>325</v>
      </c>
      <c r="D2863" s="2">
        <v>9124</v>
      </c>
      <c r="E2863" s="2" t="s">
        <v>367</v>
      </c>
      <c r="F2863" s="2" t="s">
        <v>4701</v>
      </c>
      <c r="G2863" s="3">
        <v>261</v>
      </c>
      <c r="H2863" s="3">
        <v>500</v>
      </c>
      <c r="I2863" s="71">
        <f>Exposure_Information[[#This Row],[Total  Insured Value]]+Exposure_Information[[#This Row],[Policy Deductible]]</f>
        <v>115500</v>
      </c>
      <c r="J2863" s="2">
        <v>11978</v>
      </c>
      <c r="K2863" s="3">
        <v>1</v>
      </c>
      <c r="L2863" s="2" t="s">
        <v>9</v>
      </c>
      <c r="M2863" s="2" t="s">
        <v>4702</v>
      </c>
      <c r="N2863" s="2" t="s">
        <v>4703</v>
      </c>
      <c r="O2863" s="2" t="s">
        <v>219</v>
      </c>
      <c r="P2863" s="2" t="s">
        <v>55</v>
      </c>
      <c r="Q2863" s="3">
        <v>15</v>
      </c>
      <c r="R2863" s="2" t="s">
        <v>87</v>
      </c>
      <c r="S2863" s="3">
        <v>23</v>
      </c>
      <c r="T2863" s="2" t="s">
        <v>10</v>
      </c>
      <c r="U2863" s="3">
        <v>43.906802999999996</v>
      </c>
      <c r="V2863" s="3">
        <v>-69.656585000000007</v>
      </c>
      <c r="W2863" s="2" t="s">
        <v>149</v>
      </c>
      <c r="X2863" s="3">
        <v>1</v>
      </c>
      <c r="Y2863" s="3" t="str">
        <f>_xlfn.CONCAT(Exposure_Information[[#This Row],[Building Construction Code]]," - ",Exposure_Information[[#This Row],[Type of building construction]])</f>
        <v>RMS - 1</v>
      </c>
      <c r="Z2863" s="3">
        <v>0</v>
      </c>
      <c r="AA2863" s="2">
        <v>1949</v>
      </c>
      <c r="AB2863" s="2" t="s">
        <v>11</v>
      </c>
      <c r="AC2863" s="2">
        <v>1</v>
      </c>
      <c r="AD2863" s="2" t="str">
        <f>_xlfn.CONCAT(Exposure_Information[[#This Row],[Occupany Code]]," - ",Exposure_Information[[#This Row],[Type of building occupancy]])</f>
        <v>ATC - 1</v>
      </c>
      <c r="AE2863" s="5">
        <v>105000</v>
      </c>
      <c r="AF2863" s="5">
        <v>10000</v>
      </c>
      <c r="AG2863" s="5">
        <v>0</v>
      </c>
      <c r="AH2863" s="5">
        <f>SUM(Exposure_Information[[#This Row],[Building Coverage Value]:[Business interruption value]])</f>
        <v>115000</v>
      </c>
      <c r="AI2863" s="5">
        <f>SUM(Exposure_Information[[#This Row],[Building Coverage Value]:[Contents Coverage Value]])</f>
        <v>115000</v>
      </c>
      <c r="AJ2863" s="26"/>
    </row>
    <row r="2864" spans="1:36" ht="39" x14ac:dyDescent="0.3">
      <c r="A2864" s="2" t="s">
        <v>148</v>
      </c>
      <c r="B2864" s="2" t="s">
        <v>156</v>
      </c>
      <c r="C2864" s="2" t="s">
        <v>325</v>
      </c>
      <c r="D2864" s="2">
        <v>16586</v>
      </c>
      <c r="E2864" s="2" t="s">
        <v>367</v>
      </c>
      <c r="F2864" s="2" t="s">
        <v>3360</v>
      </c>
      <c r="G2864" s="3">
        <v>371</v>
      </c>
      <c r="H2864" s="3">
        <v>1000</v>
      </c>
      <c r="I2864" s="71">
        <f>Exposure_Information[[#This Row],[Total  Insured Value]]+Exposure_Information[[#This Row],[Policy Deductible]]</f>
        <v>115500</v>
      </c>
      <c r="J2864" s="2">
        <v>19652</v>
      </c>
      <c r="K2864" s="3">
        <v>1</v>
      </c>
      <c r="L2864" s="2" t="s">
        <v>9</v>
      </c>
      <c r="M2864" s="2" t="s">
        <v>3361</v>
      </c>
      <c r="N2864" s="2" t="s">
        <v>3362</v>
      </c>
      <c r="O2864" s="2" t="s">
        <v>935</v>
      </c>
      <c r="P2864" s="2" t="s">
        <v>224</v>
      </c>
      <c r="Q2864" s="3">
        <v>21</v>
      </c>
      <c r="R2864" s="2" t="s">
        <v>127</v>
      </c>
      <c r="S2864" s="3">
        <v>25</v>
      </c>
      <c r="T2864" s="2" t="s">
        <v>10</v>
      </c>
      <c r="U2864" s="3">
        <v>42.073005999999999</v>
      </c>
      <c r="V2864" s="3">
        <v>-71.237688000000006</v>
      </c>
      <c r="W2864" s="2" t="s">
        <v>149</v>
      </c>
      <c r="X2864" s="3">
        <v>1</v>
      </c>
      <c r="Y2864" s="3" t="str">
        <f>_xlfn.CONCAT(Exposure_Information[[#This Row],[Building Construction Code]]," - ",Exposure_Information[[#This Row],[Type of building construction]])</f>
        <v>RMS - 1</v>
      </c>
      <c r="Z2864" s="3">
        <v>0</v>
      </c>
      <c r="AA2864" s="2">
        <v>1942</v>
      </c>
      <c r="AB2864" s="2" t="s">
        <v>11</v>
      </c>
      <c r="AC2864" s="2">
        <v>1</v>
      </c>
      <c r="AD2864" s="2" t="str">
        <f>_xlfn.CONCAT(Exposure_Information[[#This Row],[Occupany Code]]," - ",Exposure_Information[[#This Row],[Type of building occupancy]])</f>
        <v>ATC - 1</v>
      </c>
      <c r="AE2864" s="5">
        <v>114500</v>
      </c>
      <c r="AF2864" s="5">
        <v>0</v>
      </c>
      <c r="AG2864" s="5">
        <v>0</v>
      </c>
      <c r="AH2864" s="5">
        <f>SUM(Exposure_Information[[#This Row],[Building Coverage Value]:[Business interruption value]])</f>
        <v>114500</v>
      </c>
      <c r="AI2864" s="5">
        <f>SUM(Exposure_Information[[#This Row],[Building Coverage Value]:[Contents Coverage Value]])</f>
        <v>114500</v>
      </c>
      <c r="AJ2864" s="26"/>
    </row>
    <row r="2865" spans="1:36" x14ac:dyDescent="0.3">
      <c r="A2865" s="2" t="s">
        <v>148</v>
      </c>
      <c r="B2865" s="2" t="s">
        <v>156</v>
      </c>
      <c r="C2865" s="2" t="s">
        <v>325</v>
      </c>
      <c r="D2865" s="2">
        <v>11103</v>
      </c>
      <c r="E2865" s="2" t="s">
        <v>367</v>
      </c>
      <c r="F2865" s="2" t="s">
        <v>4811</v>
      </c>
      <c r="G2865" s="3">
        <v>416</v>
      </c>
      <c r="H2865" s="3">
        <v>250</v>
      </c>
      <c r="I2865" s="71">
        <f>Exposure_Information[[#This Row],[Total  Insured Value]]+Exposure_Information[[#This Row],[Policy Deductible]]</f>
        <v>114750</v>
      </c>
      <c r="J2865" s="2">
        <v>13980</v>
      </c>
      <c r="K2865" s="3">
        <v>1</v>
      </c>
      <c r="L2865" s="2" t="s">
        <v>9</v>
      </c>
      <c r="M2865" s="2" t="s">
        <v>4812</v>
      </c>
      <c r="N2865" s="2" t="s">
        <v>4813</v>
      </c>
      <c r="O2865" s="2" t="s">
        <v>935</v>
      </c>
      <c r="P2865" s="2" t="s">
        <v>224</v>
      </c>
      <c r="Q2865" s="3">
        <v>21</v>
      </c>
      <c r="R2865" s="2" t="s">
        <v>127</v>
      </c>
      <c r="S2865" s="3">
        <v>25</v>
      </c>
      <c r="T2865" s="2" t="s">
        <v>10</v>
      </c>
      <c r="U2865" s="3">
        <v>42.077255999999998</v>
      </c>
      <c r="V2865" s="3">
        <v>-71.279314999999997</v>
      </c>
      <c r="W2865" s="2" t="s">
        <v>149</v>
      </c>
      <c r="X2865" s="3">
        <v>1</v>
      </c>
      <c r="Y2865" s="3" t="str">
        <f>_xlfn.CONCAT(Exposure_Information[[#This Row],[Building Construction Code]]," - ",Exposure_Information[[#This Row],[Type of building construction]])</f>
        <v>RMS - 1</v>
      </c>
      <c r="Z2865" s="3">
        <v>0</v>
      </c>
      <c r="AA2865" s="2">
        <v>1943</v>
      </c>
      <c r="AB2865" s="2" t="s">
        <v>11</v>
      </c>
      <c r="AC2865" s="2">
        <v>1</v>
      </c>
      <c r="AD2865" s="2" t="str">
        <f>_xlfn.CONCAT(Exposure_Information[[#This Row],[Occupany Code]]," - ",Exposure_Information[[#This Row],[Type of building occupancy]])</f>
        <v>ATC - 1</v>
      </c>
      <c r="AE2865" s="5">
        <v>114500</v>
      </c>
      <c r="AF2865" s="5">
        <v>0</v>
      </c>
      <c r="AG2865" s="5">
        <v>0</v>
      </c>
      <c r="AH2865" s="5">
        <f>SUM(Exposure_Information[[#This Row],[Building Coverage Value]:[Business interruption value]])</f>
        <v>114500</v>
      </c>
      <c r="AI2865" s="5">
        <f>SUM(Exposure_Information[[#This Row],[Building Coverage Value]:[Contents Coverage Value]])</f>
        <v>114500</v>
      </c>
      <c r="AJ2865" s="26"/>
    </row>
    <row r="2866" spans="1:36" ht="26" x14ac:dyDescent="0.3">
      <c r="A2866" s="2" t="s">
        <v>148</v>
      </c>
      <c r="B2866" s="2" t="s">
        <v>156</v>
      </c>
      <c r="C2866" s="2" t="s">
        <v>325</v>
      </c>
      <c r="D2866" s="2">
        <v>8721</v>
      </c>
      <c r="E2866" s="2" t="s">
        <v>367</v>
      </c>
      <c r="F2866" s="2" t="s">
        <v>5315</v>
      </c>
      <c r="G2866" s="3">
        <v>326</v>
      </c>
      <c r="H2866" s="3">
        <v>500</v>
      </c>
      <c r="I2866" s="71">
        <f>Exposure_Information[[#This Row],[Total  Insured Value]]+Exposure_Information[[#This Row],[Policy Deductible]]</f>
        <v>115000</v>
      </c>
      <c r="J2866" s="2">
        <v>11566</v>
      </c>
      <c r="K2866" s="3">
        <v>1</v>
      </c>
      <c r="L2866" s="2" t="s">
        <v>9</v>
      </c>
      <c r="M2866" s="2" t="s">
        <v>5316</v>
      </c>
      <c r="N2866" s="2" t="s">
        <v>5317</v>
      </c>
      <c r="O2866" s="2" t="s">
        <v>5318</v>
      </c>
      <c r="P2866" s="2" t="s">
        <v>26</v>
      </c>
      <c r="Q2866" s="3">
        <v>31</v>
      </c>
      <c r="R2866" s="2" t="s">
        <v>87</v>
      </c>
      <c r="S2866" s="3">
        <v>23</v>
      </c>
      <c r="T2866" s="2" t="s">
        <v>10</v>
      </c>
      <c r="U2866" s="3">
        <v>43.623404999999998</v>
      </c>
      <c r="V2866" s="3">
        <v>-70.686327000000006</v>
      </c>
      <c r="W2866" s="2" t="s">
        <v>149</v>
      </c>
      <c r="X2866" s="3">
        <v>1</v>
      </c>
      <c r="Y2866" s="3" t="str">
        <f>_xlfn.CONCAT(Exposure_Information[[#This Row],[Building Construction Code]]," - ",Exposure_Information[[#This Row],[Type of building construction]])</f>
        <v>RMS - 1</v>
      </c>
      <c r="Z2866" s="3">
        <v>0</v>
      </c>
      <c r="AA2866" s="2">
        <v>1977</v>
      </c>
      <c r="AB2866" s="2" t="s">
        <v>11</v>
      </c>
      <c r="AC2866" s="2">
        <v>1</v>
      </c>
      <c r="AD2866" s="2" t="str">
        <f>_xlfn.CONCAT(Exposure_Information[[#This Row],[Occupany Code]]," - ",Exposure_Information[[#This Row],[Type of building occupancy]])</f>
        <v>ATC - 1</v>
      </c>
      <c r="AE2866" s="5">
        <v>114500</v>
      </c>
      <c r="AF2866" s="5">
        <v>0</v>
      </c>
      <c r="AG2866" s="5">
        <v>0</v>
      </c>
      <c r="AH2866" s="5">
        <f>SUM(Exposure_Information[[#This Row],[Building Coverage Value]:[Business interruption value]])</f>
        <v>114500</v>
      </c>
      <c r="AI2866" s="5">
        <f>SUM(Exposure_Information[[#This Row],[Building Coverage Value]:[Contents Coverage Value]])</f>
        <v>114500</v>
      </c>
      <c r="AJ2866" s="26"/>
    </row>
    <row r="2867" spans="1:36" ht="26" x14ac:dyDescent="0.3">
      <c r="A2867" s="2" t="s">
        <v>148</v>
      </c>
      <c r="B2867" s="2" t="s">
        <v>156</v>
      </c>
      <c r="C2867" s="2" t="s">
        <v>325</v>
      </c>
      <c r="D2867" s="2">
        <v>8325</v>
      </c>
      <c r="E2867" s="2" t="s">
        <v>367</v>
      </c>
      <c r="F2867" s="2" t="s">
        <v>4139</v>
      </c>
      <c r="G2867" s="3">
        <v>226</v>
      </c>
      <c r="H2867" s="3">
        <v>250</v>
      </c>
      <c r="I2867" s="71">
        <f>Exposure_Information[[#This Row],[Total  Insured Value]]+Exposure_Information[[#This Row],[Policy Deductible]]</f>
        <v>114650</v>
      </c>
      <c r="J2867" s="2">
        <v>11165</v>
      </c>
      <c r="K2867" s="3">
        <v>1</v>
      </c>
      <c r="L2867" s="2" t="s">
        <v>9</v>
      </c>
      <c r="M2867" s="2" t="s">
        <v>4140</v>
      </c>
      <c r="N2867" s="2" t="s">
        <v>4141</v>
      </c>
      <c r="O2867" s="2" t="s">
        <v>4142</v>
      </c>
      <c r="P2867" s="2" t="s">
        <v>244</v>
      </c>
      <c r="Q2867" s="3">
        <v>21</v>
      </c>
      <c r="R2867" s="2" t="s">
        <v>87</v>
      </c>
      <c r="S2867" s="3">
        <v>23</v>
      </c>
      <c r="T2867" s="2" t="s">
        <v>10</v>
      </c>
      <c r="U2867" s="3">
        <v>45.474758000000001</v>
      </c>
      <c r="V2867" s="3">
        <v>-69.695058000000003</v>
      </c>
      <c r="W2867" s="2" t="s">
        <v>149</v>
      </c>
      <c r="X2867" s="3">
        <v>1</v>
      </c>
      <c r="Y2867" s="3" t="str">
        <f>_xlfn.CONCAT(Exposure_Information[[#This Row],[Building Construction Code]]," - ",Exposure_Information[[#This Row],[Type of building construction]])</f>
        <v>RMS - 1</v>
      </c>
      <c r="Z2867" s="3">
        <v>0</v>
      </c>
      <c r="AA2867" s="2">
        <v>1985</v>
      </c>
      <c r="AB2867" s="2" t="s">
        <v>11</v>
      </c>
      <c r="AC2867" s="2">
        <v>1</v>
      </c>
      <c r="AD2867" s="2" t="str">
        <f>_xlfn.CONCAT(Exposure_Information[[#This Row],[Occupany Code]]," - ",Exposure_Information[[#This Row],[Type of building occupancy]])</f>
        <v>ATC - 1</v>
      </c>
      <c r="AE2867" s="5">
        <v>104000</v>
      </c>
      <c r="AF2867" s="5">
        <v>10400</v>
      </c>
      <c r="AG2867" s="5">
        <v>0</v>
      </c>
      <c r="AH2867" s="5">
        <f>SUM(Exposure_Information[[#This Row],[Building Coverage Value]:[Business interruption value]])</f>
        <v>114400</v>
      </c>
      <c r="AI2867" s="5">
        <f>SUM(Exposure_Information[[#This Row],[Building Coverage Value]:[Contents Coverage Value]])</f>
        <v>114400</v>
      </c>
      <c r="AJ2867" s="26"/>
    </row>
    <row r="2868" spans="1:36" ht="39" x14ac:dyDescent="0.3">
      <c r="A2868" s="2" t="s">
        <v>148</v>
      </c>
      <c r="B2868" s="2" t="s">
        <v>156</v>
      </c>
      <c r="C2868" s="2" t="s">
        <v>325</v>
      </c>
      <c r="D2868" s="2">
        <v>114045</v>
      </c>
      <c r="E2868" s="2" t="s">
        <v>4697</v>
      </c>
      <c r="F2868" s="2" t="s">
        <v>9212</v>
      </c>
      <c r="G2868" s="3">
        <v>475</v>
      </c>
      <c r="H2868" s="3">
        <v>500</v>
      </c>
      <c r="I2868" s="71">
        <f>Exposure_Information[[#This Row],[Total  Insured Value]]+Exposure_Information[[#This Row],[Policy Deductible]]</f>
        <v>114700</v>
      </c>
      <c r="J2868" s="2">
        <v>117175</v>
      </c>
      <c r="K2868" s="3">
        <v>1</v>
      </c>
      <c r="L2868" s="2" t="s">
        <v>9</v>
      </c>
      <c r="M2868" s="2" t="s">
        <v>9213</v>
      </c>
      <c r="N2868" s="2" t="s">
        <v>9214</v>
      </c>
      <c r="O2868" s="2" t="s">
        <v>186</v>
      </c>
      <c r="P2868" s="2" t="s">
        <v>187</v>
      </c>
      <c r="Q2868" s="3">
        <v>3</v>
      </c>
      <c r="R2868" s="2" t="s">
        <v>127</v>
      </c>
      <c r="S2868" s="3">
        <v>25</v>
      </c>
      <c r="T2868" s="2" t="s">
        <v>10</v>
      </c>
      <c r="U2868" s="3">
        <v>42.456901000000002</v>
      </c>
      <c r="V2868" s="3">
        <v>-73.304383000000001</v>
      </c>
      <c r="W2868" s="2" t="s">
        <v>149</v>
      </c>
      <c r="X2868" s="3">
        <v>1</v>
      </c>
      <c r="Y2868" s="3" t="str">
        <f>_xlfn.CONCAT(Exposure_Information[[#This Row],[Building Construction Code]]," - ",Exposure_Information[[#This Row],[Type of building construction]])</f>
        <v>RMS - 1</v>
      </c>
      <c r="Z2868" s="3">
        <v>0</v>
      </c>
      <c r="AA2868" s="2">
        <v>1970</v>
      </c>
      <c r="AB2868" s="2" t="s">
        <v>11</v>
      </c>
      <c r="AC2868" s="2">
        <v>2</v>
      </c>
      <c r="AD2868" s="2" t="str">
        <f>_xlfn.CONCAT(Exposure_Information[[#This Row],[Occupany Code]]," - ",Exposure_Information[[#This Row],[Type of building occupancy]])</f>
        <v>ATC - 2</v>
      </c>
      <c r="AE2868" s="5">
        <v>75000</v>
      </c>
      <c r="AF2868" s="5">
        <v>28000</v>
      </c>
      <c r="AG2868" s="5">
        <v>11200</v>
      </c>
      <c r="AH2868" s="5">
        <f>SUM(Exposure_Information[[#This Row],[Building Coverage Value]:[Business interruption value]])</f>
        <v>114200</v>
      </c>
      <c r="AI2868" s="5">
        <f>SUM(Exposure_Information[[#This Row],[Building Coverage Value]:[Contents Coverage Value]])</f>
        <v>103000</v>
      </c>
      <c r="AJ2868" s="26"/>
    </row>
    <row r="2869" spans="1:36" ht="26" x14ac:dyDescent="0.3">
      <c r="A2869" s="2" t="s">
        <v>148</v>
      </c>
      <c r="B2869" s="2" t="s">
        <v>156</v>
      </c>
      <c r="C2869" s="2" t="s">
        <v>325</v>
      </c>
      <c r="D2869" s="2">
        <v>5580</v>
      </c>
      <c r="E2869" s="2" t="s">
        <v>326</v>
      </c>
      <c r="F2869" s="2" t="s">
        <v>1479</v>
      </c>
      <c r="G2869" s="3">
        <v>1957.25</v>
      </c>
      <c r="H2869" s="3">
        <v>1000</v>
      </c>
      <c r="I2869" s="71">
        <f>Exposure_Information[[#This Row],[Total  Insured Value]]+Exposure_Information[[#This Row],[Policy Deductible]]</f>
        <v>751000</v>
      </c>
      <c r="J2869" s="2">
        <v>7505</v>
      </c>
      <c r="K2869" s="3">
        <v>1</v>
      </c>
      <c r="L2869" s="2" t="s">
        <v>9</v>
      </c>
      <c r="M2869" s="2" t="s">
        <v>1480</v>
      </c>
      <c r="N2869" s="3" t="s">
        <v>1481</v>
      </c>
      <c r="O2869" s="2" t="s">
        <v>103</v>
      </c>
      <c r="P2869" s="2" t="s">
        <v>28</v>
      </c>
      <c r="Q2869" s="3">
        <v>81</v>
      </c>
      <c r="R2869" s="2" t="s">
        <v>25</v>
      </c>
      <c r="S2869" s="3">
        <v>36</v>
      </c>
      <c r="T2869" s="2" t="s">
        <v>10</v>
      </c>
      <c r="U2869" s="3">
        <v>40.710693999999997</v>
      </c>
      <c r="V2869" s="3">
        <v>-73.899752000000007</v>
      </c>
      <c r="W2869" s="2" t="s">
        <v>149</v>
      </c>
      <c r="X2869" s="3">
        <v>2</v>
      </c>
      <c r="Y2869" s="3" t="str">
        <f>_xlfn.CONCAT(Exposure_Information[[#This Row],[Building Construction Code]]," - ",Exposure_Information[[#This Row],[Type of building construction]])</f>
        <v>RMS - 2</v>
      </c>
      <c r="Z2869" s="3">
        <v>0</v>
      </c>
      <c r="AA2869" s="2">
        <v>1900</v>
      </c>
      <c r="AB2869" s="2" t="s">
        <v>11</v>
      </c>
      <c r="AC2869" s="2">
        <v>37</v>
      </c>
      <c r="AD2869" s="2" t="str">
        <f>_xlfn.CONCAT(Exposure_Information[[#This Row],[Occupany Code]]," - ",Exposure_Information[[#This Row],[Type of building occupancy]])</f>
        <v>ATC - 37</v>
      </c>
      <c r="AE2869" s="5">
        <v>750000</v>
      </c>
      <c r="AF2869" s="5">
        <v>0</v>
      </c>
      <c r="AG2869" s="5">
        <v>0</v>
      </c>
      <c r="AH2869" s="5">
        <f>SUM(Exposure_Information[[#This Row],[Building Coverage Value]:[Business interruption value]])</f>
        <v>750000</v>
      </c>
      <c r="AI2869" s="5">
        <f>SUM(Exposure_Information[[#This Row],[Building Coverage Value]:[Contents Coverage Value]])</f>
        <v>750000</v>
      </c>
      <c r="AJ2869" s="26"/>
    </row>
    <row r="2870" spans="1:36" ht="26" x14ac:dyDescent="0.3">
      <c r="A2870" s="2" t="s">
        <v>148</v>
      </c>
      <c r="B2870" s="2" t="s">
        <v>156</v>
      </c>
      <c r="C2870" s="2" t="s">
        <v>325</v>
      </c>
      <c r="D2870" s="2">
        <v>102100</v>
      </c>
      <c r="E2870" s="2" t="s">
        <v>4697</v>
      </c>
      <c r="F2870" s="2" t="s">
        <v>5128</v>
      </c>
      <c r="G2870" s="3">
        <v>633</v>
      </c>
      <c r="H2870" s="3">
        <v>500</v>
      </c>
      <c r="I2870" s="71">
        <f>Exposure_Information[[#This Row],[Total  Insured Value]]+Exposure_Information[[#This Row],[Policy Deductible]]</f>
        <v>113500</v>
      </c>
      <c r="J2870" s="2">
        <v>105230</v>
      </c>
      <c r="K2870" s="3">
        <v>1</v>
      </c>
      <c r="L2870" s="2" t="s">
        <v>9</v>
      </c>
      <c r="M2870" s="2" t="s">
        <v>5129</v>
      </c>
      <c r="N2870" s="2" t="s">
        <v>5130</v>
      </c>
      <c r="O2870" s="2" t="s">
        <v>2404</v>
      </c>
      <c r="P2870" s="2" t="s">
        <v>90</v>
      </c>
      <c r="Q2870" s="3">
        <v>17</v>
      </c>
      <c r="R2870" s="2" t="s">
        <v>127</v>
      </c>
      <c r="S2870" s="3">
        <v>25</v>
      </c>
      <c r="T2870" s="2" t="s">
        <v>10</v>
      </c>
      <c r="U2870" s="3">
        <v>42.335704999999997</v>
      </c>
      <c r="V2870" s="3">
        <v>-71.334907999999999</v>
      </c>
      <c r="W2870" s="2" t="s">
        <v>149</v>
      </c>
      <c r="X2870" s="3">
        <v>1</v>
      </c>
      <c r="Y2870" s="3" t="str">
        <f>_xlfn.CONCAT(Exposure_Information[[#This Row],[Building Construction Code]]," - ",Exposure_Information[[#This Row],[Type of building construction]])</f>
        <v>RMS - 1</v>
      </c>
      <c r="Z2870" s="3">
        <v>0</v>
      </c>
      <c r="AA2870" s="2">
        <v>1901</v>
      </c>
      <c r="AB2870" s="2" t="s">
        <v>11</v>
      </c>
      <c r="AC2870" s="2">
        <v>2</v>
      </c>
      <c r="AD2870" s="2" t="str">
        <f>_xlfn.CONCAT(Exposure_Information[[#This Row],[Occupany Code]]," - ",Exposure_Information[[#This Row],[Type of building occupancy]])</f>
        <v>ATC - 2</v>
      </c>
      <c r="AE2870" s="5">
        <v>15000</v>
      </c>
      <c r="AF2870" s="5">
        <v>70000</v>
      </c>
      <c r="AG2870" s="5">
        <v>28000</v>
      </c>
      <c r="AH2870" s="5">
        <f>SUM(Exposure_Information[[#This Row],[Building Coverage Value]:[Business interruption value]])</f>
        <v>113000</v>
      </c>
      <c r="AI2870" s="5">
        <f>SUM(Exposure_Information[[#This Row],[Building Coverage Value]:[Contents Coverage Value]])</f>
        <v>85000</v>
      </c>
      <c r="AJ2870" s="26"/>
    </row>
    <row r="2871" spans="1:36" ht="39" x14ac:dyDescent="0.3">
      <c r="A2871" s="2" t="s">
        <v>148</v>
      </c>
      <c r="B2871" s="2" t="s">
        <v>156</v>
      </c>
      <c r="C2871" s="2" t="s">
        <v>325</v>
      </c>
      <c r="D2871" s="2">
        <v>106970</v>
      </c>
      <c r="E2871" s="2" t="s">
        <v>4697</v>
      </c>
      <c r="F2871" s="2" t="s">
        <v>8312</v>
      </c>
      <c r="G2871" s="3">
        <v>459</v>
      </c>
      <c r="H2871" s="3">
        <v>250</v>
      </c>
      <c r="I2871" s="71">
        <f>Exposure_Information[[#This Row],[Total  Insured Value]]+Exposure_Information[[#This Row],[Policy Deductible]]</f>
        <v>113250</v>
      </c>
      <c r="J2871" s="2">
        <v>110100</v>
      </c>
      <c r="K2871" s="3">
        <v>1</v>
      </c>
      <c r="L2871" s="2" t="s">
        <v>9</v>
      </c>
      <c r="M2871" s="2" t="s">
        <v>8313</v>
      </c>
      <c r="N2871" s="2" t="s">
        <v>8314</v>
      </c>
      <c r="O2871" s="2" t="s">
        <v>2172</v>
      </c>
      <c r="P2871" s="2" t="s">
        <v>224</v>
      </c>
      <c r="Q2871" s="3">
        <v>21</v>
      </c>
      <c r="R2871" s="2" t="s">
        <v>127</v>
      </c>
      <c r="S2871" s="3">
        <v>25</v>
      </c>
      <c r="T2871" s="2" t="s">
        <v>10</v>
      </c>
      <c r="U2871" s="3">
        <v>42.199384999999999</v>
      </c>
      <c r="V2871" s="3">
        <v>-70.926033000000004</v>
      </c>
      <c r="W2871" s="2" t="s">
        <v>149</v>
      </c>
      <c r="X2871" s="3">
        <v>1</v>
      </c>
      <c r="Y2871" s="3" t="str">
        <f>_xlfn.CONCAT(Exposure_Information[[#This Row],[Building Construction Code]]," - ",Exposure_Information[[#This Row],[Type of building construction]])</f>
        <v>RMS - 1</v>
      </c>
      <c r="Z2871" s="3">
        <v>0</v>
      </c>
      <c r="AA2871" s="2">
        <v>1974</v>
      </c>
      <c r="AB2871" s="2" t="s">
        <v>11</v>
      </c>
      <c r="AC2871" s="2">
        <v>2</v>
      </c>
      <c r="AD2871" s="2" t="str">
        <f>_xlfn.CONCAT(Exposure_Information[[#This Row],[Occupany Code]]," - ",Exposure_Information[[#This Row],[Type of building occupancy]])</f>
        <v>ATC - 2</v>
      </c>
      <c r="AE2871" s="5">
        <v>50000</v>
      </c>
      <c r="AF2871" s="5">
        <v>45000</v>
      </c>
      <c r="AG2871" s="5">
        <v>18000</v>
      </c>
      <c r="AH2871" s="5">
        <f>SUM(Exposure_Information[[#This Row],[Building Coverage Value]:[Business interruption value]])</f>
        <v>113000</v>
      </c>
      <c r="AI2871" s="5">
        <f>SUM(Exposure_Information[[#This Row],[Building Coverage Value]:[Contents Coverage Value]])</f>
        <v>95000</v>
      </c>
      <c r="AJ2871" s="26"/>
    </row>
    <row r="2872" spans="1:36" ht="52" x14ac:dyDescent="0.3">
      <c r="A2872" s="2" t="s">
        <v>148</v>
      </c>
      <c r="B2872" s="2" t="s">
        <v>156</v>
      </c>
      <c r="C2872" s="2" t="s">
        <v>325</v>
      </c>
      <c r="D2872" s="2">
        <v>117478</v>
      </c>
      <c r="E2872" s="2" t="s">
        <v>4697</v>
      </c>
      <c r="F2872" s="2" t="s">
        <v>8330</v>
      </c>
      <c r="G2872" s="3">
        <v>740</v>
      </c>
      <c r="H2872" s="3">
        <v>500</v>
      </c>
      <c r="I2872" s="71">
        <f>Exposure_Information[[#This Row],[Total  Insured Value]]+Exposure_Information[[#This Row],[Policy Deductible]]</f>
        <v>113300</v>
      </c>
      <c r="J2872" s="2">
        <v>120608</v>
      </c>
      <c r="K2872" s="3">
        <v>1</v>
      </c>
      <c r="L2872" s="2" t="s">
        <v>9</v>
      </c>
      <c r="M2872" s="2" t="s">
        <v>8331</v>
      </c>
      <c r="N2872" s="2" t="s">
        <v>8332</v>
      </c>
      <c r="O2872" s="2" t="s">
        <v>420</v>
      </c>
      <c r="P2872" s="2" t="s">
        <v>72</v>
      </c>
      <c r="Q2872" s="3">
        <v>25</v>
      </c>
      <c r="R2872" s="2" t="s">
        <v>127</v>
      </c>
      <c r="S2872" s="3">
        <v>25</v>
      </c>
      <c r="T2872" s="2" t="s">
        <v>10</v>
      </c>
      <c r="U2872" s="3">
        <v>42.352296000000003</v>
      </c>
      <c r="V2872" s="3">
        <v>-71.079869000000002</v>
      </c>
      <c r="W2872" s="2" t="s">
        <v>149</v>
      </c>
      <c r="X2872" s="3">
        <v>1</v>
      </c>
      <c r="Y2872" s="3" t="str">
        <f>_xlfn.CONCAT(Exposure_Information[[#This Row],[Building Construction Code]]," - ",Exposure_Information[[#This Row],[Type of building construction]])</f>
        <v>RMS - 1</v>
      </c>
      <c r="Z2872" s="3">
        <v>0</v>
      </c>
      <c r="AA2872" s="2">
        <v>1880</v>
      </c>
      <c r="AB2872" s="2" t="s">
        <v>11</v>
      </c>
      <c r="AC2872" s="2">
        <v>2</v>
      </c>
      <c r="AD2872" s="2" t="str">
        <f>_xlfn.CONCAT(Exposure_Information[[#This Row],[Occupany Code]]," - ",Exposure_Information[[#This Row],[Type of building occupancy]])</f>
        <v>ATC - 2</v>
      </c>
      <c r="AE2872" s="5">
        <v>5000</v>
      </c>
      <c r="AF2872" s="5">
        <v>77000</v>
      </c>
      <c r="AG2872" s="5">
        <v>30800</v>
      </c>
      <c r="AH2872" s="5">
        <f>SUM(Exposure_Information[[#This Row],[Building Coverage Value]:[Business interruption value]])</f>
        <v>112800</v>
      </c>
      <c r="AI2872" s="5">
        <f>SUM(Exposure_Information[[#This Row],[Building Coverage Value]:[Contents Coverage Value]])</f>
        <v>82000</v>
      </c>
      <c r="AJ2872" s="26"/>
    </row>
    <row r="2873" spans="1:36" ht="39" x14ac:dyDescent="0.3">
      <c r="A2873" s="2" t="s">
        <v>148</v>
      </c>
      <c r="B2873" s="2" t="s">
        <v>156</v>
      </c>
      <c r="C2873" s="2" t="s">
        <v>325</v>
      </c>
      <c r="D2873" s="2">
        <v>104149</v>
      </c>
      <c r="E2873" s="2" t="s">
        <v>4697</v>
      </c>
      <c r="F2873" s="2" t="s">
        <v>5956</v>
      </c>
      <c r="G2873" s="3">
        <v>442</v>
      </c>
      <c r="H2873" s="3">
        <v>2500</v>
      </c>
      <c r="I2873" s="71">
        <f>Exposure_Information[[#This Row],[Total  Insured Value]]+Exposure_Information[[#This Row],[Policy Deductible]]</f>
        <v>114500</v>
      </c>
      <c r="J2873" s="2">
        <v>107279</v>
      </c>
      <c r="K2873" s="3">
        <v>1</v>
      </c>
      <c r="L2873" s="2" t="s">
        <v>9</v>
      </c>
      <c r="M2873" s="2" t="s">
        <v>5957</v>
      </c>
      <c r="N2873" s="2" t="s">
        <v>5958</v>
      </c>
      <c r="O2873" s="2" t="s">
        <v>1338</v>
      </c>
      <c r="P2873" s="2" t="s">
        <v>224</v>
      </c>
      <c r="Q2873" s="3">
        <v>21</v>
      </c>
      <c r="R2873" s="2" t="s">
        <v>127</v>
      </c>
      <c r="S2873" s="3">
        <v>25</v>
      </c>
      <c r="T2873" s="2" t="s">
        <v>10</v>
      </c>
      <c r="U2873" s="3">
        <v>42.267977000000002</v>
      </c>
      <c r="V2873" s="3">
        <v>-71.205036000000007</v>
      </c>
      <c r="W2873" s="2" t="s">
        <v>149</v>
      </c>
      <c r="X2873" s="3">
        <v>2</v>
      </c>
      <c r="Y2873" s="3" t="str">
        <f>_xlfn.CONCAT(Exposure_Information[[#This Row],[Building Construction Code]]," - ",Exposure_Information[[#This Row],[Type of building construction]])</f>
        <v>RMS - 2</v>
      </c>
      <c r="Z2873" s="3">
        <v>0</v>
      </c>
      <c r="AA2873" s="2">
        <v>1965</v>
      </c>
      <c r="AB2873" s="2" t="s">
        <v>11</v>
      </c>
      <c r="AC2873" s="2">
        <v>2</v>
      </c>
      <c r="AD2873" s="2" t="str">
        <f>_xlfn.CONCAT(Exposure_Information[[#This Row],[Occupany Code]]," - ",Exposure_Information[[#This Row],[Type of building occupancy]])</f>
        <v>ATC - 2</v>
      </c>
      <c r="AE2873" s="5">
        <v>35000</v>
      </c>
      <c r="AF2873" s="5">
        <v>55000</v>
      </c>
      <c r="AG2873" s="5">
        <v>22000</v>
      </c>
      <c r="AH2873" s="5">
        <f>SUM(Exposure_Information[[#This Row],[Building Coverage Value]:[Business interruption value]])</f>
        <v>112000</v>
      </c>
      <c r="AI2873" s="5">
        <f>SUM(Exposure_Information[[#This Row],[Building Coverage Value]:[Contents Coverage Value]])</f>
        <v>90000</v>
      </c>
      <c r="AJ2873" s="26"/>
    </row>
    <row r="2874" spans="1:36" ht="26" x14ac:dyDescent="0.3">
      <c r="A2874" s="2" t="s">
        <v>148</v>
      </c>
      <c r="B2874" s="2" t="s">
        <v>156</v>
      </c>
      <c r="C2874" s="2" t="s">
        <v>325</v>
      </c>
      <c r="D2874" s="2">
        <v>119303</v>
      </c>
      <c r="E2874" s="2" t="s">
        <v>4697</v>
      </c>
      <c r="F2874" s="2" t="s">
        <v>9723</v>
      </c>
      <c r="G2874" s="3">
        <v>560</v>
      </c>
      <c r="H2874" s="3">
        <v>500</v>
      </c>
      <c r="I2874" s="71">
        <f>Exposure_Information[[#This Row],[Total  Insured Value]]+Exposure_Information[[#This Row],[Policy Deductible]]</f>
        <v>112300</v>
      </c>
      <c r="J2874" s="2">
        <v>122433</v>
      </c>
      <c r="K2874" s="3">
        <v>1</v>
      </c>
      <c r="L2874" s="2">
        <v>399</v>
      </c>
      <c r="M2874" s="2" t="s">
        <v>9724</v>
      </c>
      <c r="N2874" s="2" t="s">
        <v>9725</v>
      </c>
      <c r="O2874" s="2" t="s">
        <v>685</v>
      </c>
      <c r="P2874" s="2" t="s">
        <v>224</v>
      </c>
      <c r="Q2874" s="3">
        <v>21</v>
      </c>
      <c r="R2874" s="2" t="s">
        <v>127</v>
      </c>
      <c r="S2874" s="3">
        <v>25</v>
      </c>
      <c r="T2874" s="2" t="s">
        <v>10</v>
      </c>
      <c r="U2874" s="3">
        <v>42.206721999999999</v>
      </c>
      <c r="V2874" s="3">
        <v>-71.005700000000004</v>
      </c>
      <c r="W2874" s="2" t="s">
        <v>149</v>
      </c>
      <c r="X2874" s="3">
        <v>1</v>
      </c>
      <c r="Y2874" s="3" t="str">
        <f>_xlfn.CONCAT(Exposure_Information[[#This Row],[Building Construction Code]]," - ",Exposure_Information[[#This Row],[Type of building construction]])</f>
        <v>RMS - 1</v>
      </c>
      <c r="Z2874" s="3">
        <v>0</v>
      </c>
      <c r="AA2874" s="2">
        <v>1979</v>
      </c>
      <c r="AB2874" s="2" t="s">
        <v>11</v>
      </c>
      <c r="AC2874" s="2">
        <v>2</v>
      </c>
      <c r="AD2874" s="2" t="str">
        <f>_xlfn.CONCAT(Exposure_Information[[#This Row],[Occupany Code]]," - ",Exposure_Information[[#This Row],[Type of building occupancy]])</f>
        <v>ATC - 2</v>
      </c>
      <c r="AE2874" s="5">
        <v>25000</v>
      </c>
      <c r="AF2874" s="5">
        <v>62000</v>
      </c>
      <c r="AG2874" s="5">
        <v>24800</v>
      </c>
      <c r="AH2874" s="5">
        <f>SUM(Exposure_Information[[#This Row],[Building Coverage Value]:[Business interruption value]])</f>
        <v>111800</v>
      </c>
      <c r="AI2874" s="5">
        <f>SUM(Exposure_Information[[#This Row],[Building Coverage Value]:[Contents Coverage Value]])</f>
        <v>87000</v>
      </c>
      <c r="AJ2874" s="26"/>
    </row>
    <row r="2875" spans="1:36" ht="39" x14ac:dyDescent="0.3">
      <c r="A2875" s="2" t="s">
        <v>148</v>
      </c>
      <c r="B2875" s="2" t="s">
        <v>156</v>
      </c>
      <c r="C2875" s="2" t="s">
        <v>325</v>
      </c>
      <c r="D2875" s="2">
        <v>106442</v>
      </c>
      <c r="E2875" s="2" t="s">
        <v>4697</v>
      </c>
      <c r="F2875" s="2" t="s">
        <v>5855</v>
      </c>
      <c r="G2875" s="3">
        <v>255</v>
      </c>
      <c r="H2875" s="3">
        <v>500</v>
      </c>
      <c r="I2875" s="71">
        <f>Exposure_Information[[#This Row],[Total  Insured Value]]+Exposure_Information[[#This Row],[Policy Deductible]]</f>
        <v>112100</v>
      </c>
      <c r="J2875" s="2">
        <v>109572</v>
      </c>
      <c r="K2875" s="3">
        <v>1</v>
      </c>
      <c r="L2875" s="2" t="s">
        <v>9</v>
      </c>
      <c r="M2875" s="2" t="s">
        <v>5856</v>
      </c>
      <c r="N2875" s="2" t="s">
        <v>5857</v>
      </c>
      <c r="O2875" s="2" t="s">
        <v>5479</v>
      </c>
      <c r="P2875" s="2" t="s">
        <v>69</v>
      </c>
      <c r="Q2875" s="3">
        <v>3</v>
      </c>
      <c r="R2875" s="2" t="s">
        <v>70</v>
      </c>
      <c r="S2875" s="3">
        <v>9</v>
      </c>
      <c r="T2875" s="2" t="s">
        <v>10</v>
      </c>
      <c r="U2875" s="3">
        <v>41.684201999999999</v>
      </c>
      <c r="V2875" s="3">
        <v>-72.853926999999999</v>
      </c>
      <c r="W2875" s="2" t="s">
        <v>149</v>
      </c>
      <c r="X2875" s="3">
        <v>1</v>
      </c>
      <c r="Y2875" s="3" t="str">
        <f>_xlfn.CONCAT(Exposure_Information[[#This Row],[Building Construction Code]]," - ",Exposure_Information[[#This Row],[Type of building construction]])</f>
        <v>RMS - 1</v>
      </c>
      <c r="Z2875" s="3">
        <v>0</v>
      </c>
      <c r="AA2875" s="2">
        <v>2006</v>
      </c>
      <c r="AB2875" s="2" t="s">
        <v>11</v>
      </c>
      <c r="AC2875" s="2">
        <v>2</v>
      </c>
      <c r="AD2875" s="2" t="str">
        <f>_xlfn.CONCAT(Exposure_Information[[#This Row],[Occupany Code]]," - ",Exposure_Information[[#This Row],[Type of building occupancy]])</f>
        <v>ATC - 2</v>
      </c>
      <c r="AE2875" s="5">
        <v>22000</v>
      </c>
      <c r="AF2875" s="5">
        <v>64000</v>
      </c>
      <c r="AG2875" s="5">
        <v>25600</v>
      </c>
      <c r="AH2875" s="5">
        <f>SUM(Exposure_Information[[#This Row],[Building Coverage Value]:[Business interruption value]])</f>
        <v>111600</v>
      </c>
      <c r="AI2875" s="5">
        <f>SUM(Exposure_Information[[#This Row],[Building Coverage Value]:[Contents Coverage Value]])</f>
        <v>86000</v>
      </c>
      <c r="AJ2875" s="26"/>
    </row>
    <row r="2876" spans="1:36" ht="39" x14ac:dyDescent="0.3">
      <c r="A2876" s="2" t="s">
        <v>148</v>
      </c>
      <c r="B2876" s="2" t="s">
        <v>156</v>
      </c>
      <c r="C2876" s="2" t="s">
        <v>325</v>
      </c>
      <c r="D2876" s="2">
        <v>11057</v>
      </c>
      <c r="E2876" s="2" t="s">
        <v>367</v>
      </c>
      <c r="F2876" s="2" t="s">
        <v>1111</v>
      </c>
      <c r="G2876" s="3">
        <v>462</v>
      </c>
      <c r="H2876" s="3">
        <v>500</v>
      </c>
      <c r="I2876" s="71">
        <f>Exposure_Information[[#This Row],[Total  Insured Value]]+Exposure_Information[[#This Row],[Policy Deductible]]</f>
        <v>111500</v>
      </c>
      <c r="J2876" s="2">
        <v>13932</v>
      </c>
      <c r="K2876" s="3">
        <v>1</v>
      </c>
      <c r="L2876" s="2" t="s">
        <v>9</v>
      </c>
      <c r="M2876" s="2" t="s">
        <v>1112</v>
      </c>
      <c r="N2876" s="2" t="s">
        <v>1113</v>
      </c>
      <c r="O2876" s="2" t="s">
        <v>1114</v>
      </c>
      <c r="P2876" s="2" t="s">
        <v>171</v>
      </c>
      <c r="Q2876" s="3">
        <v>27</v>
      </c>
      <c r="R2876" s="2" t="s">
        <v>127</v>
      </c>
      <c r="S2876" s="3">
        <v>25</v>
      </c>
      <c r="T2876" s="2" t="s">
        <v>10</v>
      </c>
      <c r="U2876" s="3">
        <v>42.239839000000003</v>
      </c>
      <c r="V2876" s="3">
        <v>-71.943169999999995</v>
      </c>
      <c r="W2876" s="2" t="s">
        <v>149</v>
      </c>
      <c r="X2876" s="3">
        <v>1</v>
      </c>
      <c r="Y2876" s="3" t="str">
        <f>_xlfn.CONCAT(Exposure_Information[[#This Row],[Building Construction Code]]," - ",Exposure_Information[[#This Row],[Type of building construction]])</f>
        <v>RMS - 1</v>
      </c>
      <c r="Z2876" s="3">
        <v>0</v>
      </c>
      <c r="AA2876" s="2">
        <v>1930</v>
      </c>
      <c r="AB2876" s="2" t="s">
        <v>11</v>
      </c>
      <c r="AC2876" s="2">
        <v>1</v>
      </c>
      <c r="AD2876" s="2" t="str">
        <f>_xlfn.CONCAT(Exposure_Information[[#This Row],[Occupany Code]]," - ",Exposure_Information[[#This Row],[Type of building occupancy]])</f>
        <v>ATC - 1</v>
      </c>
      <c r="AE2876" s="5">
        <v>111000</v>
      </c>
      <c r="AF2876" s="5">
        <v>0</v>
      </c>
      <c r="AG2876" s="5">
        <v>0</v>
      </c>
      <c r="AH2876" s="5">
        <f>SUM(Exposure_Information[[#This Row],[Building Coverage Value]:[Business interruption value]])</f>
        <v>111000</v>
      </c>
      <c r="AI2876" s="5">
        <f>SUM(Exposure_Information[[#This Row],[Building Coverage Value]:[Contents Coverage Value]])</f>
        <v>111000</v>
      </c>
      <c r="AJ2876" s="26"/>
    </row>
    <row r="2877" spans="1:36" ht="39" x14ac:dyDescent="0.3">
      <c r="A2877" s="2" t="s">
        <v>148</v>
      </c>
      <c r="B2877" s="2" t="s">
        <v>156</v>
      </c>
      <c r="C2877" s="2" t="s">
        <v>325</v>
      </c>
      <c r="D2877" s="2">
        <v>114713</v>
      </c>
      <c r="E2877" s="2" t="s">
        <v>4697</v>
      </c>
      <c r="F2877" s="2" t="s">
        <v>7349</v>
      </c>
      <c r="G2877" s="3">
        <v>642</v>
      </c>
      <c r="H2877" s="3">
        <v>500</v>
      </c>
      <c r="I2877" s="71">
        <f>Exposure_Information[[#This Row],[Total  Insured Value]]+Exposure_Information[[#This Row],[Policy Deductible]]</f>
        <v>110700</v>
      </c>
      <c r="J2877" s="2">
        <v>117843</v>
      </c>
      <c r="K2877" s="3">
        <v>1</v>
      </c>
      <c r="L2877" s="2" t="s">
        <v>9</v>
      </c>
      <c r="M2877" s="2" t="s">
        <v>7350</v>
      </c>
      <c r="N2877" s="2" t="s">
        <v>7351</v>
      </c>
      <c r="O2877" s="2" t="s">
        <v>685</v>
      </c>
      <c r="P2877" s="2" t="s">
        <v>224</v>
      </c>
      <c r="Q2877" s="3">
        <v>21</v>
      </c>
      <c r="R2877" s="2" t="s">
        <v>127</v>
      </c>
      <c r="S2877" s="3">
        <v>25</v>
      </c>
      <c r="T2877" s="2" t="s">
        <v>10</v>
      </c>
      <c r="U2877" s="3">
        <v>42.192639</v>
      </c>
      <c r="V2877" s="3">
        <v>-71.028923000000006</v>
      </c>
      <c r="W2877" s="2" t="s">
        <v>149</v>
      </c>
      <c r="X2877" s="3">
        <v>1</v>
      </c>
      <c r="Y2877" s="3" t="str">
        <f>_xlfn.CONCAT(Exposure_Information[[#This Row],[Building Construction Code]]," - ",Exposure_Information[[#This Row],[Type of building construction]])</f>
        <v>RMS - 1</v>
      </c>
      <c r="Z2877" s="3">
        <v>0</v>
      </c>
      <c r="AA2877" s="2">
        <v>2006</v>
      </c>
      <c r="AB2877" s="2" t="s">
        <v>11</v>
      </c>
      <c r="AC2877" s="2">
        <v>2</v>
      </c>
      <c r="AD2877" s="2" t="str">
        <f>_xlfn.CONCAT(Exposure_Information[[#This Row],[Occupany Code]]," - ",Exposure_Information[[#This Row],[Type of building occupancy]])</f>
        <v>ATC - 2</v>
      </c>
      <c r="AE2877" s="5">
        <v>50000</v>
      </c>
      <c r="AF2877" s="5">
        <v>43000</v>
      </c>
      <c r="AG2877" s="5">
        <v>17200</v>
      </c>
      <c r="AH2877" s="5">
        <f>SUM(Exposure_Information[[#This Row],[Building Coverage Value]:[Business interruption value]])</f>
        <v>110200</v>
      </c>
      <c r="AI2877" s="5">
        <f>SUM(Exposure_Information[[#This Row],[Building Coverage Value]:[Contents Coverage Value]])</f>
        <v>93000</v>
      </c>
      <c r="AJ2877" s="26"/>
    </row>
    <row r="2878" spans="1:36" x14ac:dyDescent="0.3">
      <c r="A2878" s="2" t="s">
        <v>148</v>
      </c>
      <c r="B2878" s="2" t="s">
        <v>156</v>
      </c>
      <c r="C2878" s="2" t="s">
        <v>325</v>
      </c>
      <c r="D2878" s="2">
        <v>5566</v>
      </c>
      <c r="E2878" s="2" t="s">
        <v>326</v>
      </c>
      <c r="F2878" s="2" t="s">
        <v>2894</v>
      </c>
      <c r="G2878" s="3">
        <v>399</v>
      </c>
      <c r="H2878" s="3">
        <v>250</v>
      </c>
      <c r="I2878" s="71">
        <f>Exposure_Information[[#This Row],[Total  Insured Value]]+Exposure_Information[[#This Row],[Policy Deductible]]</f>
        <v>10250</v>
      </c>
      <c r="J2878" s="2">
        <v>7481</v>
      </c>
      <c r="K2878" s="3">
        <v>1</v>
      </c>
      <c r="L2878" s="2" t="s">
        <v>9</v>
      </c>
      <c r="M2878" s="2" t="s">
        <v>2895</v>
      </c>
      <c r="N2878" s="2" t="s">
        <v>2896</v>
      </c>
      <c r="O2878" s="2" t="s">
        <v>30</v>
      </c>
      <c r="P2878" s="2" t="s">
        <v>90</v>
      </c>
      <c r="Q2878" s="3">
        <v>17</v>
      </c>
      <c r="R2878" s="2" t="s">
        <v>127</v>
      </c>
      <c r="S2878" s="3">
        <v>25</v>
      </c>
      <c r="T2878" s="2" t="s">
        <v>10</v>
      </c>
      <c r="U2878" s="3">
        <v>42.418382000000001</v>
      </c>
      <c r="V2878" s="3">
        <v>-71.108022000000005</v>
      </c>
      <c r="W2878" s="2" t="s">
        <v>149</v>
      </c>
      <c r="X2878" s="3">
        <v>2</v>
      </c>
      <c r="Y2878" s="3" t="str">
        <f>_xlfn.CONCAT(Exposure_Information[[#This Row],[Building Construction Code]]," - ",Exposure_Information[[#This Row],[Type of building construction]])</f>
        <v>RMS - 2</v>
      </c>
      <c r="Z2878" s="3">
        <v>0</v>
      </c>
      <c r="AA2878" s="2">
        <v>1923</v>
      </c>
      <c r="AB2878" s="2" t="s">
        <v>11</v>
      </c>
      <c r="AC2878" s="2">
        <v>37</v>
      </c>
      <c r="AD2878" s="2" t="str">
        <f>_xlfn.CONCAT(Exposure_Information[[#This Row],[Occupany Code]]," - ",Exposure_Information[[#This Row],[Type of building occupancy]])</f>
        <v>ATC - 37</v>
      </c>
      <c r="AE2878" s="5">
        <v>0</v>
      </c>
      <c r="AF2878" s="5">
        <v>10000</v>
      </c>
      <c r="AG2878" s="5">
        <v>0</v>
      </c>
      <c r="AH2878" s="5">
        <f>SUM(Exposure_Information[[#This Row],[Building Coverage Value]:[Business interruption value]])</f>
        <v>10000</v>
      </c>
      <c r="AI2878" s="5">
        <f>SUM(Exposure_Information[[#This Row],[Building Coverage Value]:[Contents Coverage Value]])</f>
        <v>10000</v>
      </c>
      <c r="AJ2878" s="26"/>
    </row>
    <row r="2879" spans="1:36" ht="26" x14ac:dyDescent="0.3">
      <c r="A2879" s="2" t="s">
        <v>148</v>
      </c>
      <c r="B2879" s="2" t="s">
        <v>156</v>
      </c>
      <c r="C2879" s="2" t="s">
        <v>325</v>
      </c>
      <c r="D2879" s="2">
        <v>15182</v>
      </c>
      <c r="E2879" s="2" t="s">
        <v>367</v>
      </c>
      <c r="F2879" s="2" t="s">
        <v>5499</v>
      </c>
      <c r="G2879" s="3">
        <v>508</v>
      </c>
      <c r="H2879" s="3">
        <v>500</v>
      </c>
      <c r="I2879" s="71">
        <f>Exposure_Information[[#This Row],[Total  Insured Value]]+Exposure_Information[[#This Row],[Policy Deductible]]</f>
        <v>110500</v>
      </c>
      <c r="J2879" s="2">
        <v>18223</v>
      </c>
      <c r="K2879" s="3">
        <v>1</v>
      </c>
      <c r="L2879" s="2" t="s">
        <v>9</v>
      </c>
      <c r="M2879" s="2" t="s">
        <v>5500</v>
      </c>
      <c r="N2879" s="2" t="s">
        <v>1190</v>
      </c>
      <c r="O2879" s="2" t="s">
        <v>270</v>
      </c>
      <c r="P2879" s="2" t="s">
        <v>155</v>
      </c>
      <c r="Q2879" s="3">
        <v>1</v>
      </c>
      <c r="R2879" s="2" t="s">
        <v>70</v>
      </c>
      <c r="S2879" s="3">
        <v>9</v>
      </c>
      <c r="T2879" s="2" t="s">
        <v>10</v>
      </c>
      <c r="U2879" s="3">
        <v>41.449058000000001</v>
      </c>
      <c r="V2879" s="3">
        <v>-73.444525999999996</v>
      </c>
      <c r="W2879" s="2" t="s">
        <v>149</v>
      </c>
      <c r="X2879" s="3">
        <v>2</v>
      </c>
      <c r="Y2879" s="3" t="str">
        <f>_xlfn.CONCAT(Exposure_Information[[#This Row],[Building Construction Code]]," - ",Exposure_Information[[#This Row],[Type of building construction]])</f>
        <v>RMS - 2</v>
      </c>
      <c r="Z2879" s="3">
        <v>0</v>
      </c>
      <c r="AA2879" s="2">
        <v>1953</v>
      </c>
      <c r="AB2879" s="2" t="s">
        <v>11</v>
      </c>
      <c r="AC2879" s="2">
        <v>1</v>
      </c>
      <c r="AD2879" s="2" t="str">
        <f>_xlfn.CONCAT(Exposure_Information[[#This Row],[Occupany Code]]," - ",Exposure_Information[[#This Row],[Type of building occupancy]])</f>
        <v>ATC - 1</v>
      </c>
      <c r="AE2879" s="5">
        <v>110000</v>
      </c>
      <c r="AF2879" s="5">
        <v>0</v>
      </c>
      <c r="AG2879" s="5">
        <v>0</v>
      </c>
      <c r="AH2879" s="5">
        <f>SUM(Exposure_Information[[#This Row],[Building Coverage Value]:[Business interruption value]])</f>
        <v>110000</v>
      </c>
      <c r="AI2879" s="5">
        <f>SUM(Exposure_Information[[#This Row],[Building Coverage Value]:[Contents Coverage Value]])</f>
        <v>110000</v>
      </c>
      <c r="AJ2879" s="26"/>
    </row>
    <row r="2880" spans="1:36" ht="26" x14ac:dyDescent="0.3">
      <c r="A2880" s="2" t="s">
        <v>148</v>
      </c>
      <c r="B2880" s="2" t="s">
        <v>156</v>
      </c>
      <c r="C2880" s="2" t="s">
        <v>325</v>
      </c>
      <c r="D2880" s="2">
        <v>103877</v>
      </c>
      <c r="E2880" s="2" t="s">
        <v>4697</v>
      </c>
      <c r="F2880" s="2" t="s">
        <v>5734</v>
      </c>
      <c r="G2880" s="3">
        <v>730</v>
      </c>
      <c r="H2880" s="3">
        <v>250</v>
      </c>
      <c r="I2880" s="71">
        <f>Exposure_Information[[#This Row],[Total  Insured Value]]+Exposure_Information[[#This Row],[Policy Deductible]]</f>
        <v>109450</v>
      </c>
      <c r="J2880" s="2">
        <v>107007</v>
      </c>
      <c r="K2880" s="3">
        <v>1</v>
      </c>
      <c r="L2880" s="2">
        <v>125</v>
      </c>
      <c r="M2880" s="2" t="s">
        <v>5735</v>
      </c>
      <c r="N2880" s="2" t="s">
        <v>5736</v>
      </c>
      <c r="O2880" s="2" t="s">
        <v>632</v>
      </c>
      <c r="P2880" s="2" t="s">
        <v>90</v>
      </c>
      <c r="Q2880" s="3">
        <v>17</v>
      </c>
      <c r="R2880" s="2" t="s">
        <v>127</v>
      </c>
      <c r="S2880" s="3">
        <v>25</v>
      </c>
      <c r="T2880" s="2" t="s">
        <v>10</v>
      </c>
      <c r="U2880" s="3">
        <v>42.344982999999999</v>
      </c>
      <c r="V2880" s="3">
        <v>-71.245402999999996</v>
      </c>
      <c r="W2880" s="2" t="s">
        <v>149</v>
      </c>
      <c r="X2880" s="3">
        <v>1</v>
      </c>
      <c r="Y2880" s="3" t="str">
        <f>_xlfn.CONCAT(Exposure_Information[[#This Row],[Building Construction Code]]," - ",Exposure_Information[[#This Row],[Type of building construction]])</f>
        <v>RMS - 1</v>
      </c>
      <c r="Z2880" s="3">
        <v>0</v>
      </c>
      <c r="AA2880" s="2">
        <v>1920</v>
      </c>
      <c r="AB2880" s="2" t="s">
        <v>11</v>
      </c>
      <c r="AC2880" s="2">
        <v>2</v>
      </c>
      <c r="AD2880" s="2" t="str">
        <f>_xlfn.CONCAT(Exposure_Information[[#This Row],[Occupany Code]]," - ",Exposure_Information[[#This Row],[Type of building occupancy]])</f>
        <v>ATC - 2</v>
      </c>
      <c r="AE2880" s="5">
        <v>0</v>
      </c>
      <c r="AF2880" s="5">
        <v>91000</v>
      </c>
      <c r="AG2880" s="5">
        <v>18200</v>
      </c>
      <c r="AH2880" s="5">
        <f>SUM(Exposure_Information[[#This Row],[Building Coverage Value]:[Business interruption value]])</f>
        <v>109200</v>
      </c>
      <c r="AI2880" s="5">
        <f>SUM(Exposure_Information[[#This Row],[Building Coverage Value]:[Contents Coverage Value]])</f>
        <v>91000</v>
      </c>
      <c r="AJ2880" s="26"/>
    </row>
    <row r="2881" spans="1:36" ht="26" x14ac:dyDescent="0.3">
      <c r="A2881" s="2" t="s">
        <v>148</v>
      </c>
      <c r="B2881" s="2" t="s">
        <v>156</v>
      </c>
      <c r="C2881" s="2" t="s">
        <v>325</v>
      </c>
      <c r="D2881" s="2">
        <v>16770</v>
      </c>
      <c r="E2881" s="2" t="s">
        <v>367</v>
      </c>
      <c r="F2881" s="2" t="s">
        <v>4606</v>
      </c>
      <c r="G2881" s="3">
        <v>721</v>
      </c>
      <c r="H2881" s="3">
        <v>500</v>
      </c>
      <c r="I2881" s="71">
        <f>Exposure_Information[[#This Row],[Total  Insured Value]]+Exposure_Information[[#This Row],[Policy Deductible]]</f>
        <v>109500</v>
      </c>
      <c r="J2881" s="2">
        <v>19838</v>
      </c>
      <c r="K2881" s="3">
        <v>1</v>
      </c>
      <c r="L2881" s="2" t="s">
        <v>9</v>
      </c>
      <c r="M2881" s="2" t="s">
        <v>4607</v>
      </c>
      <c r="N2881" s="2" t="s">
        <v>4608</v>
      </c>
      <c r="O2881" s="2" t="s">
        <v>747</v>
      </c>
      <c r="P2881" s="2" t="s">
        <v>224</v>
      </c>
      <c r="Q2881" s="3">
        <v>21</v>
      </c>
      <c r="R2881" s="2" t="s">
        <v>127</v>
      </c>
      <c r="S2881" s="3">
        <v>25</v>
      </c>
      <c r="T2881" s="2" t="s">
        <v>10</v>
      </c>
      <c r="U2881" s="3">
        <v>42.326175999999997</v>
      </c>
      <c r="V2881" s="3">
        <v>-71.117267999999996</v>
      </c>
      <c r="W2881" s="2" t="s">
        <v>149</v>
      </c>
      <c r="X2881" s="3">
        <v>3</v>
      </c>
      <c r="Y2881" s="3" t="str">
        <f>_xlfn.CONCAT(Exposure_Information[[#This Row],[Building Construction Code]]," - ",Exposure_Information[[#This Row],[Type of building construction]])</f>
        <v>RMS - 3</v>
      </c>
      <c r="Z2881" s="3">
        <v>0</v>
      </c>
      <c r="AA2881" s="2">
        <v>1984</v>
      </c>
      <c r="AB2881" s="2" t="s">
        <v>11</v>
      </c>
      <c r="AC2881" s="2">
        <v>1</v>
      </c>
      <c r="AD2881" s="2" t="str">
        <f>_xlfn.CONCAT(Exposure_Information[[#This Row],[Occupany Code]]," - ",Exposure_Information[[#This Row],[Type of building occupancy]])</f>
        <v>ATC - 1</v>
      </c>
      <c r="AE2881" s="5">
        <v>50000</v>
      </c>
      <c r="AF2881" s="5">
        <v>1000</v>
      </c>
      <c r="AG2881" s="5">
        <v>58000</v>
      </c>
      <c r="AH2881" s="5">
        <f>SUM(Exposure_Information[[#This Row],[Building Coverage Value]:[Business interruption value]])</f>
        <v>109000</v>
      </c>
      <c r="AI2881" s="5">
        <f>SUM(Exposure_Information[[#This Row],[Building Coverage Value]:[Contents Coverage Value]])</f>
        <v>51000</v>
      </c>
      <c r="AJ2881" s="26"/>
    </row>
    <row r="2882" spans="1:36" ht="26" x14ac:dyDescent="0.3">
      <c r="A2882" s="2" t="s">
        <v>148</v>
      </c>
      <c r="B2882" s="2" t="s">
        <v>156</v>
      </c>
      <c r="C2882" s="2" t="s">
        <v>325</v>
      </c>
      <c r="D2882" s="2">
        <v>110328</v>
      </c>
      <c r="E2882" s="2" t="s">
        <v>4697</v>
      </c>
      <c r="F2882" s="2" t="s">
        <v>7374</v>
      </c>
      <c r="G2882" s="3">
        <v>787</v>
      </c>
      <c r="H2882" s="3">
        <v>500</v>
      </c>
      <c r="I2882" s="71">
        <f>Exposure_Information[[#This Row],[Total  Insured Value]]+Exposure_Information[[#This Row],[Policy Deductible]]</f>
        <v>109100</v>
      </c>
      <c r="J2882" s="2">
        <v>113458</v>
      </c>
      <c r="K2882" s="3">
        <v>1</v>
      </c>
      <c r="L2882" s="2" t="s">
        <v>9</v>
      </c>
      <c r="M2882" s="2" t="s">
        <v>7375</v>
      </c>
      <c r="N2882" s="2" t="s">
        <v>7376</v>
      </c>
      <c r="O2882" s="2" t="s">
        <v>1012</v>
      </c>
      <c r="P2882" s="2" t="s">
        <v>72</v>
      </c>
      <c r="Q2882" s="3">
        <v>25</v>
      </c>
      <c r="R2882" s="2" t="s">
        <v>127</v>
      </c>
      <c r="S2882" s="3">
        <v>25</v>
      </c>
      <c r="T2882" s="2" t="s">
        <v>10</v>
      </c>
      <c r="U2882" s="3">
        <v>42.379472999999997</v>
      </c>
      <c r="V2882" s="3">
        <v>-70.988737</v>
      </c>
      <c r="W2882" s="2" t="s">
        <v>149</v>
      </c>
      <c r="X2882" s="3">
        <v>2</v>
      </c>
      <c r="Y2882" s="3" t="str">
        <f>_xlfn.CONCAT(Exposure_Information[[#This Row],[Building Construction Code]]," - ",Exposure_Information[[#This Row],[Type of building construction]])</f>
        <v>RMS - 2</v>
      </c>
      <c r="Z2882" s="3">
        <v>0</v>
      </c>
      <c r="AA2882" s="2">
        <v>1900</v>
      </c>
      <c r="AB2882" s="2" t="s">
        <v>11</v>
      </c>
      <c r="AC2882" s="2">
        <v>2</v>
      </c>
      <c r="AD2882" s="2" t="str">
        <f>_xlfn.CONCAT(Exposure_Information[[#This Row],[Occupany Code]]," - ",Exposure_Information[[#This Row],[Type of building occupancy]])</f>
        <v>ATC - 2</v>
      </c>
      <c r="AE2882" s="5">
        <v>40000</v>
      </c>
      <c r="AF2882" s="5">
        <v>49000</v>
      </c>
      <c r="AG2882" s="5">
        <v>19600</v>
      </c>
      <c r="AH2882" s="5">
        <f>SUM(Exposure_Information[[#This Row],[Building Coverage Value]:[Business interruption value]])</f>
        <v>108600</v>
      </c>
      <c r="AI2882" s="5">
        <f>SUM(Exposure_Information[[#This Row],[Building Coverage Value]:[Contents Coverage Value]])</f>
        <v>89000</v>
      </c>
      <c r="AJ2882" s="26"/>
    </row>
    <row r="2883" spans="1:36" ht="26" x14ac:dyDescent="0.3">
      <c r="A2883" s="2" t="s">
        <v>148</v>
      </c>
      <c r="B2883" s="2" t="s">
        <v>156</v>
      </c>
      <c r="C2883" s="2" t="s">
        <v>325</v>
      </c>
      <c r="D2883" s="2">
        <v>10707</v>
      </c>
      <c r="E2883" s="2" t="s">
        <v>367</v>
      </c>
      <c r="F2883" s="2" t="s">
        <v>1900</v>
      </c>
      <c r="G2883" s="3">
        <v>381</v>
      </c>
      <c r="H2883" s="3">
        <v>250</v>
      </c>
      <c r="I2883" s="71">
        <f>Exposure_Information[[#This Row],[Total  Insured Value]]+Exposure_Information[[#This Row],[Policy Deductible]]</f>
        <v>108250</v>
      </c>
      <c r="J2883" s="2">
        <v>13579</v>
      </c>
      <c r="K2883" s="3">
        <v>1</v>
      </c>
      <c r="L2883" s="2" t="s">
        <v>9</v>
      </c>
      <c r="M2883" s="2" t="s">
        <v>1901</v>
      </c>
      <c r="N2883" s="2" t="s">
        <v>1902</v>
      </c>
      <c r="O2883" s="2" t="s">
        <v>1903</v>
      </c>
      <c r="P2883" s="2" t="s">
        <v>231</v>
      </c>
      <c r="Q2883" s="3">
        <v>13</v>
      </c>
      <c r="R2883" s="2" t="s">
        <v>127</v>
      </c>
      <c r="S2883" s="3">
        <v>25</v>
      </c>
      <c r="T2883" s="2" t="s">
        <v>10</v>
      </c>
      <c r="U2883" s="3">
        <v>42.207408999999998</v>
      </c>
      <c r="V2883" s="3">
        <v>-72.599281000000005</v>
      </c>
      <c r="W2883" s="2" t="s">
        <v>149</v>
      </c>
      <c r="X2883" s="3">
        <v>2</v>
      </c>
      <c r="Y2883" s="3" t="str">
        <f>_xlfn.CONCAT(Exposure_Information[[#This Row],[Building Construction Code]]," - ",Exposure_Information[[#This Row],[Type of building construction]])</f>
        <v>RMS - 2</v>
      </c>
      <c r="Z2883" s="3">
        <v>0</v>
      </c>
      <c r="AA2883" s="2">
        <v>1978</v>
      </c>
      <c r="AB2883" s="2" t="s">
        <v>11</v>
      </c>
      <c r="AC2883" s="2">
        <v>1</v>
      </c>
      <c r="AD2883" s="2" t="str">
        <f>_xlfn.CONCAT(Exposure_Information[[#This Row],[Occupany Code]]," - ",Exposure_Information[[#This Row],[Type of building occupancy]])</f>
        <v>ATC - 1</v>
      </c>
      <c r="AE2883" s="5">
        <v>108000</v>
      </c>
      <c r="AF2883" s="5">
        <v>0</v>
      </c>
      <c r="AG2883" s="5">
        <v>0</v>
      </c>
      <c r="AH2883" s="5">
        <f>SUM(Exposure_Information[[#This Row],[Building Coverage Value]:[Business interruption value]])</f>
        <v>108000</v>
      </c>
      <c r="AI2883" s="5">
        <f>SUM(Exposure_Information[[#This Row],[Building Coverage Value]:[Contents Coverage Value]])</f>
        <v>108000</v>
      </c>
      <c r="AJ2883" s="26"/>
    </row>
    <row r="2884" spans="1:36" ht="39" x14ac:dyDescent="0.3">
      <c r="A2884" s="2" t="s">
        <v>148</v>
      </c>
      <c r="B2884" s="2" t="s">
        <v>156</v>
      </c>
      <c r="C2884" s="2" t="s">
        <v>325</v>
      </c>
      <c r="D2884" s="2">
        <v>18676</v>
      </c>
      <c r="E2884" s="2" t="s">
        <v>367</v>
      </c>
      <c r="F2884" s="2" t="s">
        <v>4149</v>
      </c>
      <c r="G2884" s="3">
        <v>584</v>
      </c>
      <c r="H2884" s="3">
        <v>1000</v>
      </c>
      <c r="I2884" s="71">
        <f>Exposure_Information[[#This Row],[Total  Insured Value]]+Exposure_Information[[#This Row],[Policy Deductible]]</f>
        <v>109000</v>
      </c>
      <c r="J2884" s="2">
        <v>21780</v>
      </c>
      <c r="K2884" s="3">
        <v>1</v>
      </c>
      <c r="L2884" s="2" t="s">
        <v>9</v>
      </c>
      <c r="M2884" s="2" t="s">
        <v>4150</v>
      </c>
      <c r="N2884" s="2" t="s">
        <v>4151</v>
      </c>
      <c r="O2884" s="2" t="s">
        <v>420</v>
      </c>
      <c r="P2884" s="2" t="s">
        <v>72</v>
      </c>
      <c r="Q2884" s="3">
        <v>25</v>
      </c>
      <c r="R2884" s="2" t="s">
        <v>127</v>
      </c>
      <c r="S2884" s="3">
        <v>25</v>
      </c>
      <c r="T2884" s="2" t="s">
        <v>10</v>
      </c>
      <c r="U2884" s="3">
        <v>42.340896000000001</v>
      </c>
      <c r="V2884" s="3">
        <v>-71.079841999999999</v>
      </c>
      <c r="W2884" s="2" t="s">
        <v>149</v>
      </c>
      <c r="X2884" s="3">
        <v>2</v>
      </c>
      <c r="Y2884" s="3" t="str">
        <f>_xlfn.CONCAT(Exposure_Information[[#This Row],[Building Construction Code]]," - ",Exposure_Information[[#This Row],[Type of building construction]])</f>
        <v>RMS - 2</v>
      </c>
      <c r="Z2884" s="3">
        <v>0</v>
      </c>
      <c r="AA2884" s="2">
        <v>1900</v>
      </c>
      <c r="AB2884" s="2" t="s">
        <v>11</v>
      </c>
      <c r="AC2884" s="2">
        <v>1</v>
      </c>
      <c r="AD2884" s="2" t="str">
        <f>_xlfn.CONCAT(Exposure_Information[[#This Row],[Occupany Code]]," - ",Exposure_Information[[#This Row],[Type of building occupancy]])</f>
        <v>ATC - 1</v>
      </c>
      <c r="AE2884" s="5">
        <v>80000</v>
      </c>
      <c r="AF2884" s="5">
        <v>5000</v>
      </c>
      <c r="AG2884" s="5">
        <v>23000</v>
      </c>
      <c r="AH2884" s="5">
        <f>SUM(Exposure_Information[[#This Row],[Building Coverage Value]:[Business interruption value]])</f>
        <v>108000</v>
      </c>
      <c r="AI2884" s="5">
        <f>SUM(Exposure_Information[[#This Row],[Building Coverage Value]:[Contents Coverage Value]])</f>
        <v>85000</v>
      </c>
      <c r="AJ2884" s="26"/>
    </row>
    <row r="2885" spans="1:36" ht="26" x14ac:dyDescent="0.3">
      <c r="A2885" s="2" t="s">
        <v>148</v>
      </c>
      <c r="B2885" s="2" t="s">
        <v>156</v>
      </c>
      <c r="C2885" s="2" t="s">
        <v>325</v>
      </c>
      <c r="D2885" s="2">
        <v>124360</v>
      </c>
      <c r="E2885" s="2" t="s">
        <v>4697</v>
      </c>
      <c r="F2885" s="2" t="s">
        <v>10289</v>
      </c>
      <c r="G2885" s="3">
        <v>339</v>
      </c>
      <c r="H2885" s="3">
        <v>500</v>
      </c>
      <c r="I2885" s="71">
        <f>Exposure_Information[[#This Row],[Total  Insured Value]]+Exposure_Information[[#This Row],[Policy Deductible]]</f>
        <v>108500</v>
      </c>
      <c r="J2885" s="2">
        <v>127490</v>
      </c>
      <c r="K2885" s="3">
        <v>1</v>
      </c>
      <c r="L2885" s="2" t="s">
        <v>9</v>
      </c>
      <c r="M2885" s="2" t="s">
        <v>10290</v>
      </c>
      <c r="N2885" s="2" t="s">
        <v>10291</v>
      </c>
      <c r="O2885" s="2" t="s">
        <v>5103</v>
      </c>
      <c r="P2885" s="2" t="s">
        <v>221</v>
      </c>
      <c r="Q2885" s="3">
        <v>23</v>
      </c>
      <c r="R2885" s="2" t="s">
        <v>127</v>
      </c>
      <c r="S2885" s="3">
        <v>25</v>
      </c>
      <c r="T2885" s="2" t="s">
        <v>10</v>
      </c>
      <c r="U2885" s="3">
        <v>42.024253999999999</v>
      </c>
      <c r="V2885" s="3">
        <v>-70.739757999999995</v>
      </c>
      <c r="W2885" s="2" t="s">
        <v>149</v>
      </c>
      <c r="X2885" s="3">
        <v>1</v>
      </c>
      <c r="Y2885" s="3" t="str">
        <f>_xlfn.CONCAT(Exposure_Information[[#This Row],[Building Construction Code]]," - ",Exposure_Information[[#This Row],[Type of building construction]])</f>
        <v>RMS - 1</v>
      </c>
      <c r="Z2885" s="3">
        <v>0</v>
      </c>
      <c r="AA2885" s="2">
        <v>1989</v>
      </c>
      <c r="AB2885" s="2" t="s">
        <v>11</v>
      </c>
      <c r="AC2885" s="2">
        <v>2</v>
      </c>
      <c r="AD2885" s="2" t="str">
        <f>_xlfn.CONCAT(Exposure_Information[[#This Row],[Occupany Code]]," - ",Exposure_Information[[#This Row],[Type of building occupancy]])</f>
        <v>ATC - 2</v>
      </c>
      <c r="AE2885" s="5">
        <v>10000</v>
      </c>
      <c r="AF2885" s="5">
        <v>70000</v>
      </c>
      <c r="AG2885" s="5">
        <v>28000</v>
      </c>
      <c r="AH2885" s="5">
        <f>SUM(Exposure_Information[[#This Row],[Building Coverage Value]:[Business interruption value]])</f>
        <v>108000</v>
      </c>
      <c r="AI2885" s="5">
        <f>SUM(Exposure_Information[[#This Row],[Building Coverage Value]:[Contents Coverage Value]])</f>
        <v>80000</v>
      </c>
      <c r="AJ2885" s="26"/>
    </row>
    <row r="2886" spans="1:36" ht="26" x14ac:dyDescent="0.3">
      <c r="A2886" s="2" t="s">
        <v>148</v>
      </c>
      <c r="B2886" s="2" t="s">
        <v>156</v>
      </c>
      <c r="C2886" s="2" t="s">
        <v>325</v>
      </c>
      <c r="D2886" s="2">
        <v>5560</v>
      </c>
      <c r="E2886" s="2" t="s">
        <v>326</v>
      </c>
      <c r="F2886" s="2" t="s">
        <v>446</v>
      </c>
      <c r="G2886" s="3">
        <v>375</v>
      </c>
      <c r="H2886" s="3">
        <v>500</v>
      </c>
      <c r="I2886" s="71">
        <f>Exposure_Information[[#This Row],[Total  Insured Value]]+Exposure_Information[[#This Row],[Policy Deductible]]</f>
        <v>5500</v>
      </c>
      <c r="J2886" s="2">
        <v>7475</v>
      </c>
      <c r="K2886" s="3">
        <v>1</v>
      </c>
      <c r="L2886" s="2" t="s">
        <v>9</v>
      </c>
      <c r="M2886" s="2" t="s">
        <v>447</v>
      </c>
      <c r="N2886" s="2" t="s">
        <v>448</v>
      </c>
      <c r="O2886" s="2" t="s">
        <v>449</v>
      </c>
      <c r="P2886" s="2" t="s">
        <v>74</v>
      </c>
      <c r="Q2886" s="3">
        <v>9</v>
      </c>
      <c r="R2886" s="2" t="s">
        <v>127</v>
      </c>
      <c r="S2886" s="3">
        <v>25</v>
      </c>
      <c r="T2886" s="2" t="s">
        <v>10</v>
      </c>
      <c r="U2886" s="3">
        <v>42.496791999999999</v>
      </c>
      <c r="V2886" s="3">
        <v>-70.860793999999999</v>
      </c>
      <c r="W2886" s="2" t="s">
        <v>149</v>
      </c>
      <c r="X2886" s="3">
        <v>1</v>
      </c>
      <c r="Y2886" s="3" t="str">
        <f>_xlfn.CONCAT(Exposure_Information[[#This Row],[Building Construction Code]]," - ",Exposure_Information[[#This Row],[Type of building construction]])</f>
        <v>RMS - 1</v>
      </c>
      <c r="Z2886" s="3">
        <v>0</v>
      </c>
      <c r="AA2886" s="2">
        <v>1962</v>
      </c>
      <c r="AB2886" s="2" t="s">
        <v>11</v>
      </c>
      <c r="AC2886" s="2">
        <v>37</v>
      </c>
      <c r="AD2886" s="2" t="str">
        <f>_xlfn.CONCAT(Exposure_Information[[#This Row],[Occupany Code]]," - ",Exposure_Information[[#This Row],[Type of building occupancy]])</f>
        <v>ATC - 37</v>
      </c>
      <c r="AE2886" s="5">
        <v>0</v>
      </c>
      <c r="AF2886" s="5">
        <v>5000</v>
      </c>
      <c r="AG2886" s="5">
        <v>0</v>
      </c>
      <c r="AH2886" s="5">
        <f>SUM(Exposure_Information[[#This Row],[Building Coverage Value]:[Business interruption value]])</f>
        <v>5000</v>
      </c>
      <c r="AI2886" s="5">
        <f>SUM(Exposure_Information[[#This Row],[Building Coverage Value]:[Contents Coverage Value]])</f>
        <v>5000</v>
      </c>
      <c r="AJ2886" s="26"/>
    </row>
    <row r="2887" spans="1:36" ht="26" x14ac:dyDescent="0.3">
      <c r="A2887" s="2" t="s">
        <v>148</v>
      </c>
      <c r="B2887" s="2" t="s">
        <v>156</v>
      </c>
      <c r="C2887" s="2" t="s">
        <v>325</v>
      </c>
      <c r="D2887" s="2">
        <v>8663</v>
      </c>
      <c r="E2887" s="2" t="s">
        <v>367</v>
      </c>
      <c r="F2887" s="2" t="s">
        <v>4320</v>
      </c>
      <c r="G2887" s="3">
        <v>233</v>
      </c>
      <c r="H2887" s="3">
        <v>500</v>
      </c>
      <c r="I2887" s="71">
        <f>Exposure_Information[[#This Row],[Total  Insured Value]]+Exposure_Information[[#This Row],[Policy Deductible]]</f>
        <v>107500</v>
      </c>
      <c r="J2887" s="2">
        <v>11508</v>
      </c>
      <c r="K2887" s="3">
        <v>1</v>
      </c>
      <c r="L2887" s="2" t="s">
        <v>9</v>
      </c>
      <c r="M2887" s="2" t="s">
        <v>4321</v>
      </c>
      <c r="N2887" s="2" t="s">
        <v>4322</v>
      </c>
      <c r="O2887" s="2" t="s">
        <v>40</v>
      </c>
      <c r="P2887" s="2" t="s">
        <v>204</v>
      </c>
      <c r="Q2887" s="3">
        <v>1</v>
      </c>
      <c r="R2887" s="2" t="s">
        <v>87</v>
      </c>
      <c r="S2887" s="3">
        <v>23</v>
      </c>
      <c r="T2887" s="2" t="s">
        <v>10</v>
      </c>
      <c r="U2887" s="3">
        <v>44.100304000000001</v>
      </c>
      <c r="V2887" s="3">
        <v>-70.269790999999998</v>
      </c>
      <c r="W2887" s="2" t="s">
        <v>149</v>
      </c>
      <c r="X2887" s="3">
        <v>1</v>
      </c>
      <c r="Y2887" s="3" t="str">
        <f>_xlfn.CONCAT(Exposure_Information[[#This Row],[Building Construction Code]]," - ",Exposure_Information[[#This Row],[Type of building construction]])</f>
        <v>RMS - 1</v>
      </c>
      <c r="Z2887" s="3">
        <v>0</v>
      </c>
      <c r="AA2887" s="2">
        <v>1920</v>
      </c>
      <c r="AB2887" s="2" t="s">
        <v>11</v>
      </c>
      <c r="AC2887" s="2">
        <v>1</v>
      </c>
      <c r="AD2887" s="2" t="str">
        <f>_xlfn.CONCAT(Exposure_Information[[#This Row],[Occupany Code]]," - ",Exposure_Information[[#This Row],[Type of building occupancy]])</f>
        <v>ATC - 1</v>
      </c>
      <c r="AE2887" s="5">
        <v>107000</v>
      </c>
      <c r="AF2887" s="5">
        <v>0</v>
      </c>
      <c r="AG2887" s="5">
        <v>0</v>
      </c>
      <c r="AH2887" s="5">
        <f>SUM(Exposure_Information[[#This Row],[Building Coverage Value]:[Business interruption value]])</f>
        <v>107000</v>
      </c>
      <c r="AI2887" s="5">
        <f>SUM(Exposure_Information[[#This Row],[Building Coverage Value]:[Contents Coverage Value]])</f>
        <v>107000</v>
      </c>
      <c r="AJ2887" s="26"/>
    </row>
    <row r="2888" spans="1:36" ht="39" x14ac:dyDescent="0.3">
      <c r="A2888" s="2" t="s">
        <v>148</v>
      </c>
      <c r="B2888" s="2" t="s">
        <v>156</v>
      </c>
      <c r="C2888" s="2" t="s">
        <v>325</v>
      </c>
      <c r="D2888" s="2">
        <v>115166</v>
      </c>
      <c r="E2888" s="2" t="s">
        <v>4697</v>
      </c>
      <c r="F2888" s="2" t="s">
        <v>8380</v>
      </c>
      <c r="G2888" s="3">
        <v>597</v>
      </c>
      <c r="H2888" s="3">
        <v>500</v>
      </c>
      <c r="I2888" s="71">
        <f>Exposure_Information[[#This Row],[Total  Insured Value]]+Exposure_Information[[#This Row],[Policy Deductible]]</f>
        <v>107300</v>
      </c>
      <c r="J2888" s="2">
        <v>118296</v>
      </c>
      <c r="K2888" s="3">
        <v>1</v>
      </c>
      <c r="L2888" s="2" t="s">
        <v>9</v>
      </c>
      <c r="M2888" s="2" t="s">
        <v>8381</v>
      </c>
      <c r="N2888" s="2" t="s">
        <v>8382</v>
      </c>
      <c r="O2888" s="2" t="s">
        <v>283</v>
      </c>
      <c r="P2888" s="2" t="s">
        <v>90</v>
      </c>
      <c r="Q2888" s="3">
        <v>17</v>
      </c>
      <c r="R2888" s="2" t="s">
        <v>127</v>
      </c>
      <c r="S2888" s="3">
        <v>25</v>
      </c>
      <c r="T2888" s="2" t="s">
        <v>10</v>
      </c>
      <c r="U2888" s="3">
        <v>42.368327999999998</v>
      </c>
      <c r="V2888" s="3">
        <v>-71.153152000000006</v>
      </c>
      <c r="W2888" s="2" t="s">
        <v>149</v>
      </c>
      <c r="X2888" s="3">
        <v>1</v>
      </c>
      <c r="Y2888" s="3" t="str">
        <f>_xlfn.CONCAT(Exposure_Information[[#This Row],[Building Construction Code]]," - ",Exposure_Information[[#This Row],[Type of building construction]])</f>
        <v>RMS - 1</v>
      </c>
      <c r="Z2888" s="3">
        <v>0</v>
      </c>
      <c r="AA2888" s="2">
        <v>1927</v>
      </c>
      <c r="AB2888" s="2" t="s">
        <v>11</v>
      </c>
      <c r="AC2888" s="2">
        <v>2</v>
      </c>
      <c r="AD2888" s="2" t="str">
        <f>_xlfn.CONCAT(Exposure_Information[[#This Row],[Occupany Code]]," - ",Exposure_Information[[#This Row],[Type of building occupancy]])</f>
        <v>ATC - 2</v>
      </c>
      <c r="AE2888" s="5">
        <v>62000</v>
      </c>
      <c r="AF2888" s="5">
        <v>32000</v>
      </c>
      <c r="AG2888" s="5">
        <v>12800</v>
      </c>
      <c r="AH2888" s="5">
        <f>SUM(Exposure_Information[[#This Row],[Building Coverage Value]:[Business interruption value]])</f>
        <v>106800</v>
      </c>
      <c r="AI2888" s="5">
        <f>SUM(Exposure_Information[[#This Row],[Building Coverage Value]:[Contents Coverage Value]])</f>
        <v>94000</v>
      </c>
      <c r="AJ2888" s="26"/>
    </row>
    <row r="2889" spans="1:36" ht="39" x14ac:dyDescent="0.3">
      <c r="A2889" s="2" t="s">
        <v>148</v>
      </c>
      <c r="B2889" s="2" t="s">
        <v>156</v>
      </c>
      <c r="C2889" s="2" t="s">
        <v>325</v>
      </c>
      <c r="D2889" s="2">
        <v>9272</v>
      </c>
      <c r="E2889" s="2" t="s">
        <v>367</v>
      </c>
      <c r="F2889" s="2" t="s">
        <v>5558</v>
      </c>
      <c r="G2889" s="3">
        <v>308</v>
      </c>
      <c r="H2889" s="3">
        <v>500</v>
      </c>
      <c r="I2889" s="71">
        <f>Exposure_Information[[#This Row],[Total  Insured Value]]+Exposure_Information[[#This Row],[Policy Deductible]]</f>
        <v>105500</v>
      </c>
      <c r="J2889" s="2">
        <v>12127</v>
      </c>
      <c r="K2889" s="3">
        <v>1</v>
      </c>
      <c r="L2889" s="2" t="s">
        <v>9</v>
      </c>
      <c r="M2889" s="2" t="s">
        <v>5559</v>
      </c>
      <c r="N2889" s="2" t="s">
        <v>5560</v>
      </c>
      <c r="O2889" s="2" t="s">
        <v>225</v>
      </c>
      <c r="P2889" s="2" t="s">
        <v>303</v>
      </c>
      <c r="Q2889" s="3">
        <v>11</v>
      </c>
      <c r="R2889" s="2" t="s">
        <v>87</v>
      </c>
      <c r="S2889" s="3">
        <v>23</v>
      </c>
      <c r="T2889" s="2" t="s">
        <v>10</v>
      </c>
      <c r="U2889" s="3">
        <v>44.420343000000003</v>
      </c>
      <c r="V2889" s="3">
        <v>-69.791516999999999</v>
      </c>
      <c r="W2889" s="2" t="s">
        <v>149</v>
      </c>
      <c r="X2889" s="3">
        <v>1</v>
      </c>
      <c r="Y2889" s="3" t="str">
        <f>_xlfn.CONCAT(Exposure_Information[[#This Row],[Building Construction Code]]," - ",Exposure_Information[[#This Row],[Type of building construction]])</f>
        <v>RMS - 1</v>
      </c>
      <c r="Z2889" s="3">
        <v>0</v>
      </c>
      <c r="AA2889" s="2">
        <v>1938</v>
      </c>
      <c r="AB2889" s="2" t="s">
        <v>11</v>
      </c>
      <c r="AC2889" s="2">
        <v>1</v>
      </c>
      <c r="AD2889" s="2" t="str">
        <f>_xlfn.CONCAT(Exposure_Information[[#This Row],[Occupany Code]]," - ",Exposure_Information[[#This Row],[Type of building occupancy]])</f>
        <v>ATC - 1</v>
      </c>
      <c r="AE2889" s="5">
        <v>70000</v>
      </c>
      <c r="AF2889" s="5">
        <v>35000</v>
      </c>
      <c r="AG2889" s="5">
        <v>0</v>
      </c>
      <c r="AH2889" s="5">
        <f>SUM(Exposure_Information[[#This Row],[Building Coverage Value]:[Business interruption value]])</f>
        <v>105000</v>
      </c>
      <c r="AI2889" s="5">
        <f>SUM(Exposure_Information[[#This Row],[Building Coverage Value]:[Contents Coverage Value]])</f>
        <v>105000</v>
      </c>
      <c r="AJ2889" s="26"/>
    </row>
    <row r="2890" spans="1:36" x14ac:dyDescent="0.3">
      <c r="A2890" s="2" t="s">
        <v>148</v>
      </c>
      <c r="B2890" s="2" t="s">
        <v>156</v>
      </c>
      <c r="C2890" s="2" t="s">
        <v>325</v>
      </c>
      <c r="D2890" s="2">
        <v>101807</v>
      </c>
      <c r="E2890" s="2" t="s">
        <v>4697</v>
      </c>
      <c r="F2890" s="2" t="s">
        <v>6967</v>
      </c>
      <c r="G2890" s="3">
        <v>336</v>
      </c>
      <c r="H2890" s="3">
        <v>250</v>
      </c>
      <c r="I2890" s="71">
        <f>Exposure_Information[[#This Row],[Total  Insured Value]]+Exposure_Information[[#This Row],[Policy Deductible]]</f>
        <v>104650</v>
      </c>
      <c r="J2890" s="2">
        <v>104937</v>
      </c>
      <c r="K2890" s="3">
        <v>1</v>
      </c>
      <c r="L2890" s="2" t="s">
        <v>9</v>
      </c>
      <c r="M2890" s="2" t="s">
        <v>6968</v>
      </c>
      <c r="N2890" s="2" t="s">
        <v>6969</v>
      </c>
      <c r="O2890" s="2" t="s">
        <v>6970</v>
      </c>
      <c r="P2890" s="2" t="s">
        <v>224</v>
      </c>
      <c r="Q2890" s="3">
        <v>21</v>
      </c>
      <c r="R2890" s="2" t="s">
        <v>127</v>
      </c>
      <c r="S2890" s="3">
        <v>25</v>
      </c>
      <c r="T2890" s="2" t="s">
        <v>10</v>
      </c>
      <c r="U2890" s="3">
        <v>42.322584999999997</v>
      </c>
      <c r="V2890" s="3">
        <v>-71.165719999999993</v>
      </c>
      <c r="W2890" s="2" t="s">
        <v>149</v>
      </c>
      <c r="X2890" s="3">
        <v>1</v>
      </c>
      <c r="Y2890" s="3" t="str">
        <f>_xlfn.CONCAT(Exposure_Information[[#This Row],[Building Construction Code]]," - ",Exposure_Information[[#This Row],[Type of building construction]])</f>
        <v>RMS - 1</v>
      </c>
      <c r="Z2890" s="3">
        <v>0</v>
      </c>
      <c r="AA2890" s="2">
        <v>1901</v>
      </c>
      <c r="AB2890" s="2" t="s">
        <v>11</v>
      </c>
      <c r="AC2890" s="2">
        <v>2</v>
      </c>
      <c r="AD2890" s="2" t="str">
        <f>_xlfn.CONCAT(Exposure_Information[[#This Row],[Occupany Code]]," - ",Exposure_Information[[#This Row],[Type of building occupancy]])</f>
        <v>ATC - 2</v>
      </c>
      <c r="AE2890" s="5">
        <v>5000</v>
      </c>
      <c r="AF2890" s="5">
        <v>71000</v>
      </c>
      <c r="AG2890" s="5">
        <v>28400</v>
      </c>
      <c r="AH2890" s="5">
        <f>SUM(Exposure_Information[[#This Row],[Building Coverage Value]:[Business interruption value]])</f>
        <v>104400</v>
      </c>
      <c r="AI2890" s="5">
        <f>SUM(Exposure_Information[[#This Row],[Building Coverage Value]:[Contents Coverage Value]])</f>
        <v>76000</v>
      </c>
      <c r="AJ2890" s="26"/>
    </row>
    <row r="2891" spans="1:36" ht="39" x14ac:dyDescent="0.3">
      <c r="A2891" s="2" t="s">
        <v>148</v>
      </c>
      <c r="B2891" s="2" t="s">
        <v>156</v>
      </c>
      <c r="C2891" s="2" t="s">
        <v>325</v>
      </c>
      <c r="D2891" s="2">
        <v>5558</v>
      </c>
      <c r="E2891" s="2" t="s">
        <v>326</v>
      </c>
      <c r="F2891" s="2" t="s">
        <v>2013</v>
      </c>
      <c r="G2891" s="3">
        <v>375</v>
      </c>
      <c r="H2891" s="3">
        <v>250</v>
      </c>
      <c r="I2891" s="71">
        <f>Exposure_Information[[#This Row],[Total  Insured Value]]+Exposure_Information[[#This Row],[Policy Deductible]]</f>
        <v>10250</v>
      </c>
      <c r="J2891" s="2">
        <v>7473</v>
      </c>
      <c r="K2891" s="3">
        <v>1</v>
      </c>
      <c r="L2891" s="2" t="s">
        <v>9</v>
      </c>
      <c r="M2891" s="2" t="s">
        <v>2014</v>
      </c>
      <c r="N2891" s="2" t="s">
        <v>2015</v>
      </c>
      <c r="O2891" s="2" t="s">
        <v>420</v>
      </c>
      <c r="P2891" s="2" t="s">
        <v>72</v>
      </c>
      <c r="Q2891" s="3">
        <v>25</v>
      </c>
      <c r="R2891" s="2" t="s">
        <v>127</v>
      </c>
      <c r="S2891" s="3">
        <v>25</v>
      </c>
      <c r="T2891" s="2" t="s">
        <v>10</v>
      </c>
      <c r="U2891" s="3">
        <v>42.363559000000002</v>
      </c>
      <c r="V2891" s="3">
        <v>-71.066573000000005</v>
      </c>
      <c r="W2891" s="2" t="s">
        <v>149</v>
      </c>
      <c r="X2891" s="3">
        <v>2</v>
      </c>
      <c r="Y2891" s="3" t="str">
        <f>_xlfn.CONCAT(Exposure_Information[[#This Row],[Building Construction Code]]," - ",Exposure_Information[[#This Row],[Type of building construction]])</f>
        <v>RMS - 2</v>
      </c>
      <c r="Z2891" s="3">
        <v>0</v>
      </c>
      <c r="AA2891" s="2">
        <v>1964</v>
      </c>
      <c r="AB2891" s="2" t="s">
        <v>11</v>
      </c>
      <c r="AC2891" s="2">
        <v>37</v>
      </c>
      <c r="AD2891" s="2" t="str">
        <f>_xlfn.CONCAT(Exposure_Information[[#This Row],[Occupany Code]]," - ",Exposure_Information[[#This Row],[Type of building occupancy]])</f>
        <v>ATC - 37</v>
      </c>
      <c r="AE2891" s="5">
        <v>0</v>
      </c>
      <c r="AF2891" s="5">
        <v>10000</v>
      </c>
      <c r="AG2891" s="5">
        <v>0</v>
      </c>
      <c r="AH2891" s="5">
        <f>SUM(Exposure_Information[[#This Row],[Building Coverage Value]:[Business interruption value]])</f>
        <v>10000</v>
      </c>
      <c r="AI2891" s="5">
        <f>SUM(Exposure_Information[[#This Row],[Building Coverage Value]:[Contents Coverage Value]])</f>
        <v>10000</v>
      </c>
      <c r="AJ2891" s="26"/>
    </row>
    <row r="2892" spans="1:36" ht="39" x14ac:dyDescent="0.3">
      <c r="A2892" s="2" t="s">
        <v>148</v>
      </c>
      <c r="B2892" s="2" t="s">
        <v>156</v>
      </c>
      <c r="C2892" s="2" t="s">
        <v>325</v>
      </c>
      <c r="D2892" s="2">
        <v>5557</v>
      </c>
      <c r="E2892" s="2" t="s">
        <v>326</v>
      </c>
      <c r="F2892" s="2" t="s">
        <v>568</v>
      </c>
      <c r="G2892" s="3">
        <v>482</v>
      </c>
      <c r="H2892" s="3">
        <v>500</v>
      </c>
      <c r="I2892" s="71">
        <f>Exposure_Information[[#This Row],[Total  Insured Value]]+Exposure_Information[[#This Row],[Policy Deductible]]</f>
        <v>10500</v>
      </c>
      <c r="J2892" s="2">
        <v>7472</v>
      </c>
      <c r="K2892" s="3">
        <v>1</v>
      </c>
      <c r="L2892" s="2" t="s">
        <v>9</v>
      </c>
      <c r="M2892" s="2" t="s">
        <v>569</v>
      </c>
      <c r="N2892" s="2" t="s">
        <v>570</v>
      </c>
      <c r="O2892" s="2" t="s">
        <v>255</v>
      </c>
      <c r="P2892" s="2" t="s">
        <v>224</v>
      </c>
      <c r="Q2892" s="3">
        <v>21</v>
      </c>
      <c r="R2892" s="2" t="s">
        <v>127</v>
      </c>
      <c r="S2892" s="3">
        <v>25</v>
      </c>
      <c r="T2892" s="2" t="s">
        <v>10</v>
      </c>
      <c r="U2892" s="3">
        <v>42.194775999999997</v>
      </c>
      <c r="V2892" s="3">
        <v>-71.200627999999995</v>
      </c>
      <c r="W2892" s="2" t="s">
        <v>149</v>
      </c>
      <c r="X2892" s="3">
        <v>2</v>
      </c>
      <c r="Y2892" s="3" t="str">
        <f>_xlfn.CONCAT(Exposure_Information[[#This Row],[Building Construction Code]]," - ",Exposure_Information[[#This Row],[Type of building construction]])</f>
        <v>RMS - 2</v>
      </c>
      <c r="Z2892" s="3">
        <v>0</v>
      </c>
      <c r="AA2892" s="2">
        <v>1920</v>
      </c>
      <c r="AB2892" s="2" t="s">
        <v>11</v>
      </c>
      <c r="AC2892" s="2">
        <v>37</v>
      </c>
      <c r="AD2892" s="2" t="str">
        <f>_xlfn.CONCAT(Exposure_Information[[#This Row],[Occupany Code]]," - ",Exposure_Information[[#This Row],[Type of building occupancy]])</f>
        <v>ATC - 37</v>
      </c>
      <c r="AE2892" s="5">
        <v>0</v>
      </c>
      <c r="AF2892" s="5">
        <v>10000</v>
      </c>
      <c r="AG2892" s="5">
        <v>0</v>
      </c>
      <c r="AH2892" s="5">
        <f>SUM(Exposure_Information[[#This Row],[Building Coverage Value]:[Business interruption value]])</f>
        <v>10000</v>
      </c>
      <c r="AI2892" s="5">
        <f>SUM(Exposure_Information[[#This Row],[Building Coverage Value]:[Contents Coverage Value]])</f>
        <v>10000</v>
      </c>
      <c r="AJ2892" s="26"/>
    </row>
    <row r="2893" spans="1:36" ht="26" x14ac:dyDescent="0.3">
      <c r="A2893" s="2" t="s">
        <v>148</v>
      </c>
      <c r="B2893" s="2" t="s">
        <v>156</v>
      </c>
      <c r="C2893" s="2" t="s">
        <v>325</v>
      </c>
      <c r="D2893" s="2">
        <v>8680</v>
      </c>
      <c r="E2893" s="2" t="s">
        <v>367</v>
      </c>
      <c r="F2893" s="2" t="s">
        <v>3753</v>
      </c>
      <c r="G2893" s="3">
        <v>330</v>
      </c>
      <c r="H2893" s="3">
        <v>250</v>
      </c>
      <c r="I2893" s="71">
        <f>Exposure_Information[[#This Row],[Total  Insured Value]]+Exposure_Information[[#This Row],[Policy Deductible]]</f>
        <v>103250</v>
      </c>
      <c r="J2893" s="2">
        <v>11525</v>
      </c>
      <c r="K2893" s="3">
        <v>1</v>
      </c>
      <c r="L2893" s="2" t="s">
        <v>9</v>
      </c>
      <c r="M2893" s="2" t="s">
        <v>3754</v>
      </c>
      <c r="N2893" s="2" t="s">
        <v>3755</v>
      </c>
      <c r="O2893" s="2" t="s">
        <v>39</v>
      </c>
      <c r="P2893" s="2" t="s">
        <v>86</v>
      </c>
      <c r="Q2893" s="3">
        <v>19</v>
      </c>
      <c r="R2893" s="2" t="s">
        <v>87</v>
      </c>
      <c r="S2893" s="3">
        <v>23</v>
      </c>
      <c r="T2893" s="2" t="s">
        <v>10</v>
      </c>
      <c r="U2893" s="3">
        <v>45.002665999999998</v>
      </c>
      <c r="V2893" s="3">
        <v>-69.023951999999994</v>
      </c>
      <c r="W2893" s="2" t="s">
        <v>149</v>
      </c>
      <c r="X2893" s="3">
        <v>1</v>
      </c>
      <c r="Y2893" s="3" t="str">
        <f>_xlfn.CONCAT(Exposure_Information[[#This Row],[Building Construction Code]]," - ",Exposure_Information[[#This Row],[Type of building construction]])</f>
        <v>RMS - 1</v>
      </c>
      <c r="Z2893" s="3">
        <v>0</v>
      </c>
      <c r="AA2893" s="2">
        <v>1901</v>
      </c>
      <c r="AB2893" s="2" t="s">
        <v>11</v>
      </c>
      <c r="AC2893" s="2">
        <v>1</v>
      </c>
      <c r="AD2893" s="2" t="str">
        <f>_xlfn.CONCAT(Exposure_Information[[#This Row],[Occupany Code]]," - ",Exposure_Information[[#This Row],[Type of building occupancy]])</f>
        <v>ATC - 1</v>
      </c>
      <c r="AE2893" s="5">
        <v>103000</v>
      </c>
      <c r="AF2893" s="5">
        <v>0</v>
      </c>
      <c r="AG2893" s="5">
        <v>0</v>
      </c>
      <c r="AH2893" s="5">
        <f>SUM(Exposure_Information[[#This Row],[Building Coverage Value]:[Business interruption value]])</f>
        <v>103000</v>
      </c>
      <c r="AI2893" s="5">
        <f>SUM(Exposure_Information[[#This Row],[Building Coverage Value]:[Contents Coverage Value]])</f>
        <v>103000</v>
      </c>
      <c r="AJ2893" s="26"/>
    </row>
    <row r="2894" spans="1:36" x14ac:dyDescent="0.3">
      <c r="A2894" s="2" t="s">
        <v>148</v>
      </c>
      <c r="B2894" s="2" t="s">
        <v>156</v>
      </c>
      <c r="C2894" s="2" t="s">
        <v>325</v>
      </c>
      <c r="D2894" s="2">
        <v>8208</v>
      </c>
      <c r="E2894" s="2" t="s">
        <v>367</v>
      </c>
      <c r="F2894" s="2" t="s">
        <v>3380</v>
      </c>
      <c r="G2894" s="3">
        <v>312</v>
      </c>
      <c r="H2894" s="3">
        <v>250</v>
      </c>
      <c r="I2894" s="71">
        <f>Exposure_Information[[#This Row],[Total  Insured Value]]+Exposure_Information[[#This Row],[Policy Deductible]]</f>
        <v>101750</v>
      </c>
      <c r="J2894" s="2">
        <v>11044</v>
      </c>
      <c r="K2894" s="3">
        <v>1</v>
      </c>
      <c r="L2894" s="2" t="s">
        <v>9</v>
      </c>
      <c r="M2894" s="2" t="s">
        <v>3381</v>
      </c>
      <c r="N2894" s="2" t="s">
        <v>3382</v>
      </c>
      <c r="O2894" s="2" t="s">
        <v>50</v>
      </c>
      <c r="P2894" s="2" t="s">
        <v>140</v>
      </c>
      <c r="Q2894" s="3">
        <v>17</v>
      </c>
      <c r="R2894" s="2" t="s">
        <v>87</v>
      </c>
      <c r="S2894" s="3">
        <v>23</v>
      </c>
      <c r="T2894" s="2" t="s">
        <v>10</v>
      </c>
      <c r="U2894" s="3">
        <v>44.407074000000001</v>
      </c>
      <c r="V2894" s="3">
        <v>-70.789292000000003</v>
      </c>
      <c r="W2894" s="2" t="s">
        <v>149</v>
      </c>
      <c r="X2894" s="3">
        <v>1</v>
      </c>
      <c r="Y2894" s="3" t="str">
        <f>_xlfn.CONCAT(Exposure_Information[[#This Row],[Building Construction Code]]," - ",Exposure_Information[[#This Row],[Type of building construction]])</f>
        <v>RMS - 1</v>
      </c>
      <c r="Z2894" s="3">
        <v>0</v>
      </c>
      <c r="AA2894" s="2">
        <v>1989</v>
      </c>
      <c r="AB2894" s="2" t="s">
        <v>11</v>
      </c>
      <c r="AC2894" s="2">
        <v>1</v>
      </c>
      <c r="AD2894" s="2" t="str">
        <f>_xlfn.CONCAT(Exposure_Information[[#This Row],[Occupany Code]]," - ",Exposure_Information[[#This Row],[Type of building occupancy]])</f>
        <v>ATC - 1</v>
      </c>
      <c r="AE2894" s="5">
        <v>99500</v>
      </c>
      <c r="AF2894" s="5">
        <v>2000</v>
      </c>
      <c r="AG2894" s="5">
        <v>0</v>
      </c>
      <c r="AH2894" s="5">
        <f>SUM(Exposure_Information[[#This Row],[Building Coverage Value]:[Business interruption value]])</f>
        <v>101500</v>
      </c>
      <c r="AI2894" s="5">
        <f>SUM(Exposure_Information[[#This Row],[Building Coverage Value]:[Contents Coverage Value]])</f>
        <v>101500</v>
      </c>
      <c r="AJ2894" s="26"/>
    </row>
    <row r="2895" spans="1:36" ht="39" x14ac:dyDescent="0.3">
      <c r="A2895" s="2" t="s">
        <v>148</v>
      </c>
      <c r="B2895" s="2" t="s">
        <v>156</v>
      </c>
      <c r="C2895" s="2" t="s">
        <v>325</v>
      </c>
      <c r="D2895" s="2">
        <v>116047</v>
      </c>
      <c r="E2895" s="2" t="s">
        <v>4697</v>
      </c>
      <c r="F2895" s="2" t="s">
        <v>10621</v>
      </c>
      <c r="G2895" s="3">
        <v>713</v>
      </c>
      <c r="H2895" s="3">
        <v>500</v>
      </c>
      <c r="I2895" s="71">
        <f>Exposure_Information[[#This Row],[Total  Insured Value]]+Exposure_Information[[#This Row],[Policy Deductible]]</f>
        <v>101700</v>
      </c>
      <c r="J2895" s="2">
        <v>119177</v>
      </c>
      <c r="K2895" s="3">
        <v>1</v>
      </c>
      <c r="L2895" s="2" t="s">
        <v>9</v>
      </c>
      <c r="M2895" s="2" t="s">
        <v>10622</v>
      </c>
      <c r="N2895" s="2" t="s">
        <v>10623</v>
      </c>
      <c r="O2895" s="2" t="s">
        <v>499</v>
      </c>
      <c r="P2895" s="2" t="s">
        <v>72</v>
      </c>
      <c r="Q2895" s="3">
        <v>25</v>
      </c>
      <c r="R2895" s="2" t="s">
        <v>127</v>
      </c>
      <c r="S2895" s="3">
        <v>25</v>
      </c>
      <c r="T2895" s="2" t="s">
        <v>10</v>
      </c>
      <c r="U2895" s="3">
        <v>42.318359000000001</v>
      </c>
      <c r="V2895" s="3">
        <v>-71.053436000000005</v>
      </c>
      <c r="W2895" s="2" t="s">
        <v>149</v>
      </c>
      <c r="X2895" s="3">
        <v>1</v>
      </c>
      <c r="Y2895" s="3" t="str">
        <f>_xlfn.CONCAT(Exposure_Information[[#This Row],[Building Construction Code]]," - ",Exposure_Information[[#This Row],[Type of building construction]])</f>
        <v>RMS - 1</v>
      </c>
      <c r="Z2895" s="3">
        <v>0</v>
      </c>
      <c r="AA2895" s="2">
        <v>2008</v>
      </c>
      <c r="AB2895" s="2" t="s">
        <v>11</v>
      </c>
      <c r="AC2895" s="2">
        <v>2</v>
      </c>
      <c r="AD2895" s="2" t="str">
        <f>_xlfn.CONCAT(Exposure_Information[[#This Row],[Occupany Code]]," - ",Exposure_Information[[#This Row],[Type of building occupancy]])</f>
        <v>ATC - 2</v>
      </c>
      <c r="AE2895" s="5">
        <v>63400</v>
      </c>
      <c r="AF2895" s="5">
        <v>27000</v>
      </c>
      <c r="AG2895" s="5">
        <v>10800</v>
      </c>
      <c r="AH2895" s="5">
        <f>SUM(Exposure_Information[[#This Row],[Building Coverage Value]:[Business interruption value]])</f>
        <v>101200</v>
      </c>
      <c r="AI2895" s="5">
        <f>SUM(Exposure_Information[[#This Row],[Building Coverage Value]:[Contents Coverage Value]])</f>
        <v>90400</v>
      </c>
      <c r="AJ2895" s="26"/>
    </row>
    <row r="2896" spans="1:36" ht="26" x14ac:dyDescent="0.3">
      <c r="A2896" s="2" t="s">
        <v>148</v>
      </c>
      <c r="B2896" s="2" t="s">
        <v>156</v>
      </c>
      <c r="C2896" s="2" t="s">
        <v>325</v>
      </c>
      <c r="D2896" s="2">
        <v>10326</v>
      </c>
      <c r="E2896" s="2" t="s">
        <v>367</v>
      </c>
      <c r="F2896" s="2" t="s">
        <v>1130</v>
      </c>
      <c r="G2896" s="3">
        <v>779</v>
      </c>
      <c r="H2896" s="3">
        <v>500</v>
      </c>
      <c r="I2896" s="71">
        <f>Exposure_Information[[#This Row],[Total  Insured Value]]+Exposure_Information[[#This Row],[Policy Deductible]]</f>
        <v>101500</v>
      </c>
      <c r="J2896" s="2">
        <v>13191</v>
      </c>
      <c r="K2896" s="3">
        <v>1</v>
      </c>
      <c r="L2896" s="2" t="s">
        <v>9</v>
      </c>
      <c r="M2896" s="2" t="s">
        <v>1131</v>
      </c>
      <c r="N2896" s="2" t="s">
        <v>1132</v>
      </c>
      <c r="O2896" s="2" t="s">
        <v>1133</v>
      </c>
      <c r="P2896" s="2" t="s">
        <v>82</v>
      </c>
      <c r="Q2896" s="3">
        <v>9</v>
      </c>
      <c r="R2896" s="2" t="s">
        <v>87</v>
      </c>
      <c r="S2896" s="3">
        <v>23</v>
      </c>
      <c r="T2896" s="2" t="s">
        <v>10</v>
      </c>
      <c r="U2896" s="3">
        <v>44.467543999999997</v>
      </c>
      <c r="V2896" s="3">
        <v>-68.713554000000002</v>
      </c>
      <c r="W2896" s="2" t="s">
        <v>149</v>
      </c>
      <c r="X2896" s="3">
        <v>1</v>
      </c>
      <c r="Y2896" s="3" t="str">
        <f>_xlfn.CONCAT(Exposure_Information[[#This Row],[Building Construction Code]]," - ",Exposure_Information[[#This Row],[Type of building construction]])</f>
        <v>RMS - 1</v>
      </c>
      <c r="Z2896" s="3">
        <v>0</v>
      </c>
      <c r="AA2896" s="2">
        <v>1975</v>
      </c>
      <c r="AB2896" s="2" t="s">
        <v>11</v>
      </c>
      <c r="AC2896" s="2">
        <v>1</v>
      </c>
      <c r="AD2896" s="2" t="str">
        <f>_xlfn.CONCAT(Exposure_Information[[#This Row],[Occupany Code]]," - ",Exposure_Information[[#This Row],[Type of building occupancy]])</f>
        <v>ATC - 1</v>
      </c>
      <c r="AE2896" s="5">
        <v>86000</v>
      </c>
      <c r="AF2896" s="5">
        <v>15000</v>
      </c>
      <c r="AG2896" s="5">
        <v>0</v>
      </c>
      <c r="AH2896" s="5">
        <f>SUM(Exposure_Information[[#This Row],[Building Coverage Value]:[Business interruption value]])</f>
        <v>101000</v>
      </c>
      <c r="AI2896" s="5">
        <f>SUM(Exposure_Information[[#This Row],[Building Coverage Value]:[Contents Coverage Value]])</f>
        <v>101000</v>
      </c>
      <c r="AJ2896" s="26"/>
    </row>
    <row r="2897" spans="1:36" x14ac:dyDescent="0.3">
      <c r="A2897" s="2" t="s">
        <v>148</v>
      </c>
      <c r="B2897" s="2" t="s">
        <v>156</v>
      </c>
      <c r="C2897" s="2" t="s">
        <v>325</v>
      </c>
      <c r="D2897" s="2">
        <v>9154</v>
      </c>
      <c r="E2897" s="2" t="s">
        <v>367</v>
      </c>
      <c r="F2897" s="2" t="s">
        <v>6360</v>
      </c>
      <c r="G2897" s="3">
        <v>258</v>
      </c>
      <c r="H2897" s="3">
        <v>250</v>
      </c>
      <c r="I2897" s="71">
        <f>Exposure_Information[[#This Row],[Total  Insured Value]]+Exposure_Information[[#This Row],[Policy Deductible]]</f>
        <v>101250</v>
      </c>
      <c r="J2897" s="2">
        <v>12008</v>
      </c>
      <c r="K2897" s="3">
        <v>1</v>
      </c>
      <c r="L2897" s="2">
        <v>29</v>
      </c>
      <c r="M2897" s="2" t="s">
        <v>6361</v>
      </c>
      <c r="N2897" s="2" t="s">
        <v>6362</v>
      </c>
      <c r="O2897" s="2" t="s">
        <v>6363</v>
      </c>
      <c r="P2897" s="2" t="s">
        <v>204</v>
      </c>
      <c r="Q2897" s="3">
        <v>1</v>
      </c>
      <c r="R2897" s="2" t="s">
        <v>87</v>
      </c>
      <c r="S2897" s="3">
        <v>23</v>
      </c>
      <c r="T2897" s="2" t="s">
        <v>10</v>
      </c>
      <c r="U2897" s="3">
        <v>44.050634000000002</v>
      </c>
      <c r="V2897" s="3">
        <v>-70.380148000000005</v>
      </c>
      <c r="W2897" s="2" t="s">
        <v>149</v>
      </c>
      <c r="X2897" s="3">
        <v>1</v>
      </c>
      <c r="Y2897" s="3" t="str">
        <f>_xlfn.CONCAT(Exposure_Information[[#This Row],[Building Construction Code]]," - ",Exposure_Information[[#This Row],[Type of building construction]])</f>
        <v>RMS - 1</v>
      </c>
      <c r="Z2897" s="3">
        <v>0</v>
      </c>
      <c r="AA2897" s="2">
        <v>1960</v>
      </c>
      <c r="AB2897" s="2" t="s">
        <v>11</v>
      </c>
      <c r="AC2897" s="2">
        <v>1</v>
      </c>
      <c r="AD2897" s="2" t="str">
        <f>_xlfn.CONCAT(Exposure_Information[[#This Row],[Occupany Code]]," - ",Exposure_Information[[#This Row],[Type of building occupancy]])</f>
        <v>ATC - 1</v>
      </c>
      <c r="AE2897" s="5">
        <v>81000</v>
      </c>
      <c r="AF2897" s="5">
        <v>20000</v>
      </c>
      <c r="AG2897" s="5">
        <v>0</v>
      </c>
      <c r="AH2897" s="5">
        <f>SUM(Exposure_Information[[#This Row],[Building Coverage Value]:[Business interruption value]])</f>
        <v>101000</v>
      </c>
      <c r="AI2897" s="5">
        <f>SUM(Exposure_Information[[#This Row],[Building Coverage Value]:[Contents Coverage Value]])</f>
        <v>101000</v>
      </c>
      <c r="AJ2897" s="26"/>
    </row>
    <row r="2898" spans="1:36" ht="26" x14ac:dyDescent="0.3">
      <c r="A2898" s="2" t="s">
        <v>148</v>
      </c>
      <c r="B2898" s="2" t="s">
        <v>156</v>
      </c>
      <c r="C2898" s="2" t="s">
        <v>325</v>
      </c>
      <c r="D2898" s="2">
        <v>19130</v>
      </c>
      <c r="E2898" s="2" t="s">
        <v>367</v>
      </c>
      <c r="F2898" s="2" t="s">
        <v>3291</v>
      </c>
      <c r="G2898" s="3">
        <v>319</v>
      </c>
      <c r="H2898" s="3">
        <v>1000</v>
      </c>
      <c r="I2898" s="71">
        <f>Exposure_Information[[#This Row],[Total  Insured Value]]+Exposure_Information[[#This Row],[Policy Deductible]]</f>
        <v>101500</v>
      </c>
      <c r="J2898" s="2">
        <v>22240</v>
      </c>
      <c r="K2898" s="3">
        <v>1</v>
      </c>
      <c r="L2898" s="2" t="s">
        <v>9</v>
      </c>
      <c r="M2898" s="2" t="s">
        <v>3292</v>
      </c>
      <c r="N2898" s="2" t="s">
        <v>3293</v>
      </c>
      <c r="O2898" s="2" t="s">
        <v>449</v>
      </c>
      <c r="P2898" s="2" t="s">
        <v>74</v>
      </c>
      <c r="Q2898" s="3">
        <v>9</v>
      </c>
      <c r="R2898" s="2" t="s">
        <v>127</v>
      </c>
      <c r="S2898" s="3">
        <v>25</v>
      </c>
      <c r="T2898" s="2" t="s">
        <v>10</v>
      </c>
      <c r="U2898" s="3">
        <v>42.510871999999999</v>
      </c>
      <c r="V2898" s="3">
        <v>-70.850052000000005</v>
      </c>
      <c r="W2898" s="2" t="s">
        <v>149</v>
      </c>
      <c r="X2898" s="3">
        <v>1</v>
      </c>
      <c r="Y2898" s="3" t="str">
        <f>_xlfn.CONCAT(Exposure_Information[[#This Row],[Building Construction Code]]," - ",Exposure_Information[[#This Row],[Type of building construction]])</f>
        <v>RMS - 1</v>
      </c>
      <c r="Z2898" s="3">
        <v>0</v>
      </c>
      <c r="AA2898" s="2">
        <v>1929</v>
      </c>
      <c r="AB2898" s="2" t="s">
        <v>11</v>
      </c>
      <c r="AC2898" s="2">
        <v>1</v>
      </c>
      <c r="AD2898" s="2" t="str">
        <f>_xlfn.CONCAT(Exposure_Information[[#This Row],[Occupany Code]]," - ",Exposure_Information[[#This Row],[Type of building occupancy]])</f>
        <v>ATC - 1</v>
      </c>
      <c r="AE2898" s="5">
        <v>100500</v>
      </c>
      <c r="AF2898" s="5">
        <v>0</v>
      </c>
      <c r="AG2898" s="5">
        <v>0</v>
      </c>
      <c r="AH2898" s="5">
        <f>SUM(Exposure_Information[[#This Row],[Building Coverage Value]:[Business interruption value]])</f>
        <v>100500</v>
      </c>
      <c r="AI2898" s="5">
        <f>SUM(Exposure_Information[[#This Row],[Building Coverage Value]:[Contents Coverage Value]])</f>
        <v>100500</v>
      </c>
      <c r="AJ2898" s="26"/>
    </row>
    <row r="2899" spans="1:36" ht="39" x14ac:dyDescent="0.3">
      <c r="A2899" s="2" t="s">
        <v>148</v>
      </c>
      <c r="B2899" s="2" t="s">
        <v>156</v>
      </c>
      <c r="C2899" s="2" t="s">
        <v>325</v>
      </c>
      <c r="D2899" s="2">
        <v>5535</v>
      </c>
      <c r="E2899" s="2" t="s">
        <v>326</v>
      </c>
      <c r="F2899" s="2" t="s">
        <v>760</v>
      </c>
      <c r="G2899" s="3">
        <v>2470</v>
      </c>
      <c r="H2899" s="3">
        <v>1000</v>
      </c>
      <c r="I2899" s="71">
        <f>Exposure_Information[[#This Row],[Total  Insured Value]]+Exposure_Information[[#This Row],[Policy Deductible]]</f>
        <v>471000</v>
      </c>
      <c r="J2899" s="2">
        <v>7446</v>
      </c>
      <c r="K2899" s="3">
        <v>1</v>
      </c>
      <c r="L2899" s="2" t="s">
        <v>9</v>
      </c>
      <c r="M2899" s="2" t="s">
        <v>761</v>
      </c>
      <c r="N2899" s="3" t="s">
        <v>762</v>
      </c>
      <c r="O2899" s="2" t="s">
        <v>428</v>
      </c>
      <c r="P2899" s="2" t="s">
        <v>257</v>
      </c>
      <c r="Q2899" s="3">
        <v>7</v>
      </c>
      <c r="R2899" s="2" t="s">
        <v>248</v>
      </c>
      <c r="S2899" s="3">
        <v>44</v>
      </c>
      <c r="T2899" s="2" t="s">
        <v>10</v>
      </c>
      <c r="U2899" s="3">
        <v>42.009524999999996</v>
      </c>
      <c r="V2899" s="3">
        <v>-71.499640999999997</v>
      </c>
      <c r="W2899" s="2" t="s">
        <v>149</v>
      </c>
      <c r="X2899" s="3">
        <v>1</v>
      </c>
      <c r="Y2899" s="3" t="str">
        <f>_xlfn.CONCAT(Exposure_Information[[#This Row],[Building Construction Code]]," - ",Exposure_Information[[#This Row],[Type of building construction]])</f>
        <v>RMS - 1</v>
      </c>
      <c r="Z2899" s="3">
        <v>0</v>
      </c>
      <c r="AA2899" s="2">
        <v>1960</v>
      </c>
      <c r="AB2899" s="2" t="s">
        <v>11</v>
      </c>
      <c r="AC2899" s="2">
        <v>37</v>
      </c>
      <c r="AD2899" s="2" t="str">
        <f>_xlfn.CONCAT(Exposure_Information[[#This Row],[Occupany Code]]," - ",Exposure_Information[[#This Row],[Type of building occupancy]])</f>
        <v>ATC - 37</v>
      </c>
      <c r="AE2899" s="5">
        <v>470000</v>
      </c>
      <c r="AF2899" s="5">
        <v>0</v>
      </c>
      <c r="AG2899" s="5">
        <v>0</v>
      </c>
      <c r="AH2899" s="5">
        <f>SUM(Exposure_Information[[#This Row],[Building Coverage Value]:[Business interruption value]])</f>
        <v>470000</v>
      </c>
      <c r="AI2899" s="5">
        <f>SUM(Exposure_Information[[#This Row],[Building Coverage Value]:[Contents Coverage Value]])</f>
        <v>470000</v>
      </c>
      <c r="AJ2899" s="26"/>
    </row>
    <row r="2900" spans="1:36" ht="26" x14ac:dyDescent="0.3">
      <c r="A2900" s="2" t="s">
        <v>148</v>
      </c>
      <c r="B2900" s="2" t="s">
        <v>156</v>
      </c>
      <c r="C2900" s="2" t="s">
        <v>325</v>
      </c>
      <c r="D2900" s="2">
        <v>5526</v>
      </c>
      <c r="E2900" s="2" t="s">
        <v>326</v>
      </c>
      <c r="F2900" s="2" t="s">
        <v>2264</v>
      </c>
      <c r="G2900" s="3">
        <v>3502</v>
      </c>
      <c r="H2900" s="3">
        <v>1000</v>
      </c>
      <c r="I2900" s="71">
        <f>Exposure_Information[[#This Row],[Total  Insured Value]]+Exposure_Information[[#This Row],[Policy Deductible]]</f>
        <v>570976</v>
      </c>
      <c r="J2900" s="2">
        <v>7434</v>
      </c>
      <c r="K2900" s="3">
        <v>1</v>
      </c>
      <c r="L2900" s="2" t="s">
        <v>9</v>
      </c>
      <c r="M2900" s="2" t="s">
        <v>2265</v>
      </c>
      <c r="N2900" s="3" t="s">
        <v>2266</v>
      </c>
      <c r="O2900" s="2" t="s">
        <v>424</v>
      </c>
      <c r="P2900" s="2" t="s">
        <v>257</v>
      </c>
      <c r="Q2900" s="3">
        <v>7</v>
      </c>
      <c r="R2900" s="2" t="s">
        <v>248</v>
      </c>
      <c r="S2900" s="3">
        <v>44</v>
      </c>
      <c r="T2900" s="2" t="s">
        <v>10</v>
      </c>
      <c r="U2900" s="3">
        <v>41.829571000000001</v>
      </c>
      <c r="V2900" s="3">
        <v>-71.391856000000004</v>
      </c>
      <c r="W2900" s="2" t="s">
        <v>149</v>
      </c>
      <c r="X2900" s="3">
        <v>1</v>
      </c>
      <c r="Y2900" s="3" t="str">
        <f>_xlfn.CONCAT(Exposure_Information[[#This Row],[Building Construction Code]]," - ",Exposure_Information[[#This Row],[Type of building construction]])</f>
        <v>RMS - 1</v>
      </c>
      <c r="Z2900" s="3">
        <v>0</v>
      </c>
      <c r="AA2900" s="2">
        <v>1890</v>
      </c>
      <c r="AB2900" s="2" t="s">
        <v>11</v>
      </c>
      <c r="AC2900" s="2">
        <v>37</v>
      </c>
      <c r="AD2900" s="2" t="str">
        <f>_xlfn.CONCAT(Exposure_Information[[#This Row],[Occupany Code]]," - ",Exposure_Information[[#This Row],[Type of building occupancy]])</f>
        <v>ATC - 37</v>
      </c>
      <c r="AE2900" s="5">
        <v>569976</v>
      </c>
      <c r="AF2900" s="5">
        <v>0</v>
      </c>
      <c r="AG2900" s="5">
        <v>0</v>
      </c>
      <c r="AH2900" s="5">
        <f>SUM(Exposure_Information[[#This Row],[Building Coverage Value]:[Business interruption value]])</f>
        <v>569976</v>
      </c>
      <c r="AI2900" s="5">
        <f>SUM(Exposure_Information[[#This Row],[Building Coverage Value]:[Contents Coverage Value]])</f>
        <v>569976</v>
      </c>
      <c r="AJ2900" s="26"/>
    </row>
    <row r="2901" spans="1:36" ht="39" x14ac:dyDescent="0.3">
      <c r="A2901" s="2" t="s">
        <v>148</v>
      </c>
      <c r="B2901" s="2" t="s">
        <v>156</v>
      </c>
      <c r="C2901" s="2" t="s">
        <v>325</v>
      </c>
      <c r="D2901" s="2">
        <v>5522</v>
      </c>
      <c r="E2901" s="2" t="s">
        <v>326</v>
      </c>
      <c r="F2901" s="2" t="s">
        <v>1512</v>
      </c>
      <c r="G2901" s="3">
        <v>445</v>
      </c>
      <c r="H2901" s="3">
        <v>250</v>
      </c>
      <c r="I2901" s="71">
        <f>Exposure_Information[[#This Row],[Total  Insured Value]]+Exposure_Information[[#This Row],[Policy Deductible]]</f>
        <v>10250</v>
      </c>
      <c r="J2901" s="2">
        <v>7430</v>
      </c>
      <c r="K2901" s="3">
        <v>1</v>
      </c>
      <c r="L2901" s="2" t="s">
        <v>9</v>
      </c>
      <c r="M2901" s="2" t="s">
        <v>1513</v>
      </c>
      <c r="N2901" s="2" t="s">
        <v>1514</v>
      </c>
      <c r="O2901" s="2" t="s">
        <v>130</v>
      </c>
      <c r="P2901" s="2" t="s">
        <v>90</v>
      </c>
      <c r="Q2901" s="3">
        <v>17</v>
      </c>
      <c r="R2901" s="2" t="s">
        <v>127</v>
      </c>
      <c r="S2901" s="3">
        <v>25</v>
      </c>
      <c r="T2901" s="2" t="s">
        <v>10</v>
      </c>
      <c r="U2901" s="3">
        <v>42.296188000000001</v>
      </c>
      <c r="V2901" s="3">
        <v>-71.402600000000007</v>
      </c>
      <c r="W2901" s="2" t="s">
        <v>149</v>
      </c>
      <c r="X2901" s="3">
        <v>1</v>
      </c>
      <c r="Y2901" s="3" t="str">
        <f>_xlfn.CONCAT(Exposure_Information[[#This Row],[Building Construction Code]]," - ",Exposure_Information[[#This Row],[Type of building construction]])</f>
        <v>RMS - 1</v>
      </c>
      <c r="Z2901" s="3">
        <v>0</v>
      </c>
      <c r="AA2901" s="2">
        <v>1970</v>
      </c>
      <c r="AB2901" s="2" t="s">
        <v>11</v>
      </c>
      <c r="AC2901" s="2">
        <v>37</v>
      </c>
      <c r="AD2901" s="2" t="str">
        <f>_xlfn.CONCAT(Exposure_Information[[#This Row],[Occupany Code]]," - ",Exposure_Information[[#This Row],[Type of building occupancy]])</f>
        <v>ATC - 37</v>
      </c>
      <c r="AE2901" s="5">
        <v>0</v>
      </c>
      <c r="AF2901" s="5">
        <v>10000</v>
      </c>
      <c r="AG2901" s="5">
        <v>0</v>
      </c>
      <c r="AH2901" s="5">
        <f>SUM(Exposure_Information[[#This Row],[Building Coverage Value]:[Business interruption value]])</f>
        <v>10000</v>
      </c>
      <c r="AI2901" s="5">
        <f>SUM(Exposure_Information[[#This Row],[Building Coverage Value]:[Contents Coverage Value]])</f>
        <v>10000</v>
      </c>
      <c r="AJ2901" s="26"/>
    </row>
    <row r="2902" spans="1:36" ht="26" x14ac:dyDescent="0.3">
      <c r="A2902" s="2" t="s">
        <v>148</v>
      </c>
      <c r="B2902" s="2" t="s">
        <v>156</v>
      </c>
      <c r="C2902" s="2" t="s">
        <v>325</v>
      </c>
      <c r="D2902" s="2">
        <v>5510</v>
      </c>
      <c r="E2902" s="2" t="s">
        <v>326</v>
      </c>
      <c r="F2902" s="2" t="s">
        <v>1495</v>
      </c>
      <c r="G2902" s="3">
        <v>226.41999816894531</v>
      </c>
      <c r="H2902" s="3">
        <v>1000</v>
      </c>
      <c r="I2902" s="71">
        <f>Exposure_Information[[#This Row],[Total  Insured Value]]+Exposure_Information[[#This Row],[Policy Deductible]]</f>
        <v>31000</v>
      </c>
      <c r="J2902" s="2">
        <v>7410</v>
      </c>
      <c r="K2902" s="3">
        <v>1</v>
      </c>
      <c r="L2902" s="2" t="s">
        <v>9</v>
      </c>
      <c r="M2902" s="2" t="s">
        <v>1496</v>
      </c>
      <c r="N2902" s="2" t="s">
        <v>1497</v>
      </c>
      <c r="O2902" s="2" t="s">
        <v>9</v>
      </c>
      <c r="P2902" s="2" t="s">
        <v>59</v>
      </c>
      <c r="Q2902" s="3">
        <v>61</v>
      </c>
      <c r="R2902" s="2" t="s">
        <v>25</v>
      </c>
      <c r="S2902" s="3">
        <v>36</v>
      </c>
      <c r="T2902" s="2" t="s">
        <v>10</v>
      </c>
      <c r="U2902" s="3">
        <v>40.739815</v>
      </c>
      <c r="V2902" s="3">
        <v>-74.001959999999997</v>
      </c>
      <c r="W2902" s="2" t="s">
        <v>149</v>
      </c>
      <c r="X2902" s="3">
        <v>2</v>
      </c>
      <c r="Y2902" s="3" t="str">
        <f>_xlfn.CONCAT(Exposure_Information[[#This Row],[Building Construction Code]]," - ",Exposure_Information[[#This Row],[Type of building construction]])</f>
        <v>RMS - 2</v>
      </c>
      <c r="Z2902" s="3">
        <v>0</v>
      </c>
      <c r="AA2902" s="2">
        <v>1923</v>
      </c>
      <c r="AB2902" s="2" t="s">
        <v>11</v>
      </c>
      <c r="AC2902" s="2">
        <v>37</v>
      </c>
      <c r="AD2902" s="2" t="str">
        <f>_xlfn.CONCAT(Exposure_Information[[#This Row],[Occupany Code]]," - ",Exposure_Information[[#This Row],[Type of building occupancy]])</f>
        <v>ATC - 37</v>
      </c>
      <c r="AE2902" s="5">
        <v>0</v>
      </c>
      <c r="AF2902" s="5">
        <v>30000</v>
      </c>
      <c r="AG2902" s="5">
        <v>0</v>
      </c>
      <c r="AH2902" s="5">
        <f>SUM(Exposure_Information[[#This Row],[Building Coverage Value]:[Business interruption value]])</f>
        <v>30000</v>
      </c>
      <c r="AI2902" s="5">
        <f>SUM(Exposure_Information[[#This Row],[Building Coverage Value]:[Contents Coverage Value]])</f>
        <v>30000</v>
      </c>
      <c r="AJ2902" s="26"/>
    </row>
    <row r="2903" spans="1:36" x14ac:dyDescent="0.3">
      <c r="A2903" s="2" t="s">
        <v>148</v>
      </c>
      <c r="B2903" s="2" t="s">
        <v>156</v>
      </c>
      <c r="C2903" s="2" t="s">
        <v>325</v>
      </c>
      <c r="D2903" s="2">
        <v>9041</v>
      </c>
      <c r="E2903" s="2" t="s">
        <v>367</v>
      </c>
      <c r="F2903" s="2" t="s">
        <v>4259</v>
      </c>
      <c r="G2903" s="3">
        <v>285</v>
      </c>
      <c r="H2903" s="3">
        <v>500</v>
      </c>
      <c r="I2903" s="71">
        <f>Exposure_Information[[#This Row],[Total  Insured Value]]+Exposure_Information[[#This Row],[Policy Deductible]]</f>
        <v>100500</v>
      </c>
      <c r="J2903" s="2">
        <v>11894</v>
      </c>
      <c r="K2903" s="3">
        <v>1</v>
      </c>
      <c r="L2903" s="2" t="s">
        <v>9</v>
      </c>
      <c r="M2903" s="2" t="s">
        <v>4260</v>
      </c>
      <c r="N2903" s="2" t="s">
        <v>4261</v>
      </c>
      <c r="O2903" s="2" t="s">
        <v>60</v>
      </c>
      <c r="P2903" s="2" t="s">
        <v>86</v>
      </c>
      <c r="Q2903" s="3">
        <v>19</v>
      </c>
      <c r="R2903" s="2" t="s">
        <v>87</v>
      </c>
      <c r="S2903" s="3">
        <v>23</v>
      </c>
      <c r="T2903" s="2" t="s">
        <v>10</v>
      </c>
      <c r="U2903" s="3">
        <v>45.024977999999997</v>
      </c>
      <c r="V2903" s="3">
        <v>-69.290268999999995</v>
      </c>
      <c r="W2903" s="2" t="s">
        <v>149</v>
      </c>
      <c r="X2903" s="3">
        <v>1</v>
      </c>
      <c r="Y2903" s="3" t="str">
        <f>_xlfn.CONCAT(Exposure_Information[[#This Row],[Building Construction Code]]," - ",Exposure_Information[[#This Row],[Type of building construction]])</f>
        <v>RMS - 1</v>
      </c>
      <c r="Z2903" s="3">
        <v>0</v>
      </c>
      <c r="AA2903" s="2">
        <v>1940</v>
      </c>
      <c r="AB2903" s="2" t="s">
        <v>11</v>
      </c>
      <c r="AC2903" s="2">
        <v>1</v>
      </c>
      <c r="AD2903" s="2" t="str">
        <f>_xlfn.CONCAT(Exposure_Information[[#This Row],[Occupany Code]]," - ",Exposure_Information[[#This Row],[Type of building occupancy]])</f>
        <v>ATC - 1</v>
      </c>
      <c r="AE2903" s="5">
        <v>100000</v>
      </c>
      <c r="AF2903" s="5">
        <v>0</v>
      </c>
      <c r="AG2903" s="5">
        <v>0</v>
      </c>
      <c r="AH2903" s="5">
        <f>SUM(Exposure_Information[[#This Row],[Building Coverage Value]:[Business interruption value]])</f>
        <v>100000</v>
      </c>
      <c r="AI2903" s="5">
        <f>SUM(Exposure_Information[[#This Row],[Building Coverage Value]:[Contents Coverage Value]])</f>
        <v>100000</v>
      </c>
      <c r="AJ2903" s="26"/>
    </row>
    <row r="2904" spans="1:36" x14ac:dyDescent="0.3">
      <c r="A2904" s="2" t="s">
        <v>148</v>
      </c>
      <c r="B2904" s="2" t="s">
        <v>156</v>
      </c>
      <c r="C2904" s="2" t="s">
        <v>325</v>
      </c>
      <c r="D2904" s="2">
        <v>10180</v>
      </c>
      <c r="E2904" s="2" t="s">
        <v>367</v>
      </c>
      <c r="F2904" s="2" t="s">
        <v>1970</v>
      </c>
      <c r="G2904" s="3">
        <v>199</v>
      </c>
      <c r="H2904" s="3">
        <v>500</v>
      </c>
      <c r="I2904" s="71">
        <f>Exposure_Information[[#This Row],[Total  Insured Value]]+Exposure_Information[[#This Row],[Policy Deductible]]</f>
        <v>98500</v>
      </c>
      <c r="J2904" s="2">
        <v>13043</v>
      </c>
      <c r="K2904" s="3">
        <v>1</v>
      </c>
      <c r="L2904" s="2" t="s">
        <v>9</v>
      </c>
      <c r="M2904" s="2" t="s">
        <v>1971</v>
      </c>
      <c r="N2904" s="2" t="s">
        <v>1972</v>
      </c>
      <c r="O2904" s="2" t="s">
        <v>123</v>
      </c>
      <c r="P2904" s="2" t="s">
        <v>140</v>
      </c>
      <c r="Q2904" s="3">
        <v>17</v>
      </c>
      <c r="R2904" s="2" t="s">
        <v>87</v>
      </c>
      <c r="S2904" s="3">
        <v>23</v>
      </c>
      <c r="T2904" s="2" t="s">
        <v>10</v>
      </c>
      <c r="U2904" s="3">
        <v>44.399729000000001</v>
      </c>
      <c r="V2904" s="3">
        <v>-70.615212</v>
      </c>
      <c r="W2904" s="2" t="s">
        <v>149</v>
      </c>
      <c r="X2904" s="3">
        <v>1</v>
      </c>
      <c r="Y2904" s="3" t="str">
        <f>_xlfn.CONCAT(Exposure_Information[[#This Row],[Building Construction Code]]," - ",Exposure_Information[[#This Row],[Type of building construction]])</f>
        <v>RMS - 1</v>
      </c>
      <c r="Z2904" s="3">
        <v>0</v>
      </c>
      <c r="AA2904" s="2">
        <v>2001</v>
      </c>
      <c r="AB2904" s="2" t="s">
        <v>11</v>
      </c>
      <c r="AC2904" s="2">
        <v>1</v>
      </c>
      <c r="AD2904" s="2" t="str">
        <f>_xlfn.CONCAT(Exposure_Information[[#This Row],[Occupany Code]]," - ",Exposure_Information[[#This Row],[Type of building occupancy]])</f>
        <v>ATC - 1</v>
      </c>
      <c r="AE2904" s="5">
        <v>98000</v>
      </c>
      <c r="AF2904" s="5">
        <v>0</v>
      </c>
      <c r="AG2904" s="5">
        <v>0</v>
      </c>
      <c r="AH2904" s="5">
        <f>SUM(Exposure_Information[[#This Row],[Building Coverage Value]:[Business interruption value]])</f>
        <v>98000</v>
      </c>
      <c r="AI2904" s="5">
        <f>SUM(Exposure_Information[[#This Row],[Building Coverage Value]:[Contents Coverage Value]])</f>
        <v>98000</v>
      </c>
      <c r="AJ2904" s="26"/>
    </row>
    <row r="2905" spans="1:36" ht="26" x14ac:dyDescent="0.3">
      <c r="A2905" s="2" t="s">
        <v>148</v>
      </c>
      <c r="B2905" s="2" t="s">
        <v>156</v>
      </c>
      <c r="C2905" s="2" t="s">
        <v>325</v>
      </c>
      <c r="D2905" s="2">
        <v>11269</v>
      </c>
      <c r="E2905" s="2" t="s">
        <v>367</v>
      </c>
      <c r="F2905" s="2" t="s">
        <v>2502</v>
      </c>
      <c r="G2905" s="3">
        <v>321</v>
      </c>
      <c r="H2905" s="3">
        <v>2500</v>
      </c>
      <c r="I2905" s="71">
        <f>Exposure_Information[[#This Row],[Total  Insured Value]]+Exposure_Information[[#This Row],[Policy Deductible]]</f>
        <v>99000</v>
      </c>
      <c r="J2905" s="2">
        <v>14151</v>
      </c>
      <c r="K2905" s="3">
        <v>1</v>
      </c>
      <c r="L2905" s="2">
        <v>186</v>
      </c>
      <c r="M2905" s="2" t="s">
        <v>2503</v>
      </c>
      <c r="N2905" s="2" t="s">
        <v>125</v>
      </c>
      <c r="O2905" s="2" t="s">
        <v>126</v>
      </c>
      <c r="P2905" s="2" t="s">
        <v>90</v>
      </c>
      <c r="Q2905" s="3">
        <v>17</v>
      </c>
      <c r="R2905" s="2" t="s">
        <v>127</v>
      </c>
      <c r="S2905" s="3">
        <v>25</v>
      </c>
      <c r="T2905" s="2" t="s">
        <v>10</v>
      </c>
      <c r="U2905" s="3">
        <v>42.547381999999999</v>
      </c>
      <c r="V2905" s="3">
        <v>-71.249768000000003</v>
      </c>
      <c r="W2905" s="2" t="s">
        <v>149</v>
      </c>
      <c r="X2905" s="3">
        <v>1</v>
      </c>
      <c r="Y2905" s="3" t="str">
        <f>_xlfn.CONCAT(Exposure_Information[[#This Row],[Building Construction Code]]," - ",Exposure_Information[[#This Row],[Type of building construction]])</f>
        <v>RMS - 1</v>
      </c>
      <c r="Z2905" s="3">
        <v>0</v>
      </c>
      <c r="AA2905" s="2">
        <v>1945</v>
      </c>
      <c r="AB2905" s="2" t="s">
        <v>11</v>
      </c>
      <c r="AC2905" s="2">
        <v>1</v>
      </c>
      <c r="AD2905" s="2" t="str">
        <f>_xlfn.CONCAT(Exposure_Information[[#This Row],[Occupany Code]]," - ",Exposure_Information[[#This Row],[Type of building occupancy]])</f>
        <v>ATC - 1</v>
      </c>
      <c r="AE2905" s="5">
        <v>96500</v>
      </c>
      <c r="AF2905" s="5">
        <v>0</v>
      </c>
      <c r="AG2905" s="5">
        <v>0</v>
      </c>
      <c r="AH2905" s="5">
        <f>SUM(Exposure_Information[[#This Row],[Building Coverage Value]:[Business interruption value]])</f>
        <v>96500</v>
      </c>
      <c r="AI2905" s="5">
        <f>SUM(Exposure_Information[[#This Row],[Building Coverage Value]:[Contents Coverage Value]])</f>
        <v>96500</v>
      </c>
      <c r="AJ2905" s="26"/>
    </row>
    <row r="2906" spans="1:36" ht="52" x14ac:dyDescent="0.3">
      <c r="A2906" s="2" t="s">
        <v>148</v>
      </c>
      <c r="B2906" s="2" t="s">
        <v>156</v>
      </c>
      <c r="C2906" s="2" t="s">
        <v>325</v>
      </c>
      <c r="D2906" s="2">
        <v>114500</v>
      </c>
      <c r="E2906" s="2" t="s">
        <v>4697</v>
      </c>
      <c r="F2906" s="2" t="s">
        <v>7359</v>
      </c>
      <c r="G2906" s="3">
        <v>440</v>
      </c>
      <c r="H2906" s="3">
        <v>500</v>
      </c>
      <c r="I2906" s="71">
        <f>Exposure_Information[[#This Row],[Total  Insured Value]]+Exposure_Information[[#This Row],[Policy Deductible]]</f>
        <v>96700</v>
      </c>
      <c r="J2906" s="2">
        <v>117630</v>
      </c>
      <c r="K2906" s="3">
        <v>1</v>
      </c>
      <c r="L2906" s="2" t="s">
        <v>9</v>
      </c>
      <c r="M2906" s="2" t="s">
        <v>7360</v>
      </c>
      <c r="N2906" s="2" t="s">
        <v>7361</v>
      </c>
      <c r="O2906" s="2" t="s">
        <v>169</v>
      </c>
      <c r="P2906" s="2" t="s">
        <v>74</v>
      </c>
      <c r="Q2906" s="3">
        <v>9</v>
      </c>
      <c r="R2906" s="2" t="s">
        <v>127</v>
      </c>
      <c r="S2906" s="3">
        <v>25</v>
      </c>
      <c r="T2906" s="2" t="s">
        <v>10</v>
      </c>
      <c r="U2906" s="3">
        <v>42.616596999999999</v>
      </c>
      <c r="V2906" s="3">
        <v>-70.664510000000007</v>
      </c>
      <c r="W2906" s="2" t="s">
        <v>149</v>
      </c>
      <c r="X2906" s="3">
        <v>2</v>
      </c>
      <c r="Y2906" s="3" t="str">
        <f>_xlfn.CONCAT(Exposure_Information[[#This Row],[Building Construction Code]]," - ",Exposure_Information[[#This Row],[Type of building construction]])</f>
        <v>RMS - 2</v>
      </c>
      <c r="Z2906" s="3">
        <v>0</v>
      </c>
      <c r="AA2906" s="2">
        <v>1950</v>
      </c>
      <c r="AB2906" s="2" t="s">
        <v>11</v>
      </c>
      <c r="AC2906" s="2">
        <v>2</v>
      </c>
      <c r="AD2906" s="2" t="str">
        <f>_xlfn.CONCAT(Exposure_Information[[#This Row],[Occupany Code]]," - ",Exposure_Information[[#This Row],[Type of building occupancy]])</f>
        <v>ATC - 2</v>
      </c>
      <c r="AE2906" s="5">
        <v>50000</v>
      </c>
      <c r="AF2906" s="5">
        <v>33000</v>
      </c>
      <c r="AG2906" s="5">
        <v>13200</v>
      </c>
      <c r="AH2906" s="5">
        <f>SUM(Exposure_Information[[#This Row],[Building Coverage Value]:[Business interruption value]])</f>
        <v>96200</v>
      </c>
      <c r="AI2906" s="5">
        <f>SUM(Exposure_Information[[#This Row],[Building Coverage Value]:[Contents Coverage Value]])</f>
        <v>83000</v>
      </c>
      <c r="AJ2906" s="26"/>
    </row>
    <row r="2907" spans="1:36" ht="52" x14ac:dyDescent="0.3">
      <c r="A2907" s="2" t="s">
        <v>148</v>
      </c>
      <c r="B2907" s="2" t="s">
        <v>156</v>
      </c>
      <c r="C2907" s="2" t="s">
        <v>325</v>
      </c>
      <c r="D2907" s="2">
        <v>107268</v>
      </c>
      <c r="E2907" s="2" t="s">
        <v>4697</v>
      </c>
      <c r="F2907" s="2" t="s">
        <v>8050</v>
      </c>
      <c r="G2907" s="3">
        <v>344</v>
      </c>
      <c r="H2907" s="3">
        <v>500</v>
      </c>
      <c r="I2907" s="71">
        <f>Exposure_Information[[#This Row],[Total  Insured Value]]+Exposure_Information[[#This Row],[Policy Deductible]]</f>
        <v>96500</v>
      </c>
      <c r="J2907" s="2">
        <v>110398</v>
      </c>
      <c r="K2907" s="3">
        <v>1</v>
      </c>
      <c r="L2907" s="2" t="s">
        <v>9</v>
      </c>
      <c r="M2907" s="2" t="s">
        <v>8051</v>
      </c>
      <c r="N2907" s="2" t="s">
        <v>8052</v>
      </c>
      <c r="O2907" s="2" t="s">
        <v>436</v>
      </c>
      <c r="P2907" s="2" t="s">
        <v>74</v>
      </c>
      <c r="Q2907" s="3">
        <v>9</v>
      </c>
      <c r="R2907" s="2" t="s">
        <v>127</v>
      </c>
      <c r="S2907" s="3">
        <v>25</v>
      </c>
      <c r="T2907" s="2" t="s">
        <v>10</v>
      </c>
      <c r="U2907" s="3">
        <v>42.820048</v>
      </c>
      <c r="V2907" s="3">
        <v>-70.910486000000006</v>
      </c>
      <c r="W2907" s="2" t="s">
        <v>149</v>
      </c>
      <c r="X2907" s="3">
        <v>1</v>
      </c>
      <c r="Y2907" s="3" t="str">
        <f>_xlfn.CONCAT(Exposure_Information[[#This Row],[Building Construction Code]]," - ",Exposure_Information[[#This Row],[Type of building construction]])</f>
        <v>RMS - 1</v>
      </c>
      <c r="Z2907" s="3">
        <v>0</v>
      </c>
      <c r="AA2907" s="2">
        <v>2005</v>
      </c>
      <c r="AB2907" s="2" t="s">
        <v>11</v>
      </c>
      <c r="AC2907" s="2">
        <v>2</v>
      </c>
      <c r="AD2907" s="2" t="str">
        <f>_xlfn.CONCAT(Exposure_Information[[#This Row],[Occupany Code]]," - ",Exposure_Information[[#This Row],[Type of building occupancy]])</f>
        <v>ATC - 2</v>
      </c>
      <c r="AE2907" s="5">
        <v>5000</v>
      </c>
      <c r="AF2907" s="5">
        <v>65000</v>
      </c>
      <c r="AG2907" s="5">
        <v>26000</v>
      </c>
      <c r="AH2907" s="5">
        <f>SUM(Exposure_Information[[#This Row],[Building Coverage Value]:[Business interruption value]])</f>
        <v>96000</v>
      </c>
      <c r="AI2907" s="5">
        <f>SUM(Exposure_Information[[#This Row],[Building Coverage Value]:[Contents Coverage Value]])</f>
        <v>70000</v>
      </c>
      <c r="AJ2907" s="26"/>
    </row>
    <row r="2908" spans="1:36" ht="52" x14ac:dyDescent="0.3">
      <c r="A2908" s="2" t="s">
        <v>148</v>
      </c>
      <c r="B2908" s="2" t="s">
        <v>156</v>
      </c>
      <c r="C2908" s="2" t="s">
        <v>325</v>
      </c>
      <c r="D2908" s="2">
        <v>107146</v>
      </c>
      <c r="E2908" s="2" t="s">
        <v>4697</v>
      </c>
      <c r="F2908" s="2" t="s">
        <v>8820</v>
      </c>
      <c r="G2908" s="3">
        <v>402</v>
      </c>
      <c r="H2908" s="3">
        <v>250</v>
      </c>
      <c r="I2908" s="71">
        <f>Exposure_Information[[#This Row],[Total  Insured Value]]+Exposure_Information[[#This Row],[Policy Deductible]]</f>
        <v>95650</v>
      </c>
      <c r="J2908" s="2">
        <v>110276</v>
      </c>
      <c r="K2908" s="3">
        <v>1</v>
      </c>
      <c r="L2908" s="2" t="s">
        <v>9</v>
      </c>
      <c r="M2908" s="2" t="s">
        <v>8821</v>
      </c>
      <c r="N2908" s="2" t="s">
        <v>8822</v>
      </c>
      <c r="O2908" s="2" t="s">
        <v>7358</v>
      </c>
      <c r="P2908" s="2" t="s">
        <v>90</v>
      </c>
      <c r="Q2908" s="3">
        <v>17</v>
      </c>
      <c r="R2908" s="2" t="s">
        <v>127</v>
      </c>
      <c r="S2908" s="3">
        <v>25</v>
      </c>
      <c r="T2908" s="2" t="s">
        <v>10</v>
      </c>
      <c r="U2908" s="3">
        <v>42.583319000000003</v>
      </c>
      <c r="V2908" s="3">
        <v>-71.110681999999997</v>
      </c>
      <c r="W2908" s="2" t="s">
        <v>149</v>
      </c>
      <c r="X2908" s="3">
        <v>1</v>
      </c>
      <c r="Y2908" s="3" t="str">
        <f>_xlfn.CONCAT(Exposure_Information[[#This Row],[Building Construction Code]]," - ",Exposure_Information[[#This Row],[Type of building construction]])</f>
        <v>RMS - 1</v>
      </c>
      <c r="Z2908" s="3">
        <v>0</v>
      </c>
      <c r="AA2908" s="2">
        <v>1999</v>
      </c>
      <c r="AB2908" s="2" t="s">
        <v>11</v>
      </c>
      <c r="AC2908" s="2">
        <v>2</v>
      </c>
      <c r="AD2908" s="2" t="str">
        <f>_xlfn.CONCAT(Exposure_Information[[#This Row],[Occupany Code]]," - ",Exposure_Information[[#This Row],[Type of building occupancy]])</f>
        <v>ATC - 2</v>
      </c>
      <c r="AE2908" s="5">
        <v>10000</v>
      </c>
      <c r="AF2908" s="5">
        <v>61000</v>
      </c>
      <c r="AG2908" s="5">
        <v>24400</v>
      </c>
      <c r="AH2908" s="5">
        <f>SUM(Exposure_Information[[#This Row],[Building Coverage Value]:[Business interruption value]])</f>
        <v>95400</v>
      </c>
      <c r="AI2908" s="5">
        <f>SUM(Exposure_Information[[#This Row],[Building Coverage Value]:[Contents Coverage Value]])</f>
        <v>71000</v>
      </c>
      <c r="AJ2908" s="26"/>
    </row>
    <row r="2909" spans="1:36" ht="26" x14ac:dyDescent="0.3">
      <c r="A2909" s="2" t="s">
        <v>148</v>
      </c>
      <c r="B2909" s="2" t="s">
        <v>156</v>
      </c>
      <c r="C2909" s="2" t="s">
        <v>325</v>
      </c>
      <c r="D2909" s="2">
        <v>10186</v>
      </c>
      <c r="E2909" s="2" t="s">
        <v>367</v>
      </c>
      <c r="F2909" s="2" t="s">
        <v>966</v>
      </c>
      <c r="G2909" s="3">
        <v>263</v>
      </c>
      <c r="H2909" s="3">
        <v>1000</v>
      </c>
      <c r="I2909" s="71">
        <f>Exposure_Information[[#This Row],[Total  Insured Value]]+Exposure_Information[[#This Row],[Policy Deductible]]</f>
        <v>96000</v>
      </c>
      <c r="J2909" s="2">
        <v>13049</v>
      </c>
      <c r="K2909" s="3">
        <v>1</v>
      </c>
      <c r="L2909" s="2" t="s">
        <v>9</v>
      </c>
      <c r="M2909" s="2" t="s">
        <v>967</v>
      </c>
      <c r="N2909" s="2" t="s">
        <v>968</v>
      </c>
      <c r="O2909" s="2" t="s">
        <v>969</v>
      </c>
      <c r="P2909" s="2" t="s">
        <v>29</v>
      </c>
      <c r="Q2909" s="3">
        <v>13</v>
      </c>
      <c r="R2909" s="2" t="s">
        <v>87</v>
      </c>
      <c r="S2909" s="3">
        <v>23</v>
      </c>
      <c r="T2909" s="2" t="s">
        <v>10</v>
      </c>
      <c r="U2909" s="3">
        <v>44.134835000000002</v>
      </c>
      <c r="V2909" s="3">
        <v>-69.237876</v>
      </c>
      <c r="W2909" s="2" t="s">
        <v>149</v>
      </c>
      <c r="X2909" s="3">
        <v>1</v>
      </c>
      <c r="Y2909" s="3" t="str">
        <f>_xlfn.CONCAT(Exposure_Information[[#This Row],[Building Construction Code]]," - ",Exposure_Information[[#This Row],[Type of building construction]])</f>
        <v>RMS - 1</v>
      </c>
      <c r="Z2909" s="3">
        <v>0</v>
      </c>
      <c r="AA2909" s="2">
        <v>1997</v>
      </c>
      <c r="AB2909" s="2" t="s">
        <v>11</v>
      </c>
      <c r="AC2909" s="2">
        <v>1</v>
      </c>
      <c r="AD2909" s="2" t="str">
        <f>_xlfn.CONCAT(Exposure_Information[[#This Row],[Occupany Code]]," - ",Exposure_Information[[#This Row],[Type of building occupancy]])</f>
        <v>ATC - 1</v>
      </c>
      <c r="AE2909" s="5">
        <v>95000</v>
      </c>
      <c r="AF2909" s="5">
        <v>0</v>
      </c>
      <c r="AG2909" s="5">
        <v>0</v>
      </c>
      <c r="AH2909" s="5">
        <f>SUM(Exposure_Information[[#This Row],[Building Coverage Value]:[Business interruption value]])</f>
        <v>95000</v>
      </c>
      <c r="AI2909" s="5">
        <f>SUM(Exposure_Information[[#This Row],[Building Coverage Value]:[Contents Coverage Value]])</f>
        <v>95000</v>
      </c>
      <c r="AJ2909" s="26"/>
    </row>
    <row r="2910" spans="1:36" ht="39" x14ac:dyDescent="0.3">
      <c r="A2910" s="2" t="s">
        <v>148</v>
      </c>
      <c r="B2910" s="2" t="s">
        <v>156</v>
      </c>
      <c r="C2910" s="2" t="s">
        <v>325</v>
      </c>
      <c r="D2910" s="2">
        <v>5480</v>
      </c>
      <c r="E2910" s="2" t="s">
        <v>326</v>
      </c>
      <c r="F2910" s="2" t="s">
        <v>1644</v>
      </c>
      <c r="G2910" s="3">
        <v>3818</v>
      </c>
      <c r="H2910" s="3">
        <v>2500</v>
      </c>
      <c r="I2910" s="71">
        <f>Exposure_Information[[#This Row],[Total  Insured Value]]+Exposure_Information[[#This Row],[Policy Deductible]]</f>
        <v>249500</v>
      </c>
      <c r="J2910" s="2">
        <v>7376</v>
      </c>
      <c r="K2910" s="3">
        <v>1</v>
      </c>
      <c r="L2910" s="2" t="s">
        <v>9</v>
      </c>
      <c r="M2910" s="2" t="s">
        <v>1645</v>
      </c>
      <c r="N2910" s="3" t="s">
        <v>1646</v>
      </c>
      <c r="O2910" s="2" t="s">
        <v>1012</v>
      </c>
      <c r="P2910" s="2" t="s">
        <v>72</v>
      </c>
      <c r="Q2910" s="3">
        <v>25</v>
      </c>
      <c r="R2910" s="2" t="s">
        <v>127</v>
      </c>
      <c r="S2910" s="3">
        <v>25</v>
      </c>
      <c r="T2910" s="2" t="s">
        <v>10</v>
      </c>
      <c r="U2910" s="3">
        <v>42.372405000000001</v>
      </c>
      <c r="V2910" s="3">
        <v>-70.971793000000005</v>
      </c>
      <c r="W2910" s="2" t="s">
        <v>149</v>
      </c>
      <c r="X2910" s="3">
        <v>1</v>
      </c>
      <c r="Y2910" s="3" t="str">
        <f>_xlfn.CONCAT(Exposure_Information[[#This Row],[Building Construction Code]]," - ",Exposure_Information[[#This Row],[Type of building construction]])</f>
        <v>RMS - 1</v>
      </c>
      <c r="Z2910" s="3">
        <v>0</v>
      </c>
      <c r="AA2910" s="2">
        <v>1900</v>
      </c>
      <c r="AB2910" s="2" t="s">
        <v>11</v>
      </c>
      <c r="AC2910" s="2">
        <v>37</v>
      </c>
      <c r="AD2910" s="2" t="str">
        <f>_xlfn.CONCAT(Exposure_Information[[#This Row],[Occupany Code]]," - ",Exposure_Information[[#This Row],[Type of building occupancy]])</f>
        <v>ATC - 37</v>
      </c>
      <c r="AE2910" s="5">
        <v>247000</v>
      </c>
      <c r="AF2910" s="5">
        <v>0</v>
      </c>
      <c r="AG2910" s="5">
        <v>0</v>
      </c>
      <c r="AH2910" s="5">
        <f>SUM(Exposure_Information[[#This Row],[Building Coverage Value]:[Business interruption value]])</f>
        <v>247000</v>
      </c>
      <c r="AI2910" s="5">
        <f>SUM(Exposure_Information[[#This Row],[Building Coverage Value]:[Contents Coverage Value]])</f>
        <v>247000</v>
      </c>
      <c r="AJ2910" s="26"/>
    </row>
    <row r="2911" spans="1:36" ht="39" x14ac:dyDescent="0.3">
      <c r="A2911" s="2" t="s">
        <v>148</v>
      </c>
      <c r="B2911" s="2" t="s">
        <v>156</v>
      </c>
      <c r="C2911" s="2" t="s">
        <v>325</v>
      </c>
      <c r="D2911" s="2">
        <v>18773</v>
      </c>
      <c r="E2911" s="2" t="s">
        <v>367</v>
      </c>
      <c r="F2911" s="2" t="s">
        <v>2546</v>
      </c>
      <c r="G2911" s="3">
        <v>229</v>
      </c>
      <c r="H2911" s="3">
        <v>500</v>
      </c>
      <c r="I2911" s="71">
        <f>Exposure_Information[[#This Row],[Total  Insured Value]]+Exposure_Information[[#This Row],[Policy Deductible]]</f>
        <v>95500</v>
      </c>
      <c r="J2911" s="2">
        <v>21878</v>
      </c>
      <c r="K2911" s="3">
        <v>1</v>
      </c>
      <c r="L2911" s="2" t="s">
        <v>9</v>
      </c>
      <c r="M2911" s="2" t="s">
        <v>2547</v>
      </c>
      <c r="N2911" s="2" t="s">
        <v>2548</v>
      </c>
      <c r="O2911" s="2" t="s">
        <v>330</v>
      </c>
      <c r="P2911" s="2" t="s">
        <v>231</v>
      </c>
      <c r="Q2911" s="3">
        <v>13</v>
      </c>
      <c r="R2911" s="2" t="s">
        <v>127</v>
      </c>
      <c r="S2911" s="3">
        <v>25</v>
      </c>
      <c r="T2911" s="2" t="s">
        <v>10</v>
      </c>
      <c r="U2911" s="3">
        <v>42.176608000000002</v>
      </c>
      <c r="V2911" s="3">
        <v>-72.617757999999995</v>
      </c>
      <c r="W2911" s="2" t="s">
        <v>149</v>
      </c>
      <c r="X2911" s="3">
        <v>1</v>
      </c>
      <c r="Y2911" s="3" t="str">
        <f>_xlfn.CONCAT(Exposure_Information[[#This Row],[Building Construction Code]]," - ",Exposure_Information[[#This Row],[Type of building construction]])</f>
        <v>RMS - 1</v>
      </c>
      <c r="Z2911" s="3">
        <v>0</v>
      </c>
      <c r="AA2911" s="2">
        <v>1987</v>
      </c>
      <c r="AB2911" s="2" t="s">
        <v>11</v>
      </c>
      <c r="AC2911" s="2">
        <v>1</v>
      </c>
      <c r="AD2911" s="2" t="str">
        <f>_xlfn.CONCAT(Exposure_Information[[#This Row],[Occupany Code]]," - ",Exposure_Information[[#This Row],[Type of building occupancy]])</f>
        <v>ATC - 1</v>
      </c>
      <c r="AE2911" s="5">
        <v>95000</v>
      </c>
      <c r="AF2911" s="5">
        <v>0</v>
      </c>
      <c r="AG2911" s="5">
        <v>0</v>
      </c>
      <c r="AH2911" s="5">
        <f>SUM(Exposure_Information[[#This Row],[Building Coverage Value]:[Business interruption value]])</f>
        <v>95000</v>
      </c>
      <c r="AI2911" s="5">
        <f>SUM(Exposure_Information[[#This Row],[Building Coverage Value]:[Contents Coverage Value]])</f>
        <v>95000</v>
      </c>
      <c r="AJ2911" s="26"/>
    </row>
    <row r="2912" spans="1:36" ht="39" x14ac:dyDescent="0.3">
      <c r="A2912" s="2" t="s">
        <v>148</v>
      </c>
      <c r="B2912" s="2" t="s">
        <v>156</v>
      </c>
      <c r="C2912" s="2" t="s">
        <v>325</v>
      </c>
      <c r="D2912" s="2">
        <v>123240</v>
      </c>
      <c r="E2912" s="2" t="s">
        <v>4697</v>
      </c>
      <c r="F2912" s="2" t="s">
        <v>10360</v>
      </c>
      <c r="G2912" s="3">
        <v>499</v>
      </c>
      <c r="H2912" s="3">
        <v>500</v>
      </c>
      <c r="I2912" s="71">
        <f>Exposure_Information[[#This Row],[Total  Insured Value]]+Exposure_Information[[#This Row],[Policy Deductible]]</f>
        <v>94500</v>
      </c>
      <c r="J2912" s="2">
        <v>126370</v>
      </c>
      <c r="K2912" s="3">
        <v>1</v>
      </c>
      <c r="L2912" s="2" t="s">
        <v>9</v>
      </c>
      <c r="M2912" s="2" t="s">
        <v>10361</v>
      </c>
      <c r="N2912" s="2" t="s">
        <v>10362</v>
      </c>
      <c r="O2912" s="2" t="s">
        <v>1396</v>
      </c>
      <c r="P2912" s="2" t="s">
        <v>72</v>
      </c>
      <c r="Q2912" s="3">
        <v>25</v>
      </c>
      <c r="R2912" s="2" t="s">
        <v>127</v>
      </c>
      <c r="S2912" s="3">
        <v>25</v>
      </c>
      <c r="T2912" s="2" t="s">
        <v>10</v>
      </c>
      <c r="U2912" s="3">
        <v>42.313946000000001</v>
      </c>
      <c r="V2912" s="3">
        <v>-71.100819999999999</v>
      </c>
      <c r="W2912" s="2" t="s">
        <v>149</v>
      </c>
      <c r="X2912" s="3">
        <v>2</v>
      </c>
      <c r="Y2912" s="3" t="str">
        <f>_xlfn.CONCAT(Exposure_Information[[#This Row],[Building Construction Code]]," - ",Exposure_Information[[#This Row],[Type of building construction]])</f>
        <v>RMS - 2</v>
      </c>
      <c r="Z2912" s="3">
        <v>0</v>
      </c>
      <c r="AA2912" s="2">
        <v>1986</v>
      </c>
      <c r="AB2912" s="2" t="s">
        <v>11</v>
      </c>
      <c r="AC2912" s="2">
        <v>2</v>
      </c>
      <c r="AD2912" s="2" t="str">
        <f>_xlfn.CONCAT(Exposure_Information[[#This Row],[Occupany Code]]," - ",Exposure_Information[[#This Row],[Type of building occupancy]])</f>
        <v>ATC - 2</v>
      </c>
      <c r="AE2912" s="5">
        <v>10000</v>
      </c>
      <c r="AF2912" s="5">
        <v>60000</v>
      </c>
      <c r="AG2912" s="5">
        <v>24000</v>
      </c>
      <c r="AH2912" s="5">
        <f>SUM(Exposure_Information[[#This Row],[Building Coverage Value]:[Business interruption value]])</f>
        <v>94000</v>
      </c>
      <c r="AI2912" s="5">
        <f>SUM(Exposure_Information[[#This Row],[Building Coverage Value]:[Contents Coverage Value]])</f>
        <v>70000</v>
      </c>
      <c r="AJ2912" s="26"/>
    </row>
    <row r="2913" spans="1:36" ht="39" x14ac:dyDescent="0.3">
      <c r="A2913" s="2" t="s">
        <v>148</v>
      </c>
      <c r="B2913" s="2" t="s">
        <v>156</v>
      </c>
      <c r="C2913" s="2" t="s">
        <v>325</v>
      </c>
      <c r="D2913" s="2">
        <v>123825</v>
      </c>
      <c r="E2913" s="2" t="s">
        <v>4697</v>
      </c>
      <c r="F2913" s="2" t="s">
        <v>10137</v>
      </c>
      <c r="G2913" s="3">
        <v>294</v>
      </c>
      <c r="H2913" s="3">
        <v>250</v>
      </c>
      <c r="I2913" s="71">
        <f>Exposure_Information[[#This Row],[Total  Insured Value]]+Exposure_Information[[#This Row],[Policy Deductible]]</f>
        <v>93650</v>
      </c>
      <c r="J2913" s="2">
        <v>126955</v>
      </c>
      <c r="K2913" s="3">
        <v>1</v>
      </c>
      <c r="L2913" s="2" t="s">
        <v>9</v>
      </c>
      <c r="M2913" s="2" t="s">
        <v>10138</v>
      </c>
      <c r="N2913" s="2" t="s">
        <v>254</v>
      </c>
      <c r="O2913" s="2" t="s">
        <v>9061</v>
      </c>
      <c r="P2913" s="2" t="s">
        <v>68</v>
      </c>
      <c r="Q2913" s="3">
        <v>9</v>
      </c>
      <c r="R2913" s="2" t="s">
        <v>34</v>
      </c>
      <c r="S2913" s="3">
        <v>33</v>
      </c>
      <c r="T2913" s="2" t="s">
        <v>10</v>
      </c>
      <c r="U2913" s="3">
        <v>43.851965</v>
      </c>
      <c r="V2913" s="3">
        <v>-71.641536000000002</v>
      </c>
      <c r="W2913" s="2" t="s">
        <v>149</v>
      </c>
      <c r="X2913" s="3">
        <v>1</v>
      </c>
      <c r="Y2913" s="3" t="str">
        <f>_xlfn.CONCAT(Exposure_Information[[#This Row],[Building Construction Code]]," - ",Exposure_Information[[#This Row],[Type of building construction]])</f>
        <v>RMS - 1</v>
      </c>
      <c r="Z2913" s="3">
        <v>0</v>
      </c>
      <c r="AA2913" s="2">
        <v>1988</v>
      </c>
      <c r="AB2913" s="2" t="s">
        <v>11</v>
      </c>
      <c r="AC2913" s="2">
        <v>2</v>
      </c>
      <c r="AD2913" s="2" t="str">
        <f>_xlfn.CONCAT(Exposure_Information[[#This Row],[Occupany Code]]," - ",Exposure_Information[[#This Row],[Type of building occupancy]])</f>
        <v>ATC - 2</v>
      </c>
      <c r="AE2913" s="5">
        <v>15000</v>
      </c>
      <c r="AF2913" s="5">
        <v>56000</v>
      </c>
      <c r="AG2913" s="5">
        <v>22400</v>
      </c>
      <c r="AH2913" s="5">
        <f>SUM(Exposure_Information[[#This Row],[Building Coverage Value]:[Business interruption value]])</f>
        <v>93400</v>
      </c>
      <c r="AI2913" s="5">
        <f>SUM(Exposure_Information[[#This Row],[Building Coverage Value]:[Contents Coverage Value]])</f>
        <v>71000</v>
      </c>
      <c r="AJ2913" s="26"/>
    </row>
    <row r="2914" spans="1:36" ht="26" x14ac:dyDescent="0.3">
      <c r="A2914" s="2" t="s">
        <v>148</v>
      </c>
      <c r="B2914" s="2" t="s">
        <v>156</v>
      </c>
      <c r="C2914" s="2" t="s">
        <v>325</v>
      </c>
      <c r="D2914" s="2">
        <v>112121</v>
      </c>
      <c r="E2914" s="2" t="s">
        <v>4697</v>
      </c>
      <c r="F2914" s="2" t="s">
        <v>8520</v>
      </c>
      <c r="G2914" s="3">
        <v>659</v>
      </c>
      <c r="H2914" s="3">
        <v>500</v>
      </c>
      <c r="I2914" s="71">
        <f>Exposure_Information[[#This Row],[Total  Insured Value]]+Exposure_Information[[#This Row],[Policy Deductible]]</f>
        <v>93500</v>
      </c>
      <c r="J2914" s="2">
        <v>115251</v>
      </c>
      <c r="K2914" s="3">
        <v>1</v>
      </c>
      <c r="L2914" s="2" t="s">
        <v>9</v>
      </c>
      <c r="M2914" s="2" t="s">
        <v>8521</v>
      </c>
      <c r="N2914" s="2" t="s">
        <v>8522</v>
      </c>
      <c r="O2914" s="2" t="s">
        <v>420</v>
      </c>
      <c r="P2914" s="2" t="s">
        <v>72</v>
      </c>
      <c r="Q2914" s="3">
        <v>25</v>
      </c>
      <c r="R2914" s="2" t="s">
        <v>127</v>
      </c>
      <c r="S2914" s="3">
        <v>25</v>
      </c>
      <c r="T2914" s="2" t="s">
        <v>10</v>
      </c>
      <c r="U2914" s="3">
        <v>42.337504000000003</v>
      </c>
      <c r="V2914" s="3">
        <v>-71.044925000000006</v>
      </c>
      <c r="W2914" s="2" t="s">
        <v>149</v>
      </c>
      <c r="X2914" s="3">
        <v>1</v>
      </c>
      <c r="Y2914" s="3" t="str">
        <f>_xlfn.CONCAT(Exposure_Information[[#This Row],[Building Construction Code]]," - ",Exposure_Information[[#This Row],[Type of building construction]])</f>
        <v>RMS - 1</v>
      </c>
      <c r="Z2914" s="3">
        <v>0</v>
      </c>
      <c r="AA2914" s="2">
        <v>1940</v>
      </c>
      <c r="AB2914" s="2" t="s">
        <v>11</v>
      </c>
      <c r="AC2914" s="2">
        <v>2</v>
      </c>
      <c r="AD2914" s="2" t="str">
        <f>_xlfn.CONCAT(Exposure_Information[[#This Row],[Occupany Code]]," - ",Exposure_Information[[#This Row],[Type of building occupancy]])</f>
        <v>ATC - 2</v>
      </c>
      <c r="AE2914" s="5">
        <v>59400</v>
      </c>
      <c r="AF2914" s="5">
        <v>24000</v>
      </c>
      <c r="AG2914" s="5">
        <v>9600</v>
      </c>
      <c r="AH2914" s="5">
        <f>SUM(Exposure_Information[[#This Row],[Building Coverage Value]:[Business interruption value]])</f>
        <v>93000</v>
      </c>
      <c r="AI2914" s="5">
        <f>SUM(Exposure_Information[[#This Row],[Building Coverage Value]:[Contents Coverage Value]])</f>
        <v>83400</v>
      </c>
      <c r="AJ2914" s="26"/>
    </row>
    <row r="2915" spans="1:36" ht="52" x14ac:dyDescent="0.3">
      <c r="A2915" s="2" t="s">
        <v>148</v>
      </c>
      <c r="B2915" s="2" t="s">
        <v>156</v>
      </c>
      <c r="C2915" s="2" t="s">
        <v>325</v>
      </c>
      <c r="D2915" s="2">
        <v>103780</v>
      </c>
      <c r="E2915" s="2" t="s">
        <v>4697</v>
      </c>
      <c r="F2915" s="2" t="s">
        <v>8141</v>
      </c>
      <c r="G2915" s="3">
        <v>225</v>
      </c>
      <c r="H2915" s="3">
        <v>250</v>
      </c>
      <c r="I2915" s="71">
        <f>Exposure_Information[[#This Row],[Total  Insured Value]]+Exposure_Information[[#This Row],[Policy Deductible]]</f>
        <v>92450</v>
      </c>
      <c r="J2915" s="2">
        <v>106910</v>
      </c>
      <c r="K2915" s="3">
        <v>1</v>
      </c>
      <c r="L2915" s="2" t="s">
        <v>9</v>
      </c>
      <c r="M2915" s="2" t="s">
        <v>8142</v>
      </c>
      <c r="N2915" s="2" t="s">
        <v>8143</v>
      </c>
      <c r="O2915" s="2" t="s">
        <v>67</v>
      </c>
      <c r="P2915" s="2" t="s">
        <v>69</v>
      </c>
      <c r="Q2915" s="3">
        <v>3</v>
      </c>
      <c r="R2915" s="2" t="s">
        <v>70</v>
      </c>
      <c r="S2915" s="3">
        <v>9</v>
      </c>
      <c r="T2915" s="2" t="s">
        <v>10</v>
      </c>
      <c r="U2915" s="3">
        <v>41.698794999999997</v>
      </c>
      <c r="V2915" s="3">
        <v>-72.881416999999999</v>
      </c>
      <c r="W2915" s="2" t="s">
        <v>149</v>
      </c>
      <c r="X2915" s="3">
        <v>1</v>
      </c>
      <c r="Y2915" s="3" t="str">
        <f>_xlfn.CONCAT(Exposure_Information[[#This Row],[Building Construction Code]]," - ",Exposure_Information[[#This Row],[Type of building construction]])</f>
        <v>RMS - 1</v>
      </c>
      <c r="Z2915" s="3">
        <v>0</v>
      </c>
      <c r="AA2915" s="2">
        <v>1974</v>
      </c>
      <c r="AB2915" s="2" t="s">
        <v>11</v>
      </c>
      <c r="AC2915" s="2">
        <v>2</v>
      </c>
      <c r="AD2915" s="2" t="str">
        <f>_xlfn.CONCAT(Exposure_Information[[#This Row],[Occupany Code]]," - ",Exposure_Information[[#This Row],[Type of building occupancy]])</f>
        <v>ATC - 2</v>
      </c>
      <c r="AE2915" s="5">
        <v>7500</v>
      </c>
      <c r="AF2915" s="5">
        <v>60500</v>
      </c>
      <c r="AG2915" s="5">
        <v>24200</v>
      </c>
      <c r="AH2915" s="5">
        <f>SUM(Exposure_Information[[#This Row],[Building Coverage Value]:[Business interruption value]])</f>
        <v>92200</v>
      </c>
      <c r="AI2915" s="5">
        <f>SUM(Exposure_Information[[#This Row],[Building Coverage Value]:[Contents Coverage Value]])</f>
        <v>68000</v>
      </c>
      <c r="AJ2915" s="26"/>
    </row>
    <row r="2916" spans="1:36" ht="39" x14ac:dyDescent="0.3">
      <c r="A2916" s="2" t="s">
        <v>148</v>
      </c>
      <c r="B2916" s="2" t="s">
        <v>156</v>
      </c>
      <c r="C2916" s="2" t="s">
        <v>325</v>
      </c>
      <c r="D2916" s="2">
        <v>9030</v>
      </c>
      <c r="E2916" s="2" t="s">
        <v>367</v>
      </c>
      <c r="F2916" s="2" t="s">
        <v>5392</v>
      </c>
      <c r="G2916" s="3">
        <v>202</v>
      </c>
      <c r="H2916" s="3">
        <v>250</v>
      </c>
      <c r="I2916" s="71">
        <f>Exposure_Information[[#This Row],[Total  Insured Value]]+Exposure_Information[[#This Row],[Policy Deductible]]</f>
        <v>92250</v>
      </c>
      <c r="J2916" s="2">
        <v>11883</v>
      </c>
      <c r="K2916" s="3">
        <v>1</v>
      </c>
      <c r="L2916" s="2" t="s">
        <v>9</v>
      </c>
      <c r="M2916" s="2" t="s">
        <v>5393</v>
      </c>
      <c r="N2916" s="2" t="s">
        <v>5394</v>
      </c>
      <c r="O2916" s="2" t="s">
        <v>240</v>
      </c>
      <c r="P2916" s="2" t="s">
        <v>111</v>
      </c>
      <c r="Q2916" s="3">
        <v>3</v>
      </c>
      <c r="R2916" s="2" t="s">
        <v>87</v>
      </c>
      <c r="S2916" s="3">
        <v>23</v>
      </c>
      <c r="T2916" s="2" t="s">
        <v>10</v>
      </c>
      <c r="U2916" s="3">
        <v>46.848421000000002</v>
      </c>
      <c r="V2916" s="3">
        <v>-68.007593</v>
      </c>
      <c r="W2916" s="2" t="s">
        <v>149</v>
      </c>
      <c r="X2916" s="3">
        <v>1</v>
      </c>
      <c r="Y2916" s="3" t="str">
        <f>_xlfn.CONCAT(Exposure_Information[[#This Row],[Building Construction Code]]," - ",Exposure_Information[[#This Row],[Type of building construction]])</f>
        <v>RMS - 1</v>
      </c>
      <c r="Z2916" s="3">
        <v>0</v>
      </c>
      <c r="AA2916" s="2">
        <v>1953</v>
      </c>
      <c r="AB2916" s="2" t="s">
        <v>11</v>
      </c>
      <c r="AC2916" s="2">
        <v>1</v>
      </c>
      <c r="AD2916" s="2" t="str">
        <f>_xlfn.CONCAT(Exposure_Information[[#This Row],[Occupany Code]]," - ",Exposure_Information[[#This Row],[Type of building occupancy]])</f>
        <v>ATC - 1</v>
      </c>
      <c r="AE2916" s="5">
        <v>62000</v>
      </c>
      <c r="AF2916" s="5">
        <v>30000</v>
      </c>
      <c r="AG2916" s="5">
        <v>0</v>
      </c>
      <c r="AH2916" s="5">
        <f>SUM(Exposure_Information[[#This Row],[Building Coverage Value]:[Business interruption value]])</f>
        <v>92000</v>
      </c>
      <c r="AI2916" s="5">
        <f>SUM(Exposure_Information[[#This Row],[Building Coverage Value]:[Contents Coverage Value]])</f>
        <v>92000</v>
      </c>
      <c r="AJ2916" s="26"/>
    </row>
    <row r="2917" spans="1:36" ht="26" x14ac:dyDescent="0.3">
      <c r="A2917" s="2" t="s">
        <v>148</v>
      </c>
      <c r="B2917" s="2" t="s">
        <v>156</v>
      </c>
      <c r="C2917" s="2" t="s">
        <v>325</v>
      </c>
      <c r="D2917" s="2">
        <v>106279</v>
      </c>
      <c r="E2917" s="2" t="s">
        <v>4697</v>
      </c>
      <c r="F2917" s="2" t="s">
        <v>5917</v>
      </c>
      <c r="G2917" s="3">
        <v>215</v>
      </c>
      <c r="H2917" s="3">
        <v>500</v>
      </c>
      <c r="I2917" s="71">
        <f>Exposure_Information[[#This Row],[Total  Insured Value]]+Exposure_Information[[#This Row],[Policy Deductible]]</f>
        <v>92500</v>
      </c>
      <c r="J2917" s="2">
        <v>109409</v>
      </c>
      <c r="K2917" s="3">
        <v>1</v>
      </c>
      <c r="L2917" s="2">
        <v>28</v>
      </c>
      <c r="M2917" s="2" t="s">
        <v>5918</v>
      </c>
      <c r="N2917" s="2" t="s">
        <v>5919</v>
      </c>
      <c r="O2917" s="2" t="s">
        <v>143</v>
      </c>
      <c r="P2917" s="2" t="s">
        <v>69</v>
      </c>
      <c r="Q2917" s="3">
        <v>3</v>
      </c>
      <c r="R2917" s="2" t="s">
        <v>70</v>
      </c>
      <c r="S2917" s="3">
        <v>9</v>
      </c>
      <c r="T2917" s="2" t="s">
        <v>10</v>
      </c>
      <c r="U2917" s="3">
        <v>41.831778</v>
      </c>
      <c r="V2917" s="3">
        <v>-72.729446999999993</v>
      </c>
      <c r="W2917" s="2" t="s">
        <v>149</v>
      </c>
      <c r="X2917" s="3">
        <v>1</v>
      </c>
      <c r="Y2917" s="3" t="str">
        <f>_xlfn.CONCAT(Exposure_Information[[#This Row],[Building Construction Code]]," - ",Exposure_Information[[#This Row],[Type of building construction]])</f>
        <v>RMS - 1</v>
      </c>
      <c r="Z2917" s="3">
        <v>0</v>
      </c>
      <c r="AA2917" s="2">
        <v>1986</v>
      </c>
      <c r="AB2917" s="2" t="s">
        <v>11</v>
      </c>
      <c r="AC2917" s="2">
        <v>2</v>
      </c>
      <c r="AD2917" s="2" t="str">
        <f>_xlfn.CONCAT(Exposure_Information[[#This Row],[Occupany Code]]," - ",Exposure_Information[[#This Row],[Type of building occupancy]])</f>
        <v>ATC - 2</v>
      </c>
      <c r="AE2917" s="5">
        <v>15000</v>
      </c>
      <c r="AF2917" s="5">
        <v>55000</v>
      </c>
      <c r="AG2917" s="5">
        <v>22000</v>
      </c>
      <c r="AH2917" s="5">
        <f>SUM(Exposure_Information[[#This Row],[Building Coverage Value]:[Business interruption value]])</f>
        <v>92000</v>
      </c>
      <c r="AI2917" s="5">
        <f>SUM(Exposure_Information[[#This Row],[Building Coverage Value]:[Contents Coverage Value]])</f>
        <v>70000</v>
      </c>
      <c r="AJ2917" s="26"/>
    </row>
    <row r="2918" spans="1:36" ht="26" x14ac:dyDescent="0.3">
      <c r="A2918" s="2" t="s">
        <v>148</v>
      </c>
      <c r="B2918" s="2" t="s">
        <v>156</v>
      </c>
      <c r="C2918" s="2" t="s">
        <v>325</v>
      </c>
      <c r="D2918" s="2">
        <v>122968</v>
      </c>
      <c r="E2918" s="2" t="s">
        <v>4697</v>
      </c>
      <c r="F2918" s="2" t="s">
        <v>9875</v>
      </c>
      <c r="G2918" s="3">
        <v>524</v>
      </c>
      <c r="H2918" s="3">
        <v>250</v>
      </c>
      <c r="I2918" s="71">
        <f>Exposure_Information[[#This Row],[Total  Insured Value]]+Exposure_Information[[#This Row],[Policy Deductible]]</f>
        <v>92250</v>
      </c>
      <c r="J2918" s="2">
        <v>126098</v>
      </c>
      <c r="K2918" s="3">
        <v>1</v>
      </c>
      <c r="L2918" s="2" t="s">
        <v>9</v>
      </c>
      <c r="M2918" s="2" t="s">
        <v>9876</v>
      </c>
      <c r="N2918" s="2" t="s">
        <v>9877</v>
      </c>
      <c r="O2918" s="2" t="s">
        <v>261</v>
      </c>
      <c r="P2918" s="2" t="s">
        <v>224</v>
      </c>
      <c r="Q2918" s="3">
        <v>21</v>
      </c>
      <c r="R2918" s="2" t="s">
        <v>127</v>
      </c>
      <c r="S2918" s="3">
        <v>25</v>
      </c>
      <c r="T2918" s="2" t="s">
        <v>10</v>
      </c>
      <c r="U2918" s="3">
        <v>42.235256999999997</v>
      </c>
      <c r="V2918" s="3">
        <v>-70.985286000000002</v>
      </c>
      <c r="W2918" s="2" t="s">
        <v>149</v>
      </c>
      <c r="X2918" s="3">
        <v>1</v>
      </c>
      <c r="Y2918" s="3" t="str">
        <f>_xlfn.CONCAT(Exposure_Information[[#This Row],[Building Construction Code]]," - ",Exposure_Information[[#This Row],[Type of building construction]])</f>
        <v>RMS - 1</v>
      </c>
      <c r="Z2918" s="3">
        <v>0</v>
      </c>
      <c r="AA2918" s="2">
        <v>2000</v>
      </c>
      <c r="AB2918" s="2" t="s">
        <v>11</v>
      </c>
      <c r="AC2918" s="2">
        <v>2</v>
      </c>
      <c r="AD2918" s="2" t="str">
        <f>_xlfn.CONCAT(Exposure_Information[[#This Row],[Occupany Code]]," - ",Exposure_Information[[#This Row],[Type of building occupancy]])</f>
        <v>ATC - 2</v>
      </c>
      <c r="AE2918" s="5">
        <v>50000</v>
      </c>
      <c r="AF2918" s="5">
        <v>30000</v>
      </c>
      <c r="AG2918" s="5">
        <v>12000</v>
      </c>
      <c r="AH2918" s="5">
        <f>SUM(Exposure_Information[[#This Row],[Building Coverage Value]:[Business interruption value]])</f>
        <v>92000</v>
      </c>
      <c r="AI2918" s="5">
        <f>SUM(Exposure_Information[[#This Row],[Building Coverage Value]:[Contents Coverage Value]])</f>
        <v>80000</v>
      </c>
      <c r="AJ2918" s="26"/>
    </row>
    <row r="2919" spans="1:36" ht="26" x14ac:dyDescent="0.3">
      <c r="A2919" s="2" t="s">
        <v>148</v>
      </c>
      <c r="B2919" s="2" t="s">
        <v>156</v>
      </c>
      <c r="C2919" s="2" t="s">
        <v>325</v>
      </c>
      <c r="D2919" s="2">
        <v>5467</v>
      </c>
      <c r="E2919" s="2" t="s">
        <v>326</v>
      </c>
      <c r="F2919" s="2" t="s">
        <v>3720</v>
      </c>
      <c r="G2919" s="3">
        <v>370</v>
      </c>
      <c r="H2919" s="3">
        <v>250</v>
      </c>
      <c r="I2919" s="71">
        <f>Exposure_Information[[#This Row],[Total  Insured Value]]+Exposure_Information[[#This Row],[Policy Deductible]]</f>
        <v>750</v>
      </c>
      <c r="J2919" s="2">
        <v>7361</v>
      </c>
      <c r="K2919" s="3">
        <v>1</v>
      </c>
      <c r="L2919" s="2" t="s">
        <v>9</v>
      </c>
      <c r="M2919" s="2" t="s">
        <v>3721</v>
      </c>
      <c r="N2919" s="2" t="s">
        <v>3722</v>
      </c>
      <c r="O2919" s="2" t="s">
        <v>798</v>
      </c>
      <c r="P2919" s="2" t="s">
        <v>69</v>
      </c>
      <c r="Q2919" s="3">
        <v>3</v>
      </c>
      <c r="R2919" s="2" t="s">
        <v>70</v>
      </c>
      <c r="S2919" s="3">
        <v>9</v>
      </c>
      <c r="T2919" s="2" t="s">
        <v>10</v>
      </c>
      <c r="U2919" s="3">
        <v>41.626705999999999</v>
      </c>
      <c r="V2919" s="3">
        <v>-72.748802999999995</v>
      </c>
      <c r="W2919" s="2" t="s">
        <v>149</v>
      </c>
      <c r="X2919" s="3">
        <v>2</v>
      </c>
      <c r="Y2919" s="3" t="str">
        <f>_xlfn.CONCAT(Exposure_Information[[#This Row],[Building Construction Code]]," - ",Exposure_Information[[#This Row],[Type of building construction]])</f>
        <v>RMS - 2</v>
      </c>
      <c r="Z2919" s="3">
        <v>0</v>
      </c>
      <c r="AA2919" s="2">
        <v>1980</v>
      </c>
      <c r="AB2919" s="2" t="s">
        <v>11</v>
      </c>
      <c r="AC2919" s="2">
        <v>37</v>
      </c>
      <c r="AD2919" s="2" t="str">
        <f>_xlfn.CONCAT(Exposure_Information[[#This Row],[Occupany Code]]," - ",Exposure_Information[[#This Row],[Type of building occupancy]])</f>
        <v>ATC - 37</v>
      </c>
      <c r="AE2919" s="5">
        <v>0</v>
      </c>
      <c r="AF2919" s="5">
        <v>500</v>
      </c>
      <c r="AG2919" s="5">
        <v>0</v>
      </c>
      <c r="AH2919" s="5">
        <f>SUM(Exposure_Information[[#This Row],[Building Coverage Value]:[Business interruption value]])</f>
        <v>500</v>
      </c>
      <c r="AI2919" s="5">
        <f>SUM(Exposure_Information[[#This Row],[Building Coverage Value]:[Contents Coverage Value]])</f>
        <v>500</v>
      </c>
      <c r="AJ2919" s="26"/>
    </row>
    <row r="2920" spans="1:36" ht="26" x14ac:dyDescent="0.3">
      <c r="A2920" s="2" t="s">
        <v>148</v>
      </c>
      <c r="B2920" s="2" t="s">
        <v>156</v>
      </c>
      <c r="C2920" s="2" t="s">
        <v>325</v>
      </c>
      <c r="D2920" s="2">
        <v>112789</v>
      </c>
      <c r="E2920" s="2" t="s">
        <v>4697</v>
      </c>
      <c r="F2920" s="2" t="s">
        <v>7581</v>
      </c>
      <c r="G2920" s="3">
        <v>235</v>
      </c>
      <c r="H2920" s="3">
        <v>250</v>
      </c>
      <c r="I2920" s="71">
        <f>Exposure_Information[[#This Row],[Total  Insured Value]]+Exposure_Information[[#This Row],[Policy Deductible]]</f>
        <v>92190</v>
      </c>
      <c r="J2920" s="2">
        <v>115919</v>
      </c>
      <c r="K2920" s="3">
        <v>1</v>
      </c>
      <c r="L2920" s="2">
        <v>585</v>
      </c>
      <c r="M2920" s="2" t="s">
        <v>7582</v>
      </c>
      <c r="N2920" s="2" t="s">
        <v>7583</v>
      </c>
      <c r="O2920" s="2" t="s">
        <v>213</v>
      </c>
      <c r="P2920" s="2" t="s">
        <v>139</v>
      </c>
      <c r="Q2920" s="3">
        <v>9</v>
      </c>
      <c r="R2920" s="2" t="s">
        <v>70</v>
      </c>
      <c r="S2920" s="3">
        <v>9</v>
      </c>
      <c r="T2920" s="2" t="s">
        <v>10</v>
      </c>
      <c r="U2920" s="3">
        <v>41.554068999999998</v>
      </c>
      <c r="V2920" s="3">
        <v>-73.084894000000006</v>
      </c>
      <c r="W2920" s="2" t="s">
        <v>149</v>
      </c>
      <c r="X2920" s="3">
        <v>1</v>
      </c>
      <c r="Y2920" s="3" t="str">
        <f>_xlfn.CONCAT(Exposure_Information[[#This Row],[Building Construction Code]]," - ",Exposure_Information[[#This Row],[Type of building construction]])</f>
        <v>RMS - 1</v>
      </c>
      <c r="Z2920" s="3">
        <v>0</v>
      </c>
      <c r="AA2920" s="2">
        <v>1989</v>
      </c>
      <c r="AB2920" s="2" t="s">
        <v>11</v>
      </c>
      <c r="AC2920" s="2">
        <v>2</v>
      </c>
      <c r="AD2920" s="2" t="str">
        <f>_xlfn.CONCAT(Exposure_Information[[#This Row],[Occupany Code]]," - ",Exposure_Information[[#This Row],[Type of building occupancy]])</f>
        <v>ATC - 2</v>
      </c>
      <c r="AE2920" s="5">
        <v>34540</v>
      </c>
      <c r="AF2920" s="5">
        <v>41000</v>
      </c>
      <c r="AG2920" s="5">
        <v>16400</v>
      </c>
      <c r="AH2920" s="5">
        <f>SUM(Exposure_Information[[#This Row],[Building Coverage Value]:[Business interruption value]])</f>
        <v>91940</v>
      </c>
      <c r="AI2920" s="5">
        <f>SUM(Exposure_Information[[#This Row],[Building Coverage Value]:[Contents Coverage Value]])</f>
        <v>75540</v>
      </c>
      <c r="AJ2920" s="26"/>
    </row>
    <row r="2921" spans="1:36" ht="26" x14ac:dyDescent="0.3">
      <c r="A2921" s="2" t="s">
        <v>148</v>
      </c>
      <c r="B2921" s="2" t="s">
        <v>156</v>
      </c>
      <c r="C2921" s="2" t="s">
        <v>325</v>
      </c>
      <c r="D2921" s="2">
        <v>103401</v>
      </c>
      <c r="E2921" s="2" t="s">
        <v>4697</v>
      </c>
      <c r="F2921" s="2" t="s">
        <v>5731</v>
      </c>
      <c r="G2921" s="3">
        <v>279</v>
      </c>
      <c r="H2921" s="3">
        <v>250</v>
      </c>
      <c r="I2921" s="71">
        <f>Exposure_Information[[#This Row],[Total  Insured Value]]+Exposure_Information[[#This Row],[Policy Deductible]]</f>
        <v>92050</v>
      </c>
      <c r="J2921" s="2">
        <v>106531</v>
      </c>
      <c r="K2921" s="3">
        <v>1</v>
      </c>
      <c r="L2921" s="2" t="s">
        <v>9</v>
      </c>
      <c r="M2921" s="2" t="s">
        <v>5732</v>
      </c>
      <c r="N2921" s="2" t="s">
        <v>5733</v>
      </c>
      <c r="O2921" s="2" t="s">
        <v>270</v>
      </c>
      <c r="P2921" s="2" t="s">
        <v>155</v>
      </c>
      <c r="Q2921" s="3">
        <v>1</v>
      </c>
      <c r="R2921" s="2" t="s">
        <v>70</v>
      </c>
      <c r="S2921" s="3">
        <v>9</v>
      </c>
      <c r="T2921" s="2" t="s">
        <v>10</v>
      </c>
      <c r="U2921" s="3">
        <v>41.419454999999999</v>
      </c>
      <c r="V2921" s="3">
        <v>-73.457811000000007</v>
      </c>
      <c r="W2921" s="2" t="s">
        <v>149</v>
      </c>
      <c r="X2921" s="3">
        <v>1</v>
      </c>
      <c r="Y2921" s="3" t="str">
        <f>_xlfn.CONCAT(Exposure_Information[[#This Row],[Building Construction Code]]," - ",Exposure_Information[[#This Row],[Type of building construction]])</f>
        <v>RMS - 1</v>
      </c>
      <c r="Z2921" s="3">
        <v>0</v>
      </c>
      <c r="AA2921" s="2">
        <v>1984</v>
      </c>
      <c r="AB2921" s="2" t="s">
        <v>11</v>
      </c>
      <c r="AC2921" s="2">
        <v>2</v>
      </c>
      <c r="AD2921" s="2" t="str">
        <f>_xlfn.CONCAT(Exposure_Information[[#This Row],[Occupany Code]]," - ",Exposure_Information[[#This Row],[Type of building occupancy]])</f>
        <v>ATC - 2</v>
      </c>
      <c r="AE2921" s="5">
        <v>5000</v>
      </c>
      <c r="AF2921" s="5">
        <v>62000</v>
      </c>
      <c r="AG2921" s="5">
        <v>24800</v>
      </c>
      <c r="AH2921" s="5">
        <f>SUM(Exposure_Information[[#This Row],[Building Coverage Value]:[Business interruption value]])</f>
        <v>91800</v>
      </c>
      <c r="AI2921" s="5">
        <f>SUM(Exposure_Information[[#This Row],[Building Coverage Value]:[Contents Coverage Value]])</f>
        <v>67000</v>
      </c>
      <c r="AJ2921" s="26"/>
    </row>
    <row r="2922" spans="1:36" ht="39" x14ac:dyDescent="0.3">
      <c r="A2922" s="2" t="s">
        <v>148</v>
      </c>
      <c r="B2922" s="2" t="s">
        <v>156</v>
      </c>
      <c r="C2922" s="2" t="s">
        <v>325</v>
      </c>
      <c r="D2922" s="2">
        <v>16948</v>
      </c>
      <c r="E2922" s="2" t="s">
        <v>367</v>
      </c>
      <c r="F2922" s="2" t="s">
        <v>6580</v>
      </c>
      <c r="G2922" s="3">
        <v>482</v>
      </c>
      <c r="H2922" s="3">
        <v>500</v>
      </c>
      <c r="I2922" s="71">
        <f>Exposure_Information[[#This Row],[Total  Insured Value]]+Exposure_Information[[#This Row],[Policy Deductible]]</f>
        <v>91900</v>
      </c>
      <c r="J2922" s="2">
        <v>20018</v>
      </c>
      <c r="K2922" s="3">
        <v>1</v>
      </c>
      <c r="L2922" s="2">
        <v>128</v>
      </c>
      <c r="M2922" s="2" t="s">
        <v>6581</v>
      </c>
      <c r="N2922" s="2" t="s">
        <v>1743</v>
      </c>
      <c r="O2922" s="2" t="s">
        <v>420</v>
      </c>
      <c r="P2922" s="2" t="s">
        <v>72</v>
      </c>
      <c r="Q2922" s="3">
        <v>25</v>
      </c>
      <c r="R2922" s="2" t="s">
        <v>127</v>
      </c>
      <c r="S2922" s="3">
        <v>25</v>
      </c>
      <c r="T2922" s="2" t="s">
        <v>10</v>
      </c>
      <c r="U2922" s="3">
        <v>42.342606000000004</v>
      </c>
      <c r="V2922" s="3">
        <v>-71.090277</v>
      </c>
      <c r="W2922" s="2" t="s">
        <v>149</v>
      </c>
      <c r="X2922" s="3">
        <v>2</v>
      </c>
      <c r="Y2922" s="3" t="str">
        <f>_xlfn.CONCAT(Exposure_Information[[#This Row],[Building Construction Code]]," - ",Exposure_Information[[#This Row],[Type of building construction]])</f>
        <v>RMS - 2</v>
      </c>
      <c r="Z2922" s="3">
        <v>0</v>
      </c>
      <c r="AA2922" s="2">
        <v>1930</v>
      </c>
      <c r="AB2922" s="2" t="s">
        <v>11</v>
      </c>
      <c r="AC2922" s="2">
        <v>1</v>
      </c>
      <c r="AD2922" s="2" t="str">
        <f>_xlfn.CONCAT(Exposure_Information[[#This Row],[Occupany Code]]," - ",Exposure_Information[[#This Row],[Type of building occupancy]])</f>
        <v>ATC - 1</v>
      </c>
      <c r="AE2922" s="5">
        <v>67400</v>
      </c>
      <c r="AF2922" s="5">
        <v>0</v>
      </c>
      <c r="AG2922" s="5">
        <v>24000</v>
      </c>
      <c r="AH2922" s="5">
        <f>SUM(Exposure_Information[[#This Row],[Building Coverage Value]:[Business interruption value]])</f>
        <v>91400</v>
      </c>
      <c r="AI2922" s="5">
        <f>SUM(Exposure_Information[[#This Row],[Building Coverage Value]:[Contents Coverage Value]])</f>
        <v>67400</v>
      </c>
      <c r="AJ2922" s="26"/>
    </row>
    <row r="2923" spans="1:36" ht="26" x14ac:dyDescent="0.3">
      <c r="A2923" s="2" t="s">
        <v>148</v>
      </c>
      <c r="B2923" s="2" t="s">
        <v>156</v>
      </c>
      <c r="C2923" s="2" t="s">
        <v>325</v>
      </c>
      <c r="D2923" s="2">
        <v>117912</v>
      </c>
      <c r="E2923" s="2" t="s">
        <v>4697</v>
      </c>
      <c r="F2923" s="2" t="s">
        <v>9423</v>
      </c>
      <c r="G2923" s="3">
        <v>657</v>
      </c>
      <c r="H2923" s="3">
        <v>500</v>
      </c>
      <c r="I2923" s="71">
        <f>Exposure_Information[[#This Row],[Total  Insured Value]]+Exposure_Information[[#This Row],[Policy Deductible]]</f>
        <v>91700</v>
      </c>
      <c r="J2923" s="2">
        <v>121042</v>
      </c>
      <c r="K2923" s="3">
        <v>1</v>
      </c>
      <c r="L2923" s="2" t="s">
        <v>9</v>
      </c>
      <c r="M2923" s="2" t="s">
        <v>9424</v>
      </c>
      <c r="N2923" s="2" t="s">
        <v>5865</v>
      </c>
      <c r="O2923" s="2" t="s">
        <v>264</v>
      </c>
      <c r="P2923" s="2" t="s">
        <v>72</v>
      </c>
      <c r="Q2923" s="3">
        <v>25</v>
      </c>
      <c r="R2923" s="2" t="s">
        <v>127</v>
      </c>
      <c r="S2923" s="3">
        <v>25</v>
      </c>
      <c r="T2923" s="2" t="s">
        <v>10</v>
      </c>
      <c r="U2923" s="3">
        <v>42.380226</v>
      </c>
      <c r="V2923" s="3">
        <v>-71.062149000000005</v>
      </c>
      <c r="W2923" s="2" t="s">
        <v>149</v>
      </c>
      <c r="X2923" s="3">
        <v>1</v>
      </c>
      <c r="Y2923" s="3" t="str">
        <f>_xlfn.CONCAT(Exposure_Information[[#This Row],[Building Construction Code]]," - ",Exposure_Information[[#This Row],[Type of building construction]])</f>
        <v>RMS - 1</v>
      </c>
      <c r="Z2923" s="3">
        <v>0</v>
      </c>
      <c r="AA2923" s="2">
        <v>2002</v>
      </c>
      <c r="AB2923" s="2" t="s">
        <v>11</v>
      </c>
      <c r="AC2923" s="2">
        <v>2</v>
      </c>
      <c r="AD2923" s="2" t="str">
        <f>_xlfn.CONCAT(Exposure_Information[[#This Row],[Occupany Code]]," - ",Exposure_Information[[#This Row],[Type of building occupancy]])</f>
        <v>ATC - 2</v>
      </c>
      <c r="AE2923" s="5">
        <v>0</v>
      </c>
      <c r="AF2923" s="5">
        <v>76000</v>
      </c>
      <c r="AG2923" s="5">
        <v>15200</v>
      </c>
      <c r="AH2923" s="5">
        <f>SUM(Exposure_Information[[#This Row],[Building Coverage Value]:[Business interruption value]])</f>
        <v>91200</v>
      </c>
      <c r="AI2923" s="5">
        <f>SUM(Exposure_Information[[#This Row],[Building Coverage Value]:[Contents Coverage Value]])</f>
        <v>76000</v>
      </c>
      <c r="AJ2923" s="26"/>
    </row>
    <row r="2924" spans="1:36" ht="26" x14ac:dyDescent="0.3">
      <c r="A2924" s="2" t="s">
        <v>148</v>
      </c>
      <c r="B2924" s="2" t="s">
        <v>156</v>
      </c>
      <c r="C2924" s="2" t="s">
        <v>325</v>
      </c>
      <c r="D2924" s="2">
        <v>9513</v>
      </c>
      <c r="E2924" s="2" t="s">
        <v>367</v>
      </c>
      <c r="F2924" s="2" t="s">
        <v>5083</v>
      </c>
      <c r="G2924" s="3">
        <v>262</v>
      </c>
      <c r="H2924" s="3">
        <v>500</v>
      </c>
      <c r="I2924" s="71">
        <f>Exposure_Information[[#This Row],[Total  Insured Value]]+Exposure_Information[[#This Row],[Policy Deductible]]</f>
        <v>91500</v>
      </c>
      <c r="J2924" s="2">
        <v>12371</v>
      </c>
      <c r="K2924" s="3">
        <v>1</v>
      </c>
      <c r="L2924" s="2" t="s">
        <v>9</v>
      </c>
      <c r="M2924" s="2" t="s">
        <v>5084</v>
      </c>
      <c r="N2924" s="2" t="s">
        <v>5085</v>
      </c>
      <c r="O2924" s="2" t="s">
        <v>5086</v>
      </c>
      <c r="P2924" s="2" t="s">
        <v>131</v>
      </c>
      <c r="Q2924" s="3">
        <v>25</v>
      </c>
      <c r="R2924" s="2" t="s">
        <v>87</v>
      </c>
      <c r="S2924" s="3">
        <v>23</v>
      </c>
      <c r="T2924" s="2" t="s">
        <v>10</v>
      </c>
      <c r="U2924" s="3">
        <v>44.882230999999997</v>
      </c>
      <c r="V2924" s="3">
        <v>-69.492988999999994</v>
      </c>
      <c r="W2924" s="2" t="s">
        <v>149</v>
      </c>
      <c r="X2924" s="3">
        <v>1</v>
      </c>
      <c r="Y2924" s="3" t="str">
        <f>_xlfn.CONCAT(Exposure_Information[[#This Row],[Building Construction Code]]," - ",Exposure_Information[[#This Row],[Type of building construction]])</f>
        <v>RMS - 1</v>
      </c>
      <c r="Z2924" s="3">
        <v>0</v>
      </c>
      <c r="AA2924" s="2">
        <v>1960</v>
      </c>
      <c r="AB2924" s="2" t="s">
        <v>11</v>
      </c>
      <c r="AC2924" s="2">
        <v>1</v>
      </c>
      <c r="AD2924" s="2" t="str">
        <f>_xlfn.CONCAT(Exposure_Information[[#This Row],[Occupany Code]]," - ",Exposure_Information[[#This Row],[Type of building occupancy]])</f>
        <v>ATC - 1</v>
      </c>
      <c r="AE2924" s="5">
        <v>71000</v>
      </c>
      <c r="AF2924" s="5">
        <v>20000</v>
      </c>
      <c r="AG2924" s="5">
        <v>0</v>
      </c>
      <c r="AH2924" s="5">
        <f>SUM(Exposure_Information[[#This Row],[Building Coverage Value]:[Business interruption value]])</f>
        <v>91000</v>
      </c>
      <c r="AI2924" s="5">
        <f>SUM(Exposure_Information[[#This Row],[Building Coverage Value]:[Contents Coverage Value]])</f>
        <v>91000</v>
      </c>
      <c r="AJ2924" s="26"/>
    </row>
    <row r="2925" spans="1:36" ht="26" x14ac:dyDescent="0.3">
      <c r="A2925" s="2" t="s">
        <v>148</v>
      </c>
      <c r="B2925" s="2" t="s">
        <v>156</v>
      </c>
      <c r="C2925" s="2" t="s">
        <v>325</v>
      </c>
      <c r="D2925" s="2">
        <v>105440</v>
      </c>
      <c r="E2925" s="2" t="s">
        <v>4697</v>
      </c>
      <c r="F2925" s="2" t="s">
        <v>5596</v>
      </c>
      <c r="G2925" s="3">
        <v>420</v>
      </c>
      <c r="H2925" s="3">
        <v>500</v>
      </c>
      <c r="I2925" s="71">
        <f>Exposure_Information[[#This Row],[Total  Insured Value]]+Exposure_Information[[#This Row],[Policy Deductible]]</f>
        <v>91300</v>
      </c>
      <c r="J2925" s="2">
        <v>108570</v>
      </c>
      <c r="K2925" s="3">
        <v>1</v>
      </c>
      <c r="L2925" s="2" t="s">
        <v>9</v>
      </c>
      <c r="M2925" s="2" t="s">
        <v>5597</v>
      </c>
      <c r="N2925" s="2" t="s">
        <v>5598</v>
      </c>
      <c r="O2925" s="2" t="s">
        <v>5599</v>
      </c>
      <c r="P2925" s="2" t="s">
        <v>139</v>
      </c>
      <c r="Q2925" s="3">
        <v>9</v>
      </c>
      <c r="R2925" s="2" t="s">
        <v>70</v>
      </c>
      <c r="S2925" s="3">
        <v>9</v>
      </c>
      <c r="T2925" s="2" t="s">
        <v>10</v>
      </c>
      <c r="U2925" s="3">
        <v>41.325808000000002</v>
      </c>
      <c r="V2925" s="3">
        <v>-73.080250000000007</v>
      </c>
      <c r="W2925" s="2" t="s">
        <v>149</v>
      </c>
      <c r="X2925" s="3">
        <v>1</v>
      </c>
      <c r="Y2925" s="3" t="str">
        <f>_xlfn.CONCAT(Exposure_Information[[#This Row],[Building Construction Code]]," - ",Exposure_Information[[#This Row],[Type of building construction]])</f>
        <v>RMS - 1</v>
      </c>
      <c r="Z2925" s="3">
        <v>0</v>
      </c>
      <c r="AA2925" s="2">
        <v>1987</v>
      </c>
      <c r="AB2925" s="2" t="s">
        <v>11</v>
      </c>
      <c r="AC2925" s="2">
        <v>2</v>
      </c>
      <c r="AD2925" s="2" t="str">
        <f>_xlfn.CONCAT(Exposure_Information[[#This Row],[Occupany Code]]," - ",Exposure_Information[[#This Row],[Type of building occupancy]])</f>
        <v>ATC - 2</v>
      </c>
      <c r="AE2925" s="5">
        <v>11000</v>
      </c>
      <c r="AF2925" s="5">
        <v>57000</v>
      </c>
      <c r="AG2925" s="5">
        <v>22800</v>
      </c>
      <c r="AH2925" s="5">
        <f>SUM(Exposure_Information[[#This Row],[Building Coverage Value]:[Business interruption value]])</f>
        <v>90800</v>
      </c>
      <c r="AI2925" s="5">
        <f>SUM(Exposure_Information[[#This Row],[Building Coverage Value]:[Contents Coverage Value]])</f>
        <v>68000</v>
      </c>
      <c r="AJ2925" s="26"/>
    </row>
    <row r="2926" spans="1:36" ht="26" x14ac:dyDescent="0.3">
      <c r="A2926" s="2" t="s">
        <v>148</v>
      </c>
      <c r="B2926" s="2" t="s">
        <v>156</v>
      </c>
      <c r="C2926" s="2" t="s">
        <v>325</v>
      </c>
      <c r="D2926" s="2">
        <v>5465</v>
      </c>
      <c r="E2926" s="2" t="s">
        <v>326</v>
      </c>
      <c r="F2926" s="2" t="s">
        <v>1684</v>
      </c>
      <c r="G2926" s="3">
        <v>3833</v>
      </c>
      <c r="H2926" s="3">
        <v>1000</v>
      </c>
      <c r="I2926" s="71">
        <f>Exposure_Information[[#This Row],[Total  Insured Value]]+Exposure_Information[[#This Row],[Policy Deductible]]</f>
        <v>162000</v>
      </c>
      <c r="J2926" s="2">
        <v>7359</v>
      </c>
      <c r="K2926" s="3">
        <v>1</v>
      </c>
      <c r="L2926" s="2" t="s">
        <v>9</v>
      </c>
      <c r="M2926" s="2" t="s">
        <v>1685</v>
      </c>
      <c r="N2926" s="2" t="s">
        <v>1686</v>
      </c>
      <c r="O2926" s="2" t="s">
        <v>30</v>
      </c>
      <c r="P2926" s="2" t="s">
        <v>90</v>
      </c>
      <c r="Q2926" s="3">
        <v>17</v>
      </c>
      <c r="R2926" s="2" t="s">
        <v>127</v>
      </c>
      <c r="S2926" s="3">
        <v>25</v>
      </c>
      <c r="T2926" s="2" t="s">
        <v>10</v>
      </c>
      <c r="U2926" s="3">
        <v>42.403764000000002</v>
      </c>
      <c r="V2926" s="3">
        <v>-71.107108999999994</v>
      </c>
      <c r="W2926" s="2" t="s">
        <v>149</v>
      </c>
      <c r="X2926" s="3">
        <v>2</v>
      </c>
      <c r="Y2926" s="3" t="str">
        <f>_xlfn.CONCAT(Exposure_Information[[#This Row],[Building Construction Code]]," - ",Exposure_Information[[#This Row],[Type of building construction]])</f>
        <v>RMS - 2</v>
      </c>
      <c r="Z2926" s="3">
        <v>0</v>
      </c>
      <c r="AA2926" s="2">
        <v>1925</v>
      </c>
      <c r="AB2926" s="2" t="s">
        <v>11</v>
      </c>
      <c r="AC2926" s="2">
        <v>37</v>
      </c>
      <c r="AD2926" s="2" t="str">
        <f>_xlfn.CONCAT(Exposure_Information[[#This Row],[Occupany Code]]," - ",Exposure_Information[[#This Row],[Type of building occupancy]])</f>
        <v>ATC - 37</v>
      </c>
      <c r="AE2926" s="5">
        <v>0</v>
      </c>
      <c r="AF2926" s="5">
        <v>161000</v>
      </c>
      <c r="AG2926" s="5">
        <v>0</v>
      </c>
      <c r="AH2926" s="5">
        <f>SUM(Exposure_Information[[#This Row],[Building Coverage Value]:[Business interruption value]])</f>
        <v>161000</v>
      </c>
      <c r="AI2926" s="5">
        <f>SUM(Exposure_Information[[#This Row],[Building Coverage Value]:[Contents Coverage Value]])</f>
        <v>161000</v>
      </c>
      <c r="AJ2926" s="26"/>
    </row>
    <row r="2927" spans="1:36" ht="26" x14ac:dyDescent="0.3">
      <c r="A2927" s="2" t="s">
        <v>148</v>
      </c>
      <c r="B2927" s="2" t="s">
        <v>156</v>
      </c>
      <c r="C2927" s="2" t="s">
        <v>325</v>
      </c>
      <c r="D2927" s="2">
        <v>10511</v>
      </c>
      <c r="E2927" s="2" t="s">
        <v>367</v>
      </c>
      <c r="F2927" s="2" t="s">
        <v>1801</v>
      </c>
      <c r="G2927" s="3">
        <v>208</v>
      </c>
      <c r="H2927" s="3">
        <v>1000</v>
      </c>
      <c r="I2927" s="71">
        <f>Exposure_Information[[#This Row],[Total  Insured Value]]+Exposure_Information[[#This Row],[Policy Deductible]]</f>
        <v>91000</v>
      </c>
      <c r="J2927" s="2">
        <v>13378</v>
      </c>
      <c r="K2927" s="3">
        <v>1</v>
      </c>
      <c r="L2927" s="2" t="s">
        <v>9</v>
      </c>
      <c r="M2927" s="2" t="s">
        <v>1802</v>
      </c>
      <c r="N2927" s="2" t="s">
        <v>1803</v>
      </c>
      <c r="O2927" s="2" t="s">
        <v>1804</v>
      </c>
      <c r="P2927" s="2" t="s">
        <v>140</v>
      </c>
      <c r="Q2927" s="3">
        <v>17</v>
      </c>
      <c r="R2927" s="2" t="s">
        <v>87</v>
      </c>
      <c r="S2927" s="3">
        <v>23</v>
      </c>
      <c r="T2927" s="2" t="s">
        <v>10</v>
      </c>
      <c r="U2927" s="3">
        <v>44.411301999999999</v>
      </c>
      <c r="V2927" s="3">
        <v>-70.458464000000006</v>
      </c>
      <c r="W2927" s="2" t="s">
        <v>149</v>
      </c>
      <c r="X2927" s="3">
        <v>1</v>
      </c>
      <c r="Y2927" s="3" t="str">
        <f>_xlfn.CONCAT(Exposure_Information[[#This Row],[Building Construction Code]]," - ",Exposure_Information[[#This Row],[Type of building construction]])</f>
        <v>RMS - 1</v>
      </c>
      <c r="Z2927" s="3">
        <v>0</v>
      </c>
      <c r="AA2927" s="2">
        <v>1979</v>
      </c>
      <c r="AB2927" s="2" t="s">
        <v>11</v>
      </c>
      <c r="AC2927" s="2">
        <v>1</v>
      </c>
      <c r="AD2927" s="2" t="str">
        <f>_xlfn.CONCAT(Exposure_Information[[#This Row],[Occupany Code]]," - ",Exposure_Information[[#This Row],[Type of building occupancy]])</f>
        <v>ATC - 1</v>
      </c>
      <c r="AE2927" s="5">
        <v>80000</v>
      </c>
      <c r="AF2927" s="5">
        <v>10000</v>
      </c>
      <c r="AG2927" s="5">
        <v>0</v>
      </c>
      <c r="AH2927" s="5">
        <f>SUM(Exposure_Information[[#This Row],[Building Coverage Value]:[Business interruption value]])</f>
        <v>90000</v>
      </c>
      <c r="AI2927" s="5">
        <f>SUM(Exposure_Information[[#This Row],[Building Coverage Value]:[Contents Coverage Value]])</f>
        <v>90000</v>
      </c>
      <c r="AJ2927" s="26"/>
    </row>
    <row r="2928" spans="1:36" ht="26" x14ac:dyDescent="0.3">
      <c r="A2928" s="2" t="s">
        <v>148</v>
      </c>
      <c r="B2928" s="2" t="s">
        <v>156</v>
      </c>
      <c r="C2928" s="2" t="s">
        <v>325</v>
      </c>
      <c r="D2928" s="2">
        <v>5450</v>
      </c>
      <c r="E2928" s="2" t="s">
        <v>326</v>
      </c>
      <c r="F2928" s="2" t="s">
        <v>2338</v>
      </c>
      <c r="G2928" s="3">
        <v>858</v>
      </c>
      <c r="H2928" s="3">
        <v>500</v>
      </c>
      <c r="I2928" s="71">
        <f>Exposure_Information[[#This Row],[Total  Insured Value]]+Exposure_Information[[#This Row],[Policy Deductible]]</f>
        <v>20500</v>
      </c>
      <c r="J2928" s="2">
        <v>7343</v>
      </c>
      <c r="K2928" s="3">
        <v>1</v>
      </c>
      <c r="L2928" s="2" t="s">
        <v>9</v>
      </c>
      <c r="M2928" s="2" t="s">
        <v>2339</v>
      </c>
      <c r="N2928" s="2" t="s">
        <v>2340</v>
      </c>
      <c r="O2928" s="2" t="s">
        <v>334</v>
      </c>
      <c r="P2928" s="2" t="s">
        <v>90</v>
      </c>
      <c r="Q2928" s="3">
        <v>17</v>
      </c>
      <c r="R2928" s="2" t="s">
        <v>127</v>
      </c>
      <c r="S2928" s="3">
        <v>25</v>
      </c>
      <c r="T2928" s="2" t="s">
        <v>10</v>
      </c>
      <c r="U2928" s="3">
        <v>42.523771000000004</v>
      </c>
      <c r="V2928" s="3">
        <v>-71.403135000000006</v>
      </c>
      <c r="W2928" s="2" t="s">
        <v>149</v>
      </c>
      <c r="X2928" s="3">
        <v>1</v>
      </c>
      <c r="Y2928" s="3" t="str">
        <f>_xlfn.CONCAT(Exposure_Information[[#This Row],[Building Construction Code]]," - ",Exposure_Information[[#This Row],[Type of building construction]])</f>
        <v>RMS - 1</v>
      </c>
      <c r="Z2928" s="3">
        <v>0</v>
      </c>
      <c r="AA2928" s="2">
        <v>1900</v>
      </c>
      <c r="AB2928" s="2" t="s">
        <v>11</v>
      </c>
      <c r="AC2928" s="2">
        <v>37</v>
      </c>
      <c r="AD2928" s="2" t="str">
        <f>_xlfn.CONCAT(Exposure_Information[[#This Row],[Occupany Code]]," - ",Exposure_Information[[#This Row],[Type of building occupancy]])</f>
        <v>ATC - 37</v>
      </c>
      <c r="AE2928" s="5">
        <v>0</v>
      </c>
      <c r="AF2928" s="5">
        <v>20000</v>
      </c>
      <c r="AG2928" s="5">
        <v>0</v>
      </c>
      <c r="AH2928" s="5">
        <f>SUM(Exposure_Information[[#This Row],[Building Coverage Value]:[Business interruption value]])</f>
        <v>20000</v>
      </c>
      <c r="AI2928" s="5">
        <f>SUM(Exposure_Information[[#This Row],[Building Coverage Value]:[Contents Coverage Value]])</f>
        <v>20000</v>
      </c>
      <c r="AJ2928" s="26"/>
    </row>
    <row r="2929" spans="1:36" ht="26" x14ac:dyDescent="0.3">
      <c r="A2929" s="2" t="s">
        <v>148</v>
      </c>
      <c r="B2929" s="2" t="s">
        <v>156</v>
      </c>
      <c r="C2929" s="2" t="s">
        <v>325</v>
      </c>
      <c r="D2929" s="2">
        <v>10519</v>
      </c>
      <c r="E2929" s="2" t="s">
        <v>367</v>
      </c>
      <c r="F2929" s="2" t="s">
        <v>2486</v>
      </c>
      <c r="G2929" s="3">
        <v>375</v>
      </c>
      <c r="H2929" s="3">
        <v>500</v>
      </c>
      <c r="I2929" s="71">
        <f>Exposure_Information[[#This Row],[Total  Insured Value]]+Exposure_Information[[#This Row],[Policy Deductible]]</f>
        <v>90500</v>
      </c>
      <c r="J2929" s="2">
        <v>13386</v>
      </c>
      <c r="K2929" s="3">
        <v>1</v>
      </c>
      <c r="L2929" s="2">
        <v>179</v>
      </c>
      <c r="M2929" s="2" t="s">
        <v>2487</v>
      </c>
      <c r="N2929" s="2" t="s">
        <v>2488</v>
      </c>
      <c r="O2929" s="2" t="s">
        <v>2489</v>
      </c>
      <c r="P2929" s="2" t="s">
        <v>131</v>
      </c>
      <c r="Q2929" s="3">
        <v>25</v>
      </c>
      <c r="R2929" s="2" t="s">
        <v>87</v>
      </c>
      <c r="S2929" s="3">
        <v>23</v>
      </c>
      <c r="T2929" s="2" t="s">
        <v>10</v>
      </c>
      <c r="U2929" s="3">
        <v>44.751930000000002</v>
      </c>
      <c r="V2929" s="3">
        <v>-69.303825000000003</v>
      </c>
      <c r="W2929" s="2" t="s">
        <v>149</v>
      </c>
      <c r="X2929" s="3">
        <v>1</v>
      </c>
      <c r="Y2929" s="3" t="str">
        <f>_xlfn.CONCAT(Exposure_Information[[#This Row],[Building Construction Code]]," - ",Exposure_Information[[#This Row],[Type of building construction]])</f>
        <v>RMS - 1</v>
      </c>
      <c r="Z2929" s="3">
        <v>0</v>
      </c>
      <c r="AA2929" s="2">
        <v>2011</v>
      </c>
      <c r="AB2929" s="2" t="s">
        <v>11</v>
      </c>
      <c r="AC2929" s="2">
        <v>1</v>
      </c>
      <c r="AD2929" s="2" t="str">
        <f>_xlfn.CONCAT(Exposure_Information[[#This Row],[Occupany Code]]," - ",Exposure_Information[[#This Row],[Type of building occupancy]])</f>
        <v>ATC - 1</v>
      </c>
      <c r="AE2929" s="5">
        <v>85000</v>
      </c>
      <c r="AF2929" s="5">
        <v>5000</v>
      </c>
      <c r="AG2929" s="5">
        <v>0</v>
      </c>
      <c r="AH2929" s="5">
        <f>SUM(Exposure_Information[[#This Row],[Building Coverage Value]:[Business interruption value]])</f>
        <v>90000</v>
      </c>
      <c r="AI2929" s="5">
        <f>SUM(Exposure_Information[[#This Row],[Building Coverage Value]:[Contents Coverage Value]])</f>
        <v>90000</v>
      </c>
      <c r="AJ2929" s="26"/>
    </row>
    <row r="2930" spans="1:36" ht="26" x14ac:dyDescent="0.3">
      <c r="A2930" s="2" t="s">
        <v>148</v>
      </c>
      <c r="B2930" s="2" t="s">
        <v>156</v>
      </c>
      <c r="C2930" s="2" t="s">
        <v>325</v>
      </c>
      <c r="D2930" s="2">
        <v>9812</v>
      </c>
      <c r="E2930" s="2" t="s">
        <v>367</v>
      </c>
      <c r="F2930" s="2" t="s">
        <v>6603</v>
      </c>
      <c r="G2930" s="3">
        <v>288</v>
      </c>
      <c r="H2930" s="3">
        <v>1000</v>
      </c>
      <c r="I2930" s="71">
        <f>Exposure_Information[[#This Row],[Total  Insured Value]]+Exposure_Information[[#This Row],[Policy Deductible]]</f>
        <v>91000</v>
      </c>
      <c r="J2930" s="2">
        <v>12673</v>
      </c>
      <c r="K2930" s="3">
        <v>1</v>
      </c>
      <c r="L2930" s="2" t="s">
        <v>9</v>
      </c>
      <c r="M2930" s="2" t="s">
        <v>6604</v>
      </c>
      <c r="N2930" s="2" t="s">
        <v>6605</v>
      </c>
      <c r="O2930" s="2" t="s">
        <v>2061</v>
      </c>
      <c r="P2930" s="2" t="s">
        <v>82</v>
      </c>
      <c r="Q2930" s="3">
        <v>9</v>
      </c>
      <c r="R2930" s="2" t="s">
        <v>87</v>
      </c>
      <c r="S2930" s="3">
        <v>23</v>
      </c>
      <c r="T2930" s="2" t="s">
        <v>10</v>
      </c>
      <c r="U2930" s="3">
        <v>44.355114</v>
      </c>
      <c r="V2930" s="3">
        <v>-68.350942000000003</v>
      </c>
      <c r="W2930" s="2" t="s">
        <v>149</v>
      </c>
      <c r="X2930" s="3">
        <v>1</v>
      </c>
      <c r="Y2930" s="3" t="str">
        <f>_xlfn.CONCAT(Exposure_Information[[#This Row],[Building Construction Code]]," - ",Exposure_Information[[#This Row],[Type of building construction]])</f>
        <v>RMS - 1</v>
      </c>
      <c r="Z2930" s="3">
        <v>0</v>
      </c>
      <c r="AA2930" s="2">
        <v>1950</v>
      </c>
      <c r="AB2930" s="2" t="s">
        <v>11</v>
      </c>
      <c r="AC2930" s="2">
        <v>1</v>
      </c>
      <c r="AD2930" s="2" t="str">
        <f>_xlfn.CONCAT(Exposure_Information[[#This Row],[Occupany Code]]," - ",Exposure_Information[[#This Row],[Type of building occupancy]])</f>
        <v>ATC - 1</v>
      </c>
      <c r="AE2930" s="5">
        <v>80000</v>
      </c>
      <c r="AF2930" s="5">
        <v>10000</v>
      </c>
      <c r="AG2930" s="5">
        <v>0</v>
      </c>
      <c r="AH2930" s="5">
        <f>SUM(Exposure_Information[[#This Row],[Building Coverage Value]:[Business interruption value]])</f>
        <v>90000</v>
      </c>
      <c r="AI2930" s="5">
        <f>SUM(Exposure_Information[[#This Row],[Building Coverage Value]:[Contents Coverage Value]])</f>
        <v>90000</v>
      </c>
      <c r="AJ2930" s="26"/>
    </row>
    <row r="2931" spans="1:36" ht="26" x14ac:dyDescent="0.3">
      <c r="A2931" s="2" t="s">
        <v>148</v>
      </c>
      <c r="B2931" s="2" t="s">
        <v>156</v>
      </c>
      <c r="C2931" s="2" t="s">
        <v>325</v>
      </c>
      <c r="D2931" s="2">
        <v>15125</v>
      </c>
      <c r="E2931" s="2" t="s">
        <v>367</v>
      </c>
      <c r="F2931" s="2" t="s">
        <v>3896</v>
      </c>
      <c r="G2931" s="3">
        <v>404</v>
      </c>
      <c r="H2931" s="3">
        <v>250</v>
      </c>
      <c r="I2931" s="71">
        <f>Exposure_Information[[#This Row],[Total  Insured Value]]+Exposure_Information[[#This Row],[Policy Deductible]]</f>
        <v>88750</v>
      </c>
      <c r="J2931" s="2">
        <v>18166</v>
      </c>
      <c r="K2931" s="3">
        <v>1</v>
      </c>
      <c r="L2931" s="2" t="s">
        <v>9</v>
      </c>
      <c r="M2931" s="2" t="s">
        <v>3897</v>
      </c>
      <c r="N2931" s="2" t="s">
        <v>3898</v>
      </c>
      <c r="O2931" s="2" t="s">
        <v>3899</v>
      </c>
      <c r="P2931" s="2" t="s">
        <v>231</v>
      </c>
      <c r="Q2931" s="3">
        <v>13</v>
      </c>
      <c r="R2931" s="2" t="s">
        <v>127</v>
      </c>
      <c r="S2931" s="3">
        <v>25</v>
      </c>
      <c r="T2931" s="2" t="s">
        <v>10</v>
      </c>
      <c r="U2931" s="3">
        <v>42.163325999999998</v>
      </c>
      <c r="V2931" s="3">
        <v>-72.430358999999996</v>
      </c>
      <c r="W2931" s="2" t="s">
        <v>149</v>
      </c>
      <c r="X2931" s="3">
        <v>1</v>
      </c>
      <c r="Y2931" s="3" t="str">
        <f>_xlfn.CONCAT(Exposure_Information[[#This Row],[Building Construction Code]]," - ",Exposure_Information[[#This Row],[Type of building construction]])</f>
        <v>RMS - 1</v>
      </c>
      <c r="Z2931" s="3">
        <v>0</v>
      </c>
      <c r="AA2931" s="2">
        <v>1955</v>
      </c>
      <c r="AB2931" s="2" t="s">
        <v>11</v>
      </c>
      <c r="AC2931" s="2">
        <v>1</v>
      </c>
      <c r="AD2931" s="2" t="str">
        <f>_xlfn.CONCAT(Exposure_Information[[#This Row],[Occupany Code]]," - ",Exposure_Information[[#This Row],[Type of building occupancy]])</f>
        <v>ATC - 1</v>
      </c>
      <c r="AE2931" s="5">
        <v>88500</v>
      </c>
      <c r="AF2931" s="5">
        <v>0</v>
      </c>
      <c r="AG2931" s="5">
        <v>0</v>
      </c>
      <c r="AH2931" s="5">
        <f>SUM(Exposure_Information[[#This Row],[Building Coverage Value]:[Business interruption value]])</f>
        <v>88500</v>
      </c>
      <c r="AI2931" s="5">
        <f>SUM(Exposure_Information[[#This Row],[Building Coverage Value]:[Contents Coverage Value]])</f>
        <v>88500</v>
      </c>
      <c r="AJ2931" s="26"/>
    </row>
    <row r="2932" spans="1:36" ht="26" x14ac:dyDescent="0.3">
      <c r="A2932" s="2" t="s">
        <v>148</v>
      </c>
      <c r="B2932" s="2" t="s">
        <v>156</v>
      </c>
      <c r="C2932" s="2" t="s">
        <v>325</v>
      </c>
      <c r="D2932" s="2">
        <v>119917</v>
      </c>
      <c r="E2932" s="2" t="s">
        <v>4697</v>
      </c>
      <c r="F2932" s="2" t="s">
        <v>9682</v>
      </c>
      <c r="G2932" s="3">
        <v>310</v>
      </c>
      <c r="H2932" s="3">
        <v>250</v>
      </c>
      <c r="I2932" s="71">
        <f>Exposure_Information[[#This Row],[Total  Insured Value]]+Exposure_Information[[#This Row],[Policy Deductible]]</f>
        <v>87450</v>
      </c>
      <c r="J2932" s="2">
        <v>123047</v>
      </c>
      <c r="K2932" s="3">
        <v>1</v>
      </c>
      <c r="L2932" s="2" t="s">
        <v>9</v>
      </c>
      <c r="M2932" s="2" t="s">
        <v>9683</v>
      </c>
      <c r="N2932" s="2" t="s">
        <v>9684</v>
      </c>
      <c r="O2932" s="2" t="s">
        <v>9685</v>
      </c>
      <c r="P2932" s="2" t="s">
        <v>24</v>
      </c>
      <c r="Q2932" s="3">
        <v>119</v>
      </c>
      <c r="R2932" s="2" t="s">
        <v>25</v>
      </c>
      <c r="S2932" s="3">
        <v>36</v>
      </c>
      <c r="T2932" s="2" t="s">
        <v>10</v>
      </c>
      <c r="U2932" s="3">
        <v>41.213349000000001</v>
      </c>
      <c r="V2932" s="3">
        <v>-73.522174000000007</v>
      </c>
      <c r="W2932" s="2" t="s">
        <v>149</v>
      </c>
      <c r="X2932" s="3">
        <v>1</v>
      </c>
      <c r="Y2932" s="3" t="str">
        <f>_xlfn.CONCAT(Exposure_Information[[#This Row],[Building Construction Code]]," - ",Exposure_Information[[#This Row],[Type of building construction]])</f>
        <v>RMS - 1</v>
      </c>
      <c r="Z2932" s="3">
        <v>0</v>
      </c>
      <c r="AA2932" s="2">
        <v>1986</v>
      </c>
      <c r="AB2932" s="2" t="s">
        <v>11</v>
      </c>
      <c r="AC2932" s="2">
        <v>2</v>
      </c>
      <c r="AD2932" s="2" t="str">
        <f>_xlfn.CONCAT(Exposure_Information[[#This Row],[Occupany Code]]," - ",Exposure_Information[[#This Row],[Type of building occupancy]])</f>
        <v>ATC - 2</v>
      </c>
      <c r="AE2932" s="5">
        <v>41000</v>
      </c>
      <c r="AF2932" s="5">
        <v>33000</v>
      </c>
      <c r="AG2932" s="5">
        <v>13200</v>
      </c>
      <c r="AH2932" s="5">
        <f>SUM(Exposure_Information[[#This Row],[Building Coverage Value]:[Business interruption value]])</f>
        <v>87200</v>
      </c>
      <c r="AI2932" s="5">
        <f>SUM(Exposure_Information[[#This Row],[Building Coverage Value]:[Contents Coverage Value]])</f>
        <v>74000</v>
      </c>
      <c r="AJ2932" s="26"/>
    </row>
    <row r="2933" spans="1:36" ht="39" x14ac:dyDescent="0.3">
      <c r="A2933" s="2" t="s">
        <v>148</v>
      </c>
      <c r="B2933" s="2" t="s">
        <v>156</v>
      </c>
      <c r="C2933" s="2" t="s">
        <v>325</v>
      </c>
      <c r="D2933" s="2">
        <v>9076</v>
      </c>
      <c r="E2933" s="2" t="s">
        <v>367</v>
      </c>
      <c r="F2933" s="2" t="s">
        <v>4332</v>
      </c>
      <c r="G2933" s="3">
        <v>238</v>
      </c>
      <c r="H2933" s="3">
        <v>500</v>
      </c>
      <c r="I2933" s="71">
        <f>Exposure_Information[[#This Row],[Total  Insured Value]]+Exposure_Information[[#This Row],[Policy Deductible]]</f>
        <v>87500</v>
      </c>
      <c r="J2933" s="2">
        <v>11929</v>
      </c>
      <c r="K2933" s="3">
        <v>1</v>
      </c>
      <c r="L2933" s="2" t="s">
        <v>9</v>
      </c>
      <c r="M2933" s="2" t="s">
        <v>4333</v>
      </c>
      <c r="N2933" s="2" t="s">
        <v>4334</v>
      </c>
      <c r="O2933" s="2" t="s">
        <v>4335</v>
      </c>
      <c r="P2933" s="2" t="s">
        <v>131</v>
      </c>
      <c r="Q2933" s="3">
        <v>25</v>
      </c>
      <c r="R2933" s="2" t="s">
        <v>87</v>
      </c>
      <c r="S2933" s="3">
        <v>23</v>
      </c>
      <c r="T2933" s="2" t="s">
        <v>10</v>
      </c>
      <c r="U2933" s="3">
        <v>44.892629999999997</v>
      </c>
      <c r="V2933" s="3">
        <v>-69.936423000000005</v>
      </c>
      <c r="W2933" s="2" t="s">
        <v>149</v>
      </c>
      <c r="X2933" s="3">
        <v>1</v>
      </c>
      <c r="Y2933" s="3" t="str">
        <f>_xlfn.CONCAT(Exposure_Information[[#This Row],[Building Construction Code]]," - ",Exposure_Information[[#This Row],[Type of building construction]])</f>
        <v>RMS - 1</v>
      </c>
      <c r="Z2933" s="3">
        <v>0</v>
      </c>
      <c r="AA2933" s="2">
        <v>1988</v>
      </c>
      <c r="AB2933" s="2" t="s">
        <v>11</v>
      </c>
      <c r="AC2933" s="2">
        <v>1</v>
      </c>
      <c r="AD2933" s="2" t="str">
        <f>_xlfn.CONCAT(Exposure_Information[[#This Row],[Occupany Code]]," - ",Exposure_Information[[#This Row],[Type of building occupancy]])</f>
        <v>ATC - 1</v>
      </c>
      <c r="AE2933" s="5">
        <v>69000</v>
      </c>
      <c r="AF2933" s="5">
        <v>18000</v>
      </c>
      <c r="AG2933" s="5">
        <v>0</v>
      </c>
      <c r="AH2933" s="5">
        <f>SUM(Exposure_Information[[#This Row],[Building Coverage Value]:[Business interruption value]])</f>
        <v>87000</v>
      </c>
      <c r="AI2933" s="5">
        <f>SUM(Exposure_Information[[#This Row],[Building Coverage Value]:[Contents Coverage Value]])</f>
        <v>87000</v>
      </c>
      <c r="AJ2933" s="26"/>
    </row>
    <row r="2934" spans="1:36" ht="39" x14ac:dyDescent="0.3">
      <c r="A2934" s="2" t="s">
        <v>148</v>
      </c>
      <c r="B2934" s="2" t="s">
        <v>156</v>
      </c>
      <c r="C2934" s="2" t="s">
        <v>325</v>
      </c>
      <c r="D2934" s="2">
        <v>114970</v>
      </c>
      <c r="E2934" s="2" t="s">
        <v>4697</v>
      </c>
      <c r="F2934" s="2" t="s">
        <v>8044</v>
      </c>
      <c r="G2934" s="3">
        <v>126</v>
      </c>
      <c r="H2934" s="3">
        <v>250</v>
      </c>
      <c r="I2934" s="71">
        <f>Exposure_Information[[#This Row],[Total  Insured Value]]+Exposure_Information[[#This Row],[Policy Deductible]]</f>
        <v>87250</v>
      </c>
      <c r="J2934" s="2">
        <v>118100</v>
      </c>
      <c r="K2934" s="3">
        <v>1</v>
      </c>
      <c r="L2934" s="2" t="s">
        <v>9</v>
      </c>
      <c r="M2934" s="2" t="s">
        <v>8045</v>
      </c>
      <c r="N2934" s="2" t="s">
        <v>8046</v>
      </c>
      <c r="O2934" s="2" t="s">
        <v>213</v>
      </c>
      <c r="P2934" s="2" t="s">
        <v>139</v>
      </c>
      <c r="Q2934" s="3">
        <v>9</v>
      </c>
      <c r="R2934" s="2" t="s">
        <v>70</v>
      </c>
      <c r="S2934" s="3">
        <v>9</v>
      </c>
      <c r="T2934" s="2" t="s">
        <v>10</v>
      </c>
      <c r="U2934" s="3">
        <v>41.590434999999999</v>
      </c>
      <c r="V2934" s="3">
        <v>-73.029527000000002</v>
      </c>
      <c r="W2934" s="2" t="s">
        <v>149</v>
      </c>
      <c r="X2934" s="3">
        <v>2</v>
      </c>
      <c r="Y2934" s="3" t="str">
        <f>_xlfn.CONCAT(Exposure_Information[[#This Row],[Building Construction Code]]," - ",Exposure_Information[[#This Row],[Type of building construction]])</f>
        <v>RMS - 2</v>
      </c>
      <c r="Z2934" s="3">
        <v>0</v>
      </c>
      <c r="AA2934" s="2">
        <v>1986</v>
      </c>
      <c r="AB2934" s="2" t="s">
        <v>11</v>
      </c>
      <c r="AC2934" s="2">
        <v>2</v>
      </c>
      <c r="AD2934" s="2" t="str">
        <f>_xlfn.CONCAT(Exposure_Information[[#This Row],[Occupany Code]]," - ",Exposure_Information[[#This Row],[Type of building occupancy]])</f>
        <v>ATC - 2</v>
      </c>
      <c r="AE2934" s="5">
        <v>10000</v>
      </c>
      <c r="AF2934" s="5">
        <v>55000</v>
      </c>
      <c r="AG2934" s="5">
        <v>22000</v>
      </c>
      <c r="AH2934" s="5">
        <f>SUM(Exposure_Information[[#This Row],[Building Coverage Value]:[Business interruption value]])</f>
        <v>87000</v>
      </c>
      <c r="AI2934" s="5">
        <f>SUM(Exposure_Information[[#This Row],[Building Coverage Value]:[Contents Coverage Value]])</f>
        <v>65000</v>
      </c>
      <c r="AJ2934" s="26"/>
    </row>
    <row r="2935" spans="1:36" ht="39" x14ac:dyDescent="0.3">
      <c r="A2935" s="2" t="s">
        <v>148</v>
      </c>
      <c r="B2935" s="2" t="s">
        <v>156</v>
      </c>
      <c r="C2935" s="2" t="s">
        <v>325</v>
      </c>
      <c r="D2935" s="2">
        <v>5396</v>
      </c>
      <c r="E2935" s="2" t="s">
        <v>326</v>
      </c>
      <c r="F2935" s="2" t="s">
        <v>936</v>
      </c>
      <c r="G2935" s="3">
        <v>680</v>
      </c>
      <c r="H2935" s="3">
        <v>1000</v>
      </c>
      <c r="I2935" s="71">
        <f>Exposure_Information[[#This Row],[Total  Insured Value]]+Exposure_Information[[#This Row],[Policy Deductible]]</f>
        <v>11000</v>
      </c>
      <c r="J2935" s="2">
        <v>7282</v>
      </c>
      <c r="K2935" s="3">
        <v>1</v>
      </c>
      <c r="L2935" s="2" t="s">
        <v>9</v>
      </c>
      <c r="M2935" s="2" t="s">
        <v>937</v>
      </c>
      <c r="N2935" s="2" t="s">
        <v>938</v>
      </c>
      <c r="O2935" s="2" t="s">
        <v>939</v>
      </c>
      <c r="P2935" s="2" t="s">
        <v>90</v>
      </c>
      <c r="Q2935" s="3">
        <v>17</v>
      </c>
      <c r="R2935" s="2" t="s">
        <v>127</v>
      </c>
      <c r="S2935" s="3">
        <v>25</v>
      </c>
      <c r="T2935" s="2" t="s">
        <v>10</v>
      </c>
      <c r="U2935" s="3">
        <v>42.478099</v>
      </c>
      <c r="V2935" s="3">
        <v>-71.148546999999994</v>
      </c>
      <c r="W2935" s="2" t="s">
        <v>149</v>
      </c>
      <c r="X2935" s="3">
        <v>2</v>
      </c>
      <c r="Y2935" s="3" t="str">
        <f>_xlfn.CONCAT(Exposure_Information[[#This Row],[Building Construction Code]]," - ",Exposure_Information[[#This Row],[Type of building construction]])</f>
        <v>RMS - 2</v>
      </c>
      <c r="Z2935" s="3">
        <v>0</v>
      </c>
      <c r="AA2935" s="2">
        <v>1965</v>
      </c>
      <c r="AB2935" s="2" t="s">
        <v>11</v>
      </c>
      <c r="AC2935" s="2">
        <v>37</v>
      </c>
      <c r="AD2935" s="2" t="str">
        <f>_xlfn.CONCAT(Exposure_Information[[#This Row],[Occupany Code]]," - ",Exposure_Information[[#This Row],[Type of building occupancy]])</f>
        <v>ATC - 37</v>
      </c>
      <c r="AE2935" s="5">
        <v>0</v>
      </c>
      <c r="AF2935" s="5">
        <v>10000</v>
      </c>
      <c r="AG2935" s="5">
        <v>0</v>
      </c>
      <c r="AH2935" s="5">
        <f>SUM(Exposure_Information[[#This Row],[Building Coverage Value]:[Business interruption value]])</f>
        <v>10000</v>
      </c>
      <c r="AI2935" s="5">
        <f>SUM(Exposure_Information[[#This Row],[Building Coverage Value]:[Contents Coverage Value]])</f>
        <v>10000</v>
      </c>
      <c r="AJ2935" s="26"/>
    </row>
    <row r="2936" spans="1:36" ht="39" x14ac:dyDescent="0.3">
      <c r="A2936" s="2" t="s">
        <v>148</v>
      </c>
      <c r="B2936" s="2" t="s">
        <v>156</v>
      </c>
      <c r="C2936" s="2" t="s">
        <v>325</v>
      </c>
      <c r="D2936" s="2">
        <v>5379</v>
      </c>
      <c r="E2936" s="2" t="s">
        <v>326</v>
      </c>
      <c r="F2936" s="2" t="s">
        <v>517</v>
      </c>
      <c r="G2936" s="3">
        <v>1720</v>
      </c>
      <c r="H2936" s="3">
        <v>1000</v>
      </c>
      <c r="I2936" s="71">
        <f>Exposure_Information[[#This Row],[Total  Insured Value]]+Exposure_Information[[#This Row],[Policy Deductible]]</f>
        <v>479600</v>
      </c>
      <c r="J2936" s="2">
        <v>7258</v>
      </c>
      <c r="K2936" s="3">
        <v>1</v>
      </c>
      <c r="L2936" s="2" t="s">
        <v>9</v>
      </c>
      <c r="M2936" s="2" t="s">
        <v>518</v>
      </c>
      <c r="N2936" s="3" t="s">
        <v>519</v>
      </c>
      <c r="O2936" s="2" t="s">
        <v>520</v>
      </c>
      <c r="P2936" s="2" t="s">
        <v>74</v>
      </c>
      <c r="Q2936" s="3">
        <v>9</v>
      </c>
      <c r="R2936" s="2" t="s">
        <v>127</v>
      </c>
      <c r="S2936" s="3">
        <v>25</v>
      </c>
      <c r="T2936" s="2" t="s">
        <v>10</v>
      </c>
      <c r="U2936" s="3">
        <v>42.782302999999999</v>
      </c>
      <c r="V2936" s="3">
        <v>-71.072156000000007</v>
      </c>
      <c r="W2936" s="2" t="s">
        <v>149</v>
      </c>
      <c r="X2936" s="3">
        <v>1</v>
      </c>
      <c r="Y2936" s="3" t="str">
        <f>_xlfn.CONCAT(Exposure_Information[[#This Row],[Building Construction Code]]," - ",Exposure_Information[[#This Row],[Type of building construction]])</f>
        <v>RMS - 1</v>
      </c>
      <c r="Z2936" s="3">
        <v>0</v>
      </c>
      <c r="AA2936" s="2">
        <v>1920</v>
      </c>
      <c r="AB2936" s="2" t="s">
        <v>11</v>
      </c>
      <c r="AC2936" s="2">
        <v>37</v>
      </c>
      <c r="AD2936" s="2" t="str">
        <f>_xlfn.CONCAT(Exposure_Information[[#This Row],[Occupany Code]]," - ",Exposure_Information[[#This Row],[Type of building occupancy]])</f>
        <v>ATC - 37</v>
      </c>
      <c r="AE2936" s="5">
        <v>478600</v>
      </c>
      <c r="AF2936" s="5">
        <v>0</v>
      </c>
      <c r="AG2936" s="5">
        <v>0</v>
      </c>
      <c r="AH2936" s="5">
        <f>SUM(Exposure_Information[[#This Row],[Building Coverage Value]:[Business interruption value]])</f>
        <v>478600</v>
      </c>
      <c r="AI2936" s="5">
        <f>SUM(Exposure_Information[[#This Row],[Building Coverage Value]:[Contents Coverage Value]])</f>
        <v>478600</v>
      </c>
      <c r="AJ2936" s="26"/>
    </row>
    <row r="2937" spans="1:36" ht="26" x14ac:dyDescent="0.3">
      <c r="A2937" s="2" t="s">
        <v>148</v>
      </c>
      <c r="B2937" s="2" t="s">
        <v>156</v>
      </c>
      <c r="C2937" s="2" t="s">
        <v>325</v>
      </c>
      <c r="D2937" s="2">
        <v>14852</v>
      </c>
      <c r="E2937" s="2" t="s">
        <v>367</v>
      </c>
      <c r="F2937" s="2" t="s">
        <v>3401</v>
      </c>
      <c r="G2937" s="3">
        <v>503</v>
      </c>
      <c r="H2937" s="3">
        <v>1000</v>
      </c>
      <c r="I2937" s="71">
        <f>Exposure_Information[[#This Row],[Total  Insured Value]]+Exposure_Information[[#This Row],[Policy Deductible]]</f>
        <v>85550</v>
      </c>
      <c r="J2937" s="2">
        <v>17889</v>
      </c>
      <c r="K2937" s="3">
        <v>1</v>
      </c>
      <c r="L2937" s="2" t="s">
        <v>9</v>
      </c>
      <c r="M2937" s="2" t="s">
        <v>3402</v>
      </c>
      <c r="N2937" s="2" t="s">
        <v>3403</v>
      </c>
      <c r="O2937" s="2" t="s">
        <v>420</v>
      </c>
      <c r="P2937" s="2" t="s">
        <v>72</v>
      </c>
      <c r="Q2937" s="3">
        <v>25</v>
      </c>
      <c r="R2937" s="2" t="s">
        <v>127</v>
      </c>
      <c r="S2937" s="3">
        <v>25</v>
      </c>
      <c r="T2937" s="2" t="s">
        <v>10</v>
      </c>
      <c r="U2937" s="3">
        <v>42.366146999999998</v>
      </c>
      <c r="V2937" s="3">
        <v>-71.056057999999993</v>
      </c>
      <c r="W2937" s="2" t="s">
        <v>149</v>
      </c>
      <c r="X2937" s="3">
        <v>1</v>
      </c>
      <c r="Y2937" s="3" t="str">
        <f>_xlfn.CONCAT(Exposure_Information[[#This Row],[Building Construction Code]]," - ",Exposure_Information[[#This Row],[Type of building construction]])</f>
        <v>RMS - 1</v>
      </c>
      <c r="Z2937" s="3">
        <v>0</v>
      </c>
      <c r="AA2937" s="2">
        <v>1935</v>
      </c>
      <c r="AB2937" s="2" t="s">
        <v>11</v>
      </c>
      <c r="AC2937" s="2">
        <v>1</v>
      </c>
      <c r="AD2937" s="2" t="str">
        <f>_xlfn.CONCAT(Exposure_Information[[#This Row],[Occupany Code]]," - ",Exposure_Information[[#This Row],[Type of building occupancy]])</f>
        <v>ATC - 1</v>
      </c>
      <c r="AE2937" s="5">
        <v>50000</v>
      </c>
      <c r="AF2937" s="5">
        <v>10550</v>
      </c>
      <c r="AG2937" s="5">
        <v>24000</v>
      </c>
      <c r="AH2937" s="5">
        <f>SUM(Exposure_Information[[#This Row],[Building Coverage Value]:[Business interruption value]])</f>
        <v>84550</v>
      </c>
      <c r="AI2937" s="5">
        <f>SUM(Exposure_Information[[#This Row],[Building Coverage Value]:[Contents Coverage Value]])</f>
        <v>60550</v>
      </c>
      <c r="AJ2937" s="26"/>
    </row>
    <row r="2938" spans="1:36" ht="39" x14ac:dyDescent="0.3">
      <c r="A2938" s="2" t="s">
        <v>148</v>
      </c>
      <c r="B2938" s="2" t="s">
        <v>156</v>
      </c>
      <c r="C2938" s="2" t="s">
        <v>325</v>
      </c>
      <c r="D2938" s="2">
        <v>108449</v>
      </c>
      <c r="E2938" s="2" t="s">
        <v>4697</v>
      </c>
      <c r="F2938" s="2" t="s">
        <v>5959</v>
      </c>
      <c r="G2938" s="3">
        <v>363</v>
      </c>
      <c r="H2938" s="3">
        <v>250</v>
      </c>
      <c r="I2938" s="71">
        <f>Exposure_Information[[#This Row],[Total  Insured Value]]+Exposure_Information[[#This Row],[Policy Deductible]]</f>
        <v>84650</v>
      </c>
      <c r="J2938" s="2">
        <v>111579</v>
      </c>
      <c r="K2938" s="3">
        <v>1</v>
      </c>
      <c r="L2938" s="2" t="s">
        <v>9</v>
      </c>
      <c r="M2938" s="2" t="s">
        <v>5960</v>
      </c>
      <c r="N2938" s="2" t="s">
        <v>5961</v>
      </c>
      <c r="O2938" s="2" t="s">
        <v>886</v>
      </c>
      <c r="P2938" s="2" t="s">
        <v>224</v>
      </c>
      <c r="Q2938" s="3">
        <v>21</v>
      </c>
      <c r="R2938" s="2" t="s">
        <v>127</v>
      </c>
      <c r="S2938" s="3">
        <v>25</v>
      </c>
      <c r="T2938" s="2" t="s">
        <v>10</v>
      </c>
      <c r="U2938" s="3">
        <v>42.142980000000001</v>
      </c>
      <c r="V2938" s="3">
        <v>-71.078826000000007</v>
      </c>
      <c r="W2938" s="2" t="s">
        <v>149</v>
      </c>
      <c r="X2938" s="3">
        <v>1</v>
      </c>
      <c r="Y2938" s="3" t="str">
        <f>_xlfn.CONCAT(Exposure_Information[[#This Row],[Building Construction Code]]," - ",Exposure_Information[[#This Row],[Type of building construction]])</f>
        <v>RMS - 1</v>
      </c>
      <c r="Z2938" s="3">
        <v>0</v>
      </c>
      <c r="AA2938" s="2">
        <v>1901</v>
      </c>
      <c r="AB2938" s="2" t="s">
        <v>11</v>
      </c>
      <c r="AC2938" s="2">
        <v>2</v>
      </c>
      <c r="AD2938" s="2" t="str">
        <f>_xlfn.CONCAT(Exposure_Information[[#This Row],[Occupany Code]]," - ",Exposure_Information[[#This Row],[Type of building occupancy]])</f>
        <v>ATC - 2</v>
      </c>
      <c r="AE2938" s="5">
        <v>20000</v>
      </c>
      <c r="AF2938" s="5">
        <v>46000</v>
      </c>
      <c r="AG2938" s="5">
        <v>18400</v>
      </c>
      <c r="AH2938" s="5">
        <f>SUM(Exposure_Information[[#This Row],[Building Coverage Value]:[Business interruption value]])</f>
        <v>84400</v>
      </c>
      <c r="AI2938" s="5">
        <f>SUM(Exposure_Information[[#This Row],[Building Coverage Value]:[Contents Coverage Value]])</f>
        <v>66000</v>
      </c>
      <c r="AJ2938" s="26"/>
    </row>
    <row r="2939" spans="1:36" ht="39" x14ac:dyDescent="0.3">
      <c r="A2939" s="2" t="s">
        <v>148</v>
      </c>
      <c r="B2939" s="2" t="s">
        <v>156</v>
      </c>
      <c r="C2939" s="2" t="s">
        <v>325</v>
      </c>
      <c r="D2939" s="2">
        <v>114168</v>
      </c>
      <c r="E2939" s="2" t="s">
        <v>4697</v>
      </c>
      <c r="F2939" s="2" t="s">
        <v>7587</v>
      </c>
      <c r="G2939" s="3">
        <v>793</v>
      </c>
      <c r="H2939" s="3">
        <v>500</v>
      </c>
      <c r="I2939" s="71">
        <f>Exposure_Information[[#This Row],[Total  Insured Value]]+Exposure_Information[[#This Row],[Policy Deductible]]</f>
        <v>84700</v>
      </c>
      <c r="J2939" s="2">
        <v>117298</v>
      </c>
      <c r="K2939" s="3">
        <v>1</v>
      </c>
      <c r="L2939" s="2" t="s">
        <v>9</v>
      </c>
      <c r="M2939" s="2" t="s">
        <v>7588</v>
      </c>
      <c r="N2939" s="2" t="s">
        <v>7589</v>
      </c>
      <c r="O2939" s="2" t="s">
        <v>420</v>
      </c>
      <c r="P2939" s="2" t="s">
        <v>72</v>
      </c>
      <c r="Q2939" s="3">
        <v>25</v>
      </c>
      <c r="R2939" s="2" t="s">
        <v>127</v>
      </c>
      <c r="S2939" s="3">
        <v>25</v>
      </c>
      <c r="T2939" s="2" t="s">
        <v>10</v>
      </c>
      <c r="U2939" s="3">
        <v>42.357923</v>
      </c>
      <c r="V2939" s="3">
        <v>-71.068122000000002</v>
      </c>
      <c r="W2939" s="2" t="s">
        <v>149</v>
      </c>
      <c r="X2939" s="3">
        <v>2</v>
      </c>
      <c r="Y2939" s="3" t="str">
        <f>_xlfn.CONCAT(Exposure_Information[[#This Row],[Building Construction Code]]," - ",Exposure_Information[[#This Row],[Type of building construction]])</f>
        <v>RMS - 2</v>
      </c>
      <c r="Z2939" s="3">
        <v>0</v>
      </c>
      <c r="AA2939" s="2">
        <v>1890</v>
      </c>
      <c r="AB2939" s="2" t="s">
        <v>11</v>
      </c>
      <c r="AC2939" s="2">
        <v>2</v>
      </c>
      <c r="AD2939" s="2" t="str">
        <f>_xlfn.CONCAT(Exposure_Information[[#This Row],[Occupany Code]]," - ",Exposure_Information[[#This Row],[Type of building occupancy]])</f>
        <v>ATC - 2</v>
      </c>
      <c r="AE2939" s="5">
        <v>10000</v>
      </c>
      <c r="AF2939" s="5">
        <v>53000</v>
      </c>
      <c r="AG2939" s="5">
        <v>21200</v>
      </c>
      <c r="AH2939" s="5">
        <f>SUM(Exposure_Information[[#This Row],[Building Coverage Value]:[Business interruption value]])</f>
        <v>84200</v>
      </c>
      <c r="AI2939" s="5">
        <f>SUM(Exposure_Information[[#This Row],[Building Coverage Value]:[Contents Coverage Value]])</f>
        <v>63000</v>
      </c>
      <c r="AJ2939" s="26"/>
    </row>
    <row r="2940" spans="1:36" ht="26" x14ac:dyDescent="0.3">
      <c r="A2940" s="2" t="s">
        <v>148</v>
      </c>
      <c r="B2940" s="2" t="s">
        <v>156</v>
      </c>
      <c r="C2940" s="2" t="s">
        <v>325</v>
      </c>
      <c r="D2940" s="2">
        <v>111592</v>
      </c>
      <c r="E2940" s="2" t="s">
        <v>4697</v>
      </c>
      <c r="F2940" s="2" t="s">
        <v>8817</v>
      </c>
      <c r="G2940" s="3">
        <v>259</v>
      </c>
      <c r="H2940" s="3">
        <v>500</v>
      </c>
      <c r="I2940" s="71">
        <f>Exposure_Information[[#This Row],[Total  Insured Value]]+Exposure_Information[[#This Row],[Policy Deductible]]</f>
        <v>84700</v>
      </c>
      <c r="J2940" s="2">
        <v>114722</v>
      </c>
      <c r="K2940" s="3">
        <v>1</v>
      </c>
      <c r="L2940" s="2" t="s">
        <v>9</v>
      </c>
      <c r="M2940" s="2" t="s">
        <v>8818</v>
      </c>
      <c r="N2940" s="2" t="s">
        <v>8819</v>
      </c>
      <c r="O2940" s="2" t="s">
        <v>75</v>
      </c>
      <c r="P2940" s="2" t="s">
        <v>224</v>
      </c>
      <c r="Q2940" s="3">
        <v>21</v>
      </c>
      <c r="R2940" s="2" t="s">
        <v>127</v>
      </c>
      <c r="S2940" s="3">
        <v>25</v>
      </c>
      <c r="T2940" s="2" t="s">
        <v>10</v>
      </c>
      <c r="U2940" s="3">
        <v>42.149892999999999</v>
      </c>
      <c r="V2940" s="3">
        <v>-71.129497999999998</v>
      </c>
      <c r="W2940" s="2" t="s">
        <v>149</v>
      </c>
      <c r="X2940" s="3">
        <v>1</v>
      </c>
      <c r="Y2940" s="3" t="str">
        <f>_xlfn.CONCAT(Exposure_Information[[#This Row],[Building Construction Code]]," - ",Exposure_Information[[#This Row],[Type of building construction]])</f>
        <v>RMS - 1</v>
      </c>
      <c r="Z2940" s="3">
        <v>0</v>
      </c>
      <c r="AA2940" s="2">
        <v>1988</v>
      </c>
      <c r="AB2940" s="2" t="s">
        <v>11</v>
      </c>
      <c r="AC2940" s="2">
        <v>2</v>
      </c>
      <c r="AD2940" s="2" t="str">
        <f>_xlfn.CONCAT(Exposure_Information[[#This Row],[Occupany Code]]," - ",Exposure_Information[[#This Row],[Type of building occupancy]])</f>
        <v>ATC - 2</v>
      </c>
      <c r="AE2940" s="5">
        <v>10000</v>
      </c>
      <c r="AF2940" s="5">
        <v>53000</v>
      </c>
      <c r="AG2940" s="5">
        <v>21200</v>
      </c>
      <c r="AH2940" s="5">
        <f>SUM(Exposure_Information[[#This Row],[Building Coverage Value]:[Business interruption value]])</f>
        <v>84200</v>
      </c>
      <c r="AI2940" s="5">
        <f>SUM(Exposure_Information[[#This Row],[Building Coverage Value]:[Contents Coverage Value]])</f>
        <v>63000</v>
      </c>
      <c r="AJ2940" s="26"/>
    </row>
    <row r="2941" spans="1:36" ht="39" x14ac:dyDescent="0.3">
      <c r="A2941" s="2" t="s">
        <v>148</v>
      </c>
      <c r="B2941" s="2" t="s">
        <v>156</v>
      </c>
      <c r="C2941" s="2" t="s">
        <v>325</v>
      </c>
      <c r="D2941" s="2">
        <v>8212</v>
      </c>
      <c r="E2941" s="2" t="s">
        <v>367</v>
      </c>
      <c r="F2941" s="2" t="s">
        <v>4303</v>
      </c>
      <c r="G2941" s="3">
        <v>227</v>
      </c>
      <c r="H2941" s="3">
        <v>500</v>
      </c>
      <c r="I2941" s="71">
        <f>Exposure_Information[[#This Row],[Total  Insured Value]]+Exposure_Information[[#This Row],[Policy Deductible]]</f>
        <v>84000</v>
      </c>
      <c r="J2941" s="2">
        <v>11048</v>
      </c>
      <c r="K2941" s="3">
        <v>1</v>
      </c>
      <c r="L2941" s="2">
        <v>569</v>
      </c>
      <c r="M2941" s="2" t="s">
        <v>4304</v>
      </c>
      <c r="N2941" s="2" t="s">
        <v>4305</v>
      </c>
      <c r="O2941" s="2" t="s">
        <v>233</v>
      </c>
      <c r="P2941" s="2" t="s">
        <v>140</v>
      </c>
      <c r="Q2941" s="3">
        <v>17</v>
      </c>
      <c r="R2941" s="2" t="s">
        <v>87</v>
      </c>
      <c r="S2941" s="3">
        <v>23</v>
      </c>
      <c r="T2941" s="2" t="s">
        <v>10</v>
      </c>
      <c r="U2941" s="3">
        <v>44.606834999999997</v>
      </c>
      <c r="V2941" s="3">
        <v>-70.715023000000002</v>
      </c>
      <c r="W2941" s="2" t="s">
        <v>149</v>
      </c>
      <c r="X2941" s="3">
        <v>1</v>
      </c>
      <c r="Y2941" s="3" t="str">
        <f>_xlfn.CONCAT(Exposure_Information[[#This Row],[Building Construction Code]]," - ",Exposure_Information[[#This Row],[Type of building construction]])</f>
        <v>RMS - 1</v>
      </c>
      <c r="Z2941" s="3">
        <v>0</v>
      </c>
      <c r="AA2941" s="2">
        <v>1980</v>
      </c>
      <c r="AB2941" s="2" t="s">
        <v>11</v>
      </c>
      <c r="AC2941" s="2">
        <v>1</v>
      </c>
      <c r="AD2941" s="2" t="str">
        <f>_xlfn.CONCAT(Exposure_Information[[#This Row],[Occupany Code]]," - ",Exposure_Information[[#This Row],[Type of building occupancy]])</f>
        <v>ATC - 1</v>
      </c>
      <c r="AE2941" s="5">
        <v>73500</v>
      </c>
      <c r="AF2941" s="5">
        <v>10000</v>
      </c>
      <c r="AG2941" s="5">
        <v>0</v>
      </c>
      <c r="AH2941" s="5">
        <f>SUM(Exposure_Information[[#This Row],[Building Coverage Value]:[Business interruption value]])</f>
        <v>83500</v>
      </c>
      <c r="AI2941" s="5">
        <f>SUM(Exposure_Information[[#This Row],[Building Coverage Value]:[Contents Coverage Value]])</f>
        <v>83500</v>
      </c>
      <c r="AJ2941" s="26"/>
    </row>
    <row r="2942" spans="1:36" ht="39" x14ac:dyDescent="0.3">
      <c r="A2942" s="2" t="s">
        <v>148</v>
      </c>
      <c r="B2942" s="2" t="s">
        <v>156</v>
      </c>
      <c r="C2942" s="2" t="s">
        <v>325</v>
      </c>
      <c r="D2942" s="2">
        <v>103089</v>
      </c>
      <c r="E2942" s="2" t="s">
        <v>4697</v>
      </c>
      <c r="F2942" s="2" t="s">
        <v>6040</v>
      </c>
      <c r="G2942" s="3">
        <v>436</v>
      </c>
      <c r="H2942" s="3">
        <v>250</v>
      </c>
      <c r="I2942" s="71">
        <f>Exposure_Information[[#This Row],[Total  Insured Value]]+Exposure_Information[[#This Row],[Policy Deductible]]</f>
        <v>83650</v>
      </c>
      <c r="J2942" s="2">
        <v>106219</v>
      </c>
      <c r="K2942" s="3">
        <v>1</v>
      </c>
      <c r="L2942" s="2" t="s">
        <v>9</v>
      </c>
      <c r="M2942" s="2" t="s">
        <v>6041</v>
      </c>
      <c r="N2942" s="2" t="s">
        <v>6042</v>
      </c>
      <c r="O2942" s="2" t="s">
        <v>520</v>
      </c>
      <c r="P2942" s="2" t="s">
        <v>74</v>
      </c>
      <c r="Q2942" s="3">
        <v>9</v>
      </c>
      <c r="R2942" s="2" t="s">
        <v>127</v>
      </c>
      <c r="S2942" s="3">
        <v>25</v>
      </c>
      <c r="T2942" s="2" t="s">
        <v>10</v>
      </c>
      <c r="U2942" s="3">
        <v>42.763074000000003</v>
      </c>
      <c r="V2942" s="3">
        <v>-71.047787</v>
      </c>
      <c r="W2942" s="2" t="s">
        <v>149</v>
      </c>
      <c r="X2942" s="3">
        <v>1</v>
      </c>
      <c r="Y2942" s="3" t="str">
        <f>_xlfn.CONCAT(Exposure_Information[[#This Row],[Building Construction Code]]," - ",Exposure_Information[[#This Row],[Type of building construction]])</f>
        <v>RMS - 1</v>
      </c>
      <c r="Z2942" s="3">
        <v>0</v>
      </c>
      <c r="AA2942" s="2">
        <v>1989</v>
      </c>
      <c r="AB2942" s="2" t="s">
        <v>11</v>
      </c>
      <c r="AC2942" s="2">
        <v>2</v>
      </c>
      <c r="AD2942" s="2" t="str">
        <f>_xlfn.CONCAT(Exposure_Information[[#This Row],[Occupany Code]]," - ",Exposure_Information[[#This Row],[Type of building occupancy]])</f>
        <v>ATC - 2</v>
      </c>
      <c r="AE2942" s="5">
        <v>5000</v>
      </c>
      <c r="AF2942" s="5">
        <v>56000</v>
      </c>
      <c r="AG2942" s="5">
        <v>22400</v>
      </c>
      <c r="AH2942" s="5">
        <f>SUM(Exposure_Information[[#This Row],[Building Coverage Value]:[Business interruption value]])</f>
        <v>83400</v>
      </c>
      <c r="AI2942" s="5">
        <f>SUM(Exposure_Information[[#This Row],[Building Coverage Value]:[Contents Coverage Value]])</f>
        <v>61000</v>
      </c>
      <c r="AJ2942" s="26"/>
    </row>
    <row r="2943" spans="1:36" ht="26" x14ac:dyDescent="0.3">
      <c r="A2943" s="2" t="s">
        <v>148</v>
      </c>
      <c r="B2943" s="2" t="s">
        <v>156</v>
      </c>
      <c r="C2943" s="2" t="s">
        <v>325</v>
      </c>
      <c r="D2943" s="2">
        <v>5324</v>
      </c>
      <c r="E2943" s="2" t="s">
        <v>326</v>
      </c>
      <c r="F2943" s="2" t="s">
        <v>450</v>
      </c>
      <c r="G2943" s="3">
        <v>3087.330078125</v>
      </c>
      <c r="H2943" s="3">
        <v>1000</v>
      </c>
      <c r="I2943" s="71">
        <f>Exposure_Information[[#This Row],[Total  Insured Value]]+Exposure_Information[[#This Row],[Policy Deductible]]</f>
        <v>677000</v>
      </c>
      <c r="J2943" s="2">
        <v>7187</v>
      </c>
      <c r="K2943" s="3">
        <v>1</v>
      </c>
      <c r="L2943" s="2">
        <v>31</v>
      </c>
      <c r="M2943" s="2" t="s">
        <v>451</v>
      </c>
      <c r="N2943" s="3" t="s">
        <v>452</v>
      </c>
      <c r="O2943" s="2" t="s">
        <v>453</v>
      </c>
      <c r="P2943" s="2" t="s">
        <v>28</v>
      </c>
      <c r="Q2943" s="3">
        <v>81</v>
      </c>
      <c r="R2943" s="2" t="s">
        <v>25</v>
      </c>
      <c r="S2943" s="3">
        <v>36</v>
      </c>
      <c r="T2943" s="2" t="s">
        <v>10</v>
      </c>
      <c r="U2943" s="3">
        <v>40.762408999999998</v>
      </c>
      <c r="V2943" s="3">
        <v>-73.912887999999995</v>
      </c>
      <c r="W2943" s="2" t="s">
        <v>149</v>
      </c>
      <c r="X2943" s="3">
        <v>2</v>
      </c>
      <c r="Y2943" s="3" t="str">
        <f>_xlfn.CONCAT(Exposure_Information[[#This Row],[Building Construction Code]]," - ",Exposure_Information[[#This Row],[Type of building construction]])</f>
        <v>RMS - 2</v>
      </c>
      <c r="Z2943" s="3">
        <v>0</v>
      </c>
      <c r="AA2943" s="2">
        <v>1936</v>
      </c>
      <c r="AB2943" s="2" t="s">
        <v>11</v>
      </c>
      <c r="AC2943" s="2">
        <v>37</v>
      </c>
      <c r="AD2943" s="2" t="str">
        <f>_xlfn.CONCAT(Exposure_Information[[#This Row],[Occupany Code]]," - ",Exposure_Information[[#This Row],[Type of building occupancy]])</f>
        <v>ATC - 37</v>
      </c>
      <c r="AE2943" s="5">
        <v>676000</v>
      </c>
      <c r="AF2943" s="5">
        <v>0</v>
      </c>
      <c r="AG2943" s="5">
        <v>0</v>
      </c>
      <c r="AH2943" s="5">
        <f>SUM(Exposure_Information[[#This Row],[Building Coverage Value]:[Business interruption value]])</f>
        <v>676000</v>
      </c>
      <c r="AI2943" s="5">
        <f>SUM(Exposure_Information[[#This Row],[Building Coverage Value]:[Contents Coverage Value]])</f>
        <v>676000</v>
      </c>
      <c r="AJ2943" s="26"/>
    </row>
    <row r="2944" spans="1:36" ht="39" x14ac:dyDescent="0.3">
      <c r="A2944" s="2" t="s">
        <v>148</v>
      </c>
      <c r="B2944" s="2" t="s">
        <v>156</v>
      </c>
      <c r="C2944" s="2" t="s">
        <v>325</v>
      </c>
      <c r="D2944" s="2">
        <v>5317</v>
      </c>
      <c r="E2944" s="2" t="s">
        <v>326</v>
      </c>
      <c r="F2944" s="2" t="s">
        <v>433</v>
      </c>
      <c r="G2944" s="3">
        <v>475</v>
      </c>
      <c r="H2944" s="3">
        <v>2500</v>
      </c>
      <c r="I2944" s="71">
        <f>Exposure_Information[[#This Row],[Total  Insured Value]]+Exposure_Information[[#This Row],[Policy Deductible]]</f>
        <v>7700</v>
      </c>
      <c r="J2944" s="2">
        <v>7178</v>
      </c>
      <c r="K2944" s="3">
        <v>1</v>
      </c>
      <c r="L2944" s="2" t="s">
        <v>9</v>
      </c>
      <c r="M2944" s="2" t="s">
        <v>434</v>
      </c>
      <c r="N2944" s="2" t="s">
        <v>435</v>
      </c>
      <c r="O2944" s="2" t="s">
        <v>436</v>
      </c>
      <c r="P2944" s="2" t="s">
        <v>74</v>
      </c>
      <c r="Q2944" s="3">
        <v>9</v>
      </c>
      <c r="R2944" s="2" t="s">
        <v>127</v>
      </c>
      <c r="S2944" s="3">
        <v>25</v>
      </c>
      <c r="T2944" s="2" t="s">
        <v>10</v>
      </c>
      <c r="U2944" s="3">
        <v>42.830134999999999</v>
      </c>
      <c r="V2944" s="3">
        <v>-70.907836000000003</v>
      </c>
      <c r="W2944" s="2" t="s">
        <v>149</v>
      </c>
      <c r="X2944" s="3">
        <v>1</v>
      </c>
      <c r="Y2944" s="3" t="str">
        <f>_xlfn.CONCAT(Exposure_Information[[#This Row],[Building Construction Code]]," - ",Exposure_Information[[#This Row],[Type of building construction]])</f>
        <v>RMS - 1</v>
      </c>
      <c r="Z2944" s="3">
        <v>0</v>
      </c>
      <c r="AA2944" s="2">
        <v>1928</v>
      </c>
      <c r="AB2944" s="2" t="s">
        <v>11</v>
      </c>
      <c r="AC2944" s="2">
        <v>37</v>
      </c>
      <c r="AD2944" s="2" t="str">
        <f>_xlfn.CONCAT(Exposure_Information[[#This Row],[Occupany Code]]," - ",Exposure_Information[[#This Row],[Type of building occupancy]])</f>
        <v>ATC - 37</v>
      </c>
      <c r="AE2944" s="5">
        <v>0</v>
      </c>
      <c r="AF2944" s="5">
        <v>5200</v>
      </c>
      <c r="AG2944" s="5">
        <v>0</v>
      </c>
      <c r="AH2944" s="5">
        <f>SUM(Exposure_Information[[#This Row],[Building Coverage Value]:[Business interruption value]])</f>
        <v>5200</v>
      </c>
      <c r="AI2944" s="5">
        <f>SUM(Exposure_Information[[#This Row],[Building Coverage Value]:[Contents Coverage Value]])</f>
        <v>5200</v>
      </c>
      <c r="AJ2944" s="26"/>
    </row>
    <row r="2945" spans="1:36" ht="26" x14ac:dyDescent="0.3">
      <c r="A2945" s="2" t="s">
        <v>148</v>
      </c>
      <c r="B2945" s="2" t="s">
        <v>156</v>
      </c>
      <c r="C2945" s="2" t="s">
        <v>325</v>
      </c>
      <c r="D2945" s="2">
        <v>5291</v>
      </c>
      <c r="E2945" s="2" t="s">
        <v>326</v>
      </c>
      <c r="F2945" s="2" t="s">
        <v>489</v>
      </c>
      <c r="G2945" s="3">
        <v>5743</v>
      </c>
      <c r="H2945" s="3">
        <v>1000</v>
      </c>
      <c r="I2945" s="71">
        <f>Exposure_Information[[#This Row],[Total  Insured Value]]+Exposure_Information[[#This Row],[Policy Deductible]]</f>
        <v>16000</v>
      </c>
      <c r="J2945" s="2">
        <v>7147</v>
      </c>
      <c r="K2945" s="3">
        <v>1</v>
      </c>
      <c r="L2945" s="2" t="s">
        <v>9</v>
      </c>
      <c r="M2945" s="2" t="s">
        <v>709</v>
      </c>
      <c r="N2945" s="2" t="s">
        <v>710</v>
      </c>
      <c r="O2945" s="2" t="s">
        <v>420</v>
      </c>
      <c r="P2945" s="2" t="s">
        <v>72</v>
      </c>
      <c r="Q2945" s="3">
        <v>25</v>
      </c>
      <c r="R2945" s="2" t="s">
        <v>127</v>
      </c>
      <c r="S2945" s="3">
        <v>25</v>
      </c>
      <c r="T2945" s="2" t="s">
        <v>10</v>
      </c>
      <c r="U2945" s="3">
        <v>42.335365000000003</v>
      </c>
      <c r="V2945" s="3">
        <v>-71.042365000000004</v>
      </c>
      <c r="W2945" s="2" t="s">
        <v>149</v>
      </c>
      <c r="X2945" s="3">
        <v>2</v>
      </c>
      <c r="Y2945" s="3" t="str">
        <f>_xlfn.CONCAT(Exposure_Information[[#This Row],[Building Construction Code]]," - ",Exposure_Information[[#This Row],[Type of building construction]])</f>
        <v>RMS - 2</v>
      </c>
      <c r="Z2945" s="3">
        <v>0</v>
      </c>
      <c r="AA2945" s="2">
        <v>1940</v>
      </c>
      <c r="AB2945" s="2" t="s">
        <v>11</v>
      </c>
      <c r="AC2945" s="2">
        <v>37</v>
      </c>
      <c r="AD2945" s="2" t="str">
        <f>_xlfn.CONCAT(Exposure_Information[[#This Row],[Occupany Code]]," - ",Exposure_Information[[#This Row],[Type of building occupancy]])</f>
        <v>ATC - 37</v>
      </c>
      <c r="AE2945" s="5">
        <v>0</v>
      </c>
      <c r="AF2945" s="5">
        <v>15000</v>
      </c>
      <c r="AG2945" s="5">
        <v>0</v>
      </c>
      <c r="AH2945" s="5">
        <f>SUM(Exposure_Information[[#This Row],[Building Coverage Value]:[Business interruption value]])</f>
        <v>15000</v>
      </c>
      <c r="AI2945" s="5">
        <f>SUM(Exposure_Information[[#This Row],[Building Coverage Value]:[Contents Coverage Value]])</f>
        <v>15000</v>
      </c>
      <c r="AJ2945" s="26"/>
    </row>
    <row r="2946" spans="1:36" ht="26" x14ac:dyDescent="0.3">
      <c r="A2946" s="2" t="s">
        <v>148</v>
      </c>
      <c r="B2946" s="2" t="s">
        <v>156</v>
      </c>
      <c r="C2946" s="2" t="s">
        <v>325</v>
      </c>
      <c r="D2946" s="2">
        <v>113996</v>
      </c>
      <c r="E2946" s="2" t="s">
        <v>4697</v>
      </c>
      <c r="F2946" s="2" t="s">
        <v>9338</v>
      </c>
      <c r="G2946" s="3">
        <v>218</v>
      </c>
      <c r="H2946" s="3">
        <v>500</v>
      </c>
      <c r="I2946" s="71">
        <f>Exposure_Information[[#This Row],[Total  Insured Value]]+Exposure_Information[[#This Row],[Policy Deductible]]</f>
        <v>82700</v>
      </c>
      <c r="J2946" s="2">
        <v>117126</v>
      </c>
      <c r="K2946" s="3">
        <v>1</v>
      </c>
      <c r="L2946" s="2">
        <v>30</v>
      </c>
      <c r="M2946" s="2" t="s">
        <v>9339</v>
      </c>
      <c r="N2946" s="2" t="s">
        <v>9340</v>
      </c>
      <c r="O2946" s="2" t="s">
        <v>541</v>
      </c>
      <c r="P2946" s="2" t="s">
        <v>69</v>
      </c>
      <c r="Q2946" s="3">
        <v>3</v>
      </c>
      <c r="R2946" s="2" t="s">
        <v>70</v>
      </c>
      <c r="S2946" s="3">
        <v>9</v>
      </c>
      <c r="T2946" s="2" t="s">
        <v>10</v>
      </c>
      <c r="U2946" s="3">
        <v>41.678584999999998</v>
      </c>
      <c r="V2946" s="3">
        <v>-72.935699</v>
      </c>
      <c r="W2946" s="2" t="s">
        <v>149</v>
      </c>
      <c r="X2946" s="3">
        <v>1</v>
      </c>
      <c r="Y2946" s="3" t="str">
        <f>_xlfn.CONCAT(Exposure_Information[[#This Row],[Building Construction Code]]," - ",Exposure_Information[[#This Row],[Type of building construction]])</f>
        <v>RMS - 1</v>
      </c>
      <c r="Z2946" s="3">
        <v>0</v>
      </c>
      <c r="AA2946" s="2">
        <v>1989</v>
      </c>
      <c r="AB2946" s="2" t="s">
        <v>11</v>
      </c>
      <c r="AC2946" s="2">
        <v>2</v>
      </c>
      <c r="AD2946" s="2" t="str">
        <f>_xlfn.CONCAT(Exposure_Information[[#This Row],[Occupany Code]]," - ",Exposure_Information[[#This Row],[Type of building occupancy]])</f>
        <v>ATC - 2</v>
      </c>
      <c r="AE2946" s="5">
        <v>15000</v>
      </c>
      <c r="AF2946" s="5">
        <v>48000</v>
      </c>
      <c r="AG2946" s="5">
        <v>19200</v>
      </c>
      <c r="AH2946" s="5">
        <f>SUM(Exposure_Information[[#This Row],[Building Coverage Value]:[Business interruption value]])</f>
        <v>82200</v>
      </c>
      <c r="AI2946" s="5">
        <f>SUM(Exposure_Information[[#This Row],[Building Coverage Value]:[Contents Coverage Value]])</f>
        <v>63000</v>
      </c>
      <c r="AJ2946" s="26"/>
    </row>
    <row r="2947" spans="1:36" ht="26" x14ac:dyDescent="0.3">
      <c r="A2947" s="2" t="s">
        <v>148</v>
      </c>
      <c r="B2947" s="2" t="s">
        <v>156</v>
      </c>
      <c r="C2947" s="2" t="s">
        <v>325</v>
      </c>
      <c r="D2947" s="2">
        <v>5291</v>
      </c>
      <c r="E2947" s="2" t="s">
        <v>326</v>
      </c>
      <c r="F2947" s="2" t="s">
        <v>489</v>
      </c>
      <c r="G2947" s="3">
        <v>5743</v>
      </c>
      <c r="H2947" s="3">
        <v>1000</v>
      </c>
      <c r="I2947" s="71">
        <f>Exposure_Information[[#This Row],[Total  Insured Value]]+Exposure_Information[[#This Row],[Policy Deductible]]</f>
        <v>51000</v>
      </c>
      <c r="J2947" s="2">
        <v>7146</v>
      </c>
      <c r="K2947" s="3">
        <v>1</v>
      </c>
      <c r="L2947" s="2" t="s">
        <v>9</v>
      </c>
      <c r="M2947" s="2" t="s">
        <v>490</v>
      </c>
      <c r="N2947" s="2" t="s">
        <v>491</v>
      </c>
      <c r="O2947" s="2" t="s">
        <v>492</v>
      </c>
      <c r="P2947" s="2" t="s">
        <v>221</v>
      </c>
      <c r="Q2947" s="3">
        <v>23</v>
      </c>
      <c r="R2947" s="2" t="s">
        <v>127</v>
      </c>
      <c r="S2947" s="3">
        <v>25</v>
      </c>
      <c r="T2947" s="2" t="s">
        <v>10</v>
      </c>
      <c r="U2947" s="3">
        <v>41.853667999999999</v>
      </c>
      <c r="V2947" s="3">
        <v>-70.949393999999998</v>
      </c>
      <c r="W2947" s="2" t="s">
        <v>149</v>
      </c>
      <c r="X2947" s="3">
        <v>1</v>
      </c>
      <c r="Y2947" s="3" t="str">
        <f>_xlfn.CONCAT(Exposure_Information[[#This Row],[Building Construction Code]]," - ",Exposure_Information[[#This Row],[Type of building construction]])</f>
        <v>RMS - 1</v>
      </c>
      <c r="Z2947" s="3">
        <v>0</v>
      </c>
      <c r="AA2947" s="2">
        <v>2004</v>
      </c>
      <c r="AB2947" s="2" t="s">
        <v>11</v>
      </c>
      <c r="AC2947" s="2">
        <v>37</v>
      </c>
      <c r="AD2947" s="2" t="str">
        <f>_xlfn.CONCAT(Exposure_Information[[#This Row],[Occupany Code]]," - ",Exposure_Information[[#This Row],[Type of building occupancy]])</f>
        <v>ATC - 37</v>
      </c>
      <c r="AE2947" s="5">
        <v>0</v>
      </c>
      <c r="AF2947" s="5">
        <v>50000</v>
      </c>
      <c r="AG2947" s="5">
        <v>0</v>
      </c>
      <c r="AH2947" s="5">
        <f>SUM(Exposure_Information[[#This Row],[Building Coverage Value]:[Business interruption value]])</f>
        <v>50000</v>
      </c>
      <c r="AI2947" s="5">
        <f>SUM(Exposure_Information[[#This Row],[Building Coverage Value]:[Contents Coverage Value]])</f>
        <v>50000</v>
      </c>
      <c r="AJ2947" s="26"/>
    </row>
    <row r="2948" spans="1:36" x14ac:dyDescent="0.3">
      <c r="A2948" s="2" t="s">
        <v>148</v>
      </c>
      <c r="B2948" s="2" t="s">
        <v>156</v>
      </c>
      <c r="C2948" s="2" t="s">
        <v>325</v>
      </c>
      <c r="D2948" s="2">
        <v>118075</v>
      </c>
      <c r="E2948" s="2" t="s">
        <v>4697</v>
      </c>
      <c r="F2948" s="2" t="s">
        <v>8913</v>
      </c>
      <c r="G2948" s="3">
        <v>310</v>
      </c>
      <c r="H2948" s="3">
        <v>100</v>
      </c>
      <c r="I2948" s="71">
        <f>Exposure_Information[[#This Row],[Total  Insured Value]]+Exposure_Information[[#This Row],[Policy Deductible]]</f>
        <v>81900</v>
      </c>
      <c r="J2948" s="2">
        <v>121205</v>
      </c>
      <c r="K2948" s="3">
        <v>1</v>
      </c>
      <c r="L2948" s="2" t="s">
        <v>9</v>
      </c>
      <c r="M2948" s="2" t="s">
        <v>8914</v>
      </c>
      <c r="N2948" s="2" t="s">
        <v>8915</v>
      </c>
      <c r="O2948" s="2" t="s">
        <v>1983</v>
      </c>
      <c r="P2948" s="2" t="s">
        <v>276</v>
      </c>
      <c r="Q2948" s="3">
        <v>1</v>
      </c>
      <c r="R2948" s="2" t="s">
        <v>34</v>
      </c>
      <c r="S2948" s="3">
        <v>33</v>
      </c>
      <c r="T2948" s="2" t="s">
        <v>10</v>
      </c>
      <c r="U2948" s="3">
        <v>43.563136999999998</v>
      </c>
      <c r="V2948" s="3">
        <v>-71.44838</v>
      </c>
      <c r="W2948" s="2" t="s">
        <v>149</v>
      </c>
      <c r="X2948" s="3">
        <v>1</v>
      </c>
      <c r="Y2948" s="3" t="str">
        <f>_xlfn.CONCAT(Exposure_Information[[#This Row],[Building Construction Code]]," - ",Exposure_Information[[#This Row],[Type of building construction]])</f>
        <v>RMS - 1</v>
      </c>
      <c r="Z2948" s="3">
        <v>0</v>
      </c>
      <c r="AA2948" s="2">
        <v>1967</v>
      </c>
      <c r="AB2948" s="2" t="s">
        <v>11</v>
      </c>
      <c r="AC2948" s="2">
        <v>2</v>
      </c>
      <c r="AD2948" s="2" t="str">
        <f>_xlfn.CONCAT(Exposure_Information[[#This Row],[Occupany Code]]," - ",Exposure_Information[[#This Row],[Type of building occupancy]])</f>
        <v>ATC - 2</v>
      </c>
      <c r="AE2948" s="5">
        <v>30000</v>
      </c>
      <c r="AF2948" s="5">
        <v>37000</v>
      </c>
      <c r="AG2948" s="5">
        <v>14800</v>
      </c>
      <c r="AH2948" s="5">
        <f>SUM(Exposure_Information[[#This Row],[Building Coverage Value]:[Business interruption value]])</f>
        <v>81800</v>
      </c>
      <c r="AI2948" s="5">
        <f>SUM(Exposure_Information[[#This Row],[Building Coverage Value]:[Contents Coverage Value]])</f>
        <v>67000</v>
      </c>
      <c r="AJ2948" s="26"/>
    </row>
    <row r="2949" spans="1:36" ht="26" x14ac:dyDescent="0.3">
      <c r="A2949" s="2" t="s">
        <v>148</v>
      </c>
      <c r="B2949" s="2" t="s">
        <v>156</v>
      </c>
      <c r="C2949" s="2" t="s">
        <v>325</v>
      </c>
      <c r="D2949" s="2">
        <v>17628</v>
      </c>
      <c r="E2949" s="2" t="s">
        <v>367</v>
      </c>
      <c r="F2949" s="2" t="s">
        <v>3601</v>
      </c>
      <c r="G2949" s="3">
        <v>657</v>
      </c>
      <c r="H2949" s="3">
        <v>500</v>
      </c>
      <c r="I2949" s="71">
        <f>Exposure_Information[[#This Row],[Total  Insured Value]]+Exposure_Information[[#This Row],[Policy Deductible]]</f>
        <v>81500</v>
      </c>
      <c r="J2949" s="2">
        <v>20715</v>
      </c>
      <c r="K2949" s="3">
        <v>1</v>
      </c>
      <c r="L2949" s="2" t="s">
        <v>9</v>
      </c>
      <c r="M2949" s="2" t="s">
        <v>3602</v>
      </c>
      <c r="N2949" s="2" t="s">
        <v>3603</v>
      </c>
      <c r="O2949" s="2" t="s">
        <v>747</v>
      </c>
      <c r="P2949" s="2" t="s">
        <v>224</v>
      </c>
      <c r="Q2949" s="3">
        <v>21</v>
      </c>
      <c r="R2949" s="2" t="s">
        <v>127</v>
      </c>
      <c r="S2949" s="3">
        <v>25</v>
      </c>
      <c r="T2949" s="2" t="s">
        <v>10</v>
      </c>
      <c r="U2949" s="3">
        <v>42.338745000000003</v>
      </c>
      <c r="V2949" s="3">
        <v>-71.119525999999993</v>
      </c>
      <c r="W2949" s="2" t="s">
        <v>149</v>
      </c>
      <c r="X2949" s="3">
        <v>1</v>
      </c>
      <c r="Y2949" s="3" t="str">
        <f>_xlfn.CONCAT(Exposure_Information[[#This Row],[Building Construction Code]]," - ",Exposure_Information[[#This Row],[Type of building construction]])</f>
        <v>RMS - 1</v>
      </c>
      <c r="Z2949" s="3">
        <v>0</v>
      </c>
      <c r="AA2949" s="2">
        <v>1960</v>
      </c>
      <c r="AB2949" s="2" t="s">
        <v>11</v>
      </c>
      <c r="AC2949" s="2">
        <v>1</v>
      </c>
      <c r="AD2949" s="2" t="str">
        <f>_xlfn.CONCAT(Exposure_Information[[#This Row],[Occupany Code]]," - ",Exposure_Information[[#This Row],[Type of building occupancy]])</f>
        <v>ATC - 1</v>
      </c>
      <c r="AE2949" s="5">
        <v>53000</v>
      </c>
      <c r="AF2949" s="5">
        <v>10000</v>
      </c>
      <c r="AG2949" s="5">
        <v>18000</v>
      </c>
      <c r="AH2949" s="5">
        <f>SUM(Exposure_Information[[#This Row],[Building Coverage Value]:[Business interruption value]])</f>
        <v>81000</v>
      </c>
      <c r="AI2949" s="5">
        <f>SUM(Exposure_Information[[#This Row],[Building Coverage Value]:[Contents Coverage Value]])</f>
        <v>63000</v>
      </c>
      <c r="AJ2949" s="26"/>
    </row>
    <row r="2950" spans="1:36" ht="39" x14ac:dyDescent="0.3">
      <c r="A2950" s="2" t="s">
        <v>148</v>
      </c>
      <c r="B2950" s="2" t="s">
        <v>156</v>
      </c>
      <c r="C2950" s="2" t="s">
        <v>325</v>
      </c>
      <c r="D2950" s="2">
        <v>112369</v>
      </c>
      <c r="E2950" s="2" t="s">
        <v>4697</v>
      </c>
      <c r="F2950" s="2" t="s">
        <v>8144</v>
      </c>
      <c r="G2950" s="3">
        <v>284</v>
      </c>
      <c r="H2950" s="3">
        <v>500</v>
      </c>
      <c r="I2950" s="71">
        <f>Exposure_Information[[#This Row],[Total  Insured Value]]+Exposure_Information[[#This Row],[Policy Deductible]]</f>
        <v>81100</v>
      </c>
      <c r="J2950" s="2">
        <v>115499</v>
      </c>
      <c r="K2950" s="3">
        <v>1</v>
      </c>
      <c r="L2950" s="2" t="s">
        <v>9</v>
      </c>
      <c r="M2950" s="2" t="s">
        <v>8145</v>
      </c>
      <c r="N2950" s="2" t="s">
        <v>8146</v>
      </c>
      <c r="O2950" s="2" t="s">
        <v>436</v>
      </c>
      <c r="P2950" s="2" t="s">
        <v>74</v>
      </c>
      <c r="Q2950" s="3">
        <v>9</v>
      </c>
      <c r="R2950" s="2" t="s">
        <v>127</v>
      </c>
      <c r="S2950" s="3">
        <v>25</v>
      </c>
      <c r="T2950" s="2" t="s">
        <v>10</v>
      </c>
      <c r="U2950" s="3">
        <v>42.812188999999996</v>
      </c>
      <c r="V2950" s="3">
        <v>-70.873046000000002</v>
      </c>
      <c r="W2950" s="2" t="s">
        <v>149</v>
      </c>
      <c r="X2950" s="3">
        <v>1</v>
      </c>
      <c r="Y2950" s="3" t="str">
        <f>_xlfn.CONCAT(Exposure_Information[[#This Row],[Building Construction Code]]," - ",Exposure_Information[[#This Row],[Type of building construction]])</f>
        <v>RMS - 1</v>
      </c>
      <c r="Z2950" s="3">
        <v>0</v>
      </c>
      <c r="AA2950" s="2">
        <v>1988</v>
      </c>
      <c r="AB2950" s="2" t="s">
        <v>11</v>
      </c>
      <c r="AC2950" s="2">
        <v>2</v>
      </c>
      <c r="AD2950" s="2" t="str">
        <f>_xlfn.CONCAT(Exposure_Information[[#This Row],[Occupany Code]]," - ",Exposure_Information[[#This Row],[Type of building occupancy]])</f>
        <v>ATC - 2</v>
      </c>
      <c r="AE2950" s="5">
        <v>5000</v>
      </c>
      <c r="AF2950" s="5">
        <v>54000</v>
      </c>
      <c r="AG2950" s="5">
        <v>21600</v>
      </c>
      <c r="AH2950" s="5">
        <f>SUM(Exposure_Information[[#This Row],[Building Coverage Value]:[Business interruption value]])</f>
        <v>80600</v>
      </c>
      <c r="AI2950" s="5">
        <f>SUM(Exposure_Information[[#This Row],[Building Coverage Value]:[Contents Coverage Value]])</f>
        <v>59000</v>
      </c>
      <c r="AJ2950" s="26"/>
    </row>
    <row r="2951" spans="1:36" ht="39" x14ac:dyDescent="0.3">
      <c r="A2951" s="2" t="s">
        <v>148</v>
      </c>
      <c r="B2951" s="2" t="s">
        <v>156</v>
      </c>
      <c r="C2951" s="2" t="s">
        <v>325</v>
      </c>
      <c r="D2951" s="2">
        <v>111959</v>
      </c>
      <c r="E2951" s="2" t="s">
        <v>4697</v>
      </c>
      <c r="F2951" s="2" t="s">
        <v>8517</v>
      </c>
      <c r="G2951" s="3">
        <v>273</v>
      </c>
      <c r="H2951" s="3">
        <v>500</v>
      </c>
      <c r="I2951" s="71">
        <f>Exposure_Information[[#This Row],[Total  Insured Value]]+Exposure_Information[[#This Row],[Policy Deductible]]</f>
        <v>81100</v>
      </c>
      <c r="J2951" s="2">
        <v>115089</v>
      </c>
      <c r="K2951" s="3">
        <v>1</v>
      </c>
      <c r="L2951" s="2" t="s">
        <v>9</v>
      </c>
      <c r="M2951" s="2" t="s">
        <v>8518</v>
      </c>
      <c r="N2951" s="2" t="s">
        <v>8519</v>
      </c>
      <c r="O2951" s="2" t="s">
        <v>389</v>
      </c>
      <c r="P2951" s="2" t="s">
        <v>90</v>
      </c>
      <c r="Q2951" s="3">
        <v>17</v>
      </c>
      <c r="R2951" s="2" t="s">
        <v>127</v>
      </c>
      <c r="S2951" s="3">
        <v>25</v>
      </c>
      <c r="T2951" s="2" t="s">
        <v>10</v>
      </c>
      <c r="U2951" s="3">
        <v>42.652000000000001</v>
      </c>
      <c r="V2951" s="3">
        <v>-71.315820000000002</v>
      </c>
      <c r="W2951" s="2" t="s">
        <v>149</v>
      </c>
      <c r="X2951" s="3">
        <v>1</v>
      </c>
      <c r="Y2951" s="3" t="str">
        <f>_xlfn.CONCAT(Exposure_Information[[#This Row],[Building Construction Code]]," - ",Exposure_Information[[#This Row],[Type of building construction]])</f>
        <v>RMS - 1</v>
      </c>
      <c r="Z2951" s="3">
        <v>0</v>
      </c>
      <c r="AA2951" s="2">
        <v>1910</v>
      </c>
      <c r="AB2951" s="2" t="s">
        <v>11</v>
      </c>
      <c r="AC2951" s="2">
        <v>2</v>
      </c>
      <c r="AD2951" s="2" t="str">
        <f>_xlfn.CONCAT(Exposure_Information[[#This Row],[Occupany Code]]," - ",Exposure_Information[[#This Row],[Type of building occupancy]])</f>
        <v>ATC - 2</v>
      </c>
      <c r="AE2951" s="5">
        <v>5000</v>
      </c>
      <c r="AF2951" s="5">
        <v>54000</v>
      </c>
      <c r="AG2951" s="5">
        <v>21600</v>
      </c>
      <c r="AH2951" s="5">
        <f>SUM(Exposure_Information[[#This Row],[Building Coverage Value]:[Business interruption value]])</f>
        <v>80600</v>
      </c>
      <c r="AI2951" s="5">
        <f>SUM(Exposure_Information[[#This Row],[Building Coverage Value]:[Contents Coverage Value]])</f>
        <v>59000</v>
      </c>
      <c r="AJ2951" s="26"/>
    </row>
    <row r="2952" spans="1:36" ht="26" x14ac:dyDescent="0.3">
      <c r="A2952" s="2" t="s">
        <v>148</v>
      </c>
      <c r="B2952" s="2" t="s">
        <v>156</v>
      </c>
      <c r="C2952" s="2" t="s">
        <v>325</v>
      </c>
      <c r="D2952" s="2">
        <v>112356</v>
      </c>
      <c r="E2952" s="2" t="s">
        <v>4697</v>
      </c>
      <c r="F2952" s="2" t="s">
        <v>9848</v>
      </c>
      <c r="G2952" s="3">
        <v>310</v>
      </c>
      <c r="H2952" s="3">
        <v>500</v>
      </c>
      <c r="I2952" s="71">
        <f>Exposure_Information[[#This Row],[Total  Insured Value]]+Exposure_Information[[#This Row],[Policy Deductible]]</f>
        <v>81100</v>
      </c>
      <c r="J2952" s="2">
        <v>115486</v>
      </c>
      <c r="K2952" s="3">
        <v>1</v>
      </c>
      <c r="L2952" s="2">
        <v>14</v>
      </c>
      <c r="M2952" s="2" t="s">
        <v>9849</v>
      </c>
      <c r="N2952" s="2" t="s">
        <v>9850</v>
      </c>
      <c r="O2952" s="2" t="s">
        <v>436</v>
      </c>
      <c r="P2952" s="2" t="s">
        <v>74</v>
      </c>
      <c r="Q2952" s="3">
        <v>9</v>
      </c>
      <c r="R2952" s="2" t="s">
        <v>127</v>
      </c>
      <c r="S2952" s="3">
        <v>25</v>
      </c>
      <c r="T2952" s="2" t="s">
        <v>10</v>
      </c>
      <c r="U2952" s="3">
        <v>42.809871000000001</v>
      </c>
      <c r="V2952" s="3">
        <v>-70.883724000000001</v>
      </c>
      <c r="W2952" s="2" t="s">
        <v>149</v>
      </c>
      <c r="X2952" s="3">
        <v>1</v>
      </c>
      <c r="Y2952" s="3" t="str">
        <f>_xlfn.CONCAT(Exposure_Information[[#This Row],[Building Construction Code]]," - ",Exposure_Information[[#This Row],[Type of building construction]])</f>
        <v>RMS - 1</v>
      </c>
      <c r="Z2952" s="3">
        <v>0</v>
      </c>
      <c r="AA2952" s="2">
        <v>1989</v>
      </c>
      <c r="AB2952" s="2" t="s">
        <v>11</v>
      </c>
      <c r="AC2952" s="2">
        <v>2</v>
      </c>
      <c r="AD2952" s="2" t="str">
        <f>_xlfn.CONCAT(Exposure_Information[[#This Row],[Occupany Code]]," - ",Exposure_Information[[#This Row],[Type of building occupancy]])</f>
        <v>ATC - 2</v>
      </c>
      <c r="AE2952" s="5">
        <v>5000</v>
      </c>
      <c r="AF2952" s="5">
        <v>54000</v>
      </c>
      <c r="AG2952" s="5">
        <v>21600</v>
      </c>
      <c r="AH2952" s="5">
        <f>SUM(Exposure_Information[[#This Row],[Building Coverage Value]:[Business interruption value]])</f>
        <v>80600</v>
      </c>
      <c r="AI2952" s="5">
        <f>SUM(Exposure_Information[[#This Row],[Building Coverage Value]:[Contents Coverage Value]])</f>
        <v>59000</v>
      </c>
      <c r="AJ2952" s="26"/>
    </row>
    <row r="2953" spans="1:36" ht="26" x14ac:dyDescent="0.3">
      <c r="A2953" s="2" t="s">
        <v>148</v>
      </c>
      <c r="B2953" s="2" t="s">
        <v>156</v>
      </c>
      <c r="C2953" s="2" t="s">
        <v>325</v>
      </c>
      <c r="D2953" s="2">
        <v>5282</v>
      </c>
      <c r="E2953" s="2" t="s">
        <v>326</v>
      </c>
      <c r="F2953" s="2" t="s">
        <v>1488</v>
      </c>
      <c r="G2953" s="3">
        <v>3947</v>
      </c>
      <c r="H2953" s="3">
        <v>1000</v>
      </c>
      <c r="I2953" s="71">
        <f>Exposure_Information[[#This Row],[Total  Insured Value]]+Exposure_Information[[#This Row],[Policy Deductible]]</f>
        <v>1079444</v>
      </c>
      <c r="J2953" s="2">
        <v>7133</v>
      </c>
      <c r="K2953" s="3">
        <v>1</v>
      </c>
      <c r="L2953" s="2" t="s">
        <v>9</v>
      </c>
      <c r="M2953" s="2" t="s">
        <v>1489</v>
      </c>
      <c r="N2953" s="3" t="s">
        <v>1490</v>
      </c>
      <c r="O2953" s="2" t="s">
        <v>420</v>
      </c>
      <c r="P2953" s="2" t="s">
        <v>72</v>
      </c>
      <c r="Q2953" s="3">
        <v>25</v>
      </c>
      <c r="R2953" s="2" t="s">
        <v>127</v>
      </c>
      <c r="S2953" s="3">
        <v>25</v>
      </c>
      <c r="T2953" s="2" t="s">
        <v>10</v>
      </c>
      <c r="U2953" s="3">
        <v>42.342084</v>
      </c>
      <c r="V2953" s="3">
        <v>-71.078723999999994</v>
      </c>
      <c r="W2953" s="2" t="s">
        <v>149</v>
      </c>
      <c r="X2953" s="3">
        <v>2</v>
      </c>
      <c r="Y2953" s="3" t="str">
        <f>_xlfn.CONCAT(Exposure_Information[[#This Row],[Building Construction Code]]," - ",Exposure_Information[[#This Row],[Type of building construction]])</f>
        <v>RMS - 2</v>
      </c>
      <c r="Z2953" s="3">
        <v>0</v>
      </c>
      <c r="AA2953" s="2">
        <v>1890</v>
      </c>
      <c r="AB2953" s="2" t="s">
        <v>11</v>
      </c>
      <c r="AC2953" s="2">
        <v>37</v>
      </c>
      <c r="AD2953" s="2" t="str">
        <f>_xlfn.CONCAT(Exposure_Information[[#This Row],[Occupany Code]]," - ",Exposure_Information[[#This Row],[Type of building occupancy]])</f>
        <v>ATC - 37</v>
      </c>
      <c r="AE2953" s="5">
        <v>1078444</v>
      </c>
      <c r="AF2953" s="5">
        <v>0</v>
      </c>
      <c r="AG2953" s="5">
        <v>0</v>
      </c>
      <c r="AH2953" s="5">
        <f>SUM(Exposure_Information[[#This Row],[Building Coverage Value]:[Business interruption value]])</f>
        <v>1078444</v>
      </c>
      <c r="AI2953" s="5">
        <f>SUM(Exposure_Information[[#This Row],[Building Coverage Value]:[Contents Coverage Value]])</f>
        <v>1078444</v>
      </c>
      <c r="AJ2953" s="26"/>
    </row>
    <row r="2954" spans="1:36" ht="26" x14ac:dyDescent="0.3">
      <c r="A2954" s="2" t="s">
        <v>148</v>
      </c>
      <c r="B2954" s="2" t="s">
        <v>156</v>
      </c>
      <c r="C2954" s="2" t="s">
        <v>325</v>
      </c>
      <c r="D2954" s="2">
        <v>8175</v>
      </c>
      <c r="E2954" s="2" t="s">
        <v>367</v>
      </c>
      <c r="F2954" s="2" t="s">
        <v>3943</v>
      </c>
      <c r="G2954" s="3">
        <v>294</v>
      </c>
      <c r="H2954" s="3">
        <v>500</v>
      </c>
      <c r="I2954" s="71">
        <f>Exposure_Information[[#This Row],[Total  Insured Value]]+Exposure_Information[[#This Row],[Policy Deductible]]</f>
        <v>80500</v>
      </c>
      <c r="J2954" s="2">
        <v>11011</v>
      </c>
      <c r="K2954" s="3">
        <v>1</v>
      </c>
      <c r="L2954" s="2" t="s">
        <v>9</v>
      </c>
      <c r="M2954" s="2" t="s">
        <v>3944</v>
      </c>
      <c r="N2954" s="2" t="s">
        <v>3945</v>
      </c>
      <c r="O2954" s="2" t="s">
        <v>60</v>
      </c>
      <c r="P2954" s="2" t="s">
        <v>86</v>
      </c>
      <c r="Q2954" s="3">
        <v>19</v>
      </c>
      <c r="R2954" s="2" t="s">
        <v>87</v>
      </c>
      <c r="S2954" s="3">
        <v>23</v>
      </c>
      <c r="T2954" s="2" t="s">
        <v>10</v>
      </c>
      <c r="U2954" s="3">
        <v>45.022446000000002</v>
      </c>
      <c r="V2954" s="3">
        <v>-69.29562</v>
      </c>
      <c r="W2954" s="2" t="s">
        <v>149</v>
      </c>
      <c r="X2954" s="3">
        <v>1</v>
      </c>
      <c r="Y2954" s="3" t="str">
        <f>_xlfn.CONCAT(Exposure_Information[[#This Row],[Building Construction Code]]," - ",Exposure_Information[[#This Row],[Type of building construction]])</f>
        <v>RMS - 1</v>
      </c>
      <c r="Z2954" s="3">
        <v>0</v>
      </c>
      <c r="AA2954" s="2">
        <v>1900</v>
      </c>
      <c r="AB2954" s="2" t="s">
        <v>11</v>
      </c>
      <c r="AC2954" s="2">
        <v>1</v>
      </c>
      <c r="AD2954" s="2" t="str">
        <f>_xlfn.CONCAT(Exposure_Information[[#This Row],[Occupany Code]]," - ",Exposure_Information[[#This Row],[Type of building occupancy]])</f>
        <v>ATC - 1</v>
      </c>
      <c r="AE2954" s="5">
        <v>65000</v>
      </c>
      <c r="AF2954" s="5">
        <v>15000</v>
      </c>
      <c r="AG2954" s="5">
        <v>0</v>
      </c>
      <c r="AH2954" s="5">
        <f>SUM(Exposure_Information[[#This Row],[Building Coverage Value]:[Business interruption value]])</f>
        <v>80000</v>
      </c>
      <c r="AI2954" s="5">
        <f>SUM(Exposure_Information[[#This Row],[Building Coverage Value]:[Contents Coverage Value]])</f>
        <v>80000</v>
      </c>
      <c r="AJ2954" s="26"/>
    </row>
    <row r="2955" spans="1:36" ht="26" x14ac:dyDescent="0.3">
      <c r="A2955" s="2" t="s">
        <v>148</v>
      </c>
      <c r="B2955" s="2" t="s">
        <v>156</v>
      </c>
      <c r="C2955" s="2" t="s">
        <v>325</v>
      </c>
      <c r="D2955" s="2">
        <v>9562</v>
      </c>
      <c r="E2955" s="2" t="s">
        <v>367</v>
      </c>
      <c r="F2955" s="2" t="s">
        <v>5293</v>
      </c>
      <c r="G2955" s="3">
        <v>129</v>
      </c>
      <c r="H2955" s="3">
        <v>500</v>
      </c>
      <c r="I2955" s="71">
        <f>Exposure_Information[[#This Row],[Total  Insured Value]]+Exposure_Information[[#This Row],[Policy Deductible]]</f>
        <v>80500</v>
      </c>
      <c r="J2955" s="2">
        <v>12421</v>
      </c>
      <c r="K2955" s="3">
        <v>1</v>
      </c>
      <c r="L2955" s="2">
        <v>7</v>
      </c>
      <c r="M2955" s="2" t="s">
        <v>5294</v>
      </c>
      <c r="N2955" s="2" t="s">
        <v>4669</v>
      </c>
      <c r="O2955" s="2" t="s">
        <v>2149</v>
      </c>
      <c r="P2955" s="2" t="s">
        <v>244</v>
      </c>
      <c r="Q2955" s="3">
        <v>21</v>
      </c>
      <c r="R2955" s="2" t="s">
        <v>87</v>
      </c>
      <c r="S2955" s="3">
        <v>23</v>
      </c>
      <c r="T2955" s="2" t="s">
        <v>10</v>
      </c>
      <c r="U2955" s="3">
        <v>45.253608999999997</v>
      </c>
      <c r="V2955" s="3">
        <v>-68.985759999999999</v>
      </c>
      <c r="W2955" s="2" t="s">
        <v>149</v>
      </c>
      <c r="X2955" s="3">
        <v>1</v>
      </c>
      <c r="Y2955" s="3" t="str">
        <f>_xlfn.CONCAT(Exposure_Information[[#This Row],[Building Construction Code]]," - ",Exposure_Information[[#This Row],[Type of building construction]])</f>
        <v>RMS - 1</v>
      </c>
      <c r="Z2955" s="3">
        <v>0</v>
      </c>
      <c r="AA2955" s="2">
        <v>2007</v>
      </c>
      <c r="AB2955" s="2" t="s">
        <v>11</v>
      </c>
      <c r="AC2955" s="2">
        <v>1</v>
      </c>
      <c r="AD2955" s="2" t="str">
        <f>_xlfn.CONCAT(Exposure_Information[[#This Row],[Occupany Code]]," - ",Exposure_Information[[#This Row],[Type of building occupancy]])</f>
        <v>ATC - 1</v>
      </c>
      <c r="AE2955" s="5">
        <v>75000</v>
      </c>
      <c r="AF2955" s="5">
        <v>5000</v>
      </c>
      <c r="AG2955" s="5">
        <v>0</v>
      </c>
      <c r="AH2955" s="5">
        <f>SUM(Exposure_Information[[#This Row],[Building Coverage Value]:[Business interruption value]])</f>
        <v>80000</v>
      </c>
      <c r="AI2955" s="5">
        <f>SUM(Exposure_Information[[#This Row],[Building Coverage Value]:[Contents Coverage Value]])</f>
        <v>80000</v>
      </c>
      <c r="AJ2955" s="26"/>
    </row>
    <row r="2956" spans="1:36" ht="39" x14ac:dyDescent="0.3">
      <c r="A2956" s="2" t="s">
        <v>148</v>
      </c>
      <c r="B2956" s="2" t="s">
        <v>156</v>
      </c>
      <c r="C2956" s="2" t="s">
        <v>325</v>
      </c>
      <c r="D2956" s="2">
        <v>107042</v>
      </c>
      <c r="E2956" s="2" t="s">
        <v>4697</v>
      </c>
      <c r="F2956" s="2" t="s">
        <v>6435</v>
      </c>
      <c r="G2956" s="3">
        <v>730</v>
      </c>
      <c r="H2956" s="3">
        <v>500</v>
      </c>
      <c r="I2956" s="71">
        <f>Exposure_Information[[#This Row],[Total  Insured Value]]+Exposure_Information[[#This Row],[Policy Deductible]]</f>
        <v>80500</v>
      </c>
      <c r="J2956" s="2">
        <v>110172</v>
      </c>
      <c r="K2956" s="3">
        <v>1</v>
      </c>
      <c r="L2956" s="2" t="s">
        <v>9</v>
      </c>
      <c r="M2956" s="2" t="s">
        <v>6436</v>
      </c>
      <c r="N2956" s="2" t="s">
        <v>6437</v>
      </c>
      <c r="O2956" s="2" t="s">
        <v>420</v>
      </c>
      <c r="P2956" s="2" t="s">
        <v>72</v>
      </c>
      <c r="Q2956" s="3">
        <v>25</v>
      </c>
      <c r="R2956" s="2" t="s">
        <v>127</v>
      </c>
      <c r="S2956" s="3">
        <v>25</v>
      </c>
      <c r="T2956" s="2" t="s">
        <v>10</v>
      </c>
      <c r="U2956" s="3">
        <v>42.35125</v>
      </c>
      <c r="V2956" s="3">
        <v>-71.085415999999995</v>
      </c>
      <c r="W2956" s="2" t="s">
        <v>149</v>
      </c>
      <c r="X2956" s="3">
        <v>2</v>
      </c>
      <c r="Y2956" s="3" t="str">
        <f>_xlfn.CONCAT(Exposure_Information[[#This Row],[Building Construction Code]]," - ",Exposure_Information[[#This Row],[Type of building construction]])</f>
        <v>RMS - 2</v>
      </c>
      <c r="Z2956" s="3">
        <v>0</v>
      </c>
      <c r="AA2956" s="2">
        <v>1950</v>
      </c>
      <c r="AB2956" s="2" t="s">
        <v>11</v>
      </c>
      <c r="AC2956" s="2">
        <v>2</v>
      </c>
      <c r="AD2956" s="2" t="str">
        <f>_xlfn.CONCAT(Exposure_Information[[#This Row],[Occupany Code]]," - ",Exposure_Information[[#This Row],[Type of building occupancy]])</f>
        <v>ATC - 2</v>
      </c>
      <c r="AE2956" s="5">
        <v>10000</v>
      </c>
      <c r="AF2956" s="5">
        <v>50000</v>
      </c>
      <c r="AG2956" s="5">
        <v>20000</v>
      </c>
      <c r="AH2956" s="5">
        <f>SUM(Exposure_Information[[#This Row],[Building Coverage Value]:[Business interruption value]])</f>
        <v>80000</v>
      </c>
      <c r="AI2956" s="5">
        <f>SUM(Exposure_Information[[#This Row],[Building Coverage Value]:[Contents Coverage Value]])</f>
        <v>60000</v>
      </c>
      <c r="AJ2956" s="26"/>
    </row>
    <row r="2957" spans="1:36" ht="26" x14ac:dyDescent="0.3">
      <c r="A2957" s="2" t="s">
        <v>148</v>
      </c>
      <c r="B2957" s="2" t="s">
        <v>156</v>
      </c>
      <c r="C2957" s="2" t="s">
        <v>325</v>
      </c>
      <c r="D2957" s="2">
        <v>9515</v>
      </c>
      <c r="E2957" s="2" t="s">
        <v>367</v>
      </c>
      <c r="F2957" s="2" t="s">
        <v>6974</v>
      </c>
      <c r="G2957" s="3">
        <v>334</v>
      </c>
      <c r="H2957" s="3">
        <v>500</v>
      </c>
      <c r="I2957" s="71">
        <f>Exposure_Information[[#This Row],[Total  Insured Value]]+Exposure_Information[[#This Row],[Policy Deductible]]</f>
        <v>80500</v>
      </c>
      <c r="J2957" s="2">
        <v>12373</v>
      </c>
      <c r="K2957" s="3">
        <v>1</v>
      </c>
      <c r="L2957" s="2">
        <v>30</v>
      </c>
      <c r="M2957" s="2" t="s">
        <v>6975</v>
      </c>
      <c r="N2957" s="2" t="s">
        <v>6976</v>
      </c>
      <c r="O2957" s="2" t="s">
        <v>6977</v>
      </c>
      <c r="P2957" s="2" t="s">
        <v>26</v>
      </c>
      <c r="Q2957" s="3">
        <v>31</v>
      </c>
      <c r="R2957" s="2" t="s">
        <v>87</v>
      </c>
      <c r="S2957" s="3">
        <v>23</v>
      </c>
      <c r="T2957" s="2" t="s">
        <v>10</v>
      </c>
      <c r="U2957" s="3">
        <v>43.173298000000003</v>
      </c>
      <c r="V2957" s="3">
        <v>-70.612308999999996</v>
      </c>
      <c r="W2957" s="2" t="s">
        <v>149</v>
      </c>
      <c r="X2957" s="3">
        <v>1</v>
      </c>
      <c r="Y2957" s="3" t="str">
        <f>_xlfn.CONCAT(Exposure_Information[[#This Row],[Building Construction Code]]," - ",Exposure_Information[[#This Row],[Type of building construction]])</f>
        <v>RMS - 1</v>
      </c>
      <c r="Z2957" s="3">
        <v>0</v>
      </c>
      <c r="AA2957" s="2">
        <v>1950</v>
      </c>
      <c r="AB2957" s="2" t="s">
        <v>11</v>
      </c>
      <c r="AC2957" s="2">
        <v>1</v>
      </c>
      <c r="AD2957" s="2" t="str">
        <f>_xlfn.CONCAT(Exposure_Information[[#This Row],[Occupany Code]]," - ",Exposure_Information[[#This Row],[Type of building occupancy]])</f>
        <v>ATC - 1</v>
      </c>
      <c r="AE2957" s="5">
        <v>60000</v>
      </c>
      <c r="AF2957" s="5">
        <v>20000</v>
      </c>
      <c r="AG2957" s="5">
        <v>0</v>
      </c>
      <c r="AH2957" s="5">
        <f>SUM(Exposure_Information[[#This Row],[Building Coverage Value]:[Business interruption value]])</f>
        <v>80000</v>
      </c>
      <c r="AI2957" s="5">
        <f>SUM(Exposure_Information[[#This Row],[Building Coverage Value]:[Contents Coverage Value]])</f>
        <v>80000</v>
      </c>
      <c r="AJ2957" s="26"/>
    </row>
    <row r="2958" spans="1:36" ht="26" x14ac:dyDescent="0.3">
      <c r="A2958" s="2" t="s">
        <v>148</v>
      </c>
      <c r="B2958" s="2" t="s">
        <v>156</v>
      </c>
      <c r="C2958" s="2" t="s">
        <v>325</v>
      </c>
      <c r="D2958" s="2">
        <v>124074</v>
      </c>
      <c r="E2958" s="2" t="s">
        <v>4697</v>
      </c>
      <c r="F2958" s="2" t="s">
        <v>10696</v>
      </c>
      <c r="G2958" s="3">
        <v>130</v>
      </c>
      <c r="H2958" s="3">
        <v>500</v>
      </c>
      <c r="I2958" s="71">
        <f>Exposure_Information[[#This Row],[Total  Insured Value]]+Exposure_Information[[#This Row],[Policy Deductible]]</f>
        <v>80400</v>
      </c>
      <c r="J2958" s="2">
        <v>127204</v>
      </c>
      <c r="K2958" s="3">
        <v>1</v>
      </c>
      <c r="L2958" s="2" t="s">
        <v>9</v>
      </c>
      <c r="M2958" s="2" t="s">
        <v>10697</v>
      </c>
      <c r="N2958" s="2" t="s">
        <v>10698</v>
      </c>
      <c r="O2958" s="2" t="s">
        <v>10699</v>
      </c>
      <c r="P2958" s="2" t="s">
        <v>18</v>
      </c>
      <c r="Q2958" s="3">
        <v>3</v>
      </c>
      <c r="R2958" s="2" t="s">
        <v>34</v>
      </c>
      <c r="S2958" s="3">
        <v>33</v>
      </c>
      <c r="T2958" s="2" t="s">
        <v>10</v>
      </c>
      <c r="U2958" s="3">
        <v>43.641252999999999</v>
      </c>
      <c r="V2958" s="3">
        <v>-70.993161999999998</v>
      </c>
      <c r="W2958" s="2" t="s">
        <v>149</v>
      </c>
      <c r="X2958" s="3">
        <v>1</v>
      </c>
      <c r="Y2958" s="3" t="str">
        <f>_xlfn.CONCAT(Exposure_Information[[#This Row],[Building Construction Code]]," - ",Exposure_Information[[#This Row],[Type of building construction]])</f>
        <v>RMS - 1</v>
      </c>
      <c r="Z2958" s="3">
        <v>0</v>
      </c>
      <c r="AA2958" s="2">
        <v>1964</v>
      </c>
      <c r="AB2958" s="2" t="s">
        <v>11</v>
      </c>
      <c r="AC2958" s="2">
        <v>1</v>
      </c>
      <c r="AD2958" s="2" t="str">
        <f>_xlfn.CONCAT(Exposure_Information[[#This Row],[Occupany Code]]," - ",Exposure_Information[[#This Row],[Type of building occupancy]])</f>
        <v>ATC - 1</v>
      </c>
      <c r="AE2958" s="5">
        <v>47000</v>
      </c>
      <c r="AF2958" s="5">
        <v>23500</v>
      </c>
      <c r="AG2958" s="5">
        <v>9400</v>
      </c>
      <c r="AH2958" s="5">
        <f>SUM(Exposure_Information[[#This Row],[Building Coverage Value]:[Business interruption value]])</f>
        <v>79900</v>
      </c>
      <c r="AI2958" s="5">
        <f>SUM(Exposure_Information[[#This Row],[Building Coverage Value]:[Contents Coverage Value]])</f>
        <v>70500</v>
      </c>
      <c r="AJ2958" s="26"/>
    </row>
    <row r="2959" spans="1:36" ht="26" x14ac:dyDescent="0.3">
      <c r="A2959" s="2" t="s">
        <v>148</v>
      </c>
      <c r="B2959" s="2" t="s">
        <v>156</v>
      </c>
      <c r="C2959" s="2" t="s">
        <v>325</v>
      </c>
      <c r="D2959" s="2">
        <v>115043</v>
      </c>
      <c r="E2959" s="2" t="s">
        <v>4697</v>
      </c>
      <c r="F2959" s="2" t="s">
        <v>8075</v>
      </c>
      <c r="G2959" s="3">
        <v>361</v>
      </c>
      <c r="H2959" s="3">
        <v>500</v>
      </c>
      <c r="I2959" s="71">
        <f>Exposure_Information[[#This Row],[Total  Insured Value]]+Exposure_Information[[#This Row],[Policy Deductible]]</f>
        <v>79700</v>
      </c>
      <c r="J2959" s="2">
        <v>118173</v>
      </c>
      <c r="K2959" s="3">
        <v>1</v>
      </c>
      <c r="L2959" s="2" t="s">
        <v>9</v>
      </c>
      <c r="M2959" s="2" t="s">
        <v>8076</v>
      </c>
      <c r="N2959" s="2" t="s">
        <v>8077</v>
      </c>
      <c r="O2959" s="2" t="s">
        <v>350</v>
      </c>
      <c r="P2959" s="2" t="s">
        <v>90</v>
      </c>
      <c r="Q2959" s="3">
        <v>17</v>
      </c>
      <c r="R2959" s="2" t="s">
        <v>127</v>
      </c>
      <c r="S2959" s="3">
        <v>25</v>
      </c>
      <c r="T2959" s="2" t="s">
        <v>10</v>
      </c>
      <c r="U2959" s="3">
        <v>42.382919999999999</v>
      </c>
      <c r="V2959" s="3">
        <v>-71.122208000000001</v>
      </c>
      <c r="W2959" s="2" t="s">
        <v>149</v>
      </c>
      <c r="X2959" s="3">
        <v>1</v>
      </c>
      <c r="Y2959" s="3" t="str">
        <f>_xlfn.CONCAT(Exposure_Information[[#This Row],[Building Construction Code]]," - ",Exposure_Information[[#This Row],[Type of building construction]])</f>
        <v>RMS - 1</v>
      </c>
      <c r="Z2959" s="3">
        <v>0</v>
      </c>
      <c r="AA2959" s="2">
        <v>1930</v>
      </c>
      <c r="AB2959" s="2" t="s">
        <v>11</v>
      </c>
      <c r="AC2959" s="2">
        <v>2</v>
      </c>
      <c r="AD2959" s="2" t="str">
        <f>_xlfn.CONCAT(Exposure_Information[[#This Row],[Occupany Code]]," - ",Exposure_Information[[#This Row],[Type of building occupancy]])</f>
        <v>ATC - 2</v>
      </c>
      <c r="AE2959" s="5">
        <v>5000</v>
      </c>
      <c r="AF2959" s="5">
        <v>53000</v>
      </c>
      <c r="AG2959" s="5">
        <v>21200</v>
      </c>
      <c r="AH2959" s="5">
        <f>SUM(Exposure_Information[[#This Row],[Building Coverage Value]:[Business interruption value]])</f>
        <v>79200</v>
      </c>
      <c r="AI2959" s="5">
        <f>SUM(Exposure_Information[[#This Row],[Building Coverage Value]:[Contents Coverage Value]])</f>
        <v>58000</v>
      </c>
      <c r="AJ2959" s="26"/>
    </row>
    <row r="2960" spans="1:36" ht="26" x14ac:dyDescent="0.3">
      <c r="A2960" s="2" t="s">
        <v>148</v>
      </c>
      <c r="B2960" s="2" t="s">
        <v>156</v>
      </c>
      <c r="C2960" s="2" t="s">
        <v>325</v>
      </c>
      <c r="D2960" s="2">
        <v>10703</v>
      </c>
      <c r="E2960" s="2" t="s">
        <v>367</v>
      </c>
      <c r="F2960" s="2" t="s">
        <v>2414</v>
      </c>
      <c r="G2960" s="3">
        <v>298</v>
      </c>
      <c r="H2960" s="3">
        <v>500</v>
      </c>
      <c r="I2960" s="71">
        <f>Exposure_Information[[#This Row],[Total  Insured Value]]+Exposure_Information[[#This Row],[Policy Deductible]]</f>
        <v>79500</v>
      </c>
      <c r="J2960" s="2">
        <v>13575</v>
      </c>
      <c r="K2960" s="3">
        <v>1</v>
      </c>
      <c r="L2960" s="2" t="s">
        <v>9</v>
      </c>
      <c r="M2960" s="2" t="s">
        <v>2415</v>
      </c>
      <c r="N2960" s="2" t="s">
        <v>2416</v>
      </c>
      <c r="O2960" s="2" t="s">
        <v>2417</v>
      </c>
      <c r="P2960" s="2" t="s">
        <v>470</v>
      </c>
      <c r="Q2960" s="3">
        <v>15</v>
      </c>
      <c r="R2960" s="2" t="s">
        <v>127</v>
      </c>
      <c r="S2960" s="3">
        <v>25</v>
      </c>
      <c r="T2960" s="2" t="s">
        <v>10</v>
      </c>
      <c r="U2960" s="3">
        <v>42.262681999999998</v>
      </c>
      <c r="V2960" s="3">
        <v>-72.247602999999998</v>
      </c>
      <c r="W2960" s="2" t="s">
        <v>149</v>
      </c>
      <c r="X2960" s="3" t="s">
        <v>817</v>
      </c>
      <c r="Y2960" s="3" t="str">
        <f>_xlfn.CONCAT(Exposure_Information[[#This Row],[Building Construction Code]]," - ",Exposure_Information[[#This Row],[Type of building construction]])</f>
        <v>RMS - 5A</v>
      </c>
      <c r="Z2960" s="3">
        <v>0</v>
      </c>
      <c r="AA2960" s="2">
        <v>1964</v>
      </c>
      <c r="AB2960" s="2" t="s">
        <v>11</v>
      </c>
      <c r="AC2960" s="2">
        <v>1</v>
      </c>
      <c r="AD2960" s="2" t="str">
        <f>_xlfn.CONCAT(Exposure_Information[[#This Row],[Occupany Code]]," - ",Exposure_Information[[#This Row],[Type of building occupancy]])</f>
        <v>ATC - 1</v>
      </c>
      <c r="AE2960" s="5">
        <v>77000</v>
      </c>
      <c r="AF2960" s="5">
        <v>2000</v>
      </c>
      <c r="AG2960" s="5">
        <v>0</v>
      </c>
      <c r="AH2960" s="5">
        <f>SUM(Exposure_Information[[#This Row],[Building Coverage Value]:[Business interruption value]])</f>
        <v>79000</v>
      </c>
      <c r="AI2960" s="5">
        <f>SUM(Exposure_Information[[#This Row],[Building Coverage Value]:[Contents Coverage Value]])</f>
        <v>79000</v>
      </c>
      <c r="AJ2960" s="26"/>
    </row>
    <row r="2961" spans="1:36" ht="39" x14ac:dyDescent="0.3">
      <c r="A2961" s="2" t="s">
        <v>148</v>
      </c>
      <c r="B2961" s="2" t="s">
        <v>156</v>
      </c>
      <c r="C2961" s="2" t="s">
        <v>325</v>
      </c>
      <c r="D2961" s="2">
        <v>112088</v>
      </c>
      <c r="E2961" s="2" t="s">
        <v>4697</v>
      </c>
      <c r="F2961" s="2" t="s">
        <v>7493</v>
      </c>
      <c r="G2961" s="3">
        <v>394</v>
      </c>
      <c r="H2961" s="3">
        <v>500</v>
      </c>
      <c r="I2961" s="71">
        <f>Exposure_Information[[#This Row],[Total  Insured Value]]+Exposure_Information[[#This Row],[Policy Deductible]]</f>
        <v>79100</v>
      </c>
      <c r="J2961" s="2">
        <v>115218</v>
      </c>
      <c r="K2961" s="3">
        <v>1</v>
      </c>
      <c r="L2961" s="2" t="s">
        <v>9</v>
      </c>
      <c r="M2961" s="2" t="s">
        <v>7494</v>
      </c>
      <c r="N2961" s="2" t="s">
        <v>7495</v>
      </c>
      <c r="O2961" s="2" t="s">
        <v>102</v>
      </c>
      <c r="P2961" s="2" t="s">
        <v>90</v>
      </c>
      <c r="Q2961" s="3">
        <v>17</v>
      </c>
      <c r="R2961" s="2" t="s">
        <v>127</v>
      </c>
      <c r="S2961" s="3">
        <v>25</v>
      </c>
      <c r="T2961" s="2" t="s">
        <v>10</v>
      </c>
      <c r="U2961" s="3">
        <v>42.251199</v>
      </c>
      <c r="V2961" s="3">
        <v>-71.439154000000002</v>
      </c>
      <c r="W2961" s="2" t="s">
        <v>149</v>
      </c>
      <c r="X2961" s="3">
        <v>1</v>
      </c>
      <c r="Y2961" s="3" t="str">
        <f>_xlfn.CONCAT(Exposure_Information[[#This Row],[Building Construction Code]]," - ",Exposure_Information[[#This Row],[Type of building construction]])</f>
        <v>RMS - 1</v>
      </c>
      <c r="Z2961" s="3">
        <v>0</v>
      </c>
      <c r="AA2961" s="2">
        <v>1997</v>
      </c>
      <c r="AB2961" s="2" t="s">
        <v>11</v>
      </c>
      <c r="AC2961" s="2">
        <v>2</v>
      </c>
      <c r="AD2961" s="2" t="str">
        <f>_xlfn.CONCAT(Exposure_Information[[#This Row],[Occupany Code]]," - ",Exposure_Information[[#This Row],[Type of building occupancy]])</f>
        <v>ATC - 2</v>
      </c>
      <c r="AE2961" s="5">
        <v>10000</v>
      </c>
      <c r="AF2961" s="5">
        <v>49000</v>
      </c>
      <c r="AG2961" s="5">
        <v>19600</v>
      </c>
      <c r="AH2961" s="5">
        <f>SUM(Exposure_Information[[#This Row],[Building Coverage Value]:[Business interruption value]])</f>
        <v>78600</v>
      </c>
      <c r="AI2961" s="5">
        <f>SUM(Exposure_Information[[#This Row],[Building Coverage Value]:[Contents Coverage Value]])</f>
        <v>59000</v>
      </c>
      <c r="AJ2961" s="26"/>
    </row>
    <row r="2962" spans="1:36" ht="39" x14ac:dyDescent="0.3">
      <c r="A2962" s="2" t="s">
        <v>148</v>
      </c>
      <c r="B2962" s="2" t="s">
        <v>156</v>
      </c>
      <c r="C2962" s="2" t="s">
        <v>325</v>
      </c>
      <c r="D2962" s="2">
        <v>8356</v>
      </c>
      <c r="E2962" s="2" t="s">
        <v>367</v>
      </c>
      <c r="F2962" s="2" t="s">
        <v>5977</v>
      </c>
      <c r="G2962" s="3">
        <v>215</v>
      </c>
      <c r="H2962" s="3">
        <v>250</v>
      </c>
      <c r="I2962" s="71">
        <f>Exposure_Information[[#This Row],[Total  Insured Value]]+Exposure_Information[[#This Row],[Policy Deductible]]</f>
        <v>78250</v>
      </c>
      <c r="J2962" s="2">
        <v>11196</v>
      </c>
      <c r="K2962" s="3">
        <v>1</v>
      </c>
      <c r="L2962" s="2" t="s">
        <v>9</v>
      </c>
      <c r="M2962" s="2" t="s">
        <v>5978</v>
      </c>
      <c r="N2962" s="2" t="s">
        <v>2988</v>
      </c>
      <c r="O2962" s="2" t="s">
        <v>5979</v>
      </c>
      <c r="P2962" s="2" t="s">
        <v>20</v>
      </c>
      <c r="Q2962" s="3">
        <v>29</v>
      </c>
      <c r="R2962" s="2" t="s">
        <v>87</v>
      </c>
      <c r="S2962" s="3">
        <v>23</v>
      </c>
      <c r="T2962" s="2" t="s">
        <v>10</v>
      </c>
      <c r="U2962" s="3">
        <v>44.727071000000002</v>
      </c>
      <c r="V2962" s="3">
        <v>-67.510334999999998</v>
      </c>
      <c r="W2962" s="2" t="s">
        <v>149</v>
      </c>
      <c r="X2962" s="3">
        <v>1</v>
      </c>
      <c r="Y2962" s="3" t="str">
        <f>_xlfn.CONCAT(Exposure_Information[[#This Row],[Building Construction Code]]," - ",Exposure_Information[[#This Row],[Type of building construction]])</f>
        <v>RMS - 1</v>
      </c>
      <c r="Z2962" s="3">
        <v>0</v>
      </c>
      <c r="AA2962" s="2">
        <v>1994</v>
      </c>
      <c r="AB2962" s="2" t="s">
        <v>11</v>
      </c>
      <c r="AC2962" s="2">
        <v>1</v>
      </c>
      <c r="AD2962" s="2" t="str">
        <f>_xlfn.CONCAT(Exposure_Information[[#This Row],[Occupany Code]]," - ",Exposure_Information[[#This Row],[Type of building occupancy]])</f>
        <v>ATC - 1</v>
      </c>
      <c r="AE2962" s="5">
        <v>73000</v>
      </c>
      <c r="AF2962" s="5">
        <v>5000</v>
      </c>
      <c r="AG2962" s="5">
        <v>0</v>
      </c>
      <c r="AH2962" s="5">
        <f>SUM(Exposure_Information[[#This Row],[Building Coverage Value]:[Business interruption value]])</f>
        <v>78000</v>
      </c>
      <c r="AI2962" s="5">
        <f>SUM(Exposure_Information[[#This Row],[Building Coverage Value]:[Contents Coverage Value]])</f>
        <v>78000</v>
      </c>
      <c r="AJ2962" s="26"/>
    </row>
    <row r="2963" spans="1:36" ht="26" x14ac:dyDescent="0.3">
      <c r="A2963" s="2" t="s">
        <v>148</v>
      </c>
      <c r="B2963" s="2" t="s">
        <v>156</v>
      </c>
      <c r="C2963" s="2" t="s">
        <v>325</v>
      </c>
      <c r="D2963" s="2">
        <v>5243</v>
      </c>
      <c r="E2963" s="2" t="s">
        <v>326</v>
      </c>
      <c r="F2963" s="2" t="s">
        <v>1626</v>
      </c>
      <c r="G2963" s="3">
        <v>3156</v>
      </c>
      <c r="H2963" s="3">
        <v>1000</v>
      </c>
      <c r="I2963" s="71">
        <f>Exposure_Information[[#This Row],[Total  Insured Value]]+Exposure_Information[[#This Row],[Policy Deductible]]</f>
        <v>568840</v>
      </c>
      <c r="J2963" s="2">
        <v>7084</v>
      </c>
      <c r="K2963" s="3">
        <v>1</v>
      </c>
      <c r="L2963" s="2" t="s">
        <v>9</v>
      </c>
      <c r="M2963" s="2" t="s">
        <v>1627</v>
      </c>
      <c r="N2963" s="3" t="s">
        <v>1628</v>
      </c>
      <c r="O2963" s="2" t="s">
        <v>1352</v>
      </c>
      <c r="P2963" s="2" t="s">
        <v>256</v>
      </c>
      <c r="Q2963" s="3">
        <v>1</v>
      </c>
      <c r="R2963" s="2" t="s">
        <v>127</v>
      </c>
      <c r="S2963" s="3">
        <v>25</v>
      </c>
      <c r="T2963" s="2" t="s">
        <v>10</v>
      </c>
      <c r="U2963" s="3">
        <v>41.765447999999999</v>
      </c>
      <c r="V2963" s="3">
        <v>-70.065144000000004</v>
      </c>
      <c r="W2963" s="2" t="s">
        <v>149</v>
      </c>
      <c r="X2963" s="3">
        <v>1</v>
      </c>
      <c r="Y2963" s="3" t="str">
        <f>_xlfn.CONCAT(Exposure_Information[[#This Row],[Building Construction Code]]," - ",Exposure_Information[[#This Row],[Type of building construction]])</f>
        <v>RMS - 1</v>
      </c>
      <c r="Z2963" s="3">
        <v>0</v>
      </c>
      <c r="AA2963" s="2">
        <v>1985</v>
      </c>
      <c r="AB2963" s="2" t="s">
        <v>11</v>
      </c>
      <c r="AC2963" s="2">
        <v>37</v>
      </c>
      <c r="AD2963" s="2" t="str">
        <f>_xlfn.CONCAT(Exposure_Information[[#This Row],[Occupany Code]]," - ",Exposure_Information[[#This Row],[Type of building occupancy]])</f>
        <v>ATC - 37</v>
      </c>
      <c r="AE2963" s="5">
        <v>567840</v>
      </c>
      <c r="AF2963" s="5">
        <v>0</v>
      </c>
      <c r="AG2963" s="5">
        <v>0</v>
      </c>
      <c r="AH2963" s="5">
        <f>SUM(Exposure_Information[[#This Row],[Building Coverage Value]:[Business interruption value]])</f>
        <v>567840</v>
      </c>
      <c r="AI2963" s="5">
        <f>SUM(Exposure_Information[[#This Row],[Building Coverage Value]:[Contents Coverage Value]])</f>
        <v>567840</v>
      </c>
      <c r="AJ2963" s="26"/>
    </row>
    <row r="2964" spans="1:36" ht="26" x14ac:dyDescent="0.3">
      <c r="A2964" s="2" t="s">
        <v>148</v>
      </c>
      <c r="B2964" s="2" t="s">
        <v>156</v>
      </c>
      <c r="C2964" s="2" t="s">
        <v>325</v>
      </c>
      <c r="D2964" s="2">
        <v>5122</v>
      </c>
      <c r="E2964" s="2" t="s">
        <v>326</v>
      </c>
      <c r="F2964" s="2" t="s">
        <v>2993</v>
      </c>
      <c r="G2964" s="3">
        <v>8106.75</v>
      </c>
      <c r="H2964" s="3">
        <v>2500</v>
      </c>
      <c r="I2964" s="71">
        <f>Exposure_Information[[#This Row],[Total  Insured Value]]+Exposure_Information[[#This Row],[Policy Deductible]]</f>
        <v>627500</v>
      </c>
      <c r="J2964" s="2">
        <v>6913</v>
      </c>
      <c r="K2964" s="3">
        <v>1</v>
      </c>
      <c r="L2964" s="2" t="s">
        <v>9</v>
      </c>
      <c r="M2964" s="2" t="s">
        <v>2994</v>
      </c>
      <c r="N2964" s="3" t="s">
        <v>2995</v>
      </c>
      <c r="O2964" s="2" t="s">
        <v>96</v>
      </c>
      <c r="P2964" s="2" t="s">
        <v>80</v>
      </c>
      <c r="Q2964" s="3">
        <v>47</v>
      </c>
      <c r="R2964" s="2" t="s">
        <v>25</v>
      </c>
      <c r="S2964" s="3">
        <v>36</v>
      </c>
      <c r="T2964" s="2" t="s">
        <v>10</v>
      </c>
      <c r="U2964" s="3">
        <v>40.634430000000002</v>
      </c>
      <c r="V2964" s="3">
        <v>-74.022537</v>
      </c>
      <c r="W2964" s="2" t="s">
        <v>149</v>
      </c>
      <c r="X2964" s="3">
        <v>2</v>
      </c>
      <c r="Y2964" s="3" t="str">
        <f>_xlfn.CONCAT(Exposure_Information[[#This Row],[Building Construction Code]]," - ",Exposure_Information[[#This Row],[Type of building construction]])</f>
        <v>RMS - 2</v>
      </c>
      <c r="Z2964" s="3">
        <v>0</v>
      </c>
      <c r="AA2964" s="2">
        <v>1969</v>
      </c>
      <c r="AB2964" s="2" t="s">
        <v>11</v>
      </c>
      <c r="AC2964" s="2">
        <v>37</v>
      </c>
      <c r="AD2964" s="2" t="str">
        <f>_xlfn.CONCAT(Exposure_Information[[#This Row],[Occupany Code]]," - ",Exposure_Information[[#This Row],[Type of building occupancy]])</f>
        <v>ATC - 37</v>
      </c>
      <c r="AE2964" s="5">
        <v>625000</v>
      </c>
      <c r="AF2964" s="5">
        <v>0</v>
      </c>
      <c r="AG2964" s="5">
        <v>0</v>
      </c>
      <c r="AH2964" s="5">
        <f>SUM(Exposure_Information[[#This Row],[Building Coverage Value]:[Business interruption value]])</f>
        <v>625000</v>
      </c>
      <c r="AI2964" s="5">
        <f>SUM(Exposure_Information[[#This Row],[Building Coverage Value]:[Contents Coverage Value]])</f>
        <v>625000</v>
      </c>
      <c r="AJ2964" s="26"/>
    </row>
    <row r="2965" spans="1:36" x14ac:dyDescent="0.3">
      <c r="A2965" s="2" t="s">
        <v>148</v>
      </c>
      <c r="B2965" s="2" t="s">
        <v>156</v>
      </c>
      <c r="C2965" s="2" t="s">
        <v>325</v>
      </c>
      <c r="D2965" s="2">
        <v>10177</v>
      </c>
      <c r="E2965" s="2" t="s">
        <v>367</v>
      </c>
      <c r="F2965" s="2" t="s">
        <v>1954</v>
      </c>
      <c r="G2965" s="3">
        <v>302</v>
      </c>
      <c r="H2965" s="3">
        <v>1000</v>
      </c>
      <c r="I2965" s="71">
        <f>Exposure_Information[[#This Row],[Total  Insured Value]]+Exposure_Information[[#This Row],[Policy Deductible]]</f>
        <v>78000</v>
      </c>
      <c r="J2965" s="2">
        <v>13040</v>
      </c>
      <c r="K2965" s="3">
        <v>1</v>
      </c>
      <c r="L2965" s="2" t="s">
        <v>9</v>
      </c>
      <c r="M2965" s="2" t="s">
        <v>1955</v>
      </c>
      <c r="N2965" s="2" t="s">
        <v>1956</v>
      </c>
      <c r="O2965" s="2" t="s">
        <v>226</v>
      </c>
      <c r="P2965" s="2" t="s">
        <v>131</v>
      </c>
      <c r="Q2965" s="3">
        <v>25</v>
      </c>
      <c r="R2965" s="2" t="s">
        <v>87</v>
      </c>
      <c r="S2965" s="3">
        <v>23</v>
      </c>
      <c r="T2965" s="2" t="s">
        <v>10</v>
      </c>
      <c r="U2965" s="3">
        <v>44.992193489999998</v>
      </c>
      <c r="V2965" s="3">
        <v>-69.564039940000001</v>
      </c>
      <c r="W2965" s="2" t="s">
        <v>149</v>
      </c>
      <c r="X2965" s="3">
        <v>1</v>
      </c>
      <c r="Y2965" s="3" t="str">
        <f>_xlfn.CONCAT(Exposure_Information[[#This Row],[Building Construction Code]]," - ",Exposure_Information[[#This Row],[Type of building construction]])</f>
        <v>RMS - 1</v>
      </c>
      <c r="Z2965" s="3">
        <v>0</v>
      </c>
      <c r="AA2965" s="2">
        <v>2010</v>
      </c>
      <c r="AB2965" s="2" t="s">
        <v>11</v>
      </c>
      <c r="AC2965" s="2">
        <v>1</v>
      </c>
      <c r="AD2965" s="2" t="str">
        <f>_xlfn.CONCAT(Exposure_Information[[#This Row],[Occupany Code]]," - ",Exposure_Information[[#This Row],[Type of building occupancy]])</f>
        <v>ATC - 1</v>
      </c>
      <c r="AE2965" s="5">
        <v>75000</v>
      </c>
      <c r="AF2965" s="5">
        <v>2000</v>
      </c>
      <c r="AG2965" s="5">
        <v>0</v>
      </c>
      <c r="AH2965" s="5">
        <f>SUM(Exposure_Information[[#This Row],[Building Coverage Value]:[Business interruption value]])</f>
        <v>77000</v>
      </c>
      <c r="AI2965" s="5">
        <f>SUM(Exposure_Information[[#This Row],[Building Coverage Value]:[Contents Coverage Value]])</f>
        <v>77000</v>
      </c>
      <c r="AJ2965" s="26"/>
    </row>
    <row r="2966" spans="1:36" ht="26" x14ac:dyDescent="0.3">
      <c r="A2966" s="2" t="s">
        <v>148</v>
      </c>
      <c r="B2966" s="2" t="s">
        <v>156</v>
      </c>
      <c r="C2966" s="2" t="s">
        <v>325</v>
      </c>
      <c r="D2966" s="2">
        <v>16125</v>
      </c>
      <c r="E2966" s="2" t="s">
        <v>367</v>
      </c>
      <c r="F2966" s="2" t="s">
        <v>2636</v>
      </c>
      <c r="G2966" s="3">
        <v>424</v>
      </c>
      <c r="H2966" s="3">
        <v>500</v>
      </c>
      <c r="I2966" s="71">
        <f>Exposure_Information[[#This Row],[Total  Insured Value]]+Exposure_Information[[#This Row],[Policy Deductible]]</f>
        <v>77500</v>
      </c>
      <c r="J2966" s="2">
        <v>19188</v>
      </c>
      <c r="K2966" s="3">
        <v>1</v>
      </c>
      <c r="L2966" s="2" t="s">
        <v>9</v>
      </c>
      <c r="M2966" s="2" t="s">
        <v>2637</v>
      </c>
      <c r="N2966" s="2" t="s">
        <v>2638</v>
      </c>
      <c r="O2966" s="2" t="s">
        <v>135</v>
      </c>
      <c r="P2966" s="2" t="s">
        <v>74</v>
      </c>
      <c r="Q2966" s="3">
        <v>9</v>
      </c>
      <c r="R2966" s="2" t="s">
        <v>127</v>
      </c>
      <c r="S2966" s="3">
        <v>25</v>
      </c>
      <c r="T2966" s="2" t="s">
        <v>10</v>
      </c>
      <c r="U2966" s="3">
        <v>42.577679000000003</v>
      </c>
      <c r="V2966" s="3">
        <v>-70.765540999999999</v>
      </c>
      <c r="W2966" s="2" t="s">
        <v>149</v>
      </c>
      <c r="X2966" s="3">
        <v>1</v>
      </c>
      <c r="Y2966" s="3" t="str">
        <f>_xlfn.CONCAT(Exposure_Information[[#This Row],[Building Construction Code]]," - ",Exposure_Information[[#This Row],[Type of building construction]])</f>
        <v>RMS - 1</v>
      </c>
      <c r="Z2966" s="3">
        <v>0</v>
      </c>
      <c r="AA2966" s="2">
        <v>1997</v>
      </c>
      <c r="AB2966" s="2" t="s">
        <v>11</v>
      </c>
      <c r="AC2966" s="2">
        <v>1</v>
      </c>
      <c r="AD2966" s="2" t="str">
        <f>_xlfn.CONCAT(Exposure_Information[[#This Row],[Occupany Code]]," - ",Exposure_Information[[#This Row],[Type of building occupancy]])</f>
        <v>ATC - 1</v>
      </c>
      <c r="AE2966" s="5">
        <v>70000</v>
      </c>
      <c r="AF2966" s="5">
        <v>0</v>
      </c>
      <c r="AG2966" s="5">
        <v>7000</v>
      </c>
      <c r="AH2966" s="5">
        <f>SUM(Exposure_Information[[#This Row],[Building Coverage Value]:[Business interruption value]])</f>
        <v>77000</v>
      </c>
      <c r="AI2966" s="5">
        <f>SUM(Exposure_Information[[#This Row],[Building Coverage Value]:[Contents Coverage Value]])</f>
        <v>70000</v>
      </c>
      <c r="AJ2966" s="26"/>
    </row>
    <row r="2967" spans="1:36" ht="26" x14ac:dyDescent="0.3">
      <c r="A2967" s="2" t="s">
        <v>148</v>
      </c>
      <c r="B2967" s="2" t="s">
        <v>156</v>
      </c>
      <c r="C2967" s="2" t="s">
        <v>325</v>
      </c>
      <c r="D2967" s="2">
        <v>105581</v>
      </c>
      <c r="E2967" s="2" t="s">
        <v>4697</v>
      </c>
      <c r="F2967" s="2" t="s">
        <v>6338</v>
      </c>
      <c r="G2967" s="3">
        <v>674</v>
      </c>
      <c r="H2967" s="3">
        <v>500</v>
      </c>
      <c r="I2967" s="71">
        <f>Exposure_Information[[#This Row],[Total  Insured Value]]+Exposure_Information[[#This Row],[Policy Deductible]]</f>
        <v>77300</v>
      </c>
      <c r="J2967" s="2">
        <v>108711</v>
      </c>
      <c r="K2967" s="3">
        <v>1</v>
      </c>
      <c r="L2967" s="2" t="s">
        <v>9</v>
      </c>
      <c r="M2967" s="2" t="s">
        <v>6339</v>
      </c>
      <c r="N2967" s="2" t="s">
        <v>6340</v>
      </c>
      <c r="O2967" s="2" t="s">
        <v>97</v>
      </c>
      <c r="P2967" s="2" t="s">
        <v>224</v>
      </c>
      <c r="Q2967" s="3">
        <v>21</v>
      </c>
      <c r="R2967" s="2" t="s">
        <v>127</v>
      </c>
      <c r="S2967" s="3">
        <v>25</v>
      </c>
      <c r="T2967" s="2" t="s">
        <v>10</v>
      </c>
      <c r="U2967" s="3">
        <v>42.125216999999999</v>
      </c>
      <c r="V2967" s="3">
        <v>-71.349129000000005</v>
      </c>
      <c r="W2967" s="2" t="s">
        <v>149</v>
      </c>
      <c r="X2967" s="3">
        <v>1</v>
      </c>
      <c r="Y2967" s="3" t="str">
        <f>_xlfn.CONCAT(Exposure_Information[[#This Row],[Building Construction Code]]," - ",Exposure_Information[[#This Row],[Type of building construction]])</f>
        <v>RMS - 1</v>
      </c>
      <c r="Z2967" s="3">
        <v>0</v>
      </c>
      <c r="AA2967" s="2">
        <v>1999</v>
      </c>
      <c r="AB2967" s="2" t="s">
        <v>11</v>
      </c>
      <c r="AC2967" s="2">
        <v>2</v>
      </c>
      <c r="AD2967" s="2" t="str">
        <f>_xlfn.CONCAT(Exposure_Information[[#This Row],[Occupany Code]]," - ",Exposure_Information[[#This Row],[Type of building occupancy]])</f>
        <v>ATC - 2</v>
      </c>
      <c r="AE2967" s="5">
        <v>0</v>
      </c>
      <c r="AF2967" s="5">
        <v>64000</v>
      </c>
      <c r="AG2967" s="5">
        <v>12800</v>
      </c>
      <c r="AH2967" s="5">
        <f>SUM(Exposure_Information[[#This Row],[Building Coverage Value]:[Business interruption value]])</f>
        <v>76800</v>
      </c>
      <c r="AI2967" s="5">
        <f>SUM(Exposure_Information[[#This Row],[Building Coverage Value]:[Contents Coverage Value]])</f>
        <v>64000</v>
      </c>
      <c r="AJ2967" s="26"/>
    </row>
    <row r="2968" spans="1:36" ht="39" x14ac:dyDescent="0.3">
      <c r="A2968" s="2" t="s">
        <v>148</v>
      </c>
      <c r="B2968" s="2" t="s">
        <v>156</v>
      </c>
      <c r="C2968" s="2" t="s">
        <v>325</v>
      </c>
      <c r="D2968" s="2">
        <v>17880</v>
      </c>
      <c r="E2968" s="2" t="s">
        <v>367</v>
      </c>
      <c r="F2968" s="2" t="s">
        <v>4489</v>
      </c>
      <c r="G2968" s="3">
        <v>540</v>
      </c>
      <c r="H2968" s="3">
        <v>500</v>
      </c>
      <c r="I2968" s="71">
        <f>Exposure_Information[[#This Row],[Total  Insured Value]]+Exposure_Information[[#This Row],[Policy Deductible]]</f>
        <v>77100</v>
      </c>
      <c r="J2968" s="2">
        <v>20969</v>
      </c>
      <c r="K2968" s="3">
        <v>1</v>
      </c>
      <c r="L2968" s="2" t="s">
        <v>9</v>
      </c>
      <c r="M2968" s="2" t="s">
        <v>4490</v>
      </c>
      <c r="N2968" s="2" t="s">
        <v>4491</v>
      </c>
      <c r="O2968" s="2" t="s">
        <v>3821</v>
      </c>
      <c r="P2968" s="2" t="s">
        <v>74</v>
      </c>
      <c r="Q2968" s="3">
        <v>9</v>
      </c>
      <c r="R2968" s="2" t="s">
        <v>127</v>
      </c>
      <c r="S2968" s="3">
        <v>25</v>
      </c>
      <c r="T2968" s="2" t="s">
        <v>10</v>
      </c>
      <c r="U2968" s="3">
        <v>42.623367999999999</v>
      </c>
      <c r="V2968" s="3">
        <v>-71.060317999999995</v>
      </c>
      <c r="W2968" s="2" t="s">
        <v>149</v>
      </c>
      <c r="X2968" s="3">
        <v>1</v>
      </c>
      <c r="Y2968" s="3" t="str">
        <f>_xlfn.CONCAT(Exposure_Information[[#This Row],[Building Construction Code]]," - ",Exposure_Information[[#This Row],[Type of building construction]])</f>
        <v>RMS - 1</v>
      </c>
      <c r="Z2968" s="3">
        <v>0</v>
      </c>
      <c r="AA2968" s="2">
        <v>2006</v>
      </c>
      <c r="AB2968" s="2" t="s">
        <v>11</v>
      </c>
      <c r="AC2968" s="2">
        <v>1</v>
      </c>
      <c r="AD2968" s="2" t="str">
        <f>_xlfn.CONCAT(Exposure_Information[[#This Row],[Occupany Code]]," - ",Exposure_Information[[#This Row],[Type of building occupancy]])</f>
        <v>ATC - 1</v>
      </c>
      <c r="AE2968" s="5">
        <v>50000</v>
      </c>
      <c r="AF2968" s="5">
        <v>5000</v>
      </c>
      <c r="AG2968" s="5">
        <v>21600</v>
      </c>
      <c r="AH2968" s="5">
        <f>SUM(Exposure_Information[[#This Row],[Building Coverage Value]:[Business interruption value]])</f>
        <v>76600</v>
      </c>
      <c r="AI2968" s="5">
        <f>SUM(Exposure_Information[[#This Row],[Building Coverage Value]:[Contents Coverage Value]])</f>
        <v>55000</v>
      </c>
      <c r="AJ2968" s="26"/>
    </row>
    <row r="2969" spans="1:36" ht="26" x14ac:dyDescent="0.3">
      <c r="A2969" s="2" t="s">
        <v>148</v>
      </c>
      <c r="B2969" s="2" t="s">
        <v>156</v>
      </c>
      <c r="C2969" s="2" t="s">
        <v>325</v>
      </c>
      <c r="D2969" s="2">
        <v>9935</v>
      </c>
      <c r="E2969" s="2" t="s">
        <v>367</v>
      </c>
      <c r="F2969" s="2" t="s">
        <v>5554</v>
      </c>
      <c r="G2969" s="3">
        <v>253</v>
      </c>
      <c r="H2969" s="3">
        <v>1000</v>
      </c>
      <c r="I2969" s="71">
        <f>Exposure_Information[[#This Row],[Total  Insured Value]]+Exposure_Information[[#This Row],[Policy Deductible]]</f>
        <v>77500</v>
      </c>
      <c r="J2969" s="2">
        <v>12797</v>
      </c>
      <c r="K2969" s="3">
        <v>1</v>
      </c>
      <c r="L2969" s="2" t="s">
        <v>9</v>
      </c>
      <c r="M2969" s="2" t="s">
        <v>5555</v>
      </c>
      <c r="N2969" s="2" t="s">
        <v>5556</v>
      </c>
      <c r="O2969" s="2" t="s">
        <v>5557</v>
      </c>
      <c r="P2969" s="2" t="s">
        <v>204</v>
      </c>
      <c r="Q2969" s="3">
        <v>1</v>
      </c>
      <c r="R2969" s="2" t="s">
        <v>87</v>
      </c>
      <c r="S2969" s="3">
        <v>23</v>
      </c>
      <c r="T2969" s="2" t="s">
        <v>10</v>
      </c>
      <c r="U2969" s="3">
        <v>44.191898999999999</v>
      </c>
      <c r="V2969" s="3">
        <v>-70.141594999999995</v>
      </c>
      <c r="W2969" s="2" t="s">
        <v>149</v>
      </c>
      <c r="X2969" s="3" t="s">
        <v>817</v>
      </c>
      <c r="Y2969" s="3" t="str">
        <f>_xlfn.CONCAT(Exposure_Information[[#This Row],[Building Construction Code]]," - ",Exposure_Information[[#This Row],[Type of building construction]])</f>
        <v>RMS - 5A</v>
      </c>
      <c r="Z2969" s="3">
        <v>0</v>
      </c>
      <c r="AA2969" s="2">
        <v>2007</v>
      </c>
      <c r="AB2969" s="2" t="s">
        <v>11</v>
      </c>
      <c r="AC2969" s="2">
        <v>1</v>
      </c>
      <c r="AD2969" s="2" t="str">
        <f>_xlfn.CONCAT(Exposure_Information[[#This Row],[Occupany Code]]," - ",Exposure_Information[[#This Row],[Type of building occupancy]])</f>
        <v>ATC - 1</v>
      </c>
      <c r="AE2969" s="5">
        <v>76500</v>
      </c>
      <c r="AF2969" s="5">
        <v>0</v>
      </c>
      <c r="AG2969" s="5">
        <v>0</v>
      </c>
      <c r="AH2969" s="5">
        <f>SUM(Exposure_Information[[#This Row],[Building Coverage Value]:[Business interruption value]])</f>
        <v>76500</v>
      </c>
      <c r="AI2969" s="5">
        <f>SUM(Exposure_Information[[#This Row],[Building Coverage Value]:[Contents Coverage Value]])</f>
        <v>76500</v>
      </c>
      <c r="AJ2969" s="26"/>
    </row>
    <row r="2970" spans="1:36" ht="26" x14ac:dyDescent="0.3">
      <c r="A2970" s="2" t="s">
        <v>148</v>
      </c>
      <c r="B2970" s="2" t="s">
        <v>156</v>
      </c>
      <c r="C2970" s="2" t="s">
        <v>325</v>
      </c>
      <c r="D2970" s="2">
        <v>10037</v>
      </c>
      <c r="E2970" s="2" t="s">
        <v>367</v>
      </c>
      <c r="F2970" s="2" t="s">
        <v>3015</v>
      </c>
      <c r="G2970" s="3">
        <v>192</v>
      </c>
      <c r="H2970" s="3">
        <v>1000</v>
      </c>
      <c r="I2970" s="71">
        <f>Exposure_Information[[#This Row],[Total  Insured Value]]+Exposure_Information[[#This Row],[Policy Deductible]]</f>
        <v>77000</v>
      </c>
      <c r="J2970" s="2">
        <v>12900</v>
      </c>
      <c r="K2970" s="3">
        <v>1</v>
      </c>
      <c r="L2970" s="2">
        <v>181</v>
      </c>
      <c r="M2970" s="2" t="s">
        <v>3016</v>
      </c>
      <c r="N2970" s="2" t="s">
        <v>3017</v>
      </c>
      <c r="O2970" s="2" t="s">
        <v>211</v>
      </c>
      <c r="P2970" s="2" t="s">
        <v>131</v>
      </c>
      <c r="Q2970" s="3">
        <v>25</v>
      </c>
      <c r="R2970" s="2" t="s">
        <v>87</v>
      </c>
      <c r="S2970" s="3">
        <v>23</v>
      </c>
      <c r="T2970" s="2" t="s">
        <v>10</v>
      </c>
      <c r="U2970" s="3">
        <v>44.966313</v>
      </c>
      <c r="V2970" s="3">
        <v>-69.671993000000001</v>
      </c>
      <c r="W2970" s="2" t="s">
        <v>149</v>
      </c>
      <c r="X2970" s="3">
        <v>1</v>
      </c>
      <c r="Y2970" s="3" t="str">
        <f>_xlfn.CONCAT(Exposure_Information[[#This Row],[Building Construction Code]]," - ",Exposure_Information[[#This Row],[Type of building construction]])</f>
        <v>RMS - 1</v>
      </c>
      <c r="Z2970" s="3">
        <v>0</v>
      </c>
      <c r="AA2970" s="2">
        <v>2003</v>
      </c>
      <c r="AB2970" s="2" t="s">
        <v>11</v>
      </c>
      <c r="AC2970" s="2">
        <v>1</v>
      </c>
      <c r="AD2970" s="2" t="str">
        <f>_xlfn.CONCAT(Exposure_Information[[#This Row],[Occupany Code]]," - ",Exposure_Information[[#This Row],[Type of building occupancy]])</f>
        <v>ATC - 1</v>
      </c>
      <c r="AE2970" s="5">
        <v>66000</v>
      </c>
      <c r="AF2970" s="5">
        <v>10000</v>
      </c>
      <c r="AG2970" s="5">
        <v>0</v>
      </c>
      <c r="AH2970" s="5">
        <f>SUM(Exposure_Information[[#This Row],[Building Coverage Value]:[Business interruption value]])</f>
        <v>76000</v>
      </c>
      <c r="AI2970" s="5">
        <f>SUM(Exposure_Information[[#This Row],[Building Coverage Value]:[Contents Coverage Value]])</f>
        <v>76000</v>
      </c>
      <c r="AJ2970" s="26"/>
    </row>
    <row r="2971" spans="1:36" ht="39" x14ac:dyDescent="0.3">
      <c r="A2971" s="2" t="s">
        <v>148</v>
      </c>
      <c r="B2971" s="2" t="s">
        <v>156</v>
      </c>
      <c r="C2971" s="2" t="s">
        <v>325</v>
      </c>
      <c r="D2971" s="2">
        <v>13838</v>
      </c>
      <c r="E2971" s="2" t="s">
        <v>367</v>
      </c>
      <c r="F2971" s="2" t="s">
        <v>3363</v>
      </c>
      <c r="G2971" s="3">
        <v>486</v>
      </c>
      <c r="H2971" s="3">
        <v>500</v>
      </c>
      <c r="I2971" s="71">
        <f>Exposure_Information[[#This Row],[Total  Insured Value]]+Exposure_Information[[#This Row],[Policy Deductible]]</f>
        <v>76500</v>
      </c>
      <c r="J2971" s="2">
        <v>16851</v>
      </c>
      <c r="K2971" s="3">
        <v>1</v>
      </c>
      <c r="L2971" s="2">
        <v>3</v>
      </c>
      <c r="M2971" s="2" t="s">
        <v>3364</v>
      </c>
      <c r="N2971" s="2" t="s">
        <v>3365</v>
      </c>
      <c r="O2971" s="2" t="s">
        <v>300</v>
      </c>
      <c r="P2971" s="2" t="s">
        <v>68</v>
      </c>
      <c r="Q2971" s="3">
        <v>9</v>
      </c>
      <c r="R2971" s="2" t="s">
        <v>34</v>
      </c>
      <c r="S2971" s="3">
        <v>33</v>
      </c>
      <c r="T2971" s="2" t="s">
        <v>10</v>
      </c>
      <c r="U2971" s="3">
        <v>44.056789999999999</v>
      </c>
      <c r="V2971" s="3">
        <v>-71.643375000000006</v>
      </c>
      <c r="W2971" s="2" t="s">
        <v>149</v>
      </c>
      <c r="X2971" s="3">
        <v>1</v>
      </c>
      <c r="Y2971" s="3" t="str">
        <f>_xlfn.CONCAT(Exposure_Information[[#This Row],[Building Construction Code]]," - ",Exposure_Information[[#This Row],[Type of building construction]])</f>
        <v>RMS - 1</v>
      </c>
      <c r="Z2971" s="3">
        <v>0</v>
      </c>
      <c r="AA2971" s="2">
        <v>2007</v>
      </c>
      <c r="AB2971" s="2" t="s">
        <v>11</v>
      </c>
      <c r="AC2971" s="2">
        <v>1</v>
      </c>
      <c r="AD2971" s="2" t="str">
        <f>_xlfn.CONCAT(Exposure_Information[[#This Row],[Occupany Code]]," - ",Exposure_Information[[#This Row],[Type of building occupancy]])</f>
        <v>ATC - 1</v>
      </c>
      <c r="AE2971" s="5">
        <v>20000</v>
      </c>
      <c r="AF2971" s="5">
        <v>40000</v>
      </c>
      <c r="AG2971" s="5">
        <v>16000</v>
      </c>
      <c r="AH2971" s="5">
        <f>SUM(Exposure_Information[[#This Row],[Building Coverage Value]:[Business interruption value]])</f>
        <v>76000</v>
      </c>
      <c r="AI2971" s="5">
        <f>SUM(Exposure_Information[[#This Row],[Building Coverage Value]:[Contents Coverage Value]])</f>
        <v>60000</v>
      </c>
      <c r="AJ2971" s="26"/>
    </row>
    <row r="2972" spans="1:36" ht="26" x14ac:dyDescent="0.3">
      <c r="A2972" s="2" t="s">
        <v>148</v>
      </c>
      <c r="B2972" s="2" t="s">
        <v>156</v>
      </c>
      <c r="C2972" s="2" t="s">
        <v>325</v>
      </c>
      <c r="D2972" s="2">
        <v>103392</v>
      </c>
      <c r="E2972" s="2" t="s">
        <v>4697</v>
      </c>
      <c r="F2972" s="2" t="s">
        <v>5721</v>
      </c>
      <c r="G2972" s="3">
        <v>173</v>
      </c>
      <c r="H2972" s="3">
        <v>500</v>
      </c>
      <c r="I2972" s="71">
        <f>Exposure_Information[[#This Row],[Total  Insured Value]]+Exposure_Information[[#This Row],[Policy Deductible]]</f>
        <v>76300</v>
      </c>
      <c r="J2972" s="2">
        <v>106522</v>
      </c>
      <c r="K2972" s="3">
        <v>1</v>
      </c>
      <c r="L2972" s="2">
        <v>134</v>
      </c>
      <c r="M2972" s="2" t="s">
        <v>5722</v>
      </c>
      <c r="N2972" s="2" t="s">
        <v>5723</v>
      </c>
      <c r="O2972" s="2" t="s">
        <v>5331</v>
      </c>
      <c r="P2972" s="2" t="s">
        <v>208</v>
      </c>
      <c r="Q2972" s="3">
        <v>5</v>
      </c>
      <c r="R2972" s="2" t="s">
        <v>70</v>
      </c>
      <c r="S2972" s="3">
        <v>9</v>
      </c>
      <c r="T2972" s="2" t="s">
        <v>10</v>
      </c>
      <c r="U2972" s="3">
        <v>41.819766999999999</v>
      </c>
      <c r="V2972" s="3">
        <v>-73.115329000000003</v>
      </c>
      <c r="W2972" s="2" t="s">
        <v>149</v>
      </c>
      <c r="X2972" s="3">
        <v>1</v>
      </c>
      <c r="Y2972" s="3" t="str">
        <f>_xlfn.CONCAT(Exposure_Information[[#This Row],[Building Construction Code]]," - ",Exposure_Information[[#This Row],[Type of building construction]])</f>
        <v>RMS - 1</v>
      </c>
      <c r="Z2972" s="3">
        <v>0</v>
      </c>
      <c r="AA2972" s="2">
        <v>1970</v>
      </c>
      <c r="AB2972" s="2" t="s">
        <v>11</v>
      </c>
      <c r="AC2972" s="2">
        <v>2</v>
      </c>
      <c r="AD2972" s="2" t="str">
        <f>_xlfn.CONCAT(Exposure_Information[[#This Row],[Occupany Code]]," - ",Exposure_Information[[#This Row],[Type of building occupancy]])</f>
        <v>ATC - 2</v>
      </c>
      <c r="AE2972" s="5">
        <v>10000</v>
      </c>
      <c r="AF2972" s="5">
        <v>47000</v>
      </c>
      <c r="AG2972" s="5">
        <v>18800</v>
      </c>
      <c r="AH2972" s="5">
        <f>SUM(Exposure_Information[[#This Row],[Building Coverage Value]:[Business interruption value]])</f>
        <v>75800</v>
      </c>
      <c r="AI2972" s="5">
        <f>SUM(Exposure_Information[[#This Row],[Building Coverage Value]:[Contents Coverage Value]])</f>
        <v>57000</v>
      </c>
      <c r="AJ2972" s="26"/>
    </row>
    <row r="2973" spans="1:36" ht="39" x14ac:dyDescent="0.3">
      <c r="A2973" s="2" t="s">
        <v>148</v>
      </c>
      <c r="B2973" s="2" t="s">
        <v>156</v>
      </c>
      <c r="C2973" s="2" t="s">
        <v>325</v>
      </c>
      <c r="D2973" s="2">
        <v>4997</v>
      </c>
      <c r="E2973" s="2" t="s">
        <v>326</v>
      </c>
      <c r="F2973" s="2" t="s">
        <v>880</v>
      </c>
      <c r="G2973" s="3">
        <v>877</v>
      </c>
      <c r="H2973" s="3">
        <v>500</v>
      </c>
      <c r="I2973" s="71">
        <f>Exposure_Information[[#This Row],[Total  Insured Value]]+Exposure_Information[[#This Row],[Policy Deductible]]</f>
        <v>104500</v>
      </c>
      <c r="J2973" s="2">
        <v>6762</v>
      </c>
      <c r="K2973" s="3">
        <v>1</v>
      </c>
      <c r="L2973" s="2" t="s">
        <v>9</v>
      </c>
      <c r="M2973" s="2" t="s">
        <v>881</v>
      </c>
      <c r="N2973" s="2" t="s">
        <v>882</v>
      </c>
      <c r="O2973" s="2" t="s">
        <v>375</v>
      </c>
      <c r="P2973" s="2" t="s">
        <v>224</v>
      </c>
      <c r="Q2973" s="3">
        <v>21</v>
      </c>
      <c r="R2973" s="2" t="s">
        <v>127</v>
      </c>
      <c r="S2973" s="3">
        <v>25</v>
      </c>
      <c r="T2973" s="2" t="s">
        <v>10</v>
      </c>
      <c r="U2973" s="3">
        <v>42.208950000000002</v>
      </c>
      <c r="V2973" s="3">
        <v>-70.957367000000005</v>
      </c>
      <c r="W2973" s="2" t="s">
        <v>149</v>
      </c>
      <c r="X2973" s="3">
        <v>1</v>
      </c>
      <c r="Y2973" s="3" t="str">
        <f>_xlfn.CONCAT(Exposure_Information[[#This Row],[Building Construction Code]]," - ",Exposure_Information[[#This Row],[Type of building construction]])</f>
        <v>RMS - 1</v>
      </c>
      <c r="Z2973" s="3">
        <v>0</v>
      </c>
      <c r="AA2973" s="2">
        <v>1986</v>
      </c>
      <c r="AB2973" s="2" t="s">
        <v>11</v>
      </c>
      <c r="AC2973" s="2">
        <v>37</v>
      </c>
      <c r="AD2973" s="2" t="str">
        <f>_xlfn.CONCAT(Exposure_Information[[#This Row],[Occupany Code]]," - ",Exposure_Information[[#This Row],[Type of building occupancy]])</f>
        <v>ATC - 37</v>
      </c>
      <c r="AE2973" s="5">
        <v>0</v>
      </c>
      <c r="AF2973" s="5">
        <v>104000</v>
      </c>
      <c r="AG2973" s="5">
        <v>0</v>
      </c>
      <c r="AH2973" s="5">
        <f>SUM(Exposure_Information[[#This Row],[Building Coverage Value]:[Business interruption value]])</f>
        <v>104000</v>
      </c>
      <c r="AI2973" s="5">
        <f>SUM(Exposure_Information[[#This Row],[Building Coverage Value]:[Contents Coverage Value]])</f>
        <v>104000</v>
      </c>
      <c r="AJ2973" s="26"/>
    </row>
    <row r="2974" spans="1:36" x14ac:dyDescent="0.3">
      <c r="A2974" s="2" t="s">
        <v>148</v>
      </c>
      <c r="B2974" s="2" t="s">
        <v>156</v>
      </c>
      <c r="C2974" s="2" t="s">
        <v>325</v>
      </c>
      <c r="D2974" s="2">
        <v>4946</v>
      </c>
      <c r="E2974" s="2" t="s">
        <v>326</v>
      </c>
      <c r="F2974" s="2" t="s">
        <v>2011</v>
      </c>
      <c r="G2974" s="3">
        <v>475</v>
      </c>
      <c r="H2974" s="3">
        <v>500</v>
      </c>
      <c r="I2974" s="71">
        <f>Exposure_Information[[#This Row],[Total  Insured Value]]+Exposure_Information[[#This Row],[Policy Deductible]]</f>
        <v>26500</v>
      </c>
      <c r="J2974" s="2">
        <v>6694</v>
      </c>
      <c r="K2974" s="3">
        <v>1</v>
      </c>
      <c r="L2974" s="2" t="s">
        <v>9</v>
      </c>
      <c r="M2974" s="2" t="s">
        <v>2012</v>
      </c>
      <c r="N2974" s="2" t="s">
        <v>260</v>
      </c>
      <c r="O2974" s="2" t="s">
        <v>261</v>
      </c>
      <c r="P2974" s="2" t="s">
        <v>224</v>
      </c>
      <c r="Q2974" s="3">
        <v>21</v>
      </c>
      <c r="R2974" s="2" t="s">
        <v>127</v>
      </c>
      <c r="S2974" s="3">
        <v>25</v>
      </c>
      <c r="T2974" s="2" t="s">
        <v>10</v>
      </c>
      <c r="U2974" s="3">
        <v>42.249357000000003</v>
      </c>
      <c r="V2974" s="3">
        <v>-71.000191000000001</v>
      </c>
      <c r="W2974" s="2" t="s">
        <v>149</v>
      </c>
      <c r="X2974" s="3">
        <v>2</v>
      </c>
      <c r="Y2974" s="3" t="str">
        <f>_xlfn.CONCAT(Exposure_Information[[#This Row],[Building Construction Code]]," - ",Exposure_Information[[#This Row],[Type of building construction]])</f>
        <v>RMS - 2</v>
      </c>
      <c r="Z2974" s="3">
        <v>0</v>
      </c>
      <c r="AA2974" s="2">
        <v>1988</v>
      </c>
      <c r="AB2974" s="2" t="s">
        <v>11</v>
      </c>
      <c r="AC2974" s="2">
        <v>37</v>
      </c>
      <c r="AD2974" s="2" t="str">
        <f>_xlfn.CONCAT(Exposure_Information[[#This Row],[Occupany Code]]," - ",Exposure_Information[[#This Row],[Type of building occupancy]])</f>
        <v>ATC - 37</v>
      </c>
      <c r="AE2974" s="5">
        <v>0</v>
      </c>
      <c r="AF2974" s="5">
        <v>26000</v>
      </c>
      <c r="AG2974" s="5">
        <v>0</v>
      </c>
      <c r="AH2974" s="5">
        <f>SUM(Exposure_Information[[#This Row],[Building Coverage Value]:[Business interruption value]])</f>
        <v>26000</v>
      </c>
      <c r="AI2974" s="5">
        <f>SUM(Exposure_Information[[#This Row],[Building Coverage Value]:[Contents Coverage Value]])</f>
        <v>26000</v>
      </c>
      <c r="AJ2974" s="26"/>
    </row>
    <row r="2975" spans="1:36" ht="39" x14ac:dyDescent="0.3">
      <c r="A2975" s="2" t="s">
        <v>148</v>
      </c>
      <c r="B2975" s="2" t="s">
        <v>156</v>
      </c>
      <c r="C2975" s="2" t="s">
        <v>325</v>
      </c>
      <c r="D2975" s="2">
        <v>4924</v>
      </c>
      <c r="E2975" s="2" t="s">
        <v>326</v>
      </c>
      <c r="F2975" s="2" t="s">
        <v>1576</v>
      </c>
      <c r="G2975" s="3">
        <v>21452</v>
      </c>
      <c r="H2975" s="3">
        <v>1000</v>
      </c>
      <c r="I2975" s="71">
        <f>Exposure_Information[[#This Row],[Total  Insured Value]]+Exposure_Information[[#This Row],[Policy Deductible]]</f>
        <v>61000</v>
      </c>
      <c r="J2975" s="2">
        <v>6664</v>
      </c>
      <c r="K2975" s="3">
        <v>1</v>
      </c>
      <c r="L2975" s="2" t="s">
        <v>9</v>
      </c>
      <c r="M2975" s="2" t="s">
        <v>1577</v>
      </c>
      <c r="N2975" s="2" t="s">
        <v>1578</v>
      </c>
      <c r="O2975" s="2" t="s">
        <v>912</v>
      </c>
      <c r="P2975" s="2" t="s">
        <v>90</v>
      </c>
      <c r="Q2975" s="3">
        <v>17</v>
      </c>
      <c r="R2975" s="2" t="s">
        <v>127</v>
      </c>
      <c r="S2975" s="3">
        <v>25</v>
      </c>
      <c r="T2975" s="2" t="s">
        <v>10</v>
      </c>
      <c r="U2975" s="3">
        <v>42.436084999999999</v>
      </c>
      <c r="V2975" s="3">
        <v>-71.461928999999998</v>
      </c>
      <c r="W2975" s="2" t="s">
        <v>149</v>
      </c>
      <c r="X2975" s="3">
        <v>1</v>
      </c>
      <c r="Y2975" s="3" t="str">
        <f>_xlfn.CONCAT(Exposure_Information[[#This Row],[Building Construction Code]]," - ",Exposure_Information[[#This Row],[Type of building construction]])</f>
        <v>RMS - 1</v>
      </c>
      <c r="Z2975" s="3">
        <v>0</v>
      </c>
      <c r="AA2975" s="2">
        <v>1920</v>
      </c>
      <c r="AB2975" s="2" t="s">
        <v>11</v>
      </c>
      <c r="AC2975" s="2">
        <v>37</v>
      </c>
      <c r="AD2975" s="2" t="str">
        <f>_xlfn.CONCAT(Exposure_Information[[#This Row],[Occupany Code]]," - ",Exposure_Information[[#This Row],[Type of building occupancy]])</f>
        <v>ATC - 37</v>
      </c>
      <c r="AE2975" s="5">
        <v>0</v>
      </c>
      <c r="AF2975" s="5">
        <v>60000</v>
      </c>
      <c r="AG2975" s="5">
        <v>0</v>
      </c>
      <c r="AH2975" s="5">
        <f>SUM(Exposure_Information[[#This Row],[Building Coverage Value]:[Business interruption value]])</f>
        <v>60000</v>
      </c>
      <c r="AI2975" s="5">
        <f>SUM(Exposure_Information[[#This Row],[Building Coverage Value]:[Contents Coverage Value]])</f>
        <v>60000</v>
      </c>
      <c r="AJ2975" s="26"/>
    </row>
    <row r="2976" spans="1:36" ht="26" x14ac:dyDescent="0.3">
      <c r="A2976" s="2" t="s">
        <v>148</v>
      </c>
      <c r="B2976" s="2" t="s">
        <v>156</v>
      </c>
      <c r="C2976" s="2" t="s">
        <v>325</v>
      </c>
      <c r="D2976" s="2">
        <v>4791</v>
      </c>
      <c r="E2976" s="2" t="s">
        <v>326</v>
      </c>
      <c r="F2976" s="2" t="s">
        <v>1680</v>
      </c>
      <c r="G2976" s="3">
        <v>785</v>
      </c>
      <c r="H2976" s="3">
        <v>500</v>
      </c>
      <c r="I2976" s="71">
        <f>Exposure_Information[[#This Row],[Total  Insured Value]]+Exposure_Information[[#This Row],[Policy Deductible]]</f>
        <v>26500</v>
      </c>
      <c r="J2976" s="2">
        <v>6481</v>
      </c>
      <c r="K2976" s="3">
        <v>1</v>
      </c>
      <c r="L2976" s="2">
        <v>4</v>
      </c>
      <c r="M2976" s="2" t="s">
        <v>1681</v>
      </c>
      <c r="N2976" s="2" t="s">
        <v>1682</v>
      </c>
      <c r="O2976" s="2" t="s">
        <v>1683</v>
      </c>
      <c r="P2976" s="2" t="s">
        <v>74</v>
      </c>
      <c r="Q2976" s="3">
        <v>9</v>
      </c>
      <c r="R2976" s="2" t="s">
        <v>127</v>
      </c>
      <c r="S2976" s="3">
        <v>25</v>
      </c>
      <c r="T2976" s="2" t="s">
        <v>10</v>
      </c>
      <c r="U2976" s="3">
        <v>42.854965</v>
      </c>
      <c r="V2976" s="3">
        <v>-70.936458999999999</v>
      </c>
      <c r="W2976" s="2" t="s">
        <v>149</v>
      </c>
      <c r="X2976" s="3">
        <v>1</v>
      </c>
      <c r="Y2976" s="3" t="str">
        <f>_xlfn.CONCAT(Exposure_Information[[#This Row],[Building Construction Code]]," - ",Exposure_Information[[#This Row],[Type of building construction]])</f>
        <v>RMS - 1</v>
      </c>
      <c r="Z2976" s="3">
        <v>0</v>
      </c>
      <c r="AA2976" s="2">
        <v>1900</v>
      </c>
      <c r="AB2976" s="2" t="s">
        <v>11</v>
      </c>
      <c r="AC2976" s="2">
        <v>37</v>
      </c>
      <c r="AD2976" s="2" t="str">
        <f>_xlfn.CONCAT(Exposure_Information[[#This Row],[Occupany Code]]," - ",Exposure_Information[[#This Row],[Type of building occupancy]])</f>
        <v>ATC - 37</v>
      </c>
      <c r="AE2976" s="5">
        <v>0</v>
      </c>
      <c r="AF2976" s="5">
        <v>26000</v>
      </c>
      <c r="AG2976" s="5">
        <v>0</v>
      </c>
      <c r="AH2976" s="5">
        <f>SUM(Exposure_Information[[#This Row],[Building Coverage Value]:[Business interruption value]])</f>
        <v>26000</v>
      </c>
      <c r="AI2976" s="5">
        <f>SUM(Exposure_Information[[#This Row],[Building Coverage Value]:[Contents Coverage Value]])</f>
        <v>26000</v>
      </c>
      <c r="AJ2976" s="26"/>
    </row>
    <row r="2977" spans="1:36" ht="26" x14ac:dyDescent="0.3">
      <c r="A2977" s="2" t="s">
        <v>148</v>
      </c>
      <c r="B2977" s="2" t="s">
        <v>156</v>
      </c>
      <c r="C2977" s="2" t="s">
        <v>325</v>
      </c>
      <c r="D2977" s="2">
        <v>4481</v>
      </c>
      <c r="E2977" s="2" t="s">
        <v>326</v>
      </c>
      <c r="F2977" s="2" t="s">
        <v>5699</v>
      </c>
      <c r="G2977" s="3">
        <v>5232.759765625</v>
      </c>
      <c r="H2977" s="3">
        <v>1000</v>
      </c>
      <c r="I2977" s="71">
        <f>Exposure_Information[[#This Row],[Total  Insured Value]]+Exposure_Information[[#This Row],[Policy Deductible]]</f>
        <v>574000</v>
      </c>
      <c r="J2977" s="2">
        <v>6111</v>
      </c>
      <c r="K2977" s="3">
        <v>1</v>
      </c>
      <c r="L2977" s="2" t="s">
        <v>9</v>
      </c>
      <c r="M2977" s="2" t="s">
        <v>5700</v>
      </c>
      <c r="N2977" s="3" t="s">
        <v>5701</v>
      </c>
      <c r="O2977" s="2" t="s">
        <v>5702</v>
      </c>
      <c r="P2977" s="2" t="s">
        <v>28</v>
      </c>
      <c r="Q2977" s="3">
        <v>81</v>
      </c>
      <c r="R2977" s="2" t="s">
        <v>25</v>
      </c>
      <c r="S2977" s="3">
        <v>36</v>
      </c>
      <c r="T2977" s="2" t="s">
        <v>10</v>
      </c>
      <c r="U2977" s="3">
        <v>40.739936</v>
      </c>
      <c r="V2977" s="3">
        <v>-73.854268000000005</v>
      </c>
      <c r="W2977" s="2" t="s">
        <v>149</v>
      </c>
      <c r="X2977" s="3">
        <v>2</v>
      </c>
      <c r="Y2977" s="3" t="str">
        <f>_xlfn.CONCAT(Exposure_Information[[#This Row],[Building Construction Code]]," - ",Exposure_Information[[#This Row],[Type of building construction]])</f>
        <v>RMS - 2</v>
      </c>
      <c r="Z2977" s="3">
        <v>0</v>
      </c>
      <c r="AA2977" s="2">
        <v>2007</v>
      </c>
      <c r="AB2977" s="2" t="s">
        <v>11</v>
      </c>
      <c r="AC2977" s="2">
        <v>37</v>
      </c>
      <c r="AD2977" s="2" t="str">
        <f>_xlfn.CONCAT(Exposure_Information[[#This Row],[Occupany Code]]," - ",Exposure_Information[[#This Row],[Type of building occupancy]])</f>
        <v>ATC - 37</v>
      </c>
      <c r="AE2977" s="5">
        <v>573000</v>
      </c>
      <c r="AF2977" s="5">
        <v>0</v>
      </c>
      <c r="AG2977" s="5">
        <v>0</v>
      </c>
      <c r="AH2977" s="5">
        <f>SUM(Exposure_Information[[#This Row],[Building Coverage Value]:[Business interruption value]])</f>
        <v>573000</v>
      </c>
      <c r="AI2977" s="5">
        <f>SUM(Exposure_Information[[#This Row],[Building Coverage Value]:[Contents Coverage Value]])</f>
        <v>573000</v>
      </c>
      <c r="AJ2977" s="26"/>
    </row>
    <row r="2978" spans="1:36" ht="26" x14ac:dyDescent="0.3">
      <c r="A2978" s="2" t="s">
        <v>148</v>
      </c>
      <c r="B2978" s="2" t="s">
        <v>156</v>
      </c>
      <c r="C2978" s="2" t="s">
        <v>325</v>
      </c>
      <c r="D2978" s="2">
        <v>4350</v>
      </c>
      <c r="E2978" s="2" t="s">
        <v>326</v>
      </c>
      <c r="F2978" s="2" t="s">
        <v>5830</v>
      </c>
      <c r="G2978" s="3">
        <v>6379.93994140625</v>
      </c>
      <c r="H2978" s="3">
        <v>2500</v>
      </c>
      <c r="I2978" s="71">
        <f>Exposure_Information[[#This Row],[Total  Insured Value]]+Exposure_Information[[#This Row],[Policy Deductible]]</f>
        <v>1562500</v>
      </c>
      <c r="J2978" s="2">
        <v>5943</v>
      </c>
      <c r="K2978" s="3">
        <v>1</v>
      </c>
      <c r="L2978" s="2" t="s">
        <v>9</v>
      </c>
      <c r="M2978" s="2" t="s">
        <v>5831</v>
      </c>
      <c r="N2978" s="3" t="s">
        <v>5832</v>
      </c>
      <c r="O2978" s="2" t="s">
        <v>96</v>
      </c>
      <c r="P2978" s="2" t="s">
        <v>80</v>
      </c>
      <c r="Q2978" s="3">
        <v>47</v>
      </c>
      <c r="R2978" s="2" t="s">
        <v>25</v>
      </c>
      <c r="S2978" s="3">
        <v>36</v>
      </c>
      <c r="T2978" s="2" t="s">
        <v>10</v>
      </c>
      <c r="U2978" s="3">
        <v>40.619221000000003</v>
      </c>
      <c r="V2978" s="3">
        <v>-74.028548999999998</v>
      </c>
      <c r="W2978" s="2" t="s">
        <v>149</v>
      </c>
      <c r="X2978" s="3">
        <v>2</v>
      </c>
      <c r="Y2978" s="3" t="str">
        <f>_xlfn.CONCAT(Exposure_Information[[#This Row],[Building Construction Code]]," - ",Exposure_Information[[#This Row],[Type of building construction]])</f>
        <v>RMS - 2</v>
      </c>
      <c r="Z2978" s="3">
        <v>0</v>
      </c>
      <c r="AA2978" s="2">
        <v>1937</v>
      </c>
      <c r="AB2978" s="2" t="s">
        <v>11</v>
      </c>
      <c r="AC2978" s="2">
        <v>37</v>
      </c>
      <c r="AD2978" s="2" t="str">
        <f>_xlfn.CONCAT(Exposure_Information[[#This Row],[Occupany Code]]," - ",Exposure_Information[[#This Row],[Type of building occupancy]])</f>
        <v>ATC - 37</v>
      </c>
      <c r="AE2978" s="5">
        <v>1560000</v>
      </c>
      <c r="AF2978" s="5">
        <v>0</v>
      </c>
      <c r="AG2978" s="5">
        <v>0</v>
      </c>
      <c r="AH2978" s="5">
        <f>SUM(Exposure_Information[[#This Row],[Building Coverage Value]:[Business interruption value]])</f>
        <v>1560000</v>
      </c>
      <c r="AI2978" s="5">
        <f>SUM(Exposure_Information[[#This Row],[Building Coverage Value]:[Contents Coverage Value]])</f>
        <v>1560000</v>
      </c>
      <c r="AJ2978" s="26"/>
    </row>
    <row r="2979" spans="1:36" ht="26" x14ac:dyDescent="0.3">
      <c r="A2979" s="2" t="s">
        <v>148</v>
      </c>
      <c r="B2979" s="2" t="s">
        <v>156</v>
      </c>
      <c r="C2979" s="2" t="s">
        <v>325</v>
      </c>
      <c r="D2979" s="2">
        <v>4336</v>
      </c>
      <c r="E2979" s="2" t="s">
        <v>326</v>
      </c>
      <c r="F2979" s="2" t="s">
        <v>5752</v>
      </c>
      <c r="G2979" s="3">
        <v>3161</v>
      </c>
      <c r="H2979" s="3">
        <v>2500</v>
      </c>
      <c r="I2979" s="71">
        <f>Exposure_Information[[#This Row],[Total  Insured Value]]+Exposure_Information[[#This Row],[Policy Deductible]]</f>
        <v>554717</v>
      </c>
      <c r="J2979" s="2">
        <v>5923</v>
      </c>
      <c r="K2979" s="3">
        <v>1</v>
      </c>
      <c r="L2979" s="2" t="s">
        <v>9</v>
      </c>
      <c r="M2979" s="2" t="s">
        <v>5753</v>
      </c>
      <c r="N2979" s="3" t="s">
        <v>5754</v>
      </c>
      <c r="O2979" s="2" t="s">
        <v>2053</v>
      </c>
      <c r="P2979" s="2" t="s">
        <v>171</v>
      </c>
      <c r="Q2979" s="3">
        <v>27</v>
      </c>
      <c r="R2979" s="2" t="s">
        <v>127</v>
      </c>
      <c r="S2979" s="3">
        <v>25</v>
      </c>
      <c r="T2979" s="2" t="s">
        <v>10</v>
      </c>
      <c r="U2979" s="3">
        <v>42.146971999999998</v>
      </c>
      <c r="V2979" s="3">
        <v>-71.510524000000004</v>
      </c>
      <c r="W2979" s="2" t="s">
        <v>149</v>
      </c>
      <c r="X2979" s="3">
        <v>1</v>
      </c>
      <c r="Y2979" s="3" t="str">
        <f>_xlfn.CONCAT(Exposure_Information[[#This Row],[Building Construction Code]]," - ",Exposure_Information[[#This Row],[Type of building construction]])</f>
        <v>RMS - 1</v>
      </c>
      <c r="Z2979" s="3">
        <v>0</v>
      </c>
      <c r="AA2979" s="2">
        <v>1900</v>
      </c>
      <c r="AB2979" s="2" t="s">
        <v>11</v>
      </c>
      <c r="AC2979" s="2">
        <v>37</v>
      </c>
      <c r="AD2979" s="2" t="str">
        <f>_xlfn.CONCAT(Exposure_Information[[#This Row],[Occupany Code]]," - ",Exposure_Information[[#This Row],[Type of building occupancy]])</f>
        <v>ATC - 37</v>
      </c>
      <c r="AE2979" s="5">
        <v>552217</v>
      </c>
      <c r="AF2979" s="5">
        <v>0</v>
      </c>
      <c r="AG2979" s="5">
        <v>0</v>
      </c>
      <c r="AH2979" s="5">
        <f>SUM(Exposure_Information[[#This Row],[Building Coverage Value]:[Business interruption value]])</f>
        <v>552217</v>
      </c>
      <c r="AI2979" s="5">
        <f>SUM(Exposure_Information[[#This Row],[Building Coverage Value]:[Contents Coverage Value]])</f>
        <v>552217</v>
      </c>
      <c r="AJ2979" s="26"/>
    </row>
    <row r="2980" spans="1:36" ht="26" x14ac:dyDescent="0.3">
      <c r="A2980" s="2" t="s">
        <v>148</v>
      </c>
      <c r="B2980" s="2" t="s">
        <v>156</v>
      </c>
      <c r="C2980" s="2" t="s">
        <v>325</v>
      </c>
      <c r="D2980" s="2">
        <v>4315</v>
      </c>
      <c r="E2980" s="2" t="s">
        <v>326</v>
      </c>
      <c r="F2980" s="2" t="s">
        <v>1454</v>
      </c>
      <c r="G2980" s="3">
        <v>29527</v>
      </c>
      <c r="H2980" s="3">
        <v>5000</v>
      </c>
      <c r="I2980" s="71">
        <f>Exposure_Information[[#This Row],[Total  Insured Value]]+Exposure_Information[[#This Row],[Policy Deductible]]</f>
        <v>1285100</v>
      </c>
      <c r="J2980" s="2">
        <v>5895</v>
      </c>
      <c r="K2980" s="3">
        <v>1</v>
      </c>
      <c r="L2980" s="2" t="s">
        <v>9</v>
      </c>
      <c r="M2980" s="2" t="s">
        <v>1455</v>
      </c>
      <c r="N2980" s="3" t="s">
        <v>1456</v>
      </c>
      <c r="O2980" s="2" t="s">
        <v>1457</v>
      </c>
      <c r="P2980" s="2" t="s">
        <v>257</v>
      </c>
      <c r="Q2980" s="3">
        <v>7</v>
      </c>
      <c r="R2980" s="2" t="s">
        <v>248</v>
      </c>
      <c r="S2980" s="3">
        <v>44</v>
      </c>
      <c r="T2980" s="2" t="s">
        <v>10</v>
      </c>
      <c r="U2980" s="3">
        <v>41.970466000000002</v>
      </c>
      <c r="V2980" s="3">
        <v>-71.472459999999998</v>
      </c>
      <c r="W2980" s="2" t="s">
        <v>149</v>
      </c>
      <c r="X2980" s="3">
        <v>2</v>
      </c>
      <c r="Y2980" s="3" t="str">
        <f>_xlfn.CONCAT(Exposure_Information[[#This Row],[Building Construction Code]]," - ",Exposure_Information[[#This Row],[Type of building construction]])</f>
        <v>RMS - 2</v>
      </c>
      <c r="Z2980" s="3">
        <v>0</v>
      </c>
      <c r="AA2980" s="2">
        <v>1950</v>
      </c>
      <c r="AB2980" s="2" t="s">
        <v>11</v>
      </c>
      <c r="AC2980" s="2">
        <v>37</v>
      </c>
      <c r="AD2980" s="2" t="str">
        <f>_xlfn.CONCAT(Exposure_Information[[#This Row],[Occupany Code]]," - ",Exposure_Information[[#This Row],[Type of building occupancy]])</f>
        <v>ATC - 37</v>
      </c>
      <c r="AE2980" s="5">
        <v>1280100</v>
      </c>
      <c r="AF2980" s="5">
        <v>0</v>
      </c>
      <c r="AG2980" s="5">
        <v>0</v>
      </c>
      <c r="AH2980" s="5">
        <f>SUM(Exposure_Information[[#This Row],[Building Coverage Value]:[Business interruption value]])</f>
        <v>1280100</v>
      </c>
      <c r="AI2980" s="5">
        <f>SUM(Exposure_Information[[#This Row],[Building Coverage Value]:[Contents Coverage Value]])</f>
        <v>1280100</v>
      </c>
      <c r="AJ2980" s="26"/>
    </row>
    <row r="2981" spans="1:36" ht="39" x14ac:dyDescent="0.3">
      <c r="A2981" s="2" t="s">
        <v>148</v>
      </c>
      <c r="B2981" s="2" t="s">
        <v>156</v>
      </c>
      <c r="C2981" s="2" t="s">
        <v>325</v>
      </c>
      <c r="D2981" s="2">
        <v>4261</v>
      </c>
      <c r="E2981" s="2" t="s">
        <v>326</v>
      </c>
      <c r="F2981" s="2" t="s">
        <v>5531</v>
      </c>
      <c r="G2981" s="3">
        <v>1259</v>
      </c>
      <c r="H2981" s="3">
        <v>1000</v>
      </c>
      <c r="I2981" s="71">
        <f>Exposure_Information[[#This Row],[Total  Insured Value]]+Exposure_Information[[#This Row],[Policy Deductible]]</f>
        <v>71000</v>
      </c>
      <c r="J2981" s="2">
        <v>5830</v>
      </c>
      <c r="K2981" s="3">
        <v>1</v>
      </c>
      <c r="L2981" s="2" t="s">
        <v>9</v>
      </c>
      <c r="M2981" s="2" t="s">
        <v>5532</v>
      </c>
      <c r="N2981" s="2" t="s">
        <v>5533</v>
      </c>
      <c r="O2981" s="2" t="s">
        <v>503</v>
      </c>
      <c r="P2981" s="2" t="s">
        <v>221</v>
      </c>
      <c r="Q2981" s="3">
        <v>23</v>
      </c>
      <c r="R2981" s="2" t="s">
        <v>127</v>
      </c>
      <c r="S2981" s="3">
        <v>25</v>
      </c>
      <c r="T2981" s="2" t="s">
        <v>10</v>
      </c>
      <c r="U2981" s="3">
        <v>42.080491000000002</v>
      </c>
      <c r="V2981" s="3">
        <v>-71.013881999999995</v>
      </c>
      <c r="W2981" s="2" t="s">
        <v>149</v>
      </c>
      <c r="X2981" s="3">
        <v>2</v>
      </c>
      <c r="Y2981" s="3" t="str">
        <f>_xlfn.CONCAT(Exposure_Information[[#This Row],[Building Construction Code]]," - ",Exposure_Information[[#This Row],[Type of building construction]])</f>
        <v>RMS - 2</v>
      </c>
      <c r="Z2981" s="3">
        <v>0</v>
      </c>
      <c r="AA2981" s="2">
        <v>1980</v>
      </c>
      <c r="AB2981" s="2" t="s">
        <v>11</v>
      </c>
      <c r="AC2981" s="2">
        <v>37</v>
      </c>
      <c r="AD2981" s="2" t="str">
        <f>_xlfn.CONCAT(Exposure_Information[[#This Row],[Occupany Code]]," - ",Exposure_Information[[#This Row],[Type of building occupancy]])</f>
        <v>ATC - 37</v>
      </c>
      <c r="AE2981" s="5">
        <v>0</v>
      </c>
      <c r="AF2981" s="5">
        <v>70000</v>
      </c>
      <c r="AG2981" s="5">
        <v>0</v>
      </c>
      <c r="AH2981" s="5">
        <f>SUM(Exposure_Information[[#This Row],[Building Coverage Value]:[Business interruption value]])</f>
        <v>70000</v>
      </c>
      <c r="AI2981" s="5">
        <f>SUM(Exposure_Information[[#This Row],[Building Coverage Value]:[Contents Coverage Value]])</f>
        <v>70000</v>
      </c>
      <c r="AJ2981" s="26"/>
    </row>
    <row r="2982" spans="1:36" ht="26" x14ac:dyDescent="0.3">
      <c r="A2982" s="2" t="s">
        <v>148</v>
      </c>
      <c r="B2982" s="2" t="s">
        <v>156</v>
      </c>
      <c r="C2982" s="2" t="s">
        <v>325</v>
      </c>
      <c r="D2982" s="2">
        <v>103212</v>
      </c>
      <c r="E2982" s="2" t="s">
        <v>4697</v>
      </c>
      <c r="F2982" s="2" t="s">
        <v>5641</v>
      </c>
      <c r="G2982" s="3">
        <v>253</v>
      </c>
      <c r="H2982" s="3">
        <v>500</v>
      </c>
      <c r="I2982" s="71">
        <f>Exposure_Information[[#This Row],[Total  Insured Value]]+Exposure_Information[[#This Row],[Policy Deductible]]</f>
        <v>74900</v>
      </c>
      <c r="J2982" s="2">
        <v>106342</v>
      </c>
      <c r="K2982" s="3">
        <v>1</v>
      </c>
      <c r="L2982" s="2" t="s">
        <v>9</v>
      </c>
      <c r="M2982" s="2" t="s">
        <v>5642</v>
      </c>
      <c r="N2982" s="2" t="s">
        <v>5643</v>
      </c>
      <c r="O2982" s="2" t="s">
        <v>581</v>
      </c>
      <c r="P2982" s="2" t="s">
        <v>224</v>
      </c>
      <c r="Q2982" s="3">
        <v>21</v>
      </c>
      <c r="R2982" s="2" t="s">
        <v>127</v>
      </c>
      <c r="S2982" s="3">
        <v>25</v>
      </c>
      <c r="T2982" s="2" t="s">
        <v>10</v>
      </c>
      <c r="U2982" s="3">
        <v>42.173659000000001</v>
      </c>
      <c r="V2982" s="3">
        <v>-71.047914000000006</v>
      </c>
      <c r="W2982" s="2" t="s">
        <v>149</v>
      </c>
      <c r="X2982" s="3">
        <v>1</v>
      </c>
      <c r="Y2982" s="3" t="str">
        <f>_xlfn.CONCAT(Exposure_Information[[#This Row],[Building Construction Code]]," - ",Exposure_Information[[#This Row],[Type of building construction]])</f>
        <v>RMS - 1</v>
      </c>
      <c r="Z2982" s="3">
        <v>0</v>
      </c>
      <c r="AA2982" s="2">
        <v>1982</v>
      </c>
      <c r="AB2982" s="2" t="s">
        <v>11</v>
      </c>
      <c r="AC2982" s="2">
        <v>2</v>
      </c>
      <c r="AD2982" s="2" t="str">
        <f>_xlfn.CONCAT(Exposure_Information[[#This Row],[Occupany Code]]," - ",Exposure_Information[[#This Row],[Type of building occupancy]])</f>
        <v>ATC - 2</v>
      </c>
      <c r="AE2982" s="5">
        <v>10000</v>
      </c>
      <c r="AF2982" s="5">
        <v>46000</v>
      </c>
      <c r="AG2982" s="5">
        <v>18400</v>
      </c>
      <c r="AH2982" s="5">
        <f>SUM(Exposure_Information[[#This Row],[Building Coverage Value]:[Business interruption value]])</f>
        <v>74400</v>
      </c>
      <c r="AI2982" s="5">
        <f>SUM(Exposure_Information[[#This Row],[Building Coverage Value]:[Contents Coverage Value]])</f>
        <v>56000</v>
      </c>
      <c r="AJ2982" s="26"/>
    </row>
    <row r="2983" spans="1:36" ht="26" x14ac:dyDescent="0.3">
      <c r="A2983" s="2" t="s">
        <v>148</v>
      </c>
      <c r="B2983" s="2" t="s">
        <v>156</v>
      </c>
      <c r="C2983" s="2" t="s">
        <v>325</v>
      </c>
      <c r="D2983" s="2">
        <v>116810</v>
      </c>
      <c r="E2983" s="2" t="s">
        <v>4697</v>
      </c>
      <c r="F2983" s="2" t="s">
        <v>8059</v>
      </c>
      <c r="G2983" s="3">
        <v>466</v>
      </c>
      <c r="H2983" s="3">
        <v>500</v>
      </c>
      <c r="I2983" s="71">
        <f>Exposure_Information[[#This Row],[Total  Insured Value]]+Exposure_Information[[#This Row],[Policy Deductible]]</f>
        <v>74900</v>
      </c>
      <c r="J2983" s="2">
        <v>119940</v>
      </c>
      <c r="K2983" s="3">
        <v>1</v>
      </c>
      <c r="L2983" s="2" t="s">
        <v>9</v>
      </c>
      <c r="M2983" s="2" t="s">
        <v>8060</v>
      </c>
      <c r="N2983" s="2" t="s">
        <v>8061</v>
      </c>
      <c r="O2983" s="2" t="s">
        <v>939</v>
      </c>
      <c r="P2983" s="2" t="s">
        <v>90</v>
      </c>
      <c r="Q2983" s="3">
        <v>17</v>
      </c>
      <c r="R2983" s="2" t="s">
        <v>127</v>
      </c>
      <c r="S2983" s="3">
        <v>25</v>
      </c>
      <c r="T2983" s="2" t="s">
        <v>10</v>
      </c>
      <c r="U2983" s="3">
        <v>42.488703999999998</v>
      </c>
      <c r="V2983" s="3">
        <v>-71.153518000000005</v>
      </c>
      <c r="W2983" s="2" t="s">
        <v>149</v>
      </c>
      <c r="X2983" s="3">
        <v>1</v>
      </c>
      <c r="Y2983" s="3" t="str">
        <f>_xlfn.CONCAT(Exposure_Information[[#This Row],[Building Construction Code]]," - ",Exposure_Information[[#This Row],[Type of building construction]])</f>
        <v>RMS - 1</v>
      </c>
      <c r="Z2983" s="3">
        <v>0</v>
      </c>
      <c r="AA2983" s="2">
        <v>1951</v>
      </c>
      <c r="AB2983" s="2" t="s">
        <v>11</v>
      </c>
      <c r="AC2983" s="2">
        <v>2</v>
      </c>
      <c r="AD2983" s="2" t="str">
        <f>_xlfn.CONCAT(Exposure_Information[[#This Row],[Occupany Code]]," - ",Exposure_Information[[#This Row],[Type of building occupancy]])</f>
        <v>ATC - 2</v>
      </c>
      <c r="AE2983" s="5">
        <v>10000</v>
      </c>
      <c r="AF2983" s="5">
        <v>46000</v>
      </c>
      <c r="AG2983" s="5">
        <v>18400</v>
      </c>
      <c r="AH2983" s="5">
        <f>SUM(Exposure_Information[[#This Row],[Building Coverage Value]:[Business interruption value]])</f>
        <v>74400</v>
      </c>
      <c r="AI2983" s="5">
        <f>SUM(Exposure_Information[[#This Row],[Building Coverage Value]:[Contents Coverage Value]])</f>
        <v>56000</v>
      </c>
      <c r="AJ2983" s="26"/>
    </row>
    <row r="2984" spans="1:36" ht="26" x14ac:dyDescent="0.3">
      <c r="A2984" s="2" t="s">
        <v>148</v>
      </c>
      <c r="B2984" s="2" t="s">
        <v>156</v>
      </c>
      <c r="C2984" s="2" t="s">
        <v>325</v>
      </c>
      <c r="D2984" s="2">
        <v>120804</v>
      </c>
      <c r="E2984" s="2" t="s">
        <v>4697</v>
      </c>
      <c r="F2984" s="2" t="s">
        <v>10612</v>
      </c>
      <c r="G2984" s="3">
        <v>316</v>
      </c>
      <c r="H2984" s="3">
        <v>500</v>
      </c>
      <c r="I2984" s="71">
        <f>Exposure_Information[[#This Row],[Total  Insured Value]]+Exposure_Information[[#This Row],[Policy Deductible]]</f>
        <v>74900</v>
      </c>
      <c r="J2984" s="2">
        <v>123934</v>
      </c>
      <c r="K2984" s="3">
        <v>1</v>
      </c>
      <c r="L2984" s="2" t="s">
        <v>9</v>
      </c>
      <c r="M2984" s="2" t="s">
        <v>10613</v>
      </c>
      <c r="N2984" s="2" t="s">
        <v>10614</v>
      </c>
      <c r="O2984" s="2" t="s">
        <v>1174</v>
      </c>
      <c r="P2984" s="2" t="s">
        <v>171</v>
      </c>
      <c r="Q2984" s="3">
        <v>27</v>
      </c>
      <c r="R2984" s="2" t="s">
        <v>127</v>
      </c>
      <c r="S2984" s="3">
        <v>25</v>
      </c>
      <c r="T2984" s="2" t="s">
        <v>10</v>
      </c>
      <c r="U2984" s="3">
        <v>42.078014000000003</v>
      </c>
      <c r="V2984" s="3">
        <v>-72.043874000000002</v>
      </c>
      <c r="W2984" s="2" t="s">
        <v>149</v>
      </c>
      <c r="X2984" s="3">
        <v>1</v>
      </c>
      <c r="Y2984" s="3" t="str">
        <f>_xlfn.CONCAT(Exposure_Information[[#This Row],[Building Construction Code]]," - ",Exposure_Information[[#This Row],[Type of building construction]])</f>
        <v>RMS - 1</v>
      </c>
      <c r="Z2984" s="3">
        <v>0</v>
      </c>
      <c r="AA2984" s="2">
        <v>1940</v>
      </c>
      <c r="AB2984" s="2" t="s">
        <v>11</v>
      </c>
      <c r="AC2984" s="2">
        <v>2</v>
      </c>
      <c r="AD2984" s="2" t="str">
        <f>_xlfn.CONCAT(Exposure_Information[[#This Row],[Occupany Code]]," - ",Exposure_Information[[#This Row],[Type of building occupancy]])</f>
        <v>ATC - 2</v>
      </c>
      <c r="AE2984" s="5">
        <v>0</v>
      </c>
      <c r="AF2984" s="5">
        <v>62000</v>
      </c>
      <c r="AG2984" s="5">
        <v>12400</v>
      </c>
      <c r="AH2984" s="5">
        <f>SUM(Exposure_Information[[#This Row],[Building Coverage Value]:[Business interruption value]])</f>
        <v>74400</v>
      </c>
      <c r="AI2984" s="5">
        <f>SUM(Exposure_Information[[#This Row],[Building Coverage Value]:[Contents Coverage Value]])</f>
        <v>62000</v>
      </c>
      <c r="AJ2984" s="26"/>
    </row>
    <row r="2985" spans="1:36" ht="39" x14ac:dyDescent="0.3">
      <c r="A2985" s="2" t="s">
        <v>148</v>
      </c>
      <c r="B2985" s="2" t="s">
        <v>156</v>
      </c>
      <c r="C2985" s="2" t="s">
        <v>325</v>
      </c>
      <c r="D2985" s="2">
        <v>4207</v>
      </c>
      <c r="E2985" s="2" t="s">
        <v>326</v>
      </c>
      <c r="F2985" s="2" t="s">
        <v>5297</v>
      </c>
      <c r="G2985" s="3">
        <v>214.33999633789063</v>
      </c>
      <c r="H2985" s="3">
        <v>1000</v>
      </c>
      <c r="I2985" s="71">
        <f>Exposure_Information[[#This Row],[Total  Insured Value]]+Exposure_Information[[#This Row],[Policy Deductible]]</f>
        <v>29122</v>
      </c>
      <c r="J2985" s="2">
        <v>5763</v>
      </c>
      <c r="K2985" s="3">
        <v>1</v>
      </c>
      <c r="L2985" s="2" t="s">
        <v>9</v>
      </c>
      <c r="M2985" s="2" t="s">
        <v>5298</v>
      </c>
      <c r="N2985" s="2" t="s">
        <v>5299</v>
      </c>
      <c r="O2985" s="2" t="s">
        <v>96</v>
      </c>
      <c r="P2985" s="2" t="s">
        <v>80</v>
      </c>
      <c r="Q2985" s="3">
        <v>47</v>
      </c>
      <c r="R2985" s="2" t="s">
        <v>25</v>
      </c>
      <c r="S2985" s="3">
        <v>36</v>
      </c>
      <c r="T2985" s="2" t="s">
        <v>10</v>
      </c>
      <c r="U2985" s="3">
        <v>40.692694000000003</v>
      </c>
      <c r="V2985" s="3">
        <v>-73.993561</v>
      </c>
      <c r="W2985" s="2" t="s">
        <v>149</v>
      </c>
      <c r="X2985" s="3" t="s">
        <v>504</v>
      </c>
      <c r="Y2985" s="3" t="str">
        <f>_xlfn.CONCAT(Exposure_Information[[#This Row],[Building Construction Code]]," - ",Exposure_Information[[#This Row],[Type of building construction]])</f>
        <v>RMS - 4A</v>
      </c>
      <c r="Z2985" s="3">
        <v>0</v>
      </c>
      <c r="AA2985" s="2">
        <v>1920</v>
      </c>
      <c r="AB2985" s="2" t="s">
        <v>11</v>
      </c>
      <c r="AC2985" s="2">
        <v>37</v>
      </c>
      <c r="AD2985" s="2" t="str">
        <f>_xlfn.CONCAT(Exposure_Information[[#This Row],[Occupany Code]]," - ",Exposure_Information[[#This Row],[Type of building occupancy]])</f>
        <v>ATC - 37</v>
      </c>
      <c r="AE2985" s="5">
        <v>0</v>
      </c>
      <c r="AF2985" s="5">
        <v>28122</v>
      </c>
      <c r="AG2985" s="5">
        <v>0</v>
      </c>
      <c r="AH2985" s="5">
        <f>SUM(Exposure_Information[[#This Row],[Building Coverage Value]:[Business interruption value]])</f>
        <v>28122</v>
      </c>
      <c r="AI2985" s="5">
        <f>SUM(Exposure_Information[[#This Row],[Building Coverage Value]:[Contents Coverage Value]])</f>
        <v>28122</v>
      </c>
      <c r="AJ2985" s="26"/>
    </row>
    <row r="2986" spans="1:36" x14ac:dyDescent="0.3">
      <c r="A2986" s="2" t="s">
        <v>148</v>
      </c>
      <c r="B2986" s="2" t="s">
        <v>156</v>
      </c>
      <c r="C2986" s="2" t="s">
        <v>325</v>
      </c>
      <c r="D2986" s="2">
        <v>9975</v>
      </c>
      <c r="E2986" s="2" t="s">
        <v>367</v>
      </c>
      <c r="F2986" s="2" t="s">
        <v>5429</v>
      </c>
      <c r="G2986" s="3">
        <v>214</v>
      </c>
      <c r="H2986" s="3">
        <v>250</v>
      </c>
      <c r="I2986" s="71">
        <f>Exposure_Information[[#This Row],[Total  Insured Value]]+Exposure_Information[[#This Row],[Policy Deductible]]</f>
        <v>73250</v>
      </c>
      <c r="J2986" s="2">
        <v>12837</v>
      </c>
      <c r="K2986" s="3">
        <v>1</v>
      </c>
      <c r="L2986" s="2">
        <v>672</v>
      </c>
      <c r="M2986" s="2" t="s">
        <v>5430</v>
      </c>
      <c r="N2986" s="2" t="s">
        <v>5431</v>
      </c>
      <c r="O2986" s="2" t="s">
        <v>1494</v>
      </c>
      <c r="P2986" s="2" t="s">
        <v>140</v>
      </c>
      <c r="Q2986" s="3">
        <v>17</v>
      </c>
      <c r="R2986" s="2" t="s">
        <v>87</v>
      </c>
      <c r="S2986" s="3">
        <v>23</v>
      </c>
      <c r="T2986" s="2" t="s">
        <v>10</v>
      </c>
      <c r="U2986" s="3">
        <v>44.637790000000003</v>
      </c>
      <c r="V2986" s="3">
        <v>-70.791601999999997</v>
      </c>
      <c r="W2986" s="2" t="s">
        <v>149</v>
      </c>
      <c r="X2986" s="3">
        <v>1</v>
      </c>
      <c r="Y2986" s="3" t="str">
        <f>_xlfn.CONCAT(Exposure_Information[[#This Row],[Building Construction Code]]," - ",Exposure_Information[[#This Row],[Type of building construction]])</f>
        <v>RMS - 1</v>
      </c>
      <c r="Z2986" s="3">
        <v>0</v>
      </c>
      <c r="AA2986" s="2">
        <v>1986</v>
      </c>
      <c r="AB2986" s="2" t="s">
        <v>11</v>
      </c>
      <c r="AC2986" s="2">
        <v>1</v>
      </c>
      <c r="AD2986" s="2" t="str">
        <f>_xlfn.CONCAT(Exposure_Information[[#This Row],[Occupany Code]]," - ",Exposure_Information[[#This Row],[Type of building occupancy]])</f>
        <v>ATC - 1</v>
      </c>
      <c r="AE2986" s="5">
        <v>73000</v>
      </c>
      <c r="AF2986" s="5">
        <v>0</v>
      </c>
      <c r="AG2986" s="5">
        <v>0</v>
      </c>
      <c r="AH2986" s="5">
        <f>SUM(Exposure_Information[[#This Row],[Building Coverage Value]:[Business interruption value]])</f>
        <v>73000</v>
      </c>
      <c r="AI2986" s="5">
        <f>SUM(Exposure_Information[[#This Row],[Building Coverage Value]:[Contents Coverage Value]])</f>
        <v>73000</v>
      </c>
      <c r="AJ2986" s="26"/>
    </row>
    <row r="2987" spans="1:36" ht="26" x14ac:dyDescent="0.3">
      <c r="A2987" s="2" t="s">
        <v>148</v>
      </c>
      <c r="B2987" s="2" t="s">
        <v>156</v>
      </c>
      <c r="C2987" s="2" t="s">
        <v>325</v>
      </c>
      <c r="D2987" s="2">
        <v>102904</v>
      </c>
      <c r="E2987" s="2" t="s">
        <v>4697</v>
      </c>
      <c r="F2987" s="2" t="s">
        <v>6803</v>
      </c>
      <c r="G2987" s="3">
        <v>208</v>
      </c>
      <c r="H2987" s="3">
        <v>500</v>
      </c>
      <c r="I2987" s="71">
        <f>Exposure_Information[[#This Row],[Total  Insured Value]]+Exposure_Information[[#This Row],[Policy Deductible]]</f>
        <v>73500</v>
      </c>
      <c r="J2987" s="2">
        <v>106034</v>
      </c>
      <c r="K2987" s="3">
        <v>1</v>
      </c>
      <c r="L2987" s="2" t="s">
        <v>9</v>
      </c>
      <c r="M2987" s="2" t="s">
        <v>6804</v>
      </c>
      <c r="N2987" s="2" t="s">
        <v>6805</v>
      </c>
      <c r="O2987" s="2" t="s">
        <v>585</v>
      </c>
      <c r="P2987" s="2" t="s">
        <v>224</v>
      </c>
      <c r="Q2987" s="3">
        <v>21</v>
      </c>
      <c r="R2987" s="2" t="s">
        <v>127</v>
      </c>
      <c r="S2987" s="3">
        <v>25</v>
      </c>
      <c r="T2987" s="2" t="s">
        <v>10</v>
      </c>
      <c r="U2987" s="3">
        <v>42.068033</v>
      </c>
      <c r="V2987" s="3">
        <v>-71.319002999999995</v>
      </c>
      <c r="W2987" s="2" t="s">
        <v>149</v>
      </c>
      <c r="X2987" s="3">
        <v>2</v>
      </c>
      <c r="Y2987" s="3" t="str">
        <f>_xlfn.CONCAT(Exposure_Information[[#This Row],[Building Construction Code]]," - ",Exposure_Information[[#This Row],[Type of building construction]])</f>
        <v>RMS - 2</v>
      </c>
      <c r="Z2987" s="3">
        <v>0</v>
      </c>
      <c r="AA2987" s="2">
        <v>2000</v>
      </c>
      <c r="AB2987" s="2" t="s">
        <v>11</v>
      </c>
      <c r="AC2987" s="2">
        <v>2</v>
      </c>
      <c r="AD2987" s="2" t="str">
        <f>_xlfn.CONCAT(Exposure_Information[[#This Row],[Occupany Code]]," - ",Exposure_Information[[#This Row],[Type of building occupancy]])</f>
        <v>ATC - 2</v>
      </c>
      <c r="AE2987" s="5">
        <v>10000</v>
      </c>
      <c r="AF2987" s="5">
        <v>45000</v>
      </c>
      <c r="AG2987" s="5">
        <v>18000</v>
      </c>
      <c r="AH2987" s="5">
        <f>SUM(Exposure_Information[[#This Row],[Building Coverage Value]:[Business interruption value]])</f>
        <v>73000</v>
      </c>
      <c r="AI2987" s="5">
        <f>SUM(Exposure_Information[[#This Row],[Building Coverage Value]:[Contents Coverage Value]])</f>
        <v>55000</v>
      </c>
      <c r="AJ2987" s="26"/>
    </row>
    <row r="2988" spans="1:36" x14ac:dyDescent="0.3">
      <c r="A2988" s="2" t="s">
        <v>148</v>
      </c>
      <c r="B2988" s="2" t="s">
        <v>156</v>
      </c>
      <c r="C2988" s="2" t="s">
        <v>325</v>
      </c>
      <c r="D2988" s="2">
        <v>4120</v>
      </c>
      <c r="E2988" s="2" t="s">
        <v>326</v>
      </c>
      <c r="F2988" s="2" t="s">
        <v>5471</v>
      </c>
      <c r="G2988" s="3">
        <v>2534</v>
      </c>
      <c r="H2988" s="3">
        <v>1000</v>
      </c>
      <c r="I2988" s="71">
        <f>Exposure_Information[[#This Row],[Total  Insured Value]]+Exposure_Information[[#This Row],[Policy Deductible]]</f>
        <v>32836</v>
      </c>
      <c r="J2988" s="2">
        <v>5633</v>
      </c>
      <c r="K2988" s="3">
        <v>1</v>
      </c>
      <c r="L2988" s="2" t="s">
        <v>9</v>
      </c>
      <c r="M2988" s="2" t="s">
        <v>2164</v>
      </c>
      <c r="N2988" s="2" t="s">
        <v>5472</v>
      </c>
      <c r="O2988" s="2" t="s">
        <v>432</v>
      </c>
      <c r="P2988" s="2" t="s">
        <v>257</v>
      </c>
      <c r="Q2988" s="3">
        <v>7</v>
      </c>
      <c r="R2988" s="2" t="s">
        <v>248</v>
      </c>
      <c r="S2988" s="3">
        <v>44</v>
      </c>
      <c r="T2988" s="2" t="s">
        <v>10</v>
      </c>
      <c r="U2988" s="3">
        <v>41.874619000000003</v>
      </c>
      <c r="V2988" s="3">
        <v>-71.387307000000007</v>
      </c>
      <c r="W2988" s="2" t="s">
        <v>149</v>
      </c>
      <c r="X2988" s="3">
        <v>1</v>
      </c>
      <c r="Y2988" s="3" t="str">
        <f>_xlfn.CONCAT(Exposure_Information[[#This Row],[Building Construction Code]]," - ",Exposure_Information[[#This Row],[Type of building construction]])</f>
        <v>RMS - 1</v>
      </c>
      <c r="Z2988" s="3">
        <v>0</v>
      </c>
      <c r="AA2988" s="2">
        <v>1900</v>
      </c>
      <c r="AB2988" s="2" t="s">
        <v>11</v>
      </c>
      <c r="AC2988" s="2">
        <v>37</v>
      </c>
      <c r="AD2988" s="2" t="str">
        <f>_xlfn.CONCAT(Exposure_Information[[#This Row],[Occupany Code]]," - ",Exposure_Information[[#This Row],[Type of building occupancy]])</f>
        <v>ATC - 37</v>
      </c>
      <c r="AE2988" s="5">
        <v>31836</v>
      </c>
      <c r="AF2988" s="5">
        <v>0</v>
      </c>
      <c r="AG2988" s="5">
        <v>0</v>
      </c>
      <c r="AH2988" s="5">
        <f>SUM(Exposure_Information[[#This Row],[Building Coverage Value]:[Business interruption value]])</f>
        <v>31836</v>
      </c>
      <c r="AI2988" s="5">
        <f>SUM(Exposure_Information[[#This Row],[Building Coverage Value]:[Contents Coverage Value]])</f>
        <v>31836</v>
      </c>
      <c r="AJ2988" s="26"/>
    </row>
    <row r="2989" spans="1:36" ht="39" x14ac:dyDescent="0.3">
      <c r="A2989" s="2" t="s">
        <v>148</v>
      </c>
      <c r="B2989" s="2" t="s">
        <v>156</v>
      </c>
      <c r="C2989" s="2" t="s">
        <v>325</v>
      </c>
      <c r="D2989" s="2">
        <v>119672</v>
      </c>
      <c r="E2989" s="2" t="s">
        <v>4697</v>
      </c>
      <c r="F2989" s="2" t="s">
        <v>9676</v>
      </c>
      <c r="G2989" s="3">
        <v>316</v>
      </c>
      <c r="H2989" s="3">
        <v>500</v>
      </c>
      <c r="I2989" s="71">
        <f>Exposure_Information[[#This Row],[Total  Insured Value]]+Exposure_Information[[#This Row],[Policy Deductible]]</f>
        <v>72500</v>
      </c>
      <c r="J2989" s="2">
        <v>122802</v>
      </c>
      <c r="K2989" s="3">
        <v>1</v>
      </c>
      <c r="L2989" s="2" t="s">
        <v>9</v>
      </c>
      <c r="M2989" s="2" t="s">
        <v>9677</v>
      </c>
      <c r="N2989" s="2" t="s">
        <v>9678</v>
      </c>
      <c r="O2989" s="2" t="s">
        <v>104</v>
      </c>
      <c r="P2989" s="2" t="s">
        <v>224</v>
      </c>
      <c r="Q2989" s="3">
        <v>21</v>
      </c>
      <c r="R2989" s="2" t="s">
        <v>127</v>
      </c>
      <c r="S2989" s="3">
        <v>25</v>
      </c>
      <c r="T2989" s="2" t="s">
        <v>10</v>
      </c>
      <c r="U2989" s="3">
        <v>42.084477</v>
      </c>
      <c r="V2989" s="3">
        <v>-71.482240000000004</v>
      </c>
      <c r="W2989" s="2" t="s">
        <v>149</v>
      </c>
      <c r="X2989" s="3">
        <v>1</v>
      </c>
      <c r="Y2989" s="3" t="str">
        <f>_xlfn.CONCAT(Exposure_Information[[#This Row],[Building Construction Code]]," - ",Exposure_Information[[#This Row],[Type of building construction]])</f>
        <v>RMS - 1</v>
      </c>
      <c r="Z2989" s="3">
        <v>0</v>
      </c>
      <c r="AA2989" s="2">
        <v>1998</v>
      </c>
      <c r="AB2989" s="2" t="s">
        <v>11</v>
      </c>
      <c r="AC2989" s="2">
        <v>2</v>
      </c>
      <c r="AD2989" s="2" t="str">
        <f>_xlfn.CONCAT(Exposure_Information[[#This Row],[Occupany Code]]," - ",Exposure_Information[[#This Row],[Type of building occupancy]])</f>
        <v>ATC - 2</v>
      </c>
      <c r="AE2989" s="5">
        <v>0</v>
      </c>
      <c r="AF2989" s="5">
        <v>60000</v>
      </c>
      <c r="AG2989" s="5">
        <v>12000</v>
      </c>
      <c r="AH2989" s="5">
        <f>SUM(Exposure_Information[[#This Row],[Building Coverage Value]:[Business interruption value]])</f>
        <v>72000</v>
      </c>
      <c r="AI2989" s="5">
        <f>SUM(Exposure_Information[[#This Row],[Building Coverage Value]:[Contents Coverage Value]])</f>
        <v>60000</v>
      </c>
      <c r="AJ2989" s="26"/>
    </row>
    <row r="2990" spans="1:36" ht="26" x14ac:dyDescent="0.3">
      <c r="A2990" s="2" t="s">
        <v>148</v>
      </c>
      <c r="B2990" s="2" t="s">
        <v>156</v>
      </c>
      <c r="C2990" s="2" t="s">
        <v>325</v>
      </c>
      <c r="D2990" s="2">
        <v>111327</v>
      </c>
      <c r="E2990" s="2" t="s">
        <v>4697</v>
      </c>
      <c r="F2990" s="2" t="s">
        <v>7906</v>
      </c>
      <c r="G2990" s="3">
        <v>503</v>
      </c>
      <c r="H2990" s="3">
        <v>500</v>
      </c>
      <c r="I2990" s="71">
        <f>Exposure_Information[[#This Row],[Total  Insured Value]]+Exposure_Information[[#This Row],[Policy Deductible]]</f>
        <v>72100</v>
      </c>
      <c r="J2990" s="2">
        <v>114457</v>
      </c>
      <c r="K2990" s="3">
        <v>1</v>
      </c>
      <c r="L2990" s="2">
        <v>422</v>
      </c>
      <c r="M2990" s="2" t="s">
        <v>7907</v>
      </c>
      <c r="N2990" s="2" t="s">
        <v>7908</v>
      </c>
      <c r="O2990" s="2" t="s">
        <v>2285</v>
      </c>
      <c r="P2990" s="2" t="s">
        <v>221</v>
      </c>
      <c r="Q2990" s="3">
        <v>23</v>
      </c>
      <c r="R2990" s="2" t="s">
        <v>127</v>
      </c>
      <c r="S2990" s="3">
        <v>25</v>
      </c>
      <c r="T2990" s="2" t="s">
        <v>10</v>
      </c>
      <c r="U2990" s="3">
        <v>42.112914000000004</v>
      </c>
      <c r="V2990" s="3">
        <v>-70.952800999999994</v>
      </c>
      <c r="W2990" s="2" t="s">
        <v>149</v>
      </c>
      <c r="X2990" s="3">
        <v>1</v>
      </c>
      <c r="Y2990" s="3" t="str">
        <f>_xlfn.CONCAT(Exposure_Information[[#This Row],[Building Construction Code]]," - ",Exposure_Information[[#This Row],[Type of building construction]])</f>
        <v>RMS - 1</v>
      </c>
      <c r="Z2990" s="3">
        <v>0</v>
      </c>
      <c r="AA2990" s="2">
        <v>2007</v>
      </c>
      <c r="AB2990" s="2" t="s">
        <v>11</v>
      </c>
      <c r="AC2990" s="2">
        <v>2</v>
      </c>
      <c r="AD2990" s="2" t="str">
        <f>_xlfn.CONCAT(Exposure_Information[[#This Row],[Occupany Code]]," - ",Exposure_Information[[#This Row],[Type of building occupancy]])</f>
        <v>ATC - 2</v>
      </c>
      <c r="AE2990" s="5">
        <v>10000</v>
      </c>
      <c r="AF2990" s="5">
        <v>44000</v>
      </c>
      <c r="AG2990" s="5">
        <v>17600</v>
      </c>
      <c r="AH2990" s="5">
        <f>SUM(Exposure_Information[[#This Row],[Building Coverage Value]:[Business interruption value]])</f>
        <v>71600</v>
      </c>
      <c r="AI2990" s="5">
        <f>SUM(Exposure_Information[[#This Row],[Building Coverage Value]:[Contents Coverage Value]])</f>
        <v>54000</v>
      </c>
      <c r="AJ2990" s="26"/>
    </row>
    <row r="2991" spans="1:36" ht="39" x14ac:dyDescent="0.3">
      <c r="A2991" s="2" t="s">
        <v>148</v>
      </c>
      <c r="B2991" s="2" t="s">
        <v>156</v>
      </c>
      <c r="C2991" s="2" t="s">
        <v>325</v>
      </c>
      <c r="D2991" s="2">
        <v>101761</v>
      </c>
      <c r="E2991" s="2" t="s">
        <v>4697</v>
      </c>
      <c r="F2991" s="2" t="s">
        <v>5941</v>
      </c>
      <c r="G2991" s="3">
        <v>387</v>
      </c>
      <c r="H2991" s="3">
        <v>250</v>
      </c>
      <c r="I2991" s="71">
        <f>Exposure_Information[[#This Row],[Total  Insured Value]]+Exposure_Information[[#This Row],[Policy Deductible]]</f>
        <v>71050</v>
      </c>
      <c r="J2991" s="2">
        <v>104891</v>
      </c>
      <c r="K2991" s="3">
        <v>1</v>
      </c>
      <c r="L2991" s="2" t="s">
        <v>9</v>
      </c>
      <c r="M2991" s="2" t="s">
        <v>5942</v>
      </c>
      <c r="N2991" s="2" t="s">
        <v>5943</v>
      </c>
      <c r="O2991" s="2" t="s">
        <v>2663</v>
      </c>
      <c r="P2991" s="2" t="s">
        <v>174</v>
      </c>
      <c r="Q2991" s="3">
        <v>5</v>
      </c>
      <c r="R2991" s="2" t="s">
        <v>127</v>
      </c>
      <c r="S2991" s="3">
        <v>25</v>
      </c>
      <c r="T2991" s="2" t="s">
        <v>10</v>
      </c>
      <c r="U2991" s="3">
        <v>41.984400999999998</v>
      </c>
      <c r="V2991" s="3">
        <v>-71.178742</v>
      </c>
      <c r="W2991" s="2" t="s">
        <v>149</v>
      </c>
      <c r="X2991" s="3">
        <v>1</v>
      </c>
      <c r="Y2991" s="3" t="str">
        <f>_xlfn.CONCAT(Exposure_Information[[#This Row],[Building Construction Code]]," - ",Exposure_Information[[#This Row],[Type of building construction]])</f>
        <v>RMS - 1</v>
      </c>
      <c r="Z2991" s="3">
        <v>0</v>
      </c>
      <c r="AA2991" s="2">
        <v>1987</v>
      </c>
      <c r="AB2991" s="2" t="s">
        <v>11</v>
      </c>
      <c r="AC2991" s="2">
        <v>2</v>
      </c>
      <c r="AD2991" s="2" t="str">
        <f>_xlfn.CONCAT(Exposure_Information[[#This Row],[Occupany Code]]," - ",Exposure_Information[[#This Row],[Type of building occupancy]])</f>
        <v>ATC - 2</v>
      </c>
      <c r="AE2991" s="5">
        <v>5000</v>
      </c>
      <c r="AF2991" s="5">
        <v>47000</v>
      </c>
      <c r="AG2991" s="5">
        <v>18800</v>
      </c>
      <c r="AH2991" s="5">
        <f>SUM(Exposure_Information[[#This Row],[Building Coverage Value]:[Business interruption value]])</f>
        <v>70800</v>
      </c>
      <c r="AI2991" s="5">
        <f>SUM(Exposure_Information[[#This Row],[Building Coverage Value]:[Contents Coverage Value]])</f>
        <v>52000</v>
      </c>
      <c r="AJ2991" s="26"/>
    </row>
    <row r="2992" spans="1:36" ht="26" x14ac:dyDescent="0.3">
      <c r="A2992" s="2" t="s">
        <v>148</v>
      </c>
      <c r="B2992" s="2" t="s">
        <v>156</v>
      </c>
      <c r="C2992" s="2" t="s">
        <v>325</v>
      </c>
      <c r="D2992" s="2">
        <v>4102</v>
      </c>
      <c r="E2992" s="2" t="s">
        <v>326</v>
      </c>
      <c r="F2992" s="2" t="s">
        <v>5705</v>
      </c>
      <c r="G2992" s="3">
        <v>2776.3798828125</v>
      </c>
      <c r="H2992" s="3">
        <v>2500</v>
      </c>
      <c r="I2992" s="71">
        <f>Exposure_Information[[#This Row],[Total  Insured Value]]+Exposure_Information[[#This Row],[Policy Deductible]]</f>
        <v>641500</v>
      </c>
      <c r="J2992" s="2">
        <v>5609</v>
      </c>
      <c r="K2992" s="3">
        <v>1</v>
      </c>
      <c r="L2992" s="2" t="s">
        <v>9</v>
      </c>
      <c r="M2992" s="2" t="s">
        <v>5706</v>
      </c>
      <c r="N2992" s="3" t="s">
        <v>5707</v>
      </c>
      <c r="O2992" s="2" t="s">
        <v>453</v>
      </c>
      <c r="P2992" s="2" t="s">
        <v>28</v>
      </c>
      <c r="Q2992" s="3">
        <v>81</v>
      </c>
      <c r="R2992" s="2" t="s">
        <v>25</v>
      </c>
      <c r="S2992" s="3">
        <v>36</v>
      </c>
      <c r="T2992" s="2" t="s">
        <v>10</v>
      </c>
      <c r="U2992" s="3">
        <v>40.759875999999998</v>
      </c>
      <c r="V2992" s="3">
        <v>-73.915733000000003</v>
      </c>
      <c r="W2992" s="2" t="s">
        <v>149</v>
      </c>
      <c r="X2992" s="3">
        <v>2</v>
      </c>
      <c r="Y2992" s="3" t="str">
        <f>_xlfn.CONCAT(Exposure_Information[[#This Row],[Building Construction Code]]," - ",Exposure_Information[[#This Row],[Type of building construction]])</f>
        <v>RMS - 2</v>
      </c>
      <c r="Z2992" s="3">
        <v>0</v>
      </c>
      <c r="AA2992" s="2">
        <v>1920</v>
      </c>
      <c r="AB2992" s="2" t="s">
        <v>11</v>
      </c>
      <c r="AC2992" s="2">
        <v>37</v>
      </c>
      <c r="AD2992" s="2" t="str">
        <f>_xlfn.CONCAT(Exposure_Information[[#This Row],[Occupany Code]]," - ",Exposure_Information[[#This Row],[Type of building occupancy]])</f>
        <v>ATC - 37</v>
      </c>
      <c r="AE2992" s="5">
        <v>639000</v>
      </c>
      <c r="AF2992" s="5">
        <v>0</v>
      </c>
      <c r="AG2992" s="5">
        <v>0</v>
      </c>
      <c r="AH2992" s="5">
        <f>SUM(Exposure_Information[[#This Row],[Building Coverage Value]:[Business interruption value]])</f>
        <v>639000</v>
      </c>
      <c r="AI2992" s="5">
        <f>SUM(Exposure_Information[[#This Row],[Building Coverage Value]:[Contents Coverage Value]])</f>
        <v>639000</v>
      </c>
      <c r="AJ2992" s="26"/>
    </row>
    <row r="2993" spans="1:36" ht="26" x14ac:dyDescent="0.3">
      <c r="A2993" s="2" t="s">
        <v>148</v>
      </c>
      <c r="B2993" s="2" t="s">
        <v>156</v>
      </c>
      <c r="C2993" s="2" t="s">
        <v>325</v>
      </c>
      <c r="D2993" s="2">
        <v>4086</v>
      </c>
      <c r="E2993" s="2" t="s">
        <v>326</v>
      </c>
      <c r="F2993" s="2" t="s">
        <v>5743</v>
      </c>
      <c r="G2993" s="3">
        <v>5000</v>
      </c>
      <c r="H2993" s="3">
        <v>1000</v>
      </c>
      <c r="I2993" s="71">
        <f>Exposure_Information[[#This Row],[Total  Insured Value]]+Exposure_Information[[#This Row],[Policy Deductible]]</f>
        <v>943648</v>
      </c>
      <c r="J2993" s="2">
        <v>5589</v>
      </c>
      <c r="K2993" s="3">
        <v>1</v>
      </c>
      <c r="L2993" s="2" t="s">
        <v>9</v>
      </c>
      <c r="M2993" s="2" t="s">
        <v>5744</v>
      </c>
      <c r="N2993" s="3" t="s">
        <v>5745</v>
      </c>
      <c r="O2993" s="2" t="s">
        <v>432</v>
      </c>
      <c r="P2993" s="2" t="s">
        <v>257</v>
      </c>
      <c r="Q2993" s="3">
        <v>7</v>
      </c>
      <c r="R2993" s="2" t="s">
        <v>248</v>
      </c>
      <c r="S2993" s="3">
        <v>44</v>
      </c>
      <c r="T2993" s="2" t="s">
        <v>10</v>
      </c>
      <c r="U2993" s="3">
        <v>41.881701999999997</v>
      </c>
      <c r="V2993" s="3">
        <v>-71.386391000000003</v>
      </c>
      <c r="W2993" s="2" t="s">
        <v>149</v>
      </c>
      <c r="X2993" s="3">
        <v>2</v>
      </c>
      <c r="Y2993" s="3" t="str">
        <f>_xlfn.CONCAT(Exposure_Information[[#This Row],[Building Construction Code]]," - ",Exposure_Information[[#This Row],[Type of building construction]])</f>
        <v>RMS - 2</v>
      </c>
      <c r="Z2993" s="3">
        <v>0</v>
      </c>
      <c r="AA2993" s="2">
        <v>1926</v>
      </c>
      <c r="AB2993" s="2" t="s">
        <v>11</v>
      </c>
      <c r="AC2993" s="2">
        <v>37</v>
      </c>
      <c r="AD2993" s="2" t="str">
        <f>_xlfn.CONCAT(Exposure_Information[[#This Row],[Occupany Code]]," - ",Exposure_Information[[#This Row],[Type of building occupancy]])</f>
        <v>ATC - 37</v>
      </c>
      <c r="AE2993" s="5">
        <v>942648</v>
      </c>
      <c r="AF2993" s="5">
        <v>0</v>
      </c>
      <c r="AG2993" s="5">
        <v>0</v>
      </c>
      <c r="AH2993" s="5">
        <f>SUM(Exposure_Information[[#This Row],[Building Coverage Value]:[Business interruption value]])</f>
        <v>942648</v>
      </c>
      <c r="AI2993" s="5">
        <f>SUM(Exposure_Information[[#This Row],[Building Coverage Value]:[Contents Coverage Value]])</f>
        <v>942648</v>
      </c>
      <c r="AJ2993" s="26"/>
    </row>
    <row r="2994" spans="1:36" ht="26" x14ac:dyDescent="0.3">
      <c r="A2994" s="2" t="s">
        <v>148</v>
      </c>
      <c r="B2994" s="2" t="s">
        <v>156</v>
      </c>
      <c r="C2994" s="2" t="s">
        <v>325</v>
      </c>
      <c r="D2994" s="2">
        <v>4065</v>
      </c>
      <c r="E2994" s="2" t="s">
        <v>326</v>
      </c>
      <c r="F2994" s="2" t="s">
        <v>5473</v>
      </c>
      <c r="G2994" s="3">
        <v>13947</v>
      </c>
      <c r="H2994" s="3">
        <v>1000</v>
      </c>
      <c r="I2994" s="71">
        <f>Exposure_Information[[#This Row],[Total  Insured Value]]+Exposure_Information[[#This Row],[Policy Deductible]]</f>
        <v>273225</v>
      </c>
      <c r="J2994" s="2">
        <v>5561</v>
      </c>
      <c r="K2994" s="3">
        <v>1</v>
      </c>
      <c r="L2994" s="2" t="s">
        <v>9</v>
      </c>
      <c r="M2994" s="2" t="s">
        <v>5703</v>
      </c>
      <c r="N2994" s="3" t="s">
        <v>5704</v>
      </c>
      <c r="O2994" s="2" t="s">
        <v>286</v>
      </c>
      <c r="P2994" s="2" t="s">
        <v>231</v>
      </c>
      <c r="Q2994" s="3">
        <v>13</v>
      </c>
      <c r="R2994" s="2" t="s">
        <v>127</v>
      </c>
      <c r="S2994" s="3">
        <v>25</v>
      </c>
      <c r="T2994" s="2" t="s">
        <v>10</v>
      </c>
      <c r="U2994" s="3">
        <v>42.115768000000003</v>
      </c>
      <c r="V2994" s="3">
        <v>-72.763985000000005</v>
      </c>
      <c r="W2994" s="2" t="s">
        <v>149</v>
      </c>
      <c r="X2994" s="3">
        <v>1</v>
      </c>
      <c r="Y2994" s="3" t="str">
        <f>_xlfn.CONCAT(Exposure_Information[[#This Row],[Building Construction Code]]," - ",Exposure_Information[[#This Row],[Type of building construction]])</f>
        <v>RMS - 1</v>
      </c>
      <c r="Z2994" s="3">
        <v>0</v>
      </c>
      <c r="AA2994" s="2">
        <v>1900</v>
      </c>
      <c r="AB2994" s="2" t="s">
        <v>11</v>
      </c>
      <c r="AC2994" s="2">
        <v>37</v>
      </c>
      <c r="AD2994" s="2" t="str">
        <f>_xlfn.CONCAT(Exposure_Information[[#This Row],[Occupany Code]]," - ",Exposure_Information[[#This Row],[Type of building occupancy]])</f>
        <v>ATC - 37</v>
      </c>
      <c r="AE2994" s="5">
        <v>272225</v>
      </c>
      <c r="AF2994" s="5">
        <v>0</v>
      </c>
      <c r="AG2994" s="5">
        <v>0</v>
      </c>
      <c r="AH2994" s="5">
        <f>SUM(Exposure_Information[[#This Row],[Building Coverage Value]:[Business interruption value]])</f>
        <v>272225</v>
      </c>
      <c r="AI2994" s="5">
        <f>SUM(Exposure_Information[[#This Row],[Building Coverage Value]:[Contents Coverage Value]])</f>
        <v>272225</v>
      </c>
      <c r="AJ2994" s="26"/>
    </row>
    <row r="2995" spans="1:36" ht="39" x14ac:dyDescent="0.3">
      <c r="A2995" s="2" t="s">
        <v>148</v>
      </c>
      <c r="B2995" s="2" t="s">
        <v>156</v>
      </c>
      <c r="C2995" s="2" t="s">
        <v>325</v>
      </c>
      <c r="D2995" s="2">
        <v>10087</v>
      </c>
      <c r="E2995" s="2" t="s">
        <v>367</v>
      </c>
      <c r="F2995" s="2" t="s">
        <v>1307</v>
      </c>
      <c r="G2995" s="3">
        <v>400</v>
      </c>
      <c r="H2995" s="3">
        <v>1000</v>
      </c>
      <c r="I2995" s="71">
        <f>Exposure_Information[[#This Row],[Total  Insured Value]]+Exposure_Information[[#This Row],[Policy Deductible]]</f>
        <v>71000</v>
      </c>
      <c r="J2995" s="2">
        <v>12950</v>
      </c>
      <c r="K2995" s="3">
        <v>1</v>
      </c>
      <c r="L2995" s="2" t="s">
        <v>9</v>
      </c>
      <c r="M2995" s="2" t="s">
        <v>1308</v>
      </c>
      <c r="N2995" s="2" t="s">
        <v>1309</v>
      </c>
      <c r="O2995" s="2" t="s">
        <v>1310</v>
      </c>
      <c r="P2995" s="2" t="s">
        <v>51</v>
      </c>
      <c r="Q2995" s="3">
        <v>5</v>
      </c>
      <c r="R2995" s="2" t="s">
        <v>87</v>
      </c>
      <c r="S2995" s="3">
        <v>23</v>
      </c>
      <c r="T2995" s="2" t="s">
        <v>10</v>
      </c>
      <c r="U2995" s="3">
        <v>43.808211999999997</v>
      </c>
      <c r="V2995" s="3">
        <v>-70.423511000000005</v>
      </c>
      <c r="W2995" s="2" t="s">
        <v>149</v>
      </c>
      <c r="X2995" s="3">
        <v>1</v>
      </c>
      <c r="Y2995" s="3" t="str">
        <f>_xlfn.CONCAT(Exposure_Information[[#This Row],[Building Construction Code]]," - ",Exposure_Information[[#This Row],[Type of building construction]])</f>
        <v>RMS - 1</v>
      </c>
      <c r="Z2995" s="3">
        <v>0</v>
      </c>
      <c r="AA2995" s="2">
        <v>1990</v>
      </c>
      <c r="AB2995" s="2" t="s">
        <v>11</v>
      </c>
      <c r="AC2995" s="2">
        <v>1</v>
      </c>
      <c r="AD2995" s="2" t="str">
        <f>_xlfn.CONCAT(Exposure_Information[[#This Row],[Occupany Code]]," - ",Exposure_Information[[#This Row],[Type of building occupancy]])</f>
        <v>ATC - 1</v>
      </c>
      <c r="AE2995" s="5">
        <v>50000</v>
      </c>
      <c r="AF2995" s="5">
        <v>10000</v>
      </c>
      <c r="AG2995" s="5">
        <v>10000</v>
      </c>
      <c r="AH2995" s="5">
        <f>SUM(Exposure_Information[[#This Row],[Building Coverage Value]:[Business interruption value]])</f>
        <v>70000</v>
      </c>
      <c r="AI2995" s="5">
        <f>SUM(Exposure_Information[[#This Row],[Building Coverage Value]:[Contents Coverage Value]])</f>
        <v>60000</v>
      </c>
      <c r="AJ2995" s="26"/>
    </row>
    <row r="2996" spans="1:36" x14ac:dyDescent="0.3">
      <c r="A2996" s="2" t="s">
        <v>148</v>
      </c>
      <c r="B2996" s="2" t="s">
        <v>156</v>
      </c>
      <c r="C2996" s="2" t="s">
        <v>325</v>
      </c>
      <c r="D2996" s="2">
        <v>4065</v>
      </c>
      <c r="E2996" s="2" t="s">
        <v>326</v>
      </c>
      <c r="F2996" s="2" t="s">
        <v>5473</v>
      </c>
      <c r="G2996" s="3">
        <v>13947</v>
      </c>
      <c r="H2996" s="3">
        <v>1000</v>
      </c>
      <c r="I2996" s="71">
        <f>Exposure_Information[[#This Row],[Total  Insured Value]]+Exposure_Information[[#This Row],[Policy Deductible]]</f>
        <v>538489</v>
      </c>
      <c r="J2996" s="2">
        <v>5557</v>
      </c>
      <c r="K2996" s="3">
        <v>1</v>
      </c>
      <c r="L2996" s="2" t="s">
        <v>9</v>
      </c>
      <c r="M2996" s="2" t="s">
        <v>5474</v>
      </c>
      <c r="N2996" s="3" t="s">
        <v>5475</v>
      </c>
      <c r="O2996" s="2" t="s">
        <v>286</v>
      </c>
      <c r="P2996" s="2" t="s">
        <v>231</v>
      </c>
      <c r="Q2996" s="3">
        <v>13</v>
      </c>
      <c r="R2996" s="2" t="s">
        <v>127</v>
      </c>
      <c r="S2996" s="3">
        <v>25</v>
      </c>
      <c r="T2996" s="2" t="s">
        <v>10</v>
      </c>
      <c r="U2996" s="3">
        <v>42.119495000000001</v>
      </c>
      <c r="V2996" s="3">
        <v>-72.753631999999996</v>
      </c>
      <c r="W2996" s="2" t="s">
        <v>149</v>
      </c>
      <c r="X2996" s="3">
        <v>1</v>
      </c>
      <c r="Y2996" s="3" t="str">
        <f>_xlfn.CONCAT(Exposure_Information[[#This Row],[Building Construction Code]]," - ",Exposure_Information[[#This Row],[Type of building construction]])</f>
        <v>RMS - 1</v>
      </c>
      <c r="Z2996" s="3">
        <v>0</v>
      </c>
      <c r="AA2996" s="2">
        <v>1900</v>
      </c>
      <c r="AB2996" s="2" t="s">
        <v>11</v>
      </c>
      <c r="AC2996" s="2">
        <v>37</v>
      </c>
      <c r="AD2996" s="2" t="str">
        <f>_xlfn.CONCAT(Exposure_Information[[#This Row],[Occupany Code]]," - ",Exposure_Information[[#This Row],[Type of building occupancy]])</f>
        <v>ATC - 37</v>
      </c>
      <c r="AE2996" s="5">
        <v>537489</v>
      </c>
      <c r="AF2996" s="5">
        <v>0</v>
      </c>
      <c r="AG2996" s="5">
        <v>0</v>
      </c>
      <c r="AH2996" s="5">
        <f>SUM(Exposure_Information[[#This Row],[Building Coverage Value]:[Business interruption value]])</f>
        <v>537489</v>
      </c>
      <c r="AI2996" s="5">
        <f>SUM(Exposure_Information[[#This Row],[Building Coverage Value]:[Contents Coverage Value]])</f>
        <v>537489</v>
      </c>
      <c r="AJ2996" s="26"/>
    </row>
    <row r="2997" spans="1:36" ht="26" x14ac:dyDescent="0.3">
      <c r="A2997" s="2" t="s">
        <v>148</v>
      </c>
      <c r="B2997" s="2" t="s">
        <v>156</v>
      </c>
      <c r="C2997" s="2" t="s">
        <v>325</v>
      </c>
      <c r="D2997" s="2">
        <v>10394</v>
      </c>
      <c r="E2997" s="2" t="s">
        <v>367</v>
      </c>
      <c r="F2997" s="2" t="s">
        <v>1907</v>
      </c>
      <c r="G2997" s="3">
        <v>214</v>
      </c>
      <c r="H2997" s="3">
        <v>1000</v>
      </c>
      <c r="I2997" s="71">
        <f>Exposure_Information[[#This Row],[Total  Insured Value]]+Exposure_Information[[#This Row],[Policy Deductible]]</f>
        <v>71000</v>
      </c>
      <c r="J2997" s="2">
        <v>13260</v>
      </c>
      <c r="K2997" s="3">
        <v>1</v>
      </c>
      <c r="L2997" s="2" t="s">
        <v>9</v>
      </c>
      <c r="M2997" s="2" t="s">
        <v>1908</v>
      </c>
      <c r="N2997" s="2" t="s">
        <v>1909</v>
      </c>
      <c r="O2997" s="2" t="s">
        <v>181</v>
      </c>
      <c r="P2997" s="2" t="s">
        <v>303</v>
      </c>
      <c r="Q2997" s="3">
        <v>11</v>
      </c>
      <c r="R2997" s="2" t="s">
        <v>87</v>
      </c>
      <c r="S2997" s="3">
        <v>23</v>
      </c>
      <c r="T2997" s="2" t="s">
        <v>10</v>
      </c>
      <c r="U2997" s="3">
        <v>44.293526999999997</v>
      </c>
      <c r="V2997" s="3">
        <v>-69.522261999999998</v>
      </c>
      <c r="W2997" s="2" t="s">
        <v>149</v>
      </c>
      <c r="X2997" s="3">
        <v>1</v>
      </c>
      <c r="Y2997" s="3" t="str">
        <f>_xlfn.CONCAT(Exposure_Information[[#This Row],[Building Construction Code]]," - ",Exposure_Information[[#This Row],[Type of building construction]])</f>
        <v>RMS - 1</v>
      </c>
      <c r="Z2997" s="3">
        <v>0</v>
      </c>
      <c r="AA2997" s="2">
        <v>1950</v>
      </c>
      <c r="AB2997" s="2" t="s">
        <v>11</v>
      </c>
      <c r="AC2997" s="2">
        <v>1</v>
      </c>
      <c r="AD2997" s="2" t="str">
        <f>_xlfn.CONCAT(Exposure_Information[[#This Row],[Occupany Code]]," - ",Exposure_Information[[#This Row],[Type of building occupancy]])</f>
        <v>ATC - 1</v>
      </c>
      <c r="AE2997" s="5">
        <v>50000</v>
      </c>
      <c r="AF2997" s="5">
        <v>20000</v>
      </c>
      <c r="AG2997" s="5">
        <v>0</v>
      </c>
      <c r="AH2997" s="5">
        <f>SUM(Exposure_Information[[#This Row],[Building Coverage Value]:[Business interruption value]])</f>
        <v>70000</v>
      </c>
      <c r="AI2997" s="5">
        <f>SUM(Exposure_Information[[#This Row],[Building Coverage Value]:[Contents Coverage Value]])</f>
        <v>70000</v>
      </c>
      <c r="AJ2997" s="26"/>
    </row>
    <row r="2998" spans="1:36" ht="26" x14ac:dyDescent="0.3">
      <c r="A2998" s="2" t="s">
        <v>148</v>
      </c>
      <c r="B2998" s="2" t="s">
        <v>156</v>
      </c>
      <c r="C2998" s="2" t="s">
        <v>325</v>
      </c>
      <c r="D2998" s="2">
        <v>4061</v>
      </c>
      <c r="E2998" s="2" t="s">
        <v>326</v>
      </c>
      <c r="F2998" s="2" t="s">
        <v>5398</v>
      </c>
      <c r="G2998" s="3">
        <v>1024</v>
      </c>
      <c r="H2998" s="3">
        <v>1000</v>
      </c>
      <c r="I2998" s="71">
        <f>Exposure_Information[[#This Row],[Total  Insured Value]]+Exposure_Information[[#This Row],[Policy Deductible]]</f>
        <v>327655</v>
      </c>
      <c r="J2998" s="2">
        <v>5548</v>
      </c>
      <c r="K2998" s="3">
        <v>1</v>
      </c>
      <c r="L2998" s="2" t="s">
        <v>9</v>
      </c>
      <c r="M2998" s="2" t="s">
        <v>5399</v>
      </c>
      <c r="N2998" s="3" t="s">
        <v>5400</v>
      </c>
      <c r="O2998" s="2" t="s">
        <v>432</v>
      </c>
      <c r="P2998" s="2" t="s">
        <v>257</v>
      </c>
      <c r="Q2998" s="3">
        <v>7</v>
      </c>
      <c r="R2998" s="2" t="s">
        <v>248</v>
      </c>
      <c r="S2998" s="3">
        <v>44</v>
      </c>
      <c r="T2998" s="2" t="s">
        <v>10</v>
      </c>
      <c r="U2998" s="3">
        <v>41.894229000000003</v>
      </c>
      <c r="V2998" s="3">
        <v>-71.371561</v>
      </c>
      <c r="W2998" s="2" t="s">
        <v>149</v>
      </c>
      <c r="X2998" s="3">
        <v>1</v>
      </c>
      <c r="Y2998" s="3" t="str">
        <f>_xlfn.CONCAT(Exposure_Information[[#This Row],[Building Construction Code]]," - ",Exposure_Information[[#This Row],[Type of building construction]])</f>
        <v>RMS - 1</v>
      </c>
      <c r="Z2998" s="3">
        <v>0</v>
      </c>
      <c r="AA2998" s="2">
        <v>1940</v>
      </c>
      <c r="AB2998" s="2" t="s">
        <v>11</v>
      </c>
      <c r="AC2998" s="2">
        <v>37</v>
      </c>
      <c r="AD2998" s="2" t="str">
        <f>_xlfn.CONCAT(Exposure_Information[[#This Row],[Occupany Code]]," - ",Exposure_Information[[#This Row],[Type of building occupancy]])</f>
        <v>ATC - 37</v>
      </c>
      <c r="AE2998" s="5">
        <v>315839</v>
      </c>
      <c r="AF2998" s="5">
        <v>10816</v>
      </c>
      <c r="AG2998" s="5">
        <v>0</v>
      </c>
      <c r="AH2998" s="5">
        <f>SUM(Exposure_Information[[#This Row],[Building Coverage Value]:[Business interruption value]])</f>
        <v>326655</v>
      </c>
      <c r="AI2998" s="5">
        <f>SUM(Exposure_Information[[#This Row],[Building Coverage Value]:[Contents Coverage Value]])</f>
        <v>326655</v>
      </c>
      <c r="AJ2998" s="26"/>
    </row>
    <row r="2999" spans="1:36" ht="52" x14ac:dyDescent="0.3">
      <c r="A2999" s="2" t="s">
        <v>148</v>
      </c>
      <c r="B2999" s="2" t="s">
        <v>156</v>
      </c>
      <c r="C2999" s="2" t="s">
        <v>325</v>
      </c>
      <c r="D2999" s="2">
        <v>10040</v>
      </c>
      <c r="E2999" s="2" t="s">
        <v>367</v>
      </c>
      <c r="F2999" s="2" t="s">
        <v>2504</v>
      </c>
      <c r="G2999" s="3">
        <v>257</v>
      </c>
      <c r="H2999" s="3">
        <v>1000</v>
      </c>
      <c r="I2999" s="71">
        <f>Exposure_Information[[#This Row],[Total  Insured Value]]+Exposure_Information[[#This Row],[Policy Deductible]]</f>
        <v>71000</v>
      </c>
      <c r="J2999" s="2">
        <v>12903</v>
      </c>
      <c r="K2999" s="3">
        <v>1</v>
      </c>
      <c r="L2999" s="2" t="s">
        <v>9</v>
      </c>
      <c r="M2999" s="2" t="s">
        <v>2505</v>
      </c>
      <c r="N2999" s="2" t="s">
        <v>2506</v>
      </c>
      <c r="O2999" s="2" t="s">
        <v>2507</v>
      </c>
      <c r="P2999" s="2" t="s">
        <v>20</v>
      </c>
      <c r="Q2999" s="3">
        <v>29</v>
      </c>
      <c r="R2999" s="2" t="s">
        <v>87</v>
      </c>
      <c r="S2999" s="3">
        <v>23</v>
      </c>
      <c r="T2999" s="2" t="s">
        <v>10</v>
      </c>
      <c r="U2999" s="3">
        <v>44.607076999999997</v>
      </c>
      <c r="V2999" s="3">
        <v>-67.929817999999997</v>
      </c>
      <c r="W2999" s="2" t="s">
        <v>149</v>
      </c>
      <c r="X2999" s="3">
        <v>1</v>
      </c>
      <c r="Y2999" s="3" t="str">
        <f>_xlfn.CONCAT(Exposure_Information[[#This Row],[Building Construction Code]]," - ",Exposure_Information[[#This Row],[Type of building construction]])</f>
        <v>RMS - 1</v>
      </c>
      <c r="Z2999" s="3">
        <v>0</v>
      </c>
      <c r="AA2999" s="2">
        <v>2004</v>
      </c>
      <c r="AB2999" s="2" t="s">
        <v>11</v>
      </c>
      <c r="AC2999" s="2">
        <v>1</v>
      </c>
      <c r="AD2999" s="2" t="str">
        <f>_xlfn.CONCAT(Exposure_Information[[#This Row],[Occupany Code]]," - ",Exposure_Information[[#This Row],[Type of building occupancy]])</f>
        <v>ATC - 1</v>
      </c>
      <c r="AE2999" s="5">
        <v>45000</v>
      </c>
      <c r="AF2999" s="5">
        <v>25000</v>
      </c>
      <c r="AG2999" s="5">
        <v>0</v>
      </c>
      <c r="AH2999" s="5">
        <f>SUM(Exposure_Information[[#This Row],[Building Coverage Value]:[Business interruption value]])</f>
        <v>70000</v>
      </c>
      <c r="AI2999" s="5">
        <f>SUM(Exposure_Information[[#This Row],[Building Coverage Value]:[Contents Coverage Value]])</f>
        <v>70000</v>
      </c>
      <c r="AJ2999" s="26"/>
    </row>
    <row r="3000" spans="1:36" ht="26" x14ac:dyDescent="0.3">
      <c r="A3000" s="2" t="s">
        <v>148</v>
      </c>
      <c r="B3000" s="2" t="s">
        <v>156</v>
      </c>
      <c r="C3000" s="2" t="s">
        <v>325</v>
      </c>
      <c r="D3000" s="2">
        <v>3989</v>
      </c>
      <c r="E3000" s="2" t="s">
        <v>326</v>
      </c>
      <c r="F3000" s="2" t="s">
        <v>5551</v>
      </c>
      <c r="G3000" s="3">
        <v>3002.800048828125</v>
      </c>
      <c r="H3000" s="3">
        <v>2500</v>
      </c>
      <c r="I3000" s="71">
        <f>Exposure_Information[[#This Row],[Total  Insured Value]]+Exposure_Information[[#This Row],[Policy Deductible]]</f>
        <v>449500</v>
      </c>
      <c r="J3000" s="2">
        <v>5462</v>
      </c>
      <c r="K3000" s="3">
        <v>1</v>
      </c>
      <c r="L3000" s="2" t="s">
        <v>9</v>
      </c>
      <c r="M3000" s="2" t="s">
        <v>5552</v>
      </c>
      <c r="N3000" s="3" t="s">
        <v>5553</v>
      </c>
      <c r="O3000" s="2" t="s">
        <v>96</v>
      </c>
      <c r="P3000" s="2" t="s">
        <v>80</v>
      </c>
      <c r="Q3000" s="3">
        <v>47</v>
      </c>
      <c r="R3000" s="2" t="s">
        <v>25</v>
      </c>
      <c r="S3000" s="3">
        <v>36</v>
      </c>
      <c r="T3000" s="2" t="s">
        <v>10</v>
      </c>
      <c r="U3000" s="3">
        <v>40.622726</v>
      </c>
      <c r="V3000" s="3">
        <v>-73.964432000000002</v>
      </c>
      <c r="W3000" s="2" t="s">
        <v>149</v>
      </c>
      <c r="X3000" s="3">
        <v>2</v>
      </c>
      <c r="Y3000" s="3" t="str">
        <f>_xlfn.CONCAT(Exposure_Information[[#This Row],[Building Construction Code]]," - ",Exposure_Information[[#This Row],[Type of building construction]])</f>
        <v>RMS - 2</v>
      </c>
      <c r="Z3000" s="3">
        <v>0</v>
      </c>
      <c r="AA3000" s="2">
        <v>1940</v>
      </c>
      <c r="AB3000" s="2" t="s">
        <v>11</v>
      </c>
      <c r="AC3000" s="2">
        <v>37</v>
      </c>
      <c r="AD3000" s="2" t="str">
        <f>_xlfn.CONCAT(Exposure_Information[[#This Row],[Occupany Code]]," - ",Exposure_Information[[#This Row],[Type of building occupancy]])</f>
        <v>ATC - 37</v>
      </c>
      <c r="AE3000" s="5">
        <v>411000</v>
      </c>
      <c r="AF3000" s="5">
        <v>36000</v>
      </c>
      <c r="AG3000" s="5">
        <v>0</v>
      </c>
      <c r="AH3000" s="5">
        <f>SUM(Exposure_Information[[#This Row],[Building Coverage Value]:[Business interruption value]])</f>
        <v>447000</v>
      </c>
      <c r="AI3000" s="5">
        <f>SUM(Exposure_Information[[#This Row],[Building Coverage Value]:[Contents Coverage Value]])</f>
        <v>447000</v>
      </c>
      <c r="AJ3000" s="26"/>
    </row>
    <row r="3001" spans="1:36" ht="39" x14ac:dyDescent="0.3">
      <c r="A3001" s="2" t="s">
        <v>148</v>
      </c>
      <c r="B3001" s="2" t="s">
        <v>156</v>
      </c>
      <c r="C3001" s="2" t="s">
        <v>325</v>
      </c>
      <c r="D3001" s="2">
        <v>8642</v>
      </c>
      <c r="E3001" s="2" t="s">
        <v>367</v>
      </c>
      <c r="F3001" s="2" t="s">
        <v>4668</v>
      </c>
      <c r="G3001" s="3">
        <v>267</v>
      </c>
      <c r="H3001" s="3">
        <v>250</v>
      </c>
      <c r="I3001" s="71">
        <f>Exposure_Information[[#This Row],[Total  Insured Value]]+Exposure_Information[[#This Row],[Policy Deductible]]</f>
        <v>69250</v>
      </c>
      <c r="J3001" s="2">
        <v>11487</v>
      </c>
      <c r="K3001" s="3">
        <v>1</v>
      </c>
      <c r="L3001" s="2" t="s">
        <v>9</v>
      </c>
      <c r="M3001" s="2" t="s">
        <v>3950</v>
      </c>
      <c r="N3001" s="2" t="s">
        <v>4669</v>
      </c>
      <c r="O3001" s="2" t="s">
        <v>4670</v>
      </c>
      <c r="P3001" s="2" t="s">
        <v>244</v>
      </c>
      <c r="Q3001" s="3">
        <v>21</v>
      </c>
      <c r="R3001" s="2" t="s">
        <v>87</v>
      </c>
      <c r="S3001" s="3">
        <v>23</v>
      </c>
      <c r="T3001" s="2" t="s">
        <v>10</v>
      </c>
      <c r="U3001" s="3">
        <v>45.253608999999997</v>
      </c>
      <c r="V3001" s="3">
        <v>-68.985759999999999</v>
      </c>
      <c r="W3001" s="2" t="s">
        <v>149</v>
      </c>
      <c r="X3001" s="3">
        <v>1</v>
      </c>
      <c r="Y3001" s="3" t="str">
        <f>_xlfn.CONCAT(Exposure_Information[[#This Row],[Building Construction Code]]," - ",Exposure_Information[[#This Row],[Type of building construction]])</f>
        <v>RMS - 1</v>
      </c>
      <c r="Z3001" s="3">
        <v>0</v>
      </c>
      <c r="AA3001" s="2">
        <v>1960</v>
      </c>
      <c r="AB3001" s="2" t="s">
        <v>11</v>
      </c>
      <c r="AC3001" s="2">
        <v>1</v>
      </c>
      <c r="AD3001" s="2" t="str">
        <f>_xlfn.CONCAT(Exposure_Information[[#This Row],[Occupany Code]]," - ",Exposure_Information[[#This Row],[Type of building occupancy]])</f>
        <v>ATC - 1</v>
      </c>
      <c r="AE3001" s="5">
        <v>49000</v>
      </c>
      <c r="AF3001" s="5">
        <v>20000</v>
      </c>
      <c r="AG3001" s="5">
        <v>0</v>
      </c>
      <c r="AH3001" s="5">
        <f>SUM(Exposure_Information[[#This Row],[Building Coverage Value]:[Business interruption value]])</f>
        <v>69000</v>
      </c>
      <c r="AI3001" s="5">
        <f>SUM(Exposure_Information[[#This Row],[Building Coverage Value]:[Contents Coverage Value]])</f>
        <v>69000</v>
      </c>
      <c r="AJ3001" s="26"/>
    </row>
    <row r="3002" spans="1:36" ht="26" x14ac:dyDescent="0.3">
      <c r="A3002" s="2" t="s">
        <v>148</v>
      </c>
      <c r="B3002" s="2" t="s">
        <v>156</v>
      </c>
      <c r="C3002" s="2" t="s">
        <v>325</v>
      </c>
      <c r="D3002" s="2">
        <v>106977</v>
      </c>
      <c r="E3002" s="2" t="s">
        <v>4697</v>
      </c>
      <c r="F3002" s="2" t="s">
        <v>5884</v>
      </c>
      <c r="G3002" s="3">
        <v>587</v>
      </c>
      <c r="H3002" s="3">
        <v>500</v>
      </c>
      <c r="I3002" s="71">
        <f>Exposure_Information[[#This Row],[Total  Insured Value]]+Exposure_Information[[#This Row],[Policy Deductible]]</f>
        <v>69500</v>
      </c>
      <c r="J3002" s="2">
        <v>110107</v>
      </c>
      <c r="K3002" s="3">
        <v>1</v>
      </c>
      <c r="L3002" s="2" t="s">
        <v>9</v>
      </c>
      <c r="M3002" s="2" t="s">
        <v>5885</v>
      </c>
      <c r="N3002" s="2" t="s">
        <v>5886</v>
      </c>
      <c r="O3002" s="2" t="s">
        <v>304</v>
      </c>
      <c r="P3002" s="2" t="s">
        <v>90</v>
      </c>
      <c r="Q3002" s="3">
        <v>17</v>
      </c>
      <c r="R3002" s="2" t="s">
        <v>127</v>
      </c>
      <c r="S3002" s="3">
        <v>25</v>
      </c>
      <c r="T3002" s="2" t="s">
        <v>10</v>
      </c>
      <c r="U3002" s="3">
        <v>42.369959999999999</v>
      </c>
      <c r="V3002" s="3">
        <v>-71.308599000000001</v>
      </c>
      <c r="W3002" s="2" t="s">
        <v>149</v>
      </c>
      <c r="X3002" s="3">
        <v>1</v>
      </c>
      <c r="Y3002" s="3" t="str">
        <f>_xlfn.CONCAT(Exposure_Information[[#This Row],[Building Construction Code]]," - ",Exposure_Information[[#This Row],[Type of building construction]])</f>
        <v>RMS - 1</v>
      </c>
      <c r="Z3002" s="3">
        <v>0</v>
      </c>
      <c r="AA3002" s="2">
        <v>1972</v>
      </c>
      <c r="AB3002" s="2" t="s">
        <v>11</v>
      </c>
      <c r="AC3002" s="2">
        <v>2</v>
      </c>
      <c r="AD3002" s="2" t="str">
        <f>_xlfn.CONCAT(Exposure_Information[[#This Row],[Occupany Code]]," - ",Exposure_Information[[#This Row],[Type of building occupancy]])</f>
        <v>ATC - 2</v>
      </c>
      <c r="AE3002" s="5">
        <v>20000</v>
      </c>
      <c r="AF3002" s="5">
        <v>35000</v>
      </c>
      <c r="AG3002" s="5">
        <v>14000</v>
      </c>
      <c r="AH3002" s="5">
        <f>SUM(Exposure_Information[[#This Row],[Building Coverage Value]:[Business interruption value]])</f>
        <v>69000</v>
      </c>
      <c r="AI3002" s="5">
        <f>SUM(Exposure_Information[[#This Row],[Building Coverage Value]:[Contents Coverage Value]])</f>
        <v>55000</v>
      </c>
      <c r="AJ3002" s="26"/>
    </row>
    <row r="3003" spans="1:36" ht="39" x14ac:dyDescent="0.3">
      <c r="A3003" s="2" t="s">
        <v>148</v>
      </c>
      <c r="B3003" s="2" t="s">
        <v>156</v>
      </c>
      <c r="C3003" s="2" t="s">
        <v>325</v>
      </c>
      <c r="D3003" s="2">
        <v>102627</v>
      </c>
      <c r="E3003" s="2" t="s">
        <v>4697</v>
      </c>
      <c r="F3003" s="2" t="s">
        <v>6740</v>
      </c>
      <c r="G3003" s="3">
        <v>220</v>
      </c>
      <c r="H3003" s="3">
        <v>500</v>
      </c>
      <c r="I3003" s="71">
        <f>Exposure_Information[[#This Row],[Total  Insured Value]]+Exposure_Information[[#This Row],[Policy Deductible]]</f>
        <v>69500</v>
      </c>
      <c r="J3003" s="2">
        <v>105757</v>
      </c>
      <c r="K3003" s="3">
        <v>1</v>
      </c>
      <c r="L3003" s="2" t="s">
        <v>9</v>
      </c>
      <c r="M3003" s="2" t="s">
        <v>6741</v>
      </c>
      <c r="N3003" s="2" t="s">
        <v>6742</v>
      </c>
      <c r="O3003" s="2" t="s">
        <v>2053</v>
      </c>
      <c r="P3003" s="2" t="s">
        <v>139</v>
      </c>
      <c r="Q3003" s="3">
        <v>9</v>
      </c>
      <c r="R3003" s="2" t="s">
        <v>70</v>
      </c>
      <c r="S3003" s="3">
        <v>9</v>
      </c>
      <c r="T3003" s="2" t="s">
        <v>10</v>
      </c>
      <c r="U3003" s="3">
        <v>41.211078000000001</v>
      </c>
      <c r="V3003" s="3">
        <v>-73.074596999999997</v>
      </c>
      <c r="W3003" s="2" t="s">
        <v>149</v>
      </c>
      <c r="X3003" s="3">
        <v>2</v>
      </c>
      <c r="Y3003" s="3" t="str">
        <f>_xlfn.CONCAT(Exposure_Information[[#This Row],[Building Construction Code]]," - ",Exposure_Information[[#This Row],[Type of building construction]])</f>
        <v>RMS - 2</v>
      </c>
      <c r="Z3003" s="3">
        <v>0</v>
      </c>
      <c r="AA3003" s="2">
        <v>1990</v>
      </c>
      <c r="AB3003" s="2" t="s">
        <v>11</v>
      </c>
      <c r="AC3003" s="2">
        <v>2</v>
      </c>
      <c r="AD3003" s="2" t="str">
        <f>_xlfn.CONCAT(Exposure_Information[[#This Row],[Occupany Code]]," - ",Exposure_Information[[#This Row],[Type of building occupancy]])</f>
        <v>ATC - 2</v>
      </c>
      <c r="AE3003" s="5">
        <v>0</v>
      </c>
      <c r="AF3003" s="5">
        <v>57500</v>
      </c>
      <c r="AG3003" s="5">
        <v>11500</v>
      </c>
      <c r="AH3003" s="5">
        <f>SUM(Exposure_Information[[#This Row],[Building Coverage Value]:[Business interruption value]])</f>
        <v>69000</v>
      </c>
      <c r="AI3003" s="5">
        <f>SUM(Exposure_Information[[#This Row],[Building Coverage Value]:[Contents Coverage Value]])</f>
        <v>57500</v>
      </c>
      <c r="AJ3003" s="26"/>
    </row>
    <row r="3004" spans="1:36" x14ac:dyDescent="0.3">
      <c r="A3004" s="2" t="s">
        <v>148</v>
      </c>
      <c r="B3004" s="2" t="s">
        <v>156</v>
      </c>
      <c r="C3004" s="2" t="s">
        <v>325</v>
      </c>
      <c r="D3004" s="2">
        <v>104767</v>
      </c>
      <c r="E3004" s="2" t="s">
        <v>4697</v>
      </c>
      <c r="F3004" s="2" t="s">
        <v>7278</v>
      </c>
      <c r="G3004" s="3">
        <v>410</v>
      </c>
      <c r="H3004" s="3">
        <v>250</v>
      </c>
      <c r="I3004" s="71">
        <f>Exposure_Information[[#This Row],[Total  Insured Value]]+Exposure_Information[[#This Row],[Policy Deductible]]</f>
        <v>68650</v>
      </c>
      <c r="J3004" s="2">
        <v>107897</v>
      </c>
      <c r="K3004" s="3">
        <v>1</v>
      </c>
      <c r="L3004" s="2" t="s">
        <v>9</v>
      </c>
      <c r="M3004" s="2" t="s">
        <v>7279</v>
      </c>
      <c r="N3004" s="2" t="s">
        <v>7280</v>
      </c>
      <c r="O3004" s="2" t="s">
        <v>2053</v>
      </c>
      <c r="P3004" s="2" t="s">
        <v>171</v>
      </c>
      <c r="Q3004" s="3">
        <v>27</v>
      </c>
      <c r="R3004" s="2" t="s">
        <v>127</v>
      </c>
      <c r="S3004" s="3">
        <v>25</v>
      </c>
      <c r="T3004" s="2" t="s">
        <v>10</v>
      </c>
      <c r="U3004" s="3">
        <v>42.136783000000001</v>
      </c>
      <c r="V3004" s="3">
        <v>-71.514707999999999</v>
      </c>
      <c r="W3004" s="2" t="s">
        <v>149</v>
      </c>
      <c r="X3004" s="3">
        <v>1</v>
      </c>
      <c r="Y3004" s="3" t="str">
        <f>_xlfn.CONCAT(Exposure_Information[[#This Row],[Building Construction Code]]," - ",Exposure_Information[[#This Row],[Type of building construction]])</f>
        <v>RMS - 1</v>
      </c>
      <c r="Z3004" s="3">
        <v>0</v>
      </c>
      <c r="AA3004" s="2">
        <v>1920</v>
      </c>
      <c r="AB3004" s="2" t="s">
        <v>11</v>
      </c>
      <c r="AC3004" s="2">
        <v>2</v>
      </c>
      <c r="AD3004" s="2" t="str">
        <f>_xlfn.CONCAT(Exposure_Information[[#This Row],[Occupany Code]]," - ",Exposure_Information[[#This Row],[Type of building occupancy]])</f>
        <v>ATC - 2</v>
      </c>
      <c r="AE3004" s="5">
        <v>0</v>
      </c>
      <c r="AF3004" s="5">
        <v>57000</v>
      </c>
      <c r="AG3004" s="5">
        <v>11400</v>
      </c>
      <c r="AH3004" s="5">
        <f>SUM(Exposure_Information[[#This Row],[Building Coverage Value]:[Business interruption value]])</f>
        <v>68400</v>
      </c>
      <c r="AI3004" s="5">
        <f>SUM(Exposure_Information[[#This Row],[Building Coverage Value]:[Contents Coverage Value]])</f>
        <v>57000</v>
      </c>
      <c r="AJ3004" s="26"/>
    </row>
    <row r="3005" spans="1:36" ht="26" x14ac:dyDescent="0.3">
      <c r="A3005" s="2" t="s">
        <v>148</v>
      </c>
      <c r="B3005" s="2" t="s">
        <v>156</v>
      </c>
      <c r="C3005" s="2" t="s">
        <v>325</v>
      </c>
      <c r="D3005" s="2">
        <v>11977</v>
      </c>
      <c r="E3005" s="2" t="s">
        <v>367</v>
      </c>
      <c r="F3005" s="2" t="s">
        <v>811</v>
      </c>
      <c r="G3005" s="3">
        <v>837</v>
      </c>
      <c r="H3005" s="3">
        <v>1000</v>
      </c>
      <c r="I3005" s="71">
        <f>Exposure_Information[[#This Row],[Total  Insured Value]]+Exposure_Information[[#This Row],[Policy Deductible]]</f>
        <v>69000</v>
      </c>
      <c r="J3005" s="2">
        <v>14886</v>
      </c>
      <c r="K3005" s="3">
        <v>1</v>
      </c>
      <c r="L3005" s="2" t="s">
        <v>9</v>
      </c>
      <c r="M3005" s="2" t="s">
        <v>812</v>
      </c>
      <c r="N3005" s="2" t="s">
        <v>813</v>
      </c>
      <c r="O3005" s="2" t="s">
        <v>251</v>
      </c>
      <c r="P3005" s="2" t="s">
        <v>74</v>
      </c>
      <c r="Q3005" s="3">
        <v>9</v>
      </c>
      <c r="R3005" s="2" t="s">
        <v>127</v>
      </c>
      <c r="S3005" s="3">
        <v>25</v>
      </c>
      <c r="T3005" s="2" t="s">
        <v>10</v>
      </c>
      <c r="U3005" s="3">
        <v>42.656024000000002</v>
      </c>
      <c r="V3005" s="3">
        <v>-70.617766000000003</v>
      </c>
      <c r="W3005" s="2" t="s">
        <v>149</v>
      </c>
      <c r="X3005" s="3">
        <v>1</v>
      </c>
      <c r="Y3005" s="3" t="str">
        <f>_xlfn.CONCAT(Exposure_Information[[#This Row],[Building Construction Code]]," - ",Exposure_Information[[#This Row],[Type of building construction]])</f>
        <v>RMS - 1</v>
      </c>
      <c r="Z3005" s="3">
        <v>0</v>
      </c>
      <c r="AA3005" s="2">
        <v>1900</v>
      </c>
      <c r="AB3005" s="2" t="s">
        <v>11</v>
      </c>
      <c r="AC3005" s="2">
        <v>1</v>
      </c>
      <c r="AD3005" s="2" t="str">
        <f>_xlfn.CONCAT(Exposure_Information[[#This Row],[Occupany Code]]," - ",Exposure_Information[[#This Row],[Type of building occupancy]])</f>
        <v>ATC - 1</v>
      </c>
      <c r="AE3005" s="5">
        <v>68000</v>
      </c>
      <c r="AF3005" s="5">
        <v>0</v>
      </c>
      <c r="AG3005" s="5">
        <v>0</v>
      </c>
      <c r="AH3005" s="5">
        <f>SUM(Exposure_Information[[#This Row],[Building Coverage Value]:[Business interruption value]])</f>
        <v>68000</v>
      </c>
      <c r="AI3005" s="5">
        <f>SUM(Exposure_Information[[#This Row],[Building Coverage Value]:[Contents Coverage Value]])</f>
        <v>68000</v>
      </c>
      <c r="AJ3005" s="26"/>
    </row>
    <row r="3006" spans="1:36" ht="26" x14ac:dyDescent="0.3">
      <c r="A3006" s="2" t="s">
        <v>148</v>
      </c>
      <c r="B3006" s="2" t="s">
        <v>156</v>
      </c>
      <c r="C3006" s="2" t="s">
        <v>325</v>
      </c>
      <c r="D3006" s="2">
        <v>3982</v>
      </c>
      <c r="E3006" s="2" t="s">
        <v>326</v>
      </c>
      <c r="F3006" s="2" t="s">
        <v>5237</v>
      </c>
      <c r="G3006" s="3">
        <v>7089</v>
      </c>
      <c r="H3006" s="3">
        <v>500</v>
      </c>
      <c r="I3006" s="71">
        <f>Exposure_Information[[#This Row],[Total  Insured Value]]+Exposure_Information[[#This Row],[Policy Deductible]]</f>
        <v>494500</v>
      </c>
      <c r="J3006" s="2">
        <v>5453</v>
      </c>
      <c r="K3006" s="3">
        <v>1</v>
      </c>
      <c r="L3006" s="2" t="s">
        <v>9</v>
      </c>
      <c r="M3006" s="2" t="s">
        <v>5240</v>
      </c>
      <c r="N3006" s="3" t="s">
        <v>5241</v>
      </c>
      <c r="O3006" s="2" t="s">
        <v>2586</v>
      </c>
      <c r="P3006" s="2" t="s">
        <v>69</v>
      </c>
      <c r="Q3006" s="3">
        <v>3</v>
      </c>
      <c r="R3006" s="2" t="s">
        <v>70</v>
      </c>
      <c r="S3006" s="3">
        <v>9</v>
      </c>
      <c r="T3006" s="2" t="s">
        <v>10</v>
      </c>
      <c r="U3006" s="3">
        <v>41.679267000000003</v>
      </c>
      <c r="V3006" s="3">
        <v>-72.780040999999997</v>
      </c>
      <c r="W3006" s="2" t="s">
        <v>149</v>
      </c>
      <c r="X3006" s="3">
        <v>2</v>
      </c>
      <c r="Y3006" s="3" t="str">
        <f>_xlfn.CONCAT(Exposure_Information[[#This Row],[Building Construction Code]]," - ",Exposure_Information[[#This Row],[Type of building construction]])</f>
        <v>RMS - 2</v>
      </c>
      <c r="Z3006" s="3">
        <v>0</v>
      </c>
      <c r="AA3006" s="2">
        <v>1927</v>
      </c>
      <c r="AB3006" s="2" t="s">
        <v>11</v>
      </c>
      <c r="AC3006" s="2">
        <v>37</v>
      </c>
      <c r="AD3006" s="2" t="str">
        <f>_xlfn.CONCAT(Exposure_Information[[#This Row],[Occupany Code]]," - ",Exposure_Information[[#This Row],[Type of building occupancy]])</f>
        <v>ATC - 37</v>
      </c>
      <c r="AE3006" s="5">
        <v>494000</v>
      </c>
      <c r="AF3006" s="5">
        <v>0</v>
      </c>
      <c r="AG3006" s="5">
        <v>0</v>
      </c>
      <c r="AH3006" s="5">
        <f>SUM(Exposure_Information[[#This Row],[Building Coverage Value]:[Business interruption value]])</f>
        <v>494000</v>
      </c>
      <c r="AI3006" s="5">
        <f>SUM(Exposure_Information[[#This Row],[Building Coverage Value]:[Contents Coverage Value]])</f>
        <v>494000</v>
      </c>
      <c r="AJ3006" s="26"/>
    </row>
    <row r="3007" spans="1:36" ht="39" x14ac:dyDescent="0.3">
      <c r="A3007" s="2" t="s">
        <v>148</v>
      </c>
      <c r="B3007" s="2" t="s">
        <v>156</v>
      </c>
      <c r="C3007" s="2" t="s">
        <v>325</v>
      </c>
      <c r="D3007" s="2">
        <v>8635</v>
      </c>
      <c r="E3007" s="2" t="s">
        <v>367</v>
      </c>
      <c r="F3007" s="2" t="s">
        <v>4146</v>
      </c>
      <c r="G3007" s="3">
        <v>148</v>
      </c>
      <c r="H3007" s="3">
        <v>1000</v>
      </c>
      <c r="I3007" s="71">
        <f>Exposure_Information[[#This Row],[Total  Insured Value]]+Exposure_Information[[#This Row],[Policy Deductible]]</f>
        <v>69000</v>
      </c>
      <c r="J3007" s="2">
        <v>11480</v>
      </c>
      <c r="K3007" s="3">
        <v>1</v>
      </c>
      <c r="L3007" s="2">
        <v>50</v>
      </c>
      <c r="M3007" s="2" t="s">
        <v>4147</v>
      </c>
      <c r="N3007" s="2" t="s">
        <v>3915</v>
      </c>
      <c r="O3007" s="2" t="s">
        <v>4148</v>
      </c>
      <c r="P3007" s="2" t="s">
        <v>131</v>
      </c>
      <c r="Q3007" s="3">
        <v>25</v>
      </c>
      <c r="R3007" s="2" t="s">
        <v>87</v>
      </c>
      <c r="S3007" s="3">
        <v>23</v>
      </c>
      <c r="T3007" s="2" t="s">
        <v>10</v>
      </c>
      <c r="U3007" s="3">
        <v>45.675851000000002</v>
      </c>
      <c r="V3007" s="3">
        <v>-69.739331000000007</v>
      </c>
      <c r="W3007" s="2" t="s">
        <v>149</v>
      </c>
      <c r="X3007" s="3">
        <v>1</v>
      </c>
      <c r="Y3007" s="3" t="str">
        <f>_xlfn.CONCAT(Exposure_Information[[#This Row],[Building Construction Code]]," - ",Exposure_Information[[#This Row],[Type of building construction]])</f>
        <v>RMS - 1</v>
      </c>
      <c r="Z3007" s="3">
        <v>0</v>
      </c>
      <c r="AA3007" s="2">
        <v>1996</v>
      </c>
      <c r="AB3007" s="2" t="s">
        <v>11</v>
      </c>
      <c r="AC3007" s="2">
        <v>1</v>
      </c>
      <c r="AD3007" s="2" t="str">
        <f>_xlfn.CONCAT(Exposure_Information[[#This Row],[Occupany Code]]," - ",Exposure_Information[[#This Row],[Type of building occupancy]])</f>
        <v>ATC - 1</v>
      </c>
      <c r="AE3007" s="5">
        <v>68000</v>
      </c>
      <c r="AF3007" s="5">
        <v>0</v>
      </c>
      <c r="AG3007" s="5">
        <v>0</v>
      </c>
      <c r="AH3007" s="5">
        <f>SUM(Exposure_Information[[#This Row],[Building Coverage Value]:[Business interruption value]])</f>
        <v>68000</v>
      </c>
      <c r="AI3007" s="5">
        <f>SUM(Exposure_Information[[#This Row],[Building Coverage Value]:[Contents Coverage Value]])</f>
        <v>68000</v>
      </c>
      <c r="AJ3007" s="26"/>
    </row>
    <row r="3008" spans="1:36" ht="39" x14ac:dyDescent="0.3">
      <c r="A3008" s="2" t="s">
        <v>148</v>
      </c>
      <c r="B3008" s="2" t="s">
        <v>156</v>
      </c>
      <c r="C3008" s="2" t="s">
        <v>325</v>
      </c>
      <c r="D3008" s="2">
        <v>113536</v>
      </c>
      <c r="E3008" s="2" t="s">
        <v>4697</v>
      </c>
      <c r="F3008" s="2" t="s">
        <v>10048</v>
      </c>
      <c r="G3008" s="3">
        <v>265</v>
      </c>
      <c r="H3008" s="3">
        <v>500</v>
      </c>
      <c r="I3008" s="71">
        <f>Exposure_Information[[#This Row],[Total  Insured Value]]+Exposure_Information[[#This Row],[Policy Deductible]]</f>
        <v>68300</v>
      </c>
      <c r="J3008" s="2">
        <v>116666</v>
      </c>
      <c r="K3008" s="3">
        <v>1</v>
      </c>
      <c r="L3008" s="2" t="s">
        <v>9</v>
      </c>
      <c r="M3008" s="2" t="s">
        <v>10049</v>
      </c>
      <c r="N3008" s="2" t="s">
        <v>10050</v>
      </c>
      <c r="O3008" s="2" t="s">
        <v>330</v>
      </c>
      <c r="P3008" s="2" t="s">
        <v>231</v>
      </c>
      <c r="Q3008" s="3">
        <v>13</v>
      </c>
      <c r="R3008" s="2" t="s">
        <v>127</v>
      </c>
      <c r="S3008" s="3">
        <v>25</v>
      </c>
      <c r="T3008" s="2" t="s">
        <v>10</v>
      </c>
      <c r="U3008" s="3">
        <v>42.188499999999998</v>
      </c>
      <c r="V3008" s="3">
        <v>-72.562907999999993</v>
      </c>
      <c r="W3008" s="2" t="s">
        <v>149</v>
      </c>
      <c r="X3008" s="3">
        <v>1</v>
      </c>
      <c r="Y3008" s="3" t="str">
        <f>_xlfn.CONCAT(Exposure_Information[[#This Row],[Building Construction Code]]," - ",Exposure_Information[[#This Row],[Type of building construction]])</f>
        <v>RMS - 1</v>
      </c>
      <c r="Z3008" s="3">
        <v>0</v>
      </c>
      <c r="AA3008" s="2">
        <v>1982</v>
      </c>
      <c r="AB3008" s="2" t="s">
        <v>11</v>
      </c>
      <c r="AC3008" s="2">
        <v>2</v>
      </c>
      <c r="AD3008" s="2" t="str">
        <f>_xlfn.CONCAT(Exposure_Information[[#This Row],[Occupany Code]]," - ",Exposure_Information[[#This Row],[Type of building occupancy]])</f>
        <v>ATC - 2</v>
      </c>
      <c r="AE3008" s="5">
        <v>30000</v>
      </c>
      <c r="AF3008" s="5">
        <v>27000</v>
      </c>
      <c r="AG3008" s="5">
        <v>10800</v>
      </c>
      <c r="AH3008" s="5">
        <f>SUM(Exposure_Information[[#This Row],[Building Coverage Value]:[Business interruption value]])</f>
        <v>67800</v>
      </c>
      <c r="AI3008" s="5">
        <f>SUM(Exposure_Information[[#This Row],[Building Coverage Value]:[Contents Coverage Value]])</f>
        <v>57000</v>
      </c>
      <c r="AJ3008" s="26"/>
    </row>
    <row r="3009" spans="1:36" ht="26" x14ac:dyDescent="0.3">
      <c r="A3009" s="2" t="s">
        <v>148</v>
      </c>
      <c r="B3009" s="2" t="s">
        <v>156</v>
      </c>
      <c r="C3009" s="2" t="s">
        <v>325</v>
      </c>
      <c r="D3009" s="2">
        <v>8204</v>
      </c>
      <c r="E3009" s="2" t="s">
        <v>367</v>
      </c>
      <c r="F3009" s="2" t="s">
        <v>3685</v>
      </c>
      <c r="G3009" s="3">
        <v>201</v>
      </c>
      <c r="H3009" s="3">
        <v>250</v>
      </c>
      <c r="I3009" s="71">
        <f>Exposure_Information[[#This Row],[Total  Insured Value]]+Exposure_Information[[#This Row],[Policy Deductible]]</f>
        <v>67250</v>
      </c>
      <c r="J3009" s="2">
        <v>11040</v>
      </c>
      <c r="K3009" s="3">
        <v>1</v>
      </c>
      <c r="L3009" s="2">
        <v>441</v>
      </c>
      <c r="M3009" s="2" t="s">
        <v>3686</v>
      </c>
      <c r="N3009" s="2" t="s">
        <v>3687</v>
      </c>
      <c r="O3009" s="2" t="s">
        <v>3688</v>
      </c>
      <c r="P3009" s="2" t="s">
        <v>82</v>
      </c>
      <c r="Q3009" s="3">
        <v>9</v>
      </c>
      <c r="R3009" s="2" t="s">
        <v>87</v>
      </c>
      <c r="S3009" s="3">
        <v>23</v>
      </c>
      <c r="T3009" s="2" t="s">
        <v>10</v>
      </c>
      <c r="U3009" s="3">
        <v>44.239967</v>
      </c>
      <c r="V3009" s="3">
        <v>-68.654758999999999</v>
      </c>
      <c r="W3009" s="2" t="s">
        <v>149</v>
      </c>
      <c r="X3009" s="3">
        <v>1</v>
      </c>
      <c r="Y3009" s="3" t="str">
        <f>_xlfn.CONCAT(Exposure_Information[[#This Row],[Building Construction Code]]," - ",Exposure_Information[[#This Row],[Type of building construction]])</f>
        <v>RMS - 1</v>
      </c>
      <c r="Z3009" s="3">
        <v>0</v>
      </c>
      <c r="AA3009" s="2">
        <v>1960</v>
      </c>
      <c r="AB3009" s="2" t="s">
        <v>11</v>
      </c>
      <c r="AC3009" s="2">
        <v>1</v>
      </c>
      <c r="AD3009" s="2" t="str">
        <f>_xlfn.CONCAT(Exposure_Information[[#This Row],[Occupany Code]]," - ",Exposure_Information[[#This Row],[Type of building occupancy]])</f>
        <v>ATC - 1</v>
      </c>
      <c r="AE3009" s="5">
        <v>67000</v>
      </c>
      <c r="AF3009" s="5">
        <v>0</v>
      </c>
      <c r="AG3009" s="5">
        <v>0</v>
      </c>
      <c r="AH3009" s="5">
        <f>SUM(Exposure_Information[[#This Row],[Building Coverage Value]:[Business interruption value]])</f>
        <v>67000</v>
      </c>
      <c r="AI3009" s="5">
        <f>SUM(Exposure_Information[[#This Row],[Building Coverage Value]:[Contents Coverage Value]])</f>
        <v>67000</v>
      </c>
      <c r="AJ3009" s="26"/>
    </row>
    <row r="3010" spans="1:36" ht="52" x14ac:dyDescent="0.3">
      <c r="A3010" s="2" t="s">
        <v>148</v>
      </c>
      <c r="B3010" s="2" t="s">
        <v>156</v>
      </c>
      <c r="C3010" s="2" t="s">
        <v>325</v>
      </c>
      <c r="D3010" s="2">
        <v>106891</v>
      </c>
      <c r="E3010" s="2" t="s">
        <v>4697</v>
      </c>
      <c r="F3010" s="2" t="s">
        <v>5266</v>
      </c>
      <c r="G3010" s="3">
        <v>304</v>
      </c>
      <c r="H3010" s="3">
        <v>500</v>
      </c>
      <c r="I3010" s="71">
        <f>Exposure_Information[[#This Row],[Total  Insured Value]]+Exposure_Information[[#This Row],[Policy Deductible]]</f>
        <v>66500</v>
      </c>
      <c r="J3010" s="2">
        <v>110021</v>
      </c>
      <c r="K3010" s="3">
        <v>1</v>
      </c>
      <c r="L3010" s="2" t="s">
        <v>9</v>
      </c>
      <c r="M3010" s="2" t="s">
        <v>5267</v>
      </c>
      <c r="N3010" s="2" t="s">
        <v>5268</v>
      </c>
      <c r="O3010" s="2" t="s">
        <v>925</v>
      </c>
      <c r="P3010" s="2" t="s">
        <v>224</v>
      </c>
      <c r="Q3010" s="3">
        <v>21</v>
      </c>
      <c r="R3010" s="2" t="s">
        <v>127</v>
      </c>
      <c r="S3010" s="3">
        <v>25</v>
      </c>
      <c r="T3010" s="2" t="s">
        <v>10</v>
      </c>
      <c r="U3010" s="3">
        <v>42.310433000000003</v>
      </c>
      <c r="V3010" s="3">
        <v>-71.276111</v>
      </c>
      <c r="W3010" s="2" t="s">
        <v>149</v>
      </c>
      <c r="X3010" s="3">
        <v>1</v>
      </c>
      <c r="Y3010" s="3" t="str">
        <f>_xlfn.CONCAT(Exposure_Information[[#This Row],[Building Construction Code]]," - ",Exposure_Information[[#This Row],[Type of building construction]])</f>
        <v>RMS - 1</v>
      </c>
      <c r="Z3010" s="3">
        <v>0</v>
      </c>
      <c r="AA3010" s="2">
        <v>1990</v>
      </c>
      <c r="AB3010" s="2" t="s">
        <v>11</v>
      </c>
      <c r="AC3010" s="2">
        <v>2</v>
      </c>
      <c r="AD3010" s="2" t="str">
        <f>_xlfn.CONCAT(Exposure_Information[[#This Row],[Occupany Code]]," - ",Exposure_Information[[#This Row],[Type of building occupancy]])</f>
        <v>ATC - 2</v>
      </c>
      <c r="AE3010" s="5">
        <v>0</v>
      </c>
      <c r="AF3010" s="5">
        <v>55000</v>
      </c>
      <c r="AG3010" s="5">
        <v>11000</v>
      </c>
      <c r="AH3010" s="5">
        <f>SUM(Exposure_Information[[#This Row],[Building Coverage Value]:[Business interruption value]])</f>
        <v>66000</v>
      </c>
      <c r="AI3010" s="5">
        <f>SUM(Exposure_Information[[#This Row],[Building Coverage Value]:[Contents Coverage Value]])</f>
        <v>55000</v>
      </c>
      <c r="AJ3010" s="26"/>
    </row>
    <row r="3011" spans="1:36" ht="39" x14ac:dyDescent="0.3">
      <c r="A3011" s="2" t="s">
        <v>148</v>
      </c>
      <c r="B3011" s="2" t="s">
        <v>156</v>
      </c>
      <c r="C3011" s="2" t="s">
        <v>325</v>
      </c>
      <c r="D3011" s="2">
        <v>106701</v>
      </c>
      <c r="E3011" s="2" t="s">
        <v>4697</v>
      </c>
      <c r="F3011" s="2" t="s">
        <v>5881</v>
      </c>
      <c r="G3011" s="3">
        <v>322</v>
      </c>
      <c r="H3011" s="3">
        <v>500</v>
      </c>
      <c r="I3011" s="71">
        <f>Exposure_Information[[#This Row],[Total  Insured Value]]+Exposure_Information[[#This Row],[Policy Deductible]]</f>
        <v>66500</v>
      </c>
      <c r="J3011" s="2">
        <v>109831</v>
      </c>
      <c r="K3011" s="3">
        <v>1</v>
      </c>
      <c r="L3011" s="2" t="s">
        <v>9</v>
      </c>
      <c r="M3011" s="2" t="s">
        <v>5882</v>
      </c>
      <c r="N3011" s="2" t="s">
        <v>5883</v>
      </c>
      <c r="O3011" s="2" t="s">
        <v>362</v>
      </c>
      <c r="P3011" s="2" t="s">
        <v>257</v>
      </c>
      <c r="Q3011" s="3">
        <v>7</v>
      </c>
      <c r="R3011" s="2" t="s">
        <v>248</v>
      </c>
      <c r="S3011" s="3">
        <v>44</v>
      </c>
      <c r="T3011" s="2" t="s">
        <v>10</v>
      </c>
      <c r="U3011" s="3">
        <v>41.947476999999999</v>
      </c>
      <c r="V3011" s="3">
        <v>-71.390608</v>
      </c>
      <c r="W3011" s="2" t="s">
        <v>149</v>
      </c>
      <c r="X3011" s="3">
        <v>2</v>
      </c>
      <c r="Y3011" s="3" t="str">
        <f>_xlfn.CONCAT(Exposure_Information[[#This Row],[Building Construction Code]]," - ",Exposure_Information[[#This Row],[Type of building construction]])</f>
        <v>RMS - 2</v>
      </c>
      <c r="Z3011" s="3">
        <v>0</v>
      </c>
      <c r="AA3011" s="2">
        <v>1980</v>
      </c>
      <c r="AB3011" s="2" t="s">
        <v>11</v>
      </c>
      <c r="AC3011" s="2">
        <v>2</v>
      </c>
      <c r="AD3011" s="2" t="str">
        <f>_xlfn.CONCAT(Exposure_Information[[#This Row],[Occupany Code]]," - ",Exposure_Information[[#This Row],[Type of building occupancy]])</f>
        <v>ATC - 2</v>
      </c>
      <c r="AE3011" s="5">
        <v>0</v>
      </c>
      <c r="AF3011" s="5">
        <v>55000</v>
      </c>
      <c r="AG3011" s="5">
        <v>11000</v>
      </c>
      <c r="AH3011" s="5">
        <f>SUM(Exposure_Information[[#This Row],[Building Coverage Value]:[Business interruption value]])</f>
        <v>66000</v>
      </c>
      <c r="AI3011" s="5">
        <f>SUM(Exposure_Information[[#This Row],[Building Coverage Value]:[Contents Coverage Value]])</f>
        <v>55000</v>
      </c>
      <c r="AJ3011" s="26"/>
    </row>
    <row r="3012" spans="1:36" ht="26" x14ac:dyDescent="0.3">
      <c r="A3012" s="2" t="s">
        <v>148</v>
      </c>
      <c r="B3012" s="2" t="s">
        <v>156</v>
      </c>
      <c r="C3012" s="2" t="s">
        <v>325</v>
      </c>
      <c r="D3012" s="2">
        <v>107266</v>
      </c>
      <c r="E3012" s="2" t="s">
        <v>4697</v>
      </c>
      <c r="F3012" s="2" t="s">
        <v>6612</v>
      </c>
      <c r="G3012" s="3">
        <v>281</v>
      </c>
      <c r="H3012" s="3">
        <v>500</v>
      </c>
      <c r="I3012" s="71">
        <f>Exposure_Information[[#This Row],[Total  Insured Value]]+Exposure_Information[[#This Row],[Policy Deductible]]</f>
        <v>66500</v>
      </c>
      <c r="J3012" s="2">
        <v>110396</v>
      </c>
      <c r="K3012" s="3">
        <v>1</v>
      </c>
      <c r="L3012" s="2" t="s">
        <v>9</v>
      </c>
      <c r="M3012" s="2" t="s">
        <v>6613</v>
      </c>
      <c r="N3012" s="2" t="s">
        <v>6614</v>
      </c>
      <c r="O3012" s="2" t="s">
        <v>436</v>
      </c>
      <c r="P3012" s="2" t="s">
        <v>74</v>
      </c>
      <c r="Q3012" s="3">
        <v>9</v>
      </c>
      <c r="R3012" s="2" t="s">
        <v>127</v>
      </c>
      <c r="S3012" s="3">
        <v>25</v>
      </c>
      <c r="T3012" s="2" t="s">
        <v>10</v>
      </c>
      <c r="U3012" s="3">
        <v>42.822178000000001</v>
      </c>
      <c r="V3012" s="3">
        <v>-70.898537000000005</v>
      </c>
      <c r="W3012" s="2" t="s">
        <v>149</v>
      </c>
      <c r="X3012" s="3">
        <v>1</v>
      </c>
      <c r="Y3012" s="3" t="str">
        <f>_xlfn.CONCAT(Exposure_Information[[#This Row],[Building Construction Code]]," - ",Exposure_Information[[#This Row],[Type of building construction]])</f>
        <v>RMS - 1</v>
      </c>
      <c r="Z3012" s="3">
        <v>0</v>
      </c>
      <c r="AA3012" s="2">
        <v>1904</v>
      </c>
      <c r="AB3012" s="2" t="s">
        <v>11</v>
      </c>
      <c r="AC3012" s="2">
        <v>2</v>
      </c>
      <c r="AD3012" s="2" t="str">
        <f>_xlfn.CONCAT(Exposure_Information[[#This Row],[Occupany Code]]," - ",Exposure_Information[[#This Row],[Type of building occupancy]])</f>
        <v>ATC - 2</v>
      </c>
      <c r="AE3012" s="5">
        <v>0</v>
      </c>
      <c r="AF3012" s="5">
        <v>55000</v>
      </c>
      <c r="AG3012" s="5">
        <v>11000</v>
      </c>
      <c r="AH3012" s="5">
        <f>SUM(Exposure_Information[[#This Row],[Building Coverage Value]:[Business interruption value]])</f>
        <v>66000</v>
      </c>
      <c r="AI3012" s="5">
        <f>SUM(Exposure_Information[[#This Row],[Building Coverage Value]:[Contents Coverage Value]])</f>
        <v>55000</v>
      </c>
      <c r="AJ3012" s="26"/>
    </row>
    <row r="3013" spans="1:36" ht="39" x14ac:dyDescent="0.3">
      <c r="A3013" s="2" t="s">
        <v>148</v>
      </c>
      <c r="B3013" s="2" t="s">
        <v>156</v>
      </c>
      <c r="C3013" s="2" t="s">
        <v>325</v>
      </c>
      <c r="D3013" s="2">
        <v>106451</v>
      </c>
      <c r="E3013" s="2" t="s">
        <v>4697</v>
      </c>
      <c r="F3013" s="2" t="s">
        <v>6763</v>
      </c>
      <c r="G3013" s="3">
        <v>373</v>
      </c>
      <c r="H3013" s="3">
        <v>250</v>
      </c>
      <c r="I3013" s="71">
        <f>Exposure_Information[[#This Row],[Total  Insured Value]]+Exposure_Information[[#This Row],[Policy Deductible]]</f>
        <v>66250</v>
      </c>
      <c r="J3013" s="2">
        <v>109581</v>
      </c>
      <c r="K3013" s="3">
        <v>1</v>
      </c>
      <c r="L3013" s="2">
        <v>52</v>
      </c>
      <c r="M3013" s="2" t="s">
        <v>6764</v>
      </c>
      <c r="N3013" s="2" t="s">
        <v>6765</v>
      </c>
      <c r="O3013" s="2" t="s">
        <v>6766</v>
      </c>
      <c r="P3013" s="2" t="s">
        <v>139</v>
      </c>
      <c r="Q3013" s="3">
        <v>9</v>
      </c>
      <c r="R3013" s="2" t="s">
        <v>70</v>
      </c>
      <c r="S3013" s="3">
        <v>9</v>
      </c>
      <c r="T3013" s="2" t="s">
        <v>10</v>
      </c>
      <c r="U3013" s="3">
        <v>41.278498999999996</v>
      </c>
      <c r="V3013" s="3">
        <v>-72.878589000000005</v>
      </c>
      <c r="W3013" s="2" t="s">
        <v>149</v>
      </c>
      <c r="X3013" s="3">
        <v>1</v>
      </c>
      <c r="Y3013" s="3" t="str">
        <f>_xlfn.CONCAT(Exposure_Information[[#This Row],[Building Construction Code]]," - ",Exposure_Information[[#This Row],[Type of building construction]])</f>
        <v>RMS - 1</v>
      </c>
      <c r="Z3013" s="3">
        <v>0</v>
      </c>
      <c r="AA3013" s="2">
        <v>1950</v>
      </c>
      <c r="AB3013" s="2" t="s">
        <v>11</v>
      </c>
      <c r="AC3013" s="2">
        <v>2</v>
      </c>
      <c r="AD3013" s="2" t="str">
        <f>_xlfn.CONCAT(Exposure_Information[[#This Row],[Occupany Code]]," - ",Exposure_Information[[#This Row],[Type of building occupancy]])</f>
        <v>ATC - 2</v>
      </c>
      <c r="AE3013" s="5">
        <v>0</v>
      </c>
      <c r="AF3013" s="5">
        <v>55000</v>
      </c>
      <c r="AG3013" s="5">
        <v>11000</v>
      </c>
      <c r="AH3013" s="5">
        <f>SUM(Exposure_Information[[#This Row],[Building Coverage Value]:[Business interruption value]])</f>
        <v>66000</v>
      </c>
      <c r="AI3013" s="5">
        <f>SUM(Exposure_Information[[#This Row],[Building Coverage Value]:[Contents Coverage Value]])</f>
        <v>55000</v>
      </c>
      <c r="AJ3013" s="26"/>
    </row>
    <row r="3014" spans="1:36" ht="26" x14ac:dyDescent="0.3">
      <c r="A3014" s="2" t="s">
        <v>148</v>
      </c>
      <c r="B3014" s="2" t="s">
        <v>156</v>
      </c>
      <c r="C3014" s="2" t="s">
        <v>325</v>
      </c>
      <c r="D3014" s="2">
        <v>107194</v>
      </c>
      <c r="E3014" s="2" t="s">
        <v>4697</v>
      </c>
      <c r="F3014" s="2" t="s">
        <v>6425</v>
      </c>
      <c r="G3014" s="3">
        <v>206</v>
      </c>
      <c r="H3014" s="3">
        <v>250</v>
      </c>
      <c r="I3014" s="71">
        <f>Exposure_Information[[#This Row],[Total  Insured Value]]+Exposure_Information[[#This Row],[Policy Deductible]]</f>
        <v>65650</v>
      </c>
      <c r="J3014" s="2">
        <v>110324</v>
      </c>
      <c r="K3014" s="3">
        <v>1</v>
      </c>
      <c r="L3014" s="2" t="s">
        <v>9</v>
      </c>
      <c r="M3014" s="2" t="s">
        <v>6426</v>
      </c>
      <c r="N3014" s="2" t="s">
        <v>6427</v>
      </c>
      <c r="O3014" s="2" t="s">
        <v>1556</v>
      </c>
      <c r="P3014" s="2" t="s">
        <v>74</v>
      </c>
      <c r="Q3014" s="3">
        <v>9</v>
      </c>
      <c r="R3014" s="2" t="s">
        <v>127</v>
      </c>
      <c r="S3014" s="3">
        <v>25</v>
      </c>
      <c r="T3014" s="2" t="s">
        <v>10</v>
      </c>
      <c r="U3014" s="3">
        <v>42.455821</v>
      </c>
      <c r="V3014" s="3">
        <v>-71.015978000000004</v>
      </c>
      <c r="W3014" s="2" t="s">
        <v>149</v>
      </c>
      <c r="X3014" s="3">
        <v>3</v>
      </c>
      <c r="Y3014" s="3" t="str">
        <f>_xlfn.CONCAT(Exposure_Information[[#This Row],[Building Construction Code]]," - ",Exposure_Information[[#This Row],[Type of building construction]])</f>
        <v>RMS - 3</v>
      </c>
      <c r="Z3014" s="3">
        <v>0</v>
      </c>
      <c r="AA3014" s="2">
        <v>1900</v>
      </c>
      <c r="AB3014" s="2" t="s">
        <v>11</v>
      </c>
      <c r="AC3014" s="2">
        <v>2</v>
      </c>
      <c r="AD3014" s="2" t="str">
        <f>_xlfn.CONCAT(Exposure_Information[[#This Row],[Occupany Code]]," - ",Exposure_Information[[#This Row],[Type of building occupancy]])</f>
        <v>ATC - 2</v>
      </c>
      <c r="AE3014" s="5">
        <v>15000</v>
      </c>
      <c r="AF3014" s="5">
        <v>36000</v>
      </c>
      <c r="AG3014" s="5">
        <v>14400</v>
      </c>
      <c r="AH3014" s="5">
        <f>SUM(Exposure_Information[[#This Row],[Building Coverage Value]:[Business interruption value]])</f>
        <v>65400</v>
      </c>
      <c r="AI3014" s="5">
        <f>SUM(Exposure_Information[[#This Row],[Building Coverage Value]:[Contents Coverage Value]])</f>
        <v>51000</v>
      </c>
      <c r="AJ3014" s="26"/>
    </row>
    <row r="3015" spans="1:36" x14ac:dyDescent="0.3">
      <c r="A3015" s="2" t="s">
        <v>148</v>
      </c>
      <c r="B3015" s="2" t="s">
        <v>156</v>
      </c>
      <c r="C3015" s="2" t="s">
        <v>325</v>
      </c>
      <c r="D3015" s="2">
        <v>113343</v>
      </c>
      <c r="E3015" s="2" t="s">
        <v>4697</v>
      </c>
      <c r="F3015" s="2" t="s">
        <v>7961</v>
      </c>
      <c r="G3015" s="3">
        <v>265</v>
      </c>
      <c r="H3015" s="3">
        <v>500</v>
      </c>
      <c r="I3015" s="71">
        <f>Exposure_Information[[#This Row],[Total  Insured Value]]+Exposure_Information[[#This Row],[Policy Deductible]]</f>
        <v>65900</v>
      </c>
      <c r="J3015" s="2">
        <v>116473</v>
      </c>
      <c r="K3015" s="3">
        <v>1</v>
      </c>
      <c r="L3015" s="2" t="s">
        <v>9</v>
      </c>
      <c r="M3015" s="2" t="s">
        <v>7962</v>
      </c>
      <c r="N3015" s="2" t="s">
        <v>7963</v>
      </c>
      <c r="O3015" s="2" t="s">
        <v>1556</v>
      </c>
      <c r="P3015" s="2" t="s">
        <v>74</v>
      </c>
      <c r="Q3015" s="3">
        <v>9</v>
      </c>
      <c r="R3015" s="2" t="s">
        <v>127</v>
      </c>
      <c r="S3015" s="3">
        <v>25</v>
      </c>
      <c r="T3015" s="2" t="s">
        <v>10</v>
      </c>
      <c r="U3015" s="3">
        <v>42.464866999999998</v>
      </c>
      <c r="V3015" s="3">
        <v>-70.993329000000003</v>
      </c>
      <c r="W3015" s="2" t="s">
        <v>149</v>
      </c>
      <c r="X3015" s="3">
        <v>1</v>
      </c>
      <c r="Y3015" s="3" t="str">
        <f>_xlfn.CONCAT(Exposure_Information[[#This Row],[Building Construction Code]]," - ",Exposure_Information[[#This Row],[Type of building construction]])</f>
        <v>RMS - 1</v>
      </c>
      <c r="Z3015" s="3">
        <v>0</v>
      </c>
      <c r="AA3015" s="2">
        <v>1901</v>
      </c>
      <c r="AB3015" s="2" t="s">
        <v>11</v>
      </c>
      <c r="AC3015" s="2">
        <v>2</v>
      </c>
      <c r="AD3015" s="2" t="str">
        <f>_xlfn.CONCAT(Exposure_Information[[#This Row],[Occupany Code]]," - ",Exposure_Information[[#This Row],[Type of building occupancy]])</f>
        <v>ATC - 2</v>
      </c>
      <c r="AE3015" s="5">
        <v>0</v>
      </c>
      <c r="AF3015" s="5">
        <v>54500</v>
      </c>
      <c r="AG3015" s="5">
        <v>10900</v>
      </c>
      <c r="AH3015" s="5">
        <f>SUM(Exposure_Information[[#This Row],[Building Coverage Value]:[Business interruption value]])</f>
        <v>65400</v>
      </c>
      <c r="AI3015" s="5">
        <f>SUM(Exposure_Information[[#This Row],[Building Coverage Value]:[Contents Coverage Value]])</f>
        <v>54500</v>
      </c>
      <c r="AJ3015" s="26"/>
    </row>
    <row r="3016" spans="1:36" ht="26" x14ac:dyDescent="0.3">
      <c r="A3016" s="2" t="s">
        <v>148</v>
      </c>
      <c r="B3016" s="2" t="s">
        <v>156</v>
      </c>
      <c r="C3016" s="2" t="s">
        <v>325</v>
      </c>
      <c r="D3016" s="2">
        <v>3982</v>
      </c>
      <c r="E3016" s="2" t="s">
        <v>326</v>
      </c>
      <c r="F3016" s="2" t="s">
        <v>5237</v>
      </c>
      <c r="G3016" s="3">
        <v>7089</v>
      </c>
      <c r="H3016" s="3">
        <v>500</v>
      </c>
      <c r="I3016" s="71">
        <f>Exposure_Information[[#This Row],[Total  Insured Value]]+Exposure_Information[[#This Row],[Policy Deductible]]</f>
        <v>520500</v>
      </c>
      <c r="J3016" s="2">
        <v>5452</v>
      </c>
      <c r="K3016" s="3">
        <v>1</v>
      </c>
      <c r="L3016" s="2" t="s">
        <v>9</v>
      </c>
      <c r="M3016" s="2" t="s">
        <v>5238</v>
      </c>
      <c r="N3016" s="3" t="s">
        <v>5239</v>
      </c>
      <c r="O3016" s="2" t="s">
        <v>2586</v>
      </c>
      <c r="P3016" s="2" t="s">
        <v>69</v>
      </c>
      <c r="Q3016" s="3">
        <v>3</v>
      </c>
      <c r="R3016" s="2" t="s">
        <v>70</v>
      </c>
      <c r="S3016" s="3">
        <v>9</v>
      </c>
      <c r="T3016" s="2" t="s">
        <v>10</v>
      </c>
      <c r="U3016" s="3">
        <v>41.679237000000001</v>
      </c>
      <c r="V3016" s="3">
        <v>-72.780074999999997</v>
      </c>
      <c r="W3016" s="2" t="s">
        <v>149</v>
      </c>
      <c r="X3016" s="3">
        <v>1</v>
      </c>
      <c r="Y3016" s="3" t="str">
        <f>_xlfn.CONCAT(Exposure_Information[[#This Row],[Building Construction Code]]," - ",Exposure_Information[[#This Row],[Type of building construction]])</f>
        <v>RMS - 1</v>
      </c>
      <c r="Z3016" s="3">
        <v>0</v>
      </c>
      <c r="AA3016" s="2">
        <v>1940</v>
      </c>
      <c r="AB3016" s="2" t="s">
        <v>11</v>
      </c>
      <c r="AC3016" s="2">
        <v>37</v>
      </c>
      <c r="AD3016" s="2" t="str">
        <f>_xlfn.CONCAT(Exposure_Information[[#This Row],[Occupany Code]]," - ",Exposure_Information[[#This Row],[Type of building occupancy]])</f>
        <v>ATC - 37</v>
      </c>
      <c r="AE3016" s="5">
        <v>520000</v>
      </c>
      <c r="AF3016" s="5">
        <v>0</v>
      </c>
      <c r="AG3016" s="5">
        <v>0</v>
      </c>
      <c r="AH3016" s="5">
        <f>SUM(Exposure_Information[[#This Row],[Building Coverage Value]:[Business interruption value]])</f>
        <v>520000</v>
      </c>
      <c r="AI3016" s="5">
        <f>SUM(Exposure_Information[[#This Row],[Building Coverage Value]:[Contents Coverage Value]])</f>
        <v>520000</v>
      </c>
      <c r="AJ3016" s="26"/>
    </row>
    <row r="3017" spans="1:36" ht="26" x14ac:dyDescent="0.3">
      <c r="A3017" s="2" t="s">
        <v>148</v>
      </c>
      <c r="B3017" s="2" t="s">
        <v>156</v>
      </c>
      <c r="C3017" s="2" t="s">
        <v>325</v>
      </c>
      <c r="D3017" s="2">
        <v>10095</v>
      </c>
      <c r="E3017" s="2" t="s">
        <v>367</v>
      </c>
      <c r="F3017" s="2" t="s">
        <v>1808</v>
      </c>
      <c r="G3017" s="3">
        <v>169</v>
      </c>
      <c r="H3017" s="3">
        <v>1000</v>
      </c>
      <c r="I3017" s="71">
        <f>Exposure_Information[[#This Row],[Total  Insured Value]]+Exposure_Information[[#This Row],[Policy Deductible]]</f>
        <v>66000</v>
      </c>
      <c r="J3017" s="2">
        <v>12958</v>
      </c>
      <c r="K3017" s="3">
        <v>1</v>
      </c>
      <c r="L3017" s="2" t="s">
        <v>9</v>
      </c>
      <c r="M3017" s="2" t="s">
        <v>1809</v>
      </c>
      <c r="N3017" s="2" t="s">
        <v>1810</v>
      </c>
      <c r="O3017" s="2" t="s">
        <v>1811</v>
      </c>
      <c r="P3017" s="2" t="s">
        <v>86</v>
      </c>
      <c r="Q3017" s="3">
        <v>19</v>
      </c>
      <c r="R3017" s="2" t="s">
        <v>87</v>
      </c>
      <c r="S3017" s="3">
        <v>23</v>
      </c>
      <c r="T3017" s="2" t="s">
        <v>10</v>
      </c>
      <c r="U3017" s="3">
        <v>45.059091000000002</v>
      </c>
      <c r="V3017" s="3">
        <v>-68.589910000000003</v>
      </c>
      <c r="W3017" s="2" t="s">
        <v>149</v>
      </c>
      <c r="X3017" s="3">
        <v>1</v>
      </c>
      <c r="Y3017" s="3" t="str">
        <f>_xlfn.CONCAT(Exposure_Information[[#This Row],[Building Construction Code]]," - ",Exposure_Information[[#This Row],[Type of building construction]])</f>
        <v>RMS - 1</v>
      </c>
      <c r="Z3017" s="3">
        <v>0</v>
      </c>
      <c r="AA3017" s="2">
        <v>2009</v>
      </c>
      <c r="AB3017" s="2" t="s">
        <v>11</v>
      </c>
      <c r="AC3017" s="2">
        <v>1</v>
      </c>
      <c r="AD3017" s="2" t="str">
        <f>_xlfn.CONCAT(Exposure_Information[[#This Row],[Occupany Code]]," - ",Exposure_Information[[#This Row],[Type of building occupancy]])</f>
        <v>ATC - 1</v>
      </c>
      <c r="AE3017" s="5">
        <v>60000</v>
      </c>
      <c r="AF3017" s="5">
        <v>5000</v>
      </c>
      <c r="AG3017" s="5">
        <v>0</v>
      </c>
      <c r="AH3017" s="5">
        <f>SUM(Exposure_Information[[#This Row],[Building Coverage Value]:[Business interruption value]])</f>
        <v>65000</v>
      </c>
      <c r="AI3017" s="5">
        <f>SUM(Exposure_Information[[#This Row],[Building Coverage Value]:[Contents Coverage Value]])</f>
        <v>65000</v>
      </c>
      <c r="AJ3017" s="26"/>
    </row>
    <row r="3018" spans="1:36" ht="26" x14ac:dyDescent="0.3">
      <c r="A3018" s="2" t="s">
        <v>148</v>
      </c>
      <c r="B3018" s="2" t="s">
        <v>156</v>
      </c>
      <c r="C3018" s="2" t="s">
        <v>325</v>
      </c>
      <c r="D3018" s="2">
        <v>17311</v>
      </c>
      <c r="E3018" s="2" t="s">
        <v>367</v>
      </c>
      <c r="F3018" s="2" t="s">
        <v>2549</v>
      </c>
      <c r="G3018" s="3">
        <v>601</v>
      </c>
      <c r="H3018" s="3">
        <v>500</v>
      </c>
      <c r="I3018" s="71">
        <f>Exposure_Information[[#This Row],[Total  Insured Value]]+Exposure_Information[[#This Row],[Policy Deductible]]</f>
        <v>65500</v>
      </c>
      <c r="J3018" s="2">
        <v>20395</v>
      </c>
      <c r="K3018" s="3">
        <v>1</v>
      </c>
      <c r="L3018" s="2" t="s">
        <v>9</v>
      </c>
      <c r="M3018" s="2" t="s">
        <v>2550</v>
      </c>
      <c r="N3018" s="2" t="s">
        <v>2551</v>
      </c>
      <c r="O3018" s="2" t="s">
        <v>175</v>
      </c>
      <c r="P3018" s="2" t="s">
        <v>90</v>
      </c>
      <c r="Q3018" s="3">
        <v>17</v>
      </c>
      <c r="R3018" s="2" t="s">
        <v>127</v>
      </c>
      <c r="S3018" s="3">
        <v>25</v>
      </c>
      <c r="T3018" s="2" t="s">
        <v>10</v>
      </c>
      <c r="U3018" s="3">
        <v>42.339810999999997</v>
      </c>
      <c r="V3018" s="3">
        <v>-71.561554000000001</v>
      </c>
      <c r="W3018" s="2" t="s">
        <v>149</v>
      </c>
      <c r="X3018" s="3">
        <v>1</v>
      </c>
      <c r="Y3018" s="3" t="str">
        <f>_xlfn.CONCAT(Exposure_Information[[#This Row],[Building Construction Code]]," - ",Exposure_Information[[#This Row],[Type of building construction]])</f>
        <v>RMS - 1</v>
      </c>
      <c r="Z3018" s="3">
        <v>0</v>
      </c>
      <c r="AA3018" s="2">
        <v>1960</v>
      </c>
      <c r="AB3018" s="2" t="s">
        <v>11</v>
      </c>
      <c r="AC3018" s="2">
        <v>1</v>
      </c>
      <c r="AD3018" s="2" t="str">
        <f>_xlfn.CONCAT(Exposure_Information[[#This Row],[Occupany Code]]," - ",Exposure_Information[[#This Row],[Type of building occupancy]])</f>
        <v>ATC - 1</v>
      </c>
      <c r="AE3018" s="5">
        <v>60000</v>
      </c>
      <c r="AF3018" s="5">
        <v>5000</v>
      </c>
      <c r="AG3018" s="5">
        <v>0</v>
      </c>
      <c r="AH3018" s="5">
        <f>SUM(Exposure_Information[[#This Row],[Building Coverage Value]:[Business interruption value]])</f>
        <v>65000</v>
      </c>
      <c r="AI3018" s="5">
        <f>SUM(Exposure_Information[[#This Row],[Building Coverage Value]:[Contents Coverage Value]])</f>
        <v>65000</v>
      </c>
      <c r="AJ3018" s="26"/>
    </row>
    <row r="3019" spans="1:36" ht="26" x14ac:dyDescent="0.3">
      <c r="A3019" s="2" t="s">
        <v>148</v>
      </c>
      <c r="B3019" s="2" t="s">
        <v>156</v>
      </c>
      <c r="C3019" s="2" t="s">
        <v>325</v>
      </c>
      <c r="D3019" s="2">
        <v>111388</v>
      </c>
      <c r="E3019" s="2" t="s">
        <v>4697</v>
      </c>
      <c r="F3019" s="2" t="s">
        <v>8937</v>
      </c>
      <c r="G3019" s="3">
        <v>180</v>
      </c>
      <c r="H3019" s="3">
        <v>250</v>
      </c>
      <c r="I3019" s="71">
        <f>Exposure_Information[[#This Row],[Total  Insured Value]]+Exposure_Information[[#This Row],[Policy Deductible]]</f>
        <v>65150</v>
      </c>
      <c r="J3019" s="2">
        <v>114518</v>
      </c>
      <c r="K3019" s="3">
        <v>1</v>
      </c>
      <c r="L3019" s="2" t="s">
        <v>9</v>
      </c>
      <c r="M3019" s="2" t="s">
        <v>8938</v>
      </c>
      <c r="N3019" s="2" t="s">
        <v>8939</v>
      </c>
      <c r="O3019" s="2" t="s">
        <v>3198</v>
      </c>
      <c r="P3019" s="2" t="s">
        <v>90</v>
      </c>
      <c r="Q3019" s="3">
        <v>17</v>
      </c>
      <c r="R3019" s="2" t="s">
        <v>127</v>
      </c>
      <c r="S3019" s="3">
        <v>25</v>
      </c>
      <c r="T3019" s="2" t="s">
        <v>10</v>
      </c>
      <c r="U3019" s="3">
        <v>42.678654000000002</v>
      </c>
      <c r="V3019" s="3">
        <v>-71.352412000000001</v>
      </c>
      <c r="W3019" s="2" t="s">
        <v>149</v>
      </c>
      <c r="X3019" s="3">
        <v>2</v>
      </c>
      <c r="Y3019" s="3" t="str">
        <f>_xlfn.CONCAT(Exposure_Information[[#This Row],[Building Construction Code]]," - ",Exposure_Information[[#This Row],[Type of building construction]])</f>
        <v>RMS - 2</v>
      </c>
      <c r="Z3019" s="3">
        <v>0</v>
      </c>
      <c r="AA3019" s="2">
        <v>1995</v>
      </c>
      <c r="AB3019" s="2" t="s">
        <v>11</v>
      </c>
      <c r="AC3019" s="2">
        <v>2</v>
      </c>
      <c r="AD3019" s="2" t="str">
        <f>_xlfn.CONCAT(Exposure_Information[[#This Row],[Occupany Code]]," - ",Exposure_Information[[#This Row],[Type of building occupancy]])</f>
        <v>ATC - 2</v>
      </c>
      <c r="AE3019" s="5">
        <v>17300</v>
      </c>
      <c r="AF3019" s="5">
        <v>34000</v>
      </c>
      <c r="AG3019" s="5">
        <v>13600</v>
      </c>
      <c r="AH3019" s="5">
        <f>SUM(Exposure_Information[[#This Row],[Building Coverage Value]:[Business interruption value]])</f>
        <v>64900</v>
      </c>
      <c r="AI3019" s="5">
        <f>SUM(Exposure_Information[[#This Row],[Building Coverage Value]:[Contents Coverage Value]])</f>
        <v>51300</v>
      </c>
      <c r="AJ3019" s="26"/>
    </row>
    <row r="3020" spans="1:36" ht="39" x14ac:dyDescent="0.3">
      <c r="A3020" s="2" t="s">
        <v>148</v>
      </c>
      <c r="B3020" s="2" t="s">
        <v>156</v>
      </c>
      <c r="C3020" s="2" t="s">
        <v>325</v>
      </c>
      <c r="D3020" s="2">
        <v>112042</v>
      </c>
      <c r="E3020" s="2" t="s">
        <v>4697</v>
      </c>
      <c r="F3020" s="2" t="s">
        <v>7751</v>
      </c>
      <c r="G3020" s="3">
        <v>513</v>
      </c>
      <c r="H3020" s="3">
        <v>500</v>
      </c>
      <c r="I3020" s="71">
        <f>Exposure_Information[[#This Row],[Total  Insured Value]]+Exposure_Information[[#This Row],[Policy Deductible]]</f>
        <v>65300</v>
      </c>
      <c r="J3020" s="2">
        <v>115172</v>
      </c>
      <c r="K3020" s="3">
        <v>1</v>
      </c>
      <c r="L3020" s="2" t="s">
        <v>9</v>
      </c>
      <c r="M3020" s="2" t="s">
        <v>7752</v>
      </c>
      <c r="N3020" s="2" t="s">
        <v>7753</v>
      </c>
      <c r="O3020" s="2" t="s">
        <v>420</v>
      </c>
      <c r="P3020" s="2" t="s">
        <v>72</v>
      </c>
      <c r="Q3020" s="3">
        <v>25</v>
      </c>
      <c r="R3020" s="2" t="s">
        <v>127</v>
      </c>
      <c r="S3020" s="3">
        <v>25</v>
      </c>
      <c r="T3020" s="2" t="s">
        <v>10</v>
      </c>
      <c r="U3020" s="3">
        <v>42.348255999999999</v>
      </c>
      <c r="V3020" s="3">
        <v>-71.072756999999996</v>
      </c>
      <c r="W3020" s="2" t="s">
        <v>149</v>
      </c>
      <c r="X3020" s="3">
        <v>1</v>
      </c>
      <c r="Y3020" s="3" t="str">
        <f>_xlfn.CONCAT(Exposure_Information[[#This Row],[Building Construction Code]]," - ",Exposure_Information[[#This Row],[Type of building construction]])</f>
        <v>RMS - 1</v>
      </c>
      <c r="Z3020" s="3">
        <v>0</v>
      </c>
      <c r="AA3020" s="2">
        <v>1900</v>
      </c>
      <c r="AB3020" s="2" t="s">
        <v>11</v>
      </c>
      <c r="AC3020" s="2">
        <v>2</v>
      </c>
      <c r="AD3020" s="2" t="str">
        <f>_xlfn.CONCAT(Exposure_Information[[#This Row],[Occupany Code]]," - ",Exposure_Information[[#This Row],[Type of building occupancy]])</f>
        <v>ATC - 2</v>
      </c>
      <c r="AE3020" s="5">
        <v>0</v>
      </c>
      <c r="AF3020" s="5">
        <v>54000</v>
      </c>
      <c r="AG3020" s="5">
        <v>10800</v>
      </c>
      <c r="AH3020" s="5">
        <f>SUM(Exposure_Information[[#This Row],[Building Coverage Value]:[Business interruption value]])</f>
        <v>64800</v>
      </c>
      <c r="AI3020" s="5">
        <f>SUM(Exposure_Information[[#This Row],[Building Coverage Value]:[Contents Coverage Value]])</f>
        <v>54000</v>
      </c>
      <c r="AJ3020" s="26"/>
    </row>
    <row r="3021" spans="1:36" ht="39" x14ac:dyDescent="0.3">
      <c r="A3021" s="2" t="s">
        <v>148</v>
      </c>
      <c r="B3021" s="2" t="s">
        <v>156</v>
      </c>
      <c r="C3021" s="2" t="s">
        <v>325</v>
      </c>
      <c r="D3021" s="2">
        <v>112020</v>
      </c>
      <c r="E3021" s="2" t="s">
        <v>4697</v>
      </c>
      <c r="F3021" s="2" t="s">
        <v>9491</v>
      </c>
      <c r="G3021" s="3">
        <v>349</v>
      </c>
      <c r="H3021" s="3">
        <v>250</v>
      </c>
      <c r="I3021" s="71">
        <f>Exposure_Information[[#This Row],[Total  Insured Value]]+Exposure_Information[[#This Row],[Policy Deductible]]</f>
        <v>65050</v>
      </c>
      <c r="J3021" s="2">
        <v>115150</v>
      </c>
      <c r="K3021" s="3">
        <v>1</v>
      </c>
      <c r="L3021" s="2">
        <v>204</v>
      </c>
      <c r="M3021" s="2" t="s">
        <v>9492</v>
      </c>
      <c r="N3021" s="2" t="s">
        <v>9493</v>
      </c>
      <c r="O3021" s="2" t="s">
        <v>787</v>
      </c>
      <c r="P3021" s="2" t="s">
        <v>221</v>
      </c>
      <c r="Q3021" s="3">
        <v>23</v>
      </c>
      <c r="R3021" s="2" t="s">
        <v>127</v>
      </c>
      <c r="S3021" s="3">
        <v>25</v>
      </c>
      <c r="T3021" s="2" t="s">
        <v>10</v>
      </c>
      <c r="U3021" s="3">
        <v>42.230719999999998</v>
      </c>
      <c r="V3021" s="3">
        <v>-70.891570000000002</v>
      </c>
      <c r="W3021" s="2" t="s">
        <v>149</v>
      </c>
      <c r="X3021" s="3">
        <v>2</v>
      </c>
      <c r="Y3021" s="3" t="str">
        <f>_xlfn.CONCAT(Exposure_Information[[#This Row],[Building Construction Code]]," - ",Exposure_Information[[#This Row],[Type of building construction]])</f>
        <v>RMS - 2</v>
      </c>
      <c r="Z3021" s="3">
        <v>0</v>
      </c>
      <c r="AA3021" s="2">
        <v>2000</v>
      </c>
      <c r="AB3021" s="2" t="s">
        <v>11</v>
      </c>
      <c r="AC3021" s="2">
        <v>2</v>
      </c>
      <c r="AD3021" s="2" t="str">
        <f>_xlfn.CONCAT(Exposure_Information[[#This Row],[Occupany Code]]," - ",Exposure_Information[[#This Row],[Type of building occupancy]])</f>
        <v>ATC - 2</v>
      </c>
      <c r="AE3021" s="5">
        <v>0</v>
      </c>
      <c r="AF3021" s="5">
        <v>54000</v>
      </c>
      <c r="AG3021" s="5">
        <v>10800</v>
      </c>
      <c r="AH3021" s="5">
        <f>SUM(Exposure_Information[[#This Row],[Building Coverage Value]:[Business interruption value]])</f>
        <v>64800</v>
      </c>
      <c r="AI3021" s="5">
        <f>SUM(Exposure_Information[[#This Row],[Building Coverage Value]:[Contents Coverage Value]])</f>
        <v>54000</v>
      </c>
      <c r="AJ3021" s="26"/>
    </row>
    <row r="3022" spans="1:36" ht="39" x14ac:dyDescent="0.3">
      <c r="A3022" s="2" t="s">
        <v>148</v>
      </c>
      <c r="B3022" s="2" t="s">
        <v>156</v>
      </c>
      <c r="C3022" s="2" t="s">
        <v>325</v>
      </c>
      <c r="D3022" s="2">
        <v>3961</v>
      </c>
      <c r="E3022" s="2" t="s">
        <v>326</v>
      </c>
      <c r="F3022" s="2" t="s">
        <v>5403</v>
      </c>
      <c r="G3022" s="3">
        <v>3216</v>
      </c>
      <c r="H3022" s="3">
        <v>1000</v>
      </c>
      <c r="I3022" s="71">
        <f>Exposure_Information[[#This Row],[Total  Insured Value]]+Exposure_Information[[#This Row],[Policy Deductible]]</f>
        <v>331100</v>
      </c>
      <c r="J3022" s="2">
        <v>5425</v>
      </c>
      <c r="K3022" s="3">
        <v>1</v>
      </c>
      <c r="L3022" s="2" t="s">
        <v>9</v>
      </c>
      <c r="M3022" s="2" t="s">
        <v>5404</v>
      </c>
      <c r="N3022" s="3" t="s">
        <v>5405</v>
      </c>
      <c r="O3022" s="2" t="s">
        <v>432</v>
      </c>
      <c r="P3022" s="2" t="s">
        <v>257</v>
      </c>
      <c r="Q3022" s="3">
        <v>7</v>
      </c>
      <c r="R3022" s="2" t="s">
        <v>248</v>
      </c>
      <c r="S3022" s="3">
        <v>44</v>
      </c>
      <c r="T3022" s="2" t="s">
        <v>10</v>
      </c>
      <c r="U3022" s="3">
        <v>41.861885999999998</v>
      </c>
      <c r="V3022" s="3">
        <v>-71.354653999999996</v>
      </c>
      <c r="W3022" s="2" t="s">
        <v>149</v>
      </c>
      <c r="X3022" s="3">
        <v>1</v>
      </c>
      <c r="Y3022" s="3" t="str">
        <f>_xlfn.CONCAT(Exposure_Information[[#This Row],[Building Construction Code]]," - ",Exposure_Information[[#This Row],[Type of building construction]])</f>
        <v>RMS - 1</v>
      </c>
      <c r="Z3022" s="3">
        <v>0</v>
      </c>
      <c r="AA3022" s="2">
        <v>1960</v>
      </c>
      <c r="AB3022" s="2" t="s">
        <v>11</v>
      </c>
      <c r="AC3022" s="2">
        <v>37</v>
      </c>
      <c r="AD3022" s="2" t="str">
        <f>_xlfn.CONCAT(Exposure_Information[[#This Row],[Occupany Code]]," - ",Exposure_Information[[#This Row],[Type of building occupancy]])</f>
        <v>ATC - 37</v>
      </c>
      <c r="AE3022" s="5">
        <v>276020</v>
      </c>
      <c r="AF3022" s="5">
        <v>54080</v>
      </c>
      <c r="AG3022" s="5">
        <v>0</v>
      </c>
      <c r="AH3022" s="5">
        <f>SUM(Exposure_Information[[#This Row],[Building Coverage Value]:[Business interruption value]])</f>
        <v>330100</v>
      </c>
      <c r="AI3022" s="5">
        <f>SUM(Exposure_Information[[#This Row],[Building Coverage Value]:[Contents Coverage Value]])</f>
        <v>330100</v>
      </c>
      <c r="AJ3022" s="26"/>
    </row>
    <row r="3023" spans="1:36" ht="26" x14ac:dyDescent="0.3">
      <c r="A3023" s="2" t="s">
        <v>148</v>
      </c>
      <c r="B3023" s="2" t="s">
        <v>156</v>
      </c>
      <c r="C3023" s="2" t="s">
        <v>325</v>
      </c>
      <c r="D3023" s="2">
        <v>10483</v>
      </c>
      <c r="E3023" s="2" t="s">
        <v>367</v>
      </c>
      <c r="F3023" s="2" t="s">
        <v>3236</v>
      </c>
      <c r="G3023" s="3">
        <v>208</v>
      </c>
      <c r="H3023" s="3">
        <v>500</v>
      </c>
      <c r="I3023" s="71">
        <f>Exposure_Information[[#This Row],[Total  Insured Value]]+Exposure_Information[[#This Row],[Policy Deductible]]</f>
        <v>64500</v>
      </c>
      <c r="J3023" s="2">
        <v>13349</v>
      </c>
      <c r="K3023" s="3">
        <v>1</v>
      </c>
      <c r="L3023" s="2" t="s">
        <v>9</v>
      </c>
      <c r="M3023" s="2" t="s">
        <v>3237</v>
      </c>
      <c r="N3023" s="2" t="s">
        <v>3238</v>
      </c>
      <c r="O3023" s="2" t="s">
        <v>46</v>
      </c>
      <c r="P3023" s="2" t="s">
        <v>20</v>
      </c>
      <c r="Q3023" s="3">
        <v>29</v>
      </c>
      <c r="R3023" s="2" t="s">
        <v>87</v>
      </c>
      <c r="S3023" s="3">
        <v>23</v>
      </c>
      <c r="T3023" s="2" t="s">
        <v>10</v>
      </c>
      <c r="U3023" s="3">
        <v>44.676251000000001</v>
      </c>
      <c r="V3023" s="3">
        <v>-67.780202000000003</v>
      </c>
      <c r="W3023" s="2" t="s">
        <v>149</v>
      </c>
      <c r="X3023" s="3">
        <v>1</v>
      </c>
      <c r="Y3023" s="3" t="str">
        <f>_xlfn.CONCAT(Exposure_Information[[#This Row],[Building Construction Code]]," - ",Exposure_Information[[#This Row],[Type of building construction]])</f>
        <v>RMS - 1</v>
      </c>
      <c r="Z3023" s="3">
        <v>0</v>
      </c>
      <c r="AA3023" s="2">
        <v>2011</v>
      </c>
      <c r="AB3023" s="2" t="s">
        <v>11</v>
      </c>
      <c r="AC3023" s="2">
        <v>1</v>
      </c>
      <c r="AD3023" s="2" t="str">
        <f>_xlfn.CONCAT(Exposure_Information[[#This Row],[Occupany Code]]," - ",Exposure_Information[[#This Row],[Type of building occupancy]])</f>
        <v>ATC - 1</v>
      </c>
      <c r="AE3023" s="5">
        <v>59000</v>
      </c>
      <c r="AF3023" s="5">
        <v>5000</v>
      </c>
      <c r="AG3023" s="5">
        <v>0</v>
      </c>
      <c r="AH3023" s="5">
        <f>SUM(Exposure_Information[[#This Row],[Building Coverage Value]:[Business interruption value]])</f>
        <v>64000</v>
      </c>
      <c r="AI3023" s="5">
        <f>SUM(Exposure_Information[[#This Row],[Building Coverage Value]:[Contents Coverage Value]])</f>
        <v>64000</v>
      </c>
      <c r="AJ3023" s="26"/>
    </row>
    <row r="3024" spans="1:36" ht="26" x14ac:dyDescent="0.3">
      <c r="A3024" s="2" t="s">
        <v>148</v>
      </c>
      <c r="B3024" s="2" t="s">
        <v>156</v>
      </c>
      <c r="C3024" s="2" t="s">
        <v>325</v>
      </c>
      <c r="D3024" s="2">
        <v>102377</v>
      </c>
      <c r="E3024" s="2" t="s">
        <v>4697</v>
      </c>
      <c r="F3024" s="2" t="s">
        <v>6113</v>
      </c>
      <c r="G3024" s="3">
        <v>301</v>
      </c>
      <c r="H3024" s="3">
        <v>250</v>
      </c>
      <c r="I3024" s="71">
        <f>Exposure_Information[[#This Row],[Total  Insured Value]]+Exposure_Information[[#This Row],[Policy Deductible]]</f>
        <v>64250</v>
      </c>
      <c r="J3024" s="2">
        <v>105507</v>
      </c>
      <c r="K3024" s="3">
        <v>1</v>
      </c>
      <c r="L3024" s="2" t="s">
        <v>9</v>
      </c>
      <c r="M3024" s="2" t="s">
        <v>6114</v>
      </c>
      <c r="N3024" s="2" t="s">
        <v>6115</v>
      </c>
      <c r="O3024" s="2" t="s">
        <v>6116</v>
      </c>
      <c r="P3024" s="2" t="s">
        <v>208</v>
      </c>
      <c r="Q3024" s="3">
        <v>5</v>
      </c>
      <c r="R3024" s="2" t="s">
        <v>70</v>
      </c>
      <c r="S3024" s="3">
        <v>9</v>
      </c>
      <c r="T3024" s="2" t="s">
        <v>10</v>
      </c>
      <c r="U3024" s="3">
        <v>41.567684999999997</v>
      </c>
      <c r="V3024" s="3">
        <v>-73.207552000000007</v>
      </c>
      <c r="W3024" s="2" t="s">
        <v>149</v>
      </c>
      <c r="X3024" s="3">
        <v>1</v>
      </c>
      <c r="Y3024" s="3" t="str">
        <f>_xlfn.CONCAT(Exposure_Information[[#This Row],[Building Construction Code]]," - ",Exposure_Information[[#This Row],[Type of building construction]])</f>
        <v>RMS - 1</v>
      </c>
      <c r="Z3024" s="3">
        <v>0</v>
      </c>
      <c r="AA3024" s="2">
        <v>1965</v>
      </c>
      <c r="AB3024" s="2" t="s">
        <v>11</v>
      </c>
      <c r="AC3024" s="2">
        <v>2</v>
      </c>
      <c r="AD3024" s="2" t="str">
        <f>_xlfn.CONCAT(Exposure_Information[[#This Row],[Occupany Code]]," - ",Exposure_Information[[#This Row],[Type of building occupancy]])</f>
        <v>ATC - 2</v>
      </c>
      <c r="AE3024" s="5">
        <v>15000</v>
      </c>
      <c r="AF3024" s="5">
        <v>35000</v>
      </c>
      <c r="AG3024" s="5">
        <v>14000</v>
      </c>
      <c r="AH3024" s="5">
        <f>SUM(Exposure_Information[[#This Row],[Building Coverage Value]:[Business interruption value]])</f>
        <v>64000</v>
      </c>
      <c r="AI3024" s="5">
        <f>SUM(Exposure_Information[[#This Row],[Building Coverage Value]:[Contents Coverage Value]])</f>
        <v>50000</v>
      </c>
      <c r="AJ3024" s="26"/>
    </row>
    <row r="3025" spans="1:36" ht="52" x14ac:dyDescent="0.3">
      <c r="A3025" s="2" t="s">
        <v>148</v>
      </c>
      <c r="B3025" s="2" t="s">
        <v>156</v>
      </c>
      <c r="C3025" s="2" t="s">
        <v>325</v>
      </c>
      <c r="D3025" s="2">
        <v>115757</v>
      </c>
      <c r="E3025" s="2" t="s">
        <v>4697</v>
      </c>
      <c r="F3025" s="2" t="s">
        <v>7299</v>
      </c>
      <c r="G3025" s="3">
        <v>563</v>
      </c>
      <c r="H3025" s="3">
        <v>500</v>
      </c>
      <c r="I3025" s="71">
        <f>Exposure_Information[[#This Row],[Total  Insured Value]]+Exposure_Information[[#This Row],[Policy Deductible]]</f>
        <v>64100</v>
      </c>
      <c r="J3025" s="2">
        <v>118887</v>
      </c>
      <c r="K3025" s="3">
        <v>1</v>
      </c>
      <c r="L3025" s="2" t="s">
        <v>9</v>
      </c>
      <c r="M3025" s="2" t="s">
        <v>7300</v>
      </c>
      <c r="N3025" s="2" t="s">
        <v>7301</v>
      </c>
      <c r="O3025" s="2" t="s">
        <v>2694</v>
      </c>
      <c r="P3025" s="2" t="s">
        <v>74</v>
      </c>
      <c r="Q3025" s="3">
        <v>9</v>
      </c>
      <c r="R3025" s="2" t="s">
        <v>127</v>
      </c>
      <c r="S3025" s="3">
        <v>25</v>
      </c>
      <c r="T3025" s="2" t="s">
        <v>10</v>
      </c>
      <c r="U3025" s="3">
        <v>42.549923999999997</v>
      </c>
      <c r="V3025" s="3">
        <v>-70.927521999999996</v>
      </c>
      <c r="W3025" s="2" t="s">
        <v>149</v>
      </c>
      <c r="X3025" s="3">
        <v>1</v>
      </c>
      <c r="Y3025" s="3" t="str">
        <f>_xlfn.CONCAT(Exposure_Information[[#This Row],[Building Construction Code]]," - ",Exposure_Information[[#This Row],[Type of building construction]])</f>
        <v>RMS - 1</v>
      </c>
      <c r="Z3025" s="3">
        <v>0</v>
      </c>
      <c r="AA3025" s="2">
        <v>2008</v>
      </c>
      <c r="AB3025" s="2" t="s">
        <v>11</v>
      </c>
      <c r="AC3025" s="2">
        <v>2</v>
      </c>
      <c r="AD3025" s="2" t="str">
        <f>_xlfn.CONCAT(Exposure_Information[[#This Row],[Occupany Code]]," - ",Exposure_Information[[#This Row],[Type of building occupancy]])</f>
        <v>ATC - 2</v>
      </c>
      <c r="AE3025" s="5">
        <v>0</v>
      </c>
      <c r="AF3025" s="5">
        <v>53000</v>
      </c>
      <c r="AG3025" s="5">
        <v>10600</v>
      </c>
      <c r="AH3025" s="5">
        <f>SUM(Exposure_Information[[#This Row],[Building Coverage Value]:[Business interruption value]])</f>
        <v>63600</v>
      </c>
      <c r="AI3025" s="5">
        <f>SUM(Exposure_Information[[#This Row],[Building Coverage Value]:[Contents Coverage Value]])</f>
        <v>53000</v>
      </c>
      <c r="AJ3025" s="26"/>
    </row>
    <row r="3026" spans="1:36" ht="39" x14ac:dyDescent="0.3">
      <c r="A3026" s="2" t="s">
        <v>148</v>
      </c>
      <c r="B3026" s="2" t="s">
        <v>156</v>
      </c>
      <c r="C3026" s="2" t="s">
        <v>325</v>
      </c>
      <c r="D3026" s="2">
        <v>115513</v>
      </c>
      <c r="E3026" s="2" t="s">
        <v>4697</v>
      </c>
      <c r="F3026" s="2" t="s">
        <v>7729</v>
      </c>
      <c r="G3026" s="3">
        <v>482</v>
      </c>
      <c r="H3026" s="3">
        <v>500</v>
      </c>
      <c r="I3026" s="71">
        <f>Exposure_Information[[#This Row],[Total  Insured Value]]+Exposure_Information[[#This Row],[Policy Deductible]]</f>
        <v>64100</v>
      </c>
      <c r="J3026" s="2">
        <v>118643</v>
      </c>
      <c r="K3026" s="3">
        <v>1</v>
      </c>
      <c r="L3026" s="2" t="s">
        <v>9</v>
      </c>
      <c r="M3026" s="2" t="s">
        <v>7730</v>
      </c>
      <c r="N3026" s="2" t="s">
        <v>7731</v>
      </c>
      <c r="O3026" s="2" t="s">
        <v>839</v>
      </c>
      <c r="P3026" s="2" t="s">
        <v>224</v>
      </c>
      <c r="Q3026" s="3">
        <v>21</v>
      </c>
      <c r="R3026" s="2" t="s">
        <v>127</v>
      </c>
      <c r="S3026" s="3">
        <v>25</v>
      </c>
      <c r="T3026" s="2" t="s">
        <v>10</v>
      </c>
      <c r="U3026" s="3">
        <v>42.251188999999997</v>
      </c>
      <c r="V3026" s="3">
        <v>-71.083179999999999</v>
      </c>
      <c r="W3026" s="2" t="s">
        <v>149</v>
      </c>
      <c r="X3026" s="3">
        <v>1</v>
      </c>
      <c r="Y3026" s="3" t="str">
        <f>_xlfn.CONCAT(Exposure_Information[[#This Row],[Building Construction Code]]," - ",Exposure_Information[[#This Row],[Type of building construction]])</f>
        <v>RMS - 1</v>
      </c>
      <c r="Z3026" s="3">
        <v>0</v>
      </c>
      <c r="AA3026" s="2">
        <v>1980</v>
      </c>
      <c r="AB3026" s="2" t="s">
        <v>11</v>
      </c>
      <c r="AC3026" s="2">
        <v>2</v>
      </c>
      <c r="AD3026" s="2" t="str">
        <f>_xlfn.CONCAT(Exposure_Information[[#This Row],[Occupany Code]]," - ",Exposure_Information[[#This Row],[Type of building occupancy]])</f>
        <v>ATC - 2</v>
      </c>
      <c r="AE3026" s="5">
        <v>0</v>
      </c>
      <c r="AF3026" s="5">
        <v>53000</v>
      </c>
      <c r="AG3026" s="5">
        <v>10600</v>
      </c>
      <c r="AH3026" s="5">
        <f>SUM(Exposure_Information[[#This Row],[Building Coverage Value]:[Business interruption value]])</f>
        <v>63600</v>
      </c>
      <c r="AI3026" s="5">
        <f>SUM(Exposure_Information[[#This Row],[Building Coverage Value]:[Contents Coverage Value]])</f>
        <v>53000</v>
      </c>
      <c r="AJ3026" s="26"/>
    </row>
    <row r="3027" spans="1:36" ht="26" x14ac:dyDescent="0.3">
      <c r="A3027" s="2" t="s">
        <v>148</v>
      </c>
      <c r="B3027" s="2" t="s">
        <v>156</v>
      </c>
      <c r="C3027" s="2" t="s">
        <v>325</v>
      </c>
      <c r="D3027" s="2">
        <v>105334</v>
      </c>
      <c r="E3027" s="2" t="s">
        <v>4697</v>
      </c>
      <c r="F3027" s="2" t="s">
        <v>6419</v>
      </c>
      <c r="G3027" s="3">
        <v>279</v>
      </c>
      <c r="H3027" s="3">
        <v>500</v>
      </c>
      <c r="I3027" s="71">
        <f>Exposure_Information[[#This Row],[Total  Insured Value]]+Exposure_Information[[#This Row],[Policy Deductible]]</f>
        <v>63900</v>
      </c>
      <c r="J3027" s="2">
        <v>108464</v>
      </c>
      <c r="K3027" s="3">
        <v>1</v>
      </c>
      <c r="L3027" s="2" t="s">
        <v>9</v>
      </c>
      <c r="M3027" s="2" t="s">
        <v>6420</v>
      </c>
      <c r="N3027" s="2" t="s">
        <v>6421</v>
      </c>
      <c r="O3027" s="2" t="s">
        <v>821</v>
      </c>
      <c r="P3027" s="2" t="s">
        <v>155</v>
      </c>
      <c r="Q3027" s="3">
        <v>1</v>
      </c>
      <c r="R3027" s="2" t="s">
        <v>70</v>
      </c>
      <c r="S3027" s="3">
        <v>9</v>
      </c>
      <c r="T3027" s="2" t="s">
        <v>10</v>
      </c>
      <c r="U3027" s="3">
        <v>41.36562</v>
      </c>
      <c r="V3027" s="3">
        <v>-73.411703000000003</v>
      </c>
      <c r="W3027" s="2" t="s">
        <v>149</v>
      </c>
      <c r="X3027" s="3">
        <v>1</v>
      </c>
      <c r="Y3027" s="3" t="str">
        <f>_xlfn.CONCAT(Exposure_Information[[#This Row],[Building Construction Code]]," - ",Exposure_Information[[#This Row],[Type of building construction]])</f>
        <v>RMS - 1</v>
      </c>
      <c r="Z3027" s="3">
        <v>0</v>
      </c>
      <c r="AA3027" s="2">
        <v>1979</v>
      </c>
      <c r="AB3027" s="2" t="s">
        <v>11</v>
      </c>
      <c r="AC3027" s="2">
        <v>2</v>
      </c>
      <c r="AD3027" s="2" t="str">
        <f>_xlfn.CONCAT(Exposure_Information[[#This Row],[Occupany Code]]," - ",Exposure_Information[[#This Row],[Type of building occupancy]])</f>
        <v>ATC - 2</v>
      </c>
      <c r="AE3027" s="5">
        <v>20000</v>
      </c>
      <c r="AF3027" s="5">
        <v>31000</v>
      </c>
      <c r="AG3027" s="5">
        <v>12400</v>
      </c>
      <c r="AH3027" s="5">
        <f>SUM(Exposure_Information[[#This Row],[Building Coverage Value]:[Business interruption value]])</f>
        <v>63400</v>
      </c>
      <c r="AI3027" s="5">
        <f>SUM(Exposure_Information[[#This Row],[Building Coverage Value]:[Contents Coverage Value]])</f>
        <v>51000</v>
      </c>
      <c r="AJ3027" s="26"/>
    </row>
    <row r="3028" spans="1:36" ht="26" x14ac:dyDescent="0.3">
      <c r="A3028" s="2" t="s">
        <v>148</v>
      </c>
      <c r="B3028" s="2" t="s">
        <v>156</v>
      </c>
      <c r="C3028" s="2" t="s">
        <v>325</v>
      </c>
      <c r="D3028" s="2">
        <v>113888</v>
      </c>
      <c r="E3028" s="2" t="s">
        <v>4697</v>
      </c>
      <c r="F3028" s="2" t="s">
        <v>9485</v>
      </c>
      <c r="G3028" s="3">
        <v>277</v>
      </c>
      <c r="H3028" s="3">
        <v>250</v>
      </c>
      <c r="I3028" s="71">
        <f>Exposure_Information[[#This Row],[Total  Insured Value]]+Exposure_Information[[#This Row],[Policy Deductible]]</f>
        <v>63450</v>
      </c>
      <c r="J3028" s="2">
        <v>117018</v>
      </c>
      <c r="K3028" s="3">
        <v>1</v>
      </c>
      <c r="L3028" s="2" t="s">
        <v>9</v>
      </c>
      <c r="M3028" s="2" t="s">
        <v>9486</v>
      </c>
      <c r="N3028" s="2" t="s">
        <v>9487</v>
      </c>
      <c r="O3028" s="2" t="s">
        <v>1683</v>
      </c>
      <c r="P3028" s="2" t="s">
        <v>74</v>
      </c>
      <c r="Q3028" s="3">
        <v>9</v>
      </c>
      <c r="R3028" s="2" t="s">
        <v>127</v>
      </c>
      <c r="S3028" s="3">
        <v>25</v>
      </c>
      <c r="T3028" s="2" t="s">
        <v>10</v>
      </c>
      <c r="U3028" s="3">
        <v>42.846722</v>
      </c>
      <c r="V3028" s="3">
        <v>-70.924330999999995</v>
      </c>
      <c r="W3028" s="2" t="s">
        <v>149</v>
      </c>
      <c r="X3028" s="3">
        <v>2</v>
      </c>
      <c r="Y3028" s="3" t="str">
        <f>_xlfn.CONCAT(Exposure_Information[[#This Row],[Building Construction Code]]," - ",Exposure_Information[[#This Row],[Type of building construction]])</f>
        <v>RMS - 2</v>
      </c>
      <c r="Z3028" s="3">
        <v>0</v>
      </c>
      <c r="AA3028" s="2">
        <v>1973</v>
      </c>
      <c r="AB3028" s="2" t="s">
        <v>11</v>
      </c>
      <c r="AC3028" s="2">
        <v>2</v>
      </c>
      <c r="AD3028" s="2" t="str">
        <f>_xlfn.CONCAT(Exposure_Information[[#This Row],[Occupany Code]]," - ",Exposure_Information[[#This Row],[Type of building occupancy]])</f>
        <v>ATC - 2</v>
      </c>
      <c r="AE3028" s="5">
        <v>5800</v>
      </c>
      <c r="AF3028" s="5">
        <v>41000</v>
      </c>
      <c r="AG3028" s="5">
        <v>16400</v>
      </c>
      <c r="AH3028" s="5">
        <f>SUM(Exposure_Information[[#This Row],[Building Coverage Value]:[Business interruption value]])</f>
        <v>63200</v>
      </c>
      <c r="AI3028" s="5">
        <f>SUM(Exposure_Information[[#This Row],[Building Coverage Value]:[Contents Coverage Value]])</f>
        <v>46800</v>
      </c>
      <c r="AJ3028" s="26"/>
    </row>
    <row r="3029" spans="1:36" ht="26" x14ac:dyDescent="0.3">
      <c r="A3029" s="2" t="s">
        <v>148</v>
      </c>
      <c r="B3029" s="2" t="s">
        <v>156</v>
      </c>
      <c r="C3029" s="2" t="s">
        <v>325</v>
      </c>
      <c r="D3029" s="2">
        <v>11596</v>
      </c>
      <c r="E3029" s="2" t="s">
        <v>367</v>
      </c>
      <c r="F3029" s="2" t="s">
        <v>1250</v>
      </c>
      <c r="G3029" s="3">
        <v>414</v>
      </c>
      <c r="H3029" s="3">
        <v>500</v>
      </c>
      <c r="I3029" s="71">
        <f>Exposure_Information[[#This Row],[Total  Insured Value]]+Exposure_Information[[#This Row],[Policy Deductible]]</f>
        <v>63500</v>
      </c>
      <c r="J3029" s="2">
        <v>14490</v>
      </c>
      <c r="K3029" s="3">
        <v>1</v>
      </c>
      <c r="L3029" s="2">
        <v>3</v>
      </c>
      <c r="M3029" s="2" t="s">
        <v>1251</v>
      </c>
      <c r="N3029" s="2" t="s">
        <v>1252</v>
      </c>
      <c r="O3029" s="2" t="s">
        <v>1253</v>
      </c>
      <c r="P3029" s="2" t="s">
        <v>72</v>
      </c>
      <c r="Q3029" s="3">
        <v>25</v>
      </c>
      <c r="R3029" s="2" t="s">
        <v>127</v>
      </c>
      <c r="S3029" s="3">
        <v>25</v>
      </c>
      <c r="T3029" s="2" t="s">
        <v>10</v>
      </c>
      <c r="U3029" s="3">
        <v>42.312125000000002</v>
      </c>
      <c r="V3029" s="3">
        <v>-71.113354999999999</v>
      </c>
      <c r="W3029" s="2" t="s">
        <v>149</v>
      </c>
      <c r="X3029" s="3">
        <v>1</v>
      </c>
      <c r="Y3029" s="3" t="str">
        <f>_xlfn.CONCAT(Exposure_Information[[#This Row],[Building Construction Code]]," - ",Exposure_Information[[#This Row],[Type of building construction]])</f>
        <v>RMS - 1</v>
      </c>
      <c r="Z3029" s="3">
        <v>0</v>
      </c>
      <c r="AA3029" s="2">
        <v>2000</v>
      </c>
      <c r="AB3029" s="2" t="s">
        <v>11</v>
      </c>
      <c r="AC3029" s="2">
        <v>1</v>
      </c>
      <c r="AD3029" s="2" t="str">
        <f>_xlfn.CONCAT(Exposure_Information[[#This Row],[Occupany Code]]," - ",Exposure_Information[[#This Row],[Type of building occupancy]])</f>
        <v>ATC - 1</v>
      </c>
      <c r="AE3029" s="5">
        <v>20000</v>
      </c>
      <c r="AF3029" s="5">
        <v>10000</v>
      </c>
      <c r="AG3029" s="5">
        <v>33000</v>
      </c>
      <c r="AH3029" s="5">
        <f>SUM(Exposure_Information[[#This Row],[Building Coverage Value]:[Business interruption value]])</f>
        <v>63000</v>
      </c>
      <c r="AI3029" s="5">
        <f>SUM(Exposure_Information[[#This Row],[Building Coverage Value]:[Contents Coverage Value]])</f>
        <v>30000</v>
      </c>
      <c r="AJ3029" s="26"/>
    </row>
    <row r="3030" spans="1:36" ht="26" x14ac:dyDescent="0.3">
      <c r="A3030" s="2" t="s">
        <v>148</v>
      </c>
      <c r="B3030" s="2" t="s">
        <v>156</v>
      </c>
      <c r="C3030" s="2" t="s">
        <v>325</v>
      </c>
      <c r="D3030" s="2">
        <v>3938</v>
      </c>
      <c r="E3030" s="2" t="s">
        <v>326</v>
      </c>
      <c r="F3030" s="2" t="s">
        <v>5234</v>
      </c>
      <c r="G3030" s="3">
        <v>1997</v>
      </c>
      <c r="H3030" s="3">
        <v>1000</v>
      </c>
      <c r="I3030" s="71">
        <f>Exposure_Information[[#This Row],[Total  Insured Value]]+Exposure_Information[[#This Row],[Policy Deductible]]</f>
        <v>553040</v>
      </c>
      <c r="J3030" s="2">
        <v>5393</v>
      </c>
      <c r="K3030" s="3">
        <v>1</v>
      </c>
      <c r="L3030" s="2" t="s">
        <v>9</v>
      </c>
      <c r="M3030" s="2" t="s">
        <v>5235</v>
      </c>
      <c r="N3030" s="3" t="s">
        <v>5236</v>
      </c>
      <c r="O3030" s="2" t="s">
        <v>144</v>
      </c>
      <c r="P3030" s="2" t="s">
        <v>90</v>
      </c>
      <c r="Q3030" s="3">
        <v>17</v>
      </c>
      <c r="R3030" s="2" t="s">
        <v>127</v>
      </c>
      <c r="S3030" s="3">
        <v>25</v>
      </c>
      <c r="T3030" s="2" t="s">
        <v>10</v>
      </c>
      <c r="U3030" s="3">
        <v>42.389648000000001</v>
      </c>
      <c r="V3030" s="3">
        <v>-71.108620000000002</v>
      </c>
      <c r="W3030" s="2" t="s">
        <v>149</v>
      </c>
      <c r="X3030" s="3">
        <v>1</v>
      </c>
      <c r="Y3030" s="3" t="str">
        <f>_xlfn.CONCAT(Exposure_Information[[#This Row],[Building Construction Code]]," - ",Exposure_Information[[#This Row],[Type of building construction]])</f>
        <v>RMS - 1</v>
      </c>
      <c r="Z3030" s="3">
        <v>0</v>
      </c>
      <c r="AA3030" s="2">
        <v>1920</v>
      </c>
      <c r="AB3030" s="2" t="s">
        <v>11</v>
      </c>
      <c r="AC3030" s="2">
        <v>37</v>
      </c>
      <c r="AD3030" s="2" t="str">
        <f>_xlfn.CONCAT(Exposure_Information[[#This Row],[Occupany Code]]," - ",Exposure_Information[[#This Row],[Type of building occupancy]])</f>
        <v>ATC - 37</v>
      </c>
      <c r="AE3030" s="5">
        <v>552040</v>
      </c>
      <c r="AF3030" s="5">
        <v>0</v>
      </c>
      <c r="AG3030" s="5">
        <v>0</v>
      </c>
      <c r="AH3030" s="5">
        <f>SUM(Exposure_Information[[#This Row],[Building Coverage Value]:[Business interruption value]])</f>
        <v>552040</v>
      </c>
      <c r="AI3030" s="5">
        <f>SUM(Exposure_Information[[#This Row],[Building Coverage Value]:[Contents Coverage Value]])</f>
        <v>552040</v>
      </c>
      <c r="AJ3030" s="26"/>
    </row>
    <row r="3031" spans="1:36" ht="26" x14ac:dyDescent="0.3">
      <c r="A3031" s="2" t="s">
        <v>148</v>
      </c>
      <c r="B3031" s="2" t="s">
        <v>156</v>
      </c>
      <c r="C3031" s="2" t="s">
        <v>325</v>
      </c>
      <c r="D3031" s="2">
        <v>106534</v>
      </c>
      <c r="E3031" s="2" t="s">
        <v>4697</v>
      </c>
      <c r="F3031" s="2" t="s">
        <v>5616</v>
      </c>
      <c r="G3031" s="3">
        <v>281</v>
      </c>
      <c r="H3031" s="3">
        <v>500</v>
      </c>
      <c r="I3031" s="71">
        <f>Exposure_Information[[#This Row],[Total  Insured Value]]+Exposure_Information[[#This Row],[Policy Deductible]]</f>
        <v>62900</v>
      </c>
      <c r="J3031" s="2">
        <v>109664</v>
      </c>
      <c r="K3031" s="3">
        <v>1</v>
      </c>
      <c r="L3031" s="2" t="s">
        <v>9</v>
      </c>
      <c r="M3031" s="2" t="s">
        <v>5617</v>
      </c>
      <c r="N3031" s="2" t="s">
        <v>5618</v>
      </c>
      <c r="O3031" s="2" t="s">
        <v>541</v>
      </c>
      <c r="P3031" s="2" t="s">
        <v>69</v>
      </c>
      <c r="Q3031" s="3">
        <v>3</v>
      </c>
      <c r="R3031" s="2" t="s">
        <v>70</v>
      </c>
      <c r="S3031" s="3">
        <v>9</v>
      </c>
      <c r="T3031" s="2" t="s">
        <v>10</v>
      </c>
      <c r="U3031" s="3">
        <v>41.673302999999997</v>
      </c>
      <c r="V3031" s="3">
        <v>-72.958775000000003</v>
      </c>
      <c r="W3031" s="2" t="s">
        <v>149</v>
      </c>
      <c r="X3031" s="3">
        <v>1</v>
      </c>
      <c r="Y3031" s="3" t="str">
        <f>_xlfn.CONCAT(Exposure_Information[[#This Row],[Building Construction Code]]," - ",Exposure_Information[[#This Row],[Type of building construction]])</f>
        <v>RMS - 1</v>
      </c>
      <c r="Z3031" s="3">
        <v>0</v>
      </c>
      <c r="AA3031" s="2">
        <v>1923</v>
      </c>
      <c r="AB3031" s="2" t="s">
        <v>11</v>
      </c>
      <c r="AC3031" s="2">
        <v>2</v>
      </c>
      <c r="AD3031" s="2" t="str">
        <f>_xlfn.CONCAT(Exposure_Information[[#This Row],[Occupany Code]]," - ",Exposure_Information[[#This Row],[Type of building occupancy]])</f>
        <v>ATC - 2</v>
      </c>
      <c r="AE3031" s="5">
        <v>0</v>
      </c>
      <c r="AF3031" s="5">
        <v>52000</v>
      </c>
      <c r="AG3031" s="5">
        <v>10400</v>
      </c>
      <c r="AH3031" s="5">
        <f>SUM(Exposure_Information[[#This Row],[Building Coverage Value]:[Business interruption value]])</f>
        <v>62400</v>
      </c>
      <c r="AI3031" s="5">
        <f>SUM(Exposure_Information[[#This Row],[Building Coverage Value]:[Contents Coverage Value]])</f>
        <v>52000</v>
      </c>
      <c r="AJ3031" s="26"/>
    </row>
    <row r="3032" spans="1:36" ht="26" x14ac:dyDescent="0.3">
      <c r="A3032" s="2" t="s">
        <v>148</v>
      </c>
      <c r="B3032" s="2" t="s">
        <v>156</v>
      </c>
      <c r="C3032" s="2" t="s">
        <v>325</v>
      </c>
      <c r="D3032" s="2">
        <v>3916</v>
      </c>
      <c r="E3032" s="2" t="s">
        <v>326</v>
      </c>
      <c r="F3032" s="2" t="s">
        <v>5537</v>
      </c>
      <c r="G3032" s="3">
        <v>3593</v>
      </c>
      <c r="H3032" s="3"/>
      <c r="I3032" s="71">
        <f>Exposure_Information[[#This Row],[Total  Insured Value]]+Exposure_Information[[#This Row],[Policy Deductible]]</f>
        <v>710000</v>
      </c>
      <c r="J3032" s="2">
        <v>5367</v>
      </c>
      <c r="K3032" s="3">
        <v>1</v>
      </c>
      <c r="L3032" s="2" t="s">
        <v>9</v>
      </c>
      <c r="M3032" s="2" t="s">
        <v>5538</v>
      </c>
      <c r="N3032" s="3" t="s">
        <v>5539</v>
      </c>
      <c r="O3032" s="2" t="s">
        <v>135</v>
      </c>
      <c r="P3032" s="2" t="s">
        <v>69</v>
      </c>
      <c r="Q3032" s="3">
        <v>3</v>
      </c>
      <c r="R3032" s="2" t="s">
        <v>70</v>
      </c>
      <c r="S3032" s="3">
        <v>9</v>
      </c>
      <c r="T3032" s="2" t="s">
        <v>10</v>
      </c>
      <c r="U3032" s="3">
        <v>41.767589999999998</v>
      </c>
      <c r="V3032" s="3">
        <v>-72.517960000000002</v>
      </c>
      <c r="W3032" s="2" t="s">
        <v>149</v>
      </c>
      <c r="X3032" s="3">
        <v>1</v>
      </c>
      <c r="Y3032" s="3" t="str">
        <f>_xlfn.CONCAT(Exposure_Information[[#This Row],[Building Construction Code]]," - ",Exposure_Information[[#This Row],[Type of building construction]])</f>
        <v>RMS - 1</v>
      </c>
      <c r="Z3032" s="3">
        <v>0</v>
      </c>
      <c r="AA3032" s="2">
        <v>1964</v>
      </c>
      <c r="AB3032" s="2" t="s">
        <v>11</v>
      </c>
      <c r="AC3032" s="2">
        <v>37</v>
      </c>
      <c r="AD3032" s="2" t="str">
        <f>_xlfn.CONCAT(Exposure_Information[[#This Row],[Occupany Code]]," - ",Exposure_Information[[#This Row],[Type of building occupancy]])</f>
        <v>ATC - 37</v>
      </c>
      <c r="AE3032" s="5">
        <v>710000</v>
      </c>
      <c r="AF3032" s="5">
        <v>0</v>
      </c>
      <c r="AG3032" s="5">
        <v>0</v>
      </c>
      <c r="AH3032" s="5">
        <f>SUM(Exposure_Information[[#This Row],[Building Coverage Value]:[Business interruption value]])</f>
        <v>710000</v>
      </c>
      <c r="AI3032" s="5">
        <f>SUM(Exposure_Information[[#This Row],[Building Coverage Value]:[Contents Coverage Value]])</f>
        <v>710000</v>
      </c>
      <c r="AJ3032" s="26"/>
    </row>
    <row r="3033" spans="1:36" ht="39" x14ac:dyDescent="0.3">
      <c r="A3033" s="2" t="s">
        <v>148</v>
      </c>
      <c r="B3033" s="2" t="s">
        <v>156</v>
      </c>
      <c r="C3033" s="2" t="s">
        <v>325</v>
      </c>
      <c r="D3033" s="2">
        <v>8738</v>
      </c>
      <c r="E3033" s="2" t="s">
        <v>367</v>
      </c>
      <c r="F3033" s="2" t="s">
        <v>4143</v>
      </c>
      <c r="G3033" s="3">
        <v>145</v>
      </c>
      <c r="H3033" s="3">
        <v>250</v>
      </c>
      <c r="I3033" s="71">
        <f>Exposure_Information[[#This Row],[Total  Insured Value]]+Exposure_Information[[#This Row],[Policy Deductible]]</f>
        <v>62250</v>
      </c>
      <c r="J3033" s="2">
        <v>11583</v>
      </c>
      <c r="K3033" s="3">
        <v>1</v>
      </c>
      <c r="L3033" s="2" t="s">
        <v>9</v>
      </c>
      <c r="M3033" s="2" t="s">
        <v>4144</v>
      </c>
      <c r="N3033" s="2" t="s">
        <v>2506</v>
      </c>
      <c r="O3033" s="2" t="s">
        <v>4145</v>
      </c>
      <c r="P3033" s="2" t="s">
        <v>20</v>
      </c>
      <c r="Q3033" s="3">
        <v>29</v>
      </c>
      <c r="R3033" s="2" t="s">
        <v>87</v>
      </c>
      <c r="S3033" s="3">
        <v>23</v>
      </c>
      <c r="T3033" s="2" t="s">
        <v>10</v>
      </c>
      <c r="U3033" s="3">
        <v>44.607076999999997</v>
      </c>
      <c r="V3033" s="3">
        <v>-67.929817999999997</v>
      </c>
      <c r="W3033" s="2" t="s">
        <v>149</v>
      </c>
      <c r="X3033" s="3">
        <v>1</v>
      </c>
      <c r="Y3033" s="3" t="str">
        <f>_xlfn.CONCAT(Exposure_Information[[#This Row],[Building Construction Code]]," - ",Exposure_Information[[#This Row],[Type of building construction]])</f>
        <v>RMS - 1</v>
      </c>
      <c r="Z3033" s="3">
        <v>0</v>
      </c>
      <c r="AA3033" s="2">
        <v>1980</v>
      </c>
      <c r="AB3033" s="2" t="s">
        <v>11</v>
      </c>
      <c r="AC3033" s="2">
        <v>1</v>
      </c>
      <c r="AD3033" s="2" t="str">
        <f>_xlfn.CONCAT(Exposure_Information[[#This Row],[Occupany Code]]," - ",Exposure_Information[[#This Row],[Type of building occupancy]])</f>
        <v>ATC - 1</v>
      </c>
      <c r="AE3033" s="5">
        <v>57000</v>
      </c>
      <c r="AF3033" s="5">
        <v>5000</v>
      </c>
      <c r="AG3033" s="5">
        <v>0</v>
      </c>
      <c r="AH3033" s="5">
        <f>SUM(Exposure_Information[[#This Row],[Building Coverage Value]:[Business interruption value]])</f>
        <v>62000</v>
      </c>
      <c r="AI3033" s="5">
        <f>SUM(Exposure_Information[[#This Row],[Building Coverage Value]:[Contents Coverage Value]])</f>
        <v>62000</v>
      </c>
      <c r="AJ3033" s="26"/>
    </row>
    <row r="3034" spans="1:36" ht="26" x14ac:dyDescent="0.3">
      <c r="A3034" s="2" t="s">
        <v>148</v>
      </c>
      <c r="B3034" s="2" t="s">
        <v>156</v>
      </c>
      <c r="C3034" s="2" t="s">
        <v>325</v>
      </c>
      <c r="D3034" s="2">
        <v>9822</v>
      </c>
      <c r="E3034" s="2" t="s">
        <v>367</v>
      </c>
      <c r="F3034" s="2" t="s">
        <v>4169</v>
      </c>
      <c r="G3034" s="3">
        <v>337</v>
      </c>
      <c r="H3034" s="3">
        <v>1000</v>
      </c>
      <c r="I3034" s="71">
        <f>Exposure_Information[[#This Row],[Total  Insured Value]]+Exposure_Information[[#This Row],[Policy Deductible]]</f>
        <v>63000</v>
      </c>
      <c r="J3034" s="2">
        <v>12684</v>
      </c>
      <c r="K3034" s="3">
        <v>1</v>
      </c>
      <c r="L3034" s="2" t="s">
        <v>9</v>
      </c>
      <c r="M3034" s="2" t="s">
        <v>4170</v>
      </c>
      <c r="N3034" s="2" t="s">
        <v>4171</v>
      </c>
      <c r="O3034" s="2" t="s">
        <v>4172</v>
      </c>
      <c r="P3034" s="2" t="s">
        <v>82</v>
      </c>
      <c r="Q3034" s="3">
        <v>9</v>
      </c>
      <c r="R3034" s="2" t="s">
        <v>87</v>
      </c>
      <c r="S3034" s="3">
        <v>23</v>
      </c>
      <c r="T3034" s="2" t="s">
        <v>10</v>
      </c>
      <c r="U3034" s="3">
        <v>44.602321000000003</v>
      </c>
      <c r="V3034" s="3">
        <v>-68.396338999999998</v>
      </c>
      <c r="W3034" s="2" t="s">
        <v>149</v>
      </c>
      <c r="X3034" s="3">
        <v>1</v>
      </c>
      <c r="Y3034" s="3" t="str">
        <f>_xlfn.CONCAT(Exposure_Information[[#This Row],[Building Construction Code]]," - ",Exposure_Information[[#This Row],[Type of building construction]])</f>
        <v>RMS - 1</v>
      </c>
      <c r="Z3034" s="3">
        <v>0</v>
      </c>
      <c r="AA3034" s="2">
        <v>1987</v>
      </c>
      <c r="AB3034" s="2" t="s">
        <v>11</v>
      </c>
      <c r="AC3034" s="2">
        <v>1</v>
      </c>
      <c r="AD3034" s="2" t="str">
        <f>_xlfn.CONCAT(Exposure_Information[[#This Row],[Occupany Code]]," - ",Exposure_Information[[#This Row],[Type of building occupancy]])</f>
        <v>ATC - 1</v>
      </c>
      <c r="AE3034" s="5">
        <v>60000</v>
      </c>
      <c r="AF3034" s="5">
        <v>2000</v>
      </c>
      <c r="AG3034" s="5">
        <v>0</v>
      </c>
      <c r="AH3034" s="5">
        <f>SUM(Exposure_Information[[#This Row],[Building Coverage Value]:[Business interruption value]])</f>
        <v>62000</v>
      </c>
      <c r="AI3034" s="5">
        <f>SUM(Exposure_Information[[#This Row],[Building Coverage Value]:[Contents Coverage Value]])</f>
        <v>62000</v>
      </c>
      <c r="AJ3034" s="26"/>
    </row>
    <row r="3035" spans="1:36" ht="39" x14ac:dyDescent="0.3">
      <c r="A3035" s="2" t="s">
        <v>148</v>
      </c>
      <c r="B3035" s="2" t="s">
        <v>156</v>
      </c>
      <c r="C3035" s="2" t="s">
        <v>325</v>
      </c>
      <c r="D3035" s="2">
        <v>111279</v>
      </c>
      <c r="E3035" s="2" t="s">
        <v>4697</v>
      </c>
      <c r="F3035" s="2" t="s">
        <v>8656</v>
      </c>
      <c r="G3035" s="3">
        <v>323</v>
      </c>
      <c r="H3035" s="3">
        <v>500</v>
      </c>
      <c r="I3035" s="71">
        <f>Exposure_Information[[#This Row],[Total  Insured Value]]+Exposure_Information[[#This Row],[Policy Deductible]]</f>
        <v>61900</v>
      </c>
      <c r="J3035" s="2">
        <v>114409</v>
      </c>
      <c r="K3035" s="3">
        <v>1</v>
      </c>
      <c r="L3035" s="2" t="s">
        <v>9</v>
      </c>
      <c r="M3035" s="2" t="s">
        <v>8657</v>
      </c>
      <c r="N3035" s="2" t="s">
        <v>8658</v>
      </c>
      <c r="O3035" s="2" t="s">
        <v>283</v>
      </c>
      <c r="P3035" s="2" t="s">
        <v>90</v>
      </c>
      <c r="Q3035" s="3">
        <v>17</v>
      </c>
      <c r="R3035" s="2" t="s">
        <v>127</v>
      </c>
      <c r="S3035" s="3">
        <v>25</v>
      </c>
      <c r="T3035" s="2" t="s">
        <v>10</v>
      </c>
      <c r="U3035" s="3">
        <v>42.373145999999998</v>
      </c>
      <c r="V3035" s="3">
        <v>-71.200255999999996</v>
      </c>
      <c r="W3035" s="2" t="s">
        <v>149</v>
      </c>
      <c r="X3035" s="3">
        <v>1</v>
      </c>
      <c r="Y3035" s="3" t="str">
        <f>_xlfn.CONCAT(Exposure_Information[[#This Row],[Building Construction Code]]," - ",Exposure_Information[[#This Row],[Type of building construction]])</f>
        <v>RMS - 1</v>
      </c>
      <c r="Z3035" s="3">
        <v>0</v>
      </c>
      <c r="AA3035" s="2">
        <v>1950</v>
      </c>
      <c r="AB3035" s="2" t="s">
        <v>11</v>
      </c>
      <c r="AC3035" s="2">
        <v>2</v>
      </c>
      <c r="AD3035" s="2" t="str">
        <f>_xlfn.CONCAT(Exposure_Information[[#This Row],[Occupany Code]]," - ",Exposure_Information[[#This Row],[Type of building occupancy]])</f>
        <v>ATC - 2</v>
      </c>
      <c r="AE3035" s="5">
        <v>25000</v>
      </c>
      <c r="AF3035" s="5">
        <v>26000</v>
      </c>
      <c r="AG3035" s="5">
        <v>10400</v>
      </c>
      <c r="AH3035" s="5">
        <f>SUM(Exposure_Information[[#This Row],[Building Coverage Value]:[Business interruption value]])</f>
        <v>61400</v>
      </c>
      <c r="AI3035" s="5">
        <f>SUM(Exposure_Information[[#This Row],[Building Coverage Value]:[Contents Coverage Value]])</f>
        <v>51000</v>
      </c>
      <c r="AJ3035" s="26"/>
    </row>
    <row r="3036" spans="1:36" ht="26" x14ac:dyDescent="0.3">
      <c r="A3036" s="2" t="s">
        <v>148</v>
      </c>
      <c r="B3036" s="2" t="s">
        <v>156</v>
      </c>
      <c r="C3036" s="2" t="s">
        <v>325</v>
      </c>
      <c r="D3036" s="2">
        <v>117091</v>
      </c>
      <c r="E3036" s="2" t="s">
        <v>4697</v>
      </c>
      <c r="F3036" s="2" t="s">
        <v>9177</v>
      </c>
      <c r="G3036" s="3">
        <v>406</v>
      </c>
      <c r="H3036" s="3">
        <v>500</v>
      </c>
      <c r="I3036" s="71">
        <f>Exposure_Information[[#This Row],[Total  Insured Value]]+Exposure_Information[[#This Row],[Policy Deductible]]</f>
        <v>61700</v>
      </c>
      <c r="J3036" s="2">
        <v>120221</v>
      </c>
      <c r="K3036" s="3">
        <v>1</v>
      </c>
      <c r="L3036" s="2" t="s">
        <v>9</v>
      </c>
      <c r="M3036" s="2" t="s">
        <v>9178</v>
      </c>
      <c r="N3036" s="2" t="s">
        <v>9179</v>
      </c>
      <c r="O3036" s="2" t="s">
        <v>2285</v>
      </c>
      <c r="P3036" s="2" t="s">
        <v>221</v>
      </c>
      <c r="Q3036" s="3">
        <v>23</v>
      </c>
      <c r="R3036" s="2" t="s">
        <v>127</v>
      </c>
      <c r="S3036" s="3">
        <v>25</v>
      </c>
      <c r="T3036" s="2" t="s">
        <v>10</v>
      </c>
      <c r="U3036" s="3">
        <v>42.123012000000003</v>
      </c>
      <c r="V3036" s="3">
        <v>-70.950483000000006</v>
      </c>
      <c r="W3036" s="2" t="s">
        <v>149</v>
      </c>
      <c r="X3036" s="3">
        <v>1</v>
      </c>
      <c r="Y3036" s="3" t="str">
        <f>_xlfn.CONCAT(Exposure_Information[[#This Row],[Building Construction Code]]," - ",Exposure_Information[[#This Row],[Type of building construction]])</f>
        <v>RMS - 1</v>
      </c>
      <c r="Z3036" s="3">
        <v>0</v>
      </c>
      <c r="AA3036" s="2">
        <v>2003</v>
      </c>
      <c r="AB3036" s="2" t="s">
        <v>11</v>
      </c>
      <c r="AC3036" s="2">
        <v>2</v>
      </c>
      <c r="AD3036" s="2" t="str">
        <f>_xlfn.CONCAT(Exposure_Information[[#This Row],[Occupany Code]]," - ",Exposure_Information[[#This Row],[Type of building occupancy]])</f>
        <v>ATC - 2</v>
      </c>
      <c r="AE3036" s="5">
        <v>0</v>
      </c>
      <c r="AF3036" s="5">
        <v>51000</v>
      </c>
      <c r="AG3036" s="5">
        <v>10200</v>
      </c>
      <c r="AH3036" s="5">
        <f>SUM(Exposure_Information[[#This Row],[Building Coverage Value]:[Business interruption value]])</f>
        <v>61200</v>
      </c>
      <c r="AI3036" s="5">
        <f>SUM(Exposure_Information[[#This Row],[Building Coverage Value]:[Contents Coverage Value]])</f>
        <v>51000</v>
      </c>
      <c r="AJ3036" s="26"/>
    </row>
    <row r="3037" spans="1:36" ht="26" x14ac:dyDescent="0.3">
      <c r="A3037" s="2" t="s">
        <v>148</v>
      </c>
      <c r="B3037" s="2" t="s">
        <v>156</v>
      </c>
      <c r="C3037" s="2" t="s">
        <v>325</v>
      </c>
      <c r="D3037" s="2">
        <v>117102</v>
      </c>
      <c r="E3037" s="2" t="s">
        <v>4697</v>
      </c>
      <c r="F3037" s="2" t="s">
        <v>10003</v>
      </c>
      <c r="G3037" s="3">
        <v>544</v>
      </c>
      <c r="H3037" s="3">
        <v>500</v>
      </c>
      <c r="I3037" s="71">
        <f>Exposure_Information[[#This Row],[Total  Insured Value]]+Exposure_Information[[#This Row],[Policy Deductible]]</f>
        <v>61700</v>
      </c>
      <c r="J3037" s="2">
        <v>120232</v>
      </c>
      <c r="K3037" s="3">
        <v>1</v>
      </c>
      <c r="L3037" s="2">
        <v>1096</v>
      </c>
      <c r="M3037" s="2" t="s">
        <v>10004</v>
      </c>
      <c r="N3037" s="2" t="s">
        <v>10005</v>
      </c>
      <c r="O3037" s="2" t="s">
        <v>1503</v>
      </c>
      <c r="P3037" s="2" t="s">
        <v>224</v>
      </c>
      <c r="Q3037" s="3">
        <v>21</v>
      </c>
      <c r="R3037" s="2" t="s">
        <v>127</v>
      </c>
      <c r="S3037" s="3">
        <v>25</v>
      </c>
      <c r="T3037" s="2" t="s">
        <v>10</v>
      </c>
      <c r="U3037" s="3">
        <v>42.289096999999998</v>
      </c>
      <c r="V3037" s="3">
        <v>-71.234527999999997</v>
      </c>
      <c r="W3037" s="2" t="s">
        <v>149</v>
      </c>
      <c r="X3037" s="3">
        <v>1</v>
      </c>
      <c r="Y3037" s="3" t="str">
        <f>_xlfn.CONCAT(Exposure_Information[[#This Row],[Building Construction Code]]," - ",Exposure_Information[[#This Row],[Type of building construction]])</f>
        <v>RMS - 1</v>
      </c>
      <c r="Z3037" s="3">
        <v>0</v>
      </c>
      <c r="AA3037" s="2">
        <v>1920</v>
      </c>
      <c r="AB3037" s="2" t="s">
        <v>11</v>
      </c>
      <c r="AC3037" s="2">
        <v>2</v>
      </c>
      <c r="AD3037" s="2" t="str">
        <f>_xlfn.CONCAT(Exposure_Information[[#This Row],[Occupany Code]]," - ",Exposure_Information[[#This Row],[Type of building occupancy]])</f>
        <v>ATC - 2</v>
      </c>
      <c r="AE3037" s="5">
        <v>0</v>
      </c>
      <c r="AF3037" s="5">
        <v>51000</v>
      </c>
      <c r="AG3037" s="5">
        <v>10200</v>
      </c>
      <c r="AH3037" s="5">
        <f>SUM(Exposure_Information[[#This Row],[Building Coverage Value]:[Business interruption value]])</f>
        <v>61200</v>
      </c>
      <c r="AI3037" s="5">
        <f>SUM(Exposure_Information[[#This Row],[Building Coverage Value]:[Contents Coverage Value]])</f>
        <v>51000</v>
      </c>
      <c r="AJ3037" s="26"/>
    </row>
    <row r="3038" spans="1:36" ht="26" x14ac:dyDescent="0.3">
      <c r="A3038" s="2" t="s">
        <v>148</v>
      </c>
      <c r="B3038" s="2" t="s">
        <v>156</v>
      </c>
      <c r="C3038" s="2" t="s">
        <v>325</v>
      </c>
      <c r="D3038" s="2">
        <v>117101</v>
      </c>
      <c r="E3038" s="2" t="s">
        <v>4697</v>
      </c>
      <c r="F3038" s="2" t="s">
        <v>10417</v>
      </c>
      <c r="G3038" s="3">
        <v>319</v>
      </c>
      <c r="H3038" s="3">
        <v>500</v>
      </c>
      <c r="I3038" s="71">
        <f>Exposure_Information[[#This Row],[Total  Insured Value]]+Exposure_Information[[#This Row],[Policy Deductible]]</f>
        <v>61700</v>
      </c>
      <c r="J3038" s="2">
        <v>120231</v>
      </c>
      <c r="K3038" s="3">
        <v>1</v>
      </c>
      <c r="L3038" s="2" t="s">
        <v>9</v>
      </c>
      <c r="M3038" s="2" t="s">
        <v>10418</v>
      </c>
      <c r="N3038" s="2" t="s">
        <v>10419</v>
      </c>
      <c r="O3038" s="2" t="s">
        <v>1503</v>
      </c>
      <c r="P3038" s="2" t="s">
        <v>224</v>
      </c>
      <c r="Q3038" s="3">
        <v>21</v>
      </c>
      <c r="R3038" s="2" t="s">
        <v>127</v>
      </c>
      <c r="S3038" s="3">
        <v>25</v>
      </c>
      <c r="T3038" s="2" t="s">
        <v>10</v>
      </c>
      <c r="U3038" s="3">
        <v>42.293503000000001</v>
      </c>
      <c r="V3038" s="3">
        <v>-71.245422000000005</v>
      </c>
      <c r="W3038" s="2" t="s">
        <v>149</v>
      </c>
      <c r="X3038" s="3">
        <v>1</v>
      </c>
      <c r="Y3038" s="3" t="str">
        <f>_xlfn.CONCAT(Exposure_Information[[#This Row],[Building Construction Code]]," - ",Exposure_Information[[#This Row],[Type of building construction]])</f>
        <v>RMS - 1</v>
      </c>
      <c r="Z3038" s="3">
        <v>0</v>
      </c>
      <c r="AA3038" s="2">
        <v>1920</v>
      </c>
      <c r="AB3038" s="2" t="s">
        <v>11</v>
      </c>
      <c r="AC3038" s="2">
        <v>2</v>
      </c>
      <c r="AD3038" s="2" t="str">
        <f>_xlfn.CONCAT(Exposure_Information[[#This Row],[Occupany Code]]," - ",Exposure_Information[[#This Row],[Type of building occupancy]])</f>
        <v>ATC - 2</v>
      </c>
      <c r="AE3038" s="5">
        <v>0</v>
      </c>
      <c r="AF3038" s="5">
        <v>51000</v>
      </c>
      <c r="AG3038" s="5">
        <v>10200</v>
      </c>
      <c r="AH3038" s="5">
        <f>SUM(Exposure_Information[[#This Row],[Building Coverage Value]:[Business interruption value]])</f>
        <v>61200</v>
      </c>
      <c r="AI3038" s="5">
        <f>SUM(Exposure_Information[[#This Row],[Building Coverage Value]:[Contents Coverage Value]])</f>
        <v>51000</v>
      </c>
      <c r="AJ3038" s="26"/>
    </row>
    <row r="3039" spans="1:36" ht="26" x14ac:dyDescent="0.3">
      <c r="A3039" s="2" t="s">
        <v>148</v>
      </c>
      <c r="B3039" s="2" t="s">
        <v>156</v>
      </c>
      <c r="C3039" s="2" t="s">
        <v>325</v>
      </c>
      <c r="D3039" s="2">
        <v>12697</v>
      </c>
      <c r="E3039" s="2" t="s">
        <v>367</v>
      </c>
      <c r="F3039" s="2" t="s">
        <v>1274</v>
      </c>
      <c r="G3039" s="3">
        <v>335</v>
      </c>
      <c r="H3039" s="3">
        <v>250</v>
      </c>
      <c r="I3039" s="71">
        <f>Exposure_Information[[#This Row],[Total  Insured Value]]+Exposure_Information[[#This Row],[Policy Deductible]]</f>
        <v>60750</v>
      </c>
      <c r="J3039" s="2">
        <v>15631</v>
      </c>
      <c r="K3039" s="3">
        <v>1</v>
      </c>
      <c r="L3039" s="2" t="s">
        <v>9</v>
      </c>
      <c r="M3039" s="2" t="s">
        <v>1275</v>
      </c>
      <c r="N3039" s="2" t="s">
        <v>1276</v>
      </c>
      <c r="O3039" s="2" t="s">
        <v>1277</v>
      </c>
      <c r="P3039" s="2" t="s">
        <v>141</v>
      </c>
      <c r="Q3039" s="3">
        <v>5</v>
      </c>
      <c r="R3039" s="2" t="s">
        <v>34</v>
      </c>
      <c r="S3039" s="3">
        <v>33</v>
      </c>
      <c r="T3039" s="2" t="s">
        <v>10</v>
      </c>
      <c r="U3039" s="3">
        <v>43.017349000000003</v>
      </c>
      <c r="V3039" s="3">
        <v>-72.153509</v>
      </c>
      <c r="W3039" s="2" t="s">
        <v>149</v>
      </c>
      <c r="X3039" s="3">
        <v>1</v>
      </c>
      <c r="Y3039" s="3" t="str">
        <f>_xlfn.CONCAT(Exposure_Information[[#This Row],[Building Construction Code]]," - ",Exposure_Information[[#This Row],[Type of building construction]])</f>
        <v>RMS - 1</v>
      </c>
      <c r="Z3039" s="3">
        <v>0</v>
      </c>
      <c r="AA3039" s="2">
        <v>1985</v>
      </c>
      <c r="AB3039" s="2" t="s">
        <v>11</v>
      </c>
      <c r="AC3039" s="2">
        <v>1</v>
      </c>
      <c r="AD3039" s="2" t="str">
        <f>_xlfn.CONCAT(Exposure_Information[[#This Row],[Occupany Code]]," - ",Exposure_Information[[#This Row],[Type of building occupancy]])</f>
        <v>ATC - 1</v>
      </c>
      <c r="AE3039" s="5">
        <v>60500</v>
      </c>
      <c r="AF3039" s="5">
        <v>0</v>
      </c>
      <c r="AG3039" s="5">
        <v>0</v>
      </c>
      <c r="AH3039" s="5">
        <f>SUM(Exposure_Information[[#This Row],[Building Coverage Value]:[Business interruption value]])</f>
        <v>60500</v>
      </c>
      <c r="AI3039" s="5">
        <f>SUM(Exposure_Information[[#This Row],[Building Coverage Value]:[Contents Coverage Value]])</f>
        <v>60500</v>
      </c>
      <c r="AJ3039" s="26"/>
    </row>
    <row r="3040" spans="1:36" ht="52" x14ac:dyDescent="0.3">
      <c r="A3040" s="2" t="s">
        <v>148</v>
      </c>
      <c r="B3040" s="2" t="s">
        <v>156</v>
      </c>
      <c r="C3040" s="2" t="s">
        <v>325</v>
      </c>
      <c r="D3040" s="2">
        <v>105266</v>
      </c>
      <c r="E3040" s="2" t="s">
        <v>4697</v>
      </c>
      <c r="F3040" s="2" t="s">
        <v>7355</v>
      </c>
      <c r="G3040" s="3">
        <v>390</v>
      </c>
      <c r="H3040" s="3">
        <v>100</v>
      </c>
      <c r="I3040" s="71">
        <f>Exposure_Information[[#This Row],[Total  Insured Value]]+Exposure_Information[[#This Row],[Policy Deductible]]</f>
        <v>60600</v>
      </c>
      <c r="J3040" s="2">
        <v>108396</v>
      </c>
      <c r="K3040" s="3">
        <v>1</v>
      </c>
      <c r="L3040" s="2" t="s">
        <v>9</v>
      </c>
      <c r="M3040" s="2" t="s">
        <v>7356</v>
      </c>
      <c r="N3040" s="2" t="s">
        <v>7357</v>
      </c>
      <c r="O3040" s="2" t="s">
        <v>7358</v>
      </c>
      <c r="P3040" s="2" t="s">
        <v>90</v>
      </c>
      <c r="Q3040" s="3">
        <v>17</v>
      </c>
      <c r="R3040" s="2" t="s">
        <v>127</v>
      </c>
      <c r="S3040" s="3">
        <v>25</v>
      </c>
      <c r="T3040" s="2" t="s">
        <v>10</v>
      </c>
      <c r="U3040" s="3">
        <v>42.584584999999997</v>
      </c>
      <c r="V3040" s="3">
        <v>-71.112871999999996</v>
      </c>
      <c r="W3040" s="2" t="s">
        <v>149</v>
      </c>
      <c r="X3040" s="3">
        <v>1</v>
      </c>
      <c r="Y3040" s="3" t="str">
        <f>_xlfn.CONCAT(Exposure_Information[[#This Row],[Building Construction Code]]," - ",Exposure_Information[[#This Row],[Type of building construction]])</f>
        <v>RMS - 1</v>
      </c>
      <c r="Z3040" s="3">
        <v>0</v>
      </c>
      <c r="AA3040" s="2">
        <v>1973</v>
      </c>
      <c r="AB3040" s="2" t="s">
        <v>11</v>
      </c>
      <c r="AC3040" s="2">
        <v>2</v>
      </c>
      <c r="AD3040" s="2" t="str">
        <f>_xlfn.CONCAT(Exposure_Information[[#This Row],[Occupany Code]]," - ",Exposure_Information[[#This Row],[Type of building occupancy]])</f>
        <v>ATC - 2</v>
      </c>
      <c r="AE3040" s="5">
        <v>11500</v>
      </c>
      <c r="AF3040" s="5">
        <v>35000</v>
      </c>
      <c r="AG3040" s="5">
        <v>14000</v>
      </c>
      <c r="AH3040" s="5">
        <f>SUM(Exposure_Information[[#This Row],[Building Coverage Value]:[Business interruption value]])</f>
        <v>60500</v>
      </c>
      <c r="AI3040" s="5">
        <f>SUM(Exposure_Information[[#This Row],[Building Coverage Value]:[Contents Coverage Value]])</f>
        <v>46500</v>
      </c>
      <c r="AJ3040" s="26"/>
    </row>
    <row r="3041" spans="1:36" ht="26" x14ac:dyDescent="0.3">
      <c r="A3041" s="2" t="s">
        <v>148</v>
      </c>
      <c r="B3041" s="2" t="s">
        <v>156</v>
      </c>
      <c r="C3041" s="2" t="s">
        <v>325</v>
      </c>
      <c r="D3041" s="2">
        <v>108451</v>
      </c>
      <c r="E3041" s="2" t="s">
        <v>4697</v>
      </c>
      <c r="F3041" s="2" t="s">
        <v>8958</v>
      </c>
      <c r="G3041" s="3">
        <v>306</v>
      </c>
      <c r="H3041" s="3">
        <v>500</v>
      </c>
      <c r="I3041" s="71">
        <f>Exposure_Information[[#This Row],[Total  Insured Value]]+Exposure_Information[[#This Row],[Policy Deductible]]</f>
        <v>60900</v>
      </c>
      <c r="J3041" s="2">
        <v>111581</v>
      </c>
      <c r="K3041" s="3">
        <v>1</v>
      </c>
      <c r="L3041" s="2">
        <v>2</v>
      </c>
      <c r="M3041" s="2" t="s">
        <v>8959</v>
      </c>
      <c r="N3041" s="2" t="s">
        <v>8960</v>
      </c>
      <c r="O3041" s="2" t="s">
        <v>8961</v>
      </c>
      <c r="P3041" s="2" t="s">
        <v>72</v>
      </c>
      <c r="Q3041" s="3">
        <v>25</v>
      </c>
      <c r="R3041" s="2" t="s">
        <v>127</v>
      </c>
      <c r="S3041" s="3">
        <v>25</v>
      </c>
      <c r="T3041" s="2" t="s">
        <v>10</v>
      </c>
      <c r="U3041" s="3">
        <v>42.348933000000002</v>
      </c>
      <c r="V3041" s="3">
        <v>-71.074354999999997</v>
      </c>
      <c r="W3041" s="2" t="s">
        <v>149</v>
      </c>
      <c r="X3041" s="3">
        <v>2</v>
      </c>
      <c r="Y3041" s="3" t="str">
        <f>_xlfn.CONCAT(Exposure_Information[[#This Row],[Building Construction Code]]," - ",Exposure_Information[[#This Row],[Type of building construction]])</f>
        <v>RMS - 2</v>
      </c>
      <c r="Z3041" s="3">
        <v>0</v>
      </c>
      <c r="AA3041" s="2">
        <v>1901</v>
      </c>
      <c r="AB3041" s="2" t="s">
        <v>11</v>
      </c>
      <c r="AC3041" s="2">
        <v>2</v>
      </c>
      <c r="AD3041" s="2" t="str">
        <f>_xlfn.CONCAT(Exposure_Information[[#This Row],[Occupany Code]]," - ",Exposure_Information[[#This Row],[Type of building occupancy]])</f>
        <v>ATC - 2</v>
      </c>
      <c r="AE3041" s="5">
        <v>10000</v>
      </c>
      <c r="AF3041" s="5">
        <v>36000</v>
      </c>
      <c r="AG3041" s="5">
        <v>14400</v>
      </c>
      <c r="AH3041" s="5">
        <f>SUM(Exposure_Information[[#This Row],[Building Coverage Value]:[Business interruption value]])</f>
        <v>60400</v>
      </c>
      <c r="AI3041" s="5">
        <f>SUM(Exposure_Information[[#This Row],[Building Coverage Value]:[Contents Coverage Value]])</f>
        <v>46000</v>
      </c>
      <c r="AJ3041" s="26"/>
    </row>
    <row r="3042" spans="1:36" x14ac:dyDescent="0.3">
      <c r="A3042" s="2" t="s">
        <v>148</v>
      </c>
      <c r="B3042" s="2" t="s">
        <v>156</v>
      </c>
      <c r="C3042" s="2" t="s">
        <v>325</v>
      </c>
      <c r="D3042" s="2">
        <v>3886</v>
      </c>
      <c r="E3042" s="2" t="s">
        <v>326</v>
      </c>
      <c r="F3042" s="2" t="s">
        <v>5690</v>
      </c>
      <c r="G3042" s="3">
        <v>3978</v>
      </c>
      <c r="H3042" s="3">
        <v>1000</v>
      </c>
      <c r="I3042" s="71">
        <f>Exposure_Information[[#This Row],[Total  Insured Value]]+Exposure_Information[[#This Row],[Policy Deductible]]</f>
        <v>769012</v>
      </c>
      <c r="J3042" s="2">
        <v>5333</v>
      </c>
      <c r="K3042" s="3">
        <v>1</v>
      </c>
      <c r="L3042" s="2" t="s">
        <v>9</v>
      </c>
      <c r="M3042" s="2" t="s">
        <v>5691</v>
      </c>
      <c r="N3042" s="3" t="s">
        <v>5692</v>
      </c>
      <c r="O3042" s="2" t="s">
        <v>350</v>
      </c>
      <c r="P3042" s="2" t="s">
        <v>90</v>
      </c>
      <c r="Q3042" s="3">
        <v>17</v>
      </c>
      <c r="R3042" s="2" t="s">
        <v>127</v>
      </c>
      <c r="S3042" s="3">
        <v>25</v>
      </c>
      <c r="T3042" s="2" t="s">
        <v>10</v>
      </c>
      <c r="U3042" s="3">
        <v>42.371074999999998</v>
      </c>
      <c r="V3042" s="3">
        <v>-71.096311</v>
      </c>
      <c r="W3042" s="2" t="s">
        <v>149</v>
      </c>
      <c r="X3042" s="3">
        <v>1</v>
      </c>
      <c r="Y3042" s="3" t="str">
        <f>_xlfn.CONCAT(Exposure_Information[[#This Row],[Building Construction Code]]," - ",Exposure_Information[[#This Row],[Type of building construction]])</f>
        <v>RMS - 1</v>
      </c>
      <c r="Z3042" s="3">
        <v>0</v>
      </c>
      <c r="AA3042" s="2">
        <v>2005</v>
      </c>
      <c r="AB3042" s="2" t="s">
        <v>11</v>
      </c>
      <c r="AC3042" s="2">
        <v>37</v>
      </c>
      <c r="AD3042" s="2" t="str">
        <f>_xlfn.CONCAT(Exposure_Information[[#This Row],[Occupany Code]]," - ",Exposure_Information[[#This Row],[Type of building occupancy]])</f>
        <v>ATC - 37</v>
      </c>
      <c r="AE3042" s="5">
        <v>768012</v>
      </c>
      <c r="AF3042" s="5">
        <v>0</v>
      </c>
      <c r="AG3042" s="5">
        <v>0</v>
      </c>
      <c r="AH3042" s="5">
        <f>SUM(Exposure_Information[[#This Row],[Building Coverage Value]:[Business interruption value]])</f>
        <v>768012</v>
      </c>
      <c r="AI3042" s="5">
        <f>SUM(Exposure_Information[[#This Row],[Building Coverage Value]:[Contents Coverage Value]])</f>
        <v>768012</v>
      </c>
      <c r="AJ3042" s="26"/>
    </row>
    <row r="3043" spans="1:36" ht="26" x14ac:dyDescent="0.3">
      <c r="A3043" s="2" t="s">
        <v>148</v>
      </c>
      <c r="B3043" s="2" t="s">
        <v>156</v>
      </c>
      <c r="C3043" s="2" t="s">
        <v>325</v>
      </c>
      <c r="D3043" s="2">
        <v>10365</v>
      </c>
      <c r="E3043" s="2" t="s">
        <v>367</v>
      </c>
      <c r="F3043" s="2" t="s">
        <v>1563</v>
      </c>
      <c r="G3043" s="3">
        <v>169</v>
      </c>
      <c r="H3043" s="3">
        <v>500</v>
      </c>
      <c r="I3043" s="71">
        <f>Exposure_Information[[#This Row],[Total  Insured Value]]+Exposure_Information[[#This Row],[Policy Deductible]]</f>
        <v>60500</v>
      </c>
      <c r="J3043" s="2">
        <v>13230</v>
      </c>
      <c r="K3043" s="3">
        <v>1</v>
      </c>
      <c r="L3043" s="2" t="s">
        <v>9</v>
      </c>
      <c r="M3043" s="2" t="s">
        <v>1564</v>
      </c>
      <c r="N3043" s="2" t="s">
        <v>1565</v>
      </c>
      <c r="O3043" s="2" t="s">
        <v>1566</v>
      </c>
      <c r="P3043" s="2" t="s">
        <v>20</v>
      </c>
      <c r="Q3043" s="3">
        <v>29</v>
      </c>
      <c r="R3043" s="2" t="s">
        <v>87</v>
      </c>
      <c r="S3043" s="3">
        <v>23</v>
      </c>
      <c r="T3043" s="2" t="s">
        <v>10</v>
      </c>
      <c r="U3043" s="3">
        <v>45.351129</v>
      </c>
      <c r="V3043" s="3">
        <v>-67.660336000000001</v>
      </c>
      <c r="W3043" s="2" t="s">
        <v>149</v>
      </c>
      <c r="X3043" s="3">
        <v>1</v>
      </c>
      <c r="Y3043" s="3" t="str">
        <f>_xlfn.CONCAT(Exposure_Information[[#This Row],[Building Construction Code]]," - ",Exposure_Information[[#This Row],[Type of building construction]])</f>
        <v>RMS - 1</v>
      </c>
      <c r="Z3043" s="3">
        <v>0</v>
      </c>
      <c r="AA3043" s="2">
        <v>1991</v>
      </c>
      <c r="AB3043" s="2" t="s">
        <v>11</v>
      </c>
      <c r="AC3043" s="2">
        <v>1</v>
      </c>
      <c r="AD3043" s="2" t="str">
        <f>_xlfn.CONCAT(Exposure_Information[[#This Row],[Occupany Code]]," - ",Exposure_Information[[#This Row],[Type of building occupancy]])</f>
        <v>ATC - 1</v>
      </c>
      <c r="AE3043" s="5">
        <v>55000</v>
      </c>
      <c r="AF3043" s="5">
        <v>5000</v>
      </c>
      <c r="AG3043" s="5">
        <v>0</v>
      </c>
      <c r="AH3043" s="5">
        <f>SUM(Exposure_Information[[#This Row],[Building Coverage Value]:[Business interruption value]])</f>
        <v>60000</v>
      </c>
      <c r="AI3043" s="5">
        <f>SUM(Exposure_Information[[#This Row],[Building Coverage Value]:[Contents Coverage Value]])</f>
        <v>60000</v>
      </c>
      <c r="AJ3043" s="26"/>
    </row>
    <row r="3044" spans="1:36" ht="26" x14ac:dyDescent="0.3">
      <c r="A3044" s="2" t="s">
        <v>148</v>
      </c>
      <c r="B3044" s="2" t="s">
        <v>156</v>
      </c>
      <c r="C3044" s="2" t="s">
        <v>325</v>
      </c>
      <c r="D3044" s="2">
        <v>3880</v>
      </c>
      <c r="E3044" s="2" t="s">
        <v>326</v>
      </c>
      <c r="F3044" s="2" t="s">
        <v>5740</v>
      </c>
      <c r="G3044" s="3">
        <v>2209</v>
      </c>
      <c r="H3044" s="3">
        <v>1000</v>
      </c>
      <c r="I3044" s="71">
        <f>Exposure_Information[[#This Row],[Total  Insured Value]]+Exposure_Information[[#This Row],[Policy Deductible]]</f>
        <v>388510</v>
      </c>
      <c r="J3044" s="2">
        <v>5324</v>
      </c>
      <c r="K3044" s="3">
        <v>1</v>
      </c>
      <c r="L3044" s="2" t="s">
        <v>9</v>
      </c>
      <c r="M3044" s="2" t="s">
        <v>5741</v>
      </c>
      <c r="N3044" s="3" t="s">
        <v>5742</v>
      </c>
      <c r="O3044" s="2" t="s">
        <v>428</v>
      </c>
      <c r="P3044" s="2" t="s">
        <v>257</v>
      </c>
      <c r="Q3044" s="3">
        <v>7</v>
      </c>
      <c r="R3044" s="2" t="s">
        <v>248</v>
      </c>
      <c r="S3044" s="3">
        <v>44</v>
      </c>
      <c r="T3044" s="2" t="s">
        <v>10</v>
      </c>
      <c r="U3044" s="3">
        <v>42.006076999999998</v>
      </c>
      <c r="V3044" s="3">
        <v>-71.488731000000001</v>
      </c>
      <c r="W3044" s="2" t="s">
        <v>149</v>
      </c>
      <c r="X3044" s="3">
        <v>1</v>
      </c>
      <c r="Y3044" s="3" t="str">
        <f>_xlfn.CONCAT(Exposure_Information[[#This Row],[Building Construction Code]]," - ",Exposure_Information[[#This Row],[Type of building construction]])</f>
        <v>RMS - 1</v>
      </c>
      <c r="Z3044" s="3">
        <v>0</v>
      </c>
      <c r="AA3044" s="2">
        <v>1971</v>
      </c>
      <c r="AB3044" s="2" t="s">
        <v>11</v>
      </c>
      <c r="AC3044" s="2">
        <v>37</v>
      </c>
      <c r="AD3044" s="2" t="str">
        <f>_xlfn.CONCAT(Exposure_Information[[#This Row],[Occupany Code]]," - ",Exposure_Information[[#This Row],[Type of building occupancy]])</f>
        <v>ATC - 37</v>
      </c>
      <c r="AE3044" s="5">
        <v>387510</v>
      </c>
      <c r="AF3044" s="5">
        <v>0</v>
      </c>
      <c r="AG3044" s="5">
        <v>0</v>
      </c>
      <c r="AH3044" s="5">
        <f>SUM(Exposure_Information[[#This Row],[Building Coverage Value]:[Business interruption value]])</f>
        <v>387510</v>
      </c>
      <c r="AI3044" s="5">
        <f>SUM(Exposure_Information[[#This Row],[Building Coverage Value]:[Contents Coverage Value]])</f>
        <v>387510</v>
      </c>
      <c r="AJ3044" s="26"/>
    </row>
    <row r="3045" spans="1:36" x14ac:dyDescent="0.3">
      <c r="A3045" s="2" t="s">
        <v>148</v>
      </c>
      <c r="B3045" s="2" t="s">
        <v>156</v>
      </c>
      <c r="C3045" s="2" t="s">
        <v>325</v>
      </c>
      <c r="D3045" s="2">
        <v>8270</v>
      </c>
      <c r="E3045" s="2" t="s">
        <v>367</v>
      </c>
      <c r="F3045" s="2" t="s">
        <v>3773</v>
      </c>
      <c r="G3045" s="3">
        <v>254</v>
      </c>
      <c r="H3045" s="3">
        <v>250</v>
      </c>
      <c r="I3045" s="71">
        <f>Exposure_Information[[#This Row],[Total  Insured Value]]+Exposure_Information[[#This Row],[Policy Deductible]]</f>
        <v>60250</v>
      </c>
      <c r="J3045" s="2">
        <v>11110</v>
      </c>
      <c r="K3045" s="3">
        <v>1</v>
      </c>
      <c r="L3045" s="2" t="s">
        <v>9</v>
      </c>
      <c r="M3045" s="2" t="s">
        <v>3774</v>
      </c>
      <c r="N3045" s="2" t="s">
        <v>3775</v>
      </c>
      <c r="O3045" s="2" t="s">
        <v>3776</v>
      </c>
      <c r="P3045" s="2" t="s">
        <v>303</v>
      </c>
      <c r="Q3045" s="3">
        <v>11</v>
      </c>
      <c r="R3045" s="2" t="s">
        <v>87</v>
      </c>
      <c r="S3045" s="3">
        <v>23</v>
      </c>
      <c r="T3045" s="2" t="s">
        <v>10</v>
      </c>
      <c r="U3045" s="3">
        <v>44.444301000000003</v>
      </c>
      <c r="V3045" s="3">
        <v>-69.660481000000004</v>
      </c>
      <c r="W3045" s="2" t="s">
        <v>149</v>
      </c>
      <c r="X3045" s="3">
        <v>1</v>
      </c>
      <c r="Y3045" s="3" t="str">
        <f>_xlfn.CONCAT(Exposure_Information[[#This Row],[Building Construction Code]]," - ",Exposure_Information[[#This Row],[Type of building construction]])</f>
        <v>RMS - 1</v>
      </c>
      <c r="Z3045" s="3">
        <v>0</v>
      </c>
      <c r="AA3045" s="2">
        <v>1995</v>
      </c>
      <c r="AB3045" s="2" t="s">
        <v>11</v>
      </c>
      <c r="AC3045" s="2">
        <v>1</v>
      </c>
      <c r="AD3045" s="2" t="str">
        <f>_xlfn.CONCAT(Exposure_Information[[#This Row],[Occupany Code]]," - ",Exposure_Information[[#This Row],[Type of building occupancy]])</f>
        <v>ATC - 1</v>
      </c>
      <c r="AE3045" s="5">
        <v>40000</v>
      </c>
      <c r="AF3045" s="5">
        <v>20000</v>
      </c>
      <c r="AG3045" s="5">
        <v>0</v>
      </c>
      <c r="AH3045" s="5">
        <f>SUM(Exposure_Information[[#This Row],[Building Coverage Value]:[Business interruption value]])</f>
        <v>60000</v>
      </c>
      <c r="AI3045" s="5">
        <f>SUM(Exposure_Information[[#This Row],[Building Coverage Value]:[Contents Coverage Value]])</f>
        <v>60000</v>
      </c>
      <c r="AJ3045" s="26"/>
    </row>
    <row r="3046" spans="1:36" ht="39" x14ac:dyDescent="0.3">
      <c r="A3046" s="2" t="s">
        <v>148</v>
      </c>
      <c r="B3046" s="2" t="s">
        <v>156</v>
      </c>
      <c r="C3046" s="2" t="s">
        <v>325</v>
      </c>
      <c r="D3046" s="2">
        <v>8838</v>
      </c>
      <c r="E3046" s="2" t="s">
        <v>367</v>
      </c>
      <c r="F3046" s="2" t="s">
        <v>6412</v>
      </c>
      <c r="G3046" s="3">
        <v>217</v>
      </c>
      <c r="H3046" s="3">
        <v>500</v>
      </c>
      <c r="I3046" s="71">
        <f>Exposure_Information[[#This Row],[Total  Insured Value]]+Exposure_Information[[#This Row],[Policy Deductible]]</f>
        <v>60500</v>
      </c>
      <c r="J3046" s="2">
        <v>11689</v>
      </c>
      <c r="K3046" s="3">
        <v>1</v>
      </c>
      <c r="L3046" s="2" t="s">
        <v>9</v>
      </c>
      <c r="M3046" s="2" t="s">
        <v>6413</v>
      </c>
      <c r="N3046" s="2" t="s">
        <v>6414</v>
      </c>
      <c r="O3046" s="2" t="s">
        <v>6415</v>
      </c>
      <c r="P3046" s="2" t="s">
        <v>20</v>
      </c>
      <c r="Q3046" s="3">
        <v>29</v>
      </c>
      <c r="R3046" s="2" t="s">
        <v>87</v>
      </c>
      <c r="S3046" s="3">
        <v>23</v>
      </c>
      <c r="T3046" s="2" t="s">
        <v>10</v>
      </c>
      <c r="U3046" s="3">
        <v>45.177652000000002</v>
      </c>
      <c r="V3046" s="3">
        <v>-67.773083999999997</v>
      </c>
      <c r="W3046" s="2" t="s">
        <v>149</v>
      </c>
      <c r="X3046" s="3">
        <v>1</v>
      </c>
      <c r="Y3046" s="3" t="str">
        <f>_xlfn.CONCAT(Exposure_Information[[#This Row],[Building Construction Code]]," - ",Exposure_Information[[#This Row],[Type of building construction]])</f>
        <v>RMS - 1</v>
      </c>
      <c r="Z3046" s="3">
        <v>0</v>
      </c>
      <c r="AA3046" s="2">
        <v>1970</v>
      </c>
      <c r="AB3046" s="2" t="s">
        <v>11</v>
      </c>
      <c r="AC3046" s="2">
        <v>1</v>
      </c>
      <c r="AD3046" s="2" t="str">
        <f>_xlfn.CONCAT(Exposure_Information[[#This Row],[Occupany Code]]," - ",Exposure_Information[[#This Row],[Type of building occupancy]])</f>
        <v>ATC - 1</v>
      </c>
      <c r="AE3046" s="5">
        <v>40000</v>
      </c>
      <c r="AF3046" s="5">
        <v>20000</v>
      </c>
      <c r="AG3046" s="5">
        <v>0</v>
      </c>
      <c r="AH3046" s="5">
        <f>SUM(Exposure_Information[[#This Row],[Building Coverage Value]:[Business interruption value]])</f>
        <v>60000</v>
      </c>
      <c r="AI3046" s="5">
        <f>SUM(Exposure_Information[[#This Row],[Building Coverage Value]:[Contents Coverage Value]])</f>
        <v>60000</v>
      </c>
      <c r="AJ3046" s="26"/>
    </row>
    <row r="3047" spans="1:36" ht="39" x14ac:dyDescent="0.3">
      <c r="A3047" s="2" t="s">
        <v>148</v>
      </c>
      <c r="B3047" s="2" t="s">
        <v>156</v>
      </c>
      <c r="C3047" s="2" t="s">
        <v>325</v>
      </c>
      <c r="D3047" s="2">
        <v>3876</v>
      </c>
      <c r="E3047" s="2" t="s">
        <v>326</v>
      </c>
      <c r="F3047" s="2" t="s">
        <v>5528</v>
      </c>
      <c r="G3047" s="3">
        <v>475</v>
      </c>
      <c r="H3047" s="3">
        <v>250</v>
      </c>
      <c r="I3047" s="71">
        <f>Exposure_Information[[#This Row],[Total  Insured Value]]+Exposure_Information[[#This Row],[Policy Deductible]]</f>
        <v>38106</v>
      </c>
      <c r="J3047" s="2">
        <v>5319</v>
      </c>
      <c r="K3047" s="3">
        <v>1</v>
      </c>
      <c r="L3047" s="2" t="s">
        <v>9</v>
      </c>
      <c r="M3047" s="2" t="s">
        <v>5529</v>
      </c>
      <c r="N3047" s="2" t="s">
        <v>5530</v>
      </c>
      <c r="O3047" s="2" t="s">
        <v>255</v>
      </c>
      <c r="P3047" s="2" t="s">
        <v>224</v>
      </c>
      <c r="Q3047" s="3">
        <v>21</v>
      </c>
      <c r="R3047" s="2" t="s">
        <v>127</v>
      </c>
      <c r="S3047" s="3">
        <v>25</v>
      </c>
      <c r="T3047" s="2" t="s">
        <v>10</v>
      </c>
      <c r="U3047" s="3">
        <v>42.197710000000001</v>
      </c>
      <c r="V3047" s="3">
        <v>-71.19847</v>
      </c>
      <c r="W3047" s="2" t="s">
        <v>149</v>
      </c>
      <c r="X3047" s="3">
        <v>2</v>
      </c>
      <c r="Y3047" s="3" t="str">
        <f>_xlfn.CONCAT(Exposure_Information[[#This Row],[Building Construction Code]]," - ",Exposure_Information[[#This Row],[Type of building construction]])</f>
        <v>RMS - 2</v>
      </c>
      <c r="Z3047" s="3">
        <v>0</v>
      </c>
      <c r="AA3047" s="2">
        <v>1980</v>
      </c>
      <c r="AB3047" s="2" t="s">
        <v>11</v>
      </c>
      <c r="AC3047" s="2">
        <v>37</v>
      </c>
      <c r="AD3047" s="2" t="str">
        <f>_xlfn.CONCAT(Exposure_Information[[#This Row],[Occupany Code]]," - ",Exposure_Information[[#This Row],[Type of building occupancy]])</f>
        <v>ATC - 37</v>
      </c>
      <c r="AE3047" s="5">
        <v>0</v>
      </c>
      <c r="AF3047" s="5">
        <v>37856</v>
      </c>
      <c r="AG3047" s="5">
        <v>0</v>
      </c>
      <c r="AH3047" s="5">
        <f>SUM(Exposure_Information[[#This Row],[Building Coverage Value]:[Business interruption value]])</f>
        <v>37856</v>
      </c>
      <c r="AI3047" s="5">
        <f>SUM(Exposure_Information[[#This Row],[Building Coverage Value]:[Contents Coverage Value]])</f>
        <v>37856</v>
      </c>
      <c r="AJ3047" s="26"/>
    </row>
    <row r="3048" spans="1:36" ht="39" x14ac:dyDescent="0.3">
      <c r="A3048" s="2" t="s">
        <v>148</v>
      </c>
      <c r="B3048" s="2" t="s">
        <v>156</v>
      </c>
      <c r="C3048" s="2" t="s">
        <v>325</v>
      </c>
      <c r="D3048" s="2">
        <v>16513</v>
      </c>
      <c r="E3048" s="2" t="s">
        <v>367</v>
      </c>
      <c r="F3048" s="2" t="s">
        <v>2790</v>
      </c>
      <c r="G3048" s="3">
        <v>306</v>
      </c>
      <c r="H3048" s="3">
        <v>1000</v>
      </c>
      <c r="I3048" s="71">
        <f>Exposure_Information[[#This Row],[Total  Insured Value]]+Exposure_Information[[#This Row],[Policy Deductible]]</f>
        <v>60200</v>
      </c>
      <c r="J3048" s="2">
        <v>19579</v>
      </c>
      <c r="K3048" s="3">
        <v>1</v>
      </c>
      <c r="L3048" s="2" t="s">
        <v>9</v>
      </c>
      <c r="M3048" s="2" t="s">
        <v>2791</v>
      </c>
      <c r="N3048" s="2" t="s">
        <v>2792</v>
      </c>
      <c r="O3048" s="2" t="s">
        <v>2670</v>
      </c>
      <c r="P3048" s="2" t="s">
        <v>155</v>
      </c>
      <c r="Q3048" s="3">
        <v>1</v>
      </c>
      <c r="R3048" s="2" t="s">
        <v>70</v>
      </c>
      <c r="S3048" s="3">
        <v>9</v>
      </c>
      <c r="T3048" s="2" t="s">
        <v>10</v>
      </c>
      <c r="U3048" s="3">
        <v>41.146887999999997</v>
      </c>
      <c r="V3048" s="3">
        <v>-73.429010000000005</v>
      </c>
      <c r="W3048" s="2" t="s">
        <v>149</v>
      </c>
      <c r="X3048" s="3">
        <v>1</v>
      </c>
      <c r="Y3048" s="3" t="str">
        <f>_xlfn.CONCAT(Exposure_Information[[#This Row],[Building Construction Code]]," - ",Exposure_Information[[#This Row],[Type of building construction]])</f>
        <v>RMS - 1</v>
      </c>
      <c r="Z3048" s="3">
        <v>0</v>
      </c>
      <c r="AA3048" s="2">
        <v>1983</v>
      </c>
      <c r="AB3048" s="2" t="s">
        <v>11</v>
      </c>
      <c r="AC3048" s="2">
        <v>1</v>
      </c>
      <c r="AD3048" s="2" t="str">
        <f>_xlfn.CONCAT(Exposure_Information[[#This Row],[Occupany Code]]," - ",Exposure_Information[[#This Row],[Type of building occupancy]])</f>
        <v>ATC - 1</v>
      </c>
      <c r="AE3048" s="5">
        <v>40000</v>
      </c>
      <c r="AF3048" s="5">
        <v>0</v>
      </c>
      <c r="AG3048" s="5">
        <v>19200</v>
      </c>
      <c r="AH3048" s="5">
        <f>SUM(Exposure_Information[[#This Row],[Building Coverage Value]:[Business interruption value]])</f>
        <v>59200</v>
      </c>
      <c r="AI3048" s="5">
        <f>SUM(Exposure_Information[[#This Row],[Building Coverage Value]:[Contents Coverage Value]])</f>
        <v>40000</v>
      </c>
      <c r="AJ3048" s="26"/>
    </row>
    <row r="3049" spans="1:36" ht="26" x14ac:dyDescent="0.3">
      <c r="A3049" s="2" t="s">
        <v>148</v>
      </c>
      <c r="B3049" s="2" t="s">
        <v>156</v>
      </c>
      <c r="C3049" s="2" t="s">
        <v>325</v>
      </c>
      <c r="D3049" s="2">
        <v>103808</v>
      </c>
      <c r="E3049" s="2" t="s">
        <v>4697</v>
      </c>
      <c r="F3049" s="2" t="s">
        <v>6367</v>
      </c>
      <c r="G3049" s="3">
        <v>223</v>
      </c>
      <c r="H3049" s="3">
        <v>250</v>
      </c>
      <c r="I3049" s="71">
        <f>Exposure_Information[[#This Row],[Total  Insured Value]]+Exposure_Information[[#This Row],[Policy Deductible]]</f>
        <v>59250</v>
      </c>
      <c r="J3049" s="2">
        <v>106938</v>
      </c>
      <c r="K3049" s="3">
        <v>1</v>
      </c>
      <c r="L3049" s="2" t="s">
        <v>9</v>
      </c>
      <c r="M3049" s="2" t="s">
        <v>6368</v>
      </c>
      <c r="N3049" s="2" t="s">
        <v>6369</v>
      </c>
      <c r="O3049" s="2" t="s">
        <v>255</v>
      </c>
      <c r="P3049" s="2" t="s">
        <v>224</v>
      </c>
      <c r="Q3049" s="3">
        <v>21</v>
      </c>
      <c r="R3049" s="2" t="s">
        <v>127</v>
      </c>
      <c r="S3049" s="3">
        <v>25</v>
      </c>
      <c r="T3049" s="2" t="s">
        <v>10</v>
      </c>
      <c r="U3049" s="3">
        <v>42.195537000000002</v>
      </c>
      <c r="V3049" s="3">
        <v>-71.196421999999998</v>
      </c>
      <c r="W3049" s="2" t="s">
        <v>149</v>
      </c>
      <c r="X3049" s="3">
        <v>1</v>
      </c>
      <c r="Y3049" s="3" t="str">
        <f>_xlfn.CONCAT(Exposure_Information[[#This Row],[Building Construction Code]]," - ",Exposure_Information[[#This Row],[Type of building construction]])</f>
        <v>RMS - 1</v>
      </c>
      <c r="Z3049" s="3">
        <v>0</v>
      </c>
      <c r="AA3049" s="2">
        <v>2006</v>
      </c>
      <c r="AB3049" s="2" t="s">
        <v>11</v>
      </c>
      <c r="AC3049" s="2">
        <v>2</v>
      </c>
      <c r="AD3049" s="2" t="str">
        <f>_xlfn.CONCAT(Exposure_Information[[#This Row],[Occupany Code]]," - ",Exposure_Information[[#This Row],[Type of building occupancy]])</f>
        <v>ATC - 2</v>
      </c>
      <c r="AE3049" s="5">
        <v>10000</v>
      </c>
      <c r="AF3049" s="5">
        <v>35000</v>
      </c>
      <c r="AG3049" s="5">
        <v>14000</v>
      </c>
      <c r="AH3049" s="5">
        <f>SUM(Exposure_Information[[#This Row],[Building Coverage Value]:[Business interruption value]])</f>
        <v>59000</v>
      </c>
      <c r="AI3049" s="5">
        <f>SUM(Exposure_Information[[#This Row],[Building Coverage Value]:[Contents Coverage Value]])</f>
        <v>45000</v>
      </c>
      <c r="AJ3049" s="26"/>
    </row>
    <row r="3050" spans="1:36" ht="39" x14ac:dyDescent="0.3">
      <c r="A3050" s="2" t="s">
        <v>148</v>
      </c>
      <c r="B3050" s="2" t="s">
        <v>156</v>
      </c>
      <c r="C3050" s="2" t="s">
        <v>325</v>
      </c>
      <c r="D3050" s="2">
        <v>117244</v>
      </c>
      <c r="E3050" s="2" t="s">
        <v>4697</v>
      </c>
      <c r="F3050" s="2" t="s">
        <v>7617</v>
      </c>
      <c r="G3050" s="3">
        <v>217</v>
      </c>
      <c r="H3050" s="3">
        <v>500</v>
      </c>
      <c r="I3050" s="71">
        <f>Exposure_Information[[#This Row],[Total  Insured Value]]+Exposure_Information[[#This Row],[Policy Deductible]]</f>
        <v>59500</v>
      </c>
      <c r="J3050" s="2">
        <v>120374</v>
      </c>
      <c r="K3050" s="3">
        <v>1</v>
      </c>
      <c r="L3050" s="2" t="s">
        <v>9</v>
      </c>
      <c r="M3050" s="2" t="s">
        <v>7618</v>
      </c>
      <c r="N3050" s="2" t="s">
        <v>7619</v>
      </c>
      <c r="O3050" s="2" t="s">
        <v>7620</v>
      </c>
      <c r="P3050" s="2" t="s">
        <v>90</v>
      </c>
      <c r="Q3050" s="3">
        <v>17</v>
      </c>
      <c r="R3050" s="2" t="s">
        <v>127</v>
      </c>
      <c r="S3050" s="3">
        <v>25</v>
      </c>
      <c r="T3050" s="2" t="s">
        <v>10</v>
      </c>
      <c r="U3050" s="3">
        <v>42.591619999999999</v>
      </c>
      <c r="V3050" s="3">
        <v>-71.272169000000005</v>
      </c>
      <c r="W3050" s="2" t="s">
        <v>149</v>
      </c>
      <c r="X3050" s="3">
        <v>1</v>
      </c>
      <c r="Y3050" s="3" t="str">
        <f>_xlfn.CONCAT(Exposure_Information[[#This Row],[Building Construction Code]]," - ",Exposure_Information[[#This Row],[Type of building construction]])</f>
        <v>RMS - 1</v>
      </c>
      <c r="Z3050" s="3">
        <v>0</v>
      </c>
      <c r="AA3050" s="2">
        <v>2007</v>
      </c>
      <c r="AB3050" s="2" t="s">
        <v>11</v>
      </c>
      <c r="AC3050" s="2">
        <v>2</v>
      </c>
      <c r="AD3050" s="2" t="str">
        <f>_xlfn.CONCAT(Exposure_Information[[#This Row],[Occupany Code]]," - ",Exposure_Information[[#This Row],[Type of building occupancy]])</f>
        <v>ATC - 2</v>
      </c>
      <c r="AE3050" s="5">
        <v>10000</v>
      </c>
      <c r="AF3050" s="5">
        <v>35000</v>
      </c>
      <c r="AG3050" s="5">
        <v>14000</v>
      </c>
      <c r="AH3050" s="5">
        <f>SUM(Exposure_Information[[#This Row],[Building Coverage Value]:[Business interruption value]])</f>
        <v>59000</v>
      </c>
      <c r="AI3050" s="5">
        <f>SUM(Exposure_Information[[#This Row],[Building Coverage Value]:[Contents Coverage Value]])</f>
        <v>45000</v>
      </c>
      <c r="AJ3050" s="26"/>
    </row>
    <row r="3051" spans="1:36" ht="26" x14ac:dyDescent="0.3">
      <c r="A3051" s="2" t="s">
        <v>148</v>
      </c>
      <c r="B3051" s="2" t="s">
        <v>156</v>
      </c>
      <c r="C3051" s="2" t="s">
        <v>325</v>
      </c>
      <c r="D3051" s="2">
        <v>100889</v>
      </c>
      <c r="E3051" s="2" t="s">
        <v>4697</v>
      </c>
      <c r="F3051" s="2" t="s">
        <v>6142</v>
      </c>
      <c r="G3051" s="3">
        <v>355</v>
      </c>
      <c r="H3051" s="3">
        <v>250</v>
      </c>
      <c r="I3051" s="71">
        <f>Exposure_Information[[#This Row],[Total  Insured Value]]+Exposure_Information[[#This Row],[Policy Deductible]]</f>
        <v>58450</v>
      </c>
      <c r="J3051" s="2">
        <v>104019</v>
      </c>
      <c r="K3051" s="3">
        <v>1</v>
      </c>
      <c r="L3051" s="2" t="s">
        <v>9</v>
      </c>
      <c r="M3051" s="2" t="s">
        <v>6143</v>
      </c>
      <c r="N3051" s="2" t="s">
        <v>6144</v>
      </c>
      <c r="O3051" s="2" t="s">
        <v>747</v>
      </c>
      <c r="P3051" s="2" t="s">
        <v>224</v>
      </c>
      <c r="Q3051" s="3">
        <v>21</v>
      </c>
      <c r="R3051" s="2" t="s">
        <v>127</v>
      </c>
      <c r="S3051" s="3">
        <v>25</v>
      </c>
      <c r="T3051" s="2" t="s">
        <v>10</v>
      </c>
      <c r="U3051" s="3">
        <v>42.331035999999997</v>
      </c>
      <c r="V3051" s="3">
        <v>-71.114311000000001</v>
      </c>
      <c r="W3051" s="2" t="s">
        <v>149</v>
      </c>
      <c r="X3051" s="3">
        <v>2</v>
      </c>
      <c r="Y3051" s="3" t="str">
        <f>_xlfn.CONCAT(Exposure_Information[[#This Row],[Building Construction Code]]," - ",Exposure_Information[[#This Row],[Type of building construction]])</f>
        <v>RMS - 2</v>
      </c>
      <c r="Z3051" s="3">
        <v>0</v>
      </c>
      <c r="AA3051" s="2">
        <v>1971</v>
      </c>
      <c r="AB3051" s="2" t="s">
        <v>11</v>
      </c>
      <c r="AC3051" s="2">
        <v>2</v>
      </c>
      <c r="AD3051" s="2" t="str">
        <f>_xlfn.CONCAT(Exposure_Information[[#This Row],[Occupany Code]]," - ",Exposure_Information[[#This Row],[Type of building occupancy]])</f>
        <v>ATC - 2</v>
      </c>
      <c r="AE3051" s="5">
        <v>5000</v>
      </c>
      <c r="AF3051" s="5">
        <v>38000</v>
      </c>
      <c r="AG3051" s="5">
        <v>15200</v>
      </c>
      <c r="AH3051" s="5">
        <f>SUM(Exposure_Information[[#This Row],[Building Coverage Value]:[Business interruption value]])</f>
        <v>58200</v>
      </c>
      <c r="AI3051" s="5">
        <f>SUM(Exposure_Information[[#This Row],[Building Coverage Value]:[Contents Coverage Value]])</f>
        <v>43000</v>
      </c>
      <c r="AJ3051" s="26"/>
    </row>
    <row r="3052" spans="1:36" ht="39" x14ac:dyDescent="0.3">
      <c r="A3052" s="2" t="s">
        <v>148</v>
      </c>
      <c r="B3052" s="2" t="s">
        <v>156</v>
      </c>
      <c r="C3052" s="2" t="s">
        <v>325</v>
      </c>
      <c r="D3052" s="2">
        <v>3872</v>
      </c>
      <c r="E3052" s="2" t="s">
        <v>326</v>
      </c>
      <c r="F3052" s="2" t="s">
        <v>5746</v>
      </c>
      <c r="G3052" s="3">
        <v>2619</v>
      </c>
      <c r="H3052" s="3">
        <v>1000</v>
      </c>
      <c r="I3052" s="71">
        <f>Exposure_Information[[#This Row],[Total  Insured Value]]+Exposure_Information[[#This Row],[Policy Deductible]]</f>
        <v>549386</v>
      </c>
      <c r="J3052" s="2">
        <v>5314</v>
      </c>
      <c r="K3052" s="3">
        <v>1</v>
      </c>
      <c r="L3052" s="2" t="s">
        <v>9</v>
      </c>
      <c r="M3052" s="2" t="s">
        <v>5747</v>
      </c>
      <c r="N3052" s="3" t="s">
        <v>5748</v>
      </c>
      <c r="O3052" s="2" t="s">
        <v>428</v>
      </c>
      <c r="P3052" s="2" t="s">
        <v>257</v>
      </c>
      <c r="Q3052" s="3">
        <v>7</v>
      </c>
      <c r="R3052" s="2" t="s">
        <v>248</v>
      </c>
      <c r="S3052" s="3">
        <v>44</v>
      </c>
      <c r="T3052" s="2" t="s">
        <v>10</v>
      </c>
      <c r="U3052" s="3">
        <v>42.017136000000001</v>
      </c>
      <c r="V3052" s="3">
        <v>-71.497467</v>
      </c>
      <c r="W3052" s="2" t="s">
        <v>149</v>
      </c>
      <c r="X3052" s="3">
        <v>1</v>
      </c>
      <c r="Y3052" s="3" t="str">
        <f>_xlfn.CONCAT(Exposure_Information[[#This Row],[Building Construction Code]]," - ",Exposure_Information[[#This Row],[Type of building construction]])</f>
        <v>RMS - 1</v>
      </c>
      <c r="Z3052" s="3">
        <v>0</v>
      </c>
      <c r="AA3052" s="2">
        <v>1900</v>
      </c>
      <c r="AB3052" s="2" t="s">
        <v>11</v>
      </c>
      <c r="AC3052" s="2">
        <v>37</v>
      </c>
      <c r="AD3052" s="2" t="str">
        <f>_xlfn.CONCAT(Exposure_Information[[#This Row],[Occupany Code]]," - ",Exposure_Information[[#This Row],[Type of building occupancy]])</f>
        <v>ATC - 37</v>
      </c>
      <c r="AE3052" s="5">
        <v>548386</v>
      </c>
      <c r="AF3052" s="5">
        <v>0</v>
      </c>
      <c r="AG3052" s="5">
        <v>0</v>
      </c>
      <c r="AH3052" s="5">
        <f>SUM(Exposure_Information[[#This Row],[Building Coverage Value]:[Business interruption value]])</f>
        <v>548386</v>
      </c>
      <c r="AI3052" s="5">
        <f>SUM(Exposure_Information[[#This Row],[Building Coverage Value]:[Contents Coverage Value]])</f>
        <v>548386</v>
      </c>
      <c r="AJ3052" s="26"/>
    </row>
    <row r="3053" spans="1:36" ht="52" x14ac:dyDescent="0.3">
      <c r="A3053" s="2" t="s">
        <v>148</v>
      </c>
      <c r="B3053" s="2" t="s">
        <v>156</v>
      </c>
      <c r="C3053" s="2" t="s">
        <v>325</v>
      </c>
      <c r="D3053" s="2">
        <v>15880</v>
      </c>
      <c r="E3053" s="2" t="s">
        <v>367</v>
      </c>
      <c r="F3053" s="2" t="s">
        <v>4239</v>
      </c>
      <c r="G3053" s="3">
        <v>339</v>
      </c>
      <c r="H3053" s="3">
        <v>500</v>
      </c>
      <c r="I3053" s="71">
        <f>Exposure_Information[[#This Row],[Total  Insured Value]]+Exposure_Information[[#This Row],[Policy Deductible]]</f>
        <v>58500</v>
      </c>
      <c r="J3053" s="2">
        <v>18937</v>
      </c>
      <c r="K3053" s="3">
        <v>1</v>
      </c>
      <c r="L3053" s="2" t="s">
        <v>9</v>
      </c>
      <c r="M3053" s="2" t="s">
        <v>4240</v>
      </c>
      <c r="N3053" s="2" t="s">
        <v>4241</v>
      </c>
      <c r="O3053" s="2" t="s">
        <v>420</v>
      </c>
      <c r="P3053" s="2" t="s">
        <v>72</v>
      </c>
      <c r="Q3053" s="3">
        <v>25</v>
      </c>
      <c r="R3053" s="2" t="s">
        <v>127</v>
      </c>
      <c r="S3053" s="3">
        <v>25</v>
      </c>
      <c r="T3053" s="2" t="s">
        <v>10</v>
      </c>
      <c r="U3053" s="3">
        <v>42.350169999999999</v>
      </c>
      <c r="V3053" s="3">
        <v>-71.091423000000006</v>
      </c>
      <c r="W3053" s="2" t="s">
        <v>149</v>
      </c>
      <c r="X3053" s="3">
        <v>2</v>
      </c>
      <c r="Y3053" s="3" t="str">
        <f>_xlfn.CONCAT(Exposure_Information[[#This Row],[Building Construction Code]]," - ",Exposure_Information[[#This Row],[Type of building construction]])</f>
        <v>RMS - 2</v>
      </c>
      <c r="Z3053" s="3">
        <v>0</v>
      </c>
      <c r="AA3053" s="2">
        <v>1950</v>
      </c>
      <c r="AB3053" s="2" t="s">
        <v>11</v>
      </c>
      <c r="AC3053" s="2">
        <v>1</v>
      </c>
      <c r="AD3053" s="2" t="str">
        <f>_xlfn.CONCAT(Exposure_Information[[#This Row],[Occupany Code]]," - ",Exposure_Information[[#This Row],[Type of building occupancy]])</f>
        <v>ATC - 1</v>
      </c>
      <c r="AE3053" s="5">
        <v>50000</v>
      </c>
      <c r="AF3053" s="5">
        <v>2000</v>
      </c>
      <c r="AG3053" s="5">
        <v>6000</v>
      </c>
      <c r="AH3053" s="5">
        <f>SUM(Exposure_Information[[#This Row],[Building Coverage Value]:[Business interruption value]])</f>
        <v>58000</v>
      </c>
      <c r="AI3053" s="5">
        <f>SUM(Exposure_Information[[#This Row],[Building Coverage Value]:[Contents Coverage Value]])</f>
        <v>52000</v>
      </c>
      <c r="AJ3053" s="26"/>
    </row>
    <row r="3054" spans="1:36" ht="39" x14ac:dyDescent="0.3">
      <c r="A3054" s="2" t="s">
        <v>148</v>
      </c>
      <c r="B3054" s="2" t="s">
        <v>156</v>
      </c>
      <c r="C3054" s="2" t="s">
        <v>325</v>
      </c>
      <c r="D3054" s="2">
        <v>8153</v>
      </c>
      <c r="E3054" s="2" t="s">
        <v>367</v>
      </c>
      <c r="F3054" s="2" t="s">
        <v>4665</v>
      </c>
      <c r="G3054" s="3">
        <v>782</v>
      </c>
      <c r="H3054" s="3">
        <v>500</v>
      </c>
      <c r="I3054" s="71">
        <f>Exposure_Information[[#This Row],[Total  Insured Value]]+Exposure_Information[[#This Row],[Policy Deductible]]</f>
        <v>58500</v>
      </c>
      <c r="J3054" s="2">
        <v>10988</v>
      </c>
      <c r="K3054" s="3">
        <v>1</v>
      </c>
      <c r="L3054" s="2" t="s">
        <v>9</v>
      </c>
      <c r="M3054" s="2" t="s">
        <v>4666</v>
      </c>
      <c r="N3054" s="2" t="s">
        <v>4667</v>
      </c>
      <c r="O3054" s="2" t="s">
        <v>120</v>
      </c>
      <c r="P3054" s="2" t="s">
        <v>86</v>
      </c>
      <c r="Q3054" s="3">
        <v>19</v>
      </c>
      <c r="R3054" s="2" t="s">
        <v>87</v>
      </c>
      <c r="S3054" s="3">
        <v>23</v>
      </c>
      <c r="T3054" s="2" t="s">
        <v>10</v>
      </c>
      <c r="U3054" s="3">
        <v>44.787596000000001</v>
      </c>
      <c r="V3054" s="3">
        <v>-69.035183000000004</v>
      </c>
      <c r="W3054" s="2" t="s">
        <v>149</v>
      </c>
      <c r="X3054" s="3">
        <v>1</v>
      </c>
      <c r="Y3054" s="3" t="str">
        <f>_xlfn.CONCAT(Exposure_Information[[#This Row],[Building Construction Code]]," - ",Exposure_Information[[#This Row],[Type of building construction]])</f>
        <v>RMS - 1</v>
      </c>
      <c r="Z3054" s="3">
        <v>0</v>
      </c>
      <c r="AA3054" s="2">
        <v>1985</v>
      </c>
      <c r="AB3054" s="2" t="s">
        <v>11</v>
      </c>
      <c r="AC3054" s="2">
        <v>1</v>
      </c>
      <c r="AD3054" s="2" t="str">
        <f>_xlfn.CONCAT(Exposure_Information[[#This Row],[Occupany Code]]," - ",Exposure_Information[[#This Row],[Type of building occupancy]])</f>
        <v>ATC - 1</v>
      </c>
      <c r="AE3054" s="5">
        <v>58000</v>
      </c>
      <c r="AF3054" s="5">
        <v>0</v>
      </c>
      <c r="AG3054" s="5">
        <v>0</v>
      </c>
      <c r="AH3054" s="5">
        <f>SUM(Exposure_Information[[#This Row],[Building Coverage Value]:[Business interruption value]])</f>
        <v>58000</v>
      </c>
      <c r="AI3054" s="5">
        <f>SUM(Exposure_Information[[#This Row],[Building Coverage Value]:[Contents Coverage Value]])</f>
        <v>58000</v>
      </c>
      <c r="AJ3054" s="26"/>
    </row>
    <row r="3055" spans="1:36" ht="26" x14ac:dyDescent="0.3">
      <c r="A3055" s="2" t="s">
        <v>148</v>
      </c>
      <c r="B3055" s="2" t="s">
        <v>156</v>
      </c>
      <c r="C3055" s="2" t="s">
        <v>325</v>
      </c>
      <c r="D3055" s="2">
        <v>14911</v>
      </c>
      <c r="E3055" s="2" t="s">
        <v>367</v>
      </c>
      <c r="F3055" s="2" t="s">
        <v>3282</v>
      </c>
      <c r="G3055" s="3">
        <v>323</v>
      </c>
      <c r="H3055" s="3">
        <v>500</v>
      </c>
      <c r="I3055" s="71">
        <f>Exposure_Information[[#This Row],[Total  Insured Value]]+Exposure_Information[[#This Row],[Policy Deductible]]</f>
        <v>57500</v>
      </c>
      <c r="J3055" s="2">
        <v>17948</v>
      </c>
      <c r="K3055" s="3">
        <v>1</v>
      </c>
      <c r="L3055" s="2">
        <v>151</v>
      </c>
      <c r="M3055" s="2" t="s">
        <v>3283</v>
      </c>
      <c r="N3055" s="2" t="s">
        <v>3284</v>
      </c>
      <c r="O3055" s="2" t="s">
        <v>227</v>
      </c>
      <c r="P3055" s="2" t="s">
        <v>171</v>
      </c>
      <c r="Q3055" s="3">
        <v>27</v>
      </c>
      <c r="R3055" s="2" t="s">
        <v>127</v>
      </c>
      <c r="S3055" s="3">
        <v>25</v>
      </c>
      <c r="T3055" s="2" t="s">
        <v>10</v>
      </c>
      <c r="U3055" s="3">
        <v>42.206356</v>
      </c>
      <c r="V3055" s="3">
        <v>-71.678369000000004</v>
      </c>
      <c r="W3055" s="2" t="s">
        <v>149</v>
      </c>
      <c r="X3055" s="3">
        <v>2</v>
      </c>
      <c r="Y3055" s="3" t="str">
        <f>_xlfn.CONCAT(Exposure_Information[[#This Row],[Building Construction Code]]," - ",Exposure_Information[[#This Row],[Type of building construction]])</f>
        <v>RMS - 2</v>
      </c>
      <c r="Z3055" s="3">
        <v>0</v>
      </c>
      <c r="AA3055" s="2">
        <v>1978</v>
      </c>
      <c r="AB3055" s="2" t="s">
        <v>11</v>
      </c>
      <c r="AC3055" s="2">
        <v>1</v>
      </c>
      <c r="AD3055" s="2" t="str">
        <f>_xlfn.CONCAT(Exposure_Information[[#This Row],[Occupany Code]]," - ",Exposure_Information[[#This Row],[Type of building occupancy]])</f>
        <v>ATC - 1</v>
      </c>
      <c r="AE3055" s="5">
        <v>57000</v>
      </c>
      <c r="AF3055" s="5">
        <v>0</v>
      </c>
      <c r="AG3055" s="5">
        <v>0</v>
      </c>
      <c r="AH3055" s="5">
        <f>SUM(Exposure_Information[[#This Row],[Building Coverage Value]:[Business interruption value]])</f>
        <v>57000</v>
      </c>
      <c r="AI3055" s="5">
        <f>SUM(Exposure_Information[[#This Row],[Building Coverage Value]:[Contents Coverage Value]])</f>
        <v>57000</v>
      </c>
      <c r="AJ3055" s="26"/>
    </row>
    <row r="3056" spans="1:36" ht="26" x14ac:dyDescent="0.3">
      <c r="A3056" s="2" t="s">
        <v>148</v>
      </c>
      <c r="B3056" s="2" t="s">
        <v>156</v>
      </c>
      <c r="C3056" s="2" t="s">
        <v>325</v>
      </c>
      <c r="D3056" s="2">
        <v>3844</v>
      </c>
      <c r="E3056" s="2" t="s">
        <v>326</v>
      </c>
      <c r="F3056" s="2" t="s">
        <v>5708</v>
      </c>
      <c r="G3056" s="3">
        <v>1038</v>
      </c>
      <c r="H3056" s="3">
        <v>500</v>
      </c>
      <c r="I3056" s="71">
        <f>Exposure_Information[[#This Row],[Total  Insured Value]]+Exposure_Information[[#This Row],[Policy Deductible]]</f>
        <v>43764</v>
      </c>
      <c r="J3056" s="2">
        <v>5276</v>
      </c>
      <c r="K3056" s="3">
        <v>1</v>
      </c>
      <c r="L3056" s="2" t="s">
        <v>9</v>
      </c>
      <c r="M3056" s="2" t="s">
        <v>5709</v>
      </c>
      <c r="N3056" s="2" t="s">
        <v>5710</v>
      </c>
      <c r="O3056" s="2" t="s">
        <v>164</v>
      </c>
      <c r="P3056" s="2" t="s">
        <v>72</v>
      </c>
      <c r="Q3056" s="3">
        <v>25</v>
      </c>
      <c r="R3056" s="2" t="s">
        <v>127</v>
      </c>
      <c r="S3056" s="3">
        <v>25</v>
      </c>
      <c r="T3056" s="2" t="s">
        <v>10</v>
      </c>
      <c r="U3056" s="3">
        <v>42.278073999999997</v>
      </c>
      <c r="V3056" s="3">
        <v>-71.160199000000006</v>
      </c>
      <c r="W3056" s="2" t="s">
        <v>149</v>
      </c>
      <c r="X3056" s="3">
        <v>2</v>
      </c>
      <c r="Y3056" s="3" t="str">
        <f>_xlfn.CONCAT(Exposure_Information[[#This Row],[Building Construction Code]]," - ",Exposure_Information[[#This Row],[Type of building construction]])</f>
        <v>RMS - 2</v>
      </c>
      <c r="Z3056" s="3">
        <v>0</v>
      </c>
      <c r="AA3056" s="2">
        <v>1900</v>
      </c>
      <c r="AB3056" s="2" t="s">
        <v>11</v>
      </c>
      <c r="AC3056" s="2">
        <v>37</v>
      </c>
      <c r="AD3056" s="2" t="str">
        <f>_xlfn.CONCAT(Exposure_Information[[#This Row],[Occupany Code]]," - ",Exposure_Information[[#This Row],[Type of building occupancy]])</f>
        <v>ATC - 37</v>
      </c>
      <c r="AE3056" s="5">
        <v>0</v>
      </c>
      <c r="AF3056" s="5">
        <v>43264</v>
      </c>
      <c r="AG3056" s="5">
        <v>0</v>
      </c>
      <c r="AH3056" s="5">
        <f>SUM(Exposure_Information[[#This Row],[Building Coverage Value]:[Business interruption value]])</f>
        <v>43264</v>
      </c>
      <c r="AI3056" s="5">
        <f>SUM(Exposure_Information[[#This Row],[Building Coverage Value]:[Contents Coverage Value]])</f>
        <v>43264</v>
      </c>
      <c r="AJ3056" s="26"/>
    </row>
    <row r="3057" spans="1:36" ht="26" x14ac:dyDescent="0.3">
      <c r="A3057" s="2" t="s">
        <v>148</v>
      </c>
      <c r="B3057" s="2" t="s">
        <v>156</v>
      </c>
      <c r="C3057" s="2" t="s">
        <v>325</v>
      </c>
      <c r="D3057" s="2">
        <v>8158</v>
      </c>
      <c r="E3057" s="2" t="s">
        <v>367</v>
      </c>
      <c r="F3057" s="2" t="s">
        <v>3342</v>
      </c>
      <c r="G3057" s="3">
        <v>263</v>
      </c>
      <c r="H3057" s="3">
        <v>250</v>
      </c>
      <c r="I3057" s="71">
        <f>Exposure_Information[[#This Row],[Total  Insured Value]]+Exposure_Information[[#This Row],[Policy Deductible]]</f>
        <v>57250</v>
      </c>
      <c r="J3057" s="2">
        <v>10994</v>
      </c>
      <c r="K3057" s="3">
        <v>1</v>
      </c>
      <c r="L3057" s="2" t="s">
        <v>9</v>
      </c>
      <c r="M3057" s="2" t="s">
        <v>3343</v>
      </c>
      <c r="N3057" s="2" t="s">
        <v>3344</v>
      </c>
      <c r="O3057" s="2" t="s">
        <v>147</v>
      </c>
      <c r="P3057" s="2" t="s">
        <v>111</v>
      </c>
      <c r="Q3057" s="3">
        <v>3</v>
      </c>
      <c r="R3057" s="2" t="s">
        <v>87</v>
      </c>
      <c r="S3057" s="3">
        <v>23</v>
      </c>
      <c r="T3057" s="2" t="s">
        <v>10</v>
      </c>
      <c r="U3057" s="3">
        <v>47.184458999999997</v>
      </c>
      <c r="V3057" s="3">
        <v>-67.958986999999993</v>
      </c>
      <c r="W3057" s="2" t="s">
        <v>149</v>
      </c>
      <c r="X3057" s="3">
        <v>1</v>
      </c>
      <c r="Y3057" s="3" t="str">
        <f>_xlfn.CONCAT(Exposure_Information[[#This Row],[Building Construction Code]]," - ",Exposure_Information[[#This Row],[Type of building construction]])</f>
        <v>RMS - 1</v>
      </c>
      <c r="Z3057" s="3">
        <v>0</v>
      </c>
      <c r="AA3057" s="2">
        <v>1951</v>
      </c>
      <c r="AB3057" s="2" t="s">
        <v>11</v>
      </c>
      <c r="AC3057" s="2">
        <v>1</v>
      </c>
      <c r="AD3057" s="2" t="str">
        <f>_xlfn.CONCAT(Exposure_Information[[#This Row],[Occupany Code]]," - ",Exposure_Information[[#This Row],[Type of building occupancy]])</f>
        <v>ATC - 1</v>
      </c>
      <c r="AE3057" s="5">
        <v>57000</v>
      </c>
      <c r="AF3057" s="5">
        <v>0</v>
      </c>
      <c r="AG3057" s="5">
        <v>0</v>
      </c>
      <c r="AH3057" s="5">
        <f>SUM(Exposure_Information[[#This Row],[Building Coverage Value]:[Business interruption value]])</f>
        <v>57000</v>
      </c>
      <c r="AI3057" s="5">
        <f>SUM(Exposure_Information[[#This Row],[Building Coverage Value]:[Contents Coverage Value]])</f>
        <v>57000</v>
      </c>
      <c r="AJ3057" s="26"/>
    </row>
    <row r="3058" spans="1:36" ht="26" x14ac:dyDescent="0.3">
      <c r="A3058" s="2" t="s">
        <v>148</v>
      </c>
      <c r="B3058" s="2" t="s">
        <v>156</v>
      </c>
      <c r="C3058" s="2" t="s">
        <v>325</v>
      </c>
      <c r="D3058" s="2">
        <v>103397</v>
      </c>
      <c r="E3058" s="2" t="s">
        <v>4697</v>
      </c>
      <c r="F3058" s="2" t="s">
        <v>7169</v>
      </c>
      <c r="G3058" s="3">
        <v>161</v>
      </c>
      <c r="H3058" s="3">
        <v>500</v>
      </c>
      <c r="I3058" s="71">
        <f>Exposure_Information[[#This Row],[Total  Insured Value]]+Exposure_Information[[#This Row],[Policy Deductible]]</f>
        <v>57300</v>
      </c>
      <c r="J3058" s="2">
        <v>106527</v>
      </c>
      <c r="K3058" s="3">
        <v>1</v>
      </c>
      <c r="L3058" s="2" t="s">
        <v>9</v>
      </c>
      <c r="M3058" s="2" t="s">
        <v>7170</v>
      </c>
      <c r="N3058" s="2" t="s">
        <v>7171</v>
      </c>
      <c r="O3058" s="2" t="s">
        <v>250</v>
      </c>
      <c r="P3058" s="2" t="s">
        <v>69</v>
      </c>
      <c r="Q3058" s="3">
        <v>3</v>
      </c>
      <c r="R3058" s="2" t="s">
        <v>70</v>
      </c>
      <c r="S3058" s="3">
        <v>9</v>
      </c>
      <c r="T3058" s="2" t="s">
        <v>10</v>
      </c>
      <c r="U3058" s="3">
        <v>41.614854000000001</v>
      </c>
      <c r="V3058" s="3">
        <v>-72.723945999999998</v>
      </c>
      <c r="W3058" s="2" t="s">
        <v>149</v>
      </c>
      <c r="X3058" s="3">
        <v>1</v>
      </c>
      <c r="Y3058" s="3" t="str">
        <f>_xlfn.CONCAT(Exposure_Information[[#This Row],[Building Construction Code]]," - ",Exposure_Information[[#This Row],[Type of building construction]])</f>
        <v>RMS - 1</v>
      </c>
      <c r="Z3058" s="3">
        <v>0</v>
      </c>
      <c r="AA3058" s="2">
        <v>1998</v>
      </c>
      <c r="AB3058" s="2" t="s">
        <v>11</v>
      </c>
      <c r="AC3058" s="2">
        <v>2</v>
      </c>
      <c r="AD3058" s="2" t="str">
        <f>_xlfn.CONCAT(Exposure_Information[[#This Row],[Occupany Code]]," - ",Exposure_Information[[#This Row],[Type of building occupancy]])</f>
        <v>ATC - 2</v>
      </c>
      <c r="AE3058" s="5">
        <v>5000</v>
      </c>
      <c r="AF3058" s="5">
        <v>37000</v>
      </c>
      <c r="AG3058" s="5">
        <v>14800</v>
      </c>
      <c r="AH3058" s="5">
        <f>SUM(Exposure_Information[[#This Row],[Building Coverage Value]:[Business interruption value]])</f>
        <v>56800</v>
      </c>
      <c r="AI3058" s="5">
        <f>SUM(Exposure_Information[[#This Row],[Building Coverage Value]:[Contents Coverage Value]])</f>
        <v>42000</v>
      </c>
      <c r="AJ3058" s="26"/>
    </row>
    <row r="3059" spans="1:36" ht="26" x14ac:dyDescent="0.3">
      <c r="A3059" s="2" t="s">
        <v>148</v>
      </c>
      <c r="B3059" s="2" t="s">
        <v>156</v>
      </c>
      <c r="C3059" s="2" t="s">
        <v>325</v>
      </c>
      <c r="D3059" s="2">
        <v>107755</v>
      </c>
      <c r="E3059" s="2" t="s">
        <v>4697</v>
      </c>
      <c r="F3059" s="2" t="s">
        <v>9093</v>
      </c>
      <c r="G3059" s="3">
        <v>220</v>
      </c>
      <c r="H3059" s="3">
        <v>250</v>
      </c>
      <c r="I3059" s="71">
        <f>Exposure_Information[[#This Row],[Total  Insured Value]]+Exposure_Information[[#This Row],[Policy Deductible]]</f>
        <v>56650</v>
      </c>
      <c r="J3059" s="2">
        <v>110885</v>
      </c>
      <c r="K3059" s="3">
        <v>1</v>
      </c>
      <c r="L3059" s="2" t="s">
        <v>9</v>
      </c>
      <c r="M3059" s="2" t="s">
        <v>9094</v>
      </c>
      <c r="N3059" s="2" t="s">
        <v>9095</v>
      </c>
      <c r="O3059" s="2" t="s">
        <v>5103</v>
      </c>
      <c r="P3059" s="2" t="s">
        <v>221</v>
      </c>
      <c r="Q3059" s="3">
        <v>23</v>
      </c>
      <c r="R3059" s="2" t="s">
        <v>127</v>
      </c>
      <c r="S3059" s="3">
        <v>25</v>
      </c>
      <c r="T3059" s="2" t="s">
        <v>10</v>
      </c>
      <c r="U3059" s="3">
        <v>42.078147999999999</v>
      </c>
      <c r="V3059" s="3">
        <v>-70.716269999999994</v>
      </c>
      <c r="W3059" s="2" t="s">
        <v>149</v>
      </c>
      <c r="X3059" s="3">
        <v>1</v>
      </c>
      <c r="Y3059" s="3" t="str">
        <f>_xlfn.CONCAT(Exposure_Information[[#This Row],[Building Construction Code]]," - ",Exposure_Information[[#This Row],[Type of building construction]])</f>
        <v>RMS - 1</v>
      </c>
      <c r="Z3059" s="3">
        <v>0</v>
      </c>
      <c r="AA3059" s="2">
        <v>1901</v>
      </c>
      <c r="AB3059" s="2" t="s">
        <v>11</v>
      </c>
      <c r="AC3059" s="2">
        <v>2</v>
      </c>
      <c r="AD3059" s="2" t="str">
        <f>_xlfn.CONCAT(Exposure_Information[[#This Row],[Occupany Code]]," - ",Exposure_Information[[#This Row],[Type of building occupancy]])</f>
        <v>ATC - 2</v>
      </c>
      <c r="AE3059" s="5">
        <v>0</v>
      </c>
      <c r="AF3059" s="5">
        <v>47000</v>
      </c>
      <c r="AG3059" s="5">
        <v>9400</v>
      </c>
      <c r="AH3059" s="5">
        <f>SUM(Exposure_Information[[#This Row],[Building Coverage Value]:[Business interruption value]])</f>
        <v>56400</v>
      </c>
      <c r="AI3059" s="5">
        <f>SUM(Exposure_Information[[#This Row],[Building Coverage Value]:[Contents Coverage Value]])</f>
        <v>47000</v>
      </c>
      <c r="AJ3059" s="26"/>
    </row>
    <row r="3060" spans="1:36" ht="26" x14ac:dyDescent="0.3">
      <c r="A3060" s="2" t="s">
        <v>148</v>
      </c>
      <c r="B3060" s="2" t="s">
        <v>156</v>
      </c>
      <c r="C3060" s="2" t="s">
        <v>325</v>
      </c>
      <c r="D3060" s="2">
        <v>3840</v>
      </c>
      <c r="E3060" s="2" t="s">
        <v>326</v>
      </c>
      <c r="F3060" s="2" t="s">
        <v>5504</v>
      </c>
      <c r="G3060" s="3">
        <v>1469</v>
      </c>
      <c r="H3060" s="3">
        <v>1000</v>
      </c>
      <c r="I3060" s="71">
        <f>Exposure_Information[[#This Row],[Total  Insured Value]]+Exposure_Information[[#This Row],[Policy Deductible]]</f>
        <v>232164</v>
      </c>
      <c r="J3060" s="2">
        <v>5272</v>
      </c>
      <c r="K3060" s="3">
        <v>1</v>
      </c>
      <c r="L3060" s="2" t="s">
        <v>9</v>
      </c>
      <c r="M3060" s="2" t="s">
        <v>5505</v>
      </c>
      <c r="N3060" s="2" t="s">
        <v>5506</v>
      </c>
      <c r="O3060" s="2" t="s">
        <v>1854</v>
      </c>
      <c r="P3060" s="2" t="s">
        <v>171</v>
      </c>
      <c r="Q3060" s="3">
        <v>27</v>
      </c>
      <c r="R3060" s="2" t="s">
        <v>127</v>
      </c>
      <c r="S3060" s="3">
        <v>25</v>
      </c>
      <c r="T3060" s="2" t="s">
        <v>10</v>
      </c>
      <c r="U3060" s="3">
        <v>42.096401</v>
      </c>
      <c r="V3060" s="3">
        <v>-71.645233000000005</v>
      </c>
      <c r="W3060" s="2" t="s">
        <v>149</v>
      </c>
      <c r="X3060" s="3">
        <v>1</v>
      </c>
      <c r="Y3060" s="3" t="str">
        <f>_xlfn.CONCAT(Exposure_Information[[#This Row],[Building Construction Code]]," - ",Exposure_Information[[#This Row],[Type of building construction]])</f>
        <v>RMS - 1</v>
      </c>
      <c r="Z3060" s="3">
        <v>0</v>
      </c>
      <c r="AA3060" s="2">
        <v>1930</v>
      </c>
      <c r="AB3060" s="2" t="s">
        <v>11</v>
      </c>
      <c r="AC3060" s="2">
        <v>37</v>
      </c>
      <c r="AD3060" s="2" t="str">
        <f>_xlfn.CONCAT(Exposure_Information[[#This Row],[Occupany Code]]," - ",Exposure_Information[[#This Row],[Type of building occupancy]])</f>
        <v>ATC - 37</v>
      </c>
      <c r="AE3060" s="5">
        <v>231164</v>
      </c>
      <c r="AF3060" s="5">
        <v>0</v>
      </c>
      <c r="AG3060" s="5">
        <v>0</v>
      </c>
      <c r="AH3060" s="5">
        <f>SUM(Exposure_Information[[#This Row],[Building Coverage Value]:[Business interruption value]])</f>
        <v>231164</v>
      </c>
      <c r="AI3060" s="5">
        <f>SUM(Exposure_Information[[#This Row],[Building Coverage Value]:[Contents Coverage Value]])</f>
        <v>231164</v>
      </c>
      <c r="AJ3060" s="26"/>
    </row>
    <row r="3061" spans="1:36" ht="52" x14ac:dyDescent="0.3">
      <c r="A3061" s="2" t="s">
        <v>148</v>
      </c>
      <c r="B3061" s="2" t="s">
        <v>156</v>
      </c>
      <c r="C3061" s="2" t="s">
        <v>325</v>
      </c>
      <c r="D3061" s="2">
        <v>18294</v>
      </c>
      <c r="E3061" s="2" t="s">
        <v>367</v>
      </c>
      <c r="F3061" s="2" t="s">
        <v>4808</v>
      </c>
      <c r="G3061" s="3">
        <v>380</v>
      </c>
      <c r="H3061" s="3">
        <v>500</v>
      </c>
      <c r="I3061" s="71">
        <f>Exposure_Information[[#This Row],[Total  Insured Value]]+Exposure_Information[[#This Row],[Policy Deductible]]</f>
        <v>56500</v>
      </c>
      <c r="J3061" s="2">
        <v>21391</v>
      </c>
      <c r="K3061" s="3">
        <v>1</v>
      </c>
      <c r="L3061" s="2" t="s">
        <v>9</v>
      </c>
      <c r="M3061" s="2" t="s">
        <v>4809</v>
      </c>
      <c r="N3061" s="2" t="s">
        <v>4810</v>
      </c>
      <c r="O3061" s="2" t="s">
        <v>43</v>
      </c>
      <c r="P3061" s="2" t="s">
        <v>155</v>
      </c>
      <c r="Q3061" s="3">
        <v>1</v>
      </c>
      <c r="R3061" s="2" t="s">
        <v>70</v>
      </c>
      <c r="S3061" s="3">
        <v>9</v>
      </c>
      <c r="T3061" s="2" t="s">
        <v>10</v>
      </c>
      <c r="U3061" s="3">
        <v>41.154553</v>
      </c>
      <c r="V3061" s="3">
        <v>-73.233891999999997</v>
      </c>
      <c r="W3061" s="2" t="s">
        <v>149</v>
      </c>
      <c r="X3061" s="3">
        <v>1</v>
      </c>
      <c r="Y3061" s="3" t="str">
        <f>_xlfn.CONCAT(Exposure_Information[[#This Row],[Building Construction Code]]," - ",Exposure_Information[[#This Row],[Type of building construction]])</f>
        <v>RMS - 1</v>
      </c>
      <c r="Z3061" s="3">
        <v>0</v>
      </c>
      <c r="AA3061" s="2">
        <v>1984</v>
      </c>
      <c r="AB3061" s="2" t="s">
        <v>11</v>
      </c>
      <c r="AC3061" s="2">
        <v>1</v>
      </c>
      <c r="AD3061" s="2" t="str">
        <f>_xlfn.CONCAT(Exposure_Information[[#This Row],[Occupany Code]]," - ",Exposure_Information[[#This Row],[Type of building occupancy]])</f>
        <v>ATC - 1</v>
      </c>
      <c r="AE3061" s="5">
        <v>40000</v>
      </c>
      <c r="AF3061" s="5">
        <v>0</v>
      </c>
      <c r="AG3061" s="5">
        <v>16000</v>
      </c>
      <c r="AH3061" s="5">
        <f>SUM(Exposure_Information[[#This Row],[Building Coverage Value]:[Business interruption value]])</f>
        <v>56000</v>
      </c>
      <c r="AI3061" s="5">
        <f>SUM(Exposure_Information[[#This Row],[Building Coverage Value]:[Contents Coverage Value]])</f>
        <v>40000</v>
      </c>
      <c r="AJ3061" s="26"/>
    </row>
    <row r="3062" spans="1:36" ht="39" x14ac:dyDescent="0.3">
      <c r="A3062" s="2" t="s">
        <v>148</v>
      </c>
      <c r="B3062" s="2" t="s">
        <v>156</v>
      </c>
      <c r="C3062" s="2" t="s">
        <v>325</v>
      </c>
      <c r="D3062" s="2">
        <v>123078</v>
      </c>
      <c r="E3062" s="2" t="s">
        <v>4697</v>
      </c>
      <c r="F3062" s="2" t="s">
        <v>10316</v>
      </c>
      <c r="G3062" s="3">
        <v>239</v>
      </c>
      <c r="H3062" s="3">
        <v>500</v>
      </c>
      <c r="I3062" s="71">
        <f>Exposure_Information[[#This Row],[Total  Insured Value]]+Exposure_Information[[#This Row],[Policy Deductible]]</f>
        <v>56100</v>
      </c>
      <c r="J3062" s="2">
        <v>126208</v>
      </c>
      <c r="K3062" s="3">
        <v>1</v>
      </c>
      <c r="L3062" s="2" t="s">
        <v>9</v>
      </c>
      <c r="M3062" s="2" t="s">
        <v>10317</v>
      </c>
      <c r="N3062" s="2" t="s">
        <v>10318</v>
      </c>
      <c r="O3062" s="2" t="s">
        <v>4817</v>
      </c>
      <c r="P3062" s="2" t="s">
        <v>24</v>
      </c>
      <c r="Q3062" s="3">
        <v>119</v>
      </c>
      <c r="R3062" s="2" t="s">
        <v>25</v>
      </c>
      <c r="S3062" s="3">
        <v>36</v>
      </c>
      <c r="T3062" s="2" t="s">
        <v>10</v>
      </c>
      <c r="U3062" s="3">
        <v>41.318992999999999</v>
      </c>
      <c r="V3062" s="3">
        <v>-73.815770999999998</v>
      </c>
      <c r="W3062" s="2" t="s">
        <v>149</v>
      </c>
      <c r="X3062" s="3">
        <v>1</v>
      </c>
      <c r="Y3062" s="3" t="str">
        <f>_xlfn.CONCAT(Exposure_Information[[#This Row],[Building Construction Code]]," - ",Exposure_Information[[#This Row],[Type of building construction]])</f>
        <v>RMS - 1</v>
      </c>
      <c r="Z3062" s="3">
        <v>0</v>
      </c>
      <c r="AA3062" s="2">
        <v>1982</v>
      </c>
      <c r="AB3062" s="2" t="s">
        <v>11</v>
      </c>
      <c r="AC3062" s="2">
        <v>2</v>
      </c>
      <c r="AD3062" s="2" t="str">
        <f>_xlfn.CONCAT(Exposure_Information[[#This Row],[Occupany Code]]," - ",Exposure_Information[[#This Row],[Type of building occupancy]])</f>
        <v>ATC - 2</v>
      </c>
      <c r="AE3062" s="5">
        <v>15000</v>
      </c>
      <c r="AF3062" s="5">
        <v>29000</v>
      </c>
      <c r="AG3062" s="5">
        <v>11600</v>
      </c>
      <c r="AH3062" s="5">
        <f>SUM(Exposure_Information[[#This Row],[Building Coverage Value]:[Business interruption value]])</f>
        <v>55600</v>
      </c>
      <c r="AI3062" s="5">
        <f>SUM(Exposure_Information[[#This Row],[Building Coverage Value]:[Contents Coverage Value]])</f>
        <v>44000</v>
      </c>
      <c r="AJ3062" s="26"/>
    </row>
    <row r="3063" spans="1:36" x14ac:dyDescent="0.3">
      <c r="A3063" s="2" t="s">
        <v>148</v>
      </c>
      <c r="B3063" s="2" t="s">
        <v>156</v>
      </c>
      <c r="C3063" s="2" t="s">
        <v>325</v>
      </c>
      <c r="D3063" s="2">
        <v>102280</v>
      </c>
      <c r="E3063" s="2" t="s">
        <v>4697</v>
      </c>
      <c r="F3063" s="2" t="s">
        <v>7058</v>
      </c>
      <c r="G3063" s="3">
        <v>220</v>
      </c>
      <c r="H3063" s="3">
        <v>1000</v>
      </c>
      <c r="I3063" s="71">
        <f>Exposure_Information[[#This Row],[Total  Insured Value]]+Exposure_Information[[#This Row],[Policy Deductible]]</f>
        <v>56200</v>
      </c>
      <c r="J3063" s="2">
        <v>105410</v>
      </c>
      <c r="K3063" s="3">
        <v>1</v>
      </c>
      <c r="L3063" s="2" t="s">
        <v>9</v>
      </c>
      <c r="M3063" s="2" t="s">
        <v>7059</v>
      </c>
      <c r="N3063" s="2" t="s">
        <v>7060</v>
      </c>
      <c r="O3063" s="2" t="s">
        <v>2091</v>
      </c>
      <c r="P3063" s="2" t="s">
        <v>221</v>
      </c>
      <c r="Q3063" s="3">
        <v>23</v>
      </c>
      <c r="R3063" s="2" t="s">
        <v>127</v>
      </c>
      <c r="S3063" s="3">
        <v>25</v>
      </c>
      <c r="T3063" s="2" t="s">
        <v>10</v>
      </c>
      <c r="U3063" s="3">
        <v>41.994872000000001</v>
      </c>
      <c r="V3063" s="3">
        <v>-70.730935000000002</v>
      </c>
      <c r="W3063" s="2" t="s">
        <v>149</v>
      </c>
      <c r="X3063" s="3">
        <v>1</v>
      </c>
      <c r="Y3063" s="3" t="str">
        <f>_xlfn.CONCAT(Exposure_Information[[#This Row],[Building Construction Code]]," - ",Exposure_Information[[#This Row],[Type of building construction]])</f>
        <v>RMS - 1</v>
      </c>
      <c r="Z3063" s="3">
        <v>0</v>
      </c>
      <c r="AA3063" s="2">
        <v>1901</v>
      </c>
      <c r="AB3063" s="2" t="s">
        <v>11</v>
      </c>
      <c r="AC3063" s="2">
        <v>2</v>
      </c>
      <c r="AD3063" s="2" t="str">
        <f>_xlfn.CONCAT(Exposure_Information[[#This Row],[Occupany Code]]," - ",Exposure_Information[[#This Row],[Type of building occupancy]])</f>
        <v>ATC - 2</v>
      </c>
      <c r="AE3063" s="5">
        <v>0</v>
      </c>
      <c r="AF3063" s="5">
        <v>46000</v>
      </c>
      <c r="AG3063" s="5">
        <v>9200</v>
      </c>
      <c r="AH3063" s="5">
        <f>SUM(Exposure_Information[[#This Row],[Building Coverage Value]:[Business interruption value]])</f>
        <v>55200</v>
      </c>
      <c r="AI3063" s="5">
        <f>SUM(Exposure_Information[[#This Row],[Building Coverage Value]:[Contents Coverage Value]])</f>
        <v>46000</v>
      </c>
      <c r="AJ3063" s="26"/>
    </row>
    <row r="3064" spans="1:36" ht="26" x14ac:dyDescent="0.3">
      <c r="A3064" s="2" t="s">
        <v>148</v>
      </c>
      <c r="B3064" s="2" t="s">
        <v>156</v>
      </c>
      <c r="C3064" s="2" t="s">
        <v>325</v>
      </c>
      <c r="D3064" s="2">
        <v>10175</v>
      </c>
      <c r="E3064" s="2" t="s">
        <v>367</v>
      </c>
      <c r="F3064" s="2" t="s">
        <v>814</v>
      </c>
      <c r="G3064" s="3">
        <v>202</v>
      </c>
      <c r="H3064" s="3">
        <v>1000</v>
      </c>
      <c r="I3064" s="71">
        <f>Exposure_Information[[#This Row],[Total  Insured Value]]+Exposure_Information[[#This Row],[Policy Deductible]]</f>
        <v>56000</v>
      </c>
      <c r="J3064" s="2">
        <v>13038</v>
      </c>
      <c r="K3064" s="3">
        <v>1</v>
      </c>
      <c r="L3064" s="2" t="s">
        <v>9</v>
      </c>
      <c r="M3064" s="2" t="s">
        <v>815</v>
      </c>
      <c r="N3064" s="2" t="s">
        <v>816</v>
      </c>
      <c r="O3064" s="2" t="s">
        <v>225</v>
      </c>
      <c r="P3064" s="2" t="s">
        <v>303</v>
      </c>
      <c r="Q3064" s="3">
        <v>11</v>
      </c>
      <c r="R3064" s="2" t="s">
        <v>87</v>
      </c>
      <c r="S3064" s="3">
        <v>23</v>
      </c>
      <c r="T3064" s="2" t="s">
        <v>10</v>
      </c>
      <c r="U3064" s="3">
        <v>44.390661999999999</v>
      </c>
      <c r="V3064" s="3">
        <v>-69.733823999999998</v>
      </c>
      <c r="W3064" s="2" t="s">
        <v>149</v>
      </c>
      <c r="X3064" s="3" t="s">
        <v>817</v>
      </c>
      <c r="Y3064" s="3" t="str">
        <f>_xlfn.CONCAT(Exposure_Information[[#This Row],[Building Construction Code]]," - ",Exposure_Information[[#This Row],[Type of building construction]])</f>
        <v>RMS - 5A</v>
      </c>
      <c r="Z3064" s="3">
        <v>0</v>
      </c>
      <c r="AA3064" s="2">
        <v>2001</v>
      </c>
      <c r="AB3064" s="2" t="s">
        <v>11</v>
      </c>
      <c r="AC3064" s="2">
        <v>1</v>
      </c>
      <c r="AD3064" s="2" t="str">
        <f>_xlfn.CONCAT(Exposure_Information[[#This Row],[Occupany Code]]," - ",Exposure_Information[[#This Row],[Type of building occupancy]])</f>
        <v>ATC - 1</v>
      </c>
      <c r="AE3064" s="5">
        <v>55000</v>
      </c>
      <c r="AF3064" s="5">
        <v>0</v>
      </c>
      <c r="AG3064" s="5">
        <v>0</v>
      </c>
      <c r="AH3064" s="5">
        <f>SUM(Exposure_Information[[#This Row],[Building Coverage Value]:[Business interruption value]])</f>
        <v>55000</v>
      </c>
      <c r="AI3064" s="5">
        <f>SUM(Exposure_Information[[#This Row],[Building Coverage Value]:[Contents Coverage Value]])</f>
        <v>55000</v>
      </c>
      <c r="AJ3064" s="26"/>
    </row>
    <row r="3065" spans="1:36" ht="39" x14ac:dyDescent="0.3">
      <c r="A3065" s="2" t="s">
        <v>148</v>
      </c>
      <c r="B3065" s="2" t="s">
        <v>156</v>
      </c>
      <c r="C3065" s="2" t="s">
        <v>325</v>
      </c>
      <c r="D3065" s="2">
        <v>8185</v>
      </c>
      <c r="E3065" s="2" t="s">
        <v>367</v>
      </c>
      <c r="F3065" s="2" t="s">
        <v>3789</v>
      </c>
      <c r="G3065" s="3">
        <v>213</v>
      </c>
      <c r="H3065" s="3">
        <v>250</v>
      </c>
      <c r="I3065" s="71">
        <f>Exposure_Information[[#This Row],[Total  Insured Value]]+Exposure_Information[[#This Row],[Policy Deductible]]</f>
        <v>55250</v>
      </c>
      <c r="J3065" s="2">
        <v>11021</v>
      </c>
      <c r="K3065" s="3">
        <v>1</v>
      </c>
      <c r="L3065" s="2" t="s">
        <v>9</v>
      </c>
      <c r="M3065" s="2" t="s">
        <v>3790</v>
      </c>
      <c r="N3065" s="2" t="s">
        <v>2362</v>
      </c>
      <c r="O3065" s="2" t="s">
        <v>3791</v>
      </c>
      <c r="P3065" s="2" t="s">
        <v>244</v>
      </c>
      <c r="Q3065" s="3">
        <v>21</v>
      </c>
      <c r="R3065" s="2" t="s">
        <v>87</v>
      </c>
      <c r="S3065" s="3">
        <v>23</v>
      </c>
      <c r="T3065" s="2" t="s">
        <v>10</v>
      </c>
      <c r="U3065" s="3">
        <v>45.253556000000003</v>
      </c>
      <c r="V3065" s="3">
        <v>-69.561432999999994</v>
      </c>
      <c r="W3065" s="2" t="s">
        <v>149</v>
      </c>
      <c r="X3065" s="3">
        <v>1</v>
      </c>
      <c r="Y3065" s="3" t="str">
        <f>_xlfn.CONCAT(Exposure_Information[[#This Row],[Building Construction Code]]," - ",Exposure_Information[[#This Row],[Type of building construction]])</f>
        <v>RMS - 1</v>
      </c>
      <c r="Z3065" s="3">
        <v>0</v>
      </c>
      <c r="AA3065" s="2">
        <v>1945</v>
      </c>
      <c r="AB3065" s="2" t="s">
        <v>11</v>
      </c>
      <c r="AC3065" s="2">
        <v>1</v>
      </c>
      <c r="AD3065" s="2" t="str">
        <f>_xlfn.CONCAT(Exposure_Information[[#This Row],[Occupany Code]]," - ",Exposure_Information[[#This Row],[Type of building occupancy]])</f>
        <v>ATC - 1</v>
      </c>
      <c r="AE3065" s="5">
        <v>55000</v>
      </c>
      <c r="AF3065" s="5">
        <v>0</v>
      </c>
      <c r="AG3065" s="5">
        <v>0</v>
      </c>
      <c r="AH3065" s="5">
        <f>SUM(Exposure_Information[[#This Row],[Building Coverage Value]:[Business interruption value]])</f>
        <v>55000</v>
      </c>
      <c r="AI3065" s="5">
        <f>SUM(Exposure_Information[[#This Row],[Building Coverage Value]:[Contents Coverage Value]])</f>
        <v>55000</v>
      </c>
      <c r="AJ3065" s="26"/>
    </row>
    <row r="3066" spans="1:36" ht="26" x14ac:dyDescent="0.3">
      <c r="A3066" s="2" t="s">
        <v>148</v>
      </c>
      <c r="B3066" s="2" t="s">
        <v>156</v>
      </c>
      <c r="C3066" s="2" t="s">
        <v>325</v>
      </c>
      <c r="D3066" s="2">
        <v>17116</v>
      </c>
      <c r="E3066" s="2" t="s">
        <v>367</v>
      </c>
      <c r="F3066" s="2" t="s">
        <v>4438</v>
      </c>
      <c r="G3066" s="3">
        <v>526</v>
      </c>
      <c r="H3066" s="3">
        <v>1000</v>
      </c>
      <c r="I3066" s="71">
        <f>Exposure_Information[[#This Row],[Total  Insured Value]]+Exposure_Information[[#This Row],[Policy Deductible]]</f>
        <v>56000</v>
      </c>
      <c r="J3066" s="2">
        <v>20193</v>
      </c>
      <c r="K3066" s="3">
        <v>1</v>
      </c>
      <c r="L3066" s="2" t="s">
        <v>9</v>
      </c>
      <c r="M3066" s="2" t="s">
        <v>4439</v>
      </c>
      <c r="N3066" s="2" t="s">
        <v>4440</v>
      </c>
      <c r="O3066" s="2" t="s">
        <v>1081</v>
      </c>
      <c r="P3066" s="2" t="s">
        <v>231</v>
      </c>
      <c r="Q3066" s="3">
        <v>13</v>
      </c>
      <c r="R3066" s="2" t="s">
        <v>127</v>
      </c>
      <c r="S3066" s="3">
        <v>25</v>
      </c>
      <c r="T3066" s="2" t="s">
        <v>10</v>
      </c>
      <c r="U3066" s="3">
        <v>42.045932999999998</v>
      </c>
      <c r="V3066" s="3">
        <v>-72.613596000000001</v>
      </c>
      <c r="W3066" s="2" t="s">
        <v>149</v>
      </c>
      <c r="X3066" s="3">
        <v>1</v>
      </c>
      <c r="Y3066" s="3" t="str">
        <f>_xlfn.CONCAT(Exposure_Information[[#This Row],[Building Construction Code]]," - ",Exposure_Information[[#This Row],[Type of building construction]])</f>
        <v>RMS - 1</v>
      </c>
      <c r="Z3066" s="3">
        <v>0</v>
      </c>
      <c r="AA3066" s="2">
        <v>1986</v>
      </c>
      <c r="AB3066" s="2" t="s">
        <v>11</v>
      </c>
      <c r="AC3066" s="2">
        <v>1</v>
      </c>
      <c r="AD3066" s="2" t="str">
        <f>_xlfn.CONCAT(Exposure_Information[[#This Row],[Occupany Code]]," - ",Exposure_Information[[#This Row],[Type of building occupancy]])</f>
        <v>ATC - 1</v>
      </c>
      <c r="AE3066" s="5">
        <v>27000</v>
      </c>
      <c r="AF3066" s="5">
        <v>20000</v>
      </c>
      <c r="AG3066" s="5">
        <v>8000</v>
      </c>
      <c r="AH3066" s="5">
        <f>SUM(Exposure_Information[[#This Row],[Building Coverage Value]:[Business interruption value]])</f>
        <v>55000</v>
      </c>
      <c r="AI3066" s="5">
        <f>SUM(Exposure_Information[[#This Row],[Building Coverage Value]:[Contents Coverage Value]])</f>
        <v>47000</v>
      </c>
      <c r="AJ3066" s="26"/>
    </row>
    <row r="3067" spans="1:36" ht="26" x14ac:dyDescent="0.3">
      <c r="A3067" s="2" t="s">
        <v>148</v>
      </c>
      <c r="B3067" s="2" t="s">
        <v>156</v>
      </c>
      <c r="C3067" s="2" t="s">
        <v>325</v>
      </c>
      <c r="D3067" s="2">
        <v>107352</v>
      </c>
      <c r="E3067" s="2" t="s">
        <v>4697</v>
      </c>
      <c r="F3067" s="2" t="s">
        <v>6299</v>
      </c>
      <c r="G3067" s="3">
        <v>179</v>
      </c>
      <c r="H3067" s="3">
        <v>250</v>
      </c>
      <c r="I3067" s="71">
        <f>Exposure_Information[[#This Row],[Total  Insured Value]]+Exposure_Information[[#This Row],[Policy Deductible]]</f>
        <v>55050</v>
      </c>
      <c r="J3067" s="2">
        <v>110482</v>
      </c>
      <c r="K3067" s="3">
        <v>1</v>
      </c>
      <c r="L3067" s="2" t="s">
        <v>9</v>
      </c>
      <c r="M3067" s="2" t="s">
        <v>6300</v>
      </c>
      <c r="N3067" s="2" t="s">
        <v>6301</v>
      </c>
      <c r="O3067" s="2" t="s">
        <v>255</v>
      </c>
      <c r="P3067" s="2" t="s">
        <v>224</v>
      </c>
      <c r="Q3067" s="3">
        <v>21</v>
      </c>
      <c r="R3067" s="2" t="s">
        <v>127</v>
      </c>
      <c r="S3067" s="3">
        <v>25</v>
      </c>
      <c r="T3067" s="2" t="s">
        <v>10</v>
      </c>
      <c r="U3067" s="3">
        <v>42.166789999999999</v>
      </c>
      <c r="V3067" s="3">
        <v>-71.223580999999996</v>
      </c>
      <c r="W3067" s="2" t="s">
        <v>149</v>
      </c>
      <c r="X3067" s="3">
        <v>1</v>
      </c>
      <c r="Y3067" s="3" t="str">
        <f>_xlfn.CONCAT(Exposure_Information[[#This Row],[Building Construction Code]]," - ",Exposure_Information[[#This Row],[Type of building construction]])</f>
        <v>RMS - 1</v>
      </c>
      <c r="Z3067" s="3">
        <v>0</v>
      </c>
      <c r="AA3067" s="2">
        <v>1920</v>
      </c>
      <c r="AB3067" s="2" t="s">
        <v>11</v>
      </c>
      <c r="AC3067" s="2">
        <v>2</v>
      </c>
      <c r="AD3067" s="2" t="str">
        <f>_xlfn.CONCAT(Exposure_Information[[#This Row],[Occupany Code]]," - ",Exposure_Information[[#This Row],[Type of building occupancy]])</f>
        <v>ATC - 2</v>
      </c>
      <c r="AE3067" s="5">
        <v>10000</v>
      </c>
      <c r="AF3067" s="5">
        <v>32000</v>
      </c>
      <c r="AG3067" s="5">
        <v>12800</v>
      </c>
      <c r="AH3067" s="5">
        <f>SUM(Exposure_Information[[#This Row],[Building Coverage Value]:[Business interruption value]])</f>
        <v>54800</v>
      </c>
      <c r="AI3067" s="5">
        <f>SUM(Exposure_Information[[#This Row],[Building Coverage Value]:[Contents Coverage Value]])</f>
        <v>42000</v>
      </c>
      <c r="AJ3067" s="26"/>
    </row>
    <row r="3068" spans="1:36" x14ac:dyDescent="0.3">
      <c r="A3068" s="2" t="s">
        <v>148</v>
      </c>
      <c r="B3068" s="2" t="s">
        <v>156</v>
      </c>
      <c r="C3068" s="2" t="s">
        <v>325</v>
      </c>
      <c r="D3068" s="2">
        <v>8152</v>
      </c>
      <c r="E3068" s="2" t="s">
        <v>367</v>
      </c>
      <c r="F3068" s="2" t="s">
        <v>4548</v>
      </c>
      <c r="G3068" s="3">
        <v>224</v>
      </c>
      <c r="H3068" s="3">
        <v>250</v>
      </c>
      <c r="I3068" s="71">
        <f>Exposure_Information[[#This Row],[Total  Insured Value]]+Exposure_Information[[#This Row],[Policy Deductible]]</f>
        <v>54250</v>
      </c>
      <c r="J3068" s="2">
        <v>10986</v>
      </c>
      <c r="K3068" s="3">
        <v>1</v>
      </c>
      <c r="L3068" s="2" t="s">
        <v>9</v>
      </c>
      <c r="M3068" s="2" t="s">
        <v>4549</v>
      </c>
      <c r="N3068" s="2" t="s">
        <v>4550</v>
      </c>
      <c r="O3068" s="2" t="s">
        <v>4551</v>
      </c>
      <c r="P3068" s="2" t="s">
        <v>20</v>
      </c>
      <c r="Q3068" s="3">
        <v>29</v>
      </c>
      <c r="R3068" s="2" t="s">
        <v>87</v>
      </c>
      <c r="S3068" s="3">
        <v>23</v>
      </c>
      <c r="T3068" s="2" t="s">
        <v>10</v>
      </c>
      <c r="U3068" s="3">
        <v>45.156424000000001</v>
      </c>
      <c r="V3068" s="3">
        <v>-67.416568999999996</v>
      </c>
      <c r="W3068" s="2" t="s">
        <v>149</v>
      </c>
      <c r="X3068" s="3">
        <v>1</v>
      </c>
      <c r="Y3068" s="3" t="str">
        <f>_xlfn.CONCAT(Exposure_Information[[#This Row],[Building Construction Code]]," - ",Exposure_Information[[#This Row],[Type of building construction]])</f>
        <v>RMS - 1</v>
      </c>
      <c r="Z3068" s="3">
        <v>0</v>
      </c>
      <c r="AA3068" s="2">
        <v>1920</v>
      </c>
      <c r="AB3068" s="2" t="s">
        <v>11</v>
      </c>
      <c r="AC3068" s="2">
        <v>1</v>
      </c>
      <c r="AD3068" s="2" t="str">
        <f>_xlfn.CONCAT(Exposure_Information[[#This Row],[Occupany Code]]," - ",Exposure_Information[[#This Row],[Type of building occupancy]])</f>
        <v>ATC - 1</v>
      </c>
      <c r="AE3068" s="5">
        <v>54000</v>
      </c>
      <c r="AF3068" s="5">
        <v>0</v>
      </c>
      <c r="AG3068" s="5">
        <v>0</v>
      </c>
      <c r="AH3068" s="5">
        <f>SUM(Exposure_Information[[#This Row],[Building Coverage Value]:[Business interruption value]])</f>
        <v>54000</v>
      </c>
      <c r="AI3068" s="5">
        <f>SUM(Exposure_Information[[#This Row],[Building Coverage Value]:[Contents Coverage Value]])</f>
        <v>54000</v>
      </c>
      <c r="AJ3068" s="26"/>
    </row>
    <row r="3069" spans="1:36" ht="26" x14ac:dyDescent="0.3">
      <c r="A3069" s="2" t="s">
        <v>148</v>
      </c>
      <c r="B3069" s="2" t="s">
        <v>156</v>
      </c>
      <c r="C3069" s="2" t="s">
        <v>325</v>
      </c>
      <c r="D3069" s="2">
        <v>104941</v>
      </c>
      <c r="E3069" s="2" t="s">
        <v>4697</v>
      </c>
      <c r="F3069" s="2" t="s">
        <v>5015</v>
      </c>
      <c r="G3069" s="3">
        <v>295</v>
      </c>
      <c r="H3069" s="3">
        <v>250</v>
      </c>
      <c r="I3069" s="71">
        <f>Exposure_Information[[#This Row],[Total  Insured Value]]+Exposure_Information[[#This Row],[Policy Deductible]]</f>
        <v>54250</v>
      </c>
      <c r="J3069" s="2">
        <v>108071</v>
      </c>
      <c r="K3069" s="3">
        <v>1</v>
      </c>
      <c r="L3069" s="2" t="s">
        <v>9</v>
      </c>
      <c r="M3069" s="2" t="s">
        <v>5016</v>
      </c>
      <c r="N3069" s="2" t="s">
        <v>5017</v>
      </c>
      <c r="O3069" s="2" t="s">
        <v>283</v>
      </c>
      <c r="P3069" s="2" t="s">
        <v>90</v>
      </c>
      <c r="Q3069" s="3">
        <v>17</v>
      </c>
      <c r="R3069" s="2" t="s">
        <v>127</v>
      </c>
      <c r="S3069" s="3">
        <v>25</v>
      </c>
      <c r="T3069" s="2" t="s">
        <v>10</v>
      </c>
      <c r="U3069" s="3">
        <v>42.379322000000002</v>
      </c>
      <c r="V3069" s="3">
        <v>-71.180901000000006</v>
      </c>
      <c r="W3069" s="2" t="s">
        <v>149</v>
      </c>
      <c r="X3069" s="3">
        <v>1</v>
      </c>
      <c r="Y3069" s="3" t="str">
        <f>_xlfn.CONCAT(Exposure_Information[[#This Row],[Building Construction Code]]," - ",Exposure_Information[[#This Row],[Type of building construction]])</f>
        <v>RMS - 1</v>
      </c>
      <c r="Z3069" s="3">
        <v>0</v>
      </c>
      <c r="AA3069" s="2">
        <v>1954</v>
      </c>
      <c r="AB3069" s="2" t="s">
        <v>11</v>
      </c>
      <c r="AC3069" s="2">
        <v>2</v>
      </c>
      <c r="AD3069" s="2" t="str">
        <f>_xlfn.CONCAT(Exposure_Information[[#This Row],[Occupany Code]]," - ",Exposure_Information[[#This Row],[Type of building occupancy]])</f>
        <v>ATC - 2</v>
      </c>
      <c r="AE3069" s="5">
        <v>0</v>
      </c>
      <c r="AF3069" s="5">
        <v>45000</v>
      </c>
      <c r="AG3069" s="5">
        <v>9000</v>
      </c>
      <c r="AH3069" s="5">
        <f>SUM(Exposure_Information[[#This Row],[Building Coverage Value]:[Business interruption value]])</f>
        <v>54000</v>
      </c>
      <c r="AI3069" s="5">
        <f>SUM(Exposure_Information[[#This Row],[Building Coverage Value]:[Contents Coverage Value]])</f>
        <v>45000</v>
      </c>
      <c r="AJ3069" s="26"/>
    </row>
    <row r="3070" spans="1:36" ht="26" x14ac:dyDescent="0.3">
      <c r="A3070" s="2" t="s">
        <v>148</v>
      </c>
      <c r="B3070" s="2" t="s">
        <v>156</v>
      </c>
      <c r="C3070" s="2" t="s">
        <v>325</v>
      </c>
      <c r="D3070" s="2">
        <v>105433</v>
      </c>
      <c r="E3070" s="2" t="s">
        <v>4697</v>
      </c>
      <c r="F3070" s="2" t="s">
        <v>6332</v>
      </c>
      <c r="G3070" s="3">
        <v>1127</v>
      </c>
      <c r="H3070" s="3">
        <v>500</v>
      </c>
      <c r="I3070" s="71">
        <f>Exposure_Information[[#This Row],[Total  Insured Value]]+Exposure_Information[[#This Row],[Policy Deductible]]</f>
        <v>54500</v>
      </c>
      <c r="J3070" s="2">
        <v>108563</v>
      </c>
      <c r="K3070" s="3">
        <v>1</v>
      </c>
      <c r="L3070" s="2" t="s">
        <v>9</v>
      </c>
      <c r="M3070" s="2" t="s">
        <v>6333</v>
      </c>
      <c r="N3070" s="2" t="s">
        <v>6334</v>
      </c>
      <c r="O3070" s="2" t="s">
        <v>420</v>
      </c>
      <c r="P3070" s="2" t="s">
        <v>72</v>
      </c>
      <c r="Q3070" s="3">
        <v>25</v>
      </c>
      <c r="R3070" s="2" t="s">
        <v>127</v>
      </c>
      <c r="S3070" s="3">
        <v>25</v>
      </c>
      <c r="T3070" s="2" t="s">
        <v>10</v>
      </c>
      <c r="U3070" s="3">
        <v>42.364274999999999</v>
      </c>
      <c r="V3070" s="3">
        <v>-71.067971</v>
      </c>
      <c r="W3070" s="2" t="s">
        <v>149</v>
      </c>
      <c r="X3070" s="3">
        <v>2</v>
      </c>
      <c r="Y3070" s="3" t="str">
        <f>_xlfn.CONCAT(Exposure_Information[[#This Row],[Building Construction Code]]," - ",Exposure_Information[[#This Row],[Type of building construction]])</f>
        <v>RMS - 2</v>
      </c>
      <c r="Z3070" s="3">
        <v>0</v>
      </c>
      <c r="AA3070" s="2">
        <v>2005</v>
      </c>
      <c r="AB3070" s="2" t="s">
        <v>11</v>
      </c>
      <c r="AC3070" s="2">
        <v>2</v>
      </c>
      <c r="AD3070" s="2" t="str">
        <f>_xlfn.CONCAT(Exposure_Information[[#This Row],[Occupany Code]]," - ",Exposure_Information[[#This Row],[Type of building occupancy]])</f>
        <v>ATC - 2</v>
      </c>
      <c r="AE3070" s="5">
        <v>0</v>
      </c>
      <c r="AF3070" s="5">
        <v>45000</v>
      </c>
      <c r="AG3070" s="5">
        <v>9000</v>
      </c>
      <c r="AH3070" s="5">
        <f>SUM(Exposure_Information[[#This Row],[Building Coverage Value]:[Business interruption value]])</f>
        <v>54000</v>
      </c>
      <c r="AI3070" s="5">
        <f>SUM(Exposure_Information[[#This Row],[Building Coverage Value]:[Contents Coverage Value]])</f>
        <v>45000</v>
      </c>
      <c r="AJ3070" s="26"/>
    </row>
    <row r="3071" spans="1:36" ht="26" x14ac:dyDescent="0.3">
      <c r="A3071" s="2" t="s">
        <v>148</v>
      </c>
      <c r="B3071" s="2" t="s">
        <v>156</v>
      </c>
      <c r="C3071" s="2" t="s">
        <v>325</v>
      </c>
      <c r="D3071" s="2">
        <v>122113</v>
      </c>
      <c r="E3071" s="2" t="s">
        <v>4697</v>
      </c>
      <c r="F3071" s="2" t="s">
        <v>10295</v>
      </c>
      <c r="G3071" s="3">
        <v>383</v>
      </c>
      <c r="H3071" s="3">
        <v>500</v>
      </c>
      <c r="I3071" s="71">
        <f>Exposure_Information[[#This Row],[Total  Insured Value]]+Exposure_Information[[#This Row],[Policy Deductible]]</f>
        <v>54500</v>
      </c>
      <c r="J3071" s="2">
        <v>125243</v>
      </c>
      <c r="K3071" s="3">
        <v>1</v>
      </c>
      <c r="L3071" s="2" t="s">
        <v>9</v>
      </c>
      <c r="M3071" s="2" t="s">
        <v>10296</v>
      </c>
      <c r="N3071" s="2" t="s">
        <v>10297</v>
      </c>
      <c r="O3071" s="2" t="s">
        <v>503</v>
      </c>
      <c r="P3071" s="2" t="s">
        <v>221</v>
      </c>
      <c r="Q3071" s="3">
        <v>23</v>
      </c>
      <c r="R3071" s="2" t="s">
        <v>127</v>
      </c>
      <c r="S3071" s="3">
        <v>25</v>
      </c>
      <c r="T3071" s="2" t="s">
        <v>10</v>
      </c>
      <c r="U3071" s="3">
        <v>42.101007000000003</v>
      </c>
      <c r="V3071" s="3">
        <v>-70.985580999999996</v>
      </c>
      <c r="W3071" s="2" t="s">
        <v>149</v>
      </c>
      <c r="X3071" s="3">
        <v>1</v>
      </c>
      <c r="Y3071" s="3" t="str">
        <f>_xlfn.CONCAT(Exposure_Information[[#This Row],[Building Construction Code]]," - ",Exposure_Information[[#This Row],[Type of building construction]])</f>
        <v>RMS - 1</v>
      </c>
      <c r="Z3071" s="3">
        <v>0</v>
      </c>
      <c r="AA3071" s="2">
        <v>1980</v>
      </c>
      <c r="AB3071" s="2" t="s">
        <v>11</v>
      </c>
      <c r="AC3071" s="2">
        <v>2</v>
      </c>
      <c r="AD3071" s="2" t="str">
        <f>_xlfn.CONCAT(Exposure_Information[[#This Row],[Occupany Code]]," - ",Exposure_Information[[#This Row],[Type of building occupancy]])</f>
        <v>ATC - 2</v>
      </c>
      <c r="AE3071" s="5">
        <v>0</v>
      </c>
      <c r="AF3071" s="5">
        <v>45000</v>
      </c>
      <c r="AG3071" s="5">
        <v>9000</v>
      </c>
      <c r="AH3071" s="5">
        <f>SUM(Exposure_Information[[#This Row],[Building Coverage Value]:[Business interruption value]])</f>
        <v>54000</v>
      </c>
      <c r="AI3071" s="5">
        <f>SUM(Exposure_Information[[#This Row],[Building Coverage Value]:[Contents Coverage Value]])</f>
        <v>45000</v>
      </c>
      <c r="AJ3071" s="26"/>
    </row>
    <row r="3072" spans="1:36" ht="39" x14ac:dyDescent="0.3">
      <c r="A3072" s="2" t="s">
        <v>148</v>
      </c>
      <c r="B3072" s="2" t="s">
        <v>156</v>
      </c>
      <c r="C3072" s="2" t="s">
        <v>325</v>
      </c>
      <c r="D3072" s="2">
        <v>8529</v>
      </c>
      <c r="E3072" s="2" t="s">
        <v>367</v>
      </c>
      <c r="F3072" s="2" t="s">
        <v>4552</v>
      </c>
      <c r="G3072" s="3">
        <v>82</v>
      </c>
      <c r="H3072" s="3">
        <v>250</v>
      </c>
      <c r="I3072" s="71">
        <f>Exposure_Information[[#This Row],[Total  Insured Value]]+Exposure_Information[[#This Row],[Policy Deductible]]</f>
        <v>53250</v>
      </c>
      <c r="J3072" s="2">
        <v>11374</v>
      </c>
      <c r="K3072" s="3">
        <v>1</v>
      </c>
      <c r="L3072" s="2" t="s">
        <v>9</v>
      </c>
      <c r="M3072" s="2" t="s">
        <v>4553</v>
      </c>
      <c r="N3072" s="2" t="s">
        <v>245</v>
      </c>
      <c r="O3072" s="2" t="s">
        <v>4554</v>
      </c>
      <c r="P3072" s="2" t="s">
        <v>111</v>
      </c>
      <c r="Q3072" s="3">
        <v>3</v>
      </c>
      <c r="R3072" s="2" t="s">
        <v>87</v>
      </c>
      <c r="S3072" s="3">
        <v>23</v>
      </c>
      <c r="T3072" s="2" t="s">
        <v>10</v>
      </c>
      <c r="U3072" s="3">
        <v>46.130451999999998</v>
      </c>
      <c r="V3072" s="3">
        <v>-67.840801999999996</v>
      </c>
      <c r="W3072" s="2" t="s">
        <v>149</v>
      </c>
      <c r="X3072" s="3">
        <v>1</v>
      </c>
      <c r="Y3072" s="3" t="str">
        <f>_xlfn.CONCAT(Exposure_Information[[#This Row],[Building Construction Code]]," - ",Exposure_Information[[#This Row],[Type of building construction]])</f>
        <v>RMS - 1</v>
      </c>
      <c r="Z3072" s="3">
        <v>0</v>
      </c>
      <c r="AA3072" s="2">
        <v>1997</v>
      </c>
      <c r="AB3072" s="2" t="s">
        <v>11</v>
      </c>
      <c r="AC3072" s="2">
        <v>1</v>
      </c>
      <c r="AD3072" s="2" t="str">
        <f>_xlfn.CONCAT(Exposure_Information[[#This Row],[Occupany Code]]," - ",Exposure_Information[[#This Row],[Type of building occupancy]])</f>
        <v>ATC - 1</v>
      </c>
      <c r="AE3072" s="5">
        <v>53000</v>
      </c>
      <c r="AF3072" s="5">
        <v>0</v>
      </c>
      <c r="AG3072" s="5">
        <v>0</v>
      </c>
      <c r="AH3072" s="5">
        <f>SUM(Exposure_Information[[#This Row],[Building Coverage Value]:[Business interruption value]])</f>
        <v>53000</v>
      </c>
      <c r="AI3072" s="5">
        <f>SUM(Exposure_Information[[#This Row],[Building Coverage Value]:[Contents Coverage Value]])</f>
        <v>53000</v>
      </c>
      <c r="AJ3072" s="26"/>
    </row>
    <row r="3073" spans="1:36" ht="39" x14ac:dyDescent="0.3">
      <c r="A3073" s="2" t="s">
        <v>148</v>
      </c>
      <c r="B3073" s="2" t="s">
        <v>156</v>
      </c>
      <c r="C3073" s="2" t="s">
        <v>325</v>
      </c>
      <c r="D3073" s="2">
        <v>15433</v>
      </c>
      <c r="E3073" s="2" t="s">
        <v>367</v>
      </c>
      <c r="F3073" s="2" t="s">
        <v>5681</v>
      </c>
      <c r="G3073" s="3">
        <v>345</v>
      </c>
      <c r="H3073" s="3">
        <v>250</v>
      </c>
      <c r="I3073" s="71">
        <f>Exposure_Information[[#This Row],[Total  Insured Value]]+Exposure_Information[[#This Row],[Policy Deductible]]</f>
        <v>53250</v>
      </c>
      <c r="J3073" s="2">
        <v>18480</v>
      </c>
      <c r="K3073" s="3">
        <v>1</v>
      </c>
      <c r="L3073" s="2" t="s">
        <v>9</v>
      </c>
      <c r="M3073" s="2" t="s">
        <v>5682</v>
      </c>
      <c r="N3073" s="2" t="s">
        <v>5683</v>
      </c>
      <c r="O3073" s="2" t="s">
        <v>420</v>
      </c>
      <c r="P3073" s="2" t="s">
        <v>72</v>
      </c>
      <c r="Q3073" s="3">
        <v>25</v>
      </c>
      <c r="R3073" s="2" t="s">
        <v>127</v>
      </c>
      <c r="S3073" s="3">
        <v>25</v>
      </c>
      <c r="T3073" s="2" t="s">
        <v>10</v>
      </c>
      <c r="U3073" s="3">
        <v>42.363822999999996</v>
      </c>
      <c r="V3073" s="3">
        <v>-71.066182999999995</v>
      </c>
      <c r="W3073" s="2" t="s">
        <v>149</v>
      </c>
      <c r="X3073" s="3">
        <v>2</v>
      </c>
      <c r="Y3073" s="3" t="str">
        <f>_xlfn.CONCAT(Exposure_Information[[#This Row],[Building Construction Code]]," - ",Exposure_Information[[#This Row],[Type of building construction]])</f>
        <v>RMS - 2</v>
      </c>
      <c r="Z3073" s="3">
        <v>0</v>
      </c>
      <c r="AA3073" s="2">
        <v>1970</v>
      </c>
      <c r="AB3073" s="2" t="s">
        <v>11</v>
      </c>
      <c r="AC3073" s="2">
        <v>1</v>
      </c>
      <c r="AD3073" s="2" t="str">
        <f>_xlfn.CONCAT(Exposure_Information[[#This Row],[Occupany Code]]," - ",Exposure_Information[[#This Row],[Type of building occupancy]])</f>
        <v>ATC - 1</v>
      </c>
      <c r="AE3073" s="5">
        <v>25000</v>
      </c>
      <c r="AF3073" s="5">
        <v>20000</v>
      </c>
      <c r="AG3073" s="5">
        <v>8000</v>
      </c>
      <c r="AH3073" s="5">
        <f>SUM(Exposure_Information[[#This Row],[Building Coverage Value]:[Business interruption value]])</f>
        <v>53000</v>
      </c>
      <c r="AI3073" s="5">
        <f>SUM(Exposure_Information[[#This Row],[Building Coverage Value]:[Contents Coverage Value]])</f>
        <v>45000</v>
      </c>
      <c r="AJ3073" s="26"/>
    </row>
    <row r="3074" spans="1:36" ht="26" x14ac:dyDescent="0.3">
      <c r="A3074" s="2" t="s">
        <v>148</v>
      </c>
      <c r="B3074" s="2" t="s">
        <v>156</v>
      </c>
      <c r="C3074" s="2" t="s">
        <v>325</v>
      </c>
      <c r="D3074" s="2">
        <v>8749</v>
      </c>
      <c r="E3074" s="2" t="s">
        <v>367</v>
      </c>
      <c r="F3074" s="2" t="s">
        <v>6710</v>
      </c>
      <c r="G3074" s="3">
        <v>184</v>
      </c>
      <c r="H3074" s="3">
        <v>250</v>
      </c>
      <c r="I3074" s="71">
        <f>Exposure_Information[[#This Row],[Total  Insured Value]]+Exposure_Information[[#This Row],[Policy Deductible]]</f>
        <v>53250</v>
      </c>
      <c r="J3074" s="2">
        <v>11594</v>
      </c>
      <c r="K3074" s="3">
        <v>1</v>
      </c>
      <c r="L3074" s="2" t="s">
        <v>6711</v>
      </c>
      <c r="M3074" s="2" t="s">
        <v>6712</v>
      </c>
      <c r="N3074" s="2" t="s">
        <v>6713</v>
      </c>
      <c r="O3074" s="2" t="s">
        <v>6714</v>
      </c>
      <c r="P3074" s="2" t="s">
        <v>303</v>
      </c>
      <c r="Q3074" s="3">
        <v>11</v>
      </c>
      <c r="R3074" s="2" t="s">
        <v>87</v>
      </c>
      <c r="S3074" s="3">
        <v>23</v>
      </c>
      <c r="T3074" s="2" t="s">
        <v>10</v>
      </c>
      <c r="U3074" s="3">
        <v>44.408647999999999</v>
      </c>
      <c r="V3074" s="3">
        <v>-69.534768999999997</v>
      </c>
      <c r="W3074" s="2" t="s">
        <v>149</v>
      </c>
      <c r="X3074" s="3" t="s">
        <v>817</v>
      </c>
      <c r="Y3074" s="3" t="str">
        <f>_xlfn.CONCAT(Exposure_Information[[#This Row],[Building Construction Code]]," - ",Exposure_Information[[#This Row],[Type of building construction]])</f>
        <v>RMS - 5A</v>
      </c>
      <c r="Z3074" s="3">
        <v>0</v>
      </c>
      <c r="AA3074" s="2">
        <v>1986</v>
      </c>
      <c r="AB3074" s="2" t="s">
        <v>11</v>
      </c>
      <c r="AC3074" s="2">
        <v>1</v>
      </c>
      <c r="AD3074" s="2" t="str">
        <f>_xlfn.CONCAT(Exposure_Information[[#This Row],[Occupany Code]]," - ",Exposure_Information[[#This Row],[Type of building occupancy]])</f>
        <v>ATC - 1</v>
      </c>
      <c r="AE3074" s="5">
        <v>50000</v>
      </c>
      <c r="AF3074" s="5">
        <v>3000</v>
      </c>
      <c r="AG3074" s="5">
        <v>0</v>
      </c>
      <c r="AH3074" s="5">
        <f>SUM(Exposure_Information[[#This Row],[Building Coverage Value]:[Business interruption value]])</f>
        <v>53000</v>
      </c>
      <c r="AI3074" s="5">
        <f>SUM(Exposure_Information[[#This Row],[Building Coverage Value]:[Contents Coverage Value]])</f>
        <v>53000</v>
      </c>
      <c r="AJ3074" s="26"/>
    </row>
    <row r="3075" spans="1:36" ht="26" x14ac:dyDescent="0.3">
      <c r="A3075" s="2" t="s">
        <v>148</v>
      </c>
      <c r="B3075" s="2" t="s">
        <v>156</v>
      </c>
      <c r="C3075" s="2" t="s">
        <v>325</v>
      </c>
      <c r="D3075" s="2">
        <v>111956</v>
      </c>
      <c r="E3075" s="2" t="s">
        <v>4697</v>
      </c>
      <c r="F3075" s="2" t="s">
        <v>8586</v>
      </c>
      <c r="G3075" s="3">
        <v>225</v>
      </c>
      <c r="H3075" s="3">
        <v>250</v>
      </c>
      <c r="I3075" s="71">
        <f>Exposure_Information[[#This Row],[Total  Insured Value]]+Exposure_Information[[#This Row],[Policy Deductible]]</f>
        <v>53050</v>
      </c>
      <c r="J3075" s="2">
        <v>115086</v>
      </c>
      <c r="K3075" s="3">
        <v>1</v>
      </c>
      <c r="L3075" s="2" t="s">
        <v>9</v>
      </c>
      <c r="M3075" s="2" t="s">
        <v>8587</v>
      </c>
      <c r="N3075" s="2" t="s">
        <v>8588</v>
      </c>
      <c r="O3075" s="2" t="s">
        <v>8589</v>
      </c>
      <c r="P3075" s="2" t="s">
        <v>124</v>
      </c>
      <c r="Q3075" s="3">
        <v>111</v>
      </c>
      <c r="R3075" s="2" t="s">
        <v>25</v>
      </c>
      <c r="S3075" s="3">
        <v>36</v>
      </c>
      <c r="T3075" s="2" t="s">
        <v>10</v>
      </c>
      <c r="U3075" s="3">
        <v>41.81653</v>
      </c>
      <c r="V3075" s="3">
        <v>-74.150041000000002</v>
      </c>
      <c r="W3075" s="2" t="s">
        <v>149</v>
      </c>
      <c r="X3075" s="3">
        <v>3</v>
      </c>
      <c r="Y3075" s="3" t="str">
        <f>_xlfn.CONCAT(Exposure_Information[[#This Row],[Building Construction Code]]," - ",Exposure_Information[[#This Row],[Type of building construction]])</f>
        <v>RMS - 3</v>
      </c>
      <c r="Z3075" s="3">
        <v>0</v>
      </c>
      <c r="AA3075" s="2">
        <v>1965</v>
      </c>
      <c r="AB3075" s="2" t="s">
        <v>11</v>
      </c>
      <c r="AC3075" s="2">
        <v>2</v>
      </c>
      <c r="AD3075" s="2" t="str">
        <f>_xlfn.CONCAT(Exposure_Information[[#This Row],[Occupany Code]]," - ",Exposure_Information[[#This Row],[Type of building occupancy]])</f>
        <v>ATC - 2</v>
      </c>
      <c r="AE3075" s="5">
        <v>0</v>
      </c>
      <c r="AF3075" s="5">
        <v>44000</v>
      </c>
      <c r="AG3075" s="5">
        <v>8800</v>
      </c>
      <c r="AH3075" s="5">
        <f>SUM(Exposure_Information[[#This Row],[Building Coverage Value]:[Business interruption value]])</f>
        <v>52800</v>
      </c>
      <c r="AI3075" s="5">
        <f>SUM(Exposure_Information[[#This Row],[Building Coverage Value]:[Contents Coverage Value]])</f>
        <v>44000</v>
      </c>
      <c r="AJ3075" s="26"/>
    </row>
    <row r="3076" spans="1:36" ht="39" x14ac:dyDescent="0.3">
      <c r="A3076" s="2" t="s">
        <v>148</v>
      </c>
      <c r="B3076" s="2" t="s">
        <v>156</v>
      </c>
      <c r="C3076" s="2" t="s">
        <v>325</v>
      </c>
      <c r="D3076" s="2">
        <v>124246</v>
      </c>
      <c r="E3076" s="2" t="s">
        <v>4697</v>
      </c>
      <c r="F3076" s="2" t="s">
        <v>9894</v>
      </c>
      <c r="G3076" s="3">
        <v>125</v>
      </c>
      <c r="H3076" s="3">
        <v>500</v>
      </c>
      <c r="I3076" s="71">
        <f>Exposure_Information[[#This Row],[Total  Insured Value]]+Exposure_Information[[#This Row],[Policy Deductible]]</f>
        <v>53100</v>
      </c>
      <c r="J3076" s="2">
        <v>127376</v>
      </c>
      <c r="K3076" s="3">
        <v>1</v>
      </c>
      <c r="L3076" s="2" t="s">
        <v>9</v>
      </c>
      <c r="M3076" s="2" t="s">
        <v>9895</v>
      </c>
      <c r="N3076" s="2" t="s">
        <v>9896</v>
      </c>
      <c r="O3076" s="2" t="s">
        <v>249</v>
      </c>
      <c r="P3076" s="2" t="s">
        <v>208</v>
      </c>
      <c r="Q3076" s="3">
        <v>5</v>
      </c>
      <c r="R3076" s="2" t="s">
        <v>70</v>
      </c>
      <c r="S3076" s="3">
        <v>9</v>
      </c>
      <c r="T3076" s="2" t="s">
        <v>10</v>
      </c>
      <c r="U3076" s="3">
        <v>41.657068000000002</v>
      </c>
      <c r="V3076" s="3">
        <v>-73.084629000000007</v>
      </c>
      <c r="W3076" s="2" t="s">
        <v>149</v>
      </c>
      <c r="X3076" s="3">
        <v>1</v>
      </c>
      <c r="Y3076" s="3" t="str">
        <f>_xlfn.CONCAT(Exposure_Information[[#This Row],[Building Construction Code]]," - ",Exposure_Information[[#This Row],[Type of building construction]])</f>
        <v>RMS - 1</v>
      </c>
      <c r="Z3076" s="3">
        <v>0</v>
      </c>
      <c r="AA3076" s="2">
        <v>1980</v>
      </c>
      <c r="AB3076" s="2" t="s">
        <v>11</v>
      </c>
      <c r="AC3076" s="2">
        <v>2</v>
      </c>
      <c r="AD3076" s="2" t="str">
        <f>_xlfn.CONCAT(Exposure_Information[[#This Row],[Occupany Code]]," - ",Exposure_Information[[#This Row],[Type of building occupancy]])</f>
        <v>ATC - 2</v>
      </c>
      <c r="AE3076" s="5">
        <v>5000</v>
      </c>
      <c r="AF3076" s="5">
        <v>34000</v>
      </c>
      <c r="AG3076" s="5">
        <v>13600</v>
      </c>
      <c r="AH3076" s="5">
        <f>SUM(Exposure_Information[[#This Row],[Building Coverage Value]:[Business interruption value]])</f>
        <v>52600</v>
      </c>
      <c r="AI3076" s="5">
        <f>SUM(Exposure_Information[[#This Row],[Building Coverage Value]:[Contents Coverage Value]])</f>
        <v>39000</v>
      </c>
      <c r="AJ3076" s="26"/>
    </row>
    <row r="3077" spans="1:36" x14ac:dyDescent="0.3">
      <c r="A3077" s="2" t="s">
        <v>148</v>
      </c>
      <c r="B3077" s="2" t="s">
        <v>156</v>
      </c>
      <c r="C3077" s="2" t="s">
        <v>325</v>
      </c>
      <c r="D3077" s="2">
        <v>3821</v>
      </c>
      <c r="E3077" s="2" t="s">
        <v>326</v>
      </c>
      <c r="F3077" s="2" t="s">
        <v>5540</v>
      </c>
      <c r="G3077" s="3">
        <v>5567</v>
      </c>
      <c r="H3077" s="3">
        <v>1000</v>
      </c>
      <c r="I3077" s="71">
        <f>Exposure_Information[[#This Row],[Total  Insured Value]]+Exposure_Information[[#This Row],[Policy Deductible]]</f>
        <v>7450</v>
      </c>
      <c r="J3077" s="2">
        <v>5245</v>
      </c>
      <c r="K3077" s="3">
        <v>1</v>
      </c>
      <c r="L3077" s="2" t="s">
        <v>9</v>
      </c>
      <c r="M3077" s="2" t="s">
        <v>2164</v>
      </c>
      <c r="N3077" s="2" t="s">
        <v>5542</v>
      </c>
      <c r="O3077" s="2" t="s">
        <v>261</v>
      </c>
      <c r="P3077" s="2" t="s">
        <v>224</v>
      </c>
      <c r="Q3077" s="3">
        <v>21</v>
      </c>
      <c r="R3077" s="2" t="s">
        <v>127</v>
      </c>
      <c r="S3077" s="3">
        <v>25</v>
      </c>
      <c r="T3077" s="2" t="s">
        <v>10</v>
      </c>
      <c r="U3077" s="3">
        <v>42.266603000000003</v>
      </c>
      <c r="V3077" s="3">
        <v>-71.016722000000001</v>
      </c>
      <c r="W3077" s="2" t="s">
        <v>149</v>
      </c>
      <c r="X3077" s="3">
        <v>1</v>
      </c>
      <c r="Y3077" s="3" t="str">
        <f>_xlfn.CONCAT(Exposure_Information[[#This Row],[Building Construction Code]]," - ",Exposure_Information[[#This Row],[Type of building construction]])</f>
        <v>RMS - 1</v>
      </c>
      <c r="Z3077" s="3">
        <v>0</v>
      </c>
      <c r="AA3077" s="2">
        <v>1920</v>
      </c>
      <c r="AB3077" s="2" t="s">
        <v>11</v>
      </c>
      <c r="AC3077" s="2">
        <v>37</v>
      </c>
      <c r="AD3077" s="2" t="str">
        <f>_xlfn.CONCAT(Exposure_Information[[#This Row],[Occupany Code]]," - ",Exposure_Information[[#This Row],[Type of building occupancy]])</f>
        <v>ATC - 37</v>
      </c>
      <c r="AE3077" s="5">
        <v>6450</v>
      </c>
      <c r="AF3077" s="5">
        <v>0</v>
      </c>
      <c r="AG3077" s="5">
        <v>0</v>
      </c>
      <c r="AH3077" s="5">
        <f>SUM(Exposure_Information[[#This Row],[Building Coverage Value]:[Business interruption value]])</f>
        <v>6450</v>
      </c>
      <c r="AI3077" s="5">
        <f>SUM(Exposure_Information[[#This Row],[Building Coverage Value]:[Contents Coverage Value]])</f>
        <v>6450</v>
      </c>
      <c r="AJ3077" s="26"/>
    </row>
    <row r="3078" spans="1:36" ht="26" x14ac:dyDescent="0.3">
      <c r="A3078" s="2" t="s">
        <v>148</v>
      </c>
      <c r="B3078" s="2" t="s">
        <v>156</v>
      </c>
      <c r="C3078" s="2" t="s">
        <v>325</v>
      </c>
      <c r="D3078" s="2">
        <v>10489</v>
      </c>
      <c r="E3078" s="2" t="s">
        <v>367</v>
      </c>
      <c r="F3078" s="2" t="s">
        <v>2360</v>
      </c>
      <c r="G3078" s="3">
        <v>231</v>
      </c>
      <c r="H3078" s="3">
        <v>1000</v>
      </c>
      <c r="I3078" s="71">
        <f>Exposure_Information[[#This Row],[Total  Insured Value]]+Exposure_Information[[#This Row],[Policy Deductible]]</f>
        <v>53000</v>
      </c>
      <c r="J3078" s="2">
        <v>13355</v>
      </c>
      <c r="K3078" s="3">
        <v>1</v>
      </c>
      <c r="L3078" s="2" t="s">
        <v>9</v>
      </c>
      <c r="M3078" s="2" t="s">
        <v>2361</v>
      </c>
      <c r="N3078" s="2" t="s">
        <v>2362</v>
      </c>
      <c r="O3078" s="2" t="s">
        <v>2363</v>
      </c>
      <c r="P3078" s="2" t="s">
        <v>244</v>
      </c>
      <c r="Q3078" s="3">
        <v>21</v>
      </c>
      <c r="R3078" s="2" t="s">
        <v>87</v>
      </c>
      <c r="S3078" s="3">
        <v>23</v>
      </c>
      <c r="T3078" s="2" t="s">
        <v>10</v>
      </c>
      <c r="U3078" s="3">
        <v>45.253556000000003</v>
      </c>
      <c r="V3078" s="3">
        <v>-69.561432999999994</v>
      </c>
      <c r="W3078" s="2" t="s">
        <v>149</v>
      </c>
      <c r="X3078" s="3">
        <v>1</v>
      </c>
      <c r="Y3078" s="3" t="str">
        <f>_xlfn.CONCAT(Exposure_Information[[#This Row],[Building Construction Code]]," - ",Exposure_Information[[#This Row],[Type of building construction]])</f>
        <v>RMS - 1</v>
      </c>
      <c r="Z3078" s="3">
        <v>0</v>
      </c>
      <c r="AA3078" s="2">
        <v>2010</v>
      </c>
      <c r="AB3078" s="2" t="s">
        <v>11</v>
      </c>
      <c r="AC3078" s="2">
        <v>1</v>
      </c>
      <c r="AD3078" s="2" t="str">
        <f>_xlfn.CONCAT(Exposure_Information[[#This Row],[Occupany Code]]," - ",Exposure_Information[[#This Row],[Type of building occupancy]])</f>
        <v>ATC - 1</v>
      </c>
      <c r="AE3078" s="5">
        <v>50000</v>
      </c>
      <c r="AF3078" s="5">
        <v>2000</v>
      </c>
      <c r="AG3078" s="5">
        <v>0</v>
      </c>
      <c r="AH3078" s="5">
        <f>SUM(Exposure_Information[[#This Row],[Building Coverage Value]:[Business interruption value]])</f>
        <v>52000</v>
      </c>
      <c r="AI3078" s="5">
        <f>SUM(Exposure_Information[[#This Row],[Building Coverage Value]:[Contents Coverage Value]])</f>
        <v>52000</v>
      </c>
      <c r="AJ3078" s="26"/>
    </row>
    <row r="3079" spans="1:36" x14ac:dyDescent="0.3">
      <c r="A3079" s="2" t="s">
        <v>148</v>
      </c>
      <c r="B3079" s="2" t="s">
        <v>156</v>
      </c>
      <c r="C3079" s="2" t="s">
        <v>325</v>
      </c>
      <c r="D3079" s="2">
        <v>8676</v>
      </c>
      <c r="E3079" s="2" t="s">
        <v>367</v>
      </c>
      <c r="F3079" s="2" t="s">
        <v>3711</v>
      </c>
      <c r="G3079" s="3">
        <v>181</v>
      </c>
      <c r="H3079" s="3">
        <v>250</v>
      </c>
      <c r="I3079" s="71">
        <f>Exposure_Information[[#This Row],[Total  Insured Value]]+Exposure_Information[[#This Row],[Policy Deductible]]</f>
        <v>52250</v>
      </c>
      <c r="J3079" s="2">
        <v>11521</v>
      </c>
      <c r="K3079" s="3">
        <v>1</v>
      </c>
      <c r="L3079" s="2" t="s">
        <v>9</v>
      </c>
      <c r="M3079" s="2" t="s">
        <v>3712</v>
      </c>
      <c r="N3079" s="2" t="s">
        <v>3713</v>
      </c>
      <c r="O3079" s="2" t="s">
        <v>2100</v>
      </c>
      <c r="P3079" s="2" t="s">
        <v>303</v>
      </c>
      <c r="Q3079" s="3">
        <v>11</v>
      </c>
      <c r="R3079" s="2" t="s">
        <v>87</v>
      </c>
      <c r="S3079" s="3">
        <v>23</v>
      </c>
      <c r="T3079" s="2" t="s">
        <v>10</v>
      </c>
      <c r="U3079" s="3">
        <v>44.540148000000002</v>
      </c>
      <c r="V3079" s="3">
        <v>-69.637845999999996</v>
      </c>
      <c r="W3079" s="2" t="s">
        <v>149</v>
      </c>
      <c r="X3079" s="3">
        <v>1</v>
      </c>
      <c r="Y3079" s="3" t="str">
        <f>_xlfn.CONCAT(Exposure_Information[[#This Row],[Building Construction Code]]," - ",Exposure_Information[[#This Row],[Type of building construction]])</f>
        <v>RMS - 1</v>
      </c>
      <c r="Z3079" s="3">
        <v>0</v>
      </c>
      <c r="AA3079" s="2">
        <v>1950</v>
      </c>
      <c r="AB3079" s="2" t="s">
        <v>11</v>
      </c>
      <c r="AC3079" s="2">
        <v>1</v>
      </c>
      <c r="AD3079" s="2" t="str">
        <f>_xlfn.CONCAT(Exposure_Information[[#This Row],[Occupany Code]]," - ",Exposure_Information[[#This Row],[Type of building occupancy]])</f>
        <v>ATC - 1</v>
      </c>
      <c r="AE3079" s="5">
        <v>52000</v>
      </c>
      <c r="AF3079" s="5">
        <v>0</v>
      </c>
      <c r="AG3079" s="5">
        <v>0</v>
      </c>
      <c r="AH3079" s="5">
        <f>SUM(Exposure_Information[[#This Row],[Building Coverage Value]:[Business interruption value]])</f>
        <v>52000</v>
      </c>
      <c r="AI3079" s="5">
        <f>SUM(Exposure_Information[[#This Row],[Building Coverage Value]:[Contents Coverage Value]])</f>
        <v>52000</v>
      </c>
      <c r="AJ3079" s="26"/>
    </row>
    <row r="3080" spans="1:36" ht="65" x14ac:dyDescent="0.3">
      <c r="A3080" s="2" t="s">
        <v>148</v>
      </c>
      <c r="B3080" s="2" t="s">
        <v>156</v>
      </c>
      <c r="C3080" s="2" t="s">
        <v>325</v>
      </c>
      <c r="D3080" s="2">
        <v>8516</v>
      </c>
      <c r="E3080" s="2" t="s">
        <v>367</v>
      </c>
      <c r="F3080" s="2" t="s">
        <v>4009</v>
      </c>
      <c r="G3080" s="3">
        <v>161</v>
      </c>
      <c r="H3080" s="3">
        <v>250</v>
      </c>
      <c r="I3080" s="71">
        <f>Exposure_Information[[#This Row],[Total  Insured Value]]+Exposure_Information[[#This Row],[Policy Deductible]]</f>
        <v>52250</v>
      </c>
      <c r="J3080" s="2">
        <v>11361</v>
      </c>
      <c r="K3080" s="3">
        <v>1</v>
      </c>
      <c r="L3080" s="2" t="s">
        <v>9</v>
      </c>
      <c r="M3080" s="2" t="s">
        <v>4010</v>
      </c>
      <c r="N3080" s="2" t="s">
        <v>4011</v>
      </c>
      <c r="O3080" s="2" t="s">
        <v>4012</v>
      </c>
      <c r="P3080" s="2" t="s">
        <v>303</v>
      </c>
      <c r="Q3080" s="3">
        <v>11</v>
      </c>
      <c r="R3080" s="2" t="s">
        <v>87</v>
      </c>
      <c r="S3080" s="3">
        <v>23</v>
      </c>
      <c r="T3080" s="2" t="s">
        <v>10</v>
      </c>
      <c r="U3080" s="3">
        <v>44.221662999999999</v>
      </c>
      <c r="V3080" s="3">
        <v>-70.015961000000004</v>
      </c>
      <c r="W3080" s="2" t="s">
        <v>149</v>
      </c>
      <c r="X3080" s="3" t="s">
        <v>817</v>
      </c>
      <c r="Y3080" s="3" t="str">
        <f>_xlfn.CONCAT(Exposure_Information[[#This Row],[Building Construction Code]]," - ",Exposure_Information[[#This Row],[Type of building construction]])</f>
        <v>RMS - 5A</v>
      </c>
      <c r="Z3080" s="3">
        <v>0</v>
      </c>
      <c r="AA3080" s="2">
        <v>2000</v>
      </c>
      <c r="AB3080" s="2" t="s">
        <v>11</v>
      </c>
      <c r="AC3080" s="2">
        <v>1</v>
      </c>
      <c r="AD3080" s="2" t="str">
        <f>_xlfn.CONCAT(Exposure_Information[[#This Row],[Occupany Code]]," - ",Exposure_Information[[#This Row],[Type of building occupancy]])</f>
        <v>ATC - 1</v>
      </c>
      <c r="AE3080" s="5">
        <v>50000</v>
      </c>
      <c r="AF3080" s="5">
        <v>2000</v>
      </c>
      <c r="AG3080" s="5">
        <v>0</v>
      </c>
      <c r="AH3080" s="5">
        <f>SUM(Exposure_Information[[#This Row],[Building Coverage Value]:[Business interruption value]])</f>
        <v>52000</v>
      </c>
      <c r="AI3080" s="5">
        <f>SUM(Exposure_Information[[#This Row],[Building Coverage Value]:[Contents Coverage Value]])</f>
        <v>52000</v>
      </c>
      <c r="AJ3080" s="26"/>
    </row>
    <row r="3081" spans="1:36" ht="26" x14ac:dyDescent="0.3">
      <c r="A3081" s="2" t="s">
        <v>148</v>
      </c>
      <c r="B3081" s="2" t="s">
        <v>156</v>
      </c>
      <c r="C3081" s="2" t="s">
        <v>325</v>
      </c>
      <c r="D3081" s="2">
        <v>115695</v>
      </c>
      <c r="E3081" s="2" t="s">
        <v>4697</v>
      </c>
      <c r="F3081" s="2" t="s">
        <v>7479</v>
      </c>
      <c r="G3081" s="3">
        <v>274</v>
      </c>
      <c r="H3081" s="3">
        <v>500</v>
      </c>
      <c r="I3081" s="71">
        <f>Exposure_Information[[#This Row],[Total  Insured Value]]+Exposure_Information[[#This Row],[Policy Deductible]]</f>
        <v>52100</v>
      </c>
      <c r="J3081" s="2">
        <v>118825</v>
      </c>
      <c r="K3081" s="3">
        <v>1</v>
      </c>
      <c r="L3081" s="2" t="s">
        <v>9</v>
      </c>
      <c r="M3081" s="2" t="s">
        <v>3339</v>
      </c>
      <c r="N3081" s="2" t="s">
        <v>3340</v>
      </c>
      <c r="O3081" s="2" t="s">
        <v>3341</v>
      </c>
      <c r="P3081" s="2" t="s">
        <v>90</v>
      </c>
      <c r="Q3081" s="3">
        <v>17</v>
      </c>
      <c r="R3081" s="2" t="s">
        <v>127</v>
      </c>
      <c r="S3081" s="3">
        <v>25</v>
      </c>
      <c r="T3081" s="2" t="s">
        <v>10</v>
      </c>
      <c r="U3081" s="3">
        <v>42.318174999999997</v>
      </c>
      <c r="V3081" s="3">
        <v>-71.212907000000001</v>
      </c>
      <c r="W3081" s="2" t="s">
        <v>149</v>
      </c>
      <c r="X3081" s="3">
        <v>1</v>
      </c>
      <c r="Y3081" s="3" t="str">
        <f>_xlfn.CONCAT(Exposure_Information[[#This Row],[Building Construction Code]]," - ",Exposure_Information[[#This Row],[Type of building construction]])</f>
        <v>RMS - 1</v>
      </c>
      <c r="Z3081" s="3">
        <v>0</v>
      </c>
      <c r="AA3081" s="2">
        <v>1933</v>
      </c>
      <c r="AB3081" s="2" t="s">
        <v>11</v>
      </c>
      <c r="AC3081" s="2">
        <v>2</v>
      </c>
      <c r="AD3081" s="2" t="str">
        <f>_xlfn.CONCAT(Exposure_Information[[#This Row],[Occupany Code]]," - ",Exposure_Information[[#This Row],[Type of building occupancy]])</f>
        <v>ATC - 2</v>
      </c>
      <c r="AE3081" s="5">
        <v>0</v>
      </c>
      <c r="AF3081" s="5">
        <v>43000</v>
      </c>
      <c r="AG3081" s="5">
        <v>8600</v>
      </c>
      <c r="AH3081" s="5">
        <f>SUM(Exposure_Information[[#This Row],[Building Coverage Value]:[Business interruption value]])</f>
        <v>51600</v>
      </c>
      <c r="AI3081" s="5">
        <f>SUM(Exposure_Information[[#This Row],[Building Coverage Value]:[Contents Coverage Value]])</f>
        <v>43000</v>
      </c>
      <c r="AJ3081" s="26"/>
    </row>
    <row r="3082" spans="1:36" ht="26" x14ac:dyDescent="0.3">
      <c r="A3082" s="2" t="s">
        <v>148</v>
      </c>
      <c r="B3082" s="2" t="s">
        <v>156</v>
      </c>
      <c r="C3082" s="2" t="s">
        <v>325</v>
      </c>
      <c r="D3082" s="2">
        <v>3821</v>
      </c>
      <c r="E3082" s="2" t="s">
        <v>326</v>
      </c>
      <c r="F3082" s="2" t="s">
        <v>5540</v>
      </c>
      <c r="G3082" s="3">
        <v>5567</v>
      </c>
      <c r="H3082" s="3">
        <v>1000</v>
      </c>
      <c r="I3082" s="71">
        <f>Exposure_Information[[#This Row],[Total  Insured Value]]+Exposure_Information[[#This Row],[Policy Deductible]]</f>
        <v>955720</v>
      </c>
      <c r="J3082" s="2">
        <v>5244</v>
      </c>
      <c r="K3082" s="3">
        <v>1</v>
      </c>
      <c r="L3082" s="2" t="s">
        <v>9</v>
      </c>
      <c r="M3082" s="2" t="s">
        <v>5541</v>
      </c>
      <c r="N3082" s="3" t="s">
        <v>4019</v>
      </c>
      <c r="O3082" s="2" t="s">
        <v>261</v>
      </c>
      <c r="P3082" s="2" t="s">
        <v>224</v>
      </c>
      <c r="Q3082" s="3">
        <v>21</v>
      </c>
      <c r="R3082" s="2" t="s">
        <v>127</v>
      </c>
      <c r="S3082" s="3">
        <v>25</v>
      </c>
      <c r="T3082" s="2" t="s">
        <v>10</v>
      </c>
      <c r="U3082" s="3">
        <v>42.265189999999997</v>
      </c>
      <c r="V3082" s="3">
        <v>-71.023026000000002</v>
      </c>
      <c r="W3082" s="2" t="s">
        <v>149</v>
      </c>
      <c r="X3082" s="3">
        <v>1</v>
      </c>
      <c r="Y3082" s="3" t="str">
        <f>_xlfn.CONCAT(Exposure_Information[[#This Row],[Building Construction Code]]," - ",Exposure_Information[[#This Row],[Type of building construction]])</f>
        <v>RMS - 1</v>
      </c>
      <c r="Z3082" s="3">
        <v>0</v>
      </c>
      <c r="AA3082" s="2">
        <v>1920</v>
      </c>
      <c r="AB3082" s="2" t="s">
        <v>11</v>
      </c>
      <c r="AC3082" s="2">
        <v>37</v>
      </c>
      <c r="AD3082" s="2" t="str">
        <f>_xlfn.CONCAT(Exposure_Information[[#This Row],[Occupany Code]]," - ",Exposure_Information[[#This Row],[Type of building occupancy]])</f>
        <v>ATC - 37</v>
      </c>
      <c r="AE3082" s="5">
        <v>954720</v>
      </c>
      <c r="AF3082" s="5">
        <v>0</v>
      </c>
      <c r="AG3082" s="5">
        <v>0</v>
      </c>
      <c r="AH3082" s="5">
        <f>SUM(Exposure_Information[[#This Row],[Building Coverage Value]:[Business interruption value]])</f>
        <v>954720</v>
      </c>
      <c r="AI3082" s="5">
        <f>SUM(Exposure_Information[[#This Row],[Building Coverage Value]:[Contents Coverage Value]])</f>
        <v>954720</v>
      </c>
      <c r="AJ3082" s="26"/>
    </row>
    <row r="3083" spans="1:36" ht="26" x14ac:dyDescent="0.3">
      <c r="A3083" s="2" t="s">
        <v>148</v>
      </c>
      <c r="B3083" s="2" t="s">
        <v>156</v>
      </c>
      <c r="C3083" s="2" t="s">
        <v>325</v>
      </c>
      <c r="D3083" s="2">
        <v>3709</v>
      </c>
      <c r="E3083" s="2" t="s">
        <v>326</v>
      </c>
      <c r="F3083" s="2" t="s">
        <v>5510</v>
      </c>
      <c r="G3083" s="3">
        <v>4262.68994140625</v>
      </c>
      <c r="H3083" s="3">
        <v>2500</v>
      </c>
      <c r="I3083" s="71">
        <f>Exposure_Information[[#This Row],[Total  Insured Value]]+Exposure_Information[[#This Row],[Policy Deductible]]</f>
        <v>984500</v>
      </c>
      <c r="J3083" s="2">
        <v>5101</v>
      </c>
      <c r="K3083" s="3">
        <v>1</v>
      </c>
      <c r="L3083" s="2" t="s">
        <v>9</v>
      </c>
      <c r="M3083" s="2" t="s">
        <v>5511</v>
      </c>
      <c r="N3083" s="3" t="s">
        <v>5512</v>
      </c>
      <c r="O3083" s="2" t="s">
        <v>96</v>
      </c>
      <c r="P3083" s="2" t="s">
        <v>80</v>
      </c>
      <c r="Q3083" s="3">
        <v>47</v>
      </c>
      <c r="R3083" s="2" t="s">
        <v>25</v>
      </c>
      <c r="S3083" s="3">
        <v>36</v>
      </c>
      <c r="T3083" s="2" t="s">
        <v>10</v>
      </c>
      <c r="U3083" s="3">
        <v>40.615062999999999</v>
      </c>
      <c r="V3083" s="3">
        <v>-73.989104999999995</v>
      </c>
      <c r="W3083" s="2" t="s">
        <v>149</v>
      </c>
      <c r="X3083" s="3">
        <v>2</v>
      </c>
      <c r="Y3083" s="3" t="str">
        <f>_xlfn.CONCAT(Exposure_Information[[#This Row],[Building Construction Code]]," - ",Exposure_Information[[#This Row],[Type of building construction]])</f>
        <v>RMS - 2</v>
      </c>
      <c r="Z3083" s="3">
        <v>0</v>
      </c>
      <c r="AA3083" s="2">
        <v>1940</v>
      </c>
      <c r="AB3083" s="2" t="s">
        <v>11</v>
      </c>
      <c r="AC3083" s="2">
        <v>37</v>
      </c>
      <c r="AD3083" s="2" t="str">
        <f>_xlfn.CONCAT(Exposure_Information[[#This Row],[Occupany Code]]," - ",Exposure_Information[[#This Row],[Type of building occupancy]])</f>
        <v>ATC - 37</v>
      </c>
      <c r="AE3083" s="5">
        <v>982000</v>
      </c>
      <c r="AF3083" s="5">
        <v>0</v>
      </c>
      <c r="AG3083" s="5">
        <v>0</v>
      </c>
      <c r="AH3083" s="5">
        <f>SUM(Exposure_Information[[#This Row],[Building Coverage Value]:[Business interruption value]])</f>
        <v>982000</v>
      </c>
      <c r="AI3083" s="5">
        <f>SUM(Exposure_Information[[#This Row],[Building Coverage Value]:[Contents Coverage Value]])</f>
        <v>982000</v>
      </c>
      <c r="AJ3083" s="26"/>
    </row>
    <row r="3084" spans="1:36" ht="52" x14ac:dyDescent="0.3">
      <c r="A3084" s="2" t="s">
        <v>148</v>
      </c>
      <c r="B3084" s="2" t="s">
        <v>156</v>
      </c>
      <c r="C3084" s="2" t="s">
        <v>325</v>
      </c>
      <c r="D3084" s="2">
        <v>3697</v>
      </c>
      <c r="E3084" s="2" t="s">
        <v>326</v>
      </c>
      <c r="F3084" s="2" t="s">
        <v>5507</v>
      </c>
      <c r="G3084" s="3">
        <v>475</v>
      </c>
      <c r="H3084" s="3">
        <v>500</v>
      </c>
      <c r="I3084" s="71">
        <f>Exposure_Information[[#This Row],[Total  Insured Value]]+Exposure_Information[[#This Row],[Policy Deductible]]</f>
        <v>5908</v>
      </c>
      <c r="J3084" s="2">
        <v>5066</v>
      </c>
      <c r="K3084" s="3">
        <v>1</v>
      </c>
      <c r="L3084" s="2" t="s">
        <v>9</v>
      </c>
      <c r="M3084" s="2" t="s">
        <v>5508</v>
      </c>
      <c r="N3084" s="2" t="s">
        <v>5509</v>
      </c>
      <c r="O3084" s="2" t="s">
        <v>420</v>
      </c>
      <c r="P3084" s="2" t="s">
        <v>72</v>
      </c>
      <c r="Q3084" s="3">
        <v>25</v>
      </c>
      <c r="R3084" s="2" t="s">
        <v>127</v>
      </c>
      <c r="S3084" s="3">
        <v>25</v>
      </c>
      <c r="T3084" s="2" t="s">
        <v>10</v>
      </c>
      <c r="U3084" s="3">
        <v>42.342706999999997</v>
      </c>
      <c r="V3084" s="3">
        <v>-71.065073999999996</v>
      </c>
      <c r="W3084" s="2" t="s">
        <v>149</v>
      </c>
      <c r="X3084" s="3">
        <v>2</v>
      </c>
      <c r="Y3084" s="3" t="str">
        <f>_xlfn.CONCAT(Exposure_Information[[#This Row],[Building Construction Code]]," - ",Exposure_Information[[#This Row],[Type of building construction]])</f>
        <v>RMS - 2</v>
      </c>
      <c r="Z3084" s="3">
        <v>0</v>
      </c>
      <c r="AA3084" s="2">
        <v>1900</v>
      </c>
      <c r="AB3084" s="2" t="s">
        <v>11</v>
      </c>
      <c r="AC3084" s="2">
        <v>37</v>
      </c>
      <c r="AD3084" s="2" t="str">
        <f>_xlfn.CONCAT(Exposure_Information[[#This Row],[Occupany Code]]," - ",Exposure_Information[[#This Row],[Type of building occupancy]])</f>
        <v>ATC - 37</v>
      </c>
      <c r="AE3084" s="5">
        <v>0</v>
      </c>
      <c r="AF3084" s="5">
        <v>5408</v>
      </c>
      <c r="AG3084" s="5">
        <v>0</v>
      </c>
      <c r="AH3084" s="5">
        <f>SUM(Exposure_Information[[#This Row],[Building Coverage Value]:[Business interruption value]])</f>
        <v>5408</v>
      </c>
      <c r="AI3084" s="5">
        <f>SUM(Exposure_Information[[#This Row],[Building Coverage Value]:[Contents Coverage Value]])</f>
        <v>5408</v>
      </c>
      <c r="AJ3084" s="26"/>
    </row>
    <row r="3085" spans="1:36" ht="26" x14ac:dyDescent="0.3">
      <c r="A3085" s="2" t="s">
        <v>148</v>
      </c>
      <c r="B3085" s="2" t="s">
        <v>156</v>
      </c>
      <c r="C3085" s="2" t="s">
        <v>325</v>
      </c>
      <c r="D3085" s="2">
        <v>3653</v>
      </c>
      <c r="E3085" s="2" t="s">
        <v>326</v>
      </c>
      <c r="F3085" s="2" t="s">
        <v>5489</v>
      </c>
      <c r="G3085" s="3">
        <v>11449</v>
      </c>
      <c r="H3085" s="3">
        <v>2500</v>
      </c>
      <c r="I3085" s="71">
        <f>Exposure_Information[[#This Row],[Total  Insured Value]]+Exposure_Information[[#This Row],[Policy Deductible]]</f>
        <v>496500</v>
      </c>
      <c r="J3085" s="2">
        <v>5014</v>
      </c>
      <c r="K3085" s="3">
        <v>1</v>
      </c>
      <c r="L3085" s="2" t="s">
        <v>9</v>
      </c>
      <c r="M3085" s="2" t="s">
        <v>5490</v>
      </c>
      <c r="N3085" s="3" t="s">
        <v>5491</v>
      </c>
      <c r="O3085" s="2" t="s">
        <v>939</v>
      </c>
      <c r="P3085" s="2" t="s">
        <v>90</v>
      </c>
      <c r="Q3085" s="3">
        <v>17</v>
      </c>
      <c r="R3085" s="2" t="s">
        <v>127</v>
      </c>
      <c r="S3085" s="3">
        <v>25</v>
      </c>
      <c r="T3085" s="2" t="s">
        <v>10</v>
      </c>
      <c r="U3085" s="3">
        <v>42.473948999999998</v>
      </c>
      <c r="V3085" s="3">
        <v>-71.143767999999994</v>
      </c>
      <c r="W3085" s="2" t="s">
        <v>149</v>
      </c>
      <c r="X3085" s="3">
        <v>1</v>
      </c>
      <c r="Y3085" s="3" t="str">
        <f>_xlfn.CONCAT(Exposure_Information[[#This Row],[Building Construction Code]]," - ",Exposure_Information[[#This Row],[Type of building construction]])</f>
        <v>RMS - 1</v>
      </c>
      <c r="Z3085" s="3">
        <v>0</v>
      </c>
      <c r="AA3085" s="2">
        <v>1900</v>
      </c>
      <c r="AB3085" s="2" t="s">
        <v>11</v>
      </c>
      <c r="AC3085" s="2">
        <v>37</v>
      </c>
      <c r="AD3085" s="2" t="str">
        <f>_xlfn.CONCAT(Exposure_Information[[#This Row],[Occupany Code]]," - ",Exposure_Information[[#This Row],[Type of building occupancy]])</f>
        <v>ATC - 37</v>
      </c>
      <c r="AE3085" s="5">
        <v>494000</v>
      </c>
      <c r="AF3085" s="5">
        <v>0</v>
      </c>
      <c r="AG3085" s="5">
        <v>0</v>
      </c>
      <c r="AH3085" s="5">
        <f>SUM(Exposure_Information[[#This Row],[Building Coverage Value]:[Business interruption value]])</f>
        <v>494000</v>
      </c>
      <c r="AI3085" s="5">
        <f>SUM(Exposure_Information[[#This Row],[Building Coverage Value]:[Contents Coverage Value]])</f>
        <v>494000</v>
      </c>
      <c r="AJ3085" s="26"/>
    </row>
    <row r="3086" spans="1:36" ht="26" x14ac:dyDescent="0.3">
      <c r="A3086" s="2" t="s">
        <v>148</v>
      </c>
      <c r="B3086" s="2" t="s">
        <v>156</v>
      </c>
      <c r="C3086" s="2" t="s">
        <v>325</v>
      </c>
      <c r="D3086" s="2">
        <v>10039</v>
      </c>
      <c r="E3086" s="2" t="s">
        <v>367</v>
      </c>
      <c r="F3086" s="2" t="s">
        <v>2221</v>
      </c>
      <c r="G3086" s="3">
        <v>103</v>
      </c>
      <c r="H3086" s="3">
        <v>1000</v>
      </c>
      <c r="I3086" s="71">
        <f>Exposure_Information[[#This Row],[Total  Insured Value]]+Exposure_Information[[#This Row],[Policy Deductible]]</f>
        <v>51000</v>
      </c>
      <c r="J3086" s="2">
        <v>12902</v>
      </c>
      <c r="K3086" s="3">
        <v>1</v>
      </c>
      <c r="L3086" s="2">
        <v>8</v>
      </c>
      <c r="M3086" s="2" t="s">
        <v>2222</v>
      </c>
      <c r="N3086" s="2" t="s">
        <v>2223</v>
      </c>
      <c r="O3086" s="2" t="s">
        <v>2224</v>
      </c>
      <c r="P3086" s="2" t="s">
        <v>17</v>
      </c>
      <c r="Q3086" s="3">
        <v>7</v>
      </c>
      <c r="R3086" s="2" t="s">
        <v>87</v>
      </c>
      <c r="S3086" s="3">
        <v>23</v>
      </c>
      <c r="T3086" s="2" t="s">
        <v>10</v>
      </c>
      <c r="U3086" s="3">
        <v>44.973776000000001</v>
      </c>
      <c r="V3086" s="3">
        <v>-70.634097999999994</v>
      </c>
      <c r="W3086" s="2" t="s">
        <v>149</v>
      </c>
      <c r="X3086" s="3">
        <v>1</v>
      </c>
      <c r="Y3086" s="3" t="str">
        <f>_xlfn.CONCAT(Exposure_Information[[#This Row],[Building Construction Code]]," - ",Exposure_Information[[#This Row],[Type of building construction]])</f>
        <v>RMS - 1</v>
      </c>
      <c r="Z3086" s="3">
        <v>0</v>
      </c>
      <c r="AA3086" s="2">
        <v>2009</v>
      </c>
      <c r="AB3086" s="2" t="s">
        <v>11</v>
      </c>
      <c r="AC3086" s="2">
        <v>1</v>
      </c>
      <c r="AD3086" s="2" t="str">
        <f>_xlfn.CONCAT(Exposure_Information[[#This Row],[Occupany Code]]," - ",Exposure_Information[[#This Row],[Type of building occupancy]])</f>
        <v>ATC - 1</v>
      </c>
      <c r="AE3086" s="5">
        <v>50000</v>
      </c>
      <c r="AF3086" s="5">
        <v>0</v>
      </c>
      <c r="AG3086" s="5">
        <v>0</v>
      </c>
      <c r="AH3086" s="5">
        <f>SUM(Exposure_Information[[#This Row],[Building Coverage Value]:[Business interruption value]])</f>
        <v>50000</v>
      </c>
      <c r="AI3086" s="5">
        <f>SUM(Exposure_Information[[#This Row],[Building Coverage Value]:[Contents Coverage Value]])</f>
        <v>50000</v>
      </c>
      <c r="AJ3086" s="26"/>
    </row>
    <row r="3087" spans="1:36" ht="39" x14ac:dyDescent="0.3">
      <c r="A3087" s="2" t="s">
        <v>148</v>
      </c>
      <c r="B3087" s="2" t="s">
        <v>156</v>
      </c>
      <c r="C3087" s="2" t="s">
        <v>325</v>
      </c>
      <c r="D3087" s="2">
        <v>3618</v>
      </c>
      <c r="E3087" s="2" t="s">
        <v>326</v>
      </c>
      <c r="F3087" s="2" t="s">
        <v>5413</v>
      </c>
      <c r="G3087" s="3">
        <v>200</v>
      </c>
      <c r="H3087" s="3">
        <v>500</v>
      </c>
      <c r="I3087" s="71">
        <f>Exposure_Information[[#This Row],[Total  Insured Value]]+Exposure_Information[[#This Row],[Policy Deductible]]</f>
        <v>10900</v>
      </c>
      <c r="J3087" s="2">
        <v>4945</v>
      </c>
      <c r="K3087" s="3">
        <v>1</v>
      </c>
      <c r="L3087" s="2" t="s">
        <v>9</v>
      </c>
      <c r="M3087" s="2" t="s">
        <v>5414</v>
      </c>
      <c r="N3087" s="2" t="s">
        <v>5415</v>
      </c>
      <c r="O3087" s="2" t="s">
        <v>3450</v>
      </c>
      <c r="P3087" s="2" t="s">
        <v>69</v>
      </c>
      <c r="Q3087" s="3">
        <v>3</v>
      </c>
      <c r="R3087" s="2" t="s">
        <v>70</v>
      </c>
      <c r="S3087" s="3">
        <v>9</v>
      </c>
      <c r="T3087" s="2" t="s">
        <v>10</v>
      </c>
      <c r="U3087" s="3">
        <v>41.713585999999999</v>
      </c>
      <c r="V3087" s="3">
        <v>-72.604900000000001</v>
      </c>
      <c r="W3087" s="2" t="s">
        <v>149</v>
      </c>
      <c r="X3087" s="3">
        <v>1</v>
      </c>
      <c r="Y3087" s="3" t="str">
        <f>_xlfn.CONCAT(Exposure_Information[[#This Row],[Building Construction Code]]," - ",Exposure_Information[[#This Row],[Type of building construction]])</f>
        <v>RMS - 1</v>
      </c>
      <c r="Z3087" s="3">
        <v>0</v>
      </c>
      <c r="AA3087" s="2">
        <v>1981</v>
      </c>
      <c r="AB3087" s="2" t="s">
        <v>11</v>
      </c>
      <c r="AC3087" s="2">
        <v>37</v>
      </c>
      <c r="AD3087" s="2" t="str">
        <f>_xlfn.CONCAT(Exposure_Information[[#This Row],[Occupany Code]]," - ",Exposure_Information[[#This Row],[Type of building occupancy]])</f>
        <v>ATC - 37</v>
      </c>
      <c r="AE3087" s="5">
        <v>0</v>
      </c>
      <c r="AF3087" s="5">
        <v>10400</v>
      </c>
      <c r="AG3087" s="5">
        <v>0</v>
      </c>
      <c r="AH3087" s="5">
        <f>SUM(Exposure_Information[[#This Row],[Building Coverage Value]:[Business interruption value]])</f>
        <v>10400</v>
      </c>
      <c r="AI3087" s="5">
        <f>SUM(Exposure_Information[[#This Row],[Building Coverage Value]:[Contents Coverage Value]])</f>
        <v>10400</v>
      </c>
      <c r="AJ3087" s="26"/>
    </row>
    <row r="3088" spans="1:36" ht="26" x14ac:dyDescent="0.3">
      <c r="A3088" s="2" t="s">
        <v>148</v>
      </c>
      <c r="B3088" s="2" t="s">
        <v>156</v>
      </c>
      <c r="C3088" s="2" t="s">
        <v>325</v>
      </c>
      <c r="D3088" s="2">
        <v>17328</v>
      </c>
      <c r="E3088" s="2" t="s">
        <v>367</v>
      </c>
      <c r="F3088" s="2" t="s">
        <v>3179</v>
      </c>
      <c r="G3088" s="3">
        <v>341</v>
      </c>
      <c r="H3088" s="3">
        <v>1000</v>
      </c>
      <c r="I3088" s="71">
        <f>Exposure_Information[[#This Row],[Total  Insured Value]]+Exposure_Information[[#This Row],[Policy Deductible]]</f>
        <v>51000</v>
      </c>
      <c r="J3088" s="2">
        <v>20412</v>
      </c>
      <c r="K3088" s="3">
        <v>1</v>
      </c>
      <c r="L3088" s="2" t="s">
        <v>9</v>
      </c>
      <c r="M3088" s="2" t="s">
        <v>3180</v>
      </c>
      <c r="N3088" s="2" t="s">
        <v>3181</v>
      </c>
      <c r="O3088" s="2" t="s">
        <v>3182</v>
      </c>
      <c r="P3088" s="2" t="s">
        <v>90</v>
      </c>
      <c r="Q3088" s="3">
        <v>17</v>
      </c>
      <c r="R3088" s="2" t="s">
        <v>127</v>
      </c>
      <c r="S3088" s="3">
        <v>25</v>
      </c>
      <c r="T3088" s="2" t="s">
        <v>10</v>
      </c>
      <c r="U3088" s="3">
        <v>42.198867</v>
      </c>
      <c r="V3088" s="3">
        <v>-71.536430999999993</v>
      </c>
      <c r="W3088" s="2" t="s">
        <v>149</v>
      </c>
      <c r="X3088" s="3">
        <v>1</v>
      </c>
      <c r="Y3088" s="3" t="str">
        <f>_xlfn.CONCAT(Exposure_Information[[#This Row],[Building Construction Code]]," - ",Exposure_Information[[#This Row],[Type of building construction]])</f>
        <v>RMS - 1</v>
      </c>
      <c r="Z3088" s="3">
        <v>0</v>
      </c>
      <c r="AA3088" s="2">
        <v>1950</v>
      </c>
      <c r="AB3088" s="2" t="s">
        <v>11</v>
      </c>
      <c r="AC3088" s="2">
        <v>1</v>
      </c>
      <c r="AD3088" s="2" t="str">
        <f>_xlfn.CONCAT(Exposure_Information[[#This Row],[Occupany Code]]," - ",Exposure_Information[[#This Row],[Type of building occupancy]])</f>
        <v>ATC - 1</v>
      </c>
      <c r="AE3088" s="5">
        <v>50000</v>
      </c>
      <c r="AF3088" s="5">
        <v>0</v>
      </c>
      <c r="AG3088" s="5">
        <v>0</v>
      </c>
      <c r="AH3088" s="5">
        <f>SUM(Exposure_Information[[#This Row],[Building Coverage Value]:[Business interruption value]])</f>
        <v>50000</v>
      </c>
      <c r="AI3088" s="5">
        <f>SUM(Exposure_Information[[#This Row],[Building Coverage Value]:[Contents Coverage Value]])</f>
        <v>50000</v>
      </c>
      <c r="AJ3088" s="26"/>
    </row>
    <row r="3089" spans="1:36" ht="26" x14ac:dyDescent="0.3">
      <c r="A3089" s="2" t="s">
        <v>148</v>
      </c>
      <c r="B3089" s="2" t="s">
        <v>156</v>
      </c>
      <c r="C3089" s="2" t="s">
        <v>325</v>
      </c>
      <c r="D3089" s="2">
        <v>14767</v>
      </c>
      <c r="E3089" s="2" t="s">
        <v>367</v>
      </c>
      <c r="F3089" s="2" t="s">
        <v>3732</v>
      </c>
      <c r="G3089" s="3">
        <v>480</v>
      </c>
      <c r="H3089" s="3">
        <v>500</v>
      </c>
      <c r="I3089" s="71">
        <f>Exposure_Information[[#This Row],[Total  Insured Value]]+Exposure_Information[[#This Row],[Policy Deductible]]</f>
        <v>50500</v>
      </c>
      <c r="J3089" s="2">
        <v>17803</v>
      </c>
      <c r="K3089" s="3">
        <v>1</v>
      </c>
      <c r="L3089" s="2" t="s">
        <v>9</v>
      </c>
      <c r="M3089" s="2" t="s">
        <v>3733</v>
      </c>
      <c r="N3089" s="2" t="s">
        <v>3734</v>
      </c>
      <c r="O3089" s="2" t="s">
        <v>263</v>
      </c>
      <c r="P3089" s="2" t="s">
        <v>72</v>
      </c>
      <c r="Q3089" s="3">
        <v>25</v>
      </c>
      <c r="R3089" s="2" t="s">
        <v>127</v>
      </c>
      <c r="S3089" s="3">
        <v>25</v>
      </c>
      <c r="T3089" s="2" t="s">
        <v>10</v>
      </c>
      <c r="U3089" s="3">
        <v>42.353900000000003</v>
      </c>
      <c r="V3089" s="3">
        <v>-71.127795000000006</v>
      </c>
      <c r="W3089" s="2" t="s">
        <v>149</v>
      </c>
      <c r="X3089" s="3">
        <v>1</v>
      </c>
      <c r="Y3089" s="3" t="str">
        <f>_xlfn.CONCAT(Exposure_Information[[#This Row],[Building Construction Code]]," - ",Exposure_Information[[#This Row],[Type of building construction]])</f>
        <v>RMS - 1</v>
      </c>
      <c r="Z3089" s="3">
        <v>0</v>
      </c>
      <c r="AA3089" s="2">
        <v>1940</v>
      </c>
      <c r="AB3089" s="2" t="s">
        <v>11</v>
      </c>
      <c r="AC3089" s="2">
        <v>1</v>
      </c>
      <c r="AD3089" s="2" t="str">
        <f>_xlfn.CONCAT(Exposure_Information[[#This Row],[Occupany Code]]," - ",Exposure_Information[[#This Row],[Type of building occupancy]])</f>
        <v>ATC - 1</v>
      </c>
      <c r="AE3089" s="5">
        <v>30000</v>
      </c>
      <c r="AF3089" s="5">
        <v>20000</v>
      </c>
      <c r="AG3089" s="5">
        <v>0</v>
      </c>
      <c r="AH3089" s="5">
        <f>SUM(Exposure_Information[[#This Row],[Building Coverage Value]:[Business interruption value]])</f>
        <v>50000</v>
      </c>
      <c r="AI3089" s="5">
        <f>SUM(Exposure_Information[[#This Row],[Building Coverage Value]:[Contents Coverage Value]])</f>
        <v>50000</v>
      </c>
      <c r="AJ3089" s="26"/>
    </row>
    <row r="3090" spans="1:36" ht="26" x14ac:dyDescent="0.3">
      <c r="A3090" s="2" t="s">
        <v>148</v>
      </c>
      <c r="B3090" s="2" t="s">
        <v>156</v>
      </c>
      <c r="C3090" s="2" t="s">
        <v>325</v>
      </c>
      <c r="D3090" s="2">
        <v>8944</v>
      </c>
      <c r="E3090" s="2" t="s">
        <v>367</v>
      </c>
      <c r="F3090" s="2" t="s">
        <v>4633</v>
      </c>
      <c r="G3090" s="3">
        <v>164</v>
      </c>
      <c r="H3090" s="3">
        <v>500</v>
      </c>
      <c r="I3090" s="71">
        <f>Exposure_Information[[#This Row],[Total  Insured Value]]+Exposure_Information[[#This Row],[Policy Deductible]]</f>
        <v>50500</v>
      </c>
      <c r="J3090" s="2">
        <v>11795</v>
      </c>
      <c r="K3090" s="3">
        <v>1</v>
      </c>
      <c r="L3090" s="2">
        <v>294</v>
      </c>
      <c r="M3090" s="2" t="s">
        <v>4634</v>
      </c>
      <c r="N3090" s="2" t="s">
        <v>4635</v>
      </c>
      <c r="O3090" s="2" t="s">
        <v>4636</v>
      </c>
      <c r="P3090" s="2" t="s">
        <v>111</v>
      </c>
      <c r="Q3090" s="3">
        <v>3</v>
      </c>
      <c r="R3090" s="2" t="s">
        <v>87</v>
      </c>
      <c r="S3090" s="3">
        <v>23</v>
      </c>
      <c r="T3090" s="2" t="s">
        <v>10</v>
      </c>
      <c r="U3090" s="3">
        <v>47.033174000000002</v>
      </c>
      <c r="V3090" s="3">
        <v>-68.595695000000006</v>
      </c>
      <c r="W3090" s="2" t="s">
        <v>149</v>
      </c>
      <c r="X3090" s="3">
        <v>1</v>
      </c>
      <c r="Y3090" s="3" t="str">
        <f>_xlfn.CONCAT(Exposure_Information[[#This Row],[Building Construction Code]]," - ",Exposure_Information[[#This Row],[Type of building construction]])</f>
        <v>RMS - 1</v>
      </c>
      <c r="Z3090" s="3">
        <v>0</v>
      </c>
      <c r="AA3090" s="2">
        <v>2003</v>
      </c>
      <c r="AB3090" s="2" t="s">
        <v>11</v>
      </c>
      <c r="AC3090" s="2">
        <v>1</v>
      </c>
      <c r="AD3090" s="2" t="str">
        <f>_xlfn.CONCAT(Exposure_Information[[#This Row],[Occupany Code]]," - ",Exposure_Information[[#This Row],[Type of building occupancy]])</f>
        <v>ATC - 1</v>
      </c>
      <c r="AE3090" s="5">
        <v>50000</v>
      </c>
      <c r="AF3090" s="5">
        <v>0</v>
      </c>
      <c r="AG3090" s="5">
        <v>0</v>
      </c>
      <c r="AH3090" s="5">
        <f>SUM(Exposure_Information[[#This Row],[Building Coverage Value]:[Business interruption value]])</f>
        <v>50000</v>
      </c>
      <c r="AI3090" s="5">
        <f>SUM(Exposure_Information[[#This Row],[Building Coverage Value]:[Contents Coverage Value]])</f>
        <v>50000</v>
      </c>
      <c r="AJ3090" s="26"/>
    </row>
    <row r="3091" spans="1:36" x14ac:dyDescent="0.3">
      <c r="A3091" s="2" t="s">
        <v>148</v>
      </c>
      <c r="B3091" s="2" t="s">
        <v>156</v>
      </c>
      <c r="C3091" s="2" t="s">
        <v>325</v>
      </c>
      <c r="D3091" s="2">
        <v>8163</v>
      </c>
      <c r="E3091" s="2" t="s">
        <v>367</v>
      </c>
      <c r="F3091" s="2" t="s">
        <v>4824</v>
      </c>
      <c r="G3091" s="3">
        <v>143</v>
      </c>
      <c r="H3091" s="3">
        <v>250</v>
      </c>
      <c r="I3091" s="71">
        <f>Exposure_Information[[#This Row],[Total  Insured Value]]+Exposure_Information[[#This Row],[Policy Deductible]]</f>
        <v>50250</v>
      </c>
      <c r="J3091" s="2">
        <v>10999</v>
      </c>
      <c r="K3091" s="3">
        <v>1</v>
      </c>
      <c r="L3091" s="2" t="s">
        <v>9</v>
      </c>
      <c r="M3091" s="2" t="s">
        <v>4825</v>
      </c>
      <c r="N3091" s="2" t="s">
        <v>4826</v>
      </c>
      <c r="O3091" s="2" t="s">
        <v>4827</v>
      </c>
      <c r="P3091" s="2" t="s">
        <v>131</v>
      </c>
      <c r="Q3091" s="3">
        <v>25</v>
      </c>
      <c r="R3091" s="2" t="s">
        <v>87</v>
      </c>
      <c r="S3091" s="3">
        <v>23</v>
      </c>
      <c r="T3091" s="2" t="s">
        <v>10</v>
      </c>
      <c r="U3091" s="3">
        <v>44.920355999999998</v>
      </c>
      <c r="V3091" s="3">
        <v>-69.390304999999998</v>
      </c>
      <c r="W3091" s="2" t="s">
        <v>149</v>
      </c>
      <c r="X3091" s="3">
        <v>1</v>
      </c>
      <c r="Y3091" s="3" t="str">
        <f>_xlfn.CONCAT(Exposure_Information[[#This Row],[Building Construction Code]]," - ",Exposure_Information[[#This Row],[Type of building construction]])</f>
        <v>RMS - 1</v>
      </c>
      <c r="Z3091" s="3">
        <v>0</v>
      </c>
      <c r="AA3091" s="2">
        <v>1946</v>
      </c>
      <c r="AB3091" s="2" t="s">
        <v>11</v>
      </c>
      <c r="AC3091" s="2">
        <v>1</v>
      </c>
      <c r="AD3091" s="2" t="str">
        <f>_xlfn.CONCAT(Exposure_Information[[#This Row],[Occupany Code]]," - ",Exposure_Information[[#This Row],[Type of building occupancy]])</f>
        <v>ATC - 1</v>
      </c>
      <c r="AE3091" s="5">
        <v>40000</v>
      </c>
      <c r="AF3091" s="5">
        <v>10000</v>
      </c>
      <c r="AG3091" s="5">
        <v>0</v>
      </c>
      <c r="AH3091" s="5">
        <f>SUM(Exposure_Information[[#This Row],[Building Coverage Value]:[Business interruption value]])</f>
        <v>50000</v>
      </c>
      <c r="AI3091" s="5">
        <f>SUM(Exposure_Information[[#This Row],[Building Coverage Value]:[Contents Coverage Value]])</f>
        <v>50000</v>
      </c>
      <c r="AJ3091" s="26"/>
    </row>
    <row r="3092" spans="1:36" x14ac:dyDescent="0.3">
      <c r="A3092" s="2" t="s">
        <v>148</v>
      </c>
      <c r="B3092" s="2" t="s">
        <v>156</v>
      </c>
      <c r="C3092" s="2" t="s">
        <v>325</v>
      </c>
      <c r="D3092" s="2">
        <v>8923</v>
      </c>
      <c r="E3092" s="2" t="s">
        <v>367</v>
      </c>
      <c r="F3092" s="2" t="s">
        <v>5356</v>
      </c>
      <c r="G3092" s="3">
        <v>222</v>
      </c>
      <c r="H3092" s="3">
        <v>500</v>
      </c>
      <c r="I3092" s="71">
        <f>Exposure_Information[[#This Row],[Total  Insured Value]]+Exposure_Information[[#This Row],[Policy Deductible]]</f>
        <v>50500</v>
      </c>
      <c r="J3092" s="2">
        <v>11774</v>
      </c>
      <c r="K3092" s="3">
        <v>1</v>
      </c>
      <c r="L3092" s="2" t="s">
        <v>9</v>
      </c>
      <c r="M3092" s="2" t="s">
        <v>5357</v>
      </c>
      <c r="N3092" s="2" t="s">
        <v>5358</v>
      </c>
      <c r="O3092" s="2" t="s">
        <v>14</v>
      </c>
      <c r="P3092" s="2" t="s">
        <v>20</v>
      </c>
      <c r="Q3092" s="3">
        <v>29</v>
      </c>
      <c r="R3092" s="2" t="s">
        <v>87</v>
      </c>
      <c r="S3092" s="3">
        <v>23</v>
      </c>
      <c r="T3092" s="2" t="s">
        <v>10</v>
      </c>
      <c r="U3092" s="3">
        <v>45.225169000000001</v>
      </c>
      <c r="V3092" s="3">
        <v>-67.576491000000004</v>
      </c>
      <c r="W3092" s="2" t="s">
        <v>149</v>
      </c>
      <c r="X3092" s="3">
        <v>1</v>
      </c>
      <c r="Y3092" s="3" t="str">
        <f>_xlfn.CONCAT(Exposure_Information[[#This Row],[Building Construction Code]]," - ",Exposure_Information[[#This Row],[Type of building construction]])</f>
        <v>RMS - 1</v>
      </c>
      <c r="Z3092" s="3">
        <v>0</v>
      </c>
      <c r="AA3092" s="2">
        <v>1980</v>
      </c>
      <c r="AB3092" s="2" t="s">
        <v>11</v>
      </c>
      <c r="AC3092" s="2">
        <v>1</v>
      </c>
      <c r="AD3092" s="2" t="str">
        <f>_xlfn.CONCAT(Exposure_Information[[#This Row],[Occupany Code]]," - ",Exposure_Information[[#This Row],[Type of building occupancy]])</f>
        <v>ATC - 1</v>
      </c>
      <c r="AE3092" s="5">
        <v>50000</v>
      </c>
      <c r="AF3092" s="5">
        <v>0</v>
      </c>
      <c r="AG3092" s="5">
        <v>0</v>
      </c>
      <c r="AH3092" s="5">
        <f>SUM(Exposure_Information[[#This Row],[Building Coverage Value]:[Business interruption value]])</f>
        <v>50000</v>
      </c>
      <c r="AI3092" s="5">
        <f>SUM(Exposure_Information[[#This Row],[Building Coverage Value]:[Contents Coverage Value]])</f>
        <v>50000</v>
      </c>
      <c r="AJ3092" s="26"/>
    </row>
    <row r="3093" spans="1:36" ht="26" x14ac:dyDescent="0.3">
      <c r="A3093" s="2" t="s">
        <v>148</v>
      </c>
      <c r="B3093" s="2" t="s">
        <v>156</v>
      </c>
      <c r="C3093" s="2" t="s">
        <v>325</v>
      </c>
      <c r="D3093" s="2">
        <v>17265</v>
      </c>
      <c r="E3093" s="2" t="s">
        <v>367</v>
      </c>
      <c r="F3093" s="2" t="s">
        <v>4472</v>
      </c>
      <c r="G3093" s="3">
        <v>347</v>
      </c>
      <c r="H3093" s="3">
        <v>250</v>
      </c>
      <c r="I3093" s="71">
        <f>Exposure_Information[[#This Row],[Total  Insured Value]]+Exposure_Information[[#This Row],[Policy Deductible]]</f>
        <v>50050</v>
      </c>
      <c r="J3093" s="2">
        <v>20349</v>
      </c>
      <c r="K3093" s="3">
        <v>1</v>
      </c>
      <c r="L3093" s="2" t="s">
        <v>9</v>
      </c>
      <c r="M3093" s="2" t="s">
        <v>4473</v>
      </c>
      <c r="N3093" s="2" t="s">
        <v>4474</v>
      </c>
      <c r="O3093" s="2" t="s">
        <v>182</v>
      </c>
      <c r="P3093" s="2" t="s">
        <v>174</v>
      </c>
      <c r="Q3093" s="3">
        <v>5</v>
      </c>
      <c r="R3093" s="2" t="s">
        <v>127</v>
      </c>
      <c r="S3093" s="3">
        <v>25</v>
      </c>
      <c r="T3093" s="2" t="s">
        <v>10</v>
      </c>
      <c r="U3093" s="3">
        <v>42.031849000000001</v>
      </c>
      <c r="V3093" s="3">
        <v>-71.178668000000002</v>
      </c>
      <c r="W3093" s="2" t="s">
        <v>149</v>
      </c>
      <c r="X3093" s="3">
        <v>2</v>
      </c>
      <c r="Y3093" s="3" t="str">
        <f>_xlfn.CONCAT(Exposure_Information[[#This Row],[Building Construction Code]]," - ",Exposure_Information[[#This Row],[Type of building construction]])</f>
        <v>RMS - 2</v>
      </c>
      <c r="Z3093" s="3">
        <v>0</v>
      </c>
      <c r="AA3093" s="2">
        <v>1952</v>
      </c>
      <c r="AB3093" s="2" t="s">
        <v>11</v>
      </c>
      <c r="AC3093" s="2">
        <v>1</v>
      </c>
      <c r="AD3093" s="2" t="str">
        <f>_xlfn.CONCAT(Exposure_Information[[#This Row],[Occupany Code]]," - ",Exposure_Information[[#This Row],[Type of building occupancy]])</f>
        <v>ATC - 1</v>
      </c>
      <c r="AE3093" s="5">
        <v>45000</v>
      </c>
      <c r="AF3093" s="5">
        <v>0</v>
      </c>
      <c r="AG3093" s="5">
        <v>4800</v>
      </c>
      <c r="AH3093" s="5">
        <f>SUM(Exposure_Information[[#This Row],[Building Coverage Value]:[Business interruption value]])</f>
        <v>49800</v>
      </c>
      <c r="AI3093" s="5">
        <f>SUM(Exposure_Information[[#This Row],[Building Coverage Value]:[Contents Coverage Value]])</f>
        <v>45000</v>
      </c>
      <c r="AJ3093" s="26"/>
    </row>
    <row r="3094" spans="1:36" ht="39" x14ac:dyDescent="0.3">
      <c r="A3094" s="2" t="s">
        <v>148</v>
      </c>
      <c r="B3094" s="2" t="s">
        <v>156</v>
      </c>
      <c r="C3094" s="2" t="s">
        <v>325</v>
      </c>
      <c r="D3094" s="2">
        <v>18165</v>
      </c>
      <c r="E3094" s="2" t="s">
        <v>367</v>
      </c>
      <c r="F3094" s="2" t="s">
        <v>3206</v>
      </c>
      <c r="G3094" s="3">
        <v>255</v>
      </c>
      <c r="H3094" s="3">
        <v>1000</v>
      </c>
      <c r="I3094" s="71">
        <f>Exposure_Information[[#This Row],[Total  Insured Value]]+Exposure_Information[[#This Row],[Policy Deductible]]</f>
        <v>50600</v>
      </c>
      <c r="J3094" s="2">
        <v>21261</v>
      </c>
      <c r="K3094" s="3">
        <v>1</v>
      </c>
      <c r="L3094" s="2" t="s">
        <v>9</v>
      </c>
      <c r="M3094" s="2" t="s">
        <v>3207</v>
      </c>
      <c r="N3094" s="2" t="s">
        <v>3208</v>
      </c>
      <c r="O3094" s="2" t="s">
        <v>2034</v>
      </c>
      <c r="P3094" s="2" t="s">
        <v>139</v>
      </c>
      <c r="Q3094" s="3">
        <v>9</v>
      </c>
      <c r="R3094" s="2" t="s">
        <v>70</v>
      </c>
      <c r="S3094" s="3">
        <v>9</v>
      </c>
      <c r="T3094" s="2" t="s">
        <v>10</v>
      </c>
      <c r="U3094" s="3">
        <v>41.277988999999998</v>
      </c>
      <c r="V3094" s="3">
        <v>-72.802965</v>
      </c>
      <c r="W3094" s="2" t="s">
        <v>149</v>
      </c>
      <c r="X3094" s="3">
        <v>1</v>
      </c>
      <c r="Y3094" s="3" t="str">
        <f>_xlfn.CONCAT(Exposure_Information[[#This Row],[Building Construction Code]]," - ",Exposure_Information[[#This Row],[Type of building construction]])</f>
        <v>RMS - 1</v>
      </c>
      <c r="Z3094" s="3">
        <v>0</v>
      </c>
      <c r="AA3094" s="2">
        <v>1973</v>
      </c>
      <c r="AB3094" s="2" t="s">
        <v>11</v>
      </c>
      <c r="AC3094" s="2">
        <v>1</v>
      </c>
      <c r="AD3094" s="2" t="str">
        <f>_xlfn.CONCAT(Exposure_Information[[#This Row],[Occupany Code]]," - ",Exposure_Information[[#This Row],[Type of building occupancy]])</f>
        <v>ATC - 1</v>
      </c>
      <c r="AE3094" s="5">
        <v>31600</v>
      </c>
      <c r="AF3094" s="5">
        <v>0</v>
      </c>
      <c r="AG3094" s="5">
        <v>18000</v>
      </c>
      <c r="AH3094" s="5">
        <f>SUM(Exposure_Information[[#This Row],[Building Coverage Value]:[Business interruption value]])</f>
        <v>49600</v>
      </c>
      <c r="AI3094" s="5">
        <f>SUM(Exposure_Information[[#This Row],[Building Coverage Value]:[Contents Coverage Value]])</f>
        <v>31600</v>
      </c>
      <c r="AJ3094" s="26"/>
    </row>
    <row r="3095" spans="1:36" ht="39" x14ac:dyDescent="0.3">
      <c r="A3095" s="2" t="s">
        <v>148</v>
      </c>
      <c r="B3095" s="2" t="s">
        <v>156</v>
      </c>
      <c r="C3095" s="2" t="s">
        <v>325</v>
      </c>
      <c r="D3095" s="2">
        <v>101126</v>
      </c>
      <c r="E3095" s="2" t="s">
        <v>4697</v>
      </c>
      <c r="F3095" s="2" t="s">
        <v>6088</v>
      </c>
      <c r="G3095" s="3">
        <v>172</v>
      </c>
      <c r="H3095" s="3">
        <v>100</v>
      </c>
      <c r="I3095" s="71">
        <f>Exposure_Information[[#This Row],[Total  Insured Value]]+Exposure_Information[[#This Row],[Policy Deductible]]</f>
        <v>49300</v>
      </c>
      <c r="J3095" s="2">
        <v>104256</v>
      </c>
      <c r="K3095" s="3">
        <v>1</v>
      </c>
      <c r="L3095" s="2" t="s">
        <v>9</v>
      </c>
      <c r="M3095" s="2" t="s">
        <v>6089</v>
      </c>
      <c r="N3095" s="2" t="s">
        <v>6090</v>
      </c>
      <c r="O3095" s="2" t="s">
        <v>375</v>
      </c>
      <c r="P3095" s="2" t="s">
        <v>224</v>
      </c>
      <c r="Q3095" s="3">
        <v>21</v>
      </c>
      <c r="R3095" s="2" t="s">
        <v>127</v>
      </c>
      <c r="S3095" s="3">
        <v>25</v>
      </c>
      <c r="T3095" s="2" t="s">
        <v>10</v>
      </c>
      <c r="U3095" s="3">
        <v>42.218763000000003</v>
      </c>
      <c r="V3095" s="3">
        <v>-70.951285999999996</v>
      </c>
      <c r="W3095" s="2" t="s">
        <v>149</v>
      </c>
      <c r="X3095" s="3">
        <v>1</v>
      </c>
      <c r="Y3095" s="3" t="str">
        <f>_xlfn.CONCAT(Exposure_Information[[#This Row],[Building Construction Code]]," - ",Exposure_Information[[#This Row],[Type of building construction]])</f>
        <v>RMS - 1</v>
      </c>
      <c r="Z3095" s="3">
        <v>0</v>
      </c>
      <c r="AA3095" s="2">
        <v>1901</v>
      </c>
      <c r="AB3095" s="2" t="s">
        <v>11</v>
      </c>
      <c r="AC3095" s="2">
        <v>2</v>
      </c>
      <c r="AD3095" s="2" t="str">
        <f>_xlfn.CONCAT(Exposure_Information[[#This Row],[Occupany Code]]," - ",Exposure_Information[[#This Row],[Type of building occupancy]])</f>
        <v>ATC - 2</v>
      </c>
      <c r="AE3095" s="5">
        <v>0</v>
      </c>
      <c r="AF3095" s="5">
        <v>41000</v>
      </c>
      <c r="AG3095" s="5">
        <v>8200</v>
      </c>
      <c r="AH3095" s="5">
        <f>SUM(Exposure_Information[[#This Row],[Building Coverage Value]:[Business interruption value]])</f>
        <v>49200</v>
      </c>
      <c r="AI3095" s="5">
        <f>SUM(Exposure_Information[[#This Row],[Building Coverage Value]:[Contents Coverage Value]])</f>
        <v>41000</v>
      </c>
      <c r="AJ3095" s="26"/>
    </row>
    <row r="3096" spans="1:36" ht="26" x14ac:dyDescent="0.3">
      <c r="A3096" s="2" t="s">
        <v>148</v>
      </c>
      <c r="B3096" s="2" t="s">
        <v>156</v>
      </c>
      <c r="C3096" s="2" t="s">
        <v>325</v>
      </c>
      <c r="D3096" s="2">
        <v>3580</v>
      </c>
      <c r="E3096" s="2" t="s">
        <v>326</v>
      </c>
      <c r="F3096" s="2" t="s">
        <v>5231</v>
      </c>
      <c r="G3096" s="3">
        <v>5239</v>
      </c>
      <c r="H3096" s="3">
        <v>500</v>
      </c>
      <c r="I3096" s="71">
        <f>Exposure_Information[[#This Row],[Total  Insured Value]]+Exposure_Information[[#This Row],[Policy Deductible]]</f>
        <v>380908</v>
      </c>
      <c r="J3096" s="2">
        <v>4899</v>
      </c>
      <c r="K3096" s="3">
        <v>1</v>
      </c>
      <c r="L3096" s="2" t="s">
        <v>9</v>
      </c>
      <c r="M3096" s="2" t="s">
        <v>5232</v>
      </c>
      <c r="N3096" s="3" t="s">
        <v>5233</v>
      </c>
      <c r="O3096" s="2" t="s">
        <v>269</v>
      </c>
      <c r="P3096" s="2" t="s">
        <v>118</v>
      </c>
      <c r="Q3096" s="3">
        <v>11</v>
      </c>
      <c r="R3096" s="2" t="s">
        <v>70</v>
      </c>
      <c r="S3096" s="3">
        <v>9</v>
      </c>
      <c r="T3096" s="2" t="s">
        <v>10</v>
      </c>
      <c r="U3096" s="3">
        <v>41.600090000000002</v>
      </c>
      <c r="V3096" s="3">
        <v>-71.980900000000005</v>
      </c>
      <c r="W3096" s="2" t="s">
        <v>149</v>
      </c>
      <c r="X3096" s="3">
        <v>1</v>
      </c>
      <c r="Y3096" s="3" t="str">
        <f>_xlfn.CONCAT(Exposure_Information[[#This Row],[Building Construction Code]]," - ",Exposure_Information[[#This Row],[Type of building construction]])</f>
        <v>RMS - 1</v>
      </c>
      <c r="Z3096" s="3">
        <v>0</v>
      </c>
      <c r="AA3096" s="2">
        <v>1900</v>
      </c>
      <c r="AB3096" s="2" t="s">
        <v>11</v>
      </c>
      <c r="AC3096" s="2">
        <v>37</v>
      </c>
      <c r="AD3096" s="2" t="str">
        <f>_xlfn.CONCAT(Exposure_Information[[#This Row],[Occupany Code]]," - ",Exposure_Information[[#This Row],[Type of building occupancy]])</f>
        <v>ATC - 37</v>
      </c>
      <c r="AE3096" s="5">
        <v>375000</v>
      </c>
      <c r="AF3096" s="5">
        <v>5408</v>
      </c>
      <c r="AG3096" s="5">
        <v>0</v>
      </c>
      <c r="AH3096" s="5">
        <f>SUM(Exposure_Information[[#This Row],[Building Coverage Value]:[Business interruption value]])</f>
        <v>380408</v>
      </c>
      <c r="AI3096" s="5">
        <f>SUM(Exposure_Information[[#This Row],[Building Coverage Value]:[Contents Coverage Value]])</f>
        <v>380408</v>
      </c>
      <c r="AJ3096" s="26"/>
    </row>
    <row r="3097" spans="1:36" x14ac:dyDescent="0.3">
      <c r="A3097" s="2" t="s">
        <v>148</v>
      </c>
      <c r="B3097" s="2" t="s">
        <v>156</v>
      </c>
      <c r="C3097" s="2" t="s">
        <v>325</v>
      </c>
      <c r="D3097" s="2">
        <v>3571</v>
      </c>
      <c r="E3097" s="2" t="s">
        <v>326</v>
      </c>
      <c r="F3097" s="2" t="s">
        <v>5432</v>
      </c>
      <c r="G3097" s="3">
        <v>375</v>
      </c>
      <c r="H3097" s="3">
        <v>250</v>
      </c>
      <c r="I3097" s="71">
        <f>Exposure_Information[[#This Row],[Total  Insured Value]]+Exposure_Information[[#This Row],[Policy Deductible]]</f>
        <v>5658</v>
      </c>
      <c r="J3097" s="2">
        <v>4889</v>
      </c>
      <c r="K3097" s="3">
        <v>1</v>
      </c>
      <c r="L3097" s="2" t="s">
        <v>9</v>
      </c>
      <c r="M3097" s="2" t="s">
        <v>5433</v>
      </c>
      <c r="N3097" s="2" t="s">
        <v>5434</v>
      </c>
      <c r="O3097" s="2" t="s">
        <v>420</v>
      </c>
      <c r="P3097" s="2" t="s">
        <v>72</v>
      </c>
      <c r="Q3097" s="3">
        <v>25</v>
      </c>
      <c r="R3097" s="2" t="s">
        <v>127</v>
      </c>
      <c r="S3097" s="3">
        <v>25</v>
      </c>
      <c r="T3097" s="2" t="s">
        <v>10</v>
      </c>
      <c r="U3097" s="3">
        <v>42.34064</v>
      </c>
      <c r="V3097" s="3">
        <v>-71.073058000000003</v>
      </c>
      <c r="W3097" s="2" t="s">
        <v>149</v>
      </c>
      <c r="X3097" s="3">
        <v>2</v>
      </c>
      <c r="Y3097" s="3" t="str">
        <f>_xlfn.CONCAT(Exposure_Information[[#This Row],[Building Construction Code]]," - ",Exposure_Information[[#This Row],[Type of building construction]])</f>
        <v>RMS - 2</v>
      </c>
      <c r="Z3097" s="3">
        <v>0</v>
      </c>
      <c r="AA3097" s="2">
        <v>1900</v>
      </c>
      <c r="AB3097" s="2" t="s">
        <v>11</v>
      </c>
      <c r="AC3097" s="2">
        <v>37</v>
      </c>
      <c r="AD3097" s="2" t="str">
        <f>_xlfn.CONCAT(Exposure_Information[[#This Row],[Occupany Code]]," - ",Exposure_Information[[#This Row],[Type of building occupancy]])</f>
        <v>ATC - 37</v>
      </c>
      <c r="AE3097" s="5">
        <v>0</v>
      </c>
      <c r="AF3097" s="5">
        <v>5408</v>
      </c>
      <c r="AG3097" s="5">
        <v>0</v>
      </c>
      <c r="AH3097" s="5">
        <f>SUM(Exposure_Information[[#This Row],[Building Coverage Value]:[Business interruption value]])</f>
        <v>5408</v>
      </c>
      <c r="AI3097" s="5">
        <f>SUM(Exposure_Information[[#This Row],[Building Coverage Value]:[Contents Coverage Value]])</f>
        <v>5408</v>
      </c>
      <c r="AJ3097" s="26"/>
    </row>
    <row r="3098" spans="1:36" ht="26" x14ac:dyDescent="0.3">
      <c r="A3098" s="2" t="s">
        <v>148</v>
      </c>
      <c r="B3098" s="2" t="s">
        <v>156</v>
      </c>
      <c r="C3098" s="2" t="s">
        <v>325</v>
      </c>
      <c r="D3098" s="2">
        <v>103101</v>
      </c>
      <c r="E3098" s="2" t="s">
        <v>4697</v>
      </c>
      <c r="F3098" s="2" t="s">
        <v>5804</v>
      </c>
      <c r="G3098" s="3">
        <v>209</v>
      </c>
      <c r="H3098" s="3">
        <v>2500</v>
      </c>
      <c r="I3098" s="71">
        <f>Exposure_Information[[#This Row],[Total  Insured Value]]+Exposure_Information[[#This Row],[Policy Deductible]]</f>
        <v>50900</v>
      </c>
      <c r="J3098" s="2">
        <v>106231</v>
      </c>
      <c r="K3098" s="3">
        <v>1</v>
      </c>
      <c r="L3098" s="2" t="s">
        <v>9</v>
      </c>
      <c r="M3098" s="2" t="s">
        <v>5805</v>
      </c>
      <c r="N3098" s="2" t="s">
        <v>5806</v>
      </c>
      <c r="O3098" s="2" t="s">
        <v>5807</v>
      </c>
      <c r="P3098" s="2" t="s">
        <v>171</v>
      </c>
      <c r="Q3098" s="3">
        <v>27</v>
      </c>
      <c r="R3098" s="2" t="s">
        <v>127</v>
      </c>
      <c r="S3098" s="3">
        <v>25</v>
      </c>
      <c r="T3098" s="2" t="s">
        <v>10</v>
      </c>
      <c r="U3098" s="3">
        <v>42.333602999999997</v>
      </c>
      <c r="V3098" s="3">
        <v>-71.781012000000004</v>
      </c>
      <c r="W3098" s="2" t="s">
        <v>149</v>
      </c>
      <c r="X3098" s="3">
        <v>1</v>
      </c>
      <c r="Y3098" s="3" t="str">
        <f>_xlfn.CONCAT(Exposure_Information[[#This Row],[Building Construction Code]]," - ",Exposure_Information[[#This Row],[Type of building construction]])</f>
        <v>RMS - 1</v>
      </c>
      <c r="Z3098" s="3">
        <v>0</v>
      </c>
      <c r="AA3098" s="2">
        <v>2004</v>
      </c>
      <c r="AB3098" s="2" t="s">
        <v>11</v>
      </c>
      <c r="AC3098" s="2">
        <v>2</v>
      </c>
      <c r="AD3098" s="2" t="str">
        <f>_xlfn.CONCAT(Exposure_Information[[#This Row],[Occupany Code]]," - ",Exposure_Information[[#This Row],[Type of building occupancy]])</f>
        <v>ATC - 2</v>
      </c>
      <c r="AE3098" s="5">
        <v>5000</v>
      </c>
      <c r="AF3098" s="5">
        <v>31000</v>
      </c>
      <c r="AG3098" s="5">
        <v>12400</v>
      </c>
      <c r="AH3098" s="5">
        <f>SUM(Exposure_Information[[#This Row],[Building Coverage Value]:[Business interruption value]])</f>
        <v>48400</v>
      </c>
      <c r="AI3098" s="5">
        <f>SUM(Exposure_Information[[#This Row],[Building Coverage Value]:[Contents Coverage Value]])</f>
        <v>36000</v>
      </c>
      <c r="AJ3098" s="26"/>
    </row>
    <row r="3099" spans="1:36" ht="39" x14ac:dyDescent="0.3">
      <c r="A3099" s="2" t="s">
        <v>148</v>
      </c>
      <c r="B3099" s="2" t="s">
        <v>156</v>
      </c>
      <c r="C3099" s="2" t="s">
        <v>325</v>
      </c>
      <c r="D3099" s="2">
        <v>104429</v>
      </c>
      <c r="E3099" s="2" t="s">
        <v>4697</v>
      </c>
      <c r="F3099" s="2" t="s">
        <v>6931</v>
      </c>
      <c r="G3099" s="3">
        <v>210</v>
      </c>
      <c r="H3099" s="3">
        <v>250</v>
      </c>
      <c r="I3099" s="71">
        <f>Exposure_Information[[#This Row],[Total  Insured Value]]+Exposure_Information[[#This Row],[Policy Deductible]]</f>
        <v>48650</v>
      </c>
      <c r="J3099" s="2">
        <v>107559</v>
      </c>
      <c r="K3099" s="3">
        <v>1</v>
      </c>
      <c r="L3099" s="2" t="s">
        <v>9</v>
      </c>
      <c r="M3099" s="2" t="s">
        <v>6932</v>
      </c>
      <c r="N3099" s="2" t="s">
        <v>6933</v>
      </c>
      <c r="O3099" s="2" t="s">
        <v>2586</v>
      </c>
      <c r="P3099" s="2" t="s">
        <v>69</v>
      </c>
      <c r="Q3099" s="3">
        <v>3</v>
      </c>
      <c r="R3099" s="2" t="s">
        <v>70</v>
      </c>
      <c r="S3099" s="3">
        <v>9</v>
      </c>
      <c r="T3099" s="2" t="s">
        <v>10</v>
      </c>
      <c r="U3099" s="3">
        <v>41.702708000000001</v>
      </c>
      <c r="V3099" s="3">
        <v>-72.775396999999998</v>
      </c>
      <c r="W3099" s="2" t="s">
        <v>149</v>
      </c>
      <c r="X3099" s="3">
        <v>2</v>
      </c>
      <c r="Y3099" s="3" t="str">
        <f>_xlfn.CONCAT(Exposure_Information[[#This Row],[Building Construction Code]]," - ",Exposure_Information[[#This Row],[Type of building construction]])</f>
        <v>RMS - 2</v>
      </c>
      <c r="Z3099" s="3">
        <v>0</v>
      </c>
      <c r="AA3099" s="2">
        <v>1960</v>
      </c>
      <c r="AB3099" s="2" t="s">
        <v>11</v>
      </c>
      <c r="AC3099" s="2">
        <v>2</v>
      </c>
      <c r="AD3099" s="2" t="str">
        <f>_xlfn.CONCAT(Exposure_Information[[#This Row],[Occupany Code]]," - ",Exposure_Information[[#This Row],[Type of building occupancy]])</f>
        <v>ATC - 2</v>
      </c>
      <c r="AE3099" s="5">
        <v>5000</v>
      </c>
      <c r="AF3099" s="5">
        <v>31000</v>
      </c>
      <c r="AG3099" s="5">
        <v>12400</v>
      </c>
      <c r="AH3099" s="5">
        <f>SUM(Exposure_Information[[#This Row],[Building Coverage Value]:[Business interruption value]])</f>
        <v>48400</v>
      </c>
      <c r="AI3099" s="5">
        <f>SUM(Exposure_Information[[#This Row],[Building Coverage Value]:[Contents Coverage Value]])</f>
        <v>36000</v>
      </c>
      <c r="AJ3099" s="26"/>
    </row>
    <row r="3100" spans="1:36" ht="26" x14ac:dyDescent="0.3">
      <c r="A3100" s="2" t="s">
        <v>148</v>
      </c>
      <c r="B3100" s="2" t="s">
        <v>156</v>
      </c>
      <c r="C3100" s="2" t="s">
        <v>325</v>
      </c>
      <c r="D3100" s="2">
        <v>112523</v>
      </c>
      <c r="E3100" s="2" t="s">
        <v>4697</v>
      </c>
      <c r="F3100" s="2" t="s">
        <v>8529</v>
      </c>
      <c r="G3100" s="3">
        <v>357</v>
      </c>
      <c r="H3100" s="3">
        <v>500</v>
      </c>
      <c r="I3100" s="71">
        <f>Exposure_Information[[#This Row],[Total  Insured Value]]+Exposure_Information[[#This Row],[Policy Deductible]]</f>
        <v>47700</v>
      </c>
      <c r="J3100" s="2">
        <v>115653</v>
      </c>
      <c r="K3100" s="3">
        <v>1</v>
      </c>
      <c r="L3100" s="2" t="s">
        <v>9</v>
      </c>
      <c r="M3100" s="2" t="s">
        <v>8530</v>
      </c>
      <c r="N3100" s="2" t="s">
        <v>8531</v>
      </c>
      <c r="O3100" s="2" t="s">
        <v>747</v>
      </c>
      <c r="P3100" s="2" t="s">
        <v>224</v>
      </c>
      <c r="Q3100" s="3">
        <v>21</v>
      </c>
      <c r="R3100" s="2" t="s">
        <v>127</v>
      </c>
      <c r="S3100" s="3">
        <v>25</v>
      </c>
      <c r="T3100" s="2" t="s">
        <v>10</v>
      </c>
      <c r="U3100" s="3">
        <v>42.331035999999997</v>
      </c>
      <c r="V3100" s="3">
        <v>-71.114311000000001</v>
      </c>
      <c r="W3100" s="2" t="s">
        <v>149</v>
      </c>
      <c r="X3100" s="3">
        <v>2</v>
      </c>
      <c r="Y3100" s="3" t="str">
        <f>_xlfn.CONCAT(Exposure_Information[[#This Row],[Building Construction Code]]," - ",Exposure_Information[[#This Row],[Type of building construction]])</f>
        <v>RMS - 2</v>
      </c>
      <c r="Z3100" s="3">
        <v>0</v>
      </c>
      <c r="AA3100" s="2">
        <v>1965</v>
      </c>
      <c r="AB3100" s="2" t="s">
        <v>11</v>
      </c>
      <c r="AC3100" s="2">
        <v>2</v>
      </c>
      <c r="AD3100" s="2" t="str">
        <f>_xlfn.CONCAT(Exposure_Information[[#This Row],[Occupany Code]]," - ",Exposure_Information[[#This Row],[Type of building occupancy]])</f>
        <v>ATC - 2</v>
      </c>
      <c r="AE3100" s="5">
        <v>15000</v>
      </c>
      <c r="AF3100" s="5">
        <v>23000</v>
      </c>
      <c r="AG3100" s="5">
        <v>9200</v>
      </c>
      <c r="AH3100" s="5">
        <f>SUM(Exposure_Information[[#This Row],[Building Coverage Value]:[Business interruption value]])</f>
        <v>47200</v>
      </c>
      <c r="AI3100" s="5">
        <f>SUM(Exposure_Information[[#This Row],[Building Coverage Value]:[Contents Coverage Value]])</f>
        <v>38000</v>
      </c>
      <c r="AJ3100" s="26"/>
    </row>
    <row r="3101" spans="1:36" ht="39" x14ac:dyDescent="0.3">
      <c r="A3101" s="2" t="s">
        <v>148</v>
      </c>
      <c r="B3101" s="2" t="s">
        <v>156</v>
      </c>
      <c r="C3101" s="2" t="s">
        <v>325</v>
      </c>
      <c r="D3101" s="2">
        <v>106894</v>
      </c>
      <c r="E3101" s="2" t="s">
        <v>4697</v>
      </c>
      <c r="F3101" s="2" t="s">
        <v>5257</v>
      </c>
      <c r="G3101" s="3">
        <v>193</v>
      </c>
      <c r="H3101" s="3">
        <v>500</v>
      </c>
      <c r="I3101" s="71">
        <f>Exposure_Information[[#This Row],[Total  Insured Value]]+Exposure_Information[[#This Row],[Policy Deductible]]</f>
        <v>47500</v>
      </c>
      <c r="J3101" s="2">
        <v>110024</v>
      </c>
      <c r="K3101" s="3">
        <v>1</v>
      </c>
      <c r="L3101" s="2" t="s">
        <v>9</v>
      </c>
      <c r="M3101" s="2" t="s">
        <v>5258</v>
      </c>
      <c r="N3101" s="2" t="s">
        <v>5259</v>
      </c>
      <c r="O3101" s="2" t="s">
        <v>57</v>
      </c>
      <c r="P3101" s="2" t="s">
        <v>171</v>
      </c>
      <c r="Q3101" s="3">
        <v>27</v>
      </c>
      <c r="R3101" s="2" t="s">
        <v>127</v>
      </c>
      <c r="S3101" s="3">
        <v>25</v>
      </c>
      <c r="T3101" s="2" t="s">
        <v>10</v>
      </c>
      <c r="U3101" s="3">
        <v>42.146160000000002</v>
      </c>
      <c r="V3101" s="3">
        <v>-71.864211999999995</v>
      </c>
      <c r="W3101" s="2" t="s">
        <v>149</v>
      </c>
      <c r="X3101" s="3">
        <v>1</v>
      </c>
      <c r="Y3101" s="3" t="str">
        <f>_xlfn.CONCAT(Exposure_Information[[#This Row],[Building Construction Code]]," - ",Exposure_Information[[#This Row],[Type of building construction]])</f>
        <v>RMS - 1</v>
      </c>
      <c r="Z3101" s="3">
        <v>0</v>
      </c>
      <c r="AA3101" s="2">
        <v>1990</v>
      </c>
      <c r="AB3101" s="2" t="s">
        <v>11</v>
      </c>
      <c r="AC3101" s="2">
        <v>2</v>
      </c>
      <c r="AD3101" s="2" t="str">
        <f>_xlfn.CONCAT(Exposure_Information[[#This Row],[Occupany Code]]," - ",Exposure_Information[[#This Row],[Type of building occupancy]])</f>
        <v>ATC - 2</v>
      </c>
      <c r="AE3101" s="5">
        <v>5000</v>
      </c>
      <c r="AF3101" s="5">
        <v>30000</v>
      </c>
      <c r="AG3101" s="5">
        <v>12000</v>
      </c>
      <c r="AH3101" s="5">
        <f>SUM(Exposure_Information[[#This Row],[Building Coverage Value]:[Business interruption value]])</f>
        <v>47000</v>
      </c>
      <c r="AI3101" s="5">
        <f>SUM(Exposure_Information[[#This Row],[Building Coverage Value]:[Contents Coverage Value]])</f>
        <v>35000</v>
      </c>
      <c r="AJ3101" s="26"/>
    </row>
    <row r="3102" spans="1:36" ht="39" x14ac:dyDescent="0.3">
      <c r="A3102" s="2" t="s">
        <v>148</v>
      </c>
      <c r="B3102" s="2" t="s">
        <v>156</v>
      </c>
      <c r="C3102" s="2" t="s">
        <v>325</v>
      </c>
      <c r="D3102" s="2">
        <v>115274</v>
      </c>
      <c r="E3102" s="2" t="s">
        <v>4697</v>
      </c>
      <c r="F3102" s="2" t="s">
        <v>9127</v>
      </c>
      <c r="G3102" s="3">
        <v>161</v>
      </c>
      <c r="H3102" s="3">
        <v>500</v>
      </c>
      <c r="I3102" s="71">
        <f>Exposure_Information[[#This Row],[Total  Insured Value]]+Exposure_Information[[#This Row],[Policy Deductible]]</f>
        <v>47300</v>
      </c>
      <c r="J3102" s="2">
        <v>118404</v>
      </c>
      <c r="K3102" s="3">
        <v>1</v>
      </c>
      <c r="L3102" s="2" t="s">
        <v>9</v>
      </c>
      <c r="M3102" s="2" t="s">
        <v>9128</v>
      </c>
      <c r="N3102" s="2" t="s">
        <v>9129</v>
      </c>
      <c r="O3102" s="2" t="s">
        <v>135</v>
      </c>
      <c r="P3102" s="2" t="s">
        <v>69</v>
      </c>
      <c r="Q3102" s="3">
        <v>3</v>
      </c>
      <c r="R3102" s="2" t="s">
        <v>70</v>
      </c>
      <c r="S3102" s="3">
        <v>9</v>
      </c>
      <c r="T3102" s="2" t="s">
        <v>10</v>
      </c>
      <c r="U3102" s="3">
        <v>41.762667999999998</v>
      </c>
      <c r="V3102" s="3">
        <v>-72.505651</v>
      </c>
      <c r="W3102" s="2" t="s">
        <v>149</v>
      </c>
      <c r="X3102" s="3">
        <v>2</v>
      </c>
      <c r="Y3102" s="3" t="str">
        <f>_xlfn.CONCAT(Exposure_Information[[#This Row],[Building Construction Code]]," - ",Exposure_Information[[#This Row],[Type of building construction]])</f>
        <v>RMS - 2</v>
      </c>
      <c r="Z3102" s="3">
        <v>0</v>
      </c>
      <c r="AA3102" s="2">
        <v>1950</v>
      </c>
      <c r="AB3102" s="2" t="s">
        <v>11</v>
      </c>
      <c r="AC3102" s="2">
        <v>2</v>
      </c>
      <c r="AD3102" s="2" t="str">
        <f>_xlfn.CONCAT(Exposure_Information[[#This Row],[Occupany Code]]," - ",Exposure_Information[[#This Row],[Type of building occupancy]])</f>
        <v>ATC - 2</v>
      </c>
      <c r="AE3102" s="5">
        <v>0</v>
      </c>
      <c r="AF3102" s="5">
        <v>39000</v>
      </c>
      <c r="AG3102" s="5">
        <v>7800</v>
      </c>
      <c r="AH3102" s="5">
        <f>SUM(Exposure_Information[[#This Row],[Building Coverage Value]:[Business interruption value]])</f>
        <v>46800</v>
      </c>
      <c r="AI3102" s="5">
        <f>SUM(Exposure_Information[[#This Row],[Building Coverage Value]:[Contents Coverage Value]])</f>
        <v>39000</v>
      </c>
      <c r="AJ3102" s="26"/>
    </row>
    <row r="3103" spans="1:36" ht="26" x14ac:dyDescent="0.3">
      <c r="A3103" s="2" t="s">
        <v>148</v>
      </c>
      <c r="B3103" s="2" t="s">
        <v>156</v>
      </c>
      <c r="C3103" s="2" t="s">
        <v>325</v>
      </c>
      <c r="D3103" s="2">
        <v>106043</v>
      </c>
      <c r="E3103" s="2" t="s">
        <v>4697</v>
      </c>
      <c r="F3103" s="2" t="s">
        <v>5338</v>
      </c>
      <c r="G3103" s="3">
        <v>343</v>
      </c>
      <c r="H3103" s="3">
        <v>500</v>
      </c>
      <c r="I3103" s="71">
        <f>Exposure_Information[[#This Row],[Total  Insured Value]]+Exposure_Information[[#This Row],[Policy Deductible]]</f>
        <v>46900</v>
      </c>
      <c r="J3103" s="2">
        <v>109173</v>
      </c>
      <c r="K3103" s="3">
        <v>1</v>
      </c>
      <c r="L3103" s="2" t="s">
        <v>9</v>
      </c>
      <c r="M3103" s="2" t="s">
        <v>5339</v>
      </c>
      <c r="N3103" s="2" t="s">
        <v>5340</v>
      </c>
      <c r="O3103" s="2" t="s">
        <v>420</v>
      </c>
      <c r="P3103" s="2" t="s">
        <v>72</v>
      </c>
      <c r="Q3103" s="3">
        <v>25</v>
      </c>
      <c r="R3103" s="2" t="s">
        <v>127</v>
      </c>
      <c r="S3103" s="3">
        <v>25</v>
      </c>
      <c r="T3103" s="2" t="s">
        <v>10</v>
      </c>
      <c r="U3103" s="3">
        <v>42.363686000000001</v>
      </c>
      <c r="V3103" s="3">
        <v>-71.052368000000001</v>
      </c>
      <c r="W3103" s="2" t="s">
        <v>149</v>
      </c>
      <c r="X3103" s="3">
        <v>1</v>
      </c>
      <c r="Y3103" s="3" t="str">
        <f>_xlfn.CONCAT(Exposure_Information[[#This Row],[Building Construction Code]]," - ",Exposure_Information[[#This Row],[Type of building construction]])</f>
        <v>RMS - 1</v>
      </c>
      <c r="Z3103" s="3">
        <v>0</v>
      </c>
      <c r="AA3103" s="2">
        <v>1925</v>
      </c>
      <c r="AB3103" s="2" t="s">
        <v>11</v>
      </c>
      <c r="AC3103" s="2">
        <v>2</v>
      </c>
      <c r="AD3103" s="2" t="str">
        <f>_xlfn.CONCAT(Exposure_Information[[#This Row],[Occupany Code]]," - ",Exposure_Information[[#This Row],[Type of building occupancy]])</f>
        <v>ATC - 2</v>
      </c>
      <c r="AE3103" s="5">
        <v>10000</v>
      </c>
      <c r="AF3103" s="5">
        <v>26000</v>
      </c>
      <c r="AG3103" s="5">
        <v>10400</v>
      </c>
      <c r="AH3103" s="5">
        <f>SUM(Exposure_Information[[#This Row],[Building Coverage Value]:[Business interruption value]])</f>
        <v>46400</v>
      </c>
      <c r="AI3103" s="5">
        <f>SUM(Exposure_Information[[#This Row],[Building Coverage Value]:[Contents Coverage Value]])</f>
        <v>36000</v>
      </c>
      <c r="AJ3103" s="26"/>
    </row>
    <row r="3104" spans="1:36" ht="52" x14ac:dyDescent="0.3">
      <c r="A3104" s="2" t="s">
        <v>148</v>
      </c>
      <c r="B3104" s="2" t="s">
        <v>156</v>
      </c>
      <c r="C3104" s="2" t="s">
        <v>325</v>
      </c>
      <c r="D3104" s="2">
        <v>104074</v>
      </c>
      <c r="E3104" s="2" t="s">
        <v>4697</v>
      </c>
      <c r="F3104" s="2" t="s">
        <v>6594</v>
      </c>
      <c r="G3104" s="3">
        <v>207</v>
      </c>
      <c r="H3104" s="3">
        <v>500</v>
      </c>
      <c r="I3104" s="71">
        <f>Exposure_Information[[#This Row],[Total  Insured Value]]+Exposure_Information[[#This Row],[Policy Deductible]]</f>
        <v>46900</v>
      </c>
      <c r="J3104" s="2">
        <v>107204</v>
      </c>
      <c r="K3104" s="3">
        <v>1</v>
      </c>
      <c r="L3104" s="2" t="s">
        <v>9</v>
      </c>
      <c r="M3104" s="2" t="s">
        <v>6595</v>
      </c>
      <c r="N3104" s="2" t="s">
        <v>6596</v>
      </c>
      <c r="O3104" s="2" t="s">
        <v>685</v>
      </c>
      <c r="P3104" s="2" t="s">
        <v>224</v>
      </c>
      <c r="Q3104" s="3">
        <v>21</v>
      </c>
      <c r="R3104" s="2" t="s">
        <v>127</v>
      </c>
      <c r="S3104" s="3">
        <v>25</v>
      </c>
      <c r="T3104" s="2" t="s">
        <v>10</v>
      </c>
      <c r="U3104" s="3">
        <v>42.192428999999997</v>
      </c>
      <c r="V3104" s="3">
        <v>-70.975088</v>
      </c>
      <c r="W3104" s="2" t="s">
        <v>149</v>
      </c>
      <c r="X3104" s="3">
        <v>1</v>
      </c>
      <c r="Y3104" s="3" t="str">
        <f>_xlfn.CONCAT(Exposure_Information[[#This Row],[Building Construction Code]]," - ",Exposure_Information[[#This Row],[Type of building construction]])</f>
        <v>RMS - 1</v>
      </c>
      <c r="Z3104" s="3">
        <v>0</v>
      </c>
      <c r="AA3104" s="2">
        <v>1978</v>
      </c>
      <c r="AB3104" s="2" t="s">
        <v>11</v>
      </c>
      <c r="AC3104" s="2">
        <v>2</v>
      </c>
      <c r="AD3104" s="2" t="str">
        <f>_xlfn.CONCAT(Exposure_Information[[#This Row],[Occupany Code]]," - ",Exposure_Information[[#This Row],[Type of building occupancy]])</f>
        <v>ATC - 2</v>
      </c>
      <c r="AE3104" s="5">
        <v>10000</v>
      </c>
      <c r="AF3104" s="5">
        <v>26000</v>
      </c>
      <c r="AG3104" s="5">
        <v>10400</v>
      </c>
      <c r="AH3104" s="5">
        <f>SUM(Exposure_Information[[#This Row],[Building Coverage Value]:[Business interruption value]])</f>
        <v>46400</v>
      </c>
      <c r="AI3104" s="5">
        <f>SUM(Exposure_Information[[#This Row],[Building Coverage Value]:[Contents Coverage Value]])</f>
        <v>36000</v>
      </c>
      <c r="AJ3104" s="26"/>
    </row>
    <row r="3105" spans="1:36" x14ac:dyDescent="0.3">
      <c r="A3105" s="2" t="s">
        <v>148</v>
      </c>
      <c r="B3105" s="2" t="s">
        <v>156</v>
      </c>
      <c r="C3105" s="2" t="s">
        <v>325</v>
      </c>
      <c r="D3105" s="2">
        <v>9119</v>
      </c>
      <c r="E3105" s="2" t="s">
        <v>367</v>
      </c>
      <c r="F3105" s="2" t="s">
        <v>7099</v>
      </c>
      <c r="G3105" s="3">
        <v>157</v>
      </c>
      <c r="H3105" s="3">
        <v>1000</v>
      </c>
      <c r="I3105" s="71">
        <f>Exposure_Information[[#This Row],[Total  Insured Value]]+Exposure_Information[[#This Row],[Policy Deductible]]</f>
        <v>47000</v>
      </c>
      <c r="J3105" s="2">
        <v>11973</v>
      </c>
      <c r="K3105" s="3">
        <v>1</v>
      </c>
      <c r="L3105" s="2" t="s">
        <v>9</v>
      </c>
      <c r="M3105" s="2" t="s">
        <v>7100</v>
      </c>
      <c r="N3105" s="2" t="s">
        <v>7101</v>
      </c>
      <c r="O3105" s="2" t="s">
        <v>7102</v>
      </c>
      <c r="P3105" s="2" t="s">
        <v>20</v>
      </c>
      <c r="Q3105" s="3">
        <v>29</v>
      </c>
      <c r="R3105" s="2" t="s">
        <v>87</v>
      </c>
      <c r="S3105" s="3">
        <v>23</v>
      </c>
      <c r="T3105" s="2" t="s">
        <v>10</v>
      </c>
      <c r="U3105" s="3">
        <v>44.537286000000002</v>
      </c>
      <c r="V3105" s="3">
        <v>-67.603814</v>
      </c>
      <c r="W3105" s="2" t="s">
        <v>149</v>
      </c>
      <c r="X3105" s="3">
        <v>1</v>
      </c>
      <c r="Y3105" s="3" t="str">
        <f>_xlfn.CONCAT(Exposure_Information[[#This Row],[Building Construction Code]]," - ",Exposure_Information[[#This Row],[Type of building construction]])</f>
        <v>RMS - 1</v>
      </c>
      <c r="Z3105" s="3">
        <v>0</v>
      </c>
      <c r="AA3105" s="2">
        <v>1970</v>
      </c>
      <c r="AB3105" s="2" t="s">
        <v>11</v>
      </c>
      <c r="AC3105" s="2">
        <v>1</v>
      </c>
      <c r="AD3105" s="2" t="str">
        <f>_xlfn.CONCAT(Exposure_Information[[#This Row],[Occupany Code]]," - ",Exposure_Information[[#This Row],[Type of building occupancy]])</f>
        <v>ATC - 1</v>
      </c>
      <c r="AE3105" s="5">
        <v>46000</v>
      </c>
      <c r="AF3105" s="5">
        <v>0</v>
      </c>
      <c r="AG3105" s="5">
        <v>0</v>
      </c>
      <c r="AH3105" s="5">
        <f>SUM(Exposure_Information[[#This Row],[Building Coverage Value]:[Business interruption value]])</f>
        <v>46000</v>
      </c>
      <c r="AI3105" s="5">
        <f>SUM(Exposure_Information[[#This Row],[Building Coverage Value]:[Contents Coverage Value]])</f>
        <v>46000</v>
      </c>
      <c r="AJ3105" s="26"/>
    </row>
    <row r="3106" spans="1:36" x14ac:dyDescent="0.3">
      <c r="A3106" s="2" t="s">
        <v>148</v>
      </c>
      <c r="B3106" s="2" t="s">
        <v>156</v>
      </c>
      <c r="C3106" s="2" t="s">
        <v>325</v>
      </c>
      <c r="D3106" s="2">
        <v>107314</v>
      </c>
      <c r="E3106" s="2" t="s">
        <v>4697</v>
      </c>
      <c r="F3106" s="2" t="s">
        <v>4933</v>
      </c>
      <c r="G3106" s="3">
        <v>234</v>
      </c>
      <c r="H3106" s="3">
        <v>250</v>
      </c>
      <c r="I3106" s="71">
        <f>Exposure_Information[[#This Row],[Total  Insured Value]]+Exposure_Information[[#This Row],[Policy Deductible]]</f>
        <v>45850</v>
      </c>
      <c r="J3106" s="2">
        <v>110444</v>
      </c>
      <c r="K3106" s="3">
        <v>1</v>
      </c>
      <c r="L3106" s="2" t="s">
        <v>9</v>
      </c>
      <c r="M3106" s="2" t="s">
        <v>4934</v>
      </c>
      <c r="N3106" s="2" t="s">
        <v>4935</v>
      </c>
      <c r="O3106" s="2" t="s">
        <v>401</v>
      </c>
      <c r="P3106" s="2" t="s">
        <v>171</v>
      </c>
      <c r="Q3106" s="3">
        <v>27</v>
      </c>
      <c r="R3106" s="2" t="s">
        <v>127</v>
      </c>
      <c r="S3106" s="3">
        <v>25</v>
      </c>
      <c r="T3106" s="2" t="s">
        <v>10</v>
      </c>
      <c r="U3106" s="3">
        <v>42.283560000000001</v>
      </c>
      <c r="V3106" s="3">
        <v>-71.746431000000001</v>
      </c>
      <c r="W3106" s="2" t="s">
        <v>149</v>
      </c>
      <c r="X3106" s="3">
        <v>1</v>
      </c>
      <c r="Y3106" s="3" t="str">
        <f>_xlfn.CONCAT(Exposure_Information[[#This Row],[Building Construction Code]]," - ",Exposure_Information[[#This Row],[Type of building construction]])</f>
        <v>RMS - 1</v>
      </c>
      <c r="Z3106" s="3">
        <v>0</v>
      </c>
      <c r="AA3106" s="2">
        <v>1997</v>
      </c>
      <c r="AB3106" s="2" t="s">
        <v>11</v>
      </c>
      <c r="AC3106" s="2">
        <v>2</v>
      </c>
      <c r="AD3106" s="2" t="str">
        <f>_xlfn.CONCAT(Exposure_Information[[#This Row],[Occupany Code]]," - ",Exposure_Information[[#This Row],[Type of building occupancy]])</f>
        <v>ATC - 2</v>
      </c>
      <c r="AE3106" s="5">
        <v>5000</v>
      </c>
      <c r="AF3106" s="5">
        <v>29000</v>
      </c>
      <c r="AG3106" s="5">
        <v>11600</v>
      </c>
      <c r="AH3106" s="5">
        <f>SUM(Exposure_Information[[#This Row],[Building Coverage Value]:[Business interruption value]])</f>
        <v>45600</v>
      </c>
      <c r="AI3106" s="5">
        <f>SUM(Exposure_Information[[#This Row],[Building Coverage Value]:[Contents Coverage Value]])</f>
        <v>34000</v>
      </c>
      <c r="AJ3106" s="26"/>
    </row>
    <row r="3107" spans="1:36" ht="39" x14ac:dyDescent="0.3">
      <c r="A3107" s="2" t="s">
        <v>148</v>
      </c>
      <c r="B3107" s="2" t="s">
        <v>156</v>
      </c>
      <c r="C3107" s="2" t="s">
        <v>325</v>
      </c>
      <c r="D3107" s="2">
        <v>106553</v>
      </c>
      <c r="E3107" s="2" t="s">
        <v>4697</v>
      </c>
      <c r="F3107" s="2" t="s">
        <v>6341</v>
      </c>
      <c r="G3107" s="3">
        <v>201</v>
      </c>
      <c r="H3107" s="3">
        <v>500</v>
      </c>
      <c r="I3107" s="71">
        <f>Exposure_Information[[#This Row],[Total  Insured Value]]+Exposure_Information[[#This Row],[Policy Deductible]]</f>
        <v>46100</v>
      </c>
      <c r="J3107" s="2">
        <v>109683</v>
      </c>
      <c r="K3107" s="3">
        <v>1</v>
      </c>
      <c r="L3107" s="2" t="s">
        <v>9</v>
      </c>
      <c r="M3107" s="2" t="s">
        <v>6342</v>
      </c>
      <c r="N3107" s="2" t="s">
        <v>6343</v>
      </c>
      <c r="O3107" s="2" t="s">
        <v>2172</v>
      </c>
      <c r="P3107" s="2" t="s">
        <v>224</v>
      </c>
      <c r="Q3107" s="3">
        <v>21</v>
      </c>
      <c r="R3107" s="2" t="s">
        <v>127</v>
      </c>
      <c r="S3107" s="3">
        <v>25</v>
      </c>
      <c r="T3107" s="2" t="s">
        <v>10</v>
      </c>
      <c r="U3107" s="3">
        <v>42.210887999999997</v>
      </c>
      <c r="V3107" s="3">
        <v>-70.923896999999997</v>
      </c>
      <c r="W3107" s="2" t="s">
        <v>149</v>
      </c>
      <c r="X3107" s="3">
        <v>1</v>
      </c>
      <c r="Y3107" s="3" t="str">
        <f>_xlfn.CONCAT(Exposure_Information[[#This Row],[Building Construction Code]]," - ",Exposure_Information[[#This Row],[Type of building construction]])</f>
        <v>RMS - 1</v>
      </c>
      <c r="Z3107" s="3">
        <v>0</v>
      </c>
      <c r="AA3107" s="2">
        <v>1900</v>
      </c>
      <c r="AB3107" s="2" t="s">
        <v>11</v>
      </c>
      <c r="AC3107" s="2">
        <v>2</v>
      </c>
      <c r="AD3107" s="2" t="str">
        <f>_xlfn.CONCAT(Exposure_Information[[#This Row],[Occupany Code]]," - ",Exposure_Information[[#This Row],[Type of building occupancy]])</f>
        <v>ATC - 2</v>
      </c>
      <c r="AE3107" s="5">
        <v>0</v>
      </c>
      <c r="AF3107" s="5">
        <v>38000</v>
      </c>
      <c r="AG3107" s="5">
        <v>7600</v>
      </c>
      <c r="AH3107" s="5">
        <f>SUM(Exposure_Information[[#This Row],[Building Coverage Value]:[Business interruption value]])</f>
        <v>45600</v>
      </c>
      <c r="AI3107" s="5">
        <f>SUM(Exposure_Information[[#This Row],[Building Coverage Value]:[Contents Coverage Value]])</f>
        <v>38000</v>
      </c>
      <c r="AJ3107" s="26"/>
    </row>
    <row r="3108" spans="1:36" ht="26" x14ac:dyDescent="0.3">
      <c r="A3108" s="2" t="s">
        <v>148</v>
      </c>
      <c r="B3108" s="2" t="s">
        <v>156</v>
      </c>
      <c r="C3108" s="2" t="s">
        <v>325</v>
      </c>
      <c r="D3108" s="2">
        <v>113468</v>
      </c>
      <c r="E3108" s="2" t="s">
        <v>4697</v>
      </c>
      <c r="F3108" s="2" t="s">
        <v>8641</v>
      </c>
      <c r="G3108" s="3">
        <v>235</v>
      </c>
      <c r="H3108" s="3">
        <v>500</v>
      </c>
      <c r="I3108" s="71">
        <f>Exposure_Information[[#This Row],[Total  Insured Value]]+Exposure_Information[[#This Row],[Policy Deductible]]</f>
        <v>46100</v>
      </c>
      <c r="J3108" s="2">
        <v>116598</v>
      </c>
      <c r="K3108" s="3">
        <v>1</v>
      </c>
      <c r="L3108" s="2" t="s">
        <v>9</v>
      </c>
      <c r="M3108" s="2" t="s">
        <v>8642</v>
      </c>
      <c r="N3108" s="2" t="s">
        <v>8643</v>
      </c>
      <c r="O3108" s="2" t="s">
        <v>45</v>
      </c>
      <c r="P3108" s="2" t="s">
        <v>155</v>
      </c>
      <c r="Q3108" s="3">
        <v>1</v>
      </c>
      <c r="R3108" s="2" t="s">
        <v>70</v>
      </c>
      <c r="S3108" s="3">
        <v>9</v>
      </c>
      <c r="T3108" s="2" t="s">
        <v>10</v>
      </c>
      <c r="U3108" s="3">
        <v>41.171255000000002</v>
      </c>
      <c r="V3108" s="3">
        <v>-73.236974000000004</v>
      </c>
      <c r="W3108" s="2" t="s">
        <v>149</v>
      </c>
      <c r="X3108" s="3">
        <v>1</v>
      </c>
      <c r="Y3108" s="3" t="str">
        <f>_xlfn.CONCAT(Exposure_Information[[#This Row],[Building Construction Code]]," - ",Exposure_Information[[#This Row],[Type of building construction]])</f>
        <v>RMS - 1</v>
      </c>
      <c r="Z3108" s="3">
        <v>0</v>
      </c>
      <c r="AA3108" s="2">
        <v>1979</v>
      </c>
      <c r="AB3108" s="2" t="s">
        <v>11</v>
      </c>
      <c r="AC3108" s="2">
        <v>2</v>
      </c>
      <c r="AD3108" s="2" t="str">
        <f>_xlfn.CONCAT(Exposure_Information[[#This Row],[Occupany Code]]," - ",Exposure_Information[[#This Row],[Type of building occupancy]])</f>
        <v>ATC - 2</v>
      </c>
      <c r="AE3108" s="5">
        <v>0</v>
      </c>
      <c r="AF3108" s="5">
        <v>38000</v>
      </c>
      <c r="AG3108" s="5">
        <v>7600</v>
      </c>
      <c r="AH3108" s="5">
        <f>SUM(Exposure_Information[[#This Row],[Building Coverage Value]:[Business interruption value]])</f>
        <v>45600</v>
      </c>
      <c r="AI3108" s="5">
        <f>SUM(Exposure_Information[[#This Row],[Building Coverage Value]:[Contents Coverage Value]])</f>
        <v>38000</v>
      </c>
      <c r="AJ3108" s="26"/>
    </row>
    <row r="3109" spans="1:36" ht="39" x14ac:dyDescent="0.3">
      <c r="A3109" s="2" t="s">
        <v>148</v>
      </c>
      <c r="B3109" s="2" t="s">
        <v>156</v>
      </c>
      <c r="C3109" s="2" t="s">
        <v>325</v>
      </c>
      <c r="D3109" s="2">
        <v>120043</v>
      </c>
      <c r="E3109" s="2" t="s">
        <v>4697</v>
      </c>
      <c r="F3109" s="2" t="s">
        <v>10681</v>
      </c>
      <c r="G3109" s="3">
        <v>242</v>
      </c>
      <c r="H3109" s="3">
        <v>500</v>
      </c>
      <c r="I3109" s="71">
        <f>Exposure_Information[[#This Row],[Total  Insured Value]]+Exposure_Information[[#This Row],[Policy Deductible]]</f>
        <v>46100</v>
      </c>
      <c r="J3109" s="2">
        <v>123173</v>
      </c>
      <c r="K3109" s="3">
        <v>1</v>
      </c>
      <c r="L3109" s="2" t="s">
        <v>9</v>
      </c>
      <c r="M3109" s="2" t="s">
        <v>10682</v>
      </c>
      <c r="N3109" s="2" t="s">
        <v>10683</v>
      </c>
      <c r="O3109" s="2" t="s">
        <v>65</v>
      </c>
      <c r="P3109" s="2" t="s">
        <v>90</v>
      </c>
      <c r="Q3109" s="3">
        <v>17</v>
      </c>
      <c r="R3109" s="2" t="s">
        <v>127</v>
      </c>
      <c r="S3109" s="3">
        <v>25</v>
      </c>
      <c r="T3109" s="2" t="s">
        <v>10</v>
      </c>
      <c r="U3109" s="3">
        <v>42.409399999999998</v>
      </c>
      <c r="V3109" s="3">
        <v>-71.171707999999995</v>
      </c>
      <c r="W3109" s="2" t="s">
        <v>149</v>
      </c>
      <c r="X3109" s="3">
        <v>1</v>
      </c>
      <c r="Y3109" s="3" t="str">
        <f>_xlfn.CONCAT(Exposure_Information[[#This Row],[Building Construction Code]]," - ",Exposure_Information[[#This Row],[Type of building construction]])</f>
        <v>RMS - 1</v>
      </c>
      <c r="Z3109" s="3">
        <v>0</v>
      </c>
      <c r="AA3109" s="2">
        <v>1900</v>
      </c>
      <c r="AB3109" s="2" t="s">
        <v>11</v>
      </c>
      <c r="AC3109" s="2">
        <v>2</v>
      </c>
      <c r="AD3109" s="2" t="str">
        <f>_xlfn.CONCAT(Exposure_Information[[#This Row],[Occupany Code]]," - ",Exposure_Information[[#This Row],[Type of building occupancy]])</f>
        <v>ATC - 2</v>
      </c>
      <c r="AE3109" s="5">
        <v>0</v>
      </c>
      <c r="AF3109" s="5">
        <v>38000</v>
      </c>
      <c r="AG3109" s="5">
        <v>7600</v>
      </c>
      <c r="AH3109" s="5">
        <f>SUM(Exposure_Information[[#This Row],[Building Coverage Value]:[Business interruption value]])</f>
        <v>45600</v>
      </c>
      <c r="AI3109" s="5">
        <f>SUM(Exposure_Information[[#This Row],[Building Coverage Value]:[Contents Coverage Value]])</f>
        <v>38000</v>
      </c>
      <c r="AJ3109" s="26"/>
    </row>
    <row r="3110" spans="1:36" ht="39" x14ac:dyDescent="0.3">
      <c r="A3110" s="2" t="s">
        <v>148</v>
      </c>
      <c r="B3110" s="2" t="s">
        <v>156</v>
      </c>
      <c r="C3110" s="2" t="s">
        <v>325</v>
      </c>
      <c r="D3110" s="2">
        <v>17529</v>
      </c>
      <c r="E3110" s="2" t="s">
        <v>367</v>
      </c>
      <c r="F3110" s="2" t="s">
        <v>3061</v>
      </c>
      <c r="G3110" s="3">
        <v>266</v>
      </c>
      <c r="H3110" s="3">
        <v>500</v>
      </c>
      <c r="I3110" s="71">
        <f>Exposure_Information[[#This Row],[Total  Insured Value]]+Exposure_Information[[#This Row],[Policy Deductible]]</f>
        <v>45500</v>
      </c>
      <c r="J3110" s="2">
        <v>20615</v>
      </c>
      <c r="K3110" s="3">
        <v>1</v>
      </c>
      <c r="L3110" s="2" t="s">
        <v>9</v>
      </c>
      <c r="M3110" s="2" t="s">
        <v>3062</v>
      </c>
      <c r="N3110" s="2" t="s">
        <v>3063</v>
      </c>
      <c r="O3110" s="2" t="s">
        <v>164</v>
      </c>
      <c r="P3110" s="2" t="s">
        <v>72</v>
      </c>
      <c r="Q3110" s="3">
        <v>25</v>
      </c>
      <c r="R3110" s="2" t="s">
        <v>127</v>
      </c>
      <c r="S3110" s="3">
        <v>25</v>
      </c>
      <c r="T3110" s="2" t="s">
        <v>10</v>
      </c>
      <c r="U3110" s="3">
        <v>42.286397999999998</v>
      </c>
      <c r="V3110" s="3">
        <v>-71.156599999999997</v>
      </c>
      <c r="W3110" s="2" t="s">
        <v>149</v>
      </c>
      <c r="X3110" s="3">
        <v>1</v>
      </c>
      <c r="Y3110" s="3" t="str">
        <f>_xlfn.CONCAT(Exposure_Information[[#This Row],[Building Construction Code]]," - ",Exposure_Information[[#This Row],[Type of building construction]])</f>
        <v>RMS - 1</v>
      </c>
      <c r="Z3110" s="3">
        <v>0</v>
      </c>
      <c r="AA3110" s="2">
        <v>1950</v>
      </c>
      <c r="AB3110" s="2" t="s">
        <v>11</v>
      </c>
      <c r="AC3110" s="2">
        <v>1</v>
      </c>
      <c r="AD3110" s="2" t="str">
        <f>_xlfn.CONCAT(Exposure_Information[[#This Row],[Occupany Code]]," - ",Exposure_Information[[#This Row],[Type of building occupancy]])</f>
        <v>ATC - 1</v>
      </c>
      <c r="AE3110" s="5">
        <v>30000</v>
      </c>
      <c r="AF3110" s="5">
        <v>0</v>
      </c>
      <c r="AG3110" s="5">
        <v>15000</v>
      </c>
      <c r="AH3110" s="5">
        <f>SUM(Exposure_Information[[#This Row],[Building Coverage Value]:[Business interruption value]])</f>
        <v>45000</v>
      </c>
      <c r="AI3110" s="5">
        <f>SUM(Exposure_Information[[#This Row],[Building Coverage Value]:[Contents Coverage Value]])</f>
        <v>30000</v>
      </c>
      <c r="AJ3110" s="26"/>
    </row>
    <row r="3111" spans="1:36" ht="52" x14ac:dyDescent="0.3">
      <c r="A3111" s="2" t="s">
        <v>148</v>
      </c>
      <c r="B3111" s="2" t="s">
        <v>156</v>
      </c>
      <c r="C3111" s="2" t="s">
        <v>325</v>
      </c>
      <c r="D3111" s="2">
        <v>16365</v>
      </c>
      <c r="E3111" s="2" t="s">
        <v>367</v>
      </c>
      <c r="F3111" s="2" t="s">
        <v>3672</v>
      </c>
      <c r="G3111" s="3">
        <v>303</v>
      </c>
      <c r="H3111" s="3">
        <v>250</v>
      </c>
      <c r="I3111" s="71">
        <f>Exposure_Information[[#This Row],[Total  Insured Value]]+Exposure_Information[[#This Row],[Policy Deductible]]</f>
        <v>45250</v>
      </c>
      <c r="J3111" s="2">
        <v>19429</v>
      </c>
      <c r="K3111" s="3">
        <v>1</v>
      </c>
      <c r="L3111" s="2" t="s">
        <v>9</v>
      </c>
      <c r="M3111" s="2" t="s">
        <v>3673</v>
      </c>
      <c r="N3111" s="2" t="s">
        <v>3674</v>
      </c>
      <c r="O3111" s="2" t="s">
        <v>1503</v>
      </c>
      <c r="P3111" s="2" t="s">
        <v>224</v>
      </c>
      <c r="Q3111" s="3">
        <v>21</v>
      </c>
      <c r="R3111" s="2" t="s">
        <v>127</v>
      </c>
      <c r="S3111" s="3">
        <v>25</v>
      </c>
      <c r="T3111" s="2" t="s">
        <v>10</v>
      </c>
      <c r="U3111" s="3">
        <v>42.290475999999998</v>
      </c>
      <c r="V3111" s="3">
        <v>-71.239192000000003</v>
      </c>
      <c r="W3111" s="2" t="s">
        <v>149</v>
      </c>
      <c r="X3111" s="3">
        <v>2</v>
      </c>
      <c r="Y3111" s="3" t="str">
        <f>_xlfn.CONCAT(Exposure_Information[[#This Row],[Building Construction Code]]," - ",Exposure_Information[[#This Row],[Type of building construction]])</f>
        <v>RMS - 2</v>
      </c>
      <c r="Z3111" s="3">
        <v>0</v>
      </c>
      <c r="AA3111" s="2">
        <v>1988</v>
      </c>
      <c r="AB3111" s="2" t="s">
        <v>11</v>
      </c>
      <c r="AC3111" s="2">
        <v>1</v>
      </c>
      <c r="AD3111" s="2" t="str">
        <f>_xlfn.CONCAT(Exposure_Information[[#This Row],[Occupany Code]]," - ",Exposure_Information[[#This Row],[Type of building occupancy]])</f>
        <v>ATC - 1</v>
      </c>
      <c r="AE3111" s="5">
        <v>25000</v>
      </c>
      <c r="AF3111" s="5">
        <v>5000</v>
      </c>
      <c r="AG3111" s="5">
        <v>15000</v>
      </c>
      <c r="AH3111" s="5">
        <f>SUM(Exposure_Information[[#This Row],[Building Coverage Value]:[Business interruption value]])</f>
        <v>45000</v>
      </c>
      <c r="AI3111" s="5">
        <f>SUM(Exposure_Information[[#This Row],[Building Coverage Value]:[Contents Coverage Value]])</f>
        <v>30000</v>
      </c>
      <c r="AJ3111" s="26"/>
    </row>
    <row r="3112" spans="1:36" ht="39" x14ac:dyDescent="0.3">
      <c r="A3112" s="2" t="s">
        <v>148</v>
      </c>
      <c r="B3112" s="2" t="s">
        <v>156</v>
      </c>
      <c r="C3112" s="2" t="s">
        <v>325</v>
      </c>
      <c r="D3112" s="2">
        <v>3568</v>
      </c>
      <c r="E3112" s="2" t="s">
        <v>326</v>
      </c>
      <c r="F3112" s="2" t="s">
        <v>5755</v>
      </c>
      <c r="G3112" s="3">
        <v>3907</v>
      </c>
      <c r="H3112" s="3">
        <v>500</v>
      </c>
      <c r="I3112" s="71">
        <f>Exposure_Information[[#This Row],[Total  Insured Value]]+Exposure_Information[[#This Row],[Policy Deductible]]</f>
        <v>732975</v>
      </c>
      <c r="J3112" s="2">
        <v>4885</v>
      </c>
      <c r="K3112" s="3">
        <v>1</v>
      </c>
      <c r="L3112" s="2" t="s">
        <v>9</v>
      </c>
      <c r="M3112" s="2" t="s">
        <v>5756</v>
      </c>
      <c r="N3112" s="3" t="s">
        <v>5757</v>
      </c>
      <c r="O3112" s="2" t="s">
        <v>603</v>
      </c>
      <c r="P3112" s="2" t="s">
        <v>72</v>
      </c>
      <c r="Q3112" s="3">
        <v>25</v>
      </c>
      <c r="R3112" s="2" t="s">
        <v>127</v>
      </c>
      <c r="S3112" s="3">
        <v>25</v>
      </c>
      <c r="T3112" s="2" t="s">
        <v>10</v>
      </c>
      <c r="U3112" s="3">
        <v>42.281174</v>
      </c>
      <c r="V3112" s="3">
        <v>-71.133437999999998</v>
      </c>
      <c r="W3112" s="2" t="s">
        <v>149</v>
      </c>
      <c r="X3112" s="3">
        <v>1</v>
      </c>
      <c r="Y3112" s="3" t="str">
        <f>_xlfn.CONCAT(Exposure_Information[[#This Row],[Building Construction Code]]," - ",Exposure_Information[[#This Row],[Type of building construction]])</f>
        <v>RMS - 1</v>
      </c>
      <c r="Z3112" s="3">
        <v>0</v>
      </c>
      <c r="AA3112" s="2">
        <v>1910</v>
      </c>
      <c r="AB3112" s="2" t="s">
        <v>11</v>
      </c>
      <c r="AC3112" s="2">
        <v>37</v>
      </c>
      <c r="AD3112" s="2" t="str">
        <f>_xlfn.CONCAT(Exposure_Information[[#This Row],[Occupany Code]]," - ",Exposure_Information[[#This Row],[Type of building occupancy]])</f>
        <v>ATC - 37</v>
      </c>
      <c r="AE3112" s="5">
        <v>732475</v>
      </c>
      <c r="AF3112" s="5">
        <v>0</v>
      </c>
      <c r="AG3112" s="5">
        <v>0</v>
      </c>
      <c r="AH3112" s="5">
        <f>SUM(Exposure_Information[[#This Row],[Building Coverage Value]:[Business interruption value]])</f>
        <v>732475</v>
      </c>
      <c r="AI3112" s="5">
        <f>SUM(Exposure_Information[[#This Row],[Building Coverage Value]:[Contents Coverage Value]])</f>
        <v>732475</v>
      </c>
      <c r="AJ3112" s="26"/>
    </row>
    <row r="3113" spans="1:36" ht="26" x14ac:dyDescent="0.3">
      <c r="A3113" s="2" t="s">
        <v>148</v>
      </c>
      <c r="B3113" s="2" t="s">
        <v>156</v>
      </c>
      <c r="C3113" s="2" t="s">
        <v>325</v>
      </c>
      <c r="D3113" s="2">
        <v>10259</v>
      </c>
      <c r="E3113" s="2" t="s">
        <v>367</v>
      </c>
      <c r="F3113" s="2" t="s">
        <v>3890</v>
      </c>
      <c r="G3113" s="3">
        <v>357</v>
      </c>
      <c r="H3113" s="3">
        <v>500</v>
      </c>
      <c r="I3113" s="71">
        <f>Exposure_Information[[#This Row],[Total  Insured Value]]+Exposure_Information[[#This Row],[Policy Deductible]]</f>
        <v>45500</v>
      </c>
      <c r="J3113" s="2">
        <v>13123</v>
      </c>
      <c r="K3113" s="3">
        <v>1</v>
      </c>
      <c r="L3113" s="2" t="s">
        <v>9</v>
      </c>
      <c r="M3113" s="2" t="s">
        <v>3891</v>
      </c>
      <c r="N3113" s="2" t="s">
        <v>3892</v>
      </c>
      <c r="O3113" s="2" t="s">
        <v>191</v>
      </c>
      <c r="P3113" s="2" t="s">
        <v>86</v>
      </c>
      <c r="Q3113" s="3">
        <v>19</v>
      </c>
      <c r="R3113" s="2" t="s">
        <v>87</v>
      </c>
      <c r="S3113" s="3">
        <v>23</v>
      </c>
      <c r="T3113" s="2" t="s">
        <v>10</v>
      </c>
      <c r="U3113" s="3">
        <v>45.054141000000001</v>
      </c>
      <c r="V3113" s="3">
        <v>-69.158765000000002</v>
      </c>
      <c r="W3113" s="2" t="s">
        <v>149</v>
      </c>
      <c r="X3113" s="3">
        <v>1</v>
      </c>
      <c r="Y3113" s="3" t="str">
        <f>_xlfn.CONCAT(Exposure_Information[[#This Row],[Building Construction Code]]," - ",Exposure_Information[[#This Row],[Type of building construction]])</f>
        <v>RMS - 1</v>
      </c>
      <c r="Z3113" s="3">
        <v>0</v>
      </c>
      <c r="AA3113" s="2">
        <v>1970</v>
      </c>
      <c r="AB3113" s="2" t="s">
        <v>11</v>
      </c>
      <c r="AC3113" s="2">
        <v>1</v>
      </c>
      <c r="AD3113" s="2" t="str">
        <f>_xlfn.CONCAT(Exposure_Information[[#This Row],[Occupany Code]]," - ",Exposure_Information[[#This Row],[Type of building occupancy]])</f>
        <v>ATC - 1</v>
      </c>
      <c r="AE3113" s="5">
        <v>35000</v>
      </c>
      <c r="AF3113" s="5">
        <v>10000</v>
      </c>
      <c r="AG3113" s="5">
        <v>0</v>
      </c>
      <c r="AH3113" s="5">
        <f>SUM(Exposure_Information[[#This Row],[Building Coverage Value]:[Business interruption value]])</f>
        <v>45000</v>
      </c>
      <c r="AI3113" s="5">
        <f>SUM(Exposure_Information[[#This Row],[Building Coverage Value]:[Contents Coverage Value]])</f>
        <v>45000</v>
      </c>
      <c r="AJ3113" s="26"/>
    </row>
    <row r="3114" spans="1:36" ht="26" x14ac:dyDescent="0.3">
      <c r="A3114" s="2" t="s">
        <v>148</v>
      </c>
      <c r="B3114" s="2" t="s">
        <v>156</v>
      </c>
      <c r="C3114" s="2" t="s">
        <v>325</v>
      </c>
      <c r="D3114" s="2">
        <v>3566</v>
      </c>
      <c r="E3114" s="2" t="s">
        <v>326</v>
      </c>
      <c r="F3114" s="2" t="s">
        <v>5827</v>
      </c>
      <c r="G3114" s="3">
        <v>1909</v>
      </c>
      <c r="H3114" s="3">
        <v>1000</v>
      </c>
      <c r="I3114" s="71">
        <f>Exposure_Information[[#This Row],[Total  Insured Value]]+Exposure_Information[[#This Row],[Policy Deductible]]</f>
        <v>388341</v>
      </c>
      <c r="J3114" s="2">
        <v>4883</v>
      </c>
      <c r="K3114" s="3">
        <v>1</v>
      </c>
      <c r="L3114" s="2" t="s">
        <v>9</v>
      </c>
      <c r="M3114" s="2" t="s">
        <v>5828</v>
      </c>
      <c r="N3114" s="3" t="s">
        <v>5829</v>
      </c>
      <c r="O3114" s="2" t="s">
        <v>432</v>
      </c>
      <c r="P3114" s="2" t="s">
        <v>257</v>
      </c>
      <c r="Q3114" s="3">
        <v>7</v>
      </c>
      <c r="R3114" s="2" t="s">
        <v>248</v>
      </c>
      <c r="S3114" s="3">
        <v>44</v>
      </c>
      <c r="T3114" s="2" t="s">
        <v>10</v>
      </c>
      <c r="U3114" s="3">
        <v>41.869881999999997</v>
      </c>
      <c r="V3114" s="3">
        <v>-71.394424999999998</v>
      </c>
      <c r="W3114" s="2" t="s">
        <v>149</v>
      </c>
      <c r="X3114" s="3">
        <v>1</v>
      </c>
      <c r="Y3114" s="3" t="str">
        <f>_xlfn.CONCAT(Exposure_Information[[#This Row],[Building Construction Code]]," - ",Exposure_Information[[#This Row],[Type of building construction]])</f>
        <v>RMS - 1</v>
      </c>
      <c r="Z3114" s="3">
        <v>0</v>
      </c>
      <c r="AA3114" s="2">
        <v>1955</v>
      </c>
      <c r="AB3114" s="2" t="s">
        <v>11</v>
      </c>
      <c r="AC3114" s="2">
        <v>37</v>
      </c>
      <c r="AD3114" s="2" t="str">
        <f>_xlfn.CONCAT(Exposure_Information[[#This Row],[Occupany Code]]," - ",Exposure_Information[[#This Row],[Type of building occupancy]])</f>
        <v>ATC - 37</v>
      </c>
      <c r="AE3114" s="5">
        <v>387341</v>
      </c>
      <c r="AF3114" s="5">
        <v>0</v>
      </c>
      <c r="AG3114" s="5">
        <v>0</v>
      </c>
      <c r="AH3114" s="5">
        <f>SUM(Exposure_Information[[#This Row],[Building Coverage Value]:[Business interruption value]])</f>
        <v>387341</v>
      </c>
      <c r="AI3114" s="5">
        <f>SUM(Exposure_Information[[#This Row],[Building Coverage Value]:[Contents Coverage Value]])</f>
        <v>387341</v>
      </c>
      <c r="AJ3114" s="26"/>
    </row>
    <row r="3115" spans="1:36" ht="26" x14ac:dyDescent="0.3">
      <c r="A3115" s="2" t="s">
        <v>148</v>
      </c>
      <c r="B3115" s="2" t="s">
        <v>156</v>
      </c>
      <c r="C3115" s="2" t="s">
        <v>325</v>
      </c>
      <c r="D3115" s="2">
        <v>9603</v>
      </c>
      <c r="E3115" s="2" t="s">
        <v>367</v>
      </c>
      <c r="F3115" s="2" t="s">
        <v>5134</v>
      </c>
      <c r="G3115" s="3">
        <v>145</v>
      </c>
      <c r="H3115" s="3">
        <v>1000</v>
      </c>
      <c r="I3115" s="71">
        <f>Exposure_Information[[#This Row],[Total  Insured Value]]+Exposure_Information[[#This Row],[Policy Deductible]]</f>
        <v>46000</v>
      </c>
      <c r="J3115" s="2">
        <v>12463</v>
      </c>
      <c r="K3115" s="3">
        <v>1</v>
      </c>
      <c r="L3115" s="2">
        <v>5</v>
      </c>
      <c r="M3115" s="2" t="s">
        <v>5135</v>
      </c>
      <c r="N3115" s="2" t="s">
        <v>5136</v>
      </c>
      <c r="O3115" s="2" t="s">
        <v>1913</v>
      </c>
      <c r="P3115" s="2" t="s">
        <v>244</v>
      </c>
      <c r="Q3115" s="3">
        <v>21</v>
      </c>
      <c r="R3115" s="2" t="s">
        <v>87</v>
      </c>
      <c r="S3115" s="3">
        <v>23</v>
      </c>
      <c r="T3115" s="2" t="s">
        <v>10</v>
      </c>
      <c r="U3115" s="3">
        <v>45.168050000000001</v>
      </c>
      <c r="V3115" s="3">
        <v>-69.373125999999999</v>
      </c>
      <c r="W3115" s="2" t="s">
        <v>149</v>
      </c>
      <c r="X3115" s="3">
        <v>1</v>
      </c>
      <c r="Y3115" s="3" t="str">
        <f>_xlfn.CONCAT(Exposure_Information[[#This Row],[Building Construction Code]]," - ",Exposure_Information[[#This Row],[Type of building construction]])</f>
        <v>RMS - 1</v>
      </c>
      <c r="Z3115" s="3">
        <v>0</v>
      </c>
      <c r="AA3115" s="2">
        <v>1900</v>
      </c>
      <c r="AB3115" s="2" t="s">
        <v>11</v>
      </c>
      <c r="AC3115" s="2">
        <v>1</v>
      </c>
      <c r="AD3115" s="2" t="str">
        <f>_xlfn.CONCAT(Exposure_Information[[#This Row],[Occupany Code]]," - ",Exposure_Information[[#This Row],[Type of building occupancy]])</f>
        <v>ATC - 1</v>
      </c>
      <c r="AE3115" s="5">
        <v>30000</v>
      </c>
      <c r="AF3115" s="5">
        <v>15000</v>
      </c>
      <c r="AG3115" s="5">
        <v>0</v>
      </c>
      <c r="AH3115" s="5">
        <f>SUM(Exposure_Information[[#This Row],[Building Coverage Value]:[Business interruption value]])</f>
        <v>45000</v>
      </c>
      <c r="AI3115" s="5">
        <f>SUM(Exposure_Information[[#This Row],[Building Coverage Value]:[Contents Coverage Value]])</f>
        <v>45000</v>
      </c>
      <c r="AJ3115" s="26"/>
    </row>
    <row r="3116" spans="1:36" ht="26" x14ac:dyDescent="0.3">
      <c r="A3116" s="2" t="s">
        <v>148</v>
      </c>
      <c r="B3116" s="2" t="s">
        <v>156</v>
      </c>
      <c r="C3116" s="2" t="s">
        <v>325</v>
      </c>
      <c r="D3116" s="2">
        <v>8986</v>
      </c>
      <c r="E3116" s="2" t="s">
        <v>367</v>
      </c>
      <c r="F3116" s="2" t="s">
        <v>6357</v>
      </c>
      <c r="G3116" s="3">
        <v>123</v>
      </c>
      <c r="H3116" s="3">
        <v>250</v>
      </c>
      <c r="I3116" s="71">
        <f>Exposure_Information[[#This Row],[Total  Insured Value]]+Exposure_Information[[#This Row],[Policy Deductible]]</f>
        <v>45250</v>
      </c>
      <c r="J3116" s="2">
        <v>11838</v>
      </c>
      <c r="K3116" s="3">
        <v>1</v>
      </c>
      <c r="L3116" s="2" t="s">
        <v>9</v>
      </c>
      <c r="M3116" s="2" t="s">
        <v>6358</v>
      </c>
      <c r="N3116" s="2" t="s">
        <v>302</v>
      </c>
      <c r="O3116" s="2" t="s">
        <v>6359</v>
      </c>
      <c r="P3116" s="2" t="s">
        <v>82</v>
      </c>
      <c r="Q3116" s="3">
        <v>9</v>
      </c>
      <c r="R3116" s="2" t="s">
        <v>87</v>
      </c>
      <c r="S3116" s="3">
        <v>23</v>
      </c>
      <c r="T3116" s="2" t="s">
        <v>10</v>
      </c>
      <c r="U3116" s="3">
        <v>44.570065999999997</v>
      </c>
      <c r="V3116" s="3">
        <v>-68.426005000000004</v>
      </c>
      <c r="W3116" s="2" t="s">
        <v>149</v>
      </c>
      <c r="X3116" s="3">
        <v>1</v>
      </c>
      <c r="Y3116" s="3" t="str">
        <f>_xlfn.CONCAT(Exposure_Information[[#This Row],[Building Construction Code]]," - ",Exposure_Information[[#This Row],[Type of building construction]])</f>
        <v>RMS - 1</v>
      </c>
      <c r="Z3116" s="3">
        <v>0</v>
      </c>
      <c r="AA3116" s="2">
        <v>1983</v>
      </c>
      <c r="AB3116" s="2" t="s">
        <v>11</v>
      </c>
      <c r="AC3116" s="2">
        <v>1</v>
      </c>
      <c r="AD3116" s="2" t="str">
        <f>_xlfn.CONCAT(Exposure_Information[[#This Row],[Occupany Code]]," - ",Exposure_Information[[#This Row],[Type of building occupancy]])</f>
        <v>ATC - 1</v>
      </c>
      <c r="AE3116" s="5">
        <v>45000</v>
      </c>
      <c r="AF3116" s="5">
        <v>0</v>
      </c>
      <c r="AG3116" s="5">
        <v>0</v>
      </c>
      <c r="AH3116" s="5">
        <f>SUM(Exposure_Information[[#This Row],[Building Coverage Value]:[Business interruption value]])</f>
        <v>45000</v>
      </c>
      <c r="AI3116" s="5">
        <f>SUM(Exposure_Information[[#This Row],[Building Coverage Value]:[Contents Coverage Value]])</f>
        <v>45000</v>
      </c>
      <c r="AJ3116" s="26"/>
    </row>
    <row r="3117" spans="1:36" ht="26" x14ac:dyDescent="0.3">
      <c r="A3117" s="2" t="s">
        <v>148</v>
      </c>
      <c r="B3117" s="2" t="s">
        <v>156</v>
      </c>
      <c r="C3117" s="2" t="s">
        <v>325</v>
      </c>
      <c r="D3117" s="2">
        <v>106807</v>
      </c>
      <c r="E3117" s="2" t="s">
        <v>4697</v>
      </c>
      <c r="F3117" s="2" t="s">
        <v>8426</v>
      </c>
      <c r="G3117" s="3">
        <v>171</v>
      </c>
      <c r="H3117" s="3">
        <v>500</v>
      </c>
      <c r="I3117" s="71">
        <f>Exposure_Information[[#This Row],[Total  Insured Value]]+Exposure_Information[[#This Row],[Policy Deductible]]</f>
        <v>45500</v>
      </c>
      <c r="J3117" s="2">
        <v>109937</v>
      </c>
      <c r="K3117" s="3">
        <v>1</v>
      </c>
      <c r="L3117" s="2" t="s">
        <v>9</v>
      </c>
      <c r="M3117" s="2" t="s">
        <v>8427</v>
      </c>
      <c r="N3117" s="2" t="s">
        <v>8428</v>
      </c>
      <c r="O3117" s="2" t="s">
        <v>787</v>
      </c>
      <c r="P3117" s="2" t="s">
        <v>221</v>
      </c>
      <c r="Q3117" s="3">
        <v>23</v>
      </c>
      <c r="R3117" s="2" t="s">
        <v>127</v>
      </c>
      <c r="S3117" s="3">
        <v>25</v>
      </c>
      <c r="T3117" s="2" t="s">
        <v>10</v>
      </c>
      <c r="U3117" s="3">
        <v>42.241827000000001</v>
      </c>
      <c r="V3117" s="3">
        <v>-70.918875</v>
      </c>
      <c r="W3117" s="2" t="s">
        <v>149</v>
      </c>
      <c r="X3117" s="3">
        <v>1</v>
      </c>
      <c r="Y3117" s="3" t="str">
        <f>_xlfn.CONCAT(Exposure_Information[[#This Row],[Building Construction Code]]," - ",Exposure_Information[[#This Row],[Type of building construction]])</f>
        <v>RMS - 1</v>
      </c>
      <c r="Z3117" s="3">
        <v>0</v>
      </c>
      <c r="AA3117" s="2">
        <v>1986</v>
      </c>
      <c r="AB3117" s="2" t="s">
        <v>11</v>
      </c>
      <c r="AC3117" s="2">
        <v>2</v>
      </c>
      <c r="AD3117" s="2" t="str">
        <f>_xlfn.CONCAT(Exposure_Information[[#This Row],[Occupany Code]]," - ",Exposure_Information[[#This Row],[Type of building occupancy]])</f>
        <v>ATC - 2</v>
      </c>
      <c r="AE3117" s="5">
        <v>10000</v>
      </c>
      <c r="AF3117" s="5">
        <v>25000</v>
      </c>
      <c r="AG3117" s="5">
        <v>10000</v>
      </c>
      <c r="AH3117" s="5">
        <f>SUM(Exposure_Information[[#This Row],[Building Coverage Value]:[Business interruption value]])</f>
        <v>45000</v>
      </c>
      <c r="AI3117" s="5">
        <f>SUM(Exposure_Information[[#This Row],[Building Coverage Value]:[Contents Coverage Value]])</f>
        <v>35000</v>
      </c>
      <c r="AJ3117" s="26"/>
    </row>
    <row r="3118" spans="1:36" ht="26" x14ac:dyDescent="0.3">
      <c r="A3118" s="2" t="s">
        <v>148</v>
      </c>
      <c r="B3118" s="2" t="s">
        <v>156</v>
      </c>
      <c r="C3118" s="2" t="s">
        <v>325</v>
      </c>
      <c r="D3118" s="2">
        <v>110579</v>
      </c>
      <c r="E3118" s="2" t="s">
        <v>4697</v>
      </c>
      <c r="F3118" s="2" t="s">
        <v>8647</v>
      </c>
      <c r="G3118" s="3">
        <v>581</v>
      </c>
      <c r="H3118" s="3">
        <v>500</v>
      </c>
      <c r="I3118" s="71">
        <f>Exposure_Information[[#This Row],[Total  Insured Value]]+Exposure_Information[[#This Row],[Policy Deductible]]</f>
        <v>45400</v>
      </c>
      <c r="J3118" s="2">
        <v>113709</v>
      </c>
      <c r="K3118" s="3">
        <v>1</v>
      </c>
      <c r="L3118" s="2" t="s">
        <v>9</v>
      </c>
      <c r="M3118" s="2" t="s">
        <v>8648</v>
      </c>
      <c r="N3118" s="2" t="s">
        <v>8649</v>
      </c>
      <c r="O3118" s="2" t="s">
        <v>264</v>
      </c>
      <c r="P3118" s="2" t="s">
        <v>72</v>
      </c>
      <c r="Q3118" s="3">
        <v>25</v>
      </c>
      <c r="R3118" s="2" t="s">
        <v>127</v>
      </c>
      <c r="S3118" s="3">
        <v>25</v>
      </c>
      <c r="T3118" s="2" t="s">
        <v>10</v>
      </c>
      <c r="U3118" s="3">
        <v>42.377026999999998</v>
      </c>
      <c r="V3118" s="3">
        <v>-71.050766999999993</v>
      </c>
      <c r="W3118" s="2" t="s">
        <v>149</v>
      </c>
      <c r="X3118" s="3">
        <v>2</v>
      </c>
      <c r="Y3118" s="3" t="str">
        <f>_xlfn.CONCAT(Exposure_Information[[#This Row],[Building Construction Code]]," - ",Exposure_Information[[#This Row],[Type of building construction]])</f>
        <v>RMS - 2</v>
      </c>
      <c r="Z3118" s="3">
        <v>0</v>
      </c>
      <c r="AA3118" s="2">
        <v>1989</v>
      </c>
      <c r="AB3118" s="2" t="s">
        <v>11</v>
      </c>
      <c r="AC3118" s="2">
        <v>2</v>
      </c>
      <c r="AD3118" s="2" t="str">
        <f>_xlfn.CONCAT(Exposure_Information[[#This Row],[Occupany Code]]," - ",Exposure_Information[[#This Row],[Type of building occupancy]])</f>
        <v>ATC - 2</v>
      </c>
      <c r="AE3118" s="5">
        <v>5000</v>
      </c>
      <c r="AF3118" s="5">
        <v>28500</v>
      </c>
      <c r="AG3118" s="5">
        <v>11400</v>
      </c>
      <c r="AH3118" s="5">
        <f>SUM(Exposure_Information[[#This Row],[Building Coverage Value]:[Business interruption value]])</f>
        <v>44900</v>
      </c>
      <c r="AI3118" s="5">
        <f>SUM(Exposure_Information[[#This Row],[Building Coverage Value]:[Contents Coverage Value]])</f>
        <v>33500</v>
      </c>
      <c r="AJ3118" s="26"/>
    </row>
    <row r="3119" spans="1:36" ht="26" x14ac:dyDescent="0.3">
      <c r="A3119" s="2" t="s">
        <v>148</v>
      </c>
      <c r="B3119" s="2" t="s">
        <v>156</v>
      </c>
      <c r="C3119" s="2" t="s">
        <v>325</v>
      </c>
      <c r="D3119" s="2">
        <v>3561</v>
      </c>
      <c r="E3119" s="2" t="s">
        <v>326</v>
      </c>
      <c r="F3119" s="2" t="s">
        <v>5401</v>
      </c>
      <c r="G3119" s="3">
        <v>5562</v>
      </c>
      <c r="H3119" s="3">
        <v>2500</v>
      </c>
      <c r="I3119" s="71">
        <f>Exposure_Information[[#This Row],[Total  Insured Value]]+Exposure_Information[[#This Row],[Policy Deductible]]</f>
        <v>635920</v>
      </c>
      <c r="J3119" s="2">
        <v>4878</v>
      </c>
      <c r="K3119" s="3">
        <v>1</v>
      </c>
      <c r="L3119" s="2">
        <v>8</v>
      </c>
      <c r="M3119" s="2" t="s">
        <v>5402</v>
      </c>
      <c r="N3119" s="3" t="s">
        <v>3546</v>
      </c>
      <c r="O3119" s="2" t="s">
        <v>290</v>
      </c>
      <c r="P3119" s="2" t="s">
        <v>171</v>
      </c>
      <c r="Q3119" s="3">
        <v>27</v>
      </c>
      <c r="R3119" s="2" t="s">
        <v>127</v>
      </c>
      <c r="S3119" s="3">
        <v>25</v>
      </c>
      <c r="T3119" s="2" t="s">
        <v>10</v>
      </c>
      <c r="U3119" s="3">
        <v>42.018135999999998</v>
      </c>
      <c r="V3119" s="3">
        <v>-71.525086000000002</v>
      </c>
      <c r="W3119" s="2" t="s">
        <v>149</v>
      </c>
      <c r="X3119" s="3">
        <v>1</v>
      </c>
      <c r="Y3119" s="3" t="str">
        <f>_xlfn.CONCAT(Exposure_Information[[#This Row],[Building Construction Code]]," - ",Exposure_Information[[#This Row],[Type of building construction]])</f>
        <v>RMS - 1</v>
      </c>
      <c r="Z3119" s="3">
        <v>0</v>
      </c>
      <c r="AA3119" s="2">
        <v>1989</v>
      </c>
      <c r="AB3119" s="2" t="s">
        <v>11</v>
      </c>
      <c r="AC3119" s="2">
        <v>37</v>
      </c>
      <c r="AD3119" s="2" t="str">
        <f>_xlfn.CONCAT(Exposure_Information[[#This Row],[Occupany Code]]," - ",Exposure_Information[[#This Row],[Type of building occupancy]])</f>
        <v>ATC - 37</v>
      </c>
      <c r="AE3119" s="5">
        <v>633420</v>
      </c>
      <c r="AF3119" s="5">
        <v>0</v>
      </c>
      <c r="AG3119" s="5">
        <v>0</v>
      </c>
      <c r="AH3119" s="5">
        <f>SUM(Exposure_Information[[#This Row],[Building Coverage Value]:[Business interruption value]])</f>
        <v>633420</v>
      </c>
      <c r="AI3119" s="5">
        <f>SUM(Exposure_Information[[#This Row],[Building Coverage Value]:[Contents Coverage Value]])</f>
        <v>633420</v>
      </c>
      <c r="AJ3119" s="26"/>
    </row>
    <row r="3120" spans="1:36" ht="26" x14ac:dyDescent="0.3">
      <c r="A3120" s="2" t="s">
        <v>148</v>
      </c>
      <c r="B3120" s="2" t="s">
        <v>156</v>
      </c>
      <c r="C3120" s="2" t="s">
        <v>325</v>
      </c>
      <c r="D3120" s="2">
        <v>120630</v>
      </c>
      <c r="E3120" s="2" t="s">
        <v>4697</v>
      </c>
      <c r="F3120" s="2" t="s">
        <v>9540</v>
      </c>
      <c r="G3120" s="3">
        <v>230</v>
      </c>
      <c r="H3120" s="3">
        <v>250</v>
      </c>
      <c r="I3120" s="71">
        <f>Exposure_Information[[#This Row],[Total  Insured Value]]+Exposure_Information[[#This Row],[Policy Deductible]]</f>
        <v>44650</v>
      </c>
      <c r="J3120" s="2">
        <v>123760</v>
      </c>
      <c r="K3120" s="3">
        <v>1</v>
      </c>
      <c r="L3120" s="2" t="s">
        <v>9</v>
      </c>
      <c r="M3120" s="2" t="s">
        <v>9541</v>
      </c>
      <c r="N3120" s="2" t="s">
        <v>9542</v>
      </c>
      <c r="O3120" s="2" t="s">
        <v>96</v>
      </c>
      <c r="P3120" s="2" t="s">
        <v>80</v>
      </c>
      <c r="Q3120" s="3">
        <v>47</v>
      </c>
      <c r="R3120" s="2" t="s">
        <v>25</v>
      </c>
      <c r="S3120" s="3">
        <v>36</v>
      </c>
      <c r="T3120" s="2" t="s">
        <v>10</v>
      </c>
      <c r="U3120" s="3">
        <v>40.606324999999998</v>
      </c>
      <c r="V3120" s="3">
        <v>-73.980199999999996</v>
      </c>
      <c r="W3120" s="2" t="s">
        <v>149</v>
      </c>
      <c r="X3120" s="3">
        <v>2</v>
      </c>
      <c r="Y3120" s="3" t="str">
        <f>_xlfn.CONCAT(Exposure_Information[[#This Row],[Building Construction Code]]," - ",Exposure_Information[[#This Row],[Type of building construction]])</f>
        <v>RMS - 2</v>
      </c>
      <c r="Z3120" s="3">
        <v>0</v>
      </c>
      <c r="AA3120" s="2">
        <v>1940</v>
      </c>
      <c r="AB3120" s="2" t="s">
        <v>11</v>
      </c>
      <c r="AC3120" s="2">
        <v>2</v>
      </c>
      <c r="AD3120" s="2" t="str">
        <f>_xlfn.CONCAT(Exposure_Information[[#This Row],[Occupany Code]]," - ",Exposure_Information[[#This Row],[Type of building occupancy]])</f>
        <v>ATC - 2</v>
      </c>
      <c r="AE3120" s="5">
        <v>0</v>
      </c>
      <c r="AF3120" s="5">
        <v>37000</v>
      </c>
      <c r="AG3120" s="5">
        <v>7400</v>
      </c>
      <c r="AH3120" s="5">
        <f>SUM(Exposure_Information[[#This Row],[Building Coverage Value]:[Business interruption value]])</f>
        <v>44400</v>
      </c>
      <c r="AI3120" s="5">
        <f>SUM(Exposure_Information[[#This Row],[Building Coverage Value]:[Contents Coverage Value]])</f>
        <v>37000</v>
      </c>
      <c r="AJ3120" s="26"/>
    </row>
    <row r="3121" spans="1:36" ht="26" x14ac:dyDescent="0.3">
      <c r="A3121" s="2" t="s">
        <v>148</v>
      </c>
      <c r="B3121" s="2" t="s">
        <v>156</v>
      </c>
      <c r="C3121" s="2" t="s">
        <v>325</v>
      </c>
      <c r="D3121" s="2">
        <v>10103</v>
      </c>
      <c r="E3121" s="2" t="s">
        <v>367</v>
      </c>
      <c r="F3121" s="2" t="s">
        <v>1165</v>
      </c>
      <c r="G3121" s="3">
        <v>222</v>
      </c>
      <c r="H3121" s="3">
        <v>500</v>
      </c>
      <c r="I3121" s="71">
        <f>Exposure_Information[[#This Row],[Total  Insured Value]]+Exposure_Information[[#This Row],[Policy Deductible]]</f>
        <v>44500</v>
      </c>
      <c r="J3121" s="2">
        <v>12966</v>
      </c>
      <c r="K3121" s="3">
        <v>1</v>
      </c>
      <c r="L3121" s="2" t="s">
        <v>1166</v>
      </c>
      <c r="M3121" s="2" t="s">
        <v>1167</v>
      </c>
      <c r="N3121" s="2" t="s">
        <v>1168</v>
      </c>
      <c r="O3121" s="2" t="s">
        <v>1169</v>
      </c>
      <c r="P3121" s="2" t="s">
        <v>230</v>
      </c>
      <c r="Q3121" s="3">
        <v>23</v>
      </c>
      <c r="R3121" s="2" t="s">
        <v>87</v>
      </c>
      <c r="S3121" s="3">
        <v>23</v>
      </c>
      <c r="T3121" s="2" t="s">
        <v>10</v>
      </c>
      <c r="U3121" s="3">
        <v>43.958613999999997</v>
      </c>
      <c r="V3121" s="3">
        <v>-69.767045999999993</v>
      </c>
      <c r="W3121" s="2" t="s">
        <v>149</v>
      </c>
      <c r="X3121" s="3" t="s">
        <v>817</v>
      </c>
      <c r="Y3121" s="3" t="str">
        <f>_xlfn.CONCAT(Exposure_Information[[#This Row],[Building Construction Code]]," - ",Exposure_Information[[#This Row],[Type of building construction]])</f>
        <v>RMS - 5A</v>
      </c>
      <c r="Z3121" s="3">
        <v>0</v>
      </c>
      <c r="AA3121" s="2">
        <v>2005</v>
      </c>
      <c r="AB3121" s="2" t="s">
        <v>11</v>
      </c>
      <c r="AC3121" s="2">
        <v>1</v>
      </c>
      <c r="AD3121" s="2" t="str">
        <f>_xlfn.CONCAT(Exposure_Information[[#This Row],[Occupany Code]]," - ",Exposure_Information[[#This Row],[Type of building occupancy]])</f>
        <v>ATC - 1</v>
      </c>
      <c r="AE3121" s="5">
        <v>39000</v>
      </c>
      <c r="AF3121" s="5">
        <v>5000</v>
      </c>
      <c r="AG3121" s="5">
        <v>0</v>
      </c>
      <c r="AH3121" s="5">
        <f>SUM(Exposure_Information[[#This Row],[Building Coverage Value]:[Business interruption value]])</f>
        <v>44000</v>
      </c>
      <c r="AI3121" s="5">
        <f>SUM(Exposure_Information[[#This Row],[Building Coverage Value]:[Contents Coverage Value]])</f>
        <v>44000</v>
      </c>
      <c r="AJ3121" s="26"/>
    </row>
    <row r="3122" spans="1:36" ht="26" x14ac:dyDescent="0.3">
      <c r="A3122" s="2" t="s">
        <v>148</v>
      </c>
      <c r="B3122" s="2" t="s">
        <v>156</v>
      </c>
      <c r="C3122" s="2" t="s">
        <v>325</v>
      </c>
      <c r="D3122" s="2">
        <v>15785</v>
      </c>
      <c r="E3122" s="2" t="s">
        <v>367</v>
      </c>
      <c r="F3122" s="2" t="s">
        <v>4724</v>
      </c>
      <c r="G3122" s="3">
        <v>264</v>
      </c>
      <c r="H3122" s="3">
        <v>500</v>
      </c>
      <c r="I3122" s="71">
        <f>Exposure_Information[[#This Row],[Total  Insured Value]]+Exposure_Information[[#This Row],[Policy Deductible]]</f>
        <v>44500</v>
      </c>
      <c r="J3122" s="2">
        <v>18841</v>
      </c>
      <c r="K3122" s="3">
        <v>1</v>
      </c>
      <c r="L3122" s="2" t="s">
        <v>9</v>
      </c>
      <c r="M3122" s="2" t="s">
        <v>4725</v>
      </c>
      <c r="N3122" s="2" t="s">
        <v>4726</v>
      </c>
      <c r="O3122" s="2" t="s">
        <v>420</v>
      </c>
      <c r="P3122" s="2" t="s">
        <v>72</v>
      </c>
      <c r="Q3122" s="3">
        <v>25</v>
      </c>
      <c r="R3122" s="2" t="s">
        <v>127</v>
      </c>
      <c r="S3122" s="3">
        <v>25</v>
      </c>
      <c r="T3122" s="2" t="s">
        <v>10</v>
      </c>
      <c r="U3122" s="3">
        <v>42.334293000000002</v>
      </c>
      <c r="V3122" s="3">
        <v>-71.045394000000002</v>
      </c>
      <c r="W3122" s="2" t="s">
        <v>149</v>
      </c>
      <c r="X3122" s="3">
        <v>2</v>
      </c>
      <c r="Y3122" s="3" t="str">
        <f>_xlfn.CONCAT(Exposure_Information[[#This Row],[Building Construction Code]]," - ",Exposure_Information[[#This Row],[Type of building construction]])</f>
        <v>RMS - 2</v>
      </c>
      <c r="Z3122" s="3">
        <v>0</v>
      </c>
      <c r="AA3122" s="2">
        <v>1901</v>
      </c>
      <c r="AB3122" s="2" t="s">
        <v>11</v>
      </c>
      <c r="AC3122" s="2">
        <v>1</v>
      </c>
      <c r="AD3122" s="2" t="str">
        <f>_xlfn.CONCAT(Exposure_Information[[#This Row],[Occupany Code]]," - ",Exposure_Information[[#This Row],[Type of building occupancy]])</f>
        <v>ATC - 1</v>
      </c>
      <c r="AE3122" s="5">
        <v>20000</v>
      </c>
      <c r="AF3122" s="5">
        <v>0</v>
      </c>
      <c r="AG3122" s="5">
        <v>24000</v>
      </c>
      <c r="AH3122" s="5">
        <f>SUM(Exposure_Information[[#This Row],[Building Coverage Value]:[Business interruption value]])</f>
        <v>44000</v>
      </c>
      <c r="AI3122" s="5">
        <f>SUM(Exposure_Information[[#This Row],[Building Coverage Value]:[Contents Coverage Value]])</f>
        <v>20000</v>
      </c>
      <c r="AJ3122" s="26"/>
    </row>
    <row r="3123" spans="1:36" ht="26" x14ac:dyDescent="0.3">
      <c r="A3123" s="2" t="s">
        <v>148</v>
      </c>
      <c r="B3123" s="2" t="s">
        <v>156</v>
      </c>
      <c r="C3123" s="2" t="s">
        <v>325</v>
      </c>
      <c r="D3123" s="2">
        <v>125744</v>
      </c>
      <c r="E3123" s="2" t="s">
        <v>4697</v>
      </c>
      <c r="F3123" s="2" t="s">
        <v>10205</v>
      </c>
      <c r="G3123" s="3">
        <v>195</v>
      </c>
      <c r="H3123" s="3">
        <v>500</v>
      </c>
      <c r="I3123" s="71">
        <f>Exposure_Information[[#This Row],[Total  Insured Value]]+Exposure_Information[[#This Row],[Policy Deductible]]</f>
        <v>44100</v>
      </c>
      <c r="J3123" s="2">
        <v>128874</v>
      </c>
      <c r="K3123" s="3">
        <v>1</v>
      </c>
      <c r="L3123" s="2" t="s">
        <v>9</v>
      </c>
      <c r="M3123" s="2" t="s">
        <v>10206</v>
      </c>
      <c r="N3123" s="2" t="s">
        <v>10207</v>
      </c>
      <c r="O3123" s="2" t="s">
        <v>794</v>
      </c>
      <c r="P3123" s="2" t="s">
        <v>90</v>
      </c>
      <c r="Q3123" s="3">
        <v>17</v>
      </c>
      <c r="R3123" s="2" t="s">
        <v>127</v>
      </c>
      <c r="S3123" s="3">
        <v>25</v>
      </c>
      <c r="T3123" s="2" t="s">
        <v>10</v>
      </c>
      <c r="U3123" s="3">
        <v>42.463920999999999</v>
      </c>
      <c r="V3123" s="3">
        <v>-71.063090000000003</v>
      </c>
      <c r="W3123" s="2" t="s">
        <v>149</v>
      </c>
      <c r="X3123" s="3">
        <v>1</v>
      </c>
      <c r="Y3123" s="3" t="str">
        <f>_xlfn.CONCAT(Exposure_Information[[#This Row],[Building Construction Code]]," - ",Exposure_Information[[#This Row],[Type of building construction]])</f>
        <v>RMS - 1</v>
      </c>
      <c r="Z3123" s="3">
        <v>0</v>
      </c>
      <c r="AA3123" s="2">
        <v>1962</v>
      </c>
      <c r="AB3123" s="2" t="s">
        <v>11</v>
      </c>
      <c r="AC3123" s="2">
        <v>2</v>
      </c>
      <c r="AD3123" s="2" t="str">
        <f>_xlfn.CONCAT(Exposure_Information[[#This Row],[Occupany Code]]," - ",Exposure_Information[[#This Row],[Type of building occupancy]])</f>
        <v>ATC - 2</v>
      </c>
      <c r="AE3123" s="5">
        <v>10000</v>
      </c>
      <c r="AF3123" s="5">
        <v>24000</v>
      </c>
      <c r="AG3123" s="5">
        <v>9600</v>
      </c>
      <c r="AH3123" s="5">
        <f>SUM(Exposure_Information[[#This Row],[Building Coverage Value]:[Business interruption value]])</f>
        <v>43600</v>
      </c>
      <c r="AI3123" s="5">
        <f>SUM(Exposure_Information[[#This Row],[Building Coverage Value]:[Contents Coverage Value]])</f>
        <v>34000</v>
      </c>
      <c r="AJ3123" s="26"/>
    </row>
    <row r="3124" spans="1:36" ht="26" x14ac:dyDescent="0.3">
      <c r="A3124" s="2" t="s">
        <v>148</v>
      </c>
      <c r="B3124" s="2" t="s">
        <v>156</v>
      </c>
      <c r="C3124" s="2" t="s">
        <v>325</v>
      </c>
      <c r="D3124" s="2">
        <v>3497</v>
      </c>
      <c r="E3124" s="2" t="s">
        <v>326</v>
      </c>
      <c r="F3124" s="2" t="s">
        <v>5438</v>
      </c>
      <c r="G3124" s="3">
        <v>4068</v>
      </c>
      <c r="H3124" s="3">
        <v>1000</v>
      </c>
      <c r="I3124" s="71">
        <f>Exposure_Information[[#This Row],[Total  Insured Value]]+Exposure_Information[[#This Row],[Policy Deductible]]</f>
        <v>858000</v>
      </c>
      <c r="J3124" s="2">
        <v>4803</v>
      </c>
      <c r="K3124" s="3">
        <v>1</v>
      </c>
      <c r="L3124" s="2" t="s">
        <v>9</v>
      </c>
      <c r="M3124" s="2" t="s">
        <v>5439</v>
      </c>
      <c r="N3124" s="3" t="s">
        <v>5440</v>
      </c>
      <c r="O3124" s="2" t="s">
        <v>273</v>
      </c>
      <c r="P3124" s="2" t="s">
        <v>155</v>
      </c>
      <c r="Q3124" s="3">
        <v>1</v>
      </c>
      <c r="R3124" s="2" t="s">
        <v>70</v>
      </c>
      <c r="S3124" s="3">
        <v>9</v>
      </c>
      <c r="T3124" s="2" t="s">
        <v>10</v>
      </c>
      <c r="U3124" s="3">
        <v>41.053547000000002</v>
      </c>
      <c r="V3124" s="3">
        <v>-73.548996000000002</v>
      </c>
      <c r="W3124" s="2" t="s">
        <v>149</v>
      </c>
      <c r="X3124" s="3">
        <v>1</v>
      </c>
      <c r="Y3124" s="3" t="str">
        <f>_xlfn.CONCAT(Exposure_Information[[#This Row],[Building Construction Code]]," - ",Exposure_Information[[#This Row],[Type of building construction]])</f>
        <v>RMS - 1</v>
      </c>
      <c r="Z3124" s="3">
        <v>0</v>
      </c>
      <c r="AA3124" s="2">
        <v>1960</v>
      </c>
      <c r="AB3124" s="2" t="s">
        <v>11</v>
      </c>
      <c r="AC3124" s="2">
        <v>37</v>
      </c>
      <c r="AD3124" s="2" t="str">
        <f>_xlfn.CONCAT(Exposure_Information[[#This Row],[Occupany Code]]," - ",Exposure_Information[[#This Row],[Type of building occupancy]])</f>
        <v>ATC - 37</v>
      </c>
      <c r="AE3124" s="5">
        <v>857000</v>
      </c>
      <c r="AF3124" s="5">
        <v>0</v>
      </c>
      <c r="AG3124" s="5">
        <v>0</v>
      </c>
      <c r="AH3124" s="5">
        <f>SUM(Exposure_Information[[#This Row],[Building Coverage Value]:[Business interruption value]])</f>
        <v>857000</v>
      </c>
      <c r="AI3124" s="5">
        <f>SUM(Exposure_Information[[#This Row],[Building Coverage Value]:[Contents Coverage Value]])</f>
        <v>857000</v>
      </c>
      <c r="AJ3124" s="26"/>
    </row>
    <row r="3125" spans="1:36" x14ac:dyDescent="0.3">
      <c r="A3125" s="2" t="s">
        <v>148</v>
      </c>
      <c r="B3125" s="2" t="s">
        <v>156</v>
      </c>
      <c r="C3125" s="2" t="s">
        <v>325</v>
      </c>
      <c r="D3125" s="2">
        <v>105843</v>
      </c>
      <c r="E3125" s="2" t="s">
        <v>4697</v>
      </c>
      <c r="F3125" s="2" t="s">
        <v>6117</v>
      </c>
      <c r="G3125" s="3">
        <v>199</v>
      </c>
      <c r="H3125" s="3">
        <v>250</v>
      </c>
      <c r="I3125" s="71">
        <f>Exposure_Information[[#This Row],[Total  Insured Value]]+Exposure_Information[[#This Row],[Policy Deductible]]</f>
        <v>43450</v>
      </c>
      <c r="J3125" s="2">
        <v>108973</v>
      </c>
      <c r="K3125" s="3">
        <v>1</v>
      </c>
      <c r="L3125" s="2">
        <v>2224</v>
      </c>
      <c r="M3125" s="2" t="s">
        <v>6118</v>
      </c>
      <c r="N3125" s="2" t="s">
        <v>6119</v>
      </c>
      <c r="O3125" s="2" t="s">
        <v>334</v>
      </c>
      <c r="P3125" s="2" t="s">
        <v>90</v>
      </c>
      <c r="Q3125" s="3">
        <v>17</v>
      </c>
      <c r="R3125" s="2" t="s">
        <v>127</v>
      </c>
      <c r="S3125" s="3">
        <v>25</v>
      </c>
      <c r="T3125" s="2" t="s">
        <v>10</v>
      </c>
      <c r="U3125" s="3">
        <v>42.487026</v>
      </c>
      <c r="V3125" s="3">
        <v>-71.431775999999999</v>
      </c>
      <c r="W3125" s="2" t="s">
        <v>149</v>
      </c>
      <c r="X3125" s="3">
        <v>2</v>
      </c>
      <c r="Y3125" s="3" t="str">
        <f>_xlfn.CONCAT(Exposure_Information[[#This Row],[Building Construction Code]]," - ",Exposure_Information[[#This Row],[Type of building construction]])</f>
        <v>RMS - 2</v>
      </c>
      <c r="Z3125" s="3">
        <v>0</v>
      </c>
      <c r="AA3125" s="2">
        <v>2008</v>
      </c>
      <c r="AB3125" s="2" t="s">
        <v>11</v>
      </c>
      <c r="AC3125" s="2">
        <v>2</v>
      </c>
      <c r="AD3125" s="2" t="str">
        <f>_xlfn.CONCAT(Exposure_Information[[#This Row],[Occupany Code]]," - ",Exposure_Information[[#This Row],[Type of building occupancy]])</f>
        <v>ATC - 2</v>
      </c>
      <c r="AE3125" s="5">
        <v>0</v>
      </c>
      <c r="AF3125" s="5">
        <v>36000</v>
      </c>
      <c r="AG3125" s="5">
        <v>7200</v>
      </c>
      <c r="AH3125" s="5">
        <f>SUM(Exposure_Information[[#This Row],[Building Coverage Value]:[Business interruption value]])</f>
        <v>43200</v>
      </c>
      <c r="AI3125" s="5">
        <f>SUM(Exposure_Information[[#This Row],[Building Coverage Value]:[Contents Coverage Value]])</f>
        <v>36000</v>
      </c>
      <c r="AJ3125" s="26"/>
    </row>
    <row r="3126" spans="1:36" ht="39" x14ac:dyDescent="0.3">
      <c r="A3126" s="2" t="s">
        <v>148</v>
      </c>
      <c r="B3126" s="2" t="s">
        <v>156</v>
      </c>
      <c r="C3126" s="2" t="s">
        <v>325</v>
      </c>
      <c r="D3126" s="2">
        <v>102917</v>
      </c>
      <c r="E3126" s="2" t="s">
        <v>4697</v>
      </c>
      <c r="F3126" s="2" t="s">
        <v>6400</v>
      </c>
      <c r="G3126" s="3">
        <v>520</v>
      </c>
      <c r="H3126" s="3">
        <v>1000</v>
      </c>
      <c r="I3126" s="71">
        <f>Exposure_Information[[#This Row],[Total  Insured Value]]+Exposure_Information[[#This Row],[Policy Deductible]]</f>
        <v>44200</v>
      </c>
      <c r="J3126" s="2">
        <v>106047</v>
      </c>
      <c r="K3126" s="3">
        <v>1</v>
      </c>
      <c r="L3126" s="2" t="s">
        <v>9</v>
      </c>
      <c r="M3126" s="2" t="s">
        <v>6401</v>
      </c>
      <c r="N3126" s="2" t="s">
        <v>6402</v>
      </c>
      <c r="O3126" s="2" t="s">
        <v>436</v>
      </c>
      <c r="P3126" s="2" t="s">
        <v>74</v>
      </c>
      <c r="Q3126" s="3">
        <v>9</v>
      </c>
      <c r="R3126" s="2" t="s">
        <v>127</v>
      </c>
      <c r="S3126" s="3">
        <v>25</v>
      </c>
      <c r="T3126" s="2" t="s">
        <v>10</v>
      </c>
      <c r="U3126" s="3">
        <v>42.809989999999999</v>
      </c>
      <c r="V3126" s="3">
        <v>-70.873740999999995</v>
      </c>
      <c r="W3126" s="2" t="s">
        <v>149</v>
      </c>
      <c r="X3126" s="3">
        <v>1</v>
      </c>
      <c r="Y3126" s="3" t="str">
        <f>_xlfn.CONCAT(Exposure_Information[[#This Row],[Building Construction Code]]," - ",Exposure_Information[[#This Row],[Type of building construction]])</f>
        <v>RMS - 1</v>
      </c>
      <c r="Z3126" s="3">
        <v>0</v>
      </c>
      <c r="AA3126" s="2">
        <v>1920</v>
      </c>
      <c r="AB3126" s="2" t="s">
        <v>11</v>
      </c>
      <c r="AC3126" s="2">
        <v>2</v>
      </c>
      <c r="AD3126" s="2" t="str">
        <f>_xlfn.CONCAT(Exposure_Information[[#This Row],[Occupany Code]]," - ",Exposure_Information[[#This Row],[Type of building occupancy]])</f>
        <v>ATC - 2</v>
      </c>
      <c r="AE3126" s="5">
        <v>0</v>
      </c>
      <c r="AF3126" s="5">
        <v>36000</v>
      </c>
      <c r="AG3126" s="5">
        <v>7200</v>
      </c>
      <c r="AH3126" s="5">
        <f>SUM(Exposure_Information[[#This Row],[Building Coverage Value]:[Business interruption value]])</f>
        <v>43200</v>
      </c>
      <c r="AI3126" s="5">
        <f>SUM(Exposure_Information[[#This Row],[Building Coverage Value]:[Contents Coverage Value]])</f>
        <v>36000</v>
      </c>
      <c r="AJ3126" s="26"/>
    </row>
    <row r="3127" spans="1:36" ht="26" x14ac:dyDescent="0.3">
      <c r="A3127" s="2" t="s">
        <v>148</v>
      </c>
      <c r="B3127" s="2" t="s">
        <v>156</v>
      </c>
      <c r="C3127" s="2" t="s">
        <v>325</v>
      </c>
      <c r="D3127" s="2">
        <v>103883</v>
      </c>
      <c r="E3127" s="2" t="s">
        <v>4697</v>
      </c>
      <c r="F3127" s="2" t="s">
        <v>6981</v>
      </c>
      <c r="G3127" s="3">
        <v>588</v>
      </c>
      <c r="H3127" s="3">
        <v>500</v>
      </c>
      <c r="I3127" s="71">
        <f>Exposure_Information[[#This Row],[Total  Insured Value]]+Exposure_Information[[#This Row],[Policy Deductible]]</f>
        <v>43700</v>
      </c>
      <c r="J3127" s="2">
        <v>107013</v>
      </c>
      <c r="K3127" s="3">
        <v>1</v>
      </c>
      <c r="L3127" s="2" t="s">
        <v>9</v>
      </c>
      <c r="M3127" s="2" t="s">
        <v>6982</v>
      </c>
      <c r="N3127" s="2" t="s">
        <v>6983</v>
      </c>
      <c r="O3127" s="2" t="s">
        <v>420</v>
      </c>
      <c r="P3127" s="2" t="s">
        <v>72</v>
      </c>
      <c r="Q3127" s="3">
        <v>25</v>
      </c>
      <c r="R3127" s="2" t="s">
        <v>127</v>
      </c>
      <c r="S3127" s="3">
        <v>25</v>
      </c>
      <c r="T3127" s="2" t="s">
        <v>10</v>
      </c>
      <c r="U3127" s="3">
        <v>42.354396999999999</v>
      </c>
      <c r="V3127" s="3">
        <v>-71.075310999999999</v>
      </c>
      <c r="W3127" s="2" t="s">
        <v>149</v>
      </c>
      <c r="X3127" s="3">
        <v>2</v>
      </c>
      <c r="Y3127" s="3" t="str">
        <f>_xlfn.CONCAT(Exposure_Information[[#This Row],[Building Construction Code]]," - ",Exposure_Information[[#This Row],[Type of building construction]])</f>
        <v>RMS - 2</v>
      </c>
      <c r="Z3127" s="3">
        <v>0</v>
      </c>
      <c r="AA3127" s="2">
        <v>1950</v>
      </c>
      <c r="AB3127" s="2" t="s">
        <v>11</v>
      </c>
      <c r="AC3127" s="2">
        <v>2</v>
      </c>
      <c r="AD3127" s="2" t="str">
        <f>_xlfn.CONCAT(Exposure_Information[[#This Row],[Occupany Code]]," - ",Exposure_Information[[#This Row],[Type of building occupancy]])</f>
        <v>ATC - 2</v>
      </c>
      <c r="AE3127" s="5">
        <v>0</v>
      </c>
      <c r="AF3127" s="5">
        <v>36000</v>
      </c>
      <c r="AG3127" s="5">
        <v>7200</v>
      </c>
      <c r="AH3127" s="5">
        <f>SUM(Exposure_Information[[#This Row],[Building Coverage Value]:[Business interruption value]])</f>
        <v>43200</v>
      </c>
      <c r="AI3127" s="5">
        <f>SUM(Exposure_Information[[#This Row],[Building Coverage Value]:[Contents Coverage Value]])</f>
        <v>36000</v>
      </c>
      <c r="AJ3127" s="26"/>
    </row>
    <row r="3128" spans="1:36" ht="26" x14ac:dyDescent="0.3">
      <c r="A3128" s="2" t="s">
        <v>148</v>
      </c>
      <c r="B3128" s="2" t="s">
        <v>156</v>
      </c>
      <c r="C3128" s="2" t="s">
        <v>325</v>
      </c>
      <c r="D3128" s="2">
        <v>102995</v>
      </c>
      <c r="E3128" s="2" t="s">
        <v>4697</v>
      </c>
      <c r="F3128" s="2" t="s">
        <v>7115</v>
      </c>
      <c r="G3128" s="3">
        <v>230</v>
      </c>
      <c r="H3128" s="3">
        <v>250</v>
      </c>
      <c r="I3128" s="71">
        <f>Exposure_Information[[#This Row],[Total  Insured Value]]+Exposure_Information[[#This Row],[Policy Deductible]]</f>
        <v>43450</v>
      </c>
      <c r="J3128" s="2">
        <v>106125</v>
      </c>
      <c r="K3128" s="3">
        <v>1</v>
      </c>
      <c r="L3128" s="2" t="s">
        <v>9</v>
      </c>
      <c r="M3128" s="2" t="s">
        <v>7116</v>
      </c>
      <c r="N3128" s="2" t="s">
        <v>7117</v>
      </c>
      <c r="O3128" s="2" t="s">
        <v>201</v>
      </c>
      <c r="P3128" s="2" t="s">
        <v>17</v>
      </c>
      <c r="Q3128" s="3">
        <v>11</v>
      </c>
      <c r="R3128" s="2" t="s">
        <v>127</v>
      </c>
      <c r="S3128" s="3">
        <v>25</v>
      </c>
      <c r="T3128" s="2" t="s">
        <v>10</v>
      </c>
      <c r="U3128" s="3">
        <v>42.552028999999997</v>
      </c>
      <c r="V3128" s="3">
        <v>-72.602547999999999</v>
      </c>
      <c r="W3128" s="2" t="s">
        <v>149</v>
      </c>
      <c r="X3128" s="3" t="s">
        <v>10770</v>
      </c>
      <c r="Y3128" s="3" t="str">
        <f>_xlfn.CONCAT(Exposure_Information[[#This Row],[Building Construction Code]]," - ",Exposure_Information[[#This Row],[Type of building construction]])</f>
        <v>RMS - 1A</v>
      </c>
      <c r="Z3128" s="3">
        <v>0</v>
      </c>
      <c r="AA3128" s="2">
        <v>1950</v>
      </c>
      <c r="AB3128" s="2" t="s">
        <v>11</v>
      </c>
      <c r="AC3128" s="2">
        <v>2</v>
      </c>
      <c r="AD3128" s="2" t="str">
        <f>_xlfn.CONCAT(Exposure_Information[[#This Row],[Occupany Code]]," - ",Exposure_Information[[#This Row],[Type of building occupancy]])</f>
        <v>ATC - 2</v>
      </c>
      <c r="AE3128" s="5">
        <v>0</v>
      </c>
      <c r="AF3128" s="5">
        <v>36000</v>
      </c>
      <c r="AG3128" s="5">
        <v>7200</v>
      </c>
      <c r="AH3128" s="5">
        <f>SUM(Exposure_Information[[#This Row],[Building Coverage Value]:[Business interruption value]])</f>
        <v>43200</v>
      </c>
      <c r="AI3128" s="5">
        <f>SUM(Exposure_Information[[#This Row],[Building Coverage Value]:[Contents Coverage Value]])</f>
        <v>36000</v>
      </c>
      <c r="AJ3128" s="26"/>
    </row>
    <row r="3129" spans="1:36" ht="39" x14ac:dyDescent="0.3">
      <c r="A3129" s="2" t="s">
        <v>148</v>
      </c>
      <c r="B3129" s="2" t="s">
        <v>156</v>
      </c>
      <c r="C3129" s="2" t="s">
        <v>325</v>
      </c>
      <c r="D3129" s="2">
        <v>118689</v>
      </c>
      <c r="E3129" s="2" t="s">
        <v>4697</v>
      </c>
      <c r="F3129" s="2" t="s">
        <v>9866</v>
      </c>
      <c r="G3129" s="3">
        <v>283</v>
      </c>
      <c r="H3129" s="3">
        <v>250</v>
      </c>
      <c r="I3129" s="71">
        <f>Exposure_Information[[#This Row],[Total  Insured Value]]+Exposure_Information[[#This Row],[Policy Deductible]]</f>
        <v>43450</v>
      </c>
      <c r="J3129" s="2">
        <v>121819</v>
      </c>
      <c r="K3129" s="3">
        <v>1</v>
      </c>
      <c r="L3129" s="2">
        <v>1000</v>
      </c>
      <c r="M3129" s="2" t="s">
        <v>9867</v>
      </c>
      <c r="N3129" s="2" t="s">
        <v>9868</v>
      </c>
      <c r="O3129" s="2" t="s">
        <v>261</v>
      </c>
      <c r="P3129" s="2" t="s">
        <v>224</v>
      </c>
      <c r="Q3129" s="3">
        <v>21</v>
      </c>
      <c r="R3129" s="2" t="s">
        <v>127</v>
      </c>
      <c r="S3129" s="3">
        <v>25</v>
      </c>
      <c r="T3129" s="2" t="s">
        <v>10</v>
      </c>
      <c r="U3129" s="3">
        <v>42.249357000000003</v>
      </c>
      <c r="V3129" s="3">
        <v>-71.000191000000001</v>
      </c>
      <c r="W3129" s="2" t="s">
        <v>149</v>
      </c>
      <c r="X3129" s="3">
        <v>2</v>
      </c>
      <c r="Y3129" s="3" t="str">
        <f>_xlfn.CONCAT(Exposure_Information[[#This Row],[Building Construction Code]]," - ",Exposure_Information[[#This Row],[Type of building construction]])</f>
        <v>RMS - 2</v>
      </c>
      <c r="Z3129" s="3">
        <v>0</v>
      </c>
      <c r="AA3129" s="2">
        <v>1965</v>
      </c>
      <c r="AB3129" s="2" t="s">
        <v>11</v>
      </c>
      <c r="AC3129" s="2">
        <v>2</v>
      </c>
      <c r="AD3129" s="2" t="str">
        <f>_xlfn.CONCAT(Exposure_Information[[#This Row],[Occupany Code]]," - ",Exposure_Information[[#This Row],[Type of building occupancy]])</f>
        <v>ATC - 2</v>
      </c>
      <c r="AE3129" s="5">
        <v>0</v>
      </c>
      <c r="AF3129" s="5">
        <v>36000</v>
      </c>
      <c r="AG3129" s="5">
        <v>7200</v>
      </c>
      <c r="AH3129" s="5">
        <f>SUM(Exposure_Information[[#This Row],[Building Coverage Value]:[Business interruption value]])</f>
        <v>43200</v>
      </c>
      <c r="AI3129" s="5">
        <f>SUM(Exposure_Information[[#This Row],[Building Coverage Value]:[Contents Coverage Value]])</f>
        <v>36000</v>
      </c>
      <c r="AJ3129" s="26"/>
    </row>
    <row r="3130" spans="1:36" ht="39" x14ac:dyDescent="0.3">
      <c r="A3130" s="2" t="s">
        <v>148</v>
      </c>
      <c r="B3130" s="2" t="s">
        <v>156</v>
      </c>
      <c r="C3130" s="2" t="s">
        <v>325</v>
      </c>
      <c r="D3130" s="2">
        <v>116600</v>
      </c>
      <c r="E3130" s="2" t="s">
        <v>4697</v>
      </c>
      <c r="F3130" s="2" t="s">
        <v>10229</v>
      </c>
      <c r="G3130" s="3">
        <v>143</v>
      </c>
      <c r="H3130" s="3">
        <v>500</v>
      </c>
      <c r="I3130" s="71">
        <f>Exposure_Information[[#This Row],[Total  Insured Value]]+Exposure_Information[[#This Row],[Policy Deductible]]</f>
        <v>43300</v>
      </c>
      <c r="J3130" s="2">
        <v>119730</v>
      </c>
      <c r="K3130" s="3">
        <v>1</v>
      </c>
      <c r="L3130" s="2" t="s">
        <v>9</v>
      </c>
      <c r="M3130" s="2" t="s">
        <v>10230</v>
      </c>
      <c r="N3130" s="2" t="s">
        <v>10231</v>
      </c>
      <c r="O3130" s="2" t="s">
        <v>3450</v>
      </c>
      <c r="P3130" s="2" t="s">
        <v>69</v>
      </c>
      <c r="Q3130" s="3">
        <v>3</v>
      </c>
      <c r="R3130" s="2" t="s">
        <v>70</v>
      </c>
      <c r="S3130" s="3">
        <v>9</v>
      </c>
      <c r="T3130" s="2" t="s">
        <v>10</v>
      </c>
      <c r="U3130" s="3">
        <v>41.684381999999999</v>
      </c>
      <c r="V3130" s="3">
        <v>-72.602025999999995</v>
      </c>
      <c r="W3130" s="2" t="s">
        <v>149</v>
      </c>
      <c r="X3130" s="3">
        <v>1</v>
      </c>
      <c r="Y3130" s="3" t="str">
        <f>_xlfn.CONCAT(Exposure_Information[[#This Row],[Building Construction Code]]," - ",Exposure_Information[[#This Row],[Type of building construction]])</f>
        <v>RMS - 1</v>
      </c>
      <c r="Z3130" s="3">
        <v>0</v>
      </c>
      <c r="AA3130" s="2">
        <v>1978</v>
      </c>
      <c r="AB3130" s="2" t="s">
        <v>11</v>
      </c>
      <c r="AC3130" s="2">
        <v>2</v>
      </c>
      <c r="AD3130" s="2" t="str">
        <f>_xlfn.CONCAT(Exposure_Information[[#This Row],[Occupany Code]]," - ",Exposure_Information[[#This Row],[Type of building occupancy]])</f>
        <v>ATC - 2</v>
      </c>
      <c r="AE3130" s="5">
        <v>5000</v>
      </c>
      <c r="AF3130" s="5">
        <v>27000</v>
      </c>
      <c r="AG3130" s="5">
        <v>10800</v>
      </c>
      <c r="AH3130" s="5">
        <f>SUM(Exposure_Information[[#This Row],[Building Coverage Value]:[Business interruption value]])</f>
        <v>42800</v>
      </c>
      <c r="AI3130" s="5">
        <f>SUM(Exposure_Information[[#This Row],[Building Coverage Value]:[Contents Coverage Value]])</f>
        <v>32000</v>
      </c>
      <c r="AJ3130" s="26"/>
    </row>
    <row r="3131" spans="1:36" ht="39" x14ac:dyDescent="0.3">
      <c r="A3131" s="2" t="s">
        <v>148</v>
      </c>
      <c r="B3131" s="2" t="s">
        <v>156</v>
      </c>
      <c r="C3131" s="2" t="s">
        <v>325</v>
      </c>
      <c r="D3131" s="2">
        <v>115968</v>
      </c>
      <c r="E3131" s="2" t="s">
        <v>4697</v>
      </c>
      <c r="F3131" s="2" t="s">
        <v>10366</v>
      </c>
      <c r="G3131" s="3">
        <v>378</v>
      </c>
      <c r="H3131" s="3">
        <v>500</v>
      </c>
      <c r="I3131" s="71">
        <f>Exposure_Information[[#This Row],[Total  Insured Value]]+Exposure_Information[[#This Row],[Policy Deductible]]</f>
        <v>43156</v>
      </c>
      <c r="J3131" s="2">
        <v>119098</v>
      </c>
      <c r="K3131" s="3">
        <v>1</v>
      </c>
      <c r="L3131" s="2">
        <v>206</v>
      </c>
      <c r="M3131" s="2" t="s">
        <v>10367</v>
      </c>
      <c r="N3131" s="2" t="s">
        <v>10368</v>
      </c>
      <c r="O3131" s="2" t="s">
        <v>787</v>
      </c>
      <c r="P3131" s="2" t="s">
        <v>221</v>
      </c>
      <c r="Q3131" s="3">
        <v>23</v>
      </c>
      <c r="R3131" s="2" t="s">
        <v>127</v>
      </c>
      <c r="S3131" s="3">
        <v>25</v>
      </c>
      <c r="T3131" s="2" t="s">
        <v>10</v>
      </c>
      <c r="U3131" s="3">
        <v>42.230719999999998</v>
      </c>
      <c r="V3131" s="3">
        <v>-70.891570000000002</v>
      </c>
      <c r="W3131" s="2" t="s">
        <v>149</v>
      </c>
      <c r="X3131" s="3">
        <v>2</v>
      </c>
      <c r="Y3131" s="3" t="str">
        <f>_xlfn.CONCAT(Exposure_Information[[#This Row],[Building Construction Code]]," - ",Exposure_Information[[#This Row],[Type of building construction]])</f>
        <v>RMS - 2</v>
      </c>
      <c r="Z3131" s="3">
        <v>0</v>
      </c>
      <c r="AA3131" s="2">
        <v>2004</v>
      </c>
      <c r="AB3131" s="2" t="s">
        <v>11</v>
      </c>
      <c r="AC3131" s="2">
        <v>2</v>
      </c>
      <c r="AD3131" s="2" t="str">
        <f>_xlfn.CONCAT(Exposure_Information[[#This Row],[Occupany Code]]," - ",Exposure_Information[[#This Row],[Type of building occupancy]])</f>
        <v>ATC - 2</v>
      </c>
      <c r="AE3131" s="5">
        <v>0</v>
      </c>
      <c r="AF3131" s="5">
        <v>32000</v>
      </c>
      <c r="AG3131" s="5">
        <v>10656</v>
      </c>
      <c r="AH3131" s="5">
        <f>SUM(Exposure_Information[[#This Row],[Building Coverage Value]:[Business interruption value]])</f>
        <v>42656</v>
      </c>
      <c r="AI3131" s="5">
        <f>SUM(Exposure_Information[[#This Row],[Building Coverage Value]:[Contents Coverage Value]])</f>
        <v>32000</v>
      </c>
      <c r="AJ3131" s="26"/>
    </row>
    <row r="3132" spans="1:36" ht="52" x14ac:dyDescent="0.3">
      <c r="A3132" s="2" t="s">
        <v>148</v>
      </c>
      <c r="B3132" s="2" t="s">
        <v>156</v>
      </c>
      <c r="C3132" s="2" t="s">
        <v>325</v>
      </c>
      <c r="D3132" s="2">
        <v>111263</v>
      </c>
      <c r="E3132" s="2" t="s">
        <v>4697</v>
      </c>
      <c r="F3132" s="2" t="s">
        <v>7408</v>
      </c>
      <c r="G3132" s="3">
        <v>221</v>
      </c>
      <c r="H3132" s="3">
        <v>250</v>
      </c>
      <c r="I3132" s="71">
        <f>Exposure_Information[[#This Row],[Total  Insured Value]]+Exposure_Information[[#This Row],[Policy Deductible]]</f>
        <v>42450</v>
      </c>
      <c r="J3132" s="2">
        <v>114393</v>
      </c>
      <c r="K3132" s="3">
        <v>1</v>
      </c>
      <c r="L3132" s="2" t="s">
        <v>9</v>
      </c>
      <c r="M3132" s="2" t="s">
        <v>7409</v>
      </c>
      <c r="N3132" s="2" t="s">
        <v>7410</v>
      </c>
      <c r="O3132" s="2" t="s">
        <v>6766</v>
      </c>
      <c r="P3132" s="2" t="s">
        <v>139</v>
      </c>
      <c r="Q3132" s="3">
        <v>9</v>
      </c>
      <c r="R3132" s="2" t="s">
        <v>70</v>
      </c>
      <c r="S3132" s="3">
        <v>9</v>
      </c>
      <c r="T3132" s="2" t="s">
        <v>10</v>
      </c>
      <c r="U3132" s="3">
        <v>41.248168999999997</v>
      </c>
      <c r="V3132" s="3">
        <v>-72.861774999999994</v>
      </c>
      <c r="W3132" s="2" t="s">
        <v>149</v>
      </c>
      <c r="X3132" s="3">
        <v>1</v>
      </c>
      <c r="Y3132" s="3" t="str">
        <f>_xlfn.CONCAT(Exposure_Information[[#This Row],[Building Construction Code]]," - ",Exposure_Information[[#This Row],[Type of building construction]])</f>
        <v>RMS - 1</v>
      </c>
      <c r="Z3132" s="3">
        <v>0</v>
      </c>
      <c r="AA3132" s="2">
        <v>1987</v>
      </c>
      <c r="AB3132" s="2" t="s">
        <v>11</v>
      </c>
      <c r="AC3132" s="2">
        <v>2</v>
      </c>
      <c r="AD3132" s="2" t="str">
        <f>_xlfn.CONCAT(Exposure_Information[[#This Row],[Occupany Code]]," - ",Exposure_Information[[#This Row],[Type of building occupancy]])</f>
        <v>ATC - 2</v>
      </c>
      <c r="AE3132" s="5">
        <v>10000</v>
      </c>
      <c r="AF3132" s="5">
        <v>23000</v>
      </c>
      <c r="AG3132" s="5">
        <v>9200</v>
      </c>
      <c r="AH3132" s="5">
        <f>SUM(Exposure_Information[[#This Row],[Building Coverage Value]:[Business interruption value]])</f>
        <v>42200</v>
      </c>
      <c r="AI3132" s="5">
        <f>SUM(Exposure_Information[[#This Row],[Building Coverage Value]:[Contents Coverage Value]])</f>
        <v>33000</v>
      </c>
      <c r="AJ3132" s="26"/>
    </row>
    <row r="3133" spans="1:36" ht="39" x14ac:dyDescent="0.3">
      <c r="A3133" s="2" t="s">
        <v>148</v>
      </c>
      <c r="B3133" s="2" t="s">
        <v>156</v>
      </c>
      <c r="C3133" s="2" t="s">
        <v>325</v>
      </c>
      <c r="D3133" s="2">
        <v>115590</v>
      </c>
      <c r="E3133" s="2" t="s">
        <v>4697</v>
      </c>
      <c r="F3133" s="2" t="s">
        <v>8841</v>
      </c>
      <c r="G3133" s="3">
        <v>120</v>
      </c>
      <c r="H3133" s="3">
        <v>500</v>
      </c>
      <c r="I3133" s="71">
        <f>Exposure_Information[[#This Row],[Total  Insured Value]]+Exposure_Information[[#This Row],[Policy Deductible]]</f>
        <v>42700</v>
      </c>
      <c r="J3133" s="2">
        <v>118720</v>
      </c>
      <c r="K3133" s="3">
        <v>1</v>
      </c>
      <c r="L3133" s="2" t="s">
        <v>9</v>
      </c>
      <c r="M3133" s="2" t="s">
        <v>8842</v>
      </c>
      <c r="N3133" s="2" t="s">
        <v>8843</v>
      </c>
      <c r="O3133" s="2" t="s">
        <v>75</v>
      </c>
      <c r="P3133" s="2" t="s">
        <v>224</v>
      </c>
      <c r="Q3133" s="3">
        <v>21</v>
      </c>
      <c r="R3133" s="2" t="s">
        <v>127</v>
      </c>
      <c r="S3133" s="3">
        <v>25</v>
      </c>
      <c r="T3133" s="2" t="s">
        <v>10</v>
      </c>
      <c r="U3133" s="3">
        <v>42.157969999999999</v>
      </c>
      <c r="V3133" s="3">
        <v>-71.145629</v>
      </c>
      <c r="W3133" s="2" t="s">
        <v>149</v>
      </c>
      <c r="X3133" s="3">
        <v>1</v>
      </c>
      <c r="Y3133" s="3" t="str">
        <f>_xlfn.CONCAT(Exposure_Information[[#This Row],[Building Construction Code]]," - ",Exposure_Information[[#This Row],[Type of building construction]])</f>
        <v>RMS - 1</v>
      </c>
      <c r="Z3133" s="3">
        <v>0</v>
      </c>
      <c r="AA3133" s="2">
        <v>2005</v>
      </c>
      <c r="AB3133" s="2" t="s">
        <v>11</v>
      </c>
      <c r="AC3133" s="2">
        <v>2</v>
      </c>
      <c r="AD3133" s="2" t="str">
        <f>_xlfn.CONCAT(Exposure_Information[[#This Row],[Occupany Code]]," - ",Exposure_Information[[#This Row],[Type of building occupancy]])</f>
        <v>ATC - 2</v>
      </c>
      <c r="AE3133" s="5">
        <v>10000</v>
      </c>
      <c r="AF3133" s="5">
        <v>23000</v>
      </c>
      <c r="AG3133" s="5">
        <v>9200</v>
      </c>
      <c r="AH3133" s="5">
        <f>SUM(Exposure_Information[[#This Row],[Building Coverage Value]:[Business interruption value]])</f>
        <v>42200</v>
      </c>
      <c r="AI3133" s="5">
        <f>SUM(Exposure_Information[[#This Row],[Building Coverage Value]:[Contents Coverage Value]])</f>
        <v>33000</v>
      </c>
      <c r="AJ3133" s="26"/>
    </row>
    <row r="3134" spans="1:36" ht="26" x14ac:dyDescent="0.3">
      <c r="A3134" s="2" t="s">
        <v>148</v>
      </c>
      <c r="B3134" s="2" t="s">
        <v>156</v>
      </c>
      <c r="C3134" s="2" t="s">
        <v>325</v>
      </c>
      <c r="D3134" s="2">
        <v>125093</v>
      </c>
      <c r="E3134" s="2" t="s">
        <v>4697</v>
      </c>
      <c r="F3134" s="2" t="s">
        <v>9836</v>
      </c>
      <c r="G3134" s="3">
        <v>368</v>
      </c>
      <c r="H3134" s="3">
        <v>500</v>
      </c>
      <c r="I3134" s="71">
        <f>Exposure_Information[[#This Row],[Total  Insured Value]]+Exposure_Information[[#This Row],[Policy Deductible]]</f>
        <v>42700</v>
      </c>
      <c r="J3134" s="2">
        <v>128223</v>
      </c>
      <c r="K3134" s="3">
        <v>1</v>
      </c>
      <c r="L3134" s="2" t="s">
        <v>9</v>
      </c>
      <c r="M3134" s="2" t="s">
        <v>9837</v>
      </c>
      <c r="N3134" s="2" t="s">
        <v>9838</v>
      </c>
      <c r="O3134" s="2" t="s">
        <v>31</v>
      </c>
      <c r="P3134" s="2" t="s">
        <v>90</v>
      </c>
      <c r="Q3134" s="3">
        <v>17</v>
      </c>
      <c r="R3134" s="2" t="s">
        <v>127</v>
      </c>
      <c r="S3134" s="3">
        <v>25</v>
      </c>
      <c r="T3134" s="2" t="s">
        <v>10</v>
      </c>
      <c r="U3134" s="3">
        <v>42.421121999999997</v>
      </c>
      <c r="V3134" s="3">
        <v>-71.051940000000002</v>
      </c>
      <c r="W3134" s="2" t="s">
        <v>149</v>
      </c>
      <c r="X3134" s="3">
        <v>1</v>
      </c>
      <c r="Y3134" s="3" t="str">
        <f>_xlfn.CONCAT(Exposure_Information[[#This Row],[Building Construction Code]]," - ",Exposure_Information[[#This Row],[Type of building construction]])</f>
        <v>RMS - 1</v>
      </c>
      <c r="Z3134" s="3">
        <v>0</v>
      </c>
      <c r="AA3134" s="2">
        <v>1987</v>
      </c>
      <c r="AB3134" s="2" t="s">
        <v>11</v>
      </c>
      <c r="AC3134" s="2">
        <v>2</v>
      </c>
      <c r="AD3134" s="2" t="str">
        <f>_xlfn.CONCAT(Exposure_Information[[#This Row],[Occupany Code]]," - ",Exposure_Information[[#This Row],[Type of building occupancy]])</f>
        <v>ATC - 2</v>
      </c>
      <c r="AE3134" s="5">
        <v>10000</v>
      </c>
      <c r="AF3134" s="5">
        <v>23000</v>
      </c>
      <c r="AG3134" s="5">
        <v>9200</v>
      </c>
      <c r="AH3134" s="5">
        <f>SUM(Exposure_Information[[#This Row],[Building Coverage Value]:[Business interruption value]])</f>
        <v>42200</v>
      </c>
      <c r="AI3134" s="5">
        <f>SUM(Exposure_Information[[#This Row],[Building Coverage Value]:[Contents Coverage Value]])</f>
        <v>33000</v>
      </c>
      <c r="AJ3134" s="26"/>
    </row>
    <row r="3135" spans="1:36" ht="26" x14ac:dyDescent="0.3">
      <c r="A3135" s="2" t="s">
        <v>148</v>
      </c>
      <c r="B3135" s="2" t="s">
        <v>156</v>
      </c>
      <c r="C3135" s="2" t="s">
        <v>325</v>
      </c>
      <c r="D3135" s="2">
        <v>3481</v>
      </c>
      <c r="E3135" s="2" t="s">
        <v>326</v>
      </c>
      <c r="F3135" s="2" t="s">
        <v>2008</v>
      </c>
      <c r="G3135" s="3">
        <v>12190</v>
      </c>
      <c r="H3135" s="3">
        <v>1000</v>
      </c>
      <c r="I3135" s="71">
        <f>Exposure_Information[[#This Row],[Total  Insured Value]]+Exposure_Information[[#This Row],[Policy Deductible]]</f>
        <v>567228</v>
      </c>
      <c r="J3135" s="2">
        <v>4780</v>
      </c>
      <c r="K3135" s="3">
        <v>1</v>
      </c>
      <c r="L3135" s="2" t="s">
        <v>9</v>
      </c>
      <c r="M3135" s="2" t="s">
        <v>2009</v>
      </c>
      <c r="N3135" s="3" t="s">
        <v>2010</v>
      </c>
      <c r="O3135" s="2" t="s">
        <v>898</v>
      </c>
      <c r="P3135" s="2" t="s">
        <v>171</v>
      </c>
      <c r="Q3135" s="3">
        <v>27</v>
      </c>
      <c r="R3135" s="2" t="s">
        <v>127</v>
      </c>
      <c r="S3135" s="3">
        <v>25</v>
      </c>
      <c r="T3135" s="2" t="s">
        <v>10</v>
      </c>
      <c r="U3135" s="3">
        <v>42.320014999999998</v>
      </c>
      <c r="V3135" s="3">
        <v>-71.635941000000003</v>
      </c>
      <c r="W3135" s="2" t="s">
        <v>149</v>
      </c>
      <c r="X3135" s="3">
        <v>1</v>
      </c>
      <c r="Y3135" s="3" t="str">
        <f>_xlfn.CONCAT(Exposure_Information[[#This Row],[Building Construction Code]]," - ",Exposure_Information[[#This Row],[Type of building construction]])</f>
        <v>RMS - 1</v>
      </c>
      <c r="Z3135" s="3">
        <v>0</v>
      </c>
      <c r="AA3135" s="2">
        <v>1900</v>
      </c>
      <c r="AB3135" s="2" t="s">
        <v>11</v>
      </c>
      <c r="AC3135" s="2">
        <v>37</v>
      </c>
      <c r="AD3135" s="2" t="str">
        <f>_xlfn.CONCAT(Exposure_Information[[#This Row],[Occupany Code]]," - ",Exposure_Information[[#This Row],[Type of building occupancy]])</f>
        <v>ATC - 37</v>
      </c>
      <c r="AE3135" s="5">
        <v>566228</v>
      </c>
      <c r="AF3135" s="5">
        <v>0</v>
      </c>
      <c r="AG3135" s="5">
        <v>0</v>
      </c>
      <c r="AH3135" s="5">
        <f>SUM(Exposure_Information[[#This Row],[Building Coverage Value]:[Business interruption value]])</f>
        <v>566228</v>
      </c>
      <c r="AI3135" s="5">
        <f>SUM(Exposure_Information[[#This Row],[Building Coverage Value]:[Contents Coverage Value]])</f>
        <v>566228</v>
      </c>
      <c r="AJ3135" s="26"/>
    </row>
    <row r="3136" spans="1:36" ht="26" x14ac:dyDescent="0.3">
      <c r="A3136" s="2" t="s">
        <v>148</v>
      </c>
      <c r="B3136" s="2" t="s">
        <v>156</v>
      </c>
      <c r="C3136" s="2" t="s">
        <v>325</v>
      </c>
      <c r="D3136" s="2">
        <v>10173</v>
      </c>
      <c r="E3136" s="2" t="s">
        <v>367</v>
      </c>
      <c r="F3136" s="2" t="s">
        <v>1763</v>
      </c>
      <c r="G3136" s="3">
        <v>155</v>
      </c>
      <c r="H3136" s="3">
        <v>1000</v>
      </c>
      <c r="I3136" s="71">
        <f>Exposure_Information[[#This Row],[Total  Insured Value]]+Exposure_Information[[#This Row],[Policy Deductible]]</f>
        <v>43000</v>
      </c>
      <c r="J3136" s="2">
        <v>13036</v>
      </c>
      <c r="K3136" s="3">
        <v>1</v>
      </c>
      <c r="L3136" s="2" t="s">
        <v>9</v>
      </c>
      <c r="M3136" s="2" t="s">
        <v>1764</v>
      </c>
      <c r="N3136" s="2" t="s">
        <v>1765</v>
      </c>
      <c r="O3136" s="2" t="s">
        <v>1766</v>
      </c>
      <c r="P3136" s="2" t="s">
        <v>17</v>
      </c>
      <c r="Q3136" s="3">
        <v>7</v>
      </c>
      <c r="R3136" s="2" t="s">
        <v>87</v>
      </c>
      <c r="S3136" s="3">
        <v>23</v>
      </c>
      <c r="T3136" s="2" t="s">
        <v>10</v>
      </c>
      <c r="U3136" s="3">
        <v>45.378086000000003</v>
      </c>
      <c r="V3136" s="3">
        <v>-70.757756999999998</v>
      </c>
      <c r="W3136" s="2" t="s">
        <v>149</v>
      </c>
      <c r="X3136" s="3">
        <v>1</v>
      </c>
      <c r="Y3136" s="3" t="str">
        <f>_xlfn.CONCAT(Exposure_Information[[#This Row],[Building Construction Code]]," - ",Exposure_Information[[#This Row],[Type of building construction]])</f>
        <v>RMS - 1</v>
      </c>
      <c r="Z3136" s="3">
        <v>0</v>
      </c>
      <c r="AA3136" s="2">
        <v>1978</v>
      </c>
      <c r="AB3136" s="2" t="s">
        <v>11</v>
      </c>
      <c r="AC3136" s="2">
        <v>1</v>
      </c>
      <c r="AD3136" s="2" t="str">
        <f>_xlfn.CONCAT(Exposure_Information[[#This Row],[Occupany Code]]," - ",Exposure_Information[[#This Row],[Type of building occupancy]])</f>
        <v>ATC - 1</v>
      </c>
      <c r="AE3136" s="5">
        <v>39000</v>
      </c>
      <c r="AF3136" s="5">
        <v>3000</v>
      </c>
      <c r="AG3136" s="5">
        <v>0</v>
      </c>
      <c r="AH3136" s="5">
        <f>SUM(Exposure_Information[[#This Row],[Building Coverage Value]:[Business interruption value]])</f>
        <v>42000</v>
      </c>
      <c r="AI3136" s="5">
        <f>SUM(Exposure_Information[[#This Row],[Building Coverage Value]:[Contents Coverage Value]])</f>
        <v>42000</v>
      </c>
      <c r="AJ3136" s="26"/>
    </row>
    <row r="3137" spans="1:36" ht="39" x14ac:dyDescent="0.3">
      <c r="A3137" s="2" t="s">
        <v>148</v>
      </c>
      <c r="B3137" s="2" t="s">
        <v>156</v>
      </c>
      <c r="C3137" s="2" t="s">
        <v>325</v>
      </c>
      <c r="D3137" s="2">
        <v>104445</v>
      </c>
      <c r="E3137" s="2" t="s">
        <v>4697</v>
      </c>
      <c r="F3137" s="2" t="s">
        <v>5113</v>
      </c>
      <c r="G3137" s="3">
        <v>264</v>
      </c>
      <c r="H3137" s="3">
        <v>500</v>
      </c>
      <c r="I3137" s="71">
        <f>Exposure_Information[[#This Row],[Total  Insured Value]]+Exposure_Information[[#This Row],[Policy Deductible]]</f>
        <v>42500</v>
      </c>
      <c r="J3137" s="2">
        <v>107575</v>
      </c>
      <c r="K3137" s="3">
        <v>1</v>
      </c>
      <c r="L3137" s="2" t="s">
        <v>9</v>
      </c>
      <c r="M3137" s="2" t="s">
        <v>5114</v>
      </c>
      <c r="N3137" s="2" t="s">
        <v>5115</v>
      </c>
      <c r="O3137" s="2" t="s">
        <v>2335</v>
      </c>
      <c r="P3137" s="2" t="s">
        <v>90</v>
      </c>
      <c r="Q3137" s="3">
        <v>17</v>
      </c>
      <c r="R3137" s="2" t="s">
        <v>127</v>
      </c>
      <c r="S3137" s="3">
        <v>25</v>
      </c>
      <c r="T3137" s="2" t="s">
        <v>10</v>
      </c>
      <c r="U3137" s="3">
        <v>42.349648000000002</v>
      </c>
      <c r="V3137" s="3">
        <v>-71.202667000000005</v>
      </c>
      <c r="W3137" s="2" t="s">
        <v>149</v>
      </c>
      <c r="X3137" s="3">
        <v>1</v>
      </c>
      <c r="Y3137" s="3" t="str">
        <f>_xlfn.CONCAT(Exposure_Information[[#This Row],[Building Construction Code]]," - ",Exposure_Information[[#This Row],[Type of building construction]])</f>
        <v>RMS - 1</v>
      </c>
      <c r="Z3137" s="3">
        <v>0</v>
      </c>
      <c r="AA3137" s="2">
        <v>1970</v>
      </c>
      <c r="AB3137" s="2" t="s">
        <v>11</v>
      </c>
      <c r="AC3137" s="2">
        <v>2</v>
      </c>
      <c r="AD3137" s="2" t="str">
        <f>_xlfn.CONCAT(Exposure_Information[[#This Row],[Occupany Code]]," - ",Exposure_Information[[#This Row],[Type of building occupancy]])</f>
        <v>ATC - 2</v>
      </c>
      <c r="AE3137" s="5">
        <v>0</v>
      </c>
      <c r="AF3137" s="5">
        <v>35000</v>
      </c>
      <c r="AG3137" s="5">
        <v>7000</v>
      </c>
      <c r="AH3137" s="5">
        <f>SUM(Exposure_Information[[#This Row],[Building Coverage Value]:[Business interruption value]])</f>
        <v>42000</v>
      </c>
      <c r="AI3137" s="5">
        <f>SUM(Exposure_Information[[#This Row],[Building Coverage Value]:[Contents Coverage Value]])</f>
        <v>35000</v>
      </c>
      <c r="AJ3137" s="26"/>
    </row>
    <row r="3138" spans="1:36" ht="26" x14ac:dyDescent="0.3">
      <c r="A3138" s="2" t="s">
        <v>148</v>
      </c>
      <c r="B3138" s="2" t="s">
        <v>156</v>
      </c>
      <c r="C3138" s="2" t="s">
        <v>325</v>
      </c>
      <c r="D3138" s="2">
        <v>102343</v>
      </c>
      <c r="E3138" s="2" t="s">
        <v>4697</v>
      </c>
      <c r="F3138" s="2" t="s">
        <v>4939</v>
      </c>
      <c r="G3138" s="3">
        <v>158</v>
      </c>
      <c r="H3138" s="3">
        <v>250</v>
      </c>
      <c r="I3138" s="71">
        <f>Exposure_Information[[#This Row],[Total  Insured Value]]+Exposure_Information[[#This Row],[Policy Deductible]]</f>
        <v>41050</v>
      </c>
      <c r="J3138" s="2">
        <v>105473</v>
      </c>
      <c r="K3138" s="3">
        <v>1</v>
      </c>
      <c r="L3138" s="2">
        <v>19</v>
      </c>
      <c r="M3138" s="2" t="s">
        <v>4940</v>
      </c>
      <c r="N3138" s="2" t="s">
        <v>4941</v>
      </c>
      <c r="O3138" s="2" t="s">
        <v>278</v>
      </c>
      <c r="P3138" s="2" t="s">
        <v>171</v>
      </c>
      <c r="Q3138" s="3">
        <v>27</v>
      </c>
      <c r="R3138" s="2" t="s">
        <v>127</v>
      </c>
      <c r="S3138" s="3">
        <v>25</v>
      </c>
      <c r="T3138" s="2" t="s">
        <v>10</v>
      </c>
      <c r="U3138" s="3">
        <v>42.272379000000001</v>
      </c>
      <c r="V3138" s="3">
        <v>-72.081177999999994</v>
      </c>
      <c r="W3138" s="2" t="s">
        <v>149</v>
      </c>
      <c r="X3138" s="3">
        <v>1</v>
      </c>
      <c r="Y3138" s="3" t="str">
        <f>_xlfn.CONCAT(Exposure_Information[[#This Row],[Building Construction Code]]," - ",Exposure_Information[[#This Row],[Type of building construction]])</f>
        <v>RMS - 1</v>
      </c>
      <c r="Z3138" s="3">
        <v>0</v>
      </c>
      <c r="AA3138" s="2">
        <v>1920</v>
      </c>
      <c r="AB3138" s="2" t="s">
        <v>11</v>
      </c>
      <c r="AC3138" s="2">
        <v>2</v>
      </c>
      <c r="AD3138" s="2" t="str">
        <f>_xlfn.CONCAT(Exposure_Information[[#This Row],[Occupany Code]]," - ",Exposure_Information[[#This Row],[Type of building occupancy]])</f>
        <v>ATC - 2</v>
      </c>
      <c r="AE3138" s="5">
        <v>0</v>
      </c>
      <c r="AF3138" s="5">
        <v>34000</v>
      </c>
      <c r="AG3138" s="5">
        <v>6800</v>
      </c>
      <c r="AH3138" s="5">
        <f>SUM(Exposure_Information[[#This Row],[Building Coverage Value]:[Business interruption value]])</f>
        <v>40800</v>
      </c>
      <c r="AI3138" s="5">
        <f>SUM(Exposure_Information[[#This Row],[Building Coverage Value]:[Contents Coverage Value]])</f>
        <v>34000</v>
      </c>
      <c r="AJ3138" s="26"/>
    </row>
    <row r="3139" spans="1:36" ht="26" x14ac:dyDescent="0.3">
      <c r="A3139" s="2" t="s">
        <v>148</v>
      </c>
      <c r="B3139" s="2" t="s">
        <v>156</v>
      </c>
      <c r="C3139" s="2" t="s">
        <v>325</v>
      </c>
      <c r="D3139" s="2">
        <v>105188</v>
      </c>
      <c r="E3139" s="2" t="s">
        <v>4697</v>
      </c>
      <c r="F3139" s="2" t="s">
        <v>7917</v>
      </c>
      <c r="G3139" s="3">
        <v>194</v>
      </c>
      <c r="H3139" s="3">
        <v>500</v>
      </c>
      <c r="I3139" s="71">
        <f>Exposure_Information[[#This Row],[Total  Insured Value]]+Exposure_Information[[#This Row],[Policy Deductible]]</f>
        <v>41300</v>
      </c>
      <c r="J3139" s="2">
        <v>108318</v>
      </c>
      <c r="K3139" s="3">
        <v>1</v>
      </c>
      <c r="L3139" s="2">
        <v>49</v>
      </c>
      <c r="M3139" s="2" t="s">
        <v>7918</v>
      </c>
      <c r="N3139" s="2" t="s">
        <v>7919</v>
      </c>
      <c r="O3139" s="2" t="s">
        <v>2034</v>
      </c>
      <c r="P3139" s="2" t="s">
        <v>139</v>
      </c>
      <c r="Q3139" s="3">
        <v>9</v>
      </c>
      <c r="R3139" s="2" t="s">
        <v>70</v>
      </c>
      <c r="S3139" s="3">
        <v>9</v>
      </c>
      <c r="T3139" s="2" t="s">
        <v>10</v>
      </c>
      <c r="U3139" s="3">
        <v>41.279995</v>
      </c>
      <c r="V3139" s="3">
        <v>-72.809447000000006</v>
      </c>
      <c r="W3139" s="2" t="s">
        <v>149</v>
      </c>
      <c r="X3139" s="3">
        <v>1</v>
      </c>
      <c r="Y3139" s="3" t="str">
        <f>_xlfn.CONCAT(Exposure_Information[[#This Row],[Building Construction Code]]," - ",Exposure_Information[[#This Row],[Type of building construction]])</f>
        <v>RMS - 1</v>
      </c>
      <c r="Z3139" s="3">
        <v>0</v>
      </c>
      <c r="AA3139" s="2">
        <v>2006</v>
      </c>
      <c r="AB3139" s="2" t="s">
        <v>11</v>
      </c>
      <c r="AC3139" s="2">
        <v>2</v>
      </c>
      <c r="AD3139" s="2" t="str">
        <f>_xlfn.CONCAT(Exposure_Information[[#This Row],[Occupany Code]]," - ",Exposure_Information[[#This Row],[Type of building occupancy]])</f>
        <v>ATC - 2</v>
      </c>
      <c r="AE3139" s="5">
        <v>0</v>
      </c>
      <c r="AF3139" s="5">
        <v>34000</v>
      </c>
      <c r="AG3139" s="5">
        <v>6800</v>
      </c>
      <c r="AH3139" s="5">
        <f>SUM(Exposure_Information[[#This Row],[Building Coverage Value]:[Business interruption value]])</f>
        <v>40800</v>
      </c>
      <c r="AI3139" s="5">
        <f>SUM(Exposure_Information[[#This Row],[Building Coverage Value]:[Contents Coverage Value]])</f>
        <v>34000</v>
      </c>
      <c r="AJ3139" s="26"/>
    </row>
    <row r="3140" spans="1:36" ht="26" x14ac:dyDescent="0.3">
      <c r="A3140" s="2" t="s">
        <v>148</v>
      </c>
      <c r="B3140" s="2" t="s">
        <v>156</v>
      </c>
      <c r="C3140" s="2" t="s">
        <v>325</v>
      </c>
      <c r="D3140" s="2">
        <v>110777</v>
      </c>
      <c r="E3140" s="2" t="s">
        <v>4697</v>
      </c>
      <c r="F3140" s="2" t="s">
        <v>9207</v>
      </c>
      <c r="G3140" s="3">
        <v>276</v>
      </c>
      <c r="H3140" s="3">
        <v>250</v>
      </c>
      <c r="I3140" s="71">
        <f>Exposure_Information[[#This Row],[Total  Insured Value]]+Exposure_Information[[#This Row],[Policy Deductible]]</f>
        <v>41050</v>
      </c>
      <c r="J3140" s="2">
        <v>113907</v>
      </c>
      <c r="K3140" s="3">
        <v>1</v>
      </c>
      <c r="L3140" s="2" t="s">
        <v>9</v>
      </c>
      <c r="M3140" s="2" t="s">
        <v>9208</v>
      </c>
      <c r="N3140" s="2" t="s">
        <v>9209</v>
      </c>
      <c r="O3140" s="2" t="s">
        <v>412</v>
      </c>
      <c r="P3140" s="2" t="s">
        <v>90</v>
      </c>
      <c r="Q3140" s="3">
        <v>17</v>
      </c>
      <c r="R3140" s="2" t="s">
        <v>127</v>
      </c>
      <c r="S3140" s="3">
        <v>25</v>
      </c>
      <c r="T3140" s="2" t="s">
        <v>10</v>
      </c>
      <c r="U3140" s="3">
        <v>42.357120999999999</v>
      </c>
      <c r="V3140" s="3">
        <v>-71.223952999999995</v>
      </c>
      <c r="W3140" s="2" t="s">
        <v>149</v>
      </c>
      <c r="X3140" s="3">
        <v>2</v>
      </c>
      <c r="Y3140" s="3" t="str">
        <f>_xlfn.CONCAT(Exposure_Information[[#This Row],[Building Construction Code]]," - ",Exposure_Information[[#This Row],[Type of building construction]])</f>
        <v>RMS - 2</v>
      </c>
      <c r="Z3140" s="3">
        <v>0</v>
      </c>
      <c r="AA3140" s="2">
        <v>1952</v>
      </c>
      <c r="AB3140" s="2" t="s">
        <v>11</v>
      </c>
      <c r="AC3140" s="2">
        <v>2</v>
      </c>
      <c r="AD3140" s="2" t="str">
        <f>_xlfn.CONCAT(Exposure_Information[[#This Row],[Occupany Code]]," - ",Exposure_Information[[#This Row],[Type of building occupancy]])</f>
        <v>ATC - 2</v>
      </c>
      <c r="AE3140" s="5">
        <v>0</v>
      </c>
      <c r="AF3140" s="5">
        <v>34000</v>
      </c>
      <c r="AG3140" s="5">
        <v>6800</v>
      </c>
      <c r="AH3140" s="5">
        <f>SUM(Exposure_Information[[#This Row],[Building Coverage Value]:[Business interruption value]])</f>
        <v>40800</v>
      </c>
      <c r="AI3140" s="5">
        <f>SUM(Exposure_Information[[#This Row],[Building Coverage Value]:[Contents Coverage Value]])</f>
        <v>34000</v>
      </c>
      <c r="AJ3140" s="26"/>
    </row>
    <row r="3141" spans="1:36" ht="39" x14ac:dyDescent="0.3">
      <c r="A3141" s="2" t="s">
        <v>148</v>
      </c>
      <c r="B3141" s="2" t="s">
        <v>156</v>
      </c>
      <c r="C3141" s="2" t="s">
        <v>325</v>
      </c>
      <c r="D3141" s="2">
        <v>10011</v>
      </c>
      <c r="E3141" s="2" t="s">
        <v>367</v>
      </c>
      <c r="F3141" s="2" t="s">
        <v>856</v>
      </c>
      <c r="G3141" s="3">
        <v>154</v>
      </c>
      <c r="H3141" s="3">
        <v>500</v>
      </c>
      <c r="I3141" s="71">
        <f>Exposure_Information[[#This Row],[Total  Insured Value]]+Exposure_Information[[#This Row],[Policy Deductible]]</f>
        <v>40500</v>
      </c>
      <c r="J3141" s="2">
        <v>12874</v>
      </c>
      <c r="K3141" s="3">
        <v>1</v>
      </c>
      <c r="L3141" s="2" t="s">
        <v>9</v>
      </c>
      <c r="M3141" s="2" t="s">
        <v>857</v>
      </c>
      <c r="N3141" s="2" t="s">
        <v>858</v>
      </c>
      <c r="O3141" s="2" t="s">
        <v>859</v>
      </c>
      <c r="P3141" s="2" t="s">
        <v>244</v>
      </c>
      <c r="Q3141" s="3">
        <v>21</v>
      </c>
      <c r="R3141" s="2" t="s">
        <v>87</v>
      </c>
      <c r="S3141" s="3">
        <v>23</v>
      </c>
      <c r="T3141" s="2" t="s">
        <v>10</v>
      </c>
      <c r="U3141" s="3">
        <v>45.263052999999999</v>
      </c>
      <c r="V3141" s="3">
        <v>-69.142644000000004</v>
      </c>
      <c r="W3141" s="2" t="s">
        <v>149</v>
      </c>
      <c r="X3141" s="3">
        <v>1</v>
      </c>
      <c r="Y3141" s="3" t="str">
        <f>_xlfn.CONCAT(Exposure_Information[[#This Row],[Building Construction Code]]," - ",Exposure_Information[[#This Row],[Type of building construction]])</f>
        <v>RMS - 1</v>
      </c>
      <c r="Z3141" s="3">
        <v>0</v>
      </c>
      <c r="AA3141" s="2">
        <v>2009</v>
      </c>
      <c r="AB3141" s="2" t="s">
        <v>11</v>
      </c>
      <c r="AC3141" s="2">
        <v>1</v>
      </c>
      <c r="AD3141" s="2" t="str">
        <f>_xlfn.CONCAT(Exposure_Information[[#This Row],[Occupany Code]]," - ",Exposure_Information[[#This Row],[Type of building occupancy]])</f>
        <v>ATC - 1</v>
      </c>
      <c r="AE3141" s="5">
        <v>40000</v>
      </c>
      <c r="AF3141" s="5">
        <v>0</v>
      </c>
      <c r="AG3141" s="5">
        <v>0</v>
      </c>
      <c r="AH3141" s="5">
        <f>SUM(Exposure_Information[[#This Row],[Building Coverage Value]:[Business interruption value]])</f>
        <v>40000</v>
      </c>
      <c r="AI3141" s="5">
        <f>SUM(Exposure_Information[[#This Row],[Building Coverage Value]:[Contents Coverage Value]])</f>
        <v>40000</v>
      </c>
      <c r="AJ3141" s="26"/>
    </row>
    <row r="3142" spans="1:36" ht="26" x14ac:dyDescent="0.3">
      <c r="A3142" s="2" t="s">
        <v>148</v>
      </c>
      <c r="B3142" s="2" t="s">
        <v>156</v>
      </c>
      <c r="C3142" s="2" t="s">
        <v>325</v>
      </c>
      <c r="D3142" s="2">
        <v>3452</v>
      </c>
      <c r="E3142" s="2" t="s">
        <v>326</v>
      </c>
      <c r="F3142" s="2" t="s">
        <v>5696</v>
      </c>
      <c r="G3142" s="3">
        <v>5237</v>
      </c>
      <c r="H3142" s="3">
        <v>1000</v>
      </c>
      <c r="I3142" s="71">
        <f>Exposure_Information[[#This Row],[Total  Insured Value]]+Exposure_Information[[#This Row],[Policy Deductible]]</f>
        <v>580101</v>
      </c>
      <c r="J3142" s="2">
        <v>4744</v>
      </c>
      <c r="K3142" s="3">
        <v>1</v>
      </c>
      <c r="L3142" s="2" t="s">
        <v>9</v>
      </c>
      <c r="M3142" s="2" t="s">
        <v>5697</v>
      </c>
      <c r="N3142" s="3" t="s">
        <v>5698</v>
      </c>
      <c r="O3142" s="2" t="s">
        <v>350</v>
      </c>
      <c r="P3142" s="2" t="s">
        <v>90</v>
      </c>
      <c r="Q3142" s="3">
        <v>17</v>
      </c>
      <c r="R3142" s="2" t="s">
        <v>127</v>
      </c>
      <c r="S3142" s="3">
        <v>25</v>
      </c>
      <c r="T3142" s="2" t="s">
        <v>10</v>
      </c>
      <c r="U3142" s="3">
        <v>42.368116999999998</v>
      </c>
      <c r="V3142" s="3">
        <v>-71.111711999999997</v>
      </c>
      <c r="W3142" s="2" t="s">
        <v>149</v>
      </c>
      <c r="X3142" s="3">
        <v>1</v>
      </c>
      <c r="Y3142" s="3" t="str">
        <f>_xlfn.CONCAT(Exposure_Information[[#This Row],[Building Construction Code]]," - ",Exposure_Information[[#This Row],[Type of building construction]])</f>
        <v>RMS - 1</v>
      </c>
      <c r="Z3142" s="3">
        <v>0</v>
      </c>
      <c r="AA3142" s="2">
        <v>1900</v>
      </c>
      <c r="AB3142" s="2" t="s">
        <v>11</v>
      </c>
      <c r="AC3142" s="2">
        <v>37</v>
      </c>
      <c r="AD3142" s="2" t="str">
        <f>_xlfn.CONCAT(Exposure_Information[[#This Row],[Occupany Code]]," - ",Exposure_Information[[#This Row],[Type of building occupancy]])</f>
        <v>ATC - 37</v>
      </c>
      <c r="AE3142" s="5">
        <v>579101</v>
      </c>
      <c r="AF3142" s="5">
        <v>0</v>
      </c>
      <c r="AG3142" s="5">
        <v>0</v>
      </c>
      <c r="AH3142" s="5">
        <f>SUM(Exposure_Information[[#This Row],[Building Coverage Value]:[Business interruption value]])</f>
        <v>579101</v>
      </c>
      <c r="AI3142" s="5">
        <f>SUM(Exposure_Information[[#This Row],[Building Coverage Value]:[Contents Coverage Value]])</f>
        <v>579101</v>
      </c>
      <c r="AJ3142" s="26"/>
    </row>
    <row r="3143" spans="1:36" ht="26" x14ac:dyDescent="0.3">
      <c r="A3143" s="2" t="s">
        <v>148</v>
      </c>
      <c r="B3143" s="2" t="s">
        <v>156</v>
      </c>
      <c r="C3143" s="2" t="s">
        <v>325</v>
      </c>
      <c r="D3143" s="2">
        <v>10504</v>
      </c>
      <c r="E3143" s="2" t="s">
        <v>367</v>
      </c>
      <c r="F3143" s="2" t="s">
        <v>1959</v>
      </c>
      <c r="G3143" s="3">
        <v>158</v>
      </c>
      <c r="H3143" s="3">
        <v>1000</v>
      </c>
      <c r="I3143" s="71">
        <f>Exposure_Information[[#This Row],[Total  Insured Value]]+Exposure_Information[[#This Row],[Policy Deductible]]</f>
        <v>41000</v>
      </c>
      <c r="J3143" s="2">
        <v>13371</v>
      </c>
      <c r="K3143" s="3">
        <v>1</v>
      </c>
      <c r="L3143" s="2" t="s">
        <v>9</v>
      </c>
      <c r="M3143" s="2" t="s">
        <v>1960</v>
      </c>
      <c r="N3143" s="2" t="s">
        <v>1961</v>
      </c>
      <c r="O3143" s="2" t="s">
        <v>1962</v>
      </c>
      <c r="P3143" s="2" t="s">
        <v>235</v>
      </c>
      <c r="Q3143" s="3">
        <v>27</v>
      </c>
      <c r="R3143" s="2" t="s">
        <v>87</v>
      </c>
      <c r="S3143" s="3">
        <v>23</v>
      </c>
      <c r="T3143" s="2" t="s">
        <v>10</v>
      </c>
      <c r="U3143" s="3">
        <v>44.436568000000001</v>
      </c>
      <c r="V3143" s="3">
        <v>-69.005995999999996</v>
      </c>
      <c r="W3143" s="2" t="s">
        <v>149</v>
      </c>
      <c r="X3143" s="3">
        <v>1</v>
      </c>
      <c r="Y3143" s="3" t="str">
        <f>_xlfn.CONCAT(Exposure_Information[[#This Row],[Building Construction Code]]," - ",Exposure_Information[[#This Row],[Type of building construction]])</f>
        <v>RMS - 1</v>
      </c>
      <c r="Z3143" s="3">
        <v>0</v>
      </c>
      <c r="AA3143" s="2">
        <v>1997</v>
      </c>
      <c r="AB3143" s="2" t="s">
        <v>11</v>
      </c>
      <c r="AC3143" s="2">
        <v>1</v>
      </c>
      <c r="AD3143" s="2" t="str">
        <f>_xlfn.CONCAT(Exposure_Information[[#This Row],[Occupany Code]]," - ",Exposure_Information[[#This Row],[Type of building occupancy]])</f>
        <v>ATC - 1</v>
      </c>
      <c r="AE3143" s="5">
        <v>20000</v>
      </c>
      <c r="AF3143" s="5">
        <v>20000</v>
      </c>
      <c r="AG3143" s="5">
        <v>0</v>
      </c>
      <c r="AH3143" s="5">
        <f>SUM(Exposure_Information[[#This Row],[Building Coverage Value]:[Business interruption value]])</f>
        <v>40000</v>
      </c>
      <c r="AI3143" s="5">
        <f>SUM(Exposure_Information[[#This Row],[Building Coverage Value]:[Contents Coverage Value]])</f>
        <v>40000</v>
      </c>
      <c r="AJ3143" s="26"/>
    </row>
    <row r="3144" spans="1:36" x14ac:dyDescent="0.3">
      <c r="A3144" s="2" t="s">
        <v>148</v>
      </c>
      <c r="B3144" s="2" t="s">
        <v>156</v>
      </c>
      <c r="C3144" s="2" t="s">
        <v>325</v>
      </c>
      <c r="D3144" s="2">
        <v>3421</v>
      </c>
      <c r="E3144" s="2" t="s">
        <v>326</v>
      </c>
      <c r="F3144" s="2" t="s">
        <v>5456</v>
      </c>
      <c r="G3144" s="3">
        <v>475</v>
      </c>
      <c r="H3144" s="3">
        <v>500</v>
      </c>
      <c r="I3144" s="71">
        <f>Exposure_Information[[#This Row],[Total  Insured Value]]+Exposure_Information[[#This Row],[Policy Deductible]]</f>
        <v>16316</v>
      </c>
      <c r="J3144" s="2">
        <v>4706</v>
      </c>
      <c r="K3144" s="3">
        <v>1</v>
      </c>
      <c r="L3144" s="2" t="s">
        <v>9</v>
      </c>
      <c r="M3144" s="2" t="s">
        <v>5457</v>
      </c>
      <c r="N3144" s="2" t="s">
        <v>5458</v>
      </c>
      <c r="O3144" s="2" t="s">
        <v>282</v>
      </c>
      <c r="P3144" s="2" t="s">
        <v>90</v>
      </c>
      <c r="Q3144" s="3">
        <v>17</v>
      </c>
      <c r="R3144" s="2" t="s">
        <v>127</v>
      </c>
      <c r="S3144" s="3">
        <v>25</v>
      </c>
      <c r="T3144" s="2" t="s">
        <v>10</v>
      </c>
      <c r="U3144" s="3">
        <v>42.382823999999999</v>
      </c>
      <c r="V3144" s="3">
        <v>-71.170524999999998</v>
      </c>
      <c r="W3144" s="2" t="s">
        <v>149</v>
      </c>
      <c r="X3144" s="3">
        <v>1</v>
      </c>
      <c r="Y3144" s="3" t="str">
        <f>_xlfn.CONCAT(Exposure_Information[[#This Row],[Building Construction Code]]," - ",Exposure_Information[[#This Row],[Type of building construction]])</f>
        <v>RMS - 1</v>
      </c>
      <c r="Z3144" s="3">
        <v>0</v>
      </c>
      <c r="AA3144" s="2">
        <v>1951</v>
      </c>
      <c r="AB3144" s="2" t="s">
        <v>11</v>
      </c>
      <c r="AC3144" s="2">
        <v>37</v>
      </c>
      <c r="AD3144" s="2" t="str">
        <f>_xlfn.CONCAT(Exposure_Information[[#This Row],[Occupany Code]]," - ",Exposure_Information[[#This Row],[Type of building occupancy]])</f>
        <v>ATC - 37</v>
      </c>
      <c r="AE3144" s="5">
        <v>0</v>
      </c>
      <c r="AF3144" s="5">
        <v>15816</v>
      </c>
      <c r="AG3144" s="5">
        <v>0</v>
      </c>
      <c r="AH3144" s="5">
        <f>SUM(Exposure_Information[[#This Row],[Building Coverage Value]:[Business interruption value]])</f>
        <v>15816</v>
      </c>
      <c r="AI3144" s="5">
        <f>SUM(Exposure_Information[[#This Row],[Building Coverage Value]:[Contents Coverage Value]])</f>
        <v>15816</v>
      </c>
      <c r="AJ3144" s="26"/>
    </row>
    <row r="3145" spans="1:36" ht="39" x14ac:dyDescent="0.3">
      <c r="A3145" s="2" t="s">
        <v>148</v>
      </c>
      <c r="B3145" s="2" t="s">
        <v>156</v>
      </c>
      <c r="C3145" s="2" t="s">
        <v>325</v>
      </c>
      <c r="D3145" s="2">
        <v>3383</v>
      </c>
      <c r="E3145" s="2" t="s">
        <v>326</v>
      </c>
      <c r="F3145" s="2" t="s">
        <v>5341</v>
      </c>
      <c r="G3145" s="3">
        <v>20798</v>
      </c>
      <c r="H3145" s="3">
        <v>2500</v>
      </c>
      <c r="I3145" s="71">
        <f>Exposure_Information[[#This Row],[Total  Insured Value]]+Exposure_Information[[#This Row],[Policy Deductible]]</f>
        <v>604500</v>
      </c>
      <c r="J3145" s="2">
        <v>4658</v>
      </c>
      <c r="K3145" s="3">
        <v>1</v>
      </c>
      <c r="L3145" s="2" t="s">
        <v>9</v>
      </c>
      <c r="M3145" s="2" t="s">
        <v>5342</v>
      </c>
      <c r="N3145" s="3" t="s">
        <v>5343</v>
      </c>
      <c r="O3145" s="2" t="s">
        <v>375</v>
      </c>
      <c r="P3145" s="2" t="s">
        <v>224</v>
      </c>
      <c r="Q3145" s="3">
        <v>21</v>
      </c>
      <c r="R3145" s="2" t="s">
        <v>127</v>
      </c>
      <c r="S3145" s="3">
        <v>25</v>
      </c>
      <c r="T3145" s="2" t="s">
        <v>10</v>
      </c>
      <c r="U3145" s="3">
        <v>42.217528999999999</v>
      </c>
      <c r="V3145" s="3">
        <v>-70.965941999999998</v>
      </c>
      <c r="W3145" s="2" t="s">
        <v>149</v>
      </c>
      <c r="X3145" s="3">
        <v>1</v>
      </c>
      <c r="Y3145" s="3" t="str">
        <f>_xlfn.CONCAT(Exposure_Information[[#This Row],[Building Construction Code]]," - ",Exposure_Information[[#This Row],[Type of building construction]])</f>
        <v>RMS - 1</v>
      </c>
      <c r="Z3145" s="3">
        <v>0</v>
      </c>
      <c r="AA3145" s="2">
        <v>1920</v>
      </c>
      <c r="AB3145" s="2" t="s">
        <v>11</v>
      </c>
      <c r="AC3145" s="2">
        <v>37</v>
      </c>
      <c r="AD3145" s="2" t="str">
        <f>_xlfn.CONCAT(Exposure_Information[[#This Row],[Occupany Code]]," - ",Exposure_Information[[#This Row],[Type of building occupancy]])</f>
        <v>ATC - 37</v>
      </c>
      <c r="AE3145" s="5">
        <v>602000</v>
      </c>
      <c r="AF3145" s="5">
        <v>0</v>
      </c>
      <c r="AG3145" s="5">
        <v>0</v>
      </c>
      <c r="AH3145" s="5">
        <f>SUM(Exposure_Information[[#This Row],[Building Coverage Value]:[Business interruption value]])</f>
        <v>602000</v>
      </c>
      <c r="AI3145" s="5">
        <f>SUM(Exposure_Information[[#This Row],[Building Coverage Value]:[Contents Coverage Value]])</f>
        <v>602000</v>
      </c>
      <c r="AJ3145" s="26"/>
    </row>
    <row r="3146" spans="1:36" ht="26" x14ac:dyDescent="0.3">
      <c r="A3146" s="2" t="s">
        <v>148</v>
      </c>
      <c r="B3146" s="2" t="s">
        <v>156</v>
      </c>
      <c r="C3146" s="2" t="s">
        <v>325</v>
      </c>
      <c r="D3146" s="2">
        <v>3374</v>
      </c>
      <c r="E3146" s="2" t="s">
        <v>326</v>
      </c>
      <c r="F3146" s="2" t="s">
        <v>5150</v>
      </c>
      <c r="G3146" s="3">
        <v>25420</v>
      </c>
      <c r="H3146" s="3">
        <v>2500</v>
      </c>
      <c r="I3146" s="71">
        <f>Exposure_Information[[#This Row],[Total  Insured Value]]+Exposure_Information[[#This Row],[Policy Deductible]]</f>
        <v>646653</v>
      </c>
      <c r="J3146" s="2">
        <v>4638</v>
      </c>
      <c r="K3146" s="3">
        <v>1</v>
      </c>
      <c r="L3146" s="2" t="s">
        <v>9</v>
      </c>
      <c r="M3146" s="2" t="s">
        <v>5461</v>
      </c>
      <c r="N3146" s="3" t="s">
        <v>5462</v>
      </c>
      <c r="O3146" s="2" t="s">
        <v>428</v>
      </c>
      <c r="P3146" s="2" t="s">
        <v>257</v>
      </c>
      <c r="Q3146" s="3">
        <v>7</v>
      </c>
      <c r="R3146" s="2" t="s">
        <v>248</v>
      </c>
      <c r="S3146" s="3">
        <v>44</v>
      </c>
      <c r="T3146" s="2" t="s">
        <v>10</v>
      </c>
      <c r="U3146" s="3">
        <v>42.008288999999998</v>
      </c>
      <c r="V3146" s="3">
        <v>-71.516495000000006</v>
      </c>
      <c r="W3146" s="2" t="s">
        <v>149</v>
      </c>
      <c r="X3146" s="3">
        <v>1</v>
      </c>
      <c r="Y3146" s="3" t="str">
        <f>_xlfn.CONCAT(Exposure_Information[[#This Row],[Building Construction Code]]," - ",Exposure_Information[[#This Row],[Type of building construction]])</f>
        <v>RMS - 1</v>
      </c>
      <c r="Z3146" s="3">
        <v>0</v>
      </c>
      <c r="AA3146" s="2">
        <v>1953</v>
      </c>
      <c r="AB3146" s="2" t="s">
        <v>11</v>
      </c>
      <c r="AC3146" s="2">
        <v>37</v>
      </c>
      <c r="AD3146" s="2" t="str">
        <f>_xlfn.CONCAT(Exposure_Information[[#This Row],[Occupany Code]]," - ",Exposure_Information[[#This Row],[Type of building occupancy]])</f>
        <v>ATC - 37</v>
      </c>
      <c r="AE3146" s="5">
        <v>644153</v>
      </c>
      <c r="AF3146" s="5">
        <v>0</v>
      </c>
      <c r="AG3146" s="5">
        <v>0</v>
      </c>
      <c r="AH3146" s="5">
        <f>SUM(Exposure_Information[[#This Row],[Building Coverage Value]:[Business interruption value]])</f>
        <v>644153</v>
      </c>
      <c r="AI3146" s="5">
        <f>SUM(Exposure_Information[[#This Row],[Building Coverage Value]:[Contents Coverage Value]])</f>
        <v>644153</v>
      </c>
      <c r="AJ3146" s="26"/>
    </row>
    <row r="3147" spans="1:36" ht="26" x14ac:dyDescent="0.3">
      <c r="A3147" s="2" t="s">
        <v>148</v>
      </c>
      <c r="B3147" s="2" t="s">
        <v>156</v>
      </c>
      <c r="C3147" s="2" t="s">
        <v>325</v>
      </c>
      <c r="D3147" s="2">
        <v>3374</v>
      </c>
      <c r="E3147" s="2" t="s">
        <v>326</v>
      </c>
      <c r="F3147" s="2" t="s">
        <v>5150</v>
      </c>
      <c r="G3147" s="3">
        <v>25420</v>
      </c>
      <c r="H3147" s="3">
        <v>2500</v>
      </c>
      <c r="I3147" s="71">
        <f>Exposure_Information[[#This Row],[Total  Insured Value]]+Exposure_Information[[#This Row],[Policy Deductible]]</f>
        <v>475310</v>
      </c>
      <c r="J3147" s="2">
        <v>4634</v>
      </c>
      <c r="K3147" s="3">
        <v>1</v>
      </c>
      <c r="L3147" s="2" t="s">
        <v>9</v>
      </c>
      <c r="M3147" s="2" t="s">
        <v>5151</v>
      </c>
      <c r="N3147" s="3" t="s">
        <v>5152</v>
      </c>
      <c r="O3147" s="2" t="s">
        <v>428</v>
      </c>
      <c r="P3147" s="2" t="s">
        <v>257</v>
      </c>
      <c r="Q3147" s="3">
        <v>7</v>
      </c>
      <c r="R3147" s="2" t="s">
        <v>248</v>
      </c>
      <c r="S3147" s="3">
        <v>44</v>
      </c>
      <c r="T3147" s="2" t="s">
        <v>10</v>
      </c>
      <c r="U3147" s="3">
        <v>41.995032999999999</v>
      </c>
      <c r="V3147" s="3">
        <v>-71.517807000000005</v>
      </c>
      <c r="W3147" s="2" t="s">
        <v>149</v>
      </c>
      <c r="X3147" s="3">
        <v>1</v>
      </c>
      <c r="Y3147" s="3" t="str">
        <f>_xlfn.CONCAT(Exposure_Information[[#This Row],[Building Construction Code]]," - ",Exposure_Information[[#This Row],[Type of building construction]])</f>
        <v>RMS - 1</v>
      </c>
      <c r="Z3147" s="3">
        <v>0</v>
      </c>
      <c r="AA3147" s="2">
        <v>1900</v>
      </c>
      <c r="AB3147" s="2" t="s">
        <v>11</v>
      </c>
      <c r="AC3147" s="2">
        <v>37</v>
      </c>
      <c r="AD3147" s="2" t="str">
        <f>_xlfn.CONCAT(Exposure_Information[[#This Row],[Occupany Code]]," - ",Exposure_Information[[#This Row],[Type of building occupancy]])</f>
        <v>ATC - 37</v>
      </c>
      <c r="AE3147" s="5">
        <v>472810</v>
      </c>
      <c r="AF3147" s="5">
        <v>0</v>
      </c>
      <c r="AG3147" s="5">
        <v>0</v>
      </c>
      <c r="AH3147" s="5">
        <f>SUM(Exposure_Information[[#This Row],[Building Coverage Value]:[Business interruption value]])</f>
        <v>472810</v>
      </c>
      <c r="AI3147" s="5">
        <f>SUM(Exposure_Information[[#This Row],[Building Coverage Value]:[Contents Coverage Value]])</f>
        <v>472810</v>
      </c>
      <c r="AJ3147" s="26"/>
    </row>
    <row r="3148" spans="1:36" ht="26" x14ac:dyDescent="0.3">
      <c r="A3148" s="2" t="s">
        <v>148</v>
      </c>
      <c r="B3148" s="2" t="s">
        <v>156</v>
      </c>
      <c r="C3148" s="2" t="s">
        <v>325</v>
      </c>
      <c r="D3148" s="2">
        <v>3374</v>
      </c>
      <c r="E3148" s="2" t="s">
        <v>326</v>
      </c>
      <c r="F3148" s="2" t="s">
        <v>5150</v>
      </c>
      <c r="G3148" s="3">
        <v>25420</v>
      </c>
      <c r="H3148" s="3">
        <v>2500</v>
      </c>
      <c r="I3148" s="71">
        <f>Exposure_Information[[#This Row],[Total  Insured Value]]+Exposure_Information[[#This Row],[Policy Deductible]]</f>
        <v>471848</v>
      </c>
      <c r="J3148" s="2">
        <v>4633</v>
      </c>
      <c r="K3148" s="3">
        <v>1</v>
      </c>
      <c r="L3148" s="2" t="s">
        <v>9</v>
      </c>
      <c r="M3148" s="2" t="s">
        <v>5459</v>
      </c>
      <c r="N3148" s="3" t="s">
        <v>5460</v>
      </c>
      <c r="O3148" s="2" t="s">
        <v>428</v>
      </c>
      <c r="P3148" s="2" t="s">
        <v>257</v>
      </c>
      <c r="Q3148" s="3">
        <v>7</v>
      </c>
      <c r="R3148" s="2" t="s">
        <v>248</v>
      </c>
      <c r="S3148" s="3">
        <v>44</v>
      </c>
      <c r="T3148" s="2" t="s">
        <v>10</v>
      </c>
      <c r="U3148" s="3">
        <v>42.004044</v>
      </c>
      <c r="V3148" s="3">
        <v>-71.504081999999997</v>
      </c>
      <c r="W3148" s="2" t="s">
        <v>149</v>
      </c>
      <c r="X3148" s="3">
        <v>1</v>
      </c>
      <c r="Y3148" s="3" t="str">
        <f>_xlfn.CONCAT(Exposure_Information[[#This Row],[Building Construction Code]]," - ",Exposure_Information[[#This Row],[Type of building construction]])</f>
        <v>RMS - 1</v>
      </c>
      <c r="Z3148" s="3">
        <v>0</v>
      </c>
      <c r="AA3148" s="2">
        <v>1900</v>
      </c>
      <c r="AB3148" s="2" t="s">
        <v>11</v>
      </c>
      <c r="AC3148" s="2">
        <v>37</v>
      </c>
      <c r="AD3148" s="2" t="str">
        <f>_xlfn.CONCAT(Exposure_Information[[#This Row],[Occupany Code]]," - ",Exposure_Information[[#This Row],[Type of building occupancy]])</f>
        <v>ATC - 37</v>
      </c>
      <c r="AE3148" s="5">
        <v>469348</v>
      </c>
      <c r="AF3148" s="5">
        <v>0</v>
      </c>
      <c r="AG3148" s="5">
        <v>0</v>
      </c>
      <c r="AH3148" s="5">
        <f>SUM(Exposure_Information[[#This Row],[Building Coverage Value]:[Business interruption value]])</f>
        <v>469348</v>
      </c>
      <c r="AI3148" s="5">
        <f>SUM(Exposure_Information[[#This Row],[Building Coverage Value]:[Contents Coverage Value]])</f>
        <v>469348</v>
      </c>
      <c r="AJ3148" s="26"/>
    </row>
    <row r="3149" spans="1:36" ht="39" x14ac:dyDescent="0.3">
      <c r="A3149" s="2" t="s">
        <v>148</v>
      </c>
      <c r="B3149" s="2" t="s">
        <v>156</v>
      </c>
      <c r="C3149" s="2" t="s">
        <v>325</v>
      </c>
      <c r="D3149" s="2">
        <v>3364</v>
      </c>
      <c r="E3149" s="2" t="s">
        <v>326</v>
      </c>
      <c r="F3149" s="2" t="s">
        <v>5441</v>
      </c>
      <c r="G3149" s="3">
        <v>1014</v>
      </c>
      <c r="H3149" s="3">
        <v>1000</v>
      </c>
      <c r="I3149" s="71">
        <f>Exposure_Information[[#This Row],[Total  Insured Value]]+Exposure_Information[[#This Row],[Policy Deductible]]</f>
        <v>64000</v>
      </c>
      <c r="J3149" s="2">
        <v>4623</v>
      </c>
      <c r="K3149" s="3">
        <v>1</v>
      </c>
      <c r="L3149" s="2" t="s">
        <v>9</v>
      </c>
      <c r="M3149" s="2" t="s">
        <v>5442</v>
      </c>
      <c r="N3149" s="2" t="s">
        <v>5443</v>
      </c>
      <c r="O3149" s="2" t="s">
        <v>420</v>
      </c>
      <c r="P3149" s="2" t="s">
        <v>72</v>
      </c>
      <c r="Q3149" s="3">
        <v>25</v>
      </c>
      <c r="R3149" s="2" t="s">
        <v>127</v>
      </c>
      <c r="S3149" s="3">
        <v>25</v>
      </c>
      <c r="T3149" s="2" t="s">
        <v>10</v>
      </c>
      <c r="U3149" s="3">
        <v>42.345039</v>
      </c>
      <c r="V3149" s="3">
        <v>-71.070266000000004</v>
      </c>
      <c r="W3149" s="2" t="s">
        <v>149</v>
      </c>
      <c r="X3149" s="3">
        <v>2</v>
      </c>
      <c r="Y3149" s="3" t="str">
        <f>_xlfn.CONCAT(Exposure_Information[[#This Row],[Building Construction Code]]," - ",Exposure_Information[[#This Row],[Type of building construction]])</f>
        <v>RMS - 2</v>
      </c>
      <c r="Z3149" s="3">
        <v>0</v>
      </c>
      <c r="AA3149" s="2">
        <v>1980</v>
      </c>
      <c r="AB3149" s="2" t="s">
        <v>11</v>
      </c>
      <c r="AC3149" s="2">
        <v>37</v>
      </c>
      <c r="AD3149" s="2" t="str">
        <f>_xlfn.CONCAT(Exposure_Information[[#This Row],[Occupany Code]]," - ",Exposure_Information[[#This Row],[Type of building occupancy]])</f>
        <v>ATC - 37</v>
      </c>
      <c r="AE3149" s="5">
        <v>0</v>
      </c>
      <c r="AF3149" s="5">
        <v>63000</v>
      </c>
      <c r="AG3149" s="5">
        <v>0</v>
      </c>
      <c r="AH3149" s="5">
        <f>SUM(Exposure_Information[[#This Row],[Building Coverage Value]:[Business interruption value]])</f>
        <v>63000</v>
      </c>
      <c r="AI3149" s="5">
        <f>SUM(Exposure_Information[[#This Row],[Building Coverage Value]:[Contents Coverage Value]])</f>
        <v>63000</v>
      </c>
      <c r="AJ3149" s="26"/>
    </row>
    <row r="3150" spans="1:36" ht="26" x14ac:dyDescent="0.3">
      <c r="A3150" s="2" t="s">
        <v>148</v>
      </c>
      <c r="B3150" s="2" t="s">
        <v>156</v>
      </c>
      <c r="C3150" s="2" t="s">
        <v>325</v>
      </c>
      <c r="D3150" s="2">
        <v>17888</v>
      </c>
      <c r="E3150" s="2" t="s">
        <v>367</v>
      </c>
      <c r="F3150" s="2" t="s">
        <v>2754</v>
      </c>
      <c r="G3150" s="3">
        <v>313</v>
      </c>
      <c r="H3150" s="3">
        <v>500</v>
      </c>
      <c r="I3150" s="71">
        <f>Exposure_Information[[#This Row],[Total  Insured Value]]+Exposure_Information[[#This Row],[Policy Deductible]]</f>
        <v>40500</v>
      </c>
      <c r="J3150" s="2">
        <v>20977</v>
      </c>
      <c r="K3150" s="3">
        <v>1</v>
      </c>
      <c r="L3150" s="2" t="s">
        <v>9</v>
      </c>
      <c r="M3150" s="2" t="s">
        <v>2755</v>
      </c>
      <c r="N3150" s="2" t="s">
        <v>2756</v>
      </c>
      <c r="O3150" s="2" t="s">
        <v>30</v>
      </c>
      <c r="P3150" s="2" t="s">
        <v>90</v>
      </c>
      <c r="Q3150" s="3">
        <v>17</v>
      </c>
      <c r="R3150" s="2" t="s">
        <v>127</v>
      </c>
      <c r="S3150" s="3">
        <v>25</v>
      </c>
      <c r="T3150" s="2" t="s">
        <v>10</v>
      </c>
      <c r="U3150" s="3">
        <v>42.405890999999997</v>
      </c>
      <c r="V3150" s="3">
        <v>-71.080821999999998</v>
      </c>
      <c r="W3150" s="2" t="s">
        <v>149</v>
      </c>
      <c r="X3150" s="3">
        <v>3</v>
      </c>
      <c r="Y3150" s="3" t="str">
        <f>_xlfn.CONCAT(Exposure_Information[[#This Row],[Building Construction Code]]," - ",Exposure_Information[[#This Row],[Type of building construction]])</f>
        <v>RMS - 3</v>
      </c>
      <c r="Z3150" s="3">
        <v>0</v>
      </c>
      <c r="AA3150" s="2">
        <v>1980</v>
      </c>
      <c r="AB3150" s="2" t="s">
        <v>11</v>
      </c>
      <c r="AC3150" s="2">
        <v>1</v>
      </c>
      <c r="AD3150" s="2" t="str">
        <f>_xlfn.CONCAT(Exposure_Information[[#This Row],[Occupany Code]]," - ",Exposure_Information[[#This Row],[Type of building occupancy]])</f>
        <v>ATC - 1</v>
      </c>
      <c r="AE3150" s="5">
        <v>20000</v>
      </c>
      <c r="AF3150" s="5">
        <v>10000</v>
      </c>
      <c r="AG3150" s="5">
        <v>10000</v>
      </c>
      <c r="AH3150" s="5">
        <f>SUM(Exposure_Information[[#This Row],[Building Coverage Value]:[Business interruption value]])</f>
        <v>40000</v>
      </c>
      <c r="AI3150" s="5">
        <f>SUM(Exposure_Information[[#This Row],[Building Coverage Value]:[Contents Coverage Value]])</f>
        <v>30000</v>
      </c>
      <c r="AJ3150" s="26"/>
    </row>
    <row r="3151" spans="1:36" ht="26" x14ac:dyDescent="0.3">
      <c r="A3151" s="2" t="s">
        <v>148</v>
      </c>
      <c r="B3151" s="2" t="s">
        <v>156</v>
      </c>
      <c r="C3151" s="2" t="s">
        <v>325</v>
      </c>
      <c r="D3151" s="2">
        <v>18138</v>
      </c>
      <c r="E3151" s="2" t="s">
        <v>367</v>
      </c>
      <c r="F3151" s="2" t="s">
        <v>3074</v>
      </c>
      <c r="G3151" s="3">
        <v>99</v>
      </c>
      <c r="H3151" s="3">
        <v>500</v>
      </c>
      <c r="I3151" s="71">
        <f>Exposure_Information[[#This Row],[Total  Insured Value]]+Exposure_Information[[#This Row],[Policy Deductible]]</f>
        <v>40500</v>
      </c>
      <c r="J3151" s="2">
        <v>21234</v>
      </c>
      <c r="K3151" s="3">
        <v>1</v>
      </c>
      <c r="L3151" s="2">
        <v>32</v>
      </c>
      <c r="M3151" s="2" t="s">
        <v>3075</v>
      </c>
      <c r="N3151" s="2" t="s">
        <v>3076</v>
      </c>
      <c r="O3151" s="2" t="s">
        <v>203</v>
      </c>
      <c r="P3151" s="2" t="s">
        <v>155</v>
      </c>
      <c r="Q3151" s="3">
        <v>1</v>
      </c>
      <c r="R3151" s="2" t="s">
        <v>70</v>
      </c>
      <c r="S3151" s="3">
        <v>9</v>
      </c>
      <c r="T3151" s="2" t="s">
        <v>10</v>
      </c>
      <c r="U3151" s="3">
        <v>41.206423000000001</v>
      </c>
      <c r="V3151" s="3">
        <v>-73.430430999999999</v>
      </c>
      <c r="W3151" s="2" t="s">
        <v>149</v>
      </c>
      <c r="X3151" s="3" t="s">
        <v>10770</v>
      </c>
      <c r="Y3151" s="3" t="str">
        <f>_xlfn.CONCAT(Exposure_Information[[#This Row],[Building Construction Code]]," - ",Exposure_Information[[#This Row],[Type of building construction]])</f>
        <v>RMS - 1A</v>
      </c>
      <c r="Z3151" s="3">
        <v>0</v>
      </c>
      <c r="AA3151" s="2">
        <v>1993</v>
      </c>
      <c r="AB3151" s="2" t="s">
        <v>11</v>
      </c>
      <c r="AC3151" s="2">
        <v>1</v>
      </c>
      <c r="AD3151" s="2" t="str">
        <f>_xlfn.CONCAT(Exposure_Information[[#This Row],[Occupany Code]]," - ",Exposure_Information[[#This Row],[Type of building occupancy]])</f>
        <v>ATC - 1</v>
      </c>
      <c r="AE3151" s="5">
        <v>20000</v>
      </c>
      <c r="AF3151" s="5">
        <v>20000</v>
      </c>
      <c r="AG3151" s="5">
        <v>0</v>
      </c>
      <c r="AH3151" s="5">
        <f>SUM(Exposure_Information[[#This Row],[Building Coverage Value]:[Business interruption value]])</f>
        <v>40000</v>
      </c>
      <c r="AI3151" s="5">
        <f>SUM(Exposure_Information[[#This Row],[Building Coverage Value]:[Contents Coverage Value]])</f>
        <v>40000</v>
      </c>
      <c r="AJ3151" s="26"/>
    </row>
    <row r="3152" spans="1:36" ht="26" x14ac:dyDescent="0.3">
      <c r="A3152" s="2" t="s">
        <v>148</v>
      </c>
      <c r="B3152" s="2" t="s">
        <v>156</v>
      </c>
      <c r="C3152" s="2" t="s">
        <v>325</v>
      </c>
      <c r="D3152" s="2">
        <v>8014</v>
      </c>
      <c r="E3152" s="2" t="s">
        <v>367</v>
      </c>
      <c r="F3152" s="2" t="s">
        <v>3949</v>
      </c>
      <c r="G3152" s="3">
        <v>362</v>
      </c>
      <c r="H3152" s="3">
        <v>250</v>
      </c>
      <c r="I3152" s="71">
        <f>Exposure_Information[[#This Row],[Total  Insured Value]]+Exposure_Information[[#This Row],[Policy Deductible]]</f>
        <v>40250</v>
      </c>
      <c r="J3152" s="2">
        <v>10845</v>
      </c>
      <c r="K3152" s="3">
        <v>1</v>
      </c>
      <c r="L3152" s="2">
        <v>154</v>
      </c>
      <c r="M3152" s="2" t="s">
        <v>3950</v>
      </c>
      <c r="N3152" s="2" t="s">
        <v>291</v>
      </c>
      <c r="O3152" s="2" t="s">
        <v>3951</v>
      </c>
      <c r="P3152" s="2" t="s">
        <v>140</v>
      </c>
      <c r="Q3152" s="3">
        <v>17</v>
      </c>
      <c r="R3152" s="2" t="s">
        <v>87</v>
      </c>
      <c r="S3152" s="3">
        <v>23</v>
      </c>
      <c r="T3152" s="2" t="s">
        <v>10</v>
      </c>
      <c r="U3152" s="3">
        <v>44.709282999999999</v>
      </c>
      <c r="V3152" s="3">
        <v>-70.619752000000005</v>
      </c>
      <c r="W3152" s="2" t="s">
        <v>149</v>
      </c>
      <c r="X3152" s="3">
        <v>1</v>
      </c>
      <c r="Y3152" s="3" t="str">
        <f>_xlfn.CONCAT(Exposure_Information[[#This Row],[Building Construction Code]]," - ",Exposure_Information[[#This Row],[Type of building construction]])</f>
        <v>RMS - 1</v>
      </c>
      <c r="Z3152" s="3">
        <v>0</v>
      </c>
      <c r="AA3152" s="2">
        <v>1985</v>
      </c>
      <c r="AB3152" s="2" t="s">
        <v>11</v>
      </c>
      <c r="AC3152" s="2">
        <v>1</v>
      </c>
      <c r="AD3152" s="2" t="str">
        <f>_xlfn.CONCAT(Exposure_Information[[#This Row],[Occupany Code]]," - ",Exposure_Information[[#This Row],[Type of building occupancy]])</f>
        <v>ATC - 1</v>
      </c>
      <c r="AE3152" s="5">
        <v>40000</v>
      </c>
      <c r="AF3152" s="5">
        <v>0</v>
      </c>
      <c r="AG3152" s="5">
        <v>0</v>
      </c>
      <c r="AH3152" s="5">
        <f>SUM(Exposure_Information[[#This Row],[Building Coverage Value]:[Business interruption value]])</f>
        <v>40000</v>
      </c>
      <c r="AI3152" s="5">
        <f>SUM(Exposure_Information[[#This Row],[Building Coverage Value]:[Contents Coverage Value]])</f>
        <v>40000</v>
      </c>
      <c r="AJ3152" s="26"/>
    </row>
    <row r="3153" spans="1:36" ht="39" x14ac:dyDescent="0.3">
      <c r="A3153" s="2" t="s">
        <v>148</v>
      </c>
      <c r="B3153" s="2" t="s">
        <v>156</v>
      </c>
      <c r="C3153" s="2" t="s">
        <v>325</v>
      </c>
      <c r="D3153" s="2">
        <v>16142</v>
      </c>
      <c r="E3153" s="2" t="s">
        <v>367</v>
      </c>
      <c r="F3153" s="2" t="s">
        <v>4306</v>
      </c>
      <c r="G3153" s="3">
        <v>163</v>
      </c>
      <c r="H3153" s="3">
        <v>500</v>
      </c>
      <c r="I3153" s="71">
        <f>Exposure_Information[[#This Row],[Total  Insured Value]]+Exposure_Information[[#This Row],[Policy Deductible]]</f>
        <v>40500</v>
      </c>
      <c r="J3153" s="2">
        <v>19205</v>
      </c>
      <c r="K3153" s="3">
        <v>1</v>
      </c>
      <c r="L3153" s="2" t="s">
        <v>9</v>
      </c>
      <c r="M3153" s="2" t="s">
        <v>4307</v>
      </c>
      <c r="N3153" s="2" t="s">
        <v>4308</v>
      </c>
      <c r="O3153" s="2" t="s">
        <v>420</v>
      </c>
      <c r="P3153" s="2" t="s">
        <v>72</v>
      </c>
      <c r="Q3153" s="3">
        <v>25</v>
      </c>
      <c r="R3153" s="2" t="s">
        <v>127</v>
      </c>
      <c r="S3153" s="3">
        <v>25</v>
      </c>
      <c r="T3153" s="2" t="s">
        <v>10</v>
      </c>
      <c r="U3153" s="3">
        <v>42.358958999999999</v>
      </c>
      <c r="V3153" s="3">
        <v>-71.071605000000005</v>
      </c>
      <c r="W3153" s="2" t="s">
        <v>149</v>
      </c>
      <c r="X3153" s="3">
        <v>1</v>
      </c>
      <c r="Y3153" s="3" t="str">
        <f>_xlfn.CONCAT(Exposure_Information[[#This Row],[Building Construction Code]]," - ",Exposure_Information[[#This Row],[Type of building construction]])</f>
        <v>RMS - 1</v>
      </c>
      <c r="Z3153" s="3">
        <v>0</v>
      </c>
      <c r="AA3153" s="2">
        <v>1950</v>
      </c>
      <c r="AB3153" s="2" t="s">
        <v>11</v>
      </c>
      <c r="AC3153" s="2">
        <v>1</v>
      </c>
      <c r="AD3153" s="2" t="str">
        <f>_xlfn.CONCAT(Exposure_Information[[#This Row],[Occupany Code]]," - ",Exposure_Information[[#This Row],[Type of building occupancy]])</f>
        <v>ATC - 1</v>
      </c>
      <c r="AE3153" s="5">
        <v>20000</v>
      </c>
      <c r="AF3153" s="5">
        <v>10000</v>
      </c>
      <c r="AG3153" s="5">
        <v>10000</v>
      </c>
      <c r="AH3153" s="5">
        <f>SUM(Exposure_Information[[#This Row],[Building Coverage Value]:[Business interruption value]])</f>
        <v>40000</v>
      </c>
      <c r="AI3153" s="5">
        <f>SUM(Exposure_Information[[#This Row],[Building Coverage Value]:[Contents Coverage Value]])</f>
        <v>30000</v>
      </c>
      <c r="AJ3153" s="26"/>
    </row>
    <row r="3154" spans="1:36" ht="26" x14ac:dyDescent="0.3">
      <c r="A3154" s="2" t="s">
        <v>148</v>
      </c>
      <c r="B3154" s="2" t="s">
        <v>156</v>
      </c>
      <c r="C3154" s="2" t="s">
        <v>325</v>
      </c>
      <c r="D3154" s="2">
        <v>104836</v>
      </c>
      <c r="E3154" s="2" t="s">
        <v>4697</v>
      </c>
      <c r="F3154" s="2" t="s">
        <v>6376</v>
      </c>
      <c r="G3154" s="3">
        <v>168</v>
      </c>
      <c r="H3154" s="3">
        <v>250</v>
      </c>
      <c r="I3154" s="71">
        <f>Exposure_Information[[#This Row],[Total  Insured Value]]+Exposure_Information[[#This Row],[Policy Deductible]]</f>
        <v>40250</v>
      </c>
      <c r="J3154" s="2">
        <v>107966</v>
      </c>
      <c r="K3154" s="3">
        <v>1</v>
      </c>
      <c r="L3154" s="2" t="s">
        <v>9</v>
      </c>
      <c r="M3154" s="2" t="s">
        <v>6377</v>
      </c>
      <c r="N3154" s="2" t="s">
        <v>6378</v>
      </c>
      <c r="O3154" s="2" t="s">
        <v>6379</v>
      </c>
      <c r="P3154" s="2" t="s">
        <v>171</v>
      </c>
      <c r="Q3154" s="3">
        <v>27</v>
      </c>
      <c r="R3154" s="2" t="s">
        <v>127</v>
      </c>
      <c r="S3154" s="3">
        <v>25</v>
      </c>
      <c r="T3154" s="2" t="s">
        <v>10</v>
      </c>
      <c r="U3154" s="3">
        <v>42.524026999999997</v>
      </c>
      <c r="V3154" s="3">
        <v>-72.001025999999996</v>
      </c>
      <c r="W3154" s="2" t="s">
        <v>149</v>
      </c>
      <c r="X3154" s="3">
        <v>1</v>
      </c>
      <c r="Y3154" s="3" t="str">
        <f>_xlfn.CONCAT(Exposure_Information[[#This Row],[Building Construction Code]]," - ",Exposure_Information[[#This Row],[Type of building construction]])</f>
        <v>RMS - 1</v>
      </c>
      <c r="Z3154" s="3">
        <v>0</v>
      </c>
      <c r="AA3154" s="2">
        <v>1988</v>
      </c>
      <c r="AB3154" s="2" t="s">
        <v>11</v>
      </c>
      <c r="AC3154" s="2">
        <v>2</v>
      </c>
      <c r="AD3154" s="2" t="str">
        <f>_xlfn.CONCAT(Exposure_Information[[#This Row],[Occupany Code]]," - ",Exposure_Information[[#This Row],[Type of building occupancy]])</f>
        <v>ATC - 2</v>
      </c>
      <c r="AE3154" s="5">
        <v>5000</v>
      </c>
      <c r="AF3154" s="5">
        <v>25000</v>
      </c>
      <c r="AG3154" s="5">
        <v>10000</v>
      </c>
      <c r="AH3154" s="5">
        <f>SUM(Exposure_Information[[#This Row],[Building Coverage Value]:[Business interruption value]])</f>
        <v>40000</v>
      </c>
      <c r="AI3154" s="5">
        <f>SUM(Exposure_Information[[#This Row],[Building Coverage Value]:[Contents Coverage Value]])</f>
        <v>30000</v>
      </c>
      <c r="AJ3154" s="26"/>
    </row>
    <row r="3155" spans="1:36" ht="26" x14ac:dyDescent="0.3">
      <c r="A3155" s="2" t="s">
        <v>148</v>
      </c>
      <c r="B3155" s="2" t="s">
        <v>156</v>
      </c>
      <c r="C3155" s="2" t="s">
        <v>325</v>
      </c>
      <c r="D3155" s="2">
        <v>3305</v>
      </c>
      <c r="E3155" s="2" t="s">
        <v>326</v>
      </c>
      <c r="F3155" s="2" t="s">
        <v>1316</v>
      </c>
      <c r="G3155" s="3">
        <v>10722.1298828125</v>
      </c>
      <c r="H3155" s="3">
        <v>2500</v>
      </c>
      <c r="I3155" s="71">
        <f>Exposure_Information[[#This Row],[Total  Insured Value]]+Exposure_Information[[#This Row],[Policy Deductible]]</f>
        <v>757500</v>
      </c>
      <c r="J3155" s="2">
        <v>4548</v>
      </c>
      <c r="K3155" s="3">
        <v>1</v>
      </c>
      <c r="L3155" s="2" t="s">
        <v>9</v>
      </c>
      <c r="M3155" s="2" t="s">
        <v>1317</v>
      </c>
      <c r="N3155" s="3" t="s">
        <v>1318</v>
      </c>
      <c r="O3155" s="2" t="s">
        <v>9</v>
      </c>
      <c r="P3155" s="2" t="s">
        <v>59</v>
      </c>
      <c r="Q3155" s="3">
        <v>61</v>
      </c>
      <c r="R3155" s="2" t="s">
        <v>25</v>
      </c>
      <c r="S3155" s="3">
        <v>36</v>
      </c>
      <c r="T3155" s="2" t="s">
        <v>10</v>
      </c>
      <c r="U3155" s="3">
        <v>40.746443999999997</v>
      </c>
      <c r="V3155" s="3">
        <v>-73.976254999999995</v>
      </c>
      <c r="W3155" s="2" t="s">
        <v>149</v>
      </c>
      <c r="X3155" s="3">
        <v>2</v>
      </c>
      <c r="Y3155" s="3" t="str">
        <f>_xlfn.CONCAT(Exposure_Information[[#This Row],[Building Construction Code]]," - ",Exposure_Information[[#This Row],[Type of building construction]])</f>
        <v>RMS - 2</v>
      </c>
      <c r="Z3155" s="3">
        <v>0</v>
      </c>
      <c r="AA3155" s="2">
        <v>1900</v>
      </c>
      <c r="AB3155" s="2" t="s">
        <v>11</v>
      </c>
      <c r="AC3155" s="2">
        <v>37</v>
      </c>
      <c r="AD3155" s="2" t="str">
        <f>_xlfn.CONCAT(Exposure_Information[[#This Row],[Occupany Code]]," - ",Exposure_Information[[#This Row],[Type of building occupancy]])</f>
        <v>ATC - 37</v>
      </c>
      <c r="AE3155" s="5">
        <v>755000</v>
      </c>
      <c r="AF3155" s="5">
        <v>0</v>
      </c>
      <c r="AG3155" s="5">
        <v>0</v>
      </c>
      <c r="AH3155" s="5">
        <f>SUM(Exposure_Information[[#This Row],[Building Coverage Value]:[Business interruption value]])</f>
        <v>755000</v>
      </c>
      <c r="AI3155" s="5">
        <f>SUM(Exposure_Information[[#This Row],[Building Coverage Value]:[Contents Coverage Value]])</f>
        <v>755000</v>
      </c>
      <c r="AJ3155" s="26"/>
    </row>
    <row r="3156" spans="1:36" ht="39" x14ac:dyDescent="0.3">
      <c r="A3156" s="2" t="s">
        <v>148</v>
      </c>
      <c r="B3156" s="2" t="s">
        <v>156</v>
      </c>
      <c r="C3156" s="2" t="s">
        <v>325</v>
      </c>
      <c r="D3156" s="2">
        <v>101182</v>
      </c>
      <c r="E3156" s="2" t="s">
        <v>4697</v>
      </c>
      <c r="F3156" s="2" t="s">
        <v>5344</v>
      </c>
      <c r="G3156" s="3">
        <v>222</v>
      </c>
      <c r="H3156" s="3">
        <v>100</v>
      </c>
      <c r="I3156" s="71">
        <f>Exposure_Information[[#This Row],[Total  Insured Value]]+Exposure_Information[[#This Row],[Policy Deductible]]</f>
        <v>39700</v>
      </c>
      <c r="J3156" s="2">
        <v>104312</v>
      </c>
      <c r="K3156" s="3">
        <v>1</v>
      </c>
      <c r="L3156" s="2" t="s">
        <v>9</v>
      </c>
      <c r="M3156" s="2" t="s">
        <v>5345</v>
      </c>
      <c r="N3156" s="2" t="s">
        <v>5346</v>
      </c>
      <c r="O3156" s="2" t="s">
        <v>71</v>
      </c>
      <c r="P3156" s="2" t="s">
        <v>90</v>
      </c>
      <c r="Q3156" s="3">
        <v>17</v>
      </c>
      <c r="R3156" s="2" t="s">
        <v>127</v>
      </c>
      <c r="S3156" s="3">
        <v>25</v>
      </c>
      <c r="T3156" s="2" t="s">
        <v>10</v>
      </c>
      <c r="U3156" s="3">
        <v>42.508259000000002</v>
      </c>
      <c r="V3156" s="3">
        <v>-71.181595000000002</v>
      </c>
      <c r="W3156" s="2" t="s">
        <v>149</v>
      </c>
      <c r="X3156" s="3">
        <v>1</v>
      </c>
      <c r="Y3156" s="3" t="str">
        <f>_xlfn.CONCAT(Exposure_Information[[#This Row],[Building Construction Code]]," - ",Exposure_Information[[#This Row],[Type of building construction]])</f>
        <v>RMS - 1</v>
      </c>
      <c r="Z3156" s="3">
        <v>0</v>
      </c>
      <c r="AA3156" s="2">
        <v>1901</v>
      </c>
      <c r="AB3156" s="2" t="s">
        <v>11</v>
      </c>
      <c r="AC3156" s="2">
        <v>2</v>
      </c>
      <c r="AD3156" s="2" t="str">
        <f>_xlfn.CONCAT(Exposure_Information[[#This Row],[Occupany Code]]," - ",Exposure_Information[[#This Row],[Type of building occupancy]])</f>
        <v>ATC - 2</v>
      </c>
      <c r="AE3156" s="5">
        <v>0</v>
      </c>
      <c r="AF3156" s="5">
        <v>33000</v>
      </c>
      <c r="AG3156" s="5">
        <v>6600</v>
      </c>
      <c r="AH3156" s="5">
        <f>SUM(Exposure_Information[[#This Row],[Building Coverage Value]:[Business interruption value]])</f>
        <v>39600</v>
      </c>
      <c r="AI3156" s="5">
        <f>SUM(Exposure_Information[[#This Row],[Building Coverage Value]:[Contents Coverage Value]])</f>
        <v>33000</v>
      </c>
      <c r="AJ3156" s="26"/>
    </row>
    <row r="3157" spans="1:36" ht="26" x14ac:dyDescent="0.3">
      <c r="A3157" s="2" t="s">
        <v>148</v>
      </c>
      <c r="B3157" s="2" t="s">
        <v>156</v>
      </c>
      <c r="C3157" s="2" t="s">
        <v>325</v>
      </c>
      <c r="D3157" s="2">
        <v>100944</v>
      </c>
      <c r="E3157" s="2" t="s">
        <v>4697</v>
      </c>
      <c r="F3157" s="2" t="s">
        <v>6906</v>
      </c>
      <c r="G3157" s="3">
        <v>153</v>
      </c>
      <c r="H3157" s="3">
        <v>250</v>
      </c>
      <c r="I3157" s="71">
        <f>Exposure_Information[[#This Row],[Total  Insured Value]]+Exposure_Information[[#This Row],[Policy Deductible]]</f>
        <v>39850</v>
      </c>
      <c r="J3157" s="2">
        <v>104074</v>
      </c>
      <c r="K3157" s="3">
        <v>1</v>
      </c>
      <c r="L3157" s="2" t="s">
        <v>9</v>
      </c>
      <c r="M3157" s="2" t="s">
        <v>6907</v>
      </c>
      <c r="N3157" s="2" t="s">
        <v>6908</v>
      </c>
      <c r="O3157" s="2" t="s">
        <v>794</v>
      </c>
      <c r="P3157" s="2" t="s">
        <v>90</v>
      </c>
      <c r="Q3157" s="3">
        <v>17</v>
      </c>
      <c r="R3157" s="2" t="s">
        <v>127</v>
      </c>
      <c r="S3157" s="3">
        <v>25</v>
      </c>
      <c r="T3157" s="2" t="s">
        <v>10</v>
      </c>
      <c r="U3157" s="3">
        <v>42.453426</v>
      </c>
      <c r="V3157" s="3">
        <v>-71.076598000000004</v>
      </c>
      <c r="W3157" s="2" t="s">
        <v>149</v>
      </c>
      <c r="X3157" s="3">
        <v>1</v>
      </c>
      <c r="Y3157" s="3" t="str">
        <f>_xlfn.CONCAT(Exposure_Information[[#This Row],[Building Construction Code]]," - ",Exposure_Information[[#This Row],[Type of building construction]])</f>
        <v>RMS - 1</v>
      </c>
      <c r="Z3157" s="3">
        <v>0</v>
      </c>
      <c r="AA3157" s="2">
        <v>1940</v>
      </c>
      <c r="AB3157" s="2" t="s">
        <v>11</v>
      </c>
      <c r="AC3157" s="2">
        <v>2</v>
      </c>
      <c r="AD3157" s="2" t="str">
        <f>_xlfn.CONCAT(Exposure_Information[[#This Row],[Occupany Code]]," - ",Exposure_Information[[#This Row],[Type of building occupancy]])</f>
        <v>ATC - 2</v>
      </c>
      <c r="AE3157" s="5">
        <v>0</v>
      </c>
      <c r="AF3157" s="5">
        <v>33000</v>
      </c>
      <c r="AG3157" s="5">
        <v>6600</v>
      </c>
      <c r="AH3157" s="5">
        <f>SUM(Exposure_Information[[#This Row],[Building Coverage Value]:[Business interruption value]])</f>
        <v>39600</v>
      </c>
      <c r="AI3157" s="5">
        <f>SUM(Exposure_Information[[#This Row],[Building Coverage Value]:[Contents Coverage Value]])</f>
        <v>33000</v>
      </c>
      <c r="AJ3157" s="26"/>
    </row>
    <row r="3158" spans="1:36" ht="26" x14ac:dyDescent="0.3">
      <c r="A3158" s="2" t="s">
        <v>148</v>
      </c>
      <c r="B3158" s="2" t="s">
        <v>156</v>
      </c>
      <c r="C3158" s="2" t="s">
        <v>325</v>
      </c>
      <c r="D3158" s="2">
        <v>3290</v>
      </c>
      <c r="E3158" s="2" t="s">
        <v>326</v>
      </c>
      <c r="F3158" s="2" t="s">
        <v>1868</v>
      </c>
      <c r="G3158" s="3">
        <v>475</v>
      </c>
      <c r="H3158" s="3">
        <v>250</v>
      </c>
      <c r="I3158" s="71">
        <f>Exposure_Information[[#This Row],[Total  Insured Value]]+Exposure_Information[[#This Row],[Policy Deductible]]</f>
        <v>16474</v>
      </c>
      <c r="J3158" s="2">
        <v>4530</v>
      </c>
      <c r="K3158" s="3">
        <v>1</v>
      </c>
      <c r="L3158" s="2" t="s">
        <v>9</v>
      </c>
      <c r="M3158" s="2" t="s">
        <v>1869</v>
      </c>
      <c r="N3158" s="2" t="s">
        <v>1870</v>
      </c>
      <c r="O3158" s="2" t="s">
        <v>1503</v>
      </c>
      <c r="P3158" s="2" t="s">
        <v>224</v>
      </c>
      <c r="Q3158" s="3">
        <v>21</v>
      </c>
      <c r="R3158" s="2" t="s">
        <v>127</v>
      </c>
      <c r="S3158" s="3">
        <v>25</v>
      </c>
      <c r="T3158" s="2" t="s">
        <v>10</v>
      </c>
      <c r="U3158" s="3">
        <v>42.292200999999999</v>
      </c>
      <c r="V3158" s="3">
        <v>-71.236981999999998</v>
      </c>
      <c r="W3158" s="2" t="s">
        <v>149</v>
      </c>
      <c r="X3158" s="3">
        <v>1</v>
      </c>
      <c r="Y3158" s="3" t="str">
        <f>_xlfn.CONCAT(Exposure_Information[[#This Row],[Building Construction Code]]," - ",Exposure_Information[[#This Row],[Type of building construction]])</f>
        <v>RMS - 1</v>
      </c>
      <c r="Z3158" s="3">
        <v>0</v>
      </c>
      <c r="AA3158" s="2">
        <v>1982</v>
      </c>
      <c r="AB3158" s="2" t="s">
        <v>11</v>
      </c>
      <c r="AC3158" s="2">
        <v>37</v>
      </c>
      <c r="AD3158" s="2" t="str">
        <f>_xlfn.CONCAT(Exposure_Information[[#This Row],[Occupany Code]]," - ",Exposure_Information[[#This Row],[Type of building occupancy]])</f>
        <v>ATC - 37</v>
      </c>
      <c r="AE3158" s="5">
        <v>0</v>
      </c>
      <c r="AF3158" s="5">
        <v>16224</v>
      </c>
      <c r="AG3158" s="5">
        <v>0</v>
      </c>
      <c r="AH3158" s="5">
        <f>SUM(Exposure_Information[[#This Row],[Building Coverage Value]:[Business interruption value]])</f>
        <v>16224</v>
      </c>
      <c r="AI3158" s="5">
        <f>SUM(Exposure_Information[[#This Row],[Building Coverage Value]:[Contents Coverage Value]])</f>
        <v>16224</v>
      </c>
      <c r="AJ3158" s="26"/>
    </row>
    <row r="3159" spans="1:36" x14ac:dyDescent="0.3">
      <c r="A3159" s="2" t="s">
        <v>148</v>
      </c>
      <c r="B3159" s="2" t="s">
        <v>156</v>
      </c>
      <c r="C3159" s="2" t="s">
        <v>325</v>
      </c>
      <c r="D3159" s="2">
        <v>101615</v>
      </c>
      <c r="E3159" s="2" t="s">
        <v>4697</v>
      </c>
      <c r="F3159" s="2" t="s">
        <v>6882</v>
      </c>
      <c r="G3159" s="3">
        <v>199</v>
      </c>
      <c r="H3159" s="3">
        <v>250</v>
      </c>
      <c r="I3159" s="71">
        <f>Exposure_Information[[#This Row],[Total  Insured Value]]+Exposure_Information[[#This Row],[Policy Deductible]]</f>
        <v>38650</v>
      </c>
      <c r="J3159" s="2">
        <v>104745</v>
      </c>
      <c r="K3159" s="3">
        <v>1</v>
      </c>
      <c r="L3159" s="2" t="s">
        <v>9</v>
      </c>
      <c r="M3159" s="2" t="s">
        <v>6883</v>
      </c>
      <c r="N3159" s="2" t="s">
        <v>6884</v>
      </c>
      <c r="O3159" s="2" t="s">
        <v>319</v>
      </c>
      <c r="P3159" s="2" t="s">
        <v>224</v>
      </c>
      <c r="Q3159" s="3">
        <v>21</v>
      </c>
      <c r="R3159" s="2" t="s">
        <v>127</v>
      </c>
      <c r="S3159" s="3">
        <v>25</v>
      </c>
      <c r="T3159" s="2" t="s">
        <v>10</v>
      </c>
      <c r="U3159" s="3">
        <v>42.143956000000003</v>
      </c>
      <c r="V3159" s="3">
        <v>-71.009102999999996</v>
      </c>
      <c r="W3159" s="2" t="s">
        <v>149</v>
      </c>
      <c r="X3159" s="3">
        <v>1</v>
      </c>
      <c r="Y3159" s="3" t="str">
        <f>_xlfn.CONCAT(Exposure_Information[[#This Row],[Building Construction Code]]," - ",Exposure_Information[[#This Row],[Type of building construction]])</f>
        <v>RMS - 1</v>
      </c>
      <c r="Z3159" s="3">
        <v>0</v>
      </c>
      <c r="AA3159" s="2">
        <v>9999</v>
      </c>
      <c r="AB3159" s="2" t="s">
        <v>11</v>
      </c>
      <c r="AC3159" s="2">
        <v>2</v>
      </c>
      <c r="AD3159" s="2" t="str">
        <f>_xlfn.CONCAT(Exposure_Information[[#This Row],[Occupany Code]]," - ",Exposure_Information[[#This Row],[Type of building occupancy]])</f>
        <v>ATC - 2</v>
      </c>
      <c r="AE3159" s="5">
        <v>0</v>
      </c>
      <c r="AF3159" s="5">
        <v>32000</v>
      </c>
      <c r="AG3159" s="5">
        <v>6400</v>
      </c>
      <c r="AH3159" s="5">
        <f>SUM(Exposure_Information[[#This Row],[Building Coverage Value]:[Business interruption value]])</f>
        <v>38400</v>
      </c>
      <c r="AI3159" s="5">
        <f>SUM(Exposure_Information[[#This Row],[Building Coverage Value]:[Contents Coverage Value]])</f>
        <v>32000</v>
      </c>
      <c r="AJ3159" s="26"/>
    </row>
    <row r="3160" spans="1:36" ht="39" x14ac:dyDescent="0.3">
      <c r="A3160" s="2" t="s">
        <v>148</v>
      </c>
      <c r="B3160" s="2" t="s">
        <v>156</v>
      </c>
      <c r="C3160" s="2" t="s">
        <v>325</v>
      </c>
      <c r="D3160" s="2">
        <v>115940</v>
      </c>
      <c r="E3160" s="2" t="s">
        <v>4697</v>
      </c>
      <c r="F3160" s="2" t="s">
        <v>7888</v>
      </c>
      <c r="G3160" s="3">
        <v>311</v>
      </c>
      <c r="H3160" s="3">
        <v>500</v>
      </c>
      <c r="I3160" s="71">
        <f>Exposure_Information[[#This Row],[Total  Insured Value]]+Exposure_Information[[#This Row],[Policy Deductible]]</f>
        <v>38900</v>
      </c>
      <c r="J3160" s="2">
        <v>119070</v>
      </c>
      <c r="K3160" s="3">
        <v>1</v>
      </c>
      <c r="L3160" s="2" t="s">
        <v>9</v>
      </c>
      <c r="M3160" s="2" t="s">
        <v>7889</v>
      </c>
      <c r="N3160" s="2" t="s">
        <v>7890</v>
      </c>
      <c r="O3160" s="2" t="s">
        <v>350</v>
      </c>
      <c r="P3160" s="2" t="s">
        <v>90</v>
      </c>
      <c r="Q3160" s="3">
        <v>17</v>
      </c>
      <c r="R3160" s="2" t="s">
        <v>127</v>
      </c>
      <c r="S3160" s="3">
        <v>25</v>
      </c>
      <c r="T3160" s="2" t="s">
        <v>10</v>
      </c>
      <c r="U3160" s="3">
        <v>42.380009000000001</v>
      </c>
      <c r="V3160" s="3">
        <v>-71.141356999999999</v>
      </c>
      <c r="W3160" s="2" t="s">
        <v>149</v>
      </c>
      <c r="X3160" s="3">
        <v>1</v>
      </c>
      <c r="Y3160" s="3" t="str">
        <f>_xlfn.CONCAT(Exposure_Information[[#This Row],[Building Construction Code]]," - ",Exposure_Information[[#This Row],[Type of building construction]])</f>
        <v>RMS - 1</v>
      </c>
      <c r="Z3160" s="3">
        <v>0</v>
      </c>
      <c r="AA3160" s="2">
        <v>1945</v>
      </c>
      <c r="AB3160" s="2" t="s">
        <v>11</v>
      </c>
      <c r="AC3160" s="2">
        <v>2</v>
      </c>
      <c r="AD3160" s="2" t="str">
        <f>_xlfn.CONCAT(Exposure_Information[[#This Row],[Occupany Code]]," - ",Exposure_Information[[#This Row],[Type of building occupancy]])</f>
        <v>ATC - 2</v>
      </c>
      <c r="AE3160" s="5">
        <v>0</v>
      </c>
      <c r="AF3160" s="5">
        <v>32000</v>
      </c>
      <c r="AG3160" s="5">
        <v>6400</v>
      </c>
      <c r="AH3160" s="5">
        <f>SUM(Exposure_Information[[#This Row],[Building Coverage Value]:[Business interruption value]])</f>
        <v>38400</v>
      </c>
      <c r="AI3160" s="5">
        <f>SUM(Exposure_Information[[#This Row],[Building Coverage Value]:[Contents Coverage Value]])</f>
        <v>32000</v>
      </c>
      <c r="AJ3160" s="26"/>
    </row>
    <row r="3161" spans="1:36" ht="26" x14ac:dyDescent="0.3">
      <c r="A3161" s="2" t="s">
        <v>148</v>
      </c>
      <c r="B3161" s="2" t="s">
        <v>156</v>
      </c>
      <c r="C3161" s="2" t="s">
        <v>325</v>
      </c>
      <c r="D3161" s="2">
        <v>116239</v>
      </c>
      <c r="E3161" s="2" t="s">
        <v>4697</v>
      </c>
      <c r="F3161" s="2" t="s">
        <v>9296</v>
      </c>
      <c r="G3161" s="3">
        <v>455</v>
      </c>
      <c r="H3161" s="3">
        <v>500</v>
      </c>
      <c r="I3161" s="71">
        <f>Exposure_Information[[#This Row],[Total  Insured Value]]+Exposure_Information[[#This Row],[Policy Deductible]]</f>
        <v>38900</v>
      </c>
      <c r="J3161" s="2">
        <v>119369</v>
      </c>
      <c r="K3161" s="3">
        <v>1</v>
      </c>
      <c r="L3161" s="2" t="s">
        <v>9</v>
      </c>
      <c r="M3161" s="2" t="s">
        <v>9297</v>
      </c>
      <c r="N3161" s="2" t="s">
        <v>9298</v>
      </c>
      <c r="O3161" s="2" t="s">
        <v>309</v>
      </c>
      <c r="P3161" s="2" t="s">
        <v>118</v>
      </c>
      <c r="Q3161" s="3">
        <v>11</v>
      </c>
      <c r="R3161" s="2" t="s">
        <v>70</v>
      </c>
      <c r="S3161" s="3">
        <v>9</v>
      </c>
      <c r="T3161" s="2" t="s">
        <v>10</v>
      </c>
      <c r="U3161" s="3">
        <v>41.572302999999998</v>
      </c>
      <c r="V3161" s="3">
        <v>-71.793559999999999</v>
      </c>
      <c r="W3161" s="2" t="s">
        <v>149</v>
      </c>
      <c r="X3161" s="3">
        <v>1</v>
      </c>
      <c r="Y3161" s="3" t="str">
        <f>_xlfn.CONCAT(Exposure_Information[[#This Row],[Building Construction Code]]," - ",Exposure_Information[[#This Row],[Type of building construction]])</f>
        <v>RMS - 1</v>
      </c>
      <c r="Z3161" s="3">
        <v>0</v>
      </c>
      <c r="AA3161" s="2">
        <v>1950</v>
      </c>
      <c r="AB3161" s="2" t="s">
        <v>11</v>
      </c>
      <c r="AC3161" s="2">
        <v>2</v>
      </c>
      <c r="AD3161" s="2" t="str">
        <f>_xlfn.CONCAT(Exposure_Information[[#This Row],[Occupany Code]]," - ",Exposure_Information[[#This Row],[Type of building occupancy]])</f>
        <v>ATC - 2</v>
      </c>
      <c r="AE3161" s="5">
        <v>0</v>
      </c>
      <c r="AF3161" s="5">
        <v>32000</v>
      </c>
      <c r="AG3161" s="5">
        <v>6400</v>
      </c>
      <c r="AH3161" s="5">
        <f>SUM(Exposure_Information[[#This Row],[Building Coverage Value]:[Business interruption value]])</f>
        <v>38400</v>
      </c>
      <c r="AI3161" s="5">
        <f>SUM(Exposure_Information[[#This Row],[Building Coverage Value]:[Contents Coverage Value]])</f>
        <v>32000</v>
      </c>
      <c r="AJ3161" s="26"/>
    </row>
    <row r="3162" spans="1:36" ht="26" x14ac:dyDescent="0.3">
      <c r="A3162" s="2" t="s">
        <v>148</v>
      </c>
      <c r="B3162" s="2" t="s">
        <v>156</v>
      </c>
      <c r="C3162" s="2" t="s">
        <v>325</v>
      </c>
      <c r="D3162" s="2">
        <v>3277</v>
      </c>
      <c r="E3162" s="2" t="s">
        <v>326</v>
      </c>
      <c r="F3162" s="2" t="s">
        <v>5144</v>
      </c>
      <c r="G3162" s="3">
        <v>3225</v>
      </c>
      <c r="H3162" s="3">
        <v>1000</v>
      </c>
      <c r="I3162" s="71">
        <f>Exposure_Information[[#This Row],[Total  Insured Value]]+Exposure_Information[[#This Row],[Policy Deductible]]</f>
        <v>579600</v>
      </c>
      <c r="J3162" s="2">
        <v>4517</v>
      </c>
      <c r="K3162" s="3">
        <v>1</v>
      </c>
      <c r="L3162" s="2" t="s">
        <v>9</v>
      </c>
      <c r="M3162" s="2" t="s">
        <v>5145</v>
      </c>
      <c r="N3162" s="3" t="s">
        <v>5146</v>
      </c>
      <c r="O3162" s="2" t="s">
        <v>154</v>
      </c>
      <c r="P3162" s="2" t="s">
        <v>155</v>
      </c>
      <c r="Q3162" s="3">
        <v>1</v>
      </c>
      <c r="R3162" s="2" t="s">
        <v>70</v>
      </c>
      <c r="S3162" s="3">
        <v>9</v>
      </c>
      <c r="T3162" s="2" t="s">
        <v>10</v>
      </c>
      <c r="U3162" s="3">
        <v>41.021720999999999</v>
      </c>
      <c r="V3162" s="3">
        <v>-73.634499000000005</v>
      </c>
      <c r="W3162" s="2" t="s">
        <v>149</v>
      </c>
      <c r="X3162" s="3">
        <v>1</v>
      </c>
      <c r="Y3162" s="3" t="str">
        <f>_xlfn.CONCAT(Exposure_Information[[#This Row],[Building Construction Code]]," - ",Exposure_Information[[#This Row],[Type of building construction]])</f>
        <v>RMS - 1</v>
      </c>
      <c r="Z3162" s="3">
        <v>0</v>
      </c>
      <c r="AA3162" s="2">
        <v>1907</v>
      </c>
      <c r="AB3162" s="2" t="s">
        <v>11</v>
      </c>
      <c r="AC3162" s="2">
        <v>37</v>
      </c>
      <c r="AD3162" s="2" t="str">
        <f>_xlfn.CONCAT(Exposure_Information[[#This Row],[Occupany Code]]," - ",Exposure_Information[[#This Row],[Type of building occupancy]])</f>
        <v>ATC - 37</v>
      </c>
      <c r="AE3162" s="5">
        <v>578600</v>
      </c>
      <c r="AF3162" s="5">
        <v>0</v>
      </c>
      <c r="AG3162" s="5">
        <v>0</v>
      </c>
      <c r="AH3162" s="5">
        <f>SUM(Exposure_Information[[#This Row],[Building Coverage Value]:[Business interruption value]])</f>
        <v>578600</v>
      </c>
      <c r="AI3162" s="5">
        <f>SUM(Exposure_Information[[#This Row],[Building Coverage Value]:[Contents Coverage Value]])</f>
        <v>578600</v>
      </c>
      <c r="AJ3162" s="26"/>
    </row>
    <row r="3163" spans="1:36" x14ac:dyDescent="0.3">
      <c r="A3163" s="2" t="s">
        <v>148</v>
      </c>
      <c r="B3163" s="2" t="s">
        <v>156</v>
      </c>
      <c r="C3163" s="2" t="s">
        <v>325</v>
      </c>
      <c r="D3163" s="2">
        <v>3205</v>
      </c>
      <c r="E3163" s="2" t="s">
        <v>326</v>
      </c>
      <c r="F3163" s="2" t="s">
        <v>5186</v>
      </c>
      <c r="G3163" s="3">
        <v>1433.8199462890625</v>
      </c>
      <c r="H3163" s="3">
        <v>500</v>
      </c>
      <c r="I3163" s="71">
        <f>Exposure_Information[[#This Row],[Total  Insured Value]]+Exposure_Information[[#This Row],[Policy Deductible]]</f>
        <v>75500</v>
      </c>
      <c r="J3163" s="2">
        <v>4398</v>
      </c>
      <c r="K3163" s="3">
        <v>1</v>
      </c>
      <c r="L3163" s="2" t="s">
        <v>9</v>
      </c>
      <c r="M3163" s="2" t="s">
        <v>5187</v>
      </c>
      <c r="N3163" s="2" t="s">
        <v>5188</v>
      </c>
      <c r="O3163" s="2" t="s">
        <v>96</v>
      </c>
      <c r="P3163" s="2" t="s">
        <v>80</v>
      </c>
      <c r="Q3163" s="3">
        <v>47</v>
      </c>
      <c r="R3163" s="2" t="s">
        <v>25</v>
      </c>
      <c r="S3163" s="3">
        <v>36</v>
      </c>
      <c r="T3163" s="2" t="s">
        <v>10</v>
      </c>
      <c r="U3163" s="3">
        <v>40.665599</v>
      </c>
      <c r="V3163" s="3">
        <v>-73.982864000000006</v>
      </c>
      <c r="W3163" s="2" t="s">
        <v>149</v>
      </c>
      <c r="X3163" s="3">
        <v>2</v>
      </c>
      <c r="Y3163" s="3" t="str">
        <f>_xlfn.CONCAT(Exposure_Information[[#This Row],[Building Construction Code]]," - ",Exposure_Information[[#This Row],[Type of building construction]])</f>
        <v>RMS - 2</v>
      </c>
      <c r="Z3163" s="3">
        <v>0</v>
      </c>
      <c r="AA3163" s="2">
        <v>1960</v>
      </c>
      <c r="AB3163" s="2" t="s">
        <v>11</v>
      </c>
      <c r="AC3163" s="2">
        <v>37</v>
      </c>
      <c r="AD3163" s="2" t="str">
        <f>_xlfn.CONCAT(Exposure_Information[[#This Row],[Occupany Code]]," - ",Exposure_Information[[#This Row],[Type of building occupancy]])</f>
        <v>ATC - 37</v>
      </c>
      <c r="AE3163" s="5">
        <v>0</v>
      </c>
      <c r="AF3163" s="5">
        <v>75000</v>
      </c>
      <c r="AG3163" s="5">
        <v>0</v>
      </c>
      <c r="AH3163" s="5">
        <f>SUM(Exposure_Information[[#This Row],[Building Coverage Value]:[Business interruption value]])</f>
        <v>75000</v>
      </c>
      <c r="AI3163" s="5">
        <f>SUM(Exposure_Information[[#This Row],[Building Coverage Value]:[Contents Coverage Value]])</f>
        <v>75000</v>
      </c>
      <c r="AJ3163" s="26"/>
    </row>
    <row r="3164" spans="1:36" ht="39" x14ac:dyDescent="0.3">
      <c r="A3164" s="2" t="s">
        <v>148</v>
      </c>
      <c r="B3164" s="2" t="s">
        <v>156</v>
      </c>
      <c r="C3164" s="2" t="s">
        <v>325</v>
      </c>
      <c r="D3164" s="2">
        <v>105214</v>
      </c>
      <c r="E3164" s="2" t="s">
        <v>4697</v>
      </c>
      <c r="F3164" s="2" t="s">
        <v>6190</v>
      </c>
      <c r="G3164" s="3">
        <v>361</v>
      </c>
      <c r="H3164" s="3">
        <v>250</v>
      </c>
      <c r="I3164" s="71">
        <f>Exposure_Information[[#This Row],[Total  Insured Value]]+Exposure_Information[[#This Row],[Policy Deductible]]</f>
        <v>37450</v>
      </c>
      <c r="J3164" s="2">
        <v>108344</v>
      </c>
      <c r="K3164" s="3">
        <v>1</v>
      </c>
      <c r="L3164" s="2" t="s">
        <v>9</v>
      </c>
      <c r="M3164" s="2" t="s">
        <v>6191</v>
      </c>
      <c r="N3164" s="2" t="s">
        <v>6192</v>
      </c>
      <c r="O3164" s="2" t="s">
        <v>38</v>
      </c>
      <c r="P3164" s="2" t="s">
        <v>72</v>
      </c>
      <c r="Q3164" s="3">
        <v>25</v>
      </c>
      <c r="R3164" s="2" t="s">
        <v>127</v>
      </c>
      <c r="S3164" s="3">
        <v>25</v>
      </c>
      <c r="T3164" s="2" t="s">
        <v>10</v>
      </c>
      <c r="U3164" s="3">
        <v>42.338653000000001</v>
      </c>
      <c r="V3164" s="3">
        <v>-71.148837999999998</v>
      </c>
      <c r="W3164" s="2" t="s">
        <v>149</v>
      </c>
      <c r="X3164" s="3">
        <v>1</v>
      </c>
      <c r="Y3164" s="3" t="str">
        <f>_xlfn.CONCAT(Exposure_Information[[#This Row],[Building Construction Code]]," - ",Exposure_Information[[#This Row],[Type of building construction]])</f>
        <v>RMS - 1</v>
      </c>
      <c r="Z3164" s="3">
        <v>0</v>
      </c>
      <c r="AA3164" s="2">
        <v>1940</v>
      </c>
      <c r="AB3164" s="2" t="s">
        <v>11</v>
      </c>
      <c r="AC3164" s="2">
        <v>2</v>
      </c>
      <c r="AD3164" s="2" t="str">
        <f>_xlfn.CONCAT(Exposure_Information[[#This Row],[Occupany Code]]," - ",Exposure_Information[[#This Row],[Type of building occupancy]])</f>
        <v>ATC - 2</v>
      </c>
      <c r="AE3164" s="5">
        <v>5000</v>
      </c>
      <c r="AF3164" s="5">
        <v>23000</v>
      </c>
      <c r="AG3164" s="5">
        <v>9200</v>
      </c>
      <c r="AH3164" s="5">
        <f>SUM(Exposure_Information[[#This Row],[Building Coverage Value]:[Business interruption value]])</f>
        <v>37200</v>
      </c>
      <c r="AI3164" s="5">
        <f>SUM(Exposure_Information[[#This Row],[Building Coverage Value]:[Contents Coverage Value]])</f>
        <v>28000</v>
      </c>
      <c r="AJ3164" s="26"/>
    </row>
    <row r="3165" spans="1:36" ht="39" x14ac:dyDescent="0.3">
      <c r="A3165" s="2" t="s">
        <v>148</v>
      </c>
      <c r="B3165" s="2" t="s">
        <v>156</v>
      </c>
      <c r="C3165" s="2" t="s">
        <v>325</v>
      </c>
      <c r="D3165" s="2">
        <v>8503</v>
      </c>
      <c r="E3165" s="2" t="s">
        <v>367</v>
      </c>
      <c r="F3165" s="2" t="s">
        <v>3906</v>
      </c>
      <c r="G3165" s="3">
        <v>196</v>
      </c>
      <c r="H3165" s="3">
        <v>250</v>
      </c>
      <c r="I3165" s="71">
        <f>Exposure_Information[[#This Row],[Total  Insured Value]]+Exposure_Information[[#This Row],[Policy Deductible]]</f>
        <v>37250</v>
      </c>
      <c r="J3165" s="2">
        <v>11348</v>
      </c>
      <c r="K3165" s="3">
        <v>1</v>
      </c>
      <c r="L3165" s="2" t="s">
        <v>9</v>
      </c>
      <c r="M3165" s="2" t="s">
        <v>3907</v>
      </c>
      <c r="N3165" s="2" t="s">
        <v>3908</v>
      </c>
      <c r="O3165" s="2" t="s">
        <v>3909</v>
      </c>
      <c r="P3165" s="2" t="s">
        <v>55</v>
      </c>
      <c r="Q3165" s="3">
        <v>15</v>
      </c>
      <c r="R3165" s="2" t="s">
        <v>87</v>
      </c>
      <c r="S3165" s="3">
        <v>23</v>
      </c>
      <c r="T3165" s="2" t="s">
        <v>10</v>
      </c>
      <c r="U3165" s="3">
        <v>44.184344000000003</v>
      </c>
      <c r="V3165" s="3">
        <v>-69.623361000000003</v>
      </c>
      <c r="W3165" s="2" t="s">
        <v>149</v>
      </c>
      <c r="X3165" s="3">
        <v>1</v>
      </c>
      <c r="Y3165" s="3" t="str">
        <f>_xlfn.CONCAT(Exposure_Information[[#This Row],[Building Construction Code]]," - ",Exposure_Information[[#This Row],[Type of building construction]])</f>
        <v>RMS - 1</v>
      </c>
      <c r="Z3165" s="3">
        <v>0</v>
      </c>
      <c r="AA3165" s="2">
        <v>1971</v>
      </c>
      <c r="AB3165" s="2" t="s">
        <v>11</v>
      </c>
      <c r="AC3165" s="2">
        <v>1</v>
      </c>
      <c r="AD3165" s="2" t="str">
        <f>_xlfn.CONCAT(Exposure_Information[[#This Row],[Occupany Code]]," - ",Exposure_Information[[#This Row],[Type of building occupancy]])</f>
        <v>ATC - 1</v>
      </c>
      <c r="AE3165" s="5">
        <v>22000</v>
      </c>
      <c r="AF3165" s="5">
        <v>15000</v>
      </c>
      <c r="AG3165" s="5">
        <v>0</v>
      </c>
      <c r="AH3165" s="5">
        <f>SUM(Exposure_Information[[#This Row],[Building Coverage Value]:[Business interruption value]])</f>
        <v>37000</v>
      </c>
      <c r="AI3165" s="5">
        <f>SUM(Exposure_Information[[#This Row],[Building Coverage Value]:[Contents Coverage Value]])</f>
        <v>37000</v>
      </c>
      <c r="AJ3165" s="26"/>
    </row>
    <row r="3166" spans="1:36" ht="39" x14ac:dyDescent="0.3">
      <c r="A3166" s="2" t="s">
        <v>148</v>
      </c>
      <c r="B3166" s="2" t="s">
        <v>156</v>
      </c>
      <c r="C3166" s="2" t="s">
        <v>325</v>
      </c>
      <c r="D3166" s="2">
        <v>11798</v>
      </c>
      <c r="E3166" s="2" t="s">
        <v>367</v>
      </c>
      <c r="F3166" s="2" t="s">
        <v>1254</v>
      </c>
      <c r="G3166" s="3">
        <v>159</v>
      </c>
      <c r="H3166" s="3">
        <v>250</v>
      </c>
      <c r="I3166" s="71">
        <f>Exposure_Information[[#This Row],[Total  Insured Value]]+Exposure_Information[[#This Row],[Policy Deductible]]</f>
        <v>36850</v>
      </c>
      <c r="J3166" s="2">
        <v>14696</v>
      </c>
      <c r="K3166" s="3">
        <v>1</v>
      </c>
      <c r="L3166" s="2" t="s">
        <v>9</v>
      </c>
      <c r="M3166" s="2" t="s">
        <v>1255</v>
      </c>
      <c r="N3166" s="2" t="s">
        <v>1256</v>
      </c>
      <c r="O3166" s="2" t="s">
        <v>420</v>
      </c>
      <c r="P3166" s="2" t="s">
        <v>72</v>
      </c>
      <c r="Q3166" s="3">
        <v>25</v>
      </c>
      <c r="R3166" s="2" t="s">
        <v>127</v>
      </c>
      <c r="S3166" s="3">
        <v>25</v>
      </c>
      <c r="T3166" s="2" t="s">
        <v>10</v>
      </c>
      <c r="U3166" s="3">
        <v>42.365707999999998</v>
      </c>
      <c r="V3166" s="3">
        <v>-71.056813000000005</v>
      </c>
      <c r="W3166" s="2" t="s">
        <v>149</v>
      </c>
      <c r="X3166" s="3">
        <v>2</v>
      </c>
      <c r="Y3166" s="3" t="str">
        <f>_xlfn.CONCAT(Exposure_Information[[#This Row],[Building Construction Code]]," - ",Exposure_Information[[#This Row],[Type of building construction]])</f>
        <v>RMS - 2</v>
      </c>
      <c r="Z3166" s="3">
        <v>0</v>
      </c>
      <c r="AA3166" s="2">
        <v>1900</v>
      </c>
      <c r="AB3166" s="2" t="s">
        <v>11</v>
      </c>
      <c r="AC3166" s="2">
        <v>1</v>
      </c>
      <c r="AD3166" s="2" t="str">
        <f>_xlfn.CONCAT(Exposure_Information[[#This Row],[Occupany Code]]," - ",Exposure_Information[[#This Row],[Type of building occupancy]])</f>
        <v>ATC - 1</v>
      </c>
      <c r="AE3166" s="5">
        <v>16000</v>
      </c>
      <c r="AF3166" s="5">
        <v>2000</v>
      </c>
      <c r="AG3166" s="5">
        <v>18600</v>
      </c>
      <c r="AH3166" s="5">
        <f>SUM(Exposure_Information[[#This Row],[Building Coverage Value]:[Business interruption value]])</f>
        <v>36600</v>
      </c>
      <c r="AI3166" s="5">
        <f>SUM(Exposure_Information[[#This Row],[Building Coverage Value]:[Contents Coverage Value]])</f>
        <v>18000</v>
      </c>
      <c r="AJ3166" s="26"/>
    </row>
    <row r="3167" spans="1:36" ht="26" x14ac:dyDescent="0.3">
      <c r="A3167" s="2" t="s">
        <v>148</v>
      </c>
      <c r="B3167" s="2" t="s">
        <v>156</v>
      </c>
      <c r="C3167" s="2" t="s">
        <v>325</v>
      </c>
      <c r="D3167" s="2">
        <v>3185</v>
      </c>
      <c r="E3167" s="2" t="s">
        <v>326</v>
      </c>
      <c r="F3167" s="2" t="s">
        <v>2038</v>
      </c>
      <c r="G3167" s="3">
        <v>3841.050048828125</v>
      </c>
      <c r="H3167" s="3">
        <v>2500</v>
      </c>
      <c r="I3167" s="71">
        <f>Exposure_Information[[#This Row],[Total  Insured Value]]+Exposure_Information[[#This Row],[Policy Deductible]]</f>
        <v>912500</v>
      </c>
      <c r="J3167" s="2">
        <v>4376</v>
      </c>
      <c r="K3167" s="3">
        <v>1</v>
      </c>
      <c r="L3167" s="2" t="s">
        <v>9</v>
      </c>
      <c r="M3167" s="2" t="s">
        <v>2039</v>
      </c>
      <c r="N3167" s="3" t="s">
        <v>2040</v>
      </c>
      <c r="O3167" s="2" t="s">
        <v>96</v>
      </c>
      <c r="P3167" s="2" t="s">
        <v>80</v>
      </c>
      <c r="Q3167" s="3">
        <v>47</v>
      </c>
      <c r="R3167" s="2" t="s">
        <v>25</v>
      </c>
      <c r="S3167" s="3">
        <v>36</v>
      </c>
      <c r="T3167" s="2" t="s">
        <v>10</v>
      </c>
      <c r="U3167" s="3">
        <v>40.604571999999997</v>
      </c>
      <c r="V3167" s="3">
        <v>-74.008201999999997</v>
      </c>
      <c r="W3167" s="2" t="s">
        <v>149</v>
      </c>
      <c r="X3167" s="3">
        <v>2</v>
      </c>
      <c r="Y3167" s="3" t="str">
        <f>_xlfn.CONCAT(Exposure_Information[[#This Row],[Building Construction Code]]," - ",Exposure_Information[[#This Row],[Type of building construction]])</f>
        <v>RMS - 2</v>
      </c>
      <c r="Z3167" s="3">
        <v>0</v>
      </c>
      <c r="AA3167" s="2">
        <v>1940</v>
      </c>
      <c r="AB3167" s="2" t="s">
        <v>11</v>
      </c>
      <c r="AC3167" s="2">
        <v>37</v>
      </c>
      <c r="AD3167" s="2" t="str">
        <f>_xlfn.CONCAT(Exposure_Information[[#This Row],[Occupany Code]]," - ",Exposure_Information[[#This Row],[Type of building occupancy]])</f>
        <v>ATC - 37</v>
      </c>
      <c r="AE3167" s="5">
        <v>910000</v>
      </c>
      <c r="AF3167" s="5">
        <v>0</v>
      </c>
      <c r="AG3167" s="5">
        <v>0</v>
      </c>
      <c r="AH3167" s="5">
        <f>SUM(Exposure_Information[[#This Row],[Building Coverage Value]:[Business interruption value]])</f>
        <v>910000</v>
      </c>
      <c r="AI3167" s="5">
        <f>SUM(Exposure_Information[[#This Row],[Building Coverage Value]:[Contents Coverage Value]])</f>
        <v>910000</v>
      </c>
      <c r="AJ3167" s="26"/>
    </row>
    <row r="3168" spans="1:36" ht="26" x14ac:dyDescent="0.3">
      <c r="A3168" s="2" t="s">
        <v>148</v>
      </c>
      <c r="B3168" s="2" t="s">
        <v>156</v>
      </c>
      <c r="C3168" s="2" t="s">
        <v>325</v>
      </c>
      <c r="D3168" s="2">
        <v>3065</v>
      </c>
      <c r="E3168" s="2" t="s">
        <v>326</v>
      </c>
      <c r="F3168" s="2" t="s">
        <v>5543</v>
      </c>
      <c r="G3168" s="3">
        <v>21803</v>
      </c>
      <c r="H3168" s="3">
        <v>2500</v>
      </c>
      <c r="I3168" s="71">
        <f>Exposure_Information[[#This Row],[Total  Insured Value]]+Exposure_Information[[#This Row],[Policy Deductible]]</f>
        <v>251884</v>
      </c>
      <c r="J3168" s="2">
        <v>4198</v>
      </c>
      <c r="K3168" s="3">
        <v>1</v>
      </c>
      <c r="L3168" s="2">
        <v>114</v>
      </c>
      <c r="M3168" s="2" t="s">
        <v>5546</v>
      </c>
      <c r="N3168" s="3" t="s">
        <v>5547</v>
      </c>
      <c r="O3168" s="2" t="s">
        <v>474</v>
      </c>
      <c r="P3168" s="2" t="s">
        <v>171</v>
      </c>
      <c r="Q3168" s="3">
        <v>27</v>
      </c>
      <c r="R3168" s="2" t="s">
        <v>127</v>
      </c>
      <c r="S3168" s="3">
        <v>25</v>
      </c>
      <c r="T3168" s="2" t="s">
        <v>10</v>
      </c>
      <c r="U3168" s="3">
        <v>42.289209999999997</v>
      </c>
      <c r="V3168" s="3">
        <v>-71.788308000000001</v>
      </c>
      <c r="W3168" s="2" t="s">
        <v>149</v>
      </c>
      <c r="X3168" s="3">
        <v>1</v>
      </c>
      <c r="Y3168" s="3" t="str">
        <f>_xlfn.CONCAT(Exposure_Information[[#This Row],[Building Construction Code]]," - ",Exposure_Information[[#This Row],[Type of building construction]])</f>
        <v>RMS - 1</v>
      </c>
      <c r="Z3168" s="3">
        <v>0</v>
      </c>
      <c r="AA3168" s="2">
        <v>1920</v>
      </c>
      <c r="AB3168" s="2" t="s">
        <v>11</v>
      </c>
      <c r="AC3168" s="2">
        <v>37</v>
      </c>
      <c r="AD3168" s="2" t="str">
        <f>_xlfn.CONCAT(Exposure_Information[[#This Row],[Occupany Code]]," - ",Exposure_Information[[#This Row],[Type of building occupancy]])</f>
        <v>ATC - 37</v>
      </c>
      <c r="AE3168" s="5">
        <v>249384</v>
      </c>
      <c r="AF3168" s="5">
        <v>0</v>
      </c>
      <c r="AG3168" s="5">
        <v>0</v>
      </c>
      <c r="AH3168" s="5">
        <f>SUM(Exposure_Information[[#This Row],[Building Coverage Value]:[Business interruption value]])</f>
        <v>249384</v>
      </c>
      <c r="AI3168" s="5">
        <f>SUM(Exposure_Information[[#This Row],[Building Coverage Value]:[Contents Coverage Value]])</f>
        <v>249384</v>
      </c>
      <c r="AJ3168" s="26"/>
    </row>
    <row r="3169" spans="1:36" ht="26" x14ac:dyDescent="0.3">
      <c r="A3169" s="2" t="s">
        <v>148</v>
      </c>
      <c r="B3169" s="2" t="s">
        <v>156</v>
      </c>
      <c r="C3169" s="2" t="s">
        <v>325</v>
      </c>
      <c r="D3169" s="2">
        <v>105599</v>
      </c>
      <c r="E3169" s="2" t="s">
        <v>4697</v>
      </c>
      <c r="F3169" s="2" t="s">
        <v>7073</v>
      </c>
      <c r="G3169" s="3">
        <v>240</v>
      </c>
      <c r="H3169" s="3">
        <v>250</v>
      </c>
      <c r="I3169" s="71">
        <f>Exposure_Information[[#This Row],[Total  Insured Value]]+Exposure_Information[[#This Row],[Policy Deductible]]</f>
        <v>36250</v>
      </c>
      <c r="J3169" s="2">
        <v>108729</v>
      </c>
      <c r="K3169" s="3">
        <v>1</v>
      </c>
      <c r="L3169" s="2" t="s">
        <v>9</v>
      </c>
      <c r="M3169" s="2" t="s">
        <v>7074</v>
      </c>
      <c r="N3169" s="2" t="s">
        <v>7075</v>
      </c>
      <c r="O3169" s="2" t="s">
        <v>585</v>
      </c>
      <c r="P3169" s="2" t="s">
        <v>224</v>
      </c>
      <c r="Q3169" s="3">
        <v>21</v>
      </c>
      <c r="R3169" s="2" t="s">
        <v>127</v>
      </c>
      <c r="S3169" s="3">
        <v>25</v>
      </c>
      <c r="T3169" s="2" t="s">
        <v>10</v>
      </c>
      <c r="U3169" s="3">
        <v>42.061985</v>
      </c>
      <c r="V3169" s="3">
        <v>-71.336686</v>
      </c>
      <c r="W3169" s="2" t="s">
        <v>149</v>
      </c>
      <c r="X3169" s="3">
        <v>1</v>
      </c>
      <c r="Y3169" s="3" t="str">
        <f>_xlfn.CONCAT(Exposure_Information[[#This Row],[Building Construction Code]]," - ",Exposure_Information[[#This Row],[Type of building construction]])</f>
        <v>RMS - 1</v>
      </c>
      <c r="Z3169" s="3">
        <v>0</v>
      </c>
      <c r="AA3169" s="2">
        <v>1983</v>
      </c>
      <c r="AB3169" s="2" t="s">
        <v>11</v>
      </c>
      <c r="AC3169" s="2">
        <v>2</v>
      </c>
      <c r="AD3169" s="2" t="str">
        <f>_xlfn.CONCAT(Exposure_Information[[#This Row],[Occupany Code]]," - ",Exposure_Information[[#This Row],[Type of building occupancy]])</f>
        <v>ATC - 2</v>
      </c>
      <c r="AE3169" s="5">
        <v>0</v>
      </c>
      <c r="AF3169" s="5">
        <v>30000</v>
      </c>
      <c r="AG3169" s="5">
        <v>6000</v>
      </c>
      <c r="AH3169" s="5">
        <f>SUM(Exposure_Information[[#This Row],[Building Coverage Value]:[Business interruption value]])</f>
        <v>36000</v>
      </c>
      <c r="AI3169" s="5">
        <f>SUM(Exposure_Information[[#This Row],[Building Coverage Value]:[Contents Coverage Value]])</f>
        <v>30000</v>
      </c>
      <c r="AJ3169" s="26"/>
    </row>
    <row r="3170" spans="1:36" ht="39" x14ac:dyDescent="0.3">
      <c r="A3170" s="2" t="s">
        <v>148</v>
      </c>
      <c r="B3170" s="2" t="s">
        <v>156</v>
      </c>
      <c r="C3170" s="2" t="s">
        <v>325</v>
      </c>
      <c r="D3170" s="2">
        <v>118102</v>
      </c>
      <c r="E3170" s="2" t="s">
        <v>4697</v>
      </c>
      <c r="F3170" s="2" t="s">
        <v>9620</v>
      </c>
      <c r="G3170" s="3">
        <v>227</v>
      </c>
      <c r="H3170" s="3">
        <v>1000</v>
      </c>
      <c r="I3170" s="71">
        <f>Exposure_Information[[#This Row],[Total  Insured Value]]+Exposure_Information[[#This Row],[Policy Deductible]]</f>
        <v>37000</v>
      </c>
      <c r="J3170" s="2">
        <v>121232</v>
      </c>
      <c r="K3170" s="3">
        <v>1</v>
      </c>
      <c r="L3170" s="2" t="s">
        <v>9</v>
      </c>
      <c r="M3170" s="2" t="s">
        <v>9621</v>
      </c>
      <c r="N3170" s="2" t="s">
        <v>9622</v>
      </c>
      <c r="O3170" s="2" t="s">
        <v>175</v>
      </c>
      <c r="P3170" s="2" t="s">
        <v>90</v>
      </c>
      <c r="Q3170" s="3">
        <v>17</v>
      </c>
      <c r="R3170" s="2" t="s">
        <v>127</v>
      </c>
      <c r="S3170" s="3">
        <v>25</v>
      </c>
      <c r="T3170" s="2" t="s">
        <v>10</v>
      </c>
      <c r="U3170" s="3">
        <v>42.336891999999999</v>
      </c>
      <c r="V3170" s="3">
        <v>-71.598320000000001</v>
      </c>
      <c r="W3170" s="2" t="s">
        <v>149</v>
      </c>
      <c r="X3170" s="3">
        <v>1</v>
      </c>
      <c r="Y3170" s="3" t="str">
        <f>_xlfn.CONCAT(Exposure_Information[[#This Row],[Building Construction Code]]," - ",Exposure_Information[[#This Row],[Type of building construction]])</f>
        <v>RMS - 1</v>
      </c>
      <c r="Z3170" s="3">
        <v>0</v>
      </c>
      <c r="AA3170" s="2">
        <v>1900</v>
      </c>
      <c r="AB3170" s="2" t="s">
        <v>11</v>
      </c>
      <c r="AC3170" s="2">
        <v>2</v>
      </c>
      <c r="AD3170" s="2" t="str">
        <f>_xlfn.CONCAT(Exposure_Information[[#This Row],[Occupany Code]]," - ",Exposure_Information[[#This Row],[Type of building occupancy]])</f>
        <v>ATC - 2</v>
      </c>
      <c r="AE3170" s="5">
        <v>0</v>
      </c>
      <c r="AF3170" s="5">
        <v>30000</v>
      </c>
      <c r="AG3170" s="5">
        <v>6000</v>
      </c>
      <c r="AH3170" s="5">
        <f>SUM(Exposure_Information[[#This Row],[Building Coverage Value]:[Business interruption value]])</f>
        <v>36000</v>
      </c>
      <c r="AI3170" s="5">
        <f>SUM(Exposure_Information[[#This Row],[Building Coverage Value]:[Contents Coverage Value]])</f>
        <v>30000</v>
      </c>
      <c r="AJ3170" s="26"/>
    </row>
    <row r="3171" spans="1:36" ht="26" x14ac:dyDescent="0.3">
      <c r="A3171" s="2" t="s">
        <v>148</v>
      </c>
      <c r="B3171" s="2" t="s">
        <v>156</v>
      </c>
      <c r="C3171" s="2" t="s">
        <v>325</v>
      </c>
      <c r="D3171" s="2">
        <v>116605</v>
      </c>
      <c r="E3171" s="2" t="s">
        <v>4697</v>
      </c>
      <c r="F3171" s="2" t="s">
        <v>7944</v>
      </c>
      <c r="G3171" s="3">
        <v>164</v>
      </c>
      <c r="H3171" s="3">
        <v>500</v>
      </c>
      <c r="I3171" s="71">
        <f>Exposure_Information[[#This Row],[Total  Insured Value]]+Exposure_Information[[#This Row],[Policy Deductible]]</f>
        <v>36300</v>
      </c>
      <c r="J3171" s="2">
        <v>119735</v>
      </c>
      <c r="K3171" s="3">
        <v>1</v>
      </c>
      <c r="L3171" s="2" t="s">
        <v>9</v>
      </c>
      <c r="M3171" s="2" t="s">
        <v>7945</v>
      </c>
      <c r="N3171" s="2" t="s">
        <v>7946</v>
      </c>
      <c r="O3171" s="2" t="s">
        <v>4987</v>
      </c>
      <c r="P3171" s="2" t="s">
        <v>171</v>
      </c>
      <c r="Q3171" s="3">
        <v>27</v>
      </c>
      <c r="R3171" s="2" t="s">
        <v>127</v>
      </c>
      <c r="S3171" s="3">
        <v>25</v>
      </c>
      <c r="T3171" s="2" t="s">
        <v>10</v>
      </c>
      <c r="U3171" s="3">
        <v>42.406091000000004</v>
      </c>
      <c r="V3171" s="3">
        <v>-71.969273000000001</v>
      </c>
      <c r="W3171" s="2" t="s">
        <v>149</v>
      </c>
      <c r="X3171" s="3">
        <v>1</v>
      </c>
      <c r="Y3171" s="3" t="str">
        <f>_xlfn.CONCAT(Exposure_Information[[#This Row],[Building Construction Code]]," - ",Exposure_Information[[#This Row],[Type of building construction]])</f>
        <v>RMS - 1</v>
      </c>
      <c r="Z3171" s="3">
        <v>0</v>
      </c>
      <c r="AA3171" s="2">
        <v>2008</v>
      </c>
      <c r="AB3171" s="2" t="s">
        <v>11</v>
      </c>
      <c r="AC3171" s="2">
        <v>2</v>
      </c>
      <c r="AD3171" s="2" t="str">
        <f>_xlfn.CONCAT(Exposure_Information[[#This Row],[Occupany Code]]," - ",Exposure_Information[[#This Row],[Type of building occupancy]])</f>
        <v>ATC - 2</v>
      </c>
      <c r="AE3171" s="5">
        <v>5000</v>
      </c>
      <c r="AF3171" s="5">
        <v>22000</v>
      </c>
      <c r="AG3171" s="5">
        <v>8800</v>
      </c>
      <c r="AH3171" s="5">
        <f>SUM(Exposure_Information[[#This Row],[Building Coverage Value]:[Business interruption value]])</f>
        <v>35800</v>
      </c>
      <c r="AI3171" s="5">
        <f>SUM(Exposure_Information[[#This Row],[Building Coverage Value]:[Contents Coverage Value]])</f>
        <v>27000</v>
      </c>
      <c r="AJ3171" s="26"/>
    </row>
    <row r="3172" spans="1:36" ht="39" x14ac:dyDescent="0.3">
      <c r="A3172" s="2" t="s">
        <v>148</v>
      </c>
      <c r="B3172" s="2" t="s">
        <v>156</v>
      </c>
      <c r="C3172" s="2" t="s">
        <v>325</v>
      </c>
      <c r="D3172" s="2">
        <v>3065</v>
      </c>
      <c r="E3172" s="2" t="s">
        <v>326</v>
      </c>
      <c r="F3172" s="2" t="s">
        <v>5543</v>
      </c>
      <c r="G3172" s="3">
        <v>21803</v>
      </c>
      <c r="H3172" s="3">
        <v>2500</v>
      </c>
      <c r="I3172" s="71">
        <f>Exposure_Information[[#This Row],[Total  Insured Value]]+Exposure_Information[[#This Row],[Policy Deductible]]</f>
        <v>379898</v>
      </c>
      <c r="J3172" s="2">
        <v>4195</v>
      </c>
      <c r="K3172" s="3">
        <v>1</v>
      </c>
      <c r="L3172" s="2" t="s">
        <v>9</v>
      </c>
      <c r="M3172" s="2" t="s">
        <v>5544</v>
      </c>
      <c r="N3172" s="3" t="s">
        <v>5545</v>
      </c>
      <c r="O3172" s="2" t="s">
        <v>474</v>
      </c>
      <c r="P3172" s="2" t="s">
        <v>171</v>
      </c>
      <c r="Q3172" s="3">
        <v>27</v>
      </c>
      <c r="R3172" s="2" t="s">
        <v>127</v>
      </c>
      <c r="S3172" s="3">
        <v>25</v>
      </c>
      <c r="T3172" s="2" t="s">
        <v>10</v>
      </c>
      <c r="U3172" s="3">
        <v>42.286259000000001</v>
      </c>
      <c r="V3172" s="3">
        <v>-71.787566999999996</v>
      </c>
      <c r="W3172" s="2" t="s">
        <v>149</v>
      </c>
      <c r="X3172" s="3">
        <v>1</v>
      </c>
      <c r="Y3172" s="3" t="str">
        <f>_xlfn.CONCAT(Exposure_Information[[#This Row],[Building Construction Code]]," - ",Exposure_Information[[#This Row],[Type of building construction]])</f>
        <v>RMS - 1</v>
      </c>
      <c r="Z3172" s="3">
        <v>0</v>
      </c>
      <c r="AA3172" s="2">
        <v>1920</v>
      </c>
      <c r="AB3172" s="2" t="s">
        <v>11</v>
      </c>
      <c r="AC3172" s="2">
        <v>37</v>
      </c>
      <c r="AD3172" s="2" t="str">
        <f>_xlfn.CONCAT(Exposure_Information[[#This Row],[Occupany Code]]," - ",Exposure_Information[[#This Row],[Type of building occupancy]])</f>
        <v>ATC - 37</v>
      </c>
      <c r="AE3172" s="5">
        <v>377398</v>
      </c>
      <c r="AF3172" s="5">
        <v>0</v>
      </c>
      <c r="AG3172" s="5">
        <v>0</v>
      </c>
      <c r="AH3172" s="5">
        <f>SUM(Exposure_Information[[#This Row],[Building Coverage Value]:[Business interruption value]])</f>
        <v>377398</v>
      </c>
      <c r="AI3172" s="5">
        <f>SUM(Exposure_Information[[#This Row],[Building Coverage Value]:[Contents Coverage Value]])</f>
        <v>377398</v>
      </c>
      <c r="AJ3172" s="26"/>
    </row>
    <row r="3173" spans="1:36" ht="26" x14ac:dyDescent="0.3">
      <c r="A3173" s="2" t="s">
        <v>148</v>
      </c>
      <c r="B3173" s="2" t="s">
        <v>156</v>
      </c>
      <c r="C3173" s="2" t="s">
        <v>325</v>
      </c>
      <c r="D3173" s="2">
        <v>3052</v>
      </c>
      <c r="E3173" s="2" t="s">
        <v>326</v>
      </c>
      <c r="F3173" s="2" t="s">
        <v>5548</v>
      </c>
      <c r="G3173" s="3">
        <v>1196</v>
      </c>
      <c r="H3173" s="3">
        <v>2500</v>
      </c>
      <c r="I3173" s="71">
        <f>Exposure_Information[[#This Row],[Total  Insured Value]]+Exposure_Information[[#This Row],[Policy Deductible]]</f>
        <v>85700</v>
      </c>
      <c r="J3173" s="2">
        <v>4181</v>
      </c>
      <c r="K3173" s="3">
        <v>1</v>
      </c>
      <c r="L3173" s="2" t="s">
        <v>9</v>
      </c>
      <c r="M3173" s="2" t="s">
        <v>5549</v>
      </c>
      <c r="N3173" s="2" t="s">
        <v>5550</v>
      </c>
      <c r="O3173" s="2" t="s">
        <v>76</v>
      </c>
      <c r="P3173" s="2" t="s">
        <v>256</v>
      </c>
      <c r="Q3173" s="3">
        <v>1</v>
      </c>
      <c r="R3173" s="2" t="s">
        <v>127</v>
      </c>
      <c r="S3173" s="3">
        <v>25</v>
      </c>
      <c r="T3173" s="2" t="s">
        <v>10</v>
      </c>
      <c r="U3173" s="3">
        <v>41.684676000000003</v>
      </c>
      <c r="V3173" s="3">
        <v>-69.980570999999998</v>
      </c>
      <c r="W3173" s="2" t="s">
        <v>149</v>
      </c>
      <c r="X3173" s="3">
        <v>1</v>
      </c>
      <c r="Y3173" s="3" t="str">
        <f>_xlfn.CONCAT(Exposure_Information[[#This Row],[Building Construction Code]]," - ",Exposure_Information[[#This Row],[Type of building construction]])</f>
        <v>RMS - 1</v>
      </c>
      <c r="Z3173" s="3">
        <v>0</v>
      </c>
      <c r="AA3173" s="2">
        <v>1982</v>
      </c>
      <c r="AB3173" s="2" t="s">
        <v>11</v>
      </c>
      <c r="AC3173" s="2">
        <v>37</v>
      </c>
      <c r="AD3173" s="2" t="str">
        <f>_xlfn.CONCAT(Exposure_Information[[#This Row],[Occupany Code]]," - ",Exposure_Information[[#This Row],[Type of building occupancy]])</f>
        <v>ATC - 37</v>
      </c>
      <c r="AE3173" s="5">
        <v>0</v>
      </c>
      <c r="AF3173" s="5">
        <v>83200</v>
      </c>
      <c r="AG3173" s="5">
        <v>0</v>
      </c>
      <c r="AH3173" s="5">
        <f>SUM(Exposure_Information[[#This Row],[Building Coverage Value]:[Business interruption value]])</f>
        <v>83200</v>
      </c>
      <c r="AI3173" s="5">
        <f>SUM(Exposure_Information[[#This Row],[Building Coverage Value]:[Contents Coverage Value]])</f>
        <v>83200</v>
      </c>
      <c r="AJ3173" s="26"/>
    </row>
    <row r="3174" spans="1:36" x14ac:dyDescent="0.3">
      <c r="A3174" s="2" t="s">
        <v>148</v>
      </c>
      <c r="B3174" s="2" t="s">
        <v>156</v>
      </c>
      <c r="C3174" s="2" t="s">
        <v>325</v>
      </c>
      <c r="D3174" s="2">
        <v>10271</v>
      </c>
      <c r="E3174" s="2" t="s">
        <v>367</v>
      </c>
      <c r="F3174" s="2" t="s">
        <v>1616</v>
      </c>
      <c r="G3174" s="3">
        <v>163</v>
      </c>
      <c r="H3174" s="3">
        <v>1000</v>
      </c>
      <c r="I3174" s="71">
        <f>Exposure_Information[[#This Row],[Total  Insured Value]]+Exposure_Information[[#This Row],[Policy Deductible]]</f>
        <v>36000</v>
      </c>
      <c r="J3174" s="2">
        <v>13136</v>
      </c>
      <c r="K3174" s="3">
        <v>1</v>
      </c>
      <c r="L3174" s="2">
        <v>45</v>
      </c>
      <c r="M3174" s="2" t="s">
        <v>1617</v>
      </c>
      <c r="N3174" s="2" t="s">
        <v>1618</v>
      </c>
      <c r="O3174" s="2" t="s">
        <v>1619</v>
      </c>
      <c r="P3174" s="2" t="s">
        <v>20</v>
      </c>
      <c r="Q3174" s="3">
        <v>29</v>
      </c>
      <c r="R3174" s="2" t="s">
        <v>87</v>
      </c>
      <c r="S3174" s="3">
        <v>23</v>
      </c>
      <c r="T3174" s="2" t="s">
        <v>10</v>
      </c>
      <c r="U3174" s="3">
        <v>44.502211000000003</v>
      </c>
      <c r="V3174" s="3">
        <v>-67.938616999999994</v>
      </c>
      <c r="W3174" s="2" t="s">
        <v>149</v>
      </c>
      <c r="X3174" s="3">
        <v>1</v>
      </c>
      <c r="Y3174" s="3" t="str">
        <f>_xlfn.CONCAT(Exposure_Information[[#This Row],[Building Construction Code]]," - ",Exposure_Information[[#This Row],[Type of building construction]])</f>
        <v>RMS - 1</v>
      </c>
      <c r="Z3174" s="3">
        <v>0</v>
      </c>
      <c r="AA3174" s="2">
        <v>2007</v>
      </c>
      <c r="AB3174" s="2" t="s">
        <v>11</v>
      </c>
      <c r="AC3174" s="2">
        <v>1</v>
      </c>
      <c r="AD3174" s="2" t="str">
        <f>_xlfn.CONCAT(Exposure_Information[[#This Row],[Occupany Code]]," - ",Exposure_Information[[#This Row],[Type of building occupancy]])</f>
        <v>ATC - 1</v>
      </c>
      <c r="AE3174" s="5">
        <v>30000</v>
      </c>
      <c r="AF3174" s="5">
        <v>5000</v>
      </c>
      <c r="AG3174" s="5">
        <v>0</v>
      </c>
      <c r="AH3174" s="5">
        <f>SUM(Exposure_Information[[#This Row],[Building Coverage Value]:[Business interruption value]])</f>
        <v>35000</v>
      </c>
      <c r="AI3174" s="5">
        <f>SUM(Exposure_Information[[#This Row],[Building Coverage Value]:[Contents Coverage Value]])</f>
        <v>35000</v>
      </c>
      <c r="AJ3174" s="26"/>
    </row>
    <row r="3175" spans="1:36" ht="39" x14ac:dyDescent="0.3">
      <c r="A3175" s="2" t="s">
        <v>148</v>
      </c>
      <c r="B3175" s="2" t="s">
        <v>156</v>
      </c>
      <c r="C3175" s="2" t="s">
        <v>325</v>
      </c>
      <c r="D3175" s="2">
        <v>3021</v>
      </c>
      <c r="E3175" s="2" t="s">
        <v>326</v>
      </c>
      <c r="F3175" s="2" t="s">
        <v>5219</v>
      </c>
      <c r="G3175" s="3">
        <v>475</v>
      </c>
      <c r="H3175" s="3">
        <v>250</v>
      </c>
      <c r="I3175" s="71">
        <f>Exposure_Information[[#This Row],[Total  Insured Value]]+Exposure_Information[[#This Row],[Policy Deductible]]</f>
        <v>16499</v>
      </c>
      <c r="J3175" s="2">
        <v>4147</v>
      </c>
      <c r="K3175" s="3">
        <v>1</v>
      </c>
      <c r="L3175" s="2" t="s">
        <v>9</v>
      </c>
      <c r="M3175" s="2" t="s">
        <v>5220</v>
      </c>
      <c r="N3175" s="2" t="s">
        <v>5221</v>
      </c>
      <c r="O3175" s="2" t="s">
        <v>488</v>
      </c>
      <c r="P3175" s="2" t="s">
        <v>231</v>
      </c>
      <c r="Q3175" s="3">
        <v>13</v>
      </c>
      <c r="R3175" s="2" t="s">
        <v>127</v>
      </c>
      <c r="S3175" s="3">
        <v>25</v>
      </c>
      <c r="T3175" s="2" t="s">
        <v>10</v>
      </c>
      <c r="U3175" s="3">
        <v>42.104197999999997</v>
      </c>
      <c r="V3175" s="3">
        <v>-72.634147999999996</v>
      </c>
      <c r="W3175" s="2" t="s">
        <v>149</v>
      </c>
      <c r="X3175" s="3">
        <v>1</v>
      </c>
      <c r="Y3175" s="3" t="str">
        <f>_xlfn.CONCAT(Exposure_Information[[#This Row],[Building Construction Code]]," - ",Exposure_Information[[#This Row],[Type of building construction]])</f>
        <v>RMS - 1</v>
      </c>
      <c r="Z3175" s="3">
        <v>0</v>
      </c>
      <c r="AA3175" s="2">
        <v>1925</v>
      </c>
      <c r="AB3175" s="2" t="s">
        <v>11</v>
      </c>
      <c r="AC3175" s="2">
        <v>37</v>
      </c>
      <c r="AD3175" s="2" t="str">
        <f>_xlfn.CONCAT(Exposure_Information[[#This Row],[Occupany Code]]," - ",Exposure_Information[[#This Row],[Type of building occupancy]])</f>
        <v>ATC - 37</v>
      </c>
      <c r="AE3175" s="5">
        <v>0</v>
      </c>
      <c r="AF3175" s="5">
        <v>16249</v>
      </c>
      <c r="AG3175" s="5">
        <v>0</v>
      </c>
      <c r="AH3175" s="5">
        <f>SUM(Exposure_Information[[#This Row],[Building Coverage Value]:[Business interruption value]])</f>
        <v>16249</v>
      </c>
      <c r="AI3175" s="5">
        <f>SUM(Exposure_Information[[#This Row],[Building Coverage Value]:[Contents Coverage Value]])</f>
        <v>16249</v>
      </c>
      <c r="AJ3175" s="26"/>
    </row>
    <row r="3176" spans="1:36" ht="26" x14ac:dyDescent="0.3">
      <c r="A3176" s="2" t="s">
        <v>148</v>
      </c>
      <c r="B3176" s="2" t="s">
        <v>156</v>
      </c>
      <c r="C3176" s="2" t="s">
        <v>325</v>
      </c>
      <c r="D3176" s="2">
        <v>10196</v>
      </c>
      <c r="E3176" s="2" t="s">
        <v>367</v>
      </c>
      <c r="F3176" s="2" t="s">
        <v>1792</v>
      </c>
      <c r="G3176" s="3">
        <v>198</v>
      </c>
      <c r="H3176" s="3">
        <v>250</v>
      </c>
      <c r="I3176" s="71">
        <f>Exposure_Information[[#This Row],[Total  Insured Value]]+Exposure_Information[[#This Row],[Policy Deductible]]</f>
        <v>35250</v>
      </c>
      <c r="J3176" s="2">
        <v>13059</v>
      </c>
      <c r="K3176" s="3">
        <v>1</v>
      </c>
      <c r="L3176" s="2" t="s">
        <v>9</v>
      </c>
      <c r="M3176" s="2" t="s">
        <v>1793</v>
      </c>
      <c r="N3176" s="2" t="s">
        <v>1794</v>
      </c>
      <c r="O3176" s="2" t="s">
        <v>1795</v>
      </c>
      <c r="P3176" s="2" t="s">
        <v>244</v>
      </c>
      <c r="Q3176" s="3">
        <v>21</v>
      </c>
      <c r="R3176" s="2" t="s">
        <v>87</v>
      </c>
      <c r="S3176" s="3">
        <v>23</v>
      </c>
      <c r="T3176" s="2" t="s">
        <v>10</v>
      </c>
      <c r="U3176" s="3">
        <v>45.315520999999997</v>
      </c>
      <c r="V3176" s="3">
        <v>-69.049796999999998</v>
      </c>
      <c r="W3176" s="2" t="s">
        <v>149</v>
      </c>
      <c r="X3176" s="3" t="s">
        <v>10770</v>
      </c>
      <c r="Y3176" s="3" t="str">
        <f>_xlfn.CONCAT(Exposure_Information[[#This Row],[Building Construction Code]]," - ",Exposure_Information[[#This Row],[Type of building construction]])</f>
        <v>RMS - 1A</v>
      </c>
      <c r="Z3176" s="3">
        <v>0</v>
      </c>
      <c r="AA3176" s="2">
        <v>2008</v>
      </c>
      <c r="AB3176" s="2" t="s">
        <v>11</v>
      </c>
      <c r="AC3176" s="2">
        <v>1</v>
      </c>
      <c r="AD3176" s="2" t="str">
        <f>_xlfn.CONCAT(Exposure_Information[[#This Row],[Occupany Code]]," - ",Exposure_Information[[#This Row],[Type of building occupancy]])</f>
        <v>ATC - 1</v>
      </c>
      <c r="AE3176" s="5">
        <v>30000</v>
      </c>
      <c r="AF3176" s="5">
        <v>5000</v>
      </c>
      <c r="AG3176" s="5">
        <v>0</v>
      </c>
      <c r="AH3176" s="5">
        <f>SUM(Exposure_Information[[#This Row],[Building Coverage Value]:[Business interruption value]])</f>
        <v>35000</v>
      </c>
      <c r="AI3176" s="5">
        <f>SUM(Exposure_Information[[#This Row],[Building Coverage Value]:[Contents Coverage Value]])</f>
        <v>35000</v>
      </c>
      <c r="AJ3176" s="26"/>
    </row>
    <row r="3177" spans="1:36" ht="52" x14ac:dyDescent="0.3">
      <c r="A3177" s="2" t="s">
        <v>148</v>
      </c>
      <c r="B3177" s="2" t="s">
        <v>156</v>
      </c>
      <c r="C3177" s="2" t="s">
        <v>325</v>
      </c>
      <c r="D3177" s="2">
        <v>12957</v>
      </c>
      <c r="E3177" s="2" t="s">
        <v>367</v>
      </c>
      <c r="F3177" s="2" t="s">
        <v>1980</v>
      </c>
      <c r="G3177" s="3">
        <v>615</v>
      </c>
      <c r="H3177" s="3">
        <v>250</v>
      </c>
      <c r="I3177" s="71">
        <f>Exposure_Information[[#This Row],[Total  Insured Value]]+Exposure_Information[[#This Row],[Policy Deductible]]</f>
        <v>35250</v>
      </c>
      <c r="J3177" s="2">
        <v>15917</v>
      </c>
      <c r="K3177" s="3">
        <v>1</v>
      </c>
      <c r="L3177" s="2" t="s">
        <v>9</v>
      </c>
      <c r="M3177" s="2" t="s">
        <v>1981</v>
      </c>
      <c r="N3177" s="2" t="s">
        <v>1982</v>
      </c>
      <c r="O3177" s="2" t="s">
        <v>1983</v>
      </c>
      <c r="P3177" s="2" t="s">
        <v>276</v>
      </c>
      <c r="Q3177" s="3">
        <v>1</v>
      </c>
      <c r="R3177" s="2" t="s">
        <v>34</v>
      </c>
      <c r="S3177" s="3">
        <v>33</v>
      </c>
      <c r="T3177" s="2" t="s">
        <v>10</v>
      </c>
      <c r="U3177" s="3">
        <v>43.603746000000001</v>
      </c>
      <c r="V3177" s="3">
        <v>-71.455886000000007</v>
      </c>
      <c r="W3177" s="2" t="s">
        <v>149</v>
      </c>
      <c r="X3177" s="3">
        <v>1</v>
      </c>
      <c r="Y3177" s="3" t="str">
        <f>_xlfn.CONCAT(Exposure_Information[[#This Row],[Building Construction Code]]," - ",Exposure_Information[[#This Row],[Type of building construction]])</f>
        <v>RMS - 1</v>
      </c>
      <c r="Z3177" s="3">
        <v>0</v>
      </c>
      <c r="AA3177" s="2">
        <v>1987</v>
      </c>
      <c r="AB3177" s="2" t="s">
        <v>11</v>
      </c>
      <c r="AC3177" s="2">
        <v>1</v>
      </c>
      <c r="AD3177" s="2" t="str">
        <f>_xlfn.CONCAT(Exposure_Information[[#This Row],[Occupany Code]]," - ",Exposure_Information[[#This Row],[Type of building occupancy]])</f>
        <v>ATC - 1</v>
      </c>
      <c r="AE3177" s="5">
        <v>20000</v>
      </c>
      <c r="AF3177" s="5">
        <v>5000</v>
      </c>
      <c r="AG3177" s="5">
        <v>10000</v>
      </c>
      <c r="AH3177" s="5">
        <f>SUM(Exposure_Information[[#This Row],[Building Coverage Value]:[Business interruption value]])</f>
        <v>35000</v>
      </c>
      <c r="AI3177" s="5">
        <f>SUM(Exposure_Information[[#This Row],[Building Coverage Value]:[Contents Coverage Value]])</f>
        <v>25000</v>
      </c>
      <c r="AJ3177" s="26"/>
    </row>
    <row r="3178" spans="1:36" ht="52" x14ac:dyDescent="0.3">
      <c r="A3178" s="2" t="s">
        <v>148</v>
      </c>
      <c r="B3178" s="2" t="s">
        <v>156</v>
      </c>
      <c r="C3178" s="2" t="s">
        <v>325</v>
      </c>
      <c r="D3178" s="2">
        <v>12957</v>
      </c>
      <c r="E3178" s="2" t="s">
        <v>367</v>
      </c>
      <c r="F3178" s="2" t="s">
        <v>1980</v>
      </c>
      <c r="G3178" s="3">
        <v>615</v>
      </c>
      <c r="H3178" s="3">
        <v>250</v>
      </c>
      <c r="I3178" s="71">
        <f>Exposure_Information[[#This Row],[Total  Insured Value]]+Exposure_Information[[#This Row],[Policy Deductible]]</f>
        <v>35250</v>
      </c>
      <c r="J3178" s="2">
        <v>15918</v>
      </c>
      <c r="K3178" s="3">
        <v>1</v>
      </c>
      <c r="L3178" s="2" t="s">
        <v>9</v>
      </c>
      <c r="M3178" s="2" t="s">
        <v>1984</v>
      </c>
      <c r="N3178" s="2" t="s">
        <v>1985</v>
      </c>
      <c r="O3178" s="2" t="s">
        <v>317</v>
      </c>
      <c r="P3178" s="2" t="s">
        <v>276</v>
      </c>
      <c r="Q3178" s="3">
        <v>1</v>
      </c>
      <c r="R3178" s="2" t="s">
        <v>34</v>
      </c>
      <c r="S3178" s="3">
        <v>33</v>
      </c>
      <c r="T3178" s="2" t="s">
        <v>10</v>
      </c>
      <c r="U3178" s="3">
        <v>43.569771000000003</v>
      </c>
      <c r="V3178" s="3">
        <v>-71.347455999999994</v>
      </c>
      <c r="W3178" s="2" t="s">
        <v>149</v>
      </c>
      <c r="X3178" s="3">
        <v>1</v>
      </c>
      <c r="Y3178" s="3" t="str">
        <f>_xlfn.CONCAT(Exposure_Information[[#This Row],[Building Construction Code]]," - ",Exposure_Information[[#This Row],[Type of building construction]])</f>
        <v>RMS - 1</v>
      </c>
      <c r="Z3178" s="3">
        <v>0</v>
      </c>
      <c r="AA3178" s="2">
        <v>1980</v>
      </c>
      <c r="AB3178" s="2" t="s">
        <v>11</v>
      </c>
      <c r="AC3178" s="2">
        <v>1</v>
      </c>
      <c r="AD3178" s="2" t="str">
        <f>_xlfn.CONCAT(Exposure_Information[[#This Row],[Occupany Code]]," - ",Exposure_Information[[#This Row],[Type of building occupancy]])</f>
        <v>ATC - 1</v>
      </c>
      <c r="AE3178" s="5">
        <v>20000</v>
      </c>
      <c r="AF3178" s="5">
        <v>5000</v>
      </c>
      <c r="AG3178" s="5">
        <v>10000</v>
      </c>
      <c r="AH3178" s="5">
        <f>SUM(Exposure_Information[[#This Row],[Building Coverage Value]:[Business interruption value]])</f>
        <v>35000</v>
      </c>
      <c r="AI3178" s="5">
        <f>SUM(Exposure_Information[[#This Row],[Building Coverage Value]:[Contents Coverage Value]])</f>
        <v>25000</v>
      </c>
      <c r="AJ3178" s="26"/>
    </row>
    <row r="3179" spans="1:36" ht="39" x14ac:dyDescent="0.3">
      <c r="A3179" s="2" t="s">
        <v>148</v>
      </c>
      <c r="B3179" s="2" t="s">
        <v>156</v>
      </c>
      <c r="C3179" s="2" t="s">
        <v>325</v>
      </c>
      <c r="D3179" s="2">
        <v>3000</v>
      </c>
      <c r="E3179" s="2" t="s">
        <v>326</v>
      </c>
      <c r="F3179" s="2" t="s">
        <v>1659</v>
      </c>
      <c r="G3179" s="3">
        <v>3712</v>
      </c>
      <c r="H3179" s="3">
        <v>500</v>
      </c>
      <c r="I3179" s="71">
        <f>Exposure_Information[[#This Row],[Total  Insured Value]]+Exposure_Information[[#This Row],[Policy Deductible]]</f>
        <v>477396</v>
      </c>
      <c r="J3179" s="2">
        <v>4122</v>
      </c>
      <c r="K3179" s="3">
        <v>1</v>
      </c>
      <c r="L3179" s="2" t="s">
        <v>9</v>
      </c>
      <c r="M3179" s="2" t="s">
        <v>1660</v>
      </c>
      <c r="N3179" s="3" t="s">
        <v>1661</v>
      </c>
      <c r="O3179" s="2" t="s">
        <v>289</v>
      </c>
      <c r="P3179" s="2" t="s">
        <v>231</v>
      </c>
      <c r="Q3179" s="3">
        <v>13</v>
      </c>
      <c r="R3179" s="2" t="s">
        <v>127</v>
      </c>
      <c r="S3179" s="3">
        <v>25</v>
      </c>
      <c r="T3179" s="2" t="s">
        <v>10</v>
      </c>
      <c r="U3179" s="3">
        <v>42.121096000000001</v>
      </c>
      <c r="V3179" s="3">
        <v>-72.198418000000004</v>
      </c>
      <c r="W3179" s="2" t="s">
        <v>149</v>
      </c>
      <c r="X3179" s="3">
        <v>1</v>
      </c>
      <c r="Y3179" s="3" t="str">
        <f>_xlfn.CONCAT(Exposure_Information[[#This Row],[Building Construction Code]]," - ",Exposure_Information[[#This Row],[Type of building construction]])</f>
        <v>RMS - 1</v>
      </c>
      <c r="Z3179" s="3">
        <v>0</v>
      </c>
      <c r="AA3179" s="2">
        <v>1965</v>
      </c>
      <c r="AB3179" s="2" t="s">
        <v>11</v>
      </c>
      <c r="AC3179" s="2">
        <v>37</v>
      </c>
      <c r="AD3179" s="2" t="str">
        <f>_xlfn.CONCAT(Exposure_Information[[#This Row],[Occupany Code]]," - ",Exposure_Information[[#This Row],[Type of building occupancy]])</f>
        <v>ATC - 37</v>
      </c>
      <c r="AE3179" s="5">
        <v>437025</v>
      </c>
      <c r="AF3179" s="5">
        <v>39871</v>
      </c>
      <c r="AG3179" s="5">
        <v>0</v>
      </c>
      <c r="AH3179" s="5">
        <f>SUM(Exposure_Information[[#This Row],[Building Coverage Value]:[Business interruption value]])</f>
        <v>476896</v>
      </c>
      <c r="AI3179" s="5">
        <f>SUM(Exposure_Information[[#This Row],[Building Coverage Value]:[Contents Coverage Value]])</f>
        <v>476896</v>
      </c>
      <c r="AJ3179" s="26"/>
    </row>
    <row r="3180" spans="1:36" ht="26" x14ac:dyDescent="0.3">
      <c r="A3180" s="2" t="s">
        <v>148</v>
      </c>
      <c r="B3180" s="2" t="s">
        <v>156</v>
      </c>
      <c r="C3180" s="2" t="s">
        <v>325</v>
      </c>
      <c r="D3180" s="2">
        <v>2980</v>
      </c>
      <c r="E3180" s="2" t="s">
        <v>326</v>
      </c>
      <c r="F3180" s="2" t="s">
        <v>5416</v>
      </c>
      <c r="G3180" s="3">
        <v>3484</v>
      </c>
      <c r="H3180" s="3">
        <v>2500</v>
      </c>
      <c r="I3180" s="71">
        <f>Exposure_Information[[#This Row],[Total  Insured Value]]+Exposure_Information[[#This Row],[Policy Deductible]]</f>
        <v>1102500</v>
      </c>
      <c r="J3180" s="2">
        <v>4099</v>
      </c>
      <c r="K3180" s="3">
        <v>1</v>
      </c>
      <c r="L3180" s="2" t="s">
        <v>9</v>
      </c>
      <c r="M3180" s="2" t="s">
        <v>5417</v>
      </c>
      <c r="N3180" s="3" t="s">
        <v>5418</v>
      </c>
      <c r="O3180" s="2" t="s">
        <v>350</v>
      </c>
      <c r="P3180" s="2" t="s">
        <v>90</v>
      </c>
      <c r="Q3180" s="3">
        <v>17</v>
      </c>
      <c r="R3180" s="2" t="s">
        <v>127</v>
      </c>
      <c r="S3180" s="3">
        <v>25</v>
      </c>
      <c r="T3180" s="2" t="s">
        <v>10</v>
      </c>
      <c r="U3180" s="3">
        <v>42.367910000000002</v>
      </c>
      <c r="V3180" s="3">
        <v>-71.079479000000006</v>
      </c>
      <c r="W3180" s="2" t="s">
        <v>149</v>
      </c>
      <c r="X3180" s="3">
        <v>1</v>
      </c>
      <c r="Y3180" s="3" t="str">
        <f>_xlfn.CONCAT(Exposure_Information[[#This Row],[Building Construction Code]]," - ",Exposure_Information[[#This Row],[Type of building construction]])</f>
        <v>RMS - 1</v>
      </c>
      <c r="Z3180" s="3">
        <v>0</v>
      </c>
      <c r="AA3180" s="2">
        <v>1910</v>
      </c>
      <c r="AB3180" s="2" t="s">
        <v>11</v>
      </c>
      <c r="AC3180" s="2">
        <v>37</v>
      </c>
      <c r="AD3180" s="2" t="str">
        <f>_xlfn.CONCAT(Exposure_Information[[#This Row],[Occupany Code]]," - ",Exposure_Information[[#This Row],[Type of building occupancy]])</f>
        <v>ATC - 37</v>
      </c>
      <c r="AE3180" s="5">
        <v>1100000</v>
      </c>
      <c r="AF3180" s="5">
        <v>0</v>
      </c>
      <c r="AG3180" s="5">
        <v>0</v>
      </c>
      <c r="AH3180" s="5">
        <f>SUM(Exposure_Information[[#This Row],[Building Coverage Value]:[Business interruption value]])</f>
        <v>1100000</v>
      </c>
      <c r="AI3180" s="5">
        <f>SUM(Exposure_Information[[#This Row],[Building Coverage Value]:[Contents Coverage Value]])</f>
        <v>1100000</v>
      </c>
      <c r="AJ3180" s="26"/>
    </row>
    <row r="3181" spans="1:36" ht="26" x14ac:dyDescent="0.3">
      <c r="A3181" s="2" t="s">
        <v>148</v>
      </c>
      <c r="B3181" s="2" t="s">
        <v>156</v>
      </c>
      <c r="C3181" s="2" t="s">
        <v>325</v>
      </c>
      <c r="D3181" s="2">
        <v>19101</v>
      </c>
      <c r="E3181" s="2" t="s">
        <v>367</v>
      </c>
      <c r="F3181" s="2" t="s">
        <v>2567</v>
      </c>
      <c r="G3181" s="3">
        <v>265</v>
      </c>
      <c r="H3181" s="3">
        <v>250</v>
      </c>
      <c r="I3181" s="71">
        <f>Exposure_Information[[#This Row],[Total  Insured Value]]+Exposure_Information[[#This Row],[Policy Deductible]]</f>
        <v>35250</v>
      </c>
      <c r="J3181" s="2">
        <v>22211</v>
      </c>
      <c r="K3181" s="3">
        <v>1</v>
      </c>
      <c r="L3181" s="2" t="s">
        <v>9</v>
      </c>
      <c r="M3181" s="2" t="s">
        <v>2568</v>
      </c>
      <c r="N3181" s="2" t="s">
        <v>2569</v>
      </c>
      <c r="O3181" s="2" t="s">
        <v>787</v>
      </c>
      <c r="P3181" s="2" t="s">
        <v>221</v>
      </c>
      <c r="Q3181" s="3">
        <v>23</v>
      </c>
      <c r="R3181" s="2" t="s">
        <v>127</v>
      </c>
      <c r="S3181" s="3">
        <v>25</v>
      </c>
      <c r="T3181" s="2" t="s">
        <v>10</v>
      </c>
      <c r="U3181" s="3">
        <v>42.241152</v>
      </c>
      <c r="V3181" s="3">
        <v>-70.920952999999997</v>
      </c>
      <c r="W3181" s="2" t="s">
        <v>149</v>
      </c>
      <c r="X3181" s="3" t="s">
        <v>10770</v>
      </c>
      <c r="Y3181" s="3" t="str">
        <f>_xlfn.CONCAT(Exposure_Information[[#This Row],[Building Construction Code]]," - ",Exposure_Information[[#This Row],[Type of building construction]])</f>
        <v>RMS - 1A</v>
      </c>
      <c r="Z3181" s="3">
        <v>0</v>
      </c>
      <c r="AA3181" s="2">
        <v>1980</v>
      </c>
      <c r="AB3181" s="2" t="s">
        <v>11</v>
      </c>
      <c r="AC3181" s="2">
        <v>1</v>
      </c>
      <c r="AD3181" s="2" t="str">
        <f>_xlfn.CONCAT(Exposure_Information[[#This Row],[Occupany Code]]," - ",Exposure_Information[[#This Row],[Type of building occupancy]])</f>
        <v>ATC - 1</v>
      </c>
      <c r="AE3181" s="5">
        <v>20000</v>
      </c>
      <c r="AF3181" s="5">
        <v>15000</v>
      </c>
      <c r="AG3181" s="5">
        <v>0</v>
      </c>
      <c r="AH3181" s="5">
        <f>SUM(Exposure_Information[[#This Row],[Building Coverage Value]:[Business interruption value]])</f>
        <v>35000</v>
      </c>
      <c r="AI3181" s="5">
        <f>SUM(Exposure_Information[[#This Row],[Building Coverage Value]:[Contents Coverage Value]])</f>
        <v>35000</v>
      </c>
      <c r="AJ3181" s="26"/>
    </row>
    <row r="3182" spans="1:36" ht="26" x14ac:dyDescent="0.3">
      <c r="A3182" s="2" t="s">
        <v>148</v>
      </c>
      <c r="B3182" s="2" t="s">
        <v>156</v>
      </c>
      <c r="C3182" s="2" t="s">
        <v>325</v>
      </c>
      <c r="D3182" s="2">
        <v>2944</v>
      </c>
      <c r="E3182" s="2" t="s">
        <v>326</v>
      </c>
      <c r="F3182" s="2" t="s">
        <v>5225</v>
      </c>
      <c r="G3182" s="3">
        <v>2242</v>
      </c>
      <c r="H3182" s="3">
        <v>1000</v>
      </c>
      <c r="I3182" s="71">
        <f>Exposure_Information[[#This Row],[Total  Insured Value]]+Exposure_Information[[#This Row],[Policy Deductible]]</f>
        <v>654603</v>
      </c>
      <c r="J3182" s="2">
        <v>4060</v>
      </c>
      <c r="K3182" s="3">
        <v>1</v>
      </c>
      <c r="L3182" s="2" t="s">
        <v>9</v>
      </c>
      <c r="M3182" s="2" t="s">
        <v>5226</v>
      </c>
      <c r="N3182" s="3" t="s">
        <v>5227</v>
      </c>
      <c r="O3182" s="2" t="s">
        <v>261</v>
      </c>
      <c r="P3182" s="2" t="s">
        <v>224</v>
      </c>
      <c r="Q3182" s="3">
        <v>21</v>
      </c>
      <c r="R3182" s="2" t="s">
        <v>127</v>
      </c>
      <c r="S3182" s="3">
        <v>25</v>
      </c>
      <c r="T3182" s="2" t="s">
        <v>10</v>
      </c>
      <c r="U3182" s="3">
        <v>42.242080999999999</v>
      </c>
      <c r="V3182" s="3">
        <v>-71.008292999999995</v>
      </c>
      <c r="W3182" s="2" t="s">
        <v>149</v>
      </c>
      <c r="X3182" s="3">
        <v>1</v>
      </c>
      <c r="Y3182" s="3" t="str">
        <f>_xlfn.CONCAT(Exposure_Information[[#This Row],[Building Construction Code]]," - ",Exposure_Information[[#This Row],[Type of building construction]])</f>
        <v>RMS - 1</v>
      </c>
      <c r="Z3182" s="3">
        <v>0</v>
      </c>
      <c r="AA3182" s="2">
        <v>2004</v>
      </c>
      <c r="AB3182" s="2" t="s">
        <v>11</v>
      </c>
      <c r="AC3182" s="2">
        <v>37</v>
      </c>
      <c r="AD3182" s="2" t="str">
        <f>_xlfn.CONCAT(Exposure_Information[[#This Row],[Occupany Code]]," - ",Exposure_Information[[#This Row],[Type of building occupancy]])</f>
        <v>ATC - 37</v>
      </c>
      <c r="AE3182" s="5">
        <v>653603</v>
      </c>
      <c r="AF3182" s="5">
        <v>0</v>
      </c>
      <c r="AG3182" s="5">
        <v>0</v>
      </c>
      <c r="AH3182" s="5">
        <f>SUM(Exposure_Information[[#This Row],[Building Coverage Value]:[Business interruption value]])</f>
        <v>653603</v>
      </c>
      <c r="AI3182" s="5">
        <f>SUM(Exposure_Information[[#This Row],[Building Coverage Value]:[Contents Coverage Value]])</f>
        <v>653603</v>
      </c>
      <c r="AJ3182" s="26"/>
    </row>
    <row r="3183" spans="1:36" ht="39" x14ac:dyDescent="0.3">
      <c r="A3183" s="2" t="s">
        <v>148</v>
      </c>
      <c r="B3183" s="2" t="s">
        <v>156</v>
      </c>
      <c r="C3183" s="2" t="s">
        <v>325</v>
      </c>
      <c r="D3183" s="2">
        <v>17177</v>
      </c>
      <c r="E3183" s="2" t="s">
        <v>367</v>
      </c>
      <c r="F3183" s="2" t="s">
        <v>4229</v>
      </c>
      <c r="G3183" s="3">
        <v>194</v>
      </c>
      <c r="H3183" s="3">
        <v>500</v>
      </c>
      <c r="I3183" s="71">
        <f>Exposure_Information[[#This Row],[Total  Insured Value]]+Exposure_Information[[#This Row],[Policy Deductible]]</f>
        <v>35500</v>
      </c>
      <c r="J3183" s="2">
        <v>20258</v>
      </c>
      <c r="K3183" s="3">
        <v>1</v>
      </c>
      <c r="L3183" s="2" t="s">
        <v>9</v>
      </c>
      <c r="M3183" s="2" t="s">
        <v>4230</v>
      </c>
      <c r="N3183" s="2" t="s">
        <v>4231</v>
      </c>
      <c r="O3183" s="2" t="s">
        <v>200</v>
      </c>
      <c r="P3183" s="2" t="s">
        <v>124</v>
      </c>
      <c r="Q3183" s="3">
        <v>111</v>
      </c>
      <c r="R3183" s="2" t="s">
        <v>25</v>
      </c>
      <c r="S3183" s="3">
        <v>36</v>
      </c>
      <c r="T3183" s="2" t="s">
        <v>10</v>
      </c>
      <c r="U3183" s="3">
        <v>41.750101999999998</v>
      </c>
      <c r="V3183" s="3">
        <v>-74.084378999999998</v>
      </c>
      <c r="W3183" s="2" t="s">
        <v>149</v>
      </c>
      <c r="X3183" s="3">
        <v>1</v>
      </c>
      <c r="Y3183" s="3" t="str">
        <f>_xlfn.CONCAT(Exposure_Information[[#This Row],[Building Construction Code]]," - ",Exposure_Information[[#This Row],[Type of building construction]])</f>
        <v>RMS - 1</v>
      </c>
      <c r="Z3183" s="3">
        <v>0</v>
      </c>
      <c r="AA3183" s="2">
        <v>1982</v>
      </c>
      <c r="AB3183" s="2" t="s">
        <v>11</v>
      </c>
      <c r="AC3183" s="2">
        <v>1</v>
      </c>
      <c r="AD3183" s="2" t="str">
        <f>_xlfn.CONCAT(Exposure_Information[[#This Row],[Occupany Code]]," - ",Exposure_Information[[#This Row],[Type of building occupancy]])</f>
        <v>ATC - 1</v>
      </c>
      <c r="AE3183" s="5">
        <v>35000</v>
      </c>
      <c r="AF3183" s="5">
        <v>0</v>
      </c>
      <c r="AG3183" s="5">
        <v>0</v>
      </c>
      <c r="AH3183" s="5">
        <f>SUM(Exposure_Information[[#This Row],[Building Coverage Value]:[Business interruption value]])</f>
        <v>35000</v>
      </c>
      <c r="AI3183" s="5">
        <f>SUM(Exposure_Information[[#This Row],[Building Coverage Value]:[Contents Coverage Value]])</f>
        <v>35000</v>
      </c>
      <c r="AJ3183" s="26"/>
    </row>
    <row r="3184" spans="1:36" ht="39" x14ac:dyDescent="0.3">
      <c r="A3184" s="2" t="s">
        <v>148</v>
      </c>
      <c r="B3184" s="2" t="s">
        <v>156</v>
      </c>
      <c r="C3184" s="2" t="s">
        <v>325</v>
      </c>
      <c r="D3184" s="2">
        <v>9460</v>
      </c>
      <c r="E3184" s="2" t="s">
        <v>367</v>
      </c>
      <c r="F3184" s="2" t="s">
        <v>6755</v>
      </c>
      <c r="G3184" s="3">
        <v>179</v>
      </c>
      <c r="H3184" s="3">
        <v>500</v>
      </c>
      <c r="I3184" s="71">
        <f>Exposure_Information[[#This Row],[Total  Insured Value]]+Exposure_Information[[#This Row],[Policy Deductible]]</f>
        <v>35500</v>
      </c>
      <c r="J3184" s="2">
        <v>12317</v>
      </c>
      <c r="K3184" s="3">
        <v>1</v>
      </c>
      <c r="L3184" s="2" t="s">
        <v>6756</v>
      </c>
      <c r="M3184" s="2" t="s">
        <v>6757</v>
      </c>
      <c r="N3184" s="2" t="s">
        <v>6758</v>
      </c>
      <c r="O3184" s="2" t="s">
        <v>6759</v>
      </c>
      <c r="P3184" s="2" t="s">
        <v>111</v>
      </c>
      <c r="Q3184" s="3">
        <v>3</v>
      </c>
      <c r="R3184" s="2" t="s">
        <v>87</v>
      </c>
      <c r="S3184" s="3">
        <v>23</v>
      </c>
      <c r="T3184" s="2" t="s">
        <v>10</v>
      </c>
      <c r="U3184" s="3">
        <v>45.689515</v>
      </c>
      <c r="V3184" s="3">
        <v>-68.046003999999996</v>
      </c>
      <c r="W3184" s="2" t="s">
        <v>149</v>
      </c>
      <c r="X3184" s="3" t="s">
        <v>817</v>
      </c>
      <c r="Y3184" s="3" t="str">
        <f>_xlfn.CONCAT(Exposure_Information[[#This Row],[Building Construction Code]]," - ",Exposure_Information[[#This Row],[Type of building construction]])</f>
        <v>RMS - 5A</v>
      </c>
      <c r="Z3184" s="3">
        <v>0</v>
      </c>
      <c r="AA3184" s="2">
        <v>1994</v>
      </c>
      <c r="AB3184" s="2" t="s">
        <v>11</v>
      </c>
      <c r="AC3184" s="2">
        <v>1</v>
      </c>
      <c r="AD3184" s="2" t="str">
        <f>_xlfn.CONCAT(Exposure_Information[[#This Row],[Occupany Code]]," - ",Exposure_Information[[#This Row],[Type of building occupancy]])</f>
        <v>ATC - 1</v>
      </c>
      <c r="AE3184" s="5">
        <v>30000</v>
      </c>
      <c r="AF3184" s="5">
        <v>5000</v>
      </c>
      <c r="AG3184" s="5">
        <v>0</v>
      </c>
      <c r="AH3184" s="5">
        <f>SUM(Exposure_Information[[#This Row],[Building Coverage Value]:[Business interruption value]])</f>
        <v>35000</v>
      </c>
      <c r="AI3184" s="5">
        <f>SUM(Exposure_Information[[#This Row],[Building Coverage Value]:[Contents Coverage Value]])</f>
        <v>35000</v>
      </c>
      <c r="AJ3184" s="26"/>
    </row>
    <row r="3185" spans="1:36" ht="26" x14ac:dyDescent="0.3">
      <c r="A3185" s="2" t="s">
        <v>148</v>
      </c>
      <c r="B3185" s="2" t="s">
        <v>156</v>
      </c>
      <c r="C3185" s="2" t="s">
        <v>325</v>
      </c>
      <c r="D3185" s="2">
        <v>17758</v>
      </c>
      <c r="E3185" s="2" t="s">
        <v>367</v>
      </c>
      <c r="F3185" s="2" t="s">
        <v>7118</v>
      </c>
      <c r="G3185" s="3">
        <v>176</v>
      </c>
      <c r="H3185" s="3">
        <v>500</v>
      </c>
      <c r="I3185" s="71">
        <f>Exposure_Information[[#This Row],[Total  Insured Value]]+Exposure_Information[[#This Row],[Policy Deductible]]</f>
        <v>35500</v>
      </c>
      <c r="J3185" s="2">
        <v>20846</v>
      </c>
      <c r="K3185" s="3">
        <v>1</v>
      </c>
      <c r="L3185" s="2" t="s">
        <v>9</v>
      </c>
      <c r="M3185" s="2" t="s">
        <v>7119</v>
      </c>
      <c r="N3185" s="2" t="s">
        <v>7120</v>
      </c>
      <c r="O3185" s="2" t="s">
        <v>288</v>
      </c>
      <c r="P3185" s="2" t="s">
        <v>171</v>
      </c>
      <c r="Q3185" s="3">
        <v>27</v>
      </c>
      <c r="R3185" s="2" t="s">
        <v>127</v>
      </c>
      <c r="S3185" s="3">
        <v>25</v>
      </c>
      <c r="T3185" s="2" t="s">
        <v>10</v>
      </c>
      <c r="U3185" s="3">
        <v>42.073563</v>
      </c>
      <c r="V3185" s="3">
        <v>-71.759483000000003</v>
      </c>
      <c r="W3185" s="2" t="s">
        <v>149</v>
      </c>
      <c r="X3185" s="3">
        <v>1</v>
      </c>
      <c r="Y3185" s="3" t="str">
        <f>_xlfn.CONCAT(Exposure_Information[[#This Row],[Building Construction Code]]," - ",Exposure_Information[[#This Row],[Type of building construction]])</f>
        <v>RMS - 1</v>
      </c>
      <c r="Z3185" s="3">
        <v>0</v>
      </c>
      <c r="AA3185" s="2">
        <v>1945</v>
      </c>
      <c r="AB3185" s="2" t="s">
        <v>11</v>
      </c>
      <c r="AC3185" s="2">
        <v>1</v>
      </c>
      <c r="AD3185" s="2" t="str">
        <f>_xlfn.CONCAT(Exposure_Information[[#This Row],[Occupany Code]]," - ",Exposure_Information[[#This Row],[Type of building occupancy]])</f>
        <v>ATC - 1</v>
      </c>
      <c r="AE3185" s="5">
        <v>32000</v>
      </c>
      <c r="AF3185" s="5">
        <v>3000</v>
      </c>
      <c r="AG3185" s="5">
        <v>0</v>
      </c>
      <c r="AH3185" s="5">
        <f>SUM(Exposure_Information[[#This Row],[Building Coverage Value]:[Business interruption value]])</f>
        <v>35000</v>
      </c>
      <c r="AI3185" s="5">
        <f>SUM(Exposure_Information[[#This Row],[Building Coverage Value]:[Contents Coverage Value]])</f>
        <v>35000</v>
      </c>
      <c r="AJ3185" s="26"/>
    </row>
    <row r="3186" spans="1:36" ht="52" x14ac:dyDescent="0.3">
      <c r="A3186" s="2" t="s">
        <v>148</v>
      </c>
      <c r="B3186" s="2" t="s">
        <v>156</v>
      </c>
      <c r="C3186" s="2" t="s">
        <v>325</v>
      </c>
      <c r="D3186" s="2">
        <v>111312</v>
      </c>
      <c r="E3186" s="2" t="s">
        <v>4697</v>
      </c>
      <c r="F3186" s="2" t="s">
        <v>8019</v>
      </c>
      <c r="G3186" s="3">
        <v>237</v>
      </c>
      <c r="H3186" s="3">
        <v>500</v>
      </c>
      <c r="I3186" s="71">
        <f>Exposure_Information[[#This Row],[Total  Insured Value]]+Exposure_Information[[#This Row],[Policy Deductible]]</f>
        <v>35300</v>
      </c>
      <c r="J3186" s="2">
        <v>114442</v>
      </c>
      <c r="K3186" s="3">
        <v>1</v>
      </c>
      <c r="L3186" s="2" t="s">
        <v>9</v>
      </c>
      <c r="M3186" s="2" t="s">
        <v>8020</v>
      </c>
      <c r="N3186" s="2" t="s">
        <v>8021</v>
      </c>
      <c r="O3186" s="2" t="s">
        <v>261</v>
      </c>
      <c r="P3186" s="2" t="s">
        <v>224</v>
      </c>
      <c r="Q3186" s="3">
        <v>21</v>
      </c>
      <c r="R3186" s="2" t="s">
        <v>127</v>
      </c>
      <c r="S3186" s="3">
        <v>25</v>
      </c>
      <c r="T3186" s="2" t="s">
        <v>10</v>
      </c>
      <c r="U3186" s="3">
        <v>42.241812000000003</v>
      </c>
      <c r="V3186" s="3">
        <v>-70.983637999999999</v>
      </c>
      <c r="W3186" s="2" t="s">
        <v>149</v>
      </c>
      <c r="X3186" s="3">
        <v>2</v>
      </c>
      <c r="Y3186" s="3" t="str">
        <f>_xlfn.CONCAT(Exposure_Information[[#This Row],[Building Construction Code]]," - ",Exposure_Information[[#This Row],[Type of building construction]])</f>
        <v>RMS - 2</v>
      </c>
      <c r="Z3186" s="3">
        <v>0</v>
      </c>
      <c r="AA3186" s="2">
        <v>1973</v>
      </c>
      <c r="AB3186" s="2" t="s">
        <v>11</v>
      </c>
      <c r="AC3186" s="2">
        <v>2</v>
      </c>
      <c r="AD3186" s="2" t="str">
        <f>_xlfn.CONCAT(Exposure_Information[[#This Row],[Occupany Code]]," - ",Exposure_Information[[#This Row],[Type of building occupancy]])</f>
        <v>ATC - 2</v>
      </c>
      <c r="AE3186" s="5">
        <v>0</v>
      </c>
      <c r="AF3186" s="5">
        <v>29000</v>
      </c>
      <c r="AG3186" s="5">
        <v>5800</v>
      </c>
      <c r="AH3186" s="5">
        <f>SUM(Exposure_Information[[#This Row],[Building Coverage Value]:[Business interruption value]])</f>
        <v>34800</v>
      </c>
      <c r="AI3186" s="5">
        <f>SUM(Exposure_Information[[#This Row],[Building Coverage Value]:[Contents Coverage Value]])</f>
        <v>29000</v>
      </c>
      <c r="AJ3186" s="26"/>
    </row>
    <row r="3187" spans="1:36" ht="26" x14ac:dyDescent="0.3">
      <c r="A3187" s="2" t="s">
        <v>148</v>
      </c>
      <c r="B3187" s="2" t="s">
        <v>156</v>
      </c>
      <c r="C3187" s="2" t="s">
        <v>325</v>
      </c>
      <c r="D3187" s="2">
        <v>112695</v>
      </c>
      <c r="E3187" s="2" t="s">
        <v>4697</v>
      </c>
      <c r="F3187" s="2" t="s">
        <v>8605</v>
      </c>
      <c r="G3187" s="3">
        <v>129</v>
      </c>
      <c r="H3187" s="3">
        <v>500</v>
      </c>
      <c r="I3187" s="71">
        <f>Exposure_Information[[#This Row],[Total  Insured Value]]+Exposure_Information[[#This Row],[Policy Deductible]]</f>
        <v>35300</v>
      </c>
      <c r="J3187" s="2">
        <v>115825</v>
      </c>
      <c r="K3187" s="3">
        <v>1</v>
      </c>
      <c r="L3187" s="2" t="s">
        <v>9</v>
      </c>
      <c r="M3187" s="2" t="s">
        <v>8606</v>
      </c>
      <c r="N3187" s="2" t="s">
        <v>8607</v>
      </c>
      <c r="O3187" s="2" t="s">
        <v>2053</v>
      </c>
      <c r="P3187" s="2" t="s">
        <v>139</v>
      </c>
      <c r="Q3187" s="3">
        <v>9</v>
      </c>
      <c r="R3187" s="2" t="s">
        <v>70</v>
      </c>
      <c r="S3187" s="3">
        <v>9</v>
      </c>
      <c r="T3187" s="2" t="s">
        <v>10</v>
      </c>
      <c r="U3187" s="3">
        <v>41.225138000000001</v>
      </c>
      <c r="V3187" s="3">
        <v>-73.058381999999995</v>
      </c>
      <c r="W3187" s="2" t="s">
        <v>149</v>
      </c>
      <c r="X3187" s="3">
        <v>1</v>
      </c>
      <c r="Y3187" s="3" t="str">
        <f>_xlfn.CONCAT(Exposure_Information[[#This Row],[Building Construction Code]]," - ",Exposure_Information[[#This Row],[Type of building construction]])</f>
        <v>RMS - 1</v>
      </c>
      <c r="Z3187" s="3">
        <v>0</v>
      </c>
      <c r="AA3187" s="2">
        <v>1908</v>
      </c>
      <c r="AB3187" s="2" t="s">
        <v>11</v>
      </c>
      <c r="AC3187" s="2">
        <v>2</v>
      </c>
      <c r="AD3187" s="2" t="str">
        <f>_xlfn.CONCAT(Exposure_Information[[#This Row],[Occupany Code]]," - ",Exposure_Information[[#This Row],[Type of building occupancy]])</f>
        <v>ATC - 2</v>
      </c>
      <c r="AE3187" s="5">
        <v>0</v>
      </c>
      <c r="AF3187" s="5">
        <v>29000</v>
      </c>
      <c r="AG3187" s="5">
        <v>5800</v>
      </c>
      <c r="AH3187" s="5">
        <f>SUM(Exposure_Information[[#This Row],[Building Coverage Value]:[Business interruption value]])</f>
        <v>34800</v>
      </c>
      <c r="AI3187" s="5">
        <f>SUM(Exposure_Information[[#This Row],[Building Coverage Value]:[Contents Coverage Value]])</f>
        <v>29000</v>
      </c>
      <c r="AJ3187" s="26"/>
    </row>
    <row r="3188" spans="1:36" ht="26" x14ac:dyDescent="0.3">
      <c r="A3188" s="2" t="s">
        <v>148</v>
      </c>
      <c r="B3188" s="2" t="s">
        <v>156</v>
      </c>
      <c r="C3188" s="2" t="s">
        <v>325</v>
      </c>
      <c r="D3188" s="2">
        <v>119965</v>
      </c>
      <c r="E3188" s="2" t="s">
        <v>4697</v>
      </c>
      <c r="F3188" s="2" t="s">
        <v>9650</v>
      </c>
      <c r="G3188" s="3">
        <v>162</v>
      </c>
      <c r="H3188" s="3">
        <v>500</v>
      </c>
      <c r="I3188" s="71">
        <f>Exposure_Information[[#This Row],[Total  Insured Value]]+Exposure_Information[[#This Row],[Policy Deductible]]</f>
        <v>35300</v>
      </c>
      <c r="J3188" s="2">
        <v>123095</v>
      </c>
      <c r="K3188" s="3">
        <v>1</v>
      </c>
      <c r="L3188" s="2" t="s">
        <v>9</v>
      </c>
      <c r="M3188" s="2" t="s">
        <v>9651</v>
      </c>
      <c r="N3188" s="2" t="s">
        <v>9652</v>
      </c>
      <c r="O3188" s="2" t="s">
        <v>622</v>
      </c>
      <c r="P3188" s="2" t="s">
        <v>224</v>
      </c>
      <c r="Q3188" s="3">
        <v>21</v>
      </c>
      <c r="R3188" s="2" t="s">
        <v>127</v>
      </c>
      <c r="S3188" s="3">
        <v>25</v>
      </c>
      <c r="T3188" s="2" t="s">
        <v>10</v>
      </c>
      <c r="U3188" s="3">
        <v>42.298695000000002</v>
      </c>
      <c r="V3188" s="3">
        <v>-71.297698999999994</v>
      </c>
      <c r="W3188" s="2" t="s">
        <v>149</v>
      </c>
      <c r="X3188" s="3">
        <v>1</v>
      </c>
      <c r="Y3188" s="3" t="str">
        <f>_xlfn.CONCAT(Exposure_Information[[#This Row],[Building Construction Code]]," - ",Exposure_Information[[#This Row],[Type of building construction]])</f>
        <v>RMS - 1</v>
      </c>
      <c r="Z3188" s="3">
        <v>0</v>
      </c>
      <c r="AA3188" s="2">
        <v>1929</v>
      </c>
      <c r="AB3188" s="2" t="s">
        <v>11</v>
      </c>
      <c r="AC3188" s="2">
        <v>2</v>
      </c>
      <c r="AD3188" s="2" t="str">
        <f>_xlfn.CONCAT(Exposure_Information[[#This Row],[Occupany Code]]," - ",Exposure_Information[[#This Row],[Type of building occupancy]])</f>
        <v>ATC - 2</v>
      </c>
      <c r="AE3188" s="5">
        <v>0</v>
      </c>
      <c r="AF3188" s="5">
        <v>29000</v>
      </c>
      <c r="AG3188" s="5">
        <v>5800</v>
      </c>
      <c r="AH3188" s="5">
        <f>SUM(Exposure_Information[[#This Row],[Building Coverage Value]:[Business interruption value]])</f>
        <v>34800</v>
      </c>
      <c r="AI3188" s="5">
        <f>SUM(Exposure_Information[[#This Row],[Building Coverage Value]:[Contents Coverage Value]])</f>
        <v>29000</v>
      </c>
      <c r="AJ3188" s="26"/>
    </row>
    <row r="3189" spans="1:36" ht="39" x14ac:dyDescent="0.3">
      <c r="A3189" s="2" t="s">
        <v>148</v>
      </c>
      <c r="B3189" s="2" t="s">
        <v>156</v>
      </c>
      <c r="C3189" s="2" t="s">
        <v>325</v>
      </c>
      <c r="D3189" s="2">
        <v>117158</v>
      </c>
      <c r="E3189" s="2" t="s">
        <v>4697</v>
      </c>
      <c r="F3189" s="2" t="s">
        <v>10009</v>
      </c>
      <c r="G3189" s="3">
        <v>217</v>
      </c>
      <c r="H3189" s="3">
        <v>500</v>
      </c>
      <c r="I3189" s="71">
        <f>Exposure_Information[[#This Row],[Total  Insured Value]]+Exposure_Information[[#This Row],[Policy Deductible]]</f>
        <v>35300</v>
      </c>
      <c r="J3189" s="2">
        <v>120288</v>
      </c>
      <c r="K3189" s="3">
        <v>1</v>
      </c>
      <c r="L3189" s="2" t="s">
        <v>9</v>
      </c>
      <c r="M3189" s="2" t="s">
        <v>10010</v>
      </c>
      <c r="N3189" s="2" t="s">
        <v>10011</v>
      </c>
      <c r="O3189" s="2" t="s">
        <v>350</v>
      </c>
      <c r="P3189" s="2" t="s">
        <v>90</v>
      </c>
      <c r="Q3189" s="3">
        <v>17</v>
      </c>
      <c r="R3189" s="2" t="s">
        <v>127</v>
      </c>
      <c r="S3189" s="3">
        <v>25</v>
      </c>
      <c r="T3189" s="2" t="s">
        <v>10</v>
      </c>
      <c r="U3189" s="3">
        <v>42.371676999999998</v>
      </c>
      <c r="V3189" s="3">
        <v>-71.089554000000007</v>
      </c>
      <c r="W3189" s="2" t="s">
        <v>149</v>
      </c>
      <c r="X3189" s="3">
        <v>1</v>
      </c>
      <c r="Y3189" s="3" t="str">
        <f>_xlfn.CONCAT(Exposure_Information[[#This Row],[Building Construction Code]]," - ",Exposure_Information[[#This Row],[Type of building construction]])</f>
        <v>RMS - 1</v>
      </c>
      <c r="Z3189" s="3">
        <v>0</v>
      </c>
      <c r="AA3189" s="2">
        <v>1900</v>
      </c>
      <c r="AB3189" s="2" t="s">
        <v>11</v>
      </c>
      <c r="AC3189" s="2">
        <v>2</v>
      </c>
      <c r="AD3189" s="2" t="str">
        <f>_xlfn.CONCAT(Exposure_Information[[#This Row],[Occupany Code]]," - ",Exposure_Information[[#This Row],[Type of building occupancy]])</f>
        <v>ATC - 2</v>
      </c>
      <c r="AE3189" s="5">
        <v>0</v>
      </c>
      <c r="AF3189" s="5">
        <v>29000</v>
      </c>
      <c r="AG3189" s="5">
        <v>5800</v>
      </c>
      <c r="AH3189" s="5">
        <f>SUM(Exposure_Information[[#This Row],[Building Coverage Value]:[Business interruption value]])</f>
        <v>34800</v>
      </c>
      <c r="AI3189" s="5">
        <f>SUM(Exposure_Information[[#This Row],[Building Coverage Value]:[Contents Coverage Value]])</f>
        <v>29000</v>
      </c>
      <c r="AJ3189" s="26"/>
    </row>
    <row r="3190" spans="1:36" x14ac:dyDescent="0.3">
      <c r="A3190" s="2" t="s">
        <v>148</v>
      </c>
      <c r="B3190" s="2" t="s">
        <v>156</v>
      </c>
      <c r="C3190" s="2" t="s">
        <v>325</v>
      </c>
      <c r="D3190" s="2">
        <v>15597</v>
      </c>
      <c r="E3190" s="2" t="s">
        <v>367</v>
      </c>
      <c r="F3190" s="2" t="s">
        <v>3872</v>
      </c>
      <c r="G3190" s="3">
        <v>187</v>
      </c>
      <c r="H3190" s="3">
        <v>500</v>
      </c>
      <c r="I3190" s="71">
        <f>Exposure_Information[[#This Row],[Total  Insured Value]]+Exposure_Information[[#This Row],[Policy Deductible]]</f>
        <v>34500</v>
      </c>
      <c r="J3190" s="2">
        <v>18651</v>
      </c>
      <c r="K3190" s="3">
        <v>1</v>
      </c>
      <c r="L3190" s="2" t="s">
        <v>9</v>
      </c>
      <c r="M3190" s="2" t="s">
        <v>3873</v>
      </c>
      <c r="N3190" s="2" t="s">
        <v>3874</v>
      </c>
      <c r="O3190" s="2" t="s">
        <v>1983</v>
      </c>
      <c r="P3190" s="2" t="s">
        <v>276</v>
      </c>
      <c r="Q3190" s="3">
        <v>1</v>
      </c>
      <c r="R3190" s="2" t="s">
        <v>34</v>
      </c>
      <c r="S3190" s="3">
        <v>33</v>
      </c>
      <c r="T3190" s="2" t="s">
        <v>10</v>
      </c>
      <c r="U3190" s="3">
        <v>43.529848000000001</v>
      </c>
      <c r="V3190" s="3">
        <v>-71.469605000000001</v>
      </c>
      <c r="W3190" s="2" t="s">
        <v>149</v>
      </c>
      <c r="X3190" s="3">
        <v>1</v>
      </c>
      <c r="Y3190" s="3" t="str">
        <f>_xlfn.CONCAT(Exposure_Information[[#This Row],[Building Construction Code]]," - ",Exposure_Information[[#This Row],[Type of building construction]])</f>
        <v>RMS - 1</v>
      </c>
      <c r="Z3190" s="3">
        <v>0</v>
      </c>
      <c r="AA3190" s="2">
        <v>1975</v>
      </c>
      <c r="AB3190" s="2" t="s">
        <v>11</v>
      </c>
      <c r="AC3190" s="2">
        <v>1</v>
      </c>
      <c r="AD3190" s="2" t="str">
        <f>_xlfn.CONCAT(Exposure_Information[[#This Row],[Occupany Code]]," - ",Exposure_Information[[#This Row],[Type of building occupancy]])</f>
        <v>ATC - 1</v>
      </c>
      <c r="AE3190" s="5">
        <v>6000</v>
      </c>
      <c r="AF3190" s="5">
        <v>20000</v>
      </c>
      <c r="AG3190" s="5">
        <v>8000</v>
      </c>
      <c r="AH3190" s="5">
        <f>SUM(Exposure_Information[[#This Row],[Building Coverage Value]:[Business interruption value]])</f>
        <v>34000</v>
      </c>
      <c r="AI3190" s="5">
        <f>SUM(Exposure_Information[[#This Row],[Building Coverage Value]:[Contents Coverage Value]])</f>
        <v>26000</v>
      </c>
      <c r="AJ3190" s="26"/>
    </row>
    <row r="3191" spans="1:36" ht="26" x14ac:dyDescent="0.3">
      <c r="A3191" s="2" t="s">
        <v>148</v>
      </c>
      <c r="B3191" s="2" t="s">
        <v>156</v>
      </c>
      <c r="C3191" s="2" t="s">
        <v>325</v>
      </c>
      <c r="D3191" s="2">
        <v>115269</v>
      </c>
      <c r="E3191" s="2" t="s">
        <v>4697</v>
      </c>
      <c r="F3191" s="2" t="s">
        <v>7836</v>
      </c>
      <c r="G3191" s="3">
        <v>321</v>
      </c>
      <c r="H3191" s="3">
        <v>250</v>
      </c>
      <c r="I3191" s="71">
        <f>Exposure_Information[[#This Row],[Total  Insured Value]]+Exposure_Information[[#This Row],[Policy Deductible]]</f>
        <v>33850</v>
      </c>
      <c r="J3191" s="2">
        <v>118399</v>
      </c>
      <c r="K3191" s="3">
        <v>1</v>
      </c>
      <c r="L3191" s="2" t="s">
        <v>9</v>
      </c>
      <c r="M3191" s="2" t="s">
        <v>7837</v>
      </c>
      <c r="N3191" s="2" t="s">
        <v>7838</v>
      </c>
      <c r="O3191" s="2" t="s">
        <v>935</v>
      </c>
      <c r="P3191" s="2" t="s">
        <v>224</v>
      </c>
      <c r="Q3191" s="3">
        <v>21</v>
      </c>
      <c r="R3191" s="2" t="s">
        <v>127</v>
      </c>
      <c r="S3191" s="3">
        <v>25</v>
      </c>
      <c r="T3191" s="2" t="s">
        <v>10</v>
      </c>
      <c r="U3191" s="3">
        <v>42.063344999999998</v>
      </c>
      <c r="V3191" s="3">
        <v>-71.250232999999994</v>
      </c>
      <c r="W3191" s="2" t="s">
        <v>149</v>
      </c>
      <c r="X3191" s="3">
        <v>1</v>
      </c>
      <c r="Y3191" s="3" t="str">
        <f>_xlfn.CONCAT(Exposure_Information[[#This Row],[Building Construction Code]]," - ",Exposure_Information[[#This Row],[Type of building construction]])</f>
        <v>RMS - 1</v>
      </c>
      <c r="Z3191" s="3">
        <v>0</v>
      </c>
      <c r="AA3191" s="2">
        <v>1925</v>
      </c>
      <c r="AB3191" s="2" t="s">
        <v>11</v>
      </c>
      <c r="AC3191" s="2">
        <v>2</v>
      </c>
      <c r="AD3191" s="2" t="str">
        <f>_xlfn.CONCAT(Exposure_Information[[#This Row],[Occupany Code]]," - ",Exposure_Information[[#This Row],[Type of building occupancy]])</f>
        <v>ATC - 2</v>
      </c>
      <c r="AE3191" s="5">
        <v>0</v>
      </c>
      <c r="AF3191" s="5">
        <v>28000</v>
      </c>
      <c r="AG3191" s="5">
        <v>5600</v>
      </c>
      <c r="AH3191" s="5">
        <f>SUM(Exposure_Information[[#This Row],[Building Coverage Value]:[Business interruption value]])</f>
        <v>33600</v>
      </c>
      <c r="AI3191" s="5">
        <f>SUM(Exposure_Information[[#This Row],[Building Coverage Value]:[Contents Coverage Value]])</f>
        <v>28000</v>
      </c>
      <c r="AJ3191" s="26"/>
    </row>
    <row r="3192" spans="1:36" ht="26" x14ac:dyDescent="0.3">
      <c r="A3192" s="2" t="s">
        <v>148</v>
      </c>
      <c r="B3192" s="2" t="s">
        <v>156</v>
      </c>
      <c r="C3192" s="2" t="s">
        <v>325</v>
      </c>
      <c r="D3192" s="2">
        <v>114542</v>
      </c>
      <c r="E3192" s="2" t="s">
        <v>4697</v>
      </c>
      <c r="F3192" s="2" t="s">
        <v>9224</v>
      </c>
      <c r="G3192" s="3">
        <v>364</v>
      </c>
      <c r="H3192" s="3">
        <v>500</v>
      </c>
      <c r="I3192" s="71">
        <f>Exposure_Information[[#This Row],[Total  Insured Value]]+Exposure_Information[[#This Row],[Policy Deductible]]</f>
        <v>34100</v>
      </c>
      <c r="J3192" s="2">
        <v>117672</v>
      </c>
      <c r="K3192" s="3">
        <v>1</v>
      </c>
      <c r="L3192" s="2">
        <v>85</v>
      </c>
      <c r="M3192" s="2" t="s">
        <v>9225</v>
      </c>
      <c r="N3192" s="2" t="s">
        <v>9226</v>
      </c>
      <c r="O3192" s="2" t="s">
        <v>632</v>
      </c>
      <c r="P3192" s="2" t="s">
        <v>90</v>
      </c>
      <c r="Q3192" s="3">
        <v>17</v>
      </c>
      <c r="R3192" s="2" t="s">
        <v>127</v>
      </c>
      <c r="S3192" s="3">
        <v>25</v>
      </c>
      <c r="T3192" s="2" t="s">
        <v>10</v>
      </c>
      <c r="U3192" s="3">
        <v>42.344982999999999</v>
      </c>
      <c r="V3192" s="3">
        <v>-71.245402999999996</v>
      </c>
      <c r="W3192" s="2" t="s">
        <v>149</v>
      </c>
      <c r="X3192" s="3" t="s">
        <v>10770</v>
      </c>
      <c r="Y3192" s="3" t="str">
        <f>_xlfn.CONCAT(Exposure_Information[[#This Row],[Building Construction Code]]," - ",Exposure_Information[[#This Row],[Type of building construction]])</f>
        <v>RMS - 1A</v>
      </c>
      <c r="Z3192" s="3">
        <v>0</v>
      </c>
      <c r="AA3192" s="2">
        <v>1920</v>
      </c>
      <c r="AB3192" s="2" t="s">
        <v>11</v>
      </c>
      <c r="AC3192" s="2">
        <v>2</v>
      </c>
      <c r="AD3192" s="2" t="str">
        <f>_xlfn.CONCAT(Exposure_Information[[#This Row],[Occupany Code]]," - ",Exposure_Information[[#This Row],[Type of building occupancy]])</f>
        <v>ATC - 2</v>
      </c>
      <c r="AE3192" s="5">
        <v>0</v>
      </c>
      <c r="AF3192" s="5">
        <v>28000</v>
      </c>
      <c r="AG3192" s="5">
        <v>5600</v>
      </c>
      <c r="AH3192" s="5">
        <f>SUM(Exposure_Information[[#This Row],[Building Coverage Value]:[Business interruption value]])</f>
        <v>33600</v>
      </c>
      <c r="AI3192" s="5">
        <f>SUM(Exposure_Information[[#This Row],[Building Coverage Value]:[Contents Coverage Value]])</f>
        <v>28000</v>
      </c>
      <c r="AJ3192" s="26"/>
    </row>
    <row r="3193" spans="1:36" ht="26" x14ac:dyDescent="0.3">
      <c r="A3193" s="2" t="s">
        <v>148</v>
      </c>
      <c r="B3193" s="2" t="s">
        <v>156</v>
      </c>
      <c r="C3193" s="2" t="s">
        <v>325</v>
      </c>
      <c r="D3193" s="2">
        <v>113431</v>
      </c>
      <c r="E3193" s="2" t="s">
        <v>4697</v>
      </c>
      <c r="F3193" s="2" t="s">
        <v>9227</v>
      </c>
      <c r="G3193" s="3">
        <v>308</v>
      </c>
      <c r="H3193" s="3">
        <v>500</v>
      </c>
      <c r="I3193" s="71">
        <f>Exposure_Information[[#This Row],[Total  Insured Value]]+Exposure_Information[[#This Row],[Policy Deductible]]</f>
        <v>34100</v>
      </c>
      <c r="J3193" s="2">
        <v>116561</v>
      </c>
      <c r="K3193" s="3">
        <v>1</v>
      </c>
      <c r="L3193" s="2" t="s">
        <v>9</v>
      </c>
      <c r="M3193" s="2" t="s">
        <v>9228</v>
      </c>
      <c r="N3193" s="2" t="s">
        <v>9229</v>
      </c>
      <c r="O3193" s="2" t="s">
        <v>420</v>
      </c>
      <c r="P3193" s="2" t="s">
        <v>72</v>
      </c>
      <c r="Q3193" s="3">
        <v>25</v>
      </c>
      <c r="R3193" s="2" t="s">
        <v>127</v>
      </c>
      <c r="S3193" s="3">
        <v>25</v>
      </c>
      <c r="T3193" s="2" t="s">
        <v>10</v>
      </c>
      <c r="U3193" s="3">
        <v>42.358378999999999</v>
      </c>
      <c r="V3193" s="3">
        <v>-71.070848999999995</v>
      </c>
      <c r="W3193" s="2" t="s">
        <v>149</v>
      </c>
      <c r="X3193" s="3">
        <v>2</v>
      </c>
      <c r="Y3193" s="3" t="str">
        <f>_xlfn.CONCAT(Exposure_Information[[#This Row],[Building Construction Code]]," - ",Exposure_Information[[#This Row],[Type of building construction]])</f>
        <v>RMS - 2</v>
      </c>
      <c r="Z3193" s="3">
        <v>0</v>
      </c>
      <c r="AA3193" s="2">
        <v>1950</v>
      </c>
      <c r="AB3193" s="2" t="s">
        <v>11</v>
      </c>
      <c r="AC3193" s="2">
        <v>2</v>
      </c>
      <c r="AD3193" s="2" t="str">
        <f>_xlfn.CONCAT(Exposure_Information[[#This Row],[Occupany Code]]," - ",Exposure_Information[[#This Row],[Type of building occupancy]])</f>
        <v>ATC - 2</v>
      </c>
      <c r="AE3193" s="5">
        <v>0</v>
      </c>
      <c r="AF3193" s="5">
        <v>28000</v>
      </c>
      <c r="AG3193" s="5">
        <v>5600</v>
      </c>
      <c r="AH3193" s="5">
        <f>SUM(Exposure_Information[[#This Row],[Building Coverage Value]:[Business interruption value]])</f>
        <v>33600</v>
      </c>
      <c r="AI3193" s="5">
        <f>SUM(Exposure_Information[[#This Row],[Building Coverage Value]:[Contents Coverage Value]])</f>
        <v>28000</v>
      </c>
      <c r="AJ3193" s="26"/>
    </row>
    <row r="3194" spans="1:36" ht="39" x14ac:dyDescent="0.3">
      <c r="A3194" s="2" t="s">
        <v>148</v>
      </c>
      <c r="B3194" s="2" t="s">
        <v>156</v>
      </c>
      <c r="C3194" s="2" t="s">
        <v>325</v>
      </c>
      <c r="D3194" s="2">
        <v>10914</v>
      </c>
      <c r="E3194" s="2" t="s">
        <v>367</v>
      </c>
      <c r="F3194" s="2" t="s">
        <v>1879</v>
      </c>
      <c r="G3194" s="3">
        <v>279</v>
      </c>
      <c r="H3194" s="3">
        <v>250</v>
      </c>
      <c r="I3194" s="71">
        <f>Exposure_Information[[#This Row],[Total  Insured Value]]+Exposure_Information[[#This Row],[Policy Deductible]]</f>
        <v>33750</v>
      </c>
      <c r="J3194" s="2">
        <v>13788</v>
      </c>
      <c r="K3194" s="3">
        <v>1</v>
      </c>
      <c r="L3194" s="2" t="s">
        <v>9</v>
      </c>
      <c r="M3194" s="2" t="s">
        <v>1880</v>
      </c>
      <c r="N3194" s="2" t="s">
        <v>1881</v>
      </c>
      <c r="O3194" s="2" t="s">
        <v>110</v>
      </c>
      <c r="P3194" s="2" t="s">
        <v>68</v>
      </c>
      <c r="Q3194" s="3">
        <v>9</v>
      </c>
      <c r="R3194" s="2" t="s">
        <v>34</v>
      </c>
      <c r="S3194" s="3">
        <v>33</v>
      </c>
      <c r="T3194" s="2" t="s">
        <v>10</v>
      </c>
      <c r="U3194" s="3">
        <v>43.862045999999999</v>
      </c>
      <c r="V3194" s="3">
        <v>-71.805867000000006</v>
      </c>
      <c r="W3194" s="2" t="s">
        <v>149</v>
      </c>
      <c r="X3194" s="3">
        <v>1</v>
      </c>
      <c r="Y3194" s="3" t="str">
        <f>_xlfn.CONCAT(Exposure_Information[[#This Row],[Building Construction Code]]," - ",Exposure_Information[[#This Row],[Type of building construction]])</f>
        <v>RMS - 1</v>
      </c>
      <c r="Z3194" s="3">
        <v>0</v>
      </c>
      <c r="AA3194" s="2">
        <v>1901</v>
      </c>
      <c r="AB3194" s="2" t="s">
        <v>11</v>
      </c>
      <c r="AC3194" s="2">
        <v>1</v>
      </c>
      <c r="AD3194" s="2" t="str">
        <f>_xlfn.CONCAT(Exposure_Information[[#This Row],[Occupany Code]]," - ",Exposure_Information[[#This Row],[Type of building occupancy]])</f>
        <v>ATC - 1</v>
      </c>
      <c r="AE3194" s="5">
        <v>32500</v>
      </c>
      <c r="AF3194" s="5">
        <v>1000</v>
      </c>
      <c r="AG3194" s="5">
        <v>0</v>
      </c>
      <c r="AH3194" s="5">
        <f>SUM(Exposure_Information[[#This Row],[Building Coverage Value]:[Business interruption value]])</f>
        <v>33500</v>
      </c>
      <c r="AI3194" s="5">
        <f>SUM(Exposure_Information[[#This Row],[Building Coverage Value]:[Contents Coverage Value]])</f>
        <v>33500</v>
      </c>
      <c r="AJ3194" s="26"/>
    </row>
    <row r="3195" spans="1:36" ht="26" x14ac:dyDescent="0.3">
      <c r="A3195" s="2" t="s">
        <v>148</v>
      </c>
      <c r="B3195" s="2" t="s">
        <v>156</v>
      </c>
      <c r="C3195" s="2" t="s">
        <v>325</v>
      </c>
      <c r="D3195" s="2">
        <v>8294</v>
      </c>
      <c r="E3195" s="2" t="s">
        <v>367</v>
      </c>
      <c r="F3195" s="2" t="s">
        <v>4942</v>
      </c>
      <c r="G3195" s="3">
        <v>140</v>
      </c>
      <c r="H3195" s="3">
        <v>250</v>
      </c>
      <c r="I3195" s="71">
        <f>Exposure_Information[[#This Row],[Total  Insured Value]]+Exposure_Information[[#This Row],[Policy Deductible]]</f>
        <v>33250</v>
      </c>
      <c r="J3195" s="2">
        <v>11134</v>
      </c>
      <c r="K3195" s="3">
        <v>1</v>
      </c>
      <c r="L3195" s="2" t="s">
        <v>9</v>
      </c>
      <c r="M3195" s="2" t="s">
        <v>4943</v>
      </c>
      <c r="N3195" s="2" t="s">
        <v>4944</v>
      </c>
      <c r="O3195" s="2" t="s">
        <v>81</v>
      </c>
      <c r="P3195" s="2" t="s">
        <v>235</v>
      </c>
      <c r="Q3195" s="3">
        <v>27</v>
      </c>
      <c r="R3195" s="2" t="s">
        <v>87</v>
      </c>
      <c r="S3195" s="3">
        <v>23</v>
      </c>
      <c r="T3195" s="2" t="s">
        <v>10</v>
      </c>
      <c r="U3195" s="3">
        <v>44.657955999999999</v>
      </c>
      <c r="V3195" s="3">
        <v>-68.881371999999999</v>
      </c>
      <c r="W3195" s="2" t="s">
        <v>149</v>
      </c>
      <c r="X3195" s="3">
        <v>1</v>
      </c>
      <c r="Y3195" s="3" t="str">
        <f>_xlfn.CONCAT(Exposure_Information[[#This Row],[Building Construction Code]]," - ",Exposure_Information[[#This Row],[Type of building construction]])</f>
        <v>RMS - 1</v>
      </c>
      <c r="Z3195" s="3">
        <v>0</v>
      </c>
      <c r="AA3195" s="2">
        <v>1985</v>
      </c>
      <c r="AB3195" s="2" t="s">
        <v>11</v>
      </c>
      <c r="AC3195" s="2">
        <v>1</v>
      </c>
      <c r="AD3195" s="2" t="str">
        <f>_xlfn.CONCAT(Exposure_Information[[#This Row],[Occupany Code]]," - ",Exposure_Information[[#This Row],[Type of building occupancy]])</f>
        <v>ATC - 1</v>
      </c>
      <c r="AE3195" s="5">
        <v>22500</v>
      </c>
      <c r="AF3195" s="5">
        <v>10500</v>
      </c>
      <c r="AG3195" s="5">
        <v>0</v>
      </c>
      <c r="AH3195" s="5">
        <f>SUM(Exposure_Information[[#This Row],[Building Coverage Value]:[Business interruption value]])</f>
        <v>33000</v>
      </c>
      <c r="AI3195" s="5">
        <f>SUM(Exposure_Information[[#This Row],[Building Coverage Value]:[Contents Coverage Value]])</f>
        <v>33000</v>
      </c>
      <c r="AJ3195" s="26"/>
    </row>
    <row r="3196" spans="1:36" ht="26" x14ac:dyDescent="0.3">
      <c r="A3196" s="2" t="s">
        <v>148</v>
      </c>
      <c r="B3196" s="2" t="s">
        <v>156</v>
      </c>
      <c r="C3196" s="2" t="s">
        <v>325</v>
      </c>
      <c r="D3196" s="2">
        <v>2941</v>
      </c>
      <c r="E3196" s="2" t="s">
        <v>326</v>
      </c>
      <c r="F3196" s="2" t="s">
        <v>1445</v>
      </c>
      <c r="G3196" s="3">
        <v>30449.630859375</v>
      </c>
      <c r="H3196" s="3">
        <v>5000</v>
      </c>
      <c r="I3196" s="71">
        <f>Exposure_Information[[#This Row],[Total  Insured Value]]+Exposure_Information[[#This Row],[Policy Deductible]]</f>
        <v>4705000</v>
      </c>
      <c r="J3196" s="2">
        <v>4057</v>
      </c>
      <c r="K3196" s="3">
        <v>1</v>
      </c>
      <c r="L3196" s="2" t="s">
        <v>9</v>
      </c>
      <c r="M3196" s="2" t="s">
        <v>1446</v>
      </c>
      <c r="N3196" s="3" t="s">
        <v>1447</v>
      </c>
      <c r="O3196" s="2" t="s">
        <v>116</v>
      </c>
      <c r="P3196" s="2" t="s">
        <v>28</v>
      </c>
      <c r="Q3196" s="3">
        <v>81</v>
      </c>
      <c r="R3196" s="2" t="s">
        <v>25</v>
      </c>
      <c r="S3196" s="3">
        <v>36</v>
      </c>
      <c r="T3196" s="2" t="s">
        <v>10</v>
      </c>
      <c r="U3196" s="3">
        <v>40.768684</v>
      </c>
      <c r="V3196" s="3">
        <v>-73.823256999999998</v>
      </c>
      <c r="W3196" s="2" t="s">
        <v>149</v>
      </c>
      <c r="X3196" s="3">
        <v>2</v>
      </c>
      <c r="Y3196" s="3" t="str">
        <f>_xlfn.CONCAT(Exposure_Information[[#This Row],[Building Construction Code]]," - ",Exposure_Information[[#This Row],[Type of building construction]])</f>
        <v>RMS - 2</v>
      </c>
      <c r="Z3196" s="3">
        <v>0</v>
      </c>
      <c r="AA3196" s="2">
        <v>1935</v>
      </c>
      <c r="AB3196" s="2" t="s">
        <v>11</v>
      </c>
      <c r="AC3196" s="2">
        <v>37</v>
      </c>
      <c r="AD3196" s="2" t="str">
        <f>_xlfn.CONCAT(Exposure_Information[[#This Row],[Occupany Code]]," - ",Exposure_Information[[#This Row],[Type of building occupancy]])</f>
        <v>ATC - 37</v>
      </c>
      <c r="AE3196" s="5">
        <v>4700000</v>
      </c>
      <c r="AF3196" s="5">
        <v>0</v>
      </c>
      <c r="AG3196" s="5">
        <v>0</v>
      </c>
      <c r="AH3196" s="5">
        <f>SUM(Exposure_Information[[#This Row],[Building Coverage Value]:[Business interruption value]])</f>
        <v>4700000</v>
      </c>
      <c r="AI3196" s="5">
        <f>SUM(Exposure_Information[[#This Row],[Building Coverage Value]:[Contents Coverage Value]])</f>
        <v>4700000</v>
      </c>
      <c r="AJ3196" s="26"/>
    </row>
    <row r="3197" spans="1:36" ht="26" x14ac:dyDescent="0.3">
      <c r="A3197" s="2" t="s">
        <v>148</v>
      </c>
      <c r="B3197" s="2" t="s">
        <v>156</v>
      </c>
      <c r="C3197" s="2" t="s">
        <v>325</v>
      </c>
      <c r="D3197" s="2">
        <v>2937</v>
      </c>
      <c r="E3197" s="2" t="s">
        <v>326</v>
      </c>
      <c r="F3197" s="2" t="s">
        <v>6296</v>
      </c>
      <c r="G3197" s="3">
        <v>3063</v>
      </c>
      <c r="H3197" s="3">
        <v>2500</v>
      </c>
      <c r="I3197" s="71">
        <f>Exposure_Information[[#This Row],[Total  Insured Value]]+Exposure_Information[[#This Row],[Policy Deductible]]</f>
        <v>550890</v>
      </c>
      <c r="J3197" s="2">
        <v>4050</v>
      </c>
      <c r="K3197" s="3">
        <v>1</v>
      </c>
      <c r="L3197" s="2" t="s">
        <v>9</v>
      </c>
      <c r="M3197" s="2" t="s">
        <v>6297</v>
      </c>
      <c r="N3197" s="3" t="s">
        <v>6298</v>
      </c>
      <c r="O3197" s="2" t="s">
        <v>115</v>
      </c>
      <c r="P3197" s="2" t="s">
        <v>171</v>
      </c>
      <c r="Q3197" s="3">
        <v>27</v>
      </c>
      <c r="R3197" s="2" t="s">
        <v>127</v>
      </c>
      <c r="S3197" s="3">
        <v>25</v>
      </c>
      <c r="T3197" s="2" t="s">
        <v>10</v>
      </c>
      <c r="U3197" s="3">
        <v>42.044074999999999</v>
      </c>
      <c r="V3197" s="3">
        <v>-71.882874000000001</v>
      </c>
      <c r="W3197" s="2" t="s">
        <v>149</v>
      </c>
      <c r="X3197" s="3">
        <v>1</v>
      </c>
      <c r="Y3197" s="3" t="str">
        <f>_xlfn.CONCAT(Exposure_Information[[#This Row],[Building Construction Code]]," - ",Exposure_Information[[#This Row],[Type of building construction]])</f>
        <v>RMS - 1</v>
      </c>
      <c r="Z3197" s="3">
        <v>0</v>
      </c>
      <c r="AA3197" s="2">
        <v>1924</v>
      </c>
      <c r="AB3197" s="2" t="s">
        <v>11</v>
      </c>
      <c r="AC3197" s="2">
        <v>37</v>
      </c>
      <c r="AD3197" s="2" t="str">
        <f>_xlfn.CONCAT(Exposure_Information[[#This Row],[Occupany Code]]," - ",Exposure_Information[[#This Row],[Type of building occupancy]])</f>
        <v>ATC - 37</v>
      </c>
      <c r="AE3197" s="5">
        <v>548390</v>
      </c>
      <c r="AF3197" s="5">
        <v>0</v>
      </c>
      <c r="AG3197" s="5">
        <v>0</v>
      </c>
      <c r="AH3197" s="5">
        <f>SUM(Exposure_Information[[#This Row],[Building Coverage Value]:[Business interruption value]])</f>
        <v>548390</v>
      </c>
      <c r="AI3197" s="5">
        <f>SUM(Exposure_Information[[#This Row],[Building Coverage Value]:[Contents Coverage Value]])</f>
        <v>548390</v>
      </c>
      <c r="AJ3197" s="26"/>
    </row>
    <row r="3198" spans="1:36" ht="26" x14ac:dyDescent="0.3">
      <c r="A3198" s="2" t="s">
        <v>148</v>
      </c>
      <c r="B3198" s="2" t="s">
        <v>156</v>
      </c>
      <c r="C3198" s="2" t="s">
        <v>325</v>
      </c>
      <c r="D3198" s="2">
        <v>116086</v>
      </c>
      <c r="E3198" s="2" t="s">
        <v>4697</v>
      </c>
      <c r="F3198" s="2" t="s">
        <v>7873</v>
      </c>
      <c r="G3198" s="3">
        <v>277</v>
      </c>
      <c r="H3198" s="3">
        <v>250</v>
      </c>
      <c r="I3198" s="71">
        <f>Exposure_Information[[#This Row],[Total  Insured Value]]+Exposure_Information[[#This Row],[Policy Deductible]]</f>
        <v>32650</v>
      </c>
      <c r="J3198" s="2">
        <v>119216</v>
      </c>
      <c r="K3198" s="3">
        <v>1</v>
      </c>
      <c r="L3198" s="2" t="s">
        <v>9</v>
      </c>
      <c r="M3198" s="2" t="s">
        <v>7874</v>
      </c>
      <c r="N3198" s="2" t="s">
        <v>7875</v>
      </c>
      <c r="O3198" s="2" t="s">
        <v>787</v>
      </c>
      <c r="P3198" s="2" t="s">
        <v>221</v>
      </c>
      <c r="Q3198" s="3">
        <v>23</v>
      </c>
      <c r="R3198" s="2" t="s">
        <v>127</v>
      </c>
      <c r="S3198" s="3">
        <v>25</v>
      </c>
      <c r="T3198" s="2" t="s">
        <v>10</v>
      </c>
      <c r="U3198" s="3">
        <v>42.259529000000001</v>
      </c>
      <c r="V3198" s="3">
        <v>-70.907784000000007</v>
      </c>
      <c r="W3198" s="2" t="s">
        <v>149</v>
      </c>
      <c r="X3198" s="3" t="s">
        <v>10770</v>
      </c>
      <c r="Y3198" s="3" t="str">
        <f>_xlfn.CONCAT(Exposure_Information[[#This Row],[Building Construction Code]]," - ",Exposure_Information[[#This Row],[Type of building construction]])</f>
        <v>RMS - 1A</v>
      </c>
      <c r="Z3198" s="3">
        <v>0</v>
      </c>
      <c r="AA3198" s="2">
        <v>1947</v>
      </c>
      <c r="AB3198" s="2" t="s">
        <v>11</v>
      </c>
      <c r="AC3198" s="2">
        <v>2</v>
      </c>
      <c r="AD3198" s="2" t="str">
        <f>_xlfn.CONCAT(Exposure_Information[[#This Row],[Occupany Code]]," - ",Exposure_Information[[#This Row],[Type of building occupancy]])</f>
        <v>ATC - 2</v>
      </c>
      <c r="AE3198" s="5">
        <v>0</v>
      </c>
      <c r="AF3198" s="5">
        <v>27000</v>
      </c>
      <c r="AG3198" s="5">
        <v>5400</v>
      </c>
      <c r="AH3198" s="5">
        <f>SUM(Exposure_Information[[#This Row],[Building Coverage Value]:[Business interruption value]])</f>
        <v>32400</v>
      </c>
      <c r="AI3198" s="5">
        <f>SUM(Exposure_Information[[#This Row],[Building Coverage Value]:[Contents Coverage Value]])</f>
        <v>27000</v>
      </c>
      <c r="AJ3198" s="26"/>
    </row>
    <row r="3199" spans="1:36" ht="39" x14ac:dyDescent="0.3">
      <c r="A3199" s="2" t="s">
        <v>148</v>
      </c>
      <c r="B3199" s="2" t="s">
        <v>156</v>
      </c>
      <c r="C3199" s="2" t="s">
        <v>325</v>
      </c>
      <c r="D3199" s="2">
        <v>116329</v>
      </c>
      <c r="E3199" s="2" t="s">
        <v>4697</v>
      </c>
      <c r="F3199" s="2" t="s">
        <v>8297</v>
      </c>
      <c r="G3199" s="3">
        <v>429</v>
      </c>
      <c r="H3199" s="3">
        <v>250</v>
      </c>
      <c r="I3199" s="71">
        <f>Exposure_Information[[#This Row],[Total  Insured Value]]+Exposure_Information[[#This Row],[Policy Deductible]]</f>
        <v>32650</v>
      </c>
      <c r="J3199" s="2">
        <v>119459</v>
      </c>
      <c r="K3199" s="3">
        <v>1</v>
      </c>
      <c r="L3199" s="2" t="s">
        <v>9</v>
      </c>
      <c r="M3199" s="2" t="s">
        <v>8298</v>
      </c>
      <c r="N3199" s="2" t="s">
        <v>8299</v>
      </c>
      <c r="O3199" s="2" t="s">
        <v>38</v>
      </c>
      <c r="P3199" s="2" t="s">
        <v>72</v>
      </c>
      <c r="Q3199" s="3">
        <v>25</v>
      </c>
      <c r="R3199" s="2" t="s">
        <v>127</v>
      </c>
      <c r="S3199" s="3">
        <v>25</v>
      </c>
      <c r="T3199" s="2" t="s">
        <v>10</v>
      </c>
      <c r="U3199" s="3">
        <v>42.336542000000001</v>
      </c>
      <c r="V3199" s="3">
        <v>-71.150660999999999</v>
      </c>
      <c r="W3199" s="2" t="s">
        <v>149</v>
      </c>
      <c r="X3199" s="3">
        <v>2</v>
      </c>
      <c r="Y3199" s="3" t="str">
        <f>_xlfn.CONCAT(Exposure_Information[[#This Row],[Building Construction Code]]," - ",Exposure_Information[[#This Row],[Type of building construction]])</f>
        <v>RMS - 2</v>
      </c>
      <c r="Z3199" s="3">
        <v>0</v>
      </c>
      <c r="AA3199" s="2">
        <v>1950</v>
      </c>
      <c r="AB3199" s="2" t="s">
        <v>11</v>
      </c>
      <c r="AC3199" s="2">
        <v>2</v>
      </c>
      <c r="AD3199" s="2" t="str">
        <f>_xlfn.CONCAT(Exposure_Information[[#This Row],[Occupany Code]]," - ",Exposure_Information[[#This Row],[Type of building occupancy]])</f>
        <v>ATC - 2</v>
      </c>
      <c r="AE3199" s="5">
        <v>0</v>
      </c>
      <c r="AF3199" s="5">
        <v>27000</v>
      </c>
      <c r="AG3199" s="5">
        <v>5400</v>
      </c>
      <c r="AH3199" s="5">
        <f>SUM(Exposure_Information[[#This Row],[Building Coverage Value]:[Business interruption value]])</f>
        <v>32400</v>
      </c>
      <c r="AI3199" s="5">
        <f>SUM(Exposure_Information[[#This Row],[Building Coverage Value]:[Contents Coverage Value]])</f>
        <v>27000</v>
      </c>
      <c r="AJ3199" s="26"/>
    </row>
    <row r="3200" spans="1:36" ht="39" x14ac:dyDescent="0.3">
      <c r="A3200" s="2" t="s">
        <v>148</v>
      </c>
      <c r="B3200" s="2" t="s">
        <v>156</v>
      </c>
      <c r="C3200" s="2" t="s">
        <v>325</v>
      </c>
      <c r="D3200" s="2">
        <v>116675</v>
      </c>
      <c r="E3200" s="2" t="s">
        <v>4697</v>
      </c>
      <c r="F3200" s="2" t="s">
        <v>9476</v>
      </c>
      <c r="G3200" s="3">
        <v>289</v>
      </c>
      <c r="H3200" s="3">
        <v>500</v>
      </c>
      <c r="I3200" s="71">
        <f>Exposure_Information[[#This Row],[Total  Insured Value]]+Exposure_Information[[#This Row],[Policy Deductible]]</f>
        <v>32900</v>
      </c>
      <c r="J3200" s="2">
        <v>119805</v>
      </c>
      <c r="K3200" s="3">
        <v>1</v>
      </c>
      <c r="L3200" s="2" t="s">
        <v>9</v>
      </c>
      <c r="M3200" s="2" t="s">
        <v>9477</v>
      </c>
      <c r="N3200" s="2" t="s">
        <v>9478</v>
      </c>
      <c r="O3200" s="2" t="s">
        <v>277</v>
      </c>
      <c r="P3200" s="2" t="s">
        <v>90</v>
      </c>
      <c r="Q3200" s="3">
        <v>17</v>
      </c>
      <c r="R3200" s="2" t="s">
        <v>127</v>
      </c>
      <c r="S3200" s="3">
        <v>25</v>
      </c>
      <c r="T3200" s="2" t="s">
        <v>10</v>
      </c>
      <c r="U3200" s="3">
        <v>42.405033000000003</v>
      </c>
      <c r="V3200" s="3">
        <v>-71.233345</v>
      </c>
      <c r="W3200" s="2" t="s">
        <v>149</v>
      </c>
      <c r="X3200" s="3">
        <v>1</v>
      </c>
      <c r="Y3200" s="3" t="str">
        <f>_xlfn.CONCAT(Exposure_Information[[#This Row],[Building Construction Code]]," - ",Exposure_Information[[#This Row],[Type of building construction]])</f>
        <v>RMS - 1</v>
      </c>
      <c r="Z3200" s="3">
        <v>0</v>
      </c>
      <c r="AA3200" s="2">
        <v>2005</v>
      </c>
      <c r="AB3200" s="2" t="s">
        <v>11</v>
      </c>
      <c r="AC3200" s="2">
        <v>2</v>
      </c>
      <c r="AD3200" s="2" t="str">
        <f>_xlfn.CONCAT(Exposure_Information[[#This Row],[Occupany Code]]," - ",Exposure_Information[[#This Row],[Type of building occupancy]])</f>
        <v>ATC - 2</v>
      </c>
      <c r="AE3200" s="5">
        <v>0</v>
      </c>
      <c r="AF3200" s="5">
        <v>27000</v>
      </c>
      <c r="AG3200" s="5">
        <v>5400</v>
      </c>
      <c r="AH3200" s="5">
        <f>SUM(Exposure_Information[[#This Row],[Building Coverage Value]:[Business interruption value]])</f>
        <v>32400</v>
      </c>
      <c r="AI3200" s="5">
        <f>SUM(Exposure_Information[[#This Row],[Building Coverage Value]:[Contents Coverage Value]])</f>
        <v>27000</v>
      </c>
      <c r="AJ3200" s="26"/>
    </row>
    <row r="3201" spans="1:36" ht="26" x14ac:dyDescent="0.3">
      <c r="A3201" s="2" t="s">
        <v>148</v>
      </c>
      <c r="B3201" s="2" t="s">
        <v>156</v>
      </c>
      <c r="C3201" s="2" t="s">
        <v>325</v>
      </c>
      <c r="D3201" s="2">
        <v>125253</v>
      </c>
      <c r="E3201" s="2" t="s">
        <v>4697</v>
      </c>
      <c r="F3201" s="2" t="s">
        <v>10131</v>
      </c>
      <c r="G3201" s="3">
        <v>270</v>
      </c>
      <c r="H3201" s="3">
        <v>250</v>
      </c>
      <c r="I3201" s="71">
        <f>Exposure_Information[[#This Row],[Total  Insured Value]]+Exposure_Information[[#This Row],[Policy Deductible]]</f>
        <v>32650</v>
      </c>
      <c r="J3201" s="2">
        <v>128383</v>
      </c>
      <c r="K3201" s="3">
        <v>1</v>
      </c>
      <c r="L3201" s="2" t="s">
        <v>9</v>
      </c>
      <c r="M3201" s="2" t="s">
        <v>10132</v>
      </c>
      <c r="N3201" s="2" t="s">
        <v>10133</v>
      </c>
      <c r="O3201" s="2" t="s">
        <v>41</v>
      </c>
      <c r="P3201" s="2" t="s">
        <v>231</v>
      </c>
      <c r="Q3201" s="3">
        <v>13</v>
      </c>
      <c r="R3201" s="2" t="s">
        <v>127</v>
      </c>
      <c r="S3201" s="3">
        <v>25</v>
      </c>
      <c r="T3201" s="2" t="s">
        <v>10</v>
      </c>
      <c r="U3201" s="3">
        <v>42.168188999999998</v>
      </c>
      <c r="V3201" s="3">
        <v>-72.341156999999995</v>
      </c>
      <c r="W3201" s="2" t="s">
        <v>149</v>
      </c>
      <c r="X3201" s="3">
        <v>1</v>
      </c>
      <c r="Y3201" s="3" t="str">
        <f>_xlfn.CONCAT(Exposure_Information[[#This Row],[Building Construction Code]]," - ",Exposure_Information[[#This Row],[Type of building construction]])</f>
        <v>RMS - 1</v>
      </c>
      <c r="Z3201" s="3">
        <v>0</v>
      </c>
      <c r="AA3201" s="2">
        <v>1974</v>
      </c>
      <c r="AB3201" s="2" t="s">
        <v>11</v>
      </c>
      <c r="AC3201" s="2">
        <v>2</v>
      </c>
      <c r="AD3201" s="2" t="str">
        <f>_xlfn.CONCAT(Exposure_Information[[#This Row],[Occupany Code]]," - ",Exposure_Information[[#This Row],[Type of building occupancy]])</f>
        <v>ATC - 2</v>
      </c>
      <c r="AE3201" s="5">
        <v>0</v>
      </c>
      <c r="AF3201" s="5">
        <v>27000</v>
      </c>
      <c r="AG3201" s="5">
        <v>5400</v>
      </c>
      <c r="AH3201" s="5">
        <f>SUM(Exposure_Information[[#This Row],[Building Coverage Value]:[Business interruption value]])</f>
        <v>32400</v>
      </c>
      <c r="AI3201" s="5">
        <f>SUM(Exposure_Information[[#This Row],[Building Coverage Value]:[Contents Coverage Value]])</f>
        <v>27000</v>
      </c>
      <c r="AJ3201" s="26"/>
    </row>
    <row r="3202" spans="1:36" ht="39" x14ac:dyDescent="0.3">
      <c r="A3202" s="2" t="s">
        <v>148</v>
      </c>
      <c r="B3202" s="2" t="s">
        <v>156</v>
      </c>
      <c r="C3202" s="2" t="s">
        <v>325</v>
      </c>
      <c r="D3202" s="2">
        <v>2934</v>
      </c>
      <c r="E3202" s="2" t="s">
        <v>326</v>
      </c>
      <c r="F3202" s="2" t="s">
        <v>5513</v>
      </c>
      <c r="G3202" s="3">
        <v>1819</v>
      </c>
      <c r="H3202" s="3">
        <v>1000</v>
      </c>
      <c r="I3202" s="71">
        <f>Exposure_Information[[#This Row],[Total  Insured Value]]+Exposure_Information[[#This Row],[Policy Deductible]]</f>
        <v>876447</v>
      </c>
      <c r="J3202" s="2">
        <v>4043</v>
      </c>
      <c r="K3202" s="3">
        <v>1</v>
      </c>
      <c r="L3202" s="2" t="s">
        <v>9</v>
      </c>
      <c r="M3202" s="2" t="s">
        <v>5514</v>
      </c>
      <c r="N3202" s="3" t="s">
        <v>5515</v>
      </c>
      <c r="O3202" s="2" t="s">
        <v>350</v>
      </c>
      <c r="P3202" s="2" t="s">
        <v>90</v>
      </c>
      <c r="Q3202" s="3">
        <v>17</v>
      </c>
      <c r="R3202" s="2" t="s">
        <v>127</v>
      </c>
      <c r="S3202" s="3">
        <v>25</v>
      </c>
      <c r="T3202" s="2" t="s">
        <v>10</v>
      </c>
      <c r="U3202" s="3">
        <v>42.368074</v>
      </c>
      <c r="V3202" s="3">
        <v>-71.101692999999997</v>
      </c>
      <c r="W3202" s="2" t="s">
        <v>149</v>
      </c>
      <c r="X3202" s="3">
        <v>1</v>
      </c>
      <c r="Y3202" s="3" t="str">
        <f>_xlfn.CONCAT(Exposure_Information[[#This Row],[Building Construction Code]]," - ",Exposure_Information[[#This Row],[Type of building construction]])</f>
        <v>RMS - 1</v>
      </c>
      <c r="Z3202" s="3">
        <v>0</v>
      </c>
      <c r="AA3202" s="2">
        <v>1987</v>
      </c>
      <c r="AB3202" s="2" t="s">
        <v>11</v>
      </c>
      <c r="AC3202" s="2">
        <v>37</v>
      </c>
      <c r="AD3202" s="2" t="str">
        <f>_xlfn.CONCAT(Exposure_Information[[#This Row],[Occupany Code]]," - ",Exposure_Information[[#This Row],[Type of building occupancy]])</f>
        <v>ATC - 37</v>
      </c>
      <c r="AE3202" s="5">
        <v>875447</v>
      </c>
      <c r="AF3202" s="5">
        <v>0</v>
      </c>
      <c r="AG3202" s="5">
        <v>0</v>
      </c>
      <c r="AH3202" s="5">
        <f>SUM(Exposure_Information[[#This Row],[Building Coverage Value]:[Business interruption value]])</f>
        <v>875447</v>
      </c>
      <c r="AI3202" s="5">
        <f>SUM(Exposure_Information[[#This Row],[Building Coverage Value]:[Contents Coverage Value]])</f>
        <v>875447</v>
      </c>
      <c r="AJ3202" s="26"/>
    </row>
    <row r="3203" spans="1:36" ht="26" x14ac:dyDescent="0.3">
      <c r="A3203" s="2" t="s">
        <v>148</v>
      </c>
      <c r="B3203" s="2" t="s">
        <v>156</v>
      </c>
      <c r="C3203" s="2" t="s">
        <v>325</v>
      </c>
      <c r="D3203" s="2">
        <v>17527</v>
      </c>
      <c r="E3203" s="2" t="s">
        <v>367</v>
      </c>
      <c r="F3203" s="2" t="s">
        <v>3451</v>
      </c>
      <c r="G3203" s="3">
        <v>227</v>
      </c>
      <c r="H3203" s="3">
        <v>500</v>
      </c>
      <c r="I3203" s="71">
        <f>Exposure_Information[[#This Row],[Total  Insured Value]]+Exposure_Information[[#This Row],[Policy Deductible]]</f>
        <v>32500</v>
      </c>
      <c r="J3203" s="2">
        <v>20613</v>
      </c>
      <c r="K3203" s="3">
        <v>1</v>
      </c>
      <c r="L3203" s="2">
        <v>217</v>
      </c>
      <c r="M3203" s="2" t="s">
        <v>3452</v>
      </c>
      <c r="N3203" s="2" t="s">
        <v>3453</v>
      </c>
      <c r="O3203" s="2" t="s">
        <v>255</v>
      </c>
      <c r="P3203" s="2" t="s">
        <v>224</v>
      </c>
      <c r="Q3203" s="3">
        <v>21</v>
      </c>
      <c r="R3203" s="2" t="s">
        <v>127</v>
      </c>
      <c r="S3203" s="3">
        <v>25</v>
      </c>
      <c r="T3203" s="2" t="s">
        <v>10</v>
      </c>
      <c r="U3203" s="3">
        <v>42.184744000000002</v>
      </c>
      <c r="V3203" s="3">
        <v>-71.203346999999994</v>
      </c>
      <c r="W3203" s="2" t="s">
        <v>149</v>
      </c>
      <c r="X3203" s="3">
        <v>1</v>
      </c>
      <c r="Y3203" s="3" t="str">
        <f>_xlfn.CONCAT(Exposure_Information[[#This Row],[Building Construction Code]]," - ",Exposure_Information[[#This Row],[Type of building construction]])</f>
        <v>RMS - 1</v>
      </c>
      <c r="Z3203" s="3">
        <v>0</v>
      </c>
      <c r="AA3203" s="2">
        <v>1970</v>
      </c>
      <c r="AB3203" s="2" t="s">
        <v>11</v>
      </c>
      <c r="AC3203" s="2">
        <v>1</v>
      </c>
      <c r="AD3203" s="2" t="str">
        <f>_xlfn.CONCAT(Exposure_Information[[#This Row],[Occupany Code]]," - ",Exposure_Information[[#This Row],[Type of building occupancy]])</f>
        <v>ATC - 1</v>
      </c>
      <c r="AE3203" s="5">
        <v>20000</v>
      </c>
      <c r="AF3203" s="5">
        <v>0</v>
      </c>
      <c r="AG3203" s="5">
        <v>12000</v>
      </c>
      <c r="AH3203" s="5">
        <f>SUM(Exposure_Information[[#This Row],[Building Coverage Value]:[Business interruption value]])</f>
        <v>32000</v>
      </c>
      <c r="AI3203" s="5">
        <f>SUM(Exposure_Information[[#This Row],[Building Coverage Value]:[Contents Coverage Value]])</f>
        <v>20000</v>
      </c>
      <c r="AJ3203" s="26"/>
    </row>
    <row r="3204" spans="1:36" x14ac:dyDescent="0.3">
      <c r="A3204" s="2" t="s">
        <v>148</v>
      </c>
      <c r="B3204" s="2" t="s">
        <v>156</v>
      </c>
      <c r="C3204" s="2" t="s">
        <v>325</v>
      </c>
      <c r="D3204" s="2">
        <v>9140</v>
      </c>
      <c r="E3204" s="2" t="s">
        <v>367</v>
      </c>
      <c r="F3204" s="2" t="s">
        <v>4181</v>
      </c>
      <c r="G3204" s="3">
        <v>82</v>
      </c>
      <c r="H3204" s="3">
        <v>500</v>
      </c>
      <c r="I3204" s="71">
        <f>Exposure_Information[[#This Row],[Total  Insured Value]]+Exposure_Information[[#This Row],[Policy Deductible]]</f>
        <v>32500</v>
      </c>
      <c r="J3204" s="2">
        <v>11994</v>
      </c>
      <c r="K3204" s="3">
        <v>1</v>
      </c>
      <c r="L3204" s="2" t="s">
        <v>9</v>
      </c>
      <c r="M3204" s="2" t="s">
        <v>4182</v>
      </c>
      <c r="N3204" s="2" t="s">
        <v>4183</v>
      </c>
      <c r="O3204" s="2" t="s">
        <v>1819</v>
      </c>
      <c r="P3204" s="2" t="s">
        <v>140</v>
      </c>
      <c r="Q3204" s="3">
        <v>17</v>
      </c>
      <c r="R3204" s="2" t="s">
        <v>87</v>
      </c>
      <c r="S3204" s="3">
        <v>23</v>
      </c>
      <c r="T3204" s="2" t="s">
        <v>10</v>
      </c>
      <c r="U3204" s="3">
        <v>44.267425000000003</v>
      </c>
      <c r="V3204" s="3">
        <v>-70.859210000000004</v>
      </c>
      <c r="W3204" s="2" t="s">
        <v>149</v>
      </c>
      <c r="X3204" s="3">
        <v>1</v>
      </c>
      <c r="Y3204" s="3" t="str">
        <f>_xlfn.CONCAT(Exposure_Information[[#This Row],[Building Construction Code]]," - ",Exposure_Information[[#This Row],[Type of building construction]])</f>
        <v>RMS - 1</v>
      </c>
      <c r="Z3204" s="3">
        <v>0</v>
      </c>
      <c r="AA3204" s="2">
        <v>1961</v>
      </c>
      <c r="AB3204" s="2" t="s">
        <v>11</v>
      </c>
      <c r="AC3204" s="2">
        <v>1</v>
      </c>
      <c r="AD3204" s="2" t="str">
        <f>_xlfn.CONCAT(Exposure_Information[[#This Row],[Occupany Code]]," - ",Exposure_Information[[#This Row],[Type of building occupancy]])</f>
        <v>ATC - 1</v>
      </c>
      <c r="AE3204" s="5">
        <v>32000</v>
      </c>
      <c r="AF3204" s="5">
        <v>0</v>
      </c>
      <c r="AG3204" s="5">
        <v>0</v>
      </c>
      <c r="AH3204" s="5">
        <f>SUM(Exposure_Information[[#This Row],[Building Coverage Value]:[Business interruption value]])</f>
        <v>32000</v>
      </c>
      <c r="AI3204" s="5">
        <f>SUM(Exposure_Information[[#This Row],[Building Coverage Value]:[Contents Coverage Value]])</f>
        <v>32000</v>
      </c>
      <c r="AJ3204" s="26"/>
    </row>
    <row r="3205" spans="1:36" ht="39" x14ac:dyDescent="0.3">
      <c r="A3205" s="2" t="s">
        <v>148</v>
      </c>
      <c r="B3205" s="2" t="s">
        <v>156</v>
      </c>
      <c r="C3205" s="2" t="s">
        <v>325</v>
      </c>
      <c r="D3205" s="2">
        <v>2921</v>
      </c>
      <c r="E3205" s="2" t="s">
        <v>326</v>
      </c>
      <c r="F3205" s="2" t="s">
        <v>5516</v>
      </c>
      <c r="G3205" s="3">
        <v>3310</v>
      </c>
      <c r="H3205" s="3">
        <v>2500</v>
      </c>
      <c r="I3205" s="71">
        <f>Exposure_Information[[#This Row],[Total  Insured Value]]+Exposure_Information[[#This Row],[Policy Deductible]]</f>
        <v>1065291</v>
      </c>
      <c r="J3205" s="2">
        <v>4029</v>
      </c>
      <c r="K3205" s="3">
        <v>1</v>
      </c>
      <c r="L3205" s="2" t="s">
        <v>9</v>
      </c>
      <c r="M3205" s="2" t="s">
        <v>5517</v>
      </c>
      <c r="N3205" s="3" t="s">
        <v>5518</v>
      </c>
      <c r="O3205" s="2" t="s">
        <v>541</v>
      </c>
      <c r="P3205" s="2" t="s">
        <v>174</v>
      </c>
      <c r="Q3205" s="3">
        <v>1</v>
      </c>
      <c r="R3205" s="2" t="s">
        <v>248</v>
      </c>
      <c r="S3205" s="3">
        <v>44</v>
      </c>
      <c r="T3205" s="2" t="s">
        <v>10</v>
      </c>
      <c r="U3205" s="3">
        <v>41.685868999999997</v>
      </c>
      <c r="V3205" s="3">
        <v>-71.261542000000006</v>
      </c>
      <c r="W3205" s="2" t="s">
        <v>149</v>
      </c>
      <c r="X3205" s="3">
        <v>1</v>
      </c>
      <c r="Y3205" s="3" t="str">
        <f>_xlfn.CONCAT(Exposure_Information[[#This Row],[Building Construction Code]]," - ",Exposure_Information[[#This Row],[Type of building construction]])</f>
        <v>RMS - 1</v>
      </c>
      <c r="Z3205" s="3">
        <v>0</v>
      </c>
      <c r="AA3205" s="2">
        <v>1991</v>
      </c>
      <c r="AB3205" s="2" t="s">
        <v>11</v>
      </c>
      <c r="AC3205" s="2">
        <v>37</v>
      </c>
      <c r="AD3205" s="2" t="str">
        <f>_xlfn.CONCAT(Exposure_Information[[#This Row],[Occupany Code]]," - ",Exposure_Information[[#This Row],[Type of building occupancy]])</f>
        <v>ATC - 37</v>
      </c>
      <c r="AE3205" s="5">
        <v>1062791</v>
      </c>
      <c r="AF3205" s="5">
        <v>0</v>
      </c>
      <c r="AG3205" s="5">
        <v>0</v>
      </c>
      <c r="AH3205" s="5">
        <f>SUM(Exposure_Information[[#This Row],[Building Coverage Value]:[Business interruption value]])</f>
        <v>1062791</v>
      </c>
      <c r="AI3205" s="5">
        <f>SUM(Exposure_Information[[#This Row],[Building Coverage Value]:[Contents Coverage Value]])</f>
        <v>1062791</v>
      </c>
      <c r="AJ3205" s="26"/>
    </row>
    <row r="3206" spans="1:36" ht="26" x14ac:dyDescent="0.3">
      <c r="A3206" s="2" t="s">
        <v>148</v>
      </c>
      <c r="B3206" s="2" t="s">
        <v>156</v>
      </c>
      <c r="C3206" s="2" t="s">
        <v>325</v>
      </c>
      <c r="D3206" s="2">
        <v>2914</v>
      </c>
      <c r="E3206" s="2" t="s">
        <v>326</v>
      </c>
      <c r="F3206" s="2" t="s">
        <v>5228</v>
      </c>
      <c r="G3206" s="3">
        <v>963</v>
      </c>
      <c r="H3206" s="3">
        <v>250</v>
      </c>
      <c r="I3206" s="71">
        <f>Exposure_Information[[#This Row],[Total  Insured Value]]+Exposure_Information[[#This Row],[Policy Deductible]]</f>
        <v>36024</v>
      </c>
      <c r="J3206" s="2">
        <v>4018</v>
      </c>
      <c r="K3206" s="3">
        <v>1</v>
      </c>
      <c r="L3206" s="2" t="s">
        <v>9</v>
      </c>
      <c r="M3206" s="2" t="s">
        <v>5229</v>
      </c>
      <c r="N3206" s="2" t="s">
        <v>5230</v>
      </c>
      <c r="O3206" s="2" t="s">
        <v>420</v>
      </c>
      <c r="P3206" s="2" t="s">
        <v>72</v>
      </c>
      <c r="Q3206" s="3">
        <v>25</v>
      </c>
      <c r="R3206" s="2" t="s">
        <v>127</v>
      </c>
      <c r="S3206" s="3">
        <v>25</v>
      </c>
      <c r="T3206" s="2" t="s">
        <v>10</v>
      </c>
      <c r="U3206" s="3">
        <v>42.364302000000002</v>
      </c>
      <c r="V3206" s="3">
        <v>-71.055355000000006</v>
      </c>
      <c r="W3206" s="2" t="s">
        <v>149</v>
      </c>
      <c r="X3206" s="3">
        <v>2</v>
      </c>
      <c r="Y3206" s="3" t="str">
        <f>_xlfn.CONCAT(Exposure_Information[[#This Row],[Building Construction Code]]," - ",Exposure_Information[[#This Row],[Type of building construction]])</f>
        <v>RMS - 2</v>
      </c>
      <c r="Z3206" s="3">
        <v>0</v>
      </c>
      <c r="AA3206" s="2">
        <v>1900</v>
      </c>
      <c r="AB3206" s="2" t="s">
        <v>11</v>
      </c>
      <c r="AC3206" s="2">
        <v>37</v>
      </c>
      <c r="AD3206" s="2" t="str">
        <f>_xlfn.CONCAT(Exposure_Information[[#This Row],[Occupany Code]]," - ",Exposure_Information[[#This Row],[Type of building occupancy]])</f>
        <v>ATC - 37</v>
      </c>
      <c r="AE3206" s="5">
        <v>0</v>
      </c>
      <c r="AF3206" s="5">
        <v>35774</v>
      </c>
      <c r="AG3206" s="5">
        <v>0</v>
      </c>
      <c r="AH3206" s="5">
        <f>SUM(Exposure_Information[[#This Row],[Building Coverage Value]:[Business interruption value]])</f>
        <v>35774</v>
      </c>
      <c r="AI3206" s="5">
        <f>SUM(Exposure_Information[[#This Row],[Building Coverage Value]:[Contents Coverage Value]])</f>
        <v>35774</v>
      </c>
      <c r="AJ3206" s="26"/>
    </row>
    <row r="3207" spans="1:36" ht="26" x14ac:dyDescent="0.3">
      <c r="A3207" s="2" t="s">
        <v>148</v>
      </c>
      <c r="B3207" s="2" t="s">
        <v>156</v>
      </c>
      <c r="C3207" s="2" t="s">
        <v>325</v>
      </c>
      <c r="D3207" s="2">
        <v>2856</v>
      </c>
      <c r="E3207" s="2" t="s">
        <v>326</v>
      </c>
      <c r="F3207" s="2" t="s">
        <v>1115</v>
      </c>
      <c r="G3207" s="3">
        <v>4372</v>
      </c>
      <c r="H3207" s="3">
        <v>1000</v>
      </c>
      <c r="I3207" s="71">
        <f>Exposure_Information[[#This Row],[Total  Insured Value]]+Exposure_Information[[#This Row],[Policy Deductible]]</f>
        <v>1121000</v>
      </c>
      <c r="J3207" s="2">
        <v>3955</v>
      </c>
      <c r="K3207" s="3">
        <v>1</v>
      </c>
      <c r="L3207" s="2" t="s">
        <v>9</v>
      </c>
      <c r="M3207" s="2" t="s">
        <v>1116</v>
      </c>
      <c r="N3207" s="3" t="s">
        <v>1117</v>
      </c>
      <c r="O3207" s="2" t="s">
        <v>420</v>
      </c>
      <c r="P3207" s="2" t="s">
        <v>72</v>
      </c>
      <c r="Q3207" s="3">
        <v>25</v>
      </c>
      <c r="R3207" s="2" t="s">
        <v>127</v>
      </c>
      <c r="S3207" s="3">
        <v>25</v>
      </c>
      <c r="T3207" s="2" t="s">
        <v>10</v>
      </c>
      <c r="U3207" s="3">
        <v>42.358471000000002</v>
      </c>
      <c r="V3207" s="3">
        <v>-71.066810000000004</v>
      </c>
      <c r="W3207" s="2" t="s">
        <v>149</v>
      </c>
      <c r="X3207" s="3">
        <v>2</v>
      </c>
      <c r="Y3207" s="3" t="str">
        <f>_xlfn.CONCAT(Exposure_Information[[#This Row],[Building Construction Code]]," - ",Exposure_Information[[#This Row],[Type of building construction]])</f>
        <v>RMS - 2</v>
      </c>
      <c r="Z3207" s="3">
        <v>0</v>
      </c>
      <c r="AA3207" s="2">
        <v>1900</v>
      </c>
      <c r="AB3207" s="2" t="s">
        <v>11</v>
      </c>
      <c r="AC3207" s="2">
        <v>37</v>
      </c>
      <c r="AD3207" s="2" t="str">
        <f>_xlfn.CONCAT(Exposure_Information[[#This Row],[Occupany Code]]," - ",Exposure_Information[[#This Row],[Type of building occupancy]])</f>
        <v>ATC - 37</v>
      </c>
      <c r="AE3207" s="5">
        <v>1120000</v>
      </c>
      <c r="AF3207" s="5">
        <v>0</v>
      </c>
      <c r="AG3207" s="5">
        <v>0</v>
      </c>
      <c r="AH3207" s="5">
        <f>SUM(Exposure_Information[[#This Row],[Building Coverage Value]:[Business interruption value]])</f>
        <v>1120000</v>
      </c>
      <c r="AI3207" s="5">
        <f>SUM(Exposure_Information[[#This Row],[Building Coverage Value]:[Contents Coverage Value]])</f>
        <v>1120000</v>
      </c>
      <c r="AJ3207" s="26"/>
    </row>
    <row r="3208" spans="1:36" x14ac:dyDescent="0.3">
      <c r="A3208" s="2" t="s">
        <v>148</v>
      </c>
      <c r="B3208" s="2" t="s">
        <v>156</v>
      </c>
      <c r="C3208" s="2" t="s">
        <v>325</v>
      </c>
      <c r="D3208" s="2">
        <v>2853</v>
      </c>
      <c r="E3208" s="2" t="s">
        <v>326</v>
      </c>
      <c r="F3208" s="2" t="s">
        <v>5435</v>
      </c>
      <c r="G3208" s="3">
        <v>3394</v>
      </c>
      <c r="H3208" s="3">
        <v>1000</v>
      </c>
      <c r="I3208" s="71">
        <f>Exposure_Information[[#This Row],[Total  Insured Value]]+Exposure_Information[[#This Row],[Policy Deductible]]</f>
        <v>616000</v>
      </c>
      <c r="J3208" s="2">
        <v>3951</v>
      </c>
      <c r="K3208" s="3">
        <v>1</v>
      </c>
      <c r="L3208" s="2" t="s">
        <v>9</v>
      </c>
      <c r="M3208" s="2" t="s">
        <v>5436</v>
      </c>
      <c r="N3208" s="3" t="s">
        <v>5437</v>
      </c>
      <c r="O3208" s="2" t="s">
        <v>136</v>
      </c>
      <c r="P3208" s="2" t="s">
        <v>90</v>
      </c>
      <c r="Q3208" s="3">
        <v>17</v>
      </c>
      <c r="R3208" s="2" t="s">
        <v>127</v>
      </c>
      <c r="S3208" s="3">
        <v>25</v>
      </c>
      <c r="T3208" s="2" t="s">
        <v>10</v>
      </c>
      <c r="U3208" s="3">
        <v>42.353428000000001</v>
      </c>
      <c r="V3208" s="3">
        <v>-71.185890000000001</v>
      </c>
      <c r="W3208" s="2" t="s">
        <v>149</v>
      </c>
      <c r="X3208" s="3">
        <v>1</v>
      </c>
      <c r="Y3208" s="3" t="str">
        <f>_xlfn.CONCAT(Exposure_Information[[#This Row],[Building Construction Code]]," - ",Exposure_Information[[#This Row],[Type of building construction]])</f>
        <v>RMS - 1</v>
      </c>
      <c r="Z3208" s="3">
        <v>0</v>
      </c>
      <c r="AA3208" s="2">
        <v>1910</v>
      </c>
      <c r="AB3208" s="2" t="s">
        <v>11</v>
      </c>
      <c r="AC3208" s="2">
        <v>37</v>
      </c>
      <c r="AD3208" s="2" t="str">
        <f>_xlfn.CONCAT(Exposure_Information[[#This Row],[Occupany Code]]," - ",Exposure_Information[[#This Row],[Type of building occupancy]])</f>
        <v>ATC - 37</v>
      </c>
      <c r="AE3208" s="5">
        <v>615000</v>
      </c>
      <c r="AF3208" s="5">
        <v>0</v>
      </c>
      <c r="AG3208" s="5">
        <v>0</v>
      </c>
      <c r="AH3208" s="5">
        <f>SUM(Exposure_Information[[#This Row],[Building Coverage Value]:[Business interruption value]])</f>
        <v>615000</v>
      </c>
      <c r="AI3208" s="5">
        <f>SUM(Exposure_Information[[#This Row],[Building Coverage Value]:[Contents Coverage Value]])</f>
        <v>615000</v>
      </c>
      <c r="AJ3208" s="26"/>
    </row>
    <row r="3209" spans="1:36" ht="39" x14ac:dyDescent="0.3">
      <c r="A3209" s="2" t="s">
        <v>148</v>
      </c>
      <c r="B3209" s="2" t="s">
        <v>156</v>
      </c>
      <c r="C3209" s="2" t="s">
        <v>325</v>
      </c>
      <c r="D3209" s="2">
        <v>105300</v>
      </c>
      <c r="E3209" s="2" t="s">
        <v>4697</v>
      </c>
      <c r="F3209" s="2" t="s">
        <v>5926</v>
      </c>
      <c r="G3209" s="3">
        <v>165</v>
      </c>
      <c r="H3209" s="3">
        <v>500</v>
      </c>
      <c r="I3209" s="71">
        <f>Exposure_Information[[#This Row],[Total  Insured Value]]+Exposure_Information[[#This Row],[Policy Deductible]]</f>
        <v>31700</v>
      </c>
      <c r="J3209" s="2">
        <v>108430</v>
      </c>
      <c r="K3209" s="3">
        <v>1</v>
      </c>
      <c r="L3209" s="2" t="s">
        <v>9</v>
      </c>
      <c r="M3209" s="2" t="s">
        <v>5927</v>
      </c>
      <c r="N3209" s="2" t="s">
        <v>5928</v>
      </c>
      <c r="O3209" s="2" t="s">
        <v>921</v>
      </c>
      <c r="P3209" s="2" t="s">
        <v>224</v>
      </c>
      <c r="Q3209" s="3">
        <v>21</v>
      </c>
      <c r="R3209" s="2" t="s">
        <v>127</v>
      </c>
      <c r="S3209" s="3">
        <v>25</v>
      </c>
      <c r="T3209" s="2" t="s">
        <v>10</v>
      </c>
      <c r="U3209" s="3">
        <v>42.228563999999999</v>
      </c>
      <c r="V3209" s="3">
        <v>-71.220776000000001</v>
      </c>
      <c r="W3209" s="2" t="s">
        <v>149</v>
      </c>
      <c r="X3209" s="3">
        <v>1</v>
      </c>
      <c r="Y3209" s="3" t="str">
        <f>_xlfn.CONCAT(Exposure_Information[[#This Row],[Building Construction Code]]," - ",Exposure_Information[[#This Row],[Type of building construction]])</f>
        <v>RMS - 1</v>
      </c>
      <c r="Z3209" s="3">
        <v>0</v>
      </c>
      <c r="AA3209" s="2">
        <v>1980</v>
      </c>
      <c r="AB3209" s="2" t="s">
        <v>11</v>
      </c>
      <c r="AC3209" s="2">
        <v>2</v>
      </c>
      <c r="AD3209" s="2" t="str">
        <f>_xlfn.CONCAT(Exposure_Information[[#This Row],[Occupany Code]]," - ",Exposure_Information[[#This Row],[Type of building occupancy]])</f>
        <v>ATC - 2</v>
      </c>
      <c r="AE3209" s="5">
        <v>0</v>
      </c>
      <c r="AF3209" s="5">
        <v>26000</v>
      </c>
      <c r="AG3209" s="5">
        <v>5200</v>
      </c>
      <c r="AH3209" s="5">
        <f>SUM(Exposure_Information[[#This Row],[Building Coverage Value]:[Business interruption value]])</f>
        <v>31200</v>
      </c>
      <c r="AI3209" s="5">
        <f>SUM(Exposure_Information[[#This Row],[Building Coverage Value]:[Contents Coverage Value]])</f>
        <v>26000</v>
      </c>
      <c r="AJ3209" s="26"/>
    </row>
    <row r="3210" spans="1:36" x14ac:dyDescent="0.3">
      <c r="A3210" s="2" t="s">
        <v>148</v>
      </c>
      <c r="B3210" s="2" t="s">
        <v>156</v>
      </c>
      <c r="C3210" s="2" t="s">
        <v>325</v>
      </c>
      <c r="D3210" s="2">
        <v>103122</v>
      </c>
      <c r="E3210" s="2" t="s">
        <v>4697</v>
      </c>
      <c r="F3210" s="2" t="s">
        <v>6067</v>
      </c>
      <c r="G3210" s="3">
        <v>161</v>
      </c>
      <c r="H3210" s="3">
        <v>250</v>
      </c>
      <c r="I3210" s="71">
        <f>Exposure_Information[[#This Row],[Total  Insured Value]]+Exposure_Information[[#This Row],[Policy Deductible]]</f>
        <v>31450</v>
      </c>
      <c r="J3210" s="2">
        <v>106252</v>
      </c>
      <c r="K3210" s="3">
        <v>1</v>
      </c>
      <c r="L3210" s="2">
        <v>118</v>
      </c>
      <c r="M3210" s="2" t="s">
        <v>6068</v>
      </c>
      <c r="N3210" s="2" t="s">
        <v>6069</v>
      </c>
      <c r="O3210" s="2" t="s">
        <v>50</v>
      </c>
      <c r="P3210" s="2" t="s">
        <v>15</v>
      </c>
      <c r="Q3210" s="3">
        <v>21</v>
      </c>
      <c r="R3210" s="2" t="s">
        <v>25</v>
      </c>
      <c r="S3210" s="3">
        <v>36</v>
      </c>
      <c r="T3210" s="2" t="s">
        <v>10</v>
      </c>
      <c r="U3210" s="3">
        <v>42.369638000000002</v>
      </c>
      <c r="V3210" s="3">
        <v>-73.758268000000001</v>
      </c>
      <c r="W3210" s="2" t="s">
        <v>149</v>
      </c>
      <c r="X3210" s="3">
        <v>1</v>
      </c>
      <c r="Y3210" s="3" t="str">
        <f>_xlfn.CONCAT(Exposure_Information[[#This Row],[Building Construction Code]]," - ",Exposure_Information[[#This Row],[Type of building construction]])</f>
        <v>RMS - 1</v>
      </c>
      <c r="Z3210" s="3">
        <v>0</v>
      </c>
      <c r="AA3210" s="2">
        <v>2004</v>
      </c>
      <c r="AB3210" s="2" t="s">
        <v>11</v>
      </c>
      <c r="AC3210" s="2">
        <v>2</v>
      </c>
      <c r="AD3210" s="2" t="str">
        <f>_xlfn.CONCAT(Exposure_Information[[#This Row],[Occupany Code]]," - ",Exposure_Information[[#This Row],[Type of building occupancy]])</f>
        <v>ATC - 2</v>
      </c>
      <c r="AE3210" s="5">
        <v>0</v>
      </c>
      <c r="AF3210" s="5">
        <v>26000</v>
      </c>
      <c r="AG3210" s="5">
        <v>5200</v>
      </c>
      <c r="AH3210" s="5">
        <f>SUM(Exposure_Information[[#This Row],[Building Coverage Value]:[Business interruption value]])</f>
        <v>31200</v>
      </c>
      <c r="AI3210" s="5">
        <f>SUM(Exposure_Information[[#This Row],[Building Coverage Value]:[Contents Coverage Value]])</f>
        <v>26000</v>
      </c>
      <c r="AJ3210" s="26"/>
    </row>
    <row r="3211" spans="1:36" ht="26" x14ac:dyDescent="0.3">
      <c r="A3211" s="2" t="s">
        <v>148</v>
      </c>
      <c r="B3211" s="2" t="s">
        <v>156</v>
      </c>
      <c r="C3211" s="2" t="s">
        <v>325</v>
      </c>
      <c r="D3211" s="2">
        <v>104066</v>
      </c>
      <c r="E3211" s="2" t="s">
        <v>4697</v>
      </c>
      <c r="F3211" s="2" t="s">
        <v>6076</v>
      </c>
      <c r="G3211" s="3">
        <v>166</v>
      </c>
      <c r="H3211" s="3">
        <v>500</v>
      </c>
      <c r="I3211" s="71">
        <f>Exposure_Information[[#This Row],[Total  Insured Value]]+Exposure_Information[[#This Row],[Policy Deductible]]</f>
        <v>31700</v>
      </c>
      <c r="J3211" s="2">
        <v>107196</v>
      </c>
      <c r="K3211" s="3">
        <v>1</v>
      </c>
      <c r="L3211" s="2" t="s">
        <v>9</v>
      </c>
      <c r="M3211" s="2" t="s">
        <v>6077</v>
      </c>
      <c r="N3211" s="2" t="s">
        <v>6078</v>
      </c>
      <c r="O3211" s="2" t="s">
        <v>261</v>
      </c>
      <c r="P3211" s="2" t="s">
        <v>224</v>
      </c>
      <c r="Q3211" s="3">
        <v>21</v>
      </c>
      <c r="R3211" s="2" t="s">
        <v>127</v>
      </c>
      <c r="S3211" s="3">
        <v>25</v>
      </c>
      <c r="T3211" s="2" t="s">
        <v>10</v>
      </c>
      <c r="U3211" s="3">
        <v>42.264760000000003</v>
      </c>
      <c r="V3211" s="3">
        <v>-70.970404000000002</v>
      </c>
      <c r="W3211" s="2" t="s">
        <v>149</v>
      </c>
      <c r="X3211" s="3">
        <v>1</v>
      </c>
      <c r="Y3211" s="3" t="str">
        <f>_xlfn.CONCAT(Exposure_Information[[#This Row],[Building Construction Code]]," - ",Exposure_Information[[#This Row],[Type of building construction]])</f>
        <v>RMS - 1</v>
      </c>
      <c r="Z3211" s="3">
        <v>0</v>
      </c>
      <c r="AA3211" s="2">
        <v>1960</v>
      </c>
      <c r="AB3211" s="2" t="s">
        <v>11</v>
      </c>
      <c r="AC3211" s="2">
        <v>2</v>
      </c>
      <c r="AD3211" s="2" t="str">
        <f>_xlfn.CONCAT(Exposure_Information[[#This Row],[Occupany Code]]," - ",Exposure_Information[[#This Row],[Type of building occupancy]])</f>
        <v>ATC - 2</v>
      </c>
      <c r="AE3211" s="5">
        <v>0</v>
      </c>
      <c r="AF3211" s="5">
        <v>26000</v>
      </c>
      <c r="AG3211" s="5">
        <v>5200</v>
      </c>
      <c r="AH3211" s="5">
        <f>SUM(Exposure_Information[[#This Row],[Building Coverage Value]:[Business interruption value]])</f>
        <v>31200</v>
      </c>
      <c r="AI3211" s="5">
        <f>SUM(Exposure_Information[[#This Row],[Building Coverage Value]:[Contents Coverage Value]])</f>
        <v>26000</v>
      </c>
      <c r="AJ3211" s="26"/>
    </row>
    <row r="3212" spans="1:36" ht="52" x14ac:dyDescent="0.3">
      <c r="A3212" s="2" t="s">
        <v>148</v>
      </c>
      <c r="B3212" s="2" t="s">
        <v>156</v>
      </c>
      <c r="C3212" s="2" t="s">
        <v>325</v>
      </c>
      <c r="D3212" s="2">
        <v>104341</v>
      </c>
      <c r="E3212" s="2" t="s">
        <v>4697</v>
      </c>
      <c r="F3212" s="2" t="s">
        <v>6525</v>
      </c>
      <c r="G3212" s="3">
        <v>205</v>
      </c>
      <c r="H3212" s="3">
        <v>100</v>
      </c>
      <c r="I3212" s="71">
        <f>Exposure_Information[[#This Row],[Total  Insured Value]]+Exposure_Information[[#This Row],[Policy Deductible]]</f>
        <v>31300</v>
      </c>
      <c r="J3212" s="2">
        <v>107471</v>
      </c>
      <c r="K3212" s="3">
        <v>1</v>
      </c>
      <c r="L3212" s="2" t="s">
        <v>9</v>
      </c>
      <c r="M3212" s="2" t="s">
        <v>6526</v>
      </c>
      <c r="N3212" s="2" t="s">
        <v>6527</v>
      </c>
      <c r="O3212" s="2" t="s">
        <v>286</v>
      </c>
      <c r="P3212" s="2" t="s">
        <v>231</v>
      </c>
      <c r="Q3212" s="3">
        <v>13</v>
      </c>
      <c r="R3212" s="2" t="s">
        <v>127</v>
      </c>
      <c r="S3212" s="3">
        <v>25</v>
      </c>
      <c r="T3212" s="2" t="s">
        <v>10</v>
      </c>
      <c r="U3212" s="3">
        <v>42.159939000000001</v>
      </c>
      <c r="V3212" s="3">
        <v>-72.725532999999999</v>
      </c>
      <c r="W3212" s="2" t="s">
        <v>149</v>
      </c>
      <c r="X3212" s="3">
        <v>1</v>
      </c>
      <c r="Y3212" s="3" t="str">
        <f>_xlfn.CONCAT(Exposure_Information[[#This Row],[Building Construction Code]]," - ",Exposure_Information[[#This Row],[Type of building construction]])</f>
        <v>RMS - 1</v>
      </c>
      <c r="Z3212" s="3">
        <v>0</v>
      </c>
      <c r="AA3212" s="2">
        <v>1900</v>
      </c>
      <c r="AB3212" s="2" t="s">
        <v>11</v>
      </c>
      <c r="AC3212" s="2">
        <v>2</v>
      </c>
      <c r="AD3212" s="2" t="str">
        <f>_xlfn.CONCAT(Exposure_Information[[#This Row],[Occupany Code]]," - ",Exposure_Information[[#This Row],[Type of building occupancy]])</f>
        <v>ATC - 2</v>
      </c>
      <c r="AE3212" s="5">
        <v>0</v>
      </c>
      <c r="AF3212" s="5">
        <v>26000</v>
      </c>
      <c r="AG3212" s="5">
        <v>5200</v>
      </c>
      <c r="AH3212" s="5">
        <f>SUM(Exposure_Information[[#This Row],[Building Coverage Value]:[Business interruption value]])</f>
        <v>31200</v>
      </c>
      <c r="AI3212" s="5">
        <f>SUM(Exposure_Information[[#This Row],[Building Coverage Value]:[Contents Coverage Value]])</f>
        <v>26000</v>
      </c>
      <c r="AJ3212" s="26"/>
    </row>
    <row r="3213" spans="1:36" ht="39" x14ac:dyDescent="0.3">
      <c r="A3213" s="2" t="s">
        <v>148</v>
      </c>
      <c r="B3213" s="2" t="s">
        <v>156</v>
      </c>
      <c r="C3213" s="2" t="s">
        <v>325</v>
      </c>
      <c r="D3213" s="2">
        <v>103058</v>
      </c>
      <c r="E3213" s="2" t="s">
        <v>4697</v>
      </c>
      <c r="F3213" s="2" t="s">
        <v>7079</v>
      </c>
      <c r="G3213" s="3">
        <v>217</v>
      </c>
      <c r="H3213" s="3">
        <v>250</v>
      </c>
      <c r="I3213" s="71">
        <f>Exposure_Information[[#This Row],[Total  Insured Value]]+Exposure_Information[[#This Row],[Policy Deductible]]</f>
        <v>31450</v>
      </c>
      <c r="J3213" s="2">
        <v>106188</v>
      </c>
      <c r="K3213" s="3">
        <v>1</v>
      </c>
      <c r="L3213" s="2" t="s">
        <v>9</v>
      </c>
      <c r="M3213" s="2" t="s">
        <v>7080</v>
      </c>
      <c r="N3213" s="2" t="s">
        <v>7081</v>
      </c>
      <c r="O3213" s="2" t="s">
        <v>330</v>
      </c>
      <c r="P3213" s="2" t="s">
        <v>231</v>
      </c>
      <c r="Q3213" s="3">
        <v>13</v>
      </c>
      <c r="R3213" s="2" t="s">
        <v>127</v>
      </c>
      <c r="S3213" s="3">
        <v>25</v>
      </c>
      <c r="T3213" s="2" t="s">
        <v>10</v>
      </c>
      <c r="U3213" s="3">
        <v>42.148854</v>
      </c>
      <c r="V3213" s="3">
        <v>-72.596276000000003</v>
      </c>
      <c r="W3213" s="2" t="s">
        <v>149</v>
      </c>
      <c r="X3213" s="3">
        <v>1</v>
      </c>
      <c r="Y3213" s="3" t="str">
        <f>_xlfn.CONCAT(Exposure_Information[[#This Row],[Building Construction Code]]," - ",Exposure_Information[[#This Row],[Type of building construction]])</f>
        <v>RMS - 1</v>
      </c>
      <c r="Z3213" s="3">
        <v>0</v>
      </c>
      <c r="AA3213" s="2">
        <v>1945</v>
      </c>
      <c r="AB3213" s="2" t="s">
        <v>11</v>
      </c>
      <c r="AC3213" s="2">
        <v>2</v>
      </c>
      <c r="AD3213" s="2" t="str">
        <f>_xlfn.CONCAT(Exposure_Information[[#This Row],[Occupany Code]]," - ",Exposure_Information[[#This Row],[Type of building occupancy]])</f>
        <v>ATC - 2</v>
      </c>
      <c r="AE3213" s="5">
        <v>0</v>
      </c>
      <c r="AF3213" s="5">
        <v>26000</v>
      </c>
      <c r="AG3213" s="5">
        <v>5200</v>
      </c>
      <c r="AH3213" s="5">
        <f>SUM(Exposure_Information[[#This Row],[Building Coverage Value]:[Business interruption value]])</f>
        <v>31200</v>
      </c>
      <c r="AI3213" s="5">
        <f>SUM(Exposure_Information[[#This Row],[Building Coverage Value]:[Contents Coverage Value]])</f>
        <v>26000</v>
      </c>
      <c r="AJ3213" s="26"/>
    </row>
    <row r="3214" spans="1:36" ht="26" x14ac:dyDescent="0.3">
      <c r="A3214" s="2" t="s">
        <v>148</v>
      </c>
      <c r="B3214" s="2" t="s">
        <v>156</v>
      </c>
      <c r="C3214" s="2" t="s">
        <v>325</v>
      </c>
      <c r="D3214" s="2">
        <v>107135</v>
      </c>
      <c r="E3214" s="2" t="s">
        <v>4697</v>
      </c>
      <c r="F3214" s="2" t="s">
        <v>7402</v>
      </c>
      <c r="G3214" s="3">
        <v>229</v>
      </c>
      <c r="H3214" s="3">
        <v>250</v>
      </c>
      <c r="I3214" s="71">
        <f>Exposure_Information[[#This Row],[Total  Insured Value]]+Exposure_Information[[#This Row],[Policy Deductible]]</f>
        <v>31450</v>
      </c>
      <c r="J3214" s="2">
        <v>110265</v>
      </c>
      <c r="K3214" s="3">
        <v>1</v>
      </c>
      <c r="L3214" s="2" t="s">
        <v>9</v>
      </c>
      <c r="M3214" s="2" t="s">
        <v>7403</v>
      </c>
      <c r="N3214" s="2" t="s">
        <v>7404</v>
      </c>
      <c r="O3214" s="2" t="s">
        <v>144</v>
      </c>
      <c r="P3214" s="2" t="s">
        <v>90</v>
      </c>
      <c r="Q3214" s="3">
        <v>17</v>
      </c>
      <c r="R3214" s="2" t="s">
        <v>127</v>
      </c>
      <c r="S3214" s="3">
        <v>25</v>
      </c>
      <c r="T3214" s="2" t="s">
        <v>10</v>
      </c>
      <c r="U3214" s="3">
        <v>42.405304000000001</v>
      </c>
      <c r="V3214" s="3">
        <v>-71.127135999999993</v>
      </c>
      <c r="W3214" s="2" t="s">
        <v>149</v>
      </c>
      <c r="X3214" s="3">
        <v>1</v>
      </c>
      <c r="Y3214" s="3" t="str">
        <f>_xlfn.CONCAT(Exposure_Information[[#This Row],[Building Construction Code]]," - ",Exposure_Information[[#This Row],[Type of building construction]])</f>
        <v>RMS - 1</v>
      </c>
      <c r="Z3214" s="3">
        <v>0</v>
      </c>
      <c r="AA3214" s="2">
        <v>1920</v>
      </c>
      <c r="AB3214" s="2" t="s">
        <v>11</v>
      </c>
      <c r="AC3214" s="2">
        <v>2</v>
      </c>
      <c r="AD3214" s="2" t="str">
        <f>_xlfn.CONCAT(Exposure_Information[[#This Row],[Occupany Code]]," - ",Exposure_Information[[#This Row],[Type of building occupancy]])</f>
        <v>ATC - 2</v>
      </c>
      <c r="AE3214" s="5">
        <v>0</v>
      </c>
      <c r="AF3214" s="5">
        <v>26000</v>
      </c>
      <c r="AG3214" s="5">
        <v>5200</v>
      </c>
      <c r="AH3214" s="5">
        <f>SUM(Exposure_Information[[#This Row],[Building Coverage Value]:[Business interruption value]])</f>
        <v>31200</v>
      </c>
      <c r="AI3214" s="5">
        <f>SUM(Exposure_Information[[#This Row],[Building Coverage Value]:[Contents Coverage Value]])</f>
        <v>26000</v>
      </c>
      <c r="AJ3214" s="26"/>
    </row>
    <row r="3215" spans="1:36" ht="39" x14ac:dyDescent="0.3">
      <c r="A3215" s="2" t="s">
        <v>148</v>
      </c>
      <c r="B3215" s="2" t="s">
        <v>156</v>
      </c>
      <c r="C3215" s="2" t="s">
        <v>325</v>
      </c>
      <c r="D3215" s="2">
        <v>117425</v>
      </c>
      <c r="E3215" s="2" t="s">
        <v>4697</v>
      </c>
      <c r="F3215" s="2" t="s">
        <v>7545</v>
      </c>
      <c r="G3215" s="3">
        <v>394</v>
      </c>
      <c r="H3215" s="3">
        <v>500</v>
      </c>
      <c r="I3215" s="71">
        <f>Exposure_Information[[#This Row],[Total  Insured Value]]+Exposure_Information[[#This Row],[Policy Deductible]]</f>
        <v>31700</v>
      </c>
      <c r="J3215" s="2">
        <v>120555</v>
      </c>
      <c r="K3215" s="3">
        <v>1</v>
      </c>
      <c r="L3215" s="2" t="s">
        <v>9</v>
      </c>
      <c r="M3215" s="2" t="s">
        <v>7546</v>
      </c>
      <c r="N3215" s="2" t="s">
        <v>7547</v>
      </c>
      <c r="O3215" s="2" t="s">
        <v>36</v>
      </c>
      <c r="P3215" s="2" t="s">
        <v>221</v>
      </c>
      <c r="Q3215" s="3">
        <v>23</v>
      </c>
      <c r="R3215" s="2" t="s">
        <v>127</v>
      </c>
      <c r="S3215" s="3">
        <v>25</v>
      </c>
      <c r="T3215" s="2" t="s">
        <v>10</v>
      </c>
      <c r="U3215" s="3">
        <v>41.763027999999998</v>
      </c>
      <c r="V3215" s="3">
        <v>-70.873919999999998</v>
      </c>
      <c r="W3215" s="2" t="s">
        <v>149</v>
      </c>
      <c r="X3215" s="3">
        <v>1</v>
      </c>
      <c r="Y3215" s="3" t="str">
        <f>_xlfn.CONCAT(Exposure_Information[[#This Row],[Building Construction Code]]," - ",Exposure_Information[[#This Row],[Type of building construction]])</f>
        <v>RMS - 1</v>
      </c>
      <c r="Z3215" s="3">
        <v>0</v>
      </c>
      <c r="AA3215" s="2">
        <v>1950</v>
      </c>
      <c r="AB3215" s="2" t="s">
        <v>11</v>
      </c>
      <c r="AC3215" s="2">
        <v>2</v>
      </c>
      <c r="AD3215" s="2" t="str">
        <f>_xlfn.CONCAT(Exposure_Information[[#This Row],[Occupany Code]]," - ",Exposure_Information[[#This Row],[Type of building occupancy]])</f>
        <v>ATC - 2</v>
      </c>
      <c r="AE3215" s="5">
        <v>0</v>
      </c>
      <c r="AF3215" s="5">
        <v>26000</v>
      </c>
      <c r="AG3215" s="5">
        <v>5200</v>
      </c>
      <c r="AH3215" s="5">
        <f>SUM(Exposure_Information[[#This Row],[Building Coverage Value]:[Business interruption value]])</f>
        <v>31200</v>
      </c>
      <c r="AI3215" s="5">
        <f>SUM(Exposure_Information[[#This Row],[Building Coverage Value]:[Contents Coverage Value]])</f>
        <v>26000</v>
      </c>
      <c r="AJ3215" s="26"/>
    </row>
    <row r="3216" spans="1:36" ht="39" x14ac:dyDescent="0.3">
      <c r="A3216" s="2" t="s">
        <v>148</v>
      </c>
      <c r="B3216" s="2" t="s">
        <v>156</v>
      </c>
      <c r="C3216" s="2" t="s">
        <v>325</v>
      </c>
      <c r="D3216" s="2">
        <v>118757</v>
      </c>
      <c r="E3216" s="2" t="s">
        <v>4697</v>
      </c>
      <c r="F3216" s="2" t="s">
        <v>9827</v>
      </c>
      <c r="G3216" s="3">
        <v>157</v>
      </c>
      <c r="H3216" s="3">
        <v>250</v>
      </c>
      <c r="I3216" s="71">
        <f>Exposure_Information[[#This Row],[Total  Insured Value]]+Exposure_Information[[#This Row],[Policy Deductible]]</f>
        <v>31450</v>
      </c>
      <c r="J3216" s="2">
        <v>121887</v>
      </c>
      <c r="K3216" s="3">
        <v>1</v>
      </c>
      <c r="L3216" s="2" t="s">
        <v>9</v>
      </c>
      <c r="M3216" s="2" t="s">
        <v>9828</v>
      </c>
      <c r="N3216" s="2" t="s">
        <v>9829</v>
      </c>
      <c r="O3216" s="2" t="s">
        <v>2172</v>
      </c>
      <c r="P3216" s="2" t="s">
        <v>224</v>
      </c>
      <c r="Q3216" s="3">
        <v>21</v>
      </c>
      <c r="R3216" s="2" t="s">
        <v>127</v>
      </c>
      <c r="S3216" s="3">
        <v>25</v>
      </c>
      <c r="T3216" s="2" t="s">
        <v>10</v>
      </c>
      <c r="U3216" s="3">
        <v>42.199952000000003</v>
      </c>
      <c r="V3216" s="3">
        <v>-70.927520999999999</v>
      </c>
      <c r="W3216" s="2" t="s">
        <v>149</v>
      </c>
      <c r="X3216" s="3">
        <v>2</v>
      </c>
      <c r="Y3216" s="3" t="str">
        <f>_xlfn.CONCAT(Exposure_Information[[#This Row],[Building Construction Code]]," - ",Exposure_Information[[#This Row],[Type of building construction]])</f>
        <v>RMS - 2</v>
      </c>
      <c r="Z3216" s="3">
        <v>0</v>
      </c>
      <c r="AA3216" s="2">
        <v>1901</v>
      </c>
      <c r="AB3216" s="2" t="s">
        <v>11</v>
      </c>
      <c r="AC3216" s="2">
        <v>2</v>
      </c>
      <c r="AD3216" s="2" t="str">
        <f>_xlfn.CONCAT(Exposure_Information[[#This Row],[Occupany Code]]," - ",Exposure_Information[[#This Row],[Type of building occupancy]])</f>
        <v>ATC - 2</v>
      </c>
      <c r="AE3216" s="5">
        <v>0</v>
      </c>
      <c r="AF3216" s="5">
        <v>26000</v>
      </c>
      <c r="AG3216" s="5">
        <v>5200</v>
      </c>
      <c r="AH3216" s="5">
        <f>SUM(Exposure_Information[[#This Row],[Building Coverage Value]:[Business interruption value]])</f>
        <v>31200</v>
      </c>
      <c r="AI3216" s="5">
        <f>SUM(Exposure_Information[[#This Row],[Building Coverage Value]:[Contents Coverage Value]])</f>
        <v>26000</v>
      </c>
      <c r="AJ3216" s="26"/>
    </row>
    <row r="3217" spans="1:36" ht="26" x14ac:dyDescent="0.3">
      <c r="A3217" s="2" t="s">
        <v>148</v>
      </c>
      <c r="B3217" s="2" t="s">
        <v>156</v>
      </c>
      <c r="C3217" s="2" t="s">
        <v>325</v>
      </c>
      <c r="D3217" s="2">
        <v>117880</v>
      </c>
      <c r="E3217" s="2" t="s">
        <v>4697</v>
      </c>
      <c r="F3217" s="2" t="s">
        <v>10664</v>
      </c>
      <c r="G3217" s="3">
        <v>129</v>
      </c>
      <c r="H3217" s="3">
        <v>500</v>
      </c>
      <c r="I3217" s="71">
        <f>Exposure_Information[[#This Row],[Total  Insured Value]]+Exposure_Information[[#This Row],[Policy Deductible]]</f>
        <v>31700</v>
      </c>
      <c r="J3217" s="2">
        <v>121010</v>
      </c>
      <c r="K3217" s="3">
        <v>1</v>
      </c>
      <c r="L3217" s="2">
        <v>33</v>
      </c>
      <c r="M3217" s="2" t="s">
        <v>10665</v>
      </c>
      <c r="N3217" s="2" t="s">
        <v>10666</v>
      </c>
      <c r="O3217" s="2" t="s">
        <v>2869</v>
      </c>
      <c r="P3217" s="2" t="s">
        <v>69</v>
      </c>
      <c r="Q3217" s="3">
        <v>3</v>
      </c>
      <c r="R3217" s="2" t="s">
        <v>70</v>
      </c>
      <c r="S3217" s="3">
        <v>9</v>
      </c>
      <c r="T3217" s="2" t="s">
        <v>10</v>
      </c>
      <c r="U3217" s="3">
        <v>41.989131</v>
      </c>
      <c r="V3217" s="3">
        <v>-72.568420000000003</v>
      </c>
      <c r="W3217" s="2" t="s">
        <v>149</v>
      </c>
      <c r="X3217" s="3">
        <v>1</v>
      </c>
      <c r="Y3217" s="3" t="str">
        <f>_xlfn.CONCAT(Exposure_Information[[#This Row],[Building Construction Code]]," - ",Exposure_Information[[#This Row],[Type of building construction]])</f>
        <v>RMS - 1</v>
      </c>
      <c r="Z3217" s="3">
        <v>0</v>
      </c>
      <c r="AA3217" s="2">
        <v>1901</v>
      </c>
      <c r="AB3217" s="2" t="s">
        <v>11</v>
      </c>
      <c r="AC3217" s="2">
        <v>2</v>
      </c>
      <c r="AD3217" s="2" t="str">
        <f>_xlfn.CONCAT(Exposure_Information[[#This Row],[Occupany Code]]," - ",Exposure_Information[[#This Row],[Type of building occupancy]])</f>
        <v>ATC - 2</v>
      </c>
      <c r="AE3217" s="5">
        <v>0</v>
      </c>
      <c r="AF3217" s="5">
        <v>26000</v>
      </c>
      <c r="AG3217" s="5">
        <v>5200</v>
      </c>
      <c r="AH3217" s="5">
        <f>SUM(Exposure_Information[[#This Row],[Building Coverage Value]:[Business interruption value]])</f>
        <v>31200</v>
      </c>
      <c r="AI3217" s="5">
        <f>SUM(Exposure_Information[[#This Row],[Building Coverage Value]:[Contents Coverage Value]])</f>
        <v>26000</v>
      </c>
      <c r="AJ3217" s="26"/>
    </row>
    <row r="3218" spans="1:36" ht="39" x14ac:dyDescent="0.3">
      <c r="A3218" s="2" t="s">
        <v>148</v>
      </c>
      <c r="B3218" s="2" t="s">
        <v>156</v>
      </c>
      <c r="C3218" s="2" t="s">
        <v>325</v>
      </c>
      <c r="D3218" s="2">
        <v>16823</v>
      </c>
      <c r="E3218" s="2" t="s">
        <v>367</v>
      </c>
      <c r="F3218" s="2" t="s">
        <v>4196</v>
      </c>
      <c r="G3218" s="3">
        <v>458</v>
      </c>
      <c r="H3218" s="3">
        <v>500</v>
      </c>
      <c r="I3218" s="71">
        <f>Exposure_Information[[#This Row],[Total  Insured Value]]+Exposure_Information[[#This Row],[Policy Deductible]]</f>
        <v>31500</v>
      </c>
      <c r="J3218" s="2">
        <v>19891</v>
      </c>
      <c r="K3218" s="3">
        <v>1</v>
      </c>
      <c r="L3218" s="2" t="s">
        <v>9</v>
      </c>
      <c r="M3218" s="2" t="s">
        <v>4197</v>
      </c>
      <c r="N3218" s="2" t="s">
        <v>4198</v>
      </c>
      <c r="O3218" s="2" t="s">
        <v>1198</v>
      </c>
      <c r="P3218" s="2" t="s">
        <v>224</v>
      </c>
      <c r="Q3218" s="3">
        <v>21</v>
      </c>
      <c r="R3218" s="2" t="s">
        <v>127</v>
      </c>
      <c r="S3218" s="3">
        <v>25</v>
      </c>
      <c r="T3218" s="2" t="s">
        <v>10</v>
      </c>
      <c r="U3218" s="3">
        <v>42.166237000000002</v>
      </c>
      <c r="V3218" s="3">
        <v>-70.953649999999996</v>
      </c>
      <c r="W3218" s="2" t="s">
        <v>149</v>
      </c>
      <c r="X3218" s="3">
        <v>2</v>
      </c>
      <c r="Y3218" s="3" t="str">
        <f>_xlfn.CONCAT(Exposure_Information[[#This Row],[Building Construction Code]]," - ",Exposure_Information[[#This Row],[Type of building construction]])</f>
        <v>RMS - 2</v>
      </c>
      <c r="Z3218" s="3">
        <v>0</v>
      </c>
      <c r="AA3218" s="2">
        <v>1972</v>
      </c>
      <c r="AB3218" s="2" t="s">
        <v>11</v>
      </c>
      <c r="AC3218" s="2">
        <v>1</v>
      </c>
      <c r="AD3218" s="2" t="str">
        <f>_xlfn.CONCAT(Exposure_Information[[#This Row],[Occupany Code]]," - ",Exposure_Information[[#This Row],[Type of building occupancy]])</f>
        <v>ATC - 1</v>
      </c>
      <c r="AE3218" s="5">
        <v>20000</v>
      </c>
      <c r="AF3218" s="5">
        <v>0</v>
      </c>
      <c r="AG3218" s="5">
        <v>11000</v>
      </c>
      <c r="AH3218" s="5">
        <f>SUM(Exposure_Information[[#This Row],[Building Coverage Value]:[Business interruption value]])</f>
        <v>31000</v>
      </c>
      <c r="AI3218" s="5">
        <f>SUM(Exposure_Information[[#This Row],[Building Coverage Value]:[Contents Coverage Value]])</f>
        <v>20000</v>
      </c>
      <c r="AJ3218" s="26"/>
    </row>
    <row r="3219" spans="1:36" ht="39" x14ac:dyDescent="0.3">
      <c r="A3219" s="2" t="s">
        <v>148</v>
      </c>
      <c r="B3219" s="2" t="s">
        <v>156</v>
      </c>
      <c r="C3219" s="2" t="s">
        <v>325</v>
      </c>
      <c r="D3219" s="2">
        <v>2832</v>
      </c>
      <c r="E3219" s="2" t="s">
        <v>326</v>
      </c>
      <c r="F3219" s="2" t="s">
        <v>5463</v>
      </c>
      <c r="G3219" s="3">
        <v>7030</v>
      </c>
      <c r="H3219" s="3">
        <v>2500</v>
      </c>
      <c r="I3219" s="71">
        <f>Exposure_Information[[#This Row],[Total  Insured Value]]+Exposure_Information[[#This Row],[Policy Deductible]]</f>
        <v>232000</v>
      </c>
      <c r="J3219" s="2">
        <v>3917</v>
      </c>
      <c r="K3219" s="3">
        <v>1</v>
      </c>
      <c r="L3219" s="2" t="s">
        <v>9</v>
      </c>
      <c r="M3219" s="2" t="s">
        <v>5501</v>
      </c>
      <c r="N3219" s="2" t="s">
        <v>5465</v>
      </c>
      <c r="O3219" s="2" t="s">
        <v>366</v>
      </c>
      <c r="P3219" s="2" t="s">
        <v>257</v>
      </c>
      <c r="Q3219" s="3">
        <v>7</v>
      </c>
      <c r="R3219" s="2" t="s">
        <v>248</v>
      </c>
      <c r="S3219" s="3">
        <v>44</v>
      </c>
      <c r="T3219" s="2" t="s">
        <v>10</v>
      </c>
      <c r="U3219" s="3">
        <v>41.768183999999998</v>
      </c>
      <c r="V3219" s="3">
        <v>-71.342448000000005</v>
      </c>
      <c r="W3219" s="2" t="s">
        <v>149</v>
      </c>
      <c r="X3219" s="3">
        <v>1</v>
      </c>
      <c r="Y3219" s="3" t="str">
        <f>_xlfn.CONCAT(Exposure_Information[[#This Row],[Building Construction Code]]," - ",Exposure_Information[[#This Row],[Type of building construction]])</f>
        <v>RMS - 1</v>
      </c>
      <c r="Z3219" s="3">
        <v>0</v>
      </c>
      <c r="AA3219" s="2">
        <v>1970</v>
      </c>
      <c r="AB3219" s="2" t="s">
        <v>11</v>
      </c>
      <c r="AC3219" s="2">
        <v>37</v>
      </c>
      <c r="AD3219" s="2" t="str">
        <f>_xlfn.CONCAT(Exposure_Information[[#This Row],[Occupany Code]]," - ",Exposure_Information[[#This Row],[Type of building occupancy]])</f>
        <v>ATC - 37</v>
      </c>
      <c r="AE3219" s="5">
        <v>229500</v>
      </c>
      <c r="AF3219" s="5">
        <v>0</v>
      </c>
      <c r="AG3219" s="5">
        <v>0</v>
      </c>
      <c r="AH3219" s="5">
        <f>SUM(Exposure_Information[[#This Row],[Building Coverage Value]:[Business interruption value]])</f>
        <v>229500</v>
      </c>
      <c r="AI3219" s="5">
        <f>SUM(Exposure_Information[[#This Row],[Building Coverage Value]:[Contents Coverage Value]])</f>
        <v>229500</v>
      </c>
      <c r="AJ3219" s="26"/>
    </row>
    <row r="3220" spans="1:36" ht="26" x14ac:dyDescent="0.3">
      <c r="A3220" s="2" t="s">
        <v>148</v>
      </c>
      <c r="B3220" s="2" t="s">
        <v>156</v>
      </c>
      <c r="C3220" s="2" t="s">
        <v>325</v>
      </c>
      <c r="D3220" s="2">
        <v>14520</v>
      </c>
      <c r="E3220" s="2" t="s">
        <v>367</v>
      </c>
      <c r="F3220" s="2" t="s">
        <v>5319</v>
      </c>
      <c r="G3220" s="3">
        <v>203</v>
      </c>
      <c r="H3220" s="3">
        <v>500</v>
      </c>
      <c r="I3220" s="71">
        <f>Exposure_Information[[#This Row],[Total  Insured Value]]+Exposure_Information[[#This Row],[Policy Deductible]]</f>
        <v>30900</v>
      </c>
      <c r="J3220" s="2">
        <v>17550</v>
      </c>
      <c r="K3220" s="3">
        <v>1</v>
      </c>
      <c r="L3220" s="2" t="s">
        <v>9</v>
      </c>
      <c r="M3220" s="2" t="s">
        <v>5320</v>
      </c>
      <c r="N3220" s="2" t="s">
        <v>5321</v>
      </c>
      <c r="O3220" s="2" t="s">
        <v>747</v>
      </c>
      <c r="P3220" s="2" t="s">
        <v>224</v>
      </c>
      <c r="Q3220" s="3">
        <v>21</v>
      </c>
      <c r="R3220" s="2" t="s">
        <v>127</v>
      </c>
      <c r="S3220" s="3">
        <v>25</v>
      </c>
      <c r="T3220" s="2" t="s">
        <v>10</v>
      </c>
      <c r="U3220" s="3">
        <v>42.333621000000001</v>
      </c>
      <c r="V3220" s="3">
        <v>-71.116344999999995</v>
      </c>
      <c r="W3220" s="2" t="s">
        <v>149</v>
      </c>
      <c r="X3220" s="3">
        <v>1</v>
      </c>
      <c r="Y3220" s="3" t="str">
        <f>_xlfn.CONCAT(Exposure_Information[[#This Row],[Building Construction Code]]," - ",Exposure_Information[[#This Row],[Type of building construction]])</f>
        <v>RMS - 1</v>
      </c>
      <c r="Z3220" s="3">
        <v>0</v>
      </c>
      <c r="AA3220" s="2">
        <v>1999</v>
      </c>
      <c r="AB3220" s="2" t="s">
        <v>11</v>
      </c>
      <c r="AC3220" s="2">
        <v>1</v>
      </c>
      <c r="AD3220" s="2" t="str">
        <f>_xlfn.CONCAT(Exposure_Information[[#This Row],[Occupany Code]]," - ",Exposure_Information[[#This Row],[Type of building occupancy]])</f>
        <v>ATC - 1</v>
      </c>
      <c r="AE3220" s="5">
        <v>0</v>
      </c>
      <c r="AF3220" s="5">
        <v>7600</v>
      </c>
      <c r="AG3220" s="5">
        <v>22800</v>
      </c>
      <c r="AH3220" s="5">
        <f>SUM(Exposure_Information[[#This Row],[Building Coverage Value]:[Business interruption value]])</f>
        <v>30400</v>
      </c>
      <c r="AI3220" s="5">
        <f>SUM(Exposure_Information[[#This Row],[Building Coverage Value]:[Contents Coverage Value]])</f>
        <v>7600</v>
      </c>
      <c r="AJ3220" s="26"/>
    </row>
    <row r="3221" spans="1:36" ht="26" x14ac:dyDescent="0.3">
      <c r="A3221" s="2" t="s">
        <v>148</v>
      </c>
      <c r="B3221" s="2" t="s">
        <v>156</v>
      </c>
      <c r="C3221" s="2" t="s">
        <v>325</v>
      </c>
      <c r="D3221" s="2">
        <v>11990</v>
      </c>
      <c r="E3221" s="2" t="s">
        <v>367</v>
      </c>
      <c r="F3221" s="2" t="s">
        <v>1078</v>
      </c>
      <c r="G3221" s="3">
        <v>282</v>
      </c>
      <c r="H3221" s="3">
        <v>250</v>
      </c>
      <c r="I3221" s="71">
        <f>Exposure_Information[[#This Row],[Total  Insured Value]]+Exposure_Information[[#This Row],[Policy Deductible]]</f>
        <v>30250</v>
      </c>
      <c r="J3221" s="2">
        <v>14899</v>
      </c>
      <c r="K3221" s="3">
        <v>1</v>
      </c>
      <c r="L3221" s="2" t="s">
        <v>9</v>
      </c>
      <c r="M3221" s="2" t="s">
        <v>1079</v>
      </c>
      <c r="N3221" s="2" t="s">
        <v>1080</v>
      </c>
      <c r="O3221" s="2" t="s">
        <v>1081</v>
      </c>
      <c r="P3221" s="2" t="s">
        <v>231</v>
      </c>
      <c r="Q3221" s="3">
        <v>13</v>
      </c>
      <c r="R3221" s="2" t="s">
        <v>127</v>
      </c>
      <c r="S3221" s="3">
        <v>25</v>
      </c>
      <c r="T3221" s="2" t="s">
        <v>10</v>
      </c>
      <c r="U3221" s="3">
        <v>42.080725999999999</v>
      </c>
      <c r="V3221" s="3">
        <v>-72.595579999999998</v>
      </c>
      <c r="W3221" s="2" t="s">
        <v>149</v>
      </c>
      <c r="X3221" s="3">
        <v>2</v>
      </c>
      <c r="Y3221" s="3" t="str">
        <f>_xlfn.CONCAT(Exposure_Information[[#This Row],[Building Construction Code]]," - ",Exposure_Information[[#This Row],[Type of building construction]])</f>
        <v>RMS - 2</v>
      </c>
      <c r="Z3221" s="3">
        <v>0</v>
      </c>
      <c r="AA3221" s="2">
        <v>1966</v>
      </c>
      <c r="AB3221" s="2" t="s">
        <v>11</v>
      </c>
      <c r="AC3221" s="2">
        <v>1</v>
      </c>
      <c r="AD3221" s="2" t="str">
        <f>_xlfn.CONCAT(Exposure_Information[[#This Row],[Occupany Code]]," - ",Exposure_Information[[#This Row],[Type of building occupancy]])</f>
        <v>ATC - 1</v>
      </c>
      <c r="AE3221" s="5">
        <v>20000</v>
      </c>
      <c r="AF3221" s="5">
        <v>10000</v>
      </c>
      <c r="AG3221" s="5">
        <v>0</v>
      </c>
      <c r="AH3221" s="5">
        <f>SUM(Exposure_Information[[#This Row],[Building Coverage Value]:[Business interruption value]])</f>
        <v>30000</v>
      </c>
      <c r="AI3221" s="5">
        <f>SUM(Exposure_Information[[#This Row],[Building Coverage Value]:[Contents Coverage Value]])</f>
        <v>30000</v>
      </c>
      <c r="AJ3221" s="26"/>
    </row>
    <row r="3222" spans="1:36" x14ac:dyDescent="0.3">
      <c r="A3222" s="2" t="s">
        <v>148</v>
      </c>
      <c r="B3222" s="2" t="s">
        <v>156</v>
      </c>
      <c r="C3222" s="2" t="s">
        <v>325</v>
      </c>
      <c r="D3222" s="2">
        <v>10476</v>
      </c>
      <c r="E3222" s="2" t="s">
        <v>367</v>
      </c>
      <c r="F3222" s="2" t="s">
        <v>1205</v>
      </c>
      <c r="G3222" s="3">
        <v>143</v>
      </c>
      <c r="H3222" s="3">
        <v>500</v>
      </c>
      <c r="I3222" s="71">
        <f>Exposure_Information[[#This Row],[Total  Insured Value]]+Exposure_Information[[#This Row],[Policy Deductible]]</f>
        <v>30500</v>
      </c>
      <c r="J3222" s="2">
        <v>13342</v>
      </c>
      <c r="K3222" s="3">
        <v>1</v>
      </c>
      <c r="L3222" s="2">
        <v>4</v>
      </c>
      <c r="M3222" s="2" t="s">
        <v>1206</v>
      </c>
      <c r="N3222" s="2" t="s">
        <v>1207</v>
      </c>
      <c r="O3222" s="2" t="s">
        <v>1208</v>
      </c>
      <c r="P3222" s="2" t="s">
        <v>235</v>
      </c>
      <c r="Q3222" s="3">
        <v>27</v>
      </c>
      <c r="R3222" s="2" t="s">
        <v>87</v>
      </c>
      <c r="S3222" s="3">
        <v>23</v>
      </c>
      <c r="T3222" s="2" t="s">
        <v>10</v>
      </c>
      <c r="U3222" s="3">
        <v>44.497945999999999</v>
      </c>
      <c r="V3222" s="3">
        <v>-68.941373999999996</v>
      </c>
      <c r="W3222" s="2" t="s">
        <v>149</v>
      </c>
      <c r="X3222" s="3">
        <v>1</v>
      </c>
      <c r="Y3222" s="3" t="str">
        <f>_xlfn.CONCAT(Exposure_Information[[#This Row],[Building Construction Code]]," - ",Exposure_Information[[#This Row],[Type of building construction]])</f>
        <v>RMS - 1</v>
      </c>
      <c r="Z3222" s="3">
        <v>0</v>
      </c>
      <c r="AA3222" s="2">
        <v>2010</v>
      </c>
      <c r="AB3222" s="2" t="s">
        <v>11</v>
      </c>
      <c r="AC3222" s="2">
        <v>1</v>
      </c>
      <c r="AD3222" s="2" t="str">
        <f>_xlfn.CONCAT(Exposure_Information[[#This Row],[Occupany Code]]," - ",Exposure_Information[[#This Row],[Type of building occupancy]])</f>
        <v>ATC - 1</v>
      </c>
      <c r="AE3222" s="5">
        <v>25000</v>
      </c>
      <c r="AF3222" s="5">
        <v>5000</v>
      </c>
      <c r="AG3222" s="5">
        <v>0</v>
      </c>
      <c r="AH3222" s="5">
        <f>SUM(Exposure_Information[[#This Row],[Building Coverage Value]:[Business interruption value]])</f>
        <v>30000</v>
      </c>
      <c r="AI3222" s="5">
        <f>SUM(Exposure_Information[[#This Row],[Building Coverage Value]:[Contents Coverage Value]])</f>
        <v>30000</v>
      </c>
      <c r="AJ3222" s="26"/>
    </row>
    <row r="3223" spans="1:36" ht="39" x14ac:dyDescent="0.3">
      <c r="A3223" s="2" t="s">
        <v>148</v>
      </c>
      <c r="B3223" s="2" t="s">
        <v>156</v>
      </c>
      <c r="C3223" s="2" t="s">
        <v>325</v>
      </c>
      <c r="D3223" s="2">
        <v>12580</v>
      </c>
      <c r="E3223" s="2" t="s">
        <v>367</v>
      </c>
      <c r="F3223" s="2" t="s">
        <v>1491</v>
      </c>
      <c r="G3223" s="3">
        <v>143</v>
      </c>
      <c r="H3223" s="3">
        <v>250</v>
      </c>
      <c r="I3223" s="71">
        <f>Exposure_Information[[#This Row],[Total  Insured Value]]+Exposure_Information[[#This Row],[Policy Deductible]]</f>
        <v>30250</v>
      </c>
      <c r="J3223" s="2">
        <v>15510</v>
      </c>
      <c r="K3223" s="3">
        <v>1</v>
      </c>
      <c r="L3223" s="2" t="s">
        <v>9</v>
      </c>
      <c r="M3223" s="2" t="s">
        <v>1492</v>
      </c>
      <c r="N3223" s="2" t="s">
        <v>1493</v>
      </c>
      <c r="O3223" s="2" t="s">
        <v>1494</v>
      </c>
      <c r="P3223" s="2" t="s">
        <v>74</v>
      </c>
      <c r="Q3223" s="3">
        <v>9</v>
      </c>
      <c r="R3223" s="2" t="s">
        <v>127</v>
      </c>
      <c r="S3223" s="3">
        <v>25</v>
      </c>
      <c r="T3223" s="2" t="s">
        <v>10</v>
      </c>
      <c r="U3223" s="3">
        <v>42.673175999999998</v>
      </c>
      <c r="V3223" s="3">
        <v>-71.135323999999997</v>
      </c>
      <c r="W3223" s="2" t="s">
        <v>149</v>
      </c>
      <c r="X3223" s="3">
        <v>2</v>
      </c>
      <c r="Y3223" s="3" t="str">
        <f>_xlfn.CONCAT(Exposure_Information[[#This Row],[Building Construction Code]]," - ",Exposure_Information[[#This Row],[Type of building construction]])</f>
        <v>RMS - 2</v>
      </c>
      <c r="Z3223" s="3">
        <v>0</v>
      </c>
      <c r="AA3223" s="2">
        <v>1980</v>
      </c>
      <c r="AB3223" s="2" t="s">
        <v>11</v>
      </c>
      <c r="AC3223" s="2">
        <v>1</v>
      </c>
      <c r="AD3223" s="2" t="str">
        <f>_xlfn.CONCAT(Exposure_Information[[#This Row],[Occupany Code]]," - ",Exposure_Information[[#This Row],[Type of building occupancy]])</f>
        <v>ATC - 1</v>
      </c>
      <c r="AE3223" s="5">
        <v>15000</v>
      </c>
      <c r="AF3223" s="5">
        <v>0</v>
      </c>
      <c r="AG3223" s="5">
        <v>15000</v>
      </c>
      <c r="AH3223" s="5">
        <f>SUM(Exposure_Information[[#This Row],[Building Coverage Value]:[Business interruption value]])</f>
        <v>30000</v>
      </c>
      <c r="AI3223" s="5">
        <f>SUM(Exposure_Information[[#This Row],[Building Coverage Value]:[Contents Coverage Value]])</f>
        <v>15000</v>
      </c>
      <c r="AJ3223" s="26"/>
    </row>
    <row r="3224" spans="1:36" ht="39" x14ac:dyDescent="0.3">
      <c r="A3224" s="2" t="s">
        <v>148</v>
      </c>
      <c r="B3224" s="2" t="s">
        <v>156</v>
      </c>
      <c r="C3224" s="2" t="s">
        <v>325</v>
      </c>
      <c r="D3224" s="2">
        <v>2832</v>
      </c>
      <c r="E3224" s="2" t="s">
        <v>326</v>
      </c>
      <c r="F3224" s="2" t="s">
        <v>5463</v>
      </c>
      <c r="G3224" s="3">
        <v>7030</v>
      </c>
      <c r="H3224" s="3">
        <v>2500</v>
      </c>
      <c r="I3224" s="71">
        <f>Exposure_Information[[#This Row],[Total  Insured Value]]+Exposure_Information[[#This Row],[Policy Deductible]]</f>
        <v>232000</v>
      </c>
      <c r="J3224" s="2">
        <v>3915</v>
      </c>
      <c r="K3224" s="3">
        <v>1</v>
      </c>
      <c r="L3224" s="2" t="s">
        <v>9</v>
      </c>
      <c r="M3224" s="2" t="s">
        <v>5464</v>
      </c>
      <c r="N3224" s="2" t="s">
        <v>5465</v>
      </c>
      <c r="O3224" s="2" t="s">
        <v>366</v>
      </c>
      <c r="P3224" s="2" t="s">
        <v>257</v>
      </c>
      <c r="Q3224" s="3">
        <v>7</v>
      </c>
      <c r="R3224" s="2" t="s">
        <v>248</v>
      </c>
      <c r="S3224" s="3">
        <v>44</v>
      </c>
      <c r="T3224" s="2" t="s">
        <v>10</v>
      </c>
      <c r="U3224" s="3">
        <v>41.768197999999998</v>
      </c>
      <c r="V3224" s="3">
        <v>-71.342955000000003</v>
      </c>
      <c r="W3224" s="2" t="s">
        <v>149</v>
      </c>
      <c r="X3224" s="3">
        <v>1</v>
      </c>
      <c r="Y3224" s="3" t="str">
        <f>_xlfn.CONCAT(Exposure_Information[[#This Row],[Building Construction Code]]," - ",Exposure_Information[[#This Row],[Type of building construction]])</f>
        <v>RMS - 1</v>
      </c>
      <c r="Z3224" s="3">
        <v>0</v>
      </c>
      <c r="AA3224" s="2">
        <v>1970</v>
      </c>
      <c r="AB3224" s="2" t="s">
        <v>11</v>
      </c>
      <c r="AC3224" s="2">
        <v>37</v>
      </c>
      <c r="AD3224" s="2" t="str">
        <f>_xlfn.CONCAT(Exposure_Information[[#This Row],[Occupany Code]]," - ",Exposure_Information[[#This Row],[Type of building occupancy]])</f>
        <v>ATC - 37</v>
      </c>
      <c r="AE3224" s="5">
        <v>229500</v>
      </c>
      <c r="AF3224" s="5">
        <v>0</v>
      </c>
      <c r="AG3224" s="5">
        <v>0</v>
      </c>
      <c r="AH3224" s="5">
        <f>SUM(Exposure_Information[[#This Row],[Building Coverage Value]:[Business interruption value]])</f>
        <v>229500</v>
      </c>
      <c r="AI3224" s="5">
        <f>SUM(Exposure_Information[[#This Row],[Building Coverage Value]:[Contents Coverage Value]])</f>
        <v>229500</v>
      </c>
      <c r="AJ3224" s="26"/>
    </row>
    <row r="3225" spans="1:36" ht="39" x14ac:dyDescent="0.3">
      <c r="A3225" s="2" t="s">
        <v>148</v>
      </c>
      <c r="B3225" s="2" t="s">
        <v>156</v>
      </c>
      <c r="C3225" s="2" t="s">
        <v>325</v>
      </c>
      <c r="D3225" s="2">
        <v>2786</v>
      </c>
      <c r="E3225" s="2" t="s">
        <v>326</v>
      </c>
      <c r="F3225" s="2" t="s">
        <v>5295</v>
      </c>
      <c r="G3225" s="3">
        <v>1059</v>
      </c>
      <c r="H3225" s="3">
        <v>500</v>
      </c>
      <c r="I3225" s="71">
        <f>Exposure_Information[[#This Row],[Total  Insured Value]]+Exposure_Information[[#This Row],[Policy Deductible]]</f>
        <v>161783</v>
      </c>
      <c r="J3225" s="2">
        <v>3861</v>
      </c>
      <c r="K3225" s="3">
        <v>1</v>
      </c>
      <c r="L3225" s="2" t="s">
        <v>9</v>
      </c>
      <c r="M3225" s="2" t="s">
        <v>5296</v>
      </c>
      <c r="N3225" s="2" t="s">
        <v>2254</v>
      </c>
      <c r="O3225" s="2" t="s">
        <v>747</v>
      </c>
      <c r="P3225" s="2" t="s">
        <v>224</v>
      </c>
      <c r="Q3225" s="3">
        <v>21</v>
      </c>
      <c r="R3225" s="2" t="s">
        <v>127</v>
      </c>
      <c r="S3225" s="3">
        <v>25</v>
      </c>
      <c r="T3225" s="2" t="s">
        <v>10</v>
      </c>
      <c r="U3225" s="3">
        <v>42.331370999999997</v>
      </c>
      <c r="V3225" s="3">
        <v>-71.117896999999999</v>
      </c>
      <c r="W3225" s="2" t="s">
        <v>149</v>
      </c>
      <c r="X3225" s="3">
        <v>2</v>
      </c>
      <c r="Y3225" s="3" t="str">
        <f>_xlfn.CONCAT(Exposure_Information[[#This Row],[Building Construction Code]]," - ",Exposure_Information[[#This Row],[Type of building construction]])</f>
        <v>RMS - 2</v>
      </c>
      <c r="Z3225" s="3">
        <v>0</v>
      </c>
      <c r="AA3225" s="2">
        <v>1940</v>
      </c>
      <c r="AB3225" s="2" t="s">
        <v>11</v>
      </c>
      <c r="AC3225" s="2">
        <v>37</v>
      </c>
      <c r="AD3225" s="2" t="str">
        <f>_xlfn.CONCAT(Exposure_Information[[#This Row],[Occupany Code]]," - ",Exposure_Information[[#This Row],[Type of building occupancy]])</f>
        <v>ATC - 37</v>
      </c>
      <c r="AE3225" s="5">
        <v>33123</v>
      </c>
      <c r="AF3225" s="5">
        <v>128160</v>
      </c>
      <c r="AG3225" s="5">
        <v>0</v>
      </c>
      <c r="AH3225" s="5">
        <f>SUM(Exposure_Information[[#This Row],[Building Coverage Value]:[Business interruption value]])</f>
        <v>161283</v>
      </c>
      <c r="AI3225" s="5">
        <f>SUM(Exposure_Information[[#This Row],[Building Coverage Value]:[Contents Coverage Value]])</f>
        <v>161283</v>
      </c>
      <c r="AJ3225" s="26"/>
    </row>
    <row r="3226" spans="1:36" x14ac:dyDescent="0.3">
      <c r="A3226" s="2" t="s">
        <v>148</v>
      </c>
      <c r="B3226" s="2" t="s">
        <v>156</v>
      </c>
      <c r="C3226" s="2" t="s">
        <v>325</v>
      </c>
      <c r="D3226" s="2">
        <v>10077</v>
      </c>
      <c r="E3226" s="2" t="s">
        <v>367</v>
      </c>
      <c r="F3226" s="2" t="s">
        <v>2153</v>
      </c>
      <c r="G3226" s="3">
        <v>167</v>
      </c>
      <c r="H3226" s="3">
        <v>500</v>
      </c>
      <c r="I3226" s="71">
        <f>Exposure_Information[[#This Row],[Total  Insured Value]]+Exposure_Information[[#This Row],[Policy Deductible]]</f>
        <v>30500</v>
      </c>
      <c r="J3226" s="2">
        <v>12940</v>
      </c>
      <c r="K3226" s="3">
        <v>1</v>
      </c>
      <c r="L3226" s="2">
        <v>118</v>
      </c>
      <c r="M3226" s="2" t="s">
        <v>2154</v>
      </c>
      <c r="N3226" s="2" t="s">
        <v>2155</v>
      </c>
      <c r="O3226" s="2" t="s">
        <v>2156</v>
      </c>
      <c r="P3226" s="2" t="s">
        <v>244</v>
      </c>
      <c r="Q3226" s="3">
        <v>21</v>
      </c>
      <c r="R3226" s="2" t="s">
        <v>87</v>
      </c>
      <c r="S3226" s="3">
        <v>23</v>
      </c>
      <c r="T3226" s="2" t="s">
        <v>10</v>
      </c>
      <c r="U3226" s="3">
        <v>45.247281999999998</v>
      </c>
      <c r="V3226" s="3">
        <v>-69.109860999999995</v>
      </c>
      <c r="W3226" s="2" t="s">
        <v>149</v>
      </c>
      <c r="X3226" s="3">
        <v>1</v>
      </c>
      <c r="Y3226" s="3" t="str">
        <f>_xlfn.CONCAT(Exposure_Information[[#This Row],[Building Construction Code]]," - ",Exposure_Information[[#This Row],[Type of building construction]])</f>
        <v>RMS - 1</v>
      </c>
      <c r="Z3226" s="3">
        <v>0</v>
      </c>
      <c r="AA3226" s="2">
        <v>2008</v>
      </c>
      <c r="AB3226" s="2" t="s">
        <v>11</v>
      </c>
      <c r="AC3226" s="2">
        <v>1</v>
      </c>
      <c r="AD3226" s="2" t="str">
        <f>_xlfn.CONCAT(Exposure_Information[[#This Row],[Occupany Code]]," - ",Exposure_Information[[#This Row],[Type of building occupancy]])</f>
        <v>ATC - 1</v>
      </c>
      <c r="AE3226" s="5">
        <v>25000</v>
      </c>
      <c r="AF3226" s="5">
        <v>5000</v>
      </c>
      <c r="AG3226" s="5">
        <v>0</v>
      </c>
      <c r="AH3226" s="5">
        <f>SUM(Exposure_Information[[#This Row],[Building Coverage Value]:[Business interruption value]])</f>
        <v>30000</v>
      </c>
      <c r="AI3226" s="5">
        <f>SUM(Exposure_Information[[#This Row],[Building Coverage Value]:[Contents Coverage Value]])</f>
        <v>30000</v>
      </c>
      <c r="AJ3226" s="26"/>
    </row>
    <row r="3227" spans="1:36" ht="39" x14ac:dyDescent="0.3">
      <c r="A3227" s="2" t="s">
        <v>148</v>
      </c>
      <c r="B3227" s="2" t="s">
        <v>156</v>
      </c>
      <c r="C3227" s="2" t="s">
        <v>325</v>
      </c>
      <c r="D3227" s="2">
        <v>16220</v>
      </c>
      <c r="E3227" s="2" t="s">
        <v>367</v>
      </c>
      <c r="F3227" s="2" t="s">
        <v>2648</v>
      </c>
      <c r="G3227" s="3">
        <v>434</v>
      </c>
      <c r="H3227" s="3">
        <v>500</v>
      </c>
      <c r="I3227" s="71">
        <f>Exposure_Information[[#This Row],[Total  Insured Value]]+Exposure_Information[[#This Row],[Policy Deductible]]</f>
        <v>30500</v>
      </c>
      <c r="J3227" s="2">
        <v>19283</v>
      </c>
      <c r="K3227" s="3">
        <v>1</v>
      </c>
      <c r="L3227" s="2">
        <v>6</v>
      </c>
      <c r="M3227" s="2" t="s">
        <v>2649</v>
      </c>
      <c r="N3227" s="2" t="s">
        <v>2650</v>
      </c>
      <c r="O3227" s="2" t="s">
        <v>186</v>
      </c>
      <c r="P3227" s="2" t="s">
        <v>187</v>
      </c>
      <c r="Q3227" s="3">
        <v>3</v>
      </c>
      <c r="R3227" s="2" t="s">
        <v>127</v>
      </c>
      <c r="S3227" s="3">
        <v>25</v>
      </c>
      <c r="T3227" s="2" t="s">
        <v>10</v>
      </c>
      <c r="U3227" s="3">
        <v>42.454577</v>
      </c>
      <c r="V3227" s="3">
        <v>-73.252122</v>
      </c>
      <c r="W3227" s="2" t="s">
        <v>149</v>
      </c>
      <c r="X3227" s="3">
        <v>1</v>
      </c>
      <c r="Y3227" s="3" t="str">
        <f>_xlfn.CONCAT(Exposure_Information[[#This Row],[Building Construction Code]]," - ",Exposure_Information[[#This Row],[Type of building construction]])</f>
        <v>RMS - 1</v>
      </c>
      <c r="Z3227" s="3">
        <v>0</v>
      </c>
      <c r="AA3227" s="2">
        <v>2007</v>
      </c>
      <c r="AB3227" s="2" t="s">
        <v>11</v>
      </c>
      <c r="AC3227" s="2">
        <v>1</v>
      </c>
      <c r="AD3227" s="2" t="str">
        <f>_xlfn.CONCAT(Exposure_Information[[#This Row],[Occupany Code]]," - ",Exposure_Information[[#This Row],[Type of building occupancy]])</f>
        <v>ATC - 1</v>
      </c>
      <c r="AE3227" s="5">
        <v>25000</v>
      </c>
      <c r="AF3227" s="5">
        <v>5000</v>
      </c>
      <c r="AG3227" s="5">
        <v>0</v>
      </c>
      <c r="AH3227" s="5">
        <f>SUM(Exposure_Information[[#This Row],[Building Coverage Value]:[Business interruption value]])</f>
        <v>30000</v>
      </c>
      <c r="AI3227" s="5">
        <f>SUM(Exposure_Information[[#This Row],[Building Coverage Value]:[Contents Coverage Value]])</f>
        <v>30000</v>
      </c>
      <c r="AJ3227" s="26"/>
    </row>
    <row r="3228" spans="1:36" ht="39" x14ac:dyDescent="0.3">
      <c r="A3228" s="2" t="s">
        <v>148</v>
      </c>
      <c r="B3228" s="2" t="s">
        <v>156</v>
      </c>
      <c r="C3228" s="2" t="s">
        <v>325</v>
      </c>
      <c r="D3228" s="2">
        <v>16965</v>
      </c>
      <c r="E3228" s="2" t="s">
        <v>367</v>
      </c>
      <c r="F3228" s="2" t="s">
        <v>2841</v>
      </c>
      <c r="G3228" s="3">
        <v>414</v>
      </c>
      <c r="H3228" s="3">
        <v>2500</v>
      </c>
      <c r="I3228" s="71">
        <f>Exposure_Information[[#This Row],[Total  Insured Value]]+Exposure_Information[[#This Row],[Policy Deductible]]</f>
        <v>32500</v>
      </c>
      <c r="J3228" s="2">
        <v>20035</v>
      </c>
      <c r="K3228" s="3">
        <v>1</v>
      </c>
      <c r="L3228" s="2" t="s">
        <v>9</v>
      </c>
      <c r="M3228" s="2" t="s">
        <v>2842</v>
      </c>
      <c r="N3228" s="2" t="s">
        <v>2843</v>
      </c>
      <c r="O3228" s="2" t="s">
        <v>420</v>
      </c>
      <c r="P3228" s="2" t="s">
        <v>72</v>
      </c>
      <c r="Q3228" s="3">
        <v>25</v>
      </c>
      <c r="R3228" s="2" t="s">
        <v>127</v>
      </c>
      <c r="S3228" s="3">
        <v>25</v>
      </c>
      <c r="T3228" s="2" t="s">
        <v>10</v>
      </c>
      <c r="U3228" s="3">
        <v>42.349426999999999</v>
      </c>
      <c r="V3228" s="3">
        <v>-71.089160000000007</v>
      </c>
      <c r="W3228" s="2" t="s">
        <v>149</v>
      </c>
      <c r="X3228" s="3">
        <v>1</v>
      </c>
      <c r="Y3228" s="3" t="str">
        <f>_xlfn.CONCAT(Exposure_Information[[#This Row],[Building Construction Code]]," - ",Exposure_Information[[#This Row],[Type of building construction]])</f>
        <v>RMS - 1</v>
      </c>
      <c r="Z3228" s="3">
        <v>0</v>
      </c>
      <c r="AA3228" s="2">
        <v>1901</v>
      </c>
      <c r="AB3228" s="2" t="s">
        <v>11</v>
      </c>
      <c r="AC3228" s="2">
        <v>1</v>
      </c>
      <c r="AD3228" s="2" t="str">
        <f>_xlfn.CONCAT(Exposure_Information[[#This Row],[Occupany Code]]," - ",Exposure_Information[[#This Row],[Type of building occupancy]])</f>
        <v>ATC - 1</v>
      </c>
      <c r="AE3228" s="5">
        <v>20000</v>
      </c>
      <c r="AF3228" s="5">
        <v>10000</v>
      </c>
      <c r="AG3228" s="5">
        <v>0</v>
      </c>
      <c r="AH3228" s="5">
        <f>SUM(Exposure_Information[[#This Row],[Building Coverage Value]:[Business interruption value]])</f>
        <v>30000</v>
      </c>
      <c r="AI3228" s="5">
        <f>SUM(Exposure_Information[[#This Row],[Building Coverage Value]:[Contents Coverage Value]])</f>
        <v>30000</v>
      </c>
      <c r="AJ3228" s="26"/>
    </row>
    <row r="3229" spans="1:36" ht="26" x14ac:dyDescent="0.3">
      <c r="A3229" s="2" t="s">
        <v>148</v>
      </c>
      <c r="B3229" s="2" t="s">
        <v>156</v>
      </c>
      <c r="C3229" s="2" t="s">
        <v>325</v>
      </c>
      <c r="D3229" s="2">
        <v>18065</v>
      </c>
      <c r="E3229" s="2" t="s">
        <v>367</v>
      </c>
      <c r="F3229" s="2" t="s">
        <v>3130</v>
      </c>
      <c r="G3229" s="3">
        <v>442</v>
      </c>
      <c r="H3229" s="3">
        <v>500</v>
      </c>
      <c r="I3229" s="71">
        <f>Exposure_Information[[#This Row],[Total  Insured Value]]+Exposure_Information[[#This Row],[Policy Deductible]]</f>
        <v>30500</v>
      </c>
      <c r="J3229" s="2">
        <v>21155</v>
      </c>
      <c r="K3229" s="3">
        <v>1</v>
      </c>
      <c r="L3229" s="2" t="s">
        <v>9</v>
      </c>
      <c r="M3229" s="2" t="s">
        <v>3131</v>
      </c>
      <c r="N3229" s="2" t="s">
        <v>3132</v>
      </c>
      <c r="O3229" s="2" t="s">
        <v>420</v>
      </c>
      <c r="P3229" s="2" t="s">
        <v>72</v>
      </c>
      <c r="Q3229" s="3">
        <v>25</v>
      </c>
      <c r="R3229" s="2" t="s">
        <v>127</v>
      </c>
      <c r="S3229" s="3">
        <v>25</v>
      </c>
      <c r="T3229" s="2" t="s">
        <v>10</v>
      </c>
      <c r="U3229" s="3">
        <v>42.354253999999997</v>
      </c>
      <c r="V3229" s="3">
        <v>-71.077789999999993</v>
      </c>
      <c r="W3229" s="2" t="s">
        <v>149</v>
      </c>
      <c r="X3229" s="3">
        <v>2</v>
      </c>
      <c r="Y3229" s="3" t="str">
        <f>_xlfn.CONCAT(Exposure_Information[[#This Row],[Building Construction Code]]," - ",Exposure_Information[[#This Row],[Type of building construction]])</f>
        <v>RMS - 2</v>
      </c>
      <c r="Z3229" s="3">
        <v>0</v>
      </c>
      <c r="AA3229" s="2">
        <v>1865</v>
      </c>
      <c r="AB3229" s="2" t="s">
        <v>11</v>
      </c>
      <c r="AC3229" s="2">
        <v>1</v>
      </c>
      <c r="AD3229" s="2" t="str">
        <f>_xlfn.CONCAT(Exposure_Information[[#This Row],[Occupany Code]]," - ",Exposure_Information[[#This Row],[Type of building occupancy]])</f>
        <v>ATC - 1</v>
      </c>
      <c r="AE3229" s="5">
        <v>20000</v>
      </c>
      <c r="AF3229" s="5">
        <v>10000</v>
      </c>
      <c r="AG3229" s="5">
        <v>0</v>
      </c>
      <c r="AH3229" s="5">
        <f>SUM(Exposure_Information[[#This Row],[Building Coverage Value]:[Business interruption value]])</f>
        <v>30000</v>
      </c>
      <c r="AI3229" s="5">
        <f>SUM(Exposure_Information[[#This Row],[Building Coverage Value]:[Contents Coverage Value]])</f>
        <v>30000</v>
      </c>
      <c r="AJ3229" s="26"/>
    </row>
    <row r="3230" spans="1:36" x14ac:dyDescent="0.3">
      <c r="A3230" s="2" t="s">
        <v>148</v>
      </c>
      <c r="B3230" s="2" t="s">
        <v>156</v>
      </c>
      <c r="C3230" s="2" t="s">
        <v>325</v>
      </c>
      <c r="D3230" s="2">
        <v>8704</v>
      </c>
      <c r="E3230" s="2" t="s">
        <v>367</v>
      </c>
      <c r="F3230" s="2" t="s">
        <v>3143</v>
      </c>
      <c r="G3230" s="3">
        <v>99</v>
      </c>
      <c r="H3230" s="3">
        <v>500</v>
      </c>
      <c r="I3230" s="71">
        <f>Exposure_Information[[#This Row],[Total  Insured Value]]+Exposure_Information[[#This Row],[Policy Deductible]]</f>
        <v>30500</v>
      </c>
      <c r="J3230" s="2">
        <v>11549</v>
      </c>
      <c r="K3230" s="3">
        <v>1</v>
      </c>
      <c r="L3230" s="2" t="s">
        <v>9</v>
      </c>
      <c r="M3230" s="2" t="s">
        <v>3144</v>
      </c>
      <c r="N3230" s="2" t="s">
        <v>3145</v>
      </c>
      <c r="O3230" s="2" t="s">
        <v>3146</v>
      </c>
      <c r="P3230" s="2" t="s">
        <v>244</v>
      </c>
      <c r="Q3230" s="3">
        <v>21</v>
      </c>
      <c r="R3230" s="2" t="s">
        <v>87</v>
      </c>
      <c r="S3230" s="3">
        <v>23</v>
      </c>
      <c r="T3230" s="2" t="s">
        <v>10</v>
      </c>
      <c r="U3230" s="3">
        <v>45.356115000000003</v>
      </c>
      <c r="V3230" s="3">
        <v>-68.996443999999997</v>
      </c>
      <c r="W3230" s="2" t="s">
        <v>149</v>
      </c>
      <c r="X3230" s="3">
        <v>1</v>
      </c>
      <c r="Y3230" s="3" t="str">
        <f>_xlfn.CONCAT(Exposure_Information[[#This Row],[Building Construction Code]]," - ",Exposure_Information[[#This Row],[Type of building construction]])</f>
        <v>RMS - 1</v>
      </c>
      <c r="Z3230" s="3">
        <v>0</v>
      </c>
      <c r="AA3230" s="2">
        <v>1985</v>
      </c>
      <c r="AB3230" s="2" t="s">
        <v>11</v>
      </c>
      <c r="AC3230" s="2">
        <v>1</v>
      </c>
      <c r="AD3230" s="2" t="str">
        <f>_xlfn.CONCAT(Exposure_Information[[#This Row],[Occupany Code]]," - ",Exposure_Information[[#This Row],[Type of building occupancy]])</f>
        <v>ATC - 1</v>
      </c>
      <c r="AE3230" s="5">
        <v>30000</v>
      </c>
      <c r="AF3230" s="5">
        <v>0</v>
      </c>
      <c r="AG3230" s="5">
        <v>0</v>
      </c>
      <c r="AH3230" s="5">
        <f>SUM(Exposure_Information[[#This Row],[Building Coverage Value]:[Business interruption value]])</f>
        <v>30000</v>
      </c>
      <c r="AI3230" s="5">
        <f>SUM(Exposure_Information[[#This Row],[Building Coverage Value]:[Contents Coverage Value]])</f>
        <v>30000</v>
      </c>
      <c r="AJ3230" s="26"/>
    </row>
    <row r="3231" spans="1:36" x14ac:dyDescent="0.3">
      <c r="A3231" s="2" t="s">
        <v>148</v>
      </c>
      <c r="B3231" s="2" t="s">
        <v>156</v>
      </c>
      <c r="C3231" s="2" t="s">
        <v>325</v>
      </c>
      <c r="D3231" s="2">
        <v>2784</v>
      </c>
      <c r="E3231" s="2" t="s">
        <v>326</v>
      </c>
      <c r="F3231" s="2" t="s">
        <v>5502</v>
      </c>
      <c r="G3231" s="3">
        <v>475</v>
      </c>
      <c r="H3231" s="3">
        <v>1000</v>
      </c>
      <c r="I3231" s="71">
        <f>Exposure_Information[[#This Row],[Total  Insured Value]]+Exposure_Information[[#This Row],[Policy Deductible]]</f>
        <v>16000</v>
      </c>
      <c r="J3231" s="2">
        <v>3859</v>
      </c>
      <c r="K3231" s="3">
        <v>1</v>
      </c>
      <c r="L3231" s="2" t="s">
        <v>9</v>
      </c>
      <c r="M3231" s="2" t="s">
        <v>5503</v>
      </c>
      <c r="N3231" s="2" t="s">
        <v>284</v>
      </c>
      <c r="O3231" s="2" t="s">
        <v>75</v>
      </c>
      <c r="P3231" s="2" t="s">
        <v>224</v>
      </c>
      <c r="Q3231" s="3">
        <v>21</v>
      </c>
      <c r="R3231" s="2" t="s">
        <v>127</v>
      </c>
      <c r="S3231" s="3">
        <v>25</v>
      </c>
      <c r="T3231" s="2" t="s">
        <v>10</v>
      </c>
      <c r="U3231" s="3">
        <v>42.164324999999998</v>
      </c>
      <c r="V3231" s="3">
        <v>-71.127229</v>
      </c>
      <c r="W3231" s="2" t="s">
        <v>149</v>
      </c>
      <c r="X3231" s="3">
        <v>2</v>
      </c>
      <c r="Y3231" s="3" t="str">
        <f>_xlfn.CONCAT(Exposure_Information[[#This Row],[Building Construction Code]]," - ",Exposure_Information[[#This Row],[Type of building construction]])</f>
        <v>RMS - 2</v>
      </c>
      <c r="Z3231" s="3">
        <v>0</v>
      </c>
      <c r="AA3231" s="2">
        <v>1960</v>
      </c>
      <c r="AB3231" s="2" t="s">
        <v>11</v>
      </c>
      <c r="AC3231" s="2">
        <v>37</v>
      </c>
      <c r="AD3231" s="2" t="str">
        <f>_xlfn.CONCAT(Exposure_Information[[#This Row],[Occupany Code]]," - ",Exposure_Information[[#This Row],[Type of building occupancy]])</f>
        <v>ATC - 37</v>
      </c>
      <c r="AE3231" s="5">
        <v>0</v>
      </c>
      <c r="AF3231" s="5">
        <v>15000</v>
      </c>
      <c r="AG3231" s="5">
        <v>0</v>
      </c>
      <c r="AH3231" s="5">
        <f>SUM(Exposure_Information[[#This Row],[Building Coverage Value]:[Business interruption value]])</f>
        <v>15000</v>
      </c>
      <c r="AI3231" s="5">
        <f>SUM(Exposure_Information[[#This Row],[Building Coverage Value]:[Contents Coverage Value]])</f>
        <v>15000</v>
      </c>
      <c r="AJ3231" s="26"/>
    </row>
    <row r="3232" spans="1:36" ht="39" x14ac:dyDescent="0.3">
      <c r="A3232" s="2" t="s">
        <v>148</v>
      </c>
      <c r="B3232" s="2" t="s">
        <v>156</v>
      </c>
      <c r="C3232" s="2" t="s">
        <v>325</v>
      </c>
      <c r="D3232" s="2">
        <v>17999</v>
      </c>
      <c r="E3232" s="2" t="s">
        <v>367</v>
      </c>
      <c r="F3232" s="2" t="s">
        <v>3312</v>
      </c>
      <c r="G3232" s="3">
        <v>355</v>
      </c>
      <c r="H3232" s="3">
        <v>500</v>
      </c>
      <c r="I3232" s="71">
        <f>Exposure_Information[[#This Row],[Total  Insured Value]]+Exposure_Information[[#This Row],[Policy Deductible]]</f>
        <v>30500</v>
      </c>
      <c r="J3232" s="2">
        <v>21089</v>
      </c>
      <c r="K3232" s="3">
        <v>1</v>
      </c>
      <c r="L3232" s="2" t="s">
        <v>9</v>
      </c>
      <c r="M3232" s="2" t="s">
        <v>3313</v>
      </c>
      <c r="N3232" s="2" t="s">
        <v>3314</v>
      </c>
      <c r="O3232" s="2" t="s">
        <v>747</v>
      </c>
      <c r="P3232" s="2" t="s">
        <v>224</v>
      </c>
      <c r="Q3232" s="3">
        <v>21</v>
      </c>
      <c r="R3232" s="2" t="s">
        <v>127</v>
      </c>
      <c r="S3232" s="3">
        <v>25</v>
      </c>
      <c r="T3232" s="2" t="s">
        <v>10</v>
      </c>
      <c r="U3232" s="3">
        <v>42.337212000000001</v>
      </c>
      <c r="V3232" s="3">
        <v>-71.145921000000001</v>
      </c>
      <c r="W3232" s="2" t="s">
        <v>149</v>
      </c>
      <c r="X3232" s="3">
        <v>2</v>
      </c>
      <c r="Y3232" s="3" t="str">
        <f>_xlfn.CONCAT(Exposure_Information[[#This Row],[Building Construction Code]]," - ",Exposure_Information[[#This Row],[Type of building construction]])</f>
        <v>RMS - 2</v>
      </c>
      <c r="Z3232" s="3">
        <v>0</v>
      </c>
      <c r="AA3232" s="2">
        <v>1976</v>
      </c>
      <c r="AB3232" s="2" t="s">
        <v>11</v>
      </c>
      <c r="AC3232" s="2">
        <v>1</v>
      </c>
      <c r="AD3232" s="2" t="str">
        <f>_xlfn.CONCAT(Exposure_Information[[#This Row],[Occupany Code]]," - ",Exposure_Information[[#This Row],[Type of building occupancy]])</f>
        <v>ATC - 1</v>
      </c>
      <c r="AE3232" s="5">
        <v>5000</v>
      </c>
      <c r="AF3232" s="5">
        <v>1000</v>
      </c>
      <c r="AG3232" s="5">
        <v>24000</v>
      </c>
      <c r="AH3232" s="5">
        <f>SUM(Exposure_Information[[#This Row],[Building Coverage Value]:[Business interruption value]])</f>
        <v>30000</v>
      </c>
      <c r="AI3232" s="5">
        <f>SUM(Exposure_Information[[#This Row],[Building Coverage Value]:[Contents Coverage Value]])</f>
        <v>6000</v>
      </c>
      <c r="AJ3232" s="26"/>
    </row>
    <row r="3233" spans="1:36" ht="26" x14ac:dyDescent="0.3">
      <c r="A3233" s="2" t="s">
        <v>148</v>
      </c>
      <c r="B3233" s="2" t="s">
        <v>156</v>
      </c>
      <c r="C3233" s="2" t="s">
        <v>325</v>
      </c>
      <c r="D3233" s="2">
        <v>16692</v>
      </c>
      <c r="E3233" s="2" t="s">
        <v>367</v>
      </c>
      <c r="F3233" s="2" t="s">
        <v>3503</v>
      </c>
      <c r="G3233" s="3">
        <v>94</v>
      </c>
      <c r="H3233" s="3">
        <v>500</v>
      </c>
      <c r="I3233" s="71">
        <f>Exposure_Information[[#This Row],[Total  Insured Value]]+Exposure_Information[[#This Row],[Policy Deductible]]</f>
        <v>30500</v>
      </c>
      <c r="J3233" s="2">
        <v>19758</v>
      </c>
      <c r="K3233" s="3">
        <v>1</v>
      </c>
      <c r="L3233" s="2" t="s">
        <v>9</v>
      </c>
      <c r="M3233" s="2" t="s">
        <v>3504</v>
      </c>
      <c r="N3233" s="2" t="s">
        <v>3505</v>
      </c>
      <c r="O3233" s="2" t="s">
        <v>308</v>
      </c>
      <c r="P3233" s="2" t="s">
        <v>139</v>
      </c>
      <c r="Q3233" s="3">
        <v>9</v>
      </c>
      <c r="R3233" s="2" t="s">
        <v>70</v>
      </c>
      <c r="S3233" s="3">
        <v>9</v>
      </c>
      <c r="T3233" s="2" t="s">
        <v>10</v>
      </c>
      <c r="U3233" s="3">
        <v>41.443489999999997</v>
      </c>
      <c r="V3233" s="3">
        <v>-72.803711000000007</v>
      </c>
      <c r="W3233" s="2" t="s">
        <v>149</v>
      </c>
      <c r="X3233" s="3">
        <v>2</v>
      </c>
      <c r="Y3233" s="3" t="str">
        <f>_xlfn.CONCAT(Exposure_Information[[#This Row],[Building Construction Code]]," - ",Exposure_Information[[#This Row],[Type of building construction]])</f>
        <v>RMS - 2</v>
      </c>
      <c r="Z3233" s="3">
        <v>0</v>
      </c>
      <c r="AA3233" s="2">
        <v>1986</v>
      </c>
      <c r="AB3233" s="2" t="s">
        <v>11</v>
      </c>
      <c r="AC3233" s="2">
        <v>1</v>
      </c>
      <c r="AD3233" s="2" t="str">
        <f>_xlfn.CONCAT(Exposure_Information[[#This Row],[Occupany Code]]," - ",Exposure_Information[[#This Row],[Type of building occupancy]])</f>
        <v>ATC - 1</v>
      </c>
      <c r="AE3233" s="5">
        <v>5000</v>
      </c>
      <c r="AF3233" s="5">
        <v>25000</v>
      </c>
      <c r="AG3233" s="5">
        <v>0</v>
      </c>
      <c r="AH3233" s="5">
        <f>SUM(Exposure_Information[[#This Row],[Building Coverage Value]:[Business interruption value]])</f>
        <v>30000</v>
      </c>
      <c r="AI3233" s="5">
        <f>SUM(Exposure_Information[[#This Row],[Building Coverage Value]:[Contents Coverage Value]])</f>
        <v>30000</v>
      </c>
      <c r="AJ3233" s="26"/>
    </row>
    <row r="3234" spans="1:36" ht="26" x14ac:dyDescent="0.3">
      <c r="A3234" s="2" t="s">
        <v>148</v>
      </c>
      <c r="B3234" s="2" t="s">
        <v>156</v>
      </c>
      <c r="C3234" s="2" t="s">
        <v>325</v>
      </c>
      <c r="D3234" s="2">
        <v>2748</v>
      </c>
      <c r="E3234" s="2" t="s">
        <v>326</v>
      </c>
      <c r="F3234" s="2" t="s">
        <v>5466</v>
      </c>
      <c r="G3234" s="3">
        <v>42407</v>
      </c>
      <c r="H3234" s="3">
        <v>5000</v>
      </c>
      <c r="I3234" s="71">
        <f>Exposure_Information[[#This Row],[Total  Insured Value]]+Exposure_Information[[#This Row],[Policy Deductible]]</f>
        <v>388000</v>
      </c>
      <c r="J3234" s="2">
        <v>3798</v>
      </c>
      <c r="K3234" s="3">
        <v>1</v>
      </c>
      <c r="L3234" s="2" t="s">
        <v>9</v>
      </c>
      <c r="M3234" s="2" t="s">
        <v>5469</v>
      </c>
      <c r="N3234" s="3" t="s">
        <v>5470</v>
      </c>
      <c r="O3234" s="2" t="s">
        <v>717</v>
      </c>
      <c r="P3234" s="2" t="s">
        <v>257</v>
      </c>
      <c r="Q3234" s="3">
        <v>7</v>
      </c>
      <c r="R3234" s="2" t="s">
        <v>248</v>
      </c>
      <c r="S3234" s="3">
        <v>44</v>
      </c>
      <c r="T3234" s="2" t="s">
        <v>10</v>
      </c>
      <c r="U3234" s="3">
        <v>41.890017999999998</v>
      </c>
      <c r="V3234" s="3">
        <v>-71.394630000000006</v>
      </c>
      <c r="W3234" s="2" t="s">
        <v>149</v>
      </c>
      <c r="X3234" s="3">
        <v>1</v>
      </c>
      <c r="Y3234" s="3" t="str">
        <f>_xlfn.CONCAT(Exposure_Information[[#This Row],[Building Construction Code]]," - ",Exposure_Information[[#This Row],[Type of building construction]])</f>
        <v>RMS - 1</v>
      </c>
      <c r="Z3234" s="3">
        <v>0</v>
      </c>
      <c r="AA3234" s="2">
        <v>1940</v>
      </c>
      <c r="AB3234" s="2" t="s">
        <v>11</v>
      </c>
      <c r="AC3234" s="2">
        <v>37</v>
      </c>
      <c r="AD3234" s="2" t="str">
        <f>_xlfn.CONCAT(Exposure_Information[[#This Row],[Occupany Code]]," - ",Exposure_Information[[#This Row],[Type of building occupancy]])</f>
        <v>ATC - 37</v>
      </c>
      <c r="AE3234" s="5">
        <v>383000</v>
      </c>
      <c r="AF3234" s="5">
        <v>0</v>
      </c>
      <c r="AG3234" s="5">
        <v>0</v>
      </c>
      <c r="AH3234" s="5">
        <f>SUM(Exposure_Information[[#This Row],[Building Coverage Value]:[Business interruption value]])</f>
        <v>383000</v>
      </c>
      <c r="AI3234" s="5">
        <f>SUM(Exposure_Information[[#This Row],[Building Coverage Value]:[Contents Coverage Value]])</f>
        <v>383000</v>
      </c>
      <c r="AJ3234" s="26"/>
    </row>
    <row r="3235" spans="1:36" ht="39" x14ac:dyDescent="0.3">
      <c r="A3235" s="2" t="s">
        <v>148</v>
      </c>
      <c r="B3235" s="2" t="s">
        <v>156</v>
      </c>
      <c r="C3235" s="2" t="s">
        <v>325</v>
      </c>
      <c r="D3235" s="2">
        <v>18557</v>
      </c>
      <c r="E3235" s="2" t="s">
        <v>367</v>
      </c>
      <c r="F3235" s="2" t="s">
        <v>3887</v>
      </c>
      <c r="G3235" s="3">
        <v>290</v>
      </c>
      <c r="H3235" s="3">
        <v>500</v>
      </c>
      <c r="I3235" s="71">
        <f>Exposure_Information[[#This Row],[Total  Insured Value]]+Exposure_Information[[#This Row],[Policy Deductible]]</f>
        <v>30500</v>
      </c>
      <c r="J3235" s="2">
        <v>21660</v>
      </c>
      <c r="K3235" s="3">
        <v>1</v>
      </c>
      <c r="L3235" s="2" t="s">
        <v>9</v>
      </c>
      <c r="M3235" s="2" t="s">
        <v>3888</v>
      </c>
      <c r="N3235" s="2" t="s">
        <v>3889</v>
      </c>
      <c r="O3235" s="2" t="s">
        <v>251</v>
      </c>
      <c r="P3235" s="2" t="s">
        <v>74</v>
      </c>
      <c r="Q3235" s="3">
        <v>9</v>
      </c>
      <c r="R3235" s="2" t="s">
        <v>127</v>
      </c>
      <c r="S3235" s="3">
        <v>25</v>
      </c>
      <c r="T3235" s="2" t="s">
        <v>10</v>
      </c>
      <c r="U3235" s="3">
        <v>42.657209999999999</v>
      </c>
      <c r="V3235" s="3">
        <v>-70.617583999999994</v>
      </c>
      <c r="W3235" s="2" t="s">
        <v>149</v>
      </c>
      <c r="X3235" s="3">
        <v>1</v>
      </c>
      <c r="Y3235" s="3" t="str">
        <f>_xlfn.CONCAT(Exposure_Information[[#This Row],[Building Construction Code]]," - ",Exposure_Information[[#This Row],[Type of building construction]])</f>
        <v>RMS - 1</v>
      </c>
      <c r="Z3235" s="3">
        <v>0</v>
      </c>
      <c r="AA3235" s="2">
        <v>1950</v>
      </c>
      <c r="AB3235" s="2" t="s">
        <v>11</v>
      </c>
      <c r="AC3235" s="2">
        <v>1</v>
      </c>
      <c r="AD3235" s="2" t="str">
        <f>_xlfn.CONCAT(Exposure_Information[[#This Row],[Occupany Code]]," - ",Exposure_Information[[#This Row],[Type of building occupancy]])</f>
        <v>ATC - 1</v>
      </c>
      <c r="AE3235" s="5">
        <v>5000</v>
      </c>
      <c r="AF3235" s="5">
        <v>25000</v>
      </c>
      <c r="AG3235" s="5">
        <v>0</v>
      </c>
      <c r="AH3235" s="5">
        <f>SUM(Exposure_Information[[#This Row],[Building Coverage Value]:[Business interruption value]])</f>
        <v>30000</v>
      </c>
      <c r="AI3235" s="5">
        <f>SUM(Exposure_Information[[#This Row],[Building Coverage Value]:[Contents Coverage Value]])</f>
        <v>30000</v>
      </c>
      <c r="AJ3235" s="26"/>
    </row>
    <row r="3236" spans="1:36" x14ac:dyDescent="0.3">
      <c r="A3236" s="2" t="s">
        <v>148</v>
      </c>
      <c r="B3236" s="2" t="s">
        <v>156</v>
      </c>
      <c r="C3236" s="2" t="s">
        <v>325</v>
      </c>
      <c r="D3236" s="2">
        <v>105203</v>
      </c>
      <c r="E3236" s="2" t="s">
        <v>4697</v>
      </c>
      <c r="F3236" s="2" t="s">
        <v>5251</v>
      </c>
      <c r="G3236" s="3">
        <v>163</v>
      </c>
      <c r="H3236" s="3">
        <v>500</v>
      </c>
      <c r="I3236" s="71">
        <f>Exposure_Information[[#This Row],[Total  Insured Value]]+Exposure_Information[[#This Row],[Policy Deductible]]</f>
        <v>30500</v>
      </c>
      <c r="J3236" s="2">
        <v>108333</v>
      </c>
      <c r="K3236" s="3">
        <v>1</v>
      </c>
      <c r="L3236" s="2" t="s">
        <v>9</v>
      </c>
      <c r="M3236" s="2" t="s">
        <v>5252</v>
      </c>
      <c r="N3236" s="2" t="s">
        <v>5253</v>
      </c>
      <c r="O3236" s="2" t="s">
        <v>449</v>
      </c>
      <c r="P3236" s="2" t="s">
        <v>74</v>
      </c>
      <c r="Q3236" s="3">
        <v>9</v>
      </c>
      <c r="R3236" s="2" t="s">
        <v>127</v>
      </c>
      <c r="S3236" s="3">
        <v>25</v>
      </c>
      <c r="T3236" s="2" t="s">
        <v>10</v>
      </c>
      <c r="U3236" s="3">
        <v>42.499287000000002</v>
      </c>
      <c r="V3236" s="3">
        <v>-70.860764000000003</v>
      </c>
      <c r="W3236" s="2" t="s">
        <v>149</v>
      </c>
      <c r="X3236" s="3">
        <v>1</v>
      </c>
      <c r="Y3236" s="3" t="str">
        <f>_xlfn.CONCAT(Exposure_Information[[#This Row],[Building Construction Code]]," - ",Exposure_Information[[#This Row],[Type of building construction]])</f>
        <v>RMS - 1</v>
      </c>
      <c r="Z3236" s="3">
        <v>0</v>
      </c>
      <c r="AA3236" s="2">
        <v>1900</v>
      </c>
      <c r="AB3236" s="2" t="s">
        <v>11</v>
      </c>
      <c r="AC3236" s="2">
        <v>2</v>
      </c>
      <c r="AD3236" s="2" t="str">
        <f>_xlfn.CONCAT(Exposure_Information[[#This Row],[Occupany Code]]," - ",Exposure_Information[[#This Row],[Type of building occupancy]])</f>
        <v>ATC - 2</v>
      </c>
      <c r="AE3236" s="5">
        <v>0</v>
      </c>
      <c r="AF3236" s="5">
        <v>25000</v>
      </c>
      <c r="AG3236" s="5">
        <v>5000</v>
      </c>
      <c r="AH3236" s="5">
        <f>SUM(Exposure_Information[[#This Row],[Building Coverage Value]:[Business interruption value]])</f>
        <v>30000</v>
      </c>
      <c r="AI3236" s="5">
        <f>SUM(Exposure_Information[[#This Row],[Building Coverage Value]:[Contents Coverage Value]])</f>
        <v>25000</v>
      </c>
      <c r="AJ3236" s="26"/>
    </row>
    <row r="3237" spans="1:36" ht="26" x14ac:dyDescent="0.3">
      <c r="A3237" s="2" t="s">
        <v>148</v>
      </c>
      <c r="B3237" s="2" t="s">
        <v>156</v>
      </c>
      <c r="C3237" s="2" t="s">
        <v>325</v>
      </c>
      <c r="D3237" s="2">
        <v>8820</v>
      </c>
      <c r="E3237" s="2" t="s">
        <v>367</v>
      </c>
      <c r="F3237" s="2" t="s">
        <v>5798</v>
      </c>
      <c r="G3237" s="3">
        <v>253</v>
      </c>
      <c r="H3237" s="3">
        <v>250</v>
      </c>
      <c r="I3237" s="71">
        <f>Exposure_Information[[#This Row],[Total  Insured Value]]+Exposure_Information[[#This Row],[Policy Deductible]]</f>
        <v>30250</v>
      </c>
      <c r="J3237" s="2">
        <v>11671</v>
      </c>
      <c r="K3237" s="3">
        <v>1</v>
      </c>
      <c r="L3237" s="2" t="s">
        <v>9</v>
      </c>
      <c r="M3237" s="2" t="s">
        <v>5799</v>
      </c>
      <c r="N3237" s="2" t="s">
        <v>5800</v>
      </c>
      <c r="O3237" s="2" t="s">
        <v>60</v>
      </c>
      <c r="P3237" s="2" t="s">
        <v>86</v>
      </c>
      <c r="Q3237" s="3">
        <v>19</v>
      </c>
      <c r="R3237" s="2" t="s">
        <v>87</v>
      </c>
      <c r="S3237" s="3">
        <v>23</v>
      </c>
      <c r="T3237" s="2" t="s">
        <v>10</v>
      </c>
      <c r="U3237" s="3">
        <v>45.044262000000003</v>
      </c>
      <c r="V3237" s="3">
        <v>-69.244119999999995</v>
      </c>
      <c r="W3237" s="2" t="s">
        <v>149</v>
      </c>
      <c r="X3237" s="3">
        <v>1</v>
      </c>
      <c r="Y3237" s="3" t="str">
        <f>_xlfn.CONCAT(Exposure_Information[[#This Row],[Building Construction Code]]," - ",Exposure_Information[[#This Row],[Type of building construction]])</f>
        <v>RMS - 1</v>
      </c>
      <c r="Z3237" s="3">
        <v>0</v>
      </c>
      <c r="AA3237" s="2">
        <v>1989</v>
      </c>
      <c r="AB3237" s="2" t="s">
        <v>11</v>
      </c>
      <c r="AC3237" s="2">
        <v>1</v>
      </c>
      <c r="AD3237" s="2" t="str">
        <f>_xlfn.CONCAT(Exposure_Information[[#This Row],[Occupany Code]]," - ",Exposure_Information[[#This Row],[Type of building occupancy]])</f>
        <v>ATC - 1</v>
      </c>
      <c r="AE3237" s="5">
        <v>30000</v>
      </c>
      <c r="AF3237" s="5">
        <v>0</v>
      </c>
      <c r="AG3237" s="5">
        <v>0</v>
      </c>
      <c r="AH3237" s="5">
        <f>SUM(Exposure_Information[[#This Row],[Building Coverage Value]:[Business interruption value]])</f>
        <v>30000</v>
      </c>
      <c r="AI3237" s="5">
        <f>SUM(Exposure_Information[[#This Row],[Building Coverage Value]:[Contents Coverage Value]])</f>
        <v>30000</v>
      </c>
      <c r="AJ3237" s="26"/>
    </row>
    <row r="3238" spans="1:36" x14ac:dyDescent="0.3">
      <c r="A3238" s="2" t="s">
        <v>148</v>
      </c>
      <c r="B3238" s="2" t="s">
        <v>156</v>
      </c>
      <c r="C3238" s="2" t="s">
        <v>325</v>
      </c>
      <c r="D3238" s="2">
        <v>8928</v>
      </c>
      <c r="E3238" s="2" t="s">
        <v>367</v>
      </c>
      <c r="F3238" s="2" t="s">
        <v>5909</v>
      </c>
      <c r="G3238" s="3">
        <v>103</v>
      </c>
      <c r="H3238" s="3">
        <v>250</v>
      </c>
      <c r="I3238" s="71">
        <f>Exposure_Information[[#This Row],[Total  Insured Value]]+Exposure_Information[[#This Row],[Policy Deductible]]</f>
        <v>30250</v>
      </c>
      <c r="J3238" s="2">
        <v>11779</v>
      </c>
      <c r="K3238" s="3">
        <v>1</v>
      </c>
      <c r="L3238" s="2" t="s">
        <v>9</v>
      </c>
      <c r="M3238" s="2" t="s">
        <v>5910</v>
      </c>
      <c r="N3238" s="2" t="s">
        <v>5556</v>
      </c>
      <c r="O3238" s="2" t="s">
        <v>5557</v>
      </c>
      <c r="P3238" s="2" t="s">
        <v>204</v>
      </c>
      <c r="Q3238" s="3">
        <v>1</v>
      </c>
      <c r="R3238" s="2" t="s">
        <v>87</v>
      </c>
      <c r="S3238" s="3">
        <v>23</v>
      </c>
      <c r="T3238" s="2" t="s">
        <v>10</v>
      </c>
      <c r="U3238" s="3">
        <v>44.191898999999999</v>
      </c>
      <c r="V3238" s="3">
        <v>-70.141594999999995</v>
      </c>
      <c r="W3238" s="2" t="s">
        <v>149</v>
      </c>
      <c r="X3238" s="3">
        <v>1</v>
      </c>
      <c r="Y3238" s="3" t="str">
        <f>_xlfn.CONCAT(Exposure_Information[[#This Row],[Building Construction Code]]," - ",Exposure_Information[[#This Row],[Type of building construction]])</f>
        <v>RMS - 1</v>
      </c>
      <c r="Z3238" s="3">
        <v>0</v>
      </c>
      <c r="AA3238" s="2">
        <v>1956</v>
      </c>
      <c r="AB3238" s="2" t="s">
        <v>11</v>
      </c>
      <c r="AC3238" s="2">
        <v>1</v>
      </c>
      <c r="AD3238" s="2" t="str">
        <f>_xlfn.CONCAT(Exposure_Information[[#This Row],[Occupany Code]]," - ",Exposure_Information[[#This Row],[Type of building occupancy]])</f>
        <v>ATC - 1</v>
      </c>
      <c r="AE3238" s="5">
        <v>30000</v>
      </c>
      <c r="AF3238" s="5">
        <v>0</v>
      </c>
      <c r="AG3238" s="5">
        <v>0</v>
      </c>
      <c r="AH3238" s="5">
        <f>SUM(Exposure_Information[[#This Row],[Building Coverage Value]:[Business interruption value]])</f>
        <v>30000</v>
      </c>
      <c r="AI3238" s="5">
        <f>SUM(Exposure_Information[[#This Row],[Building Coverage Value]:[Contents Coverage Value]])</f>
        <v>30000</v>
      </c>
      <c r="AJ3238" s="26"/>
    </row>
    <row r="3239" spans="1:36" ht="26" x14ac:dyDescent="0.3">
      <c r="A3239" s="2" t="s">
        <v>148</v>
      </c>
      <c r="B3239" s="2" t="s">
        <v>156</v>
      </c>
      <c r="C3239" s="2" t="s">
        <v>325</v>
      </c>
      <c r="D3239" s="2">
        <v>19088</v>
      </c>
      <c r="E3239" s="2" t="s">
        <v>367</v>
      </c>
      <c r="F3239" s="2" t="s">
        <v>6888</v>
      </c>
      <c r="G3239" s="3">
        <v>301</v>
      </c>
      <c r="H3239" s="3">
        <v>250</v>
      </c>
      <c r="I3239" s="71">
        <f>Exposure_Information[[#This Row],[Total  Insured Value]]+Exposure_Information[[#This Row],[Policy Deductible]]</f>
        <v>30250</v>
      </c>
      <c r="J3239" s="2">
        <v>22198</v>
      </c>
      <c r="K3239" s="3">
        <v>1</v>
      </c>
      <c r="L3239" s="2" t="s">
        <v>9</v>
      </c>
      <c r="M3239" s="2" t="s">
        <v>6889</v>
      </c>
      <c r="N3239" s="2" t="s">
        <v>4212</v>
      </c>
      <c r="O3239" s="2" t="s">
        <v>689</v>
      </c>
      <c r="P3239" s="2" t="s">
        <v>90</v>
      </c>
      <c r="Q3239" s="3">
        <v>17</v>
      </c>
      <c r="R3239" s="2" t="s">
        <v>127</v>
      </c>
      <c r="S3239" s="3">
        <v>25</v>
      </c>
      <c r="T3239" s="2" t="s">
        <v>10</v>
      </c>
      <c r="U3239" s="3">
        <v>42.594717000000003</v>
      </c>
      <c r="V3239" s="3">
        <v>-71.351579999999998</v>
      </c>
      <c r="W3239" s="2" t="s">
        <v>149</v>
      </c>
      <c r="X3239" s="3">
        <v>1</v>
      </c>
      <c r="Y3239" s="3" t="str">
        <f>_xlfn.CONCAT(Exposure_Information[[#This Row],[Building Construction Code]]," - ",Exposure_Information[[#This Row],[Type of building construction]])</f>
        <v>RMS - 1</v>
      </c>
      <c r="Z3239" s="3">
        <v>0</v>
      </c>
      <c r="AA3239" s="2">
        <v>1986</v>
      </c>
      <c r="AB3239" s="2" t="s">
        <v>11</v>
      </c>
      <c r="AC3239" s="2">
        <v>1</v>
      </c>
      <c r="AD3239" s="2" t="str">
        <f>_xlfn.CONCAT(Exposure_Information[[#This Row],[Occupany Code]]," - ",Exposure_Information[[#This Row],[Type of building occupancy]])</f>
        <v>ATC - 1</v>
      </c>
      <c r="AE3239" s="5">
        <v>25000</v>
      </c>
      <c r="AF3239" s="5">
        <v>5000</v>
      </c>
      <c r="AG3239" s="5">
        <v>0</v>
      </c>
      <c r="AH3239" s="5">
        <f>SUM(Exposure_Information[[#This Row],[Building Coverage Value]:[Business interruption value]])</f>
        <v>30000</v>
      </c>
      <c r="AI3239" s="5">
        <f>SUM(Exposure_Information[[#This Row],[Building Coverage Value]:[Contents Coverage Value]])</f>
        <v>30000</v>
      </c>
      <c r="AJ3239" s="26"/>
    </row>
    <row r="3240" spans="1:36" x14ac:dyDescent="0.3">
      <c r="A3240" s="2" t="s">
        <v>148</v>
      </c>
      <c r="B3240" s="2" t="s">
        <v>156</v>
      </c>
      <c r="C3240" s="2" t="s">
        <v>325</v>
      </c>
      <c r="D3240" s="2">
        <v>8649</v>
      </c>
      <c r="E3240" s="2" t="s">
        <v>367</v>
      </c>
      <c r="F3240" s="2" t="s">
        <v>6924</v>
      </c>
      <c r="G3240" s="3">
        <v>144</v>
      </c>
      <c r="H3240" s="3">
        <v>500</v>
      </c>
      <c r="I3240" s="71">
        <f>Exposure_Information[[#This Row],[Total  Insured Value]]+Exposure_Information[[#This Row],[Policy Deductible]]</f>
        <v>30500</v>
      </c>
      <c r="J3240" s="2">
        <v>11494</v>
      </c>
      <c r="K3240" s="3">
        <v>1</v>
      </c>
      <c r="L3240" s="2" t="s">
        <v>9</v>
      </c>
      <c r="M3240" s="2" t="s">
        <v>2496</v>
      </c>
      <c r="N3240" s="2" t="s">
        <v>236</v>
      </c>
      <c r="O3240" s="2" t="s">
        <v>237</v>
      </c>
      <c r="P3240" s="2" t="s">
        <v>26</v>
      </c>
      <c r="Q3240" s="3">
        <v>31</v>
      </c>
      <c r="R3240" s="2" t="s">
        <v>87</v>
      </c>
      <c r="S3240" s="3">
        <v>23</v>
      </c>
      <c r="T3240" s="2" t="s">
        <v>10</v>
      </c>
      <c r="U3240" s="3">
        <v>43.563766000000001</v>
      </c>
      <c r="V3240" s="3">
        <v>-70.858061000000006</v>
      </c>
      <c r="W3240" s="2" t="s">
        <v>149</v>
      </c>
      <c r="X3240" s="3" t="s">
        <v>10770</v>
      </c>
      <c r="Y3240" s="3" t="str">
        <f>_xlfn.CONCAT(Exposure_Information[[#This Row],[Building Construction Code]]," - ",Exposure_Information[[#This Row],[Type of building construction]])</f>
        <v>RMS - 1A</v>
      </c>
      <c r="Z3240" s="3">
        <v>0</v>
      </c>
      <c r="AA3240" s="2">
        <v>1965</v>
      </c>
      <c r="AB3240" s="2" t="s">
        <v>11</v>
      </c>
      <c r="AC3240" s="2">
        <v>1</v>
      </c>
      <c r="AD3240" s="2" t="str">
        <f>_xlfn.CONCAT(Exposure_Information[[#This Row],[Occupany Code]]," - ",Exposure_Information[[#This Row],[Type of building occupancy]])</f>
        <v>ATC - 1</v>
      </c>
      <c r="AE3240" s="5">
        <v>30000</v>
      </c>
      <c r="AF3240" s="5">
        <v>0</v>
      </c>
      <c r="AG3240" s="5">
        <v>0</v>
      </c>
      <c r="AH3240" s="5">
        <f>SUM(Exposure_Information[[#This Row],[Building Coverage Value]:[Business interruption value]])</f>
        <v>30000</v>
      </c>
      <c r="AI3240" s="5">
        <f>SUM(Exposure_Information[[#This Row],[Building Coverage Value]:[Contents Coverage Value]])</f>
        <v>30000</v>
      </c>
      <c r="AJ3240" s="26"/>
    </row>
    <row r="3241" spans="1:36" ht="26" x14ac:dyDescent="0.3">
      <c r="A3241" s="2" t="s">
        <v>148</v>
      </c>
      <c r="B3241" s="2" t="s">
        <v>156</v>
      </c>
      <c r="C3241" s="2" t="s">
        <v>325</v>
      </c>
      <c r="D3241" s="2">
        <v>7977</v>
      </c>
      <c r="E3241" s="2" t="s">
        <v>367</v>
      </c>
      <c r="F3241" s="2" t="s">
        <v>7002</v>
      </c>
      <c r="G3241" s="3">
        <v>102</v>
      </c>
      <c r="H3241" s="3">
        <v>250</v>
      </c>
      <c r="I3241" s="71">
        <f>Exposure_Information[[#This Row],[Total  Insured Value]]+Exposure_Information[[#This Row],[Policy Deductible]]</f>
        <v>30250</v>
      </c>
      <c r="J3241" s="2">
        <v>10803</v>
      </c>
      <c r="K3241" s="3">
        <v>1</v>
      </c>
      <c r="L3241" s="2" t="s">
        <v>9</v>
      </c>
      <c r="M3241" s="2" t="s">
        <v>7003</v>
      </c>
      <c r="N3241" s="2" t="s">
        <v>1972</v>
      </c>
      <c r="O3241" s="2" t="s">
        <v>123</v>
      </c>
      <c r="P3241" s="2" t="s">
        <v>140</v>
      </c>
      <c r="Q3241" s="3">
        <v>17</v>
      </c>
      <c r="R3241" s="2" t="s">
        <v>87</v>
      </c>
      <c r="S3241" s="3">
        <v>23</v>
      </c>
      <c r="T3241" s="2" t="s">
        <v>10</v>
      </c>
      <c r="U3241" s="3">
        <v>44.399729000000001</v>
      </c>
      <c r="V3241" s="3">
        <v>-70.615212</v>
      </c>
      <c r="W3241" s="2" t="s">
        <v>149</v>
      </c>
      <c r="X3241" s="3">
        <v>1</v>
      </c>
      <c r="Y3241" s="3" t="str">
        <f>_xlfn.CONCAT(Exposure_Information[[#This Row],[Building Construction Code]]," - ",Exposure_Information[[#This Row],[Type of building construction]])</f>
        <v>RMS - 1</v>
      </c>
      <c r="Z3241" s="3">
        <v>0</v>
      </c>
      <c r="AA3241" s="2">
        <v>1900</v>
      </c>
      <c r="AB3241" s="2" t="s">
        <v>11</v>
      </c>
      <c r="AC3241" s="2">
        <v>1</v>
      </c>
      <c r="AD3241" s="2" t="str">
        <f>_xlfn.CONCAT(Exposure_Information[[#This Row],[Occupany Code]]," - ",Exposure_Information[[#This Row],[Type of building occupancy]])</f>
        <v>ATC - 1</v>
      </c>
      <c r="AE3241" s="5">
        <v>30000</v>
      </c>
      <c r="AF3241" s="5">
        <v>0</v>
      </c>
      <c r="AG3241" s="5">
        <v>0</v>
      </c>
      <c r="AH3241" s="5">
        <f>SUM(Exposure_Information[[#This Row],[Building Coverage Value]:[Business interruption value]])</f>
        <v>30000</v>
      </c>
      <c r="AI3241" s="5">
        <f>SUM(Exposure_Information[[#This Row],[Building Coverage Value]:[Contents Coverage Value]])</f>
        <v>30000</v>
      </c>
      <c r="AJ3241" s="26"/>
    </row>
    <row r="3242" spans="1:36" x14ac:dyDescent="0.3">
      <c r="A3242" s="2" t="s">
        <v>148</v>
      </c>
      <c r="B3242" s="2" t="s">
        <v>156</v>
      </c>
      <c r="C3242" s="2" t="s">
        <v>325</v>
      </c>
      <c r="D3242" s="2">
        <v>110409</v>
      </c>
      <c r="E3242" s="2" t="s">
        <v>4697</v>
      </c>
      <c r="F3242" s="2" t="s">
        <v>8166</v>
      </c>
      <c r="G3242" s="3">
        <v>93</v>
      </c>
      <c r="H3242" s="3">
        <v>250</v>
      </c>
      <c r="I3242" s="71">
        <f>Exposure_Information[[#This Row],[Total  Insured Value]]+Exposure_Information[[#This Row],[Policy Deductible]]</f>
        <v>29458</v>
      </c>
      <c r="J3242" s="2">
        <v>113539</v>
      </c>
      <c r="K3242" s="3">
        <v>1</v>
      </c>
      <c r="L3242" s="2">
        <v>4312</v>
      </c>
      <c r="M3242" s="2" t="s">
        <v>6118</v>
      </c>
      <c r="N3242" s="2" t="s">
        <v>8167</v>
      </c>
      <c r="O3242" s="2" t="s">
        <v>2720</v>
      </c>
      <c r="P3242" s="2" t="s">
        <v>224</v>
      </c>
      <c r="Q3242" s="3">
        <v>21</v>
      </c>
      <c r="R3242" s="2" t="s">
        <v>127</v>
      </c>
      <c r="S3242" s="3">
        <v>25</v>
      </c>
      <c r="T3242" s="2" t="s">
        <v>10</v>
      </c>
      <c r="U3242" s="3">
        <v>42.117739999999998</v>
      </c>
      <c r="V3242" s="3">
        <v>-71.177102000000005</v>
      </c>
      <c r="W3242" s="2" t="s">
        <v>149</v>
      </c>
      <c r="X3242" s="3">
        <v>1</v>
      </c>
      <c r="Y3242" s="3" t="str">
        <f>_xlfn.CONCAT(Exposure_Information[[#This Row],[Building Construction Code]]," - ",Exposure_Information[[#This Row],[Type of building construction]])</f>
        <v>RMS - 1</v>
      </c>
      <c r="Z3242" s="3">
        <v>0</v>
      </c>
      <c r="AA3242" s="2">
        <v>2007</v>
      </c>
      <c r="AB3242" s="2" t="s">
        <v>11</v>
      </c>
      <c r="AC3242" s="2">
        <v>2</v>
      </c>
      <c r="AD3242" s="2" t="str">
        <f>_xlfn.CONCAT(Exposure_Information[[#This Row],[Occupany Code]]," - ",Exposure_Information[[#This Row],[Type of building occupancy]])</f>
        <v>ATC - 2</v>
      </c>
      <c r="AE3242" s="5">
        <v>0</v>
      </c>
      <c r="AF3242" s="5">
        <v>24000</v>
      </c>
      <c r="AG3242" s="5">
        <v>5208</v>
      </c>
      <c r="AH3242" s="5">
        <f>SUM(Exposure_Information[[#This Row],[Building Coverage Value]:[Business interruption value]])</f>
        <v>29208</v>
      </c>
      <c r="AI3242" s="5">
        <f>SUM(Exposure_Information[[#This Row],[Building Coverage Value]:[Contents Coverage Value]])</f>
        <v>24000</v>
      </c>
      <c r="AJ3242" s="26"/>
    </row>
    <row r="3243" spans="1:36" ht="26" x14ac:dyDescent="0.3">
      <c r="A3243" s="2" t="s">
        <v>148</v>
      </c>
      <c r="B3243" s="2" t="s">
        <v>156</v>
      </c>
      <c r="C3243" s="2" t="s">
        <v>325</v>
      </c>
      <c r="D3243" s="2">
        <v>111326</v>
      </c>
      <c r="E3243" s="2" t="s">
        <v>4697</v>
      </c>
      <c r="F3243" s="2" t="s">
        <v>7539</v>
      </c>
      <c r="G3243" s="3">
        <v>126</v>
      </c>
      <c r="H3243" s="3">
        <v>500</v>
      </c>
      <c r="I3243" s="71">
        <f>Exposure_Information[[#This Row],[Total  Insured Value]]+Exposure_Information[[#This Row],[Policy Deductible]]</f>
        <v>29300</v>
      </c>
      <c r="J3243" s="2">
        <v>114456</v>
      </c>
      <c r="K3243" s="3">
        <v>1</v>
      </c>
      <c r="L3243" s="2" t="s">
        <v>9</v>
      </c>
      <c r="M3243" s="2" t="s">
        <v>7540</v>
      </c>
      <c r="N3243" s="2" t="s">
        <v>7541</v>
      </c>
      <c r="O3243" s="2" t="s">
        <v>261</v>
      </c>
      <c r="P3243" s="2" t="s">
        <v>224</v>
      </c>
      <c r="Q3243" s="3">
        <v>21</v>
      </c>
      <c r="R3243" s="2" t="s">
        <v>127</v>
      </c>
      <c r="S3243" s="3">
        <v>25</v>
      </c>
      <c r="T3243" s="2" t="s">
        <v>10</v>
      </c>
      <c r="U3243" s="3">
        <v>42.252091999999998</v>
      </c>
      <c r="V3243" s="3">
        <v>-71.002180999999993</v>
      </c>
      <c r="W3243" s="2" t="s">
        <v>149</v>
      </c>
      <c r="X3243" s="3">
        <v>2</v>
      </c>
      <c r="Y3243" s="3" t="str">
        <f>_xlfn.CONCAT(Exposure_Information[[#This Row],[Building Construction Code]]," - ",Exposure_Information[[#This Row],[Type of building construction]])</f>
        <v>RMS - 2</v>
      </c>
      <c r="Z3243" s="3">
        <v>0</v>
      </c>
      <c r="AA3243" s="2">
        <v>2006</v>
      </c>
      <c r="AB3243" s="2" t="s">
        <v>11</v>
      </c>
      <c r="AC3243" s="2">
        <v>2</v>
      </c>
      <c r="AD3243" s="2" t="str">
        <f>_xlfn.CONCAT(Exposure_Information[[#This Row],[Occupany Code]]," - ",Exposure_Information[[#This Row],[Type of building occupancy]])</f>
        <v>ATC - 2</v>
      </c>
      <c r="AE3243" s="5">
        <v>0</v>
      </c>
      <c r="AF3243" s="5">
        <v>24000</v>
      </c>
      <c r="AG3243" s="5">
        <v>4800</v>
      </c>
      <c r="AH3243" s="5">
        <f>SUM(Exposure_Information[[#This Row],[Building Coverage Value]:[Business interruption value]])</f>
        <v>28800</v>
      </c>
      <c r="AI3243" s="5">
        <f>SUM(Exposure_Information[[#This Row],[Building Coverage Value]:[Contents Coverage Value]])</f>
        <v>24000</v>
      </c>
      <c r="AJ3243" s="26"/>
    </row>
    <row r="3244" spans="1:36" ht="26" x14ac:dyDescent="0.3">
      <c r="A3244" s="2" t="s">
        <v>148</v>
      </c>
      <c r="B3244" s="2" t="s">
        <v>156</v>
      </c>
      <c r="C3244" s="2" t="s">
        <v>325</v>
      </c>
      <c r="D3244" s="2">
        <v>17350</v>
      </c>
      <c r="E3244" s="2" t="s">
        <v>367</v>
      </c>
      <c r="F3244" s="2" t="s">
        <v>4463</v>
      </c>
      <c r="G3244" s="3">
        <v>284</v>
      </c>
      <c r="H3244" s="3">
        <v>1000</v>
      </c>
      <c r="I3244" s="71">
        <f>Exposure_Information[[#This Row],[Total  Insured Value]]+Exposure_Information[[#This Row],[Policy Deductible]]</f>
        <v>29400</v>
      </c>
      <c r="J3244" s="2">
        <v>20435</v>
      </c>
      <c r="K3244" s="3">
        <v>1</v>
      </c>
      <c r="L3244" s="2">
        <v>1251</v>
      </c>
      <c r="M3244" s="2" t="s">
        <v>4464</v>
      </c>
      <c r="N3244" s="2" t="s">
        <v>4465</v>
      </c>
      <c r="O3244" s="2" t="s">
        <v>263</v>
      </c>
      <c r="P3244" s="2" t="s">
        <v>72</v>
      </c>
      <c r="Q3244" s="3">
        <v>25</v>
      </c>
      <c r="R3244" s="2" t="s">
        <v>127</v>
      </c>
      <c r="S3244" s="3">
        <v>25</v>
      </c>
      <c r="T3244" s="2" t="s">
        <v>10</v>
      </c>
      <c r="U3244" s="3">
        <v>42.346805000000003</v>
      </c>
      <c r="V3244" s="3">
        <v>-71.151559000000006</v>
      </c>
      <c r="W3244" s="2" t="s">
        <v>149</v>
      </c>
      <c r="X3244" s="3">
        <v>1</v>
      </c>
      <c r="Y3244" s="3" t="str">
        <f>_xlfn.CONCAT(Exposure_Information[[#This Row],[Building Construction Code]]," - ",Exposure_Information[[#This Row],[Type of building construction]])</f>
        <v>RMS - 1</v>
      </c>
      <c r="Z3244" s="3">
        <v>0</v>
      </c>
      <c r="AA3244" s="2">
        <v>1920</v>
      </c>
      <c r="AB3244" s="2" t="s">
        <v>11</v>
      </c>
      <c r="AC3244" s="2">
        <v>1</v>
      </c>
      <c r="AD3244" s="2" t="str">
        <f>_xlfn.CONCAT(Exposure_Information[[#This Row],[Occupany Code]]," - ",Exposure_Information[[#This Row],[Type of building occupancy]])</f>
        <v>ATC - 1</v>
      </c>
      <c r="AE3244" s="5">
        <v>10000</v>
      </c>
      <c r="AF3244" s="5">
        <v>1000</v>
      </c>
      <c r="AG3244" s="5">
        <v>17400</v>
      </c>
      <c r="AH3244" s="5">
        <f>SUM(Exposure_Information[[#This Row],[Building Coverage Value]:[Business interruption value]])</f>
        <v>28400</v>
      </c>
      <c r="AI3244" s="5">
        <f>SUM(Exposure_Information[[#This Row],[Building Coverage Value]:[Contents Coverage Value]])</f>
        <v>11000</v>
      </c>
      <c r="AJ3244" s="26"/>
    </row>
    <row r="3245" spans="1:36" ht="26" x14ac:dyDescent="0.3">
      <c r="A3245" s="2" t="s">
        <v>148</v>
      </c>
      <c r="B3245" s="2" t="s">
        <v>156</v>
      </c>
      <c r="C3245" s="2" t="s">
        <v>325</v>
      </c>
      <c r="D3245" s="2">
        <v>2748</v>
      </c>
      <c r="E3245" s="2" t="s">
        <v>326</v>
      </c>
      <c r="F3245" s="2" t="s">
        <v>5466</v>
      </c>
      <c r="G3245" s="3">
        <v>42407</v>
      </c>
      <c r="H3245" s="3">
        <v>5000</v>
      </c>
      <c r="I3245" s="71">
        <f>Exposure_Information[[#This Row],[Total  Insured Value]]+Exposure_Information[[#This Row],[Policy Deductible]]</f>
        <v>447000</v>
      </c>
      <c r="J3245" s="2">
        <v>3793</v>
      </c>
      <c r="K3245" s="3">
        <v>1</v>
      </c>
      <c r="L3245" s="2" t="s">
        <v>9</v>
      </c>
      <c r="M3245" s="2" t="s">
        <v>5467</v>
      </c>
      <c r="N3245" s="3" t="s">
        <v>5468</v>
      </c>
      <c r="O3245" s="2" t="s">
        <v>717</v>
      </c>
      <c r="P3245" s="2" t="s">
        <v>257</v>
      </c>
      <c r="Q3245" s="3">
        <v>7</v>
      </c>
      <c r="R3245" s="2" t="s">
        <v>248</v>
      </c>
      <c r="S3245" s="3">
        <v>44</v>
      </c>
      <c r="T3245" s="2" t="s">
        <v>10</v>
      </c>
      <c r="U3245" s="3">
        <v>41.887225999999998</v>
      </c>
      <c r="V3245" s="3">
        <v>-71.392964000000006</v>
      </c>
      <c r="W3245" s="2" t="s">
        <v>149</v>
      </c>
      <c r="X3245" s="3">
        <v>1</v>
      </c>
      <c r="Y3245" s="3" t="str">
        <f>_xlfn.CONCAT(Exposure_Information[[#This Row],[Building Construction Code]]," - ",Exposure_Information[[#This Row],[Type of building construction]])</f>
        <v>RMS - 1</v>
      </c>
      <c r="Z3245" s="3">
        <v>0</v>
      </c>
      <c r="AA3245" s="2">
        <v>1940</v>
      </c>
      <c r="AB3245" s="2" t="s">
        <v>11</v>
      </c>
      <c r="AC3245" s="2">
        <v>37</v>
      </c>
      <c r="AD3245" s="2" t="str">
        <f>_xlfn.CONCAT(Exposure_Information[[#This Row],[Occupany Code]]," - ",Exposure_Information[[#This Row],[Type of building occupancy]])</f>
        <v>ATC - 37</v>
      </c>
      <c r="AE3245" s="5">
        <v>442000</v>
      </c>
      <c r="AF3245" s="5">
        <v>0</v>
      </c>
      <c r="AG3245" s="5">
        <v>0</v>
      </c>
      <c r="AH3245" s="5">
        <f>SUM(Exposure_Information[[#This Row],[Building Coverage Value]:[Business interruption value]])</f>
        <v>442000</v>
      </c>
      <c r="AI3245" s="5">
        <f>SUM(Exposure_Information[[#This Row],[Building Coverage Value]:[Contents Coverage Value]])</f>
        <v>442000</v>
      </c>
      <c r="AJ3245" s="26"/>
    </row>
    <row r="3246" spans="1:36" ht="26" x14ac:dyDescent="0.3">
      <c r="A3246" s="2" t="s">
        <v>148</v>
      </c>
      <c r="B3246" s="2" t="s">
        <v>156</v>
      </c>
      <c r="C3246" s="2" t="s">
        <v>325</v>
      </c>
      <c r="D3246" s="2">
        <v>115357</v>
      </c>
      <c r="E3246" s="2" t="s">
        <v>4697</v>
      </c>
      <c r="F3246" s="2" t="s">
        <v>7343</v>
      </c>
      <c r="G3246" s="3">
        <v>503</v>
      </c>
      <c r="H3246" s="3">
        <v>250</v>
      </c>
      <c r="I3246" s="71">
        <f>Exposure_Information[[#This Row],[Total  Insured Value]]+Exposure_Information[[#This Row],[Policy Deductible]]</f>
        <v>27850</v>
      </c>
      <c r="J3246" s="2">
        <v>118487</v>
      </c>
      <c r="K3246" s="3">
        <v>1</v>
      </c>
      <c r="L3246" s="2" t="s">
        <v>9</v>
      </c>
      <c r="M3246" s="2" t="s">
        <v>7344</v>
      </c>
      <c r="N3246" s="2" t="s">
        <v>7345</v>
      </c>
      <c r="O3246" s="2" t="s">
        <v>267</v>
      </c>
      <c r="P3246" s="2" t="s">
        <v>90</v>
      </c>
      <c r="Q3246" s="3">
        <v>17</v>
      </c>
      <c r="R3246" s="2" t="s">
        <v>127</v>
      </c>
      <c r="S3246" s="3">
        <v>25</v>
      </c>
      <c r="T3246" s="2" t="s">
        <v>10</v>
      </c>
      <c r="U3246" s="3">
        <v>42.460917999999999</v>
      </c>
      <c r="V3246" s="3">
        <v>-71.408744999999996</v>
      </c>
      <c r="W3246" s="2" t="s">
        <v>149</v>
      </c>
      <c r="X3246" s="3">
        <v>1</v>
      </c>
      <c r="Y3246" s="3" t="str">
        <f>_xlfn.CONCAT(Exposure_Information[[#This Row],[Building Construction Code]]," - ",Exposure_Information[[#This Row],[Type of building construction]])</f>
        <v>RMS - 1</v>
      </c>
      <c r="Z3246" s="3">
        <v>0</v>
      </c>
      <c r="AA3246" s="2">
        <v>1960</v>
      </c>
      <c r="AB3246" s="2" t="s">
        <v>11</v>
      </c>
      <c r="AC3246" s="2">
        <v>2</v>
      </c>
      <c r="AD3246" s="2" t="str">
        <f>_xlfn.CONCAT(Exposure_Information[[#This Row],[Occupany Code]]," - ",Exposure_Information[[#This Row],[Type of building occupancy]])</f>
        <v>ATC - 2</v>
      </c>
      <c r="AE3246" s="5">
        <v>0</v>
      </c>
      <c r="AF3246" s="5">
        <v>23000</v>
      </c>
      <c r="AG3246" s="5">
        <v>4600</v>
      </c>
      <c r="AH3246" s="5">
        <f>SUM(Exposure_Information[[#This Row],[Building Coverage Value]:[Business interruption value]])</f>
        <v>27600</v>
      </c>
      <c r="AI3246" s="5">
        <f>SUM(Exposure_Information[[#This Row],[Building Coverage Value]:[Contents Coverage Value]])</f>
        <v>23000</v>
      </c>
      <c r="AJ3246" s="26"/>
    </row>
    <row r="3247" spans="1:36" ht="39" x14ac:dyDescent="0.3">
      <c r="A3247" s="2" t="s">
        <v>148</v>
      </c>
      <c r="B3247" s="2" t="s">
        <v>156</v>
      </c>
      <c r="C3247" s="2" t="s">
        <v>325</v>
      </c>
      <c r="D3247" s="2">
        <v>113877</v>
      </c>
      <c r="E3247" s="2" t="s">
        <v>4697</v>
      </c>
      <c r="F3247" s="2" t="s">
        <v>7682</v>
      </c>
      <c r="G3247" s="3">
        <v>201</v>
      </c>
      <c r="H3247" s="3">
        <v>250</v>
      </c>
      <c r="I3247" s="71">
        <f>Exposure_Information[[#This Row],[Total  Insured Value]]+Exposure_Information[[#This Row],[Policy Deductible]]</f>
        <v>27850</v>
      </c>
      <c r="J3247" s="2">
        <v>117007</v>
      </c>
      <c r="K3247" s="3">
        <v>1</v>
      </c>
      <c r="L3247" s="2" t="s">
        <v>9</v>
      </c>
      <c r="M3247" s="2" t="s">
        <v>7683</v>
      </c>
      <c r="N3247" s="2" t="s">
        <v>7684</v>
      </c>
      <c r="O3247" s="2" t="s">
        <v>261</v>
      </c>
      <c r="P3247" s="2" t="s">
        <v>224</v>
      </c>
      <c r="Q3247" s="3">
        <v>21</v>
      </c>
      <c r="R3247" s="2" t="s">
        <v>127</v>
      </c>
      <c r="S3247" s="3">
        <v>25</v>
      </c>
      <c r="T3247" s="2" t="s">
        <v>10</v>
      </c>
      <c r="U3247" s="3">
        <v>42.270372000000002</v>
      </c>
      <c r="V3247" s="3">
        <v>-71.020235999999997</v>
      </c>
      <c r="W3247" s="2" t="s">
        <v>149</v>
      </c>
      <c r="X3247" s="3">
        <v>2</v>
      </c>
      <c r="Y3247" s="3" t="str">
        <f>_xlfn.CONCAT(Exposure_Information[[#This Row],[Building Construction Code]]," - ",Exposure_Information[[#This Row],[Type of building construction]])</f>
        <v>RMS - 2</v>
      </c>
      <c r="Z3247" s="3">
        <v>0</v>
      </c>
      <c r="AA3247" s="2">
        <v>1960</v>
      </c>
      <c r="AB3247" s="2" t="s">
        <v>11</v>
      </c>
      <c r="AC3247" s="2">
        <v>2</v>
      </c>
      <c r="AD3247" s="2" t="str">
        <f>_xlfn.CONCAT(Exposure_Information[[#This Row],[Occupany Code]]," - ",Exposure_Information[[#This Row],[Type of building occupancy]])</f>
        <v>ATC - 2</v>
      </c>
      <c r="AE3247" s="5">
        <v>0</v>
      </c>
      <c r="AF3247" s="5">
        <v>23000</v>
      </c>
      <c r="AG3247" s="5">
        <v>4600</v>
      </c>
      <c r="AH3247" s="5">
        <f>SUM(Exposure_Information[[#This Row],[Building Coverage Value]:[Business interruption value]])</f>
        <v>27600</v>
      </c>
      <c r="AI3247" s="5">
        <f>SUM(Exposure_Information[[#This Row],[Building Coverage Value]:[Contents Coverage Value]])</f>
        <v>23000</v>
      </c>
      <c r="AJ3247" s="26"/>
    </row>
    <row r="3248" spans="1:36" ht="26" x14ac:dyDescent="0.3">
      <c r="A3248" s="2" t="s">
        <v>148</v>
      </c>
      <c r="B3248" s="2" t="s">
        <v>156</v>
      </c>
      <c r="C3248" s="2" t="s">
        <v>325</v>
      </c>
      <c r="D3248" s="2">
        <v>114788</v>
      </c>
      <c r="E3248" s="2" t="s">
        <v>4697</v>
      </c>
      <c r="F3248" s="2" t="s">
        <v>7794</v>
      </c>
      <c r="G3248" s="3">
        <v>516</v>
      </c>
      <c r="H3248" s="3">
        <v>500</v>
      </c>
      <c r="I3248" s="71">
        <f>Exposure_Information[[#This Row],[Total  Insured Value]]+Exposure_Information[[#This Row],[Policy Deductible]]</f>
        <v>28100</v>
      </c>
      <c r="J3248" s="2">
        <v>117918</v>
      </c>
      <c r="K3248" s="3">
        <v>1</v>
      </c>
      <c r="L3248" s="2" t="s">
        <v>9</v>
      </c>
      <c r="M3248" s="2" t="s">
        <v>7795</v>
      </c>
      <c r="N3248" s="2" t="s">
        <v>7796</v>
      </c>
      <c r="O3248" s="2" t="s">
        <v>2893</v>
      </c>
      <c r="P3248" s="2" t="s">
        <v>231</v>
      </c>
      <c r="Q3248" s="3">
        <v>13</v>
      </c>
      <c r="R3248" s="2" t="s">
        <v>127</v>
      </c>
      <c r="S3248" s="3">
        <v>25</v>
      </c>
      <c r="T3248" s="2" t="s">
        <v>10</v>
      </c>
      <c r="U3248" s="3">
        <v>42.152717000000003</v>
      </c>
      <c r="V3248" s="3">
        <v>-72.477603999999999</v>
      </c>
      <c r="W3248" s="2" t="s">
        <v>149</v>
      </c>
      <c r="X3248" s="3" t="s">
        <v>10770</v>
      </c>
      <c r="Y3248" s="3" t="str">
        <f>_xlfn.CONCAT(Exposure_Information[[#This Row],[Building Construction Code]]," - ",Exposure_Information[[#This Row],[Type of building construction]])</f>
        <v>RMS - 1A</v>
      </c>
      <c r="Z3248" s="3">
        <v>0</v>
      </c>
      <c r="AA3248" s="2">
        <v>1945</v>
      </c>
      <c r="AB3248" s="2" t="s">
        <v>11</v>
      </c>
      <c r="AC3248" s="2">
        <v>2</v>
      </c>
      <c r="AD3248" s="2" t="str">
        <f>_xlfn.CONCAT(Exposure_Information[[#This Row],[Occupany Code]]," - ",Exposure_Information[[#This Row],[Type of building occupancy]])</f>
        <v>ATC - 2</v>
      </c>
      <c r="AE3248" s="5">
        <v>0</v>
      </c>
      <c r="AF3248" s="5">
        <v>23000</v>
      </c>
      <c r="AG3248" s="5">
        <v>4600</v>
      </c>
      <c r="AH3248" s="5">
        <f>SUM(Exposure_Information[[#This Row],[Building Coverage Value]:[Business interruption value]])</f>
        <v>27600</v>
      </c>
      <c r="AI3248" s="5">
        <f>SUM(Exposure_Information[[#This Row],[Building Coverage Value]:[Contents Coverage Value]])</f>
        <v>23000</v>
      </c>
      <c r="AJ3248" s="26"/>
    </row>
    <row r="3249" spans="1:36" ht="39" x14ac:dyDescent="0.3">
      <c r="A3249" s="2" t="s">
        <v>148</v>
      </c>
      <c r="B3249" s="2" t="s">
        <v>156</v>
      </c>
      <c r="C3249" s="2" t="s">
        <v>325</v>
      </c>
      <c r="D3249" s="2">
        <v>114381</v>
      </c>
      <c r="E3249" s="2" t="s">
        <v>4697</v>
      </c>
      <c r="F3249" s="2" t="s">
        <v>8632</v>
      </c>
      <c r="G3249" s="3">
        <v>167</v>
      </c>
      <c r="H3249" s="3">
        <v>500</v>
      </c>
      <c r="I3249" s="71">
        <f>Exposure_Information[[#This Row],[Total  Insured Value]]+Exposure_Information[[#This Row],[Policy Deductible]]</f>
        <v>28100</v>
      </c>
      <c r="J3249" s="2">
        <v>117511</v>
      </c>
      <c r="K3249" s="3">
        <v>1</v>
      </c>
      <c r="L3249" s="2">
        <v>206</v>
      </c>
      <c r="M3249" s="2" t="s">
        <v>8633</v>
      </c>
      <c r="N3249" s="2" t="s">
        <v>8634</v>
      </c>
      <c r="O3249" s="2" t="s">
        <v>787</v>
      </c>
      <c r="P3249" s="2" t="s">
        <v>221</v>
      </c>
      <c r="Q3249" s="3">
        <v>23</v>
      </c>
      <c r="R3249" s="2" t="s">
        <v>127</v>
      </c>
      <c r="S3249" s="3">
        <v>25</v>
      </c>
      <c r="T3249" s="2" t="s">
        <v>10</v>
      </c>
      <c r="U3249" s="3">
        <v>42.230719999999998</v>
      </c>
      <c r="V3249" s="3">
        <v>-70.891570000000002</v>
      </c>
      <c r="W3249" s="2" t="s">
        <v>149</v>
      </c>
      <c r="X3249" s="3">
        <v>2</v>
      </c>
      <c r="Y3249" s="3" t="str">
        <f>_xlfn.CONCAT(Exposure_Information[[#This Row],[Building Construction Code]]," - ",Exposure_Information[[#This Row],[Type of building construction]])</f>
        <v>RMS - 2</v>
      </c>
      <c r="Z3249" s="3">
        <v>0</v>
      </c>
      <c r="AA3249" s="2">
        <v>2004</v>
      </c>
      <c r="AB3249" s="2" t="s">
        <v>11</v>
      </c>
      <c r="AC3249" s="2">
        <v>2</v>
      </c>
      <c r="AD3249" s="2" t="str">
        <f>_xlfn.CONCAT(Exposure_Information[[#This Row],[Occupany Code]]," - ",Exposure_Information[[#This Row],[Type of building occupancy]])</f>
        <v>ATC - 2</v>
      </c>
      <c r="AE3249" s="5">
        <v>0</v>
      </c>
      <c r="AF3249" s="5">
        <v>23000</v>
      </c>
      <c r="AG3249" s="5">
        <v>4600</v>
      </c>
      <c r="AH3249" s="5">
        <f>SUM(Exposure_Information[[#This Row],[Building Coverage Value]:[Business interruption value]])</f>
        <v>27600</v>
      </c>
      <c r="AI3249" s="5">
        <f>SUM(Exposure_Information[[#This Row],[Building Coverage Value]:[Contents Coverage Value]])</f>
        <v>23000</v>
      </c>
      <c r="AJ3249" s="26"/>
    </row>
    <row r="3250" spans="1:36" ht="26" x14ac:dyDescent="0.3">
      <c r="A3250" s="2" t="s">
        <v>148</v>
      </c>
      <c r="B3250" s="2" t="s">
        <v>156</v>
      </c>
      <c r="C3250" s="2" t="s">
        <v>325</v>
      </c>
      <c r="D3250" s="2">
        <v>115340</v>
      </c>
      <c r="E3250" s="2" t="s">
        <v>4697</v>
      </c>
      <c r="F3250" s="2" t="s">
        <v>8925</v>
      </c>
      <c r="G3250" s="3">
        <v>188</v>
      </c>
      <c r="H3250" s="3">
        <v>250</v>
      </c>
      <c r="I3250" s="71">
        <f>Exposure_Information[[#This Row],[Total  Insured Value]]+Exposure_Information[[#This Row],[Policy Deductible]]</f>
        <v>27850</v>
      </c>
      <c r="J3250" s="2">
        <v>118470</v>
      </c>
      <c r="K3250" s="3">
        <v>1</v>
      </c>
      <c r="L3250" s="2" t="s">
        <v>9</v>
      </c>
      <c r="M3250" s="2" t="s">
        <v>8926</v>
      </c>
      <c r="N3250" s="2" t="s">
        <v>8927</v>
      </c>
      <c r="O3250" s="2" t="s">
        <v>3899</v>
      </c>
      <c r="P3250" s="2" t="s">
        <v>231</v>
      </c>
      <c r="Q3250" s="3">
        <v>13</v>
      </c>
      <c r="R3250" s="2" t="s">
        <v>127</v>
      </c>
      <c r="S3250" s="3">
        <v>25</v>
      </c>
      <c r="T3250" s="2" t="s">
        <v>10</v>
      </c>
      <c r="U3250" s="3">
        <v>42.190013</v>
      </c>
      <c r="V3250" s="3">
        <v>-72.501767000000001</v>
      </c>
      <c r="W3250" s="2" t="s">
        <v>149</v>
      </c>
      <c r="X3250" s="3">
        <v>1</v>
      </c>
      <c r="Y3250" s="3" t="str">
        <f>_xlfn.CONCAT(Exposure_Information[[#This Row],[Building Construction Code]]," - ",Exposure_Information[[#This Row],[Type of building construction]])</f>
        <v>RMS - 1</v>
      </c>
      <c r="Z3250" s="3">
        <v>0</v>
      </c>
      <c r="AA3250" s="2">
        <v>2008</v>
      </c>
      <c r="AB3250" s="2" t="s">
        <v>11</v>
      </c>
      <c r="AC3250" s="2">
        <v>2</v>
      </c>
      <c r="AD3250" s="2" t="str">
        <f>_xlfn.CONCAT(Exposure_Information[[#This Row],[Occupany Code]]," - ",Exposure_Information[[#This Row],[Type of building occupancy]])</f>
        <v>ATC - 2</v>
      </c>
      <c r="AE3250" s="5">
        <v>0</v>
      </c>
      <c r="AF3250" s="5">
        <v>23000</v>
      </c>
      <c r="AG3250" s="5">
        <v>4600</v>
      </c>
      <c r="AH3250" s="5">
        <f>SUM(Exposure_Information[[#This Row],[Building Coverage Value]:[Business interruption value]])</f>
        <v>27600</v>
      </c>
      <c r="AI3250" s="5">
        <f>SUM(Exposure_Information[[#This Row],[Building Coverage Value]:[Contents Coverage Value]])</f>
        <v>23000</v>
      </c>
      <c r="AJ3250" s="26"/>
    </row>
    <row r="3251" spans="1:36" ht="39" x14ac:dyDescent="0.3">
      <c r="A3251" s="2" t="s">
        <v>148</v>
      </c>
      <c r="B3251" s="2" t="s">
        <v>156</v>
      </c>
      <c r="C3251" s="2" t="s">
        <v>325</v>
      </c>
      <c r="D3251" s="2">
        <v>112937</v>
      </c>
      <c r="E3251" s="2" t="s">
        <v>4697</v>
      </c>
      <c r="F3251" s="2" t="s">
        <v>9065</v>
      </c>
      <c r="G3251" s="3">
        <v>196</v>
      </c>
      <c r="H3251" s="3">
        <v>500</v>
      </c>
      <c r="I3251" s="71">
        <f>Exposure_Information[[#This Row],[Total  Insured Value]]+Exposure_Information[[#This Row],[Policy Deductible]]</f>
        <v>28100</v>
      </c>
      <c r="J3251" s="2">
        <v>116067</v>
      </c>
      <c r="K3251" s="3">
        <v>1</v>
      </c>
      <c r="L3251" s="2" t="s">
        <v>9</v>
      </c>
      <c r="M3251" s="2" t="s">
        <v>9066</v>
      </c>
      <c r="N3251" s="2" t="s">
        <v>9067</v>
      </c>
      <c r="O3251" s="2" t="s">
        <v>9068</v>
      </c>
      <c r="P3251" s="2" t="s">
        <v>171</v>
      </c>
      <c r="Q3251" s="3">
        <v>27</v>
      </c>
      <c r="R3251" s="2" t="s">
        <v>127</v>
      </c>
      <c r="S3251" s="3">
        <v>25</v>
      </c>
      <c r="T3251" s="2" t="s">
        <v>10</v>
      </c>
      <c r="U3251" s="3">
        <v>42.237963000000001</v>
      </c>
      <c r="V3251" s="3">
        <v>-72.141138999999995</v>
      </c>
      <c r="W3251" s="2" t="s">
        <v>149</v>
      </c>
      <c r="X3251" s="3">
        <v>1</v>
      </c>
      <c r="Y3251" s="3" t="str">
        <f>_xlfn.CONCAT(Exposure_Information[[#This Row],[Building Construction Code]]," - ",Exposure_Information[[#This Row],[Type of building construction]])</f>
        <v>RMS - 1</v>
      </c>
      <c r="Z3251" s="3">
        <v>0</v>
      </c>
      <c r="AA3251" s="2">
        <v>1950</v>
      </c>
      <c r="AB3251" s="2" t="s">
        <v>11</v>
      </c>
      <c r="AC3251" s="2">
        <v>2</v>
      </c>
      <c r="AD3251" s="2" t="str">
        <f>_xlfn.CONCAT(Exposure_Information[[#This Row],[Occupany Code]]," - ",Exposure_Information[[#This Row],[Type of building occupancy]])</f>
        <v>ATC - 2</v>
      </c>
      <c r="AE3251" s="5">
        <v>0</v>
      </c>
      <c r="AF3251" s="5">
        <v>23000</v>
      </c>
      <c r="AG3251" s="5">
        <v>4600</v>
      </c>
      <c r="AH3251" s="5">
        <f>SUM(Exposure_Information[[#This Row],[Building Coverage Value]:[Business interruption value]])</f>
        <v>27600</v>
      </c>
      <c r="AI3251" s="5">
        <f>SUM(Exposure_Information[[#This Row],[Building Coverage Value]:[Contents Coverage Value]])</f>
        <v>23000</v>
      </c>
      <c r="AJ3251" s="26"/>
    </row>
    <row r="3252" spans="1:36" ht="26" x14ac:dyDescent="0.3">
      <c r="A3252" s="2" t="s">
        <v>148</v>
      </c>
      <c r="B3252" s="2" t="s">
        <v>156</v>
      </c>
      <c r="C3252" s="2" t="s">
        <v>325</v>
      </c>
      <c r="D3252" s="2">
        <v>114758</v>
      </c>
      <c r="E3252" s="2" t="s">
        <v>4697</v>
      </c>
      <c r="F3252" s="2" t="s">
        <v>9356</v>
      </c>
      <c r="G3252" s="3">
        <v>113</v>
      </c>
      <c r="H3252" s="3">
        <v>250</v>
      </c>
      <c r="I3252" s="71">
        <f>Exposure_Information[[#This Row],[Total  Insured Value]]+Exposure_Information[[#This Row],[Policy Deductible]]</f>
        <v>27850</v>
      </c>
      <c r="J3252" s="2">
        <v>117888</v>
      </c>
      <c r="K3252" s="3">
        <v>1</v>
      </c>
      <c r="L3252" s="2" t="s">
        <v>9</v>
      </c>
      <c r="M3252" s="2" t="s">
        <v>9357</v>
      </c>
      <c r="N3252" s="2" t="s">
        <v>9358</v>
      </c>
      <c r="O3252" s="2" t="s">
        <v>249</v>
      </c>
      <c r="P3252" s="2" t="s">
        <v>208</v>
      </c>
      <c r="Q3252" s="3">
        <v>5</v>
      </c>
      <c r="R3252" s="2" t="s">
        <v>70</v>
      </c>
      <c r="S3252" s="3">
        <v>9</v>
      </c>
      <c r="T3252" s="2" t="s">
        <v>10</v>
      </c>
      <c r="U3252" s="3">
        <v>41.671956999999999</v>
      </c>
      <c r="V3252" s="3">
        <v>-73.077172000000004</v>
      </c>
      <c r="W3252" s="2" t="s">
        <v>149</v>
      </c>
      <c r="X3252" s="3">
        <v>2</v>
      </c>
      <c r="Y3252" s="3" t="str">
        <f>_xlfn.CONCAT(Exposure_Information[[#This Row],[Building Construction Code]]," - ",Exposure_Information[[#This Row],[Type of building construction]])</f>
        <v>RMS - 2</v>
      </c>
      <c r="Z3252" s="3">
        <v>0</v>
      </c>
      <c r="AA3252" s="2">
        <v>1920</v>
      </c>
      <c r="AB3252" s="2" t="s">
        <v>11</v>
      </c>
      <c r="AC3252" s="2">
        <v>2</v>
      </c>
      <c r="AD3252" s="2" t="str">
        <f>_xlfn.CONCAT(Exposure_Information[[#This Row],[Occupany Code]]," - ",Exposure_Information[[#This Row],[Type of building occupancy]])</f>
        <v>ATC - 2</v>
      </c>
      <c r="AE3252" s="5">
        <v>0</v>
      </c>
      <c r="AF3252" s="5">
        <v>23000</v>
      </c>
      <c r="AG3252" s="5">
        <v>4600</v>
      </c>
      <c r="AH3252" s="5">
        <f>SUM(Exposure_Information[[#This Row],[Building Coverage Value]:[Business interruption value]])</f>
        <v>27600</v>
      </c>
      <c r="AI3252" s="5">
        <f>SUM(Exposure_Information[[#This Row],[Building Coverage Value]:[Contents Coverage Value]])</f>
        <v>23000</v>
      </c>
      <c r="AJ3252" s="26"/>
    </row>
    <row r="3253" spans="1:36" ht="26" x14ac:dyDescent="0.3">
      <c r="A3253" s="2" t="s">
        <v>148</v>
      </c>
      <c r="B3253" s="2" t="s">
        <v>156</v>
      </c>
      <c r="C3253" s="2" t="s">
        <v>325</v>
      </c>
      <c r="D3253" s="2">
        <v>2693</v>
      </c>
      <c r="E3253" s="2" t="s">
        <v>326</v>
      </c>
      <c r="F3253" s="2" t="s">
        <v>5183</v>
      </c>
      <c r="G3253" s="3">
        <v>3340</v>
      </c>
      <c r="H3253" s="3">
        <v>1000</v>
      </c>
      <c r="I3253" s="71">
        <f>Exposure_Information[[#This Row],[Total  Insured Value]]+Exposure_Information[[#This Row],[Policy Deductible]]</f>
        <v>529224</v>
      </c>
      <c r="J3253" s="2">
        <v>3697</v>
      </c>
      <c r="K3253" s="3">
        <v>1</v>
      </c>
      <c r="L3253" s="2" t="s">
        <v>9</v>
      </c>
      <c r="M3253" s="2" t="s">
        <v>5184</v>
      </c>
      <c r="N3253" s="3" t="s">
        <v>5185</v>
      </c>
      <c r="O3253" s="2" t="s">
        <v>499</v>
      </c>
      <c r="P3253" s="2" t="s">
        <v>72</v>
      </c>
      <c r="Q3253" s="3">
        <v>25</v>
      </c>
      <c r="R3253" s="2" t="s">
        <v>127</v>
      </c>
      <c r="S3253" s="3">
        <v>25</v>
      </c>
      <c r="T3253" s="2" t="s">
        <v>10</v>
      </c>
      <c r="U3253" s="3">
        <v>42.312246999999999</v>
      </c>
      <c r="V3253" s="3">
        <v>-71.060834</v>
      </c>
      <c r="W3253" s="2" t="s">
        <v>149</v>
      </c>
      <c r="X3253" s="3">
        <v>1</v>
      </c>
      <c r="Y3253" s="3" t="str">
        <f>_xlfn.CONCAT(Exposure_Information[[#This Row],[Building Construction Code]]," - ",Exposure_Information[[#This Row],[Type of building construction]])</f>
        <v>RMS - 1</v>
      </c>
      <c r="Z3253" s="3">
        <v>0</v>
      </c>
      <c r="AA3253" s="2">
        <v>1940</v>
      </c>
      <c r="AB3253" s="2" t="s">
        <v>11</v>
      </c>
      <c r="AC3253" s="2">
        <v>37</v>
      </c>
      <c r="AD3253" s="2" t="str">
        <f>_xlfn.CONCAT(Exposure_Information[[#This Row],[Occupany Code]]," - ",Exposure_Information[[#This Row],[Type of building occupancy]])</f>
        <v>ATC - 37</v>
      </c>
      <c r="AE3253" s="5">
        <v>528224</v>
      </c>
      <c r="AF3253" s="5">
        <v>0</v>
      </c>
      <c r="AG3253" s="5">
        <v>0</v>
      </c>
      <c r="AH3253" s="5">
        <f>SUM(Exposure_Information[[#This Row],[Building Coverage Value]:[Business interruption value]])</f>
        <v>528224</v>
      </c>
      <c r="AI3253" s="5">
        <f>SUM(Exposure_Information[[#This Row],[Building Coverage Value]:[Contents Coverage Value]])</f>
        <v>528224</v>
      </c>
      <c r="AJ3253" s="26"/>
    </row>
    <row r="3254" spans="1:36" ht="26" x14ac:dyDescent="0.3">
      <c r="A3254" s="2" t="s">
        <v>148</v>
      </c>
      <c r="B3254" s="2" t="s">
        <v>156</v>
      </c>
      <c r="C3254" s="2" t="s">
        <v>325</v>
      </c>
      <c r="D3254" s="2">
        <v>12421</v>
      </c>
      <c r="E3254" s="2" t="s">
        <v>367</v>
      </c>
      <c r="F3254" s="2" t="s">
        <v>2367</v>
      </c>
      <c r="G3254" s="3">
        <v>225</v>
      </c>
      <c r="H3254" s="3">
        <v>250</v>
      </c>
      <c r="I3254" s="71">
        <f>Exposure_Information[[#This Row],[Total  Insured Value]]+Exposure_Information[[#This Row],[Policy Deductible]]</f>
        <v>27450</v>
      </c>
      <c r="J3254" s="2">
        <v>15346</v>
      </c>
      <c r="K3254" s="3">
        <v>1</v>
      </c>
      <c r="L3254" s="2" t="s">
        <v>9</v>
      </c>
      <c r="M3254" s="2" t="s">
        <v>2368</v>
      </c>
      <c r="N3254" s="2" t="s">
        <v>2369</v>
      </c>
      <c r="O3254" s="2" t="s">
        <v>259</v>
      </c>
      <c r="P3254" s="2" t="s">
        <v>221</v>
      </c>
      <c r="Q3254" s="3">
        <v>23</v>
      </c>
      <c r="R3254" s="2" t="s">
        <v>127</v>
      </c>
      <c r="S3254" s="3">
        <v>25</v>
      </c>
      <c r="T3254" s="2" t="s">
        <v>10</v>
      </c>
      <c r="U3254" s="3">
        <v>41.939349999999997</v>
      </c>
      <c r="V3254" s="3">
        <v>-70.657405999999995</v>
      </c>
      <c r="W3254" s="2" t="s">
        <v>149</v>
      </c>
      <c r="X3254" s="3">
        <v>1</v>
      </c>
      <c r="Y3254" s="3" t="str">
        <f>_xlfn.CONCAT(Exposure_Information[[#This Row],[Building Construction Code]]," - ",Exposure_Information[[#This Row],[Type of building construction]])</f>
        <v>RMS - 1</v>
      </c>
      <c r="Z3254" s="3">
        <v>0</v>
      </c>
      <c r="AA3254" s="2">
        <v>1990</v>
      </c>
      <c r="AB3254" s="2" t="s">
        <v>11</v>
      </c>
      <c r="AC3254" s="2">
        <v>1</v>
      </c>
      <c r="AD3254" s="2" t="str">
        <f>_xlfn.CONCAT(Exposure_Information[[#This Row],[Occupany Code]]," - ",Exposure_Information[[#This Row],[Type of building occupancy]])</f>
        <v>ATC - 1</v>
      </c>
      <c r="AE3254" s="5">
        <v>20000</v>
      </c>
      <c r="AF3254" s="5">
        <v>0</v>
      </c>
      <c r="AG3254" s="5">
        <v>7200</v>
      </c>
      <c r="AH3254" s="5">
        <f>SUM(Exposure_Information[[#This Row],[Building Coverage Value]:[Business interruption value]])</f>
        <v>27200</v>
      </c>
      <c r="AI3254" s="5">
        <f>SUM(Exposure_Information[[#This Row],[Building Coverage Value]:[Contents Coverage Value]])</f>
        <v>20000</v>
      </c>
      <c r="AJ3254" s="26"/>
    </row>
    <row r="3255" spans="1:36" ht="26" x14ac:dyDescent="0.3">
      <c r="A3255" s="2" t="s">
        <v>148</v>
      </c>
      <c r="B3255" s="2" t="s">
        <v>156</v>
      </c>
      <c r="C3255" s="2" t="s">
        <v>325</v>
      </c>
      <c r="D3255" s="2">
        <v>2691</v>
      </c>
      <c r="E3255" s="2" t="s">
        <v>326</v>
      </c>
      <c r="F3255" s="2" t="s">
        <v>1118</v>
      </c>
      <c r="G3255" s="3">
        <v>3338</v>
      </c>
      <c r="H3255" s="3">
        <v>1000</v>
      </c>
      <c r="I3255" s="71">
        <f>Exposure_Information[[#This Row],[Total  Insured Value]]+Exposure_Information[[#This Row],[Policy Deductible]]</f>
        <v>60303</v>
      </c>
      <c r="J3255" s="2">
        <v>3695</v>
      </c>
      <c r="K3255" s="3">
        <v>1</v>
      </c>
      <c r="L3255" s="2" t="s">
        <v>9</v>
      </c>
      <c r="M3255" s="2" t="s">
        <v>1119</v>
      </c>
      <c r="N3255" s="2" t="s">
        <v>1120</v>
      </c>
      <c r="O3255" s="2" t="s">
        <v>1121</v>
      </c>
      <c r="P3255" s="2" t="s">
        <v>221</v>
      </c>
      <c r="Q3255" s="3">
        <v>23</v>
      </c>
      <c r="R3255" s="2" t="s">
        <v>127</v>
      </c>
      <c r="S3255" s="3">
        <v>25</v>
      </c>
      <c r="T3255" s="2" t="s">
        <v>10</v>
      </c>
      <c r="U3255" s="3">
        <v>42.048926999999999</v>
      </c>
      <c r="V3255" s="3">
        <v>-70.953911000000005</v>
      </c>
      <c r="W3255" s="2" t="s">
        <v>149</v>
      </c>
      <c r="X3255" s="3">
        <v>1</v>
      </c>
      <c r="Y3255" s="3" t="str">
        <f>_xlfn.CONCAT(Exposure_Information[[#This Row],[Building Construction Code]]," - ",Exposure_Information[[#This Row],[Type of building construction]])</f>
        <v>RMS - 1</v>
      </c>
      <c r="Z3255" s="3">
        <v>0</v>
      </c>
      <c r="AA3255" s="2">
        <v>1991</v>
      </c>
      <c r="AB3255" s="2" t="s">
        <v>11</v>
      </c>
      <c r="AC3255" s="2">
        <v>37</v>
      </c>
      <c r="AD3255" s="2" t="str">
        <f>_xlfn.CONCAT(Exposure_Information[[#This Row],[Occupany Code]]," - ",Exposure_Information[[#This Row],[Type of building occupancy]])</f>
        <v>ATC - 37</v>
      </c>
      <c r="AE3255" s="5">
        <v>59303</v>
      </c>
      <c r="AF3255" s="5">
        <v>0</v>
      </c>
      <c r="AG3255" s="5">
        <v>0</v>
      </c>
      <c r="AH3255" s="5">
        <f>SUM(Exposure_Information[[#This Row],[Building Coverage Value]:[Business interruption value]])</f>
        <v>59303</v>
      </c>
      <c r="AI3255" s="5">
        <f>SUM(Exposure_Information[[#This Row],[Building Coverage Value]:[Contents Coverage Value]])</f>
        <v>59303</v>
      </c>
      <c r="AJ3255" s="26"/>
    </row>
    <row r="3256" spans="1:36" ht="39" x14ac:dyDescent="0.3">
      <c r="A3256" s="2" t="s">
        <v>148</v>
      </c>
      <c r="B3256" s="2" t="s">
        <v>156</v>
      </c>
      <c r="C3256" s="2" t="s">
        <v>325</v>
      </c>
      <c r="D3256" s="2">
        <v>12305</v>
      </c>
      <c r="E3256" s="2" t="s">
        <v>367</v>
      </c>
      <c r="F3256" s="2" t="s">
        <v>1065</v>
      </c>
      <c r="G3256" s="3">
        <v>292</v>
      </c>
      <c r="H3256" s="3">
        <v>500</v>
      </c>
      <c r="I3256" s="71">
        <f>Exposure_Information[[#This Row],[Total  Insured Value]]+Exposure_Information[[#This Row],[Policy Deductible]]</f>
        <v>27500</v>
      </c>
      <c r="J3256" s="2">
        <v>15220</v>
      </c>
      <c r="K3256" s="3">
        <v>1</v>
      </c>
      <c r="L3256" s="2" t="s">
        <v>9</v>
      </c>
      <c r="M3256" s="2" t="s">
        <v>1066</v>
      </c>
      <c r="N3256" s="2" t="s">
        <v>1067</v>
      </c>
      <c r="O3256" s="2" t="s">
        <v>420</v>
      </c>
      <c r="P3256" s="2" t="s">
        <v>72</v>
      </c>
      <c r="Q3256" s="3">
        <v>25</v>
      </c>
      <c r="R3256" s="2" t="s">
        <v>127</v>
      </c>
      <c r="S3256" s="3">
        <v>25</v>
      </c>
      <c r="T3256" s="2" t="s">
        <v>10</v>
      </c>
      <c r="U3256" s="3">
        <v>42.344028999999999</v>
      </c>
      <c r="V3256" s="3">
        <v>-71.079477999999995</v>
      </c>
      <c r="W3256" s="2" t="s">
        <v>149</v>
      </c>
      <c r="X3256" s="3">
        <v>1</v>
      </c>
      <c r="Y3256" s="3" t="str">
        <f>_xlfn.CONCAT(Exposure_Information[[#This Row],[Building Construction Code]]," - ",Exposure_Information[[#This Row],[Type of building construction]])</f>
        <v>RMS - 1</v>
      </c>
      <c r="Z3256" s="3">
        <v>0</v>
      </c>
      <c r="AA3256" s="2">
        <v>1970</v>
      </c>
      <c r="AB3256" s="2" t="s">
        <v>11</v>
      </c>
      <c r="AC3256" s="2">
        <v>1</v>
      </c>
      <c r="AD3256" s="2" t="str">
        <f>_xlfn.CONCAT(Exposure_Information[[#This Row],[Occupany Code]]," - ",Exposure_Information[[#This Row],[Type of building occupancy]])</f>
        <v>ATC - 1</v>
      </c>
      <c r="AE3256" s="5">
        <v>5000</v>
      </c>
      <c r="AF3256" s="5">
        <v>0</v>
      </c>
      <c r="AG3256" s="5">
        <v>22000</v>
      </c>
      <c r="AH3256" s="5">
        <f>SUM(Exposure_Information[[#This Row],[Building Coverage Value]:[Business interruption value]])</f>
        <v>27000</v>
      </c>
      <c r="AI3256" s="5">
        <f>SUM(Exposure_Information[[#This Row],[Building Coverage Value]:[Contents Coverage Value]])</f>
        <v>5000</v>
      </c>
      <c r="AJ3256" s="26"/>
    </row>
    <row r="3257" spans="1:36" ht="39" x14ac:dyDescent="0.3">
      <c r="A3257" s="2" t="s">
        <v>148</v>
      </c>
      <c r="B3257" s="2" t="s">
        <v>156</v>
      </c>
      <c r="C3257" s="2" t="s">
        <v>325</v>
      </c>
      <c r="D3257" s="2">
        <v>2685</v>
      </c>
      <c r="E3257" s="2" t="s">
        <v>326</v>
      </c>
      <c r="F3257" s="2" t="s">
        <v>2005</v>
      </c>
      <c r="G3257" s="3">
        <v>6126</v>
      </c>
      <c r="H3257" s="3">
        <v>1000</v>
      </c>
      <c r="I3257" s="71">
        <f>Exposure_Information[[#This Row],[Total  Insured Value]]+Exposure_Information[[#This Row],[Policy Deductible]]</f>
        <v>788000</v>
      </c>
      <c r="J3257" s="2">
        <v>3687</v>
      </c>
      <c r="K3257" s="3">
        <v>1</v>
      </c>
      <c r="L3257" s="2">
        <v>134</v>
      </c>
      <c r="M3257" s="2" t="s">
        <v>2006</v>
      </c>
      <c r="N3257" s="3" t="s">
        <v>2007</v>
      </c>
      <c r="O3257" s="2" t="s">
        <v>16</v>
      </c>
      <c r="P3257" s="2" t="s">
        <v>74</v>
      </c>
      <c r="Q3257" s="3">
        <v>9</v>
      </c>
      <c r="R3257" s="2" t="s">
        <v>127</v>
      </c>
      <c r="S3257" s="3">
        <v>25</v>
      </c>
      <c r="T3257" s="2" t="s">
        <v>10</v>
      </c>
      <c r="U3257" s="3">
        <v>42.517992</v>
      </c>
      <c r="V3257" s="3">
        <v>-70.900648000000004</v>
      </c>
      <c r="W3257" s="2" t="s">
        <v>149</v>
      </c>
      <c r="X3257" s="3">
        <v>1</v>
      </c>
      <c r="Y3257" s="3" t="str">
        <f>_xlfn.CONCAT(Exposure_Information[[#This Row],[Building Construction Code]]," - ",Exposure_Information[[#This Row],[Type of building construction]])</f>
        <v>RMS - 1</v>
      </c>
      <c r="Z3257" s="3">
        <v>0</v>
      </c>
      <c r="AA3257" s="2">
        <v>1900</v>
      </c>
      <c r="AB3257" s="2" t="s">
        <v>11</v>
      </c>
      <c r="AC3257" s="2">
        <v>37</v>
      </c>
      <c r="AD3257" s="2" t="str">
        <f>_xlfn.CONCAT(Exposure_Information[[#This Row],[Occupany Code]]," - ",Exposure_Information[[#This Row],[Type of building occupancy]])</f>
        <v>ATC - 37</v>
      </c>
      <c r="AE3257" s="5">
        <v>787000</v>
      </c>
      <c r="AF3257" s="5">
        <v>0</v>
      </c>
      <c r="AG3257" s="5">
        <v>0</v>
      </c>
      <c r="AH3257" s="5">
        <f>SUM(Exposure_Information[[#This Row],[Building Coverage Value]:[Business interruption value]])</f>
        <v>787000</v>
      </c>
      <c r="AI3257" s="5">
        <f>SUM(Exposure_Information[[#This Row],[Building Coverage Value]:[Contents Coverage Value]])</f>
        <v>787000</v>
      </c>
      <c r="AJ3257" s="26"/>
    </row>
    <row r="3258" spans="1:36" ht="39" x14ac:dyDescent="0.3">
      <c r="A3258" s="2" t="s">
        <v>148</v>
      </c>
      <c r="B3258" s="2" t="s">
        <v>156</v>
      </c>
      <c r="C3258" s="2" t="s">
        <v>325</v>
      </c>
      <c r="D3258" s="2">
        <v>10033</v>
      </c>
      <c r="E3258" s="2" t="s">
        <v>367</v>
      </c>
      <c r="F3258" s="2" t="s">
        <v>2986</v>
      </c>
      <c r="G3258" s="3">
        <v>137</v>
      </c>
      <c r="H3258" s="3">
        <v>500</v>
      </c>
      <c r="I3258" s="71">
        <f>Exposure_Information[[#This Row],[Total  Insured Value]]+Exposure_Information[[#This Row],[Policy Deductible]]</f>
        <v>27500</v>
      </c>
      <c r="J3258" s="2">
        <v>12896</v>
      </c>
      <c r="K3258" s="3">
        <v>1</v>
      </c>
      <c r="L3258" s="2" t="s">
        <v>9</v>
      </c>
      <c r="M3258" s="2" t="s">
        <v>2987</v>
      </c>
      <c r="N3258" s="2" t="s">
        <v>2988</v>
      </c>
      <c r="O3258" s="2" t="s">
        <v>2989</v>
      </c>
      <c r="P3258" s="2" t="s">
        <v>20</v>
      </c>
      <c r="Q3258" s="3">
        <v>29</v>
      </c>
      <c r="R3258" s="2" t="s">
        <v>87</v>
      </c>
      <c r="S3258" s="3">
        <v>23</v>
      </c>
      <c r="T3258" s="2" t="s">
        <v>10</v>
      </c>
      <c r="U3258" s="3">
        <v>44.867603000000003</v>
      </c>
      <c r="V3258" s="3">
        <v>-67.595776999999998</v>
      </c>
      <c r="W3258" s="2" t="s">
        <v>149</v>
      </c>
      <c r="X3258" s="3">
        <v>1</v>
      </c>
      <c r="Y3258" s="3" t="str">
        <f>_xlfn.CONCAT(Exposure_Information[[#This Row],[Building Construction Code]]," - ",Exposure_Information[[#This Row],[Type of building construction]])</f>
        <v>RMS - 1</v>
      </c>
      <c r="Z3258" s="3">
        <v>0</v>
      </c>
      <c r="AA3258" s="2">
        <v>1950</v>
      </c>
      <c r="AB3258" s="2" t="s">
        <v>11</v>
      </c>
      <c r="AC3258" s="2">
        <v>1</v>
      </c>
      <c r="AD3258" s="2" t="str">
        <f>_xlfn.CONCAT(Exposure_Information[[#This Row],[Occupany Code]]," - ",Exposure_Information[[#This Row],[Type of building occupancy]])</f>
        <v>ATC - 1</v>
      </c>
      <c r="AE3258" s="5">
        <v>25000</v>
      </c>
      <c r="AF3258" s="5">
        <v>2000</v>
      </c>
      <c r="AG3258" s="5">
        <v>0</v>
      </c>
      <c r="AH3258" s="5">
        <f>SUM(Exposure_Information[[#This Row],[Building Coverage Value]:[Business interruption value]])</f>
        <v>27000</v>
      </c>
      <c r="AI3258" s="5">
        <f>SUM(Exposure_Information[[#This Row],[Building Coverage Value]:[Contents Coverage Value]])</f>
        <v>27000</v>
      </c>
      <c r="AJ3258" s="26"/>
    </row>
    <row r="3259" spans="1:36" ht="39" x14ac:dyDescent="0.3">
      <c r="A3259" s="2" t="s">
        <v>148</v>
      </c>
      <c r="B3259" s="2" t="s">
        <v>156</v>
      </c>
      <c r="C3259" s="2" t="s">
        <v>325</v>
      </c>
      <c r="D3259" s="2">
        <v>9748</v>
      </c>
      <c r="E3259" s="2" t="s">
        <v>367</v>
      </c>
      <c r="F3259" s="2" t="s">
        <v>3921</v>
      </c>
      <c r="G3259" s="3">
        <v>201</v>
      </c>
      <c r="H3259" s="3">
        <v>500</v>
      </c>
      <c r="I3259" s="71">
        <f>Exposure_Information[[#This Row],[Total  Insured Value]]+Exposure_Information[[#This Row],[Policy Deductible]]</f>
        <v>27500</v>
      </c>
      <c r="J3259" s="2">
        <v>12609</v>
      </c>
      <c r="K3259" s="3">
        <v>1</v>
      </c>
      <c r="L3259" s="2" t="s">
        <v>9</v>
      </c>
      <c r="M3259" s="2" t="s">
        <v>3922</v>
      </c>
      <c r="N3259" s="2" t="s">
        <v>3923</v>
      </c>
      <c r="O3259" s="2" t="s">
        <v>183</v>
      </c>
      <c r="P3259" s="2" t="s">
        <v>26</v>
      </c>
      <c r="Q3259" s="3">
        <v>31</v>
      </c>
      <c r="R3259" s="2" t="s">
        <v>87</v>
      </c>
      <c r="S3259" s="3">
        <v>23</v>
      </c>
      <c r="T3259" s="2" t="s">
        <v>10</v>
      </c>
      <c r="U3259" s="3">
        <v>43.513173999999999</v>
      </c>
      <c r="V3259" s="3">
        <v>-70.413668000000001</v>
      </c>
      <c r="W3259" s="2" t="s">
        <v>149</v>
      </c>
      <c r="X3259" s="3">
        <v>1</v>
      </c>
      <c r="Y3259" s="3" t="str">
        <f>_xlfn.CONCAT(Exposure_Information[[#This Row],[Building Construction Code]]," - ",Exposure_Information[[#This Row],[Type of building construction]])</f>
        <v>RMS - 1</v>
      </c>
      <c r="Z3259" s="3">
        <v>0</v>
      </c>
      <c r="AA3259" s="2">
        <v>1979</v>
      </c>
      <c r="AB3259" s="2" t="s">
        <v>11</v>
      </c>
      <c r="AC3259" s="2">
        <v>1</v>
      </c>
      <c r="AD3259" s="2" t="str">
        <f>_xlfn.CONCAT(Exposure_Information[[#This Row],[Occupany Code]]," - ",Exposure_Information[[#This Row],[Type of building occupancy]])</f>
        <v>ATC - 1</v>
      </c>
      <c r="AE3259" s="5">
        <v>10000</v>
      </c>
      <c r="AF3259" s="5">
        <v>5000</v>
      </c>
      <c r="AG3259" s="5">
        <v>12000</v>
      </c>
      <c r="AH3259" s="5">
        <f>SUM(Exposure_Information[[#This Row],[Building Coverage Value]:[Business interruption value]])</f>
        <v>27000</v>
      </c>
      <c r="AI3259" s="5">
        <f>SUM(Exposure_Information[[#This Row],[Building Coverage Value]:[Contents Coverage Value]])</f>
        <v>15000</v>
      </c>
      <c r="AJ3259" s="26"/>
    </row>
    <row r="3260" spans="1:36" ht="26" x14ac:dyDescent="0.3">
      <c r="A3260" s="2" t="s">
        <v>148</v>
      </c>
      <c r="B3260" s="2" t="s">
        <v>156</v>
      </c>
      <c r="C3260" s="2" t="s">
        <v>325</v>
      </c>
      <c r="D3260" s="2">
        <v>17448</v>
      </c>
      <c r="E3260" s="2" t="s">
        <v>367</v>
      </c>
      <c r="F3260" s="2" t="s">
        <v>4589</v>
      </c>
      <c r="G3260" s="3">
        <v>311</v>
      </c>
      <c r="H3260" s="3">
        <v>500</v>
      </c>
      <c r="I3260" s="71">
        <f>Exposure_Information[[#This Row],[Total  Insured Value]]+Exposure_Information[[#This Row],[Policy Deductible]]</f>
        <v>27500</v>
      </c>
      <c r="J3260" s="2">
        <v>20534</v>
      </c>
      <c r="K3260" s="3">
        <v>1</v>
      </c>
      <c r="L3260" s="2" t="s">
        <v>9</v>
      </c>
      <c r="M3260" s="2" t="s">
        <v>4590</v>
      </c>
      <c r="N3260" s="2" t="s">
        <v>4591</v>
      </c>
      <c r="O3260" s="2" t="s">
        <v>292</v>
      </c>
      <c r="P3260" s="2" t="s">
        <v>72</v>
      </c>
      <c r="Q3260" s="3">
        <v>25</v>
      </c>
      <c r="R3260" s="2" t="s">
        <v>127</v>
      </c>
      <c r="S3260" s="3">
        <v>25</v>
      </c>
      <c r="T3260" s="2" t="s">
        <v>10</v>
      </c>
      <c r="U3260" s="3">
        <v>42.327235999999999</v>
      </c>
      <c r="V3260" s="3">
        <v>-71.095558999999994</v>
      </c>
      <c r="W3260" s="2" t="s">
        <v>149</v>
      </c>
      <c r="X3260" s="3">
        <v>2</v>
      </c>
      <c r="Y3260" s="3" t="str">
        <f>_xlfn.CONCAT(Exposure_Information[[#This Row],[Building Construction Code]]," - ",Exposure_Information[[#This Row],[Type of building construction]])</f>
        <v>RMS - 2</v>
      </c>
      <c r="Z3260" s="3">
        <v>0</v>
      </c>
      <c r="AA3260" s="2">
        <v>1900</v>
      </c>
      <c r="AB3260" s="2" t="s">
        <v>11</v>
      </c>
      <c r="AC3260" s="2">
        <v>1</v>
      </c>
      <c r="AD3260" s="2" t="str">
        <f>_xlfn.CONCAT(Exposure_Information[[#This Row],[Occupany Code]]," - ",Exposure_Information[[#This Row],[Type of building occupancy]])</f>
        <v>ATC - 1</v>
      </c>
      <c r="AE3260" s="5">
        <v>5000</v>
      </c>
      <c r="AF3260" s="5">
        <v>0</v>
      </c>
      <c r="AG3260" s="5">
        <v>22000</v>
      </c>
      <c r="AH3260" s="5">
        <f>SUM(Exposure_Information[[#This Row],[Building Coverage Value]:[Business interruption value]])</f>
        <v>27000</v>
      </c>
      <c r="AI3260" s="5">
        <f>SUM(Exposure_Information[[#This Row],[Building Coverage Value]:[Contents Coverage Value]])</f>
        <v>5000</v>
      </c>
      <c r="AJ3260" s="26"/>
    </row>
    <row r="3261" spans="1:36" ht="39" x14ac:dyDescent="0.3">
      <c r="A3261" s="2" t="s">
        <v>148</v>
      </c>
      <c r="B3261" s="2" t="s">
        <v>156</v>
      </c>
      <c r="C3261" s="2" t="s">
        <v>325</v>
      </c>
      <c r="D3261" s="2">
        <v>17704</v>
      </c>
      <c r="E3261" s="2" t="s">
        <v>367</v>
      </c>
      <c r="F3261" s="2" t="s">
        <v>4753</v>
      </c>
      <c r="G3261" s="3">
        <v>188</v>
      </c>
      <c r="H3261" s="3">
        <v>500</v>
      </c>
      <c r="I3261" s="71">
        <f>Exposure_Information[[#This Row],[Total  Insured Value]]+Exposure_Information[[#This Row],[Policy Deductible]]</f>
        <v>27500</v>
      </c>
      <c r="J3261" s="2">
        <v>20792</v>
      </c>
      <c r="K3261" s="3">
        <v>1</v>
      </c>
      <c r="L3261" s="2" t="s">
        <v>9</v>
      </c>
      <c r="M3261" s="2" t="s">
        <v>4754</v>
      </c>
      <c r="N3261" s="2" t="s">
        <v>4755</v>
      </c>
      <c r="O3261" s="2" t="s">
        <v>2034</v>
      </c>
      <c r="P3261" s="2" t="s">
        <v>139</v>
      </c>
      <c r="Q3261" s="3">
        <v>9</v>
      </c>
      <c r="R3261" s="2" t="s">
        <v>70</v>
      </c>
      <c r="S3261" s="3">
        <v>9</v>
      </c>
      <c r="T3261" s="2" t="s">
        <v>10</v>
      </c>
      <c r="U3261" s="3">
        <v>41.274797</v>
      </c>
      <c r="V3261" s="3">
        <v>-72.841065</v>
      </c>
      <c r="W3261" s="2" t="s">
        <v>149</v>
      </c>
      <c r="X3261" s="3">
        <v>1</v>
      </c>
      <c r="Y3261" s="3" t="str">
        <f>_xlfn.CONCAT(Exposure_Information[[#This Row],[Building Construction Code]]," - ",Exposure_Information[[#This Row],[Type of building construction]])</f>
        <v>RMS - 1</v>
      </c>
      <c r="Z3261" s="3">
        <v>0</v>
      </c>
      <c r="AA3261" s="2">
        <v>1988</v>
      </c>
      <c r="AB3261" s="2" t="s">
        <v>11</v>
      </c>
      <c r="AC3261" s="2">
        <v>1</v>
      </c>
      <c r="AD3261" s="2" t="str">
        <f>_xlfn.CONCAT(Exposure_Information[[#This Row],[Occupany Code]]," - ",Exposure_Information[[#This Row],[Type of building occupancy]])</f>
        <v>ATC - 1</v>
      </c>
      <c r="AE3261" s="5">
        <v>15000</v>
      </c>
      <c r="AF3261" s="5">
        <v>0</v>
      </c>
      <c r="AG3261" s="5">
        <v>12000</v>
      </c>
      <c r="AH3261" s="5">
        <f>SUM(Exposure_Information[[#This Row],[Building Coverage Value]:[Business interruption value]])</f>
        <v>27000</v>
      </c>
      <c r="AI3261" s="5">
        <f>SUM(Exposure_Information[[#This Row],[Building Coverage Value]:[Contents Coverage Value]])</f>
        <v>15000</v>
      </c>
      <c r="AJ3261" s="26"/>
    </row>
    <row r="3262" spans="1:36" ht="26" x14ac:dyDescent="0.3">
      <c r="A3262" s="2" t="s">
        <v>148</v>
      </c>
      <c r="B3262" s="2" t="s">
        <v>156</v>
      </c>
      <c r="C3262" s="2" t="s">
        <v>325</v>
      </c>
      <c r="D3262" s="2">
        <v>116252</v>
      </c>
      <c r="E3262" s="2" t="s">
        <v>4697</v>
      </c>
      <c r="F3262" s="2" t="s">
        <v>10167</v>
      </c>
      <c r="G3262" s="3">
        <v>164</v>
      </c>
      <c r="H3262" s="3">
        <v>500</v>
      </c>
      <c r="I3262" s="71">
        <f>Exposure_Information[[#This Row],[Total  Insured Value]]+Exposure_Information[[#This Row],[Policy Deductible]]</f>
        <v>26900</v>
      </c>
      <c r="J3262" s="2">
        <v>119382</v>
      </c>
      <c r="K3262" s="3">
        <v>1</v>
      </c>
      <c r="L3262" s="2" t="s">
        <v>9</v>
      </c>
      <c r="M3262" s="2" t="s">
        <v>10168</v>
      </c>
      <c r="N3262" s="2" t="s">
        <v>10169</v>
      </c>
      <c r="O3262" s="2" t="s">
        <v>135</v>
      </c>
      <c r="P3262" s="2" t="s">
        <v>74</v>
      </c>
      <c r="Q3262" s="3">
        <v>9</v>
      </c>
      <c r="R3262" s="2" t="s">
        <v>127</v>
      </c>
      <c r="S3262" s="3">
        <v>25</v>
      </c>
      <c r="T3262" s="2" t="s">
        <v>10</v>
      </c>
      <c r="U3262" s="3">
        <v>42.575437999999998</v>
      </c>
      <c r="V3262" s="3">
        <v>-70.772110999999995</v>
      </c>
      <c r="W3262" s="2" t="s">
        <v>149</v>
      </c>
      <c r="X3262" s="3">
        <v>1</v>
      </c>
      <c r="Y3262" s="3" t="str">
        <f>_xlfn.CONCAT(Exposure_Information[[#This Row],[Building Construction Code]]," - ",Exposure_Information[[#This Row],[Type of building construction]])</f>
        <v>RMS - 1</v>
      </c>
      <c r="Z3262" s="3">
        <v>0</v>
      </c>
      <c r="AA3262" s="2">
        <v>1900</v>
      </c>
      <c r="AB3262" s="2" t="s">
        <v>11</v>
      </c>
      <c r="AC3262" s="2">
        <v>2</v>
      </c>
      <c r="AD3262" s="2" t="str">
        <f>_xlfn.CONCAT(Exposure_Information[[#This Row],[Occupany Code]]," - ",Exposure_Information[[#This Row],[Type of building occupancy]])</f>
        <v>ATC - 2</v>
      </c>
      <c r="AE3262" s="5">
        <v>0</v>
      </c>
      <c r="AF3262" s="5">
        <v>22000</v>
      </c>
      <c r="AG3262" s="5">
        <v>4400</v>
      </c>
      <c r="AH3262" s="5">
        <f>SUM(Exposure_Information[[#This Row],[Building Coverage Value]:[Business interruption value]])</f>
        <v>26400</v>
      </c>
      <c r="AI3262" s="5">
        <f>SUM(Exposure_Information[[#This Row],[Building Coverage Value]:[Contents Coverage Value]])</f>
        <v>22000</v>
      </c>
      <c r="AJ3262" s="26"/>
    </row>
    <row r="3263" spans="1:36" ht="39" x14ac:dyDescent="0.3">
      <c r="A3263" s="2" t="s">
        <v>148</v>
      </c>
      <c r="B3263" s="2" t="s">
        <v>156</v>
      </c>
      <c r="C3263" s="2" t="s">
        <v>325</v>
      </c>
      <c r="D3263" s="2">
        <v>2669</v>
      </c>
      <c r="E3263" s="2" t="s">
        <v>326</v>
      </c>
      <c r="F3263" s="2" t="s">
        <v>3297</v>
      </c>
      <c r="G3263" s="3">
        <v>2099</v>
      </c>
      <c r="H3263" s="3">
        <v>500</v>
      </c>
      <c r="I3263" s="71">
        <f>Exposure_Information[[#This Row],[Total  Insured Value]]+Exposure_Information[[#This Row],[Policy Deductible]]</f>
        <v>57500</v>
      </c>
      <c r="J3263" s="2">
        <v>3669</v>
      </c>
      <c r="K3263" s="3">
        <v>1</v>
      </c>
      <c r="L3263" s="2" t="s">
        <v>9</v>
      </c>
      <c r="M3263" s="2" t="s">
        <v>3298</v>
      </c>
      <c r="N3263" s="2" t="s">
        <v>3299</v>
      </c>
      <c r="O3263" s="2" t="s">
        <v>420</v>
      </c>
      <c r="P3263" s="2" t="s">
        <v>72</v>
      </c>
      <c r="Q3263" s="3">
        <v>25</v>
      </c>
      <c r="R3263" s="2" t="s">
        <v>127</v>
      </c>
      <c r="S3263" s="3">
        <v>25</v>
      </c>
      <c r="T3263" s="2" t="s">
        <v>10</v>
      </c>
      <c r="U3263" s="3">
        <v>42.364347000000002</v>
      </c>
      <c r="V3263" s="3">
        <v>-71.054232999999996</v>
      </c>
      <c r="W3263" s="2" t="s">
        <v>149</v>
      </c>
      <c r="X3263" s="3">
        <v>2</v>
      </c>
      <c r="Y3263" s="3" t="str">
        <f>_xlfn.CONCAT(Exposure_Information[[#This Row],[Building Construction Code]]," - ",Exposure_Information[[#This Row],[Type of building construction]])</f>
        <v>RMS - 2</v>
      </c>
      <c r="Z3263" s="3">
        <v>0</v>
      </c>
      <c r="AA3263" s="2">
        <v>1922</v>
      </c>
      <c r="AB3263" s="2" t="s">
        <v>11</v>
      </c>
      <c r="AC3263" s="2">
        <v>37</v>
      </c>
      <c r="AD3263" s="2" t="str">
        <f>_xlfn.CONCAT(Exposure_Information[[#This Row],[Occupany Code]]," - ",Exposure_Information[[#This Row],[Type of building occupancy]])</f>
        <v>ATC - 37</v>
      </c>
      <c r="AE3263" s="5">
        <v>0</v>
      </c>
      <c r="AF3263" s="5">
        <v>57000</v>
      </c>
      <c r="AG3263" s="5">
        <v>0</v>
      </c>
      <c r="AH3263" s="5">
        <f>SUM(Exposure_Information[[#This Row],[Building Coverage Value]:[Business interruption value]])</f>
        <v>57000</v>
      </c>
      <c r="AI3263" s="5">
        <f>SUM(Exposure_Information[[#This Row],[Building Coverage Value]:[Contents Coverage Value]])</f>
        <v>57000</v>
      </c>
      <c r="AJ3263" s="26"/>
    </row>
    <row r="3264" spans="1:36" x14ac:dyDescent="0.3">
      <c r="A3264" s="2" t="s">
        <v>148</v>
      </c>
      <c r="B3264" s="2" t="s">
        <v>156</v>
      </c>
      <c r="C3264" s="2" t="s">
        <v>325</v>
      </c>
      <c r="D3264" s="2">
        <v>2618</v>
      </c>
      <c r="E3264" s="2" t="s">
        <v>326</v>
      </c>
      <c r="F3264" s="2" t="s">
        <v>5410</v>
      </c>
      <c r="G3264" s="3">
        <v>4038.280029296875</v>
      </c>
      <c r="H3264" s="3">
        <v>1000</v>
      </c>
      <c r="I3264" s="71">
        <f>Exposure_Information[[#This Row],[Total  Insured Value]]+Exposure_Information[[#This Row],[Policy Deductible]]</f>
        <v>885000</v>
      </c>
      <c r="J3264" s="2">
        <v>3598</v>
      </c>
      <c r="K3264" s="3">
        <v>1</v>
      </c>
      <c r="L3264" s="2" t="s">
        <v>9</v>
      </c>
      <c r="M3264" s="2" t="s">
        <v>5411</v>
      </c>
      <c r="N3264" s="3" t="s">
        <v>5412</v>
      </c>
      <c r="O3264" s="2" t="s">
        <v>96</v>
      </c>
      <c r="P3264" s="2" t="s">
        <v>80</v>
      </c>
      <c r="Q3264" s="3">
        <v>47</v>
      </c>
      <c r="R3264" s="2" t="s">
        <v>25</v>
      </c>
      <c r="S3264" s="3">
        <v>36</v>
      </c>
      <c r="T3264" s="2" t="s">
        <v>10</v>
      </c>
      <c r="U3264" s="3">
        <v>40.680160999999998</v>
      </c>
      <c r="V3264" s="3">
        <v>-73.998642000000004</v>
      </c>
      <c r="W3264" s="2" t="s">
        <v>149</v>
      </c>
      <c r="X3264" s="3">
        <v>2</v>
      </c>
      <c r="Y3264" s="3" t="str">
        <f>_xlfn.CONCAT(Exposure_Information[[#This Row],[Building Construction Code]]," - ",Exposure_Information[[#This Row],[Type of building construction]])</f>
        <v>RMS - 2</v>
      </c>
      <c r="Z3264" s="3">
        <v>0</v>
      </c>
      <c r="AA3264" s="2">
        <v>1913</v>
      </c>
      <c r="AB3264" s="2" t="s">
        <v>11</v>
      </c>
      <c r="AC3264" s="2">
        <v>37</v>
      </c>
      <c r="AD3264" s="2" t="str">
        <f>_xlfn.CONCAT(Exposure_Information[[#This Row],[Occupany Code]]," - ",Exposure_Information[[#This Row],[Type of building occupancy]])</f>
        <v>ATC - 37</v>
      </c>
      <c r="AE3264" s="5">
        <v>884000</v>
      </c>
      <c r="AF3264" s="5">
        <v>0</v>
      </c>
      <c r="AG3264" s="5">
        <v>0</v>
      </c>
      <c r="AH3264" s="5">
        <f>SUM(Exposure_Information[[#This Row],[Building Coverage Value]:[Business interruption value]])</f>
        <v>884000</v>
      </c>
      <c r="AI3264" s="5">
        <f>SUM(Exposure_Information[[#This Row],[Building Coverage Value]:[Contents Coverage Value]])</f>
        <v>884000</v>
      </c>
      <c r="AJ3264" s="26"/>
    </row>
    <row r="3265" spans="1:36" ht="26" x14ac:dyDescent="0.3">
      <c r="A3265" s="2" t="s">
        <v>148</v>
      </c>
      <c r="B3265" s="2" t="s">
        <v>156</v>
      </c>
      <c r="C3265" s="2" t="s">
        <v>325</v>
      </c>
      <c r="D3265" s="2">
        <v>2594</v>
      </c>
      <c r="E3265" s="2" t="s">
        <v>326</v>
      </c>
      <c r="F3265" s="2" t="s">
        <v>913</v>
      </c>
      <c r="G3265" s="3">
        <v>4545</v>
      </c>
      <c r="H3265" s="3">
        <v>2500</v>
      </c>
      <c r="I3265" s="71">
        <f>Exposure_Information[[#This Row],[Total  Insured Value]]+Exposure_Information[[#This Row],[Policy Deductible]]</f>
        <v>1083700</v>
      </c>
      <c r="J3265" s="2">
        <v>3574</v>
      </c>
      <c r="K3265" s="3">
        <v>1</v>
      </c>
      <c r="L3265" s="2" t="s">
        <v>9</v>
      </c>
      <c r="M3265" s="2" t="s">
        <v>914</v>
      </c>
      <c r="N3265" s="3" t="s">
        <v>915</v>
      </c>
      <c r="O3265" s="2" t="s">
        <v>293</v>
      </c>
      <c r="P3265" s="2" t="s">
        <v>257</v>
      </c>
      <c r="Q3265" s="3">
        <v>7</v>
      </c>
      <c r="R3265" s="2" t="s">
        <v>248</v>
      </c>
      <c r="S3265" s="3">
        <v>44</v>
      </c>
      <c r="T3265" s="2" t="s">
        <v>10</v>
      </c>
      <c r="U3265" s="3">
        <v>41.839782</v>
      </c>
      <c r="V3265" s="3">
        <v>-71.471389000000002</v>
      </c>
      <c r="W3265" s="2" t="s">
        <v>149</v>
      </c>
      <c r="X3265" s="3">
        <v>1</v>
      </c>
      <c r="Y3265" s="3" t="str">
        <f>_xlfn.CONCAT(Exposure_Information[[#This Row],[Building Construction Code]]," - ",Exposure_Information[[#This Row],[Type of building construction]])</f>
        <v>RMS - 1</v>
      </c>
      <c r="Z3265" s="3">
        <v>0</v>
      </c>
      <c r="AA3265" s="2">
        <v>1972</v>
      </c>
      <c r="AB3265" s="2" t="s">
        <v>11</v>
      </c>
      <c r="AC3265" s="2">
        <v>37</v>
      </c>
      <c r="AD3265" s="2" t="str">
        <f>_xlfn.CONCAT(Exposure_Information[[#This Row],[Occupany Code]]," - ",Exposure_Information[[#This Row],[Type of building occupancy]])</f>
        <v>ATC - 37</v>
      </c>
      <c r="AE3265" s="5">
        <v>1081200</v>
      </c>
      <c r="AF3265" s="5">
        <v>0</v>
      </c>
      <c r="AG3265" s="5">
        <v>0</v>
      </c>
      <c r="AH3265" s="5">
        <f>SUM(Exposure_Information[[#This Row],[Building Coverage Value]:[Business interruption value]])</f>
        <v>1081200</v>
      </c>
      <c r="AI3265" s="5">
        <f>SUM(Exposure_Information[[#This Row],[Building Coverage Value]:[Contents Coverage Value]])</f>
        <v>1081200</v>
      </c>
      <c r="AJ3265" s="26"/>
    </row>
    <row r="3266" spans="1:36" ht="26" x14ac:dyDescent="0.3">
      <c r="A3266" s="2" t="s">
        <v>148</v>
      </c>
      <c r="B3266" s="2" t="s">
        <v>156</v>
      </c>
      <c r="C3266" s="2" t="s">
        <v>325</v>
      </c>
      <c r="D3266" s="2">
        <v>2532</v>
      </c>
      <c r="E3266" s="2" t="s">
        <v>326</v>
      </c>
      <c r="F3266" s="2" t="s">
        <v>1068</v>
      </c>
      <c r="G3266" s="3">
        <v>4600</v>
      </c>
      <c r="H3266" s="3">
        <v>1000</v>
      </c>
      <c r="I3266" s="71">
        <f>Exposure_Information[[#This Row],[Total  Insured Value]]+Exposure_Information[[#This Row],[Policy Deductible]]</f>
        <v>1264000</v>
      </c>
      <c r="J3266" s="2">
        <v>3503</v>
      </c>
      <c r="K3266" s="3">
        <v>1</v>
      </c>
      <c r="L3266" s="2" t="s">
        <v>9</v>
      </c>
      <c r="M3266" s="2" t="s">
        <v>1069</v>
      </c>
      <c r="N3266" s="3" t="s">
        <v>1070</v>
      </c>
      <c r="O3266" s="2" t="s">
        <v>747</v>
      </c>
      <c r="P3266" s="2" t="s">
        <v>224</v>
      </c>
      <c r="Q3266" s="3">
        <v>21</v>
      </c>
      <c r="R3266" s="2" t="s">
        <v>127</v>
      </c>
      <c r="S3266" s="3">
        <v>25</v>
      </c>
      <c r="T3266" s="2" t="s">
        <v>10</v>
      </c>
      <c r="U3266" s="3">
        <v>42.342740999999997</v>
      </c>
      <c r="V3266" s="3">
        <v>-71.115114000000005</v>
      </c>
      <c r="W3266" s="2" t="s">
        <v>149</v>
      </c>
      <c r="X3266" s="3">
        <v>2</v>
      </c>
      <c r="Y3266" s="3" t="str">
        <f>_xlfn.CONCAT(Exposure_Information[[#This Row],[Building Construction Code]]," - ",Exposure_Information[[#This Row],[Type of building construction]])</f>
        <v>RMS - 2</v>
      </c>
      <c r="Z3266" s="3">
        <v>0</v>
      </c>
      <c r="AA3266" s="2">
        <v>1900</v>
      </c>
      <c r="AB3266" s="2" t="s">
        <v>11</v>
      </c>
      <c r="AC3266" s="2">
        <v>37</v>
      </c>
      <c r="AD3266" s="2" t="str">
        <f>_xlfn.CONCAT(Exposure_Information[[#This Row],[Occupany Code]]," - ",Exposure_Information[[#This Row],[Type of building occupancy]])</f>
        <v>ATC - 37</v>
      </c>
      <c r="AE3266" s="5">
        <v>1263000</v>
      </c>
      <c r="AF3266" s="5">
        <v>0</v>
      </c>
      <c r="AG3266" s="5">
        <v>0</v>
      </c>
      <c r="AH3266" s="5">
        <f>SUM(Exposure_Information[[#This Row],[Building Coverage Value]:[Business interruption value]])</f>
        <v>1263000</v>
      </c>
      <c r="AI3266" s="5">
        <f>SUM(Exposure_Information[[#This Row],[Building Coverage Value]:[Contents Coverage Value]])</f>
        <v>1263000</v>
      </c>
      <c r="AJ3266" s="26"/>
    </row>
    <row r="3267" spans="1:36" x14ac:dyDescent="0.3">
      <c r="A3267" s="2" t="s">
        <v>148</v>
      </c>
      <c r="B3267" s="2" t="s">
        <v>156</v>
      </c>
      <c r="C3267" s="2" t="s">
        <v>325</v>
      </c>
      <c r="D3267" s="2">
        <v>2498</v>
      </c>
      <c r="E3267" s="2" t="s">
        <v>326</v>
      </c>
      <c r="F3267" s="2" t="s">
        <v>5147</v>
      </c>
      <c r="G3267" s="3">
        <v>1206</v>
      </c>
      <c r="H3267" s="3">
        <v>500</v>
      </c>
      <c r="I3267" s="71">
        <f>Exposure_Information[[#This Row],[Total  Insured Value]]+Exposure_Information[[#This Row],[Policy Deductible]]</f>
        <v>49634</v>
      </c>
      <c r="J3267" s="2">
        <v>3438</v>
      </c>
      <c r="K3267" s="3">
        <v>1</v>
      </c>
      <c r="L3267" s="2" t="s">
        <v>9</v>
      </c>
      <c r="M3267" s="2" t="s">
        <v>5148</v>
      </c>
      <c r="N3267" s="2" t="s">
        <v>5149</v>
      </c>
      <c r="O3267" s="2" t="s">
        <v>424</v>
      </c>
      <c r="P3267" s="2" t="s">
        <v>257</v>
      </c>
      <c r="Q3267" s="3">
        <v>7</v>
      </c>
      <c r="R3267" s="2" t="s">
        <v>248</v>
      </c>
      <c r="S3267" s="3">
        <v>44</v>
      </c>
      <c r="T3267" s="2" t="s">
        <v>10</v>
      </c>
      <c r="U3267" s="3">
        <v>41.848909999999997</v>
      </c>
      <c r="V3267" s="3">
        <v>-71.39528</v>
      </c>
      <c r="W3267" s="2" t="s">
        <v>149</v>
      </c>
      <c r="X3267" s="3">
        <v>1</v>
      </c>
      <c r="Y3267" s="3" t="str">
        <f>_xlfn.CONCAT(Exposure_Information[[#This Row],[Building Construction Code]]," - ",Exposure_Information[[#This Row],[Type of building construction]])</f>
        <v>RMS - 1</v>
      </c>
      <c r="Z3267" s="3">
        <v>0</v>
      </c>
      <c r="AA3267" s="2">
        <v>1900</v>
      </c>
      <c r="AB3267" s="2" t="s">
        <v>11</v>
      </c>
      <c r="AC3267" s="2">
        <v>37</v>
      </c>
      <c r="AD3267" s="2" t="str">
        <f>_xlfn.CONCAT(Exposure_Information[[#This Row],[Occupany Code]]," - ",Exposure_Information[[#This Row],[Type of building occupancy]])</f>
        <v>ATC - 37</v>
      </c>
      <c r="AE3267" s="5">
        <v>0</v>
      </c>
      <c r="AF3267" s="5">
        <v>49134</v>
      </c>
      <c r="AG3267" s="5">
        <v>0</v>
      </c>
      <c r="AH3267" s="5">
        <f>SUM(Exposure_Information[[#This Row],[Building Coverage Value]:[Business interruption value]])</f>
        <v>49134</v>
      </c>
      <c r="AI3267" s="5">
        <f>SUM(Exposure_Information[[#This Row],[Building Coverage Value]:[Contents Coverage Value]])</f>
        <v>49134</v>
      </c>
      <c r="AJ3267" s="26"/>
    </row>
    <row r="3268" spans="1:36" ht="39" x14ac:dyDescent="0.3">
      <c r="A3268" s="2" t="s">
        <v>148</v>
      </c>
      <c r="B3268" s="2" t="s">
        <v>156</v>
      </c>
      <c r="C3268" s="2" t="s">
        <v>325</v>
      </c>
      <c r="D3268" s="2">
        <v>8660</v>
      </c>
      <c r="E3268" s="2" t="s">
        <v>367</v>
      </c>
      <c r="F3268" s="2" t="s">
        <v>3708</v>
      </c>
      <c r="G3268" s="3">
        <v>112</v>
      </c>
      <c r="H3268" s="3">
        <v>250</v>
      </c>
      <c r="I3268" s="71">
        <f>Exposure_Information[[#This Row],[Total  Insured Value]]+Exposure_Information[[#This Row],[Policy Deductible]]</f>
        <v>26250</v>
      </c>
      <c r="J3268" s="2">
        <v>11505</v>
      </c>
      <c r="K3268" s="3">
        <v>1</v>
      </c>
      <c r="L3268" s="2">
        <v>1</v>
      </c>
      <c r="M3268" s="2" t="s">
        <v>3709</v>
      </c>
      <c r="N3268" s="2" t="s">
        <v>242</v>
      </c>
      <c r="O3268" s="2" t="s">
        <v>3710</v>
      </c>
      <c r="P3268" s="2" t="s">
        <v>244</v>
      </c>
      <c r="Q3268" s="3">
        <v>21</v>
      </c>
      <c r="R3268" s="2" t="s">
        <v>87</v>
      </c>
      <c r="S3268" s="3">
        <v>23</v>
      </c>
      <c r="T3268" s="2" t="s">
        <v>10</v>
      </c>
      <c r="U3268" s="3">
        <v>45.185546000000002</v>
      </c>
      <c r="V3268" s="3">
        <v>-69.225425000000001</v>
      </c>
      <c r="W3268" s="2" t="s">
        <v>149</v>
      </c>
      <c r="X3268" s="3">
        <v>1</v>
      </c>
      <c r="Y3268" s="3" t="str">
        <f>_xlfn.CONCAT(Exposure_Information[[#This Row],[Building Construction Code]]," - ",Exposure_Information[[#This Row],[Type of building construction]])</f>
        <v>RMS - 1</v>
      </c>
      <c r="Z3268" s="3">
        <v>0</v>
      </c>
      <c r="AA3268" s="2">
        <v>1900</v>
      </c>
      <c r="AB3268" s="2" t="s">
        <v>11</v>
      </c>
      <c r="AC3268" s="2">
        <v>1</v>
      </c>
      <c r="AD3268" s="2" t="str">
        <f>_xlfn.CONCAT(Exposure_Information[[#This Row],[Occupany Code]]," - ",Exposure_Information[[#This Row],[Type of building occupancy]])</f>
        <v>ATC - 1</v>
      </c>
      <c r="AE3268" s="5">
        <v>22000</v>
      </c>
      <c r="AF3268" s="5">
        <v>4000</v>
      </c>
      <c r="AG3268" s="5">
        <v>0</v>
      </c>
      <c r="AH3268" s="5">
        <f>SUM(Exposure_Information[[#This Row],[Building Coverage Value]:[Business interruption value]])</f>
        <v>26000</v>
      </c>
      <c r="AI3268" s="5">
        <f>SUM(Exposure_Information[[#This Row],[Building Coverage Value]:[Contents Coverage Value]])</f>
        <v>26000</v>
      </c>
      <c r="AJ3268" s="26"/>
    </row>
    <row r="3269" spans="1:36" ht="26" x14ac:dyDescent="0.3">
      <c r="A3269" s="2" t="s">
        <v>148</v>
      </c>
      <c r="B3269" s="2" t="s">
        <v>156</v>
      </c>
      <c r="C3269" s="2" t="s">
        <v>325</v>
      </c>
      <c r="D3269" s="2">
        <v>17633</v>
      </c>
      <c r="E3269" s="2" t="s">
        <v>367</v>
      </c>
      <c r="F3269" s="2" t="s">
        <v>4503</v>
      </c>
      <c r="G3269" s="3">
        <v>424</v>
      </c>
      <c r="H3269" s="3">
        <v>500</v>
      </c>
      <c r="I3269" s="71">
        <f>Exposure_Information[[#This Row],[Total  Insured Value]]+Exposure_Information[[#This Row],[Policy Deductible]]</f>
        <v>26300</v>
      </c>
      <c r="J3269" s="2">
        <v>20720</v>
      </c>
      <c r="K3269" s="3">
        <v>1</v>
      </c>
      <c r="L3269" s="2" t="s">
        <v>9</v>
      </c>
      <c r="M3269" s="2" t="s">
        <v>4504</v>
      </c>
      <c r="N3269" s="2" t="s">
        <v>4505</v>
      </c>
      <c r="O3269" s="2" t="s">
        <v>299</v>
      </c>
      <c r="P3269" s="2" t="s">
        <v>171</v>
      </c>
      <c r="Q3269" s="3">
        <v>27</v>
      </c>
      <c r="R3269" s="2" t="s">
        <v>127</v>
      </c>
      <c r="S3269" s="3">
        <v>25</v>
      </c>
      <c r="T3269" s="2" t="s">
        <v>10</v>
      </c>
      <c r="U3269" s="3">
        <v>42.530208999999999</v>
      </c>
      <c r="V3269" s="3">
        <v>-71.733307999999994</v>
      </c>
      <c r="W3269" s="2" t="s">
        <v>149</v>
      </c>
      <c r="X3269" s="3">
        <v>1</v>
      </c>
      <c r="Y3269" s="3" t="str">
        <f>_xlfn.CONCAT(Exposure_Information[[#This Row],[Building Construction Code]]," - ",Exposure_Information[[#This Row],[Type of building construction]])</f>
        <v>RMS - 1</v>
      </c>
      <c r="Z3269" s="3">
        <v>0</v>
      </c>
      <c r="AA3269" s="2">
        <v>1995</v>
      </c>
      <c r="AB3269" s="2" t="s">
        <v>11</v>
      </c>
      <c r="AC3269" s="2">
        <v>1</v>
      </c>
      <c r="AD3269" s="2" t="str">
        <f>_xlfn.CONCAT(Exposure_Information[[#This Row],[Occupany Code]]," - ",Exposure_Information[[#This Row],[Type of building occupancy]])</f>
        <v>ATC - 1</v>
      </c>
      <c r="AE3269" s="5">
        <v>15000</v>
      </c>
      <c r="AF3269" s="5">
        <v>2000</v>
      </c>
      <c r="AG3269" s="5">
        <v>8800</v>
      </c>
      <c r="AH3269" s="5">
        <f>SUM(Exposure_Information[[#This Row],[Building Coverage Value]:[Business interruption value]])</f>
        <v>25800</v>
      </c>
      <c r="AI3269" s="5">
        <f>SUM(Exposure_Information[[#This Row],[Building Coverage Value]:[Contents Coverage Value]])</f>
        <v>17000</v>
      </c>
      <c r="AJ3269" s="26"/>
    </row>
    <row r="3270" spans="1:36" ht="26" x14ac:dyDescent="0.3">
      <c r="A3270" s="2" t="s">
        <v>148</v>
      </c>
      <c r="B3270" s="2" t="s">
        <v>156</v>
      </c>
      <c r="C3270" s="2" t="s">
        <v>325</v>
      </c>
      <c r="D3270" s="2">
        <v>8285</v>
      </c>
      <c r="E3270" s="2" t="s">
        <v>367</v>
      </c>
      <c r="F3270" s="2" t="s">
        <v>4660</v>
      </c>
      <c r="G3270" s="3">
        <v>148</v>
      </c>
      <c r="H3270" s="3">
        <v>250</v>
      </c>
      <c r="I3270" s="71">
        <f>Exposure_Information[[#This Row],[Total  Insured Value]]+Exposure_Information[[#This Row],[Policy Deductible]]</f>
        <v>25750</v>
      </c>
      <c r="J3270" s="2">
        <v>11125</v>
      </c>
      <c r="K3270" s="3">
        <v>1</v>
      </c>
      <c r="L3270" s="2" t="s">
        <v>9</v>
      </c>
      <c r="M3270" s="2" t="s">
        <v>4661</v>
      </c>
      <c r="N3270" s="2" t="s">
        <v>4485</v>
      </c>
      <c r="O3270" s="2" t="s">
        <v>274</v>
      </c>
      <c r="P3270" s="2" t="s">
        <v>86</v>
      </c>
      <c r="Q3270" s="3">
        <v>19</v>
      </c>
      <c r="R3270" s="2" t="s">
        <v>87</v>
      </c>
      <c r="S3270" s="3">
        <v>23</v>
      </c>
      <c r="T3270" s="2" t="s">
        <v>10</v>
      </c>
      <c r="U3270" s="3">
        <v>45.406908999999999</v>
      </c>
      <c r="V3270" s="3">
        <v>-68.299924000000004</v>
      </c>
      <c r="W3270" s="2" t="s">
        <v>149</v>
      </c>
      <c r="X3270" s="3">
        <v>1</v>
      </c>
      <c r="Y3270" s="3" t="str">
        <f>_xlfn.CONCAT(Exposure_Information[[#This Row],[Building Construction Code]]," - ",Exposure_Information[[#This Row],[Type of building construction]])</f>
        <v>RMS - 1</v>
      </c>
      <c r="Z3270" s="3">
        <v>0</v>
      </c>
      <c r="AA3270" s="2">
        <v>1970</v>
      </c>
      <c r="AB3270" s="2" t="s">
        <v>11</v>
      </c>
      <c r="AC3270" s="2">
        <v>1</v>
      </c>
      <c r="AD3270" s="2" t="str">
        <f>_xlfn.CONCAT(Exposure_Information[[#This Row],[Occupany Code]]," - ",Exposure_Information[[#This Row],[Type of building occupancy]])</f>
        <v>ATC - 1</v>
      </c>
      <c r="AE3270" s="5">
        <v>23000</v>
      </c>
      <c r="AF3270" s="5">
        <v>2500</v>
      </c>
      <c r="AG3270" s="5">
        <v>0</v>
      </c>
      <c r="AH3270" s="5">
        <f>SUM(Exposure_Information[[#This Row],[Building Coverage Value]:[Business interruption value]])</f>
        <v>25500</v>
      </c>
      <c r="AI3270" s="5">
        <f>SUM(Exposure_Information[[#This Row],[Building Coverage Value]:[Contents Coverage Value]])</f>
        <v>25500</v>
      </c>
      <c r="AJ3270" s="26"/>
    </row>
    <row r="3271" spans="1:36" x14ac:dyDescent="0.3">
      <c r="A3271" s="2" t="s">
        <v>148</v>
      </c>
      <c r="B3271" s="2" t="s">
        <v>156</v>
      </c>
      <c r="C3271" s="2" t="s">
        <v>325</v>
      </c>
      <c r="D3271" s="2">
        <v>8181</v>
      </c>
      <c r="E3271" s="2" t="s">
        <v>367</v>
      </c>
      <c r="F3271" s="2" t="s">
        <v>5796</v>
      </c>
      <c r="G3271" s="3">
        <v>141</v>
      </c>
      <c r="H3271" s="3">
        <v>250</v>
      </c>
      <c r="I3271" s="71">
        <f>Exposure_Information[[#This Row],[Total  Insured Value]]+Exposure_Information[[#This Row],[Policy Deductible]]</f>
        <v>25750</v>
      </c>
      <c r="J3271" s="2">
        <v>11017</v>
      </c>
      <c r="K3271" s="3">
        <v>1</v>
      </c>
      <c r="L3271" s="2" t="s">
        <v>9</v>
      </c>
      <c r="M3271" s="2" t="s">
        <v>5797</v>
      </c>
      <c r="N3271" s="2" t="s">
        <v>3489</v>
      </c>
      <c r="O3271" s="2" t="s">
        <v>190</v>
      </c>
      <c r="P3271" s="2" t="s">
        <v>82</v>
      </c>
      <c r="Q3271" s="3">
        <v>9</v>
      </c>
      <c r="R3271" s="2" t="s">
        <v>87</v>
      </c>
      <c r="S3271" s="3">
        <v>23</v>
      </c>
      <c r="T3271" s="2" t="s">
        <v>10</v>
      </c>
      <c r="U3271" s="3">
        <v>44.468614000000002</v>
      </c>
      <c r="V3271" s="3">
        <v>-68.074430000000007</v>
      </c>
      <c r="W3271" s="2" t="s">
        <v>149</v>
      </c>
      <c r="X3271" s="3">
        <v>1</v>
      </c>
      <c r="Y3271" s="3" t="str">
        <f>_xlfn.CONCAT(Exposure_Information[[#This Row],[Building Construction Code]]," - ",Exposure_Information[[#This Row],[Type of building construction]])</f>
        <v>RMS - 1</v>
      </c>
      <c r="Z3271" s="3">
        <v>0</v>
      </c>
      <c r="AA3271" s="2">
        <v>1910</v>
      </c>
      <c r="AB3271" s="2" t="s">
        <v>11</v>
      </c>
      <c r="AC3271" s="2">
        <v>1</v>
      </c>
      <c r="AD3271" s="2" t="str">
        <f>_xlfn.CONCAT(Exposure_Information[[#This Row],[Occupany Code]]," - ",Exposure_Information[[#This Row],[Type of building occupancy]])</f>
        <v>ATC - 1</v>
      </c>
      <c r="AE3271" s="5">
        <v>25500</v>
      </c>
      <c r="AF3271" s="5">
        <v>0</v>
      </c>
      <c r="AG3271" s="5">
        <v>0</v>
      </c>
      <c r="AH3271" s="5">
        <f>SUM(Exposure_Information[[#This Row],[Building Coverage Value]:[Business interruption value]])</f>
        <v>25500</v>
      </c>
      <c r="AI3271" s="5">
        <f>SUM(Exposure_Information[[#This Row],[Building Coverage Value]:[Contents Coverage Value]])</f>
        <v>25500</v>
      </c>
      <c r="AJ3271" s="26"/>
    </row>
    <row r="3272" spans="1:36" ht="39" x14ac:dyDescent="0.3">
      <c r="A3272" s="2" t="s">
        <v>148</v>
      </c>
      <c r="B3272" s="2" t="s">
        <v>156</v>
      </c>
      <c r="C3272" s="2" t="s">
        <v>325</v>
      </c>
      <c r="D3272" s="2">
        <v>117889</v>
      </c>
      <c r="E3272" s="2" t="s">
        <v>4697</v>
      </c>
      <c r="F3272" s="2" t="s">
        <v>8432</v>
      </c>
      <c r="G3272" s="3">
        <v>110</v>
      </c>
      <c r="H3272" s="3">
        <v>500</v>
      </c>
      <c r="I3272" s="71">
        <f>Exposure_Information[[#This Row],[Total  Insured Value]]+Exposure_Information[[#This Row],[Policy Deductible]]</f>
        <v>25700</v>
      </c>
      <c r="J3272" s="2">
        <v>121019</v>
      </c>
      <c r="K3272" s="3">
        <v>1</v>
      </c>
      <c r="L3272" s="2" t="s">
        <v>9</v>
      </c>
      <c r="M3272" s="2" t="s">
        <v>8433</v>
      </c>
      <c r="N3272" s="2" t="s">
        <v>8434</v>
      </c>
      <c r="O3272" s="2" t="s">
        <v>97</v>
      </c>
      <c r="P3272" s="2" t="s">
        <v>208</v>
      </c>
      <c r="Q3272" s="3">
        <v>5</v>
      </c>
      <c r="R3272" s="2" t="s">
        <v>70</v>
      </c>
      <c r="S3272" s="3">
        <v>9</v>
      </c>
      <c r="T3272" s="2" t="s">
        <v>10</v>
      </c>
      <c r="U3272" s="3">
        <v>42.015428</v>
      </c>
      <c r="V3272" s="3">
        <v>-73.196939999999998</v>
      </c>
      <c r="W3272" s="2" t="s">
        <v>149</v>
      </c>
      <c r="X3272" s="3">
        <v>1</v>
      </c>
      <c r="Y3272" s="3" t="str">
        <f>_xlfn.CONCAT(Exposure_Information[[#This Row],[Building Construction Code]]," - ",Exposure_Information[[#This Row],[Type of building construction]])</f>
        <v>RMS - 1</v>
      </c>
      <c r="Z3272" s="3">
        <v>0</v>
      </c>
      <c r="AA3272" s="2">
        <v>1930</v>
      </c>
      <c r="AB3272" s="2" t="s">
        <v>11</v>
      </c>
      <c r="AC3272" s="2">
        <v>2</v>
      </c>
      <c r="AD3272" s="2" t="str">
        <f>_xlfn.CONCAT(Exposure_Information[[#This Row],[Occupany Code]]," - ",Exposure_Information[[#This Row],[Type of building occupancy]])</f>
        <v>ATC - 2</v>
      </c>
      <c r="AE3272" s="5">
        <v>0</v>
      </c>
      <c r="AF3272" s="5">
        <v>21000</v>
      </c>
      <c r="AG3272" s="5">
        <v>4200</v>
      </c>
      <c r="AH3272" s="5">
        <f>SUM(Exposure_Information[[#This Row],[Building Coverage Value]:[Business interruption value]])</f>
        <v>25200</v>
      </c>
      <c r="AI3272" s="5">
        <f>SUM(Exposure_Information[[#This Row],[Building Coverage Value]:[Contents Coverage Value]])</f>
        <v>21000</v>
      </c>
      <c r="AJ3272" s="26"/>
    </row>
    <row r="3273" spans="1:36" ht="26" x14ac:dyDescent="0.3">
      <c r="A3273" s="2" t="s">
        <v>148</v>
      </c>
      <c r="B3273" s="2" t="s">
        <v>156</v>
      </c>
      <c r="C3273" s="2" t="s">
        <v>325</v>
      </c>
      <c r="D3273" s="2">
        <v>115198</v>
      </c>
      <c r="E3273" s="2" t="s">
        <v>4697</v>
      </c>
      <c r="F3273" s="2" t="s">
        <v>8505</v>
      </c>
      <c r="G3273" s="3">
        <v>183</v>
      </c>
      <c r="H3273" s="3">
        <v>250</v>
      </c>
      <c r="I3273" s="71">
        <f>Exposure_Information[[#This Row],[Total  Insured Value]]+Exposure_Information[[#This Row],[Policy Deductible]]</f>
        <v>25450</v>
      </c>
      <c r="J3273" s="2">
        <v>118328</v>
      </c>
      <c r="K3273" s="3">
        <v>1</v>
      </c>
      <c r="L3273" s="2" t="s">
        <v>9</v>
      </c>
      <c r="M3273" s="2" t="s">
        <v>8506</v>
      </c>
      <c r="N3273" s="2" t="s">
        <v>8507</v>
      </c>
      <c r="O3273" s="2" t="s">
        <v>132</v>
      </c>
      <c r="P3273" s="2" t="s">
        <v>221</v>
      </c>
      <c r="Q3273" s="3">
        <v>23</v>
      </c>
      <c r="R3273" s="2" t="s">
        <v>127</v>
      </c>
      <c r="S3273" s="3">
        <v>25</v>
      </c>
      <c r="T3273" s="2" t="s">
        <v>10</v>
      </c>
      <c r="U3273" s="3">
        <v>42.093172000000003</v>
      </c>
      <c r="V3273" s="3">
        <v>-70.698002000000002</v>
      </c>
      <c r="W3273" s="2" t="s">
        <v>149</v>
      </c>
      <c r="X3273" s="3">
        <v>1</v>
      </c>
      <c r="Y3273" s="3" t="str">
        <f>_xlfn.CONCAT(Exposure_Information[[#This Row],[Building Construction Code]]," - ",Exposure_Information[[#This Row],[Type of building construction]])</f>
        <v>RMS - 1</v>
      </c>
      <c r="Z3273" s="3">
        <v>0</v>
      </c>
      <c r="AA3273" s="2">
        <v>1975</v>
      </c>
      <c r="AB3273" s="2" t="s">
        <v>11</v>
      </c>
      <c r="AC3273" s="2">
        <v>2</v>
      </c>
      <c r="AD3273" s="2" t="str">
        <f>_xlfn.CONCAT(Exposure_Information[[#This Row],[Occupany Code]]," - ",Exposure_Information[[#This Row],[Type of building occupancy]])</f>
        <v>ATC - 2</v>
      </c>
      <c r="AE3273" s="5">
        <v>0</v>
      </c>
      <c r="AF3273" s="5">
        <v>21000</v>
      </c>
      <c r="AG3273" s="5">
        <v>4200</v>
      </c>
      <c r="AH3273" s="5">
        <f>SUM(Exposure_Information[[#This Row],[Building Coverage Value]:[Business interruption value]])</f>
        <v>25200</v>
      </c>
      <c r="AI3273" s="5">
        <f>SUM(Exposure_Information[[#This Row],[Building Coverage Value]:[Contents Coverage Value]])</f>
        <v>21000</v>
      </c>
      <c r="AJ3273" s="26"/>
    </row>
    <row r="3274" spans="1:36" ht="39" x14ac:dyDescent="0.3">
      <c r="A3274" s="2" t="s">
        <v>148</v>
      </c>
      <c r="B3274" s="2" t="s">
        <v>156</v>
      </c>
      <c r="C3274" s="2" t="s">
        <v>325</v>
      </c>
      <c r="D3274" s="2">
        <v>117175</v>
      </c>
      <c r="E3274" s="2" t="s">
        <v>4697</v>
      </c>
      <c r="F3274" s="2" t="s">
        <v>9035</v>
      </c>
      <c r="G3274" s="3">
        <v>136</v>
      </c>
      <c r="H3274" s="3">
        <v>500</v>
      </c>
      <c r="I3274" s="71">
        <f>Exposure_Information[[#This Row],[Total  Insured Value]]+Exposure_Information[[#This Row],[Policy Deductible]]</f>
        <v>25700</v>
      </c>
      <c r="J3274" s="2">
        <v>120305</v>
      </c>
      <c r="K3274" s="3">
        <v>1</v>
      </c>
      <c r="L3274" s="2" t="s">
        <v>9</v>
      </c>
      <c r="M3274" s="2" t="s">
        <v>9036</v>
      </c>
      <c r="N3274" s="2" t="s">
        <v>9037</v>
      </c>
      <c r="O3274" s="2" t="s">
        <v>30</v>
      </c>
      <c r="P3274" s="2" t="s">
        <v>90</v>
      </c>
      <c r="Q3274" s="3">
        <v>17</v>
      </c>
      <c r="R3274" s="2" t="s">
        <v>127</v>
      </c>
      <c r="S3274" s="3">
        <v>25</v>
      </c>
      <c r="T3274" s="2" t="s">
        <v>10</v>
      </c>
      <c r="U3274" s="3">
        <v>42.411479999999997</v>
      </c>
      <c r="V3274" s="3">
        <v>-71.118440000000007</v>
      </c>
      <c r="W3274" s="2" t="s">
        <v>149</v>
      </c>
      <c r="X3274" s="3">
        <v>1</v>
      </c>
      <c r="Y3274" s="3" t="str">
        <f>_xlfn.CONCAT(Exposure_Information[[#This Row],[Building Construction Code]]," - ",Exposure_Information[[#This Row],[Type of building construction]])</f>
        <v>RMS - 1</v>
      </c>
      <c r="Z3274" s="3">
        <v>0</v>
      </c>
      <c r="AA3274" s="2">
        <v>1940</v>
      </c>
      <c r="AB3274" s="2" t="s">
        <v>11</v>
      </c>
      <c r="AC3274" s="2">
        <v>2</v>
      </c>
      <c r="AD3274" s="2" t="str">
        <f>_xlfn.CONCAT(Exposure_Information[[#This Row],[Occupany Code]]," - ",Exposure_Information[[#This Row],[Type of building occupancy]])</f>
        <v>ATC - 2</v>
      </c>
      <c r="AE3274" s="5">
        <v>0</v>
      </c>
      <c r="AF3274" s="5">
        <v>21000</v>
      </c>
      <c r="AG3274" s="5">
        <v>4200</v>
      </c>
      <c r="AH3274" s="5">
        <f>SUM(Exposure_Information[[#This Row],[Building Coverage Value]:[Business interruption value]])</f>
        <v>25200</v>
      </c>
      <c r="AI3274" s="5">
        <f>SUM(Exposure_Information[[#This Row],[Building Coverage Value]:[Contents Coverage Value]])</f>
        <v>21000</v>
      </c>
      <c r="AJ3274" s="26"/>
    </row>
    <row r="3275" spans="1:36" ht="26" x14ac:dyDescent="0.3">
      <c r="A3275" s="2" t="s">
        <v>148</v>
      </c>
      <c r="B3275" s="2" t="s">
        <v>156</v>
      </c>
      <c r="C3275" s="2" t="s">
        <v>325</v>
      </c>
      <c r="D3275" s="2">
        <v>2364</v>
      </c>
      <c r="E3275" s="2" t="s">
        <v>326</v>
      </c>
      <c r="F3275" s="2" t="s">
        <v>1240</v>
      </c>
      <c r="G3275" s="3">
        <v>7805.8701171875</v>
      </c>
      <c r="H3275" s="3">
        <v>1000</v>
      </c>
      <c r="I3275" s="71">
        <f>Exposure_Information[[#This Row],[Total  Insured Value]]+Exposure_Information[[#This Row],[Policy Deductible]]</f>
        <v>1710000</v>
      </c>
      <c r="J3275" s="2">
        <v>3266</v>
      </c>
      <c r="K3275" s="3">
        <v>1</v>
      </c>
      <c r="L3275" s="2" t="s">
        <v>9</v>
      </c>
      <c r="M3275" s="2" t="s">
        <v>1241</v>
      </c>
      <c r="N3275" s="3" t="s">
        <v>1242</v>
      </c>
      <c r="O3275" s="2" t="s">
        <v>1243</v>
      </c>
      <c r="P3275" s="2" t="s">
        <v>28</v>
      </c>
      <c r="Q3275" s="3">
        <v>81</v>
      </c>
      <c r="R3275" s="2" t="s">
        <v>25</v>
      </c>
      <c r="S3275" s="3">
        <v>36</v>
      </c>
      <c r="T3275" s="2" t="s">
        <v>10</v>
      </c>
      <c r="U3275" s="3">
        <v>40.688642999999999</v>
      </c>
      <c r="V3275" s="3">
        <v>-73.867045000000005</v>
      </c>
      <c r="W3275" s="2" t="s">
        <v>149</v>
      </c>
      <c r="X3275" s="3">
        <v>2</v>
      </c>
      <c r="Y3275" s="3" t="str">
        <f>_xlfn.CONCAT(Exposure_Information[[#This Row],[Building Construction Code]]," - ",Exposure_Information[[#This Row],[Type of building construction]])</f>
        <v>RMS - 2</v>
      </c>
      <c r="Z3275" s="3">
        <v>0</v>
      </c>
      <c r="AA3275" s="2">
        <v>1900</v>
      </c>
      <c r="AB3275" s="2" t="s">
        <v>11</v>
      </c>
      <c r="AC3275" s="2">
        <v>37</v>
      </c>
      <c r="AD3275" s="2" t="str">
        <f>_xlfn.CONCAT(Exposure_Information[[#This Row],[Occupany Code]]," - ",Exposure_Information[[#This Row],[Type of building occupancy]])</f>
        <v>ATC - 37</v>
      </c>
      <c r="AE3275" s="5">
        <v>1709000</v>
      </c>
      <c r="AF3275" s="5">
        <v>0</v>
      </c>
      <c r="AG3275" s="5">
        <v>0</v>
      </c>
      <c r="AH3275" s="5">
        <f>SUM(Exposure_Information[[#This Row],[Building Coverage Value]:[Business interruption value]])</f>
        <v>1709000</v>
      </c>
      <c r="AI3275" s="5">
        <f>SUM(Exposure_Information[[#This Row],[Building Coverage Value]:[Contents Coverage Value]])</f>
        <v>1709000</v>
      </c>
      <c r="AJ3275" s="26"/>
    </row>
    <row r="3276" spans="1:36" ht="26" x14ac:dyDescent="0.3">
      <c r="A3276" s="2" t="s">
        <v>148</v>
      </c>
      <c r="B3276" s="2" t="s">
        <v>156</v>
      </c>
      <c r="C3276" s="2" t="s">
        <v>325</v>
      </c>
      <c r="D3276" s="2">
        <v>2326</v>
      </c>
      <c r="E3276" s="2" t="s">
        <v>326</v>
      </c>
      <c r="F3276" s="2" t="s">
        <v>822</v>
      </c>
      <c r="G3276" s="3">
        <v>2068</v>
      </c>
      <c r="H3276" s="3">
        <v>1000</v>
      </c>
      <c r="I3276" s="71">
        <f>Exposure_Information[[#This Row],[Total  Insured Value]]+Exposure_Information[[#This Row],[Policy Deductible]]</f>
        <v>513249</v>
      </c>
      <c r="J3276" s="2">
        <v>3226</v>
      </c>
      <c r="K3276" s="3">
        <v>1</v>
      </c>
      <c r="L3276" s="2" t="s">
        <v>9</v>
      </c>
      <c r="M3276" s="2" t="s">
        <v>823</v>
      </c>
      <c r="N3276" s="3" t="s">
        <v>824</v>
      </c>
      <c r="O3276" s="2" t="s">
        <v>136</v>
      </c>
      <c r="P3276" s="2" t="s">
        <v>90</v>
      </c>
      <c r="Q3276" s="3">
        <v>17</v>
      </c>
      <c r="R3276" s="2" t="s">
        <v>127</v>
      </c>
      <c r="S3276" s="3">
        <v>25</v>
      </c>
      <c r="T3276" s="2" t="s">
        <v>10</v>
      </c>
      <c r="U3276" s="3">
        <v>42.347675000000002</v>
      </c>
      <c r="V3276" s="3">
        <v>-71.187340000000006</v>
      </c>
      <c r="W3276" s="2" t="s">
        <v>149</v>
      </c>
      <c r="X3276" s="3">
        <v>1</v>
      </c>
      <c r="Y3276" s="3" t="str">
        <f>_xlfn.CONCAT(Exposure_Information[[#This Row],[Building Construction Code]]," - ",Exposure_Information[[#This Row],[Type of building construction]])</f>
        <v>RMS - 1</v>
      </c>
      <c r="Z3276" s="3">
        <v>0</v>
      </c>
      <c r="AA3276" s="2">
        <v>1900</v>
      </c>
      <c r="AB3276" s="2" t="s">
        <v>11</v>
      </c>
      <c r="AC3276" s="2">
        <v>37</v>
      </c>
      <c r="AD3276" s="2" t="str">
        <f>_xlfn.CONCAT(Exposure_Information[[#This Row],[Occupany Code]]," - ",Exposure_Information[[#This Row],[Type of building occupancy]])</f>
        <v>ATC - 37</v>
      </c>
      <c r="AE3276" s="5">
        <v>512249</v>
      </c>
      <c r="AF3276" s="5">
        <v>0</v>
      </c>
      <c r="AG3276" s="5">
        <v>0</v>
      </c>
      <c r="AH3276" s="5">
        <f>SUM(Exposure_Information[[#This Row],[Building Coverage Value]:[Business interruption value]])</f>
        <v>512249</v>
      </c>
      <c r="AI3276" s="5">
        <f>SUM(Exposure_Information[[#This Row],[Building Coverage Value]:[Contents Coverage Value]])</f>
        <v>512249</v>
      </c>
      <c r="AJ3276" s="26"/>
    </row>
    <row r="3277" spans="1:36" ht="39" x14ac:dyDescent="0.3">
      <c r="A3277" s="2" t="s">
        <v>148</v>
      </c>
      <c r="B3277" s="2" t="s">
        <v>156</v>
      </c>
      <c r="C3277" s="2" t="s">
        <v>325</v>
      </c>
      <c r="D3277" s="2">
        <v>2299</v>
      </c>
      <c r="E3277" s="2" t="s">
        <v>326</v>
      </c>
      <c r="F3277" s="2" t="s">
        <v>1082</v>
      </c>
      <c r="G3277" s="3">
        <v>369</v>
      </c>
      <c r="H3277" s="3">
        <v>250</v>
      </c>
      <c r="I3277" s="71">
        <f>Exposure_Information[[#This Row],[Total  Insured Value]]+Exposure_Information[[#This Row],[Policy Deductible]]</f>
        <v>11499</v>
      </c>
      <c r="J3277" s="2">
        <v>3178</v>
      </c>
      <c r="K3277" s="3">
        <v>1</v>
      </c>
      <c r="L3277" s="2" t="s">
        <v>9</v>
      </c>
      <c r="M3277" s="2" t="s">
        <v>1083</v>
      </c>
      <c r="N3277" s="2" t="s">
        <v>1084</v>
      </c>
      <c r="O3277" s="2" t="s">
        <v>106</v>
      </c>
      <c r="P3277" s="2" t="s">
        <v>133</v>
      </c>
      <c r="Q3277" s="3">
        <v>3</v>
      </c>
      <c r="R3277" s="2" t="s">
        <v>248</v>
      </c>
      <c r="S3277" s="3">
        <v>44</v>
      </c>
      <c r="T3277" s="2" t="s">
        <v>10</v>
      </c>
      <c r="U3277" s="3">
        <v>41.758271000000001</v>
      </c>
      <c r="V3277" s="3">
        <v>-71.424182999999999</v>
      </c>
      <c r="W3277" s="2" t="s">
        <v>149</v>
      </c>
      <c r="X3277" s="3">
        <v>2</v>
      </c>
      <c r="Y3277" s="3" t="str">
        <f>_xlfn.CONCAT(Exposure_Information[[#This Row],[Building Construction Code]]," - ",Exposure_Information[[#This Row],[Type of building construction]])</f>
        <v>RMS - 2</v>
      </c>
      <c r="Z3277" s="3">
        <v>0</v>
      </c>
      <c r="AA3277" s="2">
        <v>1968</v>
      </c>
      <c r="AB3277" s="2" t="s">
        <v>11</v>
      </c>
      <c r="AC3277" s="2">
        <v>37</v>
      </c>
      <c r="AD3277" s="2" t="str">
        <f>_xlfn.CONCAT(Exposure_Information[[#This Row],[Occupany Code]]," - ",Exposure_Information[[#This Row],[Type of building occupancy]])</f>
        <v>ATC - 37</v>
      </c>
      <c r="AE3277" s="5">
        <v>0</v>
      </c>
      <c r="AF3277" s="5">
        <v>11249</v>
      </c>
      <c r="AG3277" s="5">
        <v>0</v>
      </c>
      <c r="AH3277" s="5">
        <f>SUM(Exposure_Information[[#This Row],[Building Coverage Value]:[Business interruption value]])</f>
        <v>11249</v>
      </c>
      <c r="AI3277" s="5">
        <f>SUM(Exposure_Information[[#This Row],[Building Coverage Value]:[Contents Coverage Value]])</f>
        <v>11249</v>
      </c>
      <c r="AJ3277" s="26"/>
    </row>
    <row r="3278" spans="1:36" ht="39" x14ac:dyDescent="0.3">
      <c r="A3278" s="2" t="s">
        <v>148</v>
      </c>
      <c r="B3278" s="2" t="s">
        <v>156</v>
      </c>
      <c r="C3278" s="2" t="s">
        <v>325</v>
      </c>
      <c r="D3278" s="2">
        <v>2246</v>
      </c>
      <c r="E3278" s="2" t="s">
        <v>326</v>
      </c>
      <c r="F3278" s="2" t="s">
        <v>1594</v>
      </c>
      <c r="G3278" s="3">
        <v>416</v>
      </c>
      <c r="H3278" s="3">
        <v>250</v>
      </c>
      <c r="I3278" s="71">
        <f>Exposure_Information[[#This Row],[Total  Insured Value]]+Exposure_Information[[#This Row],[Policy Deductible]]</f>
        <v>16628</v>
      </c>
      <c r="J3278" s="2">
        <v>3069</v>
      </c>
      <c r="K3278" s="3">
        <v>1</v>
      </c>
      <c r="L3278" s="2" t="s">
        <v>9</v>
      </c>
      <c r="M3278" s="2" t="s">
        <v>1595</v>
      </c>
      <c r="N3278" s="2" t="s">
        <v>1596</v>
      </c>
      <c r="O3278" s="2" t="s">
        <v>1597</v>
      </c>
      <c r="P3278" s="2" t="s">
        <v>470</v>
      </c>
      <c r="Q3278" s="3">
        <v>15</v>
      </c>
      <c r="R3278" s="2" t="s">
        <v>127</v>
      </c>
      <c r="S3278" s="3">
        <v>25</v>
      </c>
      <c r="T3278" s="2" t="s">
        <v>10</v>
      </c>
      <c r="U3278" s="3">
        <v>42.365222000000003</v>
      </c>
      <c r="V3278" s="3">
        <v>-72.484739000000005</v>
      </c>
      <c r="W3278" s="2" t="s">
        <v>149</v>
      </c>
      <c r="X3278" s="3">
        <v>1</v>
      </c>
      <c r="Y3278" s="3" t="str">
        <f>_xlfn.CONCAT(Exposure_Information[[#This Row],[Building Construction Code]]," - ",Exposure_Information[[#This Row],[Type of building construction]])</f>
        <v>RMS - 1</v>
      </c>
      <c r="Z3278" s="3">
        <v>0</v>
      </c>
      <c r="AA3278" s="2">
        <v>1978</v>
      </c>
      <c r="AB3278" s="2" t="s">
        <v>11</v>
      </c>
      <c r="AC3278" s="2">
        <v>37</v>
      </c>
      <c r="AD3278" s="2" t="str">
        <f>_xlfn.CONCAT(Exposure_Information[[#This Row],[Occupany Code]]," - ",Exposure_Information[[#This Row],[Type of building occupancy]])</f>
        <v>ATC - 37</v>
      </c>
      <c r="AE3278" s="5">
        <v>0</v>
      </c>
      <c r="AF3278" s="5">
        <v>16378</v>
      </c>
      <c r="AG3278" s="5">
        <v>0</v>
      </c>
      <c r="AH3278" s="5">
        <f>SUM(Exposure_Information[[#This Row],[Building Coverage Value]:[Business interruption value]])</f>
        <v>16378</v>
      </c>
      <c r="AI3278" s="5">
        <f>SUM(Exposure_Information[[#This Row],[Building Coverage Value]:[Contents Coverage Value]])</f>
        <v>16378</v>
      </c>
      <c r="AJ3278" s="26"/>
    </row>
    <row r="3279" spans="1:36" ht="52" x14ac:dyDescent="0.3">
      <c r="A3279" s="2" t="s">
        <v>148</v>
      </c>
      <c r="B3279" s="2" t="s">
        <v>156</v>
      </c>
      <c r="C3279" s="2" t="s">
        <v>325</v>
      </c>
      <c r="D3279" s="2">
        <v>2212</v>
      </c>
      <c r="E3279" s="2" t="s">
        <v>326</v>
      </c>
      <c r="F3279" s="2" t="s">
        <v>393</v>
      </c>
      <c r="G3279" s="3">
        <v>342</v>
      </c>
      <c r="H3279" s="3">
        <v>250</v>
      </c>
      <c r="I3279" s="71">
        <f>Exposure_Information[[#This Row],[Total  Insured Value]]+Exposure_Information[[#This Row],[Policy Deductible]]</f>
        <v>23647</v>
      </c>
      <c r="J3279" s="2">
        <v>3027</v>
      </c>
      <c r="K3279" s="3">
        <v>1</v>
      </c>
      <c r="L3279" s="2" t="s">
        <v>9</v>
      </c>
      <c r="M3279" s="2" t="s">
        <v>394</v>
      </c>
      <c r="N3279" s="2" t="s">
        <v>395</v>
      </c>
      <c r="O3279" s="2" t="s">
        <v>362</v>
      </c>
      <c r="P3279" s="2" t="s">
        <v>257</v>
      </c>
      <c r="Q3279" s="3">
        <v>7</v>
      </c>
      <c r="R3279" s="2" t="s">
        <v>248</v>
      </c>
      <c r="S3279" s="3">
        <v>44</v>
      </c>
      <c r="T3279" s="2" t="s">
        <v>10</v>
      </c>
      <c r="U3279" s="3">
        <v>41.946987</v>
      </c>
      <c r="V3279" s="3">
        <v>-71.403329999999997</v>
      </c>
      <c r="W3279" s="2" t="s">
        <v>149</v>
      </c>
      <c r="X3279" s="3">
        <v>1</v>
      </c>
      <c r="Y3279" s="3" t="str">
        <f>_xlfn.CONCAT(Exposure_Information[[#This Row],[Building Construction Code]]," - ",Exposure_Information[[#This Row],[Type of building construction]])</f>
        <v>RMS - 1</v>
      </c>
      <c r="Z3279" s="3">
        <v>0</v>
      </c>
      <c r="AA3279" s="2">
        <v>2002</v>
      </c>
      <c r="AB3279" s="2" t="s">
        <v>11</v>
      </c>
      <c r="AC3279" s="2">
        <v>37</v>
      </c>
      <c r="AD3279" s="2" t="str">
        <f>_xlfn.CONCAT(Exposure_Information[[#This Row],[Occupany Code]]," - ",Exposure_Information[[#This Row],[Type of building occupancy]])</f>
        <v>ATC - 37</v>
      </c>
      <c r="AE3279" s="5">
        <v>0</v>
      </c>
      <c r="AF3279" s="5">
        <v>23397</v>
      </c>
      <c r="AG3279" s="5">
        <v>0</v>
      </c>
      <c r="AH3279" s="5">
        <f>SUM(Exposure_Information[[#This Row],[Building Coverage Value]:[Business interruption value]])</f>
        <v>23397</v>
      </c>
      <c r="AI3279" s="5">
        <f>SUM(Exposure_Information[[#This Row],[Building Coverage Value]:[Contents Coverage Value]])</f>
        <v>23397</v>
      </c>
      <c r="AJ3279" s="26"/>
    </row>
    <row r="3280" spans="1:36" ht="39" x14ac:dyDescent="0.3">
      <c r="A3280" s="2" t="s">
        <v>148</v>
      </c>
      <c r="B3280" s="2" t="s">
        <v>156</v>
      </c>
      <c r="C3280" s="2" t="s">
        <v>325</v>
      </c>
      <c r="D3280" s="2">
        <v>2089</v>
      </c>
      <c r="E3280" s="2" t="s">
        <v>326</v>
      </c>
      <c r="F3280" s="2" t="s">
        <v>5216</v>
      </c>
      <c r="G3280" s="3">
        <v>3969</v>
      </c>
      <c r="H3280" s="3">
        <v>500</v>
      </c>
      <c r="I3280" s="71">
        <f>Exposure_Information[[#This Row],[Total  Insured Value]]+Exposure_Information[[#This Row],[Policy Deductible]]</f>
        <v>347959</v>
      </c>
      <c r="J3280" s="2">
        <v>2870</v>
      </c>
      <c r="K3280" s="3">
        <v>1</v>
      </c>
      <c r="L3280" s="2" t="s">
        <v>9</v>
      </c>
      <c r="M3280" s="2" t="s">
        <v>5217</v>
      </c>
      <c r="N3280" s="3" t="s">
        <v>5218</v>
      </c>
      <c r="O3280" s="2" t="s">
        <v>3341</v>
      </c>
      <c r="P3280" s="2" t="s">
        <v>90</v>
      </c>
      <c r="Q3280" s="3">
        <v>17</v>
      </c>
      <c r="R3280" s="2" t="s">
        <v>127</v>
      </c>
      <c r="S3280" s="3">
        <v>25</v>
      </c>
      <c r="T3280" s="2" t="s">
        <v>10</v>
      </c>
      <c r="U3280" s="3">
        <v>42.316161999999998</v>
      </c>
      <c r="V3280" s="3">
        <v>-71.209220999999999</v>
      </c>
      <c r="W3280" s="2" t="s">
        <v>149</v>
      </c>
      <c r="X3280" s="3">
        <v>2</v>
      </c>
      <c r="Y3280" s="3" t="str">
        <f>_xlfn.CONCAT(Exposure_Information[[#This Row],[Building Construction Code]]," - ",Exposure_Information[[#This Row],[Type of building construction]])</f>
        <v>RMS - 2</v>
      </c>
      <c r="Z3280" s="3">
        <v>0</v>
      </c>
      <c r="AA3280" s="2">
        <v>1980</v>
      </c>
      <c r="AB3280" s="2" t="s">
        <v>11</v>
      </c>
      <c r="AC3280" s="2">
        <v>37</v>
      </c>
      <c r="AD3280" s="2" t="str">
        <f>_xlfn.CONCAT(Exposure_Information[[#This Row],[Occupany Code]]," - ",Exposure_Information[[#This Row],[Type of building occupancy]])</f>
        <v>ATC - 37</v>
      </c>
      <c r="AE3280" s="5">
        <v>0</v>
      </c>
      <c r="AF3280" s="5">
        <v>347459</v>
      </c>
      <c r="AG3280" s="5">
        <v>0</v>
      </c>
      <c r="AH3280" s="5">
        <f>SUM(Exposure_Information[[#This Row],[Building Coverage Value]:[Business interruption value]])</f>
        <v>347459</v>
      </c>
      <c r="AI3280" s="5">
        <f>SUM(Exposure_Information[[#This Row],[Building Coverage Value]:[Contents Coverage Value]])</f>
        <v>347459</v>
      </c>
      <c r="AJ3280" s="26"/>
    </row>
    <row r="3281" spans="1:36" ht="26" x14ac:dyDescent="0.3">
      <c r="A3281" s="2" t="s">
        <v>148</v>
      </c>
      <c r="B3281" s="2" t="s">
        <v>156</v>
      </c>
      <c r="C3281" s="2" t="s">
        <v>325</v>
      </c>
      <c r="D3281" s="2">
        <v>1889</v>
      </c>
      <c r="E3281" s="2" t="s">
        <v>326</v>
      </c>
      <c r="F3281" s="2" t="s">
        <v>3239</v>
      </c>
      <c r="G3281" s="3">
        <v>3816</v>
      </c>
      <c r="H3281" s="3">
        <v>1000</v>
      </c>
      <c r="I3281" s="71">
        <f>Exposure_Information[[#This Row],[Total  Insured Value]]+Exposure_Information[[#This Row],[Policy Deductible]]</f>
        <v>520880</v>
      </c>
      <c r="J3281" s="2">
        <v>2627</v>
      </c>
      <c r="K3281" s="3">
        <v>1</v>
      </c>
      <c r="L3281" s="2" t="s">
        <v>9</v>
      </c>
      <c r="M3281" s="2" t="s">
        <v>3240</v>
      </c>
      <c r="N3281" s="3" t="s">
        <v>3241</v>
      </c>
      <c r="O3281" s="2" t="s">
        <v>350</v>
      </c>
      <c r="P3281" s="2" t="s">
        <v>90</v>
      </c>
      <c r="Q3281" s="3">
        <v>17</v>
      </c>
      <c r="R3281" s="2" t="s">
        <v>127</v>
      </c>
      <c r="S3281" s="3">
        <v>25</v>
      </c>
      <c r="T3281" s="2" t="s">
        <v>10</v>
      </c>
      <c r="U3281" s="3">
        <v>42.36515</v>
      </c>
      <c r="V3281" s="3">
        <v>-71.112755000000007</v>
      </c>
      <c r="W3281" s="2" t="s">
        <v>149</v>
      </c>
      <c r="X3281" s="3">
        <v>1</v>
      </c>
      <c r="Y3281" s="3" t="str">
        <f>_xlfn.CONCAT(Exposure_Information[[#This Row],[Building Construction Code]]," - ",Exposure_Information[[#This Row],[Type of building construction]])</f>
        <v>RMS - 1</v>
      </c>
      <c r="Z3281" s="3">
        <v>0</v>
      </c>
      <c r="AA3281" s="2">
        <v>1940</v>
      </c>
      <c r="AB3281" s="2" t="s">
        <v>11</v>
      </c>
      <c r="AC3281" s="2">
        <v>37</v>
      </c>
      <c r="AD3281" s="2" t="str">
        <f>_xlfn.CONCAT(Exposure_Information[[#This Row],[Occupany Code]]," - ",Exposure_Information[[#This Row],[Type of building occupancy]])</f>
        <v>ATC - 37</v>
      </c>
      <c r="AE3281" s="5">
        <v>519880</v>
      </c>
      <c r="AF3281" s="5">
        <v>0</v>
      </c>
      <c r="AG3281" s="5">
        <v>0</v>
      </c>
      <c r="AH3281" s="5">
        <f>SUM(Exposure_Information[[#This Row],[Building Coverage Value]:[Business interruption value]])</f>
        <v>519880</v>
      </c>
      <c r="AI3281" s="5">
        <f>SUM(Exposure_Information[[#This Row],[Building Coverage Value]:[Contents Coverage Value]])</f>
        <v>519880</v>
      </c>
      <c r="AJ3281" s="26"/>
    </row>
    <row r="3282" spans="1:36" ht="26" x14ac:dyDescent="0.3">
      <c r="A3282" s="2" t="s">
        <v>148</v>
      </c>
      <c r="B3282" s="2" t="s">
        <v>156</v>
      </c>
      <c r="C3282" s="2" t="s">
        <v>325</v>
      </c>
      <c r="D3282" s="2">
        <v>1781</v>
      </c>
      <c r="E3282" s="2" t="s">
        <v>326</v>
      </c>
      <c r="F3282" s="2" t="s">
        <v>3242</v>
      </c>
      <c r="G3282" s="3">
        <v>10943</v>
      </c>
      <c r="H3282" s="3">
        <v>1000</v>
      </c>
      <c r="I3282" s="71">
        <f>Exposure_Information[[#This Row],[Total  Insured Value]]+Exposure_Information[[#This Row],[Policy Deductible]]</f>
        <v>1555890</v>
      </c>
      <c r="J3282" s="2">
        <v>2479</v>
      </c>
      <c r="K3282" s="3">
        <v>1</v>
      </c>
      <c r="L3282" s="2">
        <v>227</v>
      </c>
      <c r="M3282" s="2" t="s">
        <v>3243</v>
      </c>
      <c r="N3282" s="3" t="s">
        <v>3244</v>
      </c>
      <c r="O3282" s="2" t="s">
        <v>263</v>
      </c>
      <c r="P3282" s="2" t="s">
        <v>72</v>
      </c>
      <c r="Q3282" s="3">
        <v>25</v>
      </c>
      <c r="R3282" s="2" t="s">
        <v>127</v>
      </c>
      <c r="S3282" s="3">
        <v>25</v>
      </c>
      <c r="T3282" s="2" t="s">
        <v>10</v>
      </c>
      <c r="U3282" s="3">
        <v>42.349162999999997</v>
      </c>
      <c r="V3282" s="3">
        <v>-71.130416999999994</v>
      </c>
      <c r="W3282" s="2" t="s">
        <v>149</v>
      </c>
      <c r="X3282" s="3">
        <v>2</v>
      </c>
      <c r="Y3282" s="3" t="str">
        <f>_xlfn.CONCAT(Exposure_Information[[#This Row],[Building Construction Code]]," - ",Exposure_Information[[#This Row],[Type of building construction]])</f>
        <v>RMS - 2</v>
      </c>
      <c r="Z3282" s="3">
        <v>0</v>
      </c>
      <c r="AA3282" s="2">
        <v>1930</v>
      </c>
      <c r="AB3282" s="2" t="s">
        <v>11</v>
      </c>
      <c r="AC3282" s="2">
        <v>37</v>
      </c>
      <c r="AD3282" s="2" t="str">
        <f>_xlfn.CONCAT(Exposure_Information[[#This Row],[Occupany Code]]," - ",Exposure_Information[[#This Row],[Type of building occupancy]])</f>
        <v>ATC - 37</v>
      </c>
      <c r="AE3282" s="5">
        <v>1554890</v>
      </c>
      <c r="AF3282" s="5">
        <v>0</v>
      </c>
      <c r="AG3282" s="5">
        <v>0</v>
      </c>
      <c r="AH3282" s="5">
        <f>SUM(Exposure_Information[[#This Row],[Building Coverage Value]:[Business interruption value]])</f>
        <v>1554890</v>
      </c>
      <c r="AI3282" s="5">
        <f>SUM(Exposure_Information[[#This Row],[Building Coverage Value]:[Contents Coverage Value]])</f>
        <v>1554890</v>
      </c>
      <c r="AJ3282" s="26"/>
    </row>
    <row r="3283" spans="1:36" ht="39" x14ac:dyDescent="0.3">
      <c r="A3283" s="2" t="s">
        <v>148</v>
      </c>
      <c r="B3283" s="2" t="s">
        <v>156</v>
      </c>
      <c r="C3283" s="2" t="s">
        <v>325</v>
      </c>
      <c r="D3283" s="2">
        <v>1767</v>
      </c>
      <c r="E3283" s="2" t="s">
        <v>326</v>
      </c>
      <c r="F3283" s="2" t="s">
        <v>3245</v>
      </c>
      <c r="G3283" s="3">
        <v>2293</v>
      </c>
      <c r="H3283" s="3">
        <v>1000</v>
      </c>
      <c r="I3283" s="71">
        <f>Exposure_Information[[#This Row],[Total  Insured Value]]+Exposure_Information[[#This Row],[Policy Deductible]]</f>
        <v>902125</v>
      </c>
      <c r="J3283" s="2">
        <v>2465</v>
      </c>
      <c r="K3283" s="3">
        <v>1</v>
      </c>
      <c r="L3283" s="2" t="s">
        <v>9</v>
      </c>
      <c r="M3283" s="2" t="s">
        <v>3246</v>
      </c>
      <c r="N3283" s="3" t="s">
        <v>3247</v>
      </c>
      <c r="O3283" s="2" t="s">
        <v>350</v>
      </c>
      <c r="P3283" s="2" t="s">
        <v>90</v>
      </c>
      <c r="Q3283" s="3">
        <v>17</v>
      </c>
      <c r="R3283" s="2" t="s">
        <v>127</v>
      </c>
      <c r="S3283" s="3">
        <v>25</v>
      </c>
      <c r="T3283" s="2" t="s">
        <v>10</v>
      </c>
      <c r="U3283" s="3">
        <v>42.383049</v>
      </c>
      <c r="V3283" s="3">
        <v>-71.131859000000006</v>
      </c>
      <c r="W3283" s="2" t="s">
        <v>149</v>
      </c>
      <c r="X3283" s="3">
        <v>1</v>
      </c>
      <c r="Y3283" s="3" t="str">
        <f>_xlfn.CONCAT(Exposure_Information[[#This Row],[Building Construction Code]]," - ",Exposure_Information[[#This Row],[Type of building construction]])</f>
        <v>RMS - 1</v>
      </c>
      <c r="Z3283" s="3">
        <v>0</v>
      </c>
      <c r="AA3283" s="2">
        <v>1920</v>
      </c>
      <c r="AB3283" s="2" t="s">
        <v>11</v>
      </c>
      <c r="AC3283" s="2">
        <v>37</v>
      </c>
      <c r="AD3283" s="2" t="str">
        <f>_xlfn.CONCAT(Exposure_Information[[#This Row],[Occupany Code]]," - ",Exposure_Information[[#This Row],[Type of building occupancy]])</f>
        <v>ATC - 37</v>
      </c>
      <c r="AE3283" s="5">
        <v>901125</v>
      </c>
      <c r="AF3283" s="5">
        <v>0</v>
      </c>
      <c r="AG3283" s="5">
        <v>0</v>
      </c>
      <c r="AH3283" s="5">
        <f>SUM(Exposure_Information[[#This Row],[Building Coverage Value]:[Business interruption value]])</f>
        <v>901125</v>
      </c>
      <c r="AI3283" s="5">
        <f>SUM(Exposure_Information[[#This Row],[Building Coverage Value]:[Contents Coverage Value]])</f>
        <v>901125</v>
      </c>
      <c r="AJ3283" s="26"/>
    </row>
    <row r="3284" spans="1:36" ht="39" x14ac:dyDescent="0.3">
      <c r="A3284" s="2" t="s">
        <v>148</v>
      </c>
      <c r="B3284" s="2" t="s">
        <v>156</v>
      </c>
      <c r="C3284" s="2" t="s">
        <v>325</v>
      </c>
      <c r="D3284" s="2">
        <v>1580</v>
      </c>
      <c r="E3284" s="2" t="s">
        <v>326</v>
      </c>
      <c r="F3284" s="2" t="s">
        <v>3300</v>
      </c>
      <c r="G3284" s="3">
        <v>13026</v>
      </c>
      <c r="H3284" s="3">
        <v>1000</v>
      </c>
      <c r="I3284" s="71">
        <f>Exposure_Information[[#This Row],[Total  Insured Value]]+Exposure_Information[[#This Row],[Policy Deductible]]</f>
        <v>1359346</v>
      </c>
      <c r="J3284" s="2">
        <v>2200</v>
      </c>
      <c r="K3284" s="3">
        <v>1</v>
      </c>
      <c r="L3284" s="2" t="s">
        <v>9</v>
      </c>
      <c r="M3284" s="2" t="s">
        <v>3301</v>
      </c>
      <c r="N3284" s="3" t="s">
        <v>3302</v>
      </c>
      <c r="O3284" s="2" t="s">
        <v>420</v>
      </c>
      <c r="P3284" s="2" t="s">
        <v>72</v>
      </c>
      <c r="Q3284" s="3">
        <v>25</v>
      </c>
      <c r="R3284" s="2" t="s">
        <v>127</v>
      </c>
      <c r="S3284" s="3">
        <v>25</v>
      </c>
      <c r="T3284" s="2" t="s">
        <v>10</v>
      </c>
      <c r="U3284" s="3">
        <v>42.349195999999999</v>
      </c>
      <c r="V3284" s="3">
        <v>-71.083162000000002</v>
      </c>
      <c r="W3284" s="2" t="s">
        <v>149</v>
      </c>
      <c r="X3284" s="3">
        <v>2</v>
      </c>
      <c r="Y3284" s="3" t="str">
        <f>_xlfn.CONCAT(Exposure_Information[[#This Row],[Building Construction Code]]," - ",Exposure_Information[[#This Row],[Type of building construction]])</f>
        <v>RMS - 2</v>
      </c>
      <c r="Z3284" s="3">
        <v>0</v>
      </c>
      <c r="AA3284" s="2">
        <v>1900</v>
      </c>
      <c r="AB3284" s="2" t="s">
        <v>11</v>
      </c>
      <c r="AC3284" s="2">
        <v>37</v>
      </c>
      <c r="AD3284" s="2" t="str">
        <f>_xlfn.CONCAT(Exposure_Information[[#This Row],[Occupany Code]]," - ",Exposure_Information[[#This Row],[Type of building occupancy]])</f>
        <v>ATC - 37</v>
      </c>
      <c r="AE3284" s="5">
        <v>1358346</v>
      </c>
      <c r="AF3284" s="5">
        <v>0</v>
      </c>
      <c r="AG3284" s="5">
        <v>0</v>
      </c>
      <c r="AH3284" s="5">
        <f>SUM(Exposure_Information[[#This Row],[Building Coverage Value]:[Business interruption value]])</f>
        <v>1358346</v>
      </c>
      <c r="AI3284" s="5">
        <f>SUM(Exposure_Information[[#This Row],[Building Coverage Value]:[Contents Coverage Value]])</f>
        <v>1358346</v>
      </c>
      <c r="AJ3284" s="26"/>
    </row>
    <row r="3285" spans="1:36" ht="26" x14ac:dyDescent="0.3">
      <c r="A3285" s="2" t="s">
        <v>148</v>
      </c>
      <c r="B3285" s="2" t="s">
        <v>156</v>
      </c>
      <c r="C3285" s="2" t="s">
        <v>325</v>
      </c>
      <c r="D3285" s="2">
        <v>998</v>
      </c>
      <c r="E3285" s="2" t="s">
        <v>326</v>
      </c>
      <c r="F3285" s="2" t="s">
        <v>527</v>
      </c>
      <c r="G3285" s="3">
        <v>2366</v>
      </c>
      <c r="H3285" s="3">
        <v>5000</v>
      </c>
      <c r="I3285" s="71">
        <f>Exposure_Information[[#This Row],[Total  Insured Value]]+Exposure_Information[[#This Row],[Policy Deductible]]</f>
        <v>626687</v>
      </c>
      <c r="J3285" s="2">
        <v>1406</v>
      </c>
      <c r="K3285" s="3">
        <v>1</v>
      </c>
      <c r="L3285" s="2" t="s">
        <v>9</v>
      </c>
      <c r="M3285" s="2" t="s">
        <v>528</v>
      </c>
      <c r="N3285" s="3" t="s">
        <v>529</v>
      </c>
      <c r="O3285" s="2" t="s">
        <v>144</v>
      </c>
      <c r="P3285" s="2" t="s">
        <v>90</v>
      </c>
      <c r="Q3285" s="3">
        <v>17</v>
      </c>
      <c r="R3285" s="2" t="s">
        <v>127</v>
      </c>
      <c r="S3285" s="3">
        <v>25</v>
      </c>
      <c r="T3285" s="2" t="s">
        <v>10</v>
      </c>
      <c r="U3285" s="3">
        <v>42.388244999999998</v>
      </c>
      <c r="V3285" s="3">
        <v>-71.116425000000007</v>
      </c>
      <c r="W3285" s="2" t="s">
        <v>149</v>
      </c>
      <c r="X3285" s="3">
        <v>1</v>
      </c>
      <c r="Y3285" s="3" t="str">
        <f>_xlfn.CONCAT(Exposure_Information[[#This Row],[Building Construction Code]]," - ",Exposure_Information[[#This Row],[Type of building construction]])</f>
        <v>RMS - 1</v>
      </c>
      <c r="Z3285" s="3">
        <v>0</v>
      </c>
      <c r="AA3285" s="2">
        <v>1920</v>
      </c>
      <c r="AB3285" s="2" t="s">
        <v>11</v>
      </c>
      <c r="AC3285" s="2">
        <v>37</v>
      </c>
      <c r="AD3285" s="2" t="str">
        <f>_xlfn.CONCAT(Exposure_Information[[#This Row],[Occupany Code]]," - ",Exposure_Information[[#This Row],[Type of building occupancy]])</f>
        <v>ATC - 37</v>
      </c>
      <c r="AE3285" s="5">
        <v>621687</v>
      </c>
      <c r="AF3285" s="5">
        <v>0</v>
      </c>
      <c r="AG3285" s="5">
        <v>0</v>
      </c>
      <c r="AH3285" s="5">
        <f>SUM(Exposure_Information[[#This Row],[Building Coverage Value]:[Business interruption value]])</f>
        <v>621687</v>
      </c>
      <c r="AI3285" s="5">
        <f>SUM(Exposure_Information[[#This Row],[Building Coverage Value]:[Contents Coverage Value]])</f>
        <v>621687</v>
      </c>
      <c r="AJ3285" s="26"/>
    </row>
    <row r="3286" spans="1:36" ht="39" x14ac:dyDescent="0.3">
      <c r="A3286" s="2" t="s">
        <v>148</v>
      </c>
      <c r="B3286" s="2" t="s">
        <v>156</v>
      </c>
      <c r="C3286" s="2" t="s">
        <v>325</v>
      </c>
      <c r="D3286" s="2">
        <v>16621</v>
      </c>
      <c r="E3286" s="2" t="s">
        <v>367</v>
      </c>
      <c r="F3286" s="2" t="s">
        <v>2552</v>
      </c>
      <c r="G3286" s="3">
        <v>280</v>
      </c>
      <c r="H3286" s="3">
        <v>500</v>
      </c>
      <c r="I3286" s="71">
        <f>Exposure_Information[[#This Row],[Total  Insured Value]]+Exposure_Information[[#This Row],[Policy Deductible]]</f>
        <v>25500</v>
      </c>
      <c r="J3286" s="2">
        <v>19687</v>
      </c>
      <c r="K3286" s="3">
        <v>1</v>
      </c>
      <c r="L3286" s="2" t="s">
        <v>9</v>
      </c>
      <c r="M3286" s="2" t="s">
        <v>2553</v>
      </c>
      <c r="N3286" s="2" t="s">
        <v>2554</v>
      </c>
      <c r="O3286" s="2" t="s">
        <v>175</v>
      </c>
      <c r="P3286" s="2" t="s">
        <v>90</v>
      </c>
      <c r="Q3286" s="3">
        <v>17</v>
      </c>
      <c r="R3286" s="2" t="s">
        <v>127</v>
      </c>
      <c r="S3286" s="3">
        <v>25</v>
      </c>
      <c r="T3286" s="2" t="s">
        <v>10</v>
      </c>
      <c r="U3286" s="3">
        <v>42.349249999999998</v>
      </c>
      <c r="V3286" s="3">
        <v>-71.521206000000006</v>
      </c>
      <c r="W3286" s="2" t="s">
        <v>149</v>
      </c>
      <c r="X3286" s="3">
        <v>1</v>
      </c>
      <c r="Y3286" s="3" t="str">
        <f>_xlfn.CONCAT(Exposure_Information[[#This Row],[Building Construction Code]]," - ",Exposure_Information[[#This Row],[Type of building construction]])</f>
        <v>RMS - 1</v>
      </c>
      <c r="Z3286" s="3">
        <v>0</v>
      </c>
      <c r="AA3286" s="2">
        <v>1969</v>
      </c>
      <c r="AB3286" s="2" t="s">
        <v>11</v>
      </c>
      <c r="AC3286" s="2">
        <v>1</v>
      </c>
      <c r="AD3286" s="2" t="str">
        <f>_xlfn.CONCAT(Exposure_Information[[#This Row],[Occupany Code]]," - ",Exposure_Information[[#This Row],[Type of building occupancy]])</f>
        <v>ATC - 1</v>
      </c>
      <c r="AE3286" s="5">
        <v>25000</v>
      </c>
      <c r="AF3286" s="5">
        <v>0</v>
      </c>
      <c r="AG3286" s="5">
        <v>0</v>
      </c>
      <c r="AH3286" s="5">
        <f>SUM(Exposure_Information[[#This Row],[Building Coverage Value]:[Business interruption value]])</f>
        <v>25000</v>
      </c>
      <c r="AI3286" s="5">
        <f>SUM(Exposure_Information[[#This Row],[Building Coverage Value]:[Contents Coverage Value]])</f>
        <v>25000</v>
      </c>
      <c r="AJ3286" s="26"/>
    </row>
    <row r="3287" spans="1:36" ht="39" x14ac:dyDescent="0.3">
      <c r="A3287" s="2" t="s">
        <v>148</v>
      </c>
      <c r="B3287" s="2" t="s">
        <v>156</v>
      </c>
      <c r="C3287" s="2" t="s">
        <v>325</v>
      </c>
      <c r="D3287" s="2">
        <v>993</v>
      </c>
      <c r="E3287" s="2" t="s">
        <v>326</v>
      </c>
      <c r="F3287" s="2" t="s">
        <v>1009</v>
      </c>
      <c r="G3287" s="3">
        <v>2498</v>
      </c>
      <c r="H3287" s="3">
        <v>2500</v>
      </c>
      <c r="I3287" s="71">
        <f>Exposure_Information[[#This Row],[Total  Insured Value]]+Exposure_Information[[#This Row],[Policy Deductible]]</f>
        <v>461000</v>
      </c>
      <c r="J3287" s="2">
        <v>1400</v>
      </c>
      <c r="K3287" s="3">
        <v>1</v>
      </c>
      <c r="L3287" s="2" t="s">
        <v>9</v>
      </c>
      <c r="M3287" s="2" t="s">
        <v>1010</v>
      </c>
      <c r="N3287" s="3" t="s">
        <v>1011</v>
      </c>
      <c r="O3287" s="2" t="s">
        <v>1012</v>
      </c>
      <c r="P3287" s="2" t="s">
        <v>72</v>
      </c>
      <c r="Q3287" s="3">
        <v>25</v>
      </c>
      <c r="R3287" s="2" t="s">
        <v>127</v>
      </c>
      <c r="S3287" s="3">
        <v>25</v>
      </c>
      <c r="T3287" s="2" t="s">
        <v>10</v>
      </c>
      <c r="U3287" s="3">
        <v>42.372166</v>
      </c>
      <c r="V3287" s="3">
        <v>-70.981579999999994</v>
      </c>
      <c r="W3287" s="2" t="s">
        <v>149</v>
      </c>
      <c r="X3287" s="3">
        <v>1</v>
      </c>
      <c r="Y3287" s="3" t="str">
        <f>_xlfn.CONCAT(Exposure_Information[[#This Row],[Building Construction Code]]," - ",Exposure_Information[[#This Row],[Type of building construction]])</f>
        <v>RMS - 1</v>
      </c>
      <c r="Z3287" s="3">
        <v>0</v>
      </c>
      <c r="AA3287" s="2">
        <v>1940</v>
      </c>
      <c r="AB3287" s="2" t="s">
        <v>11</v>
      </c>
      <c r="AC3287" s="2">
        <v>37</v>
      </c>
      <c r="AD3287" s="2" t="str">
        <f>_xlfn.CONCAT(Exposure_Information[[#This Row],[Occupany Code]]," - ",Exposure_Information[[#This Row],[Type of building occupancy]])</f>
        <v>ATC - 37</v>
      </c>
      <c r="AE3287" s="5">
        <v>458500</v>
      </c>
      <c r="AF3287" s="5">
        <v>0</v>
      </c>
      <c r="AG3287" s="5">
        <v>0</v>
      </c>
      <c r="AH3287" s="5">
        <f>SUM(Exposure_Information[[#This Row],[Building Coverage Value]:[Business interruption value]])</f>
        <v>458500</v>
      </c>
      <c r="AI3287" s="5">
        <f>SUM(Exposure_Information[[#This Row],[Building Coverage Value]:[Contents Coverage Value]])</f>
        <v>458500</v>
      </c>
      <c r="AJ3287" s="26"/>
    </row>
    <row r="3288" spans="1:36" ht="39" x14ac:dyDescent="0.3">
      <c r="A3288" s="2" t="s">
        <v>148</v>
      </c>
      <c r="B3288" s="2" t="s">
        <v>156</v>
      </c>
      <c r="C3288" s="2" t="s">
        <v>325</v>
      </c>
      <c r="D3288" s="2">
        <v>8117</v>
      </c>
      <c r="E3288" s="2" t="s">
        <v>367</v>
      </c>
      <c r="F3288" s="2" t="s">
        <v>3369</v>
      </c>
      <c r="G3288" s="3">
        <v>206</v>
      </c>
      <c r="H3288" s="3">
        <v>250</v>
      </c>
      <c r="I3288" s="71">
        <f>Exposure_Information[[#This Row],[Total  Insured Value]]+Exposure_Information[[#This Row],[Policy Deductible]]</f>
        <v>25250</v>
      </c>
      <c r="J3288" s="2">
        <v>10949</v>
      </c>
      <c r="K3288" s="3">
        <v>1</v>
      </c>
      <c r="L3288" s="2" t="s">
        <v>9</v>
      </c>
      <c r="M3288" s="2" t="s">
        <v>3370</v>
      </c>
      <c r="N3288" s="2" t="s">
        <v>3371</v>
      </c>
      <c r="O3288" s="2" t="s">
        <v>3372</v>
      </c>
      <c r="P3288" s="2" t="s">
        <v>140</v>
      </c>
      <c r="Q3288" s="3">
        <v>17</v>
      </c>
      <c r="R3288" s="2" t="s">
        <v>87</v>
      </c>
      <c r="S3288" s="3">
        <v>23</v>
      </c>
      <c r="T3288" s="2" t="s">
        <v>10</v>
      </c>
      <c r="U3288" s="3">
        <v>44.298391000000002</v>
      </c>
      <c r="V3288" s="3">
        <v>-70.378776999999999</v>
      </c>
      <c r="W3288" s="2" t="s">
        <v>149</v>
      </c>
      <c r="X3288" s="3" t="s">
        <v>817</v>
      </c>
      <c r="Y3288" s="3" t="str">
        <f>_xlfn.CONCAT(Exposure_Information[[#This Row],[Building Construction Code]]," - ",Exposure_Information[[#This Row],[Type of building construction]])</f>
        <v>RMS - 5A</v>
      </c>
      <c r="Z3288" s="3">
        <v>0</v>
      </c>
      <c r="AA3288" s="2">
        <v>1975</v>
      </c>
      <c r="AB3288" s="2" t="s">
        <v>11</v>
      </c>
      <c r="AC3288" s="2">
        <v>1</v>
      </c>
      <c r="AD3288" s="2" t="str">
        <f>_xlfn.CONCAT(Exposure_Information[[#This Row],[Occupany Code]]," - ",Exposure_Information[[#This Row],[Type of building occupancy]])</f>
        <v>ATC - 1</v>
      </c>
      <c r="AE3288" s="5">
        <v>25000</v>
      </c>
      <c r="AF3288" s="5">
        <v>0</v>
      </c>
      <c r="AG3288" s="5">
        <v>0</v>
      </c>
      <c r="AH3288" s="5">
        <f>SUM(Exposure_Information[[#This Row],[Building Coverage Value]:[Business interruption value]])</f>
        <v>25000</v>
      </c>
      <c r="AI3288" s="5">
        <f>SUM(Exposure_Information[[#This Row],[Building Coverage Value]:[Contents Coverage Value]])</f>
        <v>25000</v>
      </c>
      <c r="AJ3288" s="26"/>
    </row>
    <row r="3289" spans="1:36" ht="26" x14ac:dyDescent="0.3">
      <c r="A3289" s="2" t="s">
        <v>148</v>
      </c>
      <c r="B3289" s="2" t="s">
        <v>156</v>
      </c>
      <c r="C3289" s="2" t="s">
        <v>325</v>
      </c>
      <c r="D3289" s="2">
        <v>8029</v>
      </c>
      <c r="E3289" s="2" t="s">
        <v>367</v>
      </c>
      <c r="F3289" s="2" t="s">
        <v>3979</v>
      </c>
      <c r="G3289" s="3">
        <v>122</v>
      </c>
      <c r="H3289" s="3">
        <v>250</v>
      </c>
      <c r="I3289" s="71">
        <f>Exposure_Information[[#This Row],[Total  Insured Value]]+Exposure_Information[[#This Row],[Policy Deductible]]</f>
        <v>25250</v>
      </c>
      <c r="J3289" s="2">
        <v>10860</v>
      </c>
      <c r="K3289" s="3">
        <v>1</v>
      </c>
      <c r="L3289" s="2" t="s">
        <v>9</v>
      </c>
      <c r="M3289" s="2" t="s">
        <v>3980</v>
      </c>
      <c r="N3289" s="2" t="s">
        <v>85</v>
      </c>
      <c r="O3289" s="2" t="s">
        <v>3981</v>
      </c>
      <c r="P3289" s="2" t="s">
        <v>86</v>
      </c>
      <c r="Q3289" s="3">
        <v>19</v>
      </c>
      <c r="R3289" s="2" t="s">
        <v>87</v>
      </c>
      <c r="S3289" s="3">
        <v>23</v>
      </c>
      <c r="T3289" s="2" t="s">
        <v>10</v>
      </c>
      <c r="U3289" s="3">
        <v>44.827185</v>
      </c>
      <c r="V3289" s="3">
        <v>-68.812475000000006</v>
      </c>
      <c r="W3289" s="2" t="s">
        <v>149</v>
      </c>
      <c r="X3289" s="3" t="s">
        <v>817</v>
      </c>
      <c r="Y3289" s="3" t="str">
        <f>_xlfn.CONCAT(Exposure_Information[[#This Row],[Building Construction Code]]," - ",Exposure_Information[[#This Row],[Type of building construction]])</f>
        <v>RMS - 5A</v>
      </c>
      <c r="Z3289" s="3">
        <v>0</v>
      </c>
      <c r="AA3289" s="2">
        <v>1986</v>
      </c>
      <c r="AB3289" s="2" t="s">
        <v>11</v>
      </c>
      <c r="AC3289" s="2">
        <v>1</v>
      </c>
      <c r="AD3289" s="2" t="str">
        <f>_xlfn.CONCAT(Exposure_Information[[#This Row],[Occupany Code]]," - ",Exposure_Information[[#This Row],[Type of building occupancy]])</f>
        <v>ATC - 1</v>
      </c>
      <c r="AE3289" s="5">
        <v>25000</v>
      </c>
      <c r="AF3289" s="5">
        <v>0</v>
      </c>
      <c r="AG3289" s="5">
        <v>0</v>
      </c>
      <c r="AH3289" s="5">
        <f>SUM(Exposure_Information[[#This Row],[Building Coverage Value]:[Business interruption value]])</f>
        <v>25000</v>
      </c>
      <c r="AI3289" s="5">
        <f>SUM(Exposure_Information[[#This Row],[Building Coverage Value]:[Contents Coverage Value]])</f>
        <v>25000</v>
      </c>
      <c r="AJ3289" s="26"/>
    </row>
    <row r="3290" spans="1:36" ht="26" x14ac:dyDescent="0.3">
      <c r="A3290" s="2" t="s">
        <v>148</v>
      </c>
      <c r="B3290" s="2" t="s">
        <v>156</v>
      </c>
      <c r="C3290" s="2" t="s">
        <v>325</v>
      </c>
      <c r="D3290" s="2">
        <v>19451</v>
      </c>
      <c r="E3290" s="2" t="s">
        <v>367</v>
      </c>
      <c r="F3290" s="2" t="s">
        <v>4026</v>
      </c>
      <c r="G3290" s="3">
        <v>214</v>
      </c>
      <c r="H3290" s="3">
        <v>500</v>
      </c>
      <c r="I3290" s="71">
        <f>Exposure_Information[[#This Row],[Total  Insured Value]]+Exposure_Information[[#This Row],[Policy Deductible]]</f>
        <v>25500</v>
      </c>
      <c r="J3290" s="2">
        <v>22566</v>
      </c>
      <c r="K3290" s="3">
        <v>1</v>
      </c>
      <c r="L3290" s="2" t="s">
        <v>9</v>
      </c>
      <c r="M3290" s="2" t="s">
        <v>4027</v>
      </c>
      <c r="N3290" s="2" t="s">
        <v>4028</v>
      </c>
      <c r="O3290" s="2" t="s">
        <v>334</v>
      </c>
      <c r="P3290" s="2" t="s">
        <v>90</v>
      </c>
      <c r="Q3290" s="3">
        <v>17</v>
      </c>
      <c r="R3290" s="2" t="s">
        <v>127</v>
      </c>
      <c r="S3290" s="3">
        <v>25</v>
      </c>
      <c r="T3290" s="2" t="s">
        <v>10</v>
      </c>
      <c r="U3290" s="3">
        <v>42.51099</v>
      </c>
      <c r="V3290" s="3">
        <v>-71.422160000000005</v>
      </c>
      <c r="W3290" s="2" t="s">
        <v>149</v>
      </c>
      <c r="X3290" s="3">
        <v>1</v>
      </c>
      <c r="Y3290" s="3" t="str">
        <f>_xlfn.CONCAT(Exposure_Information[[#This Row],[Building Construction Code]]," - ",Exposure_Information[[#This Row],[Type of building construction]])</f>
        <v>RMS - 1</v>
      </c>
      <c r="Z3290" s="3">
        <v>0</v>
      </c>
      <c r="AA3290" s="2">
        <v>1998</v>
      </c>
      <c r="AB3290" s="2" t="s">
        <v>11</v>
      </c>
      <c r="AC3290" s="2">
        <v>1</v>
      </c>
      <c r="AD3290" s="2" t="str">
        <f>_xlfn.CONCAT(Exposure_Information[[#This Row],[Occupany Code]]," - ",Exposure_Information[[#This Row],[Type of building occupancy]])</f>
        <v>ATC - 1</v>
      </c>
      <c r="AE3290" s="5">
        <v>20000</v>
      </c>
      <c r="AF3290" s="5">
        <v>5000</v>
      </c>
      <c r="AG3290" s="5">
        <v>0</v>
      </c>
      <c r="AH3290" s="5">
        <f>SUM(Exposure_Information[[#This Row],[Building Coverage Value]:[Business interruption value]])</f>
        <v>25000</v>
      </c>
      <c r="AI3290" s="5">
        <f>SUM(Exposure_Information[[#This Row],[Building Coverage Value]:[Contents Coverage Value]])</f>
        <v>25000</v>
      </c>
      <c r="AJ3290" s="26"/>
    </row>
    <row r="3291" spans="1:36" ht="26" x14ac:dyDescent="0.3">
      <c r="A3291" s="2" t="s">
        <v>148</v>
      </c>
      <c r="B3291" s="2" t="s">
        <v>156</v>
      </c>
      <c r="C3291" s="2" t="s">
        <v>325</v>
      </c>
      <c r="D3291" s="2">
        <v>10082</v>
      </c>
      <c r="E3291" s="2" t="s">
        <v>367</v>
      </c>
      <c r="F3291" s="2" t="s">
        <v>4136</v>
      </c>
      <c r="G3291" s="3">
        <v>132</v>
      </c>
      <c r="H3291" s="3">
        <v>500</v>
      </c>
      <c r="I3291" s="71">
        <f>Exposure_Information[[#This Row],[Total  Insured Value]]+Exposure_Information[[#This Row],[Policy Deductible]]</f>
        <v>25500</v>
      </c>
      <c r="J3291" s="2">
        <v>12945</v>
      </c>
      <c r="K3291" s="3">
        <v>1</v>
      </c>
      <c r="L3291" s="2" t="s">
        <v>9</v>
      </c>
      <c r="M3291" s="2" t="s">
        <v>4137</v>
      </c>
      <c r="N3291" s="2" t="s">
        <v>4138</v>
      </c>
      <c r="O3291" s="2" t="s">
        <v>222</v>
      </c>
      <c r="P3291" s="2" t="s">
        <v>131</v>
      </c>
      <c r="Q3291" s="3">
        <v>25</v>
      </c>
      <c r="R3291" s="2" t="s">
        <v>87</v>
      </c>
      <c r="S3291" s="3">
        <v>23</v>
      </c>
      <c r="T3291" s="2" t="s">
        <v>10</v>
      </c>
      <c r="U3291" s="3">
        <v>44.714787999999999</v>
      </c>
      <c r="V3291" s="3">
        <v>-69.765666999999993</v>
      </c>
      <c r="W3291" s="2" t="s">
        <v>149</v>
      </c>
      <c r="X3291" s="3">
        <v>1</v>
      </c>
      <c r="Y3291" s="3" t="str">
        <f>_xlfn.CONCAT(Exposure_Information[[#This Row],[Building Construction Code]]," - ",Exposure_Information[[#This Row],[Type of building construction]])</f>
        <v>RMS - 1</v>
      </c>
      <c r="Z3291" s="3">
        <v>0</v>
      </c>
      <c r="AA3291" s="2">
        <v>1967</v>
      </c>
      <c r="AB3291" s="2" t="s">
        <v>11</v>
      </c>
      <c r="AC3291" s="2">
        <v>1</v>
      </c>
      <c r="AD3291" s="2" t="str">
        <f>_xlfn.CONCAT(Exposure_Information[[#This Row],[Occupany Code]]," - ",Exposure_Information[[#This Row],[Type of building occupancy]])</f>
        <v>ATC - 1</v>
      </c>
      <c r="AE3291" s="5">
        <v>25000</v>
      </c>
      <c r="AF3291" s="5">
        <v>0</v>
      </c>
      <c r="AG3291" s="5">
        <v>0</v>
      </c>
      <c r="AH3291" s="5">
        <f>SUM(Exposure_Information[[#This Row],[Building Coverage Value]:[Business interruption value]])</f>
        <v>25000</v>
      </c>
      <c r="AI3291" s="5">
        <f>SUM(Exposure_Information[[#This Row],[Building Coverage Value]:[Contents Coverage Value]])</f>
        <v>25000</v>
      </c>
      <c r="AJ3291" s="26"/>
    </row>
    <row r="3292" spans="1:36" x14ac:dyDescent="0.3">
      <c r="A3292" s="2" t="s">
        <v>148</v>
      </c>
      <c r="B3292" s="2" t="s">
        <v>156</v>
      </c>
      <c r="C3292" s="2" t="s">
        <v>325</v>
      </c>
      <c r="D3292" s="2">
        <v>8639</v>
      </c>
      <c r="E3292" s="2" t="s">
        <v>367</v>
      </c>
      <c r="F3292" s="2" t="s">
        <v>4167</v>
      </c>
      <c r="G3292" s="3">
        <v>79</v>
      </c>
      <c r="H3292" s="3">
        <v>250</v>
      </c>
      <c r="I3292" s="71">
        <f>Exposure_Information[[#This Row],[Total  Insured Value]]+Exposure_Information[[#This Row],[Policy Deductible]]</f>
        <v>25250</v>
      </c>
      <c r="J3292" s="2">
        <v>11484</v>
      </c>
      <c r="K3292" s="3">
        <v>1</v>
      </c>
      <c r="L3292" s="2">
        <v>7</v>
      </c>
      <c r="M3292" s="2" t="s">
        <v>4168</v>
      </c>
      <c r="N3292" s="2" t="s">
        <v>316</v>
      </c>
      <c r="O3292" s="2" t="s">
        <v>58</v>
      </c>
      <c r="P3292" s="2" t="s">
        <v>86</v>
      </c>
      <c r="Q3292" s="3">
        <v>19</v>
      </c>
      <c r="R3292" s="2" t="s">
        <v>87</v>
      </c>
      <c r="S3292" s="3">
        <v>23</v>
      </c>
      <c r="T3292" s="2" t="s">
        <v>10</v>
      </c>
      <c r="U3292" s="3">
        <v>44.862875000000003</v>
      </c>
      <c r="V3292" s="3">
        <v>-69.265541999999996</v>
      </c>
      <c r="W3292" s="2" t="s">
        <v>149</v>
      </c>
      <c r="X3292" s="3">
        <v>1</v>
      </c>
      <c r="Y3292" s="3" t="str">
        <f>_xlfn.CONCAT(Exposure_Information[[#This Row],[Building Construction Code]]," - ",Exposure_Information[[#This Row],[Type of building construction]])</f>
        <v>RMS - 1</v>
      </c>
      <c r="Z3292" s="3">
        <v>0</v>
      </c>
      <c r="AA3292" s="2">
        <v>1950</v>
      </c>
      <c r="AB3292" s="2" t="s">
        <v>11</v>
      </c>
      <c r="AC3292" s="2">
        <v>1</v>
      </c>
      <c r="AD3292" s="2" t="str">
        <f>_xlfn.CONCAT(Exposure_Information[[#This Row],[Occupany Code]]," - ",Exposure_Information[[#This Row],[Type of building occupancy]])</f>
        <v>ATC - 1</v>
      </c>
      <c r="AE3292" s="5">
        <v>25000</v>
      </c>
      <c r="AF3292" s="5">
        <v>0</v>
      </c>
      <c r="AG3292" s="5">
        <v>0</v>
      </c>
      <c r="AH3292" s="5">
        <f>SUM(Exposure_Information[[#This Row],[Building Coverage Value]:[Business interruption value]])</f>
        <v>25000</v>
      </c>
      <c r="AI3292" s="5">
        <f>SUM(Exposure_Information[[#This Row],[Building Coverage Value]:[Contents Coverage Value]])</f>
        <v>25000</v>
      </c>
      <c r="AJ3292" s="26"/>
    </row>
    <row r="3293" spans="1:36" ht="26" x14ac:dyDescent="0.3">
      <c r="A3293" s="2" t="s">
        <v>148</v>
      </c>
      <c r="B3293" s="2" t="s">
        <v>156</v>
      </c>
      <c r="C3293" s="2" t="s">
        <v>325</v>
      </c>
      <c r="D3293" s="2">
        <v>992</v>
      </c>
      <c r="E3293" s="2" t="s">
        <v>326</v>
      </c>
      <c r="F3293" s="2" t="s">
        <v>1088</v>
      </c>
      <c r="G3293" s="3">
        <v>5892</v>
      </c>
      <c r="H3293" s="3">
        <v>2500</v>
      </c>
      <c r="I3293" s="71">
        <f>Exposure_Information[[#This Row],[Total  Insured Value]]+Exposure_Information[[#This Row],[Policy Deductible]]</f>
        <v>580571</v>
      </c>
      <c r="J3293" s="2">
        <v>1398</v>
      </c>
      <c r="K3293" s="3">
        <v>1</v>
      </c>
      <c r="L3293" s="2" t="s">
        <v>9</v>
      </c>
      <c r="M3293" s="2" t="s">
        <v>1089</v>
      </c>
      <c r="N3293" s="3" t="s">
        <v>1090</v>
      </c>
      <c r="O3293" s="2" t="s">
        <v>277</v>
      </c>
      <c r="P3293" s="2" t="s">
        <v>90</v>
      </c>
      <c r="Q3293" s="3">
        <v>17</v>
      </c>
      <c r="R3293" s="2" t="s">
        <v>127</v>
      </c>
      <c r="S3293" s="3">
        <v>25</v>
      </c>
      <c r="T3293" s="2" t="s">
        <v>10</v>
      </c>
      <c r="U3293" s="3">
        <v>42.375149</v>
      </c>
      <c r="V3293" s="3">
        <v>-71.254097000000002</v>
      </c>
      <c r="W3293" s="2" t="s">
        <v>149</v>
      </c>
      <c r="X3293" s="3">
        <v>1</v>
      </c>
      <c r="Y3293" s="3" t="str">
        <f>_xlfn.CONCAT(Exposure_Information[[#This Row],[Building Construction Code]]," - ",Exposure_Information[[#This Row],[Type of building construction]])</f>
        <v>RMS - 1</v>
      </c>
      <c r="Z3293" s="3">
        <v>0</v>
      </c>
      <c r="AA3293" s="2">
        <v>1930</v>
      </c>
      <c r="AB3293" s="2" t="s">
        <v>11</v>
      </c>
      <c r="AC3293" s="2">
        <v>37</v>
      </c>
      <c r="AD3293" s="2" t="str">
        <f>_xlfn.CONCAT(Exposure_Information[[#This Row],[Occupany Code]]," - ",Exposure_Information[[#This Row],[Type of building occupancy]])</f>
        <v>ATC - 37</v>
      </c>
      <c r="AE3293" s="5">
        <v>578071</v>
      </c>
      <c r="AF3293" s="5">
        <v>0</v>
      </c>
      <c r="AG3293" s="5">
        <v>0</v>
      </c>
      <c r="AH3293" s="5">
        <f>SUM(Exposure_Information[[#This Row],[Building Coverage Value]:[Business interruption value]])</f>
        <v>578071</v>
      </c>
      <c r="AI3293" s="5">
        <f>SUM(Exposure_Information[[#This Row],[Building Coverage Value]:[Contents Coverage Value]])</f>
        <v>578071</v>
      </c>
      <c r="AJ3293" s="26"/>
    </row>
    <row r="3294" spans="1:36" ht="39" x14ac:dyDescent="0.3">
      <c r="A3294" s="2" t="s">
        <v>148</v>
      </c>
      <c r="B3294" s="2" t="s">
        <v>156</v>
      </c>
      <c r="C3294" s="2" t="s">
        <v>325</v>
      </c>
      <c r="D3294" s="2">
        <v>11829</v>
      </c>
      <c r="E3294" s="2" t="s">
        <v>367</v>
      </c>
      <c r="F3294" s="2" t="s">
        <v>368</v>
      </c>
      <c r="G3294" s="3">
        <v>195</v>
      </c>
      <c r="H3294" s="3">
        <v>500</v>
      </c>
      <c r="I3294" s="71">
        <f>Exposure_Information[[#This Row],[Total  Insured Value]]+Exposure_Information[[#This Row],[Policy Deductible]]</f>
        <v>25100</v>
      </c>
      <c r="J3294" s="2">
        <v>14730</v>
      </c>
      <c r="K3294" s="3">
        <v>1</v>
      </c>
      <c r="L3294" s="2" t="s">
        <v>9</v>
      </c>
      <c r="M3294" s="2" t="s">
        <v>369</v>
      </c>
      <c r="N3294" s="2" t="s">
        <v>370</v>
      </c>
      <c r="O3294" s="2" t="s">
        <v>128</v>
      </c>
      <c r="P3294" s="2" t="s">
        <v>90</v>
      </c>
      <c r="Q3294" s="3">
        <v>17</v>
      </c>
      <c r="R3294" s="2" t="s">
        <v>127</v>
      </c>
      <c r="S3294" s="3">
        <v>25</v>
      </c>
      <c r="T3294" s="2" t="s">
        <v>10</v>
      </c>
      <c r="U3294" s="3">
        <v>42.461402</v>
      </c>
      <c r="V3294" s="3">
        <v>-71.140100000000004</v>
      </c>
      <c r="W3294" s="2" t="s">
        <v>149</v>
      </c>
      <c r="X3294" s="3">
        <v>2</v>
      </c>
      <c r="Y3294" s="3" t="str">
        <f>_xlfn.CONCAT(Exposure_Information[[#This Row],[Building Construction Code]]," - ",Exposure_Information[[#This Row],[Type of building construction]])</f>
        <v>RMS - 2</v>
      </c>
      <c r="Z3294" s="3">
        <v>0</v>
      </c>
      <c r="AA3294" s="2">
        <v>1966</v>
      </c>
      <c r="AB3294" s="2" t="s">
        <v>11</v>
      </c>
      <c r="AC3294" s="2">
        <v>1</v>
      </c>
      <c r="AD3294" s="2" t="str">
        <f>_xlfn.CONCAT(Exposure_Information[[#This Row],[Occupany Code]]," - ",Exposure_Information[[#This Row],[Type of building occupancy]])</f>
        <v>ATC - 1</v>
      </c>
      <c r="AE3294" s="5">
        <v>15000</v>
      </c>
      <c r="AF3294" s="5">
        <v>0</v>
      </c>
      <c r="AG3294" s="5">
        <v>9600</v>
      </c>
      <c r="AH3294" s="5">
        <f>SUM(Exposure_Information[[#This Row],[Building Coverage Value]:[Business interruption value]])</f>
        <v>24600</v>
      </c>
      <c r="AI3294" s="5">
        <f>SUM(Exposure_Information[[#This Row],[Building Coverage Value]:[Contents Coverage Value]])</f>
        <v>15000</v>
      </c>
      <c r="AJ3294" s="26"/>
    </row>
    <row r="3295" spans="1:36" ht="26" x14ac:dyDescent="0.3">
      <c r="A3295" s="2" t="s">
        <v>148</v>
      </c>
      <c r="B3295" s="2" t="s">
        <v>156</v>
      </c>
      <c r="C3295" s="2" t="s">
        <v>325</v>
      </c>
      <c r="D3295" s="2">
        <v>991</v>
      </c>
      <c r="E3295" s="2" t="s">
        <v>326</v>
      </c>
      <c r="F3295" s="2" t="s">
        <v>512</v>
      </c>
      <c r="G3295" s="3">
        <v>84224</v>
      </c>
      <c r="H3295" s="3">
        <v>10000</v>
      </c>
      <c r="I3295" s="71">
        <f>Exposure_Information[[#This Row],[Total  Insured Value]]+Exposure_Information[[#This Row],[Policy Deductible]]</f>
        <v>20400</v>
      </c>
      <c r="J3295" s="2">
        <v>1392</v>
      </c>
      <c r="K3295" s="3">
        <v>1</v>
      </c>
      <c r="L3295" s="2">
        <v>199</v>
      </c>
      <c r="M3295" s="2" t="s">
        <v>566</v>
      </c>
      <c r="N3295" s="2" t="s">
        <v>567</v>
      </c>
      <c r="O3295" s="2" t="s">
        <v>16</v>
      </c>
      <c r="P3295" s="2" t="s">
        <v>74</v>
      </c>
      <c r="Q3295" s="3">
        <v>9</v>
      </c>
      <c r="R3295" s="2" t="s">
        <v>127</v>
      </c>
      <c r="S3295" s="3">
        <v>25</v>
      </c>
      <c r="T3295" s="2" t="s">
        <v>10</v>
      </c>
      <c r="U3295" s="3">
        <v>42.517992</v>
      </c>
      <c r="V3295" s="3">
        <v>-70.900648000000004</v>
      </c>
      <c r="W3295" s="2" t="s">
        <v>149</v>
      </c>
      <c r="X3295" s="3">
        <v>1</v>
      </c>
      <c r="Y3295" s="3" t="str">
        <f>_xlfn.CONCAT(Exposure_Information[[#This Row],[Building Construction Code]]," - ",Exposure_Information[[#This Row],[Type of building construction]])</f>
        <v>RMS - 1</v>
      </c>
      <c r="Z3295" s="3">
        <v>0</v>
      </c>
      <c r="AA3295" s="2">
        <v>1970</v>
      </c>
      <c r="AB3295" s="2" t="s">
        <v>11</v>
      </c>
      <c r="AC3295" s="2">
        <v>37</v>
      </c>
      <c r="AD3295" s="2" t="str">
        <f>_xlfn.CONCAT(Exposure_Information[[#This Row],[Occupany Code]]," - ",Exposure_Information[[#This Row],[Type of building occupancy]])</f>
        <v>ATC - 37</v>
      </c>
      <c r="AE3295" s="5">
        <v>0</v>
      </c>
      <c r="AF3295" s="5">
        <v>10400</v>
      </c>
      <c r="AG3295" s="5">
        <v>0</v>
      </c>
      <c r="AH3295" s="5">
        <f>SUM(Exposure_Information[[#This Row],[Building Coverage Value]:[Business interruption value]])</f>
        <v>10400</v>
      </c>
      <c r="AI3295" s="5">
        <f>SUM(Exposure_Information[[#This Row],[Building Coverage Value]:[Contents Coverage Value]])</f>
        <v>10400</v>
      </c>
      <c r="AJ3295" s="26"/>
    </row>
    <row r="3296" spans="1:36" ht="26" x14ac:dyDescent="0.3">
      <c r="A3296" s="2" t="s">
        <v>148</v>
      </c>
      <c r="B3296" s="2" t="s">
        <v>156</v>
      </c>
      <c r="C3296" s="2" t="s">
        <v>325</v>
      </c>
      <c r="D3296" s="2">
        <v>991</v>
      </c>
      <c r="E3296" s="2" t="s">
        <v>326</v>
      </c>
      <c r="F3296" s="2" t="s">
        <v>512</v>
      </c>
      <c r="G3296" s="3">
        <v>84224</v>
      </c>
      <c r="H3296" s="3">
        <v>10000</v>
      </c>
      <c r="I3296" s="71">
        <f>Exposure_Information[[#This Row],[Total  Insured Value]]+Exposure_Information[[#This Row],[Policy Deductible]]</f>
        <v>20400</v>
      </c>
      <c r="J3296" s="2">
        <v>1391</v>
      </c>
      <c r="K3296" s="3">
        <v>1</v>
      </c>
      <c r="L3296" s="2">
        <v>195</v>
      </c>
      <c r="M3296" s="2" t="s">
        <v>564</v>
      </c>
      <c r="N3296" s="2" t="s">
        <v>565</v>
      </c>
      <c r="O3296" s="2" t="s">
        <v>16</v>
      </c>
      <c r="P3296" s="2" t="s">
        <v>74</v>
      </c>
      <c r="Q3296" s="3">
        <v>9</v>
      </c>
      <c r="R3296" s="2" t="s">
        <v>127</v>
      </c>
      <c r="S3296" s="3">
        <v>25</v>
      </c>
      <c r="T3296" s="2" t="s">
        <v>10</v>
      </c>
      <c r="U3296" s="3">
        <v>42.517992</v>
      </c>
      <c r="V3296" s="3">
        <v>-70.900648000000004</v>
      </c>
      <c r="W3296" s="2" t="s">
        <v>149</v>
      </c>
      <c r="X3296" s="3">
        <v>1</v>
      </c>
      <c r="Y3296" s="3" t="str">
        <f>_xlfn.CONCAT(Exposure_Information[[#This Row],[Building Construction Code]]," - ",Exposure_Information[[#This Row],[Type of building construction]])</f>
        <v>RMS - 1</v>
      </c>
      <c r="Z3296" s="3">
        <v>0</v>
      </c>
      <c r="AA3296" s="2">
        <v>1970</v>
      </c>
      <c r="AB3296" s="2" t="s">
        <v>11</v>
      </c>
      <c r="AC3296" s="2">
        <v>37</v>
      </c>
      <c r="AD3296" s="2" t="str">
        <f>_xlfn.CONCAT(Exposure_Information[[#This Row],[Occupany Code]]," - ",Exposure_Information[[#This Row],[Type of building occupancy]])</f>
        <v>ATC - 37</v>
      </c>
      <c r="AE3296" s="5">
        <v>0</v>
      </c>
      <c r="AF3296" s="5">
        <v>10400</v>
      </c>
      <c r="AG3296" s="5">
        <v>0</v>
      </c>
      <c r="AH3296" s="5">
        <f>SUM(Exposure_Information[[#This Row],[Building Coverage Value]:[Business interruption value]])</f>
        <v>10400</v>
      </c>
      <c r="AI3296" s="5">
        <f>SUM(Exposure_Information[[#This Row],[Building Coverage Value]:[Contents Coverage Value]])</f>
        <v>10400</v>
      </c>
      <c r="AJ3296" s="26"/>
    </row>
    <row r="3297" spans="1:36" ht="26" x14ac:dyDescent="0.3">
      <c r="A3297" s="2" t="s">
        <v>148</v>
      </c>
      <c r="B3297" s="2" t="s">
        <v>156</v>
      </c>
      <c r="C3297" s="2" t="s">
        <v>325</v>
      </c>
      <c r="D3297" s="2">
        <v>10677</v>
      </c>
      <c r="E3297" s="2" t="s">
        <v>367</v>
      </c>
      <c r="F3297" s="2" t="s">
        <v>2046</v>
      </c>
      <c r="G3297" s="3">
        <v>190</v>
      </c>
      <c r="H3297" s="3">
        <v>250</v>
      </c>
      <c r="I3297" s="71">
        <f>Exposure_Information[[#This Row],[Total  Insured Value]]+Exposure_Information[[#This Row],[Policy Deductible]]</f>
        <v>24250</v>
      </c>
      <c r="J3297" s="2">
        <v>13549</v>
      </c>
      <c r="K3297" s="3">
        <v>1</v>
      </c>
      <c r="L3297" s="2" t="s">
        <v>9</v>
      </c>
      <c r="M3297" s="2" t="s">
        <v>2047</v>
      </c>
      <c r="N3297" s="2" t="s">
        <v>2048</v>
      </c>
      <c r="O3297" s="2" t="s">
        <v>2049</v>
      </c>
      <c r="P3297" s="2" t="s">
        <v>171</v>
      </c>
      <c r="Q3297" s="3">
        <v>27</v>
      </c>
      <c r="R3297" s="2" t="s">
        <v>127</v>
      </c>
      <c r="S3297" s="3">
        <v>25</v>
      </c>
      <c r="T3297" s="2" t="s">
        <v>10</v>
      </c>
      <c r="U3297" s="3">
        <v>42.284730000000003</v>
      </c>
      <c r="V3297" s="3">
        <v>-71.598029999999994</v>
      </c>
      <c r="W3297" s="2" t="s">
        <v>149</v>
      </c>
      <c r="X3297" s="3">
        <v>2</v>
      </c>
      <c r="Y3297" s="3" t="str">
        <f>_xlfn.CONCAT(Exposure_Information[[#This Row],[Building Construction Code]]," - ",Exposure_Information[[#This Row],[Type of building construction]])</f>
        <v>RMS - 2</v>
      </c>
      <c r="Z3297" s="3">
        <v>0</v>
      </c>
      <c r="AA3297" s="2">
        <v>1972</v>
      </c>
      <c r="AB3297" s="2" t="s">
        <v>11</v>
      </c>
      <c r="AC3297" s="2">
        <v>1</v>
      </c>
      <c r="AD3297" s="2" t="str">
        <f>_xlfn.CONCAT(Exposure_Information[[#This Row],[Occupany Code]]," - ",Exposure_Information[[#This Row],[Type of building occupancy]])</f>
        <v>ATC - 1</v>
      </c>
      <c r="AE3297" s="5">
        <v>15000</v>
      </c>
      <c r="AF3297" s="5">
        <v>0</v>
      </c>
      <c r="AG3297" s="5">
        <v>9000</v>
      </c>
      <c r="AH3297" s="5">
        <f>SUM(Exposure_Information[[#This Row],[Building Coverage Value]:[Business interruption value]])</f>
        <v>24000</v>
      </c>
      <c r="AI3297" s="5">
        <f>SUM(Exposure_Information[[#This Row],[Building Coverage Value]:[Contents Coverage Value]])</f>
        <v>15000</v>
      </c>
      <c r="AJ3297" s="26"/>
    </row>
    <row r="3298" spans="1:36" ht="26" x14ac:dyDescent="0.3">
      <c r="A3298" s="2" t="s">
        <v>148</v>
      </c>
      <c r="B3298" s="2" t="s">
        <v>156</v>
      </c>
      <c r="C3298" s="2" t="s">
        <v>325</v>
      </c>
      <c r="D3298" s="2">
        <v>991</v>
      </c>
      <c r="E3298" s="2" t="s">
        <v>326</v>
      </c>
      <c r="F3298" s="2" t="s">
        <v>512</v>
      </c>
      <c r="G3298" s="3">
        <v>84224</v>
      </c>
      <c r="H3298" s="3">
        <v>10000</v>
      </c>
      <c r="I3298" s="71">
        <f>Exposure_Information[[#This Row],[Total  Insured Value]]+Exposure_Information[[#This Row],[Policy Deductible]]</f>
        <v>20400</v>
      </c>
      <c r="J3298" s="2">
        <v>1390</v>
      </c>
      <c r="K3298" s="3">
        <v>1</v>
      </c>
      <c r="L3298" s="2" t="s">
        <v>9</v>
      </c>
      <c r="M3298" s="2" t="s">
        <v>2518</v>
      </c>
      <c r="N3298" s="2" t="s">
        <v>2519</v>
      </c>
      <c r="O3298" s="2" t="s">
        <v>16</v>
      </c>
      <c r="P3298" s="2" t="s">
        <v>74</v>
      </c>
      <c r="Q3298" s="3">
        <v>9</v>
      </c>
      <c r="R3298" s="2" t="s">
        <v>127</v>
      </c>
      <c r="S3298" s="3">
        <v>25</v>
      </c>
      <c r="T3298" s="2" t="s">
        <v>10</v>
      </c>
      <c r="U3298" s="3">
        <v>42.519826000000002</v>
      </c>
      <c r="V3298" s="3">
        <v>-70.887752000000006</v>
      </c>
      <c r="W3298" s="2" t="s">
        <v>149</v>
      </c>
      <c r="X3298" s="3">
        <v>1</v>
      </c>
      <c r="Y3298" s="3" t="str">
        <f>_xlfn.CONCAT(Exposure_Information[[#This Row],[Building Construction Code]]," - ",Exposure_Information[[#This Row],[Type of building construction]])</f>
        <v>RMS - 1</v>
      </c>
      <c r="Z3298" s="3">
        <v>0</v>
      </c>
      <c r="AA3298" s="2">
        <v>1970</v>
      </c>
      <c r="AB3298" s="2" t="s">
        <v>11</v>
      </c>
      <c r="AC3298" s="2">
        <v>37</v>
      </c>
      <c r="AD3298" s="2" t="str">
        <f>_xlfn.CONCAT(Exposure_Information[[#This Row],[Occupany Code]]," - ",Exposure_Information[[#This Row],[Type of building occupancy]])</f>
        <v>ATC - 37</v>
      </c>
      <c r="AE3298" s="5">
        <v>0</v>
      </c>
      <c r="AF3298" s="5">
        <v>10400</v>
      </c>
      <c r="AG3298" s="5">
        <v>0</v>
      </c>
      <c r="AH3298" s="5">
        <f>SUM(Exposure_Information[[#This Row],[Building Coverage Value]:[Business interruption value]])</f>
        <v>10400</v>
      </c>
      <c r="AI3298" s="5">
        <f>SUM(Exposure_Information[[#This Row],[Building Coverage Value]:[Contents Coverage Value]])</f>
        <v>10400</v>
      </c>
      <c r="AJ3298" s="26"/>
    </row>
    <row r="3299" spans="1:36" ht="26" x14ac:dyDescent="0.3">
      <c r="A3299" s="2" t="s">
        <v>148</v>
      </c>
      <c r="B3299" s="2" t="s">
        <v>156</v>
      </c>
      <c r="C3299" s="2" t="s">
        <v>325</v>
      </c>
      <c r="D3299" s="2">
        <v>15288</v>
      </c>
      <c r="E3299" s="2" t="s">
        <v>367</v>
      </c>
      <c r="F3299" s="2" t="s">
        <v>2691</v>
      </c>
      <c r="G3299" s="3">
        <v>521</v>
      </c>
      <c r="H3299" s="3">
        <v>250</v>
      </c>
      <c r="I3299" s="71">
        <f>Exposure_Information[[#This Row],[Total  Insured Value]]+Exposure_Information[[#This Row],[Policy Deductible]]</f>
        <v>24250</v>
      </c>
      <c r="J3299" s="2">
        <v>18330</v>
      </c>
      <c r="K3299" s="3">
        <v>1</v>
      </c>
      <c r="L3299" s="2" t="s">
        <v>9</v>
      </c>
      <c r="M3299" s="2" t="s">
        <v>2692</v>
      </c>
      <c r="N3299" s="2" t="s">
        <v>2693</v>
      </c>
      <c r="O3299" s="2" t="s">
        <v>2694</v>
      </c>
      <c r="P3299" s="2" t="s">
        <v>74</v>
      </c>
      <c r="Q3299" s="3">
        <v>9</v>
      </c>
      <c r="R3299" s="2" t="s">
        <v>127</v>
      </c>
      <c r="S3299" s="3">
        <v>25</v>
      </c>
      <c r="T3299" s="2" t="s">
        <v>10</v>
      </c>
      <c r="U3299" s="3">
        <v>42.564169999999997</v>
      </c>
      <c r="V3299" s="3">
        <v>-70.934804</v>
      </c>
      <c r="W3299" s="2" t="s">
        <v>149</v>
      </c>
      <c r="X3299" s="3">
        <v>1</v>
      </c>
      <c r="Y3299" s="3" t="str">
        <f>_xlfn.CONCAT(Exposure_Information[[#This Row],[Building Construction Code]]," - ",Exposure_Information[[#This Row],[Type of building construction]])</f>
        <v>RMS - 1</v>
      </c>
      <c r="Z3299" s="3">
        <v>0</v>
      </c>
      <c r="AA3299" s="2">
        <v>1900</v>
      </c>
      <c r="AB3299" s="2" t="s">
        <v>11</v>
      </c>
      <c r="AC3299" s="2">
        <v>1</v>
      </c>
      <c r="AD3299" s="2" t="str">
        <f>_xlfn.CONCAT(Exposure_Information[[#This Row],[Occupany Code]]," - ",Exposure_Information[[#This Row],[Type of building occupancy]])</f>
        <v>ATC - 1</v>
      </c>
      <c r="AE3299" s="5">
        <v>10000</v>
      </c>
      <c r="AF3299" s="5">
        <v>2000</v>
      </c>
      <c r="AG3299" s="5">
        <v>12000</v>
      </c>
      <c r="AH3299" s="5">
        <f>SUM(Exposure_Information[[#This Row],[Building Coverage Value]:[Business interruption value]])</f>
        <v>24000</v>
      </c>
      <c r="AI3299" s="5">
        <f>SUM(Exposure_Information[[#This Row],[Building Coverage Value]:[Contents Coverage Value]])</f>
        <v>12000</v>
      </c>
      <c r="AJ3299" s="26"/>
    </row>
    <row r="3300" spans="1:36" x14ac:dyDescent="0.3">
      <c r="A3300" s="2" t="s">
        <v>148</v>
      </c>
      <c r="B3300" s="2" t="s">
        <v>156</v>
      </c>
      <c r="C3300" s="2" t="s">
        <v>325</v>
      </c>
      <c r="D3300" s="2">
        <v>19066</v>
      </c>
      <c r="E3300" s="2" t="s">
        <v>367</v>
      </c>
      <c r="F3300" s="2" t="s">
        <v>2721</v>
      </c>
      <c r="G3300" s="3">
        <v>1516</v>
      </c>
      <c r="H3300" s="3">
        <v>100</v>
      </c>
      <c r="I3300" s="71">
        <f>Exposure_Information[[#This Row],[Total  Insured Value]]+Exposure_Information[[#This Row],[Policy Deductible]]</f>
        <v>24100</v>
      </c>
      <c r="J3300" s="2">
        <v>22175</v>
      </c>
      <c r="K3300" s="3">
        <v>1</v>
      </c>
      <c r="L3300" s="2" t="s">
        <v>9</v>
      </c>
      <c r="M3300" s="2" t="s">
        <v>2722</v>
      </c>
      <c r="N3300" s="2" t="s">
        <v>2723</v>
      </c>
      <c r="O3300" s="2" t="s">
        <v>266</v>
      </c>
      <c r="P3300" s="2" t="s">
        <v>174</v>
      </c>
      <c r="Q3300" s="3">
        <v>5</v>
      </c>
      <c r="R3300" s="2" t="s">
        <v>127</v>
      </c>
      <c r="S3300" s="3">
        <v>25</v>
      </c>
      <c r="T3300" s="2" t="s">
        <v>10</v>
      </c>
      <c r="U3300" s="3">
        <v>41.934047999999997</v>
      </c>
      <c r="V3300" s="3">
        <v>-71.108315000000005</v>
      </c>
      <c r="W3300" s="2" t="s">
        <v>149</v>
      </c>
      <c r="X3300" s="3">
        <v>1</v>
      </c>
      <c r="Y3300" s="3" t="str">
        <f>_xlfn.CONCAT(Exposure_Information[[#This Row],[Building Construction Code]]," - ",Exposure_Information[[#This Row],[Type of building construction]])</f>
        <v>RMS - 1</v>
      </c>
      <c r="Z3300" s="3">
        <v>0</v>
      </c>
      <c r="AA3300" s="2">
        <v>1900</v>
      </c>
      <c r="AB3300" s="2" t="s">
        <v>11</v>
      </c>
      <c r="AC3300" s="2">
        <v>1</v>
      </c>
      <c r="AD3300" s="2" t="str">
        <f>_xlfn.CONCAT(Exposure_Information[[#This Row],[Occupany Code]]," - ",Exposure_Information[[#This Row],[Type of building occupancy]])</f>
        <v>ATC - 1</v>
      </c>
      <c r="AE3300" s="5">
        <v>24000</v>
      </c>
      <c r="AF3300" s="5">
        <v>0</v>
      </c>
      <c r="AG3300" s="5">
        <v>0</v>
      </c>
      <c r="AH3300" s="5">
        <f>SUM(Exposure_Information[[#This Row],[Building Coverage Value]:[Business interruption value]])</f>
        <v>24000</v>
      </c>
      <c r="AI3300" s="5">
        <f>SUM(Exposure_Information[[#This Row],[Building Coverage Value]:[Contents Coverage Value]])</f>
        <v>24000</v>
      </c>
      <c r="AJ3300" s="26"/>
    </row>
    <row r="3301" spans="1:36" ht="39" x14ac:dyDescent="0.3">
      <c r="A3301" s="2" t="s">
        <v>148</v>
      </c>
      <c r="B3301" s="2" t="s">
        <v>156</v>
      </c>
      <c r="C3301" s="2" t="s">
        <v>325</v>
      </c>
      <c r="D3301" s="2">
        <v>113545</v>
      </c>
      <c r="E3301" s="2" t="s">
        <v>4697</v>
      </c>
      <c r="F3301" s="2" t="s">
        <v>8072</v>
      </c>
      <c r="G3301" s="3">
        <v>102</v>
      </c>
      <c r="H3301" s="3">
        <v>500</v>
      </c>
      <c r="I3301" s="71">
        <f>Exposure_Information[[#This Row],[Total  Insured Value]]+Exposure_Information[[#This Row],[Policy Deductible]]</f>
        <v>24500</v>
      </c>
      <c r="J3301" s="2">
        <v>116675</v>
      </c>
      <c r="K3301" s="3">
        <v>1</v>
      </c>
      <c r="L3301" s="2" t="s">
        <v>9</v>
      </c>
      <c r="M3301" s="2" t="s">
        <v>8073</v>
      </c>
      <c r="N3301" s="2" t="s">
        <v>8074</v>
      </c>
      <c r="O3301" s="2" t="s">
        <v>3031</v>
      </c>
      <c r="P3301" s="2" t="s">
        <v>231</v>
      </c>
      <c r="Q3301" s="3">
        <v>13</v>
      </c>
      <c r="R3301" s="2" t="s">
        <v>127</v>
      </c>
      <c r="S3301" s="3">
        <v>25</v>
      </c>
      <c r="T3301" s="2" t="s">
        <v>10</v>
      </c>
      <c r="U3301" s="3">
        <v>42.070895</v>
      </c>
      <c r="V3301" s="3">
        <v>-72.557434000000001</v>
      </c>
      <c r="W3301" s="2" t="s">
        <v>149</v>
      </c>
      <c r="X3301" s="3">
        <v>2</v>
      </c>
      <c r="Y3301" s="3" t="str">
        <f>_xlfn.CONCAT(Exposure_Information[[#This Row],[Building Construction Code]]," - ",Exposure_Information[[#This Row],[Type of building construction]])</f>
        <v>RMS - 2</v>
      </c>
      <c r="Z3301" s="3">
        <v>0</v>
      </c>
      <c r="AA3301" s="2">
        <v>1970</v>
      </c>
      <c r="AB3301" s="2" t="s">
        <v>11</v>
      </c>
      <c r="AC3301" s="2">
        <v>2</v>
      </c>
      <c r="AD3301" s="2" t="str">
        <f>_xlfn.CONCAT(Exposure_Information[[#This Row],[Occupany Code]]," - ",Exposure_Information[[#This Row],[Type of building occupancy]])</f>
        <v>ATC - 2</v>
      </c>
      <c r="AE3301" s="5">
        <v>0</v>
      </c>
      <c r="AF3301" s="5">
        <v>20000</v>
      </c>
      <c r="AG3301" s="5">
        <v>4000</v>
      </c>
      <c r="AH3301" s="5">
        <f>SUM(Exposure_Information[[#This Row],[Building Coverage Value]:[Business interruption value]])</f>
        <v>24000</v>
      </c>
      <c r="AI3301" s="5">
        <f>SUM(Exposure_Information[[#This Row],[Building Coverage Value]:[Contents Coverage Value]])</f>
        <v>20000</v>
      </c>
      <c r="AJ3301" s="26"/>
    </row>
    <row r="3302" spans="1:36" ht="39" x14ac:dyDescent="0.3">
      <c r="A3302" s="2" t="s">
        <v>148</v>
      </c>
      <c r="B3302" s="2" t="s">
        <v>156</v>
      </c>
      <c r="C3302" s="2" t="s">
        <v>325</v>
      </c>
      <c r="D3302" s="2">
        <v>991</v>
      </c>
      <c r="E3302" s="2" t="s">
        <v>326</v>
      </c>
      <c r="F3302" s="2" t="s">
        <v>512</v>
      </c>
      <c r="G3302" s="3">
        <v>84224</v>
      </c>
      <c r="H3302" s="3">
        <v>10000</v>
      </c>
      <c r="I3302" s="71">
        <f>Exposure_Information[[#This Row],[Total  Insured Value]]+Exposure_Information[[#This Row],[Policy Deductible]]</f>
        <v>387713</v>
      </c>
      <c r="J3302" s="2">
        <v>1386</v>
      </c>
      <c r="K3302" s="3">
        <v>1</v>
      </c>
      <c r="L3302" s="2" t="s">
        <v>9</v>
      </c>
      <c r="M3302" s="2" t="s">
        <v>1515</v>
      </c>
      <c r="N3302" s="3" t="s">
        <v>1516</v>
      </c>
      <c r="O3302" s="2" t="s">
        <v>16</v>
      </c>
      <c r="P3302" s="2" t="s">
        <v>74</v>
      </c>
      <c r="Q3302" s="3">
        <v>9</v>
      </c>
      <c r="R3302" s="2" t="s">
        <v>127</v>
      </c>
      <c r="S3302" s="3">
        <v>25</v>
      </c>
      <c r="T3302" s="2" t="s">
        <v>10</v>
      </c>
      <c r="U3302" s="3">
        <v>42.519714</v>
      </c>
      <c r="V3302" s="3">
        <v>-70.889351000000005</v>
      </c>
      <c r="W3302" s="2" t="s">
        <v>149</v>
      </c>
      <c r="X3302" s="3">
        <v>1</v>
      </c>
      <c r="Y3302" s="3" t="str">
        <f>_xlfn.CONCAT(Exposure_Information[[#This Row],[Building Construction Code]]," - ",Exposure_Information[[#This Row],[Type of building construction]])</f>
        <v>RMS - 1</v>
      </c>
      <c r="Z3302" s="3">
        <v>0</v>
      </c>
      <c r="AA3302" s="2">
        <v>1979</v>
      </c>
      <c r="AB3302" s="2" t="s">
        <v>11</v>
      </c>
      <c r="AC3302" s="2">
        <v>37</v>
      </c>
      <c r="AD3302" s="2" t="str">
        <f>_xlfn.CONCAT(Exposure_Information[[#This Row],[Occupany Code]]," - ",Exposure_Information[[#This Row],[Type of building occupancy]])</f>
        <v>ATC - 37</v>
      </c>
      <c r="AE3302" s="5">
        <v>377713</v>
      </c>
      <c r="AF3302" s="5">
        <v>0</v>
      </c>
      <c r="AG3302" s="5">
        <v>0</v>
      </c>
      <c r="AH3302" s="5">
        <f>SUM(Exposure_Information[[#This Row],[Building Coverage Value]:[Business interruption value]])</f>
        <v>377713</v>
      </c>
      <c r="AI3302" s="5">
        <f>SUM(Exposure_Information[[#This Row],[Building Coverage Value]:[Contents Coverage Value]])</f>
        <v>377713</v>
      </c>
      <c r="AJ3302" s="26"/>
    </row>
    <row r="3303" spans="1:36" ht="26" x14ac:dyDescent="0.3">
      <c r="A3303" s="2" t="s">
        <v>148</v>
      </c>
      <c r="B3303" s="2" t="s">
        <v>156</v>
      </c>
      <c r="C3303" s="2" t="s">
        <v>325</v>
      </c>
      <c r="D3303" s="2">
        <v>991</v>
      </c>
      <c r="E3303" s="2" t="s">
        <v>326</v>
      </c>
      <c r="F3303" s="2" t="s">
        <v>512</v>
      </c>
      <c r="G3303" s="3">
        <v>84224</v>
      </c>
      <c r="H3303" s="3">
        <v>10000</v>
      </c>
      <c r="I3303" s="71">
        <f>Exposure_Information[[#This Row],[Total  Insured Value]]+Exposure_Information[[#This Row],[Policy Deductible]]</f>
        <v>20400</v>
      </c>
      <c r="J3303" s="2">
        <v>1382</v>
      </c>
      <c r="K3303" s="3">
        <v>1</v>
      </c>
      <c r="L3303" s="2">
        <v>92</v>
      </c>
      <c r="M3303" s="2" t="s">
        <v>1466</v>
      </c>
      <c r="N3303" s="2" t="s">
        <v>1467</v>
      </c>
      <c r="O3303" s="2" t="s">
        <v>16</v>
      </c>
      <c r="P3303" s="2" t="s">
        <v>74</v>
      </c>
      <c r="Q3303" s="3">
        <v>9</v>
      </c>
      <c r="R3303" s="2" t="s">
        <v>127</v>
      </c>
      <c r="S3303" s="3">
        <v>25</v>
      </c>
      <c r="T3303" s="2" t="s">
        <v>10</v>
      </c>
      <c r="U3303" s="3">
        <v>42.517992</v>
      </c>
      <c r="V3303" s="3">
        <v>-70.900648000000004</v>
      </c>
      <c r="W3303" s="2" t="s">
        <v>149</v>
      </c>
      <c r="X3303" s="3">
        <v>1</v>
      </c>
      <c r="Y3303" s="3" t="str">
        <f>_xlfn.CONCAT(Exposure_Information[[#This Row],[Building Construction Code]]," - ",Exposure_Information[[#This Row],[Type of building construction]])</f>
        <v>RMS - 1</v>
      </c>
      <c r="Z3303" s="3">
        <v>0</v>
      </c>
      <c r="AA3303" s="2">
        <v>1970</v>
      </c>
      <c r="AB3303" s="2" t="s">
        <v>11</v>
      </c>
      <c r="AC3303" s="2">
        <v>37</v>
      </c>
      <c r="AD3303" s="2" t="str">
        <f>_xlfn.CONCAT(Exposure_Information[[#This Row],[Occupany Code]]," - ",Exposure_Information[[#This Row],[Type of building occupancy]])</f>
        <v>ATC - 37</v>
      </c>
      <c r="AE3303" s="5">
        <v>0</v>
      </c>
      <c r="AF3303" s="5">
        <v>10400</v>
      </c>
      <c r="AG3303" s="5">
        <v>0</v>
      </c>
      <c r="AH3303" s="5">
        <f>SUM(Exposure_Information[[#This Row],[Building Coverage Value]:[Business interruption value]])</f>
        <v>10400</v>
      </c>
      <c r="AI3303" s="5">
        <f>SUM(Exposure_Information[[#This Row],[Building Coverage Value]:[Contents Coverage Value]])</f>
        <v>10400</v>
      </c>
      <c r="AJ3303" s="26"/>
    </row>
    <row r="3304" spans="1:36" ht="26" x14ac:dyDescent="0.3">
      <c r="A3304" s="2" t="s">
        <v>148</v>
      </c>
      <c r="B3304" s="2" t="s">
        <v>156</v>
      </c>
      <c r="C3304" s="2" t="s">
        <v>325</v>
      </c>
      <c r="D3304" s="2">
        <v>991</v>
      </c>
      <c r="E3304" s="2" t="s">
        <v>326</v>
      </c>
      <c r="F3304" s="2" t="s">
        <v>512</v>
      </c>
      <c r="G3304" s="3">
        <v>84224</v>
      </c>
      <c r="H3304" s="3">
        <v>10000</v>
      </c>
      <c r="I3304" s="71">
        <f>Exposure_Information[[#This Row],[Total  Insured Value]]+Exposure_Information[[#This Row],[Policy Deductible]]</f>
        <v>3091769</v>
      </c>
      <c r="J3304" s="2">
        <v>1369</v>
      </c>
      <c r="K3304" s="3">
        <v>1</v>
      </c>
      <c r="L3304" s="2" t="s">
        <v>9</v>
      </c>
      <c r="M3304" s="2" t="s">
        <v>806</v>
      </c>
      <c r="N3304" s="3" t="s">
        <v>807</v>
      </c>
      <c r="O3304" s="2" t="s">
        <v>449</v>
      </c>
      <c r="P3304" s="2" t="s">
        <v>74</v>
      </c>
      <c r="Q3304" s="3">
        <v>9</v>
      </c>
      <c r="R3304" s="2" t="s">
        <v>127</v>
      </c>
      <c r="S3304" s="3">
        <v>25</v>
      </c>
      <c r="T3304" s="2" t="s">
        <v>10</v>
      </c>
      <c r="U3304" s="3">
        <v>42.510165999999998</v>
      </c>
      <c r="V3304" s="3">
        <v>-70.849930999999998</v>
      </c>
      <c r="W3304" s="2" t="s">
        <v>149</v>
      </c>
      <c r="X3304" s="3">
        <v>1</v>
      </c>
      <c r="Y3304" s="3" t="str">
        <f>_xlfn.CONCAT(Exposure_Information[[#This Row],[Building Construction Code]]," - ",Exposure_Information[[#This Row],[Type of building construction]])</f>
        <v>RMS - 1</v>
      </c>
      <c r="Z3304" s="3">
        <v>0</v>
      </c>
      <c r="AA3304" s="2">
        <v>1970</v>
      </c>
      <c r="AB3304" s="2" t="s">
        <v>11</v>
      </c>
      <c r="AC3304" s="2">
        <v>37</v>
      </c>
      <c r="AD3304" s="2" t="str">
        <f>_xlfn.CONCAT(Exposure_Information[[#This Row],[Occupany Code]]," - ",Exposure_Information[[#This Row],[Type of building occupancy]])</f>
        <v>ATC - 37</v>
      </c>
      <c r="AE3304" s="5">
        <v>3081769</v>
      </c>
      <c r="AF3304" s="5">
        <v>0</v>
      </c>
      <c r="AG3304" s="5">
        <v>0</v>
      </c>
      <c r="AH3304" s="5">
        <f>SUM(Exposure_Information[[#This Row],[Building Coverage Value]:[Business interruption value]])</f>
        <v>3081769</v>
      </c>
      <c r="AI3304" s="5">
        <f>SUM(Exposure_Information[[#This Row],[Building Coverage Value]:[Contents Coverage Value]])</f>
        <v>3081769</v>
      </c>
      <c r="AJ3304" s="26"/>
    </row>
    <row r="3305" spans="1:36" x14ac:dyDescent="0.3">
      <c r="A3305" s="2" t="s">
        <v>148</v>
      </c>
      <c r="B3305" s="2" t="s">
        <v>156</v>
      </c>
      <c r="C3305" s="2" t="s">
        <v>325</v>
      </c>
      <c r="D3305" s="2">
        <v>8686</v>
      </c>
      <c r="E3305" s="2" t="s">
        <v>367</v>
      </c>
      <c r="F3305" s="2" t="s">
        <v>6615</v>
      </c>
      <c r="G3305" s="3">
        <v>140</v>
      </c>
      <c r="H3305" s="3">
        <v>250</v>
      </c>
      <c r="I3305" s="71">
        <f>Exposure_Information[[#This Row],[Total  Insured Value]]+Exposure_Information[[#This Row],[Policy Deductible]]</f>
        <v>23250</v>
      </c>
      <c r="J3305" s="2">
        <v>11531</v>
      </c>
      <c r="K3305" s="3">
        <v>1</v>
      </c>
      <c r="L3305" s="2" t="s">
        <v>9</v>
      </c>
      <c r="M3305" s="2" t="s">
        <v>6616</v>
      </c>
      <c r="N3305" s="2" t="s">
        <v>6617</v>
      </c>
      <c r="O3305" s="2" t="s">
        <v>6618</v>
      </c>
      <c r="P3305" s="2" t="s">
        <v>26</v>
      </c>
      <c r="Q3305" s="3">
        <v>31</v>
      </c>
      <c r="R3305" s="2" t="s">
        <v>87</v>
      </c>
      <c r="S3305" s="3">
        <v>23</v>
      </c>
      <c r="T3305" s="2" t="s">
        <v>10</v>
      </c>
      <c r="U3305" s="3">
        <v>43.710647000000002</v>
      </c>
      <c r="V3305" s="3">
        <v>-70.764303999999996</v>
      </c>
      <c r="W3305" s="2" t="s">
        <v>149</v>
      </c>
      <c r="X3305" s="3">
        <v>1</v>
      </c>
      <c r="Y3305" s="3" t="str">
        <f>_xlfn.CONCAT(Exposure_Information[[#This Row],[Building Construction Code]]," - ",Exposure_Information[[#This Row],[Type of building construction]])</f>
        <v>RMS - 1</v>
      </c>
      <c r="Z3305" s="3">
        <v>0</v>
      </c>
      <c r="AA3305" s="2">
        <v>1993</v>
      </c>
      <c r="AB3305" s="2" t="s">
        <v>11</v>
      </c>
      <c r="AC3305" s="2">
        <v>1</v>
      </c>
      <c r="AD3305" s="2" t="str">
        <f>_xlfn.CONCAT(Exposure_Information[[#This Row],[Occupany Code]]," - ",Exposure_Information[[#This Row],[Type of building occupancy]])</f>
        <v>ATC - 1</v>
      </c>
      <c r="AE3305" s="5">
        <v>18000</v>
      </c>
      <c r="AF3305" s="5">
        <v>5000</v>
      </c>
      <c r="AG3305" s="5">
        <v>0</v>
      </c>
      <c r="AH3305" s="5">
        <f>SUM(Exposure_Information[[#This Row],[Building Coverage Value]:[Business interruption value]])</f>
        <v>23000</v>
      </c>
      <c r="AI3305" s="5">
        <f>SUM(Exposure_Information[[#This Row],[Building Coverage Value]:[Contents Coverage Value]])</f>
        <v>23000</v>
      </c>
      <c r="AJ3305" s="26"/>
    </row>
    <row r="3306" spans="1:36" ht="39" x14ac:dyDescent="0.3">
      <c r="A3306" s="2" t="s">
        <v>148</v>
      </c>
      <c r="B3306" s="2" t="s">
        <v>156</v>
      </c>
      <c r="C3306" s="2" t="s">
        <v>325</v>
      </c>
      <c r="D3306" s="2">
        <v>11440</v>
      </c>
      <c r="E3306" s="2" t="s">
        <v>367</v>
      </c>
      <c r="F3306" s="2" t="s">
        <v>1020</v>
      </c>
      <c r="G3306" s="3">
        <v>257</v>
      </c>
      <c r="H3306" s="3">
        <v>250</v>
      </c>
      <c r="I3306" s="71">
        <f>Exposure_Information[[#This Row],[Total  Insured Value]]+Exposure_Information[[#This Row],[Policy Deductible]]</f>
        <v>22250</v>
      </c>
      <c r="J3306" s="2">
        <v>14324</v>
      </c>
      <c r="K3306" s="3">
        <v>1</v>
      </c>
      <c r="L3306" s="2" t="s">
        <v>9</v>
      </c>
      <c r="M3306" s="2" t="s">
        <v>1021</v>
      </c>
      <c r="N3306" s="2" t="s">
        <v>1022</v>
      </c>
      <c r="O3306" s="2" t="s">
        <v>474</v>
      </c>
      <c r="P3306" s="2" t="s">
        <v>171</v>
      </c>
      <c r="Q3306" s="3">
        <v>27</v>
      </c>
      <c r="R3306" s="2" t="s">
        <v>127</v>
      </c>
      <c r="S3306" s="3">
        <v>25</v>
      </c>
      <c r="T3306" s="2" t="s">
        <v>10</v>
      </c>
      <c r="U3306" s="3">
        <v>42.278936999999999</v>
      </c>
      <c r="V3306" s="3">
        <v>-71.846190000000007</v>
      </c>
      <c r="W3306" s="2" t="s">
        <v>149</v>
      </c>
      <c r="X3306" s="3">
        <v>2</v>
      </c>
      <c r="Y3306" s="3" t="str">
        <f>_xlfn.CONCAT(Exposure_Information[[#This Row],[Building Construction Code]]," - ",Exposure_Information[[#This Row],[Type of building construction]])</f>
        <v>RMS - 2</v>
      </c>
      <c r="Z3306" s="3">
        <v>0</v>
      </c>
      <c r="AA3306" s="2">
        <v>1987</v>
      </c>
      <c r="AB3306" s="2" t="s">
        <v>11</v>
      </c>
      <c r="AC3306" s="2">
        <v>1</v>
      </c>
      <c r="AD3306" s="2" t="str">
        <f>_xlfn.CONCAT(Exposure_Information[[#This Row],[Occupany Code]]," - ",Exposure_Information[[#This Row],[Type of building occupancy]])</f>
        <v>ATC - 1</v>
      </c>
      <c r="AE3306" s="5">
        <v>10000</v>
      </c>
      <c r="AF3306" s="5">
        <v>2000</v>
      </c>
      <c r="AG3306" s="5">
        <v>10000</v>
      </c>
      <c r="AH3306" s="5">
        <f>SUM(Exposure_Information[[#This Row],[Building Coverage Value]:[Business interruption value]])</f>
        <v>22000</v>
      </c>
      <c r="AI3306" s="5">
        <f>SUM(Exposure_Information[[#This Row],[Building Coverage Value]:[Contents Coverage Value]])</f>
        <v>12000</v>
      </c>
      <c r="AJ3306" s="26"/>
    </row>
    <row r="3307" spans="1:36" ht="26" x14ac:dyDescent="0.3">
      <c r="A3307" s="2" t="s">
        <v>148</v>
      </c>
      <c r="B3307" s="2" t="s">
        <v>156</v>
      </c>
      <c r="C3307" s="2" t="s">
        <v>325</v>
      </c>
      <c r="D3307" s="2">
        <v>11806</v>
      </c>
      <c r="E3307" s="2" t="s">
        <v>367</v>
      </c>
      <c r="F3307" s="2" t="s">
        <v>1188</v>
      </c>
      <c r="G3307" s="3">
        <v>165</v>
      </c>
      <c r="H3307" s="3">
        <v>250</v>
      </c>
      <c r="I3307" s="71">
        <f>Exposure_Information[[#This Row],[Total  Insured Value]]+Exposure_Information[[#This Row],[Policy Deductible]]</f>
        <v>22250</v>
      </c>
      <c r="J3307" s="2">
        <v>14704</v>
      </c>
      <c r="K3307" s="3">
        <v>1</v>
      </c>
      <c r="L3307" s="2" t="s">
        <v>9</v>
      </c>
      <c r="M3307" s="2" t="s">
        <v>1189</v>
      </c>
      <c r="N3307" s="2" t="s">
        <v>1190</v>
      </c>
      <c r="O3307" s="2" t="s">
        <v>270</v>
      </c>
      <c r="P3307" s="2" t="s">
        <v>155</v>
      </c>
      <c r="Q3307" s="3">
        <v>1</v>
      </c>
      <c r="R3307" s="2" t="s">
        <v>70</v>
      </c>
      <c r="S3307" s="3">
        <v>9</v>
      </c>
      <c r="T3307" s="2" t="s">
        <v>10</v>
      </c>
      <c r="U3307" s="3">
        <v>41.422814000000002</v>
      </c>
      <c r="V3307" s="3">
        <v>-73.469997000000006</v>
      </c>
      <c r="W3307" s="2" t="s">
        <v>149</v>
      </c>
      <c r="X3307" s="3">
        <v>1</v>
      </c>
      <c r="Y3307" s="3" t="str">
        <f>_xlfn.CONCAT(Exposure_Information[[#This Row],[Building Construction Code]]," - ",Exposure_Information[[#This Row],[Type of building construction]])</f>
        <v>RMS - 1</v>
      </c>
      <c r="Z3307" s="3">
        <v>0</v>
      </c>
      <c r="AA3307" s="2">
        <v>1975</v>
      </c>
      <c r="AB3307" s="2" t="s">
        <v>11</v>
      </c>
      <c r="AC3307" s="2">
        <v>1</v>
      </c>
      <c r="AD3307" s="2" t="str">
        <f>_xlfn.CONCAT(Exposure_Information[[#This Row],[Occupany Code]]," - ",Exposure_Information[[#This Row],[Type of building occupancy]])</f>
        <v>ATC - 1</v>
      </c>
      <c r="AE3307" s="5">
        <v>10000</v>
      </c>
      <c r="AF3307" s="5">
        <v>3000</v>
      </c>
      <c r="AG3307" s="5">
        <v>9000</v>
      </c>
      <c r="AH3307" s="5">
        <f>SUM(Exposure_Information[[#This Row],[Building Coverage Value]:[Business interruption value]])</f>
        <v>22000</v>
      </c>
      <c r="AI3307" s="5">
        <f>SUM(Exposure_Information[[#This Row],[Building Coverage Value]:[Contents Coverage Value]])</f>
        <v>13000</v>
      </c>
      <c r="AJ3307" s="26"/>
    </row>
    <row r="3308" spans="1:36" ht="39" x14ac:dyDescent="0.3">
      <c r="A3308" s="2" t="s">
        <v>148</v>
      </c>
      <c r="B3308" s="2" t="s">
        <v>156</v>
      </c>
      <c r="C3308" s="2" t="s">
        <v>325</v>
      </c>
      <c r="D3308" s="2">
        <v>991</v>
      </c>
      <c r="E3308" s="2" t="s">
        <v>326</v>
      </c>
      <c r="F3308" s="2" t="s">
        <v>512</v>
      </c>
      <c r="G3308" s="3">
        <v>84224</v>
      </c>
      <c r="H3308" s="3">
        <v>10000</v>
      </c>
      <c r="I3308" s="71">
        <f>Exposure_Information[[#This Row],[Total  Insured Value]]+Exposure_Information[[#This Row],[Policy Deductible]]</f>
        <v>699785</v>
      </c>
      <c r="J3308" s="2">
        <v>1368</v>
      </c>
      <c r="K3308" s="3">
        <v>1</v>
      </c>
      <c r="L3308" s="2" t="s">
        <v>9</v>
      </c>
      <c r="M3308" s="2" t="s">
        <v>768</v>
      </c>
      <c r="N3308" s="3" t="s">
        <v>769</v>
      </c>
      <c r="O3308" s="2" t="s">
        <v>449</v>
      </c>
      <c r="P3308" s="2" t="s">
        <v>74</v>
      </c>
      <c r="Q3308" s="3">
        <v>9</v>
      </c>
      <c r="R3308" s="2" t="s">
        <v>127</v>
      </c>
      <c r="S3308" s="3">
        <v>25</v>
      </c>
      <c r="T3308" s="2" t="s">
        <v>10</v>
      </c>
      <c r="U3308" s="3">
        <v>42.506335999999997</v>
      </c>
      <c r="V3308" s="3">
        <v>-70.847938999999997</v>
      </c>
      <c r="W3308" s="2" t="s">
        <v>149</v>
      </c>
      <c r="X3308" s="3">
        <v>1</v>
      </c>
      <c r="Y3308" s="3" t="str">
        <f>_xlfn.CONCAT(Exposure_Information[[#This Row],[Building Construction Code]]," - ",Exposure_Information[[#This Row],[Type of building construction]])</f>
        <v>RMS - 1</v>
      </c>
      <c r="Z3308" s="3">
        <v>0</v>
      </c>
      <c r="AA3308" s="2">
        <v>1910</v>
      </c>
      <c r="AB3308" s="2" t="s">
        <v>11</v>
      </c>
      <c r="AC3308" s="2">
        <v>37</v>
      </c>
      <c r="AD3308" s="2" t="str">
        <f>_xlfn.CONCAT(Exposure_Information[[#This Row],[Occupany Code]]," - ",Exposure_Information[[#This Row],[Type of building occupancy]])</f>
        <v>ATC - 37</v>
      </c>
      <c r="AE3308" s="5">
        <v>689785</v>
      </c>
      <c r="AF3308" s="5">
        <v>0</v>
      </c>
      <c r="AG3308" s="5">
        <v>0</v>
      </c>
      <c r="AH3308" s="5">
        <f>SUM(Exposure_Information[[#This Row],[Building Coverage Value]:[Business interruption value]])</f>
        <v>689785</v>
      </c>
      <c r="AI3308" s="5">
        <f>SUM(Exposure_Information[[#This Row],[Building Coverage Value]:[Contents Coverage Value]])</f>
        <v>689785</v>
      </c>
      <c r="AJ3308" s="26"/>
    </row>
    <row r="3309" spans="1:36" ht="39" x14ac:dyDescent="0.3">
      <c r="A3309" s="2" t="s">
        <v>148</v>
      </c>
      <c r="B3309" s="2" t="s">
        <v>156</v>
      </c>
      <c r="C3309" s="2" t="s">
        <v>325</v>
      </c>
      <c r="D3309" s="2">
        <v>11439</v>
      </c>
      <c r="E3309" s="2" t="s">
        <v>367</v>
      </c>
      <c r="F3309" s="2" t="s">
        <v>2945</v>
      </c>
      <c r="G3309" s="3">
        <v>254</v>
      </c>
      <c r="H3309" s="3">
        <v>250</v>
      </c>
      <c r="I3309" s="71">
        <f>Exposure_Information[[#This Row],[Total  Insured Value]]+Exposure_Information[[#This Row],[Policy Deductible]]</f>
        <v>22250</v>
      </c>
      <c r="J3309" s="2">
        <v>14323</v>
      </c>
      <c r="K3309" s="3">
        <v>1</v>
      </c>
      <c r="L3309" s="2" t="s">
        <v>9</v>
      </c>
      <c r="M3309" s="2" t="s">
        <v>2946</v>
      </c>
      <c r="N3309" s="2" t="s">
        <v>2947</v>
      </c>
      <c r="O3309" s="2" t="s">
        <v>747</v>
      </c>
      <c r="P3309" s="2" t="s">
        <v>224</v>
      </c>
      <c r="Q3309" s="3">
        <v>21</v>
      </c>
      <c r="R3309" s="2" t="s">
        <v>127</v>
      </c>
      <c r="S3309" s="3">
        <v>25</v>
      </c>
      <c r="T3309" s="2" t="s">
        <v>10</v>
      </c>
      <c r="U3309" s="3">
        <v>42.336919000000002</v>
      </c>
      <c r="V3309" s="3">
        <v>-71.147377000000006</v>
      </c>
      <c r="W3309" s="2" t="s">
        <v>149</v>
      </c>
      <c r="X3309" s="3">
        <v>2</v>
      </c>
      <c r="Y3309" s="3" t="str">
        <f>_xlfn.CONCAT(Exposure_Information[[#This Row],[Building Construction Code]]," - ",Exposure_Information[[#This Row],[Type of building construction]])</f>
        <v>RMS - 2</v>
      </c>
      <c r="Z3309" s="3">
        <v>0</v>
      </c>
      <c r="AA3309" s="2">
        <v>1968</v>
      </c>
      <c r="AB3309" s="2" t="s">
        <v>11</v>
      </c>
      <c r="AC3309" s="2">
        <v>1</v>
      </c>
      <c r="AD3309" s="2" t="str">
        <f>_xlfn.CONCAT(Exposure_Information[[#This Row],[Occupany Code]]," - ",Exposure_Information[[#This Row],[Type of building occupancy]])</f>
        <v>ATC - 1</v>
      </c>
      <c r="AE3309" s="5">
        <v>10000</v>
      </c>
      <c r="AF3309" s="5">
        <v>2000</v>
      </c>
      <c r="AG3309" s="5">
        <v>10000</v>
      </c>
      <c r="AH3309" s="5">
        <f>SUM(Exposure_Information[[#This Row],[Building Coverage Value]:[Business interruption value]])</f>
        <v>22000</v>
      </c>
      <c r="AI3309" s="5">
        <f>SUM(Exposure_Information[[#This Row],[Building Coverage Value]:[Contents Coverage Value]])</f>
        <v>12000</v>
      </c>
      <c r="AJ3309" s="26"/>
    </row>
    <row r="3310" spans="1:36" ht="39" x14ac:dyDescent="0.3">
      <c r="A3310" s="2" t="s">
        <v>148</v>
      </c>
      <c r="B3310" s="2" t="s">
        <v>156</v>
      </c>
      <c r="C3310" s="2" t="s">
        <v>325</v>
      </c>
      <c r="D3310" s="2">
        <v>17764</v>
      </c>
      <c r="E3310" s="2" t="s">
        <v>367</v>
      </c>
      <c r="F3310" s="2" t="s">
        <v>3248</v>
      </c>
      <c r="G3310" s="3">
        <v>241</v>
      </c>
      <c r="H3310" s="3">
        <v>500</v>
      </c>
      <c r="I3310" s="71">
        <f>Exposure_Information[[#This Row],[Total  Insured Value]]+Exposure_Information[[#This Row],[Policy Deductible]]</f>
        <v>22500</v>
      </c>
      <c r="J3310" s="2">
        <v>20852</v>
      </c>
      <c r="K3310" s="3">
        <v>1</v>
      </c>
      <c r="L3310" s="2" t="s">
        <v>9</v>
      </c>
      <c r="M3310" s="2" t="s">
        <v>3249</v>
      </c>
      <c r="N3310" s="2" t="s">
        <v>3250</v>
      </c>
      <c r="O3310" s="2" t="s">
        <v>283</v>
      </c>
      <c r="P3310" s="2" t="s">
        <v>90</v>
      </c>
      <c r="Q3310" s="3">
        <v>17</v>
      </c>
      <c r="R3310" s="2" t="s">
        <v>127</v>
      </c>
      <c r="S3310" s="3">
        <v>25</v>
      </c>
      <c r="T3310" s="2" t="s">
        <v>10</v>
      </c>
      <c r="U3310" s="3">
        <v>42.376719999999999</v>
      </c>
      <c r="V3310" s="3">
        <v>-71.179862999999997</v>
      </c>
      <c r="W3310" s="2" t="s">
        <v>149</v>
      </c>
      <c r="X3310" s="3">
        <v>1</v>
      </c>
      <c r="Y3310" s="3" t="str">
        <f>_xlfn.CONCAT(Exposure_Information[[#This Row],[Building Construction Code]]," - ",Exposure_Information[[#This Row],[Type of building construction]])</f>
        <v>RMS - 1</v>
      </c>
      <c r="Z3310" s="3">
        <v>0</v>
      </c>
      <c r="AA3310" s="2">
        <v>1960</v>
      </c>
      <c r="AB3310" s="2" t="s">
        <v>11</v>
      </c>
      <c r="AC3310" s="2">
        <v>1</v>
      </c>
      <c r="AD3310" s="2" t="str">
        <f>_xlfn.CONCAT(Exposure_Information[[#This Row],[Occupany Code]]," - ",Exposure_Information[[#This Row],[Type of building occupancy]])</f>
        <v>ATC - 1</v>
      </c>
      <c r="AE3310" s="5">
        <v>10000</v>
      </c>
      <c r="AF3310" s="5">
        <v>0</v>
      </c>
      <c r="AG3310" s="5">
        <v>12000</v>
      </c>
      <c r="AH3310" s="5">
        <f>SUM(Exposure_Information[[#This Row],[Building Coverage Value]:[Business interruption value]])</f>
        <v>22000</v>
      </c>
      <c r="AI3310" s="5">
        <f>SUM(Exposure_Information[[#This Row],[Building Coverage Value]:[Contents Coverage Value]])</f>
        <v>10000</v>
      </c>
      <c r="AJ3310" s="26"/>
    </row>
    <row r="3311" spans="1:36" ht="26" x14ac:dyDescent="0.3">
      <c r="A3311" s="2" t="s">
        <v>148</v>
      </c>
      <c r="B3311" s="2" t="s">
        <v>156</v>
      </c>
      <c r="C3311" s="2" t="s">
        <v>325</v>
      </c>
      <c r="D3311" s="2">
        <v>15361</v>
      </c>
      <c r="E3311" s="2" t="s">
        <v>367</v>
      </c>
      <c r="F3311" s="2" t="s">
        <v>3663</v>
      </c>
      <c r="G3311" s="3">
        <v>225</v>
      </c>
      <c r="H3311" s="3">
        <v>500</v>
      </c>
      <c r="I3311" s="71">
        <f>Exposure_Information[[#This Row],[Total  Insured Value]]+Exposure_Information[[#This Row],[Policy Deductible]]</f>
        <v>22500</v>
      </c>
      <c r="J3311" s="2">
        <v>18408</v>
      </c>
      <c r="K3311" s="3">
        <v>1</v>
      </c>
      <c r="L3311" s="2" t="s">
        <v>9</v>
      </c>
      <c r="M3311" s="2" t="s">
        <v>3664</v>
      </c>
      <c r="N3311" s="2" t="s">
        <v>3665</v>
      </c>
      <c r="O3311" s="2" t="s">
        <v>420</v>
      </c>
      <c r="P3311" s="2" t="s">
        <v>72</v>
      </c>
      <c r="Q3311" s="3">
        <v>25</v>
      </c>
      <c r="R3311" s="2" t="s">
        <v>127</v>
      </c>
      <c r="S3311" s="3">
        <v>25</v>
      </c>
      <c r="T3311" s="2" t="s">
        <v>10</v>
      </c>
      <c r="U3311" s="3">
        <v>42.371482</v>
      </c>
      <c r="V3311" s="3">
        <v>-71.032950999999997</v>
      </c>
      <c r="W3311" s="2" t="s">
        <v>149</v>
      </c>
      <c r="X3311" s="3">
        <v>2</v>
      </c>
      <c r="Y3311" s="3" t="str">
        <f>_xlfn.CONCAT(Exposure_Information[[#This Row],[Building Construction Code]]," - ",Exposure_Information[[#This Row],[Type of building construction]])</f>
        <v>RMS - 2</v>
      </c>
      <c r="Z3311" s="3">
        <v>0</v>
      </c>
      <c r="AA3311" s="2">
        <v>1920</v>
      </c>
      <c r="AB3311" s="2" t="s">
        <v>11</v>
      </c>
      <c r="AC3311" s="2">
        <v>1</v>
      </c>
      <c r="AD3311" s="2" t="str">
        <f>_xlfn.CONCAT(Exposure_Information[[#This Row],[Occupany Code]]," - ",Exposure_Information[[#This Row],[Type of building occupancy]])</f>
        <v>ATC - 1</v>
      </c>
      <c r="AE3311" s="5">
        <v>10000</v>
      </c>
      <c r="AF3311" s="5">
        <v>0</v>
      </c>
      <c r="AG3311" s="5">
        <v>12000</v>
      </c>
      <c r="AH3311" s="5">
        <f>SUM(Exposure_Information[[#This Row],[Building Coverage Value]:[Business interruption value]])</f>
        <v>22000</v>
      </c>
      <c r="AI3311" s="5">
        <f>SUM(Exposure_Information[[#This Row],[Building Coverage Value]:[Contents Coverage Value]])</f>
        <v>10000</v>
      </c>
      <c r="AJ3311" s="26"/>
    </row>
    <row r="3312" spans="1:36" ht="26" x14ac:dyDescent="0.3">
      <c r="A3312" s="2" t="s">
        <v>148</v>
      </c>
      <c r="B3312" s="2" t="s">
        <v>156</v>
      </c>
      <c r="C3312" s="2" t="s">
        <v>325</v>
      </c>
      <c r="D3312" s="2">
        <v>12777</v>
      </c>
      <c r="E3312" s="2" t="s">
        <v>367</v>
      </c>
      <c r="F3312" s="2" t="s">
        <v>1038</v>
      </c>
      <c r="G3312" s="3">
        <v>270</v>
      </c>
      <c r="H3312" s="3">
        <v>1000</v>
      </c>
      <c r="I3312" s="71">
        <f>Exposure_Information[[#This Row],[Total  Insured Value]]+Exposure_Information[[#This Row],[Policy Deductible]]</f>
        <v>22000</v>
      </c>
      <c r="J3312" s="2">
        <v>15711</v>
      </c>
      <c r="K3312" s="3">
        <v>1</v>
      </c>
      <c r="L3312" s="2" t="s">
        <v>9</v>
      </c>
      <c r="M3312" s="2" t="s">
        <v>1039</v>
      </c>
      <c r="N3312" s="2" t="s">
        <v>1040</v>
      </c>
      <c r="O3312" s="2" t="s">
        <v>488</v>
      </c>
      <c r="P3312" s="2" t="s">
        <v>231</v>
      </c>
      <c r="Q3312" s="3">
        <v>13</v>
      </c>
      <c r="R3312" s="2" t="s">
        <v>127</v>
      </c>
      <c r="S3312" s="3">
        <v>25</v>
      </c>
      <c r="T3312" s="2" t="s">
        <v>10</v>
      </c>
      <c r="U3312" s="3">
        <v>42.093159</v>
      </c>
      <c r="V3312" s="3">
        <v>-72.627471999999997</v>
      </c>
      <c r="W3312" s="2" t="s">
        <v>149</v>
      </c>
      <c r="X3312" s="3">
        <v>1</v>
      </c>
      <c r="Y3312" s="3" t="str">
        <f>_xlfn.CONCAT(Exposure_Information[[#This Row],[Building Construction Code]]," - ",Exposure_Information[[#This Row],[Type of building construction]])</f>
        <v>RMS - 1</v>
      </c>
      <c r="Z3312" s="3">
        <v>0</v>
      </c>
      <c r="AA3312" s="2">
        <v>1987</v>
      </c>
      <c r="AB3312" s="2" t="s">
        <v>11</v>
      </c>
      <c r="AC3312" s="2">
        <v>1</v>
      </c>
      <c r="AD3312" s="2" t="str">
        <f>_xlfn.CONCAT(Exposure_Information[[#This Row],[Occupany Code]]," - ",Exposure_Information[[#This Row],[Type of building occupancy]])</f>
        <v>ATC - 1</v>
      </c>
      <c r="AE3312" s="5">
        <v>21000</v>
      </c>
      <c r="AF3312" s="5">
        <v>0</v>
      </c>
      <c r="AG3312" s="5">
        <v>0</v>
      </c>
      <c r="AH3312" s="5">
        <f>SUM(Exposure_Information[[#This Row],[Building Coverage Value]:[Business interruption value]])</f>
        <v>21000</v>
      </c>
      <c r="AI3312" s="5">
        <f>SUM(Exposure_Information[[#This Row],[Building Coverage Value]:[Contents Coverage Value]])</f>
        <v>21000</v>
      </c>
      <c r="AJ3312" s="26"/>
    </row>
    <row r="3313" spans="1:36" ht="39" x14ac:dyDescent="0.3">
      <c r="A3313" s="2" t="s">
        <v>148</v>
      </c>
      <c r="B3313" s="2" t="s">
        <v>156</v>
      </c>
      <c r="C3313" s="2" t="s">
        <v>325</v>
      </c>
      <c r="D3313" s="2">
        <v>991</v>
      </c>
      <c r="E3313" s="2" t="s">
        <v>326</v>
      </c>
      <c r="F3313" s="2" t="s">
        <v>512</v>
      </c>
      <c r="G3313" s="3">
        <v>84224</v>
      </c>
      <c r="H3313" s="3">
        <v>10000</v>
      </c>
      <c r="I3313" s="71">
        <f>Exposure_Information[[#This Row],[Total  Insured Value]]+Exposure_Information[[#This Row],[Policy Deductible]]</f>
        <v>2678938</v>
      </c>
      <c r="J3313" s="2">
        <v>1366</v>
      </c>
      <c r="K3313" s="3">
        <v>1</v>
      </c>
      <c r="L3313" s="2" t="s">
        <v>9</v>
      </c>
      <c r="M3313" s="2" t="s">
        <v>1464</v>
      </c>
      <c r="N3313" s="3" t="s">
        <v>1465</v>
      </c>
      <c r="O3313" s="2" t="s">
        <v>449</v>
      </c>
      <c r="P3313" s="2" t="s">
        <v>74</v>
      </c>
      <c r="Q3313" s="3">
        <v>9</v>
      </c>
      <c r="R3313" s="2" t="s">
        <v>127</v>
      </c>
      <c r="S3313" s="3">
        <v>25</v>
      </c>
      <c r="T3313" s="2" t="s">
        <v>10</v>
      </c>
      <c r="U3313" s="3">
        <v>42.500630999999998</v>
      </c>
      <c r="V3313" s="3">
        <v>-70.858581999999998</v>
      </c>
      <c r="W3313" s="2" t="s">
        <v>149</v>
      </c>
      <c r="X3313" s="3">
        <v>2</v>
      </c>
      <c r="Y3313" s="3" t="str">
        <f>_xlfn.CONCAT(Exposure_Information[[#This Row],[Building Construction Code]]," - ",Exposure_Information[[#This Row],[Type of building construction]])</f>
        <v>RMS - 2</v>
      </c>
      <c r="Z3313" s="3">
        <v>0</v>
      </c>
      <c r="AA3313" s="2">
        <v>1970</v>
      </c>
      <c r="AB3313" s="2" t="s">
        <v>11</v>
      </c>
      <c r="AC3313" s="2">
        <v>37</v>
      </c>
      <c r="AD3313" s="2" t="str">
        <f>_xlfn.CONCAT(Exposure_Information[[#This Row],[Occupany Code]]," - ",Exposure_Information[[#This Row],[Type of building occupancy]])</f>
        <v>ATC - 37</v>
      </c>
      <c r="AE3313" s="5">
        <v>2668938</v>
      </c>
      <c r="AF3313" s="5">
        <v>0</v>
      </c>
      <c r="AG3313" s="5">
        <v>0</v>
      </c>
      <c r="AH3313" s="5">
        <f>SUM(Exposure_Information[[#This Row],[Building Coverage Value]:[Business interruption value]])</f>
        <v>2668938</v>
      </c>
      <c r="AI3313" s="5">
        <f>SUM(Exposure_Information[[#This Row],[Building Coverage Value]:[Contents Coverage Value]])</f>
        <v>2668938</v>
      </c>
      <c r="AJ3313" s="26"/>
    </row>
    <row r="3314" spans="1:36" ht="39" x14ac:dyDescent="0.3">
      <c r="A3314" s="2" t="s">
        <v>148</v>
      </c>
      <c r="B3314" s="2" t="s">
        <v>156</v>
      </c>
      <c r="C3314" s="2" t="s">
        <v>325</v>
      </c>
      <c r="D3314" s="2">
        <v>991</v>
      </c>
      <c r="E3314" s="2" t="s">
        <v>326</v>
      </c>
      <c r="F3314" s="2" t="s">
        <v>512</v>
      </c>
      <c r="G3314" s="3">
        <v>84224</v>
      </c>
      <c r="H3314" s="3">
        <v>10000</v>
      </c>
      <c r="I3314" s="71">
        <f>Exposure_Information[[#This Row],[Total  Insured Value]]+Exposure_Information[[#This Row],[Policy Deductible]]</f>
        <v>646725</v>
      </c>
      <c r="J3314" s="2">
        <v>1364</v>
      </c>
      <c r="K3314" s="3">
        <v>1</v>
      </c>
      <c r="L3314" s="2" t="s">
        <v>9</v>
      </c>
      <c r="M3314" s="2" t="s">
        <v>804</v>
      </c>
      <c r="N3314" s="3" t="s">
        <v>805</v>
      </c>
      <c r="O3314" s="2" t="s">
        <v>449</v>
      </c>
      <c r="P3314" s="2" t="s">
        <v>74</v>
      </c>
      <c r="Q3314" s="3">
        <v>9</v>
      </c>
      <c r="R3314" s="2" t="s">
        <v>127</v>
      </c>
      <c r="S3314" s="3">
        <v>25</v>
      </c>
      <c r="T3314" s="2" t="s">
        <v>10</v>
      </c>
      <c r="U3314" s="3">
        <v>42.503044000000003</v>
      </c>
      <c r="V3314" s="3">
        <v>-70.854881000000006</v>
      </c>
      <c r="W3314" s="2" t="s">
        <v>149</v>
      </c>
      <c r="X3314" s="3">
        <v>1</v>
      </c>
      <c r="Y3314" s="3" t="str">
        <f>_xlfn.CONCAT(Exposure_Information[[#This Row],[Building Construction Code]]," - ",Exposure_Information[[#This Row],[Type of building construction]])</f>
        <v>RMS - 1</v>
      </c>
      <c r="Z3314" s="3">
        <v>0</v>
      </c>
      <c r="AA3314" s="2">
        <v>1910</v>
      </c>
      <c r="AB3314" s="2" t="s">
        <v>11</v>
      </c>
      <c r="AC3314" s="2">
        <v>37</v>
      </c>
      <c r="AD3314" s="2" t="str">
        <f>_xlfn.CONCAT(Exposure_Information[[#This Row],[Occupany Code]]," - ",Exposure_Information[[#This Row],[Type of building occupancy]])</f>
        <v>ATC - 37</v>
      </c>
      <c r="AE3314" s="5">
        <v>636725</v>
      </c>
      <c r="AF3314" s="5">
        <v>0</v>
      </c>
      <c r="AG3314" s="5">
        <v>0</v>
      </c>
      <c r="AH3314" s="5">
        <f>SUM(Exposure_Information[[#This Row],[Building Coverage Value]:[Business interruption value]])</f>
        <v>636725</v>
      </c>
      <c r="AI3314" s="5">
        <f>SUM(Exposure_Information[[#This Row],[Building Coverage Value]:[Contents Coverage Value]])</f>
        <v>636725</v>
      </c>
      <c r="AJ3314" s="26"/>
    </row>
    <row r="3315" spans="1:36" ht="39" x14ac:dyDescent="0.3">
      <c r="A3315" s="2" t="s">
        <v>148</v>
      </c>
      <c r="B3315" s="2" t="s">
        <v>156</v>
      </c>
      <c r="C3315" s="2" t="s">
        <v>325</v>
      </c>
      <c r="D3315" s="2">
        <v>16747</v>
      </c>
      <c r="E3315" s="2" t="s">
        <v>367</v>
      </c>
      <c r="F3315" s="2" t="s">
        <v>4388</v>
      </c>
      <c r="G3315" s="3">
        <v>397</v>
      </c>
      <c r="H3315" s="3">
        <v>1000</v>
      </c>
      <c r="I3315" s="71">
        <f>Exposure_Information[[#This Row],[Total  Insured Value]]+Exposure_Information[[#This Row],[Policy Deductible]]</f>
        <v>22000</v>
      </c>
      <c r="J3315" s="2">
        <v>19814</v>
      </c>
      <c r="K3315" s="3">
        <v>1</v>
      </c>
      <c r="L3315" s="2" t="s">
        <v>9</v>
      </c>
      <c r="M3315" s="2" t="s">
        <v>4389</v>
      </c>
      <c r="N3315" s="2" t="s">
        <v>4390</v>
      </c>
      <c r="O3315" s="2" t="s">
        <v>1530</v>
      </c>
      <c r="P3315" s="2" t="s">
        <v>171</v>
      </c>
      <c r="Q3315" s="3">
        <v>27</v>
      </c>
      <c r="R3315" s="2" t="s">
        <v>127</v>
      </c>
      <c r="S3315" s="3">
        <v>25</v>
      </c>
      <c r="T3315" s="2" t="s">
        <v>10</v>
      </c>
      <c r="U3315" s="3">
        <v>42.339368999999998</v>
      </c>
      <c r="V3315" s="3">
        <v>-71.739356000000001</v>
      </c>
      <c r="W3315" s="2" t="s">
        <v>149</v>
      </c>
      <c r="X3315" s="3">
        <v>1</v>
      </c>
      <c r="Y3315" s="3" t="str">
        <f>_xlfn.CONCAT(Exposure_Information[[#This Row],[Building Construction Code]]," - ",Exposure_Information[[#This Row],[Type of building construction]])</f>
        <v>RMS - 1</v>
      </c>
      <c r="Z3315" s="3">
        <v>0</v>
      </c>
      <c r="AA3315" s="2">
        <v>1900</v>
      </c>
      <c r="AB3315" s="2" t="s">
        <v>11</v>
      </c>
      <c r="AC3315" s="2">
        <v>1</v>
      </c>
      <c r="AD3315" s="2" t="str">
        <f>_xlfn.CONCAT(Exposure_Information[[#This Row],[Occupany Code]]," - ",Exposure_Information[[#This Row],[Type of building occupancy]])</f>
        <v>ATC - 1</v>
      </c>
      <c r="AE3315" s="5">
        <v>20000</v>
      </c>
      <c r="AF3315" s="5">
        <v>1000</v>
      </c>
      <c r="AG3315" s="5">
        <v>0</v>
      </c>
      <c r="AH3315" s="5">
        <f>SUM(Exposure_Information[[#This Row],[Building Coverage Value]:[Business interruption value]])</f>
        <v>21000</v>
      </c>
      <c r="AI3315" s="5">
        <f>SUM(Exposure_Information[[#This Row],[Building Coverage Value]:[Contents Coverage Value]])</f>
        <v>21000</v>
      </c>
      <c r="AJ3315" s="26"/>
    </row>
    <row r="3316" spans="1:36" ht="26" x14ac:dyDescent="0.3">
      <c r="A3316" s="2" t="s">
        <v>148</v>
      </c>
      <c r="B3316" s="2" t="s">
        <v>156</v>
      </c>
      <c r="C3316" s="2" t="s">
        <v>325</v>
      </c>
      <c r="D3316" s="2">
        <v>8611</v>
      </c>
      <c r="E3316" s="2" t="s">
        <v>367</v>
      </c>
      <c r="F3316" s="2" t="s">
        <v>6937</v>
      </c>
      <c r="G3316" s="3">
        <v>84</v>
      </c>
      <c r="H3316" s="3">
        <v>250</v>
      </c>
      <c r="I3316" s="71">
        <f>Exposure_Information[[#This Row],[Total  Insured Value]]+Exposure_Information[[#This Row],[Policy Deductible]]</f>
        <v>21250</v>
      </c>
      <c r="J3316" s="2">
        <v>11456</v>
      </c>
      <c r="K3316" s="3">
        <v>1</v>
      </c>
      <c r="L3316" s="2" t="s">
        <v>9</v>
      </c>
      <c r="M3316" s="2" t="s">
        <v>6938</v>
      </c>
      <c r="N3316" s="2" t="s">
        <v>242</v>
      </c>
      <c r="O3316" s="2" t="s">
        <v>243</v>
      </c>
      <c r="P3316" s="2" t="s">
        <v>244</v>
      </c>
      <c r="Q3316" s="3">
        <v>21</v>
      </c>
      <c r="R3316" s="2" t="s">
        <v>87</v>
      </c>
      <c r="S3316" s="3">
        <v>23</v>
      </c>
      <c r="T3316" s="2" t="s">
        <v>10</v>
      </c>
      <c r="U3316" s="3">
        <v>45.185546000000002</v>
      </c>
      <c r="V3316" s="3">
        <v>-69.225425000000001</v>
      </c>
      <c r="W3316" s="2" t="s">
        <v>149</v>
      </c>
      <c r="X3316" s="3">
        <v>1</v>
      </c>
      <c r="Y3316" s="3" t="str">
        <f>_xlfn.CONCAT(Exposure_Information[[#This Row],[Building Construction Code]]," - ",Exposure_Information[[#This Row],[Type of building construction]])</f>
        <v>RMS - 1</v>
      </c>
      <c r="Z3316" s="3">
        <v>0</v>
      </c>
      <c r="AA3316" s="2">
        <v>1935</v>
      </c>
      <c r="AB3316" s="2" t="s">
        <v>11</v>
      </c>
      <c r="AC3316" s="2">
        <v>1</v>
      </c>
      <c r="AD3316" s="2" t="str">
        <f>_xlfn.CONCAT(Exposure_Information[[#This Row],[Occupany Code]]," - ",Exposure_Information[[#This Row],[Type of building occupancy]])</f>
        <v>ATC - 1</v>
      </c>
      <c r="AE3316" s="5">
        <v>21000</v>
      </c>
      <c r="AF3316" s="5">
        <v>0</v>
      </c>
      <c r="AG3316" s="5">
        <v>0</v>
      </c>
      <c r="AH3316" s="5">
        <f>SUM(Exposure_Information[[#This Row],[Building Coverage Value]:[Business interruption value]])</f>
        <v>21000</v>
      </c>
      <c r="AI3316" s="5">
        <f>SUM(Exposure_Information[[#This Row],[Building Coverage Value]:[Contents Coverage Value]])</f>
        <v>21000</v>
      </c>
      <c r="AJ3316" s="26"/>
    </row>
    <row r="3317" spans="1:36" ht="26" x14ac:dyDescent="0.3">
      <c r="A3317" s="2" t="s">
        <v>148</v>
      </c>
      <c r="B3317" s="2" t="s">
        <v>156</v>
      </c>
      <c r="C3317" s="2" t="s">
        <v>325</v>
      </c>
      <c r="D3317" s="2">
        <v>16888</v>
      </c>
      <c r="E3317" s="2" t="s">
        <v>367</v>
      </c>
      <c r="F3317" s="2" t="s">
        <v>4627</v>
      </c>
      <c r="G3317" s="3">
        <v>242</v>
      </c>
      <c r="H3317" s="3">
        <v>500</v>
      </c>
      <c r="I3317" s="71">
        <f>Exposure_Information[[#This Row],[Total  Insured Value]]+Exposure_Information[[#This Row],[Policy Deductible]]</f>
        <v>21320</v>
      </c>
      <c r="J3317" s="2">
        <v>19957</v>
      </c>
      <c r="K3317" s="3">
        <v>1</v>
      </c>
      <c r="L3317" s="2" t="s">
        <v>9</v>
      </c>
      <c r="M3317" s="2" t="s">
        <v>4628</v>
      </c>
      <c r="N3317" s="2" t="s">
        <v>4629</v>
      </c>
      <c r="O3317" s="2" t="s">
        <v>420</v>
      </c>
      <c r="P3317" s="2" t="s">
        <v>72</v>
      </c>
      <c r="Q3317" s="3">
        <v>25</v>
      </c>
      <c r="R3317" s="2" t="s">
        <v>127</v>
      </c>
      <c r="S3317" s="3">
        <v>25</v>
      </c>
      <c r="T3317" s="2" t="s">
        <v>10</v>
      </c>
      <c r="U3317" s="3">
        <v>42.346646999999997</v>
      </c>
      <c r="V3317" s="3">
        <v>-71.104162000000002</v>
      </c>
      <c r="W3317" s="2" t="s">
        <v>149</v>
      </c>
      <c r="X3317" s="3">
        <v>1</v>
      </c>
      <c r="Y3317" s="3" t="str">
        <f>_xlfn.CONCAT(Exposure_Information[[#This Row],[Building Construction Code]]," - ",Exposure_Information[[#This Row],[Type of building construction]])</f>
        <v>RMS - 1</v>
      </c>
      <c r="Z3317" s="3">
        <v>0</v>
      </c>
      <c r="AA3317" s="2">
        <v>1996</v>
      </c>
      <c r="AB3317" s="2" t="s">
        <v>11</v>
      </c>
      <c r="AC3317" s="2">
        <v>1</v>
      </c>
      <c r="AD3317" s="2" t="str">
        <f>_xlfn.CONCAT(Exposure_Information[[#This Row],[Occupany Code]]," - ",Exposure_Information[[#This Row],[Type of building occupancy]])</f>
        <v>ATC - 1</v>
      </c>
      <c r="AE3317" s="5">
        <v>5000</v>
      </c>
      <c r="AF3317" s="5">
        <v>1000</v>
      </c>
      <c r="AG3317" s="5">
        <v>14820</v>
      </c>
      <c r="AH3317" s="5">
        <f>SUM(Exposure_Information[[#This Row],[Building Coverage Value]:[Business interruption value]])</f>
        <v>20820</v>
      </c>
      <c r="AI3317" s="5">
        <f>SUM(Exposure_Information[[#This Row],[Building Coverage Value]:[Contents Coverage Value]])</f>
        <v>6000</v>
      </c>
      <c r="AJ3317" s="26"/>
    </row>
    <row r="3318" spans="1:36" ht="26" x14ac:dyDescent="0.3">
      <c r="A3318" s="2" t="s">
        <v>148</v>
      </c>
      <c r="B3318" s="2" t="s">
        <v>156</v>
      </c>
      <c r="C3318" s="2" t="s">
        <v>325</v>
      </c>
      <c r="D3318" s="2">
        <v>10055</v>
      </c>
      <c r="E3318" s="2" t="s">
        <v>367</v>
      </c>
      <c r="F3318" s="2" t="s">
        <v>1161</v>
      </c>
      <c r="G3318" s="3">
        <v>123</v>
      </c>
      <c r="H3318" s="3">
        <v>1000</v>
      </c>
      <c r="I3318" s="71">
        <f>Exposure_Information[[#This Row],[Total  Insured Value]]+Exposure_Information[[#This Row],[Policy Deductible]]</f>
        <v>21000</v>
      </c>
      <c r="J3318" s="2">
        <v>12918</v>
      </c>
      <c r="K3318" s="3">
        <v>1</v>
      </c>
      <c r="L3318" s="2" t="s">
        <v>9</v>
      </c>
      <c r="M3318" s="2" t="s">
        <v>1162</v>
      </c>
      <c r="N3318" s="2" t="s">
        <v>1163</v>
      </c>
      <c r="O3318" s="2" t="s">
        <v>1164</v>
      </c>
      <c r="P3318" s="2" t="s">
        <v>29</v>
      </c>
      <c r="Q3318" s="3">
        <v>13</v>
      </c>
      <c r="R3318" s="2" t="s">
        <v>87</v>
      </c>
      <c r="S3318" s="3">
        <v>23</v>
      </c>
      <c r="T3318" s="2" t="s">
        <v>10</v>
      </c>
      <c r="U3318" s="3">
        <v>44.280177999999999</v>
      </c>
      <c r="V3318" s="3">
        <v>-69.261403000000001</v>
      </c>
      <c r="W3318" s="2" t="s">
        <v>149</v>
      </c>
      <c r="X3318" s="3" t="s">
        <v>817</v>
      </c>
      <c r="Y3318" s="3" t="str">
        <f>_xlfn.CONCAT(Exposure_Information[[#This Row],[Building Construction Code]]," - ",Exposure_Information[[#This Row],[Type of building construction]])</f>
        <v>RMS - 5A</v>
      </c>
      <c r="Z3318" s="3">
        <v>0</v>
      </c>
      <c r="AA3318" s="2">
        <v>1999</v>
      </c>
      <c r="AB3318" s="2" t="s">
        <v>11</v>
      </c>
      <c r="AC3318" s="2">
        <v>1</v>
      </c>
      <c r="AD3318" s="2" t="str">
        <f>_xlfn.CONCAT(Exposure_Information[[#This Row],[Occupany Code]]," - ",Exposure_Information[[#This Row],[Type of building occupancy]])</f>
        <v>ATC - 1</v>
      </c>
      <c r="AE3318" s="5">
        <v>20000</v>
      </c>
      <c r="AF3318" s="5">
        <v>0</v>
      </c>
      <c r="AG3318" s="5">
        <v>0</v>
      </c>
      <c r="AH3318" s="5">
        <f>SUM(Exposure_Information[[#This Row],[Building Coverage Value]:[Business interruption value]])</f>
        <v>20000</v>
      </c>
      <c r="AI3318" s="5">
        <f>SUM(Exposure_Information[[#This Row],[Building Coverage Value]:[Contents Coverage Value]])</f>
        <v>20000</v>
      </c>
      <c r="AJ3318" s="26"/>
    </row>
    <row r="3319" spans="1:36" ht="26" x14ac:dyDescent="0.3">
      <c r="A3319" s="2" t="s">
        <v>148</v>
      </c>
      <c r="B3319" s="2" t="s">
        <v>156</v>
      </c>
      <c r="C3319" s="2" t="s">
        <v>325</v>
      </c>
      <c r="D3319" s="2">
        <v>991</v>
      </c>
      <c r="E3319" s="2" t="s">
        <v>326</v>
      </c>
      <c r="F3319" s="2" t="s">
        <v>512</v>
      </c>
      <c r="G3319" s="3">
        <v>84224</v>
      </c>
      <c r="H3319" s="3">
        <v>10000</v>
      </c>
      <c r="I3319" s="71">
        <f>Exposure_Information[[#This Row],[Total  Insured Value]]+Exposure_Information[[#This Row],[Policy Deductible]]</f>
        <v>487544</v>
      </c>
      <c r="J3319" s="2">
        <v>1359</v>
      </c>
      <c r="K3319" s="3">
        <v>1</v>
      </c>
      <c r="L3319" s="2" t="s">
        <v>9</v>
      </c>
      <c r="M3319" s="2" t="s">
        <v>515</v>
      </c>
      <c r="N3319" s="3" t="s">
        <v>516</v>
      </c>
      <c r="O3319" s="2" t="s">
        <v>449</v>
      </c>
      <c r="P3319" s="2" t="s">
        <v>74</v>
      </c>
      <c r="Q3319" s="3">
        <v>9</v>
      </c>
      <c r="R3319" s="2" t="s">
        <v>127</v>
      </c>
      <c r="S3319" s="3">
        <v>25</v>
      </c>
      <c r="T3319" s="2" t="s">
        <v>10</v>
      </c>
      <c r="U3319" s="3">
        <v>42.510356000000002</v>
      </c>
      <c r="V3319" s="3">
        <v>-70.849699000000001</v>
      </c>
      <c r="W3319" s="2" t="s">
        <v>149</v>
      </c>
      <c r="X3319" s="3">
        <v>1</v>
      </c>
      <c r="Y3319" s="3" t="str">
        <f>_xlfn.CONCAT(Exposure_Information[[#This Row],[Building Construction Code]]," - ",Exposure_Information[[#This Row],[Type of building construction]])</f>
        <v>RMS - 1</v>
      </c>
      <c r="Z3319" s="3">
        <v>0</v>
      </c>
      <c r="AA3319" s="2">
        <v>1930</v>
      </c>
      <c r="AB3319" s="2" t="s">
        <v>11</v>
      </c>
      <c r="AC3319" s="2">
        <v>37</v>
      </c>
      <c r="AD3319" s="2" t="str">
        <f>_xlfn.CONCAT(Exposure_Information[[#This Row],[Occupany Code]]," - ",Exposure_Information[[#This Row],[Type of building occupancy]])</f>
        <v>ATC - 37</v>
      </c>
      <c r="AE3319" s="5">
        <v>477544</v>
      </c>
      <c r="AF3319" s="5">
        <v>0</v>
      </c>
      <c r="AG3319" s="5">
        <v>0</v>
      </c>
      <c r="AH3319" s="5">
        <f>SUM(Exposure_Information[[#This Row],[Building Coverage Value]:[Business interruption value]])</f>
        <v>477544</v>
      </c>
      <c r="AI3319" s="5">
        <f>SUM(Exposure_Information[[#This Row],[Building Coverage Value]:[Contents Coverage Value]])</f>
        <v>477544</v>
      </c>
      <c r="AJ3319" s="26"/>
    </row>
    <row r="3320" spans="1:36" ht="39" x14ac:dyDescent="0.3">
      <c r="A3320" s="2" t="s">
        <v>148</v>
      </c>
      <c r="B3320" s="2" t="s">
        <v>156</v>
      </c>
      <c r="C3320" s="2" t="s">
        <v>325</v>
      </c>
      <c r="D3320" s="2">
        <v>991</v>
      </c>
      <c r="E3320" s="2" t="s">
        <v>326</v>
      </c>
      <c r="F3320" s="2" t="s">
        <v>512</v>
      </c>
      <c r="G3320" s="3">
        <v>84224</v>
      </c>
      <c r="H3320" s="3">
        <v>10000</v>
      </c>
      <c r="I3320" s="71">
        <f>Exposure_Information[[#This Row],[Total  Insured Value]]+Exposure_Information[[#This Row],[Policy Deductible]]</f>
        <v>4254832</v>
      </c>
      <c r="J3320" s="2">
        <v>1357</v>
      </c>
      <c r="K3320" s="3">
        <v>1</v>
      </c>
      <c r="L3320" s="2" t="s">
        <v>9</v>
      </c>
      <c r="M3320" s="2" t="s">
        <v>766</v>
      </c>
      <c r="N3320" s="3" t="s">
        <v>767</v>
      </c>
      <c r="O3320" s="2" t="s">
        <v>16</v>
      </c>
      <c r="P3320" s="2" t="s">
        <v>74</v>
      </c>
      <c r="Q3320" s="3">
        <v>9</v>
      </c>
      <c r="R3320" s="2" t="s">
        <v>127</v>
      </c>
      <c r="S3320" s="3">
        <v>25</v>
      </c>
      <c r="T3320" s="2" t="s">
        <v>10</v>
      </c>
      <c r="U3320" s="3">
        <v>42.495972000000002</v>
      </c>
      <c r="V3320" s="3">
        <v>-70.933639999999997</v>
      </c>
      <c r="W3320" s="2" t="s">
        <v>149</v>
      </c>
      <c r="X3320" s="3">
        <v>2</v>
      </c>
      <c r="Y3320" s="3" t="str">
        <f>_xlfn.CONCAT(Exposure_Information[[#This Row],[Building Construction Code]]," - ",Exposure_Information[[#This Row],[Type of building construction]])</f>
        <v>RMS - 2</v>
      </c>
      <c r="Z3320" s="3">
        <v>0</v>
      </c>
      <c r="AA3320" s="2">
        <v>1970</v>
      </c>
      <c r="AB3320" s="2" t="s">
        <v>11</v>
      </c>
      <c r="AC3320" s="2">
        <v>37</v>
      </c>
      <c r="AD3320" s="2" t="str">
        <f>_xlfn.CONCAT(Exposure_Information[[#This Row],[Occupany Code]]," - ",Exposure_Information[[#This Row],[Type of building occupancy]])</f>
        <v>ATC - 37</v>
      </c>
      <c r="AE3320" s="5">
        <v>4244832</v>
      </c>
      <c r="AF3320" s="5">
        <v>0</v>
      </c>
      <c r="AG3320" s="5">
        <v>0</v>
      </c>
      <c r="AH3320" s="5">
        <f>SUM(Exposure_Information[[#This Row],[Building Coverage Value]:[Business interruption value]])</f>
        <v>4244832</v>
      </c>
      <c r="AI3320" s="5">
        <f>SUM(Exposure_Information[[#This Row],[Building Coverage Value]:[Contents Coverage Value]])</f>
        <v>4244832</v>
      </c>
      <c r="AJ3320" s="26"/>
    </row>
    <row r="3321" spans="1:36" ht="26" x14ac:dyDescent="0.3">
      <c r="A3321" s="2" t="s">
        <v>148</v>
      </c>
      <c r="B3321" s="2" t="s">
        <v>156</v>
      </c>
      <c r="C3321" s="2" t="s">
        <v>325</v>
      </c>
      <c r="D3321" s="2">
        <v>11609</v>
      </c>
      <c r="E3321" s="2" t="s">
        <v>367</v>
      </c>
      <c r="F3321" s="2" t="s">
        <v>1461</v>
      </c>
      <c r="G3321" s="3">
        <v>119</v>
      </c>
      <c r="H3321" s="3">
        <v>500</v>
      </c>
      <c r="I3321" s="71">
        <f>Exposure_Information[[#This Row],[Total  Insured Value]]+Exposure_Information[[#This Row],[Policy Deductible]]</f>
        <v>20500</v>
      </c>
      <c r="J3321" s="2">
        <v>14503</v>
      </c>
      <c r="K3321" s="3">
        <v>1</v>
      </c>
      <c r="L3321" s="2">
        <v>25</v>
      </c>
      <c r="M3321" s="2" t="s">
        <v>1462</v>
      </c>
      <c r="N3321" s="2" t="s">
        <v>1463</v>
      </c>
      <c r="O3321" s="2" t="s">
        <v>300</v>
      </c>
      <c r="P3321" s="2" t="s">
        <v>90</v>
      </c>
      <c r="Q3321" s="3">
        <v>17</v>
      </c>
      <c r="R3321" s="2" t="s">
        <v>127</v>
      </c>
      <c r="S3321" s="3">
        <v>25</v>
      </c>
      <c r="T3321" s="2" t="s">
        <v>10</v>
      </c>
      <c r="U3321" s="3">
        <v>42.424069000000003</v>
      </c>
      <c r="V3321" s="3">
        <v>-71.307499000000007</v>
      </c>
      <c r="W3321" s="2" t="s">
        <v>149</v>
      </c>
      <c r="X3321" s="3">
        <v>2</v>
      </c>
      <c r="Y3321" s="3" t="str">
        <f>_xlfn.CONCAT(Exposure_Information[[#This Row],[Building Construction Code]]," - ",Exposure_Information[[#This Row],[Type of building construction]])</f>
        <v>RMS - 2</v>
      </c>
      <c r="Z3321" s="3">
        <v>0</v>
      </c>
      <c r="AA3321" s="2">
        <v>1970</v>
      </c>
      <c r="AB3321" s="2" t="s">
        <v>11</v>
      </c>
      <c r="AC3321" s="2">
        <v>1</v>
      </c>
      <c r="AD3321" s="2" t="str">
        <f>_xlfn.CONCAT(Exposure_Information[[#This Row],[Occupany Code]]," - ",Exposure_Information[[#This Row],[Type of building occupancy]])</f>
        <v>ATC - 1</v>
      </c>
      <c r="AE3321" s="5">
        <v>10000</v>
      </c>
      <c r="AF3321" s="5">
        <v>10000</v>
      </c>
      <c r="AG3321" s="5">
        <v>0</v>
      </c>
      <c r="AH3321" s="5">
        <f>SUM(Exposure_Information[[#This Row],[Building Coverage Value]:[Business interruption value]])</f>
        <v>20000</v>
      </c>
      <c r="AI3321" s="5">
        <f>SUM(Exposure_Information[[#This Row],[Building Coverage Value]:[Contents Coverage Value]])</f>
        <v>20000</v>
      </c>
      <c r="AJ3321" s="26"/>
    </row>
    <row r="3322" spans="1:36" ht="39" x14ac:dyDescent="0.3">
      <c r="A3322" s="2" t="s">
        <v>148</v>
      </c>
      <c r="B3322" s="2" t="s">
        <v>156</v>
      </c>
      <c r="C3322" s="2" t="s">
        <v>325</v>
      </c>
      <c r="D3322" s="2">
        <v>991</v>
      </c>
      <c r="E3322" s="2" t="s">
        <v>326</v>
      </c>
      <c r="F3322" s="2" t="s">
        <v>512</v>
      </c>
      <c r="G3322" s="3">
        <v>84224</v>
      </c>
      <c r="H3322" s="3">
        <v>10000</v>
      </c>
      <c r="I3322" s="71">
        <f>Exposure_Information[[#This Row],[Total  Insured Value]]+Exposure_Information[[#This Row],[Policy Deductible]]</f>
        <v>1018148</v>
      </c>
      <c r="J3322" s="2">
        <v>1356</v>
      </c>
      <c r="K3322" s="3">
        <v>1</v>
      </c>
      <c r="L3322" s="2" t="s">
        <v>9</v>
      </c>
      <c r="M3322" s="2" t="s">
        <v>513</v>
      </c>
      <c r="N3322" s="3" t="s">
        <v>514</v>
      </c>
      <c r="O3322" s="2" t="s">
        <v>449</v>
      </c>
      <c r="P3322" s="2" t="s">
        <v>74</v>
      </c>
      <c r="Q3322" s="3">
        <v>9</v>
      </c>
      <c r="R3322" s="2" t="s">
        <v>127</v>
      </c>
      <c r="S3322" s="3">
        <v>25</v>
      </c>
      <c r="T3322" s="2" t="s">
        <v>10</v>
      </c>
      <c r="U3322" s="3">
        <v>42.500776000000002</v>
      </c>
      <c r="V3322" s="3">
        <v>-70.861144999999993</v>
      </c>
      <c r="W3322" s="2" t="s">
        <v>149</v>
      </c>
      <c r="X3322" s="3">
        <v>1</v>
      </c>
      <c r="Y3322" s="3" t="str">
        <f>_xlfn.CONCAT(Exposure_Information[[#This Row],[Building Construction Code]]," - ",Exposure_Information[[#This Row],[Type of building construction]])</f>
        <v>RMS - 1</v>
      </c>
      <c r="Z3322" s="3">
        <v>0</v>
      </c>
      <c r="AA3322" s="2">
        <v>1970</v>
      </c>
      <c r="AB3322" s="2" t="s">
        <v>11</v>
      </c>
      <c r="AC3322" s="2">
        <v>37</v>
      </c>
      <c r="AD3322" s="2" t="str">
        <f>_xlfn.CONCAT(Exposure_Information[[#This Row],[Occupany Code]]," - ",Exposure_Information[[#This Row],[Type of building occupancy]])</f>
        <v>ATC - 37</v>
      </c>
      <c r="AE3322" s="5">
        <v>1008148</v>
      </c>
      <c r="AF3322" s="5">
        <v>0</v>
      </c>
      <c r="AG3322" s="5">
        <v>0</v>
      </c>
      <c r="AH3322" s="5">
        <f>SUM(Exposure_Information[[#This Row],[Building Coverage Value]:[Business interruption value]])</f>
        <v>1008148</v>
      </c>
      <c r="AI3322" s="5">
        <f>SUM(Exposure_Information[[#This Row],[Building Coverage Value]:[Contents Coverage Value]])</f>
        <v>1008148</v>
      </c>
      <c r="AJ3322" s="26"/>
    </row>
    <row r="3323" spans="1:36" ht="26" x14ac:dyDescent="0.3">
      <c r="A3323" s="2" t="s">
        <v>148</v>
      </c>
      <c r="B3323" s="2" t="s">
        <v>156</v>
      </c>
      <c r="C3323" s="2" t="s">
        <v>325</v>
      </c>
      <c r="D3323" s="2">
        <v>991</v>
      </c>
      <c r="E3323" s="2" t="s">
        <v>326</v>
      </c>
      <c r="F3323" s="2" t="s">
        <v>512</v>
      </c>
      <c r="G3323" s="3">
        <v>84224</v>
      </c>
      <c r="H3323" s="3">
        <v>10000</v>
      </c>
      <c r="I3323" s="71">
        <f>Exposure_Information[[#This Row],[Total  Insured Value]]+Exposure_Information[[#This Row],[Policy Deductible]]</f>
        <v>275302</v>
      </c>
      <c r="J3323" s="2">
        <v>1348</v>
      </c>
      <c r="K3323" s="3">
        <v>1</v>
      </c>
      <c r="L3323" s="2" t="s">
        <v>9</v>
      </c>
      <c r="M3323" s="2" t="s">
        <v>802</v>
      </c>
      <c r="N3323" s="3" t="s">
        <v>803</v>
      </c>
      <c r="O3323" s="2" t="s">
        <v>449</v>
      </c>
      <c r="P3323" s="2" t="s">
        <v>74</v>
      </c>
      <c r="Q3323" s="3">
        <v>9</v>
      </c>
      <c r="R3323" s="2" t="s">
        <v>127</v>
      </c>
      <c r="S3323" s="3">
        <v>25</v>
      </c>
      <c r="T3323" s="2" t="s">
        <v>10</v>
      </c>
      <c r="U3323" s="3">
        <v>42.502772999999998</v>
      </c>
      <c r="V3323" s="3">
        <v>-70.854827999999998</v>
      </c>
      <c r="W3323" s="2" t="s">
        <v>149</v>
      </c>
      <c r="X3323" s="3">
        <v>1</v>
      </c>
      <c r="Y3323" s="3" t="str">
        <f>_xlfn.CONCAT(Exposure_Information[[#This Row],[Building Construction Code]]," - ",Exposure_Information[[#This Row],[Type of building construction]])</f>
        <v>RMS - 1</v>
      </c>
      <c r="Z3323" s="3">
        <v>0</v>
      </c>
      <c r="AA3323" s="2">
        <v>1970</v>
      </c>
      <c r="AB3323" s="2" t="s">
        <v>11</v>
      </c>
      <c r="AC3323" s="2">
        <v>37</v>
      </c>
      <c r="AD3323" s="2" t="str">
        <f>_xlfn.CONCAT(Exposure_Information[[#This Row],[Occupany Code]]," - ",Exposure_Information[[#This Row],[Type of building occupancy]])</f>
        <v>ATC - 37</v>
      </c>
      <c r="AE3323" s="5">
        <v>265302</v>
      </c>
      <c r="AF3323" s="5">
        <v>0</v>
      </c>
      <c r="AG3323" s="5">
        <v>0</v>
      </c>
      <c r="AH3323" s="5">
        <f>SUM(Exposure_Information[[#This Row],[Building Coverage Value]:[Business interruption value]])</f>
        <v>265302</v>
      </c>
      <c r="AI3323" s="5">
        <f>SUM(Exposure_Information[[#This Row],[Building Coverage Value]:[Contents Coverage Value]])</f>
        <v>265302</v>
      </c>
      <c r="AJ3323" s="26"/>
    </row>
    <row r="3324" spans="1:36" ht="26" x14ac:dyDescent="0.3">
      <c r="A3324" s="2" t="s">
        <v>148</v>
      </c>
      <c r="B3324" s="2" t="s">
        <v>156</v>
      </c>
      <c r="C3324" s="2" t="s">
        <v>325</v>
      </c>
      <c r="D3324" s="2">
        <v>989</v>
      </c>
      <c r="E3324" s="2" t="s">
        <v>326</v>
      </c>
      <c r="F3324" s="2" t="s">
        <v>2160</v>
      </c>
      <c r="G3324" s="3">
        <v>1690</v>
      </c>
      <c r="H3324" s="3">
        <v>250</v>
      </c>
      <c r="I3324" s="71">
        <f>Exposure_Information[[#This Row],[Total  Insured Value]]+Exposure_Information[[#This Row],[Policy Deductible]]</f>
        <v>36749</v>
      </c>
      <c r="J3324" s="2">
        <v>1344</v>
      </c>
      <c r="K3324" s="3">
        <v>1</v>
      </c>
      <c r="L3324" s="2" t="s">
        <v>9</v>
      </c>
      <c r="M3324" s="2" t="s">
        <v>2161</v>
      </c>
      <c r="N3324" s="2" t="s">
        <v>2162</v>
      </c>
      <c r="O3324" s="2" t="s">
        <v>2091</v>
      </c>
      <c r="P3324" s="2" t="s">
        <v>221</v>
      </c>
      <c r="Q3324" s="3">
        <v>23</v>
      </c>
      <c r="R3324" s="2" t="s">
        <v>127</v>
      </c>
      <c r="S3324" s="3">
        <v>25</v>
      </c>
      <c r="T3324" s="2" t="s">
        <v>10</v>
      </c>
      <c r="U3324" s="3">
        <v>41.996141999999999</v>
      </c>
      <c r="V3324" s="3">
        <v>-70.737769999999998</v>
      </c>
      <c r="W3324" s="2" t="s">
        <v>149</v>
      </c>
      <c r="X3324" s="3">
        <v>2</v>
      </c>
      <c r="Y3324" s="3" t="str">
        <f>_xlfn.CONCAT(Exposure_Information[[#This Row],[Building Construction Code]]," - ",Exposure_Information[[#This Row],[Type of building construction]])</f>
        <v>RMS - 2</v>
      </c>
      <c r="Z3324" s="3">
        <v>0</v>
      </c>
      <c r="AA3324" s="2">
        <v>1989</v>
      </c>
      <c r="AB3324" s="2" t="s">
        <v>11</v>
      </c>
      <c r="AC3324" s="2">
        <v>37</v>
      </c>
      <c r="AD3324" s="2" t="str">
        <f>_xlfn.CONCAT(Exposure_Information[[#This Row],[Occupany Code]]," - ",Exposure_Information[[#This Row],[Type of building occupancy]])</f>
        <v>ATC - 37</v>
      </c>
      <c r="AE3324" s="5">
        <v>0</v>
      </c>
      <c r="AF3324" s="5">
        <v>36499</v>
      </c>
      <c r="AG3324" s="5">
        <v>0</v>
      </c>
      <c r="AH3324" s="5">
        <f>SUM(Exposure_Information[[#This Row],[Building Coverage Value]:[Business interruption value]])</f>
        <v>36499</v>
      </c>
      <c r="AI3324" s="5">
        <f>SUM(Exposure_Information[[#This Row],[Building Coverage Value]:[Contents Coverage Value]])</f>
        <v>36499</v>
      </c>
      <c r="AJ3324" s="26"/>
    </row>
    <row r="3325" spans="1:36" ht="26" x14ac:dyDescent="0.3">
      <c r="A3325" s="2" t="s">
        <v>148</v>
      </c>
      <c r="B3325" s="2" t="s">
        <v>156</v>
      </c>
      <c r="C3325" s="2" t="s">
        <v>325</v>
      </c>
      <c r="D3325" s="2">
        <v>988</v>
      </c>
      <c r="E3325" s="2" t="s">
        <v>326</v>
      </c>
      <c r="F3325" s="2" t="s">
        <v>626</v>
      </c>
      <c r="G3325" s="3">
        <v>3574</v>
      </c>
      <c r="H3325" s="3">
        <v>1000</v>
      </c>
      <c r="I3325" s="71">
        <f>Exposure_Information[[#This Row],[Total  Insured Value]]+Exposure_Information[[#This Row],[Policy Deductible]]</f>
        <v>492339</v>
      </c>
      <c r="J3325" s="2">
        <v>1343</v>
      </c>
      <c r="K3325" s="3">
        <v>1</v>
      </c>
      <c r="L3325" s="2" t="s">
        <v>9</v>
      </c>
      <c r="M3325" s="2" t="s">
        <v>627</v>
      </c>
      <c r="N3325" s="3" t="s">
        <v>628</v>
      </c>
      <c r="O3325" s="2" t="s">
        <v>478</v>
      </c>
      <c r="P3325" s="2" t="s">
        <v>221</v>
      </c>
      <c r="Q3325" s="3">
        <v>23</v>
      </c>
      <c r="R3325" s="2" t="s">
        <v>127</v>
      </c>
      <c r="S3325" s="3">
        <v>25</v>
      </c>
      <c r="T3325" s="2" t="s">
        <v>10</v>
      </c>
      <c r="U3325" s="3">
        <v>42.085048</v>
      </c>
      <c r="V3325" s="3">
        <v>-70.917648</v>
      </c>
      <c r="W3325" s="2" t="s">
        <v>149</v>
      </c>
      <c r="X3325" s="3">
        <v>1</v>
      </c>
      <c r="Y3325" s="3" t="str">
        <f>_xlfn.CONCAT(Exposure_Information[[#This Row],[Building Construction Code]]," - ",Exposure_Information[[#This Row],[Type of building construction]])</f>
        <v>RMS - 1</v>
      </c>
      <c r="Z3325" s="3">
        <v>0</v>
      </c>
      <c r="AA3325" s="2">
        <v>1920</v>
      </c>
      <c r="AB3325" s="2" t="s">
        <v>11</v>
      </c>
      <c r="AC3325" s="2">
        <v>37</v>
      </c>
      <c r="AD3325" s="2" t="str">
        <f>_xlfn.CONCAT(Exposure_Information[[#This Row],[Occupany Code]]," - ",Exposure_Information[[#This Row],[Type of building occupancy]])</f>
        <v>ATC - 37</v>
      </c>
      <c r="AE3325" s="5">
        <v>491339</v>
      </c>
      <c r="AF3325" s="5">
        <v>0</v>
      </c>
      <c r="AG3325" s="5">
        <v>0</v>
      </c>
      <c r="AH3325" s="5">
        <f>SUM(Exposure_Information[[#This Row],[Building Coverage Value]:[Business interruption value]])</f>
        <v>491339</v>
      </c>
      <c r="AI3325" s="5">
        <f>SUM(Exposure_Information[[#This Row],[Building Coverage Value]:[Contents Coverage Value]])</f>
        <v>491339</v>
      </c>
      <c r="AJ3325" s="26"/>
    </row>
    <row r="3326" spans="1:36" x14ac:dyDescent="0.3">
      <c r="A3326" s="2" t="s">
        <v>148</v>
      </c>
      <c r="B3326" s="2" t="s">
        <v>156</v>
      </c>
      <c r="C3326" s="2" t="s">
        <v>325</v>
      </c>
      <c r="D3326" s="2">
        <v>983</v>
      </c>
      <c r="E3326" s="2" t="s">
        <v>326</v>
      </c>
      <c r="F3326" s="2" t="s">
        <v>2862</v>
      </c>
      <c r="G3326" s="3">
        <v>475</v>
      </c>
      <c r="H3326" s="3">
        <v>250</v>
      </c>
      <c r="I3326" s="71">
        <f>Exposure_Information[[#This Row],[Total  Insured Value]]+Exposure_Information[[#This Row],[Policy Deductible]]</f>
        <v>1420</v>
      </c>
      <c r="J3326" s="2">
        <v>1337</v>
      </c>
      <c r="K3326" s="3">
        <v>1</v>
      </c>
      <c r="L3326" s="2" t="s">
        <v>9</v>
      </c>
      <c r="M3326" s="2" t="s">
        <v>4268</v>
      </c>
      <c r="N3326" s="2" t="s">
        <v>318</v>
      </c>
      <c r="O3326" s="2" t="s">
        <v>65</v>
      </c>
      <c r="P3326" s="2" t="s">
        <v>90</v>
      </c>
      <c r="Q3326" s="3">
        <v>17</v>
      </c>
      <c r="R3326" s="2" t="s">
        <v>127</v>
      </c>
      <c r="S3326" s="3">
        <v>25</v>
      </c>
      <c r="T3326" s="2" t="s">
        <v>10</v>
      </c>
      <c r="U3326" s="3">
        <v>42.421345000000002</v>
      </c>
      <c r="V3326" s="3">
        <v>-71.156982999999997</v>
      </c>
      <c r="W3326" s="2" t="s">
        <v>149</v>
      </c>
      <c r="X3326" s="3">
        <v>1</v>
      </c>
      <c r="Y3326" s="3" t="str">
        <f>_xlfn.CONCAT(Exposure_Information[[#This Row],[Building Construction Code]]," - ",Exposure_Information[[#This Row],[Type of building construction]])</f>
        <v>RMS - 1</v>
      </c>
      <c r="Z3326" s="3">
        <v>0</v>
      </c>
      <c r="AA3326" s="2">
        <v>1900</v>
      </c>
      <c r="AB3326" s="2" t="s">
        <v>11</v>
      </c>
      <c r="AC3326" s="2">
        <v>37</v>
      </c>
      <c r="AD3326" s="2" t="str">
        <f>_xlfn.CONCAT(Exposure_Information[[#This Row],[Occupany Code]]," - ",Exposure_Information[[#This Row],[Type of building occupancy]])</f>
        <v>ATC - 37</v>
      </c>
      <c r="AE3326" s="5">
        <v>0</v>
      </c>
      <c r="AF3326" s="5">
        <v>1170</v>
      </c>
      <c r="AG3326" s="5">
        <v>0</v>
      </c>
      <c r="AH3326" s="5">
        <f>SUM(Exposure_Information[[#This Row],[Building Coverage Value]:[Business interruption value]])</f>
        <v>1170</v>
      </c>
      <c r="AI3326" s="5">
        <f>SUM(Exposure_Information[[#This Row],[Building Coverage Value]:[Contents Coverage Value]])</f>
        <v>1170</v>
      </c>
      <c r="AJ3326" s="26"/>
    </row>
    <row r="3327" spans="1:36" ht="26" x14ac:dyDescent="0.3">
      <c r="A3327" s="2" t="s">
        <v>148</v>
      </c>
      <c r="B3327" s="2" t="s">
        <v>156</v>
      </c>
      <c r="C3327" s="2" t="s">
        <v>325</v>
      </c>
      <c r="D3327" s="2">
        <v>983</v>
      </c>
      <c r="E3327" s="2" t="s">
        <v>326</v>
      </c>
      <c r="F3327" s="2" t="s">
        <v>2862</v>
      </c>
      <c r="G3327" s="3">
        <v>475</v>
      </c>
      <c r="H3327" s="3">
        <v>250</v>
      </c>
      <c r="I3327" s="71">
        <f>Exposure_Information[[#This Row],[Total  Insured Value]]+Exposure_Information[[#This Row],[Policy Deductible]]</f>
        <v>10778</v>
      </c>
      <c r="J3327" s="2">
        <v>1336</v>
      </c>
      <c r="K3327" s="3">
        <v>1</v>
      </c>
      <c r="L3327" s="2" t="s">
        <v>9</v>
      </c>
      <c r="M3327" s="2" t="s">
        <v>2863</v>
      </c>
      <c r="N3327" s="2" t="s">
        <v>2864</v>
      </c>
      <c r="O3327" s="2" t="s">
        <v>2238</v>
      </c>
      <c r="P3327" s="2" t="s">
        <v>90</v>
      </c>
      <c r="Q3327" s="3">
        <v>17</v>
      </c>
      <c r="R3327" s="2" t="s">
        <v>127</v>
      </c>
      <c r="S3327" s="3">
        <v>25</v>
      </c>
      <c r="T3327" s="2" t="s">
        <v>10</v>
      </c>
      <c r="U3327" s="3">
        <v>42.230572000000002</v>
      </c>
      <c r="V3327" s="3">
        <v>-71.341651999999996</v>
      </c>
      <c r="W3327" s="2" t="s">
        <v>149</v>
      </c>
      <c r="X3327" s="35">
        <v>9</v>
      </c>
      <c r="Y3327" s="35" t="str">
        <f>_xlfn.CONCAT(Exposure_Information[[#This Row],[Building Construction Code]]," - ",Exposure_Information[[#This Row],[Type of building construction]])</f>
        <v>RMS - 9</v>
      </c>
      <c r="Z3327" s="3">
        <v>0</v>
      </c>
      <c r="AA3327" s="2">
        <v>1975</v>
      </c>
      <c r="AB3327" s="2" t="s">
        <v>11</v>
      </c>
      <c r="AC3327" s="2">
        <v>37</v>
      </c>
      <c r="AD3327" s="2" t="str">
        <f>_xlfn.CONCAT(Exposure_Information[[#This Row],[Occupany Code]]," - ",Exposure_Information[[#This Row],[Type of building occupancy]])</f>
        <v>ATC - 37</v>
      </c>
      <c r="AE3327" s="5">
        <v>0</v>
      </c>
      <c r="AF3327" s="5">
        <v>10528</v>
      </c>
      <c r="AG3327" s="5">
        <v>0</v>
      </c>
      <c r="AH3327" s="5">
        <f>SUM(Exposure_Information[[#This Row],[Building Coverage Value]:[Business interruption value]])</f>
        <v>10528</v>
      </c>
      <c r="AI3327" s="5">
        <f>SUM(Exposure_Information[[#This Row],[Building Coverage Value]:[Contents Coverage Value]])</f>
        <v>10528</v>
      </c>
      <c r="AJ3327" s="26"/>
    </row>
    <row r="3328" spans="1:36" ht="26" x14ac:dyDescent="0.3">
      <c r="A3328" s="2" t="s">
        <v>148</v>
      </c>
      <c r="B3328" s="2" t="s">
        <v>156</v>
      </c>
      <c r="C3328" s="2" t="s">
        <v>325</v>
      </c>
      <c r="D3328" s="2">
        <v>979</v>
      </c>
      <c r="E3328" s="2" t="s">
        <v>326</v>
      </c>
      <c r="F3328" s="2" t="s">
        <v>974</v>
      </c>
      <c r="G3328" s="3">
        <v>1468</v>
      </c>
      <c r="H3328" s="3">
        <v>1000</v>
      </c>
      <c r="I3328" s="71">
        <f>Exposure_Information[[#This Row],[Total  Insured Value]]+Exposure_Information[[#This Row],[Policy Deductible]]</f>
        <v>433973</v>
      </c>
      <c r="J3328" s="2">
        <v>1332</v>
      </c>
      <c r="K3328" s="3">
        <v>1</v>
      </c>
      <c r="L3328" s="2" t="s">
        <v>9</v>
      </c>
      <c r="M3328" s="2" t="s">
        <v>975</v>
      </c>
      <c r="N3328" s="3" t="s">
        <v>976</v>
      </c>
      <c r="O3328" s="2" t="s">
        <v>136</v>
      </c>
      <c r="P3328" s="2" t="s">
        <v>90</v>
      </c>
      <c r="Q3328" s="3">
        <v>17</v>
      </c>
      <c r="R3328" s="2" t="s">
        <v>127</v>
      </c>
      <c r="S3328" s="3">
        <v>25</v>
      </c>
      <c r="T3328" s="2" t="s">
        <v>10</v>
      </c>
      <c r="U3328" s="3">
        <v>42.354683000000001</v>
      </c>
      <c r="V3328" s="3">
        <v>-71.181945999999996</v>
      </c>
      <c r="W3328" s="2" t="s">
        <v>149</v>
      </c>
      <c r="X3328" s="3">
        <v>1</v>
      </c>
      <c r="Y3328" s="3" t="str">
        <f>_xlfn.CONCAT(Exposure_Information[[#This Row],[Building Construction Code]]," - ",Exposure_Information[[#This Row],[Type of building construction]])</f>
        <v>RMS - 1</v>
      </c>
      <c r="Z3328" s="3">
        <v>0</v>
      </c>
      <c r="AA3328" s="2">
        <v>1980</v>
      </c>
      <c r="AB3328" s="2" t="s">
        <v>11</v>
      </c>
      <c r="AC3328" s="2">
        <v>37</v>
      </c>
      <c r="AD3328" s="2" t="str">
        <f>_xlfn.CONCAT(Exposure_Information[[#This Row],[Occupany Code]]," - ",Exposure_Information[[#This Row],[Type of building occupancy]])</f>
        <v>ATC - 37</v>
      </c>
      <c r="AE3328" s="5">
        <v>432973</v>
      </c>
      <c r="AF3328" s="5">
        <v>0</v>
      </c>
      <c r="AG3328" s="5">
        <v>0</v>
      </c>
      <c r="AH3328" s="5">
        <f>SUM(Exposure_Information[[#This Row],[Building Coverage Value]:[Business interruption value]])</f>
        <v>432973</v>
      </c>
      <c r="AI3328" s="5">
        <f>SUM(Exposure_Information[[#This Row],[Building Coverage Value]:[Contents Coverage Value]])</f>
        <v>432973</v>
      </c>
      <c r="AJ3328" s="26"/>
    </row>
    <row r="3329" spans="1:36" x14ac:dyDescent="0.3">
      <c r="A3329" s="2" t="s">
        <v>148</v>
      </c>
      <c r="B3329" s="2" t="s">
        <v>156</v>
      </c>
      <c r="C3329" s="2" t="s">
        <v>325</v>
      </c>
      <c r="D3329" s="2">
        <v>978</v>
      </c>
      <c r="E3329" s="2" t="s">
        <v>326</v>
      </c>
      <c r="F3329" s="2" t="s">
        <v>1896</v>
      </c>
      <c r="G3329" s="3">
        <v>2890</v>
      </c>
      <c r="H3329" s="3">
        <v>500</v>
      </c>
      <c r="I3329" s="71">
        <f>Exposure_Information[[#This Row],[Total  Insured Value]]+Exposure_Information[[#This Row],[Policy Deductible]]</f>
        <v>13760</v>
      </c>
      <c r="J3329" s="2">
        <v>1331</v>
      </c>
      <c r="K3329" s="3">
        <v>1</v>
      </c>
      <c r="L3329" s="2" t="s">
        <v>9</v>
      </c>
      <c r="M3329" s="2" t="s">
        <v>1897</v>
      </c>
      <c r="N3329" s="2" t="s">
        <v>1898</v>
      </c>
      <c r="O3329" s="2" t="s">
        <v>30</v>
      </c>
      <c r="P3329" s="2" t="s">
        <v>90</v>
      </c>
      <c r="Q3329" s="3">
        <v>17</v>
      </c>
      <c r="R3329" s="2" t="s">
        <v>127</v>
      </c>
      <c r="S3329" s="3">
        <v>25</v>
      </c>
      <c r="T3329" s="2" t="s">
        <v>10</v>
      </c>
      <c r="U3329" s="3">
        <v>42.420729000000001</v>
      </c>
      <c r="V3329" s="3">
        <v>-71.106590999999995</v>
      </c>
      <c r="W3329" s="2" t="s">
        <v>149</v>
      </c>
      <c r="X3329" s="3">
        <v>1</v>
      </c>
      <c r="Y3329" s="3" t="str">
        <f>_xlfn.CONCAT(Exposure_Information[[#This Row],[Building Construction Code]]," - ",Exposure_Information[[#This Row],[Type of building construction]])</f>
        <v>RMS - 1</v>
      </c>
      <c r="Z3329" s="3">
        <v>0</v>
      </c>
      <c r="AA3329" s="2">
        <v>2000</v>
      </c>
      <c r="AB3329" s="2" t="s">
        <v>11</v>
      </c>
      <c r="AC3329" s="2">
        <v>37</v>
      </c>
      <c r="AD3329" s="2" t="str">
        <f>_xlfn.CONCAT(Exposure_Information[[#This Row],[Occupany Code]]," - ",Exposure_Information[[#This Row],[Type of building occupancy]])</f>
        <v>ATC - 37</v>
      </c>
      <c r="AE3329" s="5">
        <v>13260</v>
      </c>
      <c r="AF3329" s="5">
        <v>0</v>
      </c>
      <c r="AG3329" s="5">
        <v>0</v>
      </c>
      <c r="AH3329" s="5">
        <f>SUM(Exposure_Information[[#This Row],[Building Coverage Value]:[Business interruption value]])</f>
        <v>13260</v>
      </c>
      <c r="AI3329" s="5">
        <f>SUM(Exposure_Information[[#This Row],[Building Coverage Value]:[Contents Coverage Value]])</f>
        <v>13260</v>
      </c>
      <c r="AJ3329" s="26"/>
    </row>
    <row r="3330" spans="1:36" ht="39" x14ac:dyDescent="0.3">
      <c r="A3330" s="2" t="s">
        <v>148</v>
      </c>
      <c r="B3330" s="2" t="s">
        <v>156</v>
      </c>
      <c r="C3330" s="2" t="s">
        <v>325</v>
      </c>
      <c r="D3330" s="2">
        <v>16398</v>
      </c>
      <c r="E3330" s="2" t="s">
        <v>367</v>
      </c>
      <c r="F3330" s="2" t="s">
        <v>3195</v>
      </c>
      <c r="G3330" s="3">
        <v>357</v>
      </c>
      <c r="H3330" s="3">
        <v>250</v>
      </c>
      <c r="I3330" s="71">
        <f>Exposure_Information[[#This Row],[Total  Insured Value]]+Exposure_Information[[#This Row],[Policy Deductible]]</f>
        <v>20250</v>
      </c>
      <c r="J3330" s="2">
        <v>19462</v>
      </c>
      <c r="K3330" s="3">
        <v>1</v>
      </c>
      <c r="L3330" s="2" t="s">
        <v>9</v>
      </c>
      <c r="M3330" s="2" t="s">
        <v>3196</v>
      </c>
      <c r="N3330" s="2" t="s">
        <v>3197</v>
      </c>
      <c r="O3330" s="2" t="s">
        <v>3198</v>
      </c>
      <c r="P3330" s="2" t="s">
        <v>90</v>
      </c>
      <c r="Q3330" s="3">
        <v>17</v>
      </c>
      <c r="R3330" s="2" t="s">
        <v>127</v>
      </c>
      <c r="S3330" s="3">
        <v>25</v>
      </c>
      <c r="T3330" s="2" t="s">
        <v>10</v>
      </c>
      <c r="U3330" s="3">
        <v>42.661408000000002</v>
      </c>
      <c r="V3330" s="3">
        <v>-71.290694999999999</v>
      </c>
      <c r="W3330" s="2" t="s">
        <v>149</v>
      </c>
      <c r="X3330" s="3">
        <v>1</v>
      </c>
      <c r="Y3330" s="3" t="str">
        <f>_xlfn.CONCAT(Exposure_Information[[#This Row],[Building Construction Code]]," - ",Exposure_Information[[#This Row],[Type of building construction]])</f>
        <v>RMS - 1</v>
      </c>
      <c r="Z3330" s="3">
        <v>0</v>
      </c>
      <c r="AA3330" s="2">
        <v>1986</v>
      </c>
      <c r="AB3330" s="2" t="s">
        <v>11</v>
      </c>
      <c r="AC3330" s="2">
        <v>1</v>
      </c>
      <c r="AD3330" s="2" t="str">
        <f>_xlfn.CONCAT(Exposure_Information[[#This Row],[Occupany Code]]," - ",Exposure_Information[[#This Row],[Type of building occupancy]])</f>
        <v>ATC - 1</v>
      </c>
      <c r="AE3330" s="5">
        <v>20000</v>
      </c>
      <c r="AF3330" s="5">
        <v>0</v>
      </c>
      <c r="AG3330" s="5">
        <v>0</v>
      </c>
      <c r="AH3330" s="5">
        <f>SUM(Exposure_Information[[#This Row],[Building Coverage Value]:[Business interruption value]])</f>
        <v>20000</v>
      </c>
      <c r="AI3330" s="5">
        <f>SUM(Exposure_Information[[#This Row],[Building Coverage Value]:[Contents Coverage Value]])</f>
        <v>20000</v>
      </c>
      <c r="AJ3330" s="26"/>
    </row>
    <row r="3331" spans="1:36" ht="26" x14ac:dyDescent="0.3">
      <c r="A3331" s="2" t="s">
        <v>148</v>
      </c>
      <c r="B3331" s="2" t="s">
        <v>156</v>
      </c>
      <c r="C3331" s="2" t="s">
        <v>325</v>
      </c>
      <c r="D3331" s="2">
        <v>14602</v>
      </c>
      <c r="E3331" s="2" t="s">
        <v>367</v>
      </c>
      <c r="F3331" s="2" t="s">
        <v>3461</v>
      </c>
      <c r="G3331" s="3">
        <v>182</v>
      </c>
      <c r="H3331" s="3">
        <v>500</v>
      </c>
      <c r="I3331" s="71">
        <f>Exposure_Information[[#This Row],[Total  Insured Value]]+Exposure_Information[[#This Row],[Policy Deductible]]</f>
        <v>20500</v>
      </c>
      <c r="J3331" s="2">
        <v>17633</v>
      </c>
      <c r="K3331" s="3">
        <v>1</v>
      </c>
      <c r="L3331" s="2" t="s">
        <v>9</v>
      </c>
      <c r="M3331" s="2" t="s">
        <v>3462</v>
      </c>
      <c r="N3331" s="2" t="s">
        <v>3463</v>
      </c>
      <c r="O3331" s="2" t="s">
        <v>420</v>
      </c>
      <c r="P3331" s="2" t="s">
        <v>72</v>
      </c>
      <c r="Q3331" s="3">
        <v>25</v>
      </c>
      <c r="R3331" s="2" t="s">
        <v>127</v>
      </c>
      <c r="S3331" s="3">
        <v>25</v>
      </c>
      <c r="T3331" s="2" t="s">
        <v>10</v>
      </c>
      <c r="U3331" s="3">
        <v>42.359664000000002</v>
      </c>
      <c r="V3331" s="3">
        <v>-71.067884000000006</v>
      </c>
      <c r="W3331" s="2" t="s">
        <v>149</v>
      </c>
      <c r="X3331" s="3">
        <v>2</v>
      </c>
      <c r="Y3331" s="3" t="str">
        <f>_xlfn.CONCAT(Exposure_Information[[#This Row],[Building Construction Code]]," - ",Exposure_Information[[#This Row],[Type of building construction]])</f>
        <v>RMS - 2</v>
      </c>
      <c r="Z3331" s="3">
        <v>0</v>
      </c>
      <c r="AA3331" s="2">
        <v>1900</v>
      </c>
      <c r="AB3331" s="2" t="s">
        <v>11</v>
      </c>
      <c r="AC3331" s="2">
        <v>1</v>
      </c>
      <c r="AD3331" s="2" t="str">
        <f>_xlfn.CONCAT(Exposure_Information[[#This Row],[Occupany Code]]," - ",Exposure_Information[[#This Row],[Type of building occupancy]])</f>
        <v>ATC - 1</v>
      </c>
      <c r="AE3331" s="5">
        <v>10000</v>
      </c>
      <c r="AF3331" s="5">
        <v>10000</v>
      </c>
      <c r="AG3331" s="5">
        <v>0</v>
      </c>
      <c r="AH3331" s="5">
        <f>SUM(Exposure_Information[[#This Row],[Building Coverage Value]:[Business interruption value]])</f>
        <v>20000</v>
      </c>
      <c r="AI3331" s="5">
        <f>SUM(Exposure_Information[[#This Row],[Building Coverage Value]:[Contents Coverage Value]])</f>
        <v>20000</v>
      </c>
      <c r="AJ3331" s="26"/>
    </row>
    <row r="3332" spans="1:36" ht="26" x14ac:dyDescent="0.3">
      <c r="A3332" s="2" t="s">
        <v>148</v>
      </c>
      <c r="B3332" s="2" t="s">
        <v>156</v>
      </c>
      <c r="C3332" s="2" t="s">
        <v>325</v>
      </c>
      <c r="D3332" s="2">
        <v>7940</v>
      </c>
      <c r="E3332" s="2" t="s">
        <v>367</v>
      </c>
      <c r="F3332" s="2" t="s">
        <v>3640</v>
      </c>
      <c r="G3332" s="3">
        <v>83</v>
      </c>
      <c r="H3332" s="3">
        <v>250</v>
      </c>
      <c r="I3332" s="71">
        <f>Exposure_Information[[#This Row],[Total  Insured Value]]+Exposure_Information[[#This Row],[Policy Deductible]]</f>
        <v>20250</v>
      </c>
      <c r="J3332" s="2">
        <v>10765</v>
      </c>
      <c r="K3332" s="3">
        <v>1</v>
      </c>
      <c r="L3332" s="2" t="s">
        <v>9</v>
      </c>
      <c r="M3332" s="2" t="s">
        <v>3641</v>
      </c>
      <c r="N3332" s="2" t="s">
        <v>3642</v>
      </c>
      <c r="O3332" s="2" t="s">
        <v>2475</v>
      </c>
      <c r="P3332" s="2" t="s">
        <v>17</v>
      </c>
      <c r="Q3332" s="3">
        <v>7</v>
      </c>
      <c r="R3332" s="2" t="s">
        <v>87</v>
      </c>
      <c r="S3332" s="3">
        <v>23</v>
      </c>
      <c r="T3332" s="2" t="s">
        <v>10</v>
      </c>
      <c r="U3332" s="3">
        <v>45.010582999999997</v>
      </c>
      <c r="V3332" s="3">
        <v>-70.194192999999999</v>
      </c>
      <c r="W3332" s="2" t="s">
        <v>149</v>
      </c>
      <c r="X3332" s="3">
        <v>1</v>
      </c>
      <c r="Y3332" s="3" t="str">
        <f>_xlfn.CONCAT(Exposure_Information[[#This Row],[Building Construction Code]]," - ",Exposure_Information[[#This Row],[Type of building construction]])</f>
        <v>RMS - 1</v>
      </c>
      <c r="Z3332" s="3">
        <v>0</v>
      </c>
      <c r="AA3332" s="2">
        <v>1900</v>
      </c>
      <c r="AB3332" s="2" t="s">
        <v>11</v>
      </c>
      <c r="AC3332" s="2">
        <v>1</v>
      </c>
      <c r="AD3332" s="2" t="str">
        <f>_xlfn.CONCAT(Exposure_Information[[#This Row],[Occupany Code]]," - ",Exposure_Information[[#This Row],[Type of building occupancy]])</f>
        <v>ATC - 1</v>
      </c>
      <c r="AE3332" s="5">
        <v>20000</v>
      </c>
      <c r="AF3332" s="5">
        <v>0</v>
      </c>
      <c r="AG3332" s="5">
        <v>0</v>
      </c>
      <c r="AH3332" s="5">
        <f>SUM(Exposure_Information[[#This Row],[Building Coverage Value]:[Business interruption value]])</f>
        <v>20000</v>
      </c>
      <c r="AI3332" s="5">
        <f>SUM(Exposure_Information[[#This Row],[Building Coverage Value]:[Contents Coverage Value]])</f>
        <v>20000</v>
      </c>
      <c r="AJ3332" s="26"/>
    </row>
    <row r="3333" spans="1:36" ht="26" x14ac:dyDescent="0.3">
      <c r="A3333" s="2" t="s">
        <v>148</v>
      </c>
      <c r="B3333" s="2" t="s">
        <v>156</v>
      </c>
      <c r="C3333" s="2" t="s">
        <v>325</v>
      </c>
      <c r="D3333" s="2">
        <v>8315</v>
      </c>
      <c r="E3333" s="2" t="s">
        <v>367</v>
      </c>
      <c r="F3333" s="2" t="s">
        <v>3675</v>
      </c>
      <c r="G3333" s="3">
        <v>70</v>
      </c>
      <c r="H3333" s="3">
        <v>250</v>
      </c>
      <c r="I3333" s="71">
        <f>Exposure_Information[[#This Row],[Total  Insured Value]]+Exposure_Information[[#This Row],[Policy Deductible]]</f>
        <v>20250</v>
      </c>
      <c r="J3333" s="2">
        <v>11155</v>
      </c>
      <c r="K3333" s="3">
        <v>1</v>
      </c>
      <c r="L3333" s="2" t="s">
        <v>9</v>
      </c>
      <c r="M3333" s="2" t="s">
        <v>3676</v>
      </c>
      <c r="N3333" s="2" t="s">
        <v>3677</v>
      </c>
      <c r="O3333" s="2" t="s">
        <v>3678</v>
      </c>
      <c r="P3333" s="2" t="s">
        <v>131</v>
      </c>
      <c r="Q3333" s="3">
        <v>25</v>
      </c>
      <c r="R3333" s="2" t="s">
        <v>87</v>
      </c>
      <c r="S3333" s="3">
        <v>23</v>
      </c>
      <c r="T3333" s="2" t="s">
        <v>10</v>
      </c>
      <c r="U3333" s="3">
        <v>44.978191000000002</v>
      </c>
      <c r="V3333" s="3">
        <v>-70.047666000000007</v>
      </c>
      <c r="W3333" s="2" t="s">
        <v>149</v>
      </c>
      <c r="X3333" s="3">
        <v>1</v>
      </c>
      <c r="Y3333" s="3" t="str">
        <f>_xlfn.CONCAT(Exposure_Information[[#This Row],[Building Construction Code]]," - ",Exposure_Information[[#This Row],[Type of building construction]])</f>
        <v>RMS - 1</v>
      </c>
      <c r="Z3333" s="3">
        <v>0</v>
      </c>
      <c r="AA3333" s="2">
        <v>1980</v>
      </c>
      <c r="AB3333" s="2" t="s">
        <v>11</v>
      </c>
      <c r="AC3333" s="2">
        <v>1</v>
      </c>
      <c r="AD3333" s="2" t="str">
        <f>_xlfn.CONCAT(Exposure_Information[[#This Row],[Occupany Code]]," - ",Exposure_Information[[#This Row],[Type of building occupancy]])</f>
        <v>ATC - 1</v>
      </c>
      <c r="AE3333" s="5">
        <v>20000</v>
      </c>
      <c r="AF3333" s="5">
        <v>0</v>
      </c>
      <c r="AG3333" s="5">
        <v>0</v>
      </c>
      <c r="AH3333" s="5">
        <f>SUM(Exposure_Information[[#This Row],[Building Coverage Value]:[Business interruption value]])</f>
        <v>20000</v>
      </c>
      <c r="AI3333" s="5">
        <f>SUM(Exposure_Information[[#This Row],[Building Coverage Value]:[Contents Coverage Value]])</f>
        <v>20000</v>
      </c>
      <c r="AJ3333" s="26"/>
    </row>
    <row r="3334" spans="1:36" ht="26" x14ac:dyDescent="0.3">
      <c r="A3334" s="2" t="s">
        <v>148</v>
      </c>
      <c r="B3334" s="2" t="s">
        <v>156</v>
      </c>
      <c r="C3334" s="2" t="s">
        <v>325</v>
      </c>
      <c r="D3334" s="2">
        <v>8265</v>
      </c>
      <c r="E3334" s="2" t="s">
        <v>367</v>
      </c>
      <c r="F3334" s="2" t="s">
        <v>3701</v>
      </c>
      <c r="G3334" s="3">
        <v>84</v>
      </c>
      <c r="H3334" s="3">
        <v>250</v>
      </c>
      <c r="I3334" s="71">
        <f>Exposure_Information[[#This Row],[Total  Insured Value]]+Exposure_Information[[#This Row],[Policy Deductible]]</f>
        <v>20250</v>
      </c>
      <c r="J3334" s="2">
        <v>11105</v>
      </c>
      <c r="K3334" s="3">
        <v>1</v>
      </c>
      <c r="L3334" s="2" t="s">
        <v>9</v>
      </c>
      <c r="M3334" s="2" t="s">
        <v>3702</v>
      </c>
      <c r="N3334" s="2" t="s">
        <v>3703</v>
      </c>
      <c r="O3334" s="2" t="s">
        <v>3704</v>
      </c>
      <c r="P3334" s="2" t="s">
        <v>204</v>
      </c>
      <c r="Q3334" s="3">
        <v>1</v>
      </c>
      <c r="R3334" s="2" t="s">
        <v>87</v>
      </c>
      <c r="S3334" s="3">
        <v>23</v>
      </c>
      <c r="T3334" s="2" t="s">
        <v>10</v>
      </c>
      <c r="U3334" s="3">
        <v>44.413429000000001</v>
      </c>
      <c r="V3334" s="3">
        <v>-70.202269000000001</v>
      </c>
      <c r="W3334" s="2" t="s">
        <v>149</v>
      </c>
      <c r="X3334" s="3">
        <v>1</v>
      </c>
      <c r="Y3334" s="3" t="str">
        <f>_xlfn.CONCAT(Exposure_Information[[#This Row],[Building Construction Code]]," - ",Exposure_Information[[#This Row],[Type of building construction]])</f>
        <v>RMS - 1</v>
      </c>
      <c r="Z3334" s="3">
        <v>0</v>
      </c>
      <c r="AA3334" s="2">
        <v>1945</v>
      </c>
      <c r="AB3334" s="2" t="s">
        <v>11</v>
      </c>
      <c r="AC3334" s="2">
        <v>1</v>
      </c>
      <c r="AD3334" s="2" t="str">
        <f>_xlfn.CONCAT(Exposure_Information[[#This Row],[Occupany Code]]," - ",Exposure_Information[[#This Row],[Type of building occupancy]])</f>
        <v>ATC - 1</v>
      </c>
      <c r="AE3334" s="5">
        <v>20000</v>
      </c>
      <c r="AF3334" s="5">
        <v>0</v>
      </c>
      <c r="AG3334" s="5">
        <v>0</v>
      </c>
      <c r="AH3334" s="5">
        <f>SUM(Exposure_Information[[#This Row],[Building Coverage Value]:[Business interruption value]])</f>
        <v>20000</v>
      </c>
      <c r="AI3334" s="5">
        <f>SUM(Exposure_Information[[#This Row],[Building Coverage Value]:[Contents Coverage Value]])</f>
        <v>20000</v>
      </c>
      <c r="AJ3334" s="26"/>
    </row>
    <row r="3335" spans="1:36" ht="26" x14ac:dyDescent="0.3">
      <c r="A3335" s="2" t="s">
        <v>148</v>
      </c>
      <c r="B3335" s="2" t="s">
        <v>156</v>
      </c>
      <c r="C3335" s="2" t="s">
        <v>325</v>
      </c>
      <c r="D3335" s="2">
        <v>12673</v>
      </c>
      <c r="E3335" s="2" t="s">
        <v>367</v>
      </c>
      <c r="F3335" s="2" t="s">
        <v>3952</v>
      </c>
      <c r="G3335" s="3">
        <v>248</v>
      </c>
      <c r="H3335" s="3">
        <v>500</v>
      </c>
      <c r="I3335" s="71">
        <f>Exposure_Information[[#This Row],[Total  Insured Value]]+Exposure_Information[[#This Row],[Policy Deductible]]</f>
        <v>20500</v>
      </c>
      <c r="J3335" s="2">
        <v>15604</v>
      </c>
      <c r="K3335" s="3">
        <v>1</v>
      </c>
      <c r="L3335" s="2" t="s">
        <v>9</v>
      </c>
      <c r="M3335" s="2" t="s">
        <v>3953</v>
      </c>
      <c r="N3335" s="2" t="s">
        <v>3954</v>
      </c>
      <c r="O3335" s="2" t="s">
        <v>168</v>
      </c>
      <c r="P3335" s="2" t="s">
        <v>90</v>
      </c>
      <c r="Q3335" s="3">
        <v>17</v>
      </c>
      <c r="R3335" s="2" t="s">
        <v>127</v>
      </c>
      <c r="S3335" s="3">
        <v>25</v>
      </c>
      <c r="T3335" s="2" t="s">
        <v>10</v>
      </c>
      <c r="U3335" s="3">
        <v>42.394593999999998</v>
      </c>
      <c r="V3335" s="3">
        <v>-71.546802999999997</v>
      </c>
      <c r="W3335" s="2" t="s">
        <v>149</v>
      </c>
      <c r="X3335" s="3">
        <v>1</v>
      </c>
      <c r="Y3335" s="3" t="str">
        <f>_xlfn.CONCAT(Exposure_Information[[#This Row],[Building Construction Code]]," - ",Exposure_Information[[#This Row],[Type of building construction]])</f>
        <v>RMS - 1</v>
      </c>
      <c r="Z3335" s="3">
        <v>0</v>
      </c>
      <c r="AA3335" s="2">
        <v>1970</v>
      </c>
      <c r="AB3335" s="2" t="s">
        <v>11</v>
      </c>
      <c r="AC3335" s="2">
        <v>1</v>
      </c>
      <c r="AD3335" s="2" t="str">
        <f>_xlfn.CONCAT(Exposure_Information[[#This Row],[Occupany Code]]," - ",Exposure_Information[[#This Row],[Type of building occupancy]])</f>
        <v>ATC - 1</v>
      </c>
      <c r="AE3335" s="5">
        <v>10000</v>
      </c>
      <c r="AF3335" s="5">
        <v>10000</v>
      </c>
      <c r="AG3335" s="5">
        <v>0</v>
      </c>
      <c r="AH3335" s="5">
        <f>SUM(Exposure_Information[[#This Row],[Building Coverage Value]:[Business interruption value]])</f>
        <v>20000</v>
      </c>
      <c r="AI3335" s="5">
        <f>SUM(Exposure_Information[[#This Row],[Building Coverage Value]:[Contents Coverage Value]])</f>
        <v>20000</v>
      </c>
      <c r="AJ3335" s="26"/>
    </row>
    <row r="3336" spans="1:36" ht="26" x14ac:dyDescent="0.3">
      <c r="A3336" s="2" t="s">
        <v>148</v>
      </c>
      <c r="B3336" s="2" t="s">
        <v>156</v>
      </c>
      <c r="C3336" s="2" t="s">
        <v>325</v>
      </c>
      <c r="D3336" s="2">
        <v>18664</v>
      </c>
      <c r="E3336" s="2" t="s">
        <v>367</v>
      </c>
      <c r="F3336" s="2" t="s">
        <v>4199</v>
      </c>
      <c r="G3336" s="3">
        <v>396</v>
      </c>
      <c r="H3336" s="3">
        <v>1000</v>
      </c>
      <c r="I3336" s="71">
        <f>Exposure_Information[[#This Row],[Total  Insured Value]]+Exposure_Information[[#This Row],[Policy Deductible]]</f>
        <v>21000</v>
      </c>
      <c r="J3336" s="2">
        <v>21768</v>
      </c>
      <c r="K3336" s="3">
        <v>1</v>
      </c>
      <c r="L3336" s="2">
        <v>872</v>
      </c>
      <c r="M3336" s="2" t="s">
        <v>4200</v>
      </c>
      <c r="N3336" s="2" t="s">
        <v>4201</v>
      </c>
      <c r="O3336" s="2" t="s">
        <v>350</v>
      </c>
      <c r="P3336" s="2" t="s">
        <v>90</v>
      </c>
      <c r="Q3336" s="3">
        <v>17</v>
      </c>
      <c r="R3336" s="2" t="s">
        <v>127</v>
      </c>
      <c r="S3336" s="3">
        <v>25</v>
      </c>
      <c r="T3336" s="2" t="s">
        <v>10</v>
      </c>
      <c r="U3336" s="3">
        <v>42.372379000000002</v>
      </c>
      <c r="V3336" s="3">
        <v>-71.091516999999996</v>
      </c>
      <c r="W3336" s="2" t="s">
        <v>149</v>
      </c>
      <c r="X3336" s="3">
        <v>2</v>
      </c>
      <c r="Y3336" s="3" t="str">
        <f>_xlfn.CONCAT(Exposure_Information[[#This Row],[Building Construction Code]]," - ",Exposure_Information[[#This Row],[Type of building construction]])</f>
        <v>RMS - 2</v>
      </c>
      <c r="Z3336" s="3">
        <v>0</v>
      </c>
      <c r="AA3336" s="2">
        <v>1980</v>
      </c>
      <c r="AB3336" s="2" t="s">
        <v>11</v>
      </c>
      <c r="AC3336" s="2">
        <v>1</v>
      </c>
      <c r="AD3336" s="2" t="str">
        <f>_xlfn.CONCAT(Exposure_Information[[#This Row],[Occupany Code]]," - ",Exposure_Information[[#This Row],[Type of building occupancy]])</f>
        <v>ATC - 1</v>
      </c>
      <c r="AE3336" s="5">
        <v>20000</v>
      </c>
      <c r="AF3336" s="5">
        <v>0</v>
      </c>
      <c r="AG3336" s="5">
        <v>0</v>
      </c>
      <c r="AH3336" s="5">
        <f>SUM(Exposure_Information[[#This Row],[Building Coverage Value]:[Business interruption value]])</f>
        <v>20000</v>
      </c>
      <c r="AI3336" s="5">
        <f>SUM(Exposure_Information[[#This Row],[Building Coverage Value]:[Contents Coverage Value]])</f>
        <v>20000</v>
      </c>
      <c r="AJ3336" s="26"/>
    </row>
    <row r="3337" spans="1:36" ht="39" x14ac:dyDescent="0.3">
      <c r="A3337" s="2" t="s">
        <v>148</v>
      </c>
      <c r="B3337" s="2" t="s">
        <v>156</v>
      </c>
      <c r="C3337" s="2" t="s">
        <v>325</v>
      </c>
      <c r="D3337" s="2">
        <v>8126</v>
      </c>
      <c r="E3337" s="2" t="s">
        <v>367</v>
      </c>
      <c r="F3337" s="2" t="s">
        <v>4326</v>
      </c>
      <c r="G3337" s="3">
        <v>172</v>
      </c>
      <c r="H3337" s="3">
        <v>250</v>
      </c>
      <c r="I3337" s="71">
        <f>Exposure_Information[[#This Row],[Total  Insured Value]]+Exposure_Information[[#This Row],[Policy Deductible]]</f>
        <v>20250</v>
      </c>
      <c r="J3337" s="2">
        <v>10959</v>
      </c>
      <c r="K3337" s="3">
        <v>1</v>
      </c>
      <c r="L3337" s="2" t="s">
        <v>9</v>
      </c>
      <c r="M3337" s="2" t="s">
        <v>4327</v>
      </c>
      <c r="N3337" s="2" t="s">
        <v>4328</v>
      </c>
      <c r="O3337" s="2" t="s">
        <v>2053</v>
      </c>
      <c r="P3337" s="2" t="s">
        <v>86</v>
      </c>
      <c r="Q3337" s="3">
        <v>19</v>
      </c>
      <c r="R3337" s="2" t="s">
        <v>87</v>
      </c>
      <c r="S3337" s="3">
        <v>23</v>
      </c>
      <c r="T3337" s="2" t="s">
        <v>10</v>
      </c>
      <c r="U3337" s="3">
        <v>44.966081000000003</v>
      </c>
      <c r="V3337" s="3">
        <v>-68.599846999999997</v>
      </c>
      <c r="W3337" s="2" t="s">
        <v>149</v>
      </c>
      <c r="X3337" s="3" t="s">
        <v>817</v>
      </c>
      <c r="Y3337" s="3" t="str">
        <f>_xlfn.CONCAT(Exposure_Information[[#This Row],[Building Construction Code]]," - ",Exposure_Information[[#This Row],[Type of building construction]])</f>
        <v>RMS - 5A</v>
      </c>
      <c r="Z3337" s="3">
        <v>0</v>
      </c>
      <c r="AA3337" s="2">
        <v>1968</v>
      </c>
      <c r="AB3337" s="2" t="s">
        <v>11</v>
      </c>
      <c r="AC3337" s="2">
        <v>1</v>
      </c>
      <c r="AD3337" s="2" t="str">
        <f>_xlfn.CONCAT(Exposure_Information[[#This Row],[Occupany Code]]," - ",Exposure_Information[[#This Row],[Type of building occupancy]])</f>
        <v>ATC - 1</v>
      </c>
      <c r="AE3337" s="5">
        <v>20000</v>
      </c>
      <c r="AF3337" s="5">
        <v>0</v>
      </c>
      <c r="AG3337" s="5">
        <v>0</v>
      </c>
      <c r="AH3337" s="5">
        <f>SUM(Exposure_Information[[#This Row],[Building Coverage Value]:[Business interruption value]])</f>
        <v>20000</v>
      </c>
      <c r="AI3337" s="5">
        <f>SUM(Exposure_Information[[#This Row],[Building Coverage Value]:[Contents Coverage Value]])</f>
        <v>20000</v>
      </c>
      <c r="AJ3337" s="26"/>
    </row>
    <row r="3338" spans="1:36" ht="39" x14ac:dyDescent="0.3">
      <c r="A3338" s="2" t="s">
        <v>148</v>
      </c>
      <c r="B3338" s="2" t="s">
        <v>156</v>
      </c>
      <c r="C3338" s="2" t="s">
        <v>325</v>
      </c>
      <c r="D3338" s="2">
        <v>18416</v>
      </c>
      <c r="E3338" s="2" t="s">
        <v>367</v>
      </c>
      <c r="F3338" s="2" t="s">
        <v>4339</v>
      </c>
      <c r="G3338" s="3">
        <v>445</v>
      </c>
      <c r="H3338" s="3">
        <v>500</v>
      </c>
      <c r="I3338" s="71">
        <f>Exposure_Information[[#This Row],[Total  Insured Value]]+Exposure_Information[[#This Row],[Policy Deductible]]</f>
        <v>20500</v>
      </c>
      <c r="J3338" s="2">
        <v>21513</v>
      </c>
      <c r="K3338" s="3">
        <v>1</v>
      </c>
      <c r="L3338" s="2" t="s">
        <v>9</v>
      </c>
      <c r="M3338" s="2" t="s">
        <v>4340</v>
      </c>
      <c r="N3338" s="2" t="s">
        <v>4341</v>
      </c>
      <c r="O3338" s="2" t="s">
        <v>38</v>
      </c>
      <c r="P3338" s="2" t="s">
        <v>72</v>
      </c>
      <c r="Q3338" s="3">
        <v>25</v>
      </c>
      <c r="R3338" s="2" t="s">
        <v>127</v>
      </c>
      <c r="S3338" s="3">
        <v>25</v>
      </c>
      <c r="T3338" s="2" t="s">
        <v>10</v>
      </c>
      <c r="U3338" s="3">
        <v>42.344070000000002</v>
      </c>
      <c r="V3338" s="3">
        <v>-71.141177999999996</v>
      </c>
      <c r="W3338" s="2" t="s">
        <v>149</v>
      </c>
      <c r="X3338" s="3">
        <v>2</v>
      </c>
      <c r="Y3338" s="3" t="str">
        <f>_xlfn.CONCAT(Exposure_Information[[#This Row],[Building Construction Code]]," - ",Exposure_Information[[#This Row],[Type of building construction]])</f>
        <v>RMS - 2</v>
      </c>
      <c r="Z3338" s="3">
        <v>0</v>
      </c>
      <c r="AA3338" s="2">
        <v>1922</v>
      </c>
      <c r="AB3338" s="2" t="s">
        <v>11</v>
      </c>
      <c r="AC3338" s="2">
        <v>1</v>
      </c>
      <c r="AD3338" s="2" t="str">
        <f>_xlfn.CONCAT(Exposure_Information[[#This Row],[Occupany Code]]," - ",Exposure_Information[[#This Row],[Type of building occupancy]])</f>
        <v>ATC - 1</v>
      </c>
      <c r="AE3338" s="5">
        <v>20000</v>
      </c>
      <c r="AF3338" s="5">
        <v>0</v>
      </c>
      <c r="AG3338" s="5">
        <v>0</v>
      </c>
      <c r="AH3338" s="5">
        <f>SUM(Exposure_Information[[#This Row],[Building Coverage Value]:[Business interruption value]])</f>
        <v>20000</v>
      </c>
      <c r="AI3338" s="5">
        <f>SUM(Exposure_Information[[#This Row],[Building Coverage Value]:[Contents Coverage Value]])</f>
        <v>20000</v>
      </c>
      <c r="AJ3338" s="26"/>
    </row>
    <row r="3339" spans="1:36" ht="39" x14ac:dyDescent="0.3">
      <c r="A3339" s="2" t="s">
        <v>148</v>
      </c>
      <c r="B3339" s="2" t="s">
        <v>156</v>
      </c>
      <c r="C3339" s="2" t="s">
        <v>325</v>
      </c>
      <c r="D3339" s="2">
        <v>17114</v>
      </c>
      <c r="E3339" s="2" t="s">
        <v>367</v>
      </c>
      <c r="F3339" s="2" t="s">
        <v>4360</v>
      </c>
      <c r="G3339" s="3">
        <v>342</v>
      </c>
      <c r="H3339" s="3">
        <v>250</v>
      </c>
      <c r="I3339" s="71">
        <f>Exposure_Information[[#This Row],[Total  Insured Value]]+Exposure_Information[[#This Row],[Policy Deductible]]</f>
        <v>20250</v>
      </c>
      <c r="J3339" s="2">
        <v>20191</v>
      </c>
      <c r="K3339" s="3">
        <v>1</v>
      </c>
      <c r="L3339" s="2" t="s">
        <v>9</v>
      </c>
      <c r="M3339" s="2" t="s">
        <v>4361</v>
      </c>
      <c r="N3339" s="2" t="s">
        <v>4362</v>
      </c>
      <c r="O3339" s="2" t="s">
        <v>102</v>
      </c>
      <c r="P3339" s="2" t="s">
        <v>90</v>
      </c>
      <c r="Q3339" s="3">
        <v>17</v>
      </c>
      <c r="R3339" s="2" t="s">
        <v>127</v>
      </c>
      <c r="S3339" s="3">
        <v>25</v>
      </c>
      <c r="T3339" s="2" t="s">
        <v>10</v>
      </c>
      <c r="U3339" s="3">
        <v>42.238779999999998</v>
      </c>
      <c r="V3339" s="3">
        <v>-71.437229000000002</v>
      </c>
      <c r="W3339" s="2" t="s">
        <v>149</v>
      </c>
      <c r="X3339" s="3">
        <v>1</v>
      </c>
      <c r="Y3339" s="3" t="str">
        <f>_xlfn.CONCAT(Exposure_Information[[#This Row],[Building Construction Code]]," - ",Exposure_Information[[#This Row],[Type of building construction]])</f>
        <v>RMS - 1</v>
      </c>
      <c r="Z3339" s="3">
        <v>0</v>
      </c>
      <c r="AA3339" s="2">
        <v>1983</v>
      </c>
      <c r="AB3339" s="2" t="s">
        <v>11</v>
      </c>
      <c r="AC3339" s="2">
        <v>1</v>
      </c>
      <c r="AD3339" s="2" t="str">
        <f>_xlfn.CONCAT(Exposure_Information[[#This Row],[Occupany Code]]," - ",Exposure_Information[[#This Row],[Type of building occupancy]])</f>
        <v>ATC - 1</v>
      </c>
      <c r="AE3339" s="5">
        <v>20000</v>
      </c>
      <c r="AF3339" s="5">
        <v>0</v>
      </c>
      <c r="AG3339" s="5">
        <v>0</v>
      </c>
      <c r="AH3339" s="5">
        <f>SUM(Exposure_Information[[#This Row],[Building Coverage Value]:[Business interruption value]])</f>
        <v>20000</v>
      </c>
      <c r="AI3339" s="5">
        <f>SUM(Exposure_Information[[#This Row],[Building Coverage Value]:[Contents Coverage Value]])</f>
        <v>20000</v>
      </c>
      <c r="AJ3339" s="26"/>
    </row>
    <row r="3340" spans="1:36" x14ac:dyDescent="0.3">
      <c r="A3340" s="2" t="s">
        <v>148</v>
      </c>
      <c r="B3340" s="2" t="s">
        <v>156</v>
      </c>
      <c r="C3340" s="2" t="s">
        <v>325</v>
      </c>
      <c r="D3340" s="2">
        <v>16416</v>
      </c>
      <c r="E3340" s="2" t="s">
        <v>367</v>
      </c>
      <c r="F3340" s="2" t="s">
        <v>4531</v>
      </c>
      <c r="G3340" s="3">
        <v>217</v>
      </c>
      <c r="H3340" s="3">
        <v>1000</v>
      </c>
      <c r="I3340" s="71">
        <f>Exposure_Information[[#This Row],[Total  Insured Value]]+Exposure_Information[[#This Row],[Policy Deductible]]</f>
        <v>21000</v>
      </c>
      <c r="J3340" s="2">
        <v>19480</v>
      </c>
      <c r="K3340" s="3">
        <v>1</v>
      </c>
      <c r="L3340" s="2" t="s">
        <v>9</v>
      </c>
      <c r="M3340" s="2" t="s">
        <v>4532</v>
      </c>
      <c r="N3340" s="2" t="s">
        <v>4533</v>
      </c>
      <c r="O3340" s="2" t="s">
        <v>591</v>
      </c>
      <c r="P3340" s="2" t="s">
        <v>171</v>
      </c>
      <c r="Q3340" s="3">
        <v>27</v>
      </c>
      <c r="R3340" s="2" t="s">
        <v>127</v>
      </c>
      <c r="S3340" s="3">
        <v>25</v>
      </c>
      <c r="T3340" s="2" t="s">
        <v>10</v>
      </c>
      <c r="U3340" s="3">
        <v>42.108736999999998</v>
      </c>
      <c r="V3340" s="3">
        <v>-71.664235000000005</v>
      </c>
      <c r="W3340" s="2" t="s">
        <v>149</v>
      </c>
      <c r="X3340" s="3">
        <v>1</v>
      </c>
      <c r="Y3340" s="3" t="str">
        <f>_xlfn.CONCAT(Exposure_Information[[#This Row],[Building Construction Code]]," - ",Exposure_Information[[#This Row],[Type of building construction]])</f>
        <v>RMS - 1</v>
      </c>
      <c r="Z3340" s="3">
        <v>0</v>
      </c>
      <c r="AA3340" s="2">
        <v>1880</v>
      </c>
      <c r="AB3340" s="2" t="s">
        <v>11</v>
      </c>
      <c r="AC3340" s="2">
        <v>1</v>
      </c>
      <c r="AD3340" s="2" t="str">
        <f>_xlfn.CONCAT(Exposure_Information[[#This Row],[Occupany Code]]," - ",Exposure_Information[[#This Row],[Type of building occupancy]])</f>
        <v>ATC - 1</v>
      </c>
      <c r="AE3340" s="5">
        <v>5000</v>
      </c>
      <c r="AF3340" s="5">
        <v>15000</v>
      </c>
      <c r="AG3340" s="5">
        <v>0</v>
      </c>
      <c r="AH3340" s="5">
        <f>SUM(Exposure_Information[[#This Row],[Building Coverage Value]:[Business interruption value]])</f>
        <v>20000</v>
      </c>
      <c r="AI3340" s="5">
        <f>SUM(Exposure_Information[[#This Row],[Building Coverage Value]:[Contents Coverage Value]])</f>
        <v>20000</v>
      </c>
      <c r="AJ3340" s="26"/>
    </row>
    <row r="3341" spans="1:36" ht="52" x14ac:dyDescent="0.3">
      <c r="A3341" s="2" t="s">
        <v>148</v>
      </c>
      <c r="B3341" s="2" t="s">
        <v>156</v>
      </c>
      <c r="C3341" s="2" t="s">
        <v>325</v>
      </c>
      <c r="D3341" s="2">
        <v>8132</v>
      </c>
      <c r="E3341" s="2" t="s">
        <v>367</v>
      </c>
      <c r="F3341" s="2" t="s">
        <v>4545</v>
      </c>
      <c r="G3341" s="3">
        <v>132</v>
      </c>
      <c r="H3341" s="3">
        <v>250</v>
      </c>
      <c r="I3341" s="71">
        <f>Exposure_Information[[#This Row],[Total  Insured Value]]+Exposure_Information[[#This Row],[Policy Deductible]]</f>
        <v>20250</v>
      </c>
      <c r="J3341" s="2">
        <v>10966</v>
      </c>
      <c r="K3341" s="3">
        <v>1</v>
      </c>
      <c r="L3341" s="2" t="s">
        <v>4546</v>
      </c>
      <c r="M3341" s="2" t="s">
        <v>4547</v>
      </c>
      <c r="N3341" s="2" t="s">
        <v>242</v>
      </c>
      <c r="O3341" s="2" t="s">
        <v>243</v>
      </c>
      <c r="P3341" s="2" t="s">
        <v>244</v>
      </c>
      <c r="Q3341" s="3">
        <v>21</v>
      </c>
      <c r="R3341" s="2" t="s">
        <v>87</v>
      </c>
      <c r="S3341" s="3">
        <v>23</v>
      </c>
      <c r="T3341" s="2" t="s">
        <v>10</v>
      </c>
      <c r="U3341" s="3">
        <v>45.185546000000002</v>
      </c>
      <c r="V3341" s="3">
        <v>-69.225425000000001</v>
      </c>
      <c r="W3341" s="2" t="s">
        <v>149</v>
      </c>
      <c r="X3341" s="3">
        <v>1</v>
      </c>
      <c r="Y3341" s="3" t="str">
        <f>_xlfn.CONCAT(Exposure_Information[[#This Row],[Building Construction Code]]," - ",Exposure_Information[[#This Row],[Type of building construction]])</f>
        <v>RMS - 1</v>
      </c>
      <c r="Z3341" s="3">
        <v>0</v>
      </c>
      <c r="AA3341" s="2">
        <v>1972</v>
      </c>
      <c r="AB3341" s="2" t="s">
        <v>11</v>
      </c>
      <c r="AC3341" s="2">
        <v>1</v>
      </c>
      <c r="AD3341" s="2" t="str">
        <f>_xlfn.CONCAT(Exposure_Information[[#This Row],[Occupany Code]]," - ",Exposure_Information[[#This Row],[Type of building occupancy]])</f>
        <v>ATC - 1</v>
      </c>
      <c r="AE3341" s="5">
        <v>15000</v>
      </c>
      <c r="AF3341" s="5">
        <v>5000</v>
      </c>
      <c r="AG3341" s="5">
        <v>0</v>
      </c>
      <c r="AH3341" s="5">
        <f>SUM(Exposure_Information[[#This Row],[Building Coverage Value]:[Business interruption value]])</f>
        <v>20000</v>
      </c>
      <c r="AI3341" s="5">
        <f>SUM(Exposure_Information[[#This Row],[Building Coverage Value]:[Contents Coverage Value]])</f>
        <v>20000</v>
      </c>
      <c r="AJ3341" s="26"/>
    </row>
    <row r="3342" spans="1:36" ht="26" x14ac:dyDescent="0.3">
      <c r="A3342" s="2" t="s">
        <v>148</v>
      </c>
      <c r="B3342" s="2" t="s">
        <v>156</v>
      </c>
      <c r="C3342" s="2" t="s">
        <v>325</v>
      </c>
      <c r="D3342" s="2">
        <v>8774</v>
      </c>
      <c r="E3342" s="2" t="s">
        <v>367</v>
      </c>
      <c r="F3342" s="2" t="s">
        <v>4662</v>
      </c>
      <c r="G3342" s="3">
        <v>438</v>
      </c>
      <c r="H3342" s="3">
        <v>500</v>
      </c>
      <c r="I3342" s="71">
        <f>Exposure_Information[[#This Row],[Total  Insured Value]]+Exposure_Information[[#This Row],[Policy Deductible]]</f>
        <v>20500</v>
      </c>
      <c r="J3342" s="2">
        <v>11620</v>
      </c>
      <c r="K3342" s="3">
        <v>1</v>
      </c>
      <c r="L3342" s="2">
        <v>11</v>
      </c>
      <c r="M3342" s="2" t="s">
        <v>4663</v>
      </c>
      <c r="N3342" s="2" t="s">
        <v>4664</v>
      </c>
      <c r="O3342" s="2" t="s">
        <v>191</v>
      </c>
      <c r="P3342" s="2" t="s">
        <v>86</v>
      </c>
      <c r="Q3342" s="3">
        <v>19</v>
      </c>
      <c r="R3342" s="2" t="s">
        <v>87</v>
      </c>
      <c r="S3342" s="3">
        <v>23</v>
      </c>
      <c r="T3342" s="2" t="s">
        <v>10</v>
      </c>
      <c r="U3342" s="3">
        <v>45.054141000000001</v>
      </c>
      <c r="V3342" s="3">
        <v>-69.158765000000002</v>
      </c>
      <c r="W3342" s="2" t="s">
        <v>149</v>
      </c>
      <c r="X3342" s="3">
        <v>1</v>
      </c>
      <c r="Y3342" s="3" t="str">
        <f>_xlfn.CONCAT(Exposure_Information[[#This Row],[Building Construction Code]]," - ",Exposure_Information[[#This Row],[Type of building construction]])</f>
        <v>RMS - 1</v>
      </c>
      <c r="Z3342" s="3">
        <v>0</v>
      </c>
      <c r="AA3342" s="2">
        <v>1977</v>
      </c>
      <c r="AB3342" s="2" t="s">
        <v>11</v>
      </c>
      <c r="AC3342" s="2">
        <v>1</v>
      </c>
      <c r="AD3342" s="2" t="str">
        <f>_xlfn.CONCAT(Exposure_Information[[#This Row],[Occupany Code]]," - ",Exposure_Information[[#This Row],[Type of building occupancy]])</f>
        <v>ATC - 1</v>
      </c>
      <c r="AE3342" s="5">
        <v>15000</v>
      </c>
      <c r="AF3342" s="5">
        <v>5000</v>
      </c>
      <c r="AG3342" s="5">
        <v>0</v>
      </c>
      <c r="AH3342" s="5">
        <f>SUM(Exposure_Information[[#This Row],[Building Coverage Value]:[Business interruption value]])</f>
        <v>20000</v>
      </c>
      <c r="AI3342" s="5">
        <f>SUM(Exposure_Information[[#This Row],[Building Coverage Value]:[Contents Coverage Value]])</f>
        <v>20000</v>
      </c>
      <c r="AJ3342" s="26"/>
    </row>
    <row r="3343" spans="1:36" ht="39" x14ac:dyDescent="0.3">
      <c r="A3343" s="2" t="s">
        <v>148</v>
      </c>
      <c r="B3343" s="2" t="s">
        <v>156</v>
      </c>
      <c r="C3343" s="2" t="s">
        <v>325</v>
      </c>
      <c r="D3343" s="2">
        <v>8711</v>
      </c>
      <c r="E3343" s="2" t="s">
        <v>367</v>
      </c>
      <c r="F3343" s="2" t="s">
        <v>5609</v>
      </c>
      <c r="G3343" s="3">
        <v>81</v>
      </c>
      <c r="H3343" s="3">
        <v>250</v>
      </c>
      <c r="I3343" s="71">
        <f>Exposure_Information[[#This Row],[Total  Insured Value]]+Exposure_Information[[#This Row],[Policy Deductible]]</f>
        <v>20250</v>
      </c>
      <c r="J3343" s="2">
        <v>11556</v>
      </c>
      <c r="K3343" s="3">
        <v>1</v>
      </c>
      <c r="L3343" s="2" t="s">
        <v>9</v>
      </c>
      <c r="M3343" s="2" t="s">
        <v>5610</v>
      </c>
      <c r="N3343" s="2" t="s">
        <v>5611</v>
      </c>
      <c r="O3343" s="2" t="s">
        <v>5612</v>
      </c>
      <c r="P3343" s="2" t="s">
        <v>82</v>
      </c>
      <c r="Q3343" s="3">
        <v>9</v>
      </c>
      <c r="R3343" s="2" t="s">
        <v>87</v>
      </c>
      <c r="S3343" s="3">
        <v>23</v>
      </c>
      <c r="T3343" s="2" t="s">
        <v>10</v>
      </c>
      <c r="U3343" s="3">
        <v>44.496811000000001</v>
      </c>
      <c r="V3343" s="3">
        <v>-68.240234000000001</v>
      </c>
      <c r="W3343" s="2" t="s">
        <v>149</v>
      </c>
      <c r="X3343" s="3" t="s">
        <v>10770</v>
      </c>
      <c r="Y3343" s="3" t="str">
        <f>_xlfn.CONCAT(Exposure_Information[[#This Row],[Building Construction Code]]," - ",Exposure_Information[[#This Row],[Type of building construction]])</f>
        <v>RMS - 1A</v>
      </c>
      <c r="Z3343" s="3">
        <v>0</v>
      </c>
      <c r="AA3343" s="2">
        <v>1977</v>
      </c>
      <c r="AB3343" s="2" t="s">
        <v>11</v>
      </c>
      <c r="AC3343" s="2">
        <v>1</v>
      </c>
      <c r="AD3343" s="2" t="str">
        <f>_xlfn.CONCAT(Exposure_Information[[#This Row],[Occupany Code]]," - ",Exposure_Information[[#This Row],[Type of building occupancy]])</f>
        <v>ATC - 1</v>
      </c>
      <c r="AE3343" s="5">
        <v>20000</v>
      </c>
      <c r="AF3343" s="5">
        <v>0</v>
      </c>
      <c r="AG3343" s="5">
        <v>0</v>
      </c>
      <c r="AH3343" s="5">
        <f>SUM(Exposure_Information[[#This Row],[Building Coverage Value]:[Business interruption value]])</f>
        <v>20000</v>
      </c>
      <c r="AI3343" s="5">
        <f>SUM(Exposure_Information[[#This Row],[Building Coverage Value]:[Contents Coverage Value]])</f>
        <v>20000</v>
      </c>
      <c r="AJ3343" s="26"/>
    </row>
    <row r="3344" spans="1:36" x14ac:dyDescent="0.3">
      <c r="A3344" s="2" t="s">
        <v>148</v>
      </c>
      <c r="B3344" s="2" t="s">
        <v>156</v>
      </c>
      <c r="C3344" s="2" t="s">
        <v>325</v>
      </c>
      <c r="D3344" s="2">
        <v>8068</v>
      </c>
      <c r="E3344" s="2" t="s">
        <v>367</v>
      </c>
      <c r="F3344" s="2" t="s">
        <v>7142</v>
      </c>
      <c r="G3344" s="3">
        <v>112</v>
      </c>
      <c r="H3344" s="3">
        <v>250</v>
      </c>
      <c r="I3344" s="71">
        <f>Exposure_Information[[#This Row],[Total  Insured Value]]+Exposure_Information[[#This Row],[Policy Deductible]]</f>
        <v>20250</v>
      </c>
      <c r="J3344" s="2">
        <v>10899</v>
      </c>
      <c r="K3344" s="3">
        <v>1</v>
      </c>
      <c r="L3344" s="2" t="s">
        <v>9</v>
      </c>
      <c r="M3344" s="2" t="s">
        <v>7143</v>
      </c>
      <c r="N3344" s="2" t="s">
        <v>1972</v>
      </c>
      <c r="O3344" s="2" t="s">
        <v>3806</v>
      </c>
      <c r="P3344" s="2" t="s">
        <v>140</v>
      </c>
      <c r="Q3344" s="3">
        <v>17</v>
      </c>
      <c r="R3344" s="2" t="s">
        <v>87</v>
      </c>
      <c r="S3344" s="3">
        <v>23</v>
      </c>
      <c r="T3344" s="2" t="s">
        <v>10</v>
      </c>
      <c r="U3344" s="3">
        <v>44.399729000000001</v>
      </c>
      <c r="V3344" s="3">
        <v>-70.615212</v>
      </c>
      <c r="W3344" s="2" t="s">
        <v>149</v>
      </c>
      <c r="X3344" s="3">
        <v>1</v>
      </c>
      <c r="Y3344" s="3" t="str">
        <f>_xlfn.CONCAT(Exposure_Information[[#This Row],[Building Construction Code]]," - ",Exposure_Information[[#This Row],[Type of building construction]])</f>
        <v>RMS - 1</v>
      </c>
      <c r="Z3344" s="3">
        <v>0</v>
      </c>
      <c r="AA3344" s="2">
        <v>1965</v>
      </c>
      <c r="AB3344" s="2" t="s">
        <v>11</v>
      </c>
      <c r="AC3344" s="2">
        <v>1</v>
      </c>
      <c r="AD3344" s="2" t="str">
        <f>_xlfn.CONCAT(Exposure_Information[[#This Row],[Occupany Code]]," - ",Exposure_Information[[#This Row],[Type of building occupancy]])</f>
        <v>ATC - 1</v>
      </c>
      <c r="AE3344" s="5">
        <v>20000</v>
      </c>
      <c r="AF3344" s="5">
        <v>0</v>
      </c>
      <c r="AG3344" s="5">
        <v>0</v>
      </c>
      <c r="AH3344" s="5">
        <f>SUM(Exposure_Information[[#This Row],[Building Coverage Value]:[Business interruption value]])</f>
        <v>20000</v>
      </c>
      <c r="AI3344" s="5">
        <f>SUM(Exposure_Information[[#This Row],[Building Coverage Value]:[Contents Coverage Value]])</f>
        <v>20000</v>
      </c>
      <c r="AJ3344" s="26"/>
    </row>
    <row r="3345" spans="1:36" x14ac:dyDescent="0.3">
      <c r="A3345" s="2" t="s">
        <v>148</v>
      </c>
      <c r="B3345" s="2" t="s">
        <v>156</v>
      </c>
      <c r="C3345" s="2" t="s">
        <v>325</v>
      </c>
      <c r="D3345" s="2">
        <v>978</v>
      </c>
      <c r="E3345" s="2" t="s">
        <v>326</v>
      </c>
      <c r="F3345" s="2" t="s">
        <v>1896</v>
      </c>
      <c r="G3345" s="3">
        <v>2890</v>
      </c>
      <c r="H3345" s="3">
        <v>500</v>
      </c>
      <c r="I3345" s="71">
        <f>Exposure_Information[[#This Row],[Total  Insured Value]]+Exposure_Information[[#This Row],[Policy Deductible]]</f>
        <v>13760</v>
      </c>
      <c r="J3345" s="2">
        <v>1330</v>
      </c>
      <c r="K3345" s="3">
        <v>1</v>
      </c>
      <c r="L3345" s="2" t="s">
        <v>9</v>
      </c>
      <c r="M3345" s="2" t="s">
        <v>1897</v>
      </c>
      <c r="N3345" s="2" t="s">
        <v>1898</v>
      </c>
      <c r="O3345" s="2" t="s">
        <v>30</v>
      </c>
      <c r="P3345" s="2" t="s">
        <v>90</v>
      </c>
      <c r="Q3345" s="3">
        <v>17</v>
      </c>
      <c r="R3345" s="2" t="s">
        <v>127</v>
      </c>
      <c r="S3345" s="3">
        <v>25</v>
      </c>
      <c r="T3345" s="2" t="s">
        <v>10</v>
      </c>
      <c r="U3345" s="3">
        <v>42.420729000000001</v>
      </c>
      <c r="V3345" s="3">
        <v>-71.106590999999995</v>
      </c>
      <c r="W3345" s="2" t="s">
        <v>149</v>
      </c>
      <c r="X3345" s="3">
        <v>1</v>
      </c>
      <c r="Y3345" s="3" t="str">
        <f>_xlfn.CONCAT(Exposure_Information[[#This Row],[Building Construction Code]]," - ",Exposure_Information[[#This Row],[Type of building construction]])</f>
        <v>RMS - 1</v>
      </c>
      <c r="Z3345" s="3">
        <v>0</v>
      </c>
      <c r="AA3345" s="2">
        <v>2000</v>
      </c>
      <c r="AB3345" s="2" t="s">
        <v>11</v>
      </c>
      <c r="AC3345" s="2">
        <v>37</v>
      </c>
      <c r="AD3345" s="2" t="str">
        <f>_xlfn.CONCAT(Exposure_Information[[#This Row],[Occupany Code]]," - ",Exposure_Information[[#This Row],[Type of building occupancy]])</f>
        <v>ATC - 37</v>
      </c>
      <c r="AE3345" s="5">
        <v>13260</v>
      </c>
      <c r="AF3345" s="5">
        <v>0</v>
      </c>
      <c r="AG3345" s="5">
        <v>0</v>
      </c>
      <c r="AH3345" s="5">
        <f>SUM(Exposure_Information[[#This Row],[Building Coverage Value]:[Business interruption value]])</f>
        <v>13260</v>
      </c>
      <c r="AI3345" s="5">
        <f>SUM(Exposure_Information[[#This Row],[Building Coverage Value]:[Contents Coverage Value]])</f>
        <v>13260</v>
      </c>
      <c r="AJ3345" s="26"/>
    </row>
    <row r="3346" spans="1:36" ht="39" x14ac:dyDescent="0.3">
      <c r="A3346" s="2" t="s">
        <v>148</v>
      </c>
      <c r="B3346" s="2" t="s">
        <v>156</v>
      </c>
      <c r="C3346" s="2" t="s">
        <v>325</v>
      </c>
      <c r="D3346" s="2">
        <v>975</v>
      </c>
      <c r="E3346" s="2" t="s">
        <v>326</v>
      </c>
      <c r="F3346" s="2" t="s">
        <v>2332</v>
      </c>
      <c r="G3346" s="3">
        <v>3594</v>
      </c>
      <c r="H3346" s="3">
        <v>1000</v>
      </c>
      <c r="I3346" s="71">
        <f>Exposure_Information[[#This Row],[Total  Insured Value]]+Exposure_Information[[#This Row],[Policy Deductible]]</f>
        <v>1036300</v>
      </c>
      <c r="J3346" s="2">
        <v>1326</v>
      </c>
      <c r="K3346" s="3">
        <v>1</v>
      </c>
      <c r="L3346" s="2" t="s">
        <v>9</v>
      </c>
      <c r="M3346" s="2" t="s">
        <v>2333</v>
      </c>
      <c r="N3346" s="3" t="s">
        <v>2334</v>
      </c>
      <c r="O3346" s="2" t="s">
        <v>2335</v>
      </c>
      <c r="P3346" s="2" t="s">
        <v>90</v>
      </c>
      <c r="Q3346" s="3">
        <v>17</v>
      </c>
      <c r="R3346" s="2" t="s">
        <v>127</v>
      </c>
      <c r="S3346" s="3">
        <v>25</v>
      </c>
      <c r="T3346" s="2" t="s">
        <v>10</v>
      </c>
      <c r="U3346" s="3">
        <v>42.355431000000003</v>
      </c>
      <c r="V3346" s="3">
        <v>-71.210921999999997</v>
      </c>
      <c r="W3346" s="2" t="s">
        <v>149</v>
      </c>
      <c r="X3346" s="3">
        <v>1</v>
      </c>
      <c r="Y3346" s="3" t="str">
        <f>_xlfn.CONCAT(Exposure_Information[[#This Row],[Building Construction Code]]," - ",Exposure_Information[[#This Row],[Type of building construction]])</f>
        <v>RMS - 1</v>
      </c>
      <c r="Z3346" s="3">
        <v>0</v>
      </c>
      <c r="AA3346" s="2">
        <v>1920</v>
      </c>
      <c r="AB3346" s="2" t="s">
        <v>11</v>
      </c>
      <c r="AC3346" s="2">
        <v>37</v>
      </c>
      <c r="AD3346" s="2" t="str">
        <f>_xlfn.CONCAT(Exposure_Information[[#This Row],[Occupany Code]]," - ",Exposure_Information[[#This Row],[Type of building occupancy]])</f>
        <v>ATC - 37</v>
      </c>
      <c r="AE3346" s="5">
        <v>1035300</v>
      </c>
      <c r="AF3346" s="5">
        <v>0</v>
      </c>
      <c r="AG3346" s="5">
        <v>0</v>
      </c>
      <c r="AH3346" s="5">
        <f>SUM(Exposure_Information[[#This Row],[Building Coverage Value]:[Business interruption value]])</f>
        <v>1035300</v>
      </c>
      <c r="AI3346" s="5">
        <f>SUM(Exposure_Information[[#This Row],[Building Coverage Value]:[Contents Coverage Value]])</f>
        <v>1035300</v>
      </c>
      <c r="AJ3346" s="26"/>
    </row>
    <row r="3347" spans="1:36" ht="39" x14ac:dyDescent="0.3">
      <c r="A3347" s="2" t="s">
        <v>148</v>
      </c>
      <c r="B3347" s="2" t="s">
        <v>156</v>
      </c>
      <c r="C3347" s="2" t="s">
        <v>325</v>
      </c>
      <c r="D3347" s="2">
        <v>15437</v>
      </c>
      <c r="E3347" s="2" t="s">
        <v>367</v>
      </c>
      <c r="F3347" s="2" t="s">
        <v>3729</v>
      </c>
      <c r="G3347" s="3">
        <v>277</v>
      </c>
      <c r="H3347" s="3">
        <v>500</v>
      </c>
      <c r="I3347" s="71">
        <f>Exposure_Information[[#This Row],[Total  Insured Value]]+Exposure_Information[[#This Row],[Policy Deductible]]</f>
        <v>19500</v>
      </c>
      <c r="J3347" s="2">
        <v>18484</v>
      </c>
      <c r="K3347" s="3">
        <v>1</v>
      </c>
      <c r="L3347" s="2" t="s">
        <v>9</v>
      </c>
      <c r="M3347" s="2" t="s">
        <v>3730</v>
      </c>
      <c r="N3347" s="2" t="s">
        <v>3731</v>
      </c>
      <c r="O3347" s="2" t="s">
        <v>1494</v>
      </c>
      <c r="P3347" s="2" t="s">
        <v>74</v>
      </c>
      <c r="Q3347" s="3">
        <v>9</v>
      </c>
      <c r="R3347" s="2" t="s">
        <v>127</v>
      </c>
      <c r="S3347" s="3">
        <v>25</v>
      </c>
      <c r="T3347" s="2" t="s">
        <v>10</v>
      </c>
      <c r="U3347" s="3">
        <v>42.671928999999999</v>
      </c>
      <c r="V3347" s="3">
        <v>-71.148950999999997</v>
      </c>
      <c r="W3347" s="2" t="s">
        <v>149</v>
      </c>
      <c r="X3347" s="3">
        <v>2</v>
      </c>
      <c r="Y3347" s="3" t="str">
        <f>_xlfn.CONCAT(Exposure_Information[[#This Row],[Building Construction Code]]," - ",Exposure_Information[[#This Row],[Type of building construction]])</f>
        <v>RMS - 2</v>
      </c>
      <c r="Z3347" s="3">
        <v>0</v>
      </c>
      <c r="AA3347" s="2">
        <v>1960</v>
      </c>
      <c r="AB3347" s="2" t="s">
        <v>11</v>
      </c>
      <c r="AC3347" s="2">
        <v>1</v>
      </c>
      <c r="AD3347" s="2" t="str">
        <f>_xlfn.CONCAT(Exposure_Information[[#This Row],[Occupany Code]]," - ",Exposure_Information[[#This Row],[Type of building occupancy]])</f>
        <v>ATC - 1</v>
      </c>
      <c r="AE3347" s="5">
        <v>5000</v>
      </c>
      <c r="AF3347" s="5">
        <v>0</v>
      </c>
      <c r="AG3347" s="5">
        <v>14000</v>
      </c>
      <c r="AH3347" s="5">
        <f>SUM(Exposure_Information[[#This Row],[Building Coverage Value]:[Business interruption value]])</f>
        <v>19000</v>
      </c>
      <c r="AI3347" s="5">
        <f>SUM(Exposure_Information[[#This Row],[Building Coverage Value]:[Contents Coverage Value]])</f>
        <v>5000</v>
      </c>
      <c r="AJ3347" s="26"/>
    </row>
    <row r="3348" spans="1:36" ht="26" x14ac:dyDescent="0.3">
      <c r="A3348" s="2" t="s">
        <v>148</v>
      </c>
      <c r="B3348" s="2" t="s">
        <v>156</v>
      </c>
      <c r="C3348" s="2" t="s">
        <v>325</v>
      </c>
      <c r="D3348" s="2">
        <v>7946</v>
      </c>
      <c r="E3348" s="2" t="s">
        <v>367</v>
      </c>
      <c r="F3348" s="2" t="s">
        <v>3838</v>
      </c>
      <c r="G3348" s="3">
        <v>155</v>
      </c>
      <c r="H3348" s="3">
        <v>250</v>
      </c>
      <c r="I3348" s="71">
        <f>Exposure_Information[[#This Row],[Total  Insured Value]]+Exposure_Information[[#This Row],[Policy Deductible]]</f>
        <v>19250</v>
      </c>
      <c r="J3348" s="2">
        <v>10771</v>
      </c>
      <c r="K3348" s="3">
        <v>1</v>
      </c>
      <c r="L3348" s="2" t="s">
        <v>9</v>
      </c>
      <c r="M3348" s="2" t="s">
        <v>3839</v>
      </c>
      <c r="N3348" s="2" t="s">
        <v>3840</v>
      </c>
      <c r="O3348" s="2" t="s">
        <v>45</v>
      </c>
      <c r="P3348" s="2" t="s">
        <v>131</v>
      </c>
      <c r="Q3348" s="3">
        <v>25</v>
      </c>
      <c r="R3348" s="2" t="s">
        <v>87</v>
      </c>
      <c r="S3348" s="3">
        <v>23</v>
      </c>
      <c r="T3348" s="2" t="s">
        <v>10</v>
      </c>
      <c r="U3348" s="3">
        <v>44.628673999999997</v>
      </c>
      <c r="V3348" s="3">
        <v>-69.642927999999998</v>
      </c>
      <c r="W3348" s="2" t="s">
        <v>149</v>
      </c>
      <c r="X3348" s="3" t="s">
        <v>817</v>
      </c>
      <c r="Y3348" s="3" t="str">
        <f>_xlfn.CONCAT(Exposure_Information[[#This Row],[Building Construction Code]]," - ",Exposure_Information[[#This Row],[Type of building construction]])</f>
        <v>RMS - 5A</v>
      </c>
      <c r="Z3348" s="3">
        <v>0</v>
      </c>
      <c r="AA3348" s="2">
        <v>1978</v>
      </c>
      <c r="AB3348" s="2" t="s">
        <v>11</v>
      </c>
      <c r="AC3348" s="2">
        <v>1</v>
      </c>
      <c r="AD3348" s="2" t="str">
        <f>_xlfn.CONCAT(Exposure_Information[[#This Row],[Occupany Code]]," - ",Exposure_Information[[#This Row],[Type of building occupancy]])</f>
        <v>ATC - 1</v>
      </c>
      <c r="AE3348" s="5">
        <v>19000</v>
      </c>
      <c r="AF3348" s="5">
        <v>0</v>
      </c>
      <c r="AG3348" s="5">
        <v>0</v>
      </c>
      <c r="AH3348" s="5">
        <f>SUM(Exposure_Information[[#This Row],[Building Coverage Value]:[Business interruption value]])</f>
        <v>19000</v>
      </c>
      <c r="AI3348" s="5">
        <f>SUM(Exposure_Information[[#This Row],[Building Coverage Value]:[Contents Coverage Value]])</f>
        <v>19000</v>
      </c>
      <c r="AJ3348" s="26"/>
    </row>
    <row r="3349" spans="1:36" ht="26" x14ac:dyDescent="0.3">
      <c r="A3349" s="2" t="s">
        <v>148</v>
      </c>
      <c r="B3349" s="2" t="s">
        <v>156</v>
      </c>
      <c r="C3349" s="2" t="s">
        <v>325</v>
      </c>
      <c r="D3349" s="2">
        <v>17183</v>
      </c>
      <c r="E3349" s="2" t="s">
        <v>367</v>
      </c>
      <c r="F3349" s="2" t="s">
        <v>4450</v>
      </c>
      <c r="G3349" s="3">
        <v>183</v>
      </c>
      <c r="H3349" s="3">
        <v>250</v>
      </c>
      <c r="I3349" s="71">
        <f>Exposure_Information[[#This Row],[Total  Insured Value]]+Exposure_Information[[#This Row],[Policy Deductible]]</f>
        <v>19250</v>
      </c>
      <c r="J3349" s="2">
        <v>20264</v>
      </c>
      <c r="K3349" s="3">
        <v>1</v>
      </c>
      <c r="L3349" s="2" t="s">
        <v>9</v>
      </c>
      <c r="M3349" s="2" t="s">
        <v>4451</v>
      </c>
      <c r="N3349" s="2" t="s">
        <v>4452</v>
      </c>
      <c r="O3349" s="2" t="s">
        <v>420</v>
      </c>
      <c r="P3349" s="2" t="s">
        <v>72</v>
      </c>
      <c r="Q3349" s="3">
        <v>25</v>
      </c>
      <c r="R3349" s="2" t="s">
        <v>127</v>
      </c>
      <c r="S3349" s="3">
        <v>25</v>
      </c>
      <c r="T3349" s="2" t="s">
        <v>10</v>
      </c>
      <c r="U3349" s="3">
        <v>42.332529000000001</v>
      </c>
      <c r="V3349" s="3">
        <v>-71.029579999999996</v>
      </c>
      <c r="W3349" s="2" t="s">
        <v>149</v>
      </c>
      <c r="X3349" s="3">
        <v>1</v>
      </c>
      <c r="Y3349" s="3" t="str">
        <f>_xlfn.CONCAT(Exposure_Information[[#This Row],[Building Construction Code]]," - ",Exposure_Information[[#This Row],[Type of building construction]])</f>
        <v>RMS - 1</v>
      </c>
      <c r="Z3349" s="3">
        <v>0</v>
      </c>
      <c r="AA3349" s="2">
        <v>1940</v>
      </c>
      <c r="AB3349" s="2" t="s">
        <v>11</v>
      </c>
      <c r="AC3349" s="2">
        <v>1</v>
      </c>
      <c r="AD3349" s="2" t="str">
        <f>_xlfn.CONCAT(Exposure_Information[[#This Row],[Occupany Code]]," - ",Exposure_Information[[#This Row],[Type of building occupancy]])</f>
        <v>ATC - 1</v>
      </c>
      <c r="AE3349" s="5">
        <v>0</v>
      </c>
      <c r="AF3349" s="5">
        <v>1000</v>
      </c>
      <c r="AG3349" s="5">
        <v>18000</v>
      </c>
      <c r="AH3349" s="5">
        <f>SUM(Exposure_Information[[#This Row],[Building Coverage Value]:[Business interruption value]])</f>
        <v>19000</v>
      </c>
      <c r="AI3349" s="5">
        <f>SUM(Exposure_Information[[#This Row],[Building Coverage Value]:[Contents Coverage Value]])</f>
        <v>1000</v>
      </c>
      <c r="AJ3349" s="26"/>
    </row>
    <row r="3350" spans="1:36" ht="26" x14ac:dyDescent="0.3">
      <c r="A3350" s="2" t="s">
        <v>148</v>
      </c>
      <c r="B3350" s="2" t="s">
        <v>156</v>
      </c>
      <c r="C3350" s="2" t="s">
        <v>325</v>
      </c>
      <c r="D3350" s="2">
        <v>970</v>
      </c>
      <c r="E3350" s="2" t="s">
        <v>326</v>
      </c>
      <c r="F3350" s="2" t="s">
        <v>425</v>
      </c>
      <c r="G3350" s="3">
        <v>13388</v>
      </c>
      <c r="H3350" s="3">
        <v>5000</v>
      </c>
      <c r="I3350" s="71">
        <f>Exposure_Information[[#This Row],[Total  Insured Value]]+Exposure_Information[[#This Row],[Policy Deductible]]</f>
        <v>1487570</v>
      </c>
      <c r="J3350" s="2">
        <v>1321</v>
      </c>
      <c r="K3350" s="3">
        <v>1</v>
      </c>
      <c r="L3350" s="2" t="s">
        <v>9</v>
      </c>
      <c r="M3350" s="2" t="s">
        <v>426</v>
      </c>
      <c r="N3350" s="3" t="s">
        <v>427</v>
      </c>
      <c r="O3350" s="2" t="s">
        <v>428</v>
      </c>
      <c r="P3350" s="2" t="s">
        <v>257</v>
      </c>
      <c r="Q3350" s="3">
        <v>7</v>
      </c>
      <c r="R3350" s="2" t="s">
        <v>248</v>
      </c>
      <c r="S3350" s="3">
        <v>44</v>
      </c>
      <c r="T3350" s="2" t="s">
        <v>10</v>
      </c>
      <c r="U3350" s="3">
        <v>41.998026000000003</v>
      </c>
      <c r="V3350" s="3">
        <v>-71.500659999999996</v>
      </c>
      <c r="W3350" s="2" t="s">
        <v>149</v>
      </c>
      <c r="X3350" s="3">
        <v>2</v>
      </c>
      <c r="Y3350" s="3" t="str">
        <f>_xlfn.CONCAT(Exposure_Information[[#This Row],[Building Construction Code]]," - ",Exposure_Information[[#This Row],[Type of building construction]])</f>
        <v>RMS - 2</v>
      </c>
      <c r="Z3350" s="3">
        <v>0</v>
      </c>
      <c r="AA3350" s="2">
        <v>1930</v>
      </c>
      <c r="AB3350" s="2" t="s">
        <v>11</v>
      </c>
      <c r="AC3350" s="2">
        <v>37</v>
      </c>
      <c r="AD3350" s="2" t="str">
        <f>_xlfn.CONCAT(Exposure_Information[[#This Row],[Occupany Code]]," - ",Exposure_Information[[#This Row],[Type of building occupancy]])</f>
        <v>ATC - 37</v>
      </c>
      <c r="AE3350" s="5">
        <v>1482570</v>
      </c>
      <c r="AF3350" s="5">
        <v>0</v>
      </c>
      <c r="AG3350" s="5">
        <v>0</v>
      </c>
      <c r="AH3350" s="5">
        <f>SUM(Exposure_Information[[#This Row],[Building Coverage Value]:[Business interruption value]])</f>
        <v>1482570</v>
      </c>
      <c r="AI3350" s="5">
        <f>SUM(Exposure_Information[[#This Row],[Building Coverage Value]:[Contents Coverage Value]])</f>
        <v>1482570</v>
      </c>
      <c r="AJ3350" s="26"/>
    </row>
    <row r="3351" spans="1:36" ht="26" x14ac:dyDescent="0.3">
      <c r="A3351" s="2" t="s">
        <v>148</v>
      </c>
      <c r="B3351" s="2" t="s">
        <v>156</v>
      </c>
      <c r="C3351" s="2" t="s">
        <v>325</v>
      </c>
      <c r="D3351" s="2">
        <v>968</v>
      </c>
      <c r="E3351" s="2" t="s">
        <v>326</v>
      </c>
      <c r="F3351" s="2" t="s">
        <v>963</v>
      </c>
      <c r="G3351" s="3">
        <v>3787</v>
      </c>
      <c r="H3351" s="3">
        <v>2500</v>
      </c>
      <c r="I3351" s="71">
        <f>Exposure_Information[[#This Row],[Total  Insured Value]]+Exposure_Information[[#This Row],[Policy Deductible]]</f>
        <v>706361</v>
      </c>
      <c r="J3351" s="2">
        <v>1318</v>
      </c>
      <c r="K3351" s="3">
        <v>1</v>
      </c>
      <c r="L3351" s="2" t="s">
        <v>9</v>
      </c>
      <c r="M3351" s="2" t="s">
        <v>964</v>
      </c>
      <c r="N3351" s="3" t="s">
        <v>965</v>
      </c>
      <c r="O3351" s="2" t="s">
        <v>436</v>
      </c>
      <c r="P3351" s="2" t="s">
        <v>74</v>
      </c>
      <c r="Q3351" s="3">
        <v>9</v>
      </c>
      <c r="R3351" s="2" t="s">
        <v>127</v>
      </c>
      <c r="S3351" s="3">
        <v>25</v>
      </c>
      <c r="T3351" s="2" t="s">
        <v>10</v>
      </c>
      <c r="U3351" s="3">
        <v>42.815334</v>
      </c>
      <c r="V3351" s="3">
        <v>-70.883903000000004</v>
      </c>
      <c r="W3351" s="2" t="s">
        <v>149</v>
      </c>
      <c r="X3351" s="3">
        <v>1</v>
      </c>
      <c r="Y3351" s="3" t="str">
        <f>_xlfn.CONCAT(Exposure_Information[[#This Row],[Building Construction Code]]," - ",Exposure_Information[[#This Row],[Type of building construction]])</f>
        <v>RMS - 1</v>
      </c>
      <c r="Z3351" s="3">
        <v>0</v>
      </c>
      <c r="AA3351" s="2">
        <v>1901</v>
      </c>
      <c r="AB3351" s="2" t="s">
        <v>11</v>
      </c>
      <c r="AC3351" s="2">
        <v>37</v>
      </c>
      <c r="AD3351" s="2" t="str">
        <f>_xlfn.CONCAT(Exposure_Information[[#This Row],[Occupany Code]]," - ",Exposure_Information[[#This Row],[Type of building occupancy]])</f>
        <v>ATC - 37</v>
      </c>
      <c r="AE3351" s="5">
        <v>703861</v>
      </c>
      <c r="AF3351" s="5">
        <v>0</v>
      </c>
      <c r="AG3351" s="5">
        <v>0</v>
      </c>
      <c r="AH3351" s="5">
        <f>SUM(Exposure_Information[[#This Row],[Building Coverage Value]:[Business interruption value]])</f>
        <v>703861</v>
      </c>
      <c r="AI3351" s="5">
        <f>SUM(Exposure_Information[[#This Row],[Building Coverage Value]:[Contents Coverage Value]])</f>
        <v>703861</v>
      </c>
      <c r="AJ3351" s="26"/>
    </row>
    <row r="3352" spans="1:36" ht="39" x14ac:dyDescent="0.3">
      <c r="A3352" s="2" t="s">
        <v>148</v>
      </c>
      <c r="B3352" s="2" t="s">
        <v>156</v>
      </c>
      <c r="C3352" s="2" t="s">
        <v>325</v>
      </c>
      <c r="D3352" s="2">
        <v>967</v>
      </c>
      <c r="E3352" s="2" t="s">
        <v>326</v>
      </c>
      <c r="F3352" s="2" t="s">
        <v>2094</v>
      </c>
      <c r="G3352" s="3">
        <v>2059</v>
      </c>
      <c r="H3352" s="3">
        <v>1000</v>
      </c>
      <c r="I3352" s="71">
        <f>Exposure_Information[[#This Row],[Total  Insured Value]]+Exposure_Information[[#This Row],[Policy Deductible]]</f>
        <v>796906</v>
      </c>
      <c r="J3352" s="2">
        <v>1317</v>
      </c>
      <c r="K3352" s="3">
        <v>1</v>
      </c>
      <c r="L3352" s="2" t="s">
        <v>9</v>
      </c>
      <c r="M3352" s="2" t="s">
        <v>2095</v>
      </c>
      <c r="N3352" s="3" t="s">
        <v>2096</v>
      </c>
      <c r="O3352" s="2" t="s">
        <v>747</v>
      </c>
      <c r="P3352" s="2" t="s">
        <v>224</v>
      </c>
      <c r="Q3352" s="3">
        <v>21</v>
      </c>
      <c r="R3352" s="2" t="s">
        <v>127</v>
      </c>
      <c r="S3352" s="3">
        <v>25</v>
      </c>
      <c r="T3352" s="2" t="s">
        <v>10</v>
      </c>
      <c r="U3352" s="3">
        <v>42.336413999999998</v>
      </c>
      <c r="V3352" s="3">
        <v>-71.123903999999996</v>
      </c>
      <c r="W3352" s="2" t="s">
        <v>149</v>
      </c>
      <c r="X3352" s="3">
        <v>1</v>
      </c>
      <c r="Y3352" s="3" t="str">
        <f>_xlfn.CONCAT(Exposure_Information[[#This Row],[Building Construction Code]]," - ",Exposure_Information[[#This Row],[Type of building construction]])</f>
        <v>RMS - 1</v>
      </c>
      <c r="Z3352" s="3">
        <v>0</v>
      </c>
      <c r="AA3352" s="2">
        <v>1890</v>
      </c>
      <c r="AB3352" s="2" t="s">
        <v>11</v>
      </c>
      <c r="AC3352" s="2">
        <v>37</v>
      </c>
      <c r="AD3352" s="2" t="str">
        <f>_xlfn.CONCAT(Exposure_Information[[#This Row],[Occupany Code]]," - ",Exposure_Information[[#This Row],[Type of building occupancy]])</f>
        <v>ATC - 37</v>
      </c>
      <c r="AE3352" s="5">
        <v>795906</v>
      </c>
      <c r="AF3352" s="5">
        <v>0</v>
      </c>
      <c r="AG3352" s="5">
        <v>0</v>
      </c>
      <c r="AH3352" s="5">
        <f>SUM(Exposure_Information[[#This Row],[Building Coverage Value]:[Business interruption value]])</f>
        <v>795906</v>
      </c>
      <c r="AI3352" s="5">
        <f>SUM(Exposure_Information[[#This Row],[Building Coverage Value]:[Contents Coverage Value]])</f>
        <v>795906</v>
      </c>
      <c r="AJ3352" s="26"/>
    </row>
    <row r="3353" spans="1:36" ht="26" x14ac:dyDescent="0.3">
      <c r="A3353" s="2" t="s">
        <v>148</v>
      </c>
      <c r="B3353" s="2" t="s">
        <v>156</v>
      </c>
      <c r="C3353" s="2" t="s">
        <v>325</v>
      </c>
      <c r="D3353" s="2">
        <v>964</v>
      </c>
      <c r="E3353" s="2" t="s">
        <v>326</v>
      </c>
      <c r="F3353" s="2" t="s">
        <v>606</v>
      </c>
      <c r="G3353" s="3">
        <v>2050</v>
      </c>
      <c r="H3353" s="3">
        <v>1000</v>
      </c>
      <c r="I3353" s="71">
        <f>Exposure_Information[[#This Row],[Total  Insured Value]]+Exposure_Information[[#This Row],[Policy Deductible]]</f>
        <v>564081</v>
      </c>
      <c r="J3353" s="2">
        <v>1314</v>
      </c>
      <c r="K3353" s="3">
        <v>1</v>
      </c>
      <c r="L3353" s="2" t="s">
        <v>9</v>
      </c>
      <c r="M3353" s="2" t="s">
        <v>607</v>
      </c>
      <c r="N3353" s="3" t="s">
        <v>608</v>
      </c>
      <c r="O3353" s="2" t="s">
        <v>33</v>
      </c>
      <c r="P3353" s="2" t="s">
        <v>90</v>
      </c>
      <c r="Q3353" s="3">
        <v>17</v>
      </c>
      <c r="R3353" s="2" t="s">
        <v>127</v>
      </c>
      <c r="S3353" s="3">
        <v>25</v>
      </c>
      <c r="T3353" s="2" t="s">
        <v>10</v>
      </c>
      <c r="U3353" s="3">
        <v>42.434696000000002</v>
      </c>
      <c r="V3353" s="3">
        <v>-71.033472000000003</v>
      </c>
      <c r="W3353" s="2" t="s">
        <v>149</v>
      </c>
      <c r="X3353" s="3">
        <v>1</v>
      </c>
      <c r="Y3353" s="3" t="str">
        <f>_xlfn.CONCAT(Exposure_Information[[#This Row],[Building Construction Code]]," - ",Exposure_Information[[#This Row],[Type of building construction]])</f>
        <v>RMS - 1</v>
      </c>
      <c r="Z3353" s="3">
        <v>0</v>
      </c>
      <c r="AA3353" s="2">
        <v>1996</v>
      </c>
      <c r="AB3353" s="2" t="s">
        <v>11</v>
      </c>
      <c r="AC3353" s="2">
        <v>37</v>
      </c>
      <c r="AD3353" s="2" t="str">
        <f>_xlfn.CONCAT(Exposure_Information[[#This Row],[Occupany Code]]," - ",Exposure_Information[[#This Row],[Type of building occupancy]])</f>
        <v>ATC - 37</v>
      </c>
      <c r="AE3353" s="5">
        <v>563081</v>
      </c>
      <c r="AF3353" s="5">
        <v>0</v>
      </c>
      <c r="AG3353" s="5">
        <v>0</v>
      </c>
      <c r="AH3353" s="5">
        <f>SUM(Exposure_Information[[#This Row],[Building Coverage Value]:[Business interruption value]])</f>
        <v>563081</v>
      </c>
      <c r="AI3353" s="5">
        <f>SUM(Exposure_Information[[#This Row],[Building Coverage Value]:[Contents Coverage Value]])</f>
        <v>563081</v>
      </c>
      <c r="AJ3353" s="26"/>
    </row>
    <row r="3354" spans="1:36" ht="39" x14ac:dyDescent="0.3">
      <c r="A3354" s="2" t="s">
        <v>148</v>
      </c>
      <c r="B3354" s="2" t="s">
        <v>156</v>
      </c>
      <c r="C3354" s="2" t="s">
        <v>325</v>
      </c>
      <c r="D3354" s="2">
        <v>961</v>
      </c>
      <c r="E3354" s="2" t="s">
        <v>326</v>
      </c>
      <c r="F3354" s="2" t="s">
        <v>1721</v>
      </c>
      <c r="G3354" s="3">
        <v>1923</v>
      </c>
      <c r="H3354" s="3">
        <v>500</v>
      </c>
      <c r="I3354" s="71">
        <f>Exposure_Information[[#This Row],[Total  Insured Value]]+Exposure_Information[[#This Row],[Policy Deductible]]</f>
        <v>529175</v>
      </c>
      <c r="J3354" s="2">
        <v>1311</v>
      </c>
      <c r="K3354" s="3">
        <v>1</v>
      </c>
      <c r="L3354" s="2" t="s">
        <v>9</v>
      </c>
      <c r="M3354" s="2" t="s">
        <v>1722</v>
      </c>
      <c r="N3354" s="3" t="s">
        <v>1723</v>
      </c>
      <c r="O3354" s="2" t="s">
        <v>794</v>
      </c>
      <c r="P3354" s="2" t="s">
        <v>90</v>
      </c>
      <c r="Q3354" s="3">
        <v>17</v>
      </c>
      <c r="R3354" s="2" t="s">
        <v>127</v>
      </c>
      <c r="S3354" s="3">
        <v>25</v>
      </c>
      <c r="T3354" s="2" t="s">
        <v>10</v>
      </c>
      <c r="U3354" s="3">
        <v>42.450100999999997</v>
      </c>
      <c r="V3354" s="3">
        <v>-71.070695999999998</v>
      </c>
      <c r="W3354" s="2" t="s">
        <v>149</v>
      </c>
      <c r="X3354" s="3">
        <v>1</v>
      </c>
      <c r="Y3354" s="3" t="str">
        <f>_xlfn.CONCAT(Exposure_Information[[#This Row],[Building Construction Code]]," - ",Exposure_Information[[#This Row],[Type of building construction]])</f>
        <v>RMS - 1</v>
      </c>
      <c r="Z3354" s="3">
        <v>0</v>
      </c>
      <c r="AA3354" s="2">
        <v>1925</v>
      </c>
      <c r="AB3354" s="2" t="s">
        <v>11</v>
      </c>
      <c r="AC3354" s="2">
        <v>37</v>
      </c>
      <c r="AD3354" s="2" t="str">
        <f>_xlfn.CONCAT(Exposure_Information[[#This Row],[Occupany Code]]," - ",Exposure_Information[[#This Row],[Type of building occupancy]])</f>
        <v>ATC - 37</v>
      </c>
      <c r="AE3354" s="5">
        <v>528675</v>
      </c>
      <c r="AF3354" s="5">
        <v>0</v>
      </c>
      <c r="AG3354" s="5">
        <v>0</v>
      </c>
      <c r="AH3354" s="5">
        <f>SUM(Exposure_Information[[#This Row],[Building Coverage Value]:[Business interruption value]])</f>
        <v>528675</v>
      </c>
      <c r="AI3354" s="5">
        <f>SUM(Exposure_Information[[#This Row],[Building Coverage Value]:[Contents Coverage Value]])</f>
        <v>528675</v>
      </c>
      <c r="AJ3354" s="26"/>
    </row>
    <row r="3355" spans="1:36" ht="26" x14ac:dyDescent="0.3">
      <c r="A3355" s="2" t="s">
        <v>148</v>
      </c>
      <c r="B3355" s="2" t="s">
        <v>156</v>
      </c>
      <c r="C3355" s="2" t="s">
        <v>325</v>
      </c>
      <c r="D3355" s="2">
        <v>946</v>
      </c>
      <c r="E3355" s="2" t="s">
        <v>326</v>
      </c>
      <c r="F3355" s="2" t="s">
        <v>2401</v>
      </c>
      <c r="G3355" s="3">
        <v>2141</v>
      </c>
      <c r="H3355" s="3">
        <v>1000</v>
      </c>
      <c r="I3355" s="71">
        <f>Exposure_Information[[#This Row],[Total  Insured Value]]+Exposure_Information[[#This Row],[Policy Deductible]]</f>
        <v>74000</v>
      </c>
      <c r="J3355" s="2">
        <v>1290</v>
      </c>
      <c r="K3355" s="3">
        <v>1</v>
      </c>
      <c r="L3355" s="2" t="s">
        <v>9</v>
      </c>
      <c r="M3355" s="2" t="s">
        <v>2402</v>
      </c>
      <c r="N3355" s="2" t="s">
        <v>2403</v>
      </c>
      <c r="O3355" s="2" t="s">
        <v>2404</v>
      </c>
      <c r="P3355" s="2" t="s">
        <v>90</v>
      </c>
      <c r="Q3355" s="3">
        <v>17</v>
      </c>
      <c r="R3355" s="2" t="s">
        <v>127</v>
      </c>
      <c r="S3355" s="3">
        <v>25</v>
      </c>
      <c r="T3355" s="2" t="s">
        <v>10</v>
      </c>
      <c r="U3355" s="3">
        <v>42.363415000000003</v>
      </c>
      <c r="V3355" s="3">
        <v>-71.364440999999999</v>
      </c>
      <c r="W3355" s="2" t="s">
        <v>149</v>
      </c>
      <c r="X3355" s="3">
        <v>1</v>
      </c>
      <c r="Y3355" s="3" t="str">
        <f>_xlfn.CONCAT(Exposure_Information[[#This Row],[Building Construction Code]]," - ",Exposure_Information[[#This Row],[Type of building construction]])</f>
        <v>RMS - 1</v>
      </c>
      <c r="Z3355" s="3">
        <v>0</v>
      </c>
      <c r="AA3355" s="2">
        <v>1901</v>
      </c>
      <c r="AB3355" s="2" t="s">
        <v>11</v>
      </c>
      <c r="AC3355" s="2">
        <v>37</v>
      </c>
      <c r="AD3355" s="2" t="str">
        <f>_xlfn.CONCAT(Exposure_Information[[#This Row],[Occupany Code]]," - ",Exposure_Information[[#This Row],[Type of building occupancy]])</f>
        <v>ATC - 37</v>
      </c>
      <c r="AE3355" s="5">
        <v>0</v>
      </c>
      <c r="AF3355" s="5">
        <v>73000</v>
      </c>
      <c r="AG3355" s="5">
        <v>0</v>
      </c>
      <c r="AH3355" s="5">
        <f>SUM(Exposure_Information[[#This Row],[Building Coverage Value]:[Business interruption value]])</f>
        <v>73000</v>
      </c>
      <c r="AI3355" s="5">
        <f>SUM(Exposure_Information[[#This Row],[Building Coverage Value]:[Contents Coverage Value]])</f>
        <v>73000</v>
      </c>
      <c r="AJ3355" s="26"/>
    </row>
    <row r="3356" spans="1:36" ht="26" x14ac:dyDescent="0.3">
      <c r="A3356" s="2" t="s">
        <v>148</v>
      </c>
      <c r="B3356" s="2" t="s">
        <v>156</v>
      </c>
      <c r="C3356" s="2" t="s">
        <v>325</v>
      </c>
      <c r="D3356" s="2">
        <v>937</v>
      </c>
      <c r="E3356" s="2" t="s">
        <v>326</v>
      </c>
      <c r="F3356" s="2" t="s">
        <v>1102</v>
      </c>
      <c r="G3356" s="3">
        <v>6029</v>
      </c>
      <c r="H3356" s="3">
        <v>5000</v>
      </c>
      <c r="I3356" s="71">
        <f>Exposure_Information[[#This Row],[Total  Insured Value]]+Exposure_Information[[#This Row],[Policy Deductible]]</f>
        <v>398390</v>
      </c>
      <c r="J3356" s="2">
        <v>1281</v>
      </c>
      <c r="K3356" s="3">
        <v>1</v>
      </c>
      <c r="L3356" s="2" t="s">
        <v>9</v>
      </c>
      <c r="M3356" s="2" t="s">
        <v>1724</v>
      </c>
      <c r="N3356" s="3" t="s">
        <v>1725</v>
      </c>
      <c r="O3356" s="2" t="s">
        <v>247</v>
      </c>
      <c r="P3356" s="2" t="s">
        <v>133</v>
      </c>
      <c r="Q3356" s="3">
        <v>3</v>
      </c>
      <c r="R3356" s="2" t="s">
        <v>248</v>
      </c>
      <c r="S3356" s="3">
        <v>44</v>
      </c>
      <c r="T3356" s="2" t="s">
        <v>10</v>
      </c>
      <c r="U3356" s="3">
        <v>41.662869000000001</v>
      </c>
      <c r="V3356" s="3">
        <v>-71.447777000000002</v>
      </c>
      <c r="W3356" s="2" t="s">
        <v>149</v>
      </c>
      <c r="X3356" s="3">
        <v>1</v>
      </c>
      <c r="Y3356" s="3" t="str">
        <f>_xlfn.CONCAT(Exposure_Information[[#This Row],[Building Construction Code]]," - ",Exposure_Information[[#This Row],[Type of building construction]])</f>
        <v>RMS - 1</v>
      </c>
      <c r="Z3356" s="3">
        <v>0</v>
      </c>
      <c r="AA3356" s="2">
        <v>1935</v>
      </c>
      <c r="AB3356" s="2" t="s">
        <v>11</v>
      </c>
      <c r="AC3356" s="2">
        <v>37</v>
      </c>
      <c r="AD3356" s="2" t="str">
        <f>_xlfn.CONCAT(Exposure_Information[[#This Row],[Occupany Code]]," - ",Exposure_Information[[#This Row],[Type of building occupancy]])</f>
        <v>ATC - 37</v>
      </c>
      <c r="AE3356" s="5">
        <v>393390</v>
      </c>
      <c r="AF3356" s="5">
        <v>0</v>
      </c>
      <c r="AG3356" s="5">
        <v>0</v>
      </c>
      <c r="AH3356" s="5">
        <f>SUM(Exposure_Information[[#This Row],[Building Coverage Value]:[Business interruption value]])</f>
        <v>393390</v>
      </c>
      <c r="AI3356" s="5">
        <f>SUM(Exposure_Information[[#This Row],[Building Coverage Value]:[Contents Coverage Value]])</f>
        <v>393390</v>
      </c>
      <c r="AJ3356" s="26"/>
    </row>
    <row r="3357" spans="1:36" ht="39" x14ac:dyDescent="0.3">
      <c r="A3357" s="2" t="s">
        <v>148</v>
      </c>
      <c r="B3357" s="2" t="s">
        <v>156</v>
      </c>
      <c r="C3357" s="2" t="s">
        <v>325</v>
      </c>
      <c r="D3357" s="2">
        <v>14590</v>
      </c>
      <c r="E3357" s="2" t="s">
        <v>367</v>
      </c>
      <c r="F3357" s="2" t="s">
        <v>4084</v>
      </c>
      <c r="G3357" s="3">
        <v>162</v>
      </c>
      <c r="H3357" s="3">
        <v>250</v>
      </c>
      <c r="I3357" s="71">
        <f>Exposure_Information[[#This Row],[Total  Insured Value]]+Exposure_Information[[#This Row],[Policy Deductible]]</f>
        <v>16250</v>
      </c>
      <c r="J3357" s="2">
        <v>17621</v>
      </c>
      <c r="K3357" s="3">
        <v>1</v>
      </c>
      <c r="L3357" s="2" t="s">
        <v>9</v>
      </c>
      <c r="M3357" s="2" t="s">
        <v>4085</v>
      </c>
      <c r="N3357" s="2" t="s">
        <v>4086</v>
      </c>
      <c r="O3357" s="2" t="s">
        <v>747</v>
      </c>
      <c r="P3357" s="2" t="s">
        <v>224</v>
      </c>
      <c r="Q3357" s="3">
        <v>21</v>
      </c>
      <c r="R3357" s="2" t="s">
        <v>127</v>
      </c>
      <c r="S3357" s="3">
        <v>25</v>
      </c>
      <c r="T3357" s="2" t="s">
        <v>10</v>
      </c>
      <c r="U3357" s="3">
        <v>42.342149999999997</v>
      </c>
      <c r="V3357" s="3">
        <v>-71.125969999999995</v>
      </c>
      <c r="W3357" s="2" t="s">
        <v>149</v>
      </c>
      <c r="X3357" s="3">
        <v>2</v>
      </c>
      <c r="Y3357" s="3" t="str">
        <f>_xlfn.CONCAT(Exposure_Information[[#This Row],[Building Construction Code]]," - ",Exposure_Information[[#This Row],[Type of building construction]])</f>
        <v>RMS - 2</v>
      </c>
      <c r="Z3357" s="3">
        <v>0</v>
      </c>
      <c r="AA3357" s="2">
        <v>1900</v>
      </c>
      <c r="AB3357" s="2" t="s">
        <v>11</v>
      </c>
      <c r="AC3357" s="2">
        <v>1</v>
      </c>
      <c r="AD3357" s="2" t="str">
        <f>_xlfn.CONCAT(Exposure_Information[[#This Row],[Occupany Code]]," - ",Exposure_Information[[#This Row],[Type of building occupancy]])</f>
        <v>ATC - 1</v>
      </c>
      <c r="AE3357" s="5">
        <v>10000</v>
      </c>
      <c r="AF3357" s="5">
        <v>1000</v>
      </c>
      <c r="AG3357" s="5">
        <v>5000</v>
      </c>
      <c r="AH3357" s="5">
        <f>SUM(Exposure_Information[[#This Row],[Building Coverage Value]:[Business interruption value]])</f>
        <v>16000</v>
      </c>
      <c r="AI3357" s="5">
        <f>SUM(Exposure_Information[[#This Row],[Building Coverage Value]:[Contents Coverage Value]])</f>
        <v>11000</v>
      </c>
      <c r="AJ3357" s="26"/>
    </row>
    <row r="3358" spans="1:36" ht="26" x14ac:dyDescent="0.3">
      <c r="A3358" s="2" t="s">
        <v>148</v>
      </c>
      <c r="B3358" s="2" t="s">
        <v>156</v>
      </c>
      <c r="C3358" s="2" t="s">
        <v>325</v>
      </c>
      <c r="D3358" s="2">
        <v>937</v>
      </c>
      <c r="E3358" s="2" t="s">
        <v>326</v>
      </c>
      <c r="F3358" s="2" t="s">
        <v>1102</v>
      </c>
      <c r="G3358" s="3">
        <v>6029</v>
      </c>
      <c r="H3358" s="3">
        <v>5000</v>
      </c>
      <c r="I3358" s="71">
        <f>Exposure_Information[[#This Row],[Total  Insured Value]]+Exposure_Information[[#This Row],[Policy Deductible]]</f>
        <v>408257</v>
      </c>
      <c r="J3358" s="2">
        <v>1280</v>
      </c>
      <c r="K3358" s="3">
        <v>1</v>
      </c>
      <c r="L3358" s="2" t="s">
        <v>9</v>
      </c>
      <c r="M3358" s="2" t="s">
        <v>1103</v>
      </c>
      <c r="N3358" s="3" t="s">
        <v>1104</v>
      </c>
      <c r="O3358" s="2" t="s">
        <v>247</v>
      </c>
      <c r="P3358" s="2" t="s">
        <v>133</v>
      </c>
      <c r="Q3358" s="3">
        <v>3</v>
      </c>
      <c r="R3358" s="2" t="s">
        <v>248</v>
      </c>
      <c r="S3358" s="3">
        <v>44</v>
      </c>
      <c r="T3358" s="2" t="s">
        <v>10</v>
      </c>
      <c r="U3358" s="3">
        <v>41.660359</v>
      </c>
      <c r="V3358" s="3">
        <v>-71.448262999999997</v>
      </c>
      <c r="W3358" s="2" t="s">
        <v>149</v>
      </c>
      <c r="X3358" s="3">
        <v>1</v>
      </c>
      <c r="Y3358" s="3" t="str">
        <f>_xlfn.CONCAT(Exposure_Information[[#This Row],[Building Construction Code]]," - ",Exposure_Information[[#This Row],[Type of building construction]])</f>
        <v>RMS - 1</v>
      </c>
      <c r="Z3358" s="3">
        <v>0</v>
      </c>
      <c r="AA3358" s="2">
        <v>1920</v>
      </c>
      <c r="AB3358" s="2" t="s">
        <v>11</v>
      </c>
      <c r="AC3358" s="2">
        <v>37</v>
      </c>
      <c r="AD3358" s="2" t="str">
        <f>_xlfn.CONCAT(Exposure_Information[[#This Row],[Occupany Code]]," - ",Exposure_Information[[#This Row],[Type of building occupancy]])</f>
        <v>ATC - 37</v>
      </c>
      <c r="AE3358" s="5">
        <v>403257</v>
      </c>
      <c r="AF3358" s="5">
        <v>0</v>
      </c>
      <c r="AG3358" s="5">
        <v>0</v>
      </c>
      <c r="AH3358" s="5">
        <f>SUM(Exposure_Information[[#This Row],[Building Coverage Value]:[Business interruption value]])</f>
        <v>403257</v>
      </c>
      <c r="AI3358" s="5">
        <f>SUM(Exposure_Information[[#This Row],[Building Coverage Value]:[Contents Coverage Value]])</f>
        <v>403257</v>
      </c>
      <c r="AJ3358" s="26"/>
    </row>
    <row r="3359" spans="1:36" x14ac:dyDescent="0.3">
      <c r="A3359" s="2" t="s">
        <v>148</v>
      </c>
      <c r="B3359" s="2" t="s">
        <v>156</v>
      </c>
      <c r="C3359" s="2" t="s">
        <v>325</v>
      </c>
      <c r="D3359" s="2">
        <v>11104</v>
      </c>
      <c r="E3359" s="2" t="s">
        <v>367</v>
      </c>
      <c r="F3359" s="2" t="s">
        <v>372</v>
      </c>
      <c r="G3359" s="3">
        <v>137</v>
      </c>
      <c r="H3359" s="3">
        <v>500</v>
      </c>
      <c r="I3359" s="71">
        <f>Exposure_Information[[#This Row],[Total  Insured Value]]+Exposure_Information[[#This Row],[Policy Deductible]]</f>
        <v>15500</v>
      </c>
      <c r="J3359" s="2">
        <v>13981</v>
      </c>
      <c r="K3359" s="3">
        <v>1</v>
      </c>
      <c r="L3359" s="2" t="s">
        <v>9</v>
      </c>
      <c r="M3359" s="2" t="s">
        <v>373</v>
      </c>
      <c r="N3359" s="2" t="s">
        <v>374</v>
      </c>
      <c r="O3359" s="2" t="s">
        <v>375</v>
      </c>
      <c r="P3359" s="2" t="s">
        <v>224</v>
      </c>
      <c r="Q3359" s="3">
        <v>21</v>
      </c>
      <c r="R3359" s="2" t="s">
        <v>127</v>
      </c>
      <c r="S3359" s="3">
        <v>25</v>
      </c>
      <c r="T3359" s="2" t="s">
        <v>10</v>
      </c>
      <c r="U3359" s="3">
        <v>42.212893999999999</v>
      </c>
      <c r="V3359" s="3">
        <v>-70.960820999999996</v>
      </c>
      <c r="W3359" s="2" t="s">
        <v>149</v>
      </c>
      <c r="X3359" s="3">
        <v>1</v>
      </c>
      <c r="Y3359" s="3" t="str">
        <f>_xlfn.CONCAT(Exposure_Information[[#This Row],[Building Construction Code]]," - ",Exposure_Information[[#This Row],[Type of building construction]])</f>
        <v>RMS - 1</v>
      </c>
      <c r="Z3359" s="3">
        <v>0</v>
      </c>
      <c r="AA3359" s="2">
        <v>1901</v>
      </c>
      <c r="AB3359" s="2" t="s">
        <v>11</v>
      </c>
      <c r="AC3359" s="2">
        <v>1</v>
      </c>
      <c r="AD3359" s="2" t="str">
        <f>_xlfn.CONCAT(Exposure_Information[[#This Row],[Occupany Code]]," - ",Exposure_Information[[#This Row],[Type of building occupancy]])</f>
        <v>ATC - 1</v>
      </c>
      <c r="AE3359" s="5">
        <v>15000</v>
      </c>
      <c r="AF3359" s="5">
        <v>0</v>
      </c>
      <c r="AG3359" s="5">
        <v>0</v>
      </c>
      <c r="AH3359" s="5">
        <f>SUM(Exposure_Information[[#This Row],[Building Coverage Value]:[Business interruption value]])</f>
        <v>15000</v>
      </c>
      <c r="AI3359" s="5">
        <f>SUM(Exposure_Information[[#This Row],[Building Coverage Value]:[Contents Coverage Value]])</f>
        <v>15000</v>
      </c>
      <c r="AJ3359" s="26"/>
    </row>
    <row r="3360" spans="1:36" ht="26" x14ac:dyDescent="0.3">
      <c r="A3360" s="2" t="s">
        <v>148</v>
      </c>
      <c r="B3360" s="2" t="s">
        <v>156</v>
      </c>
      <c r="C3360" s="2" t="s">
        <v>325</v>
      </c>
      <c r="D3360" s="2">
        <v>933</v>
      </c>
      <c r="E3360" s="2" t="s">
        <v>326</v>
      </c>
      <c r="F3360" s="2" t="s">
        <v>1874</v>
      </c>
      <c r="G3360" s="3">
        <v>2204</v>
      </c>
      <c r="H3360" s="3">
        <v>1000</v>
      </c>
      <c r="I3360" s="71">
        <f>Exposure_Information[[#This Row],[Total  Insured Value]]+Exposure_Information[[#This Row],[Policy Deductible]]</f>
        <v>395315</v>
      </c>
      <c r="J3360" s="2">
        <v>1271</v>
      </c>
      <c r="K3360" s="3">
        <v>1</v>
      </c>
      <c r="L3360" s="2" t="s">
        <v>9</v>
      </c>
      <c r="M3360" s="2" t="s">
        <v>1875</v>
      </c>
      <c r="N3360" s="3" t="s">
        <v>1876</v>
      </c>
      <c r="O3360" s="2" t="s">
        <v>1877</v>
      </c>
      <c r="P3360" s="2" t="s">
        <v>90</v>
      </c>
      <c r="Q3360" s="3">
        <v>17</v>
      </c>
      <c r="R3360" s="2" t="s">
        <v>127</v>
      </c>
      <c r="S3360" s="3">
        <v>25</v>
      </c>
      <c r="T3360" s="2" t="s">
        <v>10</v>
      </c>
      <c r="U3360" s="3">
        <v>42.310603999999998</v>
      </c>
      <c r="V3360" s="3">
        <v>-71.225937000000002</v>
      </c>
      <c r="W3360" s="2" t="s">
        <v>149</v>
      </c>
      <c r="X3360" s="3">
        <v>1</v>
      </c>
      <c r="Y3360" s="3" t="str">
        <f>_xlfn.CONCAT(Exposure_Information[[#This Row],[Building Construction Code]]," - ",Exposure_Information[[#This Row],[Type of building construction]])</f>
        <v>RMS - 1</v>
      </c>
      <c r="Z3360" s="3">
        <v>0</v>
      </c>
      <c r="AA3360" s="2">
        <v>1920</v>
      </c>
      <c r="AB3360" s="2" t="s">
        <v>11</v>
      </c>
      <c r="AC3360" s="2">
        <v>37</v>
      </c>
      <c r="AD3360" s="2" t="str">
        <f>_xlfn.CONCAT(Exposure_Information[[#This Row],[Occupany Code]]," - ",Exposure_Information[[#This Row],[Type of building occupancy]])</f>
        <v>ATC - 37</v>
      </c>
      <c r="AE3360" s="5">
        <v>394315</v>
      </c>
      <c r="AF3360" s="5">
        <v>0</v>
      </c>
      <c r="AG3360" s="5">
        <v>0</v>
      </c>
      <c r="AH3360" s="5">
        <f>SUM(Exposure_Information[[#This Row],[Building Coverage Value]:[Business interruption value]])</f>
        <v>394315</v>
      </c>
      <c r="AI3360" s="5">
        <f>SUM(Exposure_Information[[#This Row],[Building Coverage Value]:[Contents Coverage Value]])</f>
        <v>394315</v>
      </c>
      <c r="AJ3360" s="26"/>
    </row>
    <row r="3361" spans="1:36" ht="39" x14ac:dyDescent="0.3">
      <c r="A3361" s="2" t="s">
        <v>148</v>
      </c>
      <c r="B3361" s="2" t="s">
        <v>156</v>
      </c>
      <c r="C3361" s="2" t="s">
        <v>325</v>
      </c>
      <c r="D3361" s="2">
        <v>931</v>
      </c>
      <c r="E3361" s="2" t="s">
        <v>326</v>
      </c>
      <c r="F3361" s="2" t="s">
        <v>4413</v>
      </c>
      <c r="G3361" s="3">
        <v>2165</v>
      </c>
      <c r="H3361" s="3">
        <v>500</v>
      </c>
      <c r="I3361" s="71">
        <f>Exposure_Information[[#This Row],[Total  Insured Value]]+Exposure_Information[[#This Row],[Policy Deductible]]</f>
        <v>479119</v>
      </c>
      <c r="J3361" s="2">
        <v>1269</v>
      </c>
      <c r="K3361" s="3">
        <v>1</v>
      </c>
      <c r="L3361" s="2" t="s">
        <v>9</v>
      </c>
      <c r="M3361" s="2" t="s">
        <v>4414</v>
      </c>
      <c r="N3361" s="3" t="s">
        <v>4415</v>
      </c>
      <c r="O3361" s="2" t="s">
        <v>350</v>
      </c>
      <c r="P3361" s="2" t="s">
        <v>90</v>
      </c>
      <c r="Q3361" s="3">
        <v>17</v>
      </c>
      <c r="R3361" s="2" t="s">
        <v>127</v>
      </c>
      <c r="S3361" s="3">
        <v>25</v>
      </c>
      <c r="T3361" s="2" t="s">
        <v>10</v>
      </c>
      <c r="U3361" s="3">
        <v>42.385342000000001</v>
      </c>
      <c r="V3361" s="3">
        <v>-71.130668999999997</v>
      </c>
      <c r="W3361" s="2" t="s">
        <v>149</v>
      </c>
      <c r="X3361" s="3">
        <v>1</v>
      </c>
      <c r="Y3361" s="3" t="str">
        <f>_xlfn.CONCAT(Exposure_Information[[#This Row],[Building Construction Code]]," - ",Exposure_Information[[#This Row],[Type of building construction]])</f>
        <v>RMS - 1</v>
      </c>
      <c r="Z3361" s="3">
        <v>0</v>
      </c>
      <c r="AA3361" s="2">
        <v>1920</v>
      </c>
      <c r="AB3361" s="2" t="s">
        <v>11</v>
      </c>
      <c r="AC3361" s="2">
        <v>37</v>
      </c>
      <c r="AD3361" s="2" t="str">
        <f>_xlfn.CONCAT(Exposure_Information[[#This Row],[Occupany Code]]," - ",Exposure_Information[[#This Row],[Type of building occupancy]])</f>
        <v>ATC - 37</v>
      </c>
      <c r="AE3361" s="5">
        <v>478619</v>
      </c>
      <c r="AF3361" s="5">
        <v>0</v>
      </c>
      <c r="AG3361" s="5">
        <v>0</v>
      </c>
      <c r="AH3361" s="5">
        <f>SUM(Exposure_Information[[#This Row],[Building Coverage Value]:[Business interruption value]])</f>
        <v>478619</v>
      </c>
      <c r="AI3361" s="5">
        <f>SUM(Exposure_Information[[#This Row],[Building Coverage Value]:[Contents Coverage Value]])</f>
        <v>478619</v>
      </c>
      <c r="AJ3361" s="26"/>
    </row>
    <row r="3362" spans="1:36" ht="39" x14ac:dyDescent="0.3">
      <c r="A3362" s="2" t="s">
        <v>148</v>
      </c>
      <c r="B3362" s="2" t="s">
        <v>156</v>
      </c>
      <c r="C3362" s="2" t="s">
        <v>325</v>
      </c>
      <c r="D3362" s="2">
        <v>929</v>
      </c>
      <c r="E3362" s="2" t="s">
        <v>326</v>
      </c>
      <c r="F3362" s="2" t="s">
        <v>2169</v>
      </c>
      <c r="G3362" s="3">
        <v>3361</v>
      </c>
      <c r="H3362" s="3">
        <v>1000</v>
      </c>
      <c r="I3362" s="71">
        <f>Exposure_Information[[#This Row],[Total  Insured Value]]+Exposure_Information[[#This Row],[Policy Deductible]]</f>
        <v>367720</v>
      </c>
      <c r="J3362" s="2">
        <v>1267</v>
      </c>
      <c r="K3362" s="3">
        <v>1</v>
      </c>
      <c r="L3362" s="2" t="s">
        <v>9</v>
      </c>
      <c r="M3362" s="2" t="s">
        <v>2170</v>
      </c>
      <c r="N3362" s="3" t="s">
        <v>2171</v>
      </c>
      <c r="O3362" s="2" t="s">
        <v>2172</v>
      </c>
      <c r="P3362" s="2" t="s">
        <v>224</v>
      </c>
      <c r="Q3362" s="3">
        <v>21</v>
      </c>
      <c r="R3362" s="2" t="s">
        <v>127</v>
      </c>
      <c r="S3362" s="3">
        <v>25</v>
      </c>
      <c r="T3362" s="2" t="s">
        <v>10</v>
      </c>
      <c r="U3362" s="3">
        <v>42.216361999999997</v>
      </c>
      <c r="V3362" s="3">
        <v>-70.926006000000001</v>
      </c>
      <c r="W3362" s="2" t="s">
        <v>149</v>
      </c>
      <c r="X3362" s="3">
        <v>1</v>
      </c>
      <c r="Y3362" s="3" t="str">
        <f>_xlfn.CONCAT(Exposure_Information[[#This Row],[Building Construction Code]]," - ",Exposure_Information[[#This Row],[Type of building construction]])</f>
        <v>RMS - 1</v>
      </c>
      <c r="Z3362" s="3">
        <v>0</v>
      </c>
      <c r="AA3362" s="2">
        <v>1950</v>
      </c>
      <c r="AB3362" s="2" t="s">
        <v>11</v>
      </c>
      <c r="AC3362" s="2">
        <v>37</v>
      </c>
      <c r="AD3362" s="2" t="str">
        <f>_xlfn.CONCAT(Exposure_Information[[#This Row],[Occupany Code]]," - ",Exposure_Information[[#This Row],[Type of building occupancy]])</f>
        <v>ATC - 37</v>
      </c>
      <c r="AE3362" s="5">
        <v>338640</v>
      </c>
      <c r="AF3362" s="5">
        <v>28080</v>
      </c>
      <c r="AG3362" s="5">
        <v>0</v>
      </c>
      <c r="AH3362" s="5">
        <f>SUM(Exposure_Information[[#This Row],[Building Coverage Value]:[Business interruption value]])</f>
        <v>366720</v>
      </c>
      <c r="AI3362" s="5">
        <f>SUM(Exposure_Information[[#This Row],[Building Coverage Value]:[Contents Coverage Value]])</f>
        <v>366720</v>
      </c>
      <c r="AJ3362" s="26"/>
    </row>
    <row r="3363" spans="1:36" ht="26" x14ac:dyDescent="0.3">
      <c r="A3363" s="2" t="s">
        <v>148</v>
      </c>
      <c r="B3363" s="2" t="s">
        <v>156</v>
      </c>
      <c r="C3363" s="2" t="s">
        <v>325</v>
      </c>
      <c r="D3363" s="2">
        <v>928</v>
      </c>
      <c r="E3363" s="2" t="s">
        <v>326</v>
      </c>
      <c r="F3363" s="2" t="s">
        <v>578</v>
      </c>
      <c r="G3363" s="3">
        <v>2005</v>
      </c>
      <c r="H3363" s="3">
        <v>500</v>
      </c>
      <c r="I3363" s="71">
        <f>Exposure_Information[[#This Row],[Total  Insured Value]]+Exposure_Information[[#This Row],[Policy Deductible]]</f>
        <v>340452</v>
      </c>
      <c r="J3363" s="2">
        <v>1265</v>
      </c>
      <c r="K3363" s="3">
        <v>1</v>
      </c>
      <c r="L3363" s="2" t="s">
        <v>9</v>
      </c>
      <c r="M3363" s="2" t="s">
        <v>579</v>
      </c>
      <c r="N3363" s="3" t="s">
        <v>580</v>
      </c>
      <c r="O3363" s="2" t="s">
        <v>581</v>
      </c>
      <c r="P3363" s="2" t="s">
        <v>224</v>
      </c>
      <c r="Q3363" s="3">
        <v>21</v>
      </c>
      <c r="R3363" s="2" t="s">
        <v>127</v>
      </c>
      <c r="S3363" s="3">
        <v>25</v>
      </c>
      <c r="T3363" s="2" t="s">
        <v>10</v>
      </c>
      <c r="U3363" s="3">
        <v>42.166652999999997</v>
      </c>
      <c r="V3363" s="3">
        <v>-71.043728000000002</v>
      </c>
      <c r="W3363" s="2" t="s">
        <v>149</v>
      </c>
      <c r="X3363" s="3">
        <v>1</v>
      </c>
      <c r="Y3363" s="3" t="str">
        <f>_xlfn.CONCAT(Exposure_Information[[#This Row],[Building Construction Code]]," - ",Exposure_Information[[#This Row],[Type of building construction]])</f>
        <v>RMS - 1</v>
      </c>
      <c r="Z3363" s="3">
        <v>0</v>
      </c>
      <c r="AA3363" s="2">
        <v>1982</v>
      </c>
      <c r="AB3363" s="2" t="s">
        <v>11</v>
      </c>
      <c r="AC3363" s="2">
        <v>37</v>
      </c>
      <c r="AD3363" s="2" t="str">
        <f>_xlfn.CONCAT(Exposure_Information[[#This Row],[Occupany Code]]," - ",Exposure_Information[[#This Row],[Type of building occupancy]])</f>
        <v>ATC - 37</v>
      </c>
      <c r="AE3363" s="5">
        <v>303452</v>
      </c>
      <c r="AF3363" s="5">
        <v>36500</v>
      </c>
      <c r="AG3363" s="5">
        <v>0</v>
      </c>
      <c r="AH3363" s="5">
        <f>SUM(Exposure_Information[[#This Row],[Building Coverage Value]:[Business interruption value]])</f>
        <v>339952</v>
      </c>
      <c r="AI3363" s="5">
        <f>SUM(Exposure_Information[[#This Row],[Building Coverage Value]:[Contents Coverage Value]])</f>
        <v>339952</v>
      </c>
      <c r="AJ3363" s="26"/>
    </row>
    <row r="3364" spans="1:36" ht="39" x14ac:dyDescent="0.3">
      <c r="A3364" s="2" t="s">
        <v>148</v>
      </c>
      <c r="B3364" s="2" t="s">
        <v>156</v>
      </c>
      <c r="C3364" s="2" t="s">
        <v>325</v>
      </c>
      <c r="D3364" s="2">
        <v>927</v>
      </c>
      <c r="E3364" s="2" t="s">
        <v>326</v>
      </c>
      <c r="F3364" s="2" t="s">
        <v>1775</v>
      </c>
      <c r="G3364" s="3">
        <v>6864</v>
      </c>
      <c r="H3364" s="3">
        <v>2500</v>
      </c>
      <c r="I3364" s="71">
        <f>Exposure_Information[[#This Row],[Total  Insured Value]]+Exposure_Information[[#This Row],[Policy Deductible]]</f>
        <v>1525656</v>
      </c>
      <c r="J3364" s="2">
        <v>1264</v>
      </c>
      <c r="K3364" s="3">
        <v>1</v>
      </c>
      <c r="L3364" s="2" t="s">
        <v>9</v>
      </c>
      <c r="M3364" s="2" t="s">
        <v>1776</v>
      </c>
      <c r="N3364" s="3" t="s">
        <v>1777</v>
      </c>
      <c r="O3364" s="2" t="s">
        <v>747</v>
      </c>
      <c r="P3364" s="2" t="s">
        <v>224</v>
      </c>
      <c r="Q3364" s="3">
        <v>21</v>
      </c>
      <c r="R3364" s="2" t="s">
        <v>127</v>
      </c>
      <c r="S3364" s="3">
        <v>25</v>
      </c>
      <c r="T3364" s="2" t="s">
        <v>10</v>
      </c>
      <c r="U3364" s="3">
        <v>42.338562000000003</v>
      </c>
      <c r="V3364" s="3">
        <v>-71.131259999999997</v>
      </c>
      <c r="W3364" s="2" t="s">
        <v>149</v>
      </c>
      <c r="X3364" s="3">
        <v>1</v>
      </c>
      <c r="Y3364" s="3" t="str">
        <f>_xlfn.CONCAT(Exposure_Information[[#This Row],[Building Construction Code]]," - ",Exposure_Information[[#This Row],[Type of building construction]])</f>
        <v>RMS - 1</v>
      </c>
      <c r="Z3364" s="3">
        <v>0</v>
      </c>
      <c r="AA3364" s="2">
        <v>1916</v>
      </c>
      <c r="AB3364" s="2" t="s">
        <v>11</v>
      </c>
      <c r="AC3364" s="2">
        <v>37</v>
      </c>
      <c r="AD3364" s="2" t="str">
        <f>_xlfn.CONCAT(Exposure_Information[[#This Row],[Occupany Code]]," - ",Exposure_Information[[#This Row],[Type of building occupancy]])</f>
        <v>ATC - 37</v>
      </c>
      <c r="AE3364" s="5">
        <v>1523156</v>
      </c>
      <c r="AF3364" s="5">
        <v>0</v>
      </c>
      <c r="AG3364" s="5">
        <v>0</v>
      </c>
      <c r="AH3364" s="5">
        <f>SUM(Exposure_Information[[#This Row],[Building Coverage Value]:[Business interruption value]])</f>
        <v>1523156</v>
      </c>
      <c r="AI3364" s="5">
        <f>SUM(Exposure_Information[[#This Row],[Building Coverage Value]:[Contents Coverage Value]])</f>
        <v>1523156</v>
      </c>
      <c r="AJ3364" s="26"/>
    </row>
    <row r="3365" spans="1:36" ht="26" x14ac:dyDescent="0.3">
      <c r="A3365" s="2" t="s">
        <v>148</v>
      </c>
      <c r="B3365" s="2" t="s">
        <v>156</v>
      </c>
      <c r="C3365" s="2" t="s">
        <v>325</v>
      </c>
      <c r="D3365" s="2">
        <v>925</v>
      </c>
      <c r="E3365" s="2" t="s">
        <v>326</v>
      </c>
      <c r="F3365" s="2" t="s">
        <v>1921</v>
      </c>
      <c r="G3365" s="3">
        <v>9352</v>
      </c>
      <c r="H3365" s="3">
        <v>5000</v>
      </c>
      <c r="I3365" s="71">
        <f>Exposure_Information[[#This Row],[Total  Insured Value]]+Exposure_Information[[#This Row],[Policy Deductible]]</f>
        <v>834000</v>
      </c>
      <c r="J3365" s="2">
        <v>1262</v>
      </c>
      <c r="K3365" s="3">
        <v>1</v>
      </c>
      <c r="L3365" s="2" t="s">
        <v>9</v>
      </c>
      <c r="M3365" s="2" t="s">
        <v>1922</v>
      </c>
      <c r="N3365" s="3" t="s">
        <v>1923</v>
      </c>
      <c r="O3365" s="2" t="s">
        <v>1012</v>
      </c>
      <c r="P3365" s="2" t="s">
        <v>72</v>
      </c>
      <c r="Q3365" s="3">
        <v>25</v>
      </c>
      <c r="R3365" s="2" t="s">
        <v>127</v>
      </c>
      <c r="S3365" s="3">
        <v>25</v>
      </c>
      <c r="T3365" s="2" t="s">
        <v>10</v>
      </c>
      <c r="U3365" s="3">
        <v>42.385303</v>
      </c>
      <c r="V3365" s="3">
        <v>-70.974530999999999</v>
      </c>
      <c r="W3365" s="2" t="s">
        <v>149</v>
      </c>
      <c r="X3365" s="3">
        <v>1</v>
      </c>
      <c r="Y3365" s="3" t="str">
        <f>_xlfn.CONCAT(Exposure_Information[[#This Row],[Building Construction Code]]," - ",Exposure_Information[[#This Row],[Type of building construction]])</f>
        <v>RMS - 1</v>
      </c>
      <c r="Z3365" s="3">
        <v>0</v>
      </c>
      <c r="AA3365" s="2">
        <v>1920</v>
      </c>
      <c r="AB3365" s="2" t="s">
        <v>11</v>
      </c>
      <c r="AC3365" s="2">
        <v>37</v>
      </c>
      <c r="AD3365" s="2" t="str">
        <f>_xlfn.CONCAT(Exposure_Information[[#This Row],[Occupany Code]]," - ",Exposure_Information[[#This Row],[Type of building occupancy]])</f>
        <v>ATC - 37</v>
      </c>
      <c r="AE3365" s="5">
        <v>829000</v>
      </c>
      <c r="AF3365" s="5">
        <v>0</v>
      </c>
      <c r="AG3365" s="5">
        <v>0</v>
      </c>
      <c r="AH3365" s="5">
        <f>SUM(Exposure_Information[[#This Row],[Building Coverage Value]:[Business interruption value]])</f>
        <v>829000</v>
      </c>
      <c r="AI3365" s="5">
        <f>SUM(Exposure_Information[[#This Row],[Building Coverage Value]:[Contents Coverage Value]])</f>
        <v>829000</v>
      </c>
      <c r="AJ3365" s="26"/>
    </row>
    <row r="3366" spans="1:36" ht="26" x14ac:dyDescent="0.3">
      <c r="A3366" s="2" t="s">
        <v>148</v>
      </c>
      <c r="B3366" s="2" t="s">
        <v>156</v>
      </c>
      <c r="C3366" s="2" t="s">
        <v>325</v>
      </c>
      <c r="D3366" s="2">
        <v>10637</v>
      </c>
      <c r="E3366" s="2" t="s">
        <v>367</v>
      </c>
      <c r="F3366" s="2" t="s">
        <v>2173</v>
      </c>
      <c r="G3366" s="3">
        <v>63</v>
      </c>
      <c r="H3366" s="3">
        <v>100</v>
      </c>
      <c r="I3366" s="71">
        <f>Exposure_Information[[#This Row],[Total  Insured Value]]+Exposure_Information[[#This Row],[Policy Deductible]]</f>
        <v>15100</v>
      </c>
      <c r="J3366" s="2">
        <v>13508</v>
      </c>
      <c r="K3366" s="3">
        <v>1</v>
      </c>
      <c r="L3366" s="2" t="s">
        <v>9</v>
      </c>
      <c r="M3366" s="2" t="s">
        <v>2174</v>
      </c>
      <c r="N3366" s="2" t="s">
        <v>2175</v>
      </c>
      <c r="O3366" s="2" t="s">
        <v>664</v>
      </c>
      <c r="P3366" s="2" t="s">
        <v>72</v>
      </c>
      <c r="Q3366" s="3">
        <v>25</v>
      </c>
      <c r="R3366" s="2" t="s">
        <v>127</v>
      </c>
      <c r="S3366" s="3">
        <v>25</v>
      </c>
      <c r="T3366" s="2" t="s">
        <v>10</v>
      </c>
      <c r="U3366" s="3">
        <v>42.253492999999999</v>
      </c>
      <c r="V3366" s="3">
        <v>-71.129745999999997</v>
      </c>
      <c r="W3366" s="2" t="s">
        <v>149</v>
      </c>
      <c r="X3366" s="3">
        <v>2</v>
      </c>
      <c r="Y3366" s="3" t="str">
        <f>_xlfn.CONCAT(Exposure_Information[[#This Row],[Building Construction Code]]," - ",Exposure_Information[[#This Row],[Type of building construction]])</f>
        <v>RMS - 2</v>
      </c>
      <c r="Z3366" s="3">
        <v>0</v>
      </c>
      <c r="AA3366" s="2">
        <v>1968</v>
      </c>
      <c r="AB3366" s="2" t="s">
        <v>11</v>
      </c>
      <c r="AC3366" s="2">
        <v>1</v>
      </c>
      <c r="AD3366" s="2" t="str">
        <f>_xlfn.CONCAT(Exposure_Information[[#This Row],[Occupany Code]]," - ",Exposure_Information[[#This Row],[Type of building occupancy]])</f>
        <v>ATC - 1</v>
      </c>
      <c r="AE3366" s="5">
        <v>13000</v>
      </c>
      <c r="AF3366" s="5">
        <v>2000</v>
      </c>
      <c r="AG3366" s="5">
        <v>0</v>
      </c>
      <c r="AH3366" s="5">
        <f>SUM(Exposure_Information[[#This Row],[Building Coverage Value]:[Business interruption value]])</f>
        <v>15000</v>
      </c>
      <c r="AI3366" s="5">
        <f>SUM(Exposure_Information[[#This Row],[Building Coverage Value]:[Contents Coverage Value]])</f>
        <v>15000</v>
      </c>
      <c r="AJ3366" s="26"/>
    </row>
    <row r="3367" spans="1:36" ht="39" x14ac:dyDescent="0.3">
      <c r="A3367" s="2" t="s">
        <v>148</v>
      </c>
      <c r="B3367" s="2" t="s">
        <v>156</v>
      </c>
      <c r="C3367" s="2" t="s">
        <v>325</v>
      </c>
      <c r="D3367" s="2">
        <v>924</v>
      </c>
      <c r="E3367" s="2" t="s">
        <v>326</v>
      </c>
      <c r="F3367" s="2" t="s">
        <v>1736</v>
      </c>
      <c r="G3367" s="3">
        <v>22662</v>
      </c>
      <c r="H3367" s="3">
        <v>1000</v>
      </c>
      <c r="I3367" s="71">
        <f>Exposure_Information[[#This Row],[Total  Insured Value]]+Exposure_Information[[#This Row],[Policy Deductible]]</f>
        <v>524300</v>
      </c>
      <c r="J3367" s="2">
        <v>1259</v>
      </c>
      <c r="K3367" s="3">
        <v>1</v>
      </c>
      <c r="L3367" s="2" t="s">
        <v>9</v>
      </c>
      <c r="M3367" s="2" t="s">
        <v>1737</v>
      </c>
      <c r="N3367" s="3" t="s">
        <v>1738</v>
      </c>
      <c r="O3367" s="2" t="s">
        <v>144</v>
      </c>
      <c r="P3367" s="2" t="s">
        <v>90</v>
      </c>
      <c r="Q3367" s="3">
        <v>17</v>
      </c>
      <c r="R3367" s="2" t="s">
        <v>127</v>
      </c>
      <c r="S3367" s="3">
        <v>25</v>
      </c>
      <c r="T3367" s="2" t="s">
        <v>10</v>
      </c>
      <c r="U3367" s="3">
        <v>42.387306000000002</v>
      </c>
      <c r="V3367" s="3">
        <v>-71.116302000000005</v>
      </c>
      <c r="W3367" s="2" t="s">
        <v>149</v>
      </c>
      <c r="X3367" s="3">
        <v>1</v>
      </c>
      <c r="Y3367" s="3" t="str">
        <f>_xlfn.CONCAT(Exposure_Information[[#This Row],[Building Construction Code]]," - ",Exposure_Information[[#This Row],[Type of building construction]])</f>
        <v>RMS - 1</v>
      </c>
      <c r="Z3367" s="3">
        <v>0</v>
      </c>
      <c r="AA3367" s="2">
        <v>1920</v>
      </c>
      <c r="AB3367" s="2" t="s">
        <v>11</v>
      </c>
      <c r="AC3367" s="2">
        <v>37</v>
      </c>
      <c r="AD3367" s="2" t="str">
        <f>_xlfn.CONCAT(Exposure_Information[[#This Row],[Occupany Code]]," - ",Exposure_Information[[#This Row],[Type of building occupancy]])</f>
        <v>ATC - 37</v>
      </c>
      <c r="AE3367" s="5">
        <v>523300</v>
      </c>
      <c r="AF3367" s="5">
        <v>0</v>
      </c>
      <c r="AG3367" s="5">
        <v>0</v>
      </c>
      <c r="AH3367" s="5">
        <f>SUM(Exposure_Information[[#This Row],[Building Coverage Value]:[Business interruption value]])</f>
        <v>523300</v>
      </c>
      <c r="AI3367" s="5">
        <f>SUM(Exposure_Information[[#This Row],[Building Coverage Value]:[Contents Coverage Value]])</f>
        <v>523300</v>
      </c>
      <c r="AJ3367" s="26"/>
    </row>
    <row r="3368" spans="1:36" ht="26" x14ac:dyDescent="0.3">
      <c r="A3368" s="2" t="s">
        <v>148</v>
      </c>
      <c r="B3368" s="2" t="s">
        <v>156</v>
      </c>
      <c r="C3368" s="2" t="s">
        <v>325</v>
      </c>
      <c r="D3368" s="2">
        <v>921</v>
      </c>
      <c r="E3368" s="2" t="s">
        <v>326</v>
      </c>
      <c r="F3368" s="2" t="s">
        <v>4410</v>
      </c>
      <c r="G3368" s="3">
        <v>1542</v>
      </c>
      <c r="H3368" s="3">
        <v>500</v>
      </c>
      <c r="I3368" s="71">
        <f>Exposure_Information[[#This Row],[Total  Insured Value]]+Exposure_Information[[#This Row],[Policy Deductible]]</f>
        <v>45220</v>
      </c>
      <c r="J3368" s="2">
        <v>1251</v>
      </c>
      <c r="K3368" s="3">
        <v>1</v>
      </c>
      <c r="L3368" s="2" t="s">
        <v>9</v>
      </c>
      <c r="M3368" s="2" t="s">
        <v>4411</v>
      </c>
      <c r="N3368" s="2" t="s">
        <v>4412</v>
      </c>
      <c r="O3368" s="2" t="s">
        <v>3572</v>
      </c>
      <c r="P3368" s="2" t="s">
        <v>174</v>
      </c>
      <c r="Q3368" s="3">
        <v>5</v>
      </c>
      <c r="R3368" s="2" t="s">
        <v>127</v>
      </c>
      <c r="S3368" s="3">
        <v>25</v>
      </c>
      <c r="T3368" s="2" t="s">
        <v>10</v>
      </c>
      <c r="U3368" s="3">
        <v>42.023902999999997</v>
      </c>
      <c r="V3368" s="3">
        <v>-71.119003000000006</v>
      </c>
      <c r="W3368" s="2" t="s">
        <v>149</v>
      </c>
      <c r="X3368" s="3">
        <v>2</v>
      </c>
      <c r="Y3368" s="3" t="str">
        <f>_xlfn.CONCAT(Exposure_Information[[#This Row],[Building Construction Code]]," - ",Exposure_Information[[#This Row],[Type of building construction]])</f>
        <v>RMS - 2</v>
      </c>
      <c r="Z3368" s="3">
        <v>0</v>
      </c>
      <c r="AA3368" s="2">
        <v>1990</v>
      </c>
      <c r="AB3368" s="2" t="s">
        <v>11</v>
      </c>
      <c r="AC3368" s="2">
        <v>37</v>
      </c>
      <c r="AD3368" s="2" t="str">
        <f>_xlfn.CONCAT(Exposure_Information[[#This Row],[Occupany Code]]," - ",Exposure_Information[[#This Row],[Type of building occupancy]])</f>
        <v>ATC - 37</v>
      </c>
      <c r="AE3368" s="5">
        <v>0</v>
      </c>
      <c r="AF3368" s="5">
        <v>44720</v>
      </c>
      <c r="AG3368" s="5">
        <v>0</v>
      </c>
      <c r="AH3368" s="5">
        <f>SUM(Exposure_Information[[#This Row],[Building Coverage Value]:[Business interruption value]])</f>
        <v>44720</v>
      </c>
      <c r="AI3368" s="5">
        <f>SUM(Exposure_Information[[#This Row],[Building Coverage Value]:[Contents Coverage Value]])</f>
        <v>44720</v>
      </c>
      <c r="AJ3368" s="26"/>
    </row>
    <row r="3369" spans="1:36" ht="26" x14ac:dyDescent="0.3">
      <c r="A3369" s="2" t="s">
        <v>148</v>
      </c>
      <c r="B3369" s="2" t="s">
        <v>156</v>
      </c>
      <c r="C3369" s="2" t="s">
        <v>325</v>
      </c>
      <c r="D3369" s="2">
        <v>18876</v>
      </c>
      <c r="E3369" s="2" t="s">
        <v>367</v>
      </c>
      <c r="F3369" s="2" t="s">
        <v>2590</v>
      </c>
      <c r="G3369" s="3">
        <v>65</v>
      </c>
      <c r="H3369" s="3">
        <v>250</v>
      </c>
      <c r="I3369" s="71">
        <f>Exposure_Information[[#This Row],[Total  Insured Value]]+Exposure_Information[[#This Row],[Policy Deductible]]</f>
        <v>15250</v>
      </c>
      <c r="J3369" s="2">
        <v>21981</v>
      </c>
      <c r="K3369" s="3">
        <v>1</v>
      </c>
      <c r="L3369" s="2" t="s">
        <v>9</v>
      </c>
      <c r="M3369" s="2" t="s">
        <v>2591</v>
      </c>
      <c r="N3369" s="2" t="s">
        <v>2592</v>
      </c>
      <c r="O3369" s="2" t="s">
        <v>474</v>
      </c>
      <c r="P3369" s="2" t="s">
        <v>171</v>
      </c>
      <c r="Q3369" s="3">
        <v>27</v>
      </c>
      <c r="R3369" s="2" t="s">
        <v>127</v>
      </c>
      <c r="S3369" s="3">
        <v>25</v>
      </c>
      <c r="T3369" s="2" t="s">
        <v>10</v>
      </c>
      <c r="U3369" s="3">
        <v>42.275616999999997</v>
      </c>
      <c r="V3369" s="3">
        <v>-71.784512000000007</v>
      </c>
      <c r="W3369" s="2" t="s">
        <v>149</v>
      </c>
      <c r="X3369" s="3">
        <v>1</v>
      </c>
      <c r="Y3369" s="3" t="str">
        <f>_xlfn.CONCAT(Exposure_Information[[#This Row],[Building Construction Code]]," - ",Exposure_Information[[#This Row],[Type of building construction]])</f>
        <v>RMS - 1</v>
      </c>
      <c r="Z3369" s="3">
        <v>0</v>
      </c>
      <c r="AA3369" s="2">
        <v>1925</v>
      </c>
      <c r="AB3369" s="2" t="s">
        <v>11</v>
      </c>
      <c r="AC3369" s="2">
        <v>1</v>
      </c>
      <c r="AD3369" s="2" t="str">
        <f>_xlfn.CONCAT(Exposure_Information[[#This Row],[Occupany Code]]," - ",Exposure_Information[[#This Row],[Type of building occupancy]])</f>
        <v>ATC - 1</v>
      </c>
      <c r="AE3369" s="5">
        <v>0</v>
      </c>
      <c r="AF3369" s="5">
        <v>15000</v>
      </c>
      <c r="AG3369" s="5">
        <v>0</v>
      </c>
      <c r="AH3369" s="5">
        <f>SUM(Exposure_Information[[#This Row],[Building Coverage Value]:[Business interruption value]])</f>
        <v>15000</v>
      </c>
      <c r="AI3369" s="5">
        <f>SUM(Exposure_Information[[#This Row],[Building Coverage Value]:[Contents Coverage Value]])</f>
        <v>15000</v>
      </c>
      <c r="AJ3369" s="26"/>
    </row>
    <row r="3370" spans="1:36" x14ac:dyDescent="0.3">
      <c r="A3370" s="2" t="s">
        <v>148</v>
      </c>
      <c r="B3370" s="2" t="s">
        <v>156</v>
      </c>
      <c r="C3370" s="2" t="s">
        <v>325</v>
      </c>
      <c r="D3370" s="2">
        <v>15430</v>
      </c>
      <c r="E3370" s="2" t="s">
        <v>367</v>
      </c>
      <c r="F3370" s="2" t="s">
        <v>3404</v>
      </c>
      <c r="G3370" s="3">
        <v>74</v>
      </c>
      <c r="H3370" s="3">
        <v>500</v>
      </c>
      <c r="I3370" s="71">
        <f>Exposure_Information[[#This Row],[Total  Insured Value]]+Exposure_Information[[#This Row],[Policy Deductible]]</f>
        <v>15500</v>
      </c>
      <c r="J3370" s="2">
        <v>18477</v>
      </c>
      <c r="K3370" s="3">
        <v>1</v>
      </c>
      <c r="L3370" s="2" t="s">
        <v>9</v>
      </c>
      <c r="M3370" s="2" t="s">
        <v>3405</v>
      </c>
      <c r="N3370" s="2" t="s">
        <v>307</v>
      </c>
      <c r="O3370" s="2" t="s">
        <v>308</v>
      </c>
      <c r="P3370" s="2" t="s">
        <v>139</v>
      </c>
      <c r="Q3370" s="3">
        <v>9</v>
      </c>
      <c r="R3370" s="2" t="s">
        <v>70</v>
      </c>
      <c r="S3370" s="3">
        <v>9</v>
      </c>
      <c r="T3370" s="2" t="s">
        <v>10</v>
      </c>
      <c r="U3370" s="3">
        <v>41.462181999999999</v>
      </c>
      <c r="V3370" s="3">
        <v>-72.817914000000002</v>
      </c>
      <c r="W3370" s="2" t="s">
        <v>149</v>
      </c>
      <c r="X3370" s="3">
        <v>2</v>
      </c>
      <c r="Y3370" s="3" t="str">
        <f>_xlfn.CONCAT(Exposure_Information[[#This Row],[Building Construction Code]]," - ",Exposure_Information[[#This Row],[Type of building construction]])</f>
        <v>RMS - 2</v>
      </c>
      <c r="Z3370" s="3">
        <v>0</v>
      </c>
      <c r="AA3370" s="2">
        <v>1950</v>
      </c>
      <c r="AB3370" s="2" t="s">
        <v>11</v>
      </c>
      <c r="AC3370" s="2">
        <v>1</v>
      </c>
      <c r="AD3370" s="2" t="str">
        <f>_xlfn.CONCAT(Exposure_Information[[#This Row],[Occupany Code]]," - ",Exposure_Information[[#This Row],[Type of building occupancy]])</f>
        <v>ATC - 1</v>
      </c>
      <c r="AE3370" s="5">
        <v>10000</v>
      </c>
      <c r="AF3370" s="5">
        <v>5000</v>
      </c>
      <c r="AG3370" s="5">
        <v>0</v>
      </c>
      <c r="AH3370" s="5">
        <f>SUM(Exposure_Information[[#This Row],[Building Coverage Value]:[Business interruption value]])</f>
        <v>15000</v>
      </c>
      <c r="AI3370" s="5">
        <f>SUM(Exposure_Information[[#This Row],[Building Coverage Value]:[Contents Coverage Value]])</f>
        <v>15000</v>
      </c>
      <c r="AJ3370" s="26"/>
    </row>
    <row r="3371" spans="1:36" ht="26" x14ac:dyDescent="0.3">
      <c r="A3371" s="2" t="s">
        <v>148</v>
      </c>
      <c r="B3371" s="2" t="s">
        <v>156</v>
      </c>
      <c r="C3371" s="2" t="s">
        <v>325</v>
      </c>
      <c r="D3371" s="2">
        <v>16653</v>
      </c>
      <c r="E3371" s="2" t="s">
        <v>367</v>
      </c>
      <c r="F3371" s="2" t="s">
        <v>4741</v>
      </c>
      <c r="G3371" s="3">
        <v>337</v>
      </c>
      <c r="H3371" s="3">
        <v>500</v>
      </c>
      <c r="I3371" s="71">
        <f>Exposure_Information[[#This Row],[Total  Insured Value]]+Exposure_Information[[#This Row],[Policy Deductible]]</f>
        <v>15500</v>
      </c>
      <c r="J3371" s="2">
        <v>19719</v>
      </c>
      <c r="K3371" s="3">
        <v>1</v>
      </c>
      <c r="L3371" s="2" t="s">
        <v>9</v>
      </c>
      <c r="M3371" s="2" t="s">
        <v>4742</v>
      </c>
      <c r="N3371" s="2" t="s">
        <v>4743</v>
      </c>
      <c r="O3371" s="2" t="s">
        <v>102</v>
      </c>
      <c r="P3371" s="2" t="s">
        <v>90</v>
      </c>
      <c r="Q3371" s="3">
        <v>17</v>
      </c>
      <c r="R3371" s="2" t="s">
        <v>127</v>
      </c>
      <c r="S3371" s="3">
        <v>25</v>
      </c>
      <c r="T3371" s="2" t="s">
        <v>10</v>
      </c>
      <c r="U3371" s="3">
        <v>42.241191000000001</v>
      </c>
      <c r="V3371" s="3">
        <v>-71.438267999999994</v>
      </c>
      <c r="W3371" s="2" t="s">
        <v>149</v>
      </c>
      <c r="X3371" s="3">
        <v>1</v>
      </c>
      <c r="Y3371" s="3" t="str">
        <f>_xlfn.CONCAT(Exposure_Information[[#This Row],[Building Construction Code]]," - ",Exposure_Information[[#This Row],[Type of building construction]])</f>
        <v>RMS - 1</v>
      </c>
      <c r="Z3371" s="3">
        <v>0</v>
      </c>
      <c r="AA3371" s="2">
        <v>1984</v>
      </c>
      <c r="AB3371" s="2" t="s">
        <v>11</v>
      </c>
      <c r="AC3371" s="2">
        <v>1</v>
      </c>
      <c r="AD3371" s="2" t="str">
        <f>_xlfn.CONCAT(Exposure_Information[[#This Row],[Occupany Code]]," - ",Exposure_Information[[#This Row],[Type of building occupancy]])</f>
        <v>ATC - 1</v>
      </c>
      <c r="AE3371" s="5">
        <v>10000</v>
      </c>
      <c r="AF3371" s="5">
        <v>5000</v>
      </c>
      <c r="AG3371" s="5">
        <v>0</v>
      </c>
      <c r="AH3371" s="5">
        <f>SUM(Exposure_Information[[#This Row],[Building Coverage Value]:[Business interruption value]])</f>
        <v>15000</v>
      </c>
      <c r="AI3371" s="5">
        <f>SUM(Exposure_Information[[#This Row],[Building Coverage Value]:[Contents Coverage Value]])</f>
        <v>15000</v>
      </c>
      <c r="AJ3371" s="26"/>
    </row>
    <row r="3372" spans="1:36" ht="26" x14ac:dyDescent="0.3">
      <c r="A3372" s="2" t="s">
        <v>148</v>
      </c>
      <c r="B3372" s="2" t="s">
        <v>156</v>
      </c>
      <c r="C3372" s="2" t="s">
        <v>325</v>
      </c>
      <c r="D3372" s="2">
        <v>919</v>
      </c>
      <c r="E3372" s="2" t="s">
        <v>326</v>
      </c>
      <c r="F3372" s="2" t="s">
        <v>2431</v>
      </c>
      <c r="G3372" s="3">
        <v>4564</v>
      </c>
      <c r="H3372" s="3">
        <v>0</v>
      </c>
      <c r="I3372" s="71">
        <f>Exposure_Information[[#This Row],[Total  Insured Value]]+Exposure_Information[[#This Row],[Policy Deductible]]</f>
        <v>889759</v>
      </c>
      <c r="J3372" s="2">
        <v>1249</v>
      </c>
      <c r="K3372" s="3">
        <v>1</v>
      </c>
      <c r="L3372" s="2" t="s">
        <v>9</v>
      </c>
      <c r="M3372" s="2" t="s">
        <v>2432</v>
      </c>
      <c r="N3372" s="3" t="s">
        <v>2433</v>
      </c>
      <c r="O3372" s="2" t="s">
        <v>350</v>
      </c>
      <c r="P3372" s="2" t="s">
        <v>90</v>
      </c>
      <c r="Q3372" s="3">
        <v>17</v>
      </c>
      <c r="R3372" s="2" t="s">
        <v>127</v>
      </c>
      <c r="S3372" s="3">
        <v>25</v>
      </c>
      <c r="T3372" s="2" t="s">
        <v>10</v>
      </c>
      <c r="U3372" s="3">
        <v>42.372798000000003</v>
      </c>
      <c r="V3372" s="3">
        <v>-71.110202000000001</v>
      </c>
      <c r="W3372" s="2" t="s">
        <v>149</v>
      </c>
      <c r="X3372" s="3">
        <v>1</v>
      </c>
      <c r="Y3372" s="3" t="str">
        <f>_xlfn.CONCAT(Exposure_Information[[#This Row],[Building Construction Code]]," - ",Exposure_Information[[#This Row],[Type of building construction]])</f>
        <v>RMS - 1</v>
      </c>
      <c r="Z3372" s="3">
        <v>0</v>
      </c>
      <c r="AA3372" s="2">
        <v>1920</v>
      </c>
      <c r="AB3372" s="2" t="s">
        <v>11</v>
      </c>
      <c r="AC3372" s="2">
        <v>37</v>
      </c>
      <c r="AD3372" s="2" t="str">
        <f>_xlfn.CONCAT(Exposure_Information[[#This Row],[Occupany Code]]," - ",Exposure_Information[[#This Row],[Type of building occupancy]])</f>
        <v>ATC - 37</v>
      </c>
      <c r="AE3372" s="5">
        <v>889759</v>
      </c>
      <c r="AF3372" s="5">
        <v>0</v>
      </c>
      <c r="AG3372" s="5">
        <v>0</v>
      </c>
      <c r="AH3372" s="5">
        <f>SUM(Exposure_Information[[#This Row],[Building Coverage Value]:[Business interruption value]])</f>
        <v>889759</v>
      </c>
      <c r="AI3372" s="5">
        <f>SUM(Exposure_Information[[#This Row],[Building Coverage Value]:[Contents Coverage Value]])</f>
        <v>889759</v>
      </c>
      <c r="AJ3372" s="26"/>
    </row>
    <row r="3373" spans="1:36" ht="39" x14ac:dyDescent="0.3">
      <c r="A3373" s="2" t="s">
        <v>148</v>
      </c>
      <c r="B3373" s="2" t="s">
        <v>156</v>
      </c>
      <c r="C3373" s="2" t="s">
        <v>325</v>
      </c>
      <c r="D3373" s="2">
        <v>8314</v>
      </c>
      <c r="E3373" s="2" t="s">
        <v>367</v>
      </c>
      <c r="F3373" s="2" t="s">
        <v>6005</v>
      </c>
      <c r="G3373" s="3">
        <v>119</v>
      </c>
      <c r="H3373" s="3">
        <v>250</v>
      </c>
      <c r="I3373" s="71">
        <f>Exposure_Information[[#This Row],[Total  Insured Value]]+Exposure_Information[[#This Row],[Policy Deductible]]</f>
        <v>15250</v>
      </c>
      <c r="J3373" s="2">
        <v>11154</v>
      </c>
      <c r="K3373" s="3">
        <v>1</v>
      </c>
      <c r="L3373" s="2" t="s">
        <v>9</v>
      </c>
      <c r="M3373" s="2" t="s">
        <v>6006</v>
      </c>
      <c r="N3373" s="2" t="s">
        <v>6007</v>
      </c>
      <c r="O3373" s="2" t="s">
        <v>6008</v>
      </c>
      <c r="P3373" s="2" t="s">
        <v>82</v>
      </c>
      <c r="Q3373" s="3">
        <v>9</v>
      </c>
      <c r="R3373" s="2" t="s">
        <v>87</v>
      </c>
      <c r="S3373" s="3">
        <v>23</v>
      </c>
      <c r="T3373" s="2" t="s">
        <v>10</v>
      </c>
      <c r="U3373" s="3">
        <v>44.617899999999999</v>
      </c>
      <c r="V3373" s="3">
        <v>-68.233080999999999</v>
      </c>
      <c r="W3373" s="2" t="s">
        <v>149</v>
      </c>
      <c r="X3373" s="3">
        <v>1</v>
      </c>
      <c r="Y3373" s="3" t="str">
        <f>_xlfn.CONCAT(Exposure_Information[[#This Row],[Building Construction Code]]," - ",Exposure_Information[[#This Row],[Type of building construction]])</f>
        <v>RMS - 1</v>
      </c>
      <c r="Z3373" s="3">
        <v>0</v>
      </c>
      <c r="AA3373" s="2">
        <v>1993</v>
      </c>
      <c r="AB3373" s="2" t="s">
        <v>11</v>
      </c>
      <c r="AC3373" s="2">
        <v>1</v>
      </c>
      <c r="AD3373" s="2" t="str">
        <f>_xlfn.CONCAT(Exposure_Information[[#This Row],[Occupany Code]]," - ",Exposure_Information[[#This Row],[Type of building occupancy]])</f>
        <v>ATC - 1</v>
      </c>
      <c r="AE3373" s="5">
        <v>15000</v>
      </c>
      <c r="AF3373" s="5">
        <v>0</v>
      </c>
      <c r="AG3373" s="5">
        <v>0</v>
      </c>
      <c r="AH3373" s="5">
        <f>SUM(Exposure_Information[[#This Row],[Building Coverage Value]:[Business interruption value]])</f>
        <v>15000</v>
      </c>
      <c r="AI3373" s="5">
        <f>SUM(Exposure_Information[[#This Row],[Building Coverage Value]:[Contents Coverage Value]])</f>
        <v>15000</v>
      </c>
      <c r="AJ3373" s="26"/>
    </row>
    <row r="3374" spans="1:36" ht="26" x14ac:dyDescent="0.3">
      <c r="A3374" s="2" t="s">
        <v>148</v>
      </c>
      <c r="B3374" s="2" t="s">
        <v>156</v>
      </c>
      <c r="C3374" s="2" t="s">
        <v>325</v>
      </c>
      <c r="D3374" s="2">
        <v>911</v>
      </c>
      <c r="E3374" s="2" t="s">
        <v>326</v>
      </c>
      <c r="F3374" s="2" t="s">
        <v>1657</v>
      </c>
      <c r="G3374" s="3">
        <v>1733</v>
      </c>
      <c r="H3374" s="3">
        <v>500</v>
      </c>
      <c r="I3374" s="71">
        <f>Exposure_Information[[#This Row],[Total  Insured Value]]+Exposure_Information[[#This Row],[Policy Deductible]]</f>
        <v>287149</v>
      </c>
      <c r="J3374" s="2">
        <v>1240</v>
      </c>
      <c r="K3374" s="3">
        <v>1</v>
      </c>
      <c r="L3374" s="2" t="s">
        <v>9</v>
      </c>
      <c r="M3374" s="2" t="s">
        <v>1658</v>
      </c>
      <c r="N3374" s="3" t="s">
        <v>1361</v>
      </c>
      <c r="O3374" s="2" t="s">
        <v>436</v>
      </c>
      <c r="P3374" s="2" t="s">
        <v>74</v>
      </c>
      <c r="Q3374" s="3">
        <v>9</v>
      </c>
      <c r="R3374" s="2" t="s">
        <v>127</v>
      </c>
      <c r="S3374" s="3">
        <v>25</v>
      </c>
      <c r="T3374" s="2" t="s">
        <v>10</v>
      </c>
      <c r="U3374" s="3">
        <v>42.809871000000001</v>
      </c>
      <c r="V3374" s="3">
        <v>-70.883724000000001</v>
      </c>
      <c r="W3374" s="2" t="s">
        <v>149</v>
      </c>
      <c r="X3374" s="3">
        <v>1</v>
      </c>
      <c r="Y3374" s="3" t="str">
        <f>_xlfn.CONCAT(Exposure_Information[[#This Row],[Building Construction Code]]," - ",Exposure_Information[[#This Row],[Type of building construction]])</f>
        <v>RMS - 1</v>
      </c>
      <c r="Z3374" s="3">
        <v>0</v>
      </c>
      <c r="AA3374" s="2">
        <v>1987</v>
      </c>
      <c r="AB3374" s="2" t="s">
        <v>11</v>
      </c>
      <c r="AC3374" s="2">
        <v>37</v>
      </c>
      <c r="AD3374" s="2" t="str">
        <f>_xlfn.CONCAT(Exposure_Information[[#This Row],[Occupany Code]]," - ",Exposure_Information[[#This Row],[Type of building occupancy]])</f>
        <v>ATC - 37</v>
      </c>
      <c r="AE3374" s="5">
        <v>286649</v>
      </c>
      <c r="AF3374" s="5">
        <v>0</v>
      </c>
      <c r="AG3374" s="5">
        <v>0</v>
      </c>
      <c r="AH3374" s="5">
        <f>SUM(Exposure_Information[[#This Row],[Building Coverage Value]:[Business interruption value]])</f>
        <v>286649</v>
      </c>
      <c r="AI3374" s="5">
        <f>SUM(Exposure_Information[[#This Row],[Building Coverage Value]:[Contents Coverage Value]])</f>
        <v>286649</v>
      </c>
      <c r="AJ3374" s="26"/>
    </row>
    <row r="3375" spans="1:36" ht="26" x14ac:dyDescent="0.3">
      <c r="A3375" s="2" t="s">
        <v>148</v>
      </c>
      <c r="B3375" s="2" t="s">
        <v>156</v>
      </c>
      <c r="C3375" s="2" t="s">
        <v>325</v>
      </c>
      <c r="D3375" s="2">
        <v>10524</v>
      </c>
      <c r="E3375" s="2" t="s">
        <v>367</v>
      </c>
      <c r="F3375" s="2" t="s">
        <v>2469</v>
      </c>
      <c r="G3375" s="3">
        <v>141</v>
      </c>
      <c r="H3375" s="3">
        <v>1000</v>
      </c>
      <c r="I3375" s="71">
        <f>Exposure_Information[[#This Row],[Total  Insured Value]]+Exposure_Information[[#This Row],[Policy Deductible]]</f>
        <v>15000</v>
      </c>
      <c r="J3375" s="2">
        <v>13391</v>
      </c>
      <c r="K3375" s="3">
        <v>1</v>
      </c>
      <c r="L3375" s="2" t="s">
        <v>9</v>
      </c>
      <c r="M3375" s="2" t="s">
        <v>2470</v>
      </c>
      <c r="N3375" s="2" t="s">
        <v>2471</v>
      </c>
      <c r="O3375" s="2" t="s">
        <v>1892</v>
      </c>
      <c r="P3375" s="2" t="s">
        <v>26</v>
      </c>
      <c r="Q3375" s="3">
        <v>31</v>
      </c>
      <c r="R3375" s="2" t="s">
        <v>87</v>
      </c>
      <c r="S3375" s="3">
        <v>23</v>
      </c>
      <c r="T3375" s="2" t="s">
        <v>10</v>
      </c>
      <c r="U3375" s="3">
        <v>43.483910999999999</v>
      </c>
      <c r="V3375" s="3">
        <v>-70.468727000000001</v>
      </c>
      <c r="W3375" s="2" t="s">
        <v>149</v>
      </c>
      <c r="X3375" s="3">
        <v>1</v>
      </c>
      <c r="Y3375" s="3" t="str">
        <f>_xlfn.CONCAT(Exposure_Information[[#This Row],[Building Construction Code]]," - ",Exposure_Information[[#This Row],[Type of building construction]])</f>
        <v>RMS - 1</v>
      </c>
      <c r="Z3375" s="3">
        <v>0</v>
      </c>
      <c r="AA3375" s="2">
        <v>2006</v>
      </c>
      <c r="AB3375" s="2" t="s">
        <v>11</v>
      </c>
      <c r="AC3375" s="2">
        <v>1</v>
      </c>
      <c r="AD3375" s="2" t="str">
        <f>_xlfn.CONCAT(Exposure_Information[[#This Row],[Occupany Code]]," - ",Exposure_Information[[#This Row],[Type of building occupancy]])</f>
        <v>ATC - 1</v>
      </c>
      <c r="AE3375" s="5">
        <v>0</v>
      </c>
      <c r="AF3375" s="5">
        <v>0</v>
      </c>
      <c r="AG3375" s="5">
        <v>14000</v>
      </c>
      <c r="AH3375" s="5">
        <f>SUM(Exposure_Information[[#This Row],[Building Coverage Value]:[Business interruption value]])</f>
        <v>14000</v>
      </c>
      <c r="AI3375" s="5">
        <f>SUM(Exposure_Information[[#This Row],[Building Coverage Value]:[Contents Coverage Value]])</f>
        <v>0</v>
      </c>
      <c r="AJ3375" s="26"/>
    </row>
    <row r="3376" spans="1:36" ht="26" x14ac:dyDescent="0.3">
      <c r="A3376" s="2" t="s">
        <v>148</v>
      </c>
      <c r="B3376" s="2" t="s">
        <v>156</v>
      </c>
      <c r="C3376" s="2" t="s">
        <v>325</v>
      </c>
      <c r="D3376" s="2">
        <v>909</v>
      </c>
      <c r="E3376" s="2" t="s">
        <v>326</v>
      </c>
      <c r="F3376" s="2" t="s">
        <v>1441</v>
      </c>
      <c r="G3376" s="3">
        <v>6244</v>
      </c>
      <c r="H3376" s="3">
        <v>5000</v>
      </c>
      <c r="I3376" s="71">
        <f>Exposure_Information[[#This Row],[Total  Insured Value]]+Exposure_Information[[#This Row],[Policy Deductible]]</f>
        <v>32560</v>
      </c>
      <c r="J3376" s="2">
        <v>1238</v>
      </c>
      <c r="K3376" s="3">
        <v>1</v>
      </c>
      <c r="L3376" s="2" t="s">
        <v>9</v>
      </c>
      <c r="M3376" s="2" t="s">
        <v>1442</v>
      </c>
      <c r="N3376" s="2" t="s">
        <v>1443</v>
      </c>
      <c r="O3376" s="2" t="s">
        <v>33</v>
      </c>
      <c r="P3376" s="2" t="s">
        <v>90</v>
      </c>
      <c r="Q3376" s="3">
        <v>17</v>
      </c>
      <c r="R3376" s="2" t="s">
        <v>127</v>
      </c>
      <c r="S3376" s="3">
        <v>25</v>
      </c>
      <c r="T3376" s="2" t="s">
        <v>10</v>
      </c>
      <c r="U3376" s="3">
        <v>42.431206000000003</v>
      </c>
      <c r="V3376" s="3">
        <v>-71.076860999999994</v>
      </c>
      <c r="W3376" s="2" t="s">
        <v>149</v>
      </c>
      <c r="X3376" s="3">
        <v>1</v>
      </c>
      <c r="Y3376" s="3" t="str">
        <f>_xlfn.CONCAT(Exposure_Information[[#This Row],[Building Construction Code]]," - ",Exposure_Information[[#This Row],[Type of building construction]])</f>
        <v>RMS - 1</v>
      </c>
      <c r="Z3376" s="3">
        <v>0</v>
      </c>
      <c r="AA3376" s="2">
        <v>1901</v>
      </c>
      <c r="AB3376" s="2" t="s">
        <v>11</v>
      </c>
      <c r="AC3376" s="2">
        <v>37</v>
      </c>
      <c r="AD3376" s="2" t="str">
        <f>_xlfn.CONCAT(Exposure_Information[[#This Row],[Occupany Code]]," - ",Exposure_Information[[#This Row],[Type of building occupancy]])</f>
        <v>ATC - 37</v>
      </c>
      <c r="AE3376" s="5">
        <v>0</v>
      </c>
      <c r="AF3376" s="5">
        <v>27560</v>
      </c>
      <c r="AG3376" s="5">
        <v>0</v>
      </c>
      <c r="AH3376" s="5">
        <f>SUM(Exposure_Information[[#This Row],[Building Coverage Value]:[Business interruption value]])</f>
        <v>27560</v>
      </c>
      <c r="AI3376" s="5">
        <f>SUM(Exposure_Information[[#This Row],[Building Coverage Value]:[Contents Coverage Value]])</f>
        <v>27560</v>
      </c>
      <c r="AJ3376" s="26"/>
    </row>
    <row r="3377" spans="1:36" ht="26" x14ac:dyDescent="0.3">
      <c r="A3377" s="2" t="s">
        <v>148</v>
      </c>
      <c r="B3377" s="2" t="s">
        <v>156</v>
      </c>
      <c r="C3377" s="2" t="s">
        <v>325</v>
      </c>
      <c r="D3377" s="2">
        <v>909</v>
      </c>
      <c r="E3377" s="2" t="s">
        <v>326</v>
      </c>
      <c r="F3377" s="2" t="s">
        <v>1441</v>
      </c>
      <c r="G3377" s="3">
        <v>6244</v>
      </c>
      <c r="H3377" s="3">
        <v>5000</v>
      </c>
      <c r="I3377" s="71">
        <f>Exposure_Information[[#This Row],[Total  Insured Value]]+Exposure_Information[[#This Row],[Policy Deductible]]</f>
        <v>1403514</v>
      </c>
      <c r="J3377" s="2">
        <v>1237</v>
      </c>
      <c r="K3377" s="3">
        <v>1</v>
      </c>
      <c r="L3377" s="2" t="s">
        <v>9</v>
      </c>
      <c r="M3377" s="2" t="s">
        <v>1442</v>
      </c>
      <c r="N3377" s="3" t="s">
        <v>1443</v>
      </c>
      <c r="O3377" s="2" t="s">
        <v>33</v>
      </c>
      <c r="P3377" s="2" t="s">
        <v>90</v>
      </c>
      <c r="Q3377" s="3">
        <v>17</v>
      </c>
      <c r="R3377" s="2" t="s">
        <v>127</v>
      </c>
      <c r="S3377" s="3">
        <v>25</v>
      </c>
      <c r="T3377" s="2" t="s">
        <v>10</v>
      </c>
      <c r="U3377" s="3">
        <v>42.431206000000003</v>
      </c>
      <c r="V3377" s="3">
        <v>-71.076860999999994</v>
      </c>
      <c r="W3377" s="2" t="s">
        <v>149</v>
      </c>
      <c r="X3377" s="3">
        <v>1</v>
      </c>
      <c r="Y3377" s="3" t="str">
        <f>_xlfn.CONCAT(Exposure_Information[[#This Row],[Building Construction Code]]," - ",Exposure_Information[[#This Row],[Type of building construction]])</f>
        <v>RMS - 1</v>
      </c>
      <c r="Z3377" s="3">
        <v>0</v>
      </c>
      <c r="AA3377" s="2">
        <v>1901</v>
      </c>
      <c r="AB3377" s="2" t="s">
        <v>11</v>
      </c>
      <c r="AC3377" s="2">
        <v>37</v>
      </c>
      <c r="AD3377" s="2" t="str">
        <f>_xlfn.CONCAT(Exposure_Information[[#This Row],[Occupany Code]]," - ",Exposure_Information[[#This Row],[Type of building occupancy]])</f>
        <v>ATC - 37</v>
      </c>
      <c r="AE3377" s="5">
        <v>1398514</v>
      </c>
      <c r="AF3377" s="5">
        <v>0</v>
      </c>
      <c r="AG3377" s="5">
        <v>0</v>
      </c>
      <c r="AH3377" s="5">
        <f>SUM(Exposure_Information[[#This Row],[Building Coverage Value]:[Business interruption value]])</f>
        <v>1398514</v>
      </c>
      <c r="AI3377" s="5">
        <f>SUM(Exposure_Information[[#This Row],[Building Coverage Value]:[Contents Coverage Value]])</f>
        <v>1398514</v>
      </c>
      <c r="AJ3377" s="26"/>
    </row>
    <row r="3378" spans="1:36" x14ac:dyDescent="0.3">
      <c r="A3378" s="2" t="s">
        <v>148</v>
      </c>
      <c r="B3378" s="2" t="s">
        <v>156</v>
      </c>
      <c r="C3378" s="2" t="s">
        <v>325</v>
      </c>
      <c r="D3378" s="2">
        <v>11681</v>
      </c>
      <c r="E3378" s="2" t="s">
        <v>367</v>
      </c>
      <c r="F3378" s="2" t="s">
        <v>722</v>
      </c>
      <c r="G3378" s="3">
        <v>179</v>
      </c>
      <c r="H3378" s="3">
        <v>250</v>
      </c>
      <c r="I3378" s="71">
        <f>Exposure_Information[[#This Row],[Total  Insured Value]]+Exposure_Information[[#This Row],[Policy Deductible]]</f>
        <v>13250</v>
      </c>
      <c r="J3378" s="2">
        <v>14575</v>
      </c>
      <c r="K3378" s="3">
        <v>1</v>
      </c>
      <c r="L3378" s="2" t="s">
        <v>9</v>
      </c>
      <c r="M3378" s="2" t="s">
        <v>723</v>
      </c>
      <c r="N3378" s="2" t="s">
        <v>724</v>
      </c>
      <c r="O3378" s="2" t="s">
        <v>273</v>
      </c>
      <c r="P3378" s="2" t="s">
        <v>155</v>
      </c>
      <c r="Q3378" s="3">
        <v>1</v>
      </c>
      <c r="R3378" s="2" t="s">
        <v>70</v>
      </c>
      <c r="S3378" s="3">
        <v>9</v>
      </c>
      <c r="T3378" s="2" t="s">
        <v>10</v>
      </c>
      <c r="U3378" s="3">
        <v>41.082442999999998</v>
      </c>
      <c r="V3378" s="3">
        <v>-73.540989999999994</v>
      </c>
      <c r="W3378" s="2" t="s">
        <v>149</v>
      </c>
      <c r="X3378" s="3">
        <v>2</v>
      </c>
      <c r="Y3378" s="3" t="str">
        <f>_xlfn.CONCAT(Exposure_Information[[#This Row],[Building Construction Code]]," - ",Exposure_Information[[#This Row],[Type of building construction]])</f>
        <v>RMS - 2</v>
      </c>
      <c r="Z3378" s="3">
        <v>0</v>
      </c>
      <c r="AA3378" s="2">
        <v>1969</v>
      </c>
      <c r="AB3378" s="2" t="s">
        <v>11</v>
      </c>
      <c r="AC3378" s="2">
        <v>1</v>
      </c>
      <c r="AD3378" s="2" t="str">
        <f>_xlfn.CONCAT(Exposure_Information[[#This Row],[Occupany Code]]," - ",Exposure_Information[[#This Row],[Type of building occupancy]])</f>
        <v>ATC - 1</v>
      </c>
      <c r="AE3378" s="5">
        <v>8000</v>
      </c>
      <c r="AF3378" s="5">
        <v>5000</v>
      </c>
      <c r="AG3378" s="5">
        <v>0</v>
      </c>
      <c r="AH3378" s="5">
        <f>SUM(Exposure_Information[[#This Row],[Building Coverage Value]:[Business interruption value]])</f>
        <v>13000</v>
      </c>
      <c r="AI3378" s="5">
        <f>SUM(Exposure_Information[[#This Row],[Building Coverage Value]:[Contents Coverage Value]])</f>
        <v>13000</v>
      </c>
      <c r="AJ3378" s="26"/>
    </row>
    <row r="3379" spans="1:36" ht="26" x14ac:dyDescent="0.3">
      <c r="A3379" s="2" t="s">
        <v>148</v>
      </c>
      <c r="B3379" s="2" t="s">
        <v>156</v>
      </c>
      <c r="C3379" s="2" t="s">
        <v>325</v>
      </c>
      <c r="D3379" s="2">
        <v>8055</v>
      </c>
      <c r="E3379" s="2" t="s">
        <v>367</v>
      </c>
      <c r="F3379" s="2" t="s">
        <v>3860</v>
      </c>
      <c r="G3379" s="3">
        <v>51</v>
      </c>
      <c r="H3379" s="3">
        <v>250</v>
      </c>
      <c r="I3379" s="71">
        <f>Exposure_Information[[#This Row],[Total  Insured Value]]+Exposure_Information[[#This Row],[Policy Deductible]]</f>
        <v>13250</v>
      </c>
      <c r="J3379" s="2">
        <v>10886</v>
      </c>
      <c r="K3379" s="3">
        <v>1</v>
      </c>
      <c r="L3379" s="2" t="s">
        <v>9</v>
      </c>
      <c r="M3379" s="2" t="s">
        <v>3861</v>
      </c>
      <c r="N3379" s="2" t="s">
        <v>3382</v>
      </c>
      <c r="O3379" s="2" t="s">
        <v>821</v>
      </c>
      <c r="P3379" s="2" t="s">
        <v>140</v>
      </c>
      <c r="Q3379" s="3">
        <v>17</v>
      </c>
      <c r="R3379" s="2" t="s">
        <v>87</v>
      </c>
      <c r="S3379" s="3">
        <v>23</v>
      </c>
      <c r="T3379" s="2" t="s">
        <v>10</v>
      </c>
      <c r="U3379" s="3">
        <v>44.407074000000001</v>
      </c>
      <c r="V3379" s="3">
        <v>-70.789292000000003</v>
      </c>
      <c r="W3379" s="2" t="s">
        <v>149</v>
      </c>
      <c r="X3379" s="3">
        <v>1</v>
      </c>
      <c r="Y3379" s="3" t="str">
        <f>_xlfn.CONCAT(Exposure_Information[[#This Row],[Building Construction Code]]," - ",Exposure_Information[[#This Row],[Type of building construction]])</f>
        <v>RMS - 1</v>
      </c>
      <c r="Z3379" s="3">
        <v>0</v>
      </c>
      <c r="AA3379" s="2">
        <v>1900</v>
      </c>
      <c r="AB3379" s="2" t="s">
        <v>11</v>
      </c>
      <c r="AC3379" s="2">
        <v>1</v>
      </c>
      <c r="AD3379" s="2" t="str">
        <f>_xlfn.CONCAT(Exposure_Information[[#This Row],[Occupany Code]]," - ",Exposure_Information[[#This Row],[Type of building occupancy]])</f>
        <v>ATC - 1</v>
      </c>
      <c r="AE3379" s="5">
        <v>10000</v>
      </c>
      <c r="AF3379" s="5">
        <v>3000</v>
      </c>
      <c r="AG3379" s="5">
        <v>0</v>
      </c>
      <c r="AH3379" s="5">
        <f>SUM(Exposure_Information[[#This Row],[Building Coverage Value]:[Business interruption value]])</f>
        <v>13000</v>
      </c>
      <c r="AI3379" s="5">
        <f>SUM(Exposure_Information[[#This Row],[Building Coverage Value]:[Contents Coverage Value]])</f>
        <v>13000</v>
      </c>
      <c r="AJ3379" s="26"/>
    </row>
    <row r="3380" spans="1:36" x14ac:dyDescent="0.3">
      <c r="A3380" s="2" t="s">
        <v>148</v>
      </c>
      <c r="B3380" s="2" t="s">
        <v>156</v>
      </c>
      <c r="C3380" s="2" t="s">
        <v>325</v>
      </c>
      <c r="D3380" s="2">
        <v>908</v>
      </c>
      <c r="E3380" s="2" t="s">
        <v>326</v>
      </c>
      <c r="F3380" s="2" t="s">
        <v>1567</v>
      </c>
      <c r="G3380" s="3">
        <v>3850</v>
      </c>
      <c r="H3380" s="3">
        <v>500</v>
      </c>
      <c r="I3380" s="71">
        <f>Exposure_Information[[#This Row],[Total  Insured Value]]+Exposure_Information[[#This Row],[Policy Deductible]]</f>
        <v>868611</v>
      </c>
      <c r="J3380" s="2">
        <v>1236</v>
      </c>
      <c r="K3380" s="3">
        <v>1</v>
      </c>
      <c r="L3380" s="2" t="s">
        <v>9</v>
      </c>
      <c r="M3380" s="2" t="s">
        <v>1568</v>
      </c>
      <c r="N3380" s="3" t="s">
        <v>1569</v>
      </c>
      <c r="O3380" s="2" t="s">
        <v>350</v>
      </c>
      <c r="P3380" s="2" t="s">
        <v>90</v>
      </c>
      <c r="Q3380" s="3">
        <v>17</v>
      </c>
      <c r="R3380" s="2" t="s">
        <v>127</v>
      </c>
      <c r="S3380" s="3">
        <v>25</v>
      </c>
      <c r="T3380" s="2" t="s">
        <v>10</v>
      </c>
      <c r="U3380" s="3">
        <v>42.369681999999997</v>
      </c>
      <c r="V3380" s="3">
        <v>-71.108626999999998</v>
      </c>
      <c r="W3380" s="2" t="s">
        <v>149</v>
      </c>
      <c r="X3380" s="3">
        <v>1</v>
      </c>
      <c r="Y3380" s="3" t="str">
        <f>_xlfn.CONCAT(Exposure_Information[[#This Row],[Building Construction Code]]," - ",Exposure_Information[[#This Row],[Type of building construction]])</f>
        <v>RMS - 1</v>
      </c>
      <c r="Z3380" s="3">
        <v>0</v>
      </c>
      <c r="AA3380" s="2">
        <v>1920</v>
      </c>
      <c r="AB3380" s="2" t="s">
        <v>11</v>
      </c>
      <c r="AC3380" s="2">
        <v>37</v>
      </c>
      <c r="AD3380" s="2" t="str">
        <f>_xlfn.CONCAT(Exposure_Information[[#This Row],[Occupany Code]]," - ",Exposure_Information[[#This Row],[Type of building occupancy]])</f>
        <v>ATC - 37</v>
      </c>
      <c r="AE3380" s="5">
        <v>868111</v>
      </c>
      <c r="AF3380" s="5">
        <v>0</v>
      </c>
      <c r="AG3380" s="5">
        <v>0</v>
      </c>
      <c r="AH3380" s="5">
        <f>SUM(Exposure_Information[[#This Row],[Building Coverage Value]:[Business interruption value]])</f>
        <v>868111</v>
      </c>
      <c r="AI3380" s="5">
        <f>SUM(Exposure_Information[[#This Row],[Building Coverage Value]:[Contents Coverage Value]])</f>
        <v>868111</v>
      </c>
      <c r="AJ3380" s="26"/>
    </row>
    <row r="3381" spans="1:36" ht="39" x14ac:dyDescent="0.3">
      <c r="A3381" s="2" t="s">
        <v>148</v>
      </c>
      <c r="B3381" s="2" t="s">
        <v>156</v>
      </c>
      <c r="C3381" s="2" t="s">
        <v>325</v>
      </c>
      <c r="D3381" s="2">
        <v>906</v>
      </c>
      <c r="E3381" s="2" t="s">
        <v>326</v>
      </c>
      <c r="F3381" s="2" t="s">
        <v>1216</v>
      </c>
      <c r="G3381" s="3">
        <v>10296</v>
      </c>
      <c r="H3381" s="3">
        <v>2500</v>
      </c>
      <c r="I3381" s="71">
        <f>Exposure_Information[[#This Row],[Total  Insured Value]]+Exposure_Information[[#This Row],[Policy Deductible]]</f>
        <v>1233300</v>
      </c>
      <c r="J3381" s="2">
        <v>1234</v>
      </c>
      <c r="K3381" s="3">
        <v>1</v>
      </c>
      <c r="L3381" s="2" t="s">
        <v>9</v>
      </c>
      <c r="M3381" s="2" t="s">
        <v>1217</v>
      </c>
      <c r="N3381" s="3" t="s">
        <v>1218</v>
      </c>
      <c r="O3381" s="2" t="s">
        <v>420</v>
      </c>
      <c r="P3381" s="2" t="s">
        <v>72</v>
      </c>
      <c r="Q3381" s="3">
        <v>25</v>
      </c>
      <c r="R3381" s="2" t="s">
        <v>127</v>
      </c>
      <c r="S3381" s="3">
        <v>25</v>
      </c>
      <c r="T3381" s="2" t="s">
        <v>10</v>
      </c>
      <c r="U3381" s="3">
        <v>42.352544000000002</v>
      </c>
      <c r="V3381" s="3">
        <v>-71.077489</v>
      </c>
      <c r="W3381" s="2" t="s">
        <v>149</v>
      </c>
      <c r="X3381" s="3">
        <v>2</v>
      </c>
      <c r="Y3381" s="3" t="str">
        <f>_xlfn.CONCAT(Exposure_Information[[#This Row],[Building Construction Code]]," - ",Exposure_Information[[#This Row],[Type of building construction]])</f>
        <v>RMS - 2</v>
      </c>
      <c r="Z3381" s="3">
        <v>0</v>
      </c>
      <c r="AA3381" s="2">
        <v>1900</v>
      </c>
      <c r="AB3381" s="2" t="s">
        <v>11</v>
      </c>
      <c r="AC3381" s="2">
        <v>37</v>
      </c>
      <c r="AD3381" s="2" t="str">
        <f>_xlfn.CONCAT(Exposure_Information[[#This Row],[Occupany Code]]," - ",Exposure_Information[[#This Row],[Type of building occupancy]])</f>
        <v>ATC - 37</v>
      </c>
      <c r="AE3381" s="5">
        <v>1230800</v>
      </c>
      <c r="AF3381" s="5">
        <v>0</v>
      </c>
      <c r="AG3381" s="5">
        <v>0</v>
      </c>
      <c r="AH3381" s="5">
        <f>SUM(Exposure_Information[[#This Row],[Building Coverage Value]:[Business interruption value]])</f>
        <v>1230800</v>
      </c>
      <c r="AI3381" s="5">
        <f>SUM(Exposure_Information[[#This Row],[Building Coverage Value]:[Contents Coverage Value]])</f>
        <v>1230800</v>
      </c>
      <c r="AJ3381" s="26"/>
    </row>
    <row r="3382" spans="1:36" ht="39" x14ac:dyDescent="0.3">
      <c r="A3382" s="2" t="s">
        <v>148</v>
      </c>
      <c r="B3382" s="2" t="s">
        <v>156</v>
      </c>
      <c r="C3382" s="2" t="s">
        <v>325</v>
      </c>
      <c r="D3382" s="2">
        <v>898</v>
      </c>
      <c r="E3382" s="2" t="s">
        <v>326</v>
      </c>
      <c r="F3382" s="2" t="s">
        <v>744</v>
      </c>
      <c r="G3382" s="3">
        <v>4420</v>
      </c>
      <c r="H3382" s="3">
        <v>500</v>
      </c>
      <c r="I3382" s="71">
        <f>Exposure_Information[[#This Row],[Total  Insured Value]]+Exposure_Information[[#This Row],[Policy Deductible]]</f>
        <v>808693</v>
      </c>
      <c r="J3382" s="2">
        <v>1223</v>
      </c>
      <c r="K3382" s="3">
        <v>1</v>
      </c>
      <c r="L3382" s="2" t="s">
        <v>9</v>
      </c>
      <c r="M3382" s="2" t="s">
        <v>745</v>
      </c>
      <c r="N3382" s="3" t="s">
        <v>746</v>
      </c>
      <c r="O3382" s="2" t="s">
        <v>747</v>
      </c>
      <c r="P3382" s="2" t="s">
        <v>224</v>
      </c>
      <c r="Q3382" s="3">
        <v>21</v>
      </c>
      <c r="R3382" s="2" t="s">
        <v>127</v>
      </c>
      <c r="S3382" s="3">
        <v>25</v>
      </c>
      <c r="T3382" s="2" t="s">
        <v>10</v>
      </c>
      <c r="U3382" s="3">
        <v>42.342052000000002</v>
      </c>
      <c r="V3382" s="3">
        <v>-71.138597000000004</v>
      </c>
      <c r="W3382" s="2" t="s">
        <v>149</v>
      </c>
      <c r="X3382" s="3">
        <v>2</v>
      </c>
      <c r="Y3382" s="3" t="str">
        <f>_xlfn.CONCAT(Exposure_Information[[#This Row],[Building Construction Code]]," - ",Exposure_Information[[#This Row],[Type of building construction]])</f>
        <v>RMS - 2</v>
      </c>
      <c r="Z3382" s="3">
        <v>0</v>
      </c>
      <c r="AA3382" s="2">
        <v>1950</v>
      </c>
      <c r="AB3382" s="2" t="s">
        <v>11</v>
      </c>
      <c r="AC3382" s="2">
        <v>37</v>
      </c>
      <c r="AD3382" s="2" t="str">
        <f>_xlfn.CONCAT(Exposure_Information[[#This Row],[Occupany Code]]," - ",Exposure_Information[[#This Row],[Type of building occupancy]])</f>
        <v>ATC - 37</v>
      </c>
      <c r="AE3382" s="5">
        <v>808193</v>
      </c>
      <c r="AF3382" s="5">
        <v>0</v>
      </c>
      <c r="AG3382" s="5">
        <v>0</v>
      </c>
      <c r="AH3382" s="5">
        <f>SUM(Exposure_Information[[#This Row],[Building Coverage Value]:[Business interruption value]])</f>
        <v>808193</v>
      </c>
      <c r="AI3382" s="5">
        <f>SUM(Exposure_Information[[#This Row],[Building Coverage Value]:[Contents Coverage Value]])</f>
        <v>808193</v>
      </c>
      <c r="AJ3382" s="26"/>
    </row>
    <row r="3383" spans="1:36" ht="39" x14ac:dyDescent="0.3">
      <c r="A3383" s="2" t="s">
        <v>148</v>
      </c>
      <c r="B3383" s="2" t="s">
        <v>156</v>
      </c>
      <c r="C3383" s="2" t="s">
        <v>325</v>
      </c>
      <c r="D3383" s="2">
        <v>897</v>
      </c>
      <c r="E3383" s="2" t="s">
        <v>326</v>
      </c>
      <c r="F3383" s="2" t="s">
        <v>1417</v>
      </c>
      <c r="G3383" s="3">
        <v>3094</v>
      </c>
      <c r="H3383" s="3">
        <v>1000</v>
      </c>
      <c r="I3383" s="71">
        <f>Exposure_Information[[#This Row],[Total  Insured Value]]+Exposure_Information[[#This Row],[Policy Deductible]]</f>
        <v>579464</v>
      </c>
      <c r="J3383" s="2">
        <v>1222</v>
      </c>
      <c r="K3383" s="3">
        <v>1</v>
      </c>
      <c r="L3383" s="2" t="s">
        <v>9</v>
      </c>
      <c r="M3383" s="2" t="s">
        <v>1418</v>
      </c>
      <c r="N3383" s="3" t="s">
        <v>1419</v>
      </c>
      <c r="O3383" s="2" t="s">
        <v>1396</v>
      </c>
      <c r="P3383" s="2" t="s">
        <v>72</v>
      </c>
      <c r="Q3383" s="3">
        <v>25</v>
      </c>
      <c r="R3383" s="2" t="s">
        <v>127</v>
      </c>
      <c r="S3383" s="3">
        <v>25</v>
      </c>
      <c r="T3383" s="2" t="s">
        <v>10</v>
      </c>
      <c r="U3383" s="3">
        <v>42.312125000000002</v>
      </c>
      <c r="V3383" s="3">
        <v>-71.113354999999999</v>
      </c>
      <c r="W3383" s="2" t="s">
        <v>149</v>
      </c>
      <c r="X3383" s="3">
        <v>1</v>
      </c>
      <c r="Y3383" s="3" t="str">
        <f>_xlfn.CONCAT(Exposure_Information[[#This Row],[Building Construction Code]]," - ",Exposure_Information[[#This Row],[Type of building construction]])</f>
        <v>RMS - 1</v>
      </c>
      <c r="Z3383" s="3">
        <v>0</v>
      </c>
      <c r="AA3383" s="2">
        <v>1900</v>
      </c>
      <c r="AB3383" s="2" t="s">
        <v>11</v>
      </c>
      <c r="AC3383" s="2">
        <v>37</v>
      </c>
      <c r="AD3383" s="2" t="str">
        <f>_xlfn.CONCAT(Exposure_Information[[#This Row],[Occupany Code]]," - ",Exposure_Information[[#This Row],[Type of building occupancy]])</f>
        <v>ATC - 37</v>
      </c>
      <c r="AE3383" s="5">
        <v>578464</v>
      </c>
      <c r="AF3383" s="5">
        <v>0</v>
      </c>
      <c r="AG3383" s="5">
        <v>0</v>
      </c>
      <c r="AH3383" s="5">
        <f>SUM(Exposure_Information[[#This Row],[Building Coverage Value]:[Business interruption value]])</f>
        <v>578464</v>
      </c>
      <c r="AI3383" s="5">
        <f>SUM(Exposure_Information[[#This Row],[Building Coverage Value]:[Contents Coverage Value]])</f>
        <v>578464</v>
      </c>
      <c r="AJ3383" s="26"/>
    </row>
    <row r="3384" spans="1:36" x14ac:dyDescent="0.3">
      <c r="A3384" s="2" t="s">
        <v>148</v>
      </c>
      <c r="B3384" s="2" t="s">
        <v>156</v>
      </c>
      <c r="C3384" s="2" t="s">
        <v>325</v>
      </c>
      <c r="D3384" s="2">
        <v>896</v>
      </c>
      <c r="E3384" s="2" t="s">
        <v>326</v>
      </c>
      <c r="F3384" s="2" t="s">
        <v>988</v>
      </c>
      <c r="G3384" s="3">
        <v>491</v>
      </c>
      <c r="H3384" s="3">
        <v>250</v>
      </c>
      <c r="I3384" s="71">
        <f>Exposure_Information[[#This Row],[Total  Insured Value]]+Exposure_Information[[#This Row],[Policy Deductible]]</f>
        <v>19717</v>
      </c>
      <c r="J3384" s="2">
        <v>1221</v>
      </c>
      <c r="K3384" s="3">
        <v>1</v>
      </c>
      <c r="L3384" s="2" t="s">
        <v>9</v>
      </c>
      <c r="M3384" s="2" t="s">
        <v>989</v>
      </c>
      <c r="N3384" s="2" t="s">
        <v>285</v>
      </c>
      <c r="O3384" s="2" t="s">
        <v>286</v>
      </c>
      <c r="P3384" s="2" t="s">
        <v>231</v>
      </c>
      <c r="Q3384" s="3">
        <v>13</v>
      </c>
      <c r="R3384" s="2" t="s">
        <v>127</v>
      </c>
      <c r="S3384" s="3">
        <v>25</v>
      </c>
      <c r="T3384" s="2" t="s">
        <v>10</v>
      </c>
      <c r="U3384" s="3">
        <v>42.126109999999997</v>
      </c>
      <c r="V3384" s="3">
        <v>-72.755339000000006</v>
      </c>
      <c r="W3384" s="2" t="s">
        <v>149</v>
      </c>
      <c r="X3384" s="3">
        <v>2</v>
      </c>
      <c r="Y3384" s="3" t="str">
        <f>_xlfn.CONCAT(Exposure_Information[[#This Row],[Building Construction Code]]," - ",Exposure_Information[[#This Row],[Type of building construction]])</f>
        <v>RMS - 2</v>
      </c>
      <c r="Z3384" s="3">
        <v>0</v>
      </c>
      <c r="AA3384" s="2">
        <v>1920</v>
      </c>
      <c r="AB3384" s="2" t="s">
        <v>11</v>
      </c>
      <c r="AC3384" s="2">
        <v>37</v>
      </c>
      <c r="AD3384" s="2" t="str">
        <f>_xlfn.CONCAT(Exposure_Information[[#This Row],[Occupany Code]]," - ",Exposure_Information[[#This Row],[Type of building occupancy]])</f>
        <v>ATC - 37</v>
      </c>
      <c r="AE3384" s="5">
        <v>0</v>
      </c>
      <c r="AF3384" s="5">
        <v>19467</v>
      </c>
      <c r="AG3384" s="5">
        <v>0</v>
      </c>
      <c r="AH3384" s="5">
        <f>SUM(Exposure_Information[[#This Row],[Building Coverage Value]:[Business interruption value]])</f>
        <v>19467</v>
      </c>
      <c r="AI3384" s="5">
        <f>SUM(Exposure_Information[[#This Row],[Building Coverage Value]:[Contents Coverage Value]])</f>
        <v>19467</v>
      </c>
      <c r="AJ3384" s="26"/>
    </row>
    <row r="3385" spans="1:36" ht="26" x14ac:dyDescent="0.3">
      <c r="A3385" s="2" t="s">
        <v>148</v>
      </c>
      <c r="B3385" s="2" t="s">
        <v>156</v>
      </c>
      <c r="C3385" s="2" t="s">
        <v>325</v>
      </c>
      <c r="D3385" s="2">
        <v>8069</v>
      </c>
      <c r="E3385" s="2" t="s">
        <v>367</v>
      </c>
      <c r="F3385" s="2" t="s">
        <v>6024</v>
      </c>
      <c r="G3385" s="3">
        <v>92</v>
      </c>
      <c r="H3385" s="3">
        <v>250</v>
      </c>
      <c r="I3385" s="71">
        <f>Exposure_Information[[#This Row],[Total  Insured Value]]+Exposure_Information[[#This Row],[Policy Deductible]]</f>
        <v>12250</v>
      </c>
      <c r="J3385" s="2">
        <v>10900</v>
      </c>
      <c r="K3385" s="3">
        <v>1</v>
      </c>
      <c r="L3385" s="2" t="s">
        <v>9</v>
      </c>
      <c r="M3385" s="2" t="s">
        <v>6025</v>
      </c>
      <c r="N3385" s="2" t="s">
        <v>6026</v>
      </c>
      <c r="O3385" s="2" t="s">
        <v>6027</v>
      </c>
      <c r="P3385" s="2" t="s">
        <v>86</v>
      </c>
      <c r="Q3385" s="3">
        <v>19</v>
      </c>
      <c r="R3385" s="2" t="s">
        <v>87</v>
      </c>
      <c r="S3385" s="3">
        <v>23</v>
      </c>
      <c r="T3385" s="2" t="s">
        <v>10</v>
      </c>
      <c r="U3385" s="3">
        <v>45.172659000000003</v>
      </c>
      <c r="V3385" s="3">
        <v>-68.808648000000005</v>
      </c>
      <c r="W3385" s="2" t="s">
        <v>149</v>
      </c>
      <c r="X3385" s="3">
        <v>1</v>
      </c>
      <c r="Y3385" s="3" t="str">
        <f>_xlfn.CONCAT(Exposure_Information[[#This Row],[Building Construction Code]]," - ",Exposure_Information[[#This Row],[Type of building construction]])</f>
        <v>RMS - 1</v>
      </c>
      <c r="Z3385" s="3">
        <v>0</v>
      </c>
      <c r="AA3385" s="2">
        <v>1900</v>
      </c>
      <c r="AB3385" s="2" t="s">
        <v>11</v>
      </c>
      <c r="AC3385" s="2">
        <v>1</v>
      </c>
      <c r="AD3385" s="2" t="str">
        <f>_xlfn.CONCAT(Exposure_Information[[#This Row],[Occupany Code]]," - ",Exposure_Information[[#This Row],[Type of building occupancy]])</f>
        <v>ATC - 1</v>
      </c>
      <c r="AE3385" s="5">
        <v>12000</v>
      </c>
      <c r="AF3385" s="5">
        <v>0</v>
      </c>
      <c r="AG3385" s="5">
        <v>0</v>
      </c>
      <c r="AH3385" s="5">
        <f>SUM(Exposure_Information[[#This Row],[Building Coverage Value]:[Business interruption value]])</f>
        <v>12000</v>
      </c>
      <c r="AI3385" s="5">
        <f>SUM(Exposure_Information[[#This Row],[Building Coverage Value]:[Contents Coverage Value]])</f>
        <v>12000</v>
      </c>
      <c r="AJ3385" s="26"/>
    </row>
    <row r="3386" spans="1:36" ht="39" x14ac:dyDescent="0.3">
      <c r="A3386" s="2" t="s">
        <v>148</v>
      </c>
      <c r="B3386" s="2" t="s">
        <v>156</v>
      </c>
      <c r="C3386" s="2" t="s">
        <v>325</v>
      </c>
      <c r="D3386" s="2">
        <v>7917</v>
      </c>
      <c r="E3386" s="2" t="s">
        <v>367</v>
      </c>
      <c r="F3386" s="2" t="s">
        <v>6210</v>
      </c>
      <c r="G3386" s="3">
        <v>56</v>
      </c>
      <c r="H3386" s="3">
        <v>250</v>
      </c>
      <c r="I3386" s="71">
        <f>Exposure_Information[[#This Row],[Total  Insured Value]]+Exposure_Information[[#This Row],[Policy Deductible]]</f>
        <v>12250</v>
      </c>
      <c r="J3386" s="2">
        <v>10742</v>
      </c>
      <c r="K3386" s="3">
        <v>1</v>
      </c>
      <c r="L3386" s="2" t="s">
        <v>9</v>
      </c>
      <c r="M3386" s="2" t="s">
        <v>6211</v>
      </c>
      <c r="N3386" s="2" t="s">
        <v>1547</v>
      </c>
      <c r="O3386" s="2" t="s">
        <v>6212</v>
      </c>
      <c r="P3386" s="2" t="s">
        <v>140</v>
      </c>
      <c r="Q3386" s="3">
        <v>17</v>
      </c>
      <c r="R3386" s="2" t="s">
        <v>87</v>
      </c>
      <c r="S3386" s="3">
        <v>23</v>
      </c>
      <c r="T3386" s="2" t="s">
        <v>10</v>
      </c>
      <c r="U3386" s="3">
        <v>44.124150999999998</v>
      </c>
      <c r="V3386" s="3">
        <v>-70.505437999999998</v>
      </c>
      <c r="W3386" s="2" t="s">
        <v>149</v>
      </c>
      <c r="X3386" s="3">
        <v>1</v>
      </c>
      <c r="Y3386" s="3" t="str">
        <f>_xlfn.CONCAT(Exposure_Information[[#This Row],[Building Construction Code]]," - ",Exposure_Information[[#This Row],[Type of building construction]])</f>
        <v>RMS - 1</v>
      </c>
      <c r="Z3386" s="3">
        <v>0</v>
      </c>
      <c r="AA3386" s="2">
        <v>1950</v>
      </c>
      <c r="AB3386" s="2" t="s">
        <v>11</v>
      </c>
      <c r="AC3386" s="2">
        <v>1</v>
      </c>
      <c r="AD3386" s="2" t="str">
        <f>_xlfn.CONCAT(Exposure_Information[[#This Row],[Occupany Code]]," - ",Exposure_Information[[#This Row],[Type of building occupancy]])</f>
        <v>ATC - 1</v>
      </c>
      <c r="AE3386" s="5">
        <v>12000</v>
      </c>
      <c r="AF3386" s="5">
        <v>0</v>
      </c>
      <c r="AG3386" s="5">
        <v>0</v>
      </c>
      <c r="AH3386" s="5">
        <f>SUM(Exposure_Information[[#This Row],[Building Coverage Value]:[Business interruption value]])</f>
        <v>12000</v>
      </c>
      <c r="AI3386" s="5">
        <f>SUM(Exposure_Information[[#This Row],[Building Coverage Value]:[Contents Coverage Value]])</f>
        <v>12000</v>
      </c>
      <c r="AJ3386" s="26"/>
    </row>
    <row r="3387" spans="1:36" x14ac:dyDescent="0.3">
      <c r="A3387" s="2" t="s">
        <v>148</v>
      </c>
      <c r="B3387" s="2" t="s">
        <v>156</v>
      </c>
      <c r="C3387" s="2" t="s">
        <v>325</v>
      </c>
      <c r="D3387" s="2">
        <v>892</v>
      </c>
      <c r="E3387" s="2" t="s">
        <v>326</v>
      </c>
      <c r="F3387" s="2" t="s">
        <v>1105</v>
      </c>
      <c r="G3387" s="3">
        <v>3326</v>
      </c>
      <c r="H3387" s="3">
        <v>1000</v>
      </c>
      <c r="I3387" s="71">
        <f>Exposure_Information[[#This Row],[Total  Insured Value]]+Exposure_Information[[#This Row],[Policy Deductible]]</f>
        <v>753397</v>
      </c>
      <c r="J3387" s="2">
        <v>1217</v>
      </c>
      <c r="K3387" s="3">
        <v>1</v>
      </c>
      <c r="L3387" s="2" t="s">
        <v>9</v>
      </c>
      <c r="M3387" s="2" t="s">
        <v>1106</v>
      </c>
      <c r="N3387" s="3" t="s">
        <v>1107</v>
      </c>
      <c r="O3387" s="2" t="s">
        <v>420</v>
      </c>
      <c r="P3387" s="2" t="s">
        <v>72</v>
      </c>
      <c r="Q3387" s="3">
        <v>25</v>
      </c>
      <c r="R3387" s="2" t="s">
        <v>127</v>
      </c>
      <c r="S3387" s="3">
        <v>25</v>
      </c>
      <c r="T3387" s="2" t="s">
        <v>10</v>
      </c>
      <c r="U3387" s="3">
        <v>42.359020999999998</v>
      </c>
      <c r="V3387" s="3">
        <v>-71.065234000000004</v>
      </c>
      <c r="W3387" s="2" t="s">
        <v>149</v>
      </c>
      <c r="X3387" s="3">
        <v>2</v>
      </c>
      <c r="Y3387" s="3" t="str">
        <f>_xlfn.CONCAT(Exposure_Information[[#This Row],[Building Construction Code]]," - ",Exposure_Information[[#This Row],[Type of building construction]])</f>
        <v>RMS - 2</v>
      </c>
      <c r="Z3387" s="3">
        <v>0</v>
      </c>
      <c r="AA3387" s="2">
        <v>1900</v>
      </c>
      <c r="AB3387" s="2" t="s">
        <v>11</v>
      </c>
      <c r="AC3387" s="2">
        <v>37</v>
      </c>
      <c r="AD3387" s="2" t="str">
        <f>_xlfn.CONCAT(Exposure_Information[[#This Row],[Occupany Code]]," - ",Exposure_Information[[#This Row],[Type of building occupancy]])</f>
        <v>ATC - 37</v>
      </c>
      <c r="AE3387" s="5">
        <v>752397</v>
      </c>
      <c r="AF3387" s="5">
        <v>0</v>
      </c>
      <c r="AG3387" s="5">
        <v>0</v>
      </c>
      <c r="AH3387" s="5">
        <f>SUM(Exposure_Information[[#This Row],[Building Coverage Value]:[Business interruption value]])</f>
        <v>752397</v>
      </c>
      <c r="AI3387" s="5">
        <f>SUM(Exposure_Information[[#This Row],[Building Coverage Value]:[Contents Coverage Value]])</f>
        <v>752397</v>
      </c>
      <c r="AJ3387" s="26"/>
    </row>
    <row r="3388" spans="1:36" ht="52" x14ac:dyDescent="0.3">
      <c r="A3388" s="2" t="s">
        <v>148</v>
      </c>
      <c r="B3388" s="2" t="s">
        <v>156</v>
      </c>
      <c r="C3388" s="2" t="s">
        <v>325</v>
      </c>
      <c r="D3388" s="2">
        <v>11255</v>
      </c>
      <c r="E3388" s="2" t="s">
        <v>367</v>
      </c>
      <c r="F3388" s="2" t="s">
        <v>642</v>
      </c>
      <c r="G3388" s="3">
        <v>69</v>
      </c>
      <c r="H3388" s="3">
        <v>250</v>
      </c>
      <c r="I3388" s="71">
        <f>Exposure_Information[[#This Row],[Total  Insured Value]]+Exposure_Information[[#This Row],[Policy Deductible]]</f>
        <v>11250</v>
      </c>
      <c r="J3388" s="2">
        <v>14134</v>
      </c>
      <c r="K3388" s="3">
        <v>1</v>
      </c>
      <c r="L3388" s="2" t="s">
        <v>9</v>
      </c>
      <c r="M3388" s="2" t="s">
        <v>643</v>
      </c>
      <c r="N3388" s="2" t="s">
        <v>644</v>
      </c>
      <c r="O3388" s="2" t="s">
        <v>503</v>
      </c>
      <c r="P3388" s="2" t="s">
        <v>221</v>
      </c>
      <c r="Q3388" s="3">
        <v>23</v>
      </c>
      <c r="R3388" s="2" t="s">
        <v>127</v>
      </c>
      <c r="S3388" s="3">
        <v>25</v>
      </c>
      <c r="T3388" s="2" t="s">
        <v>10</v>
      </c>
      <c r="U3388" s="3">
        <v>42.082729999999998</v>
      </c>
      <c r="V3388" s="3">
        <v>-71.015998999999994</v>
      </c>
      <c r="W3388" s="2" t="s">
        <v>149</v>
      </c>
      <c r="X3388" s="3">
        <v>2</v>
      </c>
      <c r="Y3388" s="3" t="str">
        <f>_xlfn.CONCAT(Exposure_Information[[#This Row],[Building Construction Code]]," - ",Exposure_Information[[#This Row],[Type of building construction]])</f>
        <v>RMS - 2</v>
      </c>
      <c r="Z3388" s="3">
        <v>0</v>
      </c>
      <c r="AA3388" s="2">
        <v>1975</v>
      </c>
      <c r="AB3388" s="2" t="s">
        <v>11</v>
      </c>
      <c r="AC3388" s="2">
        <v>1</v>
      </c>
      <c r="AD3388" s="2" t="str">
        <f>_xlfn.CONCAT(Exposure_Information[[#This Row],[Occupany Code]]," - ",Exposure_Information[[#This Row],[Type of building occupancy]])</f>
        <v>ATC - 1</v>
      </c>
      <c r="AE3388" s="5">
        <v>5000</v>
      </c>
      <c r="AF3388" s="5">
        <v>0</v>
      </c>
      <c r="AG3388" s="5">
        <v>6000</v>
      </c>
      <c r="AH3388" s="5">
        <f>SUM(Exposure_Information[[#This Row],[Building Coverage Value]:[Business interruption value]])</f>
        <v>11000</v>
      </c>
      <c r="AI3388" s="5">
        <f>SUM(Exposure_Information[[#This Row],[Building Coverage Value]:[Contents Coverage Value]])</f>
        <v>5000</v>
      </c>
      <c r="AJ3388" s="26"/>
    </row>
    <row r="3389" spans="1:36" ht="26" x14ac:dyDescent="0.3">
      <c r="A3389" s="2" t="s">
        <v>148</v>
      </c>
      <c r="B3389" s="2" t="s">
        <v>156</v>
      </c>
      <c r="C3389" s="2" t="s">
        <v>325</v>
      </c>
      <c r="D3389" s="2">
        <v>890</v>
      </c>
      <c r="E3389" s="2" t="s">
        <v>326</v>
      </c>
      <c r="F3389" s="2" t="s">
        <v>706</v>
      </c>
      <c r="G3389" s="3">
        <v>6113</v>
      </c>
      <c r="H3389" s="3">
        <v>500</v>
      </c>
      <c r="I3389" s="71">
        <f>Exposure_Information[[#This Row],[Total  Insured Value]]+Exposure_Information[[#This Row],[Policy Deductible]]</f>
        <v>828560</v>
      </c>
      <c r="J3389" s="2">
        <v>1214</v>
      </c>
      <c r="K3389" s="3">
        <v>1</v>
      </c>
      <c r="L3389" s="2" t="s">
        <v>9</v>
      </c>
      <c r="M3389" s="2" t="s">
        <v>707</v>
      </c>
      <c r="N3389" s="3" t="s">
        <v>708</v>
      </c>
      <c r="O3389" s="2" t="s">
        <v>350</v>
      </c>
      <c r="P3389" s="2" t="s">
        <v>90</v>
      </c>
      <c r="Q3389" s="3">
        <v>17</v>
      </c>
      <c r="R3389" s="2" t="s">
        <v>127</v>
      </c>
      <c r="S3389" s="3">
        <v>25</v>
      </c>
      <c r="T3389" s="2" t="s">
        <v>10</v>
      </c>
      <c r="U3389" s="3">
        <v>42.364016999999997</v>
      </c>
      <c r="V3389" s="3">
        <v>-71.104766999999995</v>
      </c>
      <c r="W3389" s="2" t="s">
        <v>149</v>
      </c>
      <c r="X3389" s="3">
        <v>1</v>
      </c>
      <c r="Y3389" s="3" t="str">
        <f>_xlfn.CONCAT(Exposure_Information[[#This Row],[Building Construction Code]]," - ",Exposure_Information[[#This Row],[Type of building construction]])</f>
        <v>RMS - 1</v>
      </c>
      <c r="Z3389" s="3">
        <v>0</v>
      </c>
      <c r="AA3389" s="2">
        <v>1920</v>
      </c>
      <c r="AB3389" s="2" t="s">
        <v>11</v>
      </c>
      <c r="AC3389" s="2">
        <v>37</v>
      </c>
      <c r="AD3389" s="2" t="str">
        <f>_xlfn.CONCAT(Exposure_Information[[#This Row],[Occupany Code]]," - ",Exposure_Information[[#This Row],[Type of building occupancy]])</f>
        <v>ATC - 37</v>
      </c>
      <c r="AE3389" s="5">
        <v>828060</v>
      </c>
      <c r="AF3389" s="5">
        <v>0</v>
      </c>
      <c r="AG3389" s="5">
        <v>0</v>
      </c>
      <c r="AH3389" s="5">
        <f>SUM(Exposure_Information[[#This Row],[Building Coverage Value]:[Business interruption value]])</f>
        <v>828060</v>
      </c>
      <c r="AI3389" s="5">
        <f>SUM(Exposure_Information[[#This Row],[Building Coverage Value]:[Contents Coverage Value]])</f>
        <v>828060</v>
      </c>
      <c r="AJ3389" s="26"/>
    </row>
    <row r="3390" spans="1:36" ht="26" x14ac:dyDescent="0.3">
      <c r="A3390" s="2" t="s">
        <v>148</v>
      </c>
      <c r="B3390" s="2" t="s">
        <v>156</v>
      </c>
      <c r="C3390" s="2" t="s">
        <v>325</v>
      </c>
      <c r="D3390" s="2">
        <v>889</v>
      </c>
      <c r="E3390" s="2" t="s">
        <v>326</v>
      </c>
      <c r="F3390" s="2" t="s">
        <v>1746</v>
      </c>
      <c r="G3390" s="3">
        <v>375</v>
      </c>
      <c r="H3390" s="3">
        <v>250</v>
      </c>
      <c r="I3390" s="71">
        <f>Exposure_Information[[#This Row],[Total  Insured Value]]+Exposure_Information[[#This Row],[Policy Deductible]]</f>
        <v>6333</v>
      </c>
      <c r="J3390" s="2">
        <v>1213</v>
      </c>
      <c r="K3390" s="3">
        <v>1</v>
      </c>
      <c r="L3390" s="2" t="s">
        <v>9</v>
      </c>
      <c r="M3390" s="2" t="s">
        <v>1747</v>
      </c>
      <c r="N3390" s="2" t="s">
        <v>1748</v>
      </c>
      <c r="O3390" s="2" t="s">
        <v>894</v>
      </c>
      <c r="P3390" s="2" t="s">
        <v>224</v>
      </c>
      <c r="Q3390" s="3">
        <v>21</v>
      </c>
      <c r="R3390" s="2" t="s">
        <v>127</v>
      </c>
      <c r="S3390" s="3">
        <v>25</v>
      </c>
      <c r="T3390" s="2" t="s">
        <v>10</v>
      </c>
      <c r="U3390" s="3">
        <v>42.272106000000001</v>
      </c>
      <c r="V3390" s="3">
        <v>-71.177398999999994</v>
      </c>
      <c r="W3390" s="2" t="s">
        <v>149</v>
      </c>
      <c r="X3390" s="3">
        <v>1</v>
      </c>
      <c r="Y3390" s="3" t="str">
        <f>_xlfn.CONCAT(Exposure_Information[[#This Row],[Building Construction Code]]," - ",Exposure_Information[[#This Row],[Type of building construction]])</f>
        <v>RMS - 1</v>
      </c>
      <c r="Z3390" s="3">
        <v>0</v>
      </c>
      <c r="AA3390" s="2">
        <v>1934</v>
      </c>
      <c r="AB3390" s="2" t="s">
        <v>11</v>
      </c>
      <c r="AC3390" s="2">
        <v>37</v>
      </c>
      <c r="AD3390" s="2" t="str">
        <f>_xlfn.CONCAT(Exposure_Information[[#This Row],[Occupany Code]]," - ",Exposure_Information[[#This Row],[Type of building occupancy]])</f>
        <v>ATC - 37</v>
      </c>
      <c r="AE3390" s="5">
        <v>0</v>
      </c>
      <c r="AF3390" s="5">
        <v>6083</v>
      </c>
      <c r="AG3390" s="5">
        <v>0</v>
      </c>
      <c r="AH3390" s="5">
        <f>SUM(Exposure_Information[[#This Row],[Building Coverage Value]:[Business interruption value]])</f>
        <v>6083</v>
      </c>
      <c r="AI3390" s="5">
        <f>SUM(Exposure_Information[[#This Row],[Building Coverage Value]:[Contents Coverage Value]])</f>
        <v>6083</v>
      </c>
      <c r="AJ3390" s="26"/>
    </row>
    <row r="3391" spans="1:36" ht="39" x14ac:dyDescent="0.3">
      <c r="A3391" s="2" t="s">
        <v>148</v>
      </c>
      <c r="B3391" s="2" t="s">
        <v>156</v>
      </c>
      <c r="C3391" s="2" t="s">
        <v>325</v>
      </c>
      <c r="D3391" s="2">
        <v>888</v>
      </c>
      <c r="E3391" s="2" t="s">
        <v>326</v>
      </c>
      <c r="F3391" s="2" t="s">
        <v>2209</v>
      </c>
      <c r="G3391" s="3">
        <v>2102</v>
      </c>
      <c r="H3391" s="3">
        <v>500</v>
      </c>
      <c r="I3391" s="71">
        <f>Exposure_Information[[#This Row],[Total  Insured Value]]+Exposure_Information[[#This Row],[Policy Deductible]]</f>
        <v>558338</v>
      </c>
      <c r="J3391" s="2">
        <v>1212</v>
      </c>
      <c r="K3391" s="3">
        <v>1</v>
      </c>
      <c r="L3391" s="2" t="s">
        <v>9</v>
      </c>
      <c r="M3391" s="2" t="s">
        <v>2210</v>
      </c>
      <c r="N3391" s="3" t="s">
        <v>2211</v>
      </c>
      <c r="O3391" s="2" t="s">
        <v>65</v>
      </c>
      <c r="P3391" s="2" t="s">
        <v>90</v>
      </c>
      <c r="Q3391" s="3">
        <v>17</v>
      </c>
      <c r="R3391" s="2" t="s">
        <v>127</v>
      </c>
      <c r="S3391" s="3">
        <v>25</v>
      </c>
      <c r="T3391" s="2" t="s">
        <v>10</v>
      </c>
      <c r="U3391" s="3">
        <v>42.405174000000002</v>
      </c>
      <c r="V3391" s="3">
        <v>-71.140913999999995</v>
      </c>
      <c r="W3391" s="2" t="s">
        <v>149</v>
      </c>
      <c r="X3391" s="3">
        <v>1</v>
      </c>
      <c r="Y3391" s="3" t="str">
        <f>_xlfn.CONCAT(Exposure_Information[[#This Row],[Building Construction Code]]," - ",Exposure_Information[[#This Row],[Type of building construction]])</f>
        <v>RMS - 1</v>
      </c>
      <c r="Z3391" s="3">
        <v>0</v>
      </c>
      <c r="AA3391" s="2">
        <v>1940</v>
      </c>
      <c r="AB3391" s="2" t="s">
        <v>11</v>
      </c>
      <c r="AC3391" s="2">
        <v>37</v>
      </c>
      <c r="AD3391" s="2" t="str">
        <f>_xlfn.CONCAT(Exposure_Information[[#This Row],[Occupany Code]]," - ",Exposure_Information[[#This Row],[Type of building occupancy]])</f>
        <v>ATC - 37</v>
      </c>
      <c r="AE3391" s="5">
        <v>557838</v>
      </c>
      <c r="AF3391" s="5">
        <v>0</v>
      </c>
      <c r="AG3391" s="5">
        <v>0</v>
      </c>
      <c r="AH3391" s="5">
        <f>SUM(Exposure_Information[[#This Row],[Building Coverage Value]:[Business interruption value]])</f>
        <v>557838</v>
      </c>
      <c r="AI3391" s="5">
        <f>SUM(Exposure_Information[[#This Row],[Building Coverage Value]:[Contents Coverage Value]])</f>
        <v>557838</v>
      </c>
      <c r="AJ3391" s="26"/>
    </row>
    <row r="3392" spans="1:36" ht="26" x14ac:dyDescent="0.3">
      <c r="A3392" s="2" t="s">
        <v>148</v>
      </c>
      <c r="B3392" s="2" t="s">
        <v>156</v>
      </c>
      <c r="C3392" s="2" t="s">
        <v>325</v>
      </c>
      <c r="D3392" s="2">
        <v>887</v>
      </c>
      <c r="E3392" s="2" t="s">
        <v>326</v>
      </c>
      <c r="F3392" s="2" t="s">
        <v>4768</v>
      </c>
      <c r="G3392" s="3">
        <v>2202</v>
      </c>
      <c r="H3392" s="3">
        <v>1000</v>
      </c>
      <c r="I3392" s="71">
        <f>Exposure_Information[[#This Row],[Total  Insured Value]]+Exposure_Information[[#This Row],[Policy Deductible]]</f>
        <v>490339</v>
      </c>
      <c r="J3392" s="2">
        <v>1211</v>
      </c>
      <c r="K3392" s="3">
        <v>1</v>
      </c>
      <c r="L3392" s="2" t="s">
        <v>9</v>
      </c>
      <c r="M3392" s="2" t="s">
        <v>4769</v>
      </c>
      <c r="N3392" s="3" t="s">
        <v>4770</v>
      </c>
      <c r="O3392" s="2" t="s">
        <v>251</v>
      </c>
      <c r="P3392" s="2" t="s">
        <v>74</v>
      </c>
      <c r="Q3392" s="3">
        <v>9</v>
      </c>
      <c r="R3392" s="2" t="s">
        <v>127</v>
      </c>
      <c r="S3392" s="3">
        <v>25</v>
      </c>
      <c r="T3392" s="2" t="s">
        <v>10</v>
      </c>
      <c r="U3392" s="3">
        <v>42.672167999999999</v>
      </c>
      <c r="V3392" s="3">
        <v>-70.622657000000004</v>
      </c>
      <c r="W3392" s="2" t="s">
        <v>149</v>
      </c>
      <c r="X3392" s="3">
        <v>1</v>
      </c>
      <c r="Y3392" s="3" t="str">
        <f>_xlfn.CONCAT(Exposure_Information[[#This Row],[Building Construction Code]]," - ",Exposure_Information[[#This Row],[Type of building construction]])</f>
        <v>RMS - 1</v>
      </c>
      <c r="Z3392" s="3">
        <v>0</v>
      </c>
      <c r="AA3392" s="2">
        <v>1792</v>
      </c>
      <c r="AB3392" s="2" t="s">
        <v>11</v>
      </c>
      <c r="AC3392" s="2">
        <v>37</v>
      </c>
      <c r="AD3392" s="2" t="str">
        <f>_xlfn.CONCAT(Exposure_Information[[#This Row],[Occupany Code]]," - ",Exposure_Information[[#This Row],[Type of building occupancy]])</f>
        <v>ATC - 37</v>
      </c>
      <c r="AE3392" s="5">
        <v>489339</v>
      </c>
      <c r="AF3392" s="5">
        <v>0</v>
      </c>
      <c r="AG3392" s="5">
        <v>0</v>
      </c>
      <c r="AH3392" s="5">
        <f>SUM(Exposure_Information[[#This Row],[Building Coverage Value]:[Business interruption value]])</f>
        <v>489339</v>
      </c>
      <c r="AI3392" s="5">
        <f>SUM(Exposure_Information[[#This Row],[Building Coverage Value]:[Contents Coverage Value]])</f>
        <v>489339</v>
      </c>
      <c r="AJ3392" s="26"/>
    </row>
    <row r="3393" spans="1:36" ht="26" x14ac:dyDescent="0.3">
      <c r="A3393" s="2" t="s">
        <v>148</v>
      </c>
      <c r="B3393" s="2" t="s">
        <v>156</v>
      </c>
      <c r="C3393" s="2" t="s">
        <v>325</v>
      </c>
      <c r="D3393" s="2">
        <v>885</v>
      </c>
      <c r="E3393" s="2" t="s">
        <v>326</v>
      </c>
      <c r="F3393" s="2" t="s">
        <v>2390</v>
      </c>
      <c r="G3393" s="3">
        <v>2412</v>
      </c>
      <c r="H3393" s="3">
        <v>1000</v>
      </c>
      <c r="I3393" s="71">
        <f>Exposure_Information[[#This Row],[Total  Insured Value]]+Exposure_Information[[#This Row],[Policy Deductible]]</f>
        <v>586123</v>
      </c>
      <c r="J3393" s="2">
        <v>1209</v>
      </c>
      <c r="K3393" s="3">
        <v>1</v>
      </c>
      <c r="L3393" s="2" t="s">
        <v>9</v>
      </c>
      <c r="M3393" s="2" t="s">
        <v>2391</v>
      </c>
      <c r="N3393" s="3" t="s">
        <v>2392</v>
      </c>
      <c r="O3393" s="2" t="s">
        <v>350</v>
      </c>
      <c r="P3393" s="2" t="s">
        <v>90</v>
      </c>
      <c r="Q3393" s="3">
        <v>17</v>
      </c>
      <c r="R3393" s="2" t="s">
        <v>127</v>
      </c>
      <c r="S3393" s="3">
        <v>25</v>
      </c>
      <c r="T3393" s="2" t="s">
        <v>10</v>
      </c>
      <c r="U3393" s="3">
        <v>42.384166999999998</v>
      </c>
      <c r="V3393" s="3">
        <v>-71.115555000000001</v>
      </c>
      <c r="W3393" s="2" t="s">
        <v>149</v>
      </c>
      <c r="X3393" s="3">
        <v>1</v>
      </c>
      <c r="Y3393" s="3" t="str">
        <f>_xlfn.CONCAT(Exposure_Information[[#This Row],[Building Construction Code]]," - ",Exposure_Information[[#This Row],[Type of building construction]])</f>
        <v>RMS - 1</v>
      </c>
      <c r="Z3393" s="3">
        <v>0</v>
      </c>
      <c r="AA3393" s="2">
        <v>1909</v>
      </c>
      <c r="AB3393" s="2" t="s">
        <v>11</v>
      </c>
      <c r="AC3393" s="2">
        <v>37</v>
      </c>
      <c r="AD3393" s="2" t="str">
        <f>_xlfn.CONCAT(Exposure_Information[[#This Row],[Occupany Code]]," - ",Exposure_Information[[#This Row],[Type of building occupancy]])</f>
        <v>ATC - 37</v>
      </c>
      <c r="AE3393" s="5">
        <v>585123</v>
      </c>
      <c r="AF3393" s="5">
        <v>0</v>
      </c>
      <c r="AG3393" s="5">
        <v>0</v>
      </c>
      <c r="AH3393" s="5">
        <f>SUM(Exposure_Information[[#This Row],[Building Coverage Value]:[Business interruption value]])</f>
        <v>585123</v>
      </c>
      <c r="AI3393" s="5">
        <f>SUM(Exposure_Information[[#This Row],[Building Coverage Value]:[Contents Coverage Value]])</f>
        <v>585123</v>
      </c>
      <c r="AJ3393" s="26"/>
    </row>
    <row r="3394" spans="1:36" ht="26" x14ac:dyDescent="0.3">
      <c r="A3394" s="2" t="s">
        <v>148</v>
      </c>
      <c r="B3394" s="2" t="s">
        <v>156</v>
      </c>
      <c r="C3394" s="2" t="s">
        <v>325</v>
      </c>
      <c r="D3394" s="2">
        <v>880</v>
      </c>
      <c r="E3394" s="2" t="s">
        <v>326</v>
      </c>
      <c r="F3394" s="2" t="s">
        <v>561</v>
      </c>
      <c r="G3394" s="3">
        <v>2397</v>
      </c>
      <c r="H3394" s="3"/>
      <c r="I3394" s="71">
        <f>Exposure_Information[[#This Row],[Total  Insured Value]]+Exposure_Information[[#This Row],[Policy Deductible]]</f>
        <v>675698</v>
      </c>
      <c r="J3394" s="2">
        <v>1204</v>
      </c>
      <c r="K3394" s="3">
        <v>1</v>
      </c>
      <c r="L3394" s="2" t="s">
        <v>9</v>
      </c>
      <c r="M3394" s="2" t="s">
        <v>562</v>
      </c>
      <c r="N3394" s="3" t="s">
        <v>563</v>
      </c>
      <c r="O3394" s="2" t="s">
        <v>283</v>
      </c>
      <c r="P3394" s="2" t="s">
        <v>90</v>
      </c>
      <c r="Q3394" s="3">
        <v>17</v>
      </c>
      <c r="R3394" s="2" t="s">
        <v>127</v>
      </c>
      <c r="S3394" s="3">
        <v>25</v>
      </c>
      <c r="T3394" s="2" t="s">
        <v>10</v>
      </c>
      <c r="U3394" s="3">
        <v>42.361114999999998</v>
      </c>
      <c r="V3394" s="3">
        <v>-71.188689999999994</v>
      </c>
      <c r="W3394" s="2" t="s">
        <v>149</v>
      </c>
      <c r="X3394" s="3">
        <v>1</v>
      </c>
      <c r="Y3394" s="3" t="str">
        <f>_xlfn.CONCAT(Exposure_Information[[#This Row],[Building Construction Code]]," - ",Exposure_Information[[#This Row],[Type of building construction]])</f>
        <v>RMS - 1</v>
      </c>
      <c r="Z3394" s="3">
        <v>0</v>
      </c>
      <c r="AA3394" s="2">
        <v>1995</v>
      </c>
      <c r="AB3394" s="2" t="s">
        <v>11</v>
      </c>
      <c r="AC3394" s="2">
        <v>37</v>
      </c>
      <c r="AD3394" s="2" t="str">
        <f>_xlfn.CONCAT(Exposure_Information[[#This Row],[Occupany Code]]," - ",Exposure_Information[[#This Row],[Type of building occupancy]])</f>
        <v>ATC - 37</v>
      </c>
      <c r="AE3394" s="5">
        <v>675698</v>
      </c>
      <c r="AF3394" s="5">
        <v>0</v>
      </c>
      <c r="AG3394" s="5">
        <v>0</v>
      </c>
      <c r="AH3394" s="5">
        <f>SUM(Exposure_Information[[#This Row],[Building Coverage Value]:[Business interruption value]])</f>
        <v>675698</v>
      </c>
      <c r="AI3394" s="5">
        <f>SUM(Exposure_Information[[#This Row],[Building Coverage Value]:[Contents Coverage Value]])</f>
        <v>675698</v>
      </c>
      <c r="AJ3394" s="26"/>
    </row>
    <row r="3395" spans="1:36" ht="39" x14ac:dyDescent="0.3">
      <c r="A3395" s="2" t="s">
        <v>148</v>
      </c>
      <c r="B3395" s="2" t="s">
        <v>156</v>
      </c>
      <c r="C3395" s="2" t="s">
        <v>325</v>
      </c>
      <c r="D3395" s="2">
        <v>875</v>
      </c>
      <c r="E3395" s="2" t="s">
        <v>326</v>
      </c>
      <c r="F3395" s="2" t="s">
        <v>1893</v>
      </c>
      <c r="G3395" s="3">
        <v>5666</v>
      </c>
      <c r="H3395" s="3">
        <v>1000</v>
      </c>
      <c r="I3395" s="71">
        <f>Exposure_Information[[#This Row],[Total  Insured Value]]+Exposure_Information[[#This Row],[Policy Deductible]]</f>
        <v>1366749</v>
      </c>
      <c r="J3395" s="2">
        <v>1199</v>
      </c>
      <c r="K3395" s="3">
        <v>1</v>
      </c>
      <c r="L3395" s="2" t="s">
        <v>9</v>
      </c>
      <c r="M3395" s="2" t="s">
        <v>1894</v>
      </c>
      <c r="N3395" s="3" t="s">
        <v>1895</v>
      </c>
      <c r="O3395" s="2" t="s">
        <v>747</v>
      </c>
      <c r="P3395" s="2" t="s">
        <v>224</v>
      </c>
      <c r="Q3395" s="3">
        <v>21</v>
      </c>
      <c r="R3395" s="2" t="s">
        <v>127</v>
      </c>
      <c r="S3395" s="3">
        <v>25</v>
      </c>
      <c r="T3395" s="2" t="s">
        <v>10</v>
      </c>
      <c r="U3395" s="3">
        <v>42.329286000000003</v>
      </c>
      <c r="V3395" s="3">
        <v>-71.131591</v>
      </c>
      <c r="W3395" s="2" t="s">
        <v>149</v>
      </c>
      <c r="X3395" s="3">
        <v>2</v>
      </c>
      <c r="Y3395" s="3" t="str">
        <f>_xlfn.CONCAT(Exposure_Information[[#This Row],[Building Construction Code]]," - ",Exposure_Information[[#This Row],[Type of building construction]])</f>
        <v>RMS - 2</v>
      </c>
      <c r="Z3395" s="3">
        <v>0</v>
      </c>
      <c r="AA3395" s="2">
        <v>1920</v>
      </c>
      <c r="AB3395" s="2" t="s">
        <v>11</v>
      </c>
      <c r="AC3395" s="2">
        <v>37</v>
      </c>
      <c r="AD3395" s="2" t="str">
        <f>_xlfn.CONCAT(Exposure_Information[[#This Row],[Occupany Code]]," - ",Exposure_Information[[#This Row],[Type of building occupancy]])</f>
        <v>ATC - 37</v>
      </c>
      <c r="AE3395" s="5">
        <v>1365749</v>
      </c>
      <c r="AF3395" s="5">
        <v>0</v>
      </c>
      <c r="AG3395" s="5">
        <v>0</v>
      </c>
      <c r="AH3395" s="5">
        <f>SUM(Exposure_Information[[#This Row],[Building Coverage Value]:[Business interruption value]])</f>
        <v>1365749</v>
      </c>
      <c r="AI3395" s="5">
        <f>SUM(Exposure_Information[[#This Row],[Building Coverage Value]:[Contents Coverage Value]])</f>
        <v>1365749</v>
      </c>
      <c r="AJ3395" s="26"/>
    </row>
    <row r="3396" spans="1:36" ht="39" x14ac:dyDescent="0.3">
      <c r="A3396" s="2" t="s">
        <v>148</v>
      </c>
      <c r="B3396" s="2" t="s">
        <v>156</v>
      </c>
      <c r="C3396" s="2" t="s">
        <v>325</v>
      </c>
      <c r="D3396" s="2">
        <v>874</v>
      </c>
      <c r="E3396" s="2" t="s">
        <v>326</v>
      </c>
      <c r="F3396" s="2" t="s">
        <v>829</v>
      </c>
      <c r="G3396" s="3">
        <v>375</v>
      </c>
      <c r="H3396" s="3">
        <v>1000</v>
      </c>
      <c r="I3396" s="71">
        <f>Exposure_Information[[#This Row],[Total  Insured Value]]+Exposure_Information[[#This Row],[Policy Deductible]]</f>
        <v>19250</v>
      </c>
      <c r="J3396" s="2">
        <v>1198</v>
      </c>
      <c r="K3396" s="3">
        <v>1</v>
      </c>
      <c r="L3396" s="2" t="s">
        <v>9</v>
      </c>
      <c r="M3396" s="2" t="s">
        <v>830</v>
      </c>
      <c r="N3396" s="2" t="s">
        <v>831</v>
      </c>
      <c r="O3396" s="2" t="s">
        <v>832</v>
      </c>
      <c r="P3396" s="2" t="s">
        <v>224</v>
      </c>
      <c r="Q3396" s="3">
        <v>21</v>
      </c>
      <c r="R3396" s="2" t="s">
        <v>127</v>
      </c>
      <c r="S3396" s="3">
        <v>25</v>
      </c>
      <c r="T3396" s="2" t="s">
        <v>10</v>
      </c>
      <c r="U3396" s="3">
        <v>42.254967000000001</v>
      </c>
      <c r="V3396" s="3">
        <v>-70.798454000000007</v>
      </c>
      <c r="W3396" s="2" t="s">
        <v>149</v>
      </c>
      <c r="X3396" s="3">
        <v>1</v>
      </c>
      <c r="Y3396" s="3" t="str">
        <f>_xlfn.CONCAT(Exposure_Information[[#This Row],[Building Construction Code]]," - ",Exposure_Information[[#This Row],[Type of building construction]])</f>
        <v>RMS - 1</v>
      </c>
      <c r="Z3396" s="3">
        <v>0</v>
      </c>
      <c r="AA3396" s="2">
        <v>1970</v>
      </c>
      <c r="AB3396" s="2" t="s">
        <v>11</v>
      </c>
      <c r="AC3396" s="2">
        <v>37</v>
      </c>
      <c r="AD3396" s="2" t="str">
        <f>_xlfn.CONCAT(Exposure_Information[[#This Row],[Occupany Code]]," - ",Exposure_Information[[#This Row],[Type of building occupancy]])</f>
        <v>ATC - 37</v>
      </c>
      <c r="AE3396" s="5">
        <v>0</v>
      </c>
      <c r="AF3396" s="5">
        <v>18250</v>
      </c>
      <c r="AG3396" s="5">
        <v>0</v>
      </c>
      <c r="AH3396" s="5">
        <f>SUM(Exposure_Information[[#This Row],[Building Coverage Value]:[Business interruption value]])</f>
        <v>18250</v>
      </c>
      <c r="AI3396" s="5">
        <f>SUM(Exposure_Information[[#This Row],[Building Coverage Value]:[Contents Coverage Value]])</f>
        <v>18250</v>
      </c>
      <c r="AJ3396" s="26"/>
    </row>
    <row r="3397" spans="1:36" ht="26" x14ac:dyDescent="0.3">
      <c r="A3397" s="2" t="s">
        <v>148</v>
      </c>
      <c r="B3397" s="2" t="s">
        <v>156</v>
      </c>
      <c r="C3397" s="2" t="s">
        <v>325</v>
      </c>
      <c r="D3397" s="2">
        <v>871</v>
      </c>
      <c r="E3397" s="2" t="s">
        <v>326</v>
      </c>
      <c r="F3397" s="2" t="s">
        <v>1672</v>
      </c>
      <c r="G3397" s="3">
        <v>2086</v>
      </c>
      <c r="H3397" s="3">
        <v>1000</v>
      </c>
      <c r="I3397" s="71">
        <f>Exposure_Information[[#This Row],[Total  Insured Value]]+Exposure_Information[[#This Row],[Policy Deductible]]</f>
        <v>340200</v>
      </c>
      <c r="J3397" s="2">
        <v>1194</v>
      </c>
      <c r="K3397" s="3">
        <v>1</v>
      </c>
      <c r="L3397" s="2">
        <v>212</v>
      </c>
      <c r="M3397" s="2" t="s">
        <v>1673</v>
      </c>
      <c r="N3397" s="3" t="s">
        <v>1674</v>
      </c>
      <c r="O3397" s="2" t="s">
        <v>1675</v>
      </c>
      <c r="P3397" s="2" t="s">
        <v>72</v>
      </c>
      <c r="Q3397" s="3">
        <v>25</v>
      </c>
      <c r="R3397" s="2" t="s">
        <v>127</v>
      </c>
      <c r="S3397" s="3">
        <v>25</v>
      </c>
      <c r="T3397" s="2" t="s">
        <v>10</v>
      </c>
      <c r="U3397" s="3">
        <v>42.396926999999998</v>
      </c>
      <c r="V3397" s="3">
        <v>-71.034833000000006</v>
      </c>
      <c r="W3397" s="2" t="s">
        <v>149</v>
      </c>
      <c r="X3397" s="3">
        <v>2</v>
      </c>
      <c r="Y3397" s="3" t="str">
        <f>_xlfn.CONCAT(Exposure_Information[[#This Row],[Building Construction Code]]," - ",Exposure_Information[[#This Row],[Type of building construction]])</f>
        <v>RMS - 2</v>
      </c>
      <c r="Z3397" s="3">
        <v>0</v>
      </c>
      <c r="AA3397" s="2">
        <v>1900</v>
      </c>
      <c r="AB3397" s="2" t="s">
        <v>11</v>
      </c>
      <c r="AC3397" s="2">
        <v>37</v>
      </c>
      <c r="AD3397" s="2" t="str">
        <f>_xlfn.CONCAT(Exposure_Information[[#This Row],[Occupany Code]]," - ",Exposure_Information[[#This Row],[Type of building occupancy]])</f>
        <v>ATC - 37</v>
      </c>
      <c r="AE3397" s="5">
        <v>339200</v>
      </c>
      <c r="AF3397" s="5">
        <v>0</v>
      </c>
      <c r="AG3397" s="5">
        <v>0</v>
      </c>
      <c r="AH3397" s="5">
        <f>SUM(Exposure_Information[[#This Row],[Building Coverage Value]:[Business interruption value]])</f>
        <v>339200</v>
      </c>
      <c r="AI3397" s="5">
        <f>SUM(Exposure_Information[[#This Row],[Building Coverage Value]:[Contents Coverage Value]])</f>
        <v>339200</v>
      </c>
      <c r="AJ3397" s="26"/>
    </row>
    <row r="3398" spans="1:36" ht="39" x14ac:dyDescent="0.3">
      <c r="A3398" s="2" t="s">
        <v>148</v>
      </c>
      <c r="B3398" s="2" t="s">
        <v>156</v>
      </c>
      <c r="C3398" s="2" t="s">
        <v>325</v>
      </c>
      <c r="D3398" s="2">
        <v>11358</v>
      </c>
      <c r="E3398" s="2" t="s">
        <v>367</v>
      </c>
      <c r="F3398" s="2" t="s">
        <v>386</v>
      </c>
      <c r="G3398" s="3">
        <v>48</v>
      </c>
      <c r="H3398" s="3">
        <v>250</v>
      </c>
      <c r="I3398" s="71">
        <f>Exposure_Information[[#This Row],[Total  Insured Value]]+Exposure_Information[[#This Row],[Policy Deductible]]</f>
        <v>10250</v>
      </c>
      <c r="J3398" s="2">
        <v>14241</v>
      </c>
      <c r="K3398" s="3">
        <v>1</v>
      </c>
      <c r="L3398" s="2" t="s">
        <v>9</v>
      </c>
      <c r="M3398" s="2" t="s">
        <v>387</v>
      </c>
      <c r="N3398" s="2" t="s">
        <v>388</v>
      </c>
      <c r="O3398" s="2" t="s">
        <v>389</v>
      </c>
      <c r="P3398" s="2" t="s">
        <v>90</v>
      </c>
      <c r="Q3398" s="3">
        <v>17</v>
      </c>
      <c r="R3398" s="2" t="s">
        <v>127</v>
      </c>
      <c r="S3398" s="3">
        <v>25</v>
      </c>
      <c r="T3398" s="2" t="s">
        <v>10</v>
      </c>
      <c r="U3398" s="3">
        <v>42.627735000000001</v>
      </c>
      <c r="V3398" s="3">
        <v>-71.324476000000004</v>
      </c>
      <c r="W3398" s="2" t="s">
        <v>149</v>
      </c>
      <c r="X3398" s="3">
        <v>1</v>
      </c>
      <c r="Y3398" s="3" t="str">
        <f>_xlfn.CONCAT(Exposure_Information[[#This Row],[Building Construction Code]]," - ",Exposure_Information[[#This Row],[Type of building construction]])</f>
        <v>RMS - 1</v>
      </c>
      <c r="Z3398" s="3">
        <v>0</v>
      </c>
      <c r="AA3398" s="2">
        <v>1901</v>
      </c>
      <c r="AB3398" s="2" t="s">
        <v>11</v>
      </c>
      <c r="AC3398" s="2">
        <v>1</v>
      </c>
      <c r="AD3398" s="2" t="str">
        <f>_xlfn.CONCAT(Exposure_Information[[#This Row],[Occupany Code]]," - ",Exposure_Information[[#This Row],[Type of building occupancy]])</f>
        <v>ATC - 1</v>
      </c>
      <c r="AE3398" s="5">
        <v>0</v>
      </c>
      <c r="AF3398" s="5">
        <v>10000</v>
      </c>
      <c r="AG3398" s="5">
        <v>0</v>
      </c>
      <c r="AH3398" s="5">
        <f>SUM(Exposure_Information[[#This Row],[Building Coverage Value]:[Business interruption value]])</f>
        <v>10000</v>
      </c>
      <c r="AI3398" s="5">
        <f>SUM(Exposure_Information[[#This Row],[Building Coverage Value]:[Contents Coverage Value]])</f>
        <v>10000</v>
      </c>
      <c r="AJ3398" s="26"/>
    </row>
    <row r="3399" spans="1:36" ht="26" x14ac:dyDescent="0.3">
      <c r="A3399" s="2" t="s">
        <v>148</v>
      </c>
      <c r="B3399" s="2" t="s">
        <v>156</v>
      </c>
      <c r="C3399" s="2" t="s">
        <v>325</v>
      </c>
      <c r="D3399" s="2">
        <v>10959</v>
      </c>
      <c r="E3399" s="2" t="s">
        <v>367</v>
      </c>
      <c r="F3399" s="2" t="s">
        <v>467</v>
      </c>
      <c r="G3399" s="3">
        <v>48</v>
      </c>
      <c r="H3399" s="3">
        <v>250</v>
      </c>
      <c r="I3399" s="71">
        <f>Exposure_Information[[#This Row],[Total  Insured Value]]+Exposure_Information[[#This Row],[Policy Deductible]]</f>
        <v>10250</v>
      </c>
      <c r="J3399" s="2">
        <v>13834</v>
      </c>
      <c r="K3399" s="3">
        <v>1</v>
      </c>
      <c r="L3399" s="2" t="s">
        <v>9</v>
      </c>
      <c r="M3399" s="2" t="s">
        <v>468</v>
      </c>
      <c r="N3399" s="2" t="s">
        <v>469</v>
      </c>
      <c r="O3399" s="2" t="s">
        <v>108</v>
      </c>
      <c r="P3399" s="2" t="s">
        <v>470</v>
      </c>
      <c r="Q3399" s="3">
        <v>15</v>
      </c>
      <c r="R3399" s="2" t="s">
        <v>127</v>
      </c>
      <c r="S3399" s="3">
        <v>25</v>
      </c>
      <c r="T3399" s="2" t="s">
        <v>10</v>
      </c>
      <c r="U3399" s="3">
        <v>42.337352000000003</v>
      </c>
      <c r="V3399" s="3">
        <v>-72.670818999999995</v>
      </c>
      <c r="W3399" s="2" t="s">
        <v>149</v>
      </c>
      <c r="X3399" s="3">
        <v>1</v>
      </c>
      <c r="Y3399" s="3" t="str">
        <f>_xlfn.CONCAT(Exposure_Information[[#This Row],[Building Construction Code]]," - ",Exposure_Information[[#This Row],[Type of building construction]])</f>
        <v>RMS - 1</v>
      </c>
      <c r="Z3399" s="3">
        <v>0</v>
      </c>
      <c r="AA3399" s="2">
        <v>1962</v>
      </c>
      <c r="AB3399" s="2" t="s">
        <v>11</v>
      </c>
      <c r="AC3399" s="2">
        <v>1</v>
      </c>
      <c r="AD3399" s="2" t="str">
        <f>_xlfn.CONCAT(Exposure_Information[[#This Row],[Occupany Code]]," - ",Exposure_Information[[#This Row],[Type of building occupancy]])</f>
        <v>ATC - 1</v>
      </c>
      <c r="AE3399" s="5">
        <v>0</v>
      </c>
      <c r="AF3399" s="5">
        <v>10000</v>
      </c>
      <c r="AG3399" s="5">
        <v>0</v>
      </c>
      <c r="AH3399" s="5">
        <f>SUM(Exposure_Information[[#This Row],[Building Coverage Value]:[Business interruption value]])</f>
        <v>10000</v>
      </c>
      <c r="AI3399" s="5">
        <f>SUM(Exposure_Information[[#This Row],[Building Coverage Value]:[Contents Coverage Value]])</f>
        <v>10000</v>
      </c>
      <c r="AJ3399" s="26"/>
    </row>
    <row r="3400" spans="1:36" ht="26" x14ac:dyDescent="0.3">
      <c r="A3400" s="2" t="s">
        <v>148</v>
      </c>
      <c r="B3400" s="2" t="s">
        <v>156</v>
      </c>
      <c r="C3400" s="2" t="s">
        <v>325</v>
      </c>
      <c r="D3400" s="2">
        <v>869</v>
      </c>
      <c r="E3400" s="2" t="s">
        <v>326</v>
      </c>
      <c r="F3400" s="2" t="s">
        <v>4006</v>
      </c>
      <c r="G3400" s="3">
        <v>842</v>
      </c>
      <c r="H3400" s="3">
        <v>2500</v>
      </c>
      <c r="I3400" s="71">
        <f>Exposure_Information[[#This Row],[Total  Insured Value]]+Exposure_Information[[#This Row],[Policy Deductible]]</f>
        <v>94450</v>
      </c>
      <c r="J3400" s="2">
        <v>1192</v>
      </c>
      <c r="K3400" s="3">
        <v>1</v>
      </c>
      <c r="L3400" s="2" t="s">
        <v>9</v>
      </c>
      <c r="M3400" s="2" t="s">
        <v>4007</v>
      </c>
      <c r="N3400" s="2" t="s">
        <v>4008</v>
      </c>
      <c r="O3400" s="2" t="s">
        <v>436</v>
      </c>
      <c r="P3400" s="2" t="s">
        <v>74</v>
      </c>
      <c r="Q3400" s="3">
        <v>9</v>
      </c>
      <c r="R3400" s="2" t="s">
        <v>127</v>
      </c>
      <c r="S3400" s="3">
        <v>25</v>
      </c>
      <c r="T3400" s="2" t="s">
        <v>10</v>
      </c>
      <c r="U3400" s="3">
        <v>42.813006999999999</v>
      </c>
      <c r="V3400" s="3">
        <v>-70.814137000000002</v>
      </c>
      <c r="W3400" s="2" t="s">
        <v>149</v>
      </c>
      <c r="X3400" s="3">
        <v>1</v>
      </c>
      <c r="Y3400" s="3" t="str">
        <f>_xlfn.CONCAT(Exposure_Information[[#This Row],[Building Construction Code]]," - ",Exposure_Information[[#This Row],[Type of building construction]])</f>
        <v>RMS - 1</v>
      </c>
      <c r="Z3400" s="3">
        <v>0</v>
      </c>
      <c r="AA3400" s="2">
        <v>1950</v>
      </c>
      <c r="AB3400" s="2" t="s">
        <v>11</v>
      </c>
      <c r="AC3400" s="2">
        <v>37</v>
      </c>
      <c r="AD3400" s="2" t="str">
        <f>_xlfn.CONCAT(Exposure_Information[[#This Row],[Occupany Code]]," - ",Exposure_Information[[#This Row],[Type of building occupancy]])</f>
        <v>ATC - 37</v>
      </c>
      <c r="AE3400" s="5">
        <v>91950</v>
      </c>
      <c r="AF3400" s="5">
        <v>0</v>
      </c>
      <c r="AG3400" s="5">
        <v>0</v>
      </c>
      <c r="AH3400" s="5">
        <f>SUM(Exposure_Information[[#This Row],[Building Coverage Value]:[Business interruption value]])</f>
        <v>91950</v>
      </c>
      <c r="AI3400" s="5">
        <f>SUM(Exposure_Information[[#This Row],[Building Coverage Value]:[Contents Coverage Value]])</f>
        <v>91950</v>
      </c>
      <c r="AJ3400" s="26"/>
    </row>
    <row r="3401" spans="1:36" ht="26" x14ac:dyDescent="0.3">
      <c r="A3401" s="2" t="s">
        <v>148</v>
      </c>
      <c r="B3401" s="2" t="s">
        <v>156</v>
      </c>
      <c r="C3401" s="2" t="s">
        <v>325</v>
      </c>
      <c r="D3401" s="2">
        <v>867</v>
      </c>
      <c r="E3401" s="2" t="s">
        <v>326</v>
      </c>
      <c r="F3401" s="2" t="s">
        <v>1666</v>
      </c>
      <c r="G3401" s="3">
        <v>375</v>
      </c>
      <c r="H3401" s="3">
        <v>250</v>
      </c>
      <c r="I3401" s="71">
        <f>Exposure_Information[[#This Row],[Total  Insured Value]]+Exposure_Information[[#This Row],[Policy Deductible]]</f>
        <v>25210</v>
      </c>
      <c r="J3401" s="2">
        <v>1189</v>
      </c>
      <c r="K3401" s="3">
        <v>1</v>
      </c>
      <c r="L3401" s="2">
        <v>132</v>
      </c>
      <c r="M3401" s="2" t="s">
        <v>1667</v>
      </c>
      <c r="N3401" s="2" t="s">
        <v>1668</v>
      </c>
      <c r="O3401" s="2" t="s">
        <v>216</v>
      </c>
      <c r="P3401" s="2" t="s">
        <v>470</v>
      </c>
      <c r="Q3401" s="3">
        <v>15</v>
      </c>
      <c r="R3401" s="2" t="s">
        <v>127</v>
      </c>
      <c r="S3401" s="3">
        <v>25</v>
      </c>
      <c r="T3401" s="2" t="s">
        <v>10</v>
      </c>
      <c r="U3401" s="3">
        <v>42.235270999999997</v>
      </c>
      <c r="V3401" s="3">
        <v>-72.722316000000006</v>
      </c>
      <c r="W3401" s="2" t="s">
        <v>149</v>
      </c>
      <c r="X3401" s="3">
        <v>1</v>
      </c>
      <c r="Y3401" s="3" t="str">
        <f>_xlfn.CONCAT(Exposure_Information[[#This Row],[Building Construction Code]]," - ",Exposure_Information[[#This Row],[Type of building construction]])</f>
        <v>RMS - 1</v>
      </c>
      <c r="Z3401" s="3">
        <v>0</v>
      </c>
      <c r="AA3401" s="2">
        <v>1965</v>
      </c>
      <c r="AB3401" s="2" t="s">
        <v>11</v>
      </c>
      <c r="AC3401" s="2">
        <v>37</v>
      </c>
      <c r="AD3401" s="2" t="str">
        <f>_xlfn.CONCAT(Exposure_Information[[#This Row],[Occupany Code]]," - ",Exposure_Information[[#This Row],[Type of building occupancy]])</f>
        <v>ATC - 37</v>
      </c>
      <c r="AE3401" s="5">
        <v>0</v>
      </c>
      <c r="AF3401" s="5">
        <v>24960</v>
      </c>
      <c r="AG3401" s="5">
        <v>0</v>
      </c>
      <c r="AH3401" s="5">
        <f>SUM(Exposure_Information[[#This Row],[Building Coverage Value]:[Business interruption value]])</f>
        <v>24960</v>
      </c>
      <c r="AI3401" s="5">
        <f>SUM(Exposure_Information[[#This Row],[Building Coverage Value]:[Contents Coverage Value]])</f>
        <v>24960</v>
      </c>
      <c r="AJ3401" s="26"/>
    </row>
    <row r="3402" spans="1:36" ht="39" x14ac:dyDescent="0.3">
      <c r="A3402" s="2" t="s">
        <v>148</v>
      </c>
      <c r="B3402" s="2" t="s">
        <v>156</v>
      </c>
      <c r="C3402" s="2" t="s">
        <v>325</v>
      </c>
      <c r="D3402" s="2">
        <v>864</v>
      </c>
      <c r="E3402" s="2" t="s">
        <v>326</v>
      </c>
      <c r="F3402" s="2" t="s">
        <v>669</v>
      </c>
      <c r="G3402" s="3">
        <v>13284</v>
      </c>
      <c r="H3402" s="3">
        <v>2500</v>
      </c>
      <c r="I3402" s="71">
        <f>Exposure_Information[[#This Row],[Total  Insured Value]]+Exposure_Information[[#This Row],[Policy Deductible]]</f>
        <v>455380</v>
      </c>
      <c r="J3402" s="2">
        <v>1183</v>
      </c>
      <c r="K3402" s="3">
        <v>1</v>
      </c>
      <c r="L3402" s="2" t="s">
        <v>9</v>
      </c>
      <c r="M3402" s="2" t="s">
        <v>670</v>
      </c>
      <c r="N3402" s="3" t="s">
        <v>671</v>
      </c>
      <c r="O3402" s="2" t="s">
        <v>277</v>
      </c>
      <c r="P3402" s="2" t="s">
        <v>90</v>
      </c>
      <c r="Q3402" s="3">
        <v>17</v>
      </c>
      <c r="R3402" s="2" t="s">
        <v>127</v>
      </c>
      <c r="S3402" s="3">
        <v>25</v>
      </c>
      <c r="T3402" s="2" t="s">
        <v>10</v>
      </c>
      <c r="U3402" s="3">
        <v>42.376826999999999</v>
      </c>
      <c r="V3402" s="3">
        <v>-71.257317</v>
      </c>
      <c r="W3402" s="2" t="s">
        <v>149</v>
      </c>
      <c r="X3402" s="3">
        <v>1</v>
      </c>
      <c r="Y3402" s="3" t="str">
        <f>_xlfn.CONCAT(Exposure_Information[[#This Row],[Building Construction Code]]," - ",Exposure_Information[[#This Row],[Type of building construction]])</f>
        <v>RMS - 1</v>
      </c>
      <c r="Z3402" s="3">
        <v>0</v>
      </c>
      <c r="AA3402" s="2">
        <v>1925</v>
      </c>
      <c r="AB3402" s="2" t="s">
        <v>11</v>
      </c>
      <c r="AC3402" s="2">
        <v>37</v>
      </c>
      <c r="AD3402" s="2" t="str">
        <f>_xlfn.CONCAT(Exposure_Information[[#This Row],[Occupany Code]]," - ",Exposure_Information[[#This Row],[Type of building occupancy]])</f>
        <v>ATC - 37</v>
      </c>
      <c r="AE3402" s="5">
        <v>452880</v>
      </c>
      <c r="AF3402" s="5">
        <v>0</v>
      </c>
      <c r="AG3402" s="5">
        <v>0</v>
      </c>
      <c r="AH3402" s="5">
        <f>SUM(Exposure_Information[[#This Row],[Building Coverage Value]:[Business interruption value]])</f>
        <v>452880</v>
      </c>
      <c r="AI3402" s="5">
        <f>SUM(Exposure_Information[[#This Row],[Building Coverage Value]:[Contents Coverage Value]])</f>
        <v>452880</v>
      </c>
      <c r="AJ3402" s="26"/>
    </row>
    <row r="3403" spans="1:36" ht="26" x14ac:dyDescent="0.3">
      <c r="A3403" s="2" t="s">
        <v>148</v>
      </c>
      <c r="B3403" s="2" t="s">
        <v>156</v>
      </c>
      <c r="C3403" s="2" t="s">
        <v>325</v>
      </c>
      <c r="D3403" s="2">
        <v>861</v>
      </c>
      <c r="E3403" s="2" t="s">
        <v>326</v>
      </c>
      <c r="F3403" s="2" t="s">
        <v>2347</v>
      </c>
      <c r="G3403" s="3">
        <v>2589</v>
      </c>
      <c r="H3403" s="3">
        <v>1000</v>
      </c>
      <c r="I3403" s="71">
        <f>Exposure_Information[[#This Row],[Total  Insured Value]]+Exposure_Information[[#This Row],[Policy Deductible]]</f>
        <v>754000</v>
      </c>
      <c r="J3403" s="2">
        <v>1176</v>
      </c>
      <c r="K3403" s="3">
        <v>1</v>
      </c>
      <c r="L3403" s="2" t="s">
        <v>9</v>
      </c>
      <c r="M3403" s="2" t="s">
        <v>2348</v>
      </c>
      <c r="N3403" s="3" t="s">
        <v>2349</v>
      </c>
      <c r="O3403" s="2" t="s">
        <v>1012</v>
      </c>
      <c r="P3403" s="2" t="s">
        <v>72</v>
      </c>
      <c r="Q3403" s="3">
        <v>25</v>
      </c>
      <c r="R3403" s="2" t="s">
        <v>127</v>
      </c>
      <c r="S3403" s="3">
        <v>25</v>
      </c>
      <c r="T3403" s="2" t="s">
        <v>10</v>
      </c>
      <c r="U3403" s="3">
        <v>42.382641</v>
      </c>
      <c r="V3403" s="3">
        <v>-70.974205999999995</v>
      </c>
      <c r="W3403" s="2" t="s">
        <v>149</v>
      </c>
      <c r="X3403" s="3">
        <v>1</v>
      </c>
      <c r="Y3403" s="3" t="str">
        <f>_xlfn.CONCAT(Exposure_Information[[#This Row],[Building Construction Code]]," - ",Exposure_Information[[#This Row],[Type of building construction]])</f>
        <v>RMS - 1</v>
      </c>
      <c r="Z3403" s="3">
        <v>0</v>
      </c>
      <c r="AA3403" s="2">
        <v>1920</v>
      </c>
      <c r="AB3403" s="2" t="s">
        <v>11</v>
      </c>
      <c r="AC3403" s="2">
        <v>37</v>
      </c>
      <c r="AD3403" s="2" t="str">
        <f>_xlfn.CONCAT(Exposure_Information[[#This Row],[Occupany Code]]," - ",Exposure_Information[[#This Row],[Type of building occupancy]])</f>
        <v>ATC - 37</v>
      </c>
      <c r="AE3403" s="5">
        <v>753000</v>
      </c>
      <c r="AF3403" s="5">
        <v>0</v>
      </c>
      <c r="AG3403" s="5">
        <v>0</v>
      </c>
      <c r="AH3403" s="5">
        <f>SUM(Exposure_Information[[#This Row],[Building Coverage Value]:[Business interruption value]])</f>
        <v>753000</v>
      </c>
      <c r="AI3403" s="5">
        <f>SUM(Exposure_Information[[#This Row],[Building Coverage Value]:[Contents Coverage Value]])</f>
        <v>753000</v>
      </c>
      <c r="AJ3403" s="26"/>
    </row>
    <row r="3404" spans="1:36" ht="26" x14ac:dyDescent="0.3">
      <c r="A3404" s="2" t="s">
        <v>148</v>
      </c>
      <c r="B3404" s="2" t="s">
        <v>156</v>
      </c>
      <c r="C3404" s="2" t="s">
        <v>325</v>
      </c>
      <c r="D3404" s="2">
        <v>858</v>
      </c>
      <c r="E3404" s="2" t="s">
        <v>326</v>
      </c>
      <c r="F3404" s="2" t="s">
        <v>1927</v>
      </c>
      <c r="G3404" s="3">
        <v>5675.52978515625</v>
      </c>
      <c r="H3404" s="3">
        <v>2500</v>
      </c>
      <c r="I3404" s="71">
        <f>Exposure_Information[[#This Row],[Total  Insured Value]]+Exposure_Information[[#This Row],[Policy Deductible]]</f>
        <v>1252500</v>
      </c>
      <c r="J3404" s="2">
        <v>1171</v>
      </c>
      <c r="K3404" s="3">
        <v>1</v>
      </c>
      <c r="L3404" s="2" t="s">
        <v>9</v>
      </c>
      <c r="M3404" s="2" t="s">
        <v>1928</v>
      </c>
      <c r="N3404" s="3" t="s">
        <v>1929</v>
      </c>
      <c r="O3404" s="2" t="s">
        <v>453</v>
      </c>
      <c r="P3404" s="2" t="s">
        <v>28</v>
      </c>
      <c r="Q3404" s="3">
        <v>81</v>
      </c>
      <c r="R3404" s="2" t="s">
        <v>25</v>
      </c>
      <c r="S3404" s="3">
        <v>36</v>
      </c>
      <c r="T3404" s="2" t="s">
        <v>10</v>
      </c>
      <c r="U3404" s="3">
        <v>40.778480999999999</v>
      </c>
      <c r="V3404" s="3">
        <v>-73.911873</v>
      </c>
      <c r="W3404" s="2" t="s">
        <v>149</v>
      </c>
      <c r="X3404" s="3">
        <v>2</v>
      </c>
      <c r="Y3404" s="3" t="str">
        <f>_xlfn.CONCAT(Exposure_Information[[#This Row],[Building Construction Code]]," - ",Exposure_Information[[#This Row],[Type of building construction]])</f>
        <v>RMS - 2</v>
      </c>
      <c r="Z3404" s="3">
        <v>0</v>
      </c>
      <c r="AA3404" s="2">
        <v>1900</v>
      </c>
      <c r="AB3404" s="2" t="s">
        <v>11</v>
      </c>
      <c r="AC3404" s="2">
        <v>37</v>
      </c>
      <c r="AD3404" s="2" t="str">
        <f>_xlfn.CONCAT(Exposure_Information[[#This Row],[Occupany Code]]," - ",Exposure_Information[[#This Row],[Type of building occupancy]])</f>
        <v>ATC - 37</v>
      </c>
      <c r="AE3404" s="5">
        <v>1250000</v>
      </c>
      <c r="AF3404" s="5">
        <v>0</v>
      </c>
      <c r="AG3404" s="5">
        <v>0</v>
      </c>
      <c r="AH3404" s="5">
        <f>SUM(Exposure_Information[[#This Row],[Building Coverage Value]:[Business interruption value]])</f>
        <v>1250000</v>
      </c>
      <c r="AI3404" s="5">
        <f>SUM(Exposure_Information[[#This Row],[Building Coverage Value]:[Contents Coverage Value]])</f>
        <v>1250000</v>
      </c>
      <c r="AJ3404" s="26"/>
    </row>
    <row r="3405" spans="1:36" ht="39" x14ac:dyDescent="0.3">
      <c r="A3405" s="2" t="s">
        <v>148</v>
      </c>
      <c r="B3405" s="2" t="s">
        <v>156</v>
      </c>
      <c r="C3405" s="2" t="s">
        <v>325</v>
      </c>
      <c r="D3405" s="2">
        <v>10295</v>
      </c>
      <c r="E3405" s="2" t="s">
        <v>367</v>
      </c>
      <c r="F3405" s="2" t="s">
        <v>1127</v>
      </c>
      <c r="G3405" s="3">
        <v>90</v>
      </c>
      <c r="H3405" s="3">
        <v>500</v>
      </c>
      <c r="I3405" s="71">
        <f>Exposure_Information[[#This Row],[Total  Insured Value]]+Exposure_Information[[#This Row],[Policy Deductible]]</f>
        <v>10500</v>
      </c>
      <c r="J3405" s="2">
        <v>13160</v>
      </c>
      <c r="K3405" s="3">
        <v>1</v>
      </c>
      <c r="L3405" s="2" t="s">
        <v>9</v>
      </c>
      <c r="M3405" s="2" t="s">
        <v>1128</v>
      </c>
      <c r="N3405" s="2" t="s">
        <v>1129</v>
      </c>
      <c r="O3405" s="2" t="s">
        <v>183</v>
      </c>
      <c r="P3405" s="2" t="s">
        <v>26</v>
      </c>
      <c r="Q3405" s="3">
        <v>31</v>
      </c>
      <c r="R3405" s="2" t="s">
        <v>87</v>
      </c>
      <c r="S3405" s="3">
        <v>23</v>
      </c>
      <c r="T3405" s="2" t="s">
        <v>10</v>
      </c>
      <c r="U3405" s="3">
        <v>43.512371000000002</v>
      </c>
      <c r="V3405" s="3">
        <v>-70.392026999999999</v>
      </c>
      <c r="W3405" s="2" t="s">
        <v>149</v>
      </c>
      <c r="X3405" s="3">
        <v>1</v>
      </c>
      <c r="Y3405" s="3" t="str">
        <f>_xlfn.CONCAT(Exposure_Information[[#This Row],[Building Construction Code]]," - ",Exposure_Information[[#This Row],[Type of building construction]])</f>
        <v>RMS - 1</v>
      </c>
      <c r="Z3405" s="3">
        <v>0</v>
      </c>
      <c r="AA3405" s="2">
        <v>1986</v>
      </c>
      <c r="AB3405" s="2" t="s">
        <v>11</v>
      </c>
      <c r="AC3405" s="2">
        <v>1</v>
      </c>
      <c r="AD3405" s="2" t="str">
        <f>_xlfn.CONCAT(Exposure_Information[[#This Row],[Occupany Code]]," - ",Exposure_Information[[#This Row],[Type of building occupancy]])</f>
        <v>ATC - 1</v>
      </c>
      <c r="AE3405" s="5">
        <v>0</v>
      </c>
      <c r="AF3405" s="5">
        <v>10000</v>
      </c>
      <c r="AG3405" s="5">
        <v>0</v>
      </c>
      <c r="AH3405" s="5">
        <f>SUM(Exposure_Information[[#This Row],[Building Coverage Value]:[Business interruption value]])</f>
        <v>10000</v>
      </c>
      <c r="AI3405" s="5">
        <f>SUM(Exposure_Information[[#This Row],[Building Coverage Value]:[Contents Coverage Value]])</f>
        <v>10000</v>
      </c>
      <c r="AJ3405" s="26"/>
    </row>
    <row r="3406" spans="1:36" ht="39" x14ac:dyDescent="0.3">
      <c r="A3406" s="2" t="s">
        <v>148</v>
      </c>
      <c r="B3406" s="2" t="s">
        <v>156</v>
      </c>
      <c r="C3406" s="2" t="s">
        <v>325</v>
      </c>
      <c r="D3406" s="2">
        <v>13450</v>
      </c>
      <c r="E3406" s="2" t="s">
        <v>367</v>
      </c>
      <c r="F3406" s="2" t="s">
        <v>1195</v>
      </c>
      <c r="G3406" s="3">
        <v>417</v>
      </c>
      <c r="H3406" s="3">
        <v>500</v>
      </c>
      <c r="I3406" s="71">
        <f>Exposure_Information[[#This Row],[Total  Insured Value]]+Exposure_Information[[#This Row],[Policy Deductible]]</f>
        <v>10500</v>
      </c>
      <c r="J3406" s="2">
        <v>16446</v>
      </c>
      <c r="K3406" s="3">
        <v>1</v>
      </c>
      <c r="L3406" s="2" t="s">
        <v>9</v>
      </c>
      <c r="M3406" s="2" t="s">
        <v>1196</v>
      </c>
      <c r="N3406" s="2" t="s">
        <v>1197</v>
      </c>
      <c r="O3406" s="2" t="s">
        <v>1198</v>
      </c>
      <c r="P3406" s="2" t="s">
        <v>224</v>
      </c>
      <c r="Q3406" s="3">
        <v>21</v>
      </c>
      <c r="R3406" s="2" t="s">
        <v>127</v>
      </c>
      <c r="S3406" s="3">
        <v>25</v>
      </c>
      <c r="T3406" s="2" t="s">
        <v>10</v>
      </c>
      <c r="U3406" s="3">
        <v>42.166237000000002</v>
      </c>
      <c r="V3406" s="3">
        <v>-70.953649999999996</v>
      </c>
      <c r="W3406" s="2" t="s">
        <v>149</v>
      </c>
      <c r="X3406" s="3">
        <v>2</v>
      </c>
      <c r="Y3406" s="3" t="str">
        <f>_xlfn.CONCAT(Exposure_Information[[#This Row],[Building Construction Code]]," - ",Exposure_Information[[#This Row],[Type of building construction]])</f>
        <v>RMS - 2</v>
      </c>
      <c r="Z3406" s="3">
        <v>0</v>
      </c>
      <c r="AA3406" s="2">
        <v>1972</v>
      </c>
      <c r="AB3406" s="2" t="s">
        <v>11</v>
      </c>
      <c r="AC3406" s="2">
        <v>1</v>
      </c>
      <c r="AD3406" s="2" t="str">
        <f>_xlfn.CONCAT(Exposure_Information[[#This Row],[Occupany Code]]," - ",Exposure_Information[[#This Row],[Type of building occupancy]])</f>
        <v>ATC - 1</v>
      </c>
      <c r="AE3406" s="5">
        <v>10000</v>
      </c>
      <c r="AF3406" s="5">
        <v>0</v>
      </c>
      <c r="AG3406" s="5">
        <v>0</v>
      </c>
      <c r="AH3406" s="5">
        <f>SUM(Exposure_Information[[#This Row],[Building Coverage Value]:[Business interruption value]])</f>
        <v>10000</v>
      </c>
      <c r="AI3406" s="5">
        <f>SUM(Exposure_Information[[#This Row],[Building Coverage Value]:[Contents Coverage Value]])</f>
        <v>10000</v>
      </c>
      <c r="AJ3406" s="26"/>
    </row>
    <row r="3407" spans="1:36" ht="26" x14ac:dyDescent="0.3">
      <c r="A3407" s="2" t="s">
        <v>148</v>
      </c>
      <c r="B3407" s="2" t="s">
        <v>156</v>
      </c>
      <c r="C3407" s="2" t="s">
        <v>325</v>
      </c>
      <c r="D3407" s="2">
        <v>857</v>
      </c>
      <c r="E3407" s="2" t="s">
        <v>326</v>
      </c>
      <c r="F3407" s="2" t="s">
        <v>1820</v>
      </c>
      <c r="G3407" s="3">
        <v>2391.97998046875</v>
      </c>
      <c r="H3407" s="3">
        <v>2500</v>
      </c>
      <c r="I3407" s="71">
        <f>Exposure_Information[[#This Row],[Total  Insured Value]]+Exposure_Information[[#This Row],[Policy Deductible]]</f>
        <v>550500</v>
      </c>
      <c r="J3407" s="2">
        <v>1170</v>
      </c>
      <c r="K3407" s="3">
        <v>1</v>
      </c>
      <c r="L3407" s="2" t="s">
        <v>9</v>
      </c>
      <c r="M3407" s="2" t="s">
        <v>1821</v>
      </c>
      <c r="N3407" s="3" t="s">
        <v>1822</v>
      </c>
      <c r="O3407" s="2" t="s">
        <v>9</v>
      </c>
      <c r="P3407" s="2" t="s">
        <v>59</v>
      </c>
      <c r="Q3407" s="3">
        <v>61</v>
      </c>
      <c r="R3407" s="2" t="s">
        <v>25</v>
      </c>
      <c r="S3407" s="3">
        <v>36</v>
      </c>
      <c r="T3407" s="2" t="s">
        <v>10</v>
      </c>
      <c r="U3407" s="3">
        <v>40.743527</v>
      </c>
      <c r="V3407" s="3">
        <v>-73.980009999999993</v>
      </c>
      <c r="W3407" s="2" t="s">
        <v>149</v>
      </c>
      <c r="X3407" s="3">
        <v>2</v>
      </c>
      <c r="Y3407" s="3" t="str">
        <f>_xlfn.CONCAT(Exposure_Information[[#This Row],[Building Construction Code]]," - ",Exposure_Information[[#This Row],[Type of building construction]])</f>
        <v>RMS - 2</v>
      </c>
      <c r="Z3407" s="3">
        <v>0</v>
      </c>
      <c r="AA3407" s="2">
        <v>1900</v>
      </c>
      <c r="AB3407" s="2" t="s">
        <v>11</v>
      </c>
      <c r="AC3407" s="2">
        <v>37</v>
      </c>
      <c r="AD3407" s="2" t="str">
        <f>_xlfn.CONCAT(Exposure_Information[[#This Row],[Occupany Code]]," - ",Exposure_Information[[#This Row],[Type of building occupancy]])</f>
        <v>ATC - 37</v>
      </c>
      <c r="AE3407" s="5">
        <v>548000</v>
      </c>
      <c r="AF3407" s="5">
        <v>0</v>
      </c>
      <c r="AG3407" s="5">
        <v>0</v>
      </c>
      <c r="AH3407" s="5">
        <f>SUM(Exposure_Information[[#This Row],[Building Coverage Value]:[Business interruption value]])</f>
        <v>548000</v>
      </c>
      <c r="AI3407" s="5">
        <f>SUM(Exposure_Information[[#This Row],[Building Coverage Value]:[Contents Coverage Value]])</f>
        <v>548000</v>
      </c>
      <c r="AJ3407" s="26"/>
    </row>
    <row r="3408" spans="1:36" ht="26" x14ac:dyDescent="0.3">
      <c r="A3408" s="2" t="s">
        <v>148</v>
      </c>
      <c r="B3408" s="2" t="s">
        <v>156</v>
      </c>
      <c r="C3408" s="2" t="s">
        <v>325</v>
      </c>
      <c r="D3408" s="2">
        <v>855</v>
      </c>
      <c r="E3408" s="2" t="s">
        <v>326</v>
      </c>
      <c r="F3408" s="2" t="s">
        <v>728</v>
      </c>
      <c r="G3408" s="3">
        <v>3196.010009765625</v>
      </c>
      <c r="H3408" s="3">
        <v>2500</v>
      </c>
      <c r="I3408" s="71">
        <f>Exposure_Information[[#This Row],[Total  Insured Value]]+Exposure_Information[[#This Row],[Policy Deductible]]</f>
        <v>558500</v>
      </c>
      <c r="J3408" s="2">
        <v>1168</v>
      </c>
      <c r="K3408" s="3">
        <v>1</v>
      </c>
      <c r="L3408" s="2" t="s">
        <v>9</v>
      </c>
      <c r="M3408" s="2" t="s">
        <v>729</v>
      </c>
      <c r="N3408" s="3" t="s">
        <v>730</v>
      </c>
      <c r="O3408" s="2" t="s">
        <v>482</v>
      </c>
      <c r="P3408" s="2" t="s">
        <v>228</v>
      </c>
      <c r="Q3408" s="3">
        <v>85</v>
      </c>
      <c r="R3408" s="2" t="s">
        <v>25</v>
      </c>
      <c r="S3408" s="3">
        <v>36</v>
      </c>
      <c r="T3408" s="2" t="s">
        <v>10</v>
      </c>
      <c r="U3408" s="3">
        <v>40.642048000000003</v>
      </c>
      <c r="V3408" s="3">
        <v>-74.093711999999996</v>
      </c>
      <c r="W3408" s="2" t="s">
        <v>149</v>
      </c>
      <c r="X3408" s="3">
        <v>1</v>
      </c>
      <c r="Y3408" s="3" t="str">
        <f>_xlfn.CONCAT(Exposure_Information[[#This Row],[Building Construction Code]]," - ",Exposure_Information[[#This Row],[Type of building construction]])</f>
        <v>RMS - 1</v>
      </c>
      <c r="Z3408" s="3">
        <v>0</v>
      </c>
      <c r="AA3408" s="2">
        <v>1900</v>
      </c>
      <c r="AB3408" s="2" t="s">
        <v>11</v>
      </c>
      <c r="AC3408" s="2">
        <v>37</v>
      </c>
      <c r="AD3408" s="2" t="str">
        <f>_xlfn.CONCAT(Exposure_Information[[#This Row],[Occupany Code]]," - ",Exposure_Information[[#This Row],[Type of building occupancy]])</f>
        <v>ATC - 37</v>
      </c>
      <c r="AE3408" s="5">
        <v>556000</v>
      </c>
      <c r="AF3408" s="5">
        <v>0</v>
      </c>
      <c r="AG3408" s="5">
        <v>0</v>
      </c>
      <c r="AH3408" s="5">
        <f>SUM(Exposure_Information[[#This Row],[Building Coverage Value]:[Business interruption value]])</f>
        <v>556000</v>
      </c>
      <c r="AI3408" s="5">
        <f>SUM(Exposure_Information[[#This Row],[Building Coverage Value]:[Contents Coverage Value]])</f>
        <v>556000</v>
      </c>
      <c r="AJ3408" s="26"/>
    </row>
    <row r="3409" spans="1:36" ht="26" x14ac:dyDescent="0.3">
      <c r="A3409" s="2" t="s">
        <v>148</v>
      </c>
      <c r="B3409" s="2" t="s">
        <v>156</v>
      </c>
      <c r="C3409" s="2" t="s">
        <v>325</v>
      </c>
      <c r="D3409" s="2">
        <v>854</v>
      </c>
      <c r="E3409" s="2" t="s">
        <v>326</v>
      </c>
      <c r="F3409" s="2" t="s">
        <v>479</v>
      </c>
      <c r="G3409" s="3">
        <v>3376.139892578125</v>
      </c>
      <c r="H3409" s="3">
        <v>2500</v>
      </c>
      <c r="I3409" s="71">
        <f>Exposure_Information[[#This Row],[Total  Insured Value]]+Exposure_Information[[#This Row],[Policy Deductible]]</f>
        <v>590500</v>
      </c>
      <c r="J3409" s="2">
        <v>1167</v>
      </c>
      <c r="K3409" s="3">
        <v>1</v>
      </c>
      <c r="L3409" s="2" t="s">
        <v>9</v>
      </c>
      <c r="M3409" s="2" t="s">
        <v>480</v>
      </c>
      <c r="N3409" s="3" t="s">
        <v>481</v>
      </c>
      <c r="O3409" s="2" t="s">
        <v>482</v>
      </c>
      <c r="P3409" s="2" t="s">
        <v>228</v>
      </c>
      <c r="Q3409" s="3">
        <v>85</v>
      </c>
      <c r="R3409" s="2" t="s">
        <v>25</v>
      </c>
      <c r="S3409" s="3">
        <v>36</v>
      </c>
      <c r="T3409" s="2" t="s">
        <v>10</v>
      </c>
      <c r="U3409" s="3">
        <v>40.636550999999997</v>
      </c>
      <c r="V3409" s="3">
        <v>-74.123733999999999</v>
      </c>
      <c r="W3409" s="2" t="s">
        <v>149</v>
      </c>
      <c r="X3409" s="3">
        <v>1</v>
      </c>
      <c r="Y3409" s="3" t="str">
        <f>_xlfn.CONCAT(Exposure_Information[[#This Row],[Building Construction Code]]," - ",Exposure_Information[[#This Row],[Type of building construction]])</f>
        <v>RMS - 1</v>
      </c>
      <c r="Z3409" s="3">
        <v>0</v>
      </c>
      <c r="AA3409" s="2">
        <v>1900</v>
      </c>
      <c r="AB3409" s="2" t="s">
        <v>11</v>
      </c>
      <c r="AC3409" s="2">
        <v>37</v>
      </c>
      <c r="AD3409" s="2" t="str">
        <f>_xlfn.CONCAT(Exposure_Information[[#This Row],[Occupany Code]]," - ",Exposure_Information[[#This Row],[Type of building occupancy]])</f>
        <v>ATC - 37</v>
      </c>
      <c r="AE3409" s="5">
        <v>588000</v>
      </c>
      <c r="AF3409" s="5">
        <v>0</v>
      </c>
      <c r="AG3409" s="5">
        <v>0</v>
      </c>
      <c r="AH3409" s="5">
        <f>SUM(Exposure_Information[[#This Row],[Building Coverage Value]:[Business interruption value]])</f>
        <v>588000</v>
      </c>
      <c r="AI3409" s="5">
        <f>SUM(Exposure_Information[[#This Row],[Building Coverage Value]:[Contents Coverage Value]])</f>
        <v>588000</v>
      </c>
      <c r="AJ3409" s="26"/>
    </row>
    <row r="3410" spans="1:36" ht="26" x14ac:dyDescent="0.3">
      <c r="A3410" s="2" t="s">
        <v>148</v>
      </c>
      <c r="B3410" s="2" t="s">
        <v>156</v>
      </c>
      <c r="C3410" s="2" t="s">
        <v>325</v>
      </c>
      <c r="D3410" s="2">
        <v>846</v>
      </c>
      <c r="E3410" s="2" t="s">
        <v>326</v>
      </c>
      <c r="F3410" s="2" t="s">
        <v>2344</v>
      </c>
      <c r="G3410" s="3">
        <v>1267</v>
      </c>
      <c r="H3410" s="3">
        <v>1000</v>
      </c>
      <c r="I3410" s="71">
        <f>Exposure_Information[[#This Row],[Total  Insured Value]]+Exposure_Information[[#This Row],[Policy Deductible]]</f>
        <v>401508</v>
      </c>
      <c r="J3410" s="2">
        <v>1159</v>
      </c>
      <c r="K3410" s="3">
        <v>1</v>
      </c>
      <c r="L3410" s="2">
        <v>2</v>
      </c>
      <c r="M3410" s="2" t="s">
        <v>2345</v>
      </c>
      <c r="N3410" s="3" t="s">
        <v>2346</v>
      </c>
      <c r="O3410" s="2" t="s">
        <v>1556</v>
      </c>
      <c r="P3410" s="2" t="s">
        <v>74</v>
      </c>
      <c r="Q3410" s="3">
        <v>9</v>
      </c>
      <c r="R3410" s="2" t="s">
        <v>127</v>
      </c>
      <c r="S3410" s="3">
        <v>25</v>
      </c>
      <c r="T3410" s="2" t="s">
        <v>10</v>
      </c>
      <c r="U3410" s="3">
        <v>42.463887999999997</v>
      </c>
      <c r="V3410" s="3">
        <v>-71.018705999999995</v>
      </c>
      <c r="W3410" s="2" t="s">
        <v>149</v>
      </c>
      <c r="X3410" s="3">
        <v>1</v>
      </c>
      <c r="Y3410" s="3" t="str">
        <f>_xlfn.CONCAT(Exposure_Information[[#This Row],[Building Construction Code]]," - ",Exposure_Information[[#This Row],[Type of building construction]])</f>
        <v>RMS - 1</v>
      </c>
      <c r="Z3410" s="3">
        <v>0</v>
      </c>
      <c r="AA3410" s="2">
        <v>1980</v>
      </c>
      <c r="AB3410" s="2" t="s">
        <v>11</v>
      </c>
      <c r="AC3410" s="2">
        <v>37</v>
      </c>
      <c r="AD3410" s="2" t="str">
        <f>_xlfn.CONCAT(Exposure_Information[[#This Row],[Occupany Code]]," - ",Exposure_Information[[#This Row],[Type of building occupancy]])</f>
        <v>ATC - 37</v>
      </c>
      <c r="AE3410" s="5">
        <v>400508</v>
      </c>
      <c r="AF3410" s="5">
        <v>0</v>
      </c>
      <c r="AG3410" s="5">
        <v>0</v>
      </c>
      <c r="AH3410" s="5">
        <f>SUM(Exposure_Information[[#This Row],[Building Coverage Value]:[Business interruption value]])</f>
        <v>400508</v>
      </c>
      <c r="AI3410" s="5">
        <f>SUM(Exposure_Information[[#This Row],[Building Coverage Value]:[Contents Coverage Value]])</f>
        <v>400508</v>
      </c>
      <c r="AJ3410" s="26"/>
    </row>
    <row r="3411" spans="1:36" ht="26" x14ac:dyDescent="0.3">
      <c r="A3411" s="2" t="s">
        <v>148</v>
      </c>
      <c r="B3411" s="2" t="s">
        <v>156</v>
      </c>
      <c r="C3411" s="2" t="s">
        <v>325</v>
      </c>
      <c r="D3411" s="2">
        <v>836</v>
      </c>
      <c r="E3411" s="2" t="s">
        <v>326</v>
      </c>
      <c r="F3411" s="2" t="s">
        <v>1788</v>
      </c>
      <c r="G3411" s="3">
        <v>11246</v>
      </c>
      <c r="H3411" s="3">
        <v>0</v>
      </c>
      <c r="I3411" s="71">
        <f>Exposure_Information[[#This Row],[Total  Insured Value]]+Exposure_Information[[#This Row],[Policy Deductible]]</f>
        <v>793894</v>
      </c>
      <c r="J3411" s="2">
        <v>1145</v>
      </c>
      <c r="K3411" s="3">
        <v>1</v>
      </c>
      <c r="L3411" s="2" t="s">
        <v>9</v>
      </c>
      <c r="M3411" s="2" t="s">
        <v>1789</v>
      </c>
      <c r="N3411" s="3" t="s">
        <v>1790</v>
      </c>
      <c r="O3411" s="2" t="s">
        <v>277</v>
      </c>
      <c r="P3411" s="2" t="s">
        <v>90</v>
      </c>
      <c r="Q3411" s="3">
        <v>17</v>
      </c>
      <c r="R3411" s="2" t="s">
        <v>127</v>
      </c>
      <c r="S3411" s="3">
        <v>25</v>
      </c>
      <c r="T3411" s="2" t="s">
        <v>10</v>
      </c>
      <c r="U3411" s="3">
        <v>42.378731999999999</v>
      </c>
      <c r="V3411" s="3">
        <v>-71.245065999999994</v>
      </c>
      <c r="W3411" s="2" t="s">
        <v>149</v>
      </c>
      <c r="X3411" s="3">
        <v>1</v>
      </c>
      <c r="Y3411" s="3" t="str">
        <f>_xlfn.CONCAT(Exposure_Information[[#This Row],[Building Construction Code]]," - ",Exposure_Information[[#This Row],[Type of building construction]])</f>
        <v>RMS - 1</v>
      </c>
      <c r="Z3411" s="3">
        <v>0</v>
      </c>
      <c r="AA3411" s="2">
        <v>1920</v>
      </c>
      <c r="AB3411" s="2" t="s">
        <v>11</v>
      </c>
      <c r="AC3411" s="2">
        <v>37</v>
      </c>
      <c r="AD3411" s="2" t="str">
        <f>_xlfn.CONCAT(Exposure_Information[[#This Row],[Occupany Code]]," - ",Exposure_Information[[#This Row],[Type of building occupancy]])</f>
        <v>ATC - 37</v>
      </c>
      <c r="AE3411" s="5">
        <v>793894</v>
      </c>
      <c r="AF3411" s="5">
        <v>0</v>
      </c>
      <c r="AG3411" s="5">
        <v>0</v>
      </c>
      <c r="AH3411" s="5">
        <f>SUM(Exposure_Information[[#This Row],[Building Coverage Value]:[Business interruption value]])</f>
        <v>793894</v>
      </c>
      <c r="AI3411" s="5">
        <f>SUM(Exposure_Information[[#This Row],[Building Coverage Value]:[Contents Coverage Value]])</f>
        <v>793894</v>
      </c>
      <c r="AJ3411" s="26"/>
    </row>
    <row r="3412" spans="1:36" ht="26" x14ac:dyDescent="0.3">
      <c r="A3412" s="2" t="s">
        <v>148</v>
      </c>
      <c r="B3412" s="2" t="s">
        <v>156</v>
      </c>
      <c r="C3412" s="2" t="s">
        <v>325</v>
      </c>
      <c r="D3412" s="2">
        <v>834</v>
      </c>
      <c r="E3412" s="2" t="s">
        <v>326</v>
      </c>
      <c r="F3412" s="2" t="s">
        <v>696</v>
      </c>
      <c r="G3412" s="3">
        <v>3092</v>
      </c>
      <c r="H3412" s="3">
        <v>1000</v>
      </c>
      <c r="I3412" s="71">
        <f>Exposure_Information[[#This Row],[Total  Insured Value]]+Exposure_Information[[#This Row],[Policy Deductible]]</f>
        <v>666635</v>
      </c>
      <c r="J3412" s="2">
        <v>1142</v>
      </c>
      <c r="K3412" s="3">
        <v>1</v>
      </c>
      <c r="L3412" s="2" t="s">
        <v>9</v>
      </c>
      <c r="M3412" s="2" t="s">
        <v>697</v>
      </c>
      <c r="N3412" s="3" t="s">
        <v>698</v>
      </c>
      <c r="O3412" s="2" t="s">
        <v>350</v>
      </c>
      <c r="P3412" s="2" t="s">
        <v>90</v>
      </c>
      <c r="Q3412" s="3">
        <v>17</v>
      </c>
      <c r="R3412" s="2" t="s">
        <v>127</v>
      </c>
      <c r="S3412" s="3">
        <v>25</v>
      </c>
      <c r="T3412" s="2" t="s">
        <v>10</v>
      </c>
      <c r="U3412" s="3">
        <v>42.375712999999998</v>
      </c>
      <c r="V3412" s="3">
        <v>-71.111923000000004</v>
      </c>
      <c r="W3412" s="2" t="s">
        <v>149</v>
      </c>
      <c r="X3412" s="3">
        <v>1</v>
      </c>
      <c r="Y3412" s="3" t="str">
        <f>_xlfn.CONCAT(Exposure_Information[[#This Row],[Building Construction Code]]," - ",Exposure_Information[[#This Row],[Type of building construction]])</f>
        <v>RMS - 1</v>
      </c>
      <c r="Z3412" s="3">
        <v>0</v>
      </c>
      <c r="AA3412" s="2">
        <v>1834</v>
      </c>
      <c r="AB3412" s="2" t="s">
        <v>11</v>
      </c>
      <c r="AC3412" s="2">
        <v>37</v>
      </c>
      <c r="AD3412" s="2" t="str">
        <f>_xlfn.CONCAT(Exposure_Information[[#This Row],[Occupany Code]]," - ",Exposure_Information[[#This Row],[Type of building occupancy]])</f>
        <v>ATC - 37</v>
      </c>
      <c r="AE3412" s="5">
        <v>665635</v>
      </c>
      <c r="AF3412" s="5">
        <v>0</v>
      </c>
      <c r="AG3412" s="5">
        <v>0</v>
      </c>
      <c r="AH3412" s="5">
        <f>SUM(Exposure_Information[[#This Row],[Building Coverage Value]:[Business interruption value]])</f>
        <v>665635</v>
      </c>
      <c r="AI3412" s="5">
        <f>SUM(Exposure_Information[[#This Row],[Building Coverage Value]:[Contents Coverage Value]])</f>
        <v>665635</v>
      </c>
      <c r="AJ3412" s="26"/>
    </row>
    <row r="3413" spans="1:36" ht="26" x14ac:dyDescent="0.3">
      <c r="A3413" s="2" t="s">
        <v>148</v>
      </c>
      <c r="B3413" s="2" t="s">
        <v>156</v>
      </c>
      <c r="C3413" s="2" t="s">
        <v>325</v>
      </c>
      <c r="D3413" s="2">
        <v>828</v>
      </c>
      <c r="E3413" s="2" t="s">
        <v>326</v>
      </c>
      <c r="F3413" s="2" t="s">
        <v>1388</v>
      </c>
      <c r="G3413" s="3">
        <v>3129</v>
      </c>
      <c r="H3413" s="3">
        <v>500</v>
      </c>
      <c r="I3413" s="71">
        <f>Exposure_Information[[#This Row],[Total  Insured Value]]+Exposure_Information[[#This Row],[Policy Deductible]]</f>
        <v>893500</v>
      </c>
      <c r="J3413" s="2">
        <v>1136</v>
      </c>
      <c r="K3413" s="3">
        <v>1</v>
      </c>
      <c r="L3413" s="2" t="s">
        <v>9</v>
      </c>
      <c r="M3413" s="2" t="s">
        <v>1389</v>
      </c>
      <c r="N3413" s="3" t="s">
        <v>1390</v>
      </c>
      <c r="O3413" s="2" t="s">
        <v>65</v>
      </c>
      <c r="P3413" s="2" t="s">
        <v>90</v>
      </c>
      <c r="Q3413" s="3">
        <v>17</v>
      </c>
      <c r="R3413" s="2" t="s">
        <v>127</v>
      </c>
      <c r="S3413" s="3">
        <v>25</v>
      </c>
      <c r="T3413" s="2" t="s">
        <v>10</v>
      </c>
      <c r="U3413" s="3">
        <v>42.416651000000002</v>
      </c>
      <c r="V3413" s="3">
        <v>-71.181664999999995</v>
      </c>
      <c r="W3413" s="2" t="s">
        <v>149</v>
      </c>
      <c r="X3413" s="3">
        <v>1</v>
      </c>
      <c r="Y3413" s="3" t="str">
        <f>_xlfn.CONCAT(Exposure_Information[[#This Row],[Building Construction Code]]," - ",Exposure_Information[[#This Row],[Type of building construction]])</f>
        <v>RMS - 1</v>
      </c>
      <c r="Z3413" s="3">
        <v>0</v>
      </c>
      <c r="AA3413" s="2">
        <v>1900</v>
      </c>
      <c r="AB3413" s="2" t="s">
        <v>11</v>
      </c>
      <c r="AC3413" s="2">
        <v>37</v>
      </c>
      <c r="AD3413" s="2" t="str">
        <f>_xlfn.CONCAT(Exposure_Information[[#This Row],[Occupany Code]]," - ",Exposure_Information[[#This Row],[Type of building occupancy]])</f>
        <v>ATC - 37</v>
      </c>
      <c r="AE3413" s="5">
        <v>893000</v>
      </c>
      <c r="AF3413" s="5">
        <v>0</v>
      </c>
      <c r="AG3413" s="5">
        <v>0</v>
      </c>
      <c r="AH3413" s="5">
        <f>SUM(Exposure_Information[[#This Row],[Building Coverage Value]:[Business interruption value]])</f>
        <v>893000</v>
      </c>
      <c r="AI3413" s="5">
        <f>SUM(Exposure_Information[[#This Row],[Building Coverage Value]:[Contents Coverage Value]])</f>
        <v>893000</v>
      </c>
      <c r="AJ3413" s="26"/>
    </row>
    <row r="3414" spans="1:36" x14ac:dyDescent="0.3">
      <c r="A3414" s="2" t="s">
        <v>148</v>
      </c>
      <c r="B3414" s="2" t="s">
        <v>156</v>
      </c>
      <c r="C3414" s="2" t="s">
        <v>325</v>
      </c>
      <c r="D3414" s="2">
        <v>824</v>
      </c>
      <c r="E3414" s="2" t="s">
        <v>326</v>
      </c>
      <c r="F3414" s="2" t="s">
        <v>2456</v>
      </c>
      <c r="G3414" s="3">
        <v>2802</v>
      </c>
      <c r="H3414" s="3">
        <v>1000</v>
      </c>
      <c r="I3414" s="71">
        <f>Exposure_Information[[#This Row],[Total  Insured Value]]+Exposure_Information[[#This Row],[Policy Deductible]]</f>
        <v>794920</v>
      </c>
      <c r="J3414" s="2">
        <v>1131</v>
      </c>
      <c r="K3414" s="3">
        <v>1</v>
      </c>
      <c r="L3414" s="2" t="s">
        <v>9</v>
      </c>
      <c r="M3414" s="2" t="s">
        <v>2457</v>
      </c>
      <c r="N3414" s="3" t="s">
        <v>2458</v>
      </c>
      <c r="O3414" s="2" t="s">
        <v>747</v>
      </c>
      <c r="P3414" s="2" t="s">
        <v>224</v>
      </c>
      <c r="Q3414" s="3">
        <v>21</v>
      </c>
      <c r="R3414" s="2" t="s">
        <v>127</v>
      </c>
      <c r="S3414" s="3">
        <v>25</v>
      </c>
      <c r="T3414" s="2" t="s">
        <v>10</v>
      </c>
      <c r="U3414" s="3">
        <v>42.330858999999997</v>
      </c>
      <c r="V3414" s="3">
        <v>-71.128933000000004</v>
      </c>
      <c r="W3414" s="2" t="s">
        <v>149</v>
      </c>
      <c r="X3414" s="3">
        <v>1</v>
      </c>
      <c r="Y3414" s="3" t="str">
        <f>_xlfn.CONCAT(Exposure_Information[[#This Row],[Building Construction Code]]," - ",Exposure_Information[[#This Row],[Type of building construction]])</f>
        <v>RMS - 1</v>
      </c>
      <c r="Z3414" s="3">
        <v>0</v>
      </c>
      <c r="AA3414" s="2">
        <v>1940</v>
      </c>
      <c r="AB3414" s="2" t="s">
        <v>11</v>
      </c>
      <c r="AC3414" s="2">
        <v>37</v>
      </c>
      <c r="AD3414" s="2" t="str">
        <f>_xlfn.CONCAT(Exposure_Information[[#This Row],[Occupany Code]]," - ",Exposure_Information[[#This Row],[Type of building occupancy]])</f>
        <v>ATC - 37</v>
      </c>
      <c r="AE3414" s="5">
        <v>793920</v>
      </c>
      <c r="AF3414" s="5">
        <v>0</v>
      </c>
      <c r="AG3414" s="5">
        <v>0</v>
      </c>
      <c r="AH3414" s="5">
        <f>SUM(Exposure_Information[[#This Row],[Building Coverage Value]:[Business interruption value]])</f>
        <v>793920</v>
      </c>
      <c r="AI3414" s="5">
        <f>SUM(Exposure_Information[[#This Row],[Building Coverage Value]:[Contents Coverage Value]])</f>
        <v>793920</v>
      </c>
      <c r="AJ3414" s="26"/>
    </row>
    <row r="3415" spans="1:36" ht="26" x14ac:dyDescent="0.3">
      <c r="A3415" s="2" t="s">
        <v>148</v>
      </c>
      <c r="B3415" s="2" t="s">
        <v>156</v>
      </c>
      <c r="C3415" s="2" t="s">
        <v>325</v>
      </c>
      <c r="D3415" s="2">
        <v>823</v>
      </c>
      <c r="E3415" s="2" t="s">
        <v>326</v>
      </c>
      <c r="F3415" s="2" t="s">
        <v>1423</v>
      </c>
      <c r="G3415" s="3">
        <v>2624</v>
      </c>
      <c r="H3415" s="3">
        <v>1000</v>
      </c>
      <c r="I3415" s="71">
        <f>Exposure_Information[[#This Row],[Total  Insured Value]]+Exposure_Information[[#This Row],[Policy Deductible]]</f>
        <v>218000</v>
      </c>
      <c r="J3415" s="2">
        <v>1130</v>
      </c>
      <c r="K3415" s="3">
        <v>1</v>
      </c>
      <c r="L3415" s="2" t="s">
        <v>9</v>
      </c>
      <c r="M3415" s="2" t="s">
        <v>1424</v>
      </c>
      <c r="N3415" s="2" t="s">
        <v>1425</v>
      </c>
      <c r="O3415" s="2" t="s">
        <v>787</v>
      </c>
      <c r="P3415" s="2" t="s">
        <v>221</v>
      </c>
      <c r="Q3415" s="3">
        <v>23</v>
      </c>
      <c r="R3415" s="2" t="s">
        <v>127</v>
      </c>
      <c r="S3415" s="3">
        <v>25</v>
      </c>
      <c r="T3415" s="2" t="s">
        <v>10</v>
      </c>
      <c r="U3415" s="3">
        <v>42.181207000000001</v>
      </c>
      <c r="V3415" s="3">
        <v>-70.900633999999997</v>
      </c>
      <c r="W3415" s="2" t="s">
        <v>149</v>
      </c>
      <c r="X3415" s="3">
        <v>1</v>
      </c>
      <c r="Y3415" s="3" t="str">
        <f>_xlfn.CONCAT(Exposure_Information[[#This Row],[Building Construction Code]]," - ",Exposure_Information[[#This Row],[Type of building construction]])</f>
        <v>RMS - 1</v>
      </c>
      <c r="Z3415" s="3">
        <v>0</v>
      </c>
      <c r="AA3415" s="2">
        <v>1960</v>
      </c>
      <c r="AB3415" s="2" t="s">
        <v>11</v>
      </c>
      <c r="AC3415" s="2">
        <v>37</v>
      </c>
      <c r="AD3415" s="2" t="str">
        <f>_xlfn.CONCAT(Exposure_Information[[#This Row],[Occupany Code]]," - ",Exposure_Information[[#This Row],[Type of building occupancy]])</f>
        <v>ATC - 37</v>
      </c>
      <c r="AE3415" s="5">
        <v>0</v>
      </c>
      <c r="AF3415" s="5">
        <v>217000</v>
      </c>
      <c r="AG3415" s="5">
        <v>0</v>
      </c>
      <c r="AH3415" s="5">
        <f>SUM(Exposure_Information[[#This Row],[Building Coverage Value]:[Business interruption value]])</f>
        <v>217000</v>
      </c>
      <c r="AI3415" s="5">
        <f>SUM(Exposure_Information[[#This Row],[Building Coverage Value]:[Contents Coverage Value]])</f>
        <v>217000</v>
      </c>
      <c r="AJ3415" s="26"/>
    </row>
    <row r="3416" spans="1:36" ht="26" x14ac:dyDescent="0.3">
      <c r="A3416" s="2" t="s">
        <v>148</v>
      </c>
      <c r="B3416" s="2" t="s">
        <v>156</v>
      </c>
      <c r="C3416" s="2" t="s">
        <v>325</v>
      </c>
      <c r="D3416" s="2">
        <v>817</v>
      </c>
      <c r="E3416" s="2" t="s">
        <v>326</v>
      </c>
      <c r="F3416" s="2" t="s">
        <v>4466</v>
      </c>
      <c r="G3416" s="3">
        <v>4472</v>
      </c>
      <c r="H3416" s="3">
        <v>1000</v>
      </c>
      <c r="I3416" s="71">
        <f>Exposure_Information[[#This Row],[Total  Insured Value]]+Exposure_Information[[#This Row],[Policy Deductible]]</f>
        <v>1016000</v>
      </c>
      <c r="J3416" s="2">
        <v>1121</v>
      </c>
      <c r="K3416" s="3">
        <v>1</v>
      </c>
      <c r="L3416" s="2" t="s">
        <v>9</v>
      </c>
      <c r="M3416" s="2" t="s">
        <v>4467</v>
      </c>
      <c r="N3416" s="3" t="s">
        <v>4468</v>
      </c>
      <c r="O3416" s="2" t="s">
        <v>2091</v>
      </c>
      <c r="P3416" s="2" t="s">
        <v>221</v>
      </c>
      <c r="Q3416" s="3">
        <v>23</v>
      </c>
      <c r="R3416" s="2" t="s">
        <v>127</v>
      </c>
      <c r="S3416" s="3">
        <v>25</v>
      </c>
      <c r="T3416" s="2" t="s">
        <v>10</v>
      </c>
      <c r="U3416" s="3">
        <v>42.006402999999999</v>
      </c>
      <c r="V3416" s="3">
        <v>-70.730298000000005</v>
      </c>
      <c r="W3416" s="2" t="s">
        <v>149</v>
      </c>
      <c r="X3416" s="3">
        <v>1</v>
      </c>
      <c r="Y3416" s="3" t="str">
        <f>_xlfn.CONCAT(Exposure_Information[[#This Row],[Building Construction Code]]," - ",Exposure_Information[[#This Row],[Type of building construction]])</f>
        <v>RMS - 1</v>
      </c>
      <c r="Z3416" s="3">
        <v>0</v>
      </c>
      <c r="AA3416" s="2">
        <v>1991</v>
      </c>
      <c r="AB3416" s="2" t="s">
        <v>11</v>
      </c>
      <c r="AC3416" s="2">
        <v>37</v>
      </c>
      <c r="AD3416" s="2" t="str">
        <f>_xlfn.CONCAT(Exposure_Information[[#This Row],[Occupany Code]]," - ",Exposure_Information[[#This Row],[Type of building occupancy]])</f>
        <v>ATC - 37</v>
      </c>
      <c r="AE3416" s="5">
        <v>1015000</v>
      </c>
      <c r="AF3416" s="5">
        <v>0</v>
      </c>
      <c r="AG3416" s="5">
        <v>0</v>
      </c>
      <c r="AH3416" s="5">
        <f>SUM(Exposure_Information[[#This Row],[Building Coverage Value]:[Business interruption value]])</f>
        <v>1015000</v>
      </c>
      <c r="AI3416" s="5">
        <f>SUM(Exposure_Information[[#This Row],[Building Coverage Value]:[Contents Coverage Value]])</f>
        <v>1015000</v>
      </c>
      <c r="AJ3416" s="26"/>
    </row>
    <row r="3417" spans="1:36" ht="26" x14ac:dyDescent="0.3">
      <c r="A3417" s="2" t="s">
        <v>148</v>
      </c>
      <c r="B3417" s="2" t="s">
        <v>156</v>
      </c>
      <c r="C3417" s="2" t="s">
        <v>325</v>
      </c>
      <c r="D3417" s="2">
        <v>15170</v>
      </c>
      <c r="E3417" s="2" t="s">
        <v>367</v>
      </c>
      <c r="F3417" s="2" t="s">
        <v>2621</v>
      </c>
      <c r="G3417" s="3">
        <v>143</v>
      </c>
      <c r="H3417" s="3">
        <v>1000</v>
      </c>
      <c r="I3417" s="71">
        <f>Exposure_Information[[#This Row],[Total  Insured Value]]+Exposure_Information[[#This Row],[Policy Deductible]]</f>
        <v>11000</v>
      </c>
      <c r="J3417" s="2">
        <v>18211</v>
      </c>
      <c r="K3417" s="3">
        <v>1</v>
      </c>
      <c r="L3417" s="2" t="s">
        <v>9</v>
      </c>
      <c r="M3417" s="2" t="s">
        <v>2622</v>
      </c>
      <c r="N3417" s="2" t="s">
        <v>2623</v>
      </c>
      <c r="O3417" s="2" t="s">
        <v>9</v>
      </c>
      <c r="P3417" s="2" t="s">
        <v>59</v>
      </c>
      <c r="Q3417" s="3">
        <v>61</v>
      </c>
      <c r="R3417" s="2" t="s">
        <v>25</v>
      </c>
      <c r="S3417" s="3">
        <v>36</v>
      </c>
      <c r="T3417" s="2" t="s">
        <v>10</v>
      </c>
      <c r="U3417" s="3">
        <v>40.745167000000002</v>
      </c>
      <c r="V3417" s="3">
        <v>-73.971862999999999</v>
      </c>
      <c r="W3417" s="2" t="s">
        <v>149</v>
      </c>
      <c r="X3417" s="3">
        <v>2</v>
      </c>
      <c r="Y3417" s="3" t="str">
        <f>_xlfn.CONCAT(Exposure_Information[[#This Row],[Building Construction Code]]," - ",Exposure_Information[[#This Row],[Type of building construction]])</f>
        <v>RMS - 2</v>
      </c>
      <c r="Z3417" s="3">
        <v>0</v>
      </c>
      <c r="AA3417" s="2">
        <v>1958</v>
      </c>
      <c r="AB3417" s="2" t="s">
        <v>11</v>
      </c>
      <c r="AC3417" s="2">
        <v>1</v>
      </c>
      <c r="AD3417" s="2" t="str">
        <f>_xlfn.CONCAT(Exposure_Information[[#This Row],[Occupany Code]]," - ",Exposure_Information[[#This Row],[Type of building occupancy]])</f>
        <v>ATC - 1</v>
      </c>
      <c r="AE3417" s="5">
        <v>10000</v>
      </c>
      <c r="AF3417" s="5">
        <v>0</v>
      </c>
      <c r="AG3417" s="5">
        <v>0</v>
      </c>
      <c r="AH3417" s="5">
        <f>SUM(Exposure_Information[[#This Row],[Building Coverage Value]:[Business interruption value]])</f>
        <v>10000</v>
      </c>
      <c r="AI3417" s="5">
        <f>SUM(Exposure_Information[[#This Row],[Building Coverage Value]:[Contents Coverage Value]])</f>
        <v>10000</v>
      </c>
      <c r="AJ3417" s="26"/>
    </row>
    <row r="3418" spans="1:36" ht="52" x14ac:dyDescent="0.3">
      <c r="A3418" s="2" t="s">
        <v>148</v>
      </c>
      <c r="B3418" s="2" t="s">
        <v>156</v>
      </c>
      <c r="C3418" s="2" t="s">
        <v>325</v>
      </c>
      <c r="D3418" s="2">
        <v>815</v>
      </c>
      <c r="E3418" s="2" t="s">
        <v>326</v>
      </c>
      <c r="F3418" s="2" t="s">
        <v>2510</v>
      </c>
      <c r="G3418" s="3">
        <v>1796</v>
      </c>
      <c r="H3418" s="3">
        <v>1000</v>
      </c>
      <c r="I3418" s="71">
        <f>Exposure_Information[[#This Row],[Total  Insured Value]]+Exposure_Information[[#This Row],[Policy Deductible]]</f>
        <v>41000</v>
      </c>
      <c r="J3418" s="2">
        <v>1119</v>
      </c>
      <c r="K3418" s="3">
        <v>1</v>
      </c>
      <c r="L3418" s="2" t="s">
        <v>9</v>
      </c>
      <c r="M3418" s="2" t="s">
        <v>2511</v>
      </c>
      <c r="N3418" s="2" t="s">
        <v>2512</v>
      </c>
      <c r="O3418" s="2" t="s">
        <v>350</v>
      </c>
      <c r="P3418" s="2" t="s">
        <v>90</v>
      </c>
      <c r="Q3418" s="3">
        <v>17</v>
      </c>
      <c r="R3418" s="2" t="s">
        <v>127</v>
      </c>
      <c r="S3418" s="3">
        <v>25</v>
      </c>
      <c r="T3418" s="2" t="s">
        <v>10</v>
      </c>
      <c r="U3418" s="3">
        <v>42.392128999999997</v>
      </c>
      <c r="V3418" s="3">
        <v>-71.129148000000001</v>
      </c>
      <c r="W3418" s="2" t="s">
        <v>149</v>
      </c>
      <c r="X3418" s="3">
        <v>2</v>
      </c>
      <c r="Y3418" s="3" t="str">
        <f>_xlfn.CONCAT(Exposure_Information[[#This Row],[Building Construction Code]]," - ",Exposure_Information[[#This Row],[Type of building construction]])</f>
        <v>RMS - 2</v>
      </c>
      <c r="Z3418" s="3">
        <v>0</v>
      </c>
      <c r="AA3418" s="2">
        <v>1920</v>
      </c>
      <c r="AB3418" s="2" t="s">
        <v>11</v>
      </c>
      <c r="AC3418" s="2">
        <v>37</v>
      </c>
      <c r="AD3418" s="2" t="str">
        <f>_xlfn.CONCAT(Exposure_Information[[#This Row],[Occupany Code]]," - ",Exposure_Information[[#This Row],[Type of building occupancy]])</f>
        <v>ATC - 37</v>
      </c>
      <c r="AE3418" s="5">
        <v>40000</v>
      </c>
      <c r="AF3418" s="5">
        <v>0</v>
      </c>
      <c r="AG3418" s="5">
        <v>0</v>
      </c>
      <c r="AH3418" s="5">
        <f>SUM(Exposure_Information[[#This Row],[Building Coverage Value]:[Business interruption value]])</f>
        <v>40000</v>
      </c>
      <c r="AI3418" s="5">
        <f>SUM(Exposure_Information[[#This Row],[Building Coverage Value]:[Contents Coverage Value]])</f>
        <v>40000</v>
      </c>
      <c r="AJ3418" s="26"/>
    </row>
    <row r="3419" spans="1:36" ht="39" x14ac:dyDescent="0.3">
      <c r="A3419" s="2" t="s">
        <v>148</v>
      </c>
      <c r="B3419" s="2" t="s">
        <v>156</v>
      </c>
      <c r="C3419" s="2" t="s">
        <v>325</v>
      </c>
      <c r="D3419" s="2">
        <v>814</v>
      </c>
      <c r="E3419" s="2" t="s">
        <v>326</v>
      </c>
      <c r="F3419" s="2" t="s">
        <v>1541</v>
      </c>
      <c r="G3419" s="3">
        <v>2544</v>
      </c>
      <c r="H3419" s="3">
        <v>500</v>
      </c>
      <c r="I3419" s="71">
        <f>Exposure_Information[[#This Row],[Total  Insured Value]]+Exposure_Information[[#This Row],[Policy Deductible]]</f>
        <v>583892</v>
      </c>
      <c r="J3419" s="2">
        <v>1117</v>
      </c>
      <c r="K3419" s="3">
        <v>1</v>
      </c>
      <c r="L3419" s="2" t="s">
        <v>9</v>
      </c>
      <c r="M3419" s="2" t="s">
        <v>1542</v>
      </c>
      <c r="N3419" s="3" t="s">
        <v>1543</v>
      </c>
      <c r="O3419" s="2" t="s">
        <v>65</v>
      </c>
      <c r="P3419" s="2" t="s">
        <v>90</v>
      </c>
      <c r="Q3419" s="3">
        <v>17</v>
      </c>
      <c r="R3419" s="2" t="s">
        <v>127</v>
      </c>
      <c r="S3419" s="3">
        <v>25</v>
      </c>
      <c r="T3419" s="2" t="s">
        <v>10</v>
      </c>
      <c r="U3419" s="3">
        <v>42.404454000000001</v>
      </c>
      <c r="V3419" s="3">
        <v>-71.142466999999996</v>
      </c>
      <c r="W3419" s="2" t="s">
        <v>149</v>
      </c>
      <c r="X3419" s="3">
        <v>1</v>
      </c>
      <c r="Y3419" s="3" t="str">
        <f>_xlfn.CONCAT(Exposure_Information[[#This Row],[Building Construction Code]]," - ",Exposure_Information[[#This Row],[Type of building construction]])</f>
        <v>RMS - 1</v>
      </c>
      <c r="Z3419" s="3">
        <v>0</v>
      </c>
      <c r="AA3419" s="2">
        <v>1920</v>
      </c>
      <c r="AB3419" s="2" t="s">
        <v>11</v>
      </c>
      <c r="AC3419" s="2">
        <v>37</v>
      </c>
      <c r="AD3419" s="2" t="str">
        <f>_xlfn.CONCAT(Exposure_Information[[#This Row],[Occupany Code]]," - ",Exposure_Information[[#This Row],[Type of building occupancy]])</f>
        <v>ATC - 37</v>
      </c>
      <c r="AE3419" s="5">
        <v>583392</v>
      </c>
      <c r="AF3419" s="5">
        <v>0</v>
      </c>
      <c r="AG3419" s="5">
        <v>0</v>
      </c>
      <c r="AH3419" s="5">
        <f>SUM(Exposure_Information[[#This Row],[Building Coverage Value]:[Business interruption value]])</f>
        <v>583392</v>
      </c>
      <c r="AI3419" s="5">
        <f>SUM(Exposure_Information[[#This Row],[Building Coverage Value]:[Contents Coverage Value]])</f>
        <v>583392</v>
      </c>
      <c r="AJ3419" s="26"/>
    </row>
    <row r="3420" spans="1:36" ht="26" x14ac:dyDescent="0.3">
      <c r="A3420" s="2" t="s">
        <v>148</v>
      </c>
      <c r="B3420" s="2" t="s">
        <v>156</v>
      </c>
      <c r="C3420" s="2" t="s">
        <v>325</v>
      </c>
      <c r="D3420" s="2">
        <v>8368</v>
      </c>
      <c r="E3420" s="2" t="s">
        <v>367</v>
      </c>
      <c r="F3420" s="2" t="s">
        <v>3054</v>
      </c>
      <c r="G3420" s="3">
        <v>203</v>
      </c>
      <c r="H3420" s="3">
        <v>250</v>
      </c>
      <c r="I3420" s="71">
        <f>Exposure_Information[[#This Row],[Total  Insured Value]]+Exposure_Information[[#This Row],[Policy Deductible]]</f>
        <v>10250</v>
      </c>
      <c r="J3420" s="2">
        <v>11209</v>
      </c>
      <c r="K3420" s="3">
        <v>1</v>
      </c>
      <c r="L3420" s="2">
        <v>4</v>
      </c>
      <c r="M3420" s="2" t="s">
        <v>3055</v>
      </c>
      <c r="N3420" s="2" t="s">
        <v>3056</v>
      </c>
      <c r="O3420" s="2" t="s">
        <v>3057</v>
      </c>
      <c r="P3420" s="2" t="s">
        <v>82</v>
      </c>
      <c r="Q3420" s="3">
        <v>9</v>
      </c>
      <c r="R3420" s="2" t="s">
        <v>87</v>
      </c>
      <c r="S3420" s="3">
        <v>23</v>
      </c>
      <c r="T3420" s="2" t="s">
        <v>10</v>
      </c>
      <c r="U3420" s="3">
        <v>44.298769</v>
      </c>
      <c r="V3420" s="3">
        <v>-68.240414000000001</v>
      </c>
      <c r="W3420" s="2" t="s">
        <v>149</v>
      </c>
      <c r="X3420" s="3">
        <v>1</v>
      </c>
      <c r="Y3420" s="3" t="str">
        <f>_xlfn.CONCAT(Exposure_Information[[#This Row],[Building Construction Code]]," - ",Exposure_Information[[#This Row],[Type of building construction]])</f>
        <v>RMS - 1</v>
      </c>
      <c r="Z3420" s="3">
        <v>0</v>
      </c>
      <c r="AA3420" s="2">
        <v>1950</v>
      </c>
      <c r="AB3420" s="2" t="s">
        <v>11</v>
      </c>
      <c r="AC3420" s="2">
        <v>1</v>
      </c>
      <c r="AD3420" s="2" t="str">
        <f>_xlfn.CONCAT(Exposure_Information[[#This Row],[Occupany Code]]," - ",Exposure_Information[[#This Row],[Type of building occupancy]])</f>
        <v>ATC - 1</v>
      </c>
      <c r="AE3420" s="5">
        <v>0</v>
      </c>
      <c r="AF3420" s="5">
        <v>10000</v>
      </c>
      <c r="AG3420" s="5">
        <v>0</v>
      </c>
      <c r="AH3420" s="5">
        <f>SUM(Exposure_Information[[#This Row],[Building Coverage Value]:[Business interruption value]])</f>
        <v>10000</v>
      </c>
      <c r="AI3420" s="5">
        <f>SUM(Exposure_Information[[#This Row],[Building Coverage Value]:[Contents Coverage Value]])</f>
        <v>10000</v>
      </c>
      <c r="AJ3420" s="26"/>
    </row>
    <row r="3421" spans="1:36" ht="26" x14ac:dyDescent="0.3">
      <c r="A3421" s="2" t="s">
        <v>148</v>
      </c>
      <c r="B3421" s="2" t="s">
        <v>156</v>
      </c>
      <c r="C3421" s="2" t="s">
        <v>325</v>
      </c>
      <c r="D3421" s="2">
        <v>811</v>
      </c>
      <c r="E3421" s="2" t="s">
        <v>326</v>
      </c>
      <c r="F3421" s="2" t="s">
        <v>4407</v>
      </c>
      <c r="G3421" s="3">
        <v>5636</v>
      </c>
      <c r="H3421" s="3">
        <v>1000</v>
      </c>
      <c r="I3421" s="71">
        <f>Exposure_Information[[#This Row],[Total  Insured Value]]+Exposure_Information[[#This Row],[Policy Deductible]]</f>
        <v>718060</v>
      </c>
      <c r="J3421" s="2">
        <v>1114</v>
      </c>
      <c r="K3421" s="3">
        <v>1</v>
      </c>
      <c r="L3421" s="2">
        <v>83</v>
      </c>
      <c r="M3421" s="2" t="s">
        <v>4408</v>
      </c>
      <c r="N3421" s="3" t="s">
        <v>4409</v>
      </c>
      <c r="O3421" s="2" t="s">
        <v>31</v>
      </c>
      <c r="P3421" s="2" t="s">
        <v>90</v>
      </c>
      <c r="Q3421" s="3">
        <v>17</v>
      </c>
      <c r="R3421" s="2" t="s">
        <v>127</v>
      </c>
      <c r="S3421" s="3">
        <v>25</v>
      </c>
      <c r="T3421" s="2" t="s">
        <v>10</v>
      </c>
      <c r="U3421" s="3">
        <v>42.410756999999997</v>
      </c>
      <c r="V3421" s="3">
        <v>-71.066558999999998</v>
      </c>
      <c r="W3421" s="2" t="s">
        <v>149</v>
      </c>
      <c r="X3421" s="3">
        <v>1</v>
      </c>
      <c r="Y3421" s="3" t="str">
        <f>_xlfn.CONCAT(Exposure_Information[[#This Row],[Building Construction Code]]," - ",Exposure_Information[[#This Row],[Type of building construction]])</f>
        <v>RMS - 1</v>
      </c>
      <c r="Z3421" s="3">
        <v>0</v>
      </c>
      <c r="AA3421" s="2">
        <v>1940</v>
      </c>
      <c r="AB3421" s="2" t="s">
        <v>11</v>
      </c>
      <c r="AC3421" s="2">
        <v>37</v>
      </c>
      <c r="AD3421" s="2" t="str">
        <f>_xlfn.CONCAT(Exposure_Information[[#This Row],[Occupany Code]]," - ",Exposure_Information[[#This Row],[Type of building occupancy]])</f>
        <v>ATC - 37</v>
      </c>
      <c r="AE3421" s="5">
        <v>717060</v>
      </c>
      <c r="AF3421" s="5">
        <v>0</v>
      </c>
      <c r="AG3421" s="5">
        <v>0</v>
      </c>
      <c r="AH3421" s="5">
        <f>SUM(Exposure_Information[[#This Row],[Building Coverage Value]:[Business interruption value]])</f>
        <v>717060</v>
      </c>
      <c r="AI3421" s="5">
        <f>SUM(Exposure_Information[[#This Row],[Building Coverage Value]:[Contents Coverage Value]])</f>
        <v>717060</v>
      </c>
      <c r="AJ3421" s="26"/>
    </row>
    <row r="3422" spans="1:36" ht="39" x14ac:dyDescent="0.3">
      <c r="A3422" s="2" t="s">
        <v>148</v>
      </c>
      <c r="B3422" s="2" t="s">
        <v>156</v>
      </c>
      <c r="C3422" s="2" t="s">
        <v>325</v>
      </c>
      <c r="D3422" s="2">
        <v>807</v>
      </c>
      <c r="E3422" s="2" t="s">
        <v>326</v>
      </c>
      <c r="F3422" s="2" t="s">
        <v>2445</v>
      </c>
      <c r="G3422" s="3">
        <v>475</v>
      </c>
      <c r="H3422" s="3">
        <v>500</v>
      </c>
      <c r="I3422" s="71">
        <f>Exposure_Information[[#This Row],[Total  Insured Value]]+Exposure_Information[[#This Row],[Policy Deductible]]</f>
        <v>24833</v>
      </c>
      <c r="J3422" s="2">
        <v>1108</v>
      </c>
      <c r="K3422" s="3">
        <v>1</v>
      </c>
      <c r="L3422" s="2" t="s">
        <v>9</v>
      </c>
      <c r="M3422" s="2" t="s">
        <v>2446</v>
      </c>
      <c r="N3422" s="2" t="s">
        <v>2447</v>
      </c>
      <c r="O3422" s="2" t="s">
        <v>1503</v>
      </c>
      <c r="P3422" s="2" t="s">
        <v>224</v>
      </c>
      <c r="Q3422" s="3">
        <v>21</v>
      </c>
      <c r="R3422" s="2" t="s">
        <v>127</v>
      </c>
      <c r="S3422" s="3">
        <v>25</v>
      </c>
      <c r="T3422" s="2" t="s">
        <v>10</v>
      </c>
      <c r="U3422" s="3">
        <v>42.296934999999998</v>
      </c>
      <c r="V3422" s="3">
        <v>-71.239570000000001</v>
      </c>
      <c r="W3422" s="2" t="s">
        <v>149</v>
      </c>
      <c r="X3422" s="3">
        <v>1</v>
      </c>
      <c r="Y3422" s="3" t="str">
        <f>_xlfn.CONCAT(Exposure_Information[[#This Row],[Building Construction Code]]," - ",Exposure_Information[[#This Row],[Type of building construction]])</f>
        <v>RMS - 1</v>
      </c>
      <c r="Z3422" s="3">
        <v>0</v>
      </c>
      <c r="AA3422" s="2">
        <v>1965</v>
      </c>
      <c r="AB3422" s="2" t="s">
        <v>11</v>
      </c>
      <c r="AC3422" s="2">
        <v>37</v>
      </c>
      <c r="AD3422" s="2" t="str">
        <f>_xlfn.CONCAT(Exposure_Information[[#This Row],[Occupany Code]]," - ",Exposure_Information[[#This Row],[Type of building occupancy]])</f>
        <v>ATC - 37</v>
      </c>
      <c r="AE3422" s="5">
        <v>0</v>
      </c>
      <c r="AF3422" s="5">
        <v>24333</v>
      </c>
      <c r="AG3422" s="5">
        <v>0</v>
      </c>
      <c r="AH3422" s="5">
        <f>SUM(Exposure_Information[[#This Row],[Building Coverage Value]:[Business interruption value]])</f>
        <v>24333</v>
      </c>
      <c r="AI3422" s="5">
        <f>SUM(Exposure_Information[[#This Row],[Building Coverage Value]:[Contents Coverage Value]])</f>
        <v>24333</v>
      </c>
      <c r="AJ3422" s="26"/>
    </row>
    <row r="3423" spans="1:36" ht="39" x14ac:dyDescent="0.3">
      <c r="A3423" s="2" t="s">
        <v>148</v>
      </c>
      <c r="B3423" s="2" t="s">
        <v>156</v>
      </c>
      <c r="C3423" s="2" t="s">
        <v>325</v>
      </c>
      <c r="D3423" s="2">
        <v>7985</v>
      </c>
      <c r="E3423" s="2" t="s">
        <v>367</v>
      </c>
      <c r="F3423" s="2" t="s">
        <v>3556</v>
      </c>
      <c r="G3423" s="3">
        <v>118</v>
      </c>
      <c r="H3423" s="3">
        <v>250</v>
      </c>
      <c r="I3423" s="71">
        <f>Exposure_Information[[#This Row],[Total  Insured Value]]+Exposure_Information[[#This Row],[Policy Deductible]]</f>
        <v>10250</v>
      </c>
      <c r="J3423" s="2">
        <v>10811</v>
      </c>
      <c r="K3423" s="3">
        <v>1</v>
      </c>
      <c r="L3423" s="2" t="s">
        <v>9</v>
      </c>
      <c r="M3423" s="2" t="s">
        <v>3557</v>
      </c>
      <c r="N3423" s="2" t="s">
        <v>3558</v>
      </c>
      <c r="O3423" s="2" t="s">
        <v>272</v>
      </c>
      <c r="P3423" s="2" t="s">
        <v>51</v>
      </c>
      <c r="Q3423" s="3">
        <v>5</v>
      </c>
      <c r="R3423" s="2" t="s">
        <v>87</v>
      </c>
      <c r="S3423" s="3">
        <v>23</v>
      </c>
      <c r="T3423" s="2" t="s">
        <v>10</v>
      </c>
      <c r="U3423" s="3">
        <v>43.59413</v>
      </c>
      <c r="V3423" s="3">
        <v>-70.325935999999999</v>
      </c>
      <c r="W3423" s="2" t="s">
        <v>149</v>
      </c>
      <c r="X3423" s="3">
        <v>1</v>
      </c>
      <c r="Y3423" s="3" t="str">
        <f>_xlfn.CONCAT(Exposure_Information[[#This Row],[Building Construction Code]]," - ",Exposure_Information[[#This Row],[Type of building construction]])</f>
        <v>RMS - 1</v>
      </c>
      <c r="Z3423" s="3">
        <v>0</v>
      </c>
      <c r="AA3423" s="2">
        <v>1980</v>
      </c>
      <c r="AB3423" s="2" t="s">
        <v>11</v>
      </c>
      <c r="AC3423" s="2">
        <v>1</v>
      </c>
      <c r="AD3423" s="2" t="str">
        <f>_xlfn.CONCAT(Exposure_Information[[#This Row],[Occupany Code]]," - ",Exposure_Information[[#This Row],[Type of building occupancy]])</f>
        <v>ATC - 1</v>
      </c>
      <c r="AE3423" s="5">
        <v>10000</v>
      </c>
      <c r="AF3423" s="5">
        <v>0</v>
      </c>
      <c r="AG3423" s="5">
        <v>0</v>
      </c>
      <c r="AH3423" s="5">
        <f>SUM(Exposure_Information[[#This Row],[Building Coverage Value]:[Business interruption value]])</f>
        <v>10000</v>
      </c>
      <c r="AI3423" s="5">
        <f>SUM(Exposure_Information[[#This Row],[Building Coverage Value]:[Contents Coverage Value]])</f>
        <v>10000</v>
      </c>
      <c r="AJ3423" s="26"/>
    </row>
    <row r="3424" spans="1:36" ht="52" x14ac:dyDescent="0.3">
      <c r="A3424" s="2" t="s">
        <v>148</v>
      </c>
      <c r="B3424" s="2" t="s">
        <v>156</v>
      </c>
      <c r="C3424" s="2" t="s">
        <v>325</v>
      </c>
      <c r="D3424" s="2">
        <v>18608</v>
      </c>
      <c r="E3424" s="2" t="s">
        <v>367</v>
      </c>
      <c r="F3424" s="2" t="s">
        <v>3976</v>
      </c>
      <c r="G3424" s="3">
        <v>466</v>
      </c>
      <c r="H3424" s="3">
        <v>500</v>
      </c>
      <c r="I3424" s="71">
        <f>Exposure_Information[[#This Row],[Total  Insured Value]]+Exposure_Information[[#This Row],[Policy Deductible]]</f>
        <v>10500</v>
      </c>
      <c r="J3424" s="2">
        <v>21712</v>
      </c>
      <c r="K3424" s="3">
        <v>1</v>
      </c>
      <c r="L3424" s="2" t="s">
        <v>9</v>
      </c>
      <c r="M3424" s="2" t="s">
        <v>3977</v>
      </c>
      <c r="N3424" s="2" t="s">
        <v>3978</v>
      </c>
      <c r="O3424" s="2" t="s">
        <v>151</v>
      </c>
      <c r="P3424" s="2" t="s">
        <v>74</v>
      </c>
      <c r="Q3424" s="3">
        <v>9</v>
      </c>
      <c r="R3424" s="2" t="s">
        <v>127</v>
      </c>
      <c r="S3424" s="3">
        <v>25</v>
      </c>
      <c r="T3424" s="2" t="s">
        <v>10</v>
      </c>
      <c r="U3424" s="3">
        <v>42.528032000000003</v>
      </c>
      <c r="V3424" s="3">
        <v>-70.932277999999997</v>
      </c>
      <c r="W3424" s="2" t="s">
        <v>149</v>
      </c>
      <c r="X3424" s="3">
        <v>1</v>
      </c>
      <c r="Y3424" s="3" t="str">
        <f>_xlfn.CONCAT(Exposure_Information[[#This Row],[Building Construction Code]]," - ",Exposure_Information[[#This Row],[Type of building construction]])</f>
        <v>RMS - 1</v>
      </c>
      <c r="Z3424" s="3">
        <v>0</v>
      </c>
      <c r="AA3424" s="2">
        <v>2005</v>
      </c>
      <c r="AB3424" s="2" t="s">
        <v>11</v>
      </c>
      <c r="AC3424" s="2">
        <v>1</v>
      </c>
      <c r="AD3424" s="2" t="str">
        <f>_xlfn.CONCAT(Exposure_Information[[#This Row],[Occupany Code]]," - ",Exposure_Information[[#This Row],[Type of building occupancy]])</f>
        <v>ATC - 1</v>
      </c>
      <c r="AE3424" s="5">
        <v>0</v>
      </c>
      <c r="AF3424" s="5">
        <v>0</v>
      </c>
      <c r="AG3424" s="5">
        <v>10000</v>
      </c>
      <c r="AH3424" s="5">
        <f>SUM(Exposure_Information[[#This Row],[Building Coverage Value]:[Business interruption value]])</f>
        <v>10000</v>
      </c>
      <c r="AI3424" s="5">
        <f>SUM(Exposure_Information[[#This Row],[Building Coverage Value]:[Contents Coverage Value]])</f>
        <v>0</v>
      </c>
      <c r="AJ3424" s="26"/>
    </row>
    <row r="3425" spans="1:36" ht="26" x14ac:dyDescent="0.3">
      <c r="A3425" s="2" t="s">
        <v>148</v>
      </c>
      <c r="B3425" s="2" t="s">
        <v>156</v>
      </c>
      <c r="C3425" s="2" t="s">
        <v>325</v>
      </c>
      <c r="D3425" s="2">
        <v>16384</v>
      </c>
      <c r="E3425" s="2" t="s">
        <v>367</v>
      </c>
      <c r="F3425" s="2" t="s">
        <v>4506</v>
      </c>
      <c r="G3425" s="3">
        <v>326</v>
      </c>
      <c r="H3425" s="3">
        <v>250</v>
      </c>
      <c r="I3425" s="71">
        <f>Exposure_Information[[#This Row],[Total  Insured Value]]+Exposure_Information[[#This Row],[Policy Deductible]]</f>
        <v>10250</v>
      </c>
      <c r="J3425" s="2">
        <v>19448</v>
      </c>
      <c r="K3425" s="3">
        <v>1</v>
      </c>
      <c r="L3425" s="2" t="s">
        <v>9</v>
      </c>
      <c r="M3425" s="2" t="s">
        <v>4507</v>
      </c>
      <c r="N3425" s="2" t="s">
        <v>4508</v>
      </c>
      <c r="O3425" s="2" t="s">
        <v>273</v>
      </c>
      <c r="P3425" s="2" t="s">
        <v>155</v>
      </c>
      <c r="Q3425" s="3">
        <v>1</v>
      </c>
      <c r="R3425" s="2" t="s">
        <v>70</v>
      </c>
      <c r="S3425" s="3">
        <v>9</v>
      </c>
      <c r="T3425" s="2" t="s">
        <v>10</v>
      </c>
      <c r="U3425" s="3">
        <v>41.041809999999998</v>
      </c>
      <c r="V3425" s="3">
        <v>-73.523546999999994</v>
      </c>
      <c r="W3425" s="2" t="s">
        <v>149</v>
      </c>
      <c r="X3425" s="3">
        <v>1</v>
      </c>
      <c r="Y3425" s="3" t="str">
        <f>_xlfn.CONCAT(Exposure_Information[[#This Row],[Building Construction Code]]," - ",Exposure_Information[[#This Row],[Type of building construction]])</f>
        <v>RMS - 1</v>
      </c>
      <c r="Z3425" s="3">
        <v>0</v>
      </c>
      <c r="AA3425" s="2">
        <v>1995</v>
      </c>
      <c r="AB3425" s="2" t="s">
        <v>11</v>
      </c>
      <c r="AC3425" s="2">
        <v>1</v>
      </c>
      <c r="AD3425" s="2" t="str">
        <f>_xlfn.CONCAT(Exposure_Information[[#This Row],[Occupany Code]]," - ",Exposure_Information[[#This Row],[Type of building occupancy]])</f>
        <v>ATC - 1</v>
      </c>
      <c r="AE3425" s="5">
        <v>10000</v>
      </c>
      <c r="AF3425" s="5">
        <v>0</v>
      </c>
      <c r="AG3425" s="5">
        <v>0</v>
      </c>
      <c r="AH3425" s="5">
        <f>SUM(Exposure_Information[[#This Row],[Building Coverage Value]:[Business interruption value]])</f>
        <v>10000</v>
      </c>
      <c r="AI3425" s="5">
        <f>SUM(Exposure_Information[[#This Row],[Building Coverage Value]:[Contents Coverage Value]])</f>
        <v>10000</v>
      </c>
      <c r="AJ3425" s="26"/>
    </row>
    <row r="3426" spans="1:36" ht="39" x14ac:dyDescent="0.3">
      <c r="A3426" s="2" t="s">
        <v>148</v>
      </c>
      <c r="B3426" s="2" t="s">
        <v>156</v>
      </c>
      <c r="C3426" s="2" t="s">
        <v>325</v>
      </c>
      <c r="D3426" s="2">
        <v>802</v>
      </c>
      <c r="E3426" s="2" t="s">
        <v>326</v>
      </c>
      <c r="F3426" s="2" t="s">
        <v>2088</v>
      </c>
      <c r="G3426" s="3">
        <v>7707</v>
      </c>
      <c r="H3426" s="3">
        <v>1000</v>
      </c>
      <c r="I3426" s="71">
        <f>Exposure_Information[[#This Row],[Total  Insured Value]]+Exposure_Information[[#This Row],[Policy Deductible]]</f>
        <v>549000</v>
      </c>
      <c r="J3426" s="2">
        <v>1100</v>
      </c>
      <c r="K3426" s="3">
        <v>1</v>
      </c>
      <c r="L3426" s="2" t="s">
        <v>9</v>
      </c>
      <c r="M3426" s="2" t="s">
        <v>2089</v>
      </c>
      <c r="N3426" s="3" t="s">
        <v>2090</v>
      </c>
      <c r="O3426" s="2" t="s">
        <v>2091</v>
      </c>
      <c r="P3426" s="2" t="s">
        <v>221</v>
      </c>
      <c r="Q3426" s="3">
        <v>23</v>
      </c>
      <c r="R3426" s="2" t="s">
        <v>127</v>
      </c>
      <c r="S3426" s="3">
        <v>25</v>
      </c>
      <c r="T3426" s="2" t="s">
        <v>10</v>
      </c>
      <c r="U3426" s="3">
        <v>41.980322000000001</v>
      </c>
      <c r="V3426" s="3">
        <v>-70.713502000000005</v>
      </c>
      <c r="W3426" s="2" t="s">
        <v>149</v>
      </c>
      <c r="X3426" s="3">
        <v>1</v>
      </c>
      <c r="Y3426" s="3" t="str">
        <f>_xlfn.CONCAT(Exposure_Information[[#This Row],[Building Construction Code]]," - ",Exposure_Information[[#This Row],[Type of building construction]])</f>
        <v>RMS - 1</v>
      </c>
      <c r="Z3426" s="3">
        <v>0</v>
      </c>
      <c r="AA3426" s="2">
        <v>1985</v>
      </c>
      <c r="AB3426" s="2" t="s">
        <v>11</v>
      </c>
      <c r="AC3426" s="2">
        <v>37</v>
      </c>
      <c r="AD3426" s="2" t="str">
        <f>_xlfn.CONCAT(Exposure_Information[[#This Row],[Occupany Code]]," - ",Exposure_Information[[#This Row],[Type of building occupancy]])</f>
        <v>ATC - 37</v>
      </c>
      <c r="AE3426" s="5">
        <v>548000</v>
      </c>
      <c r="AF3426" s="5">
        <v>0</v>
      </c>
      <c r="AG3426" s="5">
        <v>0</v>
      </c>
      <c r="AH3426" s="5">
        <f>SUM(Exposure_Information[[#This Row],[Building Coverage Value]:[Business interruption value]])</f>
        <v>548000</v>
      </c>
      <c r="AI3426" s="5">
        <f>SUM(Exposure_Information[[#This Row],[Building Coverage Value]:[Contents Coverage Value]])</f>
        <v>548000</v>
      </c>
      <c r="AJ3426" s="26"/>
    </row>
    <row r="3427" spans="1:36" ht="26" x14ac:dyDescent="0.3">
      <c r="A3427" s="2" t="s">
        <v>148</v>
      </c>
      <c r="B3427" s="2" t="s">
        <v>156</v>
      </c>
      <c r="C3427" s="2" t="s">
        <v>325</v>
      </c>
      <c r="D3427" s="2">
        <v>8402</v>
      </c>
      <c r="E3427" s="2" t="s">
        <v>367</v>
      </c>
      <c r="F3427" s="2" t="s">
        <v>6037</v>
      </c>
      <c r="G3427" s="3">
        <v>54</v>
      </c>
      <c r="H3427" s="3">
        <v>500</v>
      </c>
      <c r="I3427" s="71">
        <f>Exposure_Information[[#This Row],[Total  Insured Value]]+Exposure_Information[[#This Row],[Policy Deductible]]</f>
        <v>10500</v>
      </c>
      <c r="J3427" s="2">
        <v>11244</v>
      </c>
      <c r="K3427" s="3">
        <v>1</v>
      </c>
      <c r="L3427" s="2" t="s">
        <v>9</v>
      </c>
      <c r="M3427" s="2" t="s">
        <v>6038</v>
      </c>
      <c r="N3427" s="2" t="s">
        <v>2060</v>
      </c>
      <c r="O3427" s="2" t="s">
        <v>6039</v>
      </c>
      <c r="P3427" s="2" t="s">
        <v>82</v>
      </c>
      <c r="Q3427" s="3">
        <v>9</v>
      </c>
      <c r="R3427" s="2" t="s">
        <v>87</v>
      </c>
      <c r="S3427" s="3">
        <v>23</v>
      </c>
      <c r="T3427" s="2" t="s">
        <v>10</v>
      </c>
      <c r="U3427" s="3">
        <v>44.353493999999998</v>
      </c>
      <c r="V3427" s="3">
        <v>-68.303505000000001</v>
      </c>
      <c r="W3427" s="2" t="s">
        <v>149</v>
      </c>
      <c r="X3427" s="3">
        <v>1</v>
      </c>
      <c r="Y3427" s="3" t="str">
        <f>_xlfn.CONCAT(Exposure_Information[[#This Row],[Building Construction Code]]," - ",Exposure_Information[[#This Row],[Type of building construction]])</f>
        <v>RMS - 1</v>
      </c>
      <c r="Z3427" s="3">
        <v>0</v>
      </c>
      <c r="AA3427" s="2">
        <v>1960</v>
      </c>
      <c r="AB3427" s="2" t="s">
        <v>11</v>
      </c>
      <c r="AC3427" s="2">
        <v>1</v>
      </c>
      <c r="AD3427" s="2" t="str">
        <f>_xlfn.CONCAT(Exposure_Information[[#This Row],[Occupany Code]]," - ",Exposure_Information[[#This Row],[Type of building occupancy]])</f>
        <v>ATC - 1</v>
      </c>
      <c r="AE3427" s="5">
        <v>10000</v>
      </c>
      <c r="AF3427" s="5">
        <v>0</v>
      </c>
      <c r="AG3427" s="5">
        <v>0</v>
      </c>
      <c r="AH3427" s="5">
        <f>SUM(Exposure_Information[[#This Row],[Building Coverage Value]:[Business interruption value]])</f>
        <v>10000</v>
      </c>
      <c r="AI3427" s="5">
        <f>SUM(Exposure_Information[[#This Row],[Building Coverage Value]:[Contents Coverage Value]])</f>
        <v>10000</v>
      </c>
      <c r="AJ3427" s="26"/>
    </row>
    <row r="3428" spans="1:36" x14ac:dyDescent="0.3">
      <c r="A3428" s="2" t="s">
        <v>148</v>
      </c>
      <c r="B3428" s="2" t="s">
        <v>156</v>
      </c>
      <c r="C3428" s="2" t="s">
        <v>325</v>
      </c>
      <c r="D3428" s="2">
        <v>785</v>
      </c>
      <c r="E3428" s="2" t="s">
        <v>326</v>
      </c>
      <c r="F3428" s="2" t="s">
        <v>1476</v>
      </c>
      <c r="G3428" s="3">
        <v>783</v>
      </c>
      <c r="H3428" s="3">
        <v>250</v>
      </c>
      <c r="I3428" s="71">
        <f>Exposure_Information[[#This Row],[Total  Insured Value]]+Exposure_Information[[#This Row],[Policy Deductible]]</f>
        <v>62250</v>
      </c>
      <c r="J3428" s="2">
        <v>1079</v>
      </c>
      <c r="K3428" s="3">
        <v>1</v>
      </c>
      <c r="L3428" s="2">
        <v>73</v>
      </c>
      <c r="M3428" s="2" t="s">
        <v>1477</v>
      </c>
      <c r="N3428" s="2" t="s">
        <v>1478</v>
      </c>
      <c r="O3428" s="2" t="s">
        <v>420</v>
      </c>
      <c r="P3428" s="2" t="s">
        <v>72</v>
      </c>
      <c r="Q3428" s="3">
        <v>25</v>
      </c>
      <c r="R3428" s="2" t="s">
        <v>127</v>
      </c>
      <c r="S3428" s="3">
        <v>25</v>
      </c>
      <c r="T3428" s="2" t="s">
        <v>10</v>
      </c>
      <c r="U3428" s="3">
        <v>42.34064</v>
      </c>
      <c r="V3428" s="3">
        <v>-71.073058000000003</v>
      </c>
      <c r="W3428" s="2" t="s">
        <v>149</v>
      </c>
      <c r="X3428" s="3">
        <v>2</v>
      </c>
      <c r="Y3428" s="3" t="str">
        <f>_xlfn.CONCAT(Exposure_Information[[#This Row],[Building Construction Code]]," - ",Exposure_Information[[#This Row],[Type of building construction]])</f>
        <v>RMS - 2</v>
      </c>
      <c r="Z3428" s="3">
        <v>0</v>
      </c>
      <c r="AA3428" s="2">
        <v>1910</v>
      </c>
      <c r="AB3428" s="2" t="s">
        <v>11</v>
      </c>
      <c r="AC3428" s="2">
        <v>37</v>
      </c>
      <c r="AD3428" s="2" t="str">
        <f>_xlfn.CONCAT(Exposure_Information[[#This Row],[Occupany Code]]," - ",Exposure_Information[[#This Row],[Type of building occupancy]])</f>
        <v>ATC - 37</v>
      </c>
      <c r="AE3428" s="5">
        <v>0</v>
      </c>
      <c r="AF3428" s="5">
        <v>62000</v>
      </c>
      <c r="AG3428" s="5">
        <v>0</v>
      </c>
      <c r="AH3428" s="5">
        <f>SUM(Exposure_Information[[#This Row],[Building Coverage Value]:[Business interruption value]])</f>
        <v>62000</v>
      </c>
      <c r="AI3428" s="5">
        <f>SUM(Exposure_Information[[#This Row],[Building Coverage Value]:[Contents Coverage Value]])</f>
        <v>62000</v>
      </c>
      <c r="AJ3428" s="26"/>
    </row>
    <row r="3429" spans="1:36" ht="39" x14ac:dyDescent="0.3">
      <c r="A3429" s="2" t="s">
        <v>148</v>
      </c>
      <c r="B3429" s="2" t="s">
        <v>156</v>
      </c>
      <c r="C3429" s="2" t="s">
        <v>325</v>
      </c>
      <c r="D3429" s="2">
        <v>784</v>
      </c>
      <c r="E3429" s="2" t="s">
        <v>326</v>
      </c>
      <c r="F3429" s="2" t="s">
        <v>2104</v>
      </c>
      <c r="G3429" s="3">
        <v>8428</v>
      </c>
      <c r="H3429" s="3">
        <v>1000</v>
      </c>
      <c r="I3429" s="71">
        <f>Exposure_Information[[#This Row],[Total  Insured Value]]+Exposure_Information[[#This Row],[Policy Deductible]]</f>
        <v>1260085</v>
      </c>
      <c r="J3429" s="2">
        <v>1078</v>
      </c>
      <c r="K3429" s="3">
        <v>1</v>
      </c>
      <c r="L3429" s="2" t="s">
        <v>9</v>
      </c>
      <c r="M3429" s="2" t="s">
        <v>2105</v>
      </c>
      <c r="N3429" s="3" t="s">
        <v>2106</v>
      </c>
      <c r="O3429" s="2" t="s">
        <v>350</v>
      </c>
      <c r="P3429" s="2" t="s">
        <v>90</v>
      </c>
      <c r="Q3429" s="3">
        <v>17</v>
      </c>
      <c r="R3429" s="2" t="s">
        <v>127</v>
      </c>
      <c r="S3429" s="3">
        <v>25</v>
      </c>
      <c r="T3429" s="2" t="s">
        <v>10</v>
      </c>
      <c r="U3429" s="3">
        <v>42.362952999999997</v>
      </c>
      <c r="V3429" s="3">
        <v>-71.109756000000004</v>
      </c>
      <c r="W3429" s="2" t="s">
        <v>149</v>
      </c>
      <c r="X3429" s="3">
        <v>1</v>
      </c>
      <c r="Y3429" s="3" t="str">
        <f>_xlfn.CONCAT(Exposure_Information[[#This Row],[Building Construction Code]]," - ",Exposure_Information[[#This Row],[Type of building construction]])</f>
        <v>RMS - 1</v>
      </c>
      <c r="Z3429" s="3">
        <v>0</v>
      </c>
      <c r="AA3429" s="2">
        <v>1900</v>
      </c>
      <c r="AB3429" s="2" t="s">
        <v>11</v>
      </c>
      <c r="AC3429" s="2">
        <v>37</v>
      </c>
      <c r="AD3429" s="2" t="str">
        <f>_xlfn.CONCAT(Exposure_Information[[#This Row],[Occupany Code]]," - ",Exposure_Information[[#This Row],[Type of building occupancy]])</f>
        <v>ATC - 37</v>
      </c>
      <c r="AE3429" s="5">
        <v>1259085</v>
      </c>
      <c r="AF3429" s="5">
        <v>0</v>
      </c>
      <c r="AG3429" s="5">
        <v>0</v>
      </c>
      <c r="AH3429" s="5">
        <f>SUM(Exposure_Information[[#This Row],[Building Coverage Value]:[Business interruption value]])</f>
        <v>1259085</v>
      </c>
      <c r="AI3429" s="5">
        <f>SUM(Exposure_Information[[#This Row],[Building Coverage Value]:[Contents Coverage Value]])</f>
        <v>1259085</v>
      </c>
      <c r="AJ3429" s="26"/>
    </row>
    <row r="3430" spans="1:36" ht="26" x14ac:dyDescent="0.3">
      <c r="A3430" s="2" t="s">
        <v>148</v>
      </c>
      <c r="B3430" s="2" t="s">
        <v>156</v>
      </c>
      <c r="C3430" s="2" t="s">
        <v>325</v>
      </c>
      <c r="D3430" s="2">
        <v>8789</v>
      </c>
      <c r="E3430" s="2" t="s">
        <v>367</v>
      </c>
      <c r="F3430" s="2" t="s">
        <v>3917</v>
      </c>
      <c r="G3430" s="3">
        <v>83</v>
      </c>
      <c r="H3430" s="3">
        <v>500</v>
      </c>
      <c r="I3430" s="71">
        <f>Exposure_Information[[#This Row],[Total  Insured Value]]+Exposure_Information[[#This Row],[Policy Deductible]]</f>
        <v>8500</v>
      </c>
      <c r="J3430" s="2">
        <v>11639</v>
      </c>
      <c r="K3430" s="3">
        <v>1</v>
      </c>
      <c r="L3430" s="2" t="s">
        <v>9</v>
      </c>
      <c r="M3430" s="2" t="s">
        <v>3918</v>
      </c>
      <c r="N3430" s="2" t="s">
        <v>3919</v>
      </c>
      <c r="O3430" s="2" t="s">
        <v>3920</v>
      </c>
      <c r="P3430" s="2" t="s">
        <v>17</v>
      </c>
      <c r="Q3430" s="3">
        <v>7</v>
      </c>
      <c r="R3430" s="2" t="s">
        <v>87</v>
      </c>
      <c r="S3430" s="3">
        <v>23</v>
      </c>
      <c r="T3430" s="2" t="s">
        <v>10</v>
      </c>
      <c r="U3430" s="3">
        <v>44.842094000000003</v>
      </c>
      <c r="V3430" s="3">
        <v>-70.442263999999994</v>
      </c>
      <c r="W3430" s="2" t="s">
        <v>149</v>
      </c>
      <c r="X3430" s="3">
        <v>1</v>
      </c>
      <c r="Y3430" s="3" t="str">
        <f>_xlfn.CONCAT(Exposure_Information[[#This Row],[Building Construction Code]]," - ",Exposure_Information[[#This Row],[Type of building construction]])</f>
        <v>RMS - 1</v>
      </c>
      <c r="Z3430" s="3">
        <v>0</v>
      </c>
      <c r="AA3430" s="2">
        <v>1997</v>
      </c>
      <c r="AB3430" s="2" t="s">
        <v>11</v>
      </c>
      <c r="AC3430" s="2">
        <v>1</v>
      </c>
      <c r="AD3430" s="2" t="str">
        <f>_xlfn.CONCAT(Exposure_Information[[#This Row],[Occupany Code]]," - ",Exposure_Information[[#This Row],[Type of building occupancy]])</f>
        <v>ATC - 1</v>
      </c>
      <c r="AE3430" s="5">
        <v>8000</v>
      </c>
      <c r="AF3430" s="5">
        <v>0</v>
      </c>
      <c r="AG3430" s="5">
        <v>0</v>
      </c>
      <c r="AH3430" s="5">
        <f>SUM(Exposure_Information[[#This Row],[Building Coverage Value]:[Business interruption value]])</f>
        <v>8000</v>
      </c>
      <c r="AI3430" s="5">
        <f>SUM(Exposure_Information[[#This Row],[Building Coverage Value]:[Contents Coverage Value]])</f>
        <v>8000</v>
      </c>
      <c r="AJ3430" s="26"/>
    </row>
    <row r="3431" spans="1:36" ht="39" x14ac:dyDescent="0.3">
      <c r="A3431" s="2" t="s">
        <v>148</v>
      </c>
      <c r="B3431" s="2" t="s">
        <v>156</v>
      </c>
      <c r="C3431" s="2" t="s">
        <v>325</v>
      </c>
      <c r="D3431" s="2">
        <v>781</v>
      </c>
      <c r="E3431" s="2" t="s">
        <v>326</v>
      </c>
      <c r="F3431" s="2" t="s">
        <v>1521</v>
      </c>
      <c r="G3431" s="3">
        <v>2085</v>
      </c>
      <c r="H3431" s="3">
        <v>1000</v>
      </c>
      <c r="I3431" s="71">
        <f>Exposure_Information[[#This Row],[Total  Insured Value]]+Exposure_Information[[#This Row],[Policy Deductible]]</f>
        <v>635122</v>
      </c>
      <c r="J3431" s="2">
        <v>1074</v>
      </c>
      <c r="K3431" s="3">
        <v>1</v>
      </c>
      <c r="L3431" s="2" t="s">
        <v>9</v>
      </c>
      <c r="M3431" s="2" t="s">
        <v>1522</v>
      </c>
      <c r="N3431" s="3" t="s">
        <v>1523</v>
      </c>
      <c r="O3431" s="2" t="s">
        <v>350</v>
      </c>
      <c r="P3431" s="2" t="s">
        <v>90</v>
      </c>
      <c r="Q3431" s="3">
        <v>17</v>
      </c>
      <c r="R3431" s="2" t="s">
        <v>127</v>
      </c>
      <c r="S3431" s="3">
        <v>25</v>
      </c>
      <c r="T3431" s="2" t="s">
        <v>10</v>
      </c>
      <c r="U3431" s="3">
        <v>42.381988999999997</v>
      </c>
      <c r="V3431" s="3">
        <v>-71.135413999999997</v>
      </c>
      <c r="W3431" s="2" t="s">
        <v>149</v>
      </c>
      <c r="X3431" s="3">
        <v>1</v>
      </c>
      <c r="Y3431" s="3" t="str">
        <f>_xlfn.CONCAT(Exposure_Information[[#This Row],[Building Construction Code]]," - ",Exposure_Information[[#This Row],[Type of building construction]])</f>
        <v>RMS - 1</v>
      </c>
      <c r="Z3431" s="3">
        <v>0</v>
      </c>
      <c r="AA3431" s="2">
        <v>1920</v>
      </c>
      <c r="AB3431" s="2" t="s">
        <v>11</v>
      </c>
      <c r="AC3431" s="2">
        <v>37</v>
      </c>
      <c r="AD3431" s="2" t="str">
        <f>_xlfn.CONCAT(Exposure_Information[[#This Row],[Occupany Code]]," - ",Exposure_Information[[#This Row],[Type of building occupancy]])</f>
        <v>ATC - 37</v>
      </c>
      <c r="AE3431" s="5">
        <v>634122</v>
      </c>
      <c r="AF3431" s="5">
        <v>0</v>
      </c>
      <c r="AG3431" s="5">
        <v>0</v>
      </c>
      <c r="AH3431" s="5">
        <f>SUM(Exposure_Information[[#This Row],[Building Coverage Value]:[Business interruption value]])</f>
        <v>634122</v>
      </c>
      <c r="AI3431" s="5">
        <f>SUM(Exposure_Information[[#This Row],[Building Coverage Value]:[Contents Coverage Value]])</f>
        <v>634122</v>
      </c>
      <c r="AJ3431" s="26"/>
    </row>
    <row r="3432" spans="1:36" ht="39" x14ac:dyDescent="0.3">
      <c r="A3432" s="2" t="s">
        <v>148</v>
      </c>
      <c r="B3432" s="2" t="s">
        <v>156</v>
      </c>
      <c r="C3432" s="2" t="s">
        <v>325</v>
      </c>
      <c r="D3432" s="2">
        <v>18462</v>
      </c>
      <c r="E3432" s="2" t="s">
        <v>367</v>
      </c>
      <c r="F3432" s="2" t="s">
        <v>3780</v>
      </c>
      <c r="G3432" s="3">
        <v>229</v>
      </c>
      <c r="H3432" s="3">
        <v>500</v>
      </c>
      <c r="I3432" s="71">
        <f>Exposure_Information[[#This Row],[Total  Insured Value]]+Exposure_Information[[#This Row],[Policy Deductible]]</f>
        <v>8000</v>
      </c>
      <c r="J3432" s="2">
        <v>21559</v>
      </c>
      <c r="K3432" s="3">
        <v>1</v>
      </c>
      <c r="L3432" s="2" t="s">
        <v>9</v>
      </c>
      <c r="M3432" s="2" t="s">
        <v>3781</v>
      </c>
      <c r="N3432" s="2" t="s">
        <v>3782</v>
      </c>
      <c r="O3432" s="2" t="s">
        <v>350</v>
      </c>
      <c r="P3432" s="2" t="s">
        <v>90</v>
      </c>
      <c r="Q3432" s="3">
        <v>17</v>
      </c>
      <c r="R3432" s="2" t="s">
        <v>127</v>
      </c>
      <c r="S3432" s="3">
        <v>25</v>
      </c>
      <c r="T3432" s="2" t="s">
        <v>10</v>
      </c>
      <c r="U3432" s="3">
        <v>42.363708000000003</v>
      </c>
      <c r="V3432" s="3">
        <v>-71.104843000000002</v>
      </c>
      <c r="W3432" s="2" t="s">
        <v>149</v>
      </c>
      <c r="X3432" s="3">
        <v>1</v>
      </c>
      <c r="Y3432" s="3" t="str">
        <f>_xlfn.CONCAT(Exposure_Information[[#This Row],[Building Construction Code]]," - ",Exposure_Information[[#This Row],[Type of building construction]])</f>
        <v>RMS - 1</v>
      </c>
      <c r="Z3432" s="3">
        <v>0</v>
      </c>
      <c r="AA3432" s="2">
        <v>1900</v>
      </c>
      <c r="AB3432" s="2" t="s">
        <v>11</v>
      </c>
      <c r="AC3432" s="2">
        <v>1</v>
      </c>
      <c r="AD3432" s="2" t="str">
        <f>_xlfn.CONCAT(Exposure_Information[[#This Row],[Occupany Code]]," - ",Exposure_Information[[#This Row],[Type of building occupancy]])</f>
        <v>ATC - 1</v>
      </c>
      <c r="AE3432" s="5">
        <v>5000</v>
      </c>
      <c r="AF3432" s="5">
        <v>2500</v>
      </c>
      <c r="AG3432" s="5">
        <v>0</v>
      </c>
      <c r="AH3432" s="5">
        <f>SUM(Exposure_Information[[#This Row],[Building Coverage Value]:[Business interruption value]])</f>
        <v>7500</v>
      </c>
      <c r="AI3432" s="5">
        <f>SUM(Exposure_Information[[#This Row],[Building Coverage Value]:[Contents Coverage Value]])</f>
        <v>7500</v>
      </c>
      <c r="AJ3432" s="26"/>
    </row>
    <row r="3433" spans="1:36" ht="26" x14ac:dyDescent="0.3">
      <c r="A3433" s="2" t="s">
        <v>148</v>
      </c>
      <c r="B3433" s="2" t="s">
        <v>156</v>
      </c>
      <c r="C3433" s="2" t="s">
        <v>325</v>
      </c>
      <c r="D3433" s="2">
        <v>780</v>
      </c>
      <c r="E3433" s="2" t="s">
        <v>326</v>
      </c>
      <c r="F3433" s="2" t="s">
        <v>4401</v>
      </c>
      <c r="G3433" s="3">
        <v>4063</v>
      </c>
      <c r="H3433" s="3">
        <v>2500</v>
      </c>
      <c r="I3433" s="71">
        <f>Exposure_Information[[#This Row],[Total  Insured Value]]+Exposure_Information[[#This Row],[Policy Deductible]]</f>
        <v>586200</v>
      </c>
      <c r="J3433" s="2">
        <v>1072</v>
      </c>
      <c r="K3433" s="3">
        <v>1</v>
      </c>
      <c r="L3433" s="2" t="s">
        <v>9</v>
      </c>
      <c r="M3433" s="2" t="s">
        <v>4402</v>
      </c>
      <c r="N3433" s="3" t="s">
        <v>4403</v>
      </c>
      <c r="O3433" s="2" t="s">
        <v>282</v>
      </c>
      <c r="P3433" s="2" t="s">
        <v>90</v>
      </c>
      <c r="Q3433" s="3">
        <v>17</v>
      </c>
      <c r="R3433" s="2" t="s">
        <v>127</v>
      </c>
      <c r="S3433" s="3">
        <v>25</v>
      </c>
      <c r="T3433" s="2" t="s">
        <v>10</v>
      </c>
      <c r="U3433" s="3">
        <v>42.387574999999998</v>
      </c>
      <c r="V3433" s="3">
        <v>-71.193111999999999</v>
      </c>
      <c r="W3433" s="2" t="s">
        <v>149</v>
      </c>
      <c r="X3433" s="3">
        <v>1</v>
      </c>
      <c r="Y3433" s="3" t="str">
        <f>_xlfn.CONCAT(Exposure_Information[[#This Row],[Building Construction Code]]," - ",Exposure_Information[[#This Row],[Type of building construction]])</f>
        <v>RMS - 1</v>
      </c>
      <c r="Z3433" s="3">
        <v>0</v>
      </c>
      <c r="AA3433" s="2">
        <v>1999</v>
      </c>
      <c r="AB3433" s="2" t="s">
        <v>11</v>
      </c>
      <c r="AC3433" s="2">
        <v>37</v>
      </c>
      <c r="AD3433" s="2" t="str">
        <f>_xlfn.CONCAT(Exposure_Information[[#This Row],[Occupany Code]]," - ",Exposure_Information[[#This Row],[Type of building occupancy]])</f>
        <v>ATC - 37</v>
      </c>
      <c r="AE3433" s="5">
        <v>583700</v>
      </c>
      <c r="AF3433" s="5">
        <v>0</v>
      </c>
      <c r="AG3433" s="5">
        <v>0</v>
      </c>
      <c r="AH3433" s="5">
        <f>SUM(Exposure_Information[[#This Row],[Building Coverage Value]:[Business interruption value]])</f>
        <v>583700</v>
      </c>
      <c r="AI3433" s="5">
        <f>SUM(Exposure_Information[[#This Row],[Building Coverage Value]:[Contents Coverage Value]])</f>
        <v>583700</v>
      </c>
      <c r="AJ3433" s="26"/>
    </row>
    <row r="3434" spans="1:36" ht="26" x14ac:dyDescent="0.3">
      <c r="A3434" s="2" t="s">
        <v>148</v>
      </c>
      <c r="B3434" s="2" t="s">
        <v>156</v>
      </c>
      <c r="C3434" s="2" t="s">
        <v>325</v>
      </c>
      <c r="D3434" s="2">
        <v>774</v>
      </c>
      <c r="E3434" s="2" t="s">
        <v>326</v>
      </c>
      <c r="F3434" s="2" t="s">
        <v>413</v>
      </c>
      <c r="G3434" s="3">
        <v>2243</v>
      </c>
      <c r="H3434" s="3">
        <v>1000</v>
      </c>
      <c r="I3434" s="71">
        <f>Exposure_Information[[#This Row],[Total  Insured Value]]+Exposure_Information[[#This Row],[Policy Deductible]]</f>
        <v>635119</v>
      </c>
      <c r="J3434" s="2">
        <v>1064</v>
      </c>
      <c r="K3434" s="3">
        <v>1</v>
      </c>
      <c r="L3434" s="2" t="s">
        <v>9</v>
      </c>
      <c r="M3434" s="2" t="s">
        <v>414</v>
      </c>
      <c r="N3434" s="3" t="s">
        <v>415</v>
      </c>
      <c r="O3434" s="2" t="s">
        <v>136</v>
      </c>
      <c r="P3434" s="2" t="s">
        <v>90</v>
      </c>
      <c r="Q3434" s="3">
        <v>17</v>
      </c>
      <c r="R3434" s="2" t="s">
        <v>127</v>
      </c>
      <c r="S3434" s="3">
        <v>25</v>
      </c>
      <c r="T3434" s="2" t="s">
        <v>10</v>
      </c>
      <c r="U3434" s="3">
        <v>42.353721</v>
      </c>
      <c r="V3434" s="3">
        <v>-71.187189000000004</v>
      </c>
      <c r="W3434" s="2" t="s">
        <v>149</v>
      </c>
      <c r="X3434" s="3">
        <v>1</v>
      </c>
      <c r="Y3434" s="3" t="str">
        <f>_xlfn.CONCAT(Exposure_Information[[#This Row],[Building Construction Code]]," - ",Exposure_Information[[#This Row],[Type of building construction]])</f>
        <v>RMS - 1</v>
      </c>
      <c r="Z3434" s="3">
        <v>0</v>
      </c>
      <c r="AA3434" s="2">
        <v>1890</v>
      </c>
      <c r="AB3434" s="2" t="s">
        <v>11</v>
      </c>
      <c r="AC3434" s="2">
        <v>37</v>
      </c>
      <c r="AD3434" s="2" t="str">
        <f>_xlfn.CONCAT(Exposure_Information[[#This Row],[Occupany Code]]," - ",Exposure_Information[[#This Row],[Type of building occupancy]])</f>
        <v>ATC - 37</v>
      </c>
      <c r="AE3434" s="5">
        <v>634119</v>
      </c>
      <c r="AF3434" s="5">
        <v>0</v>
      </c>
      <c r="AG3434" s="5">
        <v>0</v>
      </c>
      <c r="AH3434" s="5">
        <f>SUM(Exposure_Information[[#This Row],[Building Coverage Value]:[Business interruption value]])</f>
        <v>634119</v>
      </c>
      <c r="AI3434" s="5">
        <f>SUM(Exposure_Information[[#This Row],[Building Coverage Value]:[Contents Coverage Value]])</f>
        <v>634119</v>
      </c>
      <c r="AJ3434" s="26"/>
    </row>
    <row r="3435" spans="1:36" ht="26" x14ac:dyDescent="0.3">
      <c r="A3435" s="2" t="s">
        <v>148</v>
      </c>
      <c r="B3435" s="2" t="s">
        <v>156</v>
      </c>
      <c r="C3435" s="2" t="s">
        <v>325</v>
      </c>
      <c r="D3435" s="2">
        <v>767</v>
      </c>
      <c r="E3435" s="2" t="s">
        <v>326</v>
      </c>
      <c r="F3435" s="2" t="s">
        <v>1301</v>
      </c>
      <c r="G3435" s="3">
        <v>590</v>
      </c>
      <c r="H3435" s="3">
        <v>250</v>
      </c>
      <c r="I3435" s="71">
        <f>Exposure_Information[[#This Row],[Total  Insured Value]]+Exposure_Information[[#This Row],[Policy Deductible]]</f>
        <v>36750</v>
      </c>
      <c r="J3435" s="2">
        <v>1055</v>
      </c>
      <c r="K3435" s="3">
        <v>1</v>
      </c>
      <c r="L3435" s="2">
        <v>51</v>
      </c>
      <c r="M3435" s="2" t="s">
        <v>1302</v>
      </c>
      <c r="N3435" s="2" t="s">
        <v>1303</v>
      </c>
      <c r="O3435" s="2" t="s">
        <v>1304</v>
      </c>
      <c r="P3435" s="2" t="s">
        <v>74</v>
      </c>
      <c r="Q3435" s="3">
        <v>9</v>
      </c>
      <c r="R3435" s="2" t="s">
        <v>127</v>
      </c>
      <c r="S3435" s="3">
        <v>25</v>
      </c>
      <c r="T3435" s="2" t="s">
        <v>10</v>
      </c>
      <c r="U3435" s="3">
        <v>42.678899999999999</v>
      </c>
      <c r="V3435" s="3">
        <v>-70.84599</v>
      </c>
      <c r="W3435" s="2" t="s">
        <v>149</v>
      </c>
      <c r="X3435" s="3">
        <v>2</v>
      </c>
      <c r="Y3435" s="3" t="str">
        <f>_xlfn.CONCAT(Exposure_Information[[#This Row],[Building Construction Code]]," - ",Exposure_Information[[#This Row],[Type of building construction]])</f>
        <v>RMS - 2</v>
      </c>
      <c r="Z3435" s="3">
        <v>0</v>
      </c>
      <c r="AA3435" s="2">
        <v>1980</v>
      </c>
      <c r="AB3435" s="2" t="s">
        <v>11</v>
      </c>
      <c r="AC3435" s="2">
        <v>37</v>
      </c>
      <c r="AD3435" s="2" t="str">
        <f>_xlfn.CONCAT(Exposure_Information[[#This Row],[Occupany Code]]," - ",Exposure_Information[[#This Row],[Type of building occupancy]])</f>
        <v>ATC - 37</v>
      </c>
      <c r="AE3435" s="5">
        <v>0</v>
      </c>
      <c r="AF3435" s="5">
        <v>36500</v>
      </c>
      <c r="AG3435" s="5">
        <v>0</v>
      </c>
      <c r="AH3435" s="5">
        <f>SUM(Exposure_Information[[#This Row],[Building Coverage Value]:[Business interruption value]])</f>
        <v>36500</v>
      </c>
      <c r="AI3435" s="5">
        <f>SUM(Exposure_Information[[#This Row],[Building Coverage Value]:[Contents Coverage Value]])</f>
        <v>36500</v>
      </c>
      <c r="AJ3435" s="26"/>
    </row>
    <row r="3436" spans="1:36" ht="39" x14ac:dyDescent="0.3">
      <c r="A3436" s="2" t="s">
        <v>148</v>
      </c>
      <c r="B3436" s="2" t="s">
        <v>156</v>
      </c>
      <c r="C3436" s="2" t="s">
        <v>325</v>
      </c>
      <c r="D3436" s="2">
        <v>761</v>
      </c>
      <c r="E3436" s="2" t="s">
        <v>326</v>
      </c>
      <c r="F3436" s="2" t="s">
        <v>327</v>
      </c>
      <c r="G3436" s="3">
        <v>2302</v>
      </c>
      <c r="H3436" s="3">
        <v>1000</v>
      </c>
      <c r="I3436" s="71">
        <f>Exposure_Information[[#This Row],[Total  Insured Value]]+Exposure_Information[[#This Row],[Policy Deductible]]</f>
        <v>408099</v>
      </c>
      <c r="J3436" s="2">
        <v>1049</v>
      </c>
      <c r="K3436" s="3">
        <v>1</v>
      </c>
      <c r="L3436" s="2">
        <v>24</v>
      </c>
      <c r="M3436" s="2" t="s">
        <v>328</v>
      </c>
      <c r="N3436" s="3" t="s">
        <v>329</v>
      </c>
      <c r="O3436" s="2" t="s">
        <v>330</v>
      </c>
      <c r="P3436" s="2" t="s">
        <v>231</v>
      </c>
      <c r="Q3436" s="3">
        <v>13</v>
      </c>
      <c r="R3436" s="2" t="s">
        <v>127</v>
      </c>
      <c r="S3436" s="3">
        <v>25</v>
      </c>
      <c r="T3436" s="2" t="s">
        <v>10</v>
      </c>
      <c r="U3436" s="3">
        <v>42.177396000000002</v>
      </c>
      <c r="V3436" s="3">
        <v>-72.570010999999994</v>
      </c>
      <c r="W3436" s="2" t="s">
        <v>149</v>
      </c>
      <c r="X3436" s="3">
        <v>1</v>
      </c>
      <c r="Y3436" s="3" t="str">
        <f>_xlfn.CONCAT(Exposure_Information[[#This Row],[Building Construction Code]]," - ",Exposure_Information[[#This Row],[Type of building construction]])</f>
        <v>RMS - 1</v>
      </c>
      <c r="Z3436" s="3">
        <v>0</v>
      </c>
      <c r="AA3436" s="2">
        <v>1921</v>
      </c>
      <c r="AB3436" s="2" t="s">
        <v>11</v>
      </c>
      <c r="AC3436" s="2">
        <v>37</v>
      </c>
      <c r="AD3436" s="2" t="str">
        <f>_xlfn.CONCAT(Exposure_Information[[#This Row],[Occupany Code]]," - ",Exposure_Information[[#This Row],[Type of building occupancy]])</f>
        <v>ATC - 37</v>
      </c>
      <c r="AE3436" s="5">
        <v>407099</v>
      </c>
      <c r="AF3436" s="5">
        <v>0</v>
      </c>
      <c r="AG3436" s="5">
        <v>0</v>
      </c>
      <c r="AH3436" s="5">
        <f>SUM(Exposure_Information[[#This Row],[Building Coverage Value]:[Business interruption value]])</f>
        <v>407099</v>
      </c>
      <c r="AI3436" s="5">
        <f>SUM(Exposure_Information[[#This Row],[Building Coverage Value]:[Contents Coverage Value]])</f>
        <v>407099</v>
      </c>
      <c r="AJ3436" s="26"/>
    </row>
    <row r="3437" spans="1:36" ht="39" x14ac:dyDescent="0.3">
      <c r="A3437" s="2" t="s">
        <v>148</v>
      </c>
      <c r="B3437" s="2" t="s">
        <v>156</v>
      </c>
      <c r="C3437" s="2" t="s">
        <v>325</v>
      </c>
      <c r="D3437" s="2">
        <v>16813</v>
      </c>
      <c r="E3437" s="2" t="s">
        <v>367</v>
      </c>
      <c r="F3437" s="2" t="s">
        <v>3653</v>
      </c>
      <c r="G3437" s="3">
        <v>139</v>
      </c>
      <c r="H3437" s="3">
        <v>250</v>
      </c>
      <c r="I3437" s="71">
        <f>Exposure_Information[[#This Row],[Total  Insured Value]]+Exposure_Information[[#This Row],[Policy Deductible]]</f>
        <v>7250</v>
      </c>
      <c r="J3437" s="2">
        <v>19881</v>
      </c>
      <c r="K3437" s="3">
        <v>1</v>
      </c>
      <c r="L3437" s="2" t="s">
        <v>9</v>
      </c>
      <c r="M3437" s="2" t="s">
        <v>3654</v>
      </c>
      <c r="N3437" s="2" t="s">
        <v>3655</v>
      </c>
      <c r="O3437" s="2" t="s">
        <v>474</v>
      </c>
      <c r="P3437" s="2" t="s">
        <v>171</v>
      </c>
      <c r="Q3437" s="3">
        <v>27</v>
      </c>
      <c r="R3437" s="2" t="s">
        <v>127</v>
      </c>
      <c r="S3437" s="3">
        <v>25</v>
      </c>
      <c r="T3437" s="2" t="s">
        <v>10</v>
      </c>
      <c r="U3437" s="3">
        <v>42.255180000000003</v>
      </c>
      <c r="V3437" s="3">
        <v>-71.785612</v>
      </c>
      <c r="W3437" s="2" t="s">
        <v>149</v>
      </c>
      <c r="X3437" s="3">
        <v>1</v>
      </c>
      <c r="Y3437" s="3" t="str">
        <f>_xlfn.CONCAT(Exposure_Information[[#This Row],[Building Construction Code]]," - ",Exposure_Information[[#This Row],[Type of building construction]])</f>
        <v>RMS - 1</v>
      </c>
      <c r="Z3437" s="3">
        <v>0</v>
      </c>
      <c r="AA3437" s="2">
        <v>1990</v>
      </c>
      <c r="AB3437" s="2" t="s">
        <v>11</v>
      </c>
      <c r="AC3437" s="2">
        <v>1</v>
      </c>
      <c r="AD3437" s="2" t="str">
        <f>_xlfn.CONCAT(Exposure_Information[[#This Row],[Occupany Code]]," - ",Exposure_Information[[#This Row],[Type of building occupancy]])</f>
        <v>ATC - 1</v>
      </c>
      <c r="AE3437" s="5">
        <v>5000</v>
      </c>
      <c r="AF3437" s="5">
        <v>2000</v>
      </c>
      <c r="AG3437" s="5">
        <v>0</v>
      </c>
      <c r="AH3437" s="5">
        <f>SUM(Exposure_Information[[#This Row],[Building Coverage Value]:[Business interruption value]])</f>
        <v>7000</v>
      </c>
      <c r="AI3437" s="5">
        <f>SUM(Exposure_Information[[#This Row],[Building Coverage Value]:[Contents Coverage Value]])</f>
        <v>7000</v>
      </c>
      <c r="AJ3437" s="26"/>
    </row>
    <row r="3438" spans="1:36" x14ac:dyDescent="0.3">
      <c r="A3438" s="2" t="s">
        <v>148</v>
      </c>
      <c r="B3438" s="2" t="s">
        <v>156</v>
      </c>
      <c r="C3438" s="2" t="s">
        <v>325</v>
      </c>
      <c r="D3438" s="2">
        <v>760</v>
      </c>
      <c r="E3438" s="2" t="s">
        <v>326</v>
      </c>
      <c r="F3438" s="2" t="s">
        <v>918</v>
      </c>
      <c r="G3438" s="3">
        <v>475</v>
      </c>
      <c r="H3438" s="3">
        <v>250</v>
      </c>
      <c r="I3438" s="71">
        <f>Exposure_Information[[#This Row],[Total  Insured Value]]+Exposure_Information[[#This Row],[Policy Deductible]]</f>
        <v>6740</v>
      </c>
      <c r="J3438" s="2">
        <v>1048</v>
      </c>
      <c r="K3438" s="3">
        <v>1</v>
      </c>
      <c r="L3438" s="2" t="s">
        <v>9</v>
      </c>
      <c r="M3438" s="2" t="s">
        <v>919</v>
      </c>
      <c r="N3438" s="2" t="s">
        <v>920</v>
      </c>
      <c r="O3438" s="2" t="s">
        <v>921</v>
      </c>
      <c r="P3438" s="2" t="s">
        <v>224</v>
      </c>
      <c r="Q3438" s="3">
        <v>21</v>
      </c>
      <c r="R3438" s="2" t="s">
        <v>127</v>
      </c>
      <c r="S3438" s="3">
        <v>25</v>
      </c>
      <c r="T3438" s="2" t="s">
        <v>10</v>
      </c>
      <c r="U3438" s="3">
        <v>42.223278999999998</v>
      </c>
      <c r="V3438" s="3">
        <v>-71.223234000000005</v>
      </c>
      <c r="W3438" s="2" t="s">
        <v>149</v>
      </c>
      <c r="X3438" s="3">
        <v>1</v>
      </c>
      <c r="Y3438" s="3" t="str">
        <f>_xlfn.CONCAT(Exposure_Information[[#This Row],[Building Construction Code]]," - ",Exposure_Information[[#This Row],[Type of building construction]])</f>
        <v>RMS - 1</v>
      </c>
      <c r="Z3438" s="3">
        <v>0</v>
      </c>
      <c r="AA3438" s="2">
        <v>1949</v>
      </c>
      <c r="AB3438" s="2" t="s">
        <v>11</v>
      </c>
      <c r="AC3438" s="2">
        <v>37</v>
      </c>
      <c r="AD3438" s="2" t="str">
        <f>_xlfn.CONCAT(Exposure_Information[[#This Row],[Occupany Code]]," - ",Exposure_Information[[#This Row],[Type of building occupancy]])</f>
        <v>ATC - 37</v>
      </c>
      <c r="AE3438" s="5">
        <v>0</v>
      </c>
      <c r="AF3438" s="5">
        <v>6490</v>
      </c>
      <c r="AG3438" s="5">
        <v>0</v>
      </c>
      <c r="AH3438" s="5">
        <f>SUM(Exposure_Information[[#This Row],[Building Coverage Value]:[Business interruption value]])</f>
        <v>6490</v>
      </c>
      <c r="AI3438" s="5">
        <f>SUM(Exposure_Information[[#This Row],[Building Coverage Value]:[Contents Coverage Value]])</f>
        <v>6490</v>
      </c>
      <c r="AJ3438" s="26"/>
    </row>
    <row r="3439" spans="1:36" ht="26" x14ac:dyDescent="0.3">
      <c r="A3439" s="2" t="s">
        <v>148</v>
      </c>
      <c r="B3439" s="2" t="s">
        <v>156</v>
      </c>
      <c r="C3439" s="2" t="s">
        <v>325</v>
      </c>
      <c r="D3439" s="2">
        <v>755</v>
      </c>
      <c r="E3439" s="2" t="s">
        <v>326</v>
      </c>
      <c r="F3439" s="2" t="s">
        <v>1498</v>
      </c>
      <c r="G3439" s="3">
        <v>1379</v>
      </c>
      <c r="H3439" s="3">
        <v>1000</v>
      </c>
      <c r="I3439" s="71">
        <f>Exposure_Information[[#This Row],[Total  Insured Value]]+Exposure_Information[[#This Row],[Policy Deductible]]</f>
        <v>321964</v>
      </c>
      <c r="J3439" s="2">
        <v>1043</v>
      </c>
      <c r="K3439" s="3">
        <v>1</v>
      </c>
      <c r="L3439" s="2">
        <v>6</v>
      </c>
      <c r="M3439" s="2" t="s">
        <v>1499</v>
      </c>
      <c r="N3439" s="3" t="s">
        <v>1361</v>
      </c>
      <c r="O3439" s="2" t="s">
        <v>436</v>
      </c>
      <c r="P3439" s="2" t="s">
        <v>74</v>
      </c>
      <c r="Q3439" s="3">
        <v>9</v>
      </c>
      <c r="R3439" s="2" t="s">
        <v>127</v>
      </c>
      <c r="S3439" s="3">
        <v>25</v>
      </c>
      <c r="T3439" s="2" t="s">
        <v>10</v>
      </c>
      <c r="U3439" s="3">
        <v>42.809871000000001</v>
      </c>
      <c r="V3439" s="3">
        <v>-70.883724000000001</v>
      </c>
      <c r="W3439" s="2" t="s">
        <v>149</v>
      </c>
      <c r="X3439" s="3">
        <v>1</v>
      </c>
      <c r="Y3439" s="3" t="str">
        <f>_xlfn.CONCAT(Exposure_Information[[#This Row],[Building Construction Code]]," - ",Exposure_Information[[#This Row],[Type of building construction]])</f>
        <v>RMS - 1</v>
      </c>
      <c r="Z3439" s="3">
        <v>0</v>
      </c>
      <c r="AA3439" s="2">
        <v>1975</v>
      </c>
      <c r="AB3439" s="2" t="s">
        <v>11</v>
      </c>
      <c r="AC3439" s="2">
        <v>37</v>
      </c>
      <c r="AD3439" s="2" t="str">
        <f>_xlfn.CONCAT(Exposure_Information[[#This Row],[Occupany Code]]," - ",Exposure_Information[[#This Row],[Type of building occupancy]])</f>
        <v>ATC - 37</v>
      </c>
      <c r="AE3439" s="5">
        <v>320964</v>
      </c>
      <c r="AF3439" s="5">
        <v>0</v>
      </c>
      <c r="AG3439" s="5">
        <v>0</v>
      </c>
      <c r="AH3439" s="5">
        <f>SUM(Exposure_Information[[#This Row],[Building Coverage Value]:[Business interruption value]])</f>
        <v>320964</v>
      </c>
      <c r="AI3439" s="5">
        <f>SUM(Exposure_Information[[#This Row],[Building Coverage Value]:[Contents Coverage Value]])</f>
        <v>320964</v>
      </c>
      <c r="AJ3439" s="26"/>
    </row>
    <row r="3440" spans="1:36" ht="39" x14ac:dyDescent="0.3">
      <c r="A3440" s="2" t="s">
        <v>148</v>
      </c>
      <c r="B3440" s="2" t="s">
        <v>156</v>
      </c>
      <c r="C3440" s="2" t="s">
        <v>325</v>
      </c>
      <c r="D3440" s="2">
        <v>747</v>
      </c>
      <c r="E3440" s="2" t="s">
        <v>326</v>
      </c>
      <c r="F3440" s="2" t="s">
        <v>4366</v>
      </c>
      <c r="G3440" s="3">
        <v>824</v>
      </c>
      <c r="H3440" s="3">
        <v>250</v>
      </c>
      <c r="I3440" s="71">
        <f>Exposure_Information[[#This Row],[Total  Insured Value]]+Exposure_Information[[#This Row],[Policy Deductible]]</f>
        <v>77942</v>
      </c>
      <c r="J3440" s="2">
        <v>1030</v>
      </c>
      <c r="K3440" s="3">
        <v>1</v>
      </c>
      <c r="L3440" s="2" t="s">
        <v>9</v>
      </c>
      <c r="M3440" s="2" t="s">
        <v>4367</v>
      </c>
      <c r="N3440" s="2" t="s">
        <v>4368</v>
      </c>
      <c r="O3440" s="2" t="s">
        <v>4369</v>
      </c>
      <c r="P3440" s="2" t="s">
        <v>74</v>
      </c>
      <c r="Q3440" s="3">
        <v>9</v>
      </c>
      <c r="R3440" s="2" t="s">
        <v>127</v>
      </c>
      <c r="S3440" s="3">
        <v>25</v>
      </c>
      <c r="T3440" s="2" t="s">
        <v>10</v>
      </c>
      <c r="U3440" s="3">
        <v>42.508862000000001</v>
      </c>
      <c r="V3440" s="3">
        <v>-71.012040999999996</v>
      </c>
      <c r="W3440" s="2" t="s">
        <v>149</v>
      </c>
      <c r="X3440" s="3">
        <v>2</v>
      </c>
      <c r="Y3440" s="3" t="str">
        <f>_xlfn.CONCAT(Exposure_Information[[#This Row],[Building Construction Code]]," - ",Exposure_Information[[#This Row],[Type of building construction]])</f>
        <v>RMS - 2</v>
      </c>
      <c r="Z3440" s="3">
        <v>0</v>
      </c>
      <c r="AA3440" s="2">
        <v>1985</v>
      </c>
      <c r="AB3440" s="2" t="s">
        <v>11</v>
      </c>
      <c r="AC3440" s="2">
        <v>37</v>
      </c>
      <c r="AD3440" s="2" t="str">
        <f>_xlfn.CONCAT(Exposure_Information[[#This Row],[Occupany Code]]," - ",Exposure_Information[[#This Row],[Type of building occupancy]])</f>
        <v>ATC - 37</v>
      </c>
      <c r="AE3440" s="5">
        <v>0</v>
      </c>
      <c r="AF3440" s="5">
        <v>77692</v>
      </c>
      <c r="AG3440" s="5">
        <v>0</v>
      </c>
      <c r="AH3440" s="5">
        <f>SUM(Exposure_Information[[#This Row],[Building Coverage Value]:[Business interruption value]])</f>
        <v>77692</v>
      </c>
      <c r="AI3440" s="5">
        <f>SUM(Exposure_Information[[#This Row],[Building Coverage Value]:[Contents Coverage Value]])</f>
        <v>77692</v>
      </c>
      <c r="AJ3440" s="26"/>
    </row>
    <row r="3441" spans="1:36" ht="26" x14ac:dyDescent="0.3">
      <c r="A3441" s="2" t="s">
        <v>148</v>
      </c>
      <c r="B3441" s="2" t="s">
        <v>156</v>
      </c>
      <c r="C3441" s="2" t="s">
        <v>325</v>
      </c>
      <c r="D3441" s="2">
        <v>17940</v>
      </c>
      <c r="E3441" s="2" t="s">
        <v>367</v>
      </c>
      <c r="F3441" s="2" t="s">
        <v>4677</v>
      </c>
      <c r="G3441" s="3">
        <v>175</v>
      </c>
      <c r="H3441" s="3">
        <v>500</v>
      </c>
      <c r="I3441" s="71">
        <f>Exposure_Information[[#This Row],[Total  Insured Value]]+Exposure_Information[[#This Row],[Policy Deductible]]</f>
        <v>6700</v>
      </c>
      <c r="J3441" s="2">
        <v>21029</v>
      </c>
      <c r="K3441" s="3">
        <v>1</v>
      </c>
      <c r="L3441" s="2" t="s">
        <v>9</v>
      </c>
      <c r="M3441" s="2" t="s">
        <v>4678</v>
      </c>
      <c r="N3441" s="2" t="s">
        <v>4679</v>
      </c>
      <c r="O3441" s="2" t="s">
        <v>4680</v>
      </c>
      <c r="P3441" s="2" t="s">
        <v>187</v>
      </c>
      <c r="Q3441" s="3">
        <v>3</v>
      </c>
      <c r="R3441" s="2" t="s">
        <v>127</v>
      </c>
      <c r="S3441" s="3">
        <v>25</v>
      </c>
      <c r="T3441" s="2" t="s">
        <v>10</v>
      </c>
      <c r="U3441" s="3">
        <v>42.500484</v>
      </c>
      <c r="V3441" s="3">
        <v>-73.238033999999999</v>
      </c>
      <c r="W3441" s="2" t="s">
        <v>149</v>
      </c>
      <c r="X3441" s="3">
        <v>1</v>
      </c>
      <c r="Y3441" s="3" t="str">
        <f>_xlfn.CONCAT(Exposure_Information[[#This Row],[Building Construction Code]]," - ",Exposure_Information[[#This Row],[Type of building construction]])</f>
        <v>RMS - 1</v>
      </c>
      <c r="Z3441" s="3">
        <v>0</v>
      </c>
      <c r="AA3441" s="2">
        <v>1985</v>
      </c>
      <c r="AB3441" s="2" t="s">
        <v>11</v>
      </c>
      <c r="AC3441" s="2">
        <v>1</v>
      </c>
      <c r="AD3441" s="2" t="str">
        <f>_xlfn.CONCAT(Exposure_Information[[#This Row],[Occupany Code]]," - ",Exposure_Information[[#This Row],[Type of building occupancy]])</f>
        <v>ATC - 1</v>
      </c>
      <c r="AE3441" s="5">
        <v>5000</v>
      </c>
      <c r="AF3441" s="5">
        <v>0</v>
      </c>
      <c r="AG3441" s="5">
        <v>1200</v>
      </c>
      <c r="AH3441" s="5">
        <f>SUM(Exposure_Information[[#This Row],[Building Coverage Value]:[Business interruption value]])</f>
        <v>6200</v>
      </c>
      <c r="AI3441" s="5">
        <f>SUM(Exposure_Information[[#This Row],[Building Coverage Value]:[Contents Coverage Value]])</f>
        <v>5000</v>
      </c>
      <c r="AJ3441" s="26"/>
    </row>
    <row r="3442" spans="1:36" ht="39" x14ac:dyDescent="0.3">
      <c r="A3442" s="2" t="s">
        <v>148</v>
      </c>
      <c r="B3442" s="2" t="s">
        <v>156</v>
      </c>
      <c r="C3442" s="2" t="s">
        <v>325</v>
      </c>
      <c r="D3442" s="2">
        <v>745</v>
      </c>
      <c r="E3442" s="2" t="s">
        <v>326</v>
      </c>
      <c r="F3442" s="2" t="s">
        <v>2114</v>
      </c>
      <c r="G3442" s="3">
        <v>1372</v>
      </c>
      <c r="H3442" s="3">
        <v>500</v>
      </c>
      <c r="I3442" s="71">
        <f>Exposure_Information[[#This Row],[Total  Insured Value]]+Exposure_Information[[#This Row],[Policy Deductible]]</f>
        <v>141108</v>
      </c>
      <c r="J3442" s="2">
        <v>1028</v>
      </c>
      <c r="K3442" s="3">
        <v>1</v>
      </c>
      <c r="L3442" s="2" t="s">
        <v>9</v>
      </c>
      <c r="M3442" s="2" t="s">
        <v>2115</v>
      </c>
      <c r="N3442" s="2" t="s">
        <v>2116</v>
      </c>
      <c r="O3442" s="2" t="s">
        <v>1679</v>
      </c>
      <c r="P3442" s="2" t="s">
        <v>90</v>
      </c>
      <c r="Q3442" s="3">
        <v>17</v>
      </c>
      <c r="R3442" s="2" t="s">
        <v>127</v>
      </c>
      <c r="S3442" s="3">
        <v>25</v>
      </c>
      <c r="T3442" s="2" t="s">
        <v>10</v>
      </c>
      <c r="U3442" s="3">
        <v>42.554363000000002</v>
      </c>
      <c r="V3442" s="3">
        <v>-71.449568999999997</v>
      </c>
      <c r="W3442" s="2" t="s">
        <v>149</v>
      </c>
      <c r="X3442" s="3">
        <v>2</v>
      </c>
      <c r="Y3442" s="3" t="str">
        <f>_xlfn.CONCAT(Exposure_Information[[#This Row],[Building Construction Code]]," - ",Exposure_Information[[#This Row],[Type of building construction]])</f>
        <v>RMS - 2</v>
      </c>
      <c r="Z3442" s="3">
        <v>0</v>
      </c>
      <c r="AA3442" s="2">
        <v>1970</v>
      </c>
      <c r="AB3442" s="2" t="s">
        <v>11</v>
      </c>
      <c r="AC3442" s="2">
        <v>37</v>
      </c>
      <c r="AD3442" s="2" t="str">
        <f>_xlfn.CONCAT(Exposure_Information[[#This Row],[Occupany Code]]," - ",Exposure_Information[[#This Row],[Type of building occupancy]])</f>
        <v>ATC - 37</v>
      </c>
      <c r="AE3442" s="5">
        <v>0</v>
      </c>
      <c r="AF3442" s="5">
        <v>140608</v>
      </c>
      <c r="AG3442" s="5">
        <v>0</v>
      </c>
      <c r="AH3442" s="5">
        <f>SUM(Exposure_Information[[#This Row],[Building Coverage Value]:[Business interruption value]])</f>
        <v>140608</v>
      </c>
      <c r="AI3442" s="5">
        <f>SUM(Exposure_Information[[#This Row],[Building Coverage Value]:[Contents Coverage Value]])</f>
        <v>140608</v>
      </c>
      <c r="AJ3442" s="26"/>
    </row>
    <row r="3443" spans="1:36" ht="52" x14ac:dyDescent="0.3">
      <c r="A3443" s="2" t="s">
        <v>148</v>
      </c>
      <c r="B3443" s="2" t="s">
        <v>156</v>
      </c>
      <c r="C3443" s="2" t="s">
        <v>325</v>
      </c>
      <c r="D3443" s="2">
        <v>741</v>
      </c>
      <c r="E3443" s="2" t="s">
        <v>326</v>
      </c>
      <c r="F3443" s="2" t="s">
        <v>1050</v>
      </c>
      <c r="G3443" s="3">
        <v>4030</v>
      </c>
      <c r="H3443" s="3">
        <v>2500</v>
      </c>
      <c r="I3443" s="71">
        <f>Exposure_Information[[#This Row],[Total  Insured Value]]+Exposure_Information[[#This Row],[Policy Deductible]]</f>
        <v>2179500</v>
      </c>
      <c r="J3443" s="2">
        <v>1024</v>
      </c>
      <c r="K3443" s="3">
        <v>1</v>
      </c>
      <c r="L3443" s="2" t="s">
        <v>9</v>
      </c>
      <c r="M3443" s="2" t="s">
        <v>1051</v>
      </c>
      <c r="N3443" s="3" t="s">
        <v>163</v>
      </c>
      <c r="O3443" s="2" t="s">
        <v>603</v>
      </c>
      <c r="P3443" s="2" t="s">
        <v>72</v>
      </c>
      <c r="Q3443" s="3">
        <v>25</v>
      </c>
      <c r="R3443" s="2" t="s">
        <v>127</v>
      </c>
      <c r="S3443" s="3">
        <v>25</v>
      </c>
      <c r="T3443" s="2" t="s">
        <v>10</v>
      </c>
      <c r="U3443" s="3">
        <v>42.277746999999998</v>
      </c>
      <c r="V3443" s="3">
        <v>-71.156507000000005</v>
      </c>
      <c r="W3443" s="2" t="s">
        <v>149</v>
      </c>
      <c r="X3443" s="3">
        <v>2</v>
      </c>
      <c r="Y3443" s="3" t="str">
        <f>_xlfn.CONCAT(Exposure_Information[[#This Row],[Building Construction Code]]," - ",Exposure_Information[[#This Row],[Type of building construction]])</f>
        <v>RMS - 2</v>
      </c>
      <c r="Z3443" s="3">
        <v>0</v>
      </c>
      <c r="AA3443" s="2">
        <v>1920</v>
      </c>
      <c r="AB3443" s="2" t="s">
        <v>11</v>
      </c>
      <c r="AC3443" s="2">
        <v>37</v>
      </c>
      <c r="AD3443" s="2" t="str">
        <f>_xlfn.CONCAT(Exposure_Information[[#This Row],[Occupany Code]]," - ",Exposure_Information[[#This Row],[Type of building occupancy]])</f>
        <v>ATC - 37</v>
      </c>
      <c r="AE3443" s="5">
        <v>2177000</v>
      </c>
      <c r="AF3443" s="5">
        <v>0</v>
      </c>
      <c r="AG3443" s="5">
        <v>0</v>
      </c>
      <c r="AH3443" s="5">
        <f>SUM(Exposure_Information[[#This Row],[Building Coverage Value]:[Business interruption value]])</f>
        <v>2177000</v>
      </c>
      <c r="AI3443" s="5">
        <f>SUM(Exposure_Information[[#This Row],[Building Coverage Value]:[Contents Coverage Value]])</f>
        <v>2177000</v>
      </c>
      <c r="AJ3443" s="26"/>
    </row>
    <row r="3444" spans="1:36" ht="39" x14ac:dyDescent="0.3">
      <c r="A3444" s="2" t="s">
        <v>148</v>
      </c>
      <c r="B3444" s="2" t="s">
        <v>156</v>
      </c>
      <c r="C3444" s="2" t="s">
        <v>325</v>
      </c>
      <c r="D3444" s="2">
        <v>738</v>
      </c>
      <c r="E3444" s="2" t="s">
        <v>326</v>
      </c>
      <c r="F3444" s="2" t="s">
        <v>951</v>
      </c>
      <c r="G3444" s="3">
        <v>4968</v>
      </c>
      <c r="H3444" s="3">
        <v>1000</v>
      </c>
      <c r="I3444" s="71">
        <f>Exposure_Information[[#This Row],[Total  Insured Value]]+Exposure_Information[[#This Row],[Policy Deductible]]</f>
        <v>436240</v>
      </c>
      <c r="J3444" s="2">
        <v>1019</v>
      </c>
      <c r="K3444" s="3">
        <v>1</v>
      </c>
      <c r="L3444" s="2" t="s">
        <v>9</v>
      </c>
      <c r="M3444" s="2" t="s">
        <v>952</v>
      </c>
      <c r="N3444" s="3" t="s">
        <v>953</v>
      </c>
      <c r="O3444" s="2" t="s">
        <v>66</v>
      </c>
      <c r="P3444" s="2" t="s">
        <v>90</v>
      </c>
      <c r="Q3444" s="3">
        <v>17</v>
      </c>
      <c r="R3444" s="2" t="s">
        <v>127</v>
      </c>
      <c r="S3444" s="3">
        <v>25</v>
      </c>
      <c r="T3444" s="2" t="s">
        <v>10</v>
      </c>
      <c r="U3444" s="3">
        <v>42.530625999999998</v>
      </c>
      <c r="V3444" s="3">
        <v>-71.497315999999998</v>
      </c>
      <c r="W3444" s="2" t="s">
        <v>149</v>
      </c>
      <c r="X3444" s="3">
        <v>1</v>
      </c>
      <c r="Y3444" s="3" t="str">
        <f>_xlfn.CONCAT(Exposure_Information[[#This Row],[Building Construction Code]]," - ",Exposure_Information[[#This Row],[Type of building construction]])</f>
        <v>RMS - 1</v>
      </c>
      <c r="Z3444" s="3">
        <v>0</v>
      </c>
      <c r="AA3444" s="2">
        <v>1920</v>
      </c>
      <c r="AB3444" s="2" t="s">
        <v>11</v>
      </c>
      <c r="AC3444" s="2">
        <v>37</v>
      </c>
      <c r="AD3444" s="2" t="str">
        <f>_xlfn.CONCAT(Exposure_Information[[#This Row],[Occupany Code]]," - ",Exposure_Information[[#This Row],[Type of building occupancy]])</f>
        <v>ATC - 37</v>
      </c>
      <c r="AE3444" s="5">
        <v>435240</v>
      </c>
      <c r="AF3444" s="5">
        <v>0</v>
      </c>
      <c r="AG3444" s="5">
        <v>0</v>
      </c>
      <c r="AH3444" s="5">
        <f>SUM(Exposure_Information[[#This Row],[Building Coverage Value]:[Business interruption value]])</f>
        <v>435240</v>
      </c>
      <c r="AI3444" s="5">
        <f>SUM(Exposure_Information[[#This Row],[Building Coverage Value]:[Contents Coverage Value]])</f>
        <v>435240</v>
      </c>
      <c r="AJ3444" s="26"/>
    </row>
    <row r="3445" spans="1:36" ht="39" x14ac:dyDescent="0.3">
      <c r="A3445" s="2" t="s">
        <v>148</v>
      </c>
      <c r="B3445" s="2" t="s">
        <v>156</v>
      </c>
      <c r="C3445" s="2" t="s">
        <v>325</v>
      </c>
      <c r="D3445" s="2">
        <v>733</v>
      </c>
      <c r="E3445" s="2" t="s">
        <v>326</v>
      </c>
      <c r="F3445" s="2" t="s">
        <v>1013</v>
      </c>
      <c r="G3445" s="3">
        <v>987</v>
      </c>
      <c r="H3445" s="3">
        <v>250</v>
      </c>
      <c r="I3445" s="71">
        <f>Exposure_Information[[#This Row],[Total  Insured Value]]+Exposure_Information[[#This Row],[Policy Deductible]]</f>
        <v>31884</v>
      </c>
      <c r="J3445" s="2">
        <v>1014</v>
      </c>
      <c r="K3445" s="3">
        <v>1</v>
      </c>
      <c r="L3445" s="2" t="s">
        <v>9</v>
      </c>
      <c r="M3445" s="2" t="s">
        <v>1014</v>
      </c>
      <c r="N3445" s="2" t="s">
        <v>1015</v>
      </c>
      <c r="O3445" s="2" t="s">
        <v>1016</v>
      </c>
      <c r="P3445" s="2" t="s">
        <v>256</v>
      </c>
      <c r="Q3445" s="3">
        <v>1</v>
      </c>
      <c r="R3445" s="2" t="s">
        <v>127</v>
      </c>
      <c r="S3445" s="3">
        <v>25</v>
      </c>
      <c r="T3445" s="2" t="s">
        <v>10</v>
      </c>
      <c r="U3445" s="3">
        <v>41.575252999999996</v>
      </c>
      <c r="V3445" s="3">
        <v>-70.583252000000002</v>
      </c>
      <c r="W3445" s="2" t="s">
        <v>149</v>
      </c>
      <c r="X3445" s="3">
        <v>1</v>
      </c>
      <c r="Y3445" s="3" t="str">
        <f>_xlfn.CONCAT(Exposure_Information[[#This Row],[Building Construction Code]]," - ",Exposure_Information[[#This Row],[Type of building construction]])</f>
        <v>RMS - 1</v>
      </c>
      <c r="Z3445" s="3">
        <v>0</v>
      </c>
      <c r="AA3445" s="2">
        <v>1955</v>
      </c>
      <c r="AB3445" s="2" t="s">
        <v>11</v>
      </c>
      <c r="AC3445" s="2">
        <v>37</v>
      </c>
      <c r="AD3445" s="2" t="str">
        <f>_xlfn.CONCAT(Exposure_Information[[#This Row],[Occupany Code]]," - ",Exposure_Information[[#This Row],[Type of building occupancy]])</f>
        <v>ATC - 37</v>
      </c>
      <c r="AE3445" s="5">
        <v>0</v>
      </c>
      <c r="AF3445" s="5">
        <v>31634</v>
      </c>
      <c r="AG3445" s="5">
        <v>0</v>
      </c>
      <c r="AH3445" s="5">
        <f>SUM(Exposure_Information[[#This Row],[Building Coverage Value]:[Business interruption value]])</f>
        <v>31634</v>
      </c>
      <c r="AI3445" s="5">
        <f>SUM(Exposure_Information[[#This Row],[Building Coverage Value]:[Contents Coverage Value]])</f>
        <v>31634</v>
      </c>
      <c r="AJ3445" s="26"/>
    </row>
    <row r="3446" spans="1:36" ht="26" x14ac:dyDescent="0.3">
      <c r="A3446" s="2" t="s">
        <v>148</v>
      </c>
      <c r="B3446" s="2" t="s">
        <v>156</v>
      </c>
      <c r="C3446" s="2" t="s">
        <v>325</v>
      </c>
      <c r="D3446" s="2">
        <v>18108</v>
      </c>
      <c r="E3446" s="2" t="s">
        <v>367</v>
      </c>
      <c r="F3446" s="2" t="s">
        <v>3622</v>
      </c>
      <c r="G3446" s="3">
        <v>499</v>
      </c>
      <c r="H3446" s="3">
        <v>500</v>
      </c>
      <c r="I3446" s="71">
        <f>Exposure_Information[[#This Row],[Total  Insured Value]]+Exposure_Information[[#This Row],[Policy Deductible]]</f>
        <v>6500</v>
      </c>
      <c r="J3446" s="2">
        <v>21204</v>
      </c>
      <c r="K3446" s="3">
        <v>1</v>
      </c>
      <c r="L3446" s="2">
        <v>31</v>
      </c>
      <c r="M3446" s="2" t="s">
        <v>3623</v>
      </c>
      <c r="N3446" s="2" t="s">
        <v>2007</v>
      </c>
      <c r="O3446" s="2" t="s">
        <v>16</v>
      </c>
      <c r="P3446" s="2" t="s">
        <v>74</v>
      </c>
      <c r="Q3446" s="3">
        <v>9</v>
      </c>
      <c r="R3446" s="2" t="s">
        <v>127</v>
      </c>
      <c r="S3446" s="3">
        <v>25</v>
      </c>
      <c r="T3446" s="2" t="s">
        <v>10</v>
      </c>
      <c r="U3446" s="3">
        <v>42.524357000000002</v>
      </c>
      <c r="V3446" s="3">
        <v>-70.890339999999995</v>
      </c>
      <c r="W3446" s="2" t="s">
        <v>149</v>
      </c>
      <c r="X3446" s="3">
        <v>2</v>
      </c>
      <c r="Y3446" s="3" t="str">
        <f>_xlfn.CONCAT(Exposure_Information[[#This Row],[Building Construction Code]]," - ",Exposure_Information[[#This Row],[Type of building construction]])</f>
        <v>RMS - 2</v>
      </c>
      <c r="Z3446" s="3">
        <v>0</v>
      </c>
      <c r="AA3446" s="2">
        <v>1900</v>
      </c>
      <c r="AB3446" s="2" t="s">
        <v>11</v>
      </c>
      <c r="AC3446" s="2">
        <v>1</v>
      </c>
      <c r="AD3446" s="2" t="str">
        <f>_xlfn.CONCAT(Exposure_Information[[#This Row],[Occupany Code]]," - ",Exposure_Information[[#This Row],[Type of building occupancy]])</f>
        <v>ATC - 1</v>
      </c>
      <c r="AE3446" s="5">
        <v>5000</v>
      </c>
      <c r="AF3446" s="5">
        <v>1000</v>
      </c>
      <c r="AG3446" s="5">
        <v>0</v>
      </c>
      <c r="AH3446" s="5">
        <f>SUM(Exposure_Information[[#This Row],[Building Coverage Value]:[Business interruption value]])</f>
        <v>6000</v>
      </c>
      <c r="AI3446" s="5">
        <f>SUM(Exposure_Information[[#This Row],[Building Coverage Value]:[Contents Coverage Value]])</f>
        <v>6000</v>
      </c>
      <c r="AJ3446" s="26"/>
    </row>
    <row r="3447" spans="1:36" ht="39" x14ac:dyDescent="0.3">
      <c r="A3447" s="2" t="s">
        <v>148</v>
      </c>
      <c r="B3447" s="2" t="s">
        <v>156</v>
      </c>
      <c r="C3447" s="2" t="s">
        <v>325</v>
      </c>
      <c r="D3447" s="2">
        <v>7953</v>
      </c>
      <c r="E3447" s="2" t="s">
        <v>367</v>
      </c>
      <c r="F3447" s="2" t="s">
        <v>3913</v>
      </c>
      <c r="G3447" s="3">
        <v>129</v>
      </c>
      <c r="H3447" s="3">
        <v>250</v>
      </c>
      <c r="I3447" s="71">
        <f>Exposure_Information[[#This Row],[Total  Insured Value]]+Exposure_Information[[#This Row],[Policy Deductible]]</f>
        <v>6250</v>
      </c>
      <c r="J3447" s="2">
        <v>10778</v>
      </c>
      <c r="K3447" s="3">
        <v>1</v>
      </c>
      <c r="L3447" s="2" t="s">
        <v>9</v>
      </c>
      <c r="M3447" s="2" t="s">
        <v>3914</v>
      </c>
      <c r="N3447" s="2" t="s">
        <v>3915</v>
      </c>
      <c r="O3447" s="2" t="s">
        <v>3916</v>
      </c>
      <c r="P3447" s="2" t="s">
        <v>131</v>
      </c>
      <c r="Q3447" s="3">
        <v>25</v>
      </c>
      <c r="R3447" s="2" t="s">
        <v>87</v>
      </c>
      <c r="S3447" s="3">
        <v>23</v>
      </c>
      <c r="T3447" s="2" t="s">
        <v>10</v>
      </c>
      <c r="U3447" s="3">
        <v>45.675851000000002</v>
      </c>
      <c r="V3447" s="3">
        <v>-69.739331000000007</v>
      </c>
      <c r="W3447" s="2" t="s">
        <v>149</v>
      </c>
      <c r="X3447" s="3">
        <v>1</v>
      </c>
      <c r="Y3447" s="3" t="str">
        <f>_xlfn.CONCAT(Exposure_Information[[#This Row],[Building Construction Code]]," - ",Exposure_Information[[#This Row],[Type of building construction]])</f>
        <v>RMS - 1</v>
      </c>
      <c r="Z3447" s="3">
        <v>0</v>
      </c>
      <c r="AA3447" s="2">
        <v>1960</v>
      </c>
      <c r="AB3447" s="2" t="s">
        <v>11</v>
      </c>
      <c r="AC3447" s="2">
        <v>1</v>
      </c>
      <c r="AD3447" s="2" t="str">
        <f>_xlfn.CONCAT(Exposure_Information[[#This Row],[Occupany Code]]," - ",Exposure_Information[[#This Row],[Type of building occupancy]])</f>
        <v>ATC - 1</v>
      </c>
      <c r="AE3447" s="5">
        <v>5000</v>
      </c>
      <c r="AF3447" s="5">
        <v>1000</v>
      </c>
      <c r="AG3447" s="5">
        <v>0</v>
      </c>
      <c r="AH3447" s="5">
        <f>SUM(Exposure_Information[[#This Row],[Building Coverage Value]:[Business interruption value]])</f>
        <v>6000</v>
      </c>
      <c r="AI3447" s="5">
        <f>SUM(Exposure_Information[[#This Row],[Building Coverage Value]:[Contents Coverage Value]])</f>
        <v>6000</v>
      </c>
      <c r="AJ3447" s="26"/>
    </row>
    <row r="3448" spans="1:36" ht="39" x14ac:dyDescent="0.3">
      <c r="A3448" s="2" t="s">
        <v>148</v>
      </c>
      <c r="B3448" s="2" t="s">
        <v>156</v>
      </c>
      <c r="C3448" s="2" t="s">
        <v>325</v>
      </c>
      <c r="D3448" s="2">
        <v>730</v>
      </c>
      <c r="E3448" s="2" t="s">
        <v>326</v>
      </c>
      <c r="F3448" s="2" t="s">
        <v>980</v>
      </c>
      <c r="G3448" s="3">
        <v>475</v>
      </c>
      <c r="H3448" s="3">
        <v>250</v>
      </c>
      <c r="I3448" s="71">
        <f>Exposure_Information[[#This Row],[Total  Insured Value]]+Exposure_Information[[#This Row],[Policy Deductible]]</f>
        <v>17416</v>
      </c>
      <c r="J3448" s="2">
        <v>1010</v>
      </c>
      <c r="K3448" s="3">
        <v>1</v>
      </c>
      <c r="L3448" s="2" t="s">
        <v>9</v>
      </c>
      <c r="M3448" s="2" t="s">
        <v>981</v>
      </c>
      <c r="N3448" s="2" t="s">
        <v>982</v>
      </c>
      <c r="O3448" s="2" t="s">
        <v>420</v>
      </c>
      <c r="P3448" s="2" t="s">
        <v>72</v>
      </c>
      <c r="Q3448" s="3">
        <v>25</v>
      </c>
      <c r="R3448" s="2" t="s">
        <v>127</v>
      </c>
      <c r="S3448" s="3">
        <v>25</v>
      </c>
      <c r="T3448" s="2" t="s">
        <v>10</v>
      </c>
      <c r="U3448" s="3">
        <v>42.364052000000001</v>
      </c>
      <c r="V3448" s="3">
        <v>-71.063068000000001</v>
      </c>
      <c r="W3448" s="2" t="s">
        <v>149</v>
      </c>
      <c r="X3448" s="3">
        <v>2</v>
      </c>
      <c r="Y3448" s="3" t="str">
        <f>_xlfn.CONCAT(Exposure_Information[[#This Row],[Building Construction Code]]," - ",Exposure_Information[[#This Row],[Type of building construction]])</f>
        <v>RMS - 2</v>
      </c>
      <c r="Z3448" s="3">
        <v>0</v>
      </c>
      <c r="AA3448" s="2">
        <v>1900</v>
      </c>
      <c r="AB3448" s="2" t="s">
        <v>11</v>
      </c>
      <c r="AC3448" s="2">
        <v>37</v>
      </c>
      <c r="AD3448" s="2" t="str">
        <f>_xlfn.CONCAT(Exposure_Information[[#This Row],[Occupany Code]]," - ",Exposure_Information[[#This Row],[Type of building occupancy]])</f>
        <v>ATC - 37</v>
      </c>
      <c r="AE3448" s="5">
        <v>0</v>
      </c>
      <c r="AF3448" s="5">
        <v>17166</v>
      </c>
      <c r="AG3448" s="5">
        <v>0</v>
      </c>
      <c r="AH3448" s="5">
        <f>SUM(Exposure_Information[[#This Row],[Building Coverage Value]:[Business interruption value]])</f>
        <v>17166</v>
      </c>
      <c r="AI3448" s="5">
        <f>SUM(Exposure_Information[[#This Row],[Building Coverage Value]:[Contents Coverage Value]])</f>
        <v>17166</v>
      </c>
      <c r="AJ3448" s="26"/>
    </row>
    <row r="3449" spans="1:36" ht="26" x14ac:dyDescent="0.3">
      <c r="A3449" s="2" t="s">
        <v>148</v>
      </c>
      <c r="B3449" s="2" t="s">
        <v>156</v>
      </c>
      <c r="C3449" s="2" t="s">
        <v>325</v>
      </c>
      <c r="D3449" s="2">
        <v>729</v>
      </c>
      <c r="E3449" s="2" t="s">
        <v>326</v>
      </c>
      <c r="F3449" s="2" t="s">
        <v>2329</v>
      </c>
      <c r="G3449" s="3">
        <v>492</v>
      </c>
      <c r="H3449" s="3">
        <v>500</v>
      </c>
      <c r="I3449" s="71">
        <f>Exposure_Information[[#This Row],[Total  Insured Value]]+Exposure_Information[[#This Row],[Policy Deductible]]</f>
        <v>6583</v>
      </c>
      <c r="J3449" s="2">
        <v>1007</v>
      </c>
      <c r="K3449" s="3">
        <v>1</v>
      </c>
      <c r="L3449" s="2">
        <v>22</v>
      </c>
      <c r="M3449" s="2" t="s">
        <v>2330</v>
      </c>
      <c r="N3449" s="2" t="s">
        <v>1475</v>
      </c>
      <c r="O3449" s="2" t="s">
        <v>350</v>
      </c>
      <c r="P3449" s="2" t="s">
        <v>90</v>
      </c>
      <c r="Q3449" s="3">
        <v>17</v>
      </c>
      <c r="R3449" s="2" t="s">
        <v>127</v>
      </c>
      <c r="S3449" s="3">
        <v>25</v>
      </c>
      <c r="T3449" s="2" t="s">
        <v>10</v>
      </c>
      <c r="U3449" s="3">
        <v>42.379879000000003</v>
      </c>
      <c r="V3449" s="3">
        <v>-71.126538999999994</v>
      </c>
      <c r="W3449" s="2" t="s">
        <v>149</v>
      </c>
      <c r="X3449" s="3">
        <v>2</v>
      </c>
      <c r="Y3449" s="3" t="str">
        <f>_xlfn.CONCAT(Exposure_Information[[#This Row],[Building Construction Code]]," - ",Exposure_Information[[#This Row],[Type of building construction]])</f>
        <v>RMS - 2</v>
      </c>
      <c r="Z3449" s="3">
        <v>0</v>
      </c>
      <c r="AA3449" s="2">
        <v>1975</v>
      </c>
      <c r="AB3449" s="2" t="s">
        <v>11</v>
      </c>
      <c r="AC3449" s="2">
        <v>37</v>
      </c>
      <c r="AD3449" s="2" t="str">
        <f>_xlfn.CONCAT(Exposure_Information[[#This Row],[Occupany Code]]," - ",Exposure_Information[[#This Row],[Type of building occupancy]])</f>
        <v>ATC - 37</v>
      </c>
      <c r="AE3449" s="5">
        <v>0</v>
      </c>
      <c r="AF3449" s="5">
        <v>6083</v>
      </c>
      <c r="AG3449" s="5">
        <v>0</v>
      </c>
      <c r="AH3449" s="5">
        <f>SUM(Exposure_Information[[#This Row],[Building Coverage Value]:[Business interruption value]])</f>
        <v>6083</v>
      </c>
      <c r="AI3449" s="5">
        <f>SUM(Exposure_Information[[#This Row],[Building Coverage Value]:[Contents Coverage Value]])</f>
        <v>6083</v>
      </c>
      <c r="AJ3449" s="26"/>
    </row>
    <row r="3450" spans="1:36" ht="26" x14ac:dyDescent="0.3">
      <c r="A3450" s="2" t="s">
        <v>148</v>
      </c>
      <c r="B3450" s="2" t="s">
        <v>156</v>
      </c>
      <c r="C3450" s="2" t="s">
        <v>325</v>
      </c>
      <c r="D3450" s="2">
        <v>727</v>
      </c>
      <c r="E3450" s="2" t="s">
        <v>326</v>
      </c>
      <c r="F3450" s="2" t="s">
        <v>895</v>
      </c>
      <c r="G3450" s="3">
        <v>2881</v>
      </c>
      <c r="H3450" s="3">
        <v>500</v>
      </c>
      <c r="I3450" s="71">
        <f>Exposure_Information[[#This Row],[Total  Insured Value]]+Exposure_Information[[#This Row],[Policy Deductible]]</f>
        <v>611706</v>
      </c>
      <c r="J3450" s="2">
        <v>1005</v>
      </c>
      <c r="K3450" s="3">
        <v>1</v>
      </c>
      <c r="L3450" s="2" t="s">
        <v>9</v>
      </c>
      <c r="M3450" s="2" t="s">
        <v>896</v>
      </c>
      <c r="N3450" s="3" t="s">
        <v>897</v>
      </c>
      <c r="O3450" s="2" t="s">
        <v>898</v>
      </c>
      <c r="P3450" s="2" t="s">
        <v>171</v>
      </c>
      <c r="Q3450" s="3">
        <v>27</v>
      </c>
      <c r="R3450" s="2" t="s">
        <v>127</v>
      </c>
      <c r="S3450" s="3">
        <v>25</v>
      </c>
      <c r="T3450" s="2" t="s">
        <v>10</v>
      </c>
      <c r="U3450" s="3">
        <v>42.320498999999998</v>
      </c>
      <c r="V3450" s="3">
        <v>-71.643578000000005</v>
      </c>
      <c r="W3450" s="2" t="s">
        <v>149</v>
      </c>
      <c r="X3450" s="3">
        <v>1</v>
      </c>
      <c r="Y3450" s="3" t="str">
        <f>_xlfn.CONCAT(Exposure_Information[[#This Row],[Building Construction Code]]," - ",Exposure_Information[[#This Row],[Type of building construction]])</f>
        <v>RMS - 1</v>
      </c>
      <c r="Z3450" s="3">
        <v>0</v>
      </c>
      <c r="AA3450" s="2">
        <v>1910</v>
      </c>
      <c r="AB3450" s="2" t="s">
        <v>11</v>
      </c>
      <c r="AC3450" s="2">
        <v>37</v>
      </c>
      <c r="AD3450" s="2" t="str">
        <f>_xlfn.CONCAT(Exposure_Information[[#This Row],[Occupany Code]]," - ",Exposure_Information[[#This Row],[Type of building occupancy]])</f>
        <v>ATC - 37</v>
      </c>
      <c r="AE3450" s="5">
        <v>611206</v>
      </c>
      <c r="AF3450" s="5">
        <v>0</v>
      </c>
      <c r="AG3450" s="5">
        <v>0</v>
      </c>
      <c r="AH3450" s="5">
        <f>SUM(Exposure_Information[[#This Row],[Building Coverage Value]:[Business interruption value]])</f>
        <v>611206</v>
      </c>
      <c r="AI3450" s="5">
        <f>SUM(Exposure_Information[[#This Row],[Building Coverage Value]:[Contents Coverage Value]])</f>
        <v>611206</v>
      </c>
      <c r="AJ3450" s="26"/>
    </row>
    <row r="3451" spans="1:36" ht="26" x14ac:dyDescent="0.3">
      <c r="A3451" s="2" t="s">
        <v>148</v>
      </c>
      <c r="B3451" s="2" t="s">
        <v>156</v>
      </c>
      <c r="C3451" s="2" t="s">
        <v>325</v>
      </c>
      <c r="D3451" s="2">
        <v>718</v>
      </c>
      <c r="E3451" s="2" t="s">
        <v>326</v>
      </c>
      <c r="F3451" s="2" t="s">
        <v>1647</v>
      </c>
      <c r="G3451" s="3">
        <v>66746</v>
      </c>
      <c r="H3451" s="3">
        <v>2500</v>
      </c>
      <c r="I3451" s="71">
        <f>Exposure_Information[[#This Row],[Total  Insured Value]]+Exposure_Information[[#This Row],[Policy Deductible]]</f>
        <v>351857</v>
      </c>
      <c r="J3451" s="2">
        <v>995</v>
      </c>
      <c r="K3451" s="3">
        <v>1</v>
      </c>
      <c r="L3451" s="2" t="s">
        <v>9</v>
      </c>
      <c r="M3451" s="2" t="s">
        <v>1648</v>
      </c>
      <c r="N3451" s="3" t="s">
        <v>1649</v>
      </c>
      <c r="O3451" s="2" t="s">
        <v>267</v>
      </c>
      <c r="P3451" s="2" t="s">
        <v>90</v>
      </c>
      <c r="Q3451" s="3">
        <v>17</v>
      </c>
      <c r="R3451" s="2" t="s">
        <v>127</v>
      </c>
      <c r="S3451" s="3">
        <v>25</v>
      </c>
      <c r="T3451" s="2" t="s">
        <v>10</v>
      </c>
      <c r="U3451" s="3">
        <v>42.426482999999998</v>
      </c>
      <c r="V3451" s="3">
        <v>-71.389579999999995</v>
      </c>
      <c r="W3451" s="2" t="s">
        <v>149</v>
      </c>
      <c r="X3451" s="3">
        <v>1</v>
      </c>
      <c r="Y3451" s="3" t="str">
        <f>_xlfn.CONCAT(Exposure_Information[[#This Row],[Building Construction Code]]," - ",Exposure_Information[[#This Row],[Type of building construction]])</f>
        <v>RMS - 1</v>
      </c>
      <c r="Z3451" s="3">
        <v>0</v>
      </c>
      <c r="AA3451" s="2">
        <v>1920</v>
      </c>
      <c r="AB3451" s="2" t="s">
        <v>11</v>
      </c>
      <c r="AC3451" s="2">
        <v>37</v>
      </c>
      <c r="AD3451" s="2" t="str">
        <f>_xlfn.CONCAT(Exposure_Information[[#This Row],[Occupany Code]]," - ",Exposure_Information[[#This Row],[Type of building occupancy]])</f>
        <v>ATC - 37</v>
      </c>
      <c r="AE3451" s="5">
        <v>349357</v>
      </c>
      <c r="AF3451" s="5">
        <v>0</v>
      </c>
      <c r="AG3451" s="5">
        <v>0</v>
      </c>
      <c r="AH3451" s="5">
        <f>SUM(Exposure_Information[[#This Row],[Building Coverage Value]:[Business interruption value]])</f>
        <v>349357</v>
      </c>
      <c r="AI3451" s="5">
        <f>SUM(Exposure_Information[[#This Row],[Building Coverage Value]:[Contents Coverage Value]])</f>
        <v>349357</v>
      </c>
      <c r="AJ3451" s="26"/>
    </row>
    <row r="3452" spans="1:36" ht="39" x14ac:dyDescent="0.3">
      <c r="A3452" s="2" t="s">
        <v>148</v>
      </c>
      <c r="B3452" s="2" t="s">
        <v>156</v>
      </c>
      <c r="C3452" s="2" t="s">
        <v>325</v>
      </c>
      <c r="D3452" s="2">
        <v>708</v>
      </c>
      <c r="E3452" s="2" t="s">
        <v>326</v>
      </c>
      <c r="F3452" s="2" t="s">
        <v>770</v>
      </c>
      <c r="G3452" s="3">
        <v>1591</v>
      </c>
      <c r="H3452" s="3">
        <v>500</v>
      </c>
      <c r="I3452" s="71">
        <f>Exposure_Information[[#This Row],[Total  Insured Value]]+Exposure_Information[[#This Row],[Policy Deductible]]</f>
        <v>323250</v>
      </c>
      <c r="J3452" s="2">
        <v>959</v>
      </c>
      <c r="K3452" s="3">
        <v>1</v>
      </c>
      <c r="L3452" s="2" t="s">
        <v>9</v>
      </c>
      <c r="M3452" s="2" t="s">
        <v>771</v>
      </c>
      <c r="N3452" s="3" t="s">
        <v>772</v>
      </c>
      <c r="O3452" s="2" t="s">
        <v>65</v>
      </c>
      <c r="P3452" s="2" t="s">
        <v>90</v>
      </c>
      <c r="Q3452" s="3">
        <v>17</v>
      </c>
      <c r="R3452" s="2" t="s">
        <v>127</v>
      </c>
      <c r="S3452" s="3">
        <v>25</v>
      </c>
      <c r="T3452" s="2" t="s">
        <v>10</v>
      </c>
      <c r="U3452" s="3">
        <v>42.426589</v>
      </c>
      <c r="V3452" s="3">
        <v>-71.183359999999993</v>
      </c>
      <c r="W3452" s="2" t="s">
        <v>149</v>
      </c>
      <c r="X3452" s="3">
        <v>1</v>
      </c>
      <c r="Y3452" s="3" t="str">
        <f>_xlfn.CONCAT(Exposure_Information[[#This Row],[Building Construction Code]]," - ",Exposure_Information[[#This Row],[Type of building construction]])</f>
        <v>RMS - 1</v>
      </c>
      <c r="Z3452" s="3">
        <v>0</v>
      </c>
      <c r="AA3452" s="2">
        <v>1850</v>
      </c>
      <c r="AB3452" s="2" t="s">
        <v>11</v>
      </c>
      <c r="AC3452" s="2">
        <v>37</v>
      </c>
      <c r="AD3452" s="2" t="str">
        <f>_xlfn.CONCAT(Exposure_Information[[#This Row],[Occupany Code]]," - ",Exposure_Information[[#This Row],[Type of building occupancy]])</f>
        <v>ATC - 37</v>
      </c>
      <c r="AE3452" s="5">
        <v>322750</v>
      </c>
      <c r="AF3452" s="5">
        <v>0</v>
      </c>
      <c r="AG3452" s="5">
        <v>0</v>
      </c>
      <c r="AH3452" s="5">
        <f>SUM(Exposure_Information[[#This Row],[Building Coverage Value]:[Business interruption value]])</f>
        <v>322750</v>
      </c>
      <c r="AI3452" s="5">
        <f>SUM(Exposure_Information[[#This Row],[Building Coverage Value]:[Contents Coverage Value]])</f>
        <v>322750</v>
      </c>
      <c r="AJ3452" s="26"/>
    </row>
    <row r="3453" spans="1:36" ht="26" x14ac:dyDescent="0.3">
      <c r="A3453" s="2" t="s">
        <v>148</v>
      </c>
      <c r="B3453" s="2" t="s">
        <v>156</v>
      </c>
      <c r="C3453" s="2" t="s">
        <v>325</v>
      </c>
      <c r="D3453" s="2">
        <v>703</v>
      </c>
      <c r="E3453" s="2" t="s">
        <v>326</v>
      </c>
      <c r="F3453" s="2" t="s">
        <v>1147</v>
      </c>
      <c r="G3453" s="3">
        <v>3326</v>
      </c>
      <c r="H3453" s="3">
        <v>1000</v>
      </c>
      <c r="I3453" s="71">
        <f>Exposure_Information[[#This Row],[Total  Insured Value]]+Exposure_Information[[#This Row],[Policy Deductible]]</f>
        <v>485510</v>
      </c>
      <c r="J3453" s="2">
        <v>951</v>
      </c>
      <c r="K3453" s="3">
        <v>1</v>
      </c>
      <c r="L3453" s="2" t="s">
        <v>9</v>
      </c>
      <c r="M3453" s="2" t="s">
        <v>1148</v>
      </c>
      <c r="N3453" s="3" t="s">
        <v>1149</v>
      </c>
      <c r="O3453" s="2" t="s">
        <v>794</v>
      </c>
      <c r="P3453" s="2" t="s">
        <v>90</v>
      </c>
      <c r="Q3453" s="3">
        <v>17</v>
      </c>
      <c r="R3453" s="2" t="s">
        <v>127</v>
      </c>
      <c r="S3453" s="3">
        <v>25</v>
      </c>
      <c r="T3453" s="2" t="s">
        <v>10</v>
      </c>
      <c r="U3453" s="3">
        <v>42.468991000000003</v>
      </c>
      <c r="V3453" s="3">
        <v>-71.067651999999995</v>
      </c>
      <c r="W3453" s="2" t="s">
        <v>149</v>
      </c>
      <c r="X3453" s="3">
        <v>1</v>
      </c>
      <c r="Y3453" s="3" t="str">
        <f>_xlfn.CONCAT(Exposure_Information[[#This Row],[Building Construction Code]]," - ",Exposure_Information[[#This Row],[Type of building construction]])</f>
        <v>RMS - 1</v>
      </c>
      <c r="Z3453" s="3">
        <v>0</v>
      </c>
      <c r="AA3453" s="2">
        <v>1900</v>
      </c>
      <c r="AB3453" s="2" t="s">
        <v>11</v>
      </c>
      <c r="AC3453" s="2">
        <v>37</v>
      </c>
      <c r="AD3453" s="2" t="str">
        <f>_xlfn.CONCAT(Exposure_Information[[#This Row],[Occupany Code]]," - ",Exposure_Information[[#This Row],[Type of building occupancy]])</f>
        <v>ATC - 37</v>
      </c>
      <c r="AE3453" s="5">
        <v>484510</v>
      </c>
      <c r="AF3453" s="5">
        <v>0</v>
      </c>
      <c r="AG3453" s="5">
        <v>0</v>
      </c>
      <c r="AH3453" s="5">
        <f>SUM(Exposure_Information[[#This Row],[Building Coverage Value]:[Business interruption value]])</f>
        <v>484510</v>
      </c>
      <c r="AI3453" s="5">
        <f>SUM(Exposure_Information[[#This Row],[Building Coverage Value]:[Contents Coverage Value]])</f>
        <v>484510</v>
      </c>
      <c r="AJ3453" s="26"/>
    </row>
    <row r="3454" spans="1:36" ht="39" x14ac:dyDescent="0.3">
      <c r="A3454" s="2" t="s">
        <v>148</v>
      </c>
      <c r="B3454" s="2" t="s">
        <v>156</v>
      </c>
      <c r="C3454" s="2" t="s">
        <v>325</v>
      </c>
      <c r="D3454" s="2">
        <v>700</v>
      </c>
      <c r="E3454" s="2" t="s">
        <v>326</v>
      </c>
      <c r="F3454" s="2" t="s">
        <v>1849</v>
      </c>
      <c r="G3454" s="3">
        <v>2796</v>
      </c>
      <c r="H3454" s="3">
        <v>10000</v>
      </c>
      <c r="I3454" s="71">
        <f>Exposure_Information[[#This Row],[Total  Insured Value]]+Exposure_Information[[#This Row],[Policy Deductible]]</f>
        <v>781120</v>
      </c>
      <c r="J3454" s="2">
        <v>948</v>
      </c>
      <c r="K3454" s="3">
        <v>1</v>
      </c>
      <c r="L3454" s="2">
        <v>16</v>
      </c>
      <c r="M3454" s="2" t="s">
        <v>1850</v>
      </c>
      <c r="N3454" s="3" t="s">
        <v>1361</v>
      </c>
      <c r="O3454" s="2" t="s">
        <v>436</v>
      </c>
      <c r="P3454" s="2" t="s">
        <v>74</v>
      </c>
      <c r="Q3454" s="3">
        <v>9</v>
      </c>
      <c r="R3454" s="2" t="s">
        <v>127</v>
      </c>
      <c r="S3454" s="3">
        <v>25</v>
      </c>
      <c r="T3454" s="2" t="s">
        <v>10</v>
      </c>
      <c r="U3454" s="3">
        <v>42.809871000000001</v>
      </c>
      <c r="V3454" s="3">
        <v>-70.883724000000001</v>
      </c>
      <c r="W3454" s="2" t="s">
        <v>149</v>
      </c>
      <c r="X3454" s="3">
        <v>1</v>
      </c>
      <c r="Y3454" s="3" t="str">
        <f>_xlfn.CONCAT(Exposure_Information[[#This Row],[Building Construction Code]]," - ",Exposure_Information[[#This Row],[Type of building construction]])</f>
        <v>RMS - 1</v>
      </c>
      <c r="Z3454" s="3">
        <v>0</v>
      </c>
      <c r="AA3454" s="2">
        <v>1998</v>
      </c>
      <c r="AB3454" s="2" t="s">
        <v>11</v>
      </c>
      <c r="AC3454" s="2">
        <v>37</v>
      </c>
      <c r="AD3454" s="2" t="str">
        <f>_xlfn.CONCAT(Exposure_Information[[#This Row],[Occupany Code]]," - ",Exposure_Information[[#This Row],[Type of building occupancy]])</f>
        <v>ATC - 37</v>
      </c>
      <c r="AE3454" s="5">
        <v>771120</v>
      </c>
      <c r="AF3454" s="5">
        <v>0</v>
      </c>
      <c r="AG3454" s="5">
        <v>0</v>
      </c>
      <c r="AH3454" s="5">
        <f>SUM(Exposure_Information[[#This Row],[Building Coverage Value]:[Business interruption value]])</f>
        <v>771120</v>
      </c>
      <c r="AI3454" s="5">
        <f>SUM(Exposure_Information[[#This Row],[Building Coverage Value]:[Contents Coverage Value]])</f>
        <v>771120</v>
      </c>
      <c r="AJ3454" s="26"/>
    </row>
    <row r="3455" spans="1:36" ht="26" x14ac:dyDescent="0.3">
      <c r="A3455" s="2" t="s">
        <v>148</v>
      </c>
      <c r="B3455" s="2" t="s">
        <v>156</v>
      </c>
      <c r="C3455" s="2" t="s">
        <v>325</v>
      </c>
      <c r="D3455" s="2">
        <v>695</v>
      </c>
      <c r="E3455" s="2" t="s">
        <v>326</v>
      </c>
      <c r="F3455" s="2" t="s">
        <v>1844</v>
      </c>
      <c r="G3455" s="3">
        <v>986</v>
      </c>
      <c r="H3455" s="3">
        <v>500</v>
      </c>
      <c r="I3455" s="71">
        <f>Exposure_Information[[#This Row],[Total  Insured Value]]+Exposure_Information[[#This Row],[Policy Deductible]]</f>
        <v>6358</v>
      </c>
      <c r="J3455" s="2">
        <v>943</v>
      </c>
      <c r="K3455" s="3">
        <v>1</v>
      </c>
      <c r="L3455" s="2" t="s">
        <v>9</v>
      </c>
      <c r="M3455" s="2" t="s">
        <v>1845</v>
      </c>
      <c r="N3455" s="2" t="s">
        <v>1846</v>
      </c>
      <c r="O3455" s="2" t="s">
        <v>266</v>
      </c>
      <c r="P3455" s="2" t="s">
        <v>174</v>
      </c>
      <c r="Q3455" s="3">
        <v>5</v>
      </c>
      <c r="R3455" s="2" t="s">
        <v>127</v>
      </c>
      <c r="S3455" s="3">
        <v>25</v>
      </c>
      <c r="T3455" s="2" t="s">
        <v>10</v>
      </c>
      <c r="U3455" s="3">
        <v>41.915311000000003</v>
      </c>
      <c r="V3455" s="3">
        <v>-71.091607999999994</v>
      </c>
      <c r="W3455" s="2" t="s">
        <v>149</v>
      </c>
      <c r="X3455" s="3">
        <v>2</v>
      </c>
      <c r="Y3455" s="3" t="str">
        <f>_xlfn.CONCAT(Exposure_Information[[#This Row],[Building Construction Code]]," - ",Exposure_Information[[#This Row],[Type of building construction]])</f>
        <v>RMS - 2</v>
      </c>
      <c r="Z3455" s="3">
        <v>0</v>
      </c>
      <c r="AA3455" s="2">
        <v>1930</v>
      </c>
      <c r="AB3455" s="2" t="s">
        <v>11</v>
      </c>
      <c r="AC3455" s="2">
        <v>37</v>
      </c>
      <c r="AD3455" s="2" t="str">
        <f>_xlfn.CONCAT(Exposure_Information[[#This Row],[Occupany Code]]," - ",Exposure_Information[[#This Row],[Type of building occupancy]])</f>
        <v>ATC - 37</v>
      </c>
      <c r="AE3455" s="5">
        <v>5858</v>
      </c>
      <c r="AF3455" s="5">
        <v>0</v>
      </c>
      <c r="AG3455" s="5">
        <v>0</v>
      </c>
      <c r="AH3455" s="5">
        <f>SUM(Exposure_Information[[#This Row],[Building Coverage Value]:[Business interruption value]])</f>
        <v>5858</v>
      </c>
      <c r="AI3455" s="5">
        <f>SUM(Exposure_Information[[#This Row],[Building Coverage Value]:[Contents Coverage Value]])</f>
        <v>5858</v>
      </c>
      <c r="AJ3455" s="26"/>
    </row>
    <row r="3456" spans="1:36" ht="39" x14ac:dyDescent="0.3">
      <c r="A3456" s="2" t="s">
        <v>148</v>
      </c>
      <c r="B3456" s="2" t="s">
        <v>156</v>
      </c>
      <c r="C3456" s="2" t="s">
        <v>325</v>
      </c>
      <c r="D3456" s="2">
        <v>691</v>
      </c>
      <c r="E3456" s="2" t="s">
        <v>326</v>
      </c>
      <c r="F3456" s="2" t="s">
        <v>1548</v>
      </c>
      <c r="G3456" s="3">
        <v>95301</v>
      </c>
      <c r="H3456" s="3">
        <v>1000</v>
      </c>
      <c r="I3456" s="71">
        <f>Exposure_Information[[#This Row],[Total  Insured Value]]+Exposure_Information[[#This Row],[Policy Deductible]]</f>
        <v>291450</v>
      </c>
      <c r="J3456" s="2">
        <v>935</v>
      </c>
      <c r="K3456" s="3">
        <v>1</v>
      </c>
      <c r="L3456" s="2" t="s">
        <v>9</v>
      </c>
      <c r="M3456" s="2" t="s">
        <v>1551</v>
      </c>
      <c r="N3456" s="3" t="s">
        <v>1552</v>
      </c>
      <c r="O3456" s="2" t="s">
        <v>350</v>
      </c>
      <c r="P3456" s="2" t="s">
        <v>90</v>
      </c>
      <c r="Q3456" s="3">
        <v>17</v>
      </c>
      <c r="R3456" s="2" t="s">
        <v>127</v>
      </c>
      <c r="S3456" s="3">
        <v>25</v>
      </c>
      <c r="T3456" s="2" t="s">
        <v>10</v>
      </c>
      <c r="U3456" s="3">
        <v>42.367156999999999</v>
      </c>
      <c r="V3456" s="3">
        <v>-71.075809000000007</v>
      </c>
      <c r="W3456" s="2" t="s">
        <v>149</v>
      </c>
      <c r="X3456" s="3">
        <v>2</v>
      </c>
      <c r="Y3456" s="3" t="str">
        <f>_xlfn.CONCAT(Exposure_Information[[#This Row],[Building Construction Code]]," - ",Exposure_Information[[#This Row],[Type of building construction]])</f>
        <v>RMS - 2</v>
      </c>
      <c r="Z3456" s="3">
        <v>0</v>
      </c>
      <c r="AA3456" s="2">
        <v>1970</v>
      </c>
      <c r="AB3456" s="2" t="s">
        <v>11</v>
      </c>
      <c r="AC3456" s="2">
        <v>37</v>
      </c>
      <c r="AD3456" s="2" t="str">
        <f>_xlfn.CONCAT(Exposure_Information[[#This Row],[Occupany Code]]," - ",Exposure_Information[[#This Row],[Type of building occupancy]])</f>
        <v>ATC - 37</v>
      </c>
      <c r="AE3456" s="5">
        <v>0</v>
      </c>
      <c r="AF3456" s="5">
        <v>290450</v>
      </c>
      <c r="AG3456" s="5">
        <v>0</v>
      </c>
      <c r="AH3456" s="5">
        <f>SUM(Exposure_Information[[#This Row],[Building Coverage Value]:[Business interruption value]])</f>
        <v>290450</v>
      </c>
      <c r="AI3456" s="5">
        <f>SUM(Exposure_Information[[#This Row],[Building Coverage Value]:[Contents Coverage Value]])</f>
        <v>290450</v>
      </c>
      <c r="AJ3456" s="26"/>
    </row>
    <row r="3457" spans="1:36" ht="39" x14ac:dyDescent="0.3">
      <c r="A3457" s="2" t="s">
        <v>148</v>
      </c>
      <c r="B3457" s="2" t="s">
        <v>156</v>
      </c>
      <c r="C3457" s="2" t="s">
        <v>325</v>
      </c>
      <c r="D3457" s="2">
        <v>691</v>
      </c>
      <c r="E3457" s="2" t="s">
        <v>326</v>
      </c>
      <c r="F3457" s="2" t="s">
        <v>1548</v>
      </c>
      <c r="G3457" s="3">
        <v>95301</v>
      </c>
      <c r="H3457" s="3">
        <v>1000</v>
      </c>
      <c r="I3457" s="71">
        <f>Exposure_Information[[#This Row],[Total  Insured Value]]+Exposure_Information[[#This Row],[Policy Deductible]]</f>
        <v>253900</v>
      </c>
      <c r="J3457" s="2">
        <v>924</v>
      </c>
      <c r="K3457" s="3">
        <v>1</v>
      </c>
      <c r="L3457" s="2" t="s">
        <v>9</v>
      </c>
      <c r="M3457" s="2" t="s">
        <v>1549</v>
      </c>
      <c r="N3457" s="3" t="s">
        <v>1550</v>
      </c>
      <c r="O3457" s="2" t="s">
        <v>1044</v>
      </c>
      <c r="P3457" s="2" t="s">
        <v>90</v>
      </c>
      <c r="Q3457" s="3">
        <v>17</v>
      </c>
      <c r="R3457" s="2" t="s">
        <v>127</v>
      </c>
      <c r="S3457" s="3">
        <v>25</v>
      </c>
      <c r="T3457" s="2" t="s">
        <v>10</v>
      </c>
      <c r="U3457" s="3">
        <v>42.299297000000003</v>
      </c>
      <c r="V3457" s="3">
        <v>-71.386390000000006</v>
      </c>
      <c r="W3457" s="2" t="s">
        <v>149</v>
      </c>
      <c r="X3457" s="3">
        <v>3</v>
      </c>
      <c r="Y3457" s="3" t="str">
        <f>_xlfn.CONCAT(Exposure_Information[[#This Row],[Building Construction Code]]," - ",Exposure_Information[[#This Row],[Type of building construction]])</f>
        <v>RMS - 3</v>
      </c>
      <c r="Z3457" s="3">
        <v>0</v>
      </c>
      <c r="AA3457" s="2">
        <v>1965</v>
      </c>
      <c r="AB3457" s="2" t="s">
        <v>11</v>
      </c>
      <c r="AC3457" s="2">
        <v>37</v>
      </c>
      <c r="AD3457" s="2" t="str">
        <f>_xlfn.CONCAT(Exposure_Information[[#This Row],[Occupany Code]]," - ",Exposure_Information[[#This Row],[Type of building occupancy]])</f>
        <v>ATC - 37</v>
      </c>
      <c r="AE3457" s="5">
        <v>0</v>
      </c>
      <c r="AF3457" s="5">
        <v>252900</v>
      </c>
      <c r="AG3457" s="5">
        <v>0</v>
      </c>
      <c r="AH3457" s="5">
        <f>SUM(Exposure_Information[[#This Row],[Building Coverage Value]:[Business interruption value]])</f>
        <v>252900</v>
      </c>
      <c r="AI3457" s="5">
        <f>SUM(Exposure_Information[[#This Row],[Building Coverage Value]:[Contents Coverage Value]])</f>
        <v>252900</v>
      </c>
      <c r="AJ3457" s="26"/>
    </row>
    <row r="3458" spans="1:36" ht="26" x14ac:dyDescent="0.3">
      <c r="A3458" s="2" t="s">
        <v>148</v>
      </c>
      <c r="B3458" s="2" t="s">
        <v>156</v>
      </c>
      <c r="C3458" s="2" t="s">
        <v>325</v>
      </c>
      <c r="D3458" s="2">
        <v>691</v>
      </c>
      <c r="E3458" s="2" t="s">
        <v>326</v>
      </c>
      <c r="F3458" s="2" t="s">
        <v>1548</v>
      </c>
      <c r="G3458" s="3">
        <v>95301</v>
      </c>
      <c r="H3458" s="3">
        <v>1000</v>
      </c>
      <c r="I3458" s="71">
        <f>Exposure_Information[[#This Row],[Total  Insured Value]]+Exposure_Information[[#This Row],[Policy Deductible]]</f>
        <v>6000</v>
      </c>
      <c r="J3458" s="2">
        <v>923</v>
      </c>
      <c r="K3458" s="3">
        <v>1</v>
      </c>
      <c r="L3458" s="2" t="s">
        <v>9</v>
      </c>
      <c r="M3458" s="2" t="s">
        <v>2179</v>
      </c>
      <c r="N3458" s="2" t="s">
        <v>113</v>
      </c>
      <c r="O3458" s="2" t="s">
        <v>16</v>
      </c>
      <c r="P3458" s="2" t="s">
        <v>114</v>
      </c>
      <c r="Q3458" s="3">
        <v>15</v>
      </c>
      <c r="R3458" s="2" t="s">
        <v>34</v>
      </c>
      <c r="S3458" s="3">
        <v>33</v>
      </c>
      <c r="T3458" s="2" t="s">
        <v>10</v>
      </c>
      <c r="U3458" s="3">
        <v>42.783278000000003</v>
      </c>
      <c r="V3458" s="3">
        <v>-71.218560999999994</v>
      </c>
      <c r="W3458" s="2" t="s">
        <v>149</v>
      </c>
      <c r="X3458" s="3">
        <v>2</v>
      </c>
      <c r="Y3458" s="3" t="str">
        <f>_xlfn.CONCAT(Exposure_Information[[#This Row],[Building Construction Code]]," - ",Exposure_Information[[#This Row],[Type of building construction]])</f>
        <v>RMS - 2</v>
      </c>
      <c r="Z3458" s="3">
        <v>0</v>
      </c>
      <c r="AA3458" s="2">
        <v>1990</v>
      </c>
      <c r="AB3458" s="2" t="s">
        <v>11</v>
      </c>
      <c r="AC3458" s="2">
        <v>37</v>
      </c>
      <c r="AD3458" s="2" t="str">
        <f>_xlfn.CONCAT(Exposure_Information[[#This Row],[Occupany Code]]," - ",Exposure_Information[[#This Row],[Type of building occupancy]])</f>
        <v>ATC - 37</v>
      </c>
      <c r="AE3458" s="5">
        <v>0</v>
      </c>
      <c r="AF3458" s="5">
        <v>5000</v>
      </c>
      <c r="AG3458" s="5">
        <v>0</v>
      </c>
      <c r="AH3458" s="5">
        <f>SUM(Exposure_Information[[#This Row],[Building Coverage Value]:[Business interruption value]])</f>
        <v>5000</v>
      </c>
      <c r="AI3458" s="5">
        <f>SUM(Exposure_Information[[#This Row],[Building Coverage Value]:[Contents Coverage Value]])</f>
        <v>5000</v>
      </c>
      <c r="AJ3458" s="26"/>
    </row>
    <row r="3459" spans="1:36" x14ac:dyDescent="0.3">
      <c r="A3459" s="2" t="s">
        <v>148</v>
      </c>
      <c r="B3459" s="2" t="s">
        <v>156</v>
      </c>
      <c r="C3459" s="2" t="s">
        <v>325</v>
      </c>
      <c r="D3459" s="2">
        <v>681</v>
      </c>
      <c r="E3459" s="2" t="s">
        <v>326</v>
      </c>
      <c r="F3459" s="2" t="s">
        <v>1158</v>
      </c>
      <c r="G3459" s="3">
        <v>275</v>
      </c>
      <c r="H3459" s="3">
        <v>250</v>
      </c>
      <c r="I3459" s="71">
        <f>Exposure_Information[[#This Row],[Total  Insured Value]]+Exposure_Information[[#This Row],[Policy Deductible]]</f>
        <v>31884</v>
      </c>
      <c r="J3459" s="2">
        <v>905</v>
      </c>
      <c r="K3459" s="3">
        <v>1</v>
      </c>
      <c r="L3459" s="2" t="s">
        <v>9</v>
      </c>
      <c r="M3459" s="2" t="s">
        <v>1159</v>
      </c>
      <c r="N3459" s="2" t="s">
        <v>1160</v>
      </c>
      <c r="O3459" s="2" t="s">
        <v>255</v>
      </c>
      <c r="P3459" s="2" t="s">
        <v>224</v>
      </c>
      <c r="Q3459" s="3">
        <v>21</v>
      </c>
      <c r="R3459" s="2" t="s">
        <v>127</v>
      </c>
      <c r="S3459" s="3">
        <v>25</v>
      </c>
      <c r="T3459" s="2" t="s">
        <v>10</v>
      </c>
      <c r="U3459" s="3">
        <v>42.184744000000002</v>
      </c>
      <c r="V3459" s="3">
        <v>-71.203346999999994</v>
      </c>
      <c r="W3459" s="2" t="s">
        <v>149</v>
      </c>
      <c r="X3459" s="3">
        <v>2</v>
      </c>
      <c r="Y3459" s="3" t="str">
        <f>_xlfn.CONCAT(Exposure_Information[[#This Row],[Building Construction Code]]," - ",Exposure_Information[[#This Row],[Type of building construction]])</f>
        <v>RMS - 2</v>
      </c>
      <c r="Z3459" s="3">
        <v>0</v>
      </c>
      <c r="AA3459" s="2">
        <v>1920</v>
      </c>
      <c r="AB3459" s="2" t="s">
        <v>11</v>
      </c>
      <c r="AC3459" s="2">
        <v>37</v>
      </c>
      <c r="AD3459" s="2" t="str">
        <f>_xlfn.CONCAT(Exposure_Information[[#This Row],[Occupany Code]]," - ",Exposure_Information[[#This Row],[Type of building occupancy]])</f>
        <v>ATC - 37</v>
      </c>
      <c r="AE3459" s="5">
        <v>0</v>
      </c>
      <c r="AF3459" s="5">
        <v>31634</v>
      </c>
      <c r="AG3459" s="5">
        <v>0</v>
      </c>
      <c r="AH3459" s="5">
        <f>SUM(Exposure_Information[[#This Row],[Building Coverage Value]:[Business interruption value]])</f>
        <v>31634</v>
      </c>
      <c r="AI3459" s="5">
        <f>SUM(Exposure_Information[[#This Row],[Building Coverage Value]:[Contents Coverage Value]])</f>
        <v>31634</v>
      </c>
      <c r="AJ3459" s="26"/>
    </row>
    <row r="3460" spans="1:36" ht="26" x14ac:dyDescent="0.3">
      <c r="A3460" s="2" t="s">
        <v>148</v>
      </c>
      <c r="B3460" s="2" t="s">
        <v>156</v>
      </c>
      <c r="C3460" s="2" t="s">
        <v>325</v>
      </c>
      <c r="D3460" s="2">
        <v>680</v>
      </c>
      <c r="E3460" s="2" t="s">
        <v>326</v>
      </c>
      <c r="F3460" s="2" t="s">
        <v>4837</v>
      </c>
      <c r="G3460" s="3">
        <v>375</v>
      </c>
      <c r="H3460" s="3">
        <v>250</v>
      </c>
      <c r="I3460" s="71">
        <f>Exposure_Information[[#This Row],[Total  Insured Value]]+Exposure_Information[[#This Row],[Policy Deductible]]</f>
        <v>12650</v>
      </c>
      <c r="J3460" s="2">
        <v>904</v>
      </c>
      <c r="K3460" s="3">
        <v>1</v>
      </c>
      <c r="L3460" s="2">
        <v>1101</v>
      </c>
      <c r="M3460" s="2" t="s">
        <v>4838</v>
      </c>
      <c r="N3460" s="2" t="s">
        <v>4839</v>
      </c>
      <c r="O3460" s="2" t="s">
        <v>747</v>
      </c>
      <c r="P3460" s="2" t="s">
        <v>224</v>
      </c>
      <c r="Q3460" s="3">
        <v>21</v>
      </c>
      <c r="R3460" s="2" t="s">
        <v>127</v>
      </c>
      <c r="S3460" s="3">
        <v>25</v>
      </c>
      <c r="T3460" s="2" t="s">
        <v>10</v>
      </c>
      <c r="U3460" s="3">
        <v>42.342719000000002</v>
      </c>
      <c r="V3460" s="3">
        <v>-71.122097999999994</v>
      </c>
      <c r="W3460" s="2" t="s">
        <v>149</v>
      </c>
      <c r="X3460" s="3">
        <v>2</v>
      </c>
      <c r="Y3460" s="3" t="str">
        <f>_xlfn.CONCAT(Exposure_Information[[#This Row],[Building Construction Code]]," - ",Exposure_Information[[#This Row],[Type of building construction]])</f>
        <v>RMS - 2</v>
      </c>
      <c r="Z3460" s="3">
        <v>0</v>
      </c>
      <c r="AA3460" s="2">
        <v>1984</v>
      </c>
      <c r="AB3460" s="2" t="s">
        <v>11</v>
      </c>
      <c r="AC3460" s="2">
        <v>37</v>
      </c>
      <c r="AD3460" s="2" t="str">
        <f>_xlfn.CONCAT(Exposure_Information[[#This Row],[Occupany Code]]," - ",Exposure_Information[[#This Row],[Type of building occupancy]])</f>
        <v>ATC - 37</v>
      </c>
      <c r="AE3460" s="5">
        <v>0</v>
      </c>
      <c r="AF3460" s="5">
        <v>12400</v>
      </c>
      <c r="AG3460" s="5">
        <v>0</v>
      </c>
      <c r="AH3460" s="5">
        <f>SUM(Exposure_Information[[#This Row],[Building Coverage Value]:[Business interruption value]])</f>
        <v>12400</v>
      </c>
      <c r="AI3460" s="5">
        <f>SUM(Exposure_Information[[#This Row],[Building Coverage Value]:[Contents Coverage Value]])</f>
        <v>12400</v>
      </c>
      <c r="AJ3460" s="26"/>
    </row>
    <row r="3461" spans="1:36" ht="39" x14ac:dyDescent="0.3">
      <c r="A3461" s="2" t="s">
        <v>148</v>
      </c>
      <c r="B3461" s="2" t="s">
        <v>156</v>
      </c>
      <c r="C3461" s="2" t="s">
        <v>325</v>
      </c>
      <c r="D3461" s="2">
        <v>675</v>
      </c>
      <c r="E3461" s="2" t="s">
        <v>326</v>
      </c>
      <c r="F3461" s="2" t="s">
        <v>1473</v>
      </c>
      <c r="G3461" s="3">
        <v>4566</v>
      </c>
      <c r="H3461" s="3">
        <v>1000</v>
      </c>
      <c r="I3461" s="71">
        <f>Exposure_Information[[#This Row],[Total  Insured Value]]+Exposure_Information[[#This Row],[Policy Deductible]]</f>
        <v>772201</v>
      </c>
      <c r="J3461" s="2">
        <v>889</v>
      </c>
      <c r="K3461" s="3">
        <v>1</v>
      </c>
      <c r="L3461" s="2" t="s">
        <v>9</v>
      </c>
      <c r="M3461" s="2" t="s">
        <v>1474</v>
      </c>
      <c r="N3461" s="3" t="s">
        <v>1475</v>
      </c>
      <c r="O3461" s="2" t="s">
        <v>350</v>
      </c>
      <c r="P3461" s="2" t="s">
        <v>90</v>
      </c>
      <c r="Q3461" s="3">
        <v>17</v>
      </c>
      <c r="R3461" s="2" t="s">
        <v>127</v>
      </c>
      <c r="S3461" s="3">
        <v>25</v>
      </c>
      <c r="T3461" s="2" t="s">
        <v>10</v>
      </c>
      <c r="U3461" s="3">
        <v>42.379879000000003</v>
      </c>
      <c r="V3461" s="3">
        <v>-71.126538999999994</v>
      </c>
      <c r="W3461" s="2" t="s">
        <v>149</v>
      </c>
      <c r="X3461" s="3">
        <v>1</v>
      </c>
      <c r="Y3461" s="3" t="str">
        <f>_xlfn.CONCAT(Exposure_Information[[#This Row],[Building Construction Code]]," - ",Exposure_Information[[#This Row],[Type of building construction]])</f>
        <v>RMS - 1</v>
      </c>
      <c r="Z3461" s="3">
        <v>0</v>
      </c>
      <c r="AA3461" s="2">
        <v>1998</v>
      </c>
      <c r="AB3461" s="2" t="s">
        <v>11</v>
      </c>
      <c r="AC3461" s="2">
        <v>37</v>
      </c>
      <c r="AD3461" s="2" t="str">
        <f>_xlfn.CONCAT(Exposure_Information[[#This Row],[Occupany Code]]," - ",Exposure_Information[[#This Row],[Type of building occupancy]])</f>
        <v>ATC - 37</v>
      </c>
      <c r="AE3461" s="5">
        <v>771201</v>
      </c>
      <c r="AF3461" s="5">
        <v>0</v>
      </c>
      <c r="AG3461" s="5">
        <v>0</v>
      </c>
      <c r="AH3461" s="5">
        <f>SUM(Exposure_Information[[#This Row],[Building Coverage Value]:[Business interruption value]])</f>
        <v>771201</v>
      </c>
      <c r="AI3461" s="5">
        <f>SUM(Exposure_Information[[#This Row],[Building Coverage Value]:[Contents Coverage Value]])</f>
        <v>771201</v>
      </c>
      <c r="AJ3461" s="26"/>
    </row>
    <row r="3462" spans="1:36" ht="39" x14ac:dyDescent="0.3">
      <c r="A3462" s="2" t="s">
        <v>148</v>
      </c>
      <c r="B3462" s="2" t="s">
        <v>156</v>
      </c>
      <c r="C3462" s="2" t="s">
        <v>325</v>
      </c>
      <c r="D3462" s="2">
        <v>669</v>
      </c>
      <c r="E3462" s="2" t="s">
        <v>326</v>
      </c>
      <c r="F3462" s="2" t="s">
        <v>836</v>
      </c>
      <c r="G3462" s="3">
        <v>462</v>
      </c>
      <c r="H3462" s="3">
        <v>250</v>
      </c>
      <c r="I3462" s="71">
        <f>Exposure_Information[[#This Row],[Total  Insured Value]]+Exposure_Information[[#This Row],[Policy Deductible]]</f>
        <v>30667</v>
      </c>
      <c r="J3462" s="2">
        <v>882</v>
      </c>
      <c r="K3462" s="3">
        <v>1</v>
      </c>
      <c r="L3462" s="2" t="s">
        <v>9</v>
      </c>
      <c r="M3462" s="2" t="s">
        <v>837</v>
      </c>
      <c r="N3462" s="2" t="s">
        <v>838</v>
      </c>
      <c r="O3462" s="2" t="s">
        <v>839</v>
      </c>
      <c r="P3462" s="2" t="s">
        <v>224</v>
      </c>
      <c r="Q3462" s="3">
        <v>21</v>
      </c>
      <c r="R3462" s="2" t="s">
        <v>127</v>
      </c>
      <c r="S3462" s="3">
        <v>25</v>
      </c>
      <c r="T3462" s="2" t="s">
        <v>10</v>
      </c>
      <c r="U3462" s="3">
        <v>42.250653</v>
      </c>
      <c r="V3462" s="3">
        <v>-71.078519999999997</v>
      </c>
      <c r="W3462" s="2" t="s">
        <v>149</v>
      </c>
      <c r="X3462" s="3">
        <v>2</v>
      </c>
      <c r="Y3462" s="3" t="str">
        <f>_xlfn.CONCAT(Exposure_Information[[#This Row],[Building Construction Code]]," - ",Exposure_Information[[#This Row],[Type of building construction]])</f>
        <v>RMS - 2</v>
      </c>
      <c r="Z3462" s="3">
        <v>0</v>
      </c>
      <c r="AA3462" s="2">
        <v>1975</v>
      </c>
      <c r="AB3462" s="2" t="s">
        <v>11</v>
      </c>
      <c r="AC3462" s="2">
        <v>37</v>
      </c>
      <c r="AD3462" s="2" t="str">
        <f>_xlfn.CONCAT(Exposure_Information[[#This Row],[Occupany Code]]," - ",Exposure_Information[[#This Row],[Type of building occupancy]])</f>
        <v>ATC - 37</v>
      </c>
      <c r="AE3462" s="5">
        <v>0</v>
      </c>
      <c r="AF3462" s="5">
        <v>30417</v>
      </c>
      <c r="AG3462" s="5">
        <v>0</v>
      </c>
      <c r="AH3462" s="5">
        <f>SUM(Exposure_Information[[#This Row],[Building Coverage Value]:[Business interruption value]])</f>
        <v>30417</v>
      </c>
      <c r="AI3462" s="5">
        <f>SUM(Exposure_Information[[#This Row],[Building Coverage Value]:[Contents Coverage Value]])</f>
        <v>30417</v>
      </c>
      <c r="AJ3462" s="26"/>
    </row>
    <row r="3463" spans="1:36" ht="26" x14ac:dyDescent="0.3">
      <c r="A3463" s="2" t="s">
        <v>148</v>
      </c>
      <c r="B3463" s="2" t="s">
        <v>156</v>
      </c>
      <c r="C3463" s="2" t="s">
        <v>325</v>
      </c>
      <c r="D3463" s="2">
        <v>667</v>
      </c>
      <c r="E3463" s="2" t="s">
        <v>326</v>
      </c>
      <c r="F3463" s="2" t="s">
        <v>3083</v>
      </c>
      <c r="G3463" s="3">
        <v>449</v>
      </c>
      <c r="H3463" s="3">
        <v>250</v>
      </c>
      <c r="I3463" s="71">
        <f>Exposure_Information[[#This Row],[Total  Insured Value]]+Exposure_Information[[#This Row],[Policy Deductible]]</f>
        <v>31884</v>
      </c>
      <c r="J3463" s="2">
        <v>880</v>
      </c>
      <c r="K3463" s="3">
        <v>1</v>
      </c>
      <c r="L3463" s="2" t="s">
        <v>9</v>
      </c>
      <c r="M3463" s="2" t="s">
        <v>3084</v>
      </c>
      <c r="N3463" s="2" t="s">
        <v>3085</v>
      </c>
      <c r="O3463" s="2" t="s">
        <v>2404</v>
      </c>
      <c r="P3463" s="2" t="s">
        <v>90</v>
      </c>
      <c r="Q3463" s="3">
        <v>17</v>
      </c>
      <c r="R3463" s="2" t="s">
        <v>127</v>
      </c>
      <c r="S3463" s="3">
        <v>25</v>
      </c>
      <c r="T3463" s="2" t="s">
        <v>10</v>
      </c>
      <c r="U3463" s="3">
        <v>42.354061000000002</v>
      </c>
      <c r="V3463" s="3">
        <v>-71.378304</v>
      </c>
      <c r="W3463" s="2" t="s">
        <v>149</v>
      </c>
      <c r="X3463" s="3">
        <v>1</v>
      </c>
      <c r="Y3463" s="3" t="str">
        <f>_xlfn.CONCAT(Exposure_Information[[#This Row],[Building Construction Code]]," - ",Exposure_Information[[#This Row],[Type of building construction]])</f>
        <v>RMS - 1</v>
      </c>
      <c r="Z3463" s="3">
        <v>0</v>
      </c>
      <c r="AA3463" s="2">
        <v>1900</v>
      </c>
      <c r="AB3463" s="2" t="s">
        <v>11</v>
      </c>
      <c r="AC3463" s="2">
        <v>37</v>
      </c>
      <c r="AD3463" s="2" t="str">
        <f>_xlfn.CONCAT(Exposure_Information[[#This Row],[Occupany Code]]," - ",Exposure_Information[[#This Row],[Type of building occupancy]])</f>
        <v>ATC - 37</v>
      </c>
      <c r="AE3463" s="5">
        <v>0</v>
      </c>
      <c r="AF3463" s="5">
        <v>31634</v>
      </c>
      <c r="AG3463" s="5">
        <v>0</v>
      </c>
      <c r="AH3463" s="5">
        <f>SUM(Exposure_Information[[#This Row],[Building Coverage Value]:[Business interruption value]])</f>
        <v>31634</v>
      </c>
      <c r="AI3463" s="5">
        <f>SUM(Exposure_Information[[#This Row],[Building Coverage Value]:[Contents Coverage Value]])</f>
        <v>31634</v>
      </c>
      <c r="AJ3463" s="26"/>
    </row>
    <row r="3464" spans="1:36" ht="39" x14ac:dyDescent="0.3">
      <c r="A3464" s="2" t="s">
        <v>148</v>
      </c>
      <c r="B3464" s="2" t="s">
        <v>156</v>
      </c>
      <c r="C3464" s="2" t="s">
        <v>325</v>
      </c>
      <c r="D3464" s="2">
        <v>663</v>
      </c>
      <c r="E3464" s="2" t="s">
        <v>326</v>
      </c>
      <c r="F3464" s="2" t="s">
        <v>2183</v>
      </c>
      <c r="G3464" s="3">
        <v>699</v>
      </c>
      <c r="H3464" s="3">
        <v>250</v>
      </c>
      <c r="I3464" s="71">
        <f>Exposure_Information[[#This Row],[Total  Insured Value]]+Exposure_Information[[#This Row],[Policy Deductible]]</f>
        <v>13207</v>
      </c>
      <c r="J3464" s="2">
        <v>876</v>
      </c>
      <c r="K3464" s="3">
        <v>1</v>
      </c>
      <c r="L3464" s="2" t="s">
        <v>9</v>
      </c>
      <c r="M3464" s="2" t="s">
        <v>2184</v>
      </c>
      <c r="N3464" s="2" t="s">
        <v>2185</v>
      </c>
      <c r="O3464" s="2" t="s">
        <v>2186</v>
      </c>
      <c r="P3464" s="2" t="s">
        <v>174</v>
      </c>
      <c r="Q3464" s="3">
        <v>5</v>
      </c>
      <c r="R3464" s="2" t="s">
        <v>127</v>
      </c>
      <c r="S3464" s="3">
        <v>25</v>
      </c>
      <c r="T3464" s="2" t="s">
        <v>10</v>
      </c>
      <c r="U3464" s="3">
        <v>41.880446999999997</v>
      </c>
      <c r="V3464" s="3">
        <v>-71.249825000000001</v>
      </c>
      <c r="W3464" s="2" t="s">
        <v>149</v>
      </c>
      <c r="X3464" s="3">
        <v>1</v>
      </c>
      <c r="Y3464" s="3" t="str">
        <f>_xlfn.CONCAT(Exposure_Information[[#This Row],[Building Construction Code]]," - ",Exposure_Information[[#This Row],[Type of building construction]])</f>
        <v>RMS - 1</v>
      </c>
      <c r="Z3464" s="3">
        <v>0</v>
      </c>
      <c r="AA3464" s="2">
        <v>1960</v>
      </c>
      <c r="AB3464" s="2" t="s">
        <v>11</v>
      </c>
      <c r="AC3464" s="2">
        <v>37</v>
      </c>
      <c r="AD3464" s="2" t="str">
        <f>_xlfn.CONCAT(Exposure_Information[[#This Row],[Occupany Code]]," - ",Exposure_Information[[#This Row],[Type of building occupancy]])</f>
        <v>ATC - 37</v>
      </c>
      <c r="AE3464" s="5">
        <v>0</v>
      </c>
      <c r="AF3464" s="5">
        <v>12957</v>
      </c>
      <c r="AG3464" s="5">
        <v>0</v>
      </c>
      <c r="AH3464" s="5">
        <f>SUM(Exposure_Information[[#This Row],[Building Coverage Value]:[Business interruption value]])</f>
        <v>12957</v>
      </c>
      <c r="AI3464" s="5">
        <f>SUM(Exposure_Information[[#This Row],[Building Coverage Value]:[Contents Coverage Value]])</f>
        <v>12957</v>
      </c>
      <c r="AJ3464" s="26"/>
    </row>
    <row r="3465" spans="1:36" ht="26" x14ac:dyDescent="0.3">
      <c r="A3465" s="2" t="s">
        <v>148</v>
      </c>
      <c r="B3465" s="2" t="s">
        <v>156</v>
      </c>
      <c r="C3465" s="2" t="s">
        <v>325</v>
      </c>
      <c r="D3465" s="2">
        <v>655</v>
      </c>
      <c r="E3465" s="2" t="s">
        <v>326</v>
      </c>
      <c r="F3465" s="2" t="s">
        <v>1335</v>
      </c>
      <c r="G3465" s="3">
        <v>2646</v>
      </c>
      <c r="H3465" s="3">
        <v>1000</v>
      </c>
      <c r="I3465" s="71">
        <f>Exposure_Information[[#This Row],[Total  Insured Value]]+Exposure_Information[[#This Row],[Policy Deductible]]</f>
        <v>176000</v>
      </c>
      <c r="J3465" s="2">
        <v>867</v>
      </c>
      <c r="K3465" s="3">
        <v>1</v>
      </c>
      <c r="L3465" s="2" t="s">
        <v>9</v>
      </c>
      <c r="M3465" s="2" t="s">
        <v>1336</v>
      </c>
      <c r="N3465" s="2" t="s">
        <v>1337</v>
      </c>
      <c r="O3465" s="2" t="s">
        <v>1338</v>
      </c>
      <c r="P3465" s="2" t="s">
        <v>224</v>
      </c>
      <c r="Q3465" s="3">
        <v>21</v>
      </c>
      <c r="R3465" s="2" t="s">
        <v>127</v>
      </c>
      <c r="S3465" s="3">
        <v>25</v>
      </c>
      <c r="T3465" s="2" t="s">
        <v>10</v>
      </c>
      <c r="U3465" s="3">
        <v>42.260039999999996</v>
      </c>
      <c r="V3465" s="3">
        <v>-71.262054000000006</v>
      </c>
      <c r="W3465" s="2" t="s">
        <v>149</v>
      </c>
      <c r="X3465" s="3">
        <v>2</v>
      </c>
      <c r="Y3465" s="3" t="str">
        <f>_xlfn.CONCAT(Exposure_Information[[#This Row],[Building Construction Code]]," - ",Exposure_Information[[#This Row],[Type of building construction]])</f>
        <v>RMS - 2</v>
      </c>
      <c r="Z3465" s="3">
        <v>0</v>
      </c>
      <c r="AA3465" s="2">
        <v>1990</v>
      </c>
      <c r="AB3465" s="2" t="s">
        <v>11</v>
      </c>
      <c r="AC3465" s="2">
        <v>37</v>
      </c>
      <c r="AD3465" s="2" t="str">
        <f>_xlfn.CONCAT(Exposure_Information[[#This Row],[Occupany Code]]," - ",Exposure_Information[[#This Row],[Type of building occupancy]])</f>
        <v>ATC - 37</v>
      </c>
      <c r="AE3465" s="5">
        <v>0</v>
      </c>
      <c r="AF3465" s="5">
        <v>175000</v>
      </c>
      <c r="AG3465" s="5">
        <v>0</v>
      </c>
      <c r="AH3465" s="5">
        <f>SUM(Exposure_Information[[#This Row],[Building Coverage Value]:[Business interruption value]])</f>
        <v>175000</v>
      </c>
      <c r="AI3465" s="5">
        <f>SUM(Exposure_Information[[#This Row],[Building Coverage Value]:[Contents Coverage Value]])</f>
        <v>175000</v>
      </c>
      <c r="AJ3465" s="26"/>
    </row>
    <row r="3466" spans="1:36" ht="26" x14ac:dyDescent="0.3">
      <c r="A3466" s="2" t="s">
        <v>148</v>
      </c>
      <c r="B3466" s="2" t="s">
        <v>156</v>
      </c>
      <c r="C3466" s="2" t="s">
        <v>325</v>
      </c>
      <c r="D3466" s="2">
        <v>654</v>
      </c>
      <c r="E3466" s="2" t="s">
        <v>326</v>
      </c>
      <c r="F3466" s="2" t="s">
        <v>1835</v>
      </c>
      <c r="G3466" s="3">
        <v>61520</v>
      </c>
      <c r="H3466" s="3">
        <v>10000</v>
      </c>
      <c r="I3466" s="71">
        <f>Exposure_Information[[#This Row],[Total  Insured Value]]+Exposure_Information[[#This Row],[Policy Deductible]]</f>
        <v>5366330</v>
      </c>
      <c r="J3466" s="2">
        <v>856</v>
      </c>
      <c r="K3466" s="3">
        <v>1</v>
      </c>
      <c r="L3466" s="2">
        <v>1378</v>
      </c>
      <c r="M3466" s="2" t="s">
        <v>1836</v>
      </c>
      <c r="N3466" s="3" t="s">
        <v>1837</v>
      </c>
      <c r="O3466" s="2" t="s">
        <v>747</v>
      </c>
      <c r="P3466" s="2" t="s">
        <v>224</v>
      </c>
      <c r="Q3466" s="3">
        <v>21</v>
      </c>
      <c r="R3466" s="2" t="s">
        <v>127</v>
      </c>
      <c r="S3466" s="3">
        <v>25</v>
      </c>
      <c r="T3466" s="2" t="s">
        <v>10</v>
      </c>
      <c r="U3466" s="3">
        <v>42.341819999999998</v>
      </c>
      <c r="V3466" s="3">
        <v>-71.123564000000002</v>
      </c>
      <c r="W3466" s="2" t="s">
        <v>149</v>
      </c>
      <c r="X3466" s="3">
        <v>2</v>
      </c>
      <c r="Y3466" s="3" t="str">
        <f>_xlfn.CONCAT(Exposure_Information[[#This Row],[Building Construction Code]]," - ",Exposure_Information[[#This Row],[Type of building construction]])</f>
        <v>RMS - 2</v>
      </c>
      <c r="Z3466" s="3">
        <v>0</v>
      </c>
      <c r="AA3466" s="2">
        <v>1900</v>
      </c>
      <c r="AB3466" s="2" t="s">
        <v>11</v>
      </c>
      <c r="AC3466" s="2">
        <v>37</v>
      </c>
      <c r="AD3466" s="2" t="str">
        <f>_xlfn.CONCAT(Exposure_Information[[#This Row],[Occupany Code]]," - ",Exposure_Information[[#This Row],[Type of building occupancy]])</f>
        <v>ATC - 37</v>
      </c>
      <c r="AE3466" s="5">
        <v>5356330</v>
      </c>
      <c r="AF3466" s="5">
        <v>0</v>
      </c>
      <c r="AG3466" s="5">
        <v>0</v>
      </c>
      <c r="AH3466" s="5">
        <f>SUM(Exposure_Information[[#This Row],[Building Coverage Value]:[Business interruption value]])</f>
        <v>5356330</v>
      </c>
      <c r="AI3466" s="5">
        <f>SUM(Exposure_Information[[#This Row],[Building Coverage Value]:[Contents Coverage Value]])</f>
        <v>5356330</v>
      </c>
      <c r="AJ3466" s="26"/>
    </row>
    <row r="3467" spans="1:36" ht="39" x14ac:dyDescent="0.3">
      <c r="A3467" s="2" t="s">
        <v>148</v>
      </c>
      <c r="B3467" s="2" t="s">
        <v>156</v>
      </c>
      <c r="C3467" s="2" t="s">
        <v>325</v>
      </c>
      <c r="D3467" s="2">
        <v>650</v>
      </c>
      <c r="E3467" s="2" t="s">
        <v>326</v>
      </c>
      <c r="F3467" s="2" t="s">
        <v>2123</v>
      </c>
      <c r="G3467" s="3">
        <v>746</v>
      </c>
      <c r="H3467" s="3">
        <v>250</v>
      </c>
      <c r="I3467" s="71">
        <f>Exposure_Information[[#This Row],[Total  Insured Value]]+Exposure_Information[[#This Row],[Policy Deductible]]</f>
        <v>27290</v>
      </c>
      <c r="J3467" s="2">
        <v>852</v>
      </c>
      <c r="K3467" s="3">
        <v>1</v>
      </c>
      <c r="L3467" s="2" t="s">
        <v>9</v>
      </c>
      <c r="M3467" s="2" t="s">
        <v>2124</v>
      </c>
      <c r="N3467" s="2" t="s">
        <v>2125</v>
      </c>
      <c r="O3467" s="2" t="s">
        <v>420</v>
      </c>
      <c r="P3467" s="2" t="s">
        <v>72</v>
      </c>
      <c r="Q3467" s="3">
        <v>25</v>
      </c>
      <c r="R3467" s="2" t="s">
        <v>127</v>
      </c>
      <c r="S3467" s="3">
        <v>25</v>
      </c>
      <c r="T3467" s="2" t="s">
        <v>10</v>
      </c>
      <c r="U3467" s="3">
        <v>42.351168999999999</v>
      </c>
      <c r="V3467" s="3">
        <v>-71.075637999999998</v>
      </c>
      <c r="W3467" s="2" t="s">
        <v>149</v>
      </c>
      <c r="X3467" s="3">
        <v>2</v>
      </c>
      <c r="Y3467" s="3" t="str">
        <f>_xlfn.CONCAT(Exposure_Information[[#This Row],[Building Construction Code]]," - ",Exposure_Information[[#This Row],[Type of building construction]])</f>
        <v>RMS - 2</v>
      </c>
      <c r="Z3467" s="3">
        <v>0</v>
      </c>
      <c r="AA3467" s="2">
        <v>1920</v>
      </c>
      <c r="AB3467" s="2" t="s">
        <v>11</v>
      </c>
      <c r="AC3467" s="2">
        <v>37</v>
      </c>
      <c r="AD3467" s="2" t="str">
        <f>_xlfn.CONCAT(Exposure_Information[[#This Row],[Occupany Code]]," - ",Exposure_Information[[#This Row],[Type of building occupancy]])</f>
        <v>ATC - 37</v>
      </c>
      <c r="AE3467" s="5">
        <v>0</v>
      </c>
      <c r="AF3467" s="5">
        <v>27040</v>
      </c>
      <c r="AG3467" s="5">
        <v>0</v>
      </c>
      <c r="AH3467" s="5">
        <f>SUM(Exposure_Information[[#This Row],[Building Coverage Value]:[Business interruption value]])</f>
        <v>27040</v>
      </c>
      <c r="AI3467" s="5">
        <f>SUM(Exposure_Information[[#This Row],[Building Coverage Value]:[Contents Coverage Value]])</f>
        <v>27040</v>
      </c>
      <c r="AJ3467" s="26"/>
    </row>
    <row r="3468" spans="1:36" ht="26" x14ac:dyDescent="0.3">
      <c r="A3468" s="2" t="s">
        <v>148</v>
      </c>
      <c r="B3468" s="2" t="s">
        <v>156</v>
      </c>
      <c r="C3468" s="2" t="s">
        <v>325</v>
      </c>
      <c r="D3468" s="2">
        <v>645</v>
      </c>
      <c r="E3468" s="2" t="s">
        <v>326</v>
      </c>
      <c r="F3468" s="2" t="s">
        <v>2282</v>
      </c>
      <c r="G3468" s="3">
        <v>6527</v>
      </c>
      <c r="H3468" s="3">
        <v>5000</v>
      </c>
      <c r="I3468" s="71">
        <f>Exposure_Information[[#This Row],[Total  Insured Value]]+Exposure_Information[[#This Row],[Policy Deductible]]</f>
        <v>816500</v>
      </c>
      <c r="J3468" s="2">
        <v>847</v>
      </c>
      <c r="K3468" s="3">
        <v>1</v>
      </c>
      <c r="L3468" s="2" t="s">
        <v>9</v>
      </c>
      <c r="M3468" s="2" t="s">
        <v>2283</v>
      </c>
      <c r="N3468" s="3" t="s">
        <v>2284</v>
      </c>
      <c r="O3468" s="2" t="s">
        <v>2285</v>
      </c>
      <c r="P3468" s="2" t="s">
        <v>221</v>
      </c>
      <c r="Q3468" s="3">
        <v>23</v>
      </c>
      <c r="R3468" s="2" t="s">
        <v>127</v>
      </c>
      <c r="S3468" s="3">
        <v>25</v>
      </c>
      <c r="T3468" s="2" t="s">
        <v>10</v>
      </c>
      <c r="U3468" s="3">
        <v>42.128216000000002</v>
      </c>
      <c r="V3468" s="3">
        <v>-70.939728000000002</v>
      </c>
      <c r="W3468" s="2" t="s">
        <v>149</v>
      </c>
      <c r="X3468" s="3">
        <v>1</v>
      </c>
      <c r="Y3468" s="3" t="str">
        <f>_xlfn.CONCAT(Exposure_Information[[#This Row],[Building Construction Code]]," - ",Exposure_Information[[#This Row],[Type of building construction]])</f>
        <v>RMS - 1</v>
      </c>
      <c r="Z3468" s="3">
        <v>0</v>
      </c>
      <c r="AA3468" s="2">
        <v>1900</v>
      </c>
      <c r="AB3468" s="2" t="s">
        <v>11</v>
      </c>
      <c r="AC3468" s="2">
        <v>37</v>
      </c>
      <c r="AD3468" s="2" t="str">
        <f>_xlfn.CONCAT(Exposure_Information[[#This Row],[Occupany Code]]," - ",Exposure_Information[[#This Row],[Type of building occupancy]])</f>
        <v>ATC - 37</v>
      </c>
      <c r="AE3468" s="5">
        <v>811500</v>
      </c>
      <c r="AF3468" s="5">
        <v>0</v>
      </c>
      <c r="AG3468" s="5">
        <v>0</v>
      </c>
      <c r="AH3468" s="5">
        <f>SUM(Exposure_Information[[#This Row],[Building Coverage Value]:[Business interruption value]])</f>
        <v>811500</v>
      </c>
      <c r="AI3468" s="5">
        <f>SUM(Exposure_Information[[#This Row],[Building Coverage Value]:[Contents Coverage Value]])</f>
        <v>811500</v>
      </c>
      <c r="AJ3468" s="26"/>
    </row>
    <row r="3469" spans="1:36" ht="39" x14ac:dyDescent="0.3">
      <c r="A3469" s="2" t="s">
        <v>148</v>
      </c>
      <c r="B3469" s="2" t="s">
        <v>156</v>
      </c>
      <c r="C3469" s="2" t="s">
        <v>325</v>
      </c>
      <c r="D3469" s="2">
        <v>641</v>
      </c>
      <c r="E3469" s="2" t="s">
        <v>326</v>
      </c>
      <c r="F3469" s="2" t="s">
        <v>582</v>
      </c>
      <c r="G3469" s="3">
        <v>475</v>
      </c>
      <c r="H3469" s="3">
        <v>250</v>
      </c>
      <c r="I3469" s="71">
        <f>Exposure_Information[[#This Row],[Total  Insured Value]]+Exposure_Information[[#This Row],[Policy Deductible]]</f>
        <v>12418</v>
      </c>
      <c r="J3469" s="2">
        <v>843</v>
      </c>
      <c r="K3469" s="3">
        <v>1</v>
      </c>
      <c r="L3469" s="2" t="s">
        <v>9</v>
      </c>
      <c r="M3469" s="2" t="s">
        <v>583</v>
      </c>
      <c r="N3469" s="2" t="s">
        <v>584</v>
      </c>
      <c r="O3469" s="2" t="s">
        <v>585</v>
      </c>
      <c r="P3469" s="2" t="s">
        <v>224</v>
      </c>
      <c r="Q3469" s="3">
        <v>21</v>
      </c>
      <c r="R3469" s="2" t="s">
        <v>127</v>
      </c>
      <c r="S3469" s="3">
        <v>25</v>
      </c>
      <c r="T3469" s="2" t="s">
        <v>10</v>
      </c>
      <c r="U3469" s="3">
        <v>42.074055000000001</v>
      </c>
      <c r="V3469" s="3">
        <v>-71.359153000000006</v>
      </c>
      <c r="W3469" s="2" t="s">
        <v>149</v>
      </c>
      <c r="X3469" s="3">
        <v>1</v>
      </c>
      <c r="Y3469" s="3" t="str">
        <f>_xlfn.CONCAT(Exposure_Information[[#This Row],[Building Construction Code]]," - ",Exposure_Information[[#This Row],[Type of building construction]])</f>
        <v>RMS - 1</v>
      </c>
      <c r="Z3469" s="3">
        <v>0</v>
      </c>
      <c r="AA3469" s="2">
        <v>1982</v>
      </c>
      <c r="AB3469" s="2" t="s">
        <v>11</v>
      </c>
      <c r="AC3469" s="2">
        <v>37</v>
      </c>
      <c r="AD3469" s="2" t="str">
        <f>_xlfn.CONCAT(Exposure_Information[[#This Row],[Occupany Code]]," - ",Exposure_Information[[#This Row],[Type of building occupancy]])</f>
        <v>ATC - 37</v>
      </c>
      <c r="AE3469" s="5">
        <v>0</v>
      </c>
      <c r="AF3469" s="5">
        <v>12168</v>
      </c>
      <c r="AG3469" s="5">
        <v>0</v>
      </c>
      <c r="AH3469" s="5">
        <f>SUM(Exposure_Information[[#This Row],[Building Coverage Value]:[Business interruption value]])</f>
        <v>12168</v>
      </c>
      <c r="AI3469" s="5">
        <f>SUM(Exposure_Information[[#This Row],[Building Coverage Value]:[Contents Coverage Value]])</f>
        <v>12168</v>
      </c>
      <c r="AJ3469" s="26"/>
    </row>
    <row r="3470" spans="1:36" ht="26" x14ac:dyDescent="0.3">
      <c r="A3470" s="2" t="s">
        <v>148</v>
      </c>
      <c r="B3470" s="2" t="s">
        <v>156</v>
      </c>
      <c r="C3470" s="2" t="s">
        <v>325</v>
      </c>
      <c r="D3470" s="2">
        <v>628</v>
      </c>
      <c r="E3470" s="2" t="s">
        <v>326</v>
      </c>
      <c r="F3470" s="2" t="s">
        <v>2225</v>
      </c>
      <c r="G3470" s="3">
        <v>475</v>
      </c>
      <c r="H3470" s="3">
        <v>250</v>
      </c>
      <c r="I3470" s="71">
        <f>Exposure_Information[[#This Row],[Total  Insured Value]]+Exposure_Information[[#This Row],[Policy Deductible]]</f>
        <v>18500</v>
      </c>
      <c r="J3470" s="2">
        <v>828</v>
      </c>
      <c r="K3470" s="3">
        <v>1</v>
      </c>
      <c r="L3470" s="2" t="s">
        <v>9</v>
      </c>
      <c r="M3470" s="2" t="s">
        <v>2226</v>
      </c>
      <c r="N3470" s="2" t="s">
        <v>2227</v>
      </c>
      <c r="O3470" s="2" t="s">
        <v>286</v>
      </c>
      <c r="P3470" s="2" t="s">
        <v>231</v>
      </c>
      <c r="Q3470" s="3">
        <v>13</v>
      </c>
      <c r="R3470" s="2" t="s">
        <v>127</v>
      </c>
      <c r="S3470" s="3">
        <v>25</v>
      </c>
      <c r="T3470" s="2" t="s">
        <v>10</v>
      </c>
      <c r="U3470" s="3">
        <v>42.121246999999997</v>
      </c>
      <c r="V3470" s="3">
        <v>-72.749948000000003</v>
      </c>
      <c r="W3470" s="2" t="s">
        <v>149</v>
      </c>
      <c r="X3470" s="3">
        <v>1</v>
      </c>
      <c r="Y3470" s="3" t="str">
        <f>_xlfn.CONCAT(Exposure_Information[[#This Row],[Building Construction Code]]," - ",Exposure_Information[[#This Row],[Type of building construction]])</f>
        <v>RMS - 1</v>
      </c>
      <c r="Z3470" s="3">
        <v>0</v>
      </c>
      <c r="AA3470" s="2">
        <v>1901</v>
      </c>
      <c r="AB3470" s="2" t="s">
        <v>11</v>
      </c>
      <c r="AC3470" s="2">
        <v>37</v>
      </c>
      <c r="AD3470" s="2" t="str">
        <f>_xlfn.CONCAT(Exposure_Information[[#This Row],[Occupany Code]]," - ",Exposure_Information[[#This Row],[Type of building occupancy]])</f>
        <v>ATC - 37</v>
      </c>
      <c r="AE3470" s="5">
        <v>0</v>
      </c>
      <c r="AF3470" s="5">
        <v>18250</v>
      </c>
      <c r="AG3470" s="5">
        <v>0</v>
      </c>
      <c r="AH3470" s="5">
        <f>SUM(Exposure_Information[[#This Row],[Building Coverage Value]:[Business interruption value]])</f>
        <v>18250</v>
      </c>
      <c r="AI3470" s="5">
        <f>SUM(Exposure_Information[[#This Row],[Building Coverage Value]:[Contents Coverage Value]])</f>
        <v>18250</v>
      </c>
      <c r="AJ3470" s="26"/>
    </row>
    <row r="3471" spans="1:36" x14ac:dyDescent="0.3">
      <c r="A3471" s="2" t="s">
        <v>148</v>
      </c>
      <c r="B3471" s="2" t="s">
        <v>156</v>
      </c>
      <c r="C3471" s="2" t="s">
        <v>325</v>
      </c>
      <c r="D3471" s="2">
        <v>625</v>
      </c>
      <c r="E3471" s="2" t="s">
        <v>326</v>
      </c>
      <c r="F3471" s="2" t="s">
        <v>2493</v>
      </c>
      <c r="G3471" s="3">
        <v>1414</v>
      </c>
      <c r="H3471" s="3">
        <v>2500</v>
      </c>
      <c r="I3471" s="71">
        <f>Exposure_Information[[#This Row],[Total  Insured Value]]+Exposure_Information[[#This Row],[Policy Deductible]]</f>
        <v>345267</v>
      </c>
      <c r="J3471" s="2">
        <v>825</v>
      </c>
      <c r="K3471" s="3">
        <v>1</v>
      </c>
      <c r="L3471" s="2">
        <v>1665</v>
      </c>
      <c r="M3471" s="2" t="s">
        <v>2494</v>
      </c>
      <c r="N3471" s="3" t="s">
        <v>2495</v>
      </c>
      <c r="O3471" s="2" t="s">
        <v>2496</v>
      </c>
      <c r="P3471" s="2" t="s">
        <v>18</v>
      </c>
      <c r="Q3471" s="3">
        <v>3</v>
      </c>
      <c r="R3471" s="2" t="s">
        <v>34</v>
      </c>
      <c r="S3471" s="3">
        <v>33</v>
      </c>
      <c r="T3471" s="2" t="s">
        <v>10</v>
      </c>
      <c r="U3471" s="3">
        <v>43.881672999999999</v>
      </c>
      <c r="V3471" s="3">
        <v>-71.177895000000007</v>
      </c>
      <c r="W3471" s="2" t="s">
        <v>149</v>
      </c>
      <c r="X3471" s="3">
        <v>1</v>
      </c>
      <c r="Y3471" s="3" t="str">
        <f>_xlfn.CONCAT(Exposure_Information[[#This Row],[Building Construction Code]]," - ",Exposure_Information[[#This Row],[Type of building construction]])</f>
        <v>RMS - 1</v>
      </c>
      <c r="Z3471" s="3">
        <v>0</v>
      </c>
      <c r="AA3471" s="2">
        <v>1901</v>
      </c>
      <c r="AB3471" s="2" t="s">
        <v>11</v>
      </c>
      <c r="AC3471" s="2">
        <v>37</v>
      </c>
      <c r="AD3471" s="2" t="str">
        <f>_xlfn.CONCAT(Exposure_Information[[#This Row],[Occupany Code]]," - ",Exposure_Information[[#This Row],[Type of building occupancy]])</f>
        <v>ATC - 37</v>
      </c>
      <c r="AE3471" s="5">
        <v>342767</v>
      </c>
      <c r="AF3471" s="5">
        <v>0</v>
      </c>
      <c r="AG3471" s="5">
        <v>0</v>
      </c>
      <c r="AH3471" s="5">
        <f>SUM(Exposure_Information[[#This Row],[Building Coverage Value]:[Business interruption value]])</f>
        <v>342767</v>
      </c>
      <c r="AI3471" s="5">
        <f>SUM(Exposure_Information[[#This Row],[Building Coverage Value]:[Contents Coverage Value]])</f>
        <v>342767</v>
      </c>
      <c r="AJ3471" s="26"/>
    </row>
    <row r="3472" spans="1:36" ht="26" x14ac:dyDescent="0.3">
      <c r="A3472" s="2" t="s">
        <v>148</v>
      </c>
      <c r="B3472" s="2" t="s">
        <v>156</v>
      </c>
      <c r="C3472" s="2" t="s">
        <v>325</v>
      </c>
      <c r="D3472" s="2">
        <v>624</v>
      </c>
      <c r="E3472" s="2" t="s">
        <v>326</v>
      </c>
      <c r="F3472" s="2" t="s">
        <v>1930</v>
      </c>
      <c r="G3472" s="3">
        <v>4199</v>
      </c>
      <c r="H3472" s="3">
        <v>1000</v>
      </c>
      <c r="I3472" s="71">
        <f>Exposure_Information[[#This Row],[Total  Insured Value]]+Exposure_Information[[#This Row],[Policy Deductible]]</f>
        <v>607033</v>
      </c>
      <c r="J3472" s="2">
        <v>824</v>
      </c>
      <c r="K3472" s="3">
        <v>1</v>
      </c>
      <c r="L3472" s="2" t="s">
        <v>9</v>
      </c>
      <c r="M3472" s="2" t="s">
        <v>1931</v>
      </c>
      <c r="N3472" s="3" t="s">
        <v>1932</v>
      </c>
      <c r="O3472" s="2" t="s">
        <v>1044</v>
      </c>
      <c r="P3472" s="2" t="s">
        <v>90</v>
      </c>
      <c r="Q3472" s="3">
        <v>17</v>
      </c>
      <c r="R3472" s="2" t="s">
        <v>127</v>
      </c>
      <c r="S3472" s="3">
        <v>25</v>
      </c>
      <c r="T3472" s="2" t="s">
        <v>10</v>
      </c>
      <c r="U3472" s="3">
        <v>42.286681999999999</v>
      </c>
      <c r="V3472" s="3">
        <v>-71.349570999999997</v>
      </c>
      <c r="W3472" s="2" t="s">
        <v>149</v>
      </c>
      <c r="X3472" s="3">
        <v>1</v>
      </c>
      <c r="Y3472" s="3" t="str">
        <f>_xlfn.CONCAT(Exposure_Information[[#This Row],[Building Construction Code]]," - ",Exposure_Information[[#This Row],[Type of building construction]])</f>
        <v>RMS - 1</v>
      </c>
      <c r="Z3472" s="3">
        <v>0</v>
      </c>
      <c r="AA3472" s="2">
        <v>1920</v>
      </c>
      <c r="AB3472" s="2" t="s">
        <v>11</v>
      </c>
      <c r="AC3472" s="2">
        <v>37</v>
      </c>
      <c r="AD3472" s="2" t="str">
        <f>_xlfn.CONCAT(Exposure_Information[[#This Row],[Occupany Code]]," - ",Exposure_Information[[#This Row],[Type of building occupancy]])</f>
        <v>ATC - 37</v>
      </c>
      <c r="AE3472" s="5">
        <v>606033</v>
      </c>
      <c r="AF3472" s="5">
        <v>0</v>
      </c>
      <c r="AG3472" s="5">
        <v>0</v>
      </c>
      <c r="AH3472" s="5">
        <f>SUM(Exposure_Information[[#This Row],[Building Coverage Value]:[Business interruption value]])</f>
        <v>606033</v>
      </c>
      <c r="AI3472" s="5">
        <f>SUM(Exposure_Information[[#This Row],[Building Coverage Value]:[Contents Coverage Value]])</f>
        <v>606033</v>
      </c>
      <c r="AJ3472" s="26"/>
    </row>
    <row r="3473" spans="1:36" ht="39" x14ac:dyDescent="0.3">
      <c r="A3473" s="2" t="s">
        <v>148</v>
      </c>
      <c r="B3473" s="2" t="s">
        <v>156</v>
      </c>
      <c r="C3473" s="2" t="s">
        <v>325</v>
      </c>
      <c r="D3473" s="2">
        <v>619</v>
      </c>
      <c r="E3473" s="2" t="s">
        <v>326</v>
      </c>
      <c r="F3473" s="2" t="s">
        <v>1437</v>
      </c>
      <c r="G3473" s="3">
        <v>70331</v>
      </c>
      <c r="H3473" s="3">
        <v>1000</v>
      </c>
      <c r="I3473" s="71">
        <f>Exposure_Information[[#This Row],[Total  Insured Value]]+Exposure_Information[[#This Row],[Policy Deductible]]</f>
        <v>434500</v>
      </c>
      <c r="J3473" s="2">
        <v>808</v>
      </c>
      <c r="K3473" s="3">
        <v>1</v>
      </c>
      <c r="L3473" s="2" t="s">
        <v>9</v>
      </c>
      <c r="M3473" s="2" t="s">
        <v>1504</v>
      </c>
      <c r="N3473" s="3" t="s">
        <v>1505</v>
      </c>
      <c r="O3473" s="2" t="s">
        <v>261</v>
      </c>
      <c r="P3473" s="2" t="s">
        <v>224</v>
      </c>
      <c r="Q3473" s="3">
        <v>21</v>
      </c>
      <c r="R3473" s="2" t="s">
        <v>127</v>
      </c>
      <c r="S3473" s="3">
        <v>25</v>
      </c>
      <c r="T3473" s="2" t="s">
        <v>10</v>
      </c>
      <c r="U3473" s="3">
        <v>42.261069999999997</v>
      </c>
      <c r="V3473" s="3">
        <v>-71.015732</v>
      </c>
      <c r="W3473" s="2" t="s">
        <v>149</v>
      </c>
      <c r="X3473" s="3">
        <v>1</v>
      </c>
      <c r="Y3473" s="3" t="str">
        <f>_xlfn.CONCAT(Exposure_Information[[#This Row],[Building Construction Code]]," - ",Exposure_Information[[#This Row],[Type of building construction]])</f>
        <v>RMS - 1</v>
      </c>
      <c r="Z3473" s="3">
        <v>0</v>
      </c>
      <c r="AA3473" s="2">
        <v>1920</v>
      </c>
      <c r="AB3473" s="2" t="s">
        <v>11</v>
      </c>
      <c r="AC3473" s="2">
        <v>37</v>
      </c>
      <c r="AD3473" s="2" t="str">
        <f>_xlfn.CONCAT(Exposure_Information[[#This Row],[Occupany Code]]," - ",Exposure_Information[[#This Row],[Type of building occupancy]])</f>
        <v>ATC - 37</v>
      </c>
      <c r="AE3473" s="5">
        <v>433500</v>
      </c>
      <c r="AF3473" s="5">
        <v>0</v>
      </c>
      <c r="AG3473" s="5">
        <v>0</v>
      </c>
      <c r="AH3473" s="5">
        <f>SUM(Exposure_Information[[#This Row],[Building Coverage Value]:[Business interruption value]])</f>
        <v>433500</v>
      </c>
      <c r="AI3473" s="5">
        <f>SUM(Exposure_Information[[#This Row],[Building Coverage Value]:[Contents Coverage Value]])</f>
        <v>433500</v>
      </c>
      <c r="AJ3473" s="26"/>
    </row>
    <row r="3474" spans="1:36" x14ac:dyDescent="0.3">
      <c r="A3474" s="2" t="s">
        <v>148</v>
      </c>
      <c r="B3474" s="2" t="s">
        <v>156</v>
      </c>
      <c r="C3474" s="2" t="s">
        <v>325</v>
      </c>
      <c r="D3474" s="2">
        <v>619</v>
      </c>
      <c r="E3474" s="2" t="s">
        <v>326</v>
      </c>
      <c r="F3474" s="2" t="s">
        <v>1437</v>
      </c>
      <c r="G3474" s="3">
        <v>70331</v>
      </c>
      <c r="H3474" s="3">
        <v>1000</v>
      </c>
      <c r="I3474" s="71">
        <f>Exposure_Information[[#This Row],[Total  Insured Value]]+Exposure_Information[[#This Row],[Policy Deductible]]</f>
        <v>460000</v>
      </c>
      <c r="J3474" s="2">
        <v>801</v>
      </c>
      <c r="K3474" s="3">
        <v>1</v>
      </c>
      <c r="L3474" s="2" t="s">
        <v>9</v>
      </c>
      <c r="M3474" s="2" t="s">
        <v>1438</v>
      </c>
      <c r="N3474" s="3" t="s">
        <v>1439</v>
      </c>
      <c r="O3474" s="2" t="s">
        <v>261</v>
      </c>
      <c r="P3474" s="2" t="s">
        <v>224</v>
      </c>
      <c r="Q3474" s="3">
        <v>21</v>
      </c>
      <c r="R3474" s="2" t="s">
        <v>127</v>
      </c>
      <c r="S3474" s="3">
        <v>25</v>
      </c>
      <c r="T3474" s="2" t="s">
        <v>10</v>
      </c>
      <c r="U3474" s="3">
        <v>42.247936000000003</v>
      </c>
      <c r="V3474" s="3">
        <v>-70.996491000000006</v>
      </c>
      <c r="W3474" s="2" t="s">
        <v>149</v>
      </c>
      <c r="X3474" s="3">
        <v>2</v>
      </c>
      <c r="Y3474" s="3" t="str">
        <f>_xlfn.CONCAT(Exposure_Information[[#This Row],[Building Construction Code]]," - ",Exposure_Information[[#This Row],[Type of building construction]])</f>
        <v>RMS - 2</v>
      </c>
      <c r="Z3474" s="3">
        <v>0</v>
      </c>
      <c r="AA3474" s="2">
        <v>1970</v>
      </c>
      <c r="AB3474" s="2" t="s">
        <v>11</v>
      </c>
      <c r="AC3474" s="2">
        <v>37</v>
      </c>
      <c r="AD3474" s="2" t="str">
        <f>_xlfn.CONCAT(Exposure_Information[[#This Row],[Occupany Code]]," - ",Exposure_Information[[#This Row],[Type of building occupancy]])</f>
        <v>ATC - 37</v>
      </c>
      <c r="AE3474" s="5">
        <v>459000</v>
      </c>
      <c r="AF3474" s="5">
        <v>0</v>
      </c>
      <c r="AG3474" s="5">
        <v>0</v>
      </c>
      <c r="AH3474" s="5">
        <f>SUM(Exposure_Information[[#This Row],[Building Coverage Value]:[Business interruption value]])</f>
        <v>459000</v>
      </c>
      <c r="AI3474" s="5">
        <f>SUM(Exposure_Information[[#This Row],[Building Coverage Value]:[Contents Coverage Value]])</f>
        <v>459000</v>
      </c>
      <c r="AJ3474" s="26"/>
    </row>
    <row r="3475" spans="1:36" ht="39" x14ac:dyDescent="0.3">
      <c r="A3475" s="2" t="s">
        <v>148</v>
      </c>
      <c r="B3475" s="2" t="s">
        <v>156</v>
      </c>
      <c r="C3475" s="2" t="s">
        <v>325</v>
      </c>
      <c r="D3475" s="2">
        <v>607</v>
      </c>
      <c r="E3475" s="2" t="s">
        <v>326</v>
      </c>
      <c r="F3475" s="2" t="s">
        <v>493</v>
      </c>
      <c r="G3475" s="3">
        <v>34739</v>
      </c>
      <c r="H3475" s="3">
        <v>2500</v>
      </c>
      <c r="I3475" s="71">
        <f>Exposure_Information[[#This Row],[Total  Insured Value]]+Exposure_Information[[#This Row],[Policy Deductible]]</f>
        <v>1806880</v>
      </c>
      <c r="J3475" s="2">
        <v>782</v>
      </c>
      <c r="K3475" s="3">
        <v>1</v>
      </c>
      <c r="L3475" s="2" t="s">
        <v>9</v>
      </c>
      <c r="M3475" s="2" t="s">
        <v>2244</v>
      </c>
      <c r="N3475" s="3" t="s">
        <v>2245</v>
      </c>
      <c r="O3475" s="2" t="s">
        <v>144</v>
      </c>
      <c r="P3475" s="2" t="s">
        <v>90</v>
      </c>
      <c r="Q3475" s="3">
        <v>17</v>
      </c>
      <c r="R3475" s="2" t="s">
        <v>127</v>
      </c>
      <c r="S3475" s="3">
        <v>25</v>
      </c>
      <c r="T3475" s="2" t="s">
        <v>10</v>
      </c>
      <c r="U3475" s="3">
        <v>42.396675000000002</v>
      </c>
      <c r="V3475" s="3">
        <v>-71.118651999999997</v>
      </c>
      <c r="W3475" s="2" t="s">
        <v>149</v>
      </c>
      <c r="X3475" s="3">
        <v>1</v>
      </c>
      <c r="Y3475" s="3" t="str">
        <f>_xlfn.CONCAT(Exposure_Information[[#This Row],[Building Construction Code]]," - ",Exposure_Information[[#This Row],[Type of building construction]])</f>
        <v>RMS - 1</v>
      </c>
      <c r="Z3475" s="3">
        <v>0</v>
      </c>
      <c r="AA3475" s="2">
        <v>1920</v>
      </c>
      <c r="AB3475" s="2" t="s">
        <v>11</v>
      </c>
      <c r="AC3475" s="2">
        <v>37</v>
      </c>
      <c r="AD3475" s="2" t="str">
        <f>_xlfn.CONCAT(Exposure_Information[[#This Row],[Occupany Code]]," - ",Exposure_Information[[#This Row],[Type of building occupancy]])</f>
        <v>ATC - 37</v>
      </c>
      <c r="AE3475" s="5">
        <v>1804380</v>
      </c>
      <c r="AF3475" s="5">
        <v>0</v>
      </c>
      <c r="AG3475" s="5">
        <v>0</v>
      </c>
      <c r="AH3475" s="5">
        <f>SUM(Exposure_Information[[#This Row],[Building Coverage Value]:[Business interruption value]])</f>
        <v>1804380</v>
      </c>
      <c r="AI3475" s="5">
        <f>SUM(Exposure_Information[[#This Row],[Building Coverage Value]:[Contents Coverage Value]])</f>
        <v>1804380</v>
      </c>
      <c r="AJ3475" s="26"/>
    </row>
    <row r="3476" spans="1:36" ht="39" x14ac:dyDescent="0.3">
      <c r="A3476" s="2" t="s">
        <v>148</v>
      </c>
      <c r="B3476" s="2" t="s">
        <v>156</v>
      </c>
      <c r="C3476" s="2" t="s">
        <v>325</v>
      </c>
      <c r="D3476" s="2">
        <v>607</v>
      </c>
      <c r="E3476" s="2" t="s">
        <v>326</v>
      </c>
      <c r="F3476" s="2" t="s">
        <v>493</v>
      </c>
      <c r="G3476" s="3">
        <v>34739</v>
      </c>
      <c r="H3476" s="3">
        <v>2500</v>
      </c>
      <c r="I3476" s="71">
        <f>Exposure_Information[[#This Row],[Total  Insured Value]]+Exposure_Information[[#This Row],[Policy Deductible]]</f>
        <v>428860</v>
      </c>
      <c r="J3476" s="2">
        <v>780</v>
      </c>
      <c r="K3476" s="3">
        <v>1</v>
      </c>
      <c r="L3476" s="2" t="s">
        <v>9</v>
      </c>
      <c r="M3476" s="2" t="s">
        <v>494</v>
      </c>
      <c r="N3476" s="3" t="s">
        <v>495</v>
      </c>
      <c r="O3476" s="2" t="s">
        <v>144</v>
      </c>
      <c r="P3476" s="2" t="s">
        <v>90</v>
      </c>
      <c r="Q3476" s="3">
        <v>17</v>
      </c>
      <c r="R3476" s="2" t="s">
        <v>127</v>
      </c>
      <c r="S3476" s="3">
        <v>25</v>
      </c>
      <c r="T3476" s="2" t="s">
        <v>10</v>
      </c>
      <c r="U3476" s="3">
        <v>42.401637999999998</v>
      </c>
      <c r="V3476" s="3">
        <v>-71.126983999999993</v>
      </c>
      <c r="W3476" s="2" t="s">
        <v>149</v>
      </c>
      <c r="X3476" s="3">
        <v>1</v>
      </c>
      <c r="Y3476" s="3" t="str">
        <f>_xlfn.CONCAT(Exposure_Information[[#This Row],[Building Construction Code]]," - ",Exposure_Information[[#This Row],[Type of building construction]])</f>
        <v>RMS - 1</v>
      </c>
      <c r="Z3476" s="3">
        <v>0</v>
      </c>
      <c r="AA3476" s="2">
        <v>1920</v>
      </c>
      <c r="AB3476" s="2" t="s">
        <v>11</v>
      </c>
      <c r="AC3476" s="2">
        <v>37</v>
      </c>
      <c r="AD3476" s="2" t="str">
        <f>_xlfn.CONCAT(Exposure_Information[[#This Row],[Occupany Code]]," - ",Exposure_Information[[#This Row],[Type of building occupancy]])</f>
        <v>ATC - 37</v>
      </c>
      <c r="AE3476" s="5">
        <v>426360</v>
      </c>
      <c r="AF3476" s="5">
        <v>0</v>
      </c>
      <c r="AG3476" s="5">
        <v>0</v>
      </c>
      <c r="AH3476" s="5">
        <f>SUM(Exposure_Information[[#This Row],[Building Coverage Value]:[Business interruption value]])</f>
        <v>426360</v>
      </c>
      <c r="AI3476" s="5">
        <f>SUM(Exposure_Information[[#This Row],[Building Coverage Value]:[Contents Coverage Value]])</f>
        <v>426360</v>
      </c>
      <c r="AJ3476" s="26"/>
    </row>
    <row r="3477" spans="1:36" ht="39" x14ac:dyDescent="0.3">
      <c r="A3477" s="2" t="s">
        <v>148</v>
      </c>
      <c r="B3477" s="2" t="s">
        <v>156</v>
      </c>
      <c r="C3477" s="2" t="s">
        <v>325</v>
      </c>
      <c r="D3477" s="2">
        <v>14109</v>
      </c>
      <c r="E3477" s="2" t="s">
        <v>367</v>
      </c>
      <c r="F3477" s="2" t="s">
        <v>3756</v>
      </c>
      <c r="G3477" s="3">
        <v>206</v>
      </c>
      <c r="H3477" s="3">
        <v>500</v>
      </c>
      <c r="I3477" s="71">
        <f>Exposure_Information[[#This Row],[Total  Insured Value]]+Exposure_Information[[#This Row],[Policy Deductible]]</f>
        <v>5500</v>
      </c>
      <c r="J3477" s="2">
        <v>17130</v>
      </c>
      <c r="K3477" s="3">
        <v>1</v>
      </c>
      <c r="L3477" s="2" t="s">
        <v>9</v>
      </c>
      <c r="M3477" s="2" t="s">
        <v>3757</v>
      </c>
      <c r="N3477" s="2" t="s">
        <v>3758</v>
      </c>
      <c r="O3477" s="2" t="s">
        <v>253</v>
      </c>
      <c r="P3477" s="2" t="s">
        <v>139</v>
      </c>
      <c r="Q3477" s="3">
        <v>9</v>
      </c>
      <c r="R3477" s="2" t="s">
        <v>70</v>
      </c>
      <c r="S3477" s="3">
        <v>9</v>
      </c>
      <c r="T3477" s="2" t="s">
        <v>10</v>
      </c>
      <c r="U3477" s="3">
        <v>41.357897999999999</v>
      </c>
      <c r="V3477" s="3">
        <v>-72.922611000000003</v>
      </c>
      <c r="W3477" s="2" t="s">
        <v>149</v>
      </c>
      <c r="X3477" s="3">
        <v>1</v>
      </c>
      <c r="Y3477" s="3" t="str">
        <f>_xlfn.CONCAT(Exposure_Information[[#This Row],[Building Construction Code]]," - ",Exposure_Information[[#This Row],[Type of building construction]])</f>
        <v>RMS - 1</v>
      </c>
      <c r="Z3477" s="3">
        <v>0</v>
      </c>
      <c r="AA3477" s="2">
        <v>1987</v>
      </c>
      <c r="AB3477" s="2" t="s">
        <v>11</v>
      </c>
      <c r="AC3477" s="2">
        <v>1</v>
      </c>
      <c r="AD3477" s="2" t="str">
        <f>_xlfn.CONCAT(Exposure_Information[[#This Row],[Occupany Code]]," - ",Exposure_Information[[#This Row],[Type of building occupancy]])</f>
        <v>ATC - 1</v>
      </c>
      <c r="AE3477" s="5">
        <v>5000</v>
      </c>
      <c r="AF3477" s="5">
        <v>0</v>
      </c>
      <c r="AG3477" s="5">
        <v>0</v>
      </c>
      <c r="AH3477" s="5">
        <f>SUM(Exposure_Information[[#This Row],[Building Coverage Value]:[Business interruption value]])</f>
        <v>5000</v>
      </c>
      <c r="AI3477" s="5">
        <f>SUM(Exposure_Information[[#This Row],[Building Coverage Value]:[Contents Coverage Value]])</f>
        <v>5000</v>
      </c>
      <c r="AJ3477" s="26"/>
    </row>
    <row r="3478" spans="1:36" ht="26" x14ac:dyDescent="0.3">
      <c r="A3478" s="2" t="s">
        <v>148</v>
      </c>
      <c r="B3478" s="2" t="s">
        <v>156</v>
      </c>
      <c r="C3478" s="2" t="s">
        <v>325</v>
      </c>
      <c r="D3478" s="2">
        <v>587</v>
      </c>
      <c r="E3478" s="2" t="s">
        <v>326</v>
      </c>
      <c r="F3478" s="2" t="s">
        <v>1726</v>
      </c>
      <c r="G3478" s="3">
        <v>1168</v>
      </c>
      <c r="H3478" s="3">
        <v>1000</v>
      </c>
      <c r="I3478" s="71">
        <f>Exposure_Information[[#This Row],[Total  Insured Value]]+Exposure_Information[[#This Row],[Policy Deductible]]</f>
        <v>40857</v>
      </c>
      <c r="J3478" s="2">
        <v>746</v>
      </c>
      <c r="K3478" s="3">
        <v>1</v>
      </c>
      <c r="L3478" s="2">
        <v>100</v>
      </c>
      <c r="M3478" s="2" t="s">
        <v>1727</v>
      </c>
      <c r="N3478" s="2" t="s">
        <v>1728</v>
      </c>
      <c r="O3478" s="2" t="s">
        <v>1729</v>
      </c>
      <c r="P3478" s="2" t="s">
        <v>17</v>
      </c>
      <c r="Q3478" s="3">
        <v>11</v>
      </c>
      <c r="R3478" s="2" t="s">
        <v>127</v>
      </c>
      <c r="S3478" s="3">
        <v>25</v>
      </c>
      <c r="T3478" s="2" t="s">
        <v>10</v>
      </c>
      <c r="U3478" s="3">
        <v>42.472541</v>
      </c>
      <c r="V3478" s="3">
        <v>-72.611001999999999</v>
      </c>
      <c r="W3478" s="2" t="s">
        <v>149</v>
      </c>
      <c r="X3478" s="3">
        <v>1</v>
      </c>
      <c r="Y3478" s="3" t="str">
        <f>_xlfn.CONCAT(Exposure_Information[[#This Row],[Building Construction Code]]," - ",Exposure_Information[[#This Row],[Type of building construction]])</f>
        <v>RMS - 1</v>
      </c>
      <c r="Z3478" s="3">
        <v>0</v>
      </c>
      <c r="AA3478" s="2">
        <v>1960</v>
      </c>
      <c r="AB3478" s="2" t="s">
        <v>11</v>
      </c>
      <c r="AC3478" s="2">
        <v>37</v>
      </c>
      <c r="AD3478" s="2" t="str">
        <f>_xlfn.CONCAT(Exposure_Information[[#This Row],[Occupany Code]]," - ",Exposure_Information[[#This Row],[Type of building occupancy]])</f>
        <v>ATC - 37</v>
      </c>
      <c r="AE3478" s="5">
        <v>0</v>
      </c>
      <c r="AF3478" s="5">
        <v>39857</v>
      </c>
      <c r="AG3478" s="5">
        <v>0</v>
      </c>
      <c r="AH3478" s="5">
        <f>SUM(Exposure_Information[[#This Row],[Building Coverage Value]:[Business interruption value]])</f>
        <v>39857</v>
      </c>
      <c r="AI3478" s="5">
        <f>SUM(Exposure_Information[[#This Row],[Building Coverage Value]:[Contents Coverage Value]])</f>
        <v>39857</v>
      </c>
      <c r="AJ3478" s="26"/>
    </row>
    <row r="3479" spans="1:36" ht="39" x14ac:dyDescent="0.3">
      <c r="A3479" s="2" t="s">
        <v>148</v>
      </c>
      <c r="B3479" s="2" t="s">
        <v>156</v>
      </c>
      <c r="C3479" s="2" t="s">
        <v>325</v>
      </c>
      <c r="D3479" s="2">
        <v>19507</v>
      </c>
      <c r="E3479" s="2" t="s">
        <v>367</v>
      </c>
      <c r="F3479" s="2" t="s">
        <v>3796</v>
      </c>
      <c r="G3479" s="3">
        <v>339</v>
      </c>
      <c r="H3479" s="3">
        <v>250</v>
      </c>
      <c r="I3479" s="71">
        <f>Exposure_Information[[#This Row],[Total  Insured Value]]+Exposure_Information[[#This Row],[Policy Deductible]]</f>
        <v>5250</v>
      </c>
      <c r="J3479" s="2">
        <v>22631</v>
      </c>
      <c r="K3479" s="3">
        <v>1</v>
      </c>
      <c r="L3479" s="2" t="s">
        <v>9</v>
      </c>
      <c r="M3479" s="2" t="s">
        <v>3797</v>
      </c>
      <c r="N3479" s="2" t="s">
        <v>3798</v>
      </c>
      <c r="O3479" s="2" t="s">
        <v>839</v>
      </c>
      <c r="P3479" s="2" t="s">
        <v>224</v>
      </c>
      <c r="Q3479" s="3">
        <v>21</v>
      </c>
      <c r="R3479" s="2" t="s">
        <v>127</v>
      </c>
      <c r="S3479" s="3">
        <v>25</v>
      </c>
      <c r="T3479" s="2" t="s">
        <v>10</v>
      </c>
      <c r="U3479" s="3">
        <v>42.253067999999999</v>
      </c>
      <c r="V3479" s="3">
        <v>-71.100438999999994</v>
      </c>
      <c r="W3479" s="2" t="s">
        <v>149</v>
      </c>
      <c r="X3479" s="3">
        <v>1</v>
      </c>
      <c r="Y3479" s="3" t="str">
        <f>_xlfn.CONCAT(Exposure_Information[[#This Row],[Building Construction Code]]," - ",Exposure_Information[[#This Row],[Type of building construction]])</f>
        <v>RMS - 1</v>
      </c>
      <c r="Z3479" s="3">
        <v>0</v>
      </c>
      <c r="AA3479" s="2">
        <v>2001</v>
      </c>
      <c r="AB3479" s="2" t="s">
        <v>11</v>
      </c>
      <c r="AC3479" s="2">
        <v>1</v>
      </c>
      <c r="AD3479" s="2" t="str">
        <f>_xlfn.CONCAT(Exposure_Information[[#This Row],[Occupany Code]]," - ",Exposure_Information[[#This Row],[Type of building occupancy]])</f>
        <v>ATC - 1</v>
      </c>
      <c r="AE3479" s="5">
        <v>0</v>
      </c>
      <c r="AF3479" s="5">
        <v>5000</v>
      </c>
      <c r="AG3479" s="5">
        <v>0</v>
      </c>
      <c r="AH3479" s="5">
        <f>SUM(Exposure_Information[[#This Row],[Building Coverage Value]:[Business interruption value]])</f>
        <v>5000</v>
      </c>
      <c r="AI3479" s="5">
        <f>SUM(Exposure_Information[[#This Row],[Building Coverage Value]:[Contents Coverage Value]])</f>
        <v>5000</v>
      </c>
      <c r="AJ3479" s="26"/>
    </row>
    <row r="3480" spans="1:36" ht="26" x14ac:dyDescent="0.3">
      <c r="A3480" s="2" t="s">
        <v>148</v>
      </c>
      <c r="B3480" s="2" t="s">
        <v>156</v>
      </c>
      <c r="C3480" s="2" t="s">
        <v>325</v>
      </c>
      <c r="D3480" s="2">
        <v>581</v>
      </c>
      <c r="E3480" s="2" t="s">
        <v>326</v>
      </c>
      <c r="F3480" s="2" t="s">
        <v>2110</v>
      </c>
      <c r="G3480" s="3">
        <v>475</v>
      </c>
      <c r="H3480" s="3">
        <v>250</v>
      </c>
      <c r="I3480" s="71">
        <f>Exposure_Information[[#This Row],[Total  Insured Value]]+Exposure_Information[[#This Row],[Policy Deductible]]</f>
        <v>6576</v>
      </c>
      <c r="J3480" s="2">
        <v>740</v>
      </c>
      <c r="K3480" s="3">
        <v>1</v>
      </c>
      <c r="L3480" s="2" t="s">
        <v>9</v>
      </c>
      <c r="M3480" s="2" t="s">
        <v>2111</v>
      </c>
      <c r="N3480" s="2" t="s">
        <v>2112</v>
      </c>
      <c r="O3480" s="2" t="s">
        <v>2113</v>
      </c>
      <c r="P3480" s="2" t="s">
        <v>187</v>
      </c>
      <c r="Q3480" s="3">
        <v>3</v>
      </c>
      <c r="R3480" s="2" t="s">
        <v>127</v>
      </c>
      <c r="S3480" s="3">
        <v>25</v>
      </c>
      <c r="T3480" s="2" t="s">
        <v>10</v>
      </c>
      <c r="U3480" s="3">
        <v>42.371333999999997</v>
      </c>
      <c r="V3480" s="3">
        <v>-73.266670000000005</v>
      </c>
      <c r="W3480" s="2" t="s">
        <v>149</v>
      </c>
      <c r="X3480" s="3">
        <v>1</v>
      </c>
      <c r="Y3480" s="3" t="str">
        <f>_xlfn.CONCAT(Exposure_Information[[#This Row],[Building Construction Code]]," - ",Exposure_Information[[#This Row],[Type of building construction]])</f>
        <v>RMS - 1</v>
      </c>
      <c r="Z3480" s="3">
        <v>0</v>
      </c>
      <c r="AA3480" s="2">
        <v>1968</v>
      </c>
      <c r="AB3480" s="2" t="s">
        <v>11</v>
      </c>
      <c r="AC3480" s="2">
        <v>37</v>
      </c>
      <c r="AD3480" s="2" t="str">
        <f>_xlfn.CONCAT(Exposure_Information[[#This Row],[Occupany Code]]," - ",Exposure_Information[[#This Row],[Type of building occupancy]])</f>
        <v>ATC - 37</v>
      </c>
      <c r="AE3480" s="5">
        <v>0</v>
      </c>
      <c r="AF3480" s="5">
        <v>6326</v>
      </c>
      <c r="AG3480" s="5">
        <v>0</v>
      </c>
      <c r="AH3480" s="5">
        <f>SUM(Exposure_Information[[#This Row],[Building Coverage Value]:[Business interruption value]])</f>
        <v>6326</v>
      </c>
      <c r="AI3480" s="5">
        <f>SUM(Exposure_Information[[#This Row],[Building Coverage Value]:[Contents Coverage Value]])</f>
        <v>6326</v>
      </c>
      <c r="AJ3480" s="26"/>
    </row>
    <row r="3481" spans="1:36" ht="26" x14ac:dyDescent="0.3">
      <c r="A3481" s="2" t="s">
        <v>148</v>
      </c>
      <c r="B3481" s="2" t="s">
        <v>156</v>
      </c>
      <c r="C3481" s="2" t="s">
        <v>325</v>
      </c>
      <c r="D3481" s="2">
        <v>566</v>
      </c>
      <c r="E3481" s="2" t="s">
        <v>326</v>
      </c>
      <c r="F3481" s="2" t="s">
        <v>347</v>
      </c>
      <c r="G3481" s="3">
        <v>32634</v>
      </c>
      <c r="H3481" s="3">
        <v>5000</v>
      </c>
      <c r="I3481" s="71">
        <f>Exposure_Information[[#This Row],[Total  Insured Value]]+Exposure_Information[[#This Row],[Policy Deductible]]</f>
        <v>5517000</v>
      </c>
      <c r="J3481" s="2">
        <v>715</v>
      </c>
      <c r="K3481" s="3">
        <v>1</v>
      </c>
      <c r="L3481" s="2">
        <v>30</v>
      </c>
      <c r="M3481" s="2" t="s">
        <v>1997</v>
      </c>
      <c r="N3481" s="3" t="s">
        <v>1998</v>
      </c>
      <c r="O3481" s="2" t="s">
        <v>1198</v>
      </c>
      <c r="P3481" s="2" t="s">
        <v>224</v>
      </c>
      <c r="Q3481" s="3">
        <v>21</v>
      </c>
      <c r="R3481" s="2" t="s">
        <v>127</v>
      </c>
      <c r="S3481" s="3">
        <v>25</v>
      </c>
      <c r="T3481" s="2" t="s">
        <v>10</v>
      </c>
      <c r="U3481" s="3">
        <v>42.168101</v>
      </c>
      <c r="V3481" s="3">
        <v>-70.957015999999996</v>
      </c>
      <c r="W3481" s="2" t="s">
        <v>149</v>
      </c>
      <c r="X3481" s="3">
        <v>2</v>
      </c>
      <c r="Y3481" s="3" t="str">
        <f>_xlfn.CONCAT(Exposure_Information[[#This Row],[Building Construction Code]]," - ",Exposure_Information[[#This Row],[Type of building construction]])</f>
        <v>RMS - 2</v>
      </c>
      <c r="Z3481" s="3">
        <v>0</v>
      </c>
      <c r="AA3481" s="2">
        <v>1970</v>
      </c>
      <c r="AB3481" s="2" t="s">
        <v>11</v>
      </c>
      <c r="AC3481" s="2">
        <v>37</v>
      </c>
      <c r="AD3481" s="2" t="str">
        <f>_xlfn.CONCAT(Exposure_Information[[#This Row],[Occupany Code]]," - ",Exposure_Information[[#This Row],[Type of building occupancy]])</f>
        <v>ATC - 37</v>
      </c>
      <c r="AE3481" s="5">
        <v>5512000</v>
      </c>
      <c r="AF3481" s="5">
        <v>0</v>
      </c>
      <c r="AG3481" s="5">
        <v>0</v>
      </c>
      <c r="AH3481" s="5">
        <f>SUM(Exposure_Information[[#This Row],[Building Coverage Value]:[Business interruption value]])</f>
        <v>5512000</v>
      </c>
      <c r="AI3481" s="5">
        <f>SUM(Exposure_Information[[#This Row],[Building Coverage Value]:[Contents Coverage Value]])</f>
        <v>5512000</v>
      </c>
      <c r="AJ3481" s="26"/>
    </row>
    <row r="3482" spans="1:36" x14ac:dyDescent="0.3">
      <c r="A3482" s="2" t="s">
        <v>148</v>
      </c>
      <c r="B3482" s="2" t="s">
        <v>156</v>
      </c>
      <c r="C3482" s="2" t="s">
        <v>325</v>
      </c>
      <c r="D3482" s="2">
        <v>17196</v>
      </c>
      <c r="E3482" s="2" t="s">
        <v>367</v>
      </c>
      <c r="F3482" s="2" t="s">
        <v>4216</v>
      </c>
      <c r="G3482" s="3">
        <v>250</v>
      </c>
      <c r="H3482" s="3">
        <v>500</v>
      </c>
      <c r="I3482" s="71">
        <f>Exposure_Information[[#This Row],[Total  Insured Value]]+Exposure_Information[[#This Row],[Policy Deductible]]</f>
        <v>5500</v>
      </c>
      <c r="J3482" s="2">
        <v>20277</v>
      </c>
      <c r="K3482" s="3">
        <v>1</v>
      </c>
      <c r="L3482" s="2" t="s">
        <v>9</v>
      </c>
      <c r="M3482" s="2" t="s">
        <v>4217</v>
      </c>
      <c r="N3482" s="2" t="s">
        <v>4218</v>
      </c>
      <c r="O3482" s="2" t="s">
        <v>130</v>
      </c>
      <c r="P3482" s="2" t="s">
        <v>90</v>
      </c>
      <c r="Q3482" s="3">
        <v>17</v>
      </c>
      <c r="R3482" s="2" t="s">
        <v>127</v>
      </c>
      <c r="S3482" s="3">
        <v>25</v>
      </c>
      <c r="T3482" s="2" t="s">
        <v>10</v>
      </c>
      <c r="U3482" s="3">
        <v>42.269893000000003</v>
      </c>
      <c r="V3482" s="3">
        <v>-71.403407000000001</v>
      </c>
      <c r="W3482" s="2" t="s">
        <v>149</v>
      </c>
      <c r="X3482" s="3">
        <v>1</v>
      </c>
      <c r="Y3482" s="3" t="str">
        <f>_xlfn.CONCAT(Exposure_Information[[#This Row],[Building Construction Code]]," - ",Exposure_Information[[#This Row],[Type of building construction]])</f>
        <v>RMS - 1</v>
      </c>
      <c r="Z3482" s="3">
        <v>0</v>
      </c>
      <c r="AA3482" s="2">
        <v>1970</v>
      </c>
      <c r="AB3482" s="2" t="s">
        <v>11</v>
      </c>
      <c r="AC3482" s="2">
        <v>1</v>
      </c>
      <c r="AD3482" s="2" t="str">
        <f>_xlfn.CONCAT(Exposure_Information[[#This Row],[Occupany Code]]," - ",Exposure_Information[[#This Row],[Type of building occupancy]])</f>
        <v>ATC - 1</v>
      </c>
      <c r="AE3482" s="5">
        <v>5000</v>
      </c>
      <c r="AF3482" s="5">
        <v>0</v>
      </c>
      <c r="AG3482" s="5">
        <v>0</v>
      </c>
      <c r="AH3482" s="5">
        <f>SUM(Exposure_Information[[#This Row],[Building Coverage Value]:[Business interruption value]])</f>
        <v>5000</v>
      </c>
      <c r="AI3482" s="5">
        <f>SUM(Exposure_Information[[#This Row],[Building Coverage Value]:[Contents Coverage Value]])</f>
        <v>5000</v>
      </c>
      <c r="AJ3482" s="26"/>
    </row>
    <row r="3483" spans="1:36" ht="26" x14ac:dyDescent="0.3">
      <c r="A3483" s="2" t="s">
        <v>148</v>
      </c>
      <c r="B3483" s="2" t="s">
        <v>156</v>
      </c>
      <c r="C3483" s="2" t="s">
        <v>325</v>
      </c>
      <c r="D3483" s="2">
        <v>566</v>
      </c>
      <c r="E3483" s="2" t="s">
        <v>326</v>
      </c>
      <c r="F3483" s="2" t="s">
        <v>347</v>
      </c>
      <c r="G3483" s="3">
        <v>32634</v>
      </c>
      <c r="H3483" s="3">
        <v>5000</v>
      </c>
      <c r="I3483" s="71">
        <f>Exposure_Information[[#This Row],[Total  Insured Value]]+Exposure_Information[[#This Row],[Policy Deductible]]</f>
        <v>559686</v>
      </c>
      <c r="J3483" s="2">
        <v>712</v>
      </c>
      <c r="K3483" s="3">
        <v>1</v>
      </c>
      <c r="L3483" s="2" t="s">
        <v>9</v>
      </c>
      <c r="M3483" s="2" t="s">
        <v>348</v>
      </c>
      <c r="N3483" s="3" t="s">
        <v>349</v>
      </c>
      <c r="O3483" s="2" t="s">
        <v>350</v>
      </c>
      <c r="P3483" s="2" t="s">
        <v>90</v>
      </c>
      <c r="Q3483" s="3">
        <v>17</v>
      </c>
      <c r="R3483" s="2" t="s">
        <v>127</v>
      </c>
      <c r="S3483" s="3">
        <v>25</v>
      </c>
      <c r="T3483" s="2" t="s">
        <v>10</v>
      </c>
      <c r="U3483" s="3">
        <v>42.383701000000002</v>
      </c>
      <c r="V3483" s="3">
        <v>-71.129936000000001</v>
      </c>
      <c r="W3483" s="2" t="s">
        <v>149</v>
      </c>
      <c r="X3483" s="3">
        <v>2</v>
      </c>
      <c r="Y3483" s="3" t="str">
        <f>_xlfn.CONCAT(Exposure_Information[[#This Row],[Building Construction Code]]," - ",Exposure_Information[[#This Row],[Type of building construction]])</f>
        <v>RMS - 2</v>
      </c>
      <c r="Z3483" s="3">
        <v>0</v>
      </c>
      <c r="AA3483" s="2">
        <v>1920</v>
      </c>
      <c r="AB3483" s="2" t="s">
        <v>11</v>
      </c>
      <c r="AC3483" s="2">
        <v>37</v>
      </c>
      <c r="AD3483" s="2" t="str">
        <f>_xlfn.CONCAT(Exposure_Information[[#This Row],[Occupany Code]]," - ",Exposure_Information[[#This Row],[Type of building occupancy]])</f>
        <v>ATC - 37</v>
      </c>
      <c r="AE3483" s="5">
        <v>554686</v>
      </c>
      <c r="AF3483" s="5">
        <v>0</v>
      </c>
      <c r="AG3483" s="5">
        <v>0</v>
      </c>
      <c r="AH3483" s="5">
        <f>SUM(Exposure_Information[[#This Row],[Building Coverage Value]:[Business interruption value]])</f>
        <v>554686</v>
      </c>
      <c r="AI3483" s="5">
        <f>SUM(Exposure_Information[[#This Row],[Building Coverage Value]:[Contents Coverage Value]])</f>
        <v>554686</v>
      </c>
      <c r="AJ3483" s="26"/>
    </row>
    <row r="3484" spans="1:36" ht="39" x14ac:dyDescent="0.3">
      <c r="A3484" s="2" t="s">
        <v>148</v>
      </c>
      <c r="B3484" s="2" t="s">
        <v>156</v>
      </c>
      <c r="C3484" s="2" t="s">
        <v>325</v>
      </c>
      <c r="D3484" s="2">
        <v>19505</v>
      </c>
      <c r="E3484" s="2" t="s">
        <v>367</v>
      </c>
      <c r="F3484" s="2" t="s">
        <v>4966</v>
      </c>
      <c r="G3484" s="3">
        <v>452</v>
      </c>
      <c r="H3484" s="3">
        <v>250</v>
      </c>
      <c r="I3484" s="71">
        <f>Exposure_Information[[#This Row],[Total  Insured Value]]+Exposure_Information[[#This Row],[Policy Deductible]]</f>
        <v>5250</v>
      </c>
      <c r="J3484" s="2">
        <v>22626</v>
      </c>
      <c r="K3484" s="3">
        <v>1</v>
      </c>
      <c r="L3484" s="2" t="s">
        <v>9</v>
      </c>
      <c r="M3484" s="2" t="s">
        <v>4967</v>
      </c>
      <c r="N3484" s="2" t="s">
        <v>4968</v>
      </c>
      <c r="O3484" s="2" t="s">
        <v>839</v>
      </c>
      <c r="P3484" s="2" t="s">
        <v>224</v>
      </c>
      <c r="Q3484" s="3">
        <v>21</v>
      </c>
      <c r="R3484" s="2" t="s">
        <v>127</v>
      </c>
      <c r="S3484" s="3">
        <v>25</v>
      </c>
      <c r="T3484" s="2" t="s">
        <v>10</v>
      </c>
      <c r="U3484" s="3">
        <v>42.255018</v>
      </c>
      <c r="V3484" s="3">
        <v>-71.099412000000001</v>
      </c>
      <c r="W3484" s="2" t="s">
        <v>149</v>
      </c>
      <c r="X3484" s="3">
        <v>1</v>
      </c>
      <c r="Y3484" s="3" t="str">
        <f>_xlfn.CONCAT(Exposure_Information[[#This Row],[Building Construction Code]]," - ",Exposure_Information[[#This Row],[Type of building construction]])</f>
        <v>RMS - 1</v>
      </c>
      <c r="Z3484" s="3">
        <v>0</v>
      </c>
      <c r="AA3484" s="2">
        <v>2001</v>
      </c>
      <c r="AB3484" s="2" t="s">
        <v>11</v>
      </c>
      <c r="AC3484" s="2">
        <v>1</v>
      </c>
      <c r="AD3484" s="2" t="str">
        <f>_xlfn.CONCAT(Exposure_Information[[#This Row],[Occupany Code]]," - ",Exposure_Information[[#This Row],[Type of building occupancy]])</f>
        <v>ATC - 1</v>
      </c>
      <c r="AE3484" s="5">
        <v>0</v>
      </c>
      <c r="AF3484" s="5">
        <v>5000</v>
      </c>
      <c r="AG3484" s="5">
        <v>0</v>
      </c>
      <c r="AH3484" s="5">
        <f>SUM(Exposure_Information[[#This Row],[Building Coverage Value]:[Business interruption value]])</f>
        <v>5000</v>
      </c>
      <c r="AI3484" s="5">
        <f>SUM(Exposure_Information[[#This Row],[Building Coverage Value]:[Contents Coverage Value]])</f>
        <v>5000</v>
      </c>
      <c r="AJ3484" s="26"/>
    </row>
    <row r="3485" spans="1:36" x14ac:dyDescent="0.3">
      <c r="A3485" s="2" t="s">
        <v>148</v>
      </c>
      <c r="B3485" s="2" t="s">
        <v>156</v>
      </c>
      <c r="C3485" s="2" t="s">
        <v>325</v>
      </c>
      <c r="D3485" s="2">
        <v>7984</v>
      </c>
      <c r="E3485" s="2" t="s">
        <v>367</v>
      </c>
      <c r="F3485" s="2" t="s">
        <v>6335</v>
      </c>
      <c r="G3485" s="3">
        <v>78</v>
      </c>
      <c r="H3485" s="3">
        <v>250</v>
      </c>
      <c r="I3485" s="71">
        <f>Exposure_Information[[#This Row],[Total  Insured Value]]+Exposure_Information[[#This Row],[Policy Deductible]]</f>
        <v>5250</v>
      </c>
      <c r="J3485" s="2">
        <v>10810</v>
      </c>
      <c r="K3485" s="3">
        <v>1</v>
      </c>
      <c r="L3485" s="2">
        <v>188</v>
      </c>
      <c r="M3485" s="2" t="s">
        <v>6336</v>
      </c>
      <c r="N3485" s="2" t="s">
        <v>6337</v>
      </c>
      <c r="O3485" s="2" t="s">
        <v>389</v>
      </c>
      <c r="P3485" s="2" t="s">
        <v>86</v>
      </c>
      <c r="Q3485" s="3">
        <v>19</v>
      </c>
      <c r="R3485" s="2" t="s">
        <v>87</v>
      </c>
      <c r="S3485" s="3">
        <v>23</v>
      </c>
      <c r="T3485" s="2" t="s">
        <v>10</v>
      </c>
      <c r="U3485" s="3">
        <v>45.241059999999997</v>
      </c>
      <c r="V3485" s="3">
        <v>-68.619550000000004</v>
      </c>
      <c r="W3485" s="2" t="s">
        <v>149</v>
      </c>
      <c r="X3485" s="3">
        <v>1</v>
      </c>
      <c r="Y3485" s="3" t="str">
        <f>_xlfn.CONCAT(Exposure_Information[[#This Row],[Building Construction Code]]," - ",Exposure_Information[[#This Row],[Type of building construction]])</f>
        <v>RMS - 1</v>
      </c>
      <c r="Z3485" s="3">
        <v>0</v>
      </c>
      <c r="AA3485" s="2">
        <v>1989</v>
      </c>
      <c r="AB3485" s="2" t="s">
        <v>11</v>
      </c>
      <c r="AC3485" s="2">
        <v>1</v>
      </c>
      <c r="AD3485" s="2" t="str">
        <f>_xlfn.CONCAT(Exposure_Information[[#This Row],[Occupany Code]]," - ",Exposure_Information[[#This Row],[Type of building occupancy]])</f>
        <v>ATC - 1</v>
      </c>
      <c r="AE3485" s="5">
        <v>5000</v>
      </c>
      <c r="AF3485" s="5">
        <v>0</v>
      </c>
      <c r="AG3485" s="5">
        <v>0</v>
      </c>
      <c r="AH3485" s="5">
        <f>SUM(Exposure_Information[[#This Row],[Building Coverage Value]:[Business interruption value]])</f>
        <v>5000</v>
      </c>
      <c r="AI3485" s="5">
        <f>SUM(Exposure_Information[[#This Row],[Building Coverage Value]:[Contents Coverage Value]])</f>
        <v>5000</v>
      </c>
      <c r="AJ3485" s="26"/>
    </row>
    <row r="3486" spans="1:36" ht="39" x14ac:dyDescent="0.3">
      <c r="A3486" s="2" t="s">
        <v>148</v>
      </c>
      <c r="B3486" s="2" t="s">
        <v>156</v>
      </c>
      <c r="C3486" s="2" t="s">
        <v>325</v>
      </c>
      <c r="D3486" s="2">
        <v>562</v>
      </c>
      <c r="E3486" s="2" t="s">
        <v>326</v>
      </c>
      <c r="F3486" s="2" t="s">
        <v>3768</v>
      </c>
      <c r="G3486" s="3">
        <v>9792</v>
      </c>
      <c r="H3486" s="3">
        <v>2500</v>
      </c>
      <c r="I3486" s="71">
        <f>Exposure_Information[[#This Row],[Total  Insured Value]]+Exposure_Information[[#This Row],[Policy Deductible]]</f>
        <v>427840</v>
      </c>
      <c r="J3486" s="2">
        <v>705</v>
      </c>
      <c r="K3486" s="3">
        <v>1</v>
      </c>
      <c r="L3486" s="2" t="s">
        <v>9</v>
      </c>
      <c r="M3486" s="2" t="s">
        <v>3769</v>
      </c>
      <c r="N3486" s="3" t="s">
        <v>3770</v>
      </c>
      <c r="O3486" s="2" t="s">
        <v>58</v>
      </c>
      <c r="P3486" s="2" t="s">
        <v>2085</v>
      </c>
      <c r="Q3486" s="3">
        <v>5</v>
      </c>
      <c r="R3486" s="2" t="s">
        <v>248</v>
      </c>
      <c r="S3486" s="3">
        <v>44</v>
      </c>
      <c r="T3486" s="2" t="s">
        <v>10</v>
      </c>
      <c r="U3486" s="3">
        <v>41.498029000000002</v>
      </c>
      <c r="V3486" s="3">
        <v>-71.307231000000002</v>
      </c>
      <c r="W3486" s="2" t="s">
        <v>149</v>
      </c>
      <c r="X3486" s="3">
        <v>1</v>
      </c>
      <c r="Y3486" s="3" t="str">
        <f>_xlfn.CONCAT(Exposure_Information[[#This Row],[Building Construction Code]]," - ",Exposure_Information[[#This Row],[Type of building construction]])</f>
        <v>RMS - 1</v>
      </c>
      <c r="Z3486" s="3">
        <v>0</v>
      </c>
      <c r="AA3486" s="2">
        <v>1900</v>
      </c>
      <c r="AB3486" s="2" t="s">
        <v>11</v>
      </c>
      <c r="AC3486" s="2">
        <v>37</v>
      </c>
      <c r="AD3486" s="2" t="str">
        <f>_xlfn.CONCAT(Exposure_Information[[#This Row],[Occupany Code]]," - ",Exposure_Information[[#This Row],[Type of building occupancy]])</f>
        <v>ATC - 37</v>
      </c>
      <c r="AE3486" s="5">
        <v>425340</v>
      </c>
      <c r="AF3486" s="5">
        <v>0</v>
      </c>
      <c r="AG3486" s="5">
        <v>0</v>
      </c>
      <c r="AH3486" s="5">
        <f>SUM(Exposure_Information[[#This Row],[Building Coverage Value]:[Business interruption value]])</f>
        <v>425340</v>
      </c>
      <c r="AI3486" s="5">
        <f>SUM(Exposure_Information[[#This Row],[Building Coverage Value]:[Contents Coverage Value]])</f>
        <v>425340</v>
      </c>
      <c r="AJ3486" s="26"/>
    </row>
    <row r="3487" spans="1:36" ht="39" x14ac:dyDescent="0.3">
      <c r="A3487" s="2" t="s">
        <v>148</v>
      </c>
      <c r="B3487" s="2" t="s">
        <v>156</v>
      </c>
      <c r="C3487" s="2" t="s">
        <v>325</v>
      </c>
      <c r="D3487" s="2">
        <v>533</v>
      </c>
      <c r="E3487" s="2" t="s">
        <v>326</v>
      </c>
      <c r="F3487" s="2" t="s">
        <v>940</v>
      </c>
      <c r="G3487" s="3">
        <v>566</v>
      </c>
      <c r="H3487" s="3">
        <v>500</v>
      </c>
      <c r="I3487" s="71">
        <f>Exposure_Information[[#This Row],[Total  Insured Value]]+Exposure_Information[[#This Row],[Policy Deductible]]</f>
        <v>26816</v>
      </c>
      <c r="J3487" s="2">
        <v>667</v>
      </c>
      <c r="K3487" s="3">
        <v>1</v>
      </c>
      <c r="L3487" s="2" t="s">
        <v>9</v>
      </c>
      <c r="M3487" s="2" t="s">
        <v>941</v>
      </c>
      <c r="N3487" s="2" t="s">
        <v>942</v>
      </c>
      <c r="O3487" s="2" t="s">
        <v>300</v>
      </c>
      <c r="P3487" s="2" t="s">
        <v>257</v>
      </c>
      <c r="Q3487" s="3">
        <v>7</v>
      </c>
      <c r="R3487" s="2" t="s">
        <v>248</v>
      </c>
      <c r="S3487" s="3">
        <v>44</v>
      </c>
      <c r="T3487" s="2" t="s">
        <v>10</v>
      </c>
      <c r="U3487" s="3">
        <v>41.937542000000001</v>
      </c>
      <c r="V3487" s="3">
        <v>-71.453427000000005</v>
      </c>
      <c r="W3487" s="2" t="s">
        <v>149</v>
      </c>
      <c r="X3487" s="3">
        <v>2</v>
      </c>
      <c r="Y3487" s="3" t="str">
        <f>_xlfn.CONCAT(Exposure_Information[[#This Row],[Building Construction Code]]," - ",Exposure_Information[[#This Row],[Type of building construction]])</f>
        <v>RMS - 2</v>
      </c>
      <c r="Z3487" s="3">
        <v>0</v>
      </c>
      <c r="AA3487" s="2">
        <v>1989</v>
      </c>
      <c r="AB3487" s="2" t="s">
        <v>11</v>
      </c>
      <c r="AC3487" s="2">
        <v>37</v>
      </c>
      <c r="AD3487" s="2" t="str">
        <f>_xlfn.CONCAT(Exposure_Information[[#This Row],[Occupany Code]]," - ",Exposure_Information[[#This Row],[Type of building occupancy]])</f>
        <v>ATC - 37</v>
      </c>
      <c r="AE3487" s="5">
        <v>0</v>
      </c>
      <c r="AF3487" s="5">
        <v>26316</v>
      </c>
      <c r="AG3487" s="5">
        <v>0</v>
      </c>
      <c r="AH3487" s="5">
        <f>SUM(Exposure_Information[[#This Row],[Building Coverage Value]:[Business interruption value]])</f>
        <v>26316</v>
      </c>
      <c r="AI3487" s="5">
        <f>SUM(Exposure_Information[[#This Row],[Building Coverage Value]:[Contents Coverage Value]])</f>
        <v>26316</v>
      </c>
      <c r="AJ3487" s="26"/>
    </row>
    <row r="3488" spans="1:36" ht="39" x14ac:dyDescent="0.3">
      <c r="A3488" s="2" t="s">
        <v>148</v>
      </c>
      <c r="B3488" s="2" t="s">
        <v>156</v>
      </c>
      <c r="C3488" s="2" t="s">
        <v>325</v>
      </c>
      <c r="D3488" s="2">
        <v>526</v>
      </c>
      <c r="E3488" s="2" t="s">
        <v>326</v>
      </c>
      <c r="F3488" s="2" t="s">
        <v>633</v>
      </c>
      <c r="G3488" s="3">
        <v>2962</v>
      </c>
      <c r="H3488" s="3">
        <v>500</v>
      </c>
      <c r="I3488" s="71">
        <f>Exposure_Information[[#This Row],[Total  Insured Value]]+Exposure_Information[[#This Row],[Policy Deductible]]</f>
        <v>4609</v>
      </c>
      <c r="J3488" s="2">
        <v>659</v>
      </c>
      <c r="K3488" s="3">
        <v>1</v>
      </c>
      <c r="L3488" s="2" t="s">
        <v>9</v>
      </c>
      <c r="M3488" s="2" t="s">
        <v>634</v>
      </c>
      <c r="N3488" s="2" t="s">
        <v>635</v>
      </c>
      <c r="O3488" s="2" t="s">
        <v>432</v>
      </c>
      <c r="P3488" s="2" t="s">
        <v>257</v>
      </c>
      <c r="Q3488" s="3">
        <v>7</v>
      </c>
      <c r="R3488" s="2" t="s">
        <v>248</v>
      </c>
      <c r="S3488" s="3">
        <v>44</v>
      </c>
      <c r="T3488" s="2" t="s">
        <v>10</v>
      </c>
      <c r="U3488" s="3">
        <v>41.863489000000001</v>
      </c>
      <c r="V3488" s="3">
        <v>-71.354631999999995</v>
      </c>
      <c r="W3488" s="2" t="s">
        <v>149</v>
      </c>
      <c r="X3488" s="3">
        <v>1</v>
      </c>
      <c r="Y3488" s="3" t="str">
        <f>_xlfn.CONCAT(Exposure_Information[[#This Row],[Building Construction Code]]," - ",Exposure_Information[[#This Row],[Type of building construction]])</f>
        <v>RMS - 1</v>
      </c>
      <c r="Z3488" s="3">
        <v>0</v>
      </c>
      <c r="AA3488" s="2">
        <v>1960</v>
      </c>
      <c r="AB3488" s="2" t="s">
        <v>11</v>
      </c>
      <c r="AC3488" s="2">
        <v>37</v>
      </c>
      <c r="AD3488" s="2" t="str">
        <f>_xlfn.CONCAT(Exposure_Information[[#This Row],[Occupany Code]]," - ",Exposure_Information[[#This Row],[Type of building occupancy]])</f>
        <v>ATC - 37</v>
      </c>
      <c r="AE3488" s="5">
        <v>4109</v>
      </c>
      <c r="AF3488" s="5">
        <v>0</v>
      </c>
      <c r="AG3488" s="5">
        <v>0</v>
      </c>
      <c r="AH3488" s="5">
        <f>SUM(Exposure_Information[[#This Row],[Building Coverage Value]:[Business interruption value]])</f>
        <v>4109</v>
      </c>
      <c r="AI3488" s="5">
        <f>SUM(Exposure_Information[[#This Row],[Building Coverage Value]:[Contents Coverage Value]])</f>
        <v>4109</v>
      </c>
      <c r="AJ3488" s="26"/>
    </row>
    <row r="3489" spans="1:36" ht="26" x14ac:dyDescent="0.3">
      <c r="A3489" s="2" t="s">
        <v>148</v>
      </c>
      <c r="B3489" s="2" t="s">
        <v>156</v>
      </c>
      <c r="C3489" s="2" t="s">
        <v>325</v>
      </c>
      <c r="D3489" s="2">
        <v>8568</v>
      </c>
      <c r="E3489" s="2" t="s">
        <v>367</v>
      </c>
      <c r="F3489" s="2" t="s">
        <v>3771</v>
      </c>
      <c r="G3489" s="3">
        <v>53</v>
      </c>
      <c r="H3489" s="3">
        <v>250</v>
      </c>
      <c r="I3489" s="71">
        <f>Exposure_Information[[#This Row],[Total  Insured Value]]+Exposure_Information[[#This Row],[Policy Deductible]]</f>
        <v>4250</v>
      </c>
      <c r="J3489" s="2">
        <v>11413</v>
      </c>
      <c r="K3489" s="3">
        <v>1</v>
      </c>
      <c r="L3489" s="2" t="s">
        <v>9</v>
      </c>
      <c r="M3489" s="2" t="s">
        <v>3772</v>
      </c>
      <c r="N3489" s="2" t="s">
        <v>1912</v>
      </c>
      <c r="O3489" s="2" t="s">
        <v>199</v>
      </c>
      <c r="P3489" s="2" t="s">
        <v>244</v>
      </c>
      <c r="Q3489" s="3">
        <v>21</v>
      </c>
      <c r="R3489" s="2" t="s">
        <v>87</v>
      </c>
      <c r="S3489" s="3">
        <v>23</v>
      </c>
      <c r="T3489" s="2" t="s">
        <v>10</v>
      </c>
      <c r="U3489" s="3">
        <v>45.168050000000001</v>
      </c>
      <c r="V3489" s="3">
        <v>-69.373125999999999</v>
      </c>
      <c r="W3489" s="2" t="s">
        <v>149</v>
      </c>
      <c r="X3489" s="3">
        <v>1</v>
      </c>
      <c r="Y3489" s="3" t="str">
        <f>_xlfn.CONCAT(Exposure_Information[[#This Row],[Building Construction Code]]," - ",Exposure_Information[[#This Row],[Type of building construction]])</f>
        <v>RMS - 1</v>
      </c>
      <c r="Z3489" s="3">
        <v>0</v>
      </c>
      <c r="AA3489" s="2">
        <v>1940</v>
      </c>
      <c r="AB3489" s="2" t="s">
        <v>11</v>
      </c>
      <c r="AC3489" s="2">
        <v>1</v>
      </c>
      <c r="AD3489" s="2" t="str">
        <f>_xlfn.CONCAT(Exposure_Information[[#This Row],[Occupany Code]]," - ",Exposure_Information[[#This Row],[Type of building occupancy]])</f>
        <v>ATC - 1</v>
      </c>
      <c r="AE3489" s="5">
        <v>0</v>
      </c>
      <c r="AF3489" s="5">
        <v>4000</v>
      </c>
      <c r="AG3489" s="5">
        <v>0</v>
      </c>
      <c r="AH3489" s="5">
        <f>SUM(Exposure_Information[[#This Row],[Building Coverage Value]:[Business interruption value]])</f>
        <v>4000</v>
      </c>
      <c r="AI3489" s="5">
        <f>SUM(Exposure_Information[[#This Row],[Building Coverage Value]:[Contents Coverage Value]])</f>
        <v>4000</v>
      </c>
      <c r="AJ3489" s="26"/>
    </row>
    <row r="3490" spans="1:36" x14ac:dyDescent="0.3">
      <c r="A3490" s="2" t="s">
        <v>148</v>
      </c>
      <c r="B3490" s="2" t="s">
        <v>156</v>
      </c>
      <c r="C3490" s="2" t="s">
        <v>325</v>
      </c>
      <c r="D3490" s="2">
        <v>7988</v>
      </c>
      <c r="E3490" s="2" t="s">
        <v>367</v>
      </c>
      <c r="F3490" s="2" t="s">
        <v>3288</v>
      </c>
      <c r="G3490" s="3">
        <v>35</v>
      </c>
      <c r="H3490" s="3">
        <v>250</v>
      </c>
      <c r="I3490" s="71">
        <f>Exposure_Information[[#This Row],[Total  Insured Value]]+Exposure_Information[[#This Row],[Policy Deductible]]</f>
        <v>3750</v>
      </c>
      <c r="J3490" s="2">
        <v>10814</v>
      </c>
      <c r="K3490" s="3">
        <v>1</v>
      </c>
      <c r="L3490" s="2" t="s">
        <v>9</v>
      </c>
      <c r="M3490" s="2" t="s">
        <v>3289</v>
      </c>
      <c r="N3490" s="2" t="s">
        <v>117</v>
      </c>
      <c r="O3490" s="2" t="s">
        <v>3290</v>
      </c>
      <c r="P3490" s="2" t="s">
        <v>51</v>
      </c>
      <c r="Q3490" s="3">
        <v>5</v>
      </c>
      <c r="R3490" s="2" t="s">
        <v>87</v>
      </c>
      <c r="S3490" s="3">
        <v>23</v>
      </c>
      <c r="T3490" s="2" t="s">
        <v>10</v>
      </c>
      <c r="U3490" s="3">
        <v>43.799035000000003</v>
      </c>
      <c r="V3490" s="3">
        <v>-69.935091</v>
      </c>
      <c r="W3490" s="2" t="s">
        <v>149</v>
      </c>
      <c r="X3490" s="3">
        <v>1</v>
      </c>
      <c r="Y3490" s="3" t="str">
        <f>_xlfn.CONCAT(Exposure_Information[[#This Row],[Building Construction Code]]," - ",Exposure_Information[[#This Row],[Type of building construction]])</f>
        <v>RMS - 1</v>
      </c>
      <c r="Z3490" s="3">
        <v>0</v>
      </c>
      <c r="AA3490" s="2">
        <v>1900</v>
      </c>
      <c r="AB3490" s="2" t="s">
        <v>11</v>
      </c>
      <c r="AC3490" s="2">
        <v>1</v>
      </c>
      <c r="AD3490" s="2" t="str">
        <f>_xlfn.CONCAT(Exposure_Information[[#This Row],[Occupany Code]]," - ",Exposure_Information[[#This Row],[Type of building occupancy]])</f>
        <v>ATC - 1</v>
      </c>
      <c r="AE3490" s="5">
        <v>3500</v>
      </c>
      <c r="AF3490" s="5">
        <v>0</v>
      </c>
      <c r="AG3490" s="5">
        <v>0</v>
      </c>
      <c r="AH3490" s="5">
        <f>SUM(Exposure_Information[[#This Row],[Building Coverage Value]:[Business interruption value]])</f>
        <v>3500</v>
      </c>
      <c r="AI3490" s="5">
        <f>SUM(Exposure_Information[[#This Row],[Building Coverage Value]:[Contents Coverage Value]])</f>
        <v>3500</v>
      </c>
      <c r="AJ3490" s="26"/>
    </row>
    <row r="3491" spans="1:36" ht="26" x14ac:dyDescent="0.3">
      <c r="A3491" s="2" t="s">
        <v>148</v>
      </c>
      <c r="B3491" s="2" t="s">
        <v>156</v>
      </c>
      <c r="C3491" s="2" t="s">
        <v>325</v>
      </c>
      <c r="D3491" s="2">
        <v>11875</v>
      </c>
      <c r="E3491" s="2" t="s">
        <v>367</v>
      </c>
      <c r="F3491" s="2" t="s">
        <v>1278</v>
      </c>
      <c r="G3491" s="3">
        <v>194</v>
      </c>
      <c r="H3491" s="3">
        <v>250</v>
      </c>
      <c r="I3491" s="71">
        <f>Exposure_Information[[#This Row],[Total  Insured Value]]+Exposure_Information[[#This Row],[Policy Deductible]]</f>
        <v>3250</v>
      </c>
      <c r="J3491" s="2">
        <v>14776</v>
      </c>
      <c r="K3491" s="3">
        <v>1</v>
      </c>
      <c r="L3491" s="2" t="s">
        <v>9</v>
      </c>
      <c r="M3491" s="2" t="s">
        <v>1279</v>
      </c>
      <c r="N3491" s="2" t="s">
        <v>172</v>
      </c>
      <c r="O3491" s="2" t="s">
        <v>1280</v>
      </c>
      <c r="P3491" s="2" t="s">
        <v>174</v>
      </c>
      <c r="Q3491" s="3">
        <v>5</v>
      </c>
      <c r="R3491" s="2" t="s">
        <v>127</v>
      </c>
      <c r="S3491" s="3">
        <v>25</v>
      </c>
      <c r="T3491" s="2" t="s">
        <v>10</v>
      </c>
      <c r="U3491" s="3">
        <v>41.932170999999997</v>
      </c>
      <c r="V3491" s="3">
        <v>-71.300184000000002</v>
      </c>
      <c r="W3491" s="2" t="s">
        <v>149</v>
      </c>
      <c r="X3491" s="3">
        <v>1</v>
      </c>
      <c r="Y3491" s="3" t="str">
        <f>_xlfn.CONCAT(Exposure_Information[[#This Row],[Building Construction Code]]," - ",Exposure_Information[[#This Row],[Type of building construction]])</f>
        <v>RMS - 1</v>
      </c>
      <c r="Z3491" s="3">
        <v>0</v>
      </c>
      <c r="AA3491" s="2">
        <v>1939</v>
      </c>
      <c r="AB3491" s="2" t="s">
        <v>11</v>
      </c>
      <c r="AC3491" s="2">
        <v>1</v>
      </c>
      <c r="AD3491" s="2" t="str">
        <f>_xlfn.CONCAT(Exposure_Information[[#This Row],[Occupany Code]]," - ",Exposure_Information[[#This Row],[Type of building occupancy]])</f>
        <v>ATC - 1</v>
      </c>
      <c r="AE3491" s="5">
        <v>0</v>
      </c>
      <c r="AF3491" s="5">
        <v>3000</v>
      </c>
      <c r="AG3491" s="5">
        <v>0</v>
      </c>
      <c r="AH3491" s="5">
        <f>SUM(Exposure_Information[[#This Row],[Building Coverage Value]:[Business interruption value]])</f>
        <v>3000</v>
      </c>
      <c r="AI3491" s="5">
        <f>SUM(Exposure_Information[[#This Row],[Building Coverage Value]:[Contents Coverage Value]])</f>
        <v>3000</v>
      </c>
      <c r="AJ3491" s="26"/>
    </row>
    <row r="3492" spans="1:36" ht="26" x14ac:dyDescent="0.3">
      <c r="A3492" s="2" t="s">
        <v>148</v>
      </c>
      <c r="B3492" s="2" t="s">
        <v>156</v>
      </c>
      <c r="C3492" s="2" t="s">
        <v>325</v>
      </c>
      <c r="D3492" s="2">
        <v>380</v>
      </c>
      <c r="E3492" s="2" t="s">
        <v>326</v>
      </c>
      <c r="F3492" s="2" t="s">
        <v>5693</v>
      </c>
      <c r="G3492" s="3">
        <v>427</v>
      </c>
      <c r="H3492" s="3">
        <v>250</v>
      </c>
      <c r="I3492" s="71">
        <f>Exposure_Information[[#This Row],[Total  Insured Value]]+Exposure_Information[[#This Row],[Policy Deductible]]</f>
        <v>42359</v>
      </c>
      <c r="J3492" s="2">
        <v>428</v>
      </c>
      <c r="K3492" s="3">
        <v>1</v>
      </c>
      <c r="L3492" s="2">
        <v>353</v>
      </c>
      <c r="M3492" s="2" t="s">
        <v>5694</v>
      </c>
      <c r="N3492" s="2" t="s">
        <v>5695</v>
      </c>
      <c r="O3492" s="2" t="s">
        <v>350</v>
      </c>
      <c r="P3492" s="2" t="s">
        <v>90</v>
      </c>
      <c r="Q3492" s="3">
        <v>17</v>
      </c>
      <c r="R3492" s="2" t="s">
        <v>127</v>
      </c>
      <c r="S3492" s="3">
        <v>25</v>
      </c>
      <c r="T3492" s="2" t="s">
        <v>10</v>
      </c>
      <c r="U3492" s="3">
        <v>42.379879000000003</v>
      </c>
      <c r="V3492" s="3">
        <v>-71.126538999999994</v>
      </c>
      <c r="W3492" s="2" t="s">
        <v>149</v>
      </c>
      <c r="X3492" s="3">
        <v>2</v>
      </c>
      <c r="Y3492" s="3" t="str">
        <f>_xlfn.CONCAT(Exposure_Information[[#This Row],[Building Construction Code]]," - ",Exposure_Information[[#This Row],[Type of building construction]])</f>
        <v>RMS - 2</v>
      </c>
      <c r="Z3492" s="3">
        <v>0</v>
      </c>
      <c r="AA3492" s="2">
        <v>1987</v>
      </c>
      <c r="AB3492" s="2" t="s">
        <v>11</v>
      </c>
      <c r="AC3492" s="2">
        <v>37</v>
      </c>
      <c r="AD3492" s="2" t="str">
        <f>_xlfn.CONCAT(Exposure_Information[[#This Row],[Occupany Code]]," - ",Exposure_Information[[#This Row],[Type of building occupancy]])</f>
        <v>ATC - 37</v>
      </c>
      <c r="AE3492" s="5">
        <v>0</v>
      </c>
      <c r="AF3492" s="5">
        <v>42109</v>
      </c>
      <c r="AG3492" s="5">
        <v>0</v>
      </c>
      <c r="AH3492" s="5">
        <f>SUM(Exposure_Information[[#This Row],[Building Coverage Value]:[Business interruption value]])</f>
        <v>42109</v>
      </c>
      <c r="AI3492" s="5">
        <f>SUM(Exposure_Information[[#This Row],[Building Coverage Value]:[Contents Coverage Value]])</f>
        <v>42109</v>
      </c>
      <c r="AJ3492" s="26"/>
    </row>
    <row r="3493" spans="1:36" x14ac:dyDescent="0.3">
      <c r="A3493" s="2" t="s">
        <v>148</v>
      </c>
      <c r="B3493" s="2" t="s">
        <v>156</v>
      </c>
      <c r="C3493" s="2" t="s">
        <v>325</v>
      </c>
      <c r="D3493" s="2">
        <v>337</v>
      </c>
      <c r="E3493" s="2" t="s">
        <v>326</v>
      </c>
      <c r="F3493" s="2" t="s">
        <v>5222</v>
      </c>
      <c r="G3493" s="3">
        <v>475</v>
      </c>
      <c r="H3493" s="3">
        <v>250</v>
      </c>
      <c r="I3493" s="71">
        <f>Exposure_Information[[#This Row],[Total  Insured Value]]+Exposure_Information[[#This Row],[Policy Deductible]]</f>
        <v>38940</v>
      </c>
      <c r="J3493" s="2">
        <v>381</v>
      </c>
      <c r="K3493" s="3">
        <v>1</v>
      </c>
      <c r="L3493" s="2">
        <v>2</v>
      </c>
      <c r="M3493" s="2" t="s">
        <v>5223</v>
      </c>
      <c r="N3493" s="2" t="s">
        <v>5224</v>
      </c>
      <c r="O3493" s="2" t="s">
        <v>412</v>
      </c>
      <c r="P3493" s="2" t="s">
        <v>90</v>
      </c>
      <c r="Q3493" s="3">
        <v>17</v>
      </c>
      <c r="R3493" s="2" t="s">
        <v>127</v>
      </c>
      <c r="S3493" s="3">
        <v>25</v>
      </c>
      <c r="T3493" s="2" t="s">
        <v>10</v>
      </c>
      <c r="U3493" s="3">
        <v>42.352175000000003</v>
      </c>
      <c r="V3493" s="3">
        <v>-71.224491999999998</v>
      </c>
      <c r="W3493" s="2" t="s">
        <v>149</v>
      </c>
      <c r="X3493" s="3">
        <v>1</v>
      </c>
      <c r="Y3493" s="3" t="str">
        <f>_xlfn.CONCAT(Exposure_Information[[#This Row],[Building Construction Code]]," - ",Exposure_Information[[#This Row],[Type of building construction]])</f>
        <v>RMS - 1</v>
      </c>
      <c r="Z3493" s="3">
        <v>0</v>
      </c>
      <c r="AA3493" s="2">
        <v>1970</v>
      </c>
      <c r="AB3493" s="2" t="s">
        <v>11</v>
      </c>
      <c r="AC3493" s="2">
        <v>37</v>
      </c>
      <c r="AD3493" s="2" t="str">
        <f>_xlfn.CONCAT(Exposure_Information[[#This Row],[Occupany Code]]," - ",Exposure_Information[[#This Row],[Type of building occupancy]])</f>
        <v>ATC - 37</v>
      </c>
      <c r="AE3493" s="5">
        <v>0</v>
      </c>
      <c r="AF3493" s="5">
        <v>38690</v>
      </c>
      <c r="AG3493" s="5">
        <v>0</v>
      </c>
      <c r="AH3493" s="5">
        <f>SUM(Exposure_Information[[#This Row],[Building Coverage Value]:[Business interruption value]])</f>
        <v>38690</v>
      </c>
      <c r="AI3493" s="5">
        <f>SUM(Exposure_Information[[#This Row],[Building Coverage Value]:[Contents Coverage Value]])</f>
        <v>38690</v>
      </c>
      <c r="AJ3493" s="26"/>
    </row>
    <row r="3494" spans="1:36" ht="39" x14ac:dyDescent="0.3">
      <c r="A3494" s="2" t="s">
        <v>148</v>
      </c>
      <c r="B3494" s="2" t="s">
        <v>156</v>
      </c>
      <c r="C3494" s="2" t="s">
        <v>325</v>
      </c>
      <c r="D3494" s="2">
        <v>255</v>
      </c>
      <c r="E3494" s="2" t="s">
        <v>326</v>
      </c>
      <c r="F3494" s="2" t="s">
        <v>5534</v>
      </c>
      <c r="G3494" s="3">
        <v>819</v>
      </c>
      <c r="H3494" s="3">
        <v>1000</v>
      </c>
      <c r="I3494" s="71">
        <f>Exposure_Information[[#This Row],[Total  Insured Value]]+Exposure_Information[[#This Row],[Policy Deductible]]</f>
        <v>71720</v>
      </c>
      <c r="J3494" s="2">
        <v>286</v>
      </c>
      <c r="K3494" s="3">
        <v>1</v>
      </c>
      <c r="L3494" s="2" t="s">
        <v>9</v>
      </c>
      <c r="M3494" s="2" t="s">
        <v>5535</v>
      </c>
      <c r="N3494" s="2" t="s">
        <v>5536</v>
      </c>
      <c r="O3494" s="2" t="s">
        <v>76</v>
      </c>
      <c r="P3494" s="2" t="s">
        <v>256</v>
      </c>
      <c r="Q3494" s="3">
        <v>1</v>
      </c>
      <c r="R3494" s="2" t="s">
        <v>127</v>
      </c>
      <c r="S3494" s="3">
        <v>25</v>
      </c>
      <c r="T3494" s="2" t="s">
        <v>10</v>
      </c>
      <c r="U3494" s="3">
        <v>41.686450999999998</v>
      </c>
      <c r="V3494" s="3">
        <v>-69.968007</v>
      </c>
      <c r="W3494" s="2" t="s">
        <v>149</v>
      </c>
      <c r="X3494" s="3">
        <v>1</v>
      </c>
      <c r="Y3494" s="3" t="str">
        <f>_xlfn.CONCAT(Exposure_Information[[#This Row],[Building Construction Code]]," - ",Exposure_Information[[#This Row],[Type of building construction]])</f>
        <v>RMS - 1</v>
      </c>
      <c r="Z3494" s="3">
        <v>0</v>
      </c>
      <c r="AA3494" s="2">
        <v>1984</v>
      </c>
      <c r="AB3494" s="2" t="s">
        <v>11</v>
      </c>
      <c r="AC3494" s="2">
        <v>37</v>
      </c>
      <c r="AD3494" s="2" t="str">
        <f>_xlfn.CONCAT(Exposure_Information[[#This Row],[Occupany Code]]," - ",Exposure_Information[[#This Row],[Type of building occupancy]])</f>
        <v>ATC - 37</v>
      </c>
      <c r="AE3494" s="5">
        <v>0</v>
      </c>
      <c r="AF3494" s="5">
        <v>70720</v>
      </c>
      <c r="AG3494" s="5">
        <v>0</v>
      </c>
      <c r="AH3494" s="5">
        <f>SUM(Exposure_Information[[#This Row],[Building Coverage Value]:[Business interruption value]])</f>
        <v>70720</v>
      </c>
      <c r="AI3494" s="5">
        <f>SUM(Exposure_Information[[#This Row],[Building Coverage Value]:[Contents Coverage Value]])</f>
        <v>70720</v>
      </c>
      <c r="AJ3494" s="26"/>
    </row>
    <row r="3495" spans="1:36" ht="39" x14ac:dyDescent="0.3">
      <c r="A3495" s="2" t="s">
        <v>148</v>
      </c>
      <c r="B3495" s="2" t="s">
        <v>156</v>
      </c>
      <c r="C3495" s="2" t="s">
        <v>325</v>
      </c>
      <c r="D3495" s="2">
        <v>93</v>
      </c>
      <c r="E3495" s="2" t="s">
        <v>326</v>
      </c>
      <c r="F3495" s="2" t="s">
        <v>1356</v>
      </c>
      <c r="G3495" s="3">
        <v>5256</v>
      </c>
      <c r="H3495" s="3">
        <v>1000</v>
      </c>
      <c r="I3495" s="71">
        <f>Exposure_Information[[#This Row],[Total  Insured Value]]+Exposure_Information[[#This Row],[Policy Deductible]]</f>
        <v>1262757</v>
      </c>
      <c r="J3495" s="2">
        <v>99</v>
      </c>
      <c r="K3495" s="3">
        <v>1</v>
      </c>
      <c r="L3495" s="2" t="s">
        <v>9</v>
      </c>
      <c r="M3495" s="2" t="s">
        <v>1357</v>
      </c>
      <c r="N3495" s="3" t="s">
        <v>1358</v>
      </c>
      <c r="O3495" s="2" t="s">
        <v>350</v>
      </c>
      <c r="P3495" s="2" t="s">
        <v>90</v>
      </c>
      <c r="Q3495" s="3">
        <v>17</v>
      </c>
      <c r="R3495" s="2" t="s">
        <v>127</v>
      </c>
      <c r="S3495" s="3">
        <v>25</v>
      </c>
      <c r="T3495" s="2" t="s">
        <v>10</v>
      </c>
      <c r="U3495" s="3">
        <v>42.376674999999999</v>
      </c>
      <c r="V3495" s="3">
        <v>-71.131589000000005</v>
      </c>
      <c r="W3495" s="2" t="s">
        <v>149</v>
      </c>
      <c r="X3495" s="3">
        <v>1</v>
      </c>
      <c r="Y3495" s="3" t="str">
        <f>_xlfn.CONCAT(Exposure_Information[[#This Row],[Building Construction Code]]," - ",Exposure_Information[[#This Row],[Type of building construction]])</f>
        <v>RMS - 1</v>
      </c>
      <c r="Z3495" s="3">
        <v>0</v>
      </c>
      <c r="AA3495" s="2">
        <v>1950</v>
      </c>
      <c r="AB3495" s="2" t="s">
        <v>11</v>
      </c>
      <c r="AC3495" s="2">
        <v>37</v>
      </c>
      <c r="AD3495" s="2" t="str">
        <f>_xlfn.CONCAT(Exposure_Information[[#This Row],[Occupany Code]]," - ",Exposure_Information[[#This Row],[Type of building occupancy]])</f>
        <v>ATC - 37</v>
      </c>
      <c r="AE3495" s="5">
        <v>1261757</v>
      </c>
      <c r="AF3495" s="5">
        <v>0</v>
      </c>
      <c r="AG3495" s="5">
        <v>0</v>
      </c>
      <c r="AH3495" s="5">
        <f>SUM(Exposure_Information[[#This Row],[Building Coverage Value]:[Business interruption value]])</f>
        <v>1261757</v>
      </c>
      <c r="AI3495" s="5">
        <f>SUM(Exposure_Information[[#This Row],[Building Coverage Value]:[Contents Coverage Value]])</f>
        <v>1261757</v>
      </c>
      <c r="AJ3495" s="26"/>
    </row>
    <row r="3496" spans="1:36" ht="26" x14ac:dyDescent="0.3">
      <c r="A3496" s="2" t="s">
        <v>148</v>
      </c>
      <c r="B3496" s="2" t="s">
        <v>156</v>
      </c>
      <c r="C3496" s="2" t="s">
        <v>325</v>
      </c>
      <c r="D3496" s="2">
        <v>90</v>
      </c>
      <c r="E3496" s="2" t="s">
        <v>326</v>
      </c>
      <c r="F3496" s="2" t="s">
        <v>2232</v>
      </c>
      <c r="G3496" s="3">
        <v>400</v>
      </c>
      <c r="H3496" s="3">
        <v>250</v>
      </c>
      <c r="I3496" s="71">
        <f>Exposure_Information[[#This Row],[Total  Insured Value]]+Exposure_Information[[#This Row],[Policy Deductible]]</f>
        <v>78030</v>
      </c>
      <c r="J3496" s="2">
        <v>96</v>
      </c>
      <c r="K3496" s="3">
        <v>1</v>
      </c>
      <c r="L3496" s="2" t="s">
        <v>9</v>
      </c>
      <c r="M3496" s="2" t="s">
        <v>2233</v>
      </c>
      <c r="N3496" s="2" t="s">
        <v>2234</v>
      </c>
      <c r="O3496" s="2" t="s">
        <v>591</v>
      </c>
      <c r="P3496" s="2" t="s">
        <v>171</v>
      </c>
      <c r="Q3496" s="3">
        <v>27</v>
      </c>
      <c r="R3496" s="2" t="s">
        <v>127</v>
      </c>
      <c r="S3496" s="3">
        <v>25</v>
      </c>
      <c r="T3496" s="2" t="s">
        <v>10</v>
      </c>
      <c r="U3496" s="3">
        <v>42.112602000000003</v>
      </c>
      <c r="V3496" s="3">
        <v>-71.679265000000001</v>
      </c>
      <c r="W3496" s="2" t="s">
        <v>149</v>
      </c>
      <c r="X3496" s="3">
        <v>1</v>
      </c>
      <c r="Y3496" s="3" t="str">
        <f>_xlfn.CONCAT(Exposure_Information[[#This Row],[Building Construction Code]]," - ",Exposure_Information[[#This Row],[Type of building construction]])</f>
        <v>RMS - 1</v>
      </c>
      <c r="Z3496" s="3">
        <v>0</v>
      </c>
      <c r="AA3496" s="2">
        <v>1942</v>
      </c>
      <c r="AB3496" s="2" t="s">
        <v>11</v>
      </c>
      <c r="AC3496" s="2">
        <v>37</v>
      </c>
      <c r="AD3496" s="2" t="str">
        <f>_xlfn.CONCAT(Exposure_Information[[#This Row],[Occupany Code]]," - ",Exposure_Information[[#This Row],[Type of building occupancy]])</f>
        <v>ATC - 37</v>
      </c>
      <c r="AE3496" s="5">
        <v>73510</v>
      </c>
      <c r="AF3496" s="5">
        <v>4270</v>
      </c>
      <c r="AG3496" s="5">
        <v>0</v>
      </c>
      <c r="AH3496" s="5">
        <f>SUM(Exposure_Information[[#This Row],[Building Coverage Value]:[Business interruption value]])</f>
        <v>77780</v>
      </c>
      <c r="AI3496" s="5">
        <f>SUM(Exposure_Information[[#This Row],[Building Coverage Value]:[Contents Coverage Value]])</f>
        <v>77780</v>
      </c>
      <c r="AJ3496" s="26"/>
    </row>
    <row r="3497" spans="1:36" ht="39" x14ac:dyDescent="0.3">
      <c r="A3497" s="2" t="s">
        <v>148</v>
      </c>
      <c r="B3497" s="2" t="s">
        <v>156</v>
      </c>
      <c r="C3497" s="2" t="s">
        <v>325</v>
      </c>
      <c r="D3497" s="2">
        <v>87</v>
      </c>
      <c r="E3497" s="2" t="s">
        <v>326</v>
      </c>
      <c r="F3497" s="2" t="s">
        <v>899</v>
      </c>
      <c r="G3497" s="3">
        <v>593</v>
      </c>
      <c r="H3497" s="3">
        <v>250</v>
      </c>
      <c r="I3497" s="71">
        <f>Exposure_Information[[#This Row],[Total  Insured Value]]+Exposure_Information[[#This Row],[Policy Deductible]]</f>
        <v>82141</v>
      </c>
      <c r="J3497" s="2">
        <v>93</v>
      </c>
      <c r="K3497" s="3">
        <v>1</v>
      </c>
      <c r="L3497" s="2" t="s">
        <v>9</v>
      </c>
      <c r="M3497" s="2" t="s">
        <v>884</v>
      </c>
      <c r="N3497" s="2" t="s">
        <v>900</v>
      </c>
      <c r="O3497" s="2" t="s">
        <v>255</v>
      </c>
      <c r="P3497" s="2" t="s">
        <v>224</v>
      </c>
      <c r="Q3497" s="3">
        <v>21</v>
      </c>
      <c r="R3497" s="2" t="s">
        <v>127</v>
      </c>
      <c r="S3497" s="3">
        <v>25</v>
      </c>
      <c r="T3497" s="2" t="s">
        <v>10</v>
      </c>
      <c r="U3497" s="3">
        <v>42.188681000000003</v>
      </c>
      <c r="V3497" s="3">
        <v>-71.202931000000007</v>
      </c>
      <c r="W3497" s="2" t="s">
        <v>149</v>
      </c>
      <c r="X3497" s="3">
        <v>1</v>
      </c>
      <c r="Y3497" s="3" t="str">
        <f>_xlfn.CONCAT(Exposure_Information[[#This Row],[Building Construction Code]]," - ",Exposure_Information[[#This Row],[Type of building construction]])</f>
        <v>RMS - 1</v>
      </c>
      <c r="Z3497" s="3">
        <v>0</v>
      </c>
      <c r="AA3497" s="2">
        <v>1910</v>
      </c>
      <c r="AB3497" s="2" t="s">
        <v>11</v>
      </c>
      <c r="AC3497" s="2">
        <v>37</v>
      </c>
      <c r="AD3497" s="2" t="str">
        <f>_xlfn.CONCAT(Exposure_Information[[#This Row],[Occupany Code]]," - ",Exposure_Information[[#This Row],[Type of building occupancy]])</f>
        <v>ATC - 37</v>
      </c>
      <c r="AE3497" s="5">
        <v>0</v>
      </c>
      <c r="AF3497" s="5">
        <v>81891</v>
      </c>
      <c r="AG3497" s="5">
        <v>0</v>
      </c>
      <c r="AH3497" s="5">
        <f>SUM(Exposure_Information[[#This Row],[Building Coverage Value]:[Business interruption value]])</f>
        <v>81891</v>
      </c>
      <c r="AI3497" s="5">
        <f>SUM(Exposure_Information[[#This Row],[Building Coverage Value]:[Contents Coverage Value]])</f>
        <v>81891</v>
      </c>
      <c r="AJ3497" s="26"/>
    </row>
    <row r="3498" spans="1:36" ht="39" x14ac:dyDescent="0.3">
      <c r="A3498" s="2" t="s">
        <v>148</v>
      </c>
      <c r="B3498" s="2" t="s">
        <v>156</v>
      </c>
      <c r="C3498" s="2" t="s">
        <v>325</v>
      </c>
      <c r="D3498" s="2">
        <v>86</v>
      </c>
      <c r="E3498" s="2" t="s">
        <v>326</v>
      </c>
      <c r="F3498" s="2" t="s">
        <v>840</v>
      </c>
      <c r="G3498" s="3">
        <v>475</v>
      </c>
      <c r="H3498" s="3">
        <v>250</v>
      </c>
      <c r="I3498" s="71">
        <f>Exposure_Information[[#This Row],[Total  Insured Value]]+Exposure_Information[[#This Row],[Policy Deductible]]</f>
        <v>9638</v>
      </c>
      <c r="J3498" s="2">
        <v>92</v>
      </c>
      <c r="K3498" s="3">
        <v>1</v>
      </c>
      <c r="L3498" s="2" t="s">
        <v>9</v>
      </c>
      <c r="M3498" s="2" t="s">
        <v>841</v>
      </c>
      <c r="N3498" s="2" t="s">
        <v>842</v>
      </c>
      <c r="O3498" s="2" t="s">
        <v>685</v>
      </c>
      <c r="P3498" s="2" t="s">
        <v>224</v>
      </c>
      <c r="Q3498" s="3">
        <v>21</v>
      </c>
      <c r="R3498" s="2" t="s">
        <v>127</v>
      </c>
      <c r="S3498" s="3">
        <v>25</v>
      </c>
      <c r="T3498" s="2" t="s">
        <v>10</v>
      </c>
      <c r="U3498" s="3">
        <v>42.220421000000002</v>
      </c>
      <c r="V3498" s="3">
        <v>-71.003710999999996</v>
      </c>
      <c r="W3498" s="2" t="s">
        <v>149</v>
      </c>
      <c r="X3498" s="3">
        <v>1</v>
      </c>
      <c r="Y3498" s="3" t="str">
        <f>_xlfn.CONCAT(Exposure_Information[[#This Row],[Building Construction Code]]," - ",Exposure_Information[[#This Row],[Type of building construction]])</f>
        <v>RMS - 1</v>
      </c>
      <c r="Z3498" s="3">
        <v>0</v>
      </c>
      <c r="AA3498" s="2">
        <v>1920</v>
      </c>
      <c r="AB3498" s="2" t="s">
        <v>11</v>
      </c>
      <c r="AC3498" s="2">
        <v>37</v>
      </c>
      <c r="AD3498" s="2" t="str">
        <f>_xlfn.CONCAT(Exposure_Information[[#This Row],[Occupany Code]]," - ",Exposure_Information[[#This Row],[Type of building occupancy]])</f>
        <v>ATC - 37</v>
      </c>
      <c r="AE3498" s="5">
        <v>0</v>
      </c>
      <c r="AF3498" s="5">
        <v>9388</v>
      </c>
      <c r="AG3498" s="5">
        <v>0</v>
      </c>
      <c r="AH3498" s="5">
        <f>SUM(Exposure_Information[[#This Row],[Building Coverage Value]:[Business interruption value]])</f>
        <v>9388</v>
      </c>
      <c r="AI3498" s="5">
        <f>SUM(Exposure_Information[[#This Row],[Building Coverage Value]:[Contents Coverage Value]])</f>
        <v>9388</v>
      </c>
      <c r="AJ3498" s="26"/>
    </row>
    <row r="3499" spans="1:36" ht="39" x14ac:dyDescent="0.3">
      <c r="A3499" s="2" t="s">
        <v>148</v>
      </c>
      <c r="B3499" s="2" t="s">
        <v>156</v>
      </c>
      <c r="C3499" s="2" t="s">
        <v>325</v>
      </c>
      <c r="D3499" s="2">
        <v>18803</v>
      </c>
      <c r="E3499" s="2" t="s">
        <v>367</v>
      </c>
      <c r="F3499" s="2" t="s">
        <v>4789</v>
      </c>
      <c r="G3499" s="3">
        <v>296</v>
      </c>
      <c r="H3499" s="3">
        <v>250</v>
      </c>
      <c r="I3499" s="71">
        <f>Exposure_Information[[#This Row],[Total  Insured Value]]+Exposure_Information[[#This Row],[Policy Deductible]]</f>
        <v>3250</v>
      </c>
      <c r="J3499" s="2">
        <v>21908</v>
      </c>
      <c r="K3499" s="3">
        <v>1</v>
      </c>
      <c r="L3499" s="2" t="s">
        <v>9</v>
      </c>
      <c r="M3499" s="2" t="s">
        <v>4790</v>
      </c>
      <c r="N3499" s="2" t="s">
        <v>4791</v>
      </c>
      <c r="O3499" s="2" t="s">
        <v>787</v>
      </c>
      <c r="P3499" s="2" t="s">
        <v>221</v>
      </c>
      <c r="Q3499" s="3">
        <v>23</v>
      </c>
      <c r="R3499" s="2" t="s">
        <v>127</v>
      </c>
      <c r="S3499" s="3">
        <v>25</v>
      </c>
      <c r="T3499" s="2" t="s">
        <v>10</v>
      </c>
      <c r="U3499" s="3">
        <v>42.243259000000002</v>
      </c>
      <c r="V3499" s="3">
        <v>-70.922723000000005</v>
      </c>
      <c r="W3499" s="2" t="s">
        <v>149</v>
      </c>
      <c r="X3499" s="3">
        <v>1</v>
      </c>
      <c r="Y3499" s="3" t="str">
        <f>_xlfn.CONCAT(Exposure_Information[[#This Row],[Building Construction Code]]," - ",Exposure_Information[[#This Row],[Type of building construction]])</f>
        <v>RMS - 1</v>
      </c>
      <c r="Z3499" s="3">
        <v>0</v>
      </c>
      <c r="AA3499" s="2">
        <v>1978</v>
      </c>
      <c r="AB3499" s="2" t="s">
        <v>11</v>
      </c>
      <c r="AC3499" s="2">
        <v>1</v>
      </c>
      <c r="AD3499" s="2" t="str">
        <f>_xlfn.CONCAT(Exposure_Information[[#This Row],[Occupany Code]]," - ",Exposure_Information[[#This Row],[Type of building occupancy]])</f>
        <v>ATC - 1</v>
      </c>
      <c r="AE3499" s="5">
        <v>2000</v>
      </c>
      <c r="AF3499" s="5">
        <v>1000</v>
      </c>
      <c r="AG3499" s="5">
        <v>0</v>
      </c>
      <c r="AH3499" s="5">
        <f>SUM(Exposure_Information[[#This Row],[Building Coverage Value]:[Business interruption value]])</f>
        <v>3000</v>
      </c>
      <c r="AI3499" s="5">
        <f>SUM(Exposure_Information[[#This Row],[Building Coverage Value]:[Contents Coverage Value]])</f>
        <v>3000</v>
      </c>
      <c r="AJ3499" s="26"/>
    </row>
    <row r="3500" spans="1:36" ht="26" x14ac:dyDescent="0.3">
      <c r="A3500" s="2" t="s">
        <v>148</v>
      </c>
      <c r="B3500" s="2" t="s">
        <v>156</v>
      </c>
      <c r="C3500" s="2" t="s">
        <v>325</v>
      </c>
      <c r="D3500" s="2">
        <v>66</v>
      </c>
      <c r="E3500" s="2" t="s">
        <v>326</v>
      </c>
      <c r="F3500" s="2" t="s">
        <v>1150</v>
      </c>
      <c r="G3500" s="3">
        <v>475</v>
      </c>
      <c r="H3500" s="3">
        <v>250</v>
      </c>
      <c r="I3500" s="71">
        <f>Exposure_Information[[#This Row],[Total  Insured Value]]+Exposure_Information[[#This Row],[Policy Deductible]]</f>
        <v>4603</v>
      </c>
      <c r="J3500" s="2">
        <v>70</v>
      </c>
      <c r="K3500" s="3">
        <v>1</v>
      </c>
      <c r="L3500" s="2" t="s">
        <v>9</v>
      </c>
      <c r="M3500" s="2" t="s">
        <v>1151</v>
      </c>
      <c r="N3500" s="2" t="s">
        <v>1152</v>
      </c>
      <c r="O3500" s="2" t="s">
        <v>747</v>
      </c>
      <c r="P3500" s="2" t="s">
        <v>224</v>
      </c>
      <c r="Q3500" s="3">
        <v>21</v>
      </c>
      <c r="R3500" s="2" t="s">
        <v>127</v>
      </c>
      <c r="S3500" s="3">
        <v>25</v>
      </c>
      <c r="T3500" s="2" t="s">
        <v>10</v>
      </c>
      <c r="U3500" s="3">
        <v>42.338403999999997</v>
      </c>
      <c r="V3500" s="3">
        <v>-71.137985</v>
      </c>
      <c r="W3500" s="2" t="s">
        <v>149</v>
      </c>
      <c r="X3500" s="3">
        <v>1</v>
      </c>
      <c r="Y3500" s="3" t="str">
        <f>_xlfn.CONCAT(Exposure_Information[[#This Row],[Building Construction Code]]," - ",Exposure_Information[[#This Row],[Type of building construction]])</f>
        <v>RMS - 1</v>
      </c>
      <c r="Z3500" s="3">
        <v>0</v>
      </c>
      <c r="AA3500" s="2">
        <v>1920</v>
      </c>
      <c r="AB3500" s="2" t="s">
        <v>11</v>
      </c>
      <c r="AC3500" s="2">
        <v>37</v>
      </c>
      <c r="AD3500" s="2" t="str">
        <f>_xlfn.CONCAT(Exposure_Information[[#This Row],[Occupany Code]]," - ",Exposure_Information[[#This Row],[Type of building occupancy]])</f>
        <v>ATC - 37</v>
      </c>
      <c r="AE3500" s="5">
        <v>0</v>
      </c>
      <c r="AF3500" s="5">
        <v>4353</v>
      </c>
      <c r="AG3500" s="5">
        <v>0</v>
      </c>
      <c r="AH3500" s="5">
        <f>SUM(Exposure_Information[[#This Row],[Building Coverage Value]:[Business interruption value]])</f>
        <v>4353</v>
      </c>
      <c r="AI3500" s="5">
        <f>SUM(Exposure_Information[[#This Row],[Building Coverage Value]:[Contents Coverage Value]])</f>
        <v>4353</v>
      </c>
      <c r="AJ3500" s="26"/>
    </row>
    <row r="3501" spans="1:36" ht="26" x14ac:dyDescent="0.3">
      <c r="A3501" s="2" t="s">
        <v>148</v>
      </c>
      <c r="B3501" s="2" t="s">
        <v>156</v>
      </c>
      <c r="C3501" s="2" t="s">
        <v>325</v>
      </c>
      <c r="D3501" s="2">
        <v>65</v>
      </c>
      <c r="E3501" s="2" t="s">
        <v>326</v>
      </c>
      <c r="F3501" s="2" t="s">
        <v>1373</v>
      </c>
      <c r="G3501" s="3">
        <v>475</v>
      </c>
      <c r="H3501" s="3">
        <v>250</v>
      </c>
      <c r="I3501" s="71">
        <f>Exposure_Information[[#This Row],[Total  Insured Value]]+Exposure_Information[[#This Row],[Policy Deductible]]</f>
        <v>7842</v>
      </c>
      <c r="J3501" s="2">
        <v>69</v>
      </c>
      <c r="K3501" s="3">
        <v>1</v>
      </c>
      <c r="L3501" s="2">
        <v>61</v>
      </c>
      <c r="M3501" s="2" t="s">
        <v>1374</v>
      </c>
      <c r="N3501" s="2" t="s">
        <v>1375</v>
      </c>
      <c r="O3501" s="2" t="s">
        <v>375</v>
      </c>
      <c r="P3501" s="2" t="s">
        <v>224</v>
      </c>
      <c r="Q3501" s="3">
        <v>21</v>
      </c>
      <c r="R3501" s="2" t="s">
        <v>127</v>
      </c>
      <c r="S3501" s="3">
        <v>25</v>
      </c>
      <c r="T3501" s="2" t="s">
        <v>10</v>
      </c>
      <c r="U3501" s="3">
        <v>42.199460999999999</v>
      </c>
      <c r="V3501" s="3">
        <v>-70.953984000000005</v>
      </c>
      <c r="W3501" s="2" t="s">
        <v>149</v>
      </c>
      <c r="X3501" s="3">
        <v>1</v>
      </c>
      <c r="Y3501" s="3" t="str">
        <f>_xlfn.CONCAT(Exposure_Information[[#This Row],[Building Construction Code]]," - ",Exposure_Information[[#This Row],[Type of building construction]])</f>
        <v>RMS - 1</v>
      </c>
      <c r="Z3501" s="3">
        <v>0</v>
      </c>
      <c r="AA3501" s="2">
        <v>1984</v>
      </c>
      <c r="AB3501" s="2" t="s">
        <v>11</v>
      </c>
      <c r="AC3501" s="2">
        <v>37</v>
      </c>
      <c r="AD3501" s="2" t="str">
        <f>_xlfn.CONCAT(Exposure_Information[[#This Row],[Occupany Code]]," - ",Exposure_Information[[#This Row],[Type of building occupancy]])</f>
        <v>ATC - 37</v>
      </c>
      <c r="AE3501" s="5">
        <v>0</v>
      </c>
      <c r="AF3501" s="5">
        <v>7592</v>
      </c>
      <c r="AG3501" s="5">
        <v>0</v>
      </c>
      <c r="AH3501" s="5">
        <f>SUM(Exposure_Information[[#This Row],[Building Coverage Value]:[Business interruption value]])</f>
        <v>7592</v>
      </c>
      <c r="AI3501" s="5">
        <f>SUM(Exposure_Information[[#This Row],[Building Coverage Value]:[Contents Coverage Value]])</f>
        <v>7592</v>
      </c>
      <c r="AJ3501" s="26"/>
    </row>
    <row r="3502" spans="1:36" x14ac:dyDescent="0.3">
      <c r="A3502" s="2" t="s">
        <v>148</v>
      </c>
      <c r="B3502" s="2" t="s">
        <v>156</v>
      </c>
      <c r="C3502" s="2" t="s">
        <v>325</v>
      </c>
      <c r="D3502" s="2">
        <v>64</v>
      </c>
      <c r="E3502" s="2" t="s">
        <v>326</v>
      </c>
      <c r="F3502" s="2" t="s">
        <v>437</v>
      </c>
      <c r="G3502" s="3">
        <v>475</v>
      </c>
      <c r="H3502" s="3">
        <v>250</v>
      </c>
      <c r="I3502" s="71">
        <f>Exposure_Information[[#This Row],[Total  Insured Value]]+Exposure_Information[[#This Row],[Policy Deductible]]</f>
        <v>16859</v>
      </c>
      <c r="J3502" s="2">
        <v>68</v>
      </c>
      <c r="K3502" s="3">
        <v>1</v>
      </c>
      <c r="L3502" s="2" t="s">
        <v>9</v>
      </c>
      <c r="M3502" s="2" t="s">
        <v>438</v>
      </c>
      <c r="N3502" s="2" t="s">
        <v>439</v>
      </c>
      <c r="O3502" s="2" t="s">
        <v>238</v>
      </c>
      <c r="P3502" s="2" t="s">
        <v>74</v>
      </c>
      <c r="Q3502" s="3">
        <v>9</v>
      </c>
      <c r="R3502" s="2" t="s">
        <v>127</v>
      </c>
      <c r="S3502" s="3">
        <v>25</v>
      </c>
      <c r="T3502" s="2" t="s">
        <v>10</v>
      </c>
      <c r="U3502" s="3">
        <v>42.561293999999997</v>
      </c>
      <c r="V3502" s="3">
        <v>-70.873088999999993</v>
      </c>
      <c r="W3502" s="2" t="s">
        <v>149</v>
      </c>
      <c r="X3502" s="3">
        <v>2</v>
      </c>
      <c r="Y3502" s="3" t="str">
        <f>_xlfn.CONCAT(Exposure_Information[[#This Row],[Building Construction Code]]," - ",Exposure_Information[[#This Row],[Type of building construction]])</f>
        <v>RMS - 2</v>
      </c>
      <c r="Z3502" s="3">
        <v>0</v>
      </c>
      <c r="AA3502" s="2">
        <v>1901</v>
      </c>
      <c r="AB3502" s="2" t="s">
        <v>11</v>
      </c>
      <c r="AC3502" s="2">
        <v>37</v>
      </c>
      <c r="AD3502" s="2" t="str">
        <f>_xlfn.CONCAT(Exposure_Information[[#This Row],[Occupany Code]]," - ",Exposure_Information[[#This Row],[Type of building occupancy]])</f>
        <v>ATC - 37</v>
      </c>
      <c r="AE3502" s="5">
        <v>0</v>
      </c>
      <c r="AF3502" s="5">
        <v>16609</v>
      </c>
      <c r="AG3502" s="5">
        <v>0</v>
      </c>
      <c r="AH3502" s="5">
        <f>SUM(Exposure_Information[[#This Row],[Building Coverage Value]:[Business interruption value]])</f>
        <v>16609</v>
      </c>
      <c r="AI3502" s="5">
        <f>SUM(Exposure_Information[[#This Row],[Building Coverage Value]:[Contents Coverage Value]])</f>
        <v>16609</v>
      </c>
      <c r="AJ3502" s="26"/>
    </row>
    <row r="3503" spans="1:36" ht="26" x14ac:dyDescent="0.3">
      <c r="A3503" s="2" t="s">
        <v>148</v>
      </c>
      <c r="B3503" s="2" t="s">
        <v>156</v>
      </c>
      <c r="C3503" s="2" t="s">
        <v>325</v>
      </c>
      <c r="D3503" s="2">
        <v>28</v>
      </c>
      <c r="E3503" s="2" t="s">
        <v>326</v>
      </c>
      <c r="F3503" s="2" t="s">
        <v>5395</v>
      </c>
      <c r="G3503" s="3">
        <v>2344</v>
      </c>
      <c r="H3503" s="3">
        <v>1000</v>
      </c>
      <c r="I3503" s="71">
        <f>Exposure_Information[[#This Row],[Total  Insured Value]]+Exposure_Information[[#This Row],[Policy Deductible]]</f>
        <v>733740</v>
      </c>
      <c r="J3503" s="2">
        <v>30</v>
      </c>
      <c r="K3503" s="3">
        <v>1</v>
      </c>
      <c r="L3503" s="2" t="s">
        <v>9</v>
      </c>
      <c r="M3503" s="2" t="s">
        <v>5396</v>
      </c>
      <c r="N3503" s="3" t="s">
        <v>5397</v>
      </c>
      <c r="O3503" s="2" t="s">
        <v>668</v>
      </c>
      <c r="P3503" s="2" t="s">
        <v>187</v>
      </c>
      <c r="Q3503" s="3">
        <v>3</v>
      </c>
      <c r="R3503" s="2" t="s">
        <v>127</v>
      </c>
      <c r="S3503" s="3">
        <v>25</v>
      </c>
      <c r="T3503" s="2" t="s">
        <v>10</v>
      </c>
      <c r="U3503" s="3">
        <v>42.697828000000001</v>
      </c>
      <c r="V3503" s="3">
        <v>-73.110219000000001</v>
      </c>
      <c r="W3503" s="2" t="s">
        <v>149</v>
      </c>
      <c r="X3503" s="3">
        <v>1</v>
      </c>
      <c r="Y3503" s="3" t="str">
        <f>_xlfn.CONCAT(Exposure_Information[[#This Row],[Building Construction Code]]," - ",Exposure_Information[[#This Row],[Type of building construction]])</f>
        <v>RMS - 1</v>
      </c>
      <c r="Z3503" s="3">
        <v>0</v>
      </c>
      <c r="AA3503" s="2">
        <v>1880</v>
      </c>
      <c r="AB3503" s="2" t="s">
        <v>11</v>
      </c>
      <c r="AC3503" s="2">
        <v>37</v>
      </c>
      <c r="AD3503" s="2" t="str">
        <f>_xlfn.CONCAT(Exposure_Information[[#This Row],[Occupany Code]]," - ",Exposure_Information[[#This Row],[Type of building occupancy]])</f>
        <v>ATC - 37</v>
      </c>
      <c r="AE3503" s="5">
        <v>659740</v>
      </c>
      <c r="AF3503" s="5">
        <v>73000</v>
      </c>
      <c r="AG3503" s="5">
        <v>0</v>
      </c>
      <c r="AH3503" s="5">
        <f>SUM(Exposure_Information[[#This Row],[Building Coverage Value]:[Business interruption value]])</f>
        <v>732740</v>
      </c>
      <c r="AI3503" s="5">
        <f>SUM(Exposure_Information[[#This Row],[Building Coverage Value]:[Contents Coverage Value]])</f>
        <v>732740</v>
      </c>
      <c r="AJ3503" s="26"/>
    </row>
    <row r="3504" spans="1:36" ht="39" x14ac:dyDescent="0.3">
      <c r="A3504" s="2" t="s">
        <v>148</v>
      </c>
      <c r="B3504" s="2" t="s">
        <v>156</v>
      </c>
      <c r="C3504" s="2" t="s">
        <v>325</v>
      </c>
      <c r="D3504" s="2">
        <v>27</v>
      </c>
      <c r="E3504" s="2" t="s">
        <v>326</v>
      </c>
      <c r="F3504" s="2" t="s">
        <v>5180</v>
      </c>
      <c r="G3504" s="3">
        <v>375</v>
      </c>
      <c r="H3504" s="3">
        <v>250</v>
      </c>
      <c r="I3504" s="71">
        <f>Exposure_Information[[#This Row],[Total  Insured Value]]+Exposure_Information[[#This Row],[Policy Deductible]]</f>
        <v>24583</v>
      </c>
      <c r="J3504" s="2">
        <v>29</v>
      </c>
      <c r="K3504" s="3">
        <v>1</v>
      </c>
      <c r="L3504" s="2" t="s">
        <v>9</v>
      </c>
      <c r="M3504" s="2" t="s">
        <v>5181</v>
      </c>
      <c r="N3504" s="2" t="s">
        <v>5182</v>
      </c>
      <c r="O3504" s="2" t="s">
        <v>935</v>
      </c>
      <c r="P3504" s="2" t="s">
        <v>224</v>
      </c>
      <c r="Q3504" s="3">
        <v>21</v>
      </c>
      <c r="R3504" s="2" t="s">
        <v>127</v>
      </c>
      <c r="S3504" s="3">
        <v>25</v>
      </c>
      <c r="T3504" s="2" t="s">
        <v>10</v>
      </c>
      <c r="U3504" s="3">
        <v>42.064326999999999</v>
      </c>
      <c r="V3504" s="3">
        <v>-71.247512999999998</v>
      </c>
      <c r="W3504" s="2" t="s">
        <v>149</v>
      </c>
      <c r="X3504" s="3">
        <v>1</v>
      </c>
      <c r="Y3504" s="3" t="str">
        <f>_xlfn.CONCAT(Exposure_Information[[#This Row],[Building Construction Code]]," - ",Exposure_Information[[#This Row],[Type of building construction]])</f>
        <v>RMS - 1</v>
      </c>
      <c r="Z3504" s="3">
        <v>0</v>
      </c>
      <c r="AA3504" s="2">
        <v>1989</v>
      </c>
      <c r="AB3504" s="2" t="s">
        <v>11</v>
      </c>
      <c r="AC3504" s="2">
        <v>37</v>
      </c>
      <c r="AD3504" s="2" t="str">
        <f>_xlfn.CONCAT(Exposure_Information[[#This Row],[Occupany Code]]," - ",Exposure_Information[[#This Row],[Type of building occupancy]])</f>
        <v>ATC - 37</v>
      </c>
      <c r="AE3504" s="5">
        <v>0</v>
      </c>
      <c r="AF3504" s="5">
        <v>24333</v>
      </c>
      <c r="AG3504" s="5">
        <v>0</v>
      </c>
      <c r="AH3504" s="5">
        <f>SUM(Exposure_Information[[#This Row],[Building Coverage Value]:[Business interruption value]])</f>
        <v>24333</v>
      </c>
      <c r="AI3504" s="5">
        <f>SUM(Exposure_Information[[#This Row],[Building Coverage Value]:[Contents Coverage Value]])</f>
        <v>24333</v>
      </c>
      <c r="AJ3504" s="26"/>
    </row>
    <row r="3505" spans="1:36" ht="26" x14ac:dyDescent="0.3">
      <c r="A3505" s="2" t="s">
        <v>148</v>
      </c>
      <c r="B3505" s="2" t="s">
        <v>156</v>
      </c>
      <c r="C3505" s="2" t="s">
        <v>325</v>
      </c>
      <c r="D3505" s="2">
        <v>7</v>
      </c>
      <c r="E3505" s="2" t="s">
        <v>326</v>
      </c>
      <c r="F3505" s="2" t="s">
        <v>409</v>
      </c>
      <c r="G3505" s="3">
        <v>2414</v>
      </c>
      <c r="H3505" s="3">
        <v>1000</v>
      </c>
      <c r="I3505" s="71">
        <f>Exposure_Information[[#This Row],[Total  Insured Value]]+Exposure_Information[[#This Row],[Policy Deductible]]</f>
        <v>674500</v>
      </c>
      <c r="J3505" s="2">
        <v>7</v>
      </c>
      <c r="K3505" s="3">
        <v>1</v>
      </c>
      <c r="L3505" s="2">
        <v>1075</v>
      </c>
      <c r="M3505" s="2" t="s">
        <v>410</v>
      </c>
      <c r="N3505" s="3" t="s">
        <v>411</v>
      </c>
      <c r="O3505" s="2" t="s">
        <v>412</v>
      </c>
      <c r="P3505" s="2" t="s">
        <v>90</v>
      </c>
      <c r="Q3505" s="3">
        <v>17</v>
      </c>
      <c r="R3505" s="2" t="s">
        <v>127</v>
      </c>
      <c r="S3505" s="3">
        <v>25</v>
      </c>
      <c r="T3505" s="2" t="s">
        <v>10</v>
      </c>
      <c r="U3505" s="3">
        <v>42.352685999999999</v>
      </c>
      <c r="V3505" s="3">
        <v>-71.207761000000005</v>
      </c>
      <c r="W3505" s="2" t="s">
        <v>149</v>
      </c>
      <c r="X3505" s="3">
        <v>1</v>
      </c>
      <c r="Y3505" s="3" t="str">
        <f>_xlfn.CONCAT(Exposure_Information[[#This Row],[Building Construction Code]]," - ",Exposure_Information[[#This Row],[Type of building construction]])</f>
        <v>RMS - 1</v>
      </c>
      <c r="Z3505" s="3">
        <v>0</v>
      </c>
      <c r="AA3505" s="2">
        <v>1940</v>
      </c>
      <c r="AB3505" s="2" t="s">
        <v>11</v>
      </c>
      <c r="AC3505" s="2">
        <v>37</v>
      </c>
      <c r="AD3505" s="2" t="str">
        <f>_xlfn.CONCAT(Exposure_Information[[#This Row],[Occupany Code]]," - ",Exposure_Information[[#This Row],[Type of building occupancy]])</f>
        <v>ATC - 37</v>
      </c>
      <c r="AE3505" s="5">
        <v>673500</v>
      </c>
      <c r="AF3505" s="5">
        <v>0</v>
      </c>
      <c r="AG3505" s="5">
        <v>0</v>
      </c>
      <c r="AH3505" s="5">
        <f>SUM(Exposure_Information[[#This Row],[Building Coverage Value]:[Business interruption value]])</f>
        <v>673500</v>
      </c>
      <c r="AI3505" s="5">
        <f>SUM(Exposure_Information[[#This Row],[Building Coverage Value]:[Contents Coverage Value]])</f>
        <v>673500</v>
      </c>
      <c r="AJ3505" s="26"/>
    </row>
    <row r="3506" spans="1:36" ht="39" x14ac:dyDescent="0.3">
      <c r="A3506" s="2" t="s">
        <v>148</v>
      </c>
      <c r="B3506" s="2" t="s">
        <v>156</v>
      </c>
      <c r="C3506" s="2" t="s">
        <v>325</v>
      </c>
      <c r="D3506" s="2">
        <v>3</v>
      </c>
      <c r="E3506" s="2" t="s">
        <v>326</v>
      </c>
      <c r="F3506" s="2" t="s">
        <v>5519</v>
      </c>
      <c r="G3506" s="3">
        <v>411</v>
      </c>
      <c r="H3506" s="3">
        <v>250</v>
      </c>
      <c r="I3506" s="71">
        <f>Exposure_Information[[#This Row],[Total  Insured Value]]+Exposure_Information[[#This Row],[Policy Deductible]]</f>
        <v>33147</v>
      </c>
      <c r="J3506" s="2">
        <v>3</v>
      </c>
      <c r="K3506" s="3">
        <v>1</v>
      </c>
      <c r="L3506" s="2" t="s">
        <v>9</v>
      </c>
      <c r="M3506" s="2" t="s">
        <v>5520</v>
      </c>
      <c r="N3506" s="2" t="s">
        <v>5521</v>
      </c>
      <c r="O3506" s="2" t="s">
        <v>75</v>
      </c>
      <c r="P3506" s="2" t="s">
        <v>224</v>
      </c>
      <c r="Q3506" s="3">
        <v>21</v>
      </c>
      <c r="R3506" s="2" t="s">
        <v>127</v>
      </c>
      <c r="S3506" s="3">
        <v>25</v>
      </c>
      <c r="T3506" s="2" t="s">
        <v>10</v>
      </c>
      <c r="U3506" s="3">
        <v>42.174332</v>
      </c>
      <c r="V3506" s="3">
        <v>-71.110809000000003</v>
      </c>
      <c r="W3506" s="2" t="s">
        <v>149</v>
      </c>
      <c r="X3506" s="3">
        <v>2</v>
      </c>
      <c r="Y3506" s="3" t="str">
        <f>_xlfn.CONCAT(Exposure_Information[[#This Row],[Building Construction Code]]," - ",Exposure_Information[[#This Row],[Type of building construction]])</f>
        <v>RMS - 2</v>
      </c>
      <c r="Z3506" s="3">
        <v>0</v>
      </c>
      <c r="AA3506" s="2">
        <v>1985</v>
      </c>
      <c r="AB3506" s="2" t="s">
        <v>11</v>
      </c>
      <c r="AC3506" s="2">
        <v>37</v>
      </c>
      <c r="AD3506" s="2" t="str">
        <f>_xlfn.CONCAT(Exposure_Information[[#This Row],[Occupany Code]]," - ",Exposure_Information[[#This Row],[Type of building occupancy]])</f>
        <v>ATC - 37</v>
      </c>
      <c r="AE3506" s="5">
        <v>0</v>
      </c>
      <c r="AF3506" s="5">
        <v>32897</v>
      </c>
      <c r="AG3506" s="5">
        <v>0</v>
      </c>
      <c r="AH3506" s="5">
        <f>SUM(Exposure_Information[[#This Row],[Building Coverage Value]:[Business interruption value]])</f>
        <v>32897</v>
      </c>
      <c r="AI3506" s="5">
        <f>SUM(Exposure_Information[[#This Row],[Building Coverage Value]:[Contents Coverage Value]])</f>
        <v>32897</v>
      </c>
      <c r="AJ3506" s="26"/>
    </row>
    <row r="3507" spans="1:36" ht="26" x14ac:dyDescent="0.3">
      <c r="A3507" s="43" t="s">
        <v>148</v>
      </c>
      <c r="B3507" s="43" t="s">
        <v>156</v>
      </c>
      <c r="C3507" s="43" t="s">
        <v>325</v>
      </c>
      <c r="D3507" s="43">
        <v>8389</v>
      </c>
      <c r="E3507" s="43" t="s">
        <v>367</v>
      </c>
      <c r="F3507" s="43" t="s">
        <v>5980</v>
      </c>
      <c r="G3507" s="44">
        <v>53</v>
      </c>
      <c r="H3507" s="44">
        <v>100</v>
      </c>
      <c r="I3507" s="72">
        <f>Exposure_Information[[#This Row],[Total  Insured Value]]+Exposure_Information[[#This Row],[Policy Deductible]]</f>
        <v>100</v>
      </c>
      <c r="J3507" s="43">
        <v>11231</v>
      </c>
      <c r="K3507" s="44">
        <v>1</v>
      </c>
      <c r="L3507" s="43" t="s">
        <v>9</v>
      </c>
      <c r="M3507" s="43" t="s">
        <v>67</v>
      </c>
      <c r="N3507" s="43" t="s">
        <v>239</v>
      </c>
      <c r="O3507" s="43" t="s">
        <v>67</v>
      </c>
      <c r="P3507" s="43" t="s">
        <v>17</v>
      </c>
      <c r="Q3507" s="44">
        <v>7</v>
      </c>
      <c r="R3507" s="43" t="s">
        <v>87</v>
      </c>
      <c r="S3507" s="44">
        <v>23</v>
      </c>
      <c r="T3507" s="43" t="s">
        <v>10</v>
      </c>
      <c r="U3507" s="44">
        <v>44.675950999999998</v>
      </c>
      <c r="V3507" s="44">
        <v>-70.113541999999995</v>
      </c>
      <c r="W3507" s="43" t="s">
        <v>149</v>
      </c>
      <c r="X3507" s="44">
        <v>1</v>
      </c>
      <c r="Y3507" s="44" t="str">
        <f>_xlfn.CONCAT(Exposure_Information[[#This Row],[Building Construction Code]]," - ",Exposure_Information[[#This Row],[Type of building construction]])</f>
        <v>RMS - 1</v>
      </c>
      <c r="Z3507" s="44">
        <v>0</v>
      </c>
      <c r="AA3507" s="43">
        <v>1974</v>
      </c>
      <c r="AB3507" s="43" t="s">
        <v>11</v>
      </c>
      <c r="AC3507" s="43">
        <v>1</v>
      </c>
      <c r="AD3507" s="43" t="str">
        <f>_xlfn.CONCAT(Exposure_Information[[#This Row],[Occupany Code]]," - ",Exposure_Information[[#This Row],[Type of building occupancy]])</f>
        <v>ATC - 1</v>
      </c>
      <c r="AE3507" s="45">
        <v>0</v>
      </c>
      <c r="AF3507" s="45">
        <v>0</v>
      </c>
      <c r="AG3507" s="45">
        <v>0</v>
      </c>
      <c r="AH3507" s="45">
        <f>SUM(Exposure_Information[[#This Row],[Building Coverage Value]:[Business interruption value]])</f>
        <v>0</v>
      </c>
      <c r="AI3507" s="45">
        <f>SUM(Exposure_Information[[#This Row],[Building Coverage Value]:[Contents Coverage Value]])</f>
        <v>0</v>
      </c>
      <c r="AJ3507" s="26"/>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G12589"/>
  <sheetViews>
    <sheetView workbookViewId="0">
      <selection activeCell="I3" sqref="I3"/>
    </sheetView>
  </sheetViews>
  <sheetFormatPr defaultColWidth="9.1796875" defaultRowHeight="13" x14ac:dyDescent="0.3"/>
  <cols>
    <col min="1" max="1" width="9.1796875" style="1"/>
    <col min="2" max="2" width="10.81640625" style="1" customWidth="1"/>
    <col min="3" max="3" width="32.36328125" style="1" customWidth="1"/>
    <col min="4" max="4" width="13.1796875" style="1" customWidth="1"/>
    <col min="5" max="5" width="27.54296875" style="1" bestFit="1" customWidth="1"/>
    <col min="6" max="6" width="19.54296875" style="1" customWidth="1"/>
    <col min="7" max="16384" width="9.1796875" style="1"/>
  </cols>
  <sheetData>
    <row r="1" spans="1:7" x14ac:dyDescent="0.3">
      <c r="A1" s="9" t="s">
        <v>10737</v>
      </c>
    </row>
    <row r="3" spans="1:7" ht="15" customHeight="1" x14ac:dyDescent="0.3">
      <c r="F3" s="11"/>
    </row>
    <row r="4" spans="1:7" x14ac:dyDescent="0.3">
      <c r="A4" s="10" t="s">
        <v>10734</v>
      </c>
      <c r="B4" s="10" t="s">
        <v>10735</v>
      </c>
      <c r="C4" s="30" t="s">
        <v>10773</v>
      </c>
      <c r="D4" s="10" t="s">
        <v>8</v>
      </c>
      <c r="E4" s="10" t="s">
        <v>10736</v>
      </c>
      <c r="F4" s="65" t="s">
        <v>10818</v>
      </c>
      <c r="G4" s="37"/>
    </row>
    <row r="5" spans="1:7" x14ac:dyDescent="0.3">
      <c r="A5" s="1">
        <v>4</v>
      </c>
      <c r="B5" s="1">
        <v>209</v>
      </c>
      <c r="C5" s="1">
        <f>1/50000</f>
        <v>2.0000000000000002E-5</v>
      </c>
      <c r="D5" s="1" t="s">
        <v>321</v>
      </c>
      <c r="E5" s="4">
        <v>8.7727937690198097</v>
      </c>
      <c r="F5" s="66">
        <f>Cat_Results[[#This Row],[TotalLossInOriginalCurrency]] / INDEX(Exchange_Rate[Exchange Rate], MATCH(Cat_Results[[#This Row],[Currency]], Exchange_Rate[Currency], 0))</f>
        <v>13.7443359941244</v>
      </c>
      <c r="G5" s="11"/>
    </row>
    <row r="6" spans="1:7" x14ac:dyDescent="0.3">
      <c r="A6" s="1">
        <v>5</v>
      </c>
      <c r="B6" s="1">
        <v>210</v>
      </c>
      <c r="C6" s="1">
        <f t="shared" ref="C6:C69" si="0">1/50000</f>
        <v>2.0000000000000002E-5</v>
      </c>
      <c r="D6" s="1" t="s">
        <v>320</v>
      </c>
      <c r="E6" s="4">
        <v>5290033.2435109299</v>
      </c>
      <c r="F6" s="66">
        <f>Cat_Results[[#This Row],[TotalLossInOriginalCurrency]] / INDEX(Exchange_Rate[Exchange Rate], MATCH(Cat_Results[[#This Row],[Currency]], Exchange_Rate[Currency], 0))</f>
        <v>5290033.2435109299</v>
      </c>
      <c r="G6" s="11"/>
    </row>
    <row r="7" spans="1:7" x14ac:dyDescent="0.3">
      <c r="A7" s="1">
        <v>9</v>
      </c>
      <c r="B7" s="1">
        <v>220</v>
      </c>
      <c r="C7" s="1">
        <f t="shared" si="0"/>
        <v>2.0000000000000002E-5</v>
      </c>
      <c r="D7" s="1" t="s">
        <v>321</v>
      </c>
      <c r="E7" s="4">
        <v>233613.50029881601</v>
      </c>
      <c r="F7" s="66">
        <f>Cat_Results[[#This Row],[TotalLossInOriginalCurrency]] / INDEX(Exchange_Rate[Exchange Rate], MATCH(Cat_Results[[#This Row],[Currency]], Exchange_Rate[Currency], 0))</f>
        <v>366002.27081699198</v>
      </c>
      <c r="G7" s="11"/>
    </row>
    <row r="8" spans="1:7" x14ac:dyDescent="0.3">
      <c r="A8" s="1">
        <v>9</v>
      </c>
      <c r="B8" s="1">
        <v>238</v>
      </c>
      <c r="C8" s="1">
        <f t="shared" si="0"/>
        <v>2.0000000000000002E-5</v>
      </c>
      <c r="D8" s="1" t="s">
        <v>320</v>
      </c>
      <c r="E8" s="4">
        <v>2.5573648512363399E-2</v>
      </c>
      <c r="F8" s="66">
        <f>Cat_Results[[#This Row],[TotalLossInOriginalCurrency]] / INDEX(Exchange_Rate[Exchange Rate], MATCH(Cat_Results[[#This Row],[Currency]], Exchange_Rate[Currency], 0))</f>
        <v>2.5573648512363399E-2</v>
      </c>
      <c r="G8" s="11"/>
    </row>
    <row r="9" spans="1:7" x14ac:dyDescent="0.3">
      <c r="A9" s="1">
        <v>11</v>
      </c>
      <c r="B9" s="1">
        <v>245</v>
      </c>
      <c r="C9" s="1">
        <f t="shared" si="0"/>
        <v>2.0000000000000002E-5</v>
      </c>
      <c r="D9" s="1" t="s">
        <v>320</v>
      </c>
      <c r="E9" s="4">
        <v>1.7061829566955599E-3</v>
      </c>
      <c r="F9" s="66">
        <f>Cat_Results[[#This Row],[TotalLossInOriginalCurrency]] / INDEX(Exchange_Rate[Exchange Rate], MATCH(Cat_Results[[#This Row],[Currency]], Exchange_Rate[Currency], 0))</f>
        <v>1.7061829566955599E-3</v>
      </c>
      <c r="G9" s="11"/>
    </row>
    <row r="10" spans="1:7" x14ac:dyDescent="0.3">
      <c r="A10" s="1">
        <v>24</v>
      </c>
      <c r="B10" s="1">
        <v>210</v>
      </c>
      <c r="C10" s="1">
        <f t="shared" si="0"/>
        <v>2.0000000000000002E-5</v>
      </c>
      <c r="D10" s="1" t="s">
        <v>320</v>
      </c>
      <c r="E10" s="4">
        <v>118.617470283061</v>
      </c>
      <c r="F10" s="66">
        <f>Cat_Results[[#This Row],[TotalLossInOriginalCurrency]] / INDEX(Exchange_Rate[Exchange Rate], MATCH(Cat_Results[[#This Row],[Currency]], Exchange_Rate[Currency], 0))</f>
        <v>118.617470283061</v>
      </c>
      <c r="G10" s="11"/>
    </row>
    <row r="11" spans="1:7" x14ac:dyDescent="0.3">
      <c r="A11" s="1">
        <v>24</v>
      </c>
      <c r="B11" s="1">
        <v>220</v>
      </c>
      <c r="C11" s="1">
        <f t="shared" si="0"/>
        <v>2.0000000000000002E-5</v>
      </c>
      <c r="D11" s="1" t="s">
        <v>321</v>
      </c>
      <c r="E11" s="4">
        <v>3.7091688542687899E-3</v>
      </c>
      <c r="F11" s="66">
        <f>Cat_Results[[#This Row],[TotalLossInOriginalCurrency]] / INDEX(Exchange_Rate[Exchange Rate], MATCH(Cat_Results[[#This Row],[Currency]], Exchange_Rate[Currency], 0))</f>
        <v>5.8111548423767099E-3</v>
      </c>
      <c r="G11" s="11"/>
    </row>
    <row r="12" spans="1:7" x14ac:dyDescent="0.3">
      <c r="A12" s="1">
        <v>26</v>
      </c>
      <c r="B12" s="1">
        <v>236</v>
      </c>
      <c r="C12" s="1">
        <f t="shared" si="0"/>
        <v>2.0000000000000002E-5</v>
      </c>
      <c r="D12" s="1" t="s">
        <v>321</v>
      </c>
      <c r="E12" s="4">
        <v>9603719.2752523497</v>
      </c>
      <c r="F12" s="66">
        <f>Cat_Results[[#This Row],[TotalLossInOriginalCurrency]] / INDEX(Exchange_Rate[Exchange Rate], MATCH(Cat_Results[[#This Row],[Currency]], Exchange_Rate[Currency], 0))</f>
        <v>15046146.9843791</v>
      </c>
      <c r="G12" s="11"/>
    </row>
    <row r="13" spans="1:7" x14ac:dyDescent="0.3">
      <c r="A13" s="1">
        <v>27</v>
      </c>
      <c r="B13" s="1">
        <v>155</v>
      </c>
      <c r="C13" s="1">
        <f t="shared" si="0"/>
        <v>2.0000000000000002E-5</v>
      </c>
      <c r="D13" s="1" t="s">
        <v>320</v>
      </c>
      <c r="E13" s="4">
        <v>1384650.91092997</v>
      </c>
      <c r="F13" s="66">
        <f>Cat_Results[[#This Row],[TotalLossInOriginalCurrency]] / INDEX(Exchange_Rate[Exchange Rate], MATCH(Cat_Results[[#This Row],[Currency]], Exchange_Rate[Currency], 0))</f>
        <v>1384650.91092997</v>
      </c>
      <c r="G13" s="11"/>
    </row>
    <row r="14" spans="1:7" x14ac:dyDescent="0.3">
      <c r="A14" s="1">
        <v>28</v>
      </c>
      <c r="B14" s="1">
        <v>187</v>
      </c>
      <c r="C14" s="1">
        <f t="shared" si="0"/>
        <v>2.0000000000000002E-5</v>
      </c>
      <c r="D14" s="1" t="s">
        <v>321</v>
      </c>
      <c r="E14" s="4">
        <v>25695.277101472639</v>
      </c>
      <c r="F14" s="66">
        <f>Cat_Results[[#This Row],[TotalLossInOriginalCurrency]] / INDEX(Exchange_Rate[Exchange Rate], MATCH(Cat_Results[[#This Row],[Currency]], Exchange_Rate[Currency], 0))</f>
        <v>40256.790623750203</v>
      </c>
    </row>
    <row r="15" spans="1:7" x14ac:dyDescent="0.3">
      <c r="A15" s="1">
        <v>31</v>
      </c>
      <c r="B15" s="1">
        <v>218</v>
      </c>
      <c r="C15" s="1">
        <f t="shared" si="0"/>
        <v>2.0000000000000002E-5</v>
      </c>
      <c r="D15" s="1" t="s">
        <v>320</v>
      </c>
      <c r="E15" s="4">
        <v>23641077.342265502</v>
      </c>
      <c r="F15" s="66">
        <f>Cat_Results[[#This Row],[TotalLossInOriginalCurrency]] / INDEX(Exchange_Rate[Exchange Rate], MATCH(Cat_Results[[#This Row],[Currency]], Exchange_Rate[Currency], 0))</f>
        <v>23641077.342265502</v>
      </c>
    </row>
    <row r="16" spans="1:7" x14ac:dyDescent="0.3">
      <c r="A16" s="1">
        <v>48</v>
      </c>
      <c r="B16" s="1">
        <v>259</v>
      </c>
      <c r="C16" s="1">
        <f t="shared" si="0"/>
        <v>2.0000000000000002E-5</v>
      </c>
      <c r="D16" s="1" t="s">
        <v>320</v>
      </c>
      <c r="E16" s="4">
        <v>5.0699338316917402E-3</v>
      </c>
      <c r="F16" s="66">
        <f>Cat_Results[[#This Row],[TotalLossInOriginalCurrency]] / INDEX(Exchange_Rate[Exchange Rate], MATCH(Cat_Results[[#This Row],[Currency]], Exchange_Rate[Currency], 0))</f>
        <v>5.0699338316917402E-3</v>
      </c>
    </row>
    <row r="17" spans="1:6" x14ac:dyDescent="0.3">
      <c r="A17" s="1">
        <v>50</v>
      </c>
      <c r="B17" s="1">
        <v>282</v>
      </c>
      <c r="C17" s="1">
        <f t="shared" si="0"/>
        <v>2.0000000000000002E-5</v>
      </c>
      <c r="D17" s="1" t="s">
        <v>321</v>
      </c>
      <c r="E17" s="4">
        <v>677653.73124696396</v>
      </c>
      <c r="F17" s="66">
        <f>Cat_Results[[#This Row],[TotalLossInOriginalCurrency]] / INDEX(Exchange_Rate[Exchange Rate], MATCH(Cat_Results[[#This Row],[Currency]], Exchange_Rate[Currency], 0))</f>
        <v>1061680.10045117</v>
      </c>
    </row>
    <row r="18" spans="1:6" x14ac:dyDescent="0.3">
      <c r="A18" s="1">
        <v>50</v>
      </c>
      <c r="B18" s="1">
        <v>272</v>
      </c>
      <c r="C18" s="1">
        <f t="shared" si="0"/>
        <v>2.0000000000000002E-5</v>
      </c>
      <c r="D18" s="1" t="s">
        <v>321</v>
      </c>
      <c r="E18" s="4">
        <v>2557294.4436528757</v>
      </c>
      <c r="F18" s="66">
        <f>Cat_Results[[#This Row],[TotalLossInOriginalCurrency]] / INDEX(Exchange_Rate[Exchange Rate], MATCH(Cat_Results[[#This Row],[Currency]], Exchange_Rate[Currency], 0))</f>
        <v>4006513.2037635599</v>
      </c>
    </row>
    <row r="19" spans="1:6" x14ac:dyDescent="0.3">
      <c r="A19" s="1">
        <v>55</v>
      </c>
      <c r="B19" s="1">
        <v>256</v>
      </c>
      <c r="C19" s="1">
        <f t="shared" si="0"/>
        <v>2.0000000000000002E-5</v>
      </c>
      <c r="D19" s="1" t="s">
        <v>320</v>
      </c>
      <c r="E19" s="4">
        <v>328333.56493199902</v>
      </c>
      <c r="F19" s="66">
        <f>Cat_Results[[#This Row],[TotalLossInOriginalCurrency]] / INDEX(Exchange_Rate[Exchange Rate], MATCH(Cat_Results[[#This Row],[Currency]], Exchange_Rate[Currency], 0))</f>
        <v>328333.56493199902</v>
      </c>
    </row>
    <row r="20" spans="1:6" x14ac:dyDescent="0.3">
      <c r="A20" s="1">
        <v>55</v>
      </c>
      <c r="B20" s="1">
        <v>225</v>
      </c>
      <c r="C20" s="1">
        <f t="shared" si="0"/>
        <v>2.0000000000000002E-5</v>
      </c>
      <c r="D20" s="1" t="s">
        <v>321</v>
      </c>
      <c r="E20" s="4">
        <v>169.60529469896099</v>
      </c>
      <c r="F20" s="66">
        <f>Cat_Results[[#This Row],[TotalLossInOriginalCurrency]] / INDEX(Exchange_Rate[Exchange Rate], MATCH(Cat_Results[[#This Row],[Currency]], Exchange_Rate[Currency], 0))</f>
        <v>265.72061513141699</v>
      </c>
    </row>
    <row r="21" spans="1:6" x14ac:dyDescent="0.3">
      <c r="A21" s="1">
        <v>57</v>
      </c>
      <c r="B21" s="1">
        <v>277</v>
      </c>
      <c r="C21" s="1">
        <f t="shared" si="0"/>
        <v>2.0000000000000002E-5</v>
      </c>
      <c r="D21" s="1" t="s">
        <v>321</v>
      </c>
      <c r="E21" s="4">
        <v>4294037.2781870002</v>
      </c>
      <c r="F21" s="66">
        <f>Cat_Results[[#This Row],[TotalLossInOriginalCurrency]] / INDEX(Exchange_Rate[Exchange Rate], MATCH(Cat_Results[[#This Row],[Currency]], Exchange_Rate[Currency], 0))</f>
        <v>6727468.2018761011</v>
      </c>
    </row>
    <row r="22" spans="1:6" x14ac:dyDescent="0.3">
      <c r="A22" s="1">
        <v>59</v>
      </c>
      <c r="B22" s="1">
        <v>217</v>
      </c>
      <c r="C22" s="1">
        <f t="shared" si="0"/>
        <v>2.0000000000000002E-5</v>
      </c>
      <c r="D22" s="1" t="s">
        <v>321</v>
      </c>
      <c r="E22" s="4">
        <v>311.10980122437843</v>
      </c>
      <c r="F22" s="66">
        <f>Cat_Results[[#This Row],[TotalLossInOriginalCurrency]] / INDEX(Exchange_Rate[Exchange Rate], MATCH(Cat_Results[[#This Row],[Currency]], Exchange_Rate[Currency], 0))</f>
        <v>487.41572544351197</v>
      </c>
    </row>
    <row r="23" spans="1:6" x14ac:dyDescent="0.3">
      <c r="A23" s="1">
        <v>60</v>
      </c>
      <c r="B23" s="1">
        <v>293</v>
      </c>
      <c r="C23" s="1">
        <f t="shared" si="0"/>
        <v>2.0000000000000002E-5</v>
      </c>
      <c r="D23" s="1" t="s">
        <v>320</v>
      </c>
      <c r="E23" s="4">
        <v>1.0351650416851E-2</v>
      </c>
      <c r="F23" s="66">
        <f>Cat_Results[[#This Row],[TotalLossInOriginalCurrency]] / INDEX(Exchange_Rate[Exchange Rate], MATCH(Cat_Results[[#This Row],[Currency]], Exchange_Rate[Currency], 0))</f>
        <v>1.0351650416851E-2</v>
      </c>
    </row>
    <row r="24" spans="1:6" x14ac:dyDescent="0.3">
      <c r="A24" s="1">
        <v>62</v>
      </c>
      <c r="B24" s="1">
        <v>232</v>
      </c>
      <c r="C24" s="1">
        <f t="shared" si="0"/>
        <v>2.0000000000000002E-5</v>
      </c>
      <c r="D24" s="1" t="s">
        <v>320</v>
      </c>
      <c r="E24" s="4">
        <v>6.0775130987167402E-3</v>
      </c>
      <c r="F24" s="66">
        <f>Cat_Results[[#This Row],[TotalLossInOriginalCurrency]] / INDEX(Exchange_Rate[Exchange Rate], MATCH(Cat_Results[[#This Row],[Currency]], Exchange_Rate[Currency], 0))</f>
        <v>6.0775130987167402E-3</v>
      </c>
    </row>
    <row r="25" spans="1:6" x14ac:dyDescent="0.3">
      <c r="A25" s="1">
        <v>62</v>
      </c>
      <c r="B25" s="1">
        <v>231</v>
      </c>
      <c r="C25" s="1">
        <f t="shared" si="0"/>
        <v>2.0000000000000002E-5</v>
      </c>
      <c r="D25" s="1" t="s">
        <v>320</v>
      </c>
      <c r="E25" s="4">
        <v>2179.9148274066702</v>
      </c>
      <c r="F25" s="66">
        <f>Cat_Results[[#This Row],[TotalLossInOriginalCurrency]] / INDEX(Exchange_Rate[Exchange Rate], MATCH(Cat_Results[[#This Row],[Currency]], Exchange_Rate[Currency], 0))</f>
        <v>2179.9148274066702</v>
      </c>
    </row>
    <row r="26" spans="1:6" x14ac:dyDescent="0.3">
      <c r="A26" s="1">
        <v>64</v>
      </c>
      <c r="B26" s="1">
        <v>295</v>
      </c>
      <c r="C26" s="1">
        <f t="shared" si="0"/>
        <v>2.0000000000000002E-5</v>
      </c>
      <c r="D26" s="1" t="s">
        <v>320</v>
      </c>
      <c r="E26" s="4">
        <v>0.35266966372728298</v>
      </c>
      <c r="F26" s="66">
        <f>Cat_Results[[#This Row],[TotalLossInOriginalCurrency]] / INDEX(Exchange_Rate[Exchange Rate], MATCH(Cat_Results[[#This Row],[Currency]], Exchange_Rate[Currency], 0))</f>
        <v>0.35266966372728298</v>
      </c>
    </row>
    <row r="27" spans="1:6" x14ac:dyDescent="0.3">
      <c r="A27" s="1">
        <v>68</v>
      </c>
      <c r="B27" s="1">
        <v>208</v>
      </c>
      <c r="C27" s="1">
        <f t="shared" si="0"/>
        <v>2.0000000000000002E-5</v>
      </c>
      <c r="D27" s="1" t="s">
        <v>321</v>
      </c>
      <c r="E27" s="4">
        <v>38185.112775544789</v>
      </c>
      <c r="F27" s="66">
        <f>Cat_Results[[#This Row],[TotalLossInOriginalCurrency]] / INDEX(Exchange_Rate[Exchange Rate], MATCH(Cat_Results[[#This Row],[Currency]], Exchange_Rate[Currency], 0))</f>
        <v>59824.616168910492</v>
      </c>
    </row>
    <row r="28" spans="1:6" x14ac:dyDescent="0.3">
      <c r="A28" s="1">
        <v>81</v>
      </c>
      <c r="B28" s="1">
        <v>292</v>
      </c>
      <c r="C28" s="1">
        <f t="shared" si="0"/>
        <v>2.0000000000000002E-5</v>
      </c>
      <c r="D28" s="1" t="s">
        <v>320</v>
      </c>
      <c r="E28" s="4">
        <v>858.60659793686602</v>
      </c>
      <c r="F28" s="66">
        <f>Cat_Results[[#This Row],[TotalLossInOriginalCurrency]] / INDEX(Exchange_Rate[Exchange Rate], MATCH(Cat_Results[[#This Row],[Currency]], Exchange_Rate[Currency], 0))</f>
        <v>858.60659793686602</v>
      </c>
    </row>
    <row r="29" spans="1:6" x14ac:dyDescent="0.3">
      <c r="A29" s="1">
        <v>82</v>
      </c>
      <c r="B29" s="1">
        <v>224</v>
      </c>
      <c r="C29" s="1">
        <f t="shared" si="0"/>
        <v>2.0000000000000002E-5</v>
      </c>
      <c r="D29" s="1" t="s">
        <v>320</v>
      </c>
      <c r="E29" s="4">
        <v>4524679.1550710201</v>
      </c>
      <c r="F29" s="66">
        <f>Cat_Results[[#This Row],[TotalLossInOriginalCurrency]] / INDEX(Exchange_Rate[Exchange Rate], MATCH(Cat_Results[[#This Row],[Currency]], Exchange_Rate[Currency], 0))</f>
        <v>4524679.1550710201</v>
      </c>
    </row>
    <row r="30" spans="1:6" x14ac:dyDescent="0.3">
      <c r="A30" s="1">
        <v>82</v>
      </c>
      <c r="B30" s="1">
        <v>254</v>
      </c>
      <c r="C30" s="1">
        <f t="shared" si="0"/>
        <v>2.0000000000000002E-5</v>
      </c>
      <c r="D30" s="1" t="s">
        <v>320</v>
      </c>
      <c r="E30" s="4">
        <v>6824.0652949064997</v>
      </c>
      <c r="F30" s="66">
        <f>Cat_Results[[#This Row],[TotalLossInOriginalCurrency]] / INDEX(Exchange_Rate[Exchange Rate], MATCH(Cat_Results[[#This Row],[Currency]], Exchange_Rate[Currency], 0))</f>
        <v>6824.0652949064997</v>
      </c>
    </row>
    <row r="31" spans="1:6" x14ac:dyDescent="0.3">
      <c r="A31" s="1">
        <v>86</v>
      </c>
      <c r="B31" s="1">
        <v>221</v>
      </c>
      <c r="C31" s="1">
        <f t="shared" si="0"/>
        <v>2.0000000000000002E-5</v>
      </c>
      <c r="D31" s="1" t="s">
        <v>320</v>
      </c>
      <c r="E31" s="4">
        <v>903138.81575887802</v>
      </c>
      <c r="F31" s="66">
        <f>Cat_Results[[#This Row],[TotalLossInOriginalCurrency]] / INDEX(Exchange_Rate[Exchange Rate], MATCH(Cat_Results[[#This Row],[Currency]], Exchange_Rate[Currency], 0))</f>
        <v>903138.81575887802</v>
      </c>
    </row>
    <row r="32" spans="1:6" x14ac:dyDescent="0.3">
      <c r="A32" s="1">
        <v>87</v>
      </c>
      <c r="B32" s="1">
        <v>225</v>
      </c>
      <c r="C32" s="1">
        <f t="shared" si="0"/>
        <v>2.0000000000000002E-5</v>
      </c>
      <c r="D32" s="1" t="s">
        <v>321</v>
      </c>
      <c r="E32" s="4">
        <v>8.0406873167887319E-3</v>
      </c>
      <c r="F32" s="66">
        <f>Cat_Results[[#This Row],[TotalLossInOriginalCurrency]] / INDEX(Exchange_Rate[Exchange Rate], MATCH(Cat_Results[[#This Row],[Currency]], Exchange_Rate[Currency], 0))</f>
        <v>1.2597344815731E-2</v>
      </c>
    </row>
    <row r="33" spans="1:6" x14ac:dyDescent="0.3">
      <c r="A33" s="1">
        <v>95</v>
      </c>
      <c r="B33" s="1">
        <v>266</v>
      </c>
      <c r="C33" s="1">
        <f t="shared" si="0"/>
        <v>2.0000000000000002E-5</v>
      </c>
      <c r="D33" s="1" t="s">
        <v>320</v>
      </c>
      <c r="E33" s="4">
        <v>9109.8394551873207</v>
      </c>
      <c r="F33" s="66">
        <f>Cat_Results[[#This Row],[TotalLossInOriginalCurrency]] / INDEX(Exchange_Rate[Exchange Rate], MATCH(Cat_Results[[#This Row],[Currency]], Exchange_Rate[Currency], 0))</f>
        <v>9109.8394551873207</v>
      </c>
    </row>
    <row r="34" spans="1:6" x14ac:dyDescent="0.3">
      <c r="A34" s="1">
        <v>100</v>
      </c>
      <c r="B34" s="1">
        <v>214</v>
      </c>
      <c r="C34" s="1">
        <f t="shared" si="0"/>
        <v>2.0000000000000002E-5</v>
      </c>
      <c r="D34" s="1" t="s">
        <v>320</v>
      </c>
      <c r="E34" s="4">
        <v>2.93812072277069</v>
      </c>
      <c r="F34" s="66">
        <f>Cat_Results[[#This Row],[TotalLossInOriginalCurrency]] / INDEX(Exchange_Rate[Exchange Rate], MATCH(Cat_Results[[#This Row],[Currency]], Exchange_Rate[Currency], 0))</f>
        <v>2.93812072277069</v>
      </c>
    </row>
    <row r="35" spans="1:6" x14ac:dyDescent="0.3">
      <c r="A35" s="1">
        <v>101</v>
      </c>
      <c r="B35" s="1">
        <v>253</v>
      </c>
      <c r="C35" s="1">
        <f t="shared" si="0"/>
        <v>2.0000000000000002E-5</v>
      </c>
      <c r="D35" s="1" t="s">
        <v>320</v>
      </c>
      <c r="E35" s="4">
        <v>39.905200302600903</v>
      </c>
      <c r="F35" s="66">
        <f>Cat_Results[[#This Row],[TotalLossInOriginalCurrency]] / INDEX(Exchange_Rate[Exchange Rate], MATCH(Cat_Results[[#This Row],[Currency]], Exchange_Rate[Currency], 0))</f>
        <v>39.905200302600903</v>
      </c>
    </row>
    <row r="36" spans="1:6" x14ac:dyDescent="0.3">
      <c r="A36" s="1">
        <v>105</v>
      </c>
      <c r="B36" s="1">
        <v>169</v>
      </c>
      <c r="C36" s="1">
        <f t="shared" si="0"/>
        <v>2.0000000000000002E-5</v>
      </c>
      <c r="D36" s="1" t="s">
        <v>320</v>
      </c>
      <c r="E36" s="4">
        <v>2.8118807328119901</v>
      </c>
      <c r="F36" s="66">
        <f>Cat_Results[[#This Row],[TotalLossInOriginalCurrency]] / INDEX(Exchange_Rate[Exchange Rate], MATCH(Cat_Results[[#This Row],[Currency]], Exchange_Rate[Currency], 0))</f>
        <v>2.8118807328119901</v>
      </c>
    </row>
    <row r="37" spans="1:6" x14ac:dyDescent="0.3">
      <c r="A37" s="1">
        <v>112</v>
      </c>
      <c r="B37" s="1">
        <v>234</v>
      </c>
      <c r="C37" s="1">
        <f t="shared" si="0"/>
        <v>2.0000000000000002E-5</v>
      </c>
      <c r="D37" s="1" t="s">
        <v>323</v>
      </c>
      <c r="E37" s="4">
        <v>383503406.76393169</v>
      </c>
      <c r="F37" s="66">
        <f>Cat_Results[[#This Row],[TotalLossInOriginalCurrency]] / INDEX(Exchange_Rate[Exchange Rate], MATCH(Cat_Results[[#This Row],[Currency]], Exchange_Rate[Currency], 0))</f>
        <v>4834827.5718995202</v>
      </c>
    </row>
    <row r="38" spans="1:6" x14ac:dyDescent="0.3">
      <c r="A38" s="1">
        <v>114</v>
      </c>
      <c r="B38" s="1">
        <v>199</v>
      </c>
      <c r="C38" s="1">
        <f t="shared" si="0"/>
        <v>2.0000000000000002E-5</v>
      </c>
      <c r="D38" s="1" t="s">
        <v>323</v>
      </c>
      <c r="E38" s="4">
        <v>200401394.82900706</v>
      </c>
      <c r="F38" s="66">
        <f>Cat_Results[[#This Row],[TotalLossInOriginalCurrency]] / INDEX(Exchange_Rate[Exchange Rate], MATCH(Cat_Results[[#This Row],[Currency]], Exchange_Rate[Currency], 0))</f>
        <v>2526460.4487928902</v>
      </c>
    </row>
    <row r="39" spans="1:6" x14ac:dyDescent="0.3">
      <c r="A39" s="1">
        <v>115</v>
      </c>
      <c r="B39" s="1">
        <v>216</v>
      </c>
      <c r="C39" s="1">
        <f t="shared" si="0"/>
        <v>2.0000000000000002E-5</v>
      </c>
      <c r="D39" s="1" t="s">
        <v>323</v>
      </c>
      <c r="E39" s="4">
        <v>0.99923411562632558</v>
      </c>
      <c r="F39" s="66">
        <f>Cat_Results[[#This Row],[TotalLossInOriginalCurrency]] / INDEX(Exchange_Rate[Exchange Rate], MATCH(Cat_Results[[#This Row],[Currency]], Exchange_Rate[Currency], 0))</f>
        <v>1.2597344815731E-2</v>
      </c>
    </row>
    <row r="40" spans="1:6" x14ac:dyDescent="0.3">
      <c r="A40" s="1">
        <v>117</v>
      </c>
      <c r="B40" s="1">
        <v>246</v>
      </c>
      <c r="C40" s="1">
        <f t="shared" si="0"/>
        <v>2.0000000000000002E-5</v>
      </c>
      <c r="D40" s="1" t="s">
        <v>324</v>
      </c>
      <c r="E40" s="4">
        <v>47941749.242343388</v>
      </c>
      <c r="F40" s="66">
        <f>Cat_Results[[#This Row],[TotalLossInOriginalCurrency]] / INDEX(Exchange_Rate[Exchange Rate], MATCH(Cat_Results[[#This Row],[Currency]], Exchange_Rate[Currency], 0))</f>
        <v>48494517.589683697</v>
      </c>
    </row>
    <row r="41" spans="1:6" x14ac:dyDescent="0.3">
      <c r="A41" s="1">
        <v>121</v>
      </c>
      <c r="B41" s="1">
        <v>285</v>
      </c>
      <c r="C41" s="1">
        <f t="shared" si="0"/>
        <v>2.0000000000000002E-5</v>
      </c>
      <c r="D41" s="1" t="s">
        <v>320</v>
      </c>
      <c r="E41" s="4">
        <v>1.2597344815731E-2</v>
      </c>
      <c r="F41" s="66">
        <f>Cat_Results[[#This Row],[TotalLossInOriginalCurrency]] / INDEX(Exchange_Rate[Exchange Rate], MATCH(Cat_Results[[#This Row],[Currency]], Exchange_Rate[Currency], 0))</f>
        <v>1.2597344815731E-2</v>
      </c>
    </row>
    <row r="42" spans="1:6" x14ac:dyDescent="0.3">
      <c r="A42" s="1">
        <v>129</v>
      </c>
      <c r="B42" s="1">
        <v>271</v>
      </c>
      <c r="C42" s="1">
        <f t="shared" si="0"/>
        <v>2.0000000000000002E-5</v>
      </c>
      <c r="D42" s="1" t="s">
        <v>320</v>
      </c>
      <c r="E42" s="4">
        <v>140680.229034088</v>
      </c>
      <c r="F42" s="66">
        <f>Cat_Results[[#This Row],[TotalLossInOriginalCurrency]] / INDEX(Exchange_Rate[Exchange Rate], MATCH(Cat_Results[[#This Row],[Currency]], Exchange_Rate[Currency], 0))</f>
        <v>140680.229034088</v>
      </c>
    </row>
    <row r="43" spans="1:6" x14ac:dyDescent="0.3">
      <c r="A43" s="1">
        <v>129</v>
      </c>
      <c r="B43" s="1">
        <v>235</v>
      </c>
      <c r="C43" s="1">
        <f t="shared" si="0"/>
        <v>2.0000000000000002E-5</v>
      </c>
      <c r="D43" s="1" t="s">
        <v>320</v>
      </c>
      <c r="E43" s="4">
        <v>103.48984815261799</v>
      </c>
      <c r="F43" s="66">
        <f>Cat_Results[[#This Row],[TotalLossInOriginalCurrency]] / INDEX(Exchange_Rate[Exchange Rate], MATCH(Cat_Results[[#This Row],[Currency]], Exchange_Rate[Currency], 0))</f>
        <v>103.48984815261799</v>
      </c>
    </row>
    <row r="44" spans="1:6" x14ac:dyDescent="0.3">
      <c r="A44" s="1">
        <v>133</v>
      </c>
      <c r="B44" s="1">
        <v>249</v>
      </c>
      <c r="C44" s="1">
        <f t="shared" si="0"/>
        <v>2.0000000000000002E-5</v>
      </c>
      <c r="D44" s="1" t="s">
        <v>321</v>
      </c>
      <c r="E44" s="4">
        <v>0.25980402127520491</v>
      </c>
      <c r="F44" s="66">
        <f>Cat_Results[[#This Row],[TotalLossInOriginalCurrency]] / INDEX(Exchange_Rate[Exchange Rate], MATCH(Cat_Results[[#This Row],[Currency]], Exchange_Rate[Currency], 0))</f>
        <v>0.40703496001935907</v>
      </c>
    </row>
    <row r="45" spans="1:6" x14ac:dyDescent="0.3">
      <c r="A45" s="1">
        <v>135</v>
      </c>
      <c r="B45" s="1">
        <v>243</v>
      </c>
      <c r="C45" s="1">
        <f t="shared" si="0"/>
        <v>2.0000000000000002E-5</v>
      </c>
      <c r="D45" s="1" t="s">
        <v>323</v>
      </c>
      <c r="E45" s="4">
        <v>1147021363.6847143</v>
      </c>
      <c r="F45" s="66">
        <f>Cat_Results[[#This Row],[TotalLossInOriginalCurrency]] / INDEX(Exchange_Rate[Exchange Rate], MATCH(Cat_Results[[#This Row],[Currency]], Exchange_Rate[Currency], 0))</f>
        <v>14460498.699335698</v>
      </c>
    </row>
    <row r="46" spans="1:6" x14ac:dyDescent="0.3">
      <c r="A46" s="1">
        <v>136</v>
      </c>
      <c r="B46" s="1">
        <v>270</v>
      </c>
      <c r="C46" s="1">
        <f t="shared" si="0"/>
        <v>2.0000000000000002E-5</v>
      </c>
      <c r="D46" s="1" t="s">
        <v>320</v>
      </c>
      <c r="E46" s="4">
        <v>3.6248713731765698E-2</v>
      </c>
      <c r="F46" s="66">
        <f>Cat_Results[[#This Row],[TotalLossInOriginalCurrency]] / INDEX(Exchange_Rate[Exchange Rate], MATCH(Cat_Results[[#This Row],[Currency]], Exchange_Rate[Currency], 0))</f>
        <v>3.6248713731765698E-2</v>
      </c>
    </row>
    <row r="47" spans="1:6" x14ac:dyDescent="0.3">
      <c r="A47" s="1">
        <v>138</v>
      </c>
      <c r="B47" s="1">
        <v>263</v>
      </c>
      <c r="C47" s="1">
        <f t="shared" si="0"/>
        <v>2.0000000000000002E-5</v>
      </c>
      <c r="D47" s="1" t="s">
        <v>320</v>
      </c>
      <c r="E47" s="4">
        <v>122.234335541725</v>
      </c>
      <c r="F47" s="66">
        <f>Cat_Results[[#This Row],[TotalLossInOriginalCurrency]] / INDEX(Exchange_Rate[Exchange Rate], MATCH(Cat_Results[[#This Row],[Currency]], Exchange_Rate[Currency], 0))</f>
        <v>122.234335541725</v>
      </c>
    </row>
    <row r="48" spans="1:6" x14ac:dyDescent="0.3">
      <c r="A48" s="1">
        <v>143</v>
      </c>
      <c r="B48" s="1">
        <v>236</v>
      </c>
      <c r="C48" s="1">
        <f t="shared" si="0"/>
        <v>2.0000000000000002E-5</v>
      </c>
      <c r="D48" s="1" t="s">
        <v>320</v>
      </c>
      <c r="E48" s="4">
        <v>875638.28178795904</v>
      </c>
      <c r="F48" s="66">
        <f>Cat_Results[[#This Row],[TotalLossInOriginalCurrency]] / INDEX(Exchange_Rate[Exchange Rate], MATCH(Cat_Results[[#This Row],[Currency]], Exchange_Rate[Currency], 0))</f>
        <v>875638.28178795904</v>
      </c>
    </row>
    <row r="49" spans="1:6" x14ac:dyDescent="0.3">
      <c r="A49" s="1">
        <v>152</v>
      </c>
      <c r="B49" s="1">
        <v>235</v>
      </c>
      <c r="C49" s="1">
        <f t="shared" si="0"/>
        <v>2.0000000000000002E-5</v>
      </c>
      <c r="D49" s="1" t="s">
        <v>324</v>
      </c>
      <c r="E49" s="4">
        <v>120260.95161446468</v>
      </c>
      <c r="F49" s="66">
        <f>Cat_Results[[#This Row],[TotalLossInOriginalCurrency]] / INDEX(Exchange_Rate[Exchange Rate], MATCH(Cat_Results[[#This Row],[Currency]], Exchange_Rate[Currency], 0))</f>
        <v>121647.56033283799</v>
      </c>
    </row>
    <row r="50" spans="1:6" x14ac:dyDescent="0.3">
      <c r="A50" s="1">
        <v>154</v>
      </c>
      <c r="B50" s="1">
        <v>265</v>
      </c>
      <c r="C50" s="1">
        <f t="shared" si="0"/>
        <v>2.0000000000000002E-5</v>
      </c>
      <c r="D50" s="1" t="s">
        <v>321</v>
      </c>
      <c r="E50" s="4">
        <v>3971382.4242152111</v>
      </c>
      <c r="F50" s="66">
        <f>Cat_Results[[#This Row],[TotalLossInOriginalCurrency]] / INDEX(Exchange_Rate[Exchange Rate], MATCH(Cat_Results[[#This Row],[Currency]], Exchange_Rate[Currency], 0))</f>
        <v>6221964.8422982199</v>
      </c>
    </row>
    <row r="51" spans="1:6" x14ac:dyDescent="0.3">
      <c r="A51" s="1">
        <v>155</v>
      </c>
      <c r="B51" s="1">
        <v>225</v>
      </c>
      <c r="C51" s="1">
        <f t="shared" si="0"/>
        <v>2.0000000000000002E-5</v>
      </c>
      <c r="D51" s="1" t="s">
        <v>320</v>
      </c>
      <c r="E51" s="4">
        <v>474884.50050170702</v>
      </c>
      <c r="F51" s="66">
        <f>Cat_Results[[#This Row],[TotalLossInOriginalCurrency]] / INDEX(Exchange_Rate[Exchange Rate], MATCH(Cat_Results[[#This Row],[Currency]], Exchange_Rate[Currency], 0))</f>
        <v>474884.50050170702</v>
      </c>
    </row>
    <row r="52" spans="1:6" x14ac:dyDescent="0.3">
      <c r="A52" s="1">
        <v>155</v>
      </c>
      <c r="B52" s="1">
        <v>227</v>
      </c>
      <c r="C52" s="1">
        <f t="shared" si="0"/>
        <v>2.0000000000000002E-5</v>
      </c>
      <c r="D52" s="1" t="s">
        <v>321</v>
      </c>
      <c r="E52" s="4">
        <v>3.1363106561750147E-3</v>
      </c>
      <c r="F52" s="66">
        <f>Cat_Results[[#This Row],[TotalLossInOriginalCurrency]] / INDEX(Exchange_Rate[Exchange Rate], MATCH(Cat_Results[[#This Row],[Currency]], Exchange_Rate[Currency], 0))</f>
        <v>4.9136579036712603E-3</v>
      </c>
    </row>
    <row r="53" spans="1:6" x14ac:dyDescent="0.3">
      <c r="A53" s="1">
        <v>156</v>
      </c>
      <c r="B53" s="1">
        <v>211</v>
      </c>
      <c r="C53" s="1">
        <f t="shared" si="0"/>
        <v>2.0000000000000002E-5</v>
      </c>
      <c r="D53" s="1" t="s">
        <v>320</v>
      </c>
      <c r="E53" s="4">
        <v>11109.0145168863</v>
      </c>
      <c r="F53" s="66">
        <f>Cat_Results[[#This Row],[TotalLossInOriginalCurrency]] / INDEX(Exchange_Rate[Exchange Rate], MATCH(Cat_Results[[#This Row],[Currency]], Exchange_Rate[Currency], 0))</f>
        <v>11109.0145168863</v>
      </c>
    </row>
    <row r="54" spans="1:6" x14ac:dyDescent="0.3">
      <c r="A54" s="1">
        <v>161</v>
      </c>
      <c r="B54" s="1">
        <v>240</v>
      </c>
      <c r="C54" s="1">
        <f t="shared" si="0"/>
        <v>2.0000000000000002E-5</v>
      </c>
      <c r="D54" s="1" t="s">
        <v>321</v>
      </c>
      <c r="E54" s="4">
        <v>375505.02519297454</v>
      </c>
      <c r="F54" s="66">
        <f>Cat_Results[[#This Row],[TotalLossInOriginalCurrency]] / INDEX(Exchange_Rate[Exchange Rate], MATCH(Cat_Results[[#This Row],[Currency]], Exchange_Rate[Currency], 0))</f>
        <v>588303.722807226</v>
      </c>
    </row>
    <row r="55" spans="1:6" x14ac:dyDescent="0.3">
      <c r="A55" s="1">
        <v>163</v>
      </c>
      <c r="B55" s="1">
        <v>234</v>
      </c>
      <c r="C55" s="1">
        <f t="shared" si="0"/>
        <v>2.0000000000000002E-5</v>
      </c>
      <c r="D55" s="1" t="s">
        <v>320</v>
      </c>
      <c r="E55" s="4">
        <v>0.59513586759567305</v>
      </c>
      <c r="F55" s="66">
        <f>Cat_Results[[#This Row],[TotalLossInOriginalCurrency]] / INDEX(Exchange_Rate[Exchange Rate], MATCH(Cat_Results[[#This Row],[Currency]], Exchange_Rate[Currency], 0))</f>
        <v>0.59513586759567305</v>
      </c>
    </row>
    <row r="56" spans="1:6" x14ac:dyDescent="0.3">
      <c r="A56" s="1">
        <v>164</v>
      </c>
      <c r="B56" s="1">
        <v>199</v>
      </c>
      <c r="C56" s="1">
        <f t="shared" si="0"/>
        <v>2.0000000000000002E-5</v>
      </c>
      <c r="D56" s="1" t="s">
        <v>320</v>
      </c>
      <c r="E56" s="4">
        <v>0.118552522336472</v>
      </c>
      <c r="F56" s="66">
        <f>Cat_Results[[#This Row],[TotalLossInOriginalCurrency]] / INDEX(Exchange_Rate[Exchange Rate], MATCH(Cat_Results[[#This Row],[Currency]], Exchange_Rate[Currency], 0))</f>
        <v>0.118552522336472</v>
      </c>
    </row>
    <row r="57" spans="1:6" x14ac:dyDescent="0.3">
      <c r="A57" s="1">
        <v>167</v>
      </c>
      <c r="B57" s="1">
        <v>222</v>
      </c>
      <c r="C57" s="1">
        <f t="shared" si="0"/>
        <v>2.0000000000000002E-5</v>
      </c>
      <c r="D57" s="1" t="s">
        <v>320</v>
      </c>
      <c r="E57" s="4">
        <v>214962.75404108001</v>
      </c>
      <c r="F57" s="66">
        <f>Cat_Results[[#This Row],[TotalLossInOriginalCurrency]] / INDEX(Exchange_Rate[Exchange Rate], MATCH(Cat_Results[[#This Row],[Currency]], Exchange_Rate[Currency], 0))</f>
        <v>214962.75404108001</v>
      </c>
    </row>
    <row r="58" spans="1:6" x14ac:dyDescent="0.3">
      <c r="A58" s="1">
        <v>171</v>
      </c>
      <c r="B58" s="1">
        <v>290</v>
      </c>
      <c r="C58" s="1">
        <f t="shared" si="0"/>
        <v>2.0000000000000002E-5</v>
      </c>
      <c r="D58" s="1" t="s">
        <v>322</v>
      </c>
      <c r="E58" s="4">
        <v>414496.10506555182</v>
      </c>
      <c r="F58" s="66">
        <f>Cat_Results[[#This Row],[TotalLossInOriginalCurrency]] / INDEX(Exchange_Rate[Exchange Rate], MATCH(Cat_Results[[#This Row],[Currency]], Exchange_Rate[Currency], 0))</f>
        <v>509125.57807375502</v>
      </c>
    </row>
    <row r="59" spans="1:6" x14ac:dyDescent="0.3">
      <c r="A59" s="1">
        <v>175</v>
      </c>
      <c r="B59" s="1">
        <v>255</v>
      </c>
      <c r="C59" s="1">
        <f t="shared" si="0"/>
        <v>2.0000000000000002E-5</v>
      </c>
      <c r="D59" s="1" t="s">
        <v>321</v>
      </c>
      <c r="E59" s="4">
        <v>1.1149058890166173E-2</v>
      </c>
      <c r="F59" s="66">
        <f>Cat_Results[[#This Row],[TotalLossInOriginalCurrency]] / INDEX(Exchange_Rate[Exchange Rate], MATCH(Cat_Results[[#This Row],[Currency]], Exchange_Rate[Currency], 0))</f>
        <v>1.74672305583954E-2</v>
      </c>
    </row>
    <row r="60" spans="1:6" x14ac:dyDescent="0.3">
      <c r="A60" s="1">
        <v>178</v>
      </c>
      <c r="B60" s="1">
        <v>238</v>
      </c>
      <c r="C60" s="1">
        <f t="shared" si="0"/>
        <v>2.0000000000000002E-5</v>
      </c>
      <c r="D60" s="1" t="s">
        <v>320</v>
      </c>
      <c r="E60" s="4">
        <v>129683.97471445899</v>
      </c>
      <c r="F60" s="66">
        <f>Cat_Results[[#This Row],[TotalLossInOriginalCurrency]] / INDEX(Exchange_Rate[Exchange Rate], MATCH(Cat_Results[[#This Row],[Currency]], Exchange_Rate[Currency], 0))</f>
        <v>129683.97471445899</v>
      </c>
    </row>
    <row r="61" spans="1:6" x14ac:dyDescent="0.3">
      <c r="A61" s="1">
        <v>180</v>
      </c>
      <c r="B61" s="1">
        <v>208</v>
      </c>
      <c r="C61" s="1">
        <f t="shared" si="0"/>
        <v>2.0000000000000002E-5</v>
      </c>
      <c r="D61" s="1" t="s">
        <v>320</v>
      </c>
      <c r="E61" s="4">
        <v>1.6428474336862599E-2</v>
      </c>
      <c r="F61" s="66">
        <f>Cat_Results[[#This Row],[TotalLossInOriginalCurrency]] / INDEX(Exchange_Rate[Exchange Rate], MATCH(Cat_Results[[#This Row],[Currency]], Exchange_Rate[Currency], 0))</f>
        <v>1.6428474336862599E-2</v>
      </c>
    </row>
    <row r="62" spans="1:6" x14ac:dyDescent="0.3">
      <c r="A62" s="1">
        <v>184</v>
      </c>
      <c r="B62" s="1">
        <v>213</v>
      </c>
      <c r="C62" s="1">
        <f t="shared" si="0"/>
        <v>2.0000000000000002E-5</v>
      </c>
      <c r="D62" s="1" t="s">
        <v>320</v>
      </c>
      <c r="E62" s="4">
        <v>26453354.437327299</v>
      </c>
      <c r="F62" s="66">
        <f>Cat_Results[[#This Row],[TotalLossInOriginalCurrency]] / INDEX(Exchange_Rate[Exchange Rate], MATCH(Cat_Results[[#This Row],[Currency]], Exchange_Rate[Currency], 0))</f>
        <v>26453354.437327299</v>
      </c>
    </row>
    <row r="63" spans="1:6" x14ac:dyDescent="0.3">
      <c r="A63" s="1">
        <v>189</v>
      </c>
      <c r="B63" s="1">
        <v>224</v>
      </c>
      <c r="C63" s="1">
        <f t="shared" si="0"/>
        <v>2.0000000000000002E-5</v>
      </c>
      <c r="D63" s="1" t="s">
        <v>321</v>
      </c>
      <c r="E63" s="4">
        <v>3279022.3399023074</v>
      </c>
      <c r="F63" s="66">
        <f>Cat_Results[[#This Row],[TotalLossInOriginalCurrency]] / INDEX(Exchange_Rate[Exchange Rate], MATCH(Cat_Results[[#This Row],[Currency]], Exchange_Rate[Currency], 0))</f>
        <v>5137244.2985050101</v>
      </c>
    </row>
    <row r="64" spans="1:6" x14ac:dyDescent="0.3">
      <c r="A64" s="1">
        <v>190</v>
      </c>
      <c r="B64" s="1">
        <v>236</v>
      </c>
      <c r="C64" s="1">
        <f t="shared" si="0"/>
        <v>2.0000000000000002E-5</v>
      </c>
      <c r="D64" s="1" t="s">
        <v>320</v>
      </c>
      <c r="E64" s="4">
        <v>24499954.489179499</v>
      </c>
      <c r="F64" s="66">
        <f>Cat_Results[[#This Row],[TotalLossInOriginalCurrency]] / INDEX(Exchange_Rate[Exchange Rate], MATCH(Cat_Results[[#This Row],[Currency]], Exchange_Rate[Currency], 0))</f>
        <v>24499954.489179499</v>
      </c>
    </row>
    <row r="65" spans="1:6" x14ac:dyDescent="0.3">
      <c r="A65" s="1">
        <v>196</v>
      </c>
      <c r="B65" s="1">
        <v>210</v>
      </c>
      <c r="C65" s="1">
        <f t="shared" si="0"/>
        <v>2.0000000000000002E-5</v>
      </c>
      <c r="D65" s="1" t="s">
        <v>320</v>
      </c>
      <c r="E65" s="4">
        <v>4.1832029819488499E-3</v>
      </c>
      <c r="F65" s="66">
        <f>Cat_Results[[#This Row],[TotalLossInOriginalCurrency]] / INDEX(Exchange_Rate[Exchange Rate], MATCH(Cat_Results[[#This Row],[Currency]], Exchange_Rate[Currency], 0))</f>
        <v>4.1832029819488499E-3</v>
      </c>
    </row>
    <row r="66" spans="1:6" x14ac:dyDescent="0.3">
      <c r="A66" s="1">
        <v>202</v>
      </c>
      <c r="B66" s="1">
        <v>217</v>
      </c>
      <c r="C66" s="1">
        <f t="shared" si="0"/>
        <v>2.0000000000000002E-5</v>
      </c>
      <c r="D66" s="1" t="s">
        <v>321</v>
      </c>
      <c r="E66" s="4">
        <v>22463.120240275064</v>
      </c>
      <c r="F66" s="66">
        <f>Cat_Results[[#This Row],[TotalLossInOriginalCurrency]] / INDEX(Exchange_Rate[Exchange Rate], MATCH(Cat_Results[[#This Row],[Currency]], Exchange_Rate[Currency], 0))</f>
        <v>35192.970470711603</v>
      </c>
    </row>
    <row r="67" spans="1:6" x14ac:dyDescent="0.3">
      <c r="A67" s="1">
        <v>204</v>
      </c>
      <c r="B67" s="1">
        <v>219</v>
      </c>
      <c r="C67" s="1">
        <f t="shared" si="0"/>
        <v>2.0000000000000002E-5</v>
      </c>
      <c r="D67" s="1" t="s">
        <v>324</v>
      </c>
      <c r="E67" s="4">
        <v>5777156.8296846561</v>
      </c>
      <c r="F67" s="66">
        <f>Cat_Results[[#This Row],[TotalLossInOriginalCurrency]] / INDEX(Exchange_Rate[Exchange Rate], MATCH(Cat_Results[[#This Row],[Currency]], Exchange_Rate[Currency], 0))</f>
        <v>5843767.4453492602</v>
      </c>
    </row>
    <row r="68" spans="1:6" x14ac:dyDescent="0.3">
      <c r="A68" s="1">
        <v>204</v>
      </c>
      <c r="B68" s="1">
        <v>223</v>
      </c>
      <c r="C68" s="1">
        <f t="shared" si="0"/>
        <v>2.0000000000000002E-5</v>
      </c>
      <c r="D68" s="1" t="s">
        <v>321</v>
      </c>
      <c r="E68" s="4">
        <v>136898.73408211468</v>
      </c>
      <c r="F68" s="66">
        <f>Cat_Results[[#This Row],[TotalLossInOriginalCurrency]] / INDEX(Exchange_Rate[Exchange Rate], MATCH(Cat_Results[[#This Row],[Currency]], Exchange_Rate[Currency], 0))</f>
        <v>214479.24662716698</v>
      </c>
    </row>
    <row r="69" spans="1:6" x14ac:dyDescent="0.3">
      <c r="A69" s="1">
        <v>209</v>
      </c>
      <c r="B69" s="1">
        <v>219</v>
      </c>
      <c r="C69" s="1">
        <f t="shared" si="0"/>
        <v>2.0000000000000002E-5</v>
      </c>
      <c r="D69" s="1" t="s">
        <v>321</v>
      </c>
      <c r="E69" s="4">
        <v>1695.7463520692597</v>
      </c>
      <c r="F69" s="66">
        <f>Cat_Results[[#This Row],[TotalLossInOriginalCurrency]] / INDEX(Exchange_Rate[Exchange Rate], MATCH(Cat_Results[[#This Row],[Currency]], Exchange_Rate[Currency], 0))</f>
        <v>2656.7258090525902</v>
      </c>
    </row>
    <row r="70" spans="1:6" x14ac:dyDescent="0.3">
      <c r="A70" s="1">
        <v>212</v>
      </c>
      <c r="B70" s="1">
        <v>220</v>
      </c>
      <c r="C70" s="1">
        <f t="shared" ref="C70:C133" si="1">1/50000</f>
        <v>2.0000000000000002E-5</v>
      </c>
      <c r="D70" s="1" t="s">
        <v>320</v>
      </c>
      <c r="E70" s="4">
        <v>1.7061829566955599E-3</v>
      </c>
      <c r="F70" s="66">
        <f>Cat_Results[[#This Row],[TotalLossInOriginalCurrency]] / INDEX(Exchange_Rate[Exchange Rate], MATCH(Cat_Results[[#This Row],[Currency]], Exchange_Rate[Currency], 0))</f>
        <v>1.7061829566955599E-3</v>
      </c>
    </row>
    <row r="71" spans="1:6" x14ac:dyDescent="0.3">
      <c r="A71" s="1">
        <v>214</v>
      </c>
      <c r="B71" s="1">
        <v>213</v>
      </c>
      <c r="C71" s="1">
        <f t="shared" si="1"/>
        <v>2.0000000000000002E-5</v>
      </c>
      <c r="D71" s="1" t="s">
        <v>320</v>
      </c>
      <c r="E71" s="4">
        <v>2230651.0735565601</v>
      </c>
      <c r="F71" s="66">
        <f>Cat_Results[[#This Row],[TotalLossInOriginalCurrency]] / INDEX(Exchange_Rate[Exchange Rate], MATCH(Cat_Results[[#This Row],[Currency]], Exchange_Rate[Currency], 0))</f>
        <v>2230651.0735565601</v>
      </c>
    </row>
    <row r="72" spans="1:6" x14ac:dyDescent="0.3">
      <c r="A72" s="1">
        <v>217</v>
      </c>
      <c r="B72" s="1">
        <v>204</v>
      </c>
      <c r="C72" s="1">
        <f t="shared" si="1"/>
        <v>2.0000000000000002E-5</v>
      </c>
      <c r="D72" s="1" t="s">
        <v>320</v>
      </c>
      <c r="E72" s="4">
        <v>2.9949463903903999E-2</v>
      </c>
      <c r="F72" s="66">
        <f>Cat_Results[[#This Row],[TotalLossInOriginalCurrency]] / INDEX(Exchange_Rate[Exchange Rate], MATCH(Cat_Results[[#This Row],[Currency]], Exchange_Rate[Currency], 0))</f>
        <v>2.9949463903903999E-2</v>
      </c>
    </row>
    <row r="73" spans="1:6" x14ac:dyDescent="0.3">
      <c r="A73" s="1">
        <v>221</v>
      </c>
      <c r="B73" s="1">
        <v>237</v>
      </c>
      <c r="C73" s="1">
        <f t="shared" si="1"/>
        <v>2.0000000000000002E-5</v>
      </c>
      <c r="D73" s="1" t="s">
        <v>323</v>
      </c>
      <c r="E73" s="4">
        <v>1.1667259053725563</v>
      </c>
      <c r="F73" s="66">
        <f>Cat_Results[[#This Row],[TotalLossInOriginalCurrency]] / INDEX(Exchange_Rate[Exchange Rate], MATCH(Cat_Results[[#This Row],[Currency]], Exchange_Rate[Currency], 0))</f>
        <v>1.4708913862705198E-2</v>
      </c>
    </row>
    <row r="74" spans="1:6" x14ac:dyDescent="0.3">
      <c r="A74" s="1">
        <v>225</v>
      </c>
      <c r="B74" s="1">
        <v>290</v>
      </c>
      <c r="C74" s="1">
        <f t="shared" si="1"/>
        <v>2.0000000000000002E-5</v>
      </c>
      <c r="D74" s="1" t="s">
        <v>323</v>
      </c>
      <c r="E74" s="4">
        <v>78737837.808715686</v>
      </c>
      <c r="F74" s="66">
        <f>Cat_Results[[#This Row],[TotalLossInOriginalCurrency]] / INDEX(Exchange_Rate[Exchange Rate], MATCH(Cat_Results[[#This Row],[Currency]], Exchange_Rate[Currency], 0))</f>
        <v>992647.94647225598</v>
      </c>
    </row>
    <row r="75" spans="1:6" x14ac:dyDescent="0.3">
      <c r="A75" s="1">
        <v>230</v>
      </c>
      <c r="B75" s="1">
        <v>189</v>
      </c>
      <c r="C75" s="1">
        <f t="shared" si="1"/>
        <v>2.0000000000000002E-5</v>
      </c>
      <c r="D75" s="1" t="s">
        <v>322</v>
      </c>
      <c r="E75" s="4">
        <v>1863136.6746403296</v>
      </c>
      <c r="F75" s="66">
        <f>Cat_Results[[#This Row],[TotalLossInOriginalCurrency]] / INDEX(Exchange_Rate[Exchange Rate], MATCH(Cat_Results[[#This Row],[Currency]], Exchange_Rate[Currency], 0))</f>
        <v>2288490.8323967401</v>
      </c>
    </row>
    <row r="76" spans="1:6" x14ac:dyDescent="0.3">
      <c r="A76" s="1">
        <v>231</v>
      </c>
      <c r="B76" s="1">
        <v>242</v>
      </c>
      <c r="C76" s="1">
        <f t="shared" si="1"/>
        <v>2.0000000000000002E-5</v>
      </c>
      <c r="D76" s="1" t="s">
        <v>320</v>
      </c>
      <c r="E76" s="4">
        <v>1.08659267425537E-3</v>
      </c>
      <c r="F76" s="66">
        <f>Cat_Results[[#This Row],[TotalLossInOriginalCurrency]] / INDEX(Exchange_Rate[Exchange Rate], MATCH(Cat_Results[[#This Row],[Currency]], Exchange_Rate[Currency], 0))</f>
        <v>1.08659267425537E-3</v>
      </c>
    </row>
    <row r="77" spans="1:6" x14ac:dyDescent="0.3">
      <c r="A77" s="1">
        <v>231</v>
      </c>
      <c r="B77" s="1">
        <v>313</v>
      </c>
      <c r="C77" s="1">
        <f t="shared" si="1"/>
        <v>2.0000000000000002E-5</v>
      </c>
      <c r="D77" s="1" t="s">
        <v>320</v>
      </c>
      <c r="E77" s="4">
        <v>1583.77935631581</v>
      </c>
      <c r="F77" s="66">
        <f>Cat_Results[[#This Row],[TotalLossInOriginalCurrency]] / INDEX(Exchange_Rate[Exchange Rate], MATCH(Cat_Results[[#This Row],[Currency]], Exchange_Rate[Currency], 0))</f>
        <v>1583.77935631581</v>
      </c>
    </row>
    <row r="78" spans="1:6" x14ac:dyDescent="0.3">
      <c r="A78" s="1">
        <v>232</v>
      </c>
      <c r="B78" s="1">
        <v>241</v>
      </c>
      <c r="C78" s="1">
        <f t="shared" si="1"/>
        <v>2.0000000000000002E-5</v>
      </c>
      <c r="D78" s="1" t="s">
        <v>321</v>
      </c>
      <c r="E78" s="4">
        <v>7766.8029678102412</v>
      </c>
      <c r="F78" s="66">
        <f>Cat_Results[[#This Row],[TotalLossInOriginalCurrency]] / INDEX(Exchange_Rate[Exchange Rate], MATCH(Cat_Results[[#This Row],[Currency]], Exchange_Rate[Currency], 0))</f>
        <v>12168.250206305</v>
      </c>
    </row>
    <row r="79" spans="1:6" x14ac:dyDescent="0.3">
      <c r="A79" s="1">
        <v>237</v>
      </c>
      <c r="B79" s="1">
        <v>272</v>
      </c>
      <c r="C79" s="1">
        <f t="shared" si="1"/>
        <v>2.0000000000000002E-5</v>
      </c>
      <c r="D79" s="1" t="s">
        <v>321</v>
      </c>
      <c r="E79" s="4">
        <v>3411953.6762637892</v>
      </c>
      <c r="F79" s="66">
        <f>Cat_Results[[#This Row],[TotalLossInOriginalCurrency]] / INDEX(Exchange_Rate[Exchange Rate], MATCH(Cat_Results[[#This Row],[Currency]], Exchange_Rate[Currency], 0))</f>
        <v>5345507.8231249796</v>
      </c>
    </row>
    <row r="80" spans="1:6" x14ac:dyDescent="0.3">
      <c r="A80" s="1">
        <v>237</v>
      </c>
      <c r="B80" s="1">
        <v>275</v>
      </c>
      <c r="C80" s="1">
        <f t="shared" si="1"/>
        <v>2.0000000000000002E-5</v>
      </c>
      <c r="D80" s="1" t="s">
        <v>321</v>
      </c>
      <c r="E80" s="4">
        <v>96446.844927562997</v>
      </c>
      <c r="F80" s="66">
        <f>Cat_Results[[#This Row],[TotalLossInOriginalCurrency]] / INDEX(Exchange_Rate[Exchange Rate], MATCH(Cat_Results[[#This Row],[Currency]], Exchange_Rate[Currency], 0))</f>
        <v>151103.271906248</v>
      </c>
    </row>
    <row r="81" spans="1:6" x14ac:dyDescent="0.3">
      <c r="A81" s="1">
        <v>237</v>
      </c>
      <c r="B81" s="1">
        <v>267</v>
      </c>
      <c r="C81" s="1">
        <f t="shared" si="1"/>
        <v>2.0000000000000002E-5</v>
      </c>
      <c r="D81" s="1" t="s">
        <v>320</v>
      </c>
      <c r="E81" s="4">
        <v>1214883.89621661</v>
      </c>
      <c r="F81" s="66">
        <f>Cat_Results[[#This Row],[TotalLossInOriginalCurrency]] / INDEX(Exchange_Rate[Exchange Rate], MATCH(Cat_Results[[#This Row],[Currency]], Exchange_Rate[Currency], 0))</f>
        <v>1214883.89621661</v>
      </c>
    </row>
    <row r="82" spans="1:6" x14ac:dyDescent="0.3">
      <c r="A82" s="1">
        <v>237</v>
      </c>
      <c r="B82" s="1">
        <v>236</v>
      </c>
      <c r="C82" s="1">
        <f t="shared" si="1"/>
        <v>2.0000000000000002E-5</v>
      </c>
      <c r="D82" s="1" t="s">
        <v>320</v>
      </c>
      <c r="E82" s="4">
        <v>1113273.8783543201</v>
      </c>
      <c r="F82" s="66">
        <f>Cat_Results[[#This Row],[TotalLossInOriginalCurrency]] / INDEX(Exchange_Rate[Exchange Rate], MATCH(Cat_Results[[#This Row],[Currency]], Exchange_Rate[Currency], 0))</f>
        <v>1113273.8783543201</v>
      </c>
    </row>
    <row r="83" spans="1:6" x14ac:dyDescent="0.3">
      <c r="A83" s="1">
        <v>237</v>
      </c>
      <c r="B83" s="1">
        <v>262</v>
      </c>
      <c r="C83" s="1">
        <f t="shared" si="1"/>
        <v>2.0000000000000002E-5</v>
      </c>
      <c r="D83" s="1" t="s">
        <v>320</v>
      </c>
      <c r="E83" s="4">
        <v>6.3590332865715001E-3</v>
      </c>
      <c r="F83" s="66">
        <f>Cat_Results[[#This Row],[TotalLossInOriginalCurrency]] / INDEX(Exchange_Rate[Exchange Rate], MATCH(Cat_Results[[#This Row],[Currency]], Exchange_Rate[Currency], 0))</f>
        <v>6.3590332865715001E-3</v>
      </c>
    </row>
    <row r="84" spans="1:6" x14ac:dyDescent="0.3">
      <c r="A84" s="1">
        <v>239</v>
      </c>
      <c r="B84" s="1">
        <v>233</v>
      </c>
      <c r="C84" s="1">
        <f t="shared" si="1"/>
        <v>2.0000000000000002E-5</v>
      </c>
      <c r="D84" s="1" t="s">
        <v>321</v>
      </c>
      <c r="E84" s="4">
        <v>132.66692755509641</v>
      </c>
      <c r="F84" s="66">
        <f>Cat_Results[[#This Row],[TotalLossInOriginalCurrency]] / INDEX(Exchange_Rate[Exchange Rate], MATCH(Cat_Results[[#This Row],[Currency]], Exchange_Rate[Currency], 0))</f>
        <v>207.84927534311998</v>
      </c>
    </row>
    <row r="85" spans="1:6" x14ac:dyDescent="0.3">
      <c r="A85" s="1">
        <v>241</v>
      </c>
      <c r="B85" s="1">
        <v>229</v>
      </c>
      <c r="C85" s="1">
        <f t="shared" si="1"/>
        <v>2.0000000000000002E-5</v>
      </c>
      <c r="D85" s="1" t="s">
        <v>321</v>
      </c>
      <c r="E85" s="4">
        <v>1.2564345823950798E-2</v>
      </c>
      <c r="F85" s="66">
        <f>Cat_Results[[#This Row],[TotalLossInOriginalCurrency]] / INDEX(Exchange_Rate[Exchange Rate], MATCH(Cat_Results[[#This Row],[Currency]], Exchange_Rate[Currency], 0))</f>
        <v>1.9684560596942902E-2</v>
      </c>
    </row>
    <row r="86" spans="1:6" x14ac:dyDescent="0.3">
      <c r="A86" s="1">
        <v>244</v>
      </c>
      <c r="B86" s="1">
        <v>248</v>
      </c>
      <c r="C86" s="1">
        <f t="shared" si="1"/>
        <v>2.0000000000000002E-5</v>
      </c>
      <c r="D86" s="1" t="s">
        <v>320</v>
      </c>
      <c r="E86" s="4">
        <v>15043.1022904068</v>
      </c>
      <c r="F86" s="66">
        <f>Cat_Results[[#This Row],[TotalLossInOriginalCurrency]] / INDEX(Exchange_Rate[Exchange Rate], MATCH(Cat_Results[[#This Row],[Currency]], Exchange_Rate[Currency], 0))</f>
        <v>15043.1022904068</v>
      </c>
    </row>
    <row r="87" spans="1:6" x14ac:dyDescent="0.3">
      <c r="A87" s="1">
        <v>245</v>
      </c>
      <c r="B87" s="1">
        <v>263</v>
      </c>
      <c r="C87" s="1">
        <f t="shared" si="1"/>
        <v>2.0000000000000002E-5</v>
      </c>
      <c r="D87" s="1" t="s">
        <v>320</v>
      </c>
      <c r="E87" s="4">
        <v>207.54153270274401</v>
      </c>
      <c r="F87" s="66">
        <f>Cat_Results[[#This Row],[TotalLossInOriginalCurrency]] / INDEX(Exchange_Rate[Exchange Rate], MATCH(Cat_Results[[#This Row],[Currency]], Exchange_Rate[Currency], 0))</f>
        <v>207.54153270274401</v>
      </c>
    </row>
    <row r="88" spans="1:6" x14ac:dyDescent="0.3">
      <c r="A88" s="1">
        <v>249</v>
      </c>
      <c r="B88" s="1">
        <v>219</v>
      </c>
      <c r="C88" s="1">
        <f t="shared" si="1"/>
        <v>2.0000000000000002E-5</v>
      </c>
      <c r="D88" s="1" t="s">
        <v>321</v>
      </c>
      <c r="E88" s="4">
        <v>15289.158139995949</v>
      </c>
      <c r="F88" s="66">
        <f>Cat_Results[[#This Row],[TotalLossInOriginalCurrency]] / INDEX(Exchange_Rate[Exchange Rate], MATCH(Cat_Results[[#This Row],[Currency]], Exchange_Rate[Currency], 0))</f>
        <v>23953.524051310898</v>
      </c>
    </row>
    <row r="89" spans="1:6" x14ac:dyDescent="0.3">
      <c r="A89" s="1">
        <v>254</v>
      </c>
      <c r="B89" s="1">
        <v>219</v>
      </c>
      <c r="C89" s="1">
        <f t="shared" si="1"/>
        <v>2.0000000000000002E-5</v>
      </c>
      <c r="D89" s="1" t="s">
        <v>321</v>
      </c>
      <c r="E89" s="4">
        <v>28287.573423359761</v>
      </c>
      <c r="F89" s="66">
        <f>Cat_Results[[#This Row],[TotalLossInOriginalCurrency]] / INDEX(Exchange_Rate[Exchange Rate], MATCH(Cat_Results[[#This Row],[Currency]], Exchange_Rate[Currency], 0))</f>
        <v>44318.141270128202</v>
      </c>
    </row>
    <row r="90" spans="1:6" x14ac:dyDescent="0.3">
      <c r="A90" s="1">
        <v>255</v>
      </c>
      <c r="B90" s="1">
        <v>242</v>
      </c>
      <c r="C90" s="1">
        <f t="shared" si="1"/>
        <v>2.0000000000000002E-5</v>
      </c>
      <c r="D90" s="1" t="s">
        <v>320</v>
      </c>
      <c r="E90" s="4">
        <v>8.8636018335819203E-2</v>
      </c>
      <c r="F90" s="66">
        <f>Cat_Results[[#This Row],[TotalLossInOriginalCurrency]] / INDEX(Exchange_Rate[Exchange Rate], MATCH(Cat_Results[[#This Row],[Currency]], Exchange_Rate[Currency], 0))</f>
        <v>8.8636018335819203E-2</v>
      </c>
    </row>
    <row r="91" spans="1:6" x14ac:dyDescent="0.3">
      <c r="A91" s="1">
        <v>259</v>
      </c>
      <c r="B91" s="1">
        <v>300</v>
      </c>
      <c r="C91" s="1">
        <f t="shared" si="1"/>
        <v>2.0000000000000002E-5</v>
      </c>
      <c r="D91" s="1" t="s">
        <v>322</v>
      </c>
      <c r="E91" s="4">
        <v>9.3604626755678828E-3</v>
      </c>
      <c r="F91" s="66">
        <f>Cat_Results[[#This Row],[TotalLossInOriginalCurrency]] / INDEX(Exchange_Rate[Exchange Rate], MATCH(Cat_Results[[#This Row],[Currency]], Exchange_Rate[Currency], 0))</f>
        <v>1.14974565804005E-2</v>
      </c>
    </row>
    <row r="92" spans="1:6" x14ac:dyDescent="0.3">
      <c r="A92" s="1">
        <v>267</v>
      </c>
      <c r="B92" s="1">
        <v>199</v>
      </c>
      <c r="C92" s="1">
        <f t="shared" si="1"/>
        <v>2.0000000000000002E-5</v>
      </c>
      <c r="D92" s="1" t="s">
        <v>320</v>
      </c>
      <c r="E92" s="4">
        <v>551288.11690377304</v>
      </c>
      <c r="F92" s="66">
        <f>Cat_Results[[#This Row],[TotalLossInOriginalCurrency]] / INDEX(Exchange_Rate[Exchange Rate], MATCH(Cat_Results[[#This Row],[Currency]], Exchange_Rate[Currency], 0))</f>
        <v>551288.11690377304</v>
      </c>
    </row>
    <row r="93" spans="1:6" x14ac:dyDescent="0.3">
      <c r="A93" s="1">
        <v>267</v>
      </c>
      <c r="B93" s="1">
        <v>260</v>
      </c>
      <c r="C93" s="1">
        <f t="shared" si="1"/>
        <v>2.0000000000000002E-5</v>
      </c>
      <c r="D93" s="1" t="s">
        <v>320</v>
      </c>
      <c r="E93" s="4">
        <v>53098.666593432397</v>
      </c>
      <c r="F93" s="66">
        <f>Cat_Results[[#This Row],[TotalLossInOriginalCurrency]] / INDEX(Exchange_Rate[Exchange Rate], MATCH(Cat_Results[[#This Row],[Currency]], Exchange_Rate[Currency], 0))</f>
        <v>53098.666593432397</v>
      </c>
    </row>
    <row r="94" spans="1:6" x14ac:dyDescent="0.3">
      <c r="A94" s="1">
        <v>268</v>
      </c>
      <c r="B94" s="1">
        <v>273</v>
      </c>
      <c r="C94" s="1">
        <f t="shared" si="1"/>
        <v>2.0000000000000002E-5</v>
      </c>
      <c r="D94" s="1" t="s">
        <v>320</v>
      </c>
      <c r="E94" s="4">
        <v>490385.39080932399</v>
      </c>
      <c r="F94" s="66">
        <f>Cat_Results[[#This Row],[TotalLossInOriginalCurrency]] / INDEX(Exchange_Rate[Exchange Rate], MATCH(Cat_Results[[#This Row],[Currency]], Exchange_Rate[Currency], 0))</f>
        <v>490385.39080932399</v>
      </c>
    </row>
    <row r="95" spans="1:6" x14ac:dyDescent="0.3">
      <c r="A95" s="1">
        <v>270</v>
      </c>
      <c r="B95" s="1">
        <v>257</v>
      </c>
      <c r="C95" s="1">
        <f t="shared" si="1"/>
        <v>2.0000000000000002E-5</v>
      </c>
      <c r="D95" s="1" t="s">
        <v>321</v>
      </c>
      <c r="E95" s="4">
        <v>47838.677750420859</v>
      </c>
      <c r="F95" s="66">
        <f>Cat_Results[[#This Row],[TotalLossInOriginalCurrency]] / INDEX(Exchange_Rate[Exchange Rate], MATCH(Cat_Results[[#This Row],[Currency]], Exchange_Rate[Currency], 0))</f>
        <v>74948.856410868495</v>
      </c>
    </row>
    <row r="96" spans="1:6" x14ac:dyDescent="0.3">
      <c r="A96" s="1">
        <v>276</v>
      </c>
      <c r="B96" s="1">
        <v>266</v>
      </c>
      <c r="C96" s="1">
        <f t="shared" si="1"/>
        <v>2.0000000000000002E-5</v>
      </c>
      <c r="D96" s="1" t="s">
        <v>320</v>
      </c>
      <c r="E96" s="4">
        <v>5.8111548423767099E-3</v>
      </c>
      <c r="F96" s="66">
        <f>Cat_Results[[#This Row],[TotalLossInOriginalCurrency]] / INDEX(Exchange_Rate[Exchange Rate], MATCH(Cat_Results[[#This Row],[Currency]], Exchange_Rate[Currency], 0))</f>
        <v>5.8111548423767099E-3</v>
      </c>
    </row>
    <row r="97" spans="1:6" x14ac:dyDescent="0.3">
      <c r="A97" s="1">
        <v>276</v>
      </c>
      <c r="B97" s="1">
        <v>246</v>
      </c>
      <c r="C97" s="1">
        <f t="shared" si="1"/>
        <v>2.0000000000000002E-5</v>
      </c>
      <c r="D97" s="1" t="s">
        <v>320</v>
      </c>
      <c r="E97" s="4">
        <v>2.8654597699642199E-2</v>
      </c>
      <c r="F97" s="66">
        <f>Cat_Results[[#This Row],[TotalLossInOriginalCurrency]] / INDEX(Exchange_Rate[Exchange Rate], MATCH(Cat_Results[[#This Row],[Currency]], Exchange_Rate[Currency], 0))</f>
        <v>2.8654597699642199E-2</v>
      </c>
    </row>
    <row r="98" spans="1:6" x14ac:dyDescent="0.3">
      <c r="A98" s="1">
        <v>277</v>
      </c>
      <c r="B98" s="1">
        <v>241</v>
      </c>
      <c r="C98" s="1">
        <f t="shared" si="1"/>
        <v>2.0000000000000002E-5</v>
      </c>
      <c r="D98" s="1" t="s">
        <v>320</v>
      </c>
      <c r="E98" s="4">
        <v>1636935.01878512</v>
      </c>
      <c r="F98" s="66">
        <f>Cat_Results[[#This Row],[TotalLossInOriginalCurrency]] / INDEX(Exchange_Rate[Exchange Rate], MATCH(Cat_Results[[#This Row],[Currency]], Exchange_Rate[Currency], 0))</f>
        <v>1636935.01878512</v>
      </c>
    </row>
    <row r="99" spans="1:6" x14ac:dyDescent="0.3">
      <c r="A99" s="1">
        <v>277</v>
      </c>
      <c r="B99" s="1">
        <v>221</v>
      </c>
      <c r="C99" s="1">
        <f t="shared" si="1"/>
        <v>2.0000000000000002E-5</v>
      </c>
      <c r="D99" s="1" t="s">
        <v>322</v>
      </c>
      <c r="E99" s="4">
        <v>1541210.652848664</v>
      </c>
      <c r="F99" s="66">
        <f>Cat_Results[[#This Row],[TotalLossInOriginalCurrency]] / INDEX(Exchange_Rate[Exchange Rate], MATCH(Cat_Results[[#This Row],[Currency]], Exchange_Rate[Currency], 0))</f>
        <v>1893069.0903378001</v>
      </c>
    </row>
    <row r="100" spans="1:6" x14ac:dyDescent="0.3">
      <c r="A100" s="1">
        <v>282</v>
      </c>
      <c r="B100" s="1">
        <v>245</v>
      </c>
      <c r="C100" s="1">
        <f t="shared" si="1"/>
        <v>2.0000000000000002E-5</v>
      </c>
      <c r="D100" s="1" t="s">
        <v>320</v>
      </c>
      <c r="E100" s="4">
        <v>676.16968765043998</v>
      </c>
      <c r="F100" s="66">
        <f>Cat_Results[[#This Row],[TotalLossInOriginalCurrency]] / INDEX(Exchange_Rate[Exchange Rate], MATCH(Cat_Results[[#This Row],[Currency]], Exchange_Rate[Currency], 0))</f>
        <v>676.16968765043998</v>
      </c>
    </row>
    <row r="101" spans="1:6" x14ac:dyDescent="0.3">
      <c r="A101" s="1">
        <v>286</v>
      </c>
      <c r="B101" s="1">
        <v>234</v>
      </c>
      <c r="C101" s="1">
        <f t="shared" si="1"/>
        <v>2.0000000000000002E-5</v>
      </c>
      <c r="D101" s="1" t="s">
        <v>321</v>
      </c>
      <c r="E101" s="4">
        <v>10062.954439489577</v>
      </c>
      <c r="F101" s="66">
        <f>Cat_Results[[#This Row],[TotalLossInOriginalCurrency]] / INDEX(Exchange_Rate[Exchange Rate], MATCH(Cat_Results[[#This Row],[Currency]], Exchange_Rate[Currency], 0))</f>
        <v>15765.630715990699</v>
      </c>
    </row>
    <row r="102" spans="1:6" x14ac:dyDescent="0.3">
      <c r="A102" s="1">
        <v>286</v>
      </c>
      <c r="B102" s="1">
        <v>246</v>
      </c>
      <c r="C102" s="1">
        <f t="shared" si="1"/>
        <v>2.0000000000000002E-5</v>
      </c>
      <c r="D102" s="1" t="s">
        <v>320</v>
      </c>
      <c r="E102" s="4">
        <v>5994451.6581219602</v>
      </c>
      <c r="F102" s="66">
        <f>Cat_Results[[#This Row],[TotalLossInOriginalCurrency]] / INDEX(Exchange_Rate[Exchange Rate], MATCH(Cat_Results[[#This Row],[Currency]], Exchange_Rate[Currency], 0))</f>
        <v>5994451.6581219602</v>
      </c>
    </row>
    <row r="103" spans="1:6" x14ac:dyDescent="0.3">
      <c r="A103" s="1">
        <v>299</v>
      </c>
      <c r="B103" s="1">
        <v>256</v>
      </c>
      <c r="C103" s="1">
        <f t="shared" si="1"/>
        <v>2.0000000000000002E-5</v>
      </c>
      <c r="D103" s="1" t="s">
        <v>320</v>
      </c>
      <c r="E103" s="4">
        <v>305385.36578420602</v>
      </c>
      <c r="F103" s="66">
        <f>Cat_Results[[#This Row],[TotalLossInOriginalCurrency]] / INDEX(Exchange_Rate[Exchange Rate], MATCH(Cat_Results[[#This Row],[Currency]], Exchange_Rate[Currency], 0))</f>
        <v>305385.36578420602</v>
      </c>
    </row>
    <row r="104" spans="1:6" x14ac:dyDescent="0.3">
      <c r="A104" s="1">
        <v>307</v>
      </c>
      <c r="B104" s="1">
        <v>192</v>
      </c>
      <c r="C104" s="1">
        <f t="shared" si="1"/>
        <v>2.0000000000000002E-5</v>
      </c>
      <c r="D104" s="1" t="s">
        <v>320</v>
      </c>
      <c r="E104" s="4">
        <v>2925.1357135367798</v>
      </c>
      <c r="F104" s="66">
        <f>Cat_Results[[#This Row],[TotalLossInOriginalCurrency]] / INDEX(Exchange_Rate[Exchange Rate], MATCH(Cat_Results[[#This Row],[Currency]], Exchange_Rate[Currency], 0))</f>
        <v>2925.1357135367798</v>
      </c>
    </row>
    <row r="105" spans="1:6" x14ac:dyDescent="0.3">
      <c r="A105" s="1">
        <v>309</v>
      </c>
      <c r="B105" s="1">
        <v>260</v>
      </c>
      <c r="C105" s="1">
        <f t="shared" si="1"/>
        <v>2.0000000000000002E-5</v>
      </c>
      <c r="D105" s="1" t="s">
        <v>321</v>
      </c>
      <c r="E105" s="4">
        <v>2.9198643228373115E-2</v>
      </c>
      <c r="F105" s="66">
        <f>Cat_Results[[#This Row],[TotalLossInOriginalCurrency]] / INDEX(Exchange_Rate[Exchange Rate], MATCH(Cat_Results[[#This Row],[Currency]], Exchange_Rate[Currency], 0))</f>
        <v>4.5745514333248097E-2</v>
      </c>
    </row>
    <row r="106" spans="1:6" x14ac:dyDescent="0.3">
      <c r="A106" s="1">
        <v>311</v>
      </c>
      <c r="B106" s="1">
        <v>274</v>
      </c>
      <c r="C106" s="1">
        <f t="shared" si="1"/>
        <v>2.0000000000000002E-5</v>
      </c>
      <c r="D106" s="1" t="s">
        <v>320</v>
      </c>
      <c r="E106" s="4">
        <v>1.0394804921373699</v>
      </c>
      <c r="F106" s="66">
        <f>Cat_Results[[#This Row],[TotalLossInOriginalCurrency]] / INDEX(Exchange_Rate[Exchange Rate], MATCH(Cat_Results[[#This Row],[Currency]], Exchange_Rate[Currency], 0))</f>
        <v>1.0394804921373699</v>
      </c>
    </row>
    <row r="107" spans="1:6" x14ac:dyDescent="0.3">
      <c r="A107" s="1">
        <v>318</v>
      </c>
      <c r="B107" s="1">
        <v>236</v>
      </c>
      <c r="C107" s="1">
        <f t="shared" si="1"/>
        <v>2.0000000000000002E-5</v>
      </c>
      <c r="D107" s="1" t="s">
        <v>323</v>
      </c>
      <c r="E107" s="4">
        <v>154357642.01743111</v>
      </c>
      <c r="F107" s="66">
        <f>Cat_Results[[#This Row],[TotalLossInOriginalCurrency]] / INDEX(Exchange_Rate[Exchange Rate], MATCH(Cat_Results[[#This Row],[Currency]], Exchange_Rate[Currency], 0))</f>
        <v>1945986.8423506799</v>
      </c>
    </row>
    <row r="108" spans="1:6" x14ac:dyDescent="0.3">
      <c r="A108" s="1">
        <v>319</v>
      </c>
      <c r="B108" s="1">
        <v>226</v>
      </c>
      <c r="C108" s="1">
        <f t="shared" si="1"/>
        <v>2.0000000000000002E-5</v>
      </c>
      <c r="D108" s="1" t="s">
        <v>320</v>
      </c>
      <c r="E108" s="4">
        <v>554246.218081536</v>
      </c>
      <c r="F108" s="66">
        <f>Cat_Results[[#This Row],[TotalLossInOriginalCurrency]] / INDEX(Exchange_Rate[Exchange Rate], MATCH(Cat_Results[[#This Row],[Currency]], Exchange_Rate[Currency], 0))</f>
        <v>554246.218081536</v>
      </c>
    </row>
    <row r="109" spans="1:6" x14ac:dyDescent="0.3">
      <c r="A109" s="1">
        <v>329</v>
      </c>
      <c r="B109" s="1">
        <v>248</v>
      </c>
      <c r="C109" s="1">
        <f t="shared" si="1"/>
        <v>2.0000000000000002E-5</v>
      </c>
      <c r="D109" s="1" t="s">
        <v>321</v>
      </c>
      <c r="E109" s="4">
        <v>2.351975001451816E-2</v>
      </c>
      <c r="F109" s="66">
        <f>Cat_Results[[#This Row],[TotalLossInOriginalCurrency]] / INDEX(Exchange_Rate[Exchange Rate], MATCH(Cat_Results[[#This Row],[Currency]], Exchange_Rate[Currency], 0))</f>
        <v>3.6848392337560702E-2</v>
      </c>
    </row>
    <row r="110" spans="1:6" x14ac:dyDescent="0.3">
      <c r="A110" s="1">
        <v>332</v>
      </c>
      <c r="B110" s="1">
        <v>247</v>
      </c>
      <c r="C110" s="1">
        <f t="shared" si="1"/>
        <v>2.0000000000000002E-5</v>
      </c>
      <c r="D110" s="1" t="s">
        <v>320</v>
      </c>
      <c r="E110" s="4">
        <v>1470.8662306624301</v>
      </c>
      <c r="F110" s="66">
        <f>Cat_Results[[#This Row],[TotalLossInOriginalCurrency]] / INDEX(Exchange_Rate[Exchange Rate], MATCH(Cat_Results[[#This Row],[Currency]], Exchange_Rate[Currency], 0))</f>
        <v>1470.8662306624301</v>
      </c>
    </row>
    <row r="111" spans="1:6" x14ac:dyDescent="0.3">
      <c r="A111" s="1">
        <v>335</v>
      </c>
      <c r="B111" s="1">
        <v>192</v>
      </c>
      <c r="C111" s="1">
        <f t="shared" si="1"/>
        <v>2.0000000000000002E-5</v>
      </c>
      <c r="D111" s="1" t="s">
        <v>320</v>
      </c>
      <c r="E111" s="4">
        <v>4.1832029819488499E-3</v>
      </c>
      <c r="F111" s="66">
        <f>Cat_Results[[#This Row],[TotalLossInOriginalCurrency]] / INDEX(Exchange_Rate[Exchange Rate], MATCH(Cat_Results[[#This Row],[Currency]], Exchange_Rate[Currency], 0))</f>
        <v>4.1832029819488499E-3</v>
      </c>
    </row>
    <row r="112" spans="1:6" x14ac:dyDescent="0.3">
      <c r="A112" s="1">
        <v>336</v>
      </c>
      <c r="B112" s="1">
        <v>257</v>
      </c>
      <c r="C112" s="1">
        <f t="shared" si="1"/>
        <v>2.0000000000000002E-5</v>
      </c>
      <c r="D112" s="1" t="s">
        <v>321</v>
      </c>
      <c r="E112" s="4">
        <v>647943.72657833213</v>
      </c>
      <c r="F112" s="66">
        <f>Cat_Results[[#This Row],[TotalLossInOriginalCurrency]] / INDEX(Exchange_Rate[Exchange Rate], MATCH(Cat_Results[[#This Row],[Currency]], Exchange_Rate[Currency], 0))</f>
        <v>1015133.4361496901</v>
      </c>
    </row>
    <row r="113" spans="1:6" x14ac:dyDescent="0.3">
      <c r="A113" s="1">
        <v>342</v>
      </c>
      <c r="B113" s="1">
        <v>225</v>
      </c>
      <c r="C113" s="1">
        <f t="shared" si="1"/>
        <v>2.0000000000000002E-5</v>
      </c>
      <c r="D113" s="1" t="s">
        <v>320</v>
      </c>
      <c r="E113" s="4">
        <v>1794867.31534939</v>
      </c>
      <c r="F113" s="66">
        <f>Cat_Results[[#This Row],[TotalLossInOriginalCurrency]] / INDEX(Exchange_Rate[Exchange Rate], MATCH(Cat_Results[[#This Row],[Currency]], Exchange_Rate[Currency], 0))</f>
        <v>1794867.31534939</v>
      </c>
    </row>
    <row r="114" spans="1:6" x14ac:dyDescent="0.3">
      <c r="A114" s="1">
        <v>343</v>
      </c>
      <c r="B114" s="1">
        <v>229</v>
      </c>
      <c r="C114" s="1">
        <f t="shared" si="1"/>
        <v>2.0000000000000002E-5</v>
      </c>
      <c r="D114" s="1" t="s">
        <v>320</v>
      </c>
      <c r="E114" s="4">
        <v>2.1681189537048301E-3</v>
      </c>
      <c r="F114" s="66">
        <f>Cat_Results[[#This Row],[TotalLossInOriginalCurrency]] / INDEX(Exchange_Rate[Exchange Rate], MATCH(Cat_Results[[#This Row],[Currency]], Exchange_Rate[Currency], 0))</f>
        <v>2.1681189537048301E-3</v>
      </c>
    </row>
    <row r="115" spans="1:6" x14ac:dyDescent="0.3">
      <c r="A115" s="1">
        <v>344</v>
      </c>
      <c r="B115" s="1">
        <v>256</v>
      </c>
      <c r="C115" s="1">
        <f t="shared" si="1"/>
        <v>2.0000000000000002E-5</v>
      </c>
      <c r="D115" s="1" t="s">
        <v>320</v>
      </c>
      <c r="E115" s="4">
        <v>0.97691367939114604</v>
      </c>
      <c r="F115" s="66">
        <f>Cat_Results[[#This Row],[TotalLossInOriginalCurrency]] / INDEX(Exchange_Rate[Exchange Rate], MATCH(Cat_Results[[#This Row],[Currency]], Exchange_Rate[Currency], 0))</f>
        <v>0.97691367939114604</v>
      </c>
    </row>
    <row r="116" spans="1:6" x14ac:dyDescent="0.3">
      <c r="A116" s="1">
        <v>347</v>
      </c>
      <c r="B116" s="1">
        <v>254</v>
      </c>
      <c r="C116" s="1">
        <f t="shared" si="1"/>
        <v>2.0000000000000002E-5</v>
      </c>
      <c r="D116" s="1" t="s">
        <v>320</v>
      </c>
      <c r="E116" s="4">
        <v>36465.701465494902</v>
      </c>
      <c r="F116" s="66">
        <f>Cat_Results[[#This Row],[TotalLossInOriginalCurrency]] / INDEX(Exchange_Rate[Exchange Rate], MATCH(Cat_Results[[#This Row],[Currency]], Exchange_Rate[Currency], 0))</f>
        <v>36465.701465494902</v>
      </c>
    </row>
    <row r="117" spans="1:6" x14ac:dyDescent="0.3">
      <c r="A117" s="1">
        <v>349</v>
      </c>
      <c r="B117" s="1">
        <v>308</v>
      </c>
      <c r="C117" s="1">
        <f t="shared" si="1"/>
        <v>2.0000000000000002E-5</v>
      </c>
      <c r="D117" s="1" t="s">
        <v>321</v>
      </c>
      <c r="E117" s="4">
        <v>0.41437697283554165</v>
      </c>
      <c r="F117" s="66">
        <f>Cat_Results[[#This Row],[TotalLossInOriginalCurrency]] / INDEX(Exchange_Rate[Exchange Rate], MATCH(Cat_Results[[#This Row],[Currency]], Exchange_Rate[Currency], 0))</f>
        <v>0.64920440316200301</v>
      </c>
    </row>
    <row r="118" spans="1:6" x14ac:dyDescent="0.3">
      <c r="A118" s="1">
        <v>357</v>
      </c>
      <c r="B118" s="1">
        <v>283</v>
      </c>
      <c r="C118" s="1">
        <f t="shared" si="1"/>
        <v>2.0000000000000002E-5</v>
      </c>
      <c r="D118" s="1" t="s">
        <v>321</v>
      </c>
      <c r="E118" s="4">
        <v>103.9092948700188</v>
      </c>
      <c r="F118" s="66">
        <f>Cat_Results[[#This Row],[TotalLossInOriginalCurrency]] / INDEX(Exchange_Rate[Exchange Rate], MATCH(Cat_Results[[#This Row],[Currency]], Exchange_Rate[Currency], 0))</f>
        <v>162.79469222786199</v>
      </c>
    </row>
    <row r="119" spans="1:6" x14ac:dyDescent="0.3">
      <c r="A119" s="1">
        <v>371</v>
      </c>
      <c r="B119" s="1">
        <v>252</v>
      </c>
      <c r="C119" s="1">
        <f t="shared" si="1"/>
        <v>2.0000000000000002E-5</v>
      </c>
      <c r="D119" s="1" t="s">
        <v>320</v>
      </c>
      <c r="E119" s="4">
        <v>17943295.108575098</v>
      </c>
      <c r="F119" s="66">
        <f>Cat_Results[[#This Row],[TotalLossInOriginalCurrency]] / INDEX(Exchange_Rate[Exchange Rate], MATCH(Cat_Results[[#This Row],[Currency]], Exchange_Rate[Currency], 0))</f>
        <v>17943295.108575098</v>
      </c>
    </row>
    <row r="120" spans="1:6" x14ac:dyDescent="0.3">
      <c r="A120" s="1">
        <v>376</v>
      </c>
      <c r="B120" s="1">
        <v>246</v>
      </c>
      <c r="C120" s="1">
        <f t="shared" si="1"/>
        <v>2.0000000000000002E-5</v>
      </c>
      <c r="D120" s="1" t="s">
        <v>321</v>
      </c>
      <c r="E120" s="4">
        <v>342.34208995982152</v>
      </c>
      <c r="F120" s="66">
        <f>Cat_Results[[#This Row],[TotalLossInOriginalCurrency]] / INDEX(Exchange_Rate[Exchange Rate], MATCH(Cat_Results[[#This Row],[Currency]], Exchange_Rate[Currency], 0))</f>
        <v>536.34735219180595</v>
      </c>
    </row>
    <row r="121" spans="1:6" x14ac:dyDescent="0.3">
      <c r="A121" s="1">
        <v>390</v>
      </c>
      <c r="B121" s="1">
        <v>250</v>
      </c>
      <c r="C121" s="1">
        <f t="shared" si="1"/>
        <v>2.0000000000000002E-5</v>
      </c>
      <c r="D121" s="1" t="s">
        <v>321</v>
      </c>
      <c r="E121" s="4">
        <v>0.38144767024819082</v>
      </c>
      <c r="F121" s="66">
        <f>Cat_Results[[#This Row],[TotalLossInOriginalCurrency]] / INDEX(Exchange_Rate[Exchange Rate], MATCH(Cat_Results[[#This Row],[Currency]], Exchange_Rate[Currency], 0))</f>
        <v>0.59761406481266</v>
      </c>
    </row>
    <row r="122" spans="1:6" x14ac:dyDescent="0.3">
      <c r="A122" s="1">
        <v>391</v>
      </c>
      <c r="B122" s="1">
        <v>243</v>
      </c>
      <c r="C122" s="1">
        <f t="shared" si="1"/>
        <v>2.0000000000000002E-5</v>
      </c>
      <c r="D122" s="1" t="s">
        <v>320</v>
      </c>
      <c r="E122" s="4">
        <v>29605885.6643354</v>
      </c>
      <c r="F122" s="66">
        <f>Cat_Results[[#This Row],[TotalLossInOriginalCurrency]] / INDEX(Exchange_Rate[Exchange Rate], MATCH(Cat_Results[[#This Row],[Currency]], Exchange_Rate[Currency], 0))</f>
        <v>29605885.6643354</v>
      </c>
    </row>
    <row r="123" spans="1:6" x14ac:dyDescent="0.3">
      <c r="A123" s="1">
        <v>393</v>
      </c>
      <c r="B123" s="1">
        <v>230</v>
      </c>
      <c r="C123" s="1">
        <f t="shared" si="1"/>
        <v>2.0000000000000002E-5</v>
      </c>
      <c r="D123" s="1" t="s">
        <v>320</v>
      </c>
      <c r="E123" s="4">
        <v>4.1276216506957999E-3</v>
      </c>
      <c r="F123" s="66">
        <f>Cat_Results[[#This Row],[TotalLossInOriginalCurrency]] / INDEX(Exchange_Rate[Exchange Rate], MATCH(Cat_Results[[#This Row],[Currency]], Exchange_Rate[Currency], 0))</f>
        <v>4.1276216506957999E-3</v>
      </c>
    </row>
    <row r="124" spans="1:6" x14ac:dyDescent="0.3">
      <c r="A124" s="1">
        <v>396</v>
      </c>
      <c r="B124" s="1">
        <v>238</v>
      </c>
      <c r="C124" s="1">
        <f t="shared" si="1"/>
        <v>2.0000000000000002E-5</v>
      </c>
      <c r="D124" s="1" t="s">
        <v>320</v>
      </c>
      <c r="E124" s="4">
        <v>393052.10720386601</v>
      </c>
      <c r="F124" s="66">
        <f>Cat_Results[[#This Row],[TotalLossInOriginalCurrency]] / INDEX(Exchange_Rate[Exchange Rate], MATCH(Cat_Results[[#This Row],[Currency]], Exchange_Rate[Currency], 0))</f>
        <v>393052.10720386601</v>
      </c>
    </row>
    <row r="125" spans="1:6" x14ac:dyDescent="0.3">
      <c r="A125" s="1">
        <v>397</v>
      </c>
      <c r="B125" s="1">
        <v>239</v>
      </c>
      <c r="C125" s="1">
        <f t="shared" si="1"/>
        <v>2.0000000000000002E-5</v>
      </c>
      <c r="D125" s="1" t="s">
        <v>321</v>
      </c>
      <c r="E125" s="4">
        <v>0.18171900453797782</v>
      </c>
      <c r="F125" s="66">
        <f>Cat_Results[[#This Row],[TotalLossInOriginalCurrency]] / INDEX(Exchange_Rate[Exchange Rate], MATCH(Cat_Results[[#This Row],[Currency]], Exchange_Rate[Currency], 0))</f>
        <v>0.28469916433095899</v>
      </c>
    </row>
    <row r="126" spans="1:6" x14ac:dyDescent="0.3">
      <c r="A126" s="1">
        <v>399</v>
      </c>
      <c r="B126" s="1">
        <v>260</v>
      </c>
      <c r="C126" s="1">
        <f t="shared" si="1"/>
        <v>2.0000000000000002E-5</v>
      </c>
      <c r="D126" s="1" t="s">
        <v>320</v>
      </c>
      <c r="E126" s="4">
        <v>0.94453264027833905</v>
      </c>
      <c r="F126" s="66">
        <f>Cat_Results[[#This Row],[TotalLossInOriginalCurrency]] / INDEX(Exchange_Rate[Exchange Rate], MATCH(Cat_Results[[#This Row],[Currency]], Exchange_Rate[Currency], 0))</f>
        <v>0.94453264027833905</v>
      </c>
    </row>
    <row r="127" spans="1:6" x14ac:dyDescent="0.3">
      <c r="A127" s="1">
        <v>399</v>
      </c>
      <c r="B127" s="1">
        <v>202</v>
      </c>
      <c r="C127" s="1">
        <f t="shared" si="1"/>
        <v>2.0000000000000002E-5</v>
      </c>
      <c r="D127" s="1" t="s">
        <v>321</v>
      </c>
      <c r="E127" s="4">
        <v>1.6344325391897289E-2</v>
      </c>
      <c r="F127" s="66">
        <f>Cat_Results[[#This Row],[TotalLossInOriginalCurrency]] / INDEX(Exchange_Rate[Exchange Rate], MATCH(Cat_Results[[#This Row],[Currency]], Exchange_Rate[Currency], 0))</f>
        <v>2.5606654584407803E-2</v>
      </c>
    </row>
    <row r="128" spans="1:6" x14ac:dyDescent="0.3">
      <c r="A128" s="1">
        <v>402</v>
      </c>
      <c r="B128" s="1">
        <v>242</v>
      </c>
      <c r="C128" s="1">
        <f t="shared" si="1"/>
        <v>2.0000000000000002E-5</v>
      </c>
      <c r="D128" s="1" t="s">
        <v>320</v>
      </c>
      <c r="E128" s="4">
        <v>2.1097995340824099E-2</v>
      </c>
      <c r="F128" s="66">
        <f>Cat_Results[[#This Row],[TotalLossInOriginalCurrency]] / INDEX(Exchange_Rate[Exchange Rate], MATCH(Cat_Results[[#This Row],[Currency]], Exchange_Rate[Currency], 0))</f>
        <v>2.1097995340824099E-2</v>
      </c>
    </row>
    <row r="129" spans="1:6" x14ac:dyDescent="0.3">
      <c r="A129" s="1">
        <v>404</v>
      </c>
      <c r="B129" s="1">
        <v>236</v>
      </c>
      <c r="C129" s="1">
        <f t="shared" si="1"/>
        <v>2.0000000000000002E-5</v>
      </c>
      <c r="D129" s="1" t="s">
        <v>320</v>
      </c>
      <c r="E129" s="4">
        <v>451136.39354301698</v>
      </c>
      <c r="F129" s="66">
        <f>Cat_Results[[#This Row],[TotalLossInOriginalCurrency]] / INDEX(Exchange_Rate[Exchange Rate], MATCH(Cat_Results[[#This Row],[Currency]], Exchange_Rate[Currency], 0))</f>
        <v>451136.39354301698</v>
      </c>
    </row>
    <row r="130" spans="1:6" x14ac:dyDescent="0.3">
      <c r="A130" s="1">
        <v>413</v>
      </c>
      <c r="B130" s="1">
        <v>260</v>
      </c>
      <c r="C130" s="1">
        <f t="shared" si="1"/>
        <v>2.0000000000000002E-5</v>
      </c>
      <c r="D130" s="1" t="s">
        <v>320</v>
      </c>
      <c r="E130" s="4">
        <v>12367118.379372699</v>
      </c>
      <c r="F130" s="66">
        <f>Cat_Results[[#This Row],[TotalLossInOriginalCurrency]] / INDEX(Exchange_Rate[Exchange Rate], MATCH(Cat_Results[[#This Row],[Currency]], Exchange_Rate[Currency], 0))</f>
        <v>12367118.379372699</v>
      </c>
    </row>
    <row r="131" spans="1:6" x14ac:dyDescent="0.3">
      <c r="A131" s="1">
        <v>414</v>
      </c>
      <c r="B131" s="1">
        <v>227</v>
      </c>
      <c r="C131" s="1">
        <f t="shared" si="1"/>
        <v>2.0000000000000002E-5</v>
      </c>
      <c r="D131" s="1" t="s">
        <v>320</v>
      </c>
      <c r="E131" s="4">
        <v>8823.5429859320393</v>
      </c>
      <c r="F131" s="66">
        <f>Cat_Results[[#This Row],[TotalLossInOriginalCurrency]] / INDEX(Exchange_Rate[Exchange Rate], MATCH(Cat_Results[[#This Row],[Currency]], Exchange_Rate[Currency], 0))</f>
        <v>8823.5429859320393</v>
      </c>
    </row>
    <row r="132" spans="1:6" x14ac:dyDescent="0.3">
      <c r="A132" s="1">
        <v>421</v>
      </c>
      <c r="B132" s="1">
        <v>193</v>
      </c>
      <c r="C132" s="1">
        <f t="shared" si="1"/>
        <v>2.0000000000000002E-5</v>
      </c>
      <c r="D132" s="1" t="s">
        <v>323</v>
      </c>
      <c r="E132" s="4">
        <v>8221119.4723829813</v>
      </c>
      <c r="F132" s="66">
        <f>Cat_Results[[#This Row],[TotalLossInOriginalCurrency]] / INDEX(Exchange_Rate[Exchange Rate], MATCH(Cat_Results[[#This Row],[Currency]], Exchange_Rate[Currency], 0))</f>
        <v>103643.65582135299</v>
      </c>
    </row>
    <row r="133" spans="1:6" x14ac:dyDescent="0.3">
      <c r="A133" s="1">
        <v>428</v>
      </c>
      <c r="B133" s="1">
        <v>233</v>
      </c>
      <c r="C133" s="1">
        <f t="shared" si="1"/>
        <v>2.0000000000000002E-5</v>
      </c>
      <c r="D133" s="1" t="s">
        <v>321</v>
      </c>
      <c r="E133" s="4">
        <v>32414667.283287559</v>
      </c>
      <c r="F133" s="66">
        <f>Cat_Results[[#This Row],[TotalLossInOriginalCurrency]] / INDEX(Exchange_Rate[Exchange Rate], MATCH(Cat_Results[[#This Row],[Currency]], Exchange_Rate[Currency], 0))</f>
        <v>50784059.218689904</v>
      </c>
    </row>
    <row r="134" spans="1:6" x14ac:dyDescent="0.3">
      <c r="A134" s="1">
        <v>433</v>
      </c>
      <c r="B134" s="1">
        <v>263</v>
      </c>
      <c r="C134" s="1">
        <f t="shared" ref="C134:C197" si="2">1/50000</f>
        <v>2.0000000000000002E-5</v>
      </c>
      <c r="D134" s="1" t="s">
        <v>320</v>
      </c>
      <c r="E134" s="4">
        <v>1596304.0048505799</v>
      </c>
      <c r="F134" s="66">
        <f>Cat_Results[[#This Row],[TotalLossInOriginalCurrency]] / INDEX(Exchange_Rate[Exchange Rate], MATCH(Cat_Results[[#This Row],[Currency]], Exchange_Rate[Currency], 0))</f>
        <v>1596304.0048505799</v>
      </c>
    </row>
    <row r="135" spans="1:6" x14ac:dyDescent="0.3">
      <c r="A135" s="1">
        <v>436</v>
      </c>
      <c r="B135" s="1">
        <v>199</v>
      </c>
      <c r="C135" s="1">
        <f t="shared" si="2"/>
        <v>2.0000000000000002E-5</v>
      </c>
      <c r="D135" s="1" t="s">
        <v>321</v>
      </c>
      <c r="E135" s="4">
        <v>2.5000604625591664E-3</v>
      </c>
      <c r="F135" s="66">
        <f>Cat_Results[[#This Row],[TotalLossInOriginalCurrency]] / INDEX(Exchange_Rate[Exchange Rate], MATCH(Cat_Results[[#This Row],[Currency]], Exchange_Rate[Currency], 0))</f>
        <v>3.91684472560883E-3</v>
      </c>
    </row>
    <row r="136" spans="1:6" x14ac:dyDescent="0.3">
      <c r="A136" s="1">
        <v>452</v>
      </c>
      <c r="B136" s="1">
        <v>264</v>
      </c>
      <c r="C136" s="1">
        <f t="shared" si="2"/>
        <v>2.0000000000000002E-5</v>
      </c>
      <c r="D136" s="1" t="s">
        <v>321</v>
      </c>
      <c r="E136" s="4">
        <v>1.1149058890166173E-2</v>
      </c>
      <c r="F136" s="66">
        <f>Cat_Results[[#This Row],[TotalLossInOriginalCurrency]] / INDEX(Exchange_Rate[Exchange Rate], MATCH(Cat_Results[[#This Row],[Currency]], Exchange_Rate[Currency], 0))</f>
        <v>1.74672305583954E-2</v>
      </c>
    </row>
    <row r="137" spans="1:6" x14ac:dyDescent="0.3">
      <c r="A137" s="1">
        <v>455</v>
      </c>
      <c r="B137" s="1">
        <v>203</v>
      </c>
      <c r="C137" s="1">
        <f t="shared" si="2"/>
        <v>2.0000000000000002E-5</v>
      </c>
      <c r="D137" s="1" t="s">
        <v>322</v>
      </c>
      <c r="E137" s="4">
        <v>265238.26916820469</v>
      </c>
      <c r="F137" s="66">
        <f>Cat_Results[[#This Row],[TotalLossInOriginalCurrency]] / INDEX(Exchange_Rate[Exchange Rate], MATCH(Cat_Results[[#This Row],[Currency]], Exchange_Rate[Currency], 0))</f>
        <v>325792.173840061</v>
      </c>
    </row>
    <row r="138" spans="1:6" x14ac:dyDescent="0.3">
      <c r="A138" s="1">
        <v>455</v>
      </c>
      <c r="B138" s="1">
        <v>226</v>
      </c>
      <c r="C138" s="1">
        <f t="shared" si="2"/>
        <v>2.0000000000000002E-5</v>
      </c>
      <c r="D138" s="1" t="s">
        <v>320</v>
      </c>
      <c r="E138" s="4">
        <v>49671.023354008801</v>
      </c>
      <c r="F138" s="66">
        <f>Cat_Results[[#This Row],[TotalLossInOriginalCurrency]] / INDEX(Exchange_Rate[Exchange Rate], MATCH(Cat_Results[[#This Row],[Currency]], Exchange_Rate[Currency], 0))</f>
        <v>49671.023354008801</v>
      </c>
    </row>
    <row r="139" spans="1:6" x14ac:dyDescent="0.3">
      <c r="A139" s="1">
        <v>479</v>
      </c>
      <c r="B139" s="1">
        <v>218</v>
      </c>
      <c r="C139" s="1">
        <f t="shared" si="2"/>
        <v>2.0000000000000002E-5</v>
      </c>
      <c r="D139" s="1" t="s">
        <v>320</v>
      </c>
      <c r="E139" s="4">
        <v>398.85261459276097</v>
      </c>
      <c r="F139" s="66">
        <f>Cat_Results[[#This Row],[TotalLossInOriginalCurrency]] / INDEX(Exchange_Rate[Exchange Rate], MATCH(Cat_Results[[#This Row],[Currency]], Exchange_Rate[Currency], 0))</f>
        <v>398.85261459276097</v>
      </c>
    </row>
    <row r="140" spans="1:6" x14ac:dyDescent="0.3">
      <c r="A140" s="1">
        <v>480</v>
      </c>
      <c r="B140" s="1">
        <v>227</v>
      </c>
      <c r="C140" s="1">
        <f t="shared" si="2"/>
        <v>2.0000000000000002E-5</v>
      </c>
      <c r="D140" s="1" t="s">
        <v>320</v>
      </c>
      <c r="E140" s="4">
        <v>3.1827442348003401E-2</v>
      </c>
      <c r="F140" s="66">
        <f>Cat_Results[[#This Row],[TotalLossInOriginalCurrency]] / INDEX(Exchange_Rate[Exchange Rate], MATCH(Cat_Results[[#This Row],[Currency]], Exchange_Rate[Currency], 0))</f>
        <v>3.1827442348003401E-2</v>
      </c>
    </row>
    <row r="141" spans="1:6" x14ac:dyDescent="0.3">
      <c r="A141" s="1">
        <v>484</v>
      </c>
      <c r="B141" s="1">
        <v>218</v>
      </c>
      <c r="C141" s="1">
        <f t="shared" si="2"/>
        <v>2.0000000000000002E-5</v>
      </c>
      <c r="D141" s="1" t="s">
        <v>323</v>
      </c>
      <c r="E141" s="4">
        <v>1.4707890147350871</v>
      </c>
      <c r="F141" s="66">
        <f>Cat_Results[[#This Row],[TotalLossInOriginalCurrency]] / INDEX(Exchange_Rate[Exchange Rate], MATCH(Cat_Results[[#This Row],[Currency]], Exchange_Rate[Currency], 0))</f>
        <v>1.8542237579822499E-2</v>
      </c>
    </row>
    <row r="142" spans="1:6" x14ac:dyDescent="0.3">
      <c r="A142" s="1">
        <v>486</v>
      </c>
      <c r="B142" s="1">
        <v>234</v>
      </c>
      <c r="C142" s="1">
        <f t="shared" si="2"/>
        <v>2.0000000000000002E-5</v>
      </c>
      <c r="D142" s="1" t="s">
        <v>320</v>
      </c>
      <c r="E142" s="4">
        <v>30217620.109236799</v>
      </c>
      <c r="F142" s="66">
        <f>Cat_Results[[#This Row],[TotalLossInOriginalCurrency]] / INDEX(Exchange_Rate[Exchange Rate], MATCH(Cat_Results[[#This Row],[Currency]], Exchange_Rate[Currency], 0))</f>
        <v>30217620.109236799</v>
      </c>
    </row>
    <row r="143" spans="1:6" x14ac:dyDescent="0.3">
      <c r="A143" s="1">
        <v>487</v>
      </c>
      <c r="B143" s="1">
        <v>230</v>
      </c>
      <c r="C143" s="1">
        <f t="shared" si="2"/>
        <v>2.0000000000000002E-5</v>
      </c>
      <c r="D143" s="1" t="s">
        <v>321</v>
      </c>
      <c r="E143" s="4">
        <v>1228037.3448127811</v>
      </c>
      <c r="F143" s="66">
        <f>Cat_Results[[#This Row],[TotalLossInOriginalCurrency]] / INDEX(Exchange_Rate[Exchange Rate], MATCH(Cat_Results[[#This Row],[Currency]], Exchange_Rate[Currency], 0))</f>
        <v>1923966.1075863999</v>
      </c>
    </row>
    <row r="144" spans="1:6" x14ac:dyDescent="0.3">
      <c r="A144" s="1">
        <v>496</v>
      </c>
      <c r="B144" s="1">
        <v>225</v>
      </c>
      <c r="C144" s="1">
        <f t="shared" si="2"/>
        <v>2.0000000000000002E-5</v>
      </c>
      <c r="D144" s="1" t="s">
        <v>320</v>
      </c>
      <c r="E144" s="4">
        <v>49271.609744038396</v>
      </c>
      <c r="F144" s="66">
        <f>Cat_Results[[#This Row],[TotalLossInOriginalCurrency]] / INDEX(Exchange_Rate[Exchange Rate], MATCH(Cat_Results[[#This Row],[Currency]], Exchange_Rate[Currency], 0))</f>
        <v>49271.609744038396</v>
      </c>
    </row>
    <row r="145" spans="1:6" x14ac:dyDescent="0.3">
      <c r="A145" s="1">
        <v>498</v>
      </c>
      <c r="B145" s="1">
        <v>259</v>
      </c>
      <c r="C145" s="1">
        <f t="shared" si="2"/>
        <v>2.0000000000000002E-5</v>
      </c>
      <c r="D145" s="1" t="s">
        <v>320</v>
      </c>
      <c r="E145" s="4">
        <v>4.7177821397781398E-3</v>
      </c>
      <c r="F145" s="66">
        <f>Cat_Results[[#This Row],[TotalLossInOriginalCurrency]] / INDEX(Exchange_Rate[Exchange Rate], MATCH(Cat_Results[[#This Row],[Currency]], Exchange_Rate[Currency], 0))</f>
        <v>4.7177821397781398E-3</v>
      </c>
    </row>
    <row r="146" spans="1:6" x14ac:dyDescent="0.3">
      <c r="A146" s="1">
        <v>503</v>
      </c>
      <c r="B146" s="1">
        <v>217</v>
      </c>
      <c r="C146" s="1">
        <f t="shared" si="2"/>
        <v>2.0000000000000002E-5</v>
      </c>
      <c r="D146" s="1" t="s">
        <v>320</v>
      </c>
      <c r="E146" s="4">
        <v>76.252363278633197</v>
      </c>
      <c r="F146" s="66">
        <f>Cat_Results[[#This Row],[TotalLossInOriginalCurrency]] / INDEX(Exchange_Rate[Exchange Rate], MATCH(Cat_Results[[#This Row],[Currency]], Exchange_Rate[Currency], 0))</f>
        <v>76.252363278633197</v>
      </c>
    </row>
    <row r="147" spans="1:6" x14ac:dyDescent="0.3">
      <c r="A147" s="1">
        <v>503</v>
      </c>
      <c r="B147" s="1">
        <v>262</v>
      </c>
      <c r="C147" s="1">
        <f t="shared" si="2"/>
        <v>2.0000000000000002E-5</v>
      </c>
      <c r="D147" s="1" t="s">
        <v>321</v>
      </c>
      <c r="E147" s="4">
        <v>2.6943329131121099E-2</v>
      </c>
      <c r="F147" s="66">
        <f>Cat_Results[[#This Row],[TotalLossInOriginalCurrency]] / INDEX(Exchange_Rate[Exchange Rate], MATCH(Cat_Results[[#This Row],[Currency]], Exchange_Rate[Currency], 0))</f>
        <v>4.2212113738059998E-2</v>
      </c>
    </row>
    <row r="148" spans="1:6" x14ac:dyDescent="0.3">
      <c r="A148" s="1">
        <v>505</v>
      </c>
      <c r="B148" s="1">
        <v>260</v>
      </c>
      <c r="C148" s="1">
        <f t="shared" si="2"/>
        <v>2.0000000000000002E-5</v>
      </c>
      <c r="D148" s="1" t="s">
        <v>320</v>
      </c>
      <c r="E148" s="4">
        <v>75033.305020321</v>
      </c>
      <c r="F148" s="66">
        <f>Cat_Results[[#This Row],[TotalLossInOriginalCurrency]] / INDEX(Exchange_Rate[Exchange Rate], MATCH(Cat_Results[[#This Row],[Currency]], Exchange_Rate[Currency], 0))</f>
        <v>75033.305020321</v>
      </c>
    </row>
    <row r="149" spans="1:6" x14ac:dyDescent="0.3">
      <c r="A149" s="1">
        <v>510</v>
      </c>
      <c r="B149" s="1">
        <v>223</v>
      </c>
      <c r="C149" s="1">
        <f t="shared" si="2"/>
        <v>2.0000000000000002E-5</v>
      </c>
      <c r="D149" s="1" t="s">
        <v>320</v>
      </c>
      <c r="E149" s="4">
        <v>608922.97016666399</v>
      </c>
      <c r="F149" s="66">
        <f>Cat_Results[[#This Row],[TotalLossInOriginalCurrency]] / INDEX(Exchange_Rate[Exchange Rate], MATCH(Cat_Results[[#This Row],[Currency]], Exchange_Rate[Currency], 0))</f>
        <v>608922.97016666399</v>
      </c>
    </row>
    <row r="150" spans="1:6" x14ac:dyDescent="0.3">
      <c r="A150" s="1">
        <v>538</v>
      </c>
      <c r="B150" s="1">
        <v>228</v>
      </c>
      <c r="C150" s="1">
        <f t="shared" si="2"/>
        <v>2.0000000000000002E-5</v>
      </c>
      <c r="D150" s="1" t="s">
        <v>324</v>
      </c>
      <c r="E150" s="4">
        <v>19659.075773855173</v>
      </c>
      <c r="F150" s="66">
        <f>Cat_Results[[#This Row],[TotalLossInOriginalCurrency]] / INDEX(Exchange_Rate[Exchange Rate], MATCH(Cat_Results[[#This Row],[Currency]], Exchange_Rate[Currency], 0))</f>
        <v>19885.744908742599</v>
      </c>
    </row>
    <row r="151" spans="1:6" x14ac:dyDescent="0.3">
      <c r="A151" s="1">
        <v>542</v>
      </c>
      <c r="B151" s="1">
        <v>263</v>
      </c>
      <c r="C151" s="1">
        <f t="shared" si="2"/>
        <v>2.0000000000000002E-5</v>
      </c>
      <c r="D151" s="1" t="s">
        <v>320</v>
      </c>
      <c r="E151" s="4">
        <v>8124741.8046853105</v>
      </c>
      <c r="F151" s="66">
        <f>Cat_Results[[#This Row],[TotalLossInOriginalCurrency]] / INDEX(Exchange_Rate[Exchange Rate], MATCH(Cat_Results[[#This Row],[Currency]], Exchange_Rate[Currency], 0))</f>
        <v>8124741.8046853105</v>
      </c>
    </row>
    <row r="152" spans="1:6" x14ac:dyDescent="0.3">
      <c r="A152" s="1">
        <v>544</v>
      </c>
      <c r="B152" s="1">
        <v>294</v>
      </c>
      <c r="C152" s="1">
        <f t="shared" si="2"/>
        <v>2.0000000000000002E-5</v>
      </c>
      <c r="D152" s="1" t="s">
        <v>320</v>
      </c>
      <c r="E152" s="4">
        <v>3664.1636490262999</v>
      </c>
      <c r="F152" s="66">
        <f>Cat_Results[[#This Row],[TotalLossInOriginalCurrency]] / INDEX(Exchange_Rate[Exchange Rate], MATCH(Cat_Results[[#This Row],[Currency]], Exchange_Rate[Currency], 0))</f>
        <v>3664.1636490262999</v>
      </c>
    </row>
    <row r="153" spans="1:6" x14ac:dyDescent="0.3">
      <c r="A153" s="1">
        <v>546</v>
      </c>
      <c r="B153" s="1">
        <v>239</v>
      </c>
      <c r="C153" s="1">
        <f t="shared" si="2"/>
        <v>2.0000000000000002E-5</v>
      </c>
      <c r="D153" s="1" t="s">
        <v>320</v>
      </c>
      <c r="E153" s="4">
        <v>0.66306721419096004</v>
      </c>
      <c r="F153" s="66">
        <f>Cat_Results[[#This Row],[TotalLossInOriginalCurrency]] / INDEX(Exchange_Rate[Exchange Rate], MATCH(Cat_Results[[#This Row],[Currency]], Exchange_Rate[Currency], 0))</f>
        <v>0.66306721419096004</v>
      </c>
    </row>
    <row r="154" spans="1:6" x14ac:dyDescent="0.3">
      <c r="A154" s="1">
        <v>547</v>
      </c>
      <c r="B154" s="1">
        <v>249</v>
      </c>
      <c r="C154" s="1">
        <f t="shared" si="2"/>
        <v>2.0000000000000002E-5</v>
      </c>
      <c r="D154" s="1" t="s">
        <v>320</v>
      </c>
      <c r="E154" s="4">
        <v>28472.815794172398</v>
      </c>
      <c r="F154" s="66">
        <f>Cat_Results[[#This Row],[TotalLossInOriginalCurrency]] / INDEX(Exchange_Rate[Exchange Rate], MATCH(Cat_Results[[#This Row],[Currency]], Exchange_Rate[Currency], 0))</f>
        <v>28472.815794172398</v>
      </c>
    </row>
    <row r="155" spans="1:6" x14ac:dyDescent="0.3">
      <c r="A155" s="1">
        <v>555</v>
      </c>
      <c r="B155" s="1">
        <v>196</v>
      </c>
      <c r="C155" s="1">
        <f t="shared" si="2"/>
        <v>2.0000000000000002E-5</v>
      </c>
      <c r="D155" s="1" t="s">
        <v>320</v>
      </c>
      <c r="E155" s="4">
        <v>10580.5074386857</v>
      </c>
      <c r="F155" s="66">
        <f>Cat_Results[[#This Row],[TotalLossInOriginalCurrency]] / INDEX(Exchange_Rate[Exchange Rate], MATCH(Cat_Results[[#This Row],[Currency]], Exchange_Rate[Currency], 0))</f>
        <v>10580.5074386857</v>
      </c>
    </row>
    <row r="156" spans="1:6" x14ac:dyDescent="0.3">
      <c r="A156" s="1">
        <v>555</v>
      </c>
      <c r="B156" s="1">
        <v>230</v>
      </c>
      <c r="C156" s="1">
        <f t="shared" si="2"/>
        <v>2.0000000000000002E-5</v>
      </c>
      <c r="D156" s="1" t="s">
        <v>321</v>
      </c>
      <c r="E156" s="4">
        <v>9.5745584180407406E-2</v>
      </c>
      <c r="F156" s="66">
        <f>Cat_Results[[#This Row],[TotalLossInOriginalCurrency]] / INDEX(Exchange_Rate[Exchange Rate], MATCH(Cat_Results[[#This Row],[Currency]], Exchange_Rate[Currency], 0))</f>
        <v>0.15000460669398299</v>
      </c>
    </row>
    <row r="157" spans="1:6" x14ac:dyDescent="0.3">
      <c r="A157" s="1">
        <v>562</v>
      </c>
      <c r="B157" s="1">
        <v>312</v>
      </c>
      <c r="C157" s="1">
        <f t="shared" si="2"/>
        <v>2.0000000000000002E-5</v>
      </c>
      <c r="D157" s="1" t="s">
        <v>320</v>
      </c>
      <c r="E157" s="4">
        <v>91344.604394041002</v>
      </c>
      <c r="F157" s="66">
        <f>Cat_Results[[#This Row],[TotalLossInOriginalCurrency]] / INDEX(Exchange_Rate[Exchange Rate], MATCH(Cat_Results[[#This Row],[Currency]], Exchange_Rate[Currency], 0))</f>
        <v>91344.604394041002</v>
      </c>
    </row>
    <row r="158" spans="1:6" x14ac:dyDescent="0.3">
      <c r="A158" s="1">
        <v>562</v>
      </c>
      <c r="B158" s="1">
        <v>258</v>
      </c>
      <c r="C158" s="1">
        <f t="shared" si="2"/>
        <v>2.0000000000000002E-5</v>
      </c>
      <c r="D158" s="1" t="s">
        <v>320</v>
      </c>
      <c r="E158" s="4">
        <v>1.0952353477477999E-3</v>
      </c>
      <c r="F158" s="66">
        <f>Cat_Results[[#This Row],[TotalLossInOriginalCurrency]] / INDEX(Exchange_Rate[Exchange Rate], MATCH(Cat_Results[[#This Row],[Currency]], Exchange_Rate[Currency], 0))</f>
        <v>1.0952353477477999E-3</v>
      </c>
    </row>
    <row r="159" spans="1:6" x14ac:dyDescent="0.3">
      <c r="A159" s="1">
        <v>563</v>
      </c>
      <c r="B159" s="1">
        <v>192</v>
      </c>
      <c r="C159" s="1">
        <f t="shared" si="2"/>
        <v>2.0000000000000002E-5</v>
      </c>
      <c r="D159" s="1" t="s">
        <v>322</v>
      </c>
      <c r="E159" s="4">
        <v>11798.781237420113</v>
      </c>
      <c r="F159" s="66">
        <f>Cat_Results[[#This Row],[TotalLossInOriginalCurrency]] / INDEX(Exchange_Rate[Exchange Rate], MATCH(Cat_Results[[#This Row],[Currency]], Exchange_Rate[Currency], 0))</f>
        <v>14492.4433418193</v>
      </c>
    </row>
    <row r="160" spans="1:6" x14ac:dyDescent="0.3">
      <c r="A160" s="1">
        <v>566</v>
      </c>
      <c r="B160" s="1">
        <v>228</v>
      </c>
      <c r="C160" s="1">
        <f t="shared" si="2"/>
        <v>2.0000000000000002E-5</v>
      </c>
      <c r="D160" s="1" t="s">
        <v>323</v>
      </c>
      <c r="E160" s="4">
        <v>2.0404194845434223</v>
      </c>
      <c r="F160" s="66">
        <f>Cat_Results[[#This Row],[TotalLossInOriginalCurrency]] / INDEX(Exchange_Rate[Exchange Rate], MATCH(Cat_Results[[#This Row],[Currency]], Exchange_Rate[Currency], 0))</f>
        <v>2.5723569095134697E-2</v>
      </c>
    </row>
    <row r="161" spans="1:6" x14ac:dyDescent="0.3">
      <c r="A161" s="1">
        <v>575</v>
      </c>
      <c r="B161" s="1">
        <v>233</v>
      </c>
      <c r="C161" s="1">
        <f t="shared" si="2"/>
        <v>2.0000000000000002E-5</v>
      </c>
      <c r="D161" s="1" t="s">
        <v>320</v>
      </c>
      <c r="E161" s="4">
        <v>109221.499711097</v>
      </c>
      <c r="F161" s="66">
        <f>Cat_Results[[#This Row],[TotalLossInOriginalCurrency]] / INDEX(Exchange_Rate[Exchange Rate], MATCH(Cat_Results[[#This Row],[Currency]], Exchange_Rate[Currency], 0))</f>
        <v>109221.499711097</v>
      </c>
    </row>
    <row r="162" spans="1:6" x14ac:dyDescent="0.3">
      <c r="A162" s="1">
        <v>586</v>
      </c>
      <c r="B162" s="1">
        <v>262</v>
      </c>
      <c r="C162" s="1">
        <f t="shared" si="2"/>
        <v>2.0000000000000002E-5</v>
      </c>
      <c r="D162" s="1" t="s">
        <v>320</v>
      </c>
      <c r="E162" s="4">
        <v>383.55819870419901</v>
      </c>
      <c r="F162" s="66">
        <f>Cat_Results[[#This Row],[TotalLossInOriginalCurrency]] / INDEX(Exchange_Rate[Exchange Rate], MATCH(Cat_Results[[#This Row],[Currency]], Exchange_Rate[Currency], 0))</f>
        <v>383.55819870419901</v>
      </c>
    </row>
    <row r="163" spans="1:6" x14ac:dyDescent="0.3">
      <c r="A163" s="1">
        <v>588</v>
      </c>
      <c r="B163" s="1">
        <v>253</v>
      </c>
      <c r="C163" s="1">
        <f t="shared" si="2"/>
        <v>2.0000000000000002E-5</v>
      </c>
      <c r="D163" s="1" t="s">
        <v>321</v>
      </c>
      <c r="E163" s="4">
        <v>6197.9081127542395</v>
      </c>
      <c r="F163" s="66">
        <f>Cat_Results[[#This Row],[TotalLossInOriginalCurrency]] / INDEX(Exchange_Rate[Exchange Rate], MATCH(Cat_Results[[#This Row],[Currency]], Exchange_Rate[Currency], 0))</f>
        <v>9710.2626375681502</v>
      </c>
    </row>
    <row r="164" spans="1:6" x14ac:dyDescent="0.3">
      <c r="A164" s="1">
        <v>592</v>
      </c>
      <c r="B164" s="1">
        <v>289</v>
      </c>
      <c r="C164" s="1">
        <f t="shared" si="2"/>
        <v>2.0000000000000002E-5</v>
      </c>
      <c r="D164" s="1" t="s">
        <v>320</v>
      </c>
      <c r="E164" s="4">
        <v>0.77313547953963302</v>
      </c>
      <c r="F164" s="66">
        <f>Cat_Results[[#This Row],[TotalLossInOriginalCurrency]] / INDEX(Exchange_Rate[Exchange Rate], MATCH(Cat_Results[[#This Row],[Currency]], Exchange_Rate[Currency], 0))</f>
        <v>0.77313547953963302</v>
      </c>
    </row>
    <row r="165" spans="1:6" x14ac:dyDescent="0.3">
      <c r="A165" s="1">
        <v>592</v>
      </c>
      <c r="B165" s="1">
        <v>192</v>
      </c>
      <c r="C165" s="1">
        <f t="shared" si="2"/>
        <v>2.0000000000000002E-5</v>
      </c>
      <c r="D165" s="1" t="s">
        <v>320</v>
      </c>
      <c r="E165" s="4">
        <v>5.8111548423767099E-3</v>
      </c>
      <c r="F165" s="66">
        <f>Cat_Results[[#This Row],[TotalLossInOriginalCurrency]] / INDEX(Exchange_Rate[Exchange Rate], MATCH(Cat_Results[[#This Row],[Currency]], Exchange_Rate[Currency], 0))</f>
        <v>5.8111548423767099E-3</v>
      </c>
    </row>
    <row r="166" spans="1:6" x14ac:dyDescent="0.3">
      <c r="A166" s="1">
        <v>598</v>
      </c>
      <c r="B166" s="1">
        <v>313</v>
      </c>
      <c r="C166" s="1">
        <f t="shared" si="2"/>
        <v>2.0000000000000002E-5</v>
      </c>
      <c r="D166" s="1" t="s">
        <v>322</v>
      </c>
      <c r="E166" s="4">
        <v>9.3604626755678828E-3</v>
      </c>
      <c r="F166" s="66">
        <f>Cat_Results[[#This Row],[TotalLossInOriginalCurrency]] / INDEX(Exchange_Rate[Exchange Rate], MATCH(Cat_Results[[#This Row],[Currency]], Exchange_Rate[Currency], 0))</f>
        <v>1.14974565804005E-2</v>
      </c>
    </row>
    <row r="167" spans="1:6" x14ac:dyDescent="0.3">
      <c r="A167" s="1">
        <v>612</v>
      </c>
      <c r="B167" s="1">
        <v>263</v>
      </c>
      <c r="C167" s="1">
        <f t="shared" si="2"/>
        <v>2.0000000000000002E-5</v>
      </c>
      <c r="D167" s="1" t="s">
        <v>320</v>
      </c>
      <c r="E167" s="4">
        <v>489502.69449021999</v>
      </c>
      <c r="F167" s="66">
        <f>Cat_Results[[#This Row],[TotalLossInOriginalCurrency]] / INDEX(Exchange_Rate[Exchange Rate], MATCH(Cat_Results[[#This Row],[Currency]], Exchange_Rate[Currency], 0))</f>
        <v>489502.69449021999</v>
      </c>
    </row>
    <row r="168" spans="1:6" x14ac:dyDescent="0.3">
      <c r="A168" s="1">
        <v>617</v>
      </c>
      <c r="B168" s="1">
        <v>254</v>
      </c>
      <c r="C168" s="1">
        <f t="shared" si="2"/>
        <v>2.0000000000000002E-5</v>
      </c>
      <c r="D168" s="1" t="s">
        <v>320</v>
      </c>
      <c r="E168" s="4">
        <v>55385.251715156497</v>
      </c>
      <c r="F168" s="66">
        <f>Cat_Results[[#This Row],[TotalLossInOriginalCurrency]] / INDEX(Exchange_Rate[Exchange Rate], MATCH(Cat_Results[[#This Row],[Currency]], Exchange_Rate[Currency], 0))</f>
        <v>55385.251715156497</v>
      </c>
    </row>
    <row r="169" spans="1:6" x14ac:dyDescent="0.3">
      <c r="A169" s="1">
        <v>629</v>
      </c>
      <c r="B169" s="1">
        <v>237</v>
      </c>
      <c r="C169" s="1">
        <f t="shared" si="2"/>
        <v>2.0000000000000002E-5</v>
      </c>
      <c r="D169" s="1" t="s">
        <v>320</v>
      </c>
      <c r="E169" s="4">
        <v>4.17932297683444</v>
      </c>
      <c r="F169" s="66">
        <f>Cat_Results[[#This Row],[TotalLossInOriginalCurrency]] / INDEX(Exchange_Rate[Exchange Rate], MATCH(Cat_Results[[#This Row],[Currency]], Exchange_Rate[Currency], 0))</f>
        <v>4.17932297683444</v>
      </c>
    </row>
    <row r="170" spans="1:6" x14ac:dyDescent="0.3">
      <c r="A170" s="1">
        <v>631</v>
      </c>
      <c r="B170" s="1">
        <v>238</v>
      </c>
      <c r="C170" s="1">
        <f t="shared" si="2"/>
        <v>2.0000000000000002E-5</v>
      </c>
      <c r="D170" s="1" t="s">
        <v>320</v>
      </c>
      <c r="E170" s="4">
        <v>25217246.024416201</v>
      </c>
      <c r="F170" s="66">
        <f>Cat_Results[[#This Row],[TotalLossInOriginalCurrency]] / INDEX(Exchange_Rate[Exchange Rate], MATCH(Cat_Results[[#This Row],[Currency]], Exchange_Rate[Currency], 0))</f>
        <v>25217246.024416201</v>
      </c>
    </row>
    <row r="171" spans="1:6" x14ac:dyDescent="0.3">
      <c r="A171" s="1">
        <v>633</v>
      </c>
      <c r="B171" s="1">
        <v>224</v>
      </c>
      <c r="C171" s="1">
        <f t="shared" si="2"/>
        <v>2.0000000000000002E-5</v>
      </c>
      <c r="D171" s="1" t="s">
        <v>320</v>
      </c>
      <c r="E171" s="4">
        <v>13881.3141415555</v>
      </c>
      <c r="F171" s="66">
        <f>Cat_Results[[#This Row],[TotalLossInOriginalCurrency]] / INDEX(Exchange_Rate[Exchange Rate], MATCH(Cat_Results[[#This Row],[Currency]], Exchange_Rate[Currency], 0))</f>
        <v>13881.3141415555</v>
      </c>
    </row>
    <row r="172" spans="1:6" x14ac:dyDescent="0.3">
      <c r="A172" s="1">
        <v>634</v>
      </c>
      <c r="B172" s="1">
        <v>233</v>
      </c>
      <c r="C172" s="1">
        <f t="shared" si="2"/>
        <v>2.0000000000000002E-5</v>
      </c>
      <c r="D172" s="1" t="s">
        <v>320</v>
      </c>
      <c r="E172" s="4">
        <v>58249.265392622103</v>
      </c>
      <c r="F172" s="66">
        <f>Cat_Results[[#This Row],[TotalLossInOriginalCurrency]] / INDEX(Exchange_Rate[Exchange Rate], MATCH(Cat_Results[[#This Row],[Currency]], Exchange_Rate[Currency], 0))</f>
        <v>58249.265392622103</v>
      </c>
    </row>
    <row r="173" spans="1:6" x14ac:dyDescent="0.3">
      <c r="A173" s="1">
        <v>636</v>
      </c>
      <c r="B173" s="1">
        <v>232</v>
      </c>
      <c r="C173" s="1">
        <f t="shared" si="2"/>
        <v>2.0000000000000002E-5</v>
      </c>
      <c r="D173" s="1" t="s">
        <v>321</v>
      </c>
      <c r="E173" s="4">
        <v>18739.923858601815</v>
      </c>
      <c r="F173" s="66">
        <f>Cat_Results[[#This Row],[TotalLossInOriginalCurrency]] / INDEX(Exchange_Rate[Exchange Rate], MATCH(Cat_Results[[#This Row],[Currency]], Exchange_Rate[Currency], 0))</f>
        <v>29359.838701156401</v>
      </c>
    </row>
    <row r="174" spans="1:6" x14ac:dyDescent="0.3">
      <c r="A174" s="1">
        <v>643</v>
      </c>
      <c r="B174" s="1">
        <v>211</v>
      </c>
      <c r="C174" s="1">
        <f t="shared" si="2"/>
        <v>2.0000000000000002E-5</v>
      </c>
      <c r="D174" s="1" t="s">
        <v>320</v>
      </c>
      <c r="E174" s="4">
        <v>24178.696530883499</v>
      </c>
      <c r="F174" s="66">
        <f>Cat_Results[[#This Row],[TotalLossInOriginalCurrency]] / INDEX(Exchange_Rate[Exchange Rate], MATCH(Cat_Results[[#This Row],[Currency]], Exchange_Rate[Currency], 0))</f>
        <v>24178.696530883499</v>
      </c>
    </row>
    <row r="175" spans="1:6" x14ac:dyDescent="0.3">
      <c r="A175" s="1">
        <v>643</v>
      </c>
      <c r="B175" s="1">
        <v>278</v>
      </c>
      <c r="C175" s="1">
        <f t="shared" si="2"/>
        <v>2.0000000000000002E-5</v>
      </c>
      <c r="D175" s="1" t="s">
        <v>320</v>
      </c>
      <c r="E175" s="4">
        <v>10.970753431320199</v>
      </c>
      <c r="F175" s="66">
        <f>Cat_Results[[#This Row],[TotalLossInOriginalCurrency]] / INDEX(Exchange_Rate[Exchange Rate], MATCH(Cat_Results[[#This Row],[Currency]], Exchange_Rate[Currency], 0))</f>
        <v>10.970753431320199</v>
      </c>
    </row>
    <row r="176" spans="1:6" x14ac:dyDescent="0.3">
      <c r="A176" s="1">
        <v>646</v>
      </c>
      <c r="B176" s="1">
        <v>190</v>
      </c>
      <c r="C176" s="1">
        <f t="shared" si="2"/>
        <v>2.0000000000000002E-5</v>
      </c>
      <c r="D176" s="1" t="s">
        <v>321</v>
      </c>
      <c r="E176" s="4">
        <v>22.314666039628491</v>
      </c>
      <c r="F176" s="66">
        <f>Cat_Results[[#This Row],[TotalLossInOriginalCurrency]] / INDEX(Exchange_Rate[Exchange Rate], MATCH(Cat_Results[[#This Row],[Currency]], Exchange_Rate[Currency], 0))</f>
        <v>34.960387274622903</v>
      </c>
    </row>
    <row r="177" spans="1:6" x14ac:dyDescent="0.3">
      <c r="A177" s="1">
        <v>648</v>
      </c>
      <c r="B177" s="1">
        <v>259</v>
      </c>
      <c r="C177" s="1">
        <f t="shared" si="2"/>
        <v>2.0000000000000002E-5</v>
      </c>
      <c r="D177" s="1" t="s">
        <v>321</v>
      </c>
      <c r="E177" s="4">
        <v>2560.3825968827268</v>
      </c>
      <c r="F177" s="66">
        <f>Cat_Results[[#This Row],[TotalLossInOriginalCurrency]] / INDEX(Exchange_Rate[Exchange Rate], MATCH(Cat_Results[[#This Row],[Currency]], Exchange_Rate[Currency], 0))</f>
        <v>4011.3514134274305</v>
      </c>
    </row>
    <row r="178" spans="1:6" x14ac:dyDescent="0.3">
      <c r="A178" s="1">
        <v>654</v>
      </c>
      <c r="B178" s="1">
        <v>236</v>
      </c>
      <c r="C178" s="1">
        <f t="shared" si="2"/>
        <v>2.0000000000000002E-5</v>
      </c>
      <c r="D178" s="1" t="s">
        <v>321</v>
      </c>
      <c r="E178" s="4">
        <v>0.25980402127520491</v>
      </c>
      <c r="F178" s="66">
        <f>Cat_Results[[#This Row],[TotalLossInOriginalCurrency]] / INDEX(Exchange_Rate[Exchange Rate], MATCH(Cat_Results[[#This Row],[Currency]], Exchange_Rate[Currency], 0))</f>
        <v>0.40703496001935907</v>
      </c>
    </row>
    <row r="179" spans="1:6" x14ac:dyDescent="0.3">
      <c r="A179" s="1">
        <v>662</v>
      </c>
      <c r="B179" s="1">
        <v>224</v>
      </c>
      <c r="C179" s="1">
        <f t="shared" si="2"/>
        <v>2.0000000000000002E-5</v>
      </c>
      <c r="D179" s="1" t="s">
        <v>320</v>
      </c>
      <c r="E179" s="4">
        <v>23171.103132381999</v>
      </c>
      <c r="F179" s="66">
        <f>Cat_Results[[#This Row],[TotalLossInOriginalCurrency]] / INDEX(Exchange_Rate[Exchange Rate], MATCH(Cat_Results[[#This Row],[Currency]], Exchange_Rate[Currency], 0))</f>
        <v>23171.103132381999</v>
      </c>
    </row>
    <row r="180" spans="1:6" x14ac:dyDescent="0.3">
      <c r="A180" s="1">
        <v>666</v>
      </c>
      <c r="B180" s="1">
        <v>174</v>
      </c>
      <c r="C180" s="1">
        <f t="shared" si="2"/>
        <v>2.0000000000000002E-5</v>
      </c>
      <c r="D180" s="1" t="s">
        <v>320</v>
      </c>
      <c r="E180" s="4">
        <v>291860.572214371</v>
      </c>
      <c r="F180" s="66">
        <f>Cat_Results[[#This Row],[TotalLossInOriginalCurrency]] / INDEX(Exchange_Rate[Exchange Rate], MATCH(Cat_Results[[#This Row],[Currency]], Exchange_Rate[Currency], 0))</f>
        <v>291860.572214371</v>
      </c>
    </row>
    <row r="181" spans="1:6" x14ac:dyDescent="0.3">
      <c r="A181" s="1">
        <v>671</v>
      </c>
      <c r="B181" s="1">
        <v>259</v>
      </c>
      <c r="C181" s="1">
        <f t="shared" si="2"/>
        <v>2.0000000000000002E-5</v>
      </c>
      <c r="D181" s="1" t="s">
        <v>320</v>
      </c>
      <c r="E181" s="4">
        <v>4.0532052516937297E-2</v>
      </c>
      <c r="F181" s="66">
        <f>Cat_Results[[#This Row],[TotalLossInOriginalCurrency]] / INDEX(Exchange_Rate[Exchange Rate], MATCH(Cat_Results[[#This Row],[Currency]], Exchange_Rate[Currency], 0))</f>
        <v>4.0532052516937297E-2</v>
      </c>
    </row>
    <row r="182" spans="1:6" x14ac:dyDescent="0.3">
      <c r="A182" s="1">
        <v>673</v>
      </c>
      <c r="B182" s="1">
        <v>275</v>
      </c>
      <c r="C182" s="1">
        <f t="shared" si="2"/>
        <v>2.0000000000000002E-5</v>
      </c>
      <c r="D182" s="1" t="s">
        <v>321</v>
      </c>
      <c r="E182" s="4">
        <v>131174.19909659549</v>
      </c>
      <c r="F182" s="66">
        <f>Cat_Results[[#This Row],[TotalLossInOriginalCurrency]] / INDEX(Exchange_Rate[Exchange Rate], MATCH(Cat_Results[[#This Row],[Currency]], Exchange_Rate[Currency], 0))</f>
        <v>205510.61766783302</v>
      </c>
    </row>
    <row r="183" spans="1:6" x14ac:dyDescent="0.3">
      <c r="A183" s="1">
        <v>674</v>
      </c>
      <c r="B183" s="1">
        <v>220</v>
      </c>
      <c r="C183" s="1">
        <f t="shared" si="2"/>
        <v>2.0000000000000002E-5</v>
      </c>
      <c r="D183" s="1" t="s">
        <v>321</v>
      </c>
      <c r="E183" s="4">
        <v>904.45227221494235</v>
      </c>
      <c r="F183" s="66">
        <f>Cat_Results[[#This Row],[TotalLossInOriginalCurrency]] / INDEX(Exchange_Rate[Exchange Rate], MATCH(Cat_Results[[#This Row],[Currency]], Exchange_Rate[Currency], 0))</f>
        <v>1417.0053744874899</v>
      </c>
    </row>
    <row r="184" spans="1:6" x14ac:dyDescent="0.3">
      <c r="A184" s="1">
        <v>678</v>
      </c>
      <c r="B184" s="1">
        <v>237</v>
      </c>
      <c r="C184" s="1">
        <f t="shared" si="2"/>
        <v>2.0000000000000002E-5</v>
      </c>
      <c r="D184" s="1" t="s">
        <v>320</v>
      </c>
      <c r="E184" s="4">
        <v>63.792474567890203</v>
      </c>
      <c r="F184" s="66">
        <f>Cat_Results[[#This Row],[TotalLossInOriginalCurrency]] / INDEX(Exchange_Rate[Exchange Rate], MATCH(Cat_Results[[#This Row],[Currency]], Exchange_Rate[Currency], 0))</f>
        <v>63.792474567890203</v>
      </c>
    </row>
    <row r="185" spans="1:6" x14ac:dyDescent="0.3">
      <c r="A185" s="1">
        <v>679</v>
      </c>
      <c r="B185" s="1">
        <v>242</v>
      </c>
      <c r="C185" s="1">
        <f t="shared" si="2"/>
        <v>2.0000000000000002E-5</v>
      </c>
      <c r="D185" s="1" t="s">
        <v>320</v>
      </c>
      <c r="E185" s="4">
        <v>1.2597344815731E-2</v>
      </c>
      <c r="F185" s="66">
        <f>Cat_Results[[#This Row],[TotalLossInOriginalCurrency]] / INDEX(Exchange_Rate[Exchange Rate], MATCH(Cat_Results[[#This Row],[Currency]], Exchange_Rate[Currency], 0))</f>
        <v>1.2597344815731E-2</v>
      </c>
    </row>
    <row r="186" spans="1:6" x14ac:dyDescent="0.3">
      <c r="A186" s="1">
        <v>681</v>
      </c>
      <c r="B186" s="1">
        <v>234</v>
      </c>
      <c r="C186" s="1">
        <f t="shared" si="2"/>
        <v>2.0000000000000002E-5</v>
      </c>
      <c r="D186" s="1" t="s">
        <v>320</v>
      </c>
      <c r="E186" s="4">
        <v>11654999.535506399</v>
      </c>
      <c r="F186" s="66">
        <f>Cat_Results[[#This Row],[TotalLossInOriginalCurrency]] / INDEX(Exchange_Rate[Exchange Rate], MATCH(Cat_Results[[#This Row],[Currency]], Exchange_Rate[Currency], 0))</f>
        <v>11654999.535506399</v>
      </c>
    </row>
    <row r="187" spans="1:6" x14ac:dyDescent="0.3">
      <c r="A187" s="1">
        <v>682</v>
      </c>
      <c r="B187" s="1">
        <v>237</v>
      </c>
      <c r="C187" s="1">
        <f t="shared" si="2"/>
        <v>2.0000000000000002E-5</v>
      </c>
      <c r="D187" s="1" t="s">
        <v>321</v>
      </c>
      <c r="E187" s="4">
        <v>0.13452936344467867</v>
      </c>
      <c r="F187" s="66">
        <f>Cat_Results[[#This Row],[TotalLossInOriginalCurrency]] / INDEX(Exchange_Rate[Exchange Rate], MATCH(Cat_Results[[#This Row],[Currency]], Exchange_Rate[Currency], 0))</f>
        <v>0.21076715365052201</v>
      </c>
    </row>
    <row r="188" spans="1:6" x14ac:dyDescent="0.3">
      <c r="A188" s="1">
        <v>688</v>
      </c>
      <c r="B188" s="1">
        <v>233</v>
      </c>
      <c r="C188" s="1">
        <f t="shared" si="2"/>
        <v>2.0000000000000002E-5</v>
      </c>
      <c r="D188" s="1" t="s">
        <v>321</v>
      </c>
      <c r="E188" s="4">
        <v>273492.21558112721</v>
      </c>
      <c r="F188" s="66">
        <f>Cat_Results[[#This Row],[TotalLossInOriginalCurrency]] / INDEX(Exchange_Rate[Exchange Rate], MATCH(Cat_Results[[#This Row],[Currency]], Exchange_Rate[Currency], 0))</f>
        <v>428480.25403252005</v>
      </c>
    </row>
    <row r="189" spans="1:6" x14ac:dyDescent="0.3">
      <c r="A189" s="1">
        <v>690</v>
      </c>
      <c r="B189" s="1">
        <v>234</v>
      </c>
      <c r="C189" s="1">
        <f t="shared" si="2"/>
        <v>2.0000000000000002E-5</v>
      </c>
      <c r="D189" s="1" t="s">
        <v>321</v>
      </c>
      <c r="E189" s="4">
        <v>5339610.565867858</v>
      </c>
      <c r="F189" s="66">
        <f>Cat_Results[[#This Row],[TotalLossInOriginalCurrency]] / INDEX(Exchange_Rate[Exchange Rate], MATCH(Cat_Results[[#This Row],[Currency]], Exchange_Rate[Currency], 0))</f>
        <v>8365567.8712329296</v>
      </c>
    </row>
    <row r="190" spans="1:6" x14ac:dyDescent="0.3">
      <c r="A190" s="1">
        <v>691</v>
      </c>
      <c r="B190" s="1">
        <v>294</v>
      </c>
      <c r="C190" s="1">
        <f t="shared" si="2"/>
        <v>2.0000000000000002E-5</v>
      </c>
      <c r="D190" s="1" t="s">
        <v>322</v>
      </c>
      <c r="E190" s="4">
        <v>11519015.562522538</v>
      </c>
      <c r="F190" s="66">
        <f>Cat_Results[[#This Row],[TotalLossInOriginalCurrency]] / INDEX(Exchange_Rate[Exchange Rate], MATCH(Cat_Results[[#This Row],[Currency]], Exchange_Rate[Currency], 0))</f>
        <v>14148807.1550935</v>
      </c>
    </row>
    <row r="191" spans="1:6" x14ac:dyDescent="0.3">
      <c r="A191" s="1">
        <v>692</v>
      </c>
      <c r="B191" s="1">
        <v>222</v>
      </c>
      <c r="C191" s="1">
        <f t="shared" si="2"/>
        <v>2.0000000000000002E-5</v>
      </c>
      <c r="D191" s="1" t="s">
        <v>321</v>
      </c>
      <c r="E191" s="4">
        <v>6061.5053450820897</v>
      </c>
      <c r="F191" s="66">
        <f>Cat_Results[[#This Row],[TotalLossInOriginalCurrency]] / INDEX(Exchange_Rate[Exchange Rate], MATCH(Cat_Results[[#This Row],[Currency]], Exchange_Rate[Currency], 0))</f>
        <v>9496.5604215152598</v>
      </c>
    </row>
    <row r="192" spans="1:6" x14ac:dyDescent="0.3">
      <c r="A192" s="1">
        <v>693</v>
      </c>
      <c r="B192" s="1">
        <v>253</v>
      </c>
      <c r="C192" s="1">
        <f t="shared" si="2"/>
        <v>2.0000000000000002E-5</v>
      </c>
      <c r="D192" s="1" t="s">
        <v>321</v>
      </c>
      <c r="E192" s="4">
        <v>1.1149058890166173E-2</v>
      </c>
      <c r="F192" s="66">
        <f>Cat_Results[[#This Row],[TotalLossInOriginalCurrency]] / INDEX(Exchange_Rate[Exchange Rate], MATCH(Cat_Results[[#This Row],[Currency]], Exchange_Rate[Currency], 0))</f>
        <v>1.74672305583954E-2</v>
      </c>
    </row>
    <row r="193" spans="1:6" x14ac:dyDescent="0.3">
      <c r="A193" s="1">
        <v>693</v>
      </c>
      <c r="B193" s="1">
        <v>291</v>
      </c>
      <c r="C193" s="1">
        <f t="shared" si="2"/>
        <v>2.0000000000000002E-5</v>
      </c>
      <c r="D193" s="1" t="s">
        <v>322</v>
      </c>
      <c r="E193" s="4">
        <v>2693259.7592920186</v>
      </c>
      <c r="F193" s="66">
        <f>Cat_Results[[#This Row],[TotalLossInOriginalCurrency]] / INDEX(Exchange_Rate[Exchange Rate], MATCH(Cat_Results[[#This Row],[Currency]], Exchange_Rate[Currency], 0))</f>
        <v>3308131.0417512301</v>
      </c>
    </row>
    <row r="194" spans="1:6" x14ac:dyDescent="0.3">
      <c r="A194" s="1">
        <v>700</v>
      </c>
      <c r="B194" s="1">
        <v>236</v>
      </c>
      <c r="C194" s="1">
        <f t="shared" si="2"/>
        <v>2.0000000000000002E-5</v>
      </c>
      <c r="D194" s="1" t="s">
        <v>323</v>
      </c>
      <c r="E194" s="4">
        <v>645.78767018111364</v>
      </c>
      <c r="F194" s="66">
        <f>Cat_Results[[#This Row],[TotalLossInOriginalCurrency]] / INDEX(Exchange_Rate[Exchange Rate], MATCH(Cat_Results[[#This Row],[Currency]], Exchange_Rate[Currency], 0))</f>
        <v>8.1414453648030793</v>
      </c>
    </row>
    <row r="195" spans="1:6" x14ac:dyDescent="0.3">
      <c r="A195" s="1">
        <v>704</v>
      </c>
      <c r="B195" s="1">
        <v>178</v>
      </c>
      <c r="C195" s="1">
        <f t="shared" si="2"/>
        <v>2.0000000000000002E-5</v>
      </c>
      <c r="D195" s="1" t="s">
        <v>320</v>
      </c>
      <c r="E195" s="4">
        <v>1.7061829566955599E-3</v>
      </c>
      <c r="F195" s="66">
        <f>Cat_Results[[#This Row],[TotalLossInOriginalCurrency]] / INDEX(Exchange_Rate[Exchange Rate], MATCH(Cat_Results[[#This Row],[Currency]], Exchange_Rate[Currency], 0))</f>
        <v>1.7061829566955599E-3</v>
      </c>
    </row>
    <row r="196" spans="1:6" x14ac:dyDescent="0.3">
      <c r="A196" s="1">
        <v>710</v>
      </c>
      <c r="B196" s="1">
        <v>279</v>
      </c>
      <c r="C196" s="1">
        <f t="shared" si="2"/>
        <v>2.0000000000000002E-5</v>
      </c>
      <c r="D196" s="1" t="s">
        <v>320</v>
      </c>
      <c r="E196" s="4">
        <v>0.43394118547439597</v>
      </c>
      <c r="F196" s="66">
        <f>Cat_Results[[#This Row],[TotalLossInOriginalCurrency]] / INDEX(Exchange_Rate[Exchange Rate], MATCH(Cat_Results[[#This Row],[Currency]], Exchange_Rate[Currency], 0))</f>
        <v>0.43394118547439597</v>
      </c>
    </row>
    <row r="197" spans="1:6" x14ac:dyDescent="0.3">
      <c r="A197" s="1">
        <v>719</v>
      </c>
      <c r="B197" s="1">
        <v>253</v>
      </c>
      <c r="C197" s="1">
        <f t="shared" si="2"/>
        <v>2.0000000000000002E-5</v>
      </c>
      <c r="D197" s="1" t="s">
        <v>321</v>
      </c>
      <c r="E197" s="4">
        <v>2066614.0424361066</v>
      </c>
      <c r="F197" s="66">
        <f>Cat_Results[[#This Row],[TotalLossInOriginalCurrency]] / INDEX(Exchange_Rate[Exchange Rate], MATCH(Cat_Results[[#This Row],[Currency]], Exchange_Rate[Currency], 0))</f>
        <v>3237764.2193897301</v>
      </c>
    </row>
    <row r="198" spans="1:6" x14ac:dyDescent="0.3">
      <c r="A198" s="1">
        <v>734</v>
      </c>
      <c r="B198" s="1">
        <v>245</v>
      </c>
      <c r="C198" s="1">
        <f t="shared" ref="C198:C261" si="3">1/50000</f>
        <v>2.0000000000000002E-5</v>
      </c>
      <c r="D198" s="1" t="s">
        <v>320</v>
      </c>
      <c r="E198" s="4">
        <v>11.535126529634001</v>
      </c>
      <c r="F198" s="66">
        <f>Cat_Results[[#This Row],[TotalLossInOriginalCurrency]] / INDEX(Exchange_Rate[Exchange Rate], MATCH(Cat_Results[[#This Row],[Currency]], Exchange_Rate[Currency], 0))</f>
        <v>11.535126529634001</v>
      </c>
    </row>
    <row r="199" spans="1:6" x14ac:dyDescent="0.3">
      <c r="A199" s="1">
        <v>737</v>
      </c>
      <c r="B199" s="1">
        <v>206</v>
      </c>
      <c r="C199" s="1">
        <f t="shared" si="3"/>
        <v>2.0000000000000002E-5</v>
      </c>
      <c r="D199" s="1" t="s">
        <v>320</v>
      </c>
      <c r="E199" s="4">
        <v>4.1832029819488499E-3</v>
      </c>
      <c r="F199" s="66">
        <f>Cat_Results[[#This Row],[TotalLossInOriginalCurrency]] / INDEX(Exchange_Rate[Exchange Rate], MATCH(Cat_Results[[#This Row],[Currency]], Exchange_Rate[Currency], 0))</f>
        <v>4.1832029819488499E-3</v>
      </c>
    </row>
    <row r="200" spans="1:6" x14ac:dyDescent="0.3">
      <c r="A200" s="1">
        <v>737</v>
      </c>
      <c r="B200" s="1">
        <v>249</v>
      </c>
      <c r="C200" s="1">
        <f t="shared" si="3"/>
        <v>2.0000000000000002E-5</v>
      </c>
      <c r="D200" s="1" t="s">
        <v>320</v>
      </c>
      <c r="E200" s="4">
        <v>451060.97493244102</v>
      </c>
      <c r="F200" s="66">
        <f>Cat_Results[[#This Row],[TotalLossInOriginalCurrency]] / INDEX(Exchange_Rate[Exchange Rate], MATCH(Cat_Results[[#This Row],[Currency]], Exchange_Rate[Currency], 0))</f>
        <v>451060.97493244102</v>
      </c>
    </row>
    <row r="201" spans="1:6" x14ac:dyDescent="0.3">
      <c r="A201" s="1">
        <v>742</v>
      </c>
      <c r="B201" s="1">
        <v>238</v>
      </c>
      <c r="C201" s="1">
        <f t="shared" si="3"/>
        <v>2.0000000000000002E-5</v>
      </c>
      <c r="D201" s="1" t="s">
        <v>321</v>
      </c>
      <c r="E201" s="4">
        <v>30182.261544012003</v>
      </c>
      <c r="F201" s="66">
        <f>Cat_Results[[#This Row],[TotalLossInOriginalCurrency]] / INDEX(Exchange_Rate[Exchange Rate], MATCH(Cat_Results[[#This Row],[Currency]], Exchange_Rate[Currency], 0))</f>
        <v>47286.549147933598</v>
      </c>
    </row>
    <row r="202" spans="1:6" x14ac:dyDescent="0.3">
      <c r="A202" s="1">
        <v>743</v>
      </c>
      <c r="B202" s="1">
        <v>228</v>
      </c>
      <c r="C202" s="1">
        <f t="shared" si="3"/>
        <v>2.0000000000000002E-5</v>
      </c>
      <c r="D202" s="1" t="s">
        <v>320</v>
      </c>
      <c r="E202" s="4">
        <v>513609.34571790003</v>
      </c>
      <c r="F202" s="66">
        <f>Cat_Results[[#This Row],[TotalLossInOriginalCurrency]] / INDEX(Exchange_Rate[Exchange Rate], MATCH(Cat_Results[[#This Row],[Currency]], Exchange_Rate[Currency], 0))</f>
        <v>513609.34571790003</v>
      </c>
    </row>
    <row r="203" spans="1:6" x14ac:dyDescent="0.3">
      <c r="A203" s="1">
        <v>743</v>
      </c>
      <c r="B203" s="1">
        <v>254</v>
      </c>
      <c r="C203" s="1">
        <f t="shared" si="3"/>
        <v>2.0000000000000002E-5</v>
      </c>
      <c r="D203" s="1" t="s">
        <v>320</v>
      </c>
      <c r="E203" s="4">
        <v>52679269.515656598</v>
      </c>
      <c r="F203" s="66">
        <f>Cat_Results[[#This Row],[TotalLossInOriginalCurrency]] / INDEX(Exchange_Rate[Exchange Rate], MATCH(Cat_Results[[#This Row],[Currency]], Exchange_Rate[Currency], 0))</f>
        <v>52679269.515656598</v>
      </c>
    </row>
    <row r="204" spans="1:6" x14ac:dyDescent="0.3">
      <c r="A204" s="1">
        <v>747</v>
      </c>
      <c r="B204" s="1">
        <v>257</v>
      </c>
      <c r="C204" s="1">
        <f t="shared" si="3"/>
        <v>2.0000000000000002E-5</v>
      </c>
      <c r="D204" s="1" t="s">
        <v>320</v>
      </c>
      <c r="E204" s="4">
        <v>480.44347682967799</v>
      </c>
      <c r="F204" s="66">
        <f>Cat_Results[[#This Row],[TotalLossInOriginalCurrency]] / INDEX(Exchange_Rate[Exchange Rate], MATCH(Cat_Results[[#This Row],[Currency]], Exchange_Rate[Currency], 0))</f>
        <v>480.44347682967799</v>
      </c>
    </row>
    <row r="205" spans="1:6" x14ac:dyDescent="0.3">
      <c r="A205" s="1">
        <v>747</v>
      </c>
      <c r="B205" s="1">
        <v>256</v>
      </c>
      <c r="C205" s="1">
        <f t="shared" si="3"/>
        <v>2.0000000000000002E-5</v>
      </c>
      <c r="D205" s="1" t="s">
        <v>321</v>
      </c>
      <c r="E205" s="4">
        <v>3922739.6043047025</v>
      </c>
      <c r="F205" s="66">
        <f>Cat_Results[[#This Row],[TotalLossInOriginalCurrency]] / INDEX(Exchange_Rate[Exchange Rate], MATCH(Cat_Results[[#This Row],[Currency]], Exchange_Rate[Currency], 0))</f>
        <v>6145756.13636549</v>
      </c>
    </row>
    <row r="206" spans="1:6" x14ac:dyDescent="0.3">
      <c r="A206" s="1">
        <v>749</v>
      </c>
      <c r="B206" s="1">
        <v>299</v>
      </c>
      <c r="C206" s="1">
        <f t="shared" si="3"/>
        <v>2.0000000000000002E-5</v>
      </c>
      <c r="D206" s="1" t="s">
        <v>321</v>
      </c>
      <c r="E206" s="4">
        <v>2.0019158896753503E-2</v>
      </c>
      <c r="F206" s="66">
        <f>Cat_Results[[#This Row],[TotalLossInOriginalCurrency]] / INDEX(Exchange_Rate[Exchange Rate], MATCH(Cat_Results[[#This Row],[Currency]], Exchange_Rate[Currency], 0))</f>
        <v>3.1364016234874698E-2</v>
      </c>
    </row>
    <row r="207" spans="1:6" x14ac:dyDescent="0.3">
      <c r="A207" s="1">
        <v>754</v>
      </c>
      <c r="B207" s="1">
        <v>217</v>
      </c>
      <c r="C207" s="1">
        <f t="shared" si="3"/>
        <v>2.0000000000000002E-5</v>
      </c>
      <c r="D207" s="1" t="s">
        <v>321</v>
      </c>
      <c r="E207" s="4">
        <v>729900.20918299165</v>
      </c>
      <c r="F207" s="66">
        <f>Cat_Results[[#This Row],[TotalLossInOriginalCurrency]] / INDEX(Exchange_Rate[Exchange Rate], MATCH(Cat_Results[[#This Row],[Currency]], Exchange_Rate[Currency], 0))</f>
        <v>1143534.6574109199</v>
      </c>
    </row>
    <row r="208" spans="1:6" x14ac:dyDescent="0.3">
      <c r="A208" s="1">
        <v>756</v>
      </c>
      <c r="B208" s="1">
        <v>230</v>
      </c>
      <c r="C208" s="1">
        <f t="shared" si="3"/>
        <v>2.0000000000000002E-5</v>
      </c>
      <c r="D208" s="1" t="s">
        <v>320</v>
      </c>
      <c r="E208" s="4">
        <v>4924.2918148264298</v>
      </c>
      <c r="F208" s="66">
        <f>Cat_Results[[#This Row],[TotalLossInOriginalCurrency]] / INDEX(Exchange_Rate[Exchange Rate], MATCH(Cat_Results[[#This Row],[Currency]], Exchange_Rate[Currency], 0))</f>
        <v>4924.2918148264298</v>
      </c>
    </row>
    <row r="209" spans="1:6" x14ac:dyDescent="0.3">
      <c r="A209" s="1">
        <v>758</v>
      </c>
      <c r="B209" s="1">
        <v>125</v>
      </c>
      <c r="C209" s="1">
        <f t="shared" si="3"/>
        <v>2.0000000000000002E-5</v>
      </c>
      <c r="D209" s="1" t="s">
        <v>320</v>
      </c>
      <c r="E209" s="4">
        <v>333.48948669206402</v>
      </c>
      <c r="F209" s="66">
        <f>Cat_Results[[#This Row],[TotalLossInOriginalCurrency]] / INDEX(Exchange_Rate[Exchange Rate], MATCH(Cat_Results[[#This Row],[Currency]], Exchange_Rate[Currency], 0))</f>
        <v>333.48948669206402</v>
      </c>
    </row>
    <row r="210" spans="1:6" x14ac:dyDescent="0.3">
      <c r="A210" s="1">
        <v>759</v>
      </c>
      <c r="B210" s="1">
        <v>278</v>
      </c>
      <c r="C210" s="1">
        <f t="shared" si="3"/>
        <v>2.0000000000000002E-5</v>
      </c>
      <c r="D210" s="1" t="s">
        <v>322</v>
      </c>
      <c r="E210" s="4">
        <v>13447.816390454329</v>
      </c>
      <c r="F210" s="66">
        <f>Cat_Results[[#This Row],[TotalLossInOriginalCurrency]] / INDEX(Exchange_Rate[Exchange Rate], MATCH(Cat_Results[[#This Row],[Currency]], Exchange_Rate[Currency], 0))</f>
        <v>16517.953268914302</v>
      </c>
    </row>
    <row r="211" spans="1:6" x14ac:dyDescent="0.3">
      <c r="A211" s="1">
        <v>762</v>
      </c>
      <c r="B211" s="1">
        <v>230</v>
      </c>
      <c r="C211" s="1">
        <f t="shared" si="3"/>
        <v>2.0000000000000002E-5</v>
      </c>
      <c r="D211" s="1" t="s">
        <v>321</v>
      </c>
      <c r="E211" s="4">
        <v>2493602.8783886386</v>
      </c>
      <c r="F211" s="66">
        <f>Cat_Results[[#This Row],[TotalLossInOriginalCurrency]] / INDEX(Exchange_Rate[Exchange Rate], MATCH(Cat_Results[[#This Row],[Currency]], Exchange_Rate[Currency], 0))</f>
        <v>3906727.6284916606</v>
      </c>
    </row>
    <row r="212" spans="1:6" x14ac:dyDescent="0.3">
      <c r="A212" s="1">
        <v>770</v>
      </c>
      <c r="B212" s="1">
        <v>243</v>
      </c>
      <c r="C212" s="1">
        <f t="shared" si="3"/>
        <v>2.0000000000000002E-5</v>
      </c>
      <c r="D212" s="1" t="s">
        <v>320</v>
      </c>
      <c r="E212" s="4">
        <v>14900528.9674481</v>
      </c>
      <c r="F212" s="66">
        <f>Cat_Results[[#This Row],[TotalLossInOriginalCurrency]] / INDEX(Exchange_Rate[Exchange Rate], MATCH(Cat_Results[[#This Row],[Currency]], Exchange_Rate[Currency], 0))</f>
        <v>14900528.9674481</v>
      </c>
    </row>
    <row r="213" spans="1:6" x14ac:dyDescent="0.3">
      <c r="A213" s="1">
        <v>775</v>
      </c>
      <c r="B213" s="1">
        <v>264</v>
      </c>
      <c r="C213" s="1">
        <f t="shared" si="3"/>
        <v>2.0000000000000002E-5</v>
      </c>
      <c r="D213" s="1" t="s">
        <v>321</v>
      </c>
      <c r="E213" s="4">
        <v>810079.89750548522</v>
      </c>
      <c r="F213" s="66">
        <f>Cat_Results[[#This Row],[TotalLossInOriginalCurrency]] / INDEX(Exchange_Rate[Exchange Rate], MATCH(Cat_Results[[#This Row],[Currency]], Exchange_Rate[Currency], 0))</f>
        <v>1269152.1750710499</v>
      </c>
    </row>
    <row r="214" spans="1:6" x14ac:dyDescent="0.3">
      <c r="A214" s="1">
        <v>775</v>
      </c>
      <c r="B214" s="1">
        <v>246</v>
      </c>
      <c r="C214" s="1">
        <f t="shared" si="3"/>
        <v>2.0000000000000002E-5</v>
      </c>
      <c r="D214" s="1" t="s">
        <v>320</v>
      </c>
      <c r="E214" s="4">
        <v>1505.3069914114999</v>
      </c>
      <c r="F214" s="66">
        <f>Cat_Results[[#This Row],[TotalLossInOriginalCurrency]] / INDEX(Exchange_Rate[Exchange Rate], MATCH(Cat_Results[[#This Row],[Currency]], Exchange_Rate[Currency], 0))</f>
        <v>1505.3069914114999</v>
      </c>
    </row>
    <row r="215" spans="1:6" x14ac:dyDescent="0.3">
      <c r="A215" s="1">
        <v>782</v>
      </c>
      <c r="B215" s="1">
        <v>198</v>
      </c>
      <c r="C215" s="1">
        <f t="shared" si="3"/>
        <v>2.0000000000000002E-5</v>
      </c>
      <c r="D215" s="1" t="s">
        <v>321</v>
      </c>
      <c r="E215" s="4">
        <v>505248.88644458988</v>
      </c>
      <c r="F215" s="66">
        <f>Cat_Results[[#This Row],[TotalLossInOriginalCurrency]] / INDEX(Exchange_Rate[Exchange Rate], MATCH(Cat_Results[[#This Row],[Currency]], Exchange_Rate[Currency], 0))</f>
        <v>791573.43017394806</v>
      </c>
    </row>
    <row r="216" spans="1:6" x14ac:dyDescent="0.3">
      <c r="A216" s="1">
        <v>784</v>
      </c>
      <c r="B216" s="1">
        <v>247</v>
      </c>
      <c r="C216" s="1">
        <f t="shared" si="3"/>
        <v>2.0000000000000002E-5</v>
      </c>
      <c r="D216" s="1" t="s">
        <v>321</v>
      </c>
      <c r="E216" s="4">
        <v>1.2564345823950798E-2</v>
      </c>
      <c r="F216" s="66">
        <f>Cat_Results[[#This Row],[TotalLossInOriginalCurrency]] / INDEX(Exchange_Rate[Exchange Rate], MATCH(Cat_Results[[#This Row],[Currency]], Exchange_Rate[Currency], 0))</f>
        <v>1.9684560596942902E-2</v>
      </c>
    </row>
    <row r="217" spans="1:6" x14ac:dyDescent="0.3">
      <c r="A217" s="1">
        <v>794</v>
      </c>
      <c r="B217" s="1">
        <v>245</v>
      </c>
      <c r="C217" s="1">
        <f t="shared" si="3"/>
        <v>2.0000000000000002E-5</v>
      </c>
      <c r="D217" s="1" t="s">
        <v>320</v>
      </c>
      <c r="E217" s="4">
        <v>23135.428620965598</v>
      </c>
      <c r="F217" s="66">
        <f>Cat_Results[[#This Row],[TotalLossInOriginalCurrency]] / INDEX(Exchange_Rate[Exchange Rate], MATCH(Cat_Results[[#This Row],[Currency]], Exchange_Rate[Currency], 0))</f>
        <v>23135.428620965598</v>
      </c>
    </row>
    <row r="218" spans="1:6" x14ac:dyDescent="0.3">
      <c r="A218" s="1">
        <v>802</v>
      </c>
      <c r="B218" s="1">
        <v>230</v>
      </c>
      <c r="C218" s="1">
        <f t="shared" si="3"/>
        <v>2.0000000000000002E-5</v>
      </c>
      <c r="D218" s="1" t="s">
        <v>320</v>
      </c>
      <c r="E218" s="4">
        <v>8.6624547839164706E-2</v>
      </c>
      <c r="F218" s="66">
        <f>Cat_Results[[#This Row],[TotalLossInOriginalCurrency]] / INDEX(Exchange_Rate[Exchange Rate], MATCH(Cat_Results[[#This Row],[Currency]], Exchange_Rate[Currency], 0))</f>
        <v>8.6624547839164706E-2</v>
      </c>
    </row>
    <row r="219" spans="1:6" x14ac:dyDescent="0.3">
      <c r="A219" s="1">
        <v>807</v>
      </c>
      <c r="B219" s="1">
        <v>227</v>
      </c>
      <c r="C219" s="1">
        <f t="shared" si="3"/>
        <v>2.0000000000000002E-5</v>
      </c>
      <c r="D219" s="1" t="s">
        <v>320</v>
      </c>
      <c r="E219" s="4">
        <v>1.2597344815731E-2</v>
      </c>
      <c r="F219" s="66">
        <f>Cat_Results[[#This Row],[TotalLossInOriginalCurrency]] / INDEX(Exchange_Rate[Exchange Rate], MATCH(Cat_Results[[#This Row],[Currency]], Exchange_Rate[Currency], 0))</f>
        <v>1.2597344815731E-2</v>
      </c>
    </row>
    <row r="220" spans="1:6" x14ac:dyDescent="0.3">
      <c r="A220" s="1">
        <v>808</v>
      </c>
      <c r="B220" s="1">
        <v>226</v>
      </c>
      <c r="C220" s="1">
        <f t="shared" si="3"/>
        <v>2.0000000000000002E-5</v>
      </c>
      <c r="D220" s="1" t="s">
        <v>321</v>
      </c>
      <c r="E220" s="4">
        <v>61696.481676853065</v>
      </c>
      <c r="F220" s="66">
        <f>Cat_Results[[#This Row],[TotalLossInOriginalCurrency]] / INDEX(Exchange_Rate[Exchange Rate], MATCH(Cat_Results[[#This Row],[Currency]], Exchange_Rate[Currency], 0))</f>
        <v>96659.877816408902</v>
      </c>
    </row>
    <row r="221" spans="1:6" x14ac:dyDescent="0.3">
      <c r="A221" s="1">
        <v>810</v>
      </c>
      <c r="B221" s="1">
        <v>138</v>
      </c>
      <c r="C221" s="1">
        <f t="shared" si="3"/>
        <v>2.0000000000000002E-5</v>
      </c>
      <c r="D221" s="1" t="s">
        <v>321</v>
      </c>
      <c r="E221" s="4">
        <v>3.7091688542687899E-3</v>
      </c>
      <c r="F221" s="66">
        <f>Cat_Results[[#This Row],[TotalLossInOriginalCurrency]] / INDEX(Exchange_Rate[Exchange Rate], MATCH(Cat_Results[[#This Row],[Currency]], Exchange_Rate[Currency], 0))</f>
        <v>5.8111548423767099E-3</v>
      </c>
    </row>
    <row r="222" spans="1:6" x14ac:dyDescent="0.3">
      <c r="A222" s="1">
        <v>811</v>
      </c>
      <c r="B222" s="1">
        <v>202</v>
      </c>
      <c r="C222" s="1">
        <f t="shared" si="3"/>
        <v>2.0000000000000002E-5</v>
      </c>
      <c r="D222" s="1" t="s">
        <v>320</v>
      </c>
      <c r="E222" s="4">
        <v>611401.22944738204</v>
      </c>
      <c r="F222" s="66">
        <f>Cat_Results[[#This Row],[TotalLossInOriginalCurrency]] / INDEX(Exchange_Rate[Exchange Rate], MATCH(Cat_Results[[#This Row],[Currency]], Exchange_Rate[Currency], 0))</f>
        <v>611401.22944738204</v>
      </c>
    </row>
    <row r="223" spans="1:6" x14ac:dyDescent="0.3">
      <c r="A223" s="1">
        <v>813</v>
      </c>
      <c r="B223" s="1">
        <v>237</v>
      </c>
      <c r="C223" s="1">
        <f t="shared" si="3"/>
        <v>2.0000000000000002E-5</v>
      </c>
      <c r="D223" s="1" t="s">
        <v>320</v>
      </c>
      <c r="E223" s="4">
        <v>1855463.0961791701</v>
      </c>
      <c r="F223" s="66">
        <f>Cat_Results[[#This Row],[TotalLossInOriginalCurrency]] / INDEX(Exchange_Rate[Exchange Rate], MATCH(Cat_Results[[#This Row],[Currency]], Exchange_Rate[Currency], 0))</f>
        <v>1855463.0961791701</v>
      </c>
    </row>
    <row r="224" spans="1:6" x14ac:dyDescent="0.3">
      <c r="A224" s="1">
        <v>815</v>
      </c>
      <c r="B224" s="1">
        <v>248</v>
      </c>
      <c r="C224" s="1">
        <f t="shared" si="3"/>
        <v>2.0000000000000002E-5</v>
      </c>
      <c r="D224" s="1" t="s">
        <v>320</v>
      </c>
      <c r="E224" s="4">
        <v>100369.110502285</v>
      </c>
      <c r="F224" s="66">
        <f>Cat_Results[[#This Row],[TotalLossInOriginalCurrency]] / INDEX(Exchange_Rate[Exchange Rate], MATCH(Cat_Results[[#This Row],[Currency]], Exchange_Rate[Currency], 0))</f>
        <v>100369.110502285</v>
      </c>
    </row>
    <row r="225" spans="1:6" x14ac:dyDescent="0.3">
      <c r="A225" s="1">
        <v>816</v>
      </c>
      <c r="B225" s="1">
        <v>204</v>
      </c>
      <c r="C225" s="1">
        <f t="shared" si="3"/>
        <v>2.0000000000000002E-5</v>
      </c>
      <c r="D225" s="1" t="s">
        <v>320</v>
      </c>
      <c r="E225" s="4">
        <v>4.1832029819488499E-3</v>
      </c>
      <c r="F225" s="66">
        <f>Cat_Results[[#This Row],[TotalLossInOriginalCurrency]] / INDEX(Exchange_Rate[Exchange Rate], MATCH(Cat_Results[[#This Row],[Currency]], Exchange_Rate[Currency], 0))</f>
        <v>4.1832029819488499E-3</v>
      </c>
    </row>
    <row r="226" spans="1:6" x14ac:dyDescent="0.3">
      <c r="A226" s="1">
        <v>817</v>
      </c>
      <c r="B226" s="1">
        <v>192</v>
      </c>
      <c r="C226" s="1">
        <f t="shared" si="3"/>
        <v>2.0000000000000002E-5</v>
      </c>
      <c r="D226" s="1" t="s">
        <v>321</v>
      </c>
      <c r="E226" s="4">
        <v>6842412.9832140878</v>
      </c>
      <c r="F226" s="66">
        <f>Cat_Results[[#This Row],[TotalLossInOriginalCurrency]] / INDEX(Exchange_Rate[Exchange Rate], MATCH(Cat_Results[[#This Row],[Currency]], Exchange_Rate[Currency], 0))</f>
        <v>10720008.417838501</v>
      </c>
    </row>
    <row r="227" spans="1:6" x14ac:dyDescent="0.3">
      <c r="A227" s="1">
        <v>831</v>
      </c>
      <c r="B227" s="1">
        <v>262</v>
      </c>
      <c r="C227" s="1">
        <f t="shared" si="3"/>
        <v>2.0000000000000002E-5</v>
      </c>
      <c r="D227" s="1" t="s">
        <v>323</v>
      </c>
      <c r="E227" s="4">
        <v>36010.349979492079</v>
      </c>
      <c r="F227" s="66">
        <f>Cat_Results[[#This Row],[TotalLossInOriginalCurrency]] / INDEX(Exchange_Rate[Exchange Rate], MATCH(Cat_Results[[#This Row],[Currency]], Exchange_Rate[Currency], 0))</f>
        <v>453.98249372467893</v>
      </c>
    </row>
    <row r="228" spans="1:6" x14ac:dyDescent="0.3">
      <c r="A228" s="1">
        <v>833</v>
      </c>
      <c r="B228" s="1">
        <v>268</v>
      </c>
      <c r="C228" s="1">
        <f t="shared" si="3"/>
        <v>2.0000000000000002E-5</v>
      </c>
      <c r="D228" s="1" t="s">
        <v>321</v>
      </c>
      <c r="E228" s="4">
        <v>17094171.266916379</v>
      </c>
      <c r="F228" s="66">
        <f>Cat_Results[[#This Row],[TotalLossInOriginalCurrency]] / INDEX(Exchange_Rate[Exchange Rate], MATCH(Cat_Results[[#This Row],[Currency]], Exchange_Rate[Currency], 0))</f>
        <v>26781438.1164755</v>
      </c>
    </row>
    <row r="229" spans="1:6" x14ac:dyDescent="0.3">
      <c r="A229" s="1">
        <v>841</v>
      </c>
      <c r="B229" s="1">
        <v>252</v>
      </c>
      <c r="C229" s="1">
        <f t="shared" si="3"/>
        <v>2.0000000000000002E-5</v>
      </c>
      <c r="D229" s="1" t="s">
        <v>320</v>
      </c>
      <c r="E229" s="4">
        <v>36758.385777671203</v>
      </c>
      <c r="F229" s="66">
        <f>Cat_Results[[#This Row],[TotalLossInOriginalCurrency]] / INDEX(Exchange_Rate[Exchange Rate], MATCH(Cat_Results[[#This Row],[Currency]], Exchange_Rate[Currency], 0))</f>
        <v>36758.385777671203</v>
      </c>
    </row>
    <row r="230" spans="1:6" x14ac:dyDescent="0.3">
      <c r="A230" s="1">
        <v>841</v>
      </c>
      <c r="B230" s="1">
        <v>198</v>
      </c>
      <c r="C230" s="1">
        <f t="shared" si="3"/>
        <v>2.0000000000000002E-5</v>
      </c>
      <c r="D230" s="1" t="s">
        <v>320</v>
      </c>
      <c r="E230" s="4">
        <v>22320713.028703298</v>
      </c>
      <c r="F230" s="66">
        <f>Cat_Results[[#This Row],[TotalLossInOriginalCurrency]] / INDEX(Exchange_Rate[Exchange Rate], MATCH(Cat_Results[[#This Row],[Currency]], Exchange_Rate[Currency], 0))</f>
        <v>22320713.028703298</v>
      </c>
    </row>
    <row r="231" spans="1:6" x14ac:dyDescent="0.3">
      <c r="A231" s="1">
        <v>861</v>
      </c>
      <c r="B231" s="1">
        <v>215</v>
      </c>
      <c r="C231" s="1">
        <f t="shared" si="3"/>
        <v>2.0000000000000002E-5</v>
      </c>
      <c r="D231" s="1" t="s">
        <v>320</v>
      </c>
      <c r="E231" s="4">
        <v>1257738.5931116899</v>
      </c>
      <c r="F231" s="66">
        <f>Cat_Results[[#This Row],[TotalLossInOriginalCurrency]] / INDEX(Exchange_Rate[Exchange Rate], MATCH(Cat_Results[[#This Row],[Currency]], Exchange_Rate[Currency], 0))</f>
        <v>1257738.5931116899</v>
      </c>
    </row>
    <row r="232" spans="1:6" x14ac:dyDescent="0.3">
      <c r="A232" s="1">
        <v>869</v>
      </c>
      <c r="B232" s="1">
        <v>224</v>
      </c>
      <c r="C232" s="1">
        <f t="shared" si="3"/>
        <v>2.0000000000000002E-5</v>
      </c>
      <c r="D232" s="1" t="s">
        <v>321</v>
      </c>
      <c r="E232" s="4">
        <v>7505.3217651520226</v>
      </c>
      <c r="F232" s="66">
        <f>Cat_Results[[#This Row],[TotalLossInOriginalCurrency]] / INDEX(Exchange_Rate[Exchange Rate], MATCH(Cat_Results[[#This Row],[Currency]], Exchange_Rate[Currency], 0))</f>
        <v>11758.587606213599</v>
      </c>
    </row>
    <row r="233" spans="1:6" x14ac:dyDescent="0.3">
      <c r="A233" s="1">
        <v>870</v>
      </c>
      <c r="B233" s="1">
        <v>233</v>
      </c>
      <c r="C233" s="1">
        <f t="shared" si="3"/>
        <v>2.0000000000000002E-5</v>
      </c>
      <c r="D233" s="1" t="s">
        <v>320</v>
      </c>
      <c r="E233" s="4">
        <v>1.7061829566955599E-3</v>
      </c>
      <c r="F233" s="66">
        <f>Cat_Results[[#This Row],[TotalLossInOriginalCurrency]] / INDEX(Exchange_Rate[Exchange Rate], MATCH(Cat_Results[[#This Row],[Currency]], Exchange_Rate[Currency], 0))</f>
        <v>1.7061829566955599E-3</v>
      </c>
    </row>
    <row r="234" spans="1:6" x14ac:dyDescent="0.3">
      <c r="A234" s="1">
        <v>872</v>
      </c>
      <c r="B234" s="1">
        <v>228</v>
      </c>
      <c r="C234" s="1">
        <f t="shared" si="3"/>
        <v>2.0000000000000002E-5</v>
      </c>
      <c r="D234" s="1" t="s">
        <v>321</v>
      </c>
      <c r="E234" s="4">
        <v>3221130.3213290516</v>
      </c>
      <c r="F234" s="66">
        <f>Cat_Results[[#This Row],[TotalLossInOriginalCurrency]] / INDEX(Exchange_Rate[Exchange Rate], MATCH(Cat_Results[[#This Row],[Currency]], Exchange_Rate[Currency], 0))</f>
        <v>5046544.8730313601</v>
      </c>
    </row>
    <row r="235" spans="1:6" x14ac:dyDescent="0.3">
      <c r="A235" s="1">
        <v>874</v>
      </c>
      <c r="B235" s="1">
        <v>235</v>
      </c>
      <c r="C235" s="1">
        <f t="shared" si="3"/>
        <v>2.0000000000000002E-5</v>
      </c>
      <c r="D235" s="1" t="s">
        <v>321</v>
      </c>
      <c r="E235" s="4">
        <v>2001238.4522371916</v>
      </c>
      <c r="F235" s="66">
        <f>Cat_Results[[#This Row],[TotalLossInOriginalCurrency]] / INDEX(Exchange_Rate[Exchange Rate], MATCH(Cat_Results[[#This Row],[Currency]], Exchange_Rate[Currency], 0))</f>
        <v>3135340.2822534</v>
      </c>
    </row>
    <row r="236" spans="1:6" x14ac:dyDescent="0.3">
      <c r="A236" s="1">
        <v>874</v>
      </c>
      <c r="B236" s="1">
        <v>272</v>
      </c>
      <c r="C236" s="1">
        <f t="shared" si="3"/>
        <v>2.0000000000000002E-5</v>
      </c>
      <c r="D236" s="1" t="s">
        <v>320</v>
      </c>
      <c r="E236" s="4">
        <v>144035.89461909101</v>
      </c>
      <c r="F236" s="66">
        <f>Cat_Results[[#This Row],[TotalLossInOriginalCurrency]] / INDEX(Exchange_Rate[Exchange Rate], MATCH(Cat_Results[[#This Row],[Currency]], Exchange_Rate[Currency], 0))</f>
        <v>144035.89461909101</v>
      </c>
    </row>
    <row r="237" spans="1:6" x14ac:dyDescent="0.3">
      <c r="A237" s="1">
        <v>878</v>
      </c>
      <c r="B237" s="1">
        <v>251</v>
      </c>
      <c r="C237" s="1">
        <f t="shared" si="3"/>
        <v>2.0000000000000002E-5</v>
      </c>
      <c r="D237" s="1" t="s">
        <v>320</v>
      </c>
      <c r="E237" s="4">
        <v>4.6972930431366001E-3</v>
      </c>
      <c r="F237" s="66">
        <f>Cat_Results[[#This Row],[TotalLossInOriginalCurrency]] / INDEX(Exchange_Rate[Exchange Rate], MATCH(Cat_Results[[#This Row],[Currency]], Exchange_Rate[Currency], 0))</f>
        <v>4.6972930431366001E-3</v>
      </c>
    </row>
    <row r="238" spans="1:6" x14ac:dyDescent="0.3">
      <c r="A238" s="1">
        <v>879</v>
      </c>
      <c r="B238" s="1">
        <v>261</v>
      </c>
      <c r="C238" s="1">
        <f t="shared" si="3"/>
        <v>2.0000000000000002E-5</v>
      </c>
      <c r="D238" s="1" t="s">
        <v>321</v>
      </c>
      <c r="E238" s="4">
        <v>1.3887983054982126E-3</v>
      </c>
      <c r="F238" s="66">
        <f>Cat_Results[[#This Row],[TotalLossInOriginalCurrency]] / INDEX(Exchange_Rate[Exchange Rate], MATCH(Cat_Results[[#This Row],[Currency]], Exchange_Rate[Currency], 0))</f>
        <v>2.1758303046226501E-3</v>
      </c>
    </row>
    <row r="239" spans="1:6" x14ac:dyDescent="0.3">
      <c r="A239" s="1">
        <v>892</v>
      </c>
      <c r="B239" s="1">
        <v>253</v>
      </c>
      <c r="C239" s="1">
        <f t="shared" si="3"/>
        <v>2.0000000000000002E-5</v>
      </c>
      <c r="D239" s="1" t="s">
        <v>323</v>
      </c>
      <c r="E239" s="4">
        <v>0.59654286217791874</v>
      </c>
      <c r="F239" s="66">
        <f>Cat_Results[[#This Row],[TotalLossInOriginalCurrency]] / INDEX(Exchange_Rate[Exchange Rate], MATCH(Cat_Results[[#This Row],[Currency]], Exchange_Rate[Currency], 0))</f>
        <v>7.5206160545349104E-3</v>
      </c>
    </row>
    <row r="240" spans="1:6" x14ac:dyDescent="0.3">
      <c r="A240" s="1">
        <v>894</v>
      </c>
      <c r="B240" s="1">
        <v>197</v>
      </c>
      <c r="C240" s="1">
        <f t="shared" si="3"/>
        <v>2.0000000000000002E-5</v>
      </c>
      <c r="D240" s="1" t="s">
        <v>320</v>
      </c>
      <c r="E240" s="4">
        <v>549060.54412287101</v>
      </c>
      <c r="F240" s="66">
        <f>Cat_Results[[#This Row],[TotalLossInOriginalCurrency]] / INDEX(Exchange_Rate[Exchange Rate], MATCH(Cat_Results[[#This Row],[Currency]], Exchange_Rate[Currency], 0))</f>
        <v>549060.54412287101</v>
      </c>
    </row>
    <row r="241" spans="1:6" x14ac:dyDescent="0.3">
      <c r="A241" s="1">
        <v>894</v>
      </c>
      <c r="B241" s="1">
        <v>279</v>
      </c>
      <c r="C241" s="1">
        <f t="shared" si="3"/>
        <v>2.0000000000000002E-5</v>
      </c>
      <c r="D241" s="1" t="s">
        <v>322</v>
      </c>
      <c r="E241" s="4">
        <v>9204654.6686411705</v>
      </c>
      <c r="F241" s="66">
        <f>Cat_Results[[#This Row],[TotalLossInOriginalCurrency]] / INDEX(Exchange_Rate[Exchange Rate], MATCH(Cat_Results[[#This Row],[Currency]], Exchange_Rate[Currency], 0))</f>
        <v>11306077.600898299</v>
      </c>
    </row>
    <row r="242" spans="1:6" x14ac:dyDescent="0.3">
      <c r="A242" s="1">
        <v>901</v>
      </c>
      <c r="B242" s="1">
        <v>246</v>
      </c>
      <c r="C242" s="1">
        <f t="shared" si="3"/>
        <v>2.0000000000000002E-5</v>
      </c>
      <c r="D242" s="1" t="s">
        <v>320</v>
      </c>
      <c r="E242" s="4">
        <v>1.22002325952053E-2</v>
      </c>
      <c r="F242" s="66">
        <f>Cat_Results[[#This Row],[TotalLossInOriginalCurrency]] / INDEX(Exchange_Rate[Exchange Rate], MATCH(Cat_Results[[#This Row],[Currency]], Exchange_Rate[Currency], 0))</f>
        <v>1.22002325952053E-2</v>
      </c>
    </row>
    <row r="243" spans="1:6" x14ac:dyDescent="0.3">
      <c r="A243" s="1">
        <v>905</v>
      </c>
      <c r="B243" s="1">
        <v>255</v>
      </c>
      <c r="C243" s="1">
        <f t="shared" si="3"/>
        <v>2.0000000000000002E-5</v>
      </c>
      <c r="D243" s="1" t="s">
        <v>322</v>
      </c>
      <c r="E243" s="4">
        <v>5695.5659073755851</v>
      </c>
      <c r="F243" s="66">
        <f>Cat_Results[[#This Row],[TotalLossInOriginalCurrency]] / INDEX(Exchange_Rate[Exchange Rate], MATCH(Cat_Results[[#This Row],[Currency]], Exchange_Rate[Currency], 0))</f>
        <v>6995.8637719675899</v>
      </c>
    </row>
    <row r="244" spans="1:6" x14ac:dyDescent="0.3">
      <c r="A244" s="1">
        <v>910</v>
      </c>
      <c r="B244" s="1">
        <v>245</v>
      </c>
      <c r="C244" s="1">
        <f t="shared" si="3"/>
        <v>2.0000000000000002E-5</v>
      </c>
      <c r="D244" s="1" t="s">
        <v>320</v>
      </c>
      <c r="E244" s="4">
        <v>682951.56839118502</v>
      </c>
      <c r="F244" s="66">
        <f>Cat_Results[[#This Row],[TotalLossInOriginalCurrency]] / INDEX(Exchange_Rate[Exchange Rate], MATCH(Cat_Results[[#This Row],[Currency]], Exchange_Rate[Currency], 0))</f>
        <v>682951.56839118502</v>
      </c>
    </row>
    <row r="245" spans="1:6" x14ac:dyDescent="0.3">
      <c r="A245" s="1">
        <v>912</v>
      </c>
      <c r="B245" s="1">
        <v>261</v>
      </c>
      <c r="C245" s="1">
        <f t="shared" si="3"/>
        <v>2.0000000000000002E-5</v>
      </c>
      <c r="D245" s="1" t="s">
        <v>320</v>
      </c>
      <c r="E245" s="4">
        <v>6452.1133658159097</v>
      </c>
      <c r="F245" s="66">
        <f>Cat_Results[[#This Row],[TotalLossInOriginalCurrency]] / INDEX(Exchange_Rate[Exchange Rate], MATCH(Cat_Results[[#This Row],[Currency]], Exchange_Rate[Currency], 0))</f>
        <v>6452.1133658159097</v>
      </c>
    </row>
    <row r="246" spans="1:6" x14ac:dyDescent="0.3">
      <c r="A246" s="1">
        <v>915</v>
      </c>
      <c r="B246" s="1">
        <v>205</v>
      </c>
      <c r="C246" s="1">
        <f t="shared" si="3"/>
        <v>2.0000000000000002E-5</v>
      </c>
      <c r="D246" s="1" t="s">
        <v>321</v>
      </c>
      <c r="E246" s="4">
        <v>22.295557098004583</v>
      </c>
      <c r="F246" s="66">
        <f>Cat_Results[[#This Row],[TotalLossInOriginalCurrency]] / INDEX(Exchange_Rate[Exchange Rate], MATCH(Cat_Results[[#This Row],[Currency]], Exchange_Rate[Currency], 0))</f>
        <v>34.930449295789003</v>
      </c>
    </row>
    <row r="247" spans="1:6" x14ac:dyDescent="0.3">
      <c r="A247" s="1">
        <v>918</v>
      </c>
      <c r="B247" s="1">
        <v>236</v>
      </c>
      <c r="C247" s="1">
        <f t="shared" si="3"/>
        <v>2.0000000000000002E-5</v>
      </c>
      <c r="D247" s="1" t="s">
        <v>322</v>
      </c>
      <c r="E247" s="4">
        <v>13113780.150723249</v>
      </c>
      <c r="F247" s="66">
        <f>Cat_Results[[#This Row],[TotalLossInOriginalCurrency]] / INDEX(Exchange_Rate[Exchange Rate], MATCH(Cat_Results[[#This Row],[Currency]], Exchange_Rate[Currency], 0))</f>
        <v>16107656.545803299</v>
      </c>
    </row>
    <row r="248" spans="1:6" x14ac:dyDescent="0.3">
      <c r="A248" s="1">
        <v>921</v>
      </c>
      <c r="B248" s="1">
        <v>218</v>
      </c>
      <c r="C248" s="1">
        <f t="shared" si="3"/>
        <v>2.0000000000000002E-5</v>
      </c>
      <c r="D248" s="1" t="s">
        <v>320</v>
      </c>
      <c r="E248" s="4">
        <v>5726181.1809175303</v>
      </c>
      <c r="F248" s="66">
        <f>Cat_Results[[#This Row],[TotalLossInOriginalCurrency]] / INDEX(Exchange_Rate[Exchange Rate], MATCH(Cat_Results[[#This Row],[Currency]], Exchange_Rate[Currency], 0))</f>
        <v>5726181.1809175303</v>
      </c>
    </row>
    <row r="249" spans="1:6" x14ac:dyDescent="0.3">
      <c r="A249" s="1">
        <v>923</v>
      </c>
      <c r="B249" s="1">
        <v>274</v>
      </c>
      <c r="C249" s="1">
        <f t="shared" si="3"/>
        <v>2.0000000000000002E-5</v>
      </c>
      <c r="D249" s="1" t="s">
        <v>320</v>
      </c>
      <c r="E249" s="4">
        <v>122.89535826722999</v>
      </c>
      <c r="F249" s="66">
        <f>Cat_Results[[#This Row],[TotalLossInOriginalCurrency]] / INDEX(Exchange_Rate[Exchange Rate], MATCH(Cat_Results[[#This Row],[Currency]], Exchange_Rate[Currency], 0))</f>
        <v>122.89535826722999</v>
      </c>
    </row>
    <row r="250" spans="1:6" x14ac:dyDescent="0.3">
      <c r="A250" s="1">
        <v>931</v>
      </c>
      <c r="B250" s="1">
        <v>235</v>
      </c>
      <c r="C250" s="1">
        <f t="shared" si="3"/>
        <v>2.0000000000000002E-5</v>
      </c>
      <c r="D250" s="1" t="s">
        <v>320</v>
      </c>
      <c r="E250" s="4">
        <v>357047.62640019198</v>
      </c>
      <c r="F250" s="66">
        <f>Cat_Results[[#This Row],[TotalLossInOriginalCurrency]] / INDEX(Exchange_Rate[Exchange Rate], MATCH(Cat_Results[[#This Row],[Currency]], Exchange_Rate[Currency], 0))</f>
        <v>357047.62640019198</v>
      </c>
    </row>
    <row r="251" spans="1:6" x14ac:dyDescent="0.3">
      <c r="A251" s="1">
        <v>937</v>
      </c>
      <c r="B251" s="1">
        <v>252</v>
      </c>
      <c r="C251" s="1">
        <f t="shared" si="3"/>
        <v>2.0000000000000002E-5</v>
      </c>
      <c r="D251" s="1" t="s">
        <v>321</v>
      </c>
      <c r="E251" s="4">
        <v>667291.86723243212</v>
      </c>
      <c r="F251" s="66">
        <f>Cat_Results[[#This Row],[TotalLossInOriginalCurrency]] / INDEX(Exchange_Rate[Exchange Rate], MATCH(Cat_Results[[#This Row],[Currency]], Exchange_Rate[Currency], 0))</f>
        <v>1045446.16810409</v>
      </c>
    </row>
    <row r="252" spans="1:6" x14ac:dyDescent="0.3">
      <c r="A252" s="1">
        <v>940</v>
      </c>
      <c r="B252" s="1">
        <v>257</v>
      </c>
      <c r="C252" s="1">
        <f t="shared" si="3"/>
        <v>2.0000000000000002E-5</v>
      </c>
      <c r="D252" s="1" t="s">
        <v>320</v>
      </c>
      <c r="E252" s="4">
        <v>64334.024647405102</v>
      </c>
      <c r="F252" s="66">
        <f>Cat_Results[[#This Row],[TotalLossInOriginalCurrency]] / INDEX(Exchange_Rate[Exchange Rate], MATCH(Cat_Results[[#This Row],[Currency]], Exchange_Rate[Currency], 0))</f>
        <v>64334.024647405102</v>
      </c>
    </row>
    <row r="253" spans="1:6" x14ac:dyDescent="0.3">
      <c r="A253" s="1">
        <v>940</v>
      </c>
      <c r="B253" s="1">
        <v>199</v>
      </c>
      <c r="C253" s="1">
        <f t="shared" si="3"/>
        <v>2.0000000000000002E-5</v>
      </c>
      <c r="D253" s="1" t="s">
        <v>320</v>
      </c>
      <c r="E253" s="4">
        <v>4.1776895523071298E-3</v>
      </c>
      <c r="F253" s="66">
        <f>Cat_Results[[#This Row],[TotalLossInOriginalCurrency]] / INDEX(Exchange_Rate[Exchange Rate], MATCH(Cat_Results[[#This Row],[Currency]], Exchange_Rate[Currency], 0))</f>
        <v>4.1776895523071298E-3</v>
      </c>
    </row>
    <row r="254" spans="1:6" x14ac:dyDescent="0.3">
      <c r="A254" s="1">
        <v>947</v>
      </c>
      <c r="B254" s="1">
        <v>203</v>
      </c>
      <c r="C254" s="1">
        <f t="shared" si="3"/>
        <v>2.0000000000000002E-5</v>
      </c>
      <c r="D254" s="1" t="s">
        <v>321</v>
      </c>
      <c r="E254" s="4">
        <v>28889.565475990756</v>
      </c>
      <c r="F254" s="66">
        <f>Cat_Results[[#This Row],[TotalLossInOriginalCurrency]] / INDEX(Exchange_Rate[Exchange Rate], MATCH(Cat_Results[[#This Row],[Currency]], Exchange_Rate[Currency], 0))</f>
        <v>45261.282218724496</v>
      </c>
    </row>
    <row r="255" spans="1:6" x14ac:dyDescent="0.3">
      <c r="A255" s="1">
        <v>948</v>
      </c>
      <c r="B255" s="1">
        <v>244</v>
      </c>
      <c r="C255" s="1">
        <f t="shared" si="3"/>
        <v>2.0000000000000002E-5</v>
      </c>
      <c r="D255" s="1" t="s">
        <v>320</v>
      </c>
      <c r="E255" s="4">
        <v>2582861.9002992902</v>
      </c>
      <c r="F255" s="66">
        <f>Cat_Results[[#This Row],[TotalLossInOriginalCurrency]] / INDEX(Exchange_Rate[Exchange Rate], MATCH(Cat_Results[[#This Row],[Currency]], Exchange_Rate[Currency], 0))</f>
        <v>2582861.9002992902</v>
      </c>
    </row>
    <row r="256" spans="1:6" x14ac:dyDescent="0.3">
      <c r="A256" s="1">
        <v>948</v>
      </c>
      <c r="B256" s="1">
        <v>142</v>
      </c>
      <c r="C256" s="1">
        <f t="shared" si="3"/>
        <v>2.0000000000000002E-5</v>
      </c>
      <c r="D256" s="1" t="s">
        <v>320</v>
      </c>
      <c r="E256" s="4">
        <v>1746.65509063888</v>
      </c>
      <c r="F256" s="66">
        <f>Cat_Results[[#This Row],[TotalLossInOriginalCurrency]] / INDEX(Exchange_Rate[Exchange Rate], MATCH(Cat_Results[[#This Row],[Currency]], Exchange_Rate[Currency], 0))</f>
        <v>1746.65509063888</v>
      </c>
    </row>
    <row r="257" spans="1:6" x14ac:dyDescent="0.3">
      <c r="A257" s="1">
        <v>950</v>
      </c>
      <c r="B257" s="1">
        <v>213</v>
      </c>
      <c r="C257" s="1">
        <f t="shared" si="3"/>
        <v>2.0000000000000002E-5</v>
      </c>
      <c r="D257" s="1" t="s">
        <v>320</v>
      </c>
      <c r="E257" s="4">
        <v>14461309.152957</v>
      </c>
      <c r="F257" s="66">
        <f>Cat_Results[[#This Row],[TotalLossInOriginalCurrency]] / INDEX(Exchange_Rate[Exchange Rate], MATCH(Cat_Results[[#This Row],[Currency]], Exchange_Rate[Currency], 0))</f>
        <v>14461309.152957</v>
      </c>
    </row>
    <row r="258" spans="1:6" x14ac:dyDescent="0.3">
      <c r="A258" s="1">
        <v>950</v>
      </c>
      <c r="B258" s="1">
        <v>268</v>
      </c>
      <c r="C258" s="1">
        <f t="shared" si="3"/>
        <v>2.0000000000000002E-5</v>
      </c>
      <c r="D258" s="1" t="s">
        <v>320</v>
      </c>
      <c r="E258" s="4">
        <v>34237.811803845201</v>
      </c>
      <c r="F258" s="66">
        <f>Cat_Results[[#This Row],[TotalLossInOriginalCurrency]] / INDEX(Exchange_Rate[Exchange Rate], MATCH(Cat_Results[[#This Row],[Currency]], Exchange_Rate[Currency], 0))</f>
        <v>34237.811803845201</v>
      </c>
    </row>
    <row r="259" spans="1:6" x14ac:dyDescent="0.3">
      <c r="A259" s="1">
        <v>955</v>
      </c>
      <c r="B259" s="1">
        <v>253</v>
      </c>
      <c r="C259" s="1">
        <f t="shared" si="3"/>
        <v>2.0000000000000002E-5</v>
      </c>
      <c r="D259" s="1" t="s">
        <v>320</v>
      </c>
      <c r="E259" s="4">
        <v>8.0093741416931196E-4</v>
      </c>
      <c r="F259" s="66">
        <f>Cat_Results[[#This Row],[TotalLossInOriginalCurrency]] / INDEX(Exchange_Rate[Exchange Rate], MATCH(Cat_Results[[#This Row],[Currency]], Exchange_Rate[Currency], 0))</f>
        <v>8.0093741416931196E-4</v>
      </c>
    </row>
    <row r="260" spans="1:6" x14ac:dyDescent="0.3">
      <c r="A260" s="1">
        <v>955</v>
      </c>
      <c r="B260" s="1">
        <v>261</v>
      </c>
      <c r="C260" s="1">
        <f t="shared" si="3"/>
        <v>2.0000000000000002E-5</v>
      </c>
      <c r="D260" s="1" t="s">
        <v>321</v>
      </c>
      <c r="E260" s="4">
        <v>1.1149058890166173E-2</v>
      </c>
      <c r="F260" s="66">
        <f>Cat_Results[[#This Row],[TotalLossInOriginalCurrency]] / INDEX(Exchange_Rate[Exchange Rate], MATCH(Cat_Results[[#This Row],[Currency]], Exchange_Rate[Currency], 0))</f>
        <v>1.74672305583954E-2</v>
      </c>
    </row>
    <row r="261" spans="1:6" x14ac:dyDescent="0.3">
      <c r="A261" s="1">
        <v>963</v>
      </c>
      <c r="B261" s="1">
        <v>234</v>
      </c>
      <c r="C261" s="1">
        <f t="shared" si="3"/>
        <v>2.0000000000000002E-5</v>
      </c>
      <c r="D261" s="1" t="s">
        <v>320</v>
      </c>
      <c r="E261" s="4">
        <v>3327761.4387845299</v>
      </c>
      <c r="F261" s="66">
        <f>Cat_Results[[#This Row],[TotalLossInOriginalCurrency]] / INDEX(Exchange_Rate[Exchange Rate], MATCH(Cat_Results[[#This Row],[Currency]], Exchange_Rate[Currency], 0))</f>
        <v>3327761.4387845299</v>
      </c>
    </row>
    <row r="262" spans="1:6" x14ac:dyDescent="0.3">
      <c r="A262" s="1">
        <v>970</v>
      </c>
      <c r="B262" s="1">
        <v>274</v>
      </c>
      <c r="C262" s="1">
        <f t="shared" ref="C262:C325" si="4">1/50000</f>
        <v>2.0000000000000002E-5</v>
      </c>
      <c r="D262" s="1" t="s">
        <v>321</v>
      </c>
      <c r="E262" s="4">
        <v>643493.64399833151</v>
      </c>
      <c r="F262" s="66">
        <f>Cat_Results[[#This Row],[TotalLossInOriginalCurrency]] / INDEX(Exchange_Rate[Exchange Rate], MATCH(Cat_Results[[#This Row],[Currency]], Exchange_Rate[Currency], 0))</f>
        <v>1008161.4917735301</v>
      </c>
    </row>
    <row r="263" spans="1:6" x14ac:dyDescent="0.3">
      <c r="A263" s="1">
        <v>977</v>
      </c>
      <c r="B263" s="1">
        <v>253</v>
      </c>
      <c r="C263" s="1">
        <f t="shared" si="4"/>
        <v>2.0000000000000002E-5</v>
      </c>
      <c r="D263" s="1" t="s">
        <v>323</v>
      </c>
      <c r="E263" s="4">
        <v>1.1667259053725563</v>
      </c>
      <c r="F263" s="66">
        <f>Cat_Results[[#This Row],[TotalLossInOriginalCurrency]] / INDEX(Exchange_Rate[Exchange Rate], MATCH(Cat_Results[[#This Row],[Currency]], Exchange_Rate[Currency], 0))</f>
        <v>1.4708913862705198E-2</v>
      </c>
    </row>
    <row r="264" spans="1:6" x14ac:dyDescent="0.3">
      <c r="A264" s="1">
        <v>977</v>
      </c>
      <c r="B264" s="1">
        <v>168</v>
      </c>
      <c r="C264" s="1">
        <f t="shared" si="4"/>
        <v>2.0000000000000002E-5</v>
      </c>
      <c r="D264" s="1" t="s">
        <v>320</v>
      </c>
      <c r="E264" s="4">
        <v>2.7291104197502102E-3</v>
      </c>
      <c r="F264" s="66">
        <f>Cat_Results[[#This Row],[TotalLossInOriginalCurrency]] / INDEX(Exchange_Rate[Exchange Rate], MATCH(Cat_Results[[#This Row],[Currency]], Exchange_Rate[Currency], 0))</f>
        <v>2.7291104197502102E-3</v>
      </c>
    </row>
    <row r="265" spans="1:6" x14ac:dyDescent="0.3">
      <c r="A265" s="1">
        <v>980</v>
      </c>
      <c r="B265" s="1">
        <v>231</v>
      </c>
      <c r="C265" s="1">
        <f t="shared" si="4"/>
        <v>2.0000000000000002E-5</v>
      </c>
      <c r="D265" s="1" t="s">
        <v>320</v>
      </c>
      <c r="E265" s="4">
        <v>1076.3129448145601</v>
      </c>
      <c r="F265" s="66">
        <f>Cat_Results[[#This Row],[TotalLossInOriginalCurrency]] / INDEX(Exchange_Rate[Exchange Rate], MATCH(Cat_Results[[#This Row],[Currency]], Exchange_Rate[Currency], 0))</f>
        <v>1076.3129448145601</v>
      </c>
    </row>
    <row r="266" spans="1:6" x14ac:dyDescent="0.3">
      <c r="A266" s="1">
        <v>984</v>
      </c>
      <c r="B266" s="1">
        <v>201</v>
      </c>
      <c r="C266" s="1">
        <f t="shared" si="4"/>
        <v>2.0000000000000002E-5</v>
      </c>
      <c r="D266" s="1" t="s">
        <v>320</v>
      </c>
      <c r="E266" s="4">
        <v>153.758076608793</v>
      </c>
      <c r="F266" s="66">
        <f>Cat_Results[[#This Row],[TotalLossInOriginalCurrency]] / INDEX(Exchange_Rate[Exchange Rate], MATCH(Cat_Results[[#This Row],[Currency]], Exchange_Rate[Currency], 0))</f>
        <v>153.758076608793</v>
      </c>
    </row>
    <row r="267" spans="1:6" x14ac:dyDescent="0.3">
      <c r="A267" s="1">
        <v>988</v>
      </c>
      <c r="B267" s="1">
        <v>215</v>
      </c>
      <c r="C267" s="1">
        <f t="shared" si="4"/>
        <v>2.0000000000000002E-5</v>
      </c>
      <c r="D267" s="1" t="s">
        <v>321</v>
      </c>
      <c r="E267" s="4">
        <v>75980.564093779481</v>
      </c>
      <c r="F267" s="66">
        <f>Cat_Results[[#This Row],[TotalLossInOriginalCurrency]] / INDEX(Exchange_Rate[Exchange Rate], MATCH(Cat_Results[[#This Row],[Currency]], Exchange_Rate[Currency], 0))</f>
        <v>119038.74973282199</v>
      </c>
    </row>
    <row r="268" spans="1:6" x14ac:dyDescent="0.3">
      <c r="A268" s="1">
        <v>993</v>
      </c>
      <c r="B268" s="1">
        <v>206</v>
      </c>
      <c r="C268" s="1">
        <f t="shared" si="4"/>
        <v>2.0000000000000002E-5</v>
      </c>
      <c r="D268" s="1" t="s">
        <v>320</v>
      </c>
      <c r="E268" s="4">
        <v>2.44218856096268E-3</v>
      </c>
      <c r="F268" s="66">
        <f>Cat_Results[[#This Row],[TotalLossInOriginalCurrency]] / INDEX(Exchange_Rate[Exchange Rate], MATCH(Cat_Results[[#This Row],[Currency]], Exchange_Rate[Currency], 0))</f>
        <v>2.44218856096268E-3</v>
      </c>
    </row>
    <row r="269" spans="1:6" x14ac:dyDescent="0.3">
      <c r="A269" s="1">
        <v>997</v>
      </c>
      <c r="B269" s="1">
        <v>221</v>
      </c>
      <c r="C269" s="1">
        <f t="shared" si="4"/>
        <v>2.0000000000000002E-5</v>
      </c>
      <c r="D269" s="1" t="s">
        <v>321</v>
      </c>
      <c r="E269" s="4">
        <v>15815.98988900708</v>
      </c>
      <c r="F269" s="66">
        <f>Cat_Results[[#This Row],[TotalLossInOriginalCurrency]] / INDEX(Exchange_Rate[Exchange Rate], MATCH(Cat_Results[[#This Row],[Currency]], Exchange_Rate[Currency], 0))</f>
        <v>24778.911352258499</v>
      </c>
    </row>
    <row r="270" spans="1:6" x14ac:dyDescent="0.3">
      <c r="A270" s="1">
        <v>1000</v>
      </c>
      <c r="B270" s="1">
        <v>224</v>
      </c>
      <c r="C270" s="1">
        <f t="shared" si="4"/>
        <v>2.0000000000000002E-5</v>
      </c>
      <c r="D270" s="1" t="s">
        <v>323</v>
      </c>
      <c r="E270" s="4">
        <v>1.4707890147350871</v>
      </c>
      <c r="F270" s="66">
        <f>Cat_Results[[#This Row],[TotalLossInOriginalCurrency]] / INDEX(Exchange_Rate[Exchange Rate], MATCH(Cat_Results[[#This Row],[Currency]], Exchange_Rate[Currency], 0))</f>
        <v>1.8542237579822499E-2</v>
      </c>
    </row>
    <row r="271" spans="1:6" x14ac:dyDescent="0.3">
      <c r="A271" s="1">
        <v>1003</v>
      </c>
      <c r="B271" s="1">
        <v>228</v>
      </c>
      <c r="C271" s="1">
        <f t="shared" si="4"/>
        <v>2.0000000000000002E-5</v>
      </c>
      <c r="D271" s="1" t="s">
        <v>321</v>
      </c>
      <c r="E271" s="4">
        <v>2714639.9385246867</v>
      </c>
      <c r="F271" s="66">
        <f>Cat_Results[[#This Row],[TotalLossInOriginalCurrency]] / INDEX(Exchange_Rate[Exchange Rate], MATCH(Cat_Results[[#This Row],[Currency]], Exchange_Rate[Currency], 0))</f>
        <v>4253026.3905110899</v>
      </c>
    </row>
    <row r="272" spans="1:6" x14ac:dyDescent="0.3">
      <c r="A272" s="1">
        <v>1004</v>
      </c>
      <c r="B272" s="1">
        <v>244</v>
      </c>
      <c r="C272" s="1">
        <f t="shared" si="4"/>
        <v>2.0000000000000002E-5</v>
      </c>
      <c r="D272" s="1" t="s">
        <v>321</v>
      </c>
      <c r="E272" s="4">
        <v>95676.827539056932</v>
      </c>
      <c r="F272" s="66">
        <f>Cat_Results[[#This Row],[TotalLossInOriginalCurrency]] / INDEX(Exchange_Rate[Exchange Rate], MATCH(Cat_Results[[#This Row],[Currency]], Exchange_Rate[Currency], 0))</f>
        <v>149896.88566400899</v>
      </c>
    </row>
    <row r="273" spans="1:6" x14ac:dyDescent="0.3">
      <c r="A273" s="1">
        <v>1005</v>
      </c>
      <c r="B273" s="1">
        <v>252</v>
      </c>
      <c r="C273" s="1">
        <f t="shared" si="4"/>
        <v>2.0000000000000002E-5</v>
      </c>
      <c r="D273" s="1" t="s">
        <v>320</v>
      </c>
      <c r="E273" s="4">
        <v>450320.93619726301</v>
      </c>
      <c r="F273" s="66">
        <f>Cat_Results[[#This Row],[TotalLossInOriginalCurrency]] / INDEX(Exchange_Rate[Exchange Rate], MATCH(Cat_Results[[#This Row],[Currency]], Exchange_Rate[Currency], 0))</f>
        <v>450320.93619726301</v>
      </c>
    </row>
    <row r="274" spans="1:6" x14ac:dyDescent="0.3">
      <c r="A274" s="1">
        <v>1007</v>
      </c>
      <c r="B274" s="1">
        <v>218</v>
      </c>
      <c r="C274" s="1">
        <f t="shared" si="4"/>
        <v>2.0000000000000002E-5</v>
      </c>
      <c r="D274" s="1" t="s">
        <v>321</v>
      </c>
      <c r="E274" s="4">
        <v>842.24191613444248</v>
      </c>
      <c r="F274" s="66">
        <f>Cat_Results[[#This Row],[TotalLossInOriginalCurrency]] / INDEX(Exchange_Rate[Exchange Rate], MATCH(Cat_Results[[#This Row],[Currency]], Exchange_Rate[Currency], 0))</f>
        <v>1319.54040964311</v>
      </c>
    </row>
    <row r="275" spans="1:6" x14ac:dyDescent="0.3">
      <c r="A275" s="1">
        <v>1012</v>
      </c>
      <c r="B275" s="1">
        <v>193</v>
      </c>
      <c r="C275" s="1">
        <f t="shared" si="4"/>
        <v>2.0000000000000002E-5</v>
      </c>
      <c r="D275" s="1" t="s">
        <v>320</v>
      </c>
      <c r="E275" s="4">
        <v>0.72537664324045203</v>
      </c>
      <c r="F275" s="66">
        <f>Cat_Results[[#This Row],[TotalLossInOriginalCurrency]] / INDEX(Exchange_Rate[Exchange Rate], MATCH(Cat_Results[[#This Row],[Currency]], Exchange_Rate[Currency], 0))</f>
        <v>0.72537664324045203</v>
      </c>
    </row>
    <row r="276" spans="1:6" x14ac:dyDescent="0.3">
      <c r="A276" s="1">
        <v>1013</v>
      </c>
      <c r="B276" s="1">
        <v>230</v>
      </c>
      <c r="C276" s="1">
        <f t="shared" si="4"/>
        <v>2.0000000000000002E-5</v>
      </c>
      <c r="D276" s="1" t="s">
        <v>320</v>
      </c>
      <c r="E276" s="4">
        <v>3462.0042067731902</v>
      </c>
      <c r="F276" s="66">
        <f>Cat_Results[[#This Row],[TotalLossInOriginalCurrency]] / INDEX(Exchange_Rate[Exchange Rate], MATCH(Cat_Results[[#This Row],[Currency]], Exchange_Rate[Currency], 0))</f>
        <v>3462.0042067731902</v>
      </c>
    </row>
    <row r="277" spans="1:6" x14ac:dyDescent="0.3">
      <c r="A277" s="1">
        <v>1022</v>
      </c>
      <c r="B277" s="1">
        <v>232</v>
      </c>
      <c r="C277" s="1">
        <f t="shared" si="4"/>
        <v>2.0000000000000002E-5</v>
      </c>
      <c r="D277" s="1" t="s">
        <v>321</v>
      </c>
      <c r="E277" s="4">
        <v>1621.5582106093721</v>
      </c>
      <c r="F277" s="66">
        <f>Cat_Results[[#This Row],[TotalLossInOriginalCurrency]] / INDEX(Exchange_Rate[Exchange Rate], MATCH(Cat_Results[[#This Row],[Currency]], Exchange_Rate[Currency], 0))</f>
        <v>2540.4952478595101</v>
      </c>
    </row>
    <row r="278" spans="1:6" x14ac:dyDescent="0.3">
      <c r="A278" s="1">
        <v>1028</v>
      </c>
      <c r="B278" s="1">
        <v>198</v>
      </c>
      <c r="C278" s="1">
        <f t="shared" si="4"/>
        <v>2.0000000000000002E-5</v>
      </c>
      <c r="D278" s="1" t="s">
        <v>321</v>
      </c>
      <c r="E278" s="4">
        <v>26696.919771939571</v>
      </c>
      <c r="F278" s="66">
        <f>Cat_Results[[#This Row],[TotalLossInOriginalCurrency]] / INDEX(Exchange_Rate[Exchange Rate], MATCH(Cat_Results[[#This Row],[Currency]], Exchange_Rate[Currency], 0))</f>
        <v>41826.064195136998</v>
      </c>
    </row>
    <row r="279" spans="1:6" x14ac:dyDescent="0.3">
      <c r="A279" s="1">
        <v>1028</v>
      </c>
      <c r="B279" s="1">
        <v>202</v>
      </c>
      <c r="C279" s="1">
        <f t="shared" si="4"/>
        <v>2.0000000000000002E-5</v>
      </c>
      <c r="D279" s="1" t="s">
        <v>321</v>
      </c>
      <c r="E279" s="4">
        <v>203229.29331206653</v>
      </c>
      <c r="F279" s="66">
        <f>Cat_Results[[#This Row],[TotalLossInOriginalCurrency]] / INDEX(Exchange_Rate[Exchange Rate], MATCH(Cat_Results[[#This Row],[Currency]], Exchange_Rate[Currency], 0))</f>
        <v>318399.33374400903</v>
      </c>
    </row>
    <row r="280" spans="1:6" x14ac:dyDescent="0.3">
      <c r="A280" s="1">
        <v>1030</v>
      </c>
      <c r="B280" s="1">
        <v>244</v>
      </c>
      <c r="C280" s="1">
        <f t="shared" si="4"/>
        <v>2.0000000000000002E-5</v>
      </c>
      <c r="D280" s="1" t="s">
        <v>320</v>
      </c>
      <c r="E280" s="4">
        <v>285.94745341883498</v>
      </c>
      <c r="F280" s="66">
        <f>Cat_Results[[#This Row],[TotalLossInOriginalCurrency]] / INDEX(Exchange_Rate[Exchange Rate], MATCH(Cat_Results[[#This Row],[Currency]], Exchange_Rate[Currency], 0))</f>
        <v>285.94745341883498</v>
      </c>
    </row>
    <row r="281" spans="1:6" x14ac:dyDescent="0.3">
      <c r="A281" s="1">
        <v>1031</v>
      </c>
      <c r="B281" s="1">
        <v>194</v>
      </c>
      <c r="C281" s="1">
        <f t="shared" si="4"/>
        <v>2.0000000000000002E-5</v>
      </c>
      <c r="D281" s="1" t="s">
        <v>320</v>
      </c>
      <c r="E281" s="4">
        <v>1.9386090338230098E-2</v>
      </c>
      <c r="F281" s="66">
        <f>Cat_Results[[#This Row],[TotalLossInOriginalCurrency]] / INDEX(Exchange_Rate[Exchange Rate], MATCH(Cat_Results[[#This Row],[Currency]], Exchange_Rate[Currency], 0))</f>
        <v>1.9386090338230098E-2</v>
      </c>
    </row>
    <row r="282" spans="1:6" x14ac:dyDescent="0.3">
      <c r="A282" s="1">
        <v>1038</v>
      </c>
      <c r="B282" s="1">
        <v>254</v>
      </c>
      <c r="C282" s="1">
        <f t="shared" si="4"/>
        <v>2.0000000000000002E-5</v>
      </c>
      <c r="D282" s="1" t="s">
        <v>320</v>
      </c>
      <c r="E282" s="4">
        <v>3112841.0688732201</v>
      </c>
      <c r="F282" s="66">
        <f>Cat_Results[[#This Row],[TotalLossInOriginalCurrency]] / INDEX(Exchange_Rate[Exchange Rate], MATCH(Cat_Results[[#This Row],[Currency]], Exchange_Rate[Currency], 0))</f>
        <v>3112841.0688732201</v>
      </c>
    </row>
    <row r="283" spans="1:6" x14ac:dyDescent="0.3">
      <c r="A283" s="1">
        <v>1039</v>
      </c>
      <c r="B283" s="1">
        <v>246</v>
      </c>
      <c r="C283" s="1">
        <f t="shared" si="4"/>
        <v>2.0000000000000002E-5</v>
      </c>
      <c r="D283" s="1" t="s">
        <v>321</v>
      </c>
      <c r="E283" s="4">
        <v>3.551045534605681E-3</v>
      </c>
      <c r="F283" s="66">
        <f>Cat_Results[[#This Row],[TotalLossInOriginalCurrency]] / INDEX(Exchange_Rate[Exchange Rate], MATCH(Cat_Results[[#This Row],[Currency]], Exchange_Rate[Currency], 0))</f>
        <v>5.56342303752899E-3</v>
      </c>
    </row>
    <row r="284" spans="1:6" x14ac:dyDescent="0.3">
      <c r="A284" s="1">
        <v>1039</v>
      </c>
      <c r="B284" s="1">
        <v>253</v>
      </c>
      <c r="C284" s="1">
        <f t="shared" si="4"/>
        <v>2.0000000000000002E-5</v>
      </c>
      <c r="D284" s="1" t="s">
        <v>320</v>
      </c>
      <c r="E284" s="4">
        <v>4627208.0090970397</v>
      </c>
      <c r="F284" s="66">
        <f>Cat_Results[[#This Row],[TotalLossInOriginalCurrency]] / INDEX(Exchange_Rate[Exchange Rate], MATCH(Cat_Results[[#This Row],[Currency]], Exchange_Rate[Currency], 0))</f>
        <v>4627208.0090970397</v>
      </c>
    </row>
    <row r="285" spans="1:6" x14ac:dyDescent="0.3">
      <c r="A285" s="1">
        <v>1040</v>
      </c>
      <c r="B285" s="1">
        <v>282</v>
      </c>
      <c r="C285" s="1">
        <f t="shared" si="4"/>
        <v>2.0000000000000002E-5</v>
      </c>
      <c r="D285" s="1" t="s">
        <v>320</v>
      </c>
      <c r="E285" s="4">
        <v>6.5166503190994295E-4</v>
      </c>
      <c r="F285" s="66">
        <f>Cat_Results[[#This Row],[TotalLossInOriginalCurrency]] / INDEX(Exchange_Rate[Exchange Rate], MATCH(Cat_Results[[#This Row],[Currency]], Exchange_Rate[Currency], 0))</f>
        <v>6.5166503190994295E-4</v>
      </c>
    </row>
    <row r="286" spans="1:6" x14ac:dyDescent="0.3">
      <c r="A286" s="1">
        <v>1040</v>
      </c>
      <c r="B286" s="1">
        <v>291</v>
      </c>
      <c r="C286" s="1">
        <f t="shared" si="4"/>
        <v>2.0000000000000002E-5</v>
      </c>
      <c r="D286" s="1" t="s">
        <v>321</v>
      </c>
      <c r="E286" s="4">
        <v>64869.566366959756</v>
      </c>
      <c r="F286" s="66">
        <f>Cat_Results[[#This Row],[TotalLossInOriginalCurrency]] / INDEX(Exchange_Rate[Exchange Rate], MATCH(Cat_Results[[#This Row],[Currency]], Exchange_Rate[Currency], 0))</f>
        <v>101631.149599025</v>
      </c>
    </row>
    <row r="287" spans="1:6" x14ac:dyDescent="0.3">
      <c r="A287" s="1">
        <v>1041</v>
      </c>
      <c r="B287" s="1">
        <v>302</v>
      </c>
      <c r="C287" s="1">
        <f t="shared" si="4"/>
        <v>2.0000000000000002E-5</v>
      </c>
      <c r="D287" s="1" t="s">
        <v>320</v>
      </c>
      <c r="E287" s="4">
        <v>863.66692362776803</v>
      </c>
      <c r="F287" s="66">
        <f>Cat_Results[[#This Row],[TotalLossInOriginalCurrency]] / INDEX(Exchange_Rate[Exchange Rate], MATCH(Cat_Results[[#This Row],[Currency]], Exchange_Rate[Currency], 0))</f>
        <v>863.66692362776803</v>
      </c>
    </row>
    <row r="288" spans="1:6" x14ac:dyDescent="0.3">
      <c r="A288" s="1">
        <v>1043</v>
      </c>
      <c r="B288" s="1">
        <v>280</v>
      </c>
      <c r="C288" s="1">
        <f t="shared" si="4"/>
        <v>2.0000000000000002E-5</v>
      </c>
      <c r="D288" s="1" t="s">
        <v>320</v>
      </c>
      <c r="E288" s="4">
        <v>17930.845581890298</v>
      </c>
      <c r="F288" s="66">
        <f>Cat_Results[[#This Row],[TotalLossInOriginalCurrency]] / INDEX(Exchange_Rate[Exchange Rate], MATCH(Cat_Results[[#This Row],[Currency]], Exchange_Rate[Currency], 0))</f>
        <v>17930.845581890298</v>
      </c>
    </row>
    <row r="289" spans="1:6" x14ac:dyDescent="0.3">
      <c r="A289" s="1">
        <v>1045</v>
      </c>
      <c r="B289" s="1">
        <v>277</v>
      </c>
      <c r="C289" s="1">
        <f t="shared" si="4"/>
        <v>2.0000000000000002E-5</v>
      </c>
      <c r="D289" s="1" t="s">
        <v>320</v>
      </c>
      <c r="E289" s="4">
        <v>6.1284687370061902E-2</v>
      </c>
      <c r="F289" s="66">
        <f>Cat_Results[[#This Row],[TotalLossInOriginalCurrency]] / INDEX(Exchange_Rate[Exchange Rate], MATCH(Cat_Results[[#This Row],[Currency]], Exchange_Rate[Currency], 0))</f>
        <v>6.1284687370061902E-2</v>
      </c>
    </row>
    <row r="290" spans="1:6" x14ac:dyDescent="0.3">
      <c r="A290" s="1">
        <v>1046</v>
      </c>
      <c r="B290" s="1">
        <v>284</v>
      </c>
      <c r="C290" s="1">
        <f t="shared" si="4"/>
        <v>2.0000000000000002E-5</v>
      </c>
      <c r="D290" s="1" t="s">
        <v>321</v>
      </c>
      <c r="E290" s="4">
        <v>2201028.142626185</v>
      </c>
      <c r="F290" s="66">
        <f>Cat_Results[[#This Row],[TotalLossInOriginalCurrency]] / INDEX(Exchange_Rate[Exchange Rate], MATCH(Cat_Results[[#This Row],[Currency]], Exchange_Rate[Currency], 0))</f>
        <v>3448350.7900993195</v>
      </c>
    </row>
    <row r="291" spans="1:6" x14ac:dyDescent="0.3">
      <c r="A291" s="1">
        <v>1048</v>
      </c>
      <c r="B291" s="1">
        <v>194</v>
      </c>
      <c r="C291" s="1">
        <f t="shared" si="4"/>
        <v>2.0000000000000002E-5</v>
      </c>
      <c r="D291" s="1" t="s">
        <v>320</v>
      </c>
      <c r="E291" s="4">
        <v>254533.31942028599</v>
      </c>
      <c r="F291" s="66">
        <f>Cat_Results[[#This Row],[TotalLossInOriginalCurrency]] / INDEX(Exchange_Rate[Exchange Rate], MATCH(Cat_Results[[#This Row],[Currency]], Exchange_Rate[Currency], 0))</f>
        <v>254533.31942028599</v>
      </c>
    </row>
    <row r="292" spans="1:6" x14ac:dyDescent="0.3">
      <c r="A292" s="1">
        <v>1048</v>
      </c>
      <c r="B292" s="1">
        <v>225</v>
      </c>
      <c r="C292" s="1">
        <f t="shared" si="4"/>
        <v>2.0000000000000002E-5</v>
      </c>
      <c r="D292" s="1" t="s">
        <v>320</v>
      </c>
      <c r="E292" s="4">
        <v>9257451.5181743</v>
      </c>
      <c r="F292" s="66">
        <f>Cat_Results[[#This Row],[TotalLossInOriginalCurrency]] / INDEX(Exchange_Rate[Exchange Rate], MATCH(Cat_Results[[#This Row],[Currency]], Exchange_Rate[Currency], 0))</f>
        <v>9257451.5181743</v>
      </c>
    </row>
    <row r="293" spans="1:6" x14ac:dyDescent="0.3">
      <c r="A293" s="1">
        <v>1051</v>
      </c>
      <c r="B293" s="1">
        <v>223</v>
      </c>
      <c r="C293" s="1">
        <f t="shared" si="4"/>
        <v>2.0000000000000002E-5</v>
      </c>
      <c r="D293" s="1" t="s">
        <v>320</v>
      </c>
      <c r="E293" s="4">
        <v>4.9136579036712603E-3</v>
      </c>
      <c r="F293" s="66">
        <f>Cat_Results[[#This Row],[TotalLossInOriginalCurrency]] / INDEX(Exchange_Rate[Exchange Rate], MATCH(Cat_Results[[#This Row],[Currency]], Exchange_Rate[Currency], 0))</f>
        <v>4.9136579036712603E-3</v>
      </c>
    </row>
    <row r="294" spans="1:6" x14ac:dyDescent="0.3">
      <c r="A294" s="1">
        <v>1053</v>
      </c>
      <c r="B294" s="1">
        <v>211</v>
      </c>
      <c r="C294" s="1">
        <f t="shared" si="4"/>
        <v>2.0000000000000002E-5</v>
      </c>
      <c r="D294" s="1" t="s">
        <v>320</v>
      </c>
      <c r="E294" s="4">
        <v>1239.4329970702499</v>
      </c>
      <c r="F294" s="66">
        <f>Cat_Results[[#This Row],[TotalLossInOriginalCurrency]] / INDEX(Exchange_Rate[Exchange Rate], MATCH(Cat_Results[[#This Row],[Currency]], Exchange_Rate[Currency], 0))</f>
        <v>1239.4329970702499</v>
      </c>
    </row>
    <row r="295" spans="1:6" x14ac:dyDescent="0.3">
      <c r="A295" s="1">
        <v>1059</v>
      </c>
      <c r="B295" s="1">
        <v>255</v>
      </c>
      <c r="C295" s="1">
        <f t="shared" si="4"/>
        <v>2.0000000000000002E-5</v>
      </c>
      <c r="D295" s="1" t="s">
        <v>320</v>
      </c>
      <c r="E295" s="4">
        <v>0.19751438498497001</v>
      </c>
      <c r="F295" s="66">
        <f>Cat_Results[[#This Row],[TotalLossInOriginalCurrency]] / INDEX(Exchange_Rate[Exchange Rate], MATCH(Cat_Results[[#This Row],[Currency]], Exchange_Rate[Currency], 0))</f>
        <v>0.19751438498497001</v>
      </c>
    </row>
    <row r="296" spans="1:6" x14ac:dyDescent="0.3">
      <c r="A296" s="1">
        <v>1063</v>
      </c>
      <c r="B296" s="1">
        <v>293</v>
      </c>
      <c r="C296" s="1">
        <f t="shared" si="4"/>
        <v>2.0000000000000002E-5</v>
      </c>
      <c r="D296" s="1" t="s">
        <v>320</v>
      </c>
      <c r="E296" s="4">
        <v>156810.532061773</v>
      </c>
      <c r="F296" s="66">
        <f>Cat_Results[[#This Row],[TotalLossInOriginalCurrency]] / INDEX(Exchange_Rate[Exchange Rate], MATCH(Cat_Results[[#This Row],[Currency]], Exchange_Rate[Currency], 0))</f>
        <v>156810.532061773</v>
      </c>
    </row>
    <row r="297" spans="1:6" x14ac:dyDescent="0.3">
      <c r="A297" s="1">
        <v>1067</v>
      </c>
      <c r="B297" s="1">
        <v>269</v>
      </c>
      <c r="C297" s="1">
        <f t="shared" si="4"/>
        <v>2.0000000000000002E-5</v>
      </c>
      <c r="D297" s="1" t="s">
        <v>320</v>
      </c>
      <c r="E297" s="4">
        <v>169679.06809245099</v>
      </c>
      <c r="F297" s="66">
        <f>Cat_Results[[#This Row],[TotalLossInOriginalCurrency]] / INDEX(Exchange_Rate[Exchange Rate], MATCH(Cat_Results[[#This Row],[Currency]], Exchange_Rate[Currency], 0))</f>
        <v>169679.06809245099</v>
      </c>
    </row>
    <row r="298" spans="1:6" x14ac:dyDescent="0.3">
      <c r="A298" s="1">
        <v>1074</v>
      </c>
      <c r="B298" s="1">
        <v>264</v>
      </c>
      <c r="C298" s="1">
        <f t="shared" si="4"/>
        <v>2.0000000000000002E-5</v>
      </c>
      <c r="D298" s="1" t="s">
        <v>322</v>
      </c>
      <c r="E298" s="4">
        <v>19944460.23207473</v>
      </c>
      <c r="F298" s="66">
        <f>Cat_Results[[#This Row],[TotalLossInOriginalCurrency]] / INDEX(Exchange_Rate[Exchange Rate], MATCH(Cat_Results[[#This Row],[Currency]], Exchange_Rate[Currency], 0))</f>
        <v>24497781.0911352</v>
      </c>
    </row>
    <row r="299" spans="1:6" x14ac:dyDescent="0.3">
      <c r="A299" s="1">
        <v>1075</v>
      </c>
      <c r="B299" s="1">
        <v>211</v>
      </c>
      <c r="C299" s="1">
        <f t="shared" si="4"/>
        <v>2.0000000000000002E-5</v>
      </c>
      <c r="D299" s="1" t="s">
        <v>321</v>
      </c>
      <c r="E299" s="4">
        <v>305343.72233033372</v>
      </c>
      <c r="F299" s="66">
        <f>Cat_Results[[#This Row],[TotalLossInOriginalCurrency]] / INDEX(Exchange_Rate[Exchange Rate], MATCH(Cat_Results[[#This Row],[Currency]], Exchange_Rate[Currency], 0))</f>
        <v>478382.00964270905</v>
      </c>
    </row>
    <row r="300" spans="1:6" x14ac:dyDescent="0.3">
      <c r="A300" s="1">
        <v>1091</v>
      </c>
      <c r="B300" s="1">
        <v>182</v>
      </c>
      <c r="C300" s="1">
        <f t="shared" si="4"/>
        <v>2.0000000000000002E-5</v>
      </c>
      <c r="D300" s="1" t="s">
        <v>322</v>
      </c>
      <c r="E300" s="4">
        <v>0.59847034967394019</v>
      </c>
      <c r="F300" s="66">
        <f>Cat_Results[[#This Row],[TotalLossInOriginalCurrency]] / INDEX(Exchange_Rate[Exchange Rate], MATCH(Cat_Results[[#This Row],[Currency]], Exchange_Rate[Currency], 0))</f>
        <v>0.73510114815086114</v>
      </c>
    </row>
    <row r="301" spans="1:6" x14ac:dyDescent="0.3">
      <c r="A301" s="1">
        <v>1091</v>
      </c>
      <c r="B301" s="1">
        <v>246</v>
      </c>
      <c r="C301" s="1">
        <f t="shared" si="4"/>
        <v>2.0000000000000002E-5</v>
      </c>
      <c r="D301" s="1" t="s">
        <v>320</v>
      </c>
      <c r="E301" s="4">
        <v>9.2445686459541303E-3</v>
      </c>
      <c r="F301" s="66">
        <f>Cat_Results[[#This Row],[TotalLossInOriginalCurrency]] / INDEX(Exchange_Rate[Exchange Rate], MATCH(Cat_Results[[#This Row],[Currency]], Exchange_Rate[Currency], 0))</f>
        <v>9.2445686459541303E-3</v>
      </c>
    </row>
    <row r="302" spans="1:6" x14ac:dyDescent="0.3">
      <c r="A302" s="1">
        <v>1092</v>
      </c>
      <c r="B302" s="1">
        <v>236</v>
      </c>
      <c r="C302" s="1">
        <f t="shared" si="4"/>
        <v>2.0000000000000002E-5</v>
      </c>
      <c r="D302" s="1" t="s">
        <v>321</v>
      </c>
      <c r="E302" s="4">
        <v>3.8791811453351408E-3</v>
      </c>
      <c r="F302" s="66">
        <f>Cat_Results[[#This Row],[TotalLossInOriginalCurrency]] / INDEX(Exchange_Rate[Exchange Rate], MATCH(Cat_Results[[#This Row],[Currency]], Exchange_Rate[Currency], 0))</f>
        <v>6.0775130987167402E-3</v>
      </c>
    </row>
    <row r="303" spans="1:6" x14ac:dyDescent="0.3">
      <c r="A303" s="1">
        <v>1093</v>
      </c>
      <c r="B303" s="1">
        <v>214</v>
      </c>
      <c r="C303" s="1">
        <f t="shared" si="4"/>
        <v>2.0000000000000002E-5</v>
      </c>
      <c r="D303" s="1" t="s">
        <v>320</v>
      </c>
      <c r="E303" s="4">
        <v>3.4295022487640402E-2</v>
      </c>
      <c r="F303" s="66">
        <f>Cat_Results[[#This Row],[TotalLossInOriginalCurrency]] / INDEX(Exchange_Rate[Exchange Rate], MATCH(Cat_Results[[#This Row],[Currency]], Exchange_Rate[Currency], 0))</f>
        <v>3.4295022487640402E-2</v>
      </c>
    </row>
    <row r="304" spans="1:6" x14ac:dyDescent="0.3">
      <c r="A304" s="1">
        <v>1096</v>
      </c>
      <c r="B304" s="1">
        <v>252</v>
      </c>
      <c r="C304" s="1">
        <f t="shared" si="4"/>
        <v>2.0000000000000002E-5</v>
      </c>
      <c r="D304" s="1" t="s">
        <v>321</v>
      </c>
      <c r="E304" s="4">
        <v>1335845.9843242224</v>
      </c>
      <c r="F304" s="66">
        <f>Cat_Results[[#This Row],[TotalLossInOriginalCurrency]] / INDEX(Exchange_Rate[Exchange Rate], MATCH(Cat_Results[[#This Row],[Currency]], Exchange_Rate[Currency], 0))</f>
        <v>2092869.90306229</v>
      </c>
    </row>
    <row r="305" spans="1:6" x14ac:dyDescent="0.3">
      <c r="A305" s="1">
        <v>1097</v>
      </c>
      <c r="B305" s="1">
        <v>209</v>
      </c>
      <c r="C305" s="1">
        <f t="shared" si="4"/>
        <v>2.0000000000000002E-5</v>
      </c>
      <c r="D305" s="1" t="s">
        <v>320</v>
      </c>
      <c r="E305" s="4">
        <v>9.2459842562675493E-3</v>
      </c>
      <c r="F305" s="66">
        <f>Cat_Results[[#This Row],[TotalLossInOriginalCurrency]] / INDEX(Exchange_Rate[Exchange Rate], MATCH(Cat_Results[[#This Row],[Currency]], Exchange_Rate[Currency], 0))</f>
        <v>9.2459842562675493E-3</v>
      </c>
    </row>
    <row r="306" spans="1:6" x14ac:dyDescent="0.3">
      <c r="A306" s="1">
        <v>1100</v>
      </c>
      <c r="B306" s="1">
        <v>203</v>
      </c>
      <c r="C306" s="1">
        <f t="shared" si="4"/>
        <v>2.0000000000000002E-5</v>
      </c>
      <c r="D306" s="1" t="s">
        <v>320</v>
      </c>
      <c r="E306" s="4">
        <v>2.1758303046226501E-3</v>
      </c>
      <c r="F306" s="66">
        <f>Cat_Results[[#This Row],[TotalLossInOriginalCurrency]] / INDEX(Exchange_Rate[Exchange Rate], MATCH(Cat_Results[[#This Row],[Currency]], Exchange_Rate[Currency], 0))</f>
        <v>2.1758303046226501E-3</v>
      </c>
    </row>
    <row r="307" spans="1:6" x14ac:dyDescent="0.3">
      <c r="A307" s="1">
        <v>1112</v>
      </c>
      <c r="B307" s="1">
        <v>278</v>
      </c>
      <c r="C307" s="1">
        <f t="shared" si="4"/>
        <v>2.0000000000000002E-5</v>
      </c>
      <c r="D307" s="1" t="s">
        <v>323</v>
      </c>
      <c r="E307" s="4">
        <v>30.724611128317111</v>
      </c>
      <c r="F307" s="66">
        <f>Cat_Results[[#This Row],[TotalLossInOriginalCurrency]] / INDEX(Exchange_Rate[Exchange Rate], MATCH(Cat_Results[[#This Row],[Currency]], Exchange_Rate[Currency], 0))</f>
        <v>0.38734518233502502</v>
      </c>
    </row>
    <row r="308" spans="1:6" x14ac:dyDescent="0.3">
      <c r="A308" s="1">
        <v>1118</v>
      </c>
      <c r="B308" s="1">
        <v>249</v>
      </c>
      <c r="C308" s="1">
        <f t="shared" si="4"/>
        <v>2.0000000000000002E-5</v>
      </c>
      <c r="D308" s="1" t="s">
        <v>321</v>
      </c>
      <c r="E308" s="4">
        <v>1361.6413201304267</v>
      </c>
      <c r="F308" s="66">
        <f>Cat_Results[[#This Row],[TotalLossInOriginalCurrency]] / INDEX(Exchange_Rate[Exchange Rate], MATCH(Cat_Results[[#This Row],[Currency]], Exchange_Rate[Currency], 0))</f>
        <v>2133.2834556586999</v>
      </c>
    </row>
    <row r="309" spans="1:6" x14ac:dyDescent="0.3">
      <c r="A309" s="1">
        <v>1128</v>
      </c>
      <c r="B309" s="1">
        <v>212</v>
      </c>
      <c r="C309" s="1">
        <f t="shared" si="4"/>
        <v>2.0000000000000002E-5</v>
      </c>
      <c r="D309" s="1" t="s">
        <v>323</v>
      </c>
      <c r="E309" s="4">
        <v>95845.228942945134</v>
      </c>
      <c r="F309" s="66">
        <f>Cat_Results[[#This Row],[TotalLossInOriginalCurrency]] / INDEX(Exchange_Rate[Exchange Rate], MATCH(Cat_Results[[#This Row],[Currency]], Exchange_Rate[Currency], 0))</f>
        <v>1208.3208319805599</v>
      </c>
    </row>
    <row r="310" spans="1:6" x14ac:dyDescent="0.3">
      <c r="A310" s="1">
        <v>1128</v>
      </c>
      <c r="B310" s="1">
        <v>250</v>
      </c>
      <c r="C310" s="1">
        <f t="shared" si="4"/>
        <v>2.0000000000000002E-5</v>
      </c>
      <c r="D310" s="1" t="s">
        <v>321</v>
      </c>
      <c r="E310" s="4">
        <v>28895.784399574848</v>
      </c>
      <c r="F310" s="66">
        <f>Cat_Results[[#This Row],[TotalLossInOriginalCurrency]] / INDEX(Exchange_Rate[Exchange Rate], MATCH(Cat_Results[[#This Row],[Currency]], Exchange_Rate[Currency], 0))</f>
        <v>45271.025406301</v>
      </c>
    </row>
    <row r="311" spans="1:6" x14ac:dyDescent="0.3">
      <c r="A311" s="1">
        <v>1128</v>
      </c>
      <c r="B311" s="1">
        <v>250</v>
      </c>
      <c r="C311" s="1">
        <f t="shared" si="4"/>
        <v>2.0000000000000002E-5</v>
      </c>
      <c r="D311" s="1" t="s">
        <v>321</v>
      </c>
      <c r="E311" s="4">
        <v>96603.501612075561</v>
      </c>
      <c r="F311" s="66">
        <f>Cat_Results[[#This Row],[TotalLossInOriginalCurrency]] / INDEX(Exchange_Rate[Exchange Rate], MATCH(Cat_Results[[#This Row],[Currency]], Exchange_Rate[Currency], 0))</f>
        <v>151348.70593380599</v>
      </c>
    </row>
    <row r="312" spans="1:6" x14ac:dyDescent="0.3">
      <c r="A312" s="1">
        <v>1133</v>
      </c>
      <c r="B312" s="1">
        <v>222</v>
      </c>
      <c r="C312" s="1">
        <f t="shared" si="4"/>
        <v>2.0000000000000002E-5</v>
      </c>
      <c r="D312" s="1" t="s">
        <v>324</v>
      </c>
      <c r="E312" s="4">
        <v>386655.08354925312</v>
      </c>
      <c r="F312" s="66">
        <f>Cat_Results[[#This Row],[TotalLossInOriginalCurrency]] / INDEX(Exchange_Rate[Exchange Rate], MATCH(Cat_Results[[#This Row],[Currency]], Exchange_Rate[Currency], 0))</f>
        <v>391113.21648979001</v>
      </c>
    </row>
    <row r="313" spans="1:6" x14ac:dyDescent="0.3">
      <c r="A313" s="1">
        <v>1143</v>
      </c>
      <c r="B313" s="1">
        <v>284</v>
      </c>
      <c r="C313" s="1">
        <f t="shared" si="4"/>
        <v>2.0000000000000002E-5</v>
      </c>
      <c r="D313" s="1" t="s">
        <v>320</v>
      </c>
      <c r="E313" s="4">
        <v>19525.535390534598</v>
      </c>
      <c r="F313" s="66">
        <f>Cat_Results[[#This Row],[TotalLossInOriginalCurrency]] / INDEX(Exchange_Rate[Exchange Rate], MATCH(Cat_Results[[#This Row],[Currency]], Exchange_Rate[Currency], 0))</f>
        <v>19525.535390534598</v>
      </c>
    </row>
    <row r="314" spans="1:6" x14ac:dyDescent="0.3">
      <c r="A314" s="1">
        <v>1147</v>
      </c>
      <c r="B314" s="1">
        <v>237</v>
      </c>
      <c r="C314" s="1">
        <f t="shared" si="4"/>
        <v>2.0000000000000002E-5</v>
      </c>
      <c r="D314" s="1" t="s">
        <v>321</v>
      </c>
      <c r="E314" s="4">
        <v>118561.06879381325</v>
      </c>
      <c r="F314" s="66">
        <f>Cat_Results[[#This Row],[TotalLossInOriginalCurrency]] / INDEX(Exchange_Rate[Exchange Rate], MATCH(Cat_Results[[#This Row],[Currency]], Exchange_Rate[Currency], 0))</f>
        <v>185749.62642792601</v>
      </c>
    </row>
    <row r="315" spans="1:6" x14ac:dyDescent="0.3">
      <c r="A315" s="1">
        <v>1159</v>
      </c>
      <c r="B315" s="1">
        <v>247</v>
      </c>
      <c r="C315" s="1">
        <f t="shared" si="4"/>
        <v>2.0000000000000002E-5</v>
      </c>
      <c r="D315" s="1" t="s">
        <v>320</v>
      </c>
      <c r="E315" s="4">
        <v>5235499.08168073</v>
      </c>
      <c r="F315" s="66">
        <f>Cat_Results[[#This Row],[TotalLossInOriginalCurrency]] / INDEX(Exchange_Rate[Exchange Rate], MATCH(Cat_Results[[#This Row],[Currency]], Exchange_Rate[Currency], 0))</f>
        <v>5235499.08168073</v>
      </c>
    </row>
    <row r="316" spans="1:6" x14ac:dyDescent="0.3">
      <c r="A316" s="1">
        <v>1162</v>
      </c>
      <c r="B316" s="1">
        <v>269</v>
      </c>
      <c r="C316" s="1">
        <f t="shared" si="4"/>
        <v>2.0000000000000002E-5</v>
      </c>
      <c r="D316" s="1" t="s">
        <v>321</v>
      </c>
      <c r="E316" s="4">
        <v>1.9064890702184134</v>
      </c>
      <c r="F316" s="66">
        <f>Cat_Results[[#This Row],[TotalLossInOriginalCurrency]] / INDEX(Exchange_Rate[Exchange Rate], MATCH(Cat_Results[[#This Row],[Currency]], Exchange_Rate[Currency], 0))</f>
        <v>2.9868964254856101</v>
      </c>
    </row>
    <row r="317" spans="1:6" x14ac:dyDescent="0.3">
      <c r="A317" s="1">
        <v>1164</v>
      </c>
      <c r="B317" s="1">
        <v>238</v>
      </c>
      <c r="C317" s="1">
        <f t="shared" si="4"/>
        <v>2.0000000000000002E-5</v>
      </c>
      <c r="D317" s="1" t="s">
        <v>321</v>
      </c>
      <c r="E317" s="4">
        <v>305214.75369601132</v>
      </c>
      <c r="F317" s="66">
        <f>Cat_Results[[#This Row],[TotalLossInOriginalCurrency]] / INDEX(Exchange_Rate[Exchange Rate], MATCH(Cat_Results[[#This Row],[Currency]], Exchange_Rate[Currency], 0))</f>
        <v>478179.95448337198</v>
      </c>
    </row>
    <row r="318" spans="1:6" x14ac:dyDescent="0.3">
      <c r="A318" s="1">
        <v>1164</v>
      </c>
      <c r="B318" s="1">
        <v>233</v>
      </c>
      <c r="C318" s="1">
        <f t="shared" si="4"/>
        <v>2.0000000000000002E-5</v>
      </c>
      <c r="D318" s="1" t="s">
        <v>320</v>
      </c>
      <c r="E318" s="4">
        <v>17986.476308479901</v>
      </c>
      <c r="F318" s="66">
        <f>Cat_Results[[#This Row],[TotalLossInOriginalCurrency]] / INDEX(Exchange_Rate[Exchange Rate], MATCH(Cat_Results[[#This Row],[Currency]], Exchange_Rate[Currency], 0))</f>
        <v>17986.476308479901</v>
      </c>
    </row>
    <row r="319" spans="1:6" x14ac:dyDescent="0.3">
      <c r="A319" s="1">
        <v>1168</v>
      </c>
      <c r="B319" s="1">
        <v>242</v>
      </c>
      <c r="C319" s="1">
        <f t="shared" si="4"/>
        <v>2.0000000000000002E-5</v>
      </c>
      <c r="D319" s="1" t="s">
        <v>321</v>
      </c>
      <c r="E319" s="4">
        <v>2432751.2820728784</v>
      </c>
      <c r="F319" s="66">
        <f>Cat_Results[[#This Row],[TotalLossInOriginalCurrency]] / INDEX(Exchange_Rate[Exchange Rate], MATCH(Cat_Results[[#This Row],[Currency]], Exchange_Rate[Currency], 0))</f>
        <v>3811391.4325701101</v>
      </c>
    </row>
    <row r="320" spans="1:6" x14ac:dyDescent="0.3">
      <c r="A320" s="1">
        <v>1170</v>
      </c>
      <c r="B320" s="1">
        <v>248</v>
      </c>
      <c r="C320" s="1">
        <f t="shared" si="4"/>
        <v>2.0000000000000002E-5</v>
      </c>
      <c r="D320" s="1" t="s">
        <v>320</v>
      </c>
      <c r="E320" s="4">
        <v>4625.0717908098304</v>
      </c>
      <c r="F320" s="66">
        <f>Cat_Results[[#This Row],[TotalLossInOriginalCurrency]] / INDEX(Exchange_Rate[Exchange Rate], MATCH(Cat_Results[[#This Row],[Currency]], Exchange_Rate[Currency], 0))</f>
        <v>4625.0717908098304</v>
      </c>
    </row>
    <row r="321" spans="1:6" x14ac:dyDescent="0.3">
      <c r="A321" s="1">
        <v>1171</v>
      </c>
      <c r="B321" s="1">
        <v>234</v>
      </c>
      <c r="C321" s="1">
        <f t="shared" si="4"/>
        <v>2.0000000000000002E-5</v>
      </c>
      <c r="D321" s="1" t="s">
        <v>320</v>
      </c>
      <c r="E321" s="4">
        <v>0.28692959249019601</v>
      </c>
      <c r="F321" s="66">
        <f>Cat_Results[[#This Row],[TotalLossInOriginalCurrency]] / INDEX(Exchange_Rate[Exchange Rate], MATCH(Cat_Results[[#This Row],[Currency]], Exchange_Rate[Currency], 0))</f>
        <v>0.28692959249019601</v>
      </c>
    </row>
    <row r="322" spans="1:6" x14ac:dyDescent="0.3">
      <c r="A322" s="1">
        <v>1172</v>
      </c>
      <c r="B322" s="1">
        <v>238</v>
      </c>
      <c r="C322" s="1">
        <f t="shared" si="4"/>
        <v>2.0000000000000002E-5</v>
      </c>
      <c r="D322" s="1" t="s">
        <v>320</v>
      </c>
      <c r="E322" s="4">
        <v>175.381383258846</v>
      </c>
      <c r="F322" s="66">
        <f>Cat_Results[[#This Row],[TotalLossInOriginalCurrency]] / INDEX(Exchange_Rate[Exchange Rate], MATCH(Cat_Results[[#This Row],[Currency]], Exchange_Rate[Currency], 0))</f>
        <v>175.381383258846</v>
      </c>
    </row>
    <row r="323" spans="1:6" x14ac:dyDescent="0.3">
      <c r="A323" s="1">
        <v>1172</v>
      </c>
      <c r="B323" s="1">
        <v>149</v>
      </c>
      <c r="C323" s="1">
        <f t="shared" si="4"/>
        <v>2.0000000000000002E-5</v>
      </c>
      <c r="D323" s="1" t="s">
        <v>320</v>
      </c>
      <c r="E323" s="4">
        <v>6.5166503190994295E-4</v>
      </c>
      <c r="F323" s="66">
        <f>Cat_Results[[#This Row],[TotalLossInOriginalCurrency]] / INDEX(Exchange_Rate[Exchange Rate], MATCH(Cat_Results[[#This Row],[Currency]], Exchange_Rate[Currency], 0))</f>
        <v>6.5166503190994295E-4</v>
      </c>
    </row>
    <row r="324" spans="1:6" x14ac:dyDescent="0.3">
      <c r="A324" s="1">
        <v>1174</v>
      </c>
      <c r="B324" s="1">
        <v>151</v>
      </c>
      <c r="C324" s="1">
        <f t="shared" si="4"/>
        <v>2.0000000000000002E-5</v>
      </c>
      <c r="D324" s="1" t="s">
        <v>320</v>
      </c>
      <c r="E324" s="4">
        <v>1.79783776402473E-2</v>
      </c>
      <c r="F324" s="66">
        <f>Cat_Results[[#This Row],[TotalLossInOriginalCurrency]] / INDEX(Exchange_Rate[Exchange Rate], MATCH(Cat_Results[[#This Row],[Currency]], Exchange_Rate[Currency], 0))</f>
        <v>1.79783776402473E-2</v>
      </c>
    </row>
    <row r="325" spans="1:6" x14ac:dyDescent="0.3">
      <c r="A325" s="1">
        <v>1175</v>
      </c>
      <c r="B325" s="1">
        <v>242</v>
      </c>
      <c r="C325" s="1">
        <f t="shared" si="4"/>
        <v>2.0000000000000002E-5</v>
      </c>
      <c r="D325" s="1" t="s">
        <v>320</v>
      </c>
      <c r="E325" s="4">
        <v>5.2364852279424702E-2</v>
      </c>
      <c r="F325" s="66">
        <f>Cat_Results[[#This Row],[TotalLossInOriginalCurrency]] / INDEX(Exchange_Rate[Exchange Rate], MATCH(Cat_Results[[#This Row],[Currency]], Exchange_Rate[Currency], 0))</f>
        <v>5.2364852279424702E-2</v>
      </c>
    </row>
    <row r="326" spans="1:6" x14ac:dyDescent="0.3">
      <c r="A326" s="1">
        <v>1178</v>
      </c>
      <c r="B326" s="1">
        <v>240</v>
      </c>
      <c r="C326" s="1">
        <f t="shared" ref="C326:C389" si="5">1/50000</f>
        <v>2.0000000000000002E-5</v>
      </c>
      <c r="D326" s="1" t="s">
        <v>324</v>
      </c>
      <c r="E326" s="4">
        <v>3.6197507815681901E-2</v>
      </c>
      <c r="F326" s="66">
        <f>Cat_Results[[#This Row],[TotalLossInOriginalCurrency]] / INDEX(Exchange_Rate[Exchange Rate], MATCH(Cat_Results[[#This Row],[Currency]], Exchange_Rate[Currency], 0))</f>
        <v>3.6614865064620999E-2</v>
      </c>
    </row>
    <row r="327" spans="1:6" x14ac:dyDescent="0.3">
      <c r="A327" s="1">
        <v>1180</v>
      </c>
      <c r="B327" s="1">
        <v>271</v>
      </c>
      <c r="C327" s="1">
        <f t="shared" si="5"/>
        <v>2.0000000000000002E-5</v>
      </c>
      <c r="D327" s="1" t="s">
        <v>323</v>
      </c>
      <c r="E327" s="4">
        <v>30.724611128317111</v>
      </c>
      <c r="F327" s="66">
        <f>Cat_Results[[#This Row],[TotalLossInOriginalCurrency]] / INDEX(Exchange_Rate[Exchange Rate], MATCH(Cat_Results[[#This Row],[Currency]], Exchange_Rate[Currency], 0))</f>
        <v>0.38734518233502502</v>
      </c>
    </row>
    <row r="328" spans="1:6" x14ac:dyDescent="0.3">
      <c r="A328" s="1">
        <v>1183</v>
      </c>
      <c r="B328" s="1">
        <v>252</v>
      </c>
      <c r="C328" s="1">
        <f t="shared" si="5"/>
        <v>2.0000000000000002E-5</v>
      </c>
      <c r="D328" s="1" t="s">
        <v>320</v>
      </c>
      <c r="E328" s="4">
        <v>0.10295709222555199</v>
      </c>
      <c r="F328" s="66">
        <f>Cat_Results[[#This Row],[TotalLossInOriginalCurrency]] / INDEX(Exchange_Rate[Exchange Rate], MATCH(Cat_Results[[#This Row],[Currency]], Exchange_Rate[Currency], 0))</f>
        <v>0.10295709222555199</v>
      </c>
    </row>
    <row r="329" spans="1:6" x14ac:dyDescent="0.3">
      <c r="A329" s="1">
        <v>1186</v>
      </c>
      <c r="B329" s="1">
        <v>205</v>
      </c>
      <c r="C329" s="1">
        <f t="shared" si="5"/>
        <v>2.0000000000000002E-5</v>
      </c>
      <c r="D329" s="1" t="s">
        <v>323</v>
      </c>
      <c r="E329" s="4">
        <v>25891.600737408917</v>
      </c>
      <c r="F329" s="66">
        <f>Cat_Results[[#This Row],[TotalLossInOriginalCurrency]] / INDEX(Exchange_Rate[Exchange Rate], MATCH(Cat_Results[[#This Row],[Currency]], Exchange_Rate[Currency], 0))</f>
        <v>326.41541878895202</v>
      </c>
    </row>
    <row r="330" spans="1:6" x14ac:dyDescent="0.3">
      <c r="A330" s="1">
        <v>1190</v>
      </c>
      <c r="B330" s="1">
        <v>251</v>
      </c>
      <c r="C330" s="1">
        <f t="shared" si="5"/>
        <v>2.0000000000000002E-5</v>
      </c>
      <c r="D330" s="1" t="s">
        <v>321</v>
      </c>
      <c r="E330" s="4">
        <v>1.4408365829985983</v>
      </c>
      <c r="F330" s="66">
        <f>Cat_Results[[#This Row],[TotalLossInOriginalCurrency]] / INDEX(Exchange_Rate[Exchange Rate], MATCH(Cat_Results[[#This Row],[Currency]], Exchange_Rate[Currency], 0))</f>
        <v>2.25735867395997</v>
      </c>
    </row>
    <row r="331" spans="1:6" x14ac:dyDescent="0.3">
      <c r="A331" s="1">
        <v>1191</v>
      </c>
      <c r="B331" s="1">
        <v>264</v>
      </c>
      <c r="C331" s="1">
        <f t="shared" si="5"/>
        <v>2.0000000000000002E-5</v>
      </c>
      <c r="D331" s="1" t="s">
        <v>320</v>
      </c>
      <c r="E331" s="4">
        <v>4908722.4646702297</v>
      </c>
      <c r="F331" s="66">
        <f>Cat_Results[[#This Row],[TotalLossInOriginalCurrency]] / INDEX(Exchange_Rate[Exchange Rate], MATCH(Cat_Results[[#This Row],[Currency]], Exchange_Rate[Currency], 0))</f>
        <v>4908722.4646702297</v>
      </c>
    </row>
    <row r="332" spans="1:6" x14ac:dyDescent="0.3">
      <c r="A332" s="1">
        <v>1193</v>
      </c>
      <c r="B332" s="1">
        <v>213</v>
      </c>
      <c r="C332" s="1">
        <f t="shared" si="5"/>
        <v>2.0000000000000002E-5</v>
      </c>
      <c r="D332" s="1" t="s">
        <v>320</v>
      </c>
      <c r="E332" s="4">
        <v>42.369835354041399</v>
      </c>
      <c r="F332" s="66">
        <f>Cat_Results[[#This Row],[TotalLossInOriginalCurrency]] / INDEX(Exchange_Rate[Exchange Rate], MATCH(Cat_Results[[#This Row],[Currency]], Exchange_Rate[Currency], 0))</f>
        <v>42.369835354041399</v>
      </c>
    </row>
    <row r="333" spans="1:6" x14ac:dyDescent="0.3">
      <c r="A333" s="1">
        <v>1196</v>
      </c>
      <c r="B333" s="1">
        <v>263</v>
      </c>
      <c r="C333" s="1">
        <f t="shared" si="5"/>
        <v>2.0000000000000002E-5</v>
      </c>
      <c r="D333" s="1" t="s">
        <v>321</v>
      </c>
      <c r="E333" s="4">
        <v>33.918226191953735</v>
      </c>
      <c r="F333" s="66">
        <f>Cat_Results[[#This Row],[TotalLossInOriginalCurrency]] / INDEX(Exchange_Rate[Exchange Rate], MATCH(Cat_Results[[#This Row],[Currency]], Exchange_Rate[Currency], 0))</f>
        <v>53.139684960246107</v>
      </c>
    </row>
    <row r="334" spans="1:6" x14ac:dyDescent="0.3">
      <c r="A334" s="1">
        <v>1198</v>
      </c>
      <c r="B334" s="1">
        <v>260</v>
      </c>
      <c r="C334" s="1">
        <f t="shared" si="5"/>
        <v>2.0000000000000002E-5</v>
      </c>
      <c r="D334" s="1" t="s">
        <v>320</v>
      </c>
      <c r="E334" s="4">
        <v>150893.12831520301</v>
      </c>
      <c r="F334" s="66">
        <f>Cat_Results[[#This Row],[TotalLossInOriginalCurrency]] / INDEX(Exchange_Rate[Exchange Rate], MATCH(Cat_Results[[#This Row],[Currency]], Exchange_Rate[Currency], 0))</f>
        <v>150893.12831520301</v>
      </c>
    </row>
    <row r="335" spans="1:6" x14ac:dyDescent="0.3">
      <c r="A335" s="1">
        <v>1206</v>
      </c>
      <c r="B335" s="1">
        <v>256</v>
      </c>
      <c r="C335" s="1">
        <f t="shared" si="5"/>
        <v>2.0000000000000002E-5</v>
      </c>
      <c r="D335" s="1" t="s">
        <v>320</v>
      </c>
      <c r="E335" s="4">
        <v>8.1890821456909197E-3</v>
      </c>
      <c r="F335" s="66">
        <f>Cat_Results[[#This Row],[TotalLossInOriginalCurrency]] / INDEX(Exchange_Rate[Exchange Rate], MATCH(Cat_Results[[#This Row],[Currency]], Exchange_Rate[Currency], 0))</f>
        <v>8.1890821456909197E-3</v>
      </c>
    </row>
    <row r="336" spans="1:6" x14ac:dyDescent="0.3">
      <c r="A336" s="1">
        <v>1212</v>
      </c>
      <c r="B336" s="1">
        <v>240</v>
      </c>
      <c r="C336" s="1">
        <f t="shared" si="5"/>
        <v>2.0000000000000002E-5</v>
      </c>
      <c r="D336" s="1" t="s">
        <v>320</v>
      </c>
      <c r="E336" s="4">
        <v>13.223731882870201</v>
      </c>
      <c r="F336" s="66">
        <f>Cat_Results[[#This Row],[TotalLossInOriginalCurrency]] / INDEX(Exchange_Rate[Exchange Rate], MATCH(Cat_Results[[#This Row],[Currency]], Exchange_Rate[Currency], 0))</f>
        <v>13.223731882870201</v>
      </c>
    </row>
    <row r="337" spans="1:6" x14ac:dyDescent="0.3">
      <c r="A337" s="1">
        <v>1215</v>
      </c>
      <c r="B337" s="1">
        <v>308</v>
      </c>
      <c r="C337" s="1">
        <f t="shared" si="5"/>
        <v>2.0000000000000002E-5</v>
      </c>
      <c r="D337" s="1" t="s">
        <v>320</v>
      </c>
      <c r="E337" s="4">
        <v>358.70483571643598</v>
      </c>
      <c r="F337" s="66">
        <f>Cat_Results[[#This Row],[TotalLossInOriginalCurrency]] / INDEX(Exchange_Rate[Exchange Rate], MATCH(Cat_Results[[#This Row],[Currency]], Exchange_Rate[Currency], 0))</f>
        <v>358.70483571643598</v>
      </c>
    </row>
    <row r="338" spans="1:6" x14ac:dyDescent="0.3">
      <c r="A338" s="1">
        <v>1221</v>
      </c>
      <c r="B338" s="1">
        <v>224</v>
      </c>
      <c r="C338" s="1">
        <f t="shared" si="5"/>
        <v>2.0000000000000002E-5</v>
      </c>
      <c r="D338" s="1" t="s">
        <v>320</v>
      </c>
      <c r="E338" s="4">
        <v>1036456.43911431</v>
      </c>
      <c r="F338" s="66">
        <f>Cat_Results[[#This Row],[TotalLossInOriginalCurrency]] / INDEX(Exchange_Rate[Exchange Rate], MATCH(Cat_Results[[#This Row],[Currency]], Exchange_Rate[Currency], 0))</f>
        <v>1036456.43911431</v>
      </c>
    </row>
    <row r="339" spans="1:6" x14ac:dyDescent="0.3">
      <c r="A339" s="1">
        <v>1221</v>
      </c>
      <c r="B339" s="1">
        <v>217</v>
      </c>
      <c r="C339" s="1">
        <f t="shared" si="5"/>
        <v>2.0000000000000002E-5</v>
      </c>
      <c r="D339" s="1" t="s">
        <v>320</v>
      </c>
      <c r="E339" s="4">
        <v>26318.4683112651</v>
      </c>
      <c r="F339" s="66">
        <f>Cat_Results[[#This Row],[TotalLossInOriginalCurrency]] / INDEX(Exchange_Rate[Exchange Rate], MATCH(Cat_Results[[#This Row],[Currency]], Exchange_Rate[Currency], 0))</f>
        <v>26318.4683112651</v>
      </c>
    </row>
    <row r="340" spans="1:6" x14ac:dyDescent="0.3">
      <c r="A340" s="1">
        <v>1222</v>
      </c>
      <c r="B340" s="1">
        <v>230</v>
      </c>
      <c r="C340" s="1">
        <f t="shared" si="5"/>
        <v>2.0000000000000002E-5</v>
      </c>
      <c r="D340" s="1" t="s">
        <v>320</v>
      </c>
      <c r="E340" s="4">
        <v>1262.9506895765701</v>
      </c>
      <c r="F340" s="66">
        <f>Cat_Results[[#This Row],[TotalLossInOriginalCurrency]] / INDEX(Exchange_Rate[Exchange Rate], MATCH(Cat_Results[[#This Row],[Currency]], Exchange_Rate[Currency], 0))</f>
        <v>1262.9506895765701</v>
      </c>
    </row>
    <row r="341" spans="1:6" x14ac:dyDescent="0.3">
      <c r="A341" s="1">
        <v>1232</v>
      </c>
      <c r="B341" s="1">
        <v>254</v>
      </c>
      <c r="C341" s="1">
        <f t="shared" si="5"/>
        <v>2.0000000000000002E-5</v>
      </c>
      <c r="D341" s="1" t="s">
        <v>321</v>
      </c>
      <c r="E341" s="4">
        <v>35533552.573467612</v>
      </c>
      <c r="F341" s="66">
        <f>Cat_Results[[#This Row],[TotalLossInOriginalCurrency]] / INDEX(Exchange_Rate[Exchange Rate], MATCH(Cat_Results[[#This Row],[Currency]], Exchange_Rate[Currency], 0))</f>
        <v>55670416.801464401</v>
      </c>
    </row>
    <row r="342" spans="1:6" x14ac:dyDescent="0.3">
      <c r="A342" s="1">
        <v>1233</v>
      </c>
      <c r="B342" s="1">
        <v>224</v>
      </c>
      <c r="C342" s="1">
        <f t="shared" si="5"/>
        <v>2.0000000000000002E-5</v>
      </c>
      <c r="D342" s="1" t="s">
        <v>320</v>
      </c>
      <c r="E342" s="4">
        <v>3.91684472560883E-3</v>
      </c>
      <c r="F342" s="66">
        <f>Cat_Results[[#This Row],[TotalLossInOriginalCurrency]] / INDEX(Exchange_Rate[Exchange Rate], MATCH(Cat_Results[[#This Row],[Currency]], Exchange_Rate[Currency], 0))</f>
        <v>3.91684472560883E-3</v>
      </c>
    </row>
    <row r="343" spans="1:6" x14ac:dyDescent="0.3">
      <c r="A343" s="1">
        <v>1235</v>
      </c>
      <c r="B343" s="1">
        <v>253</v>
      </c>
      <c r="C343" s="1">
        <f t="shared" si="5"/>
        <v>2.0000000000000002E-5</v>
      </c>
      <c r="D343" s="1" t="s">
        <v>324</v>
      </c>
      <c r="E343" s="4">
        <v>1.2797824872098912E-4</v>
      </c>
      <c r="F343" s="66">
        <f>Cat_Results[[#This Row],[TotalLossInOriginalCurrency]] / INDEX(Exchange_Rate[Exchange Rate], MATCH(Cat_Results[[#This Row],[Currency]], Exchange_Rate[Currency], 0))</f>
        <v>1.29453837871552E-4</v>
      </c>
    </row>
    <row r="344" spans="1:6" x14ac:dyDescent="0.3">
      <c r="A344" s="1">
        <v>1236</v>
      </c>
      <c r="B344" s="1">
        <v>310</v>
      </c>
      <c r="C344" s="1">
        <f t="shared" si="5"/>
        <v>2.0000000000000002E-5</v>
      </c>
      <c r="D344" s="1" t="s">
        <v>320</v>
      </c>
      <c r="E344" s="4">
        <v>3581.1809740619801</v>
      </c>
      <c r="F344" s="66">
        <f>Cat_Results[[#This Row],[TotalLossInOriginalCurrency]] / INDEX(Exchange_Rate[Exchange Rate], MATCH(Cat_Results[[#This Row],[Currency]], Exchange_Rate[Currency], 0))</f>
        <v>3581.1809740619801</v>
      </c>
    </row>
    <row r="345" spans="1:6" x14ac:dyDescent="0.3">
      <c r="A345" s="1">
        <v>1262</v>
      </c>
      <c r="B345" s="1">
        <v>233</v>
      </c>
      <c r="C345" s="1">
        <f t="shared" si="5"/>
        <v>2.0000000000000002E-5</v>
      </c>
      <c r="D345" s="1" t="s">
        <v>321</v>
      </c>
      <c r="E345" s="4">
        <v>1.2823097397570921E-2</v>
      </c>
      <c r="F345" s="66">
        <f>Cat_Results[[#This Row],[TotalLossInOriginalCurrency]] / INDEX(Exchange_Rate[Exchange Rate], MATCH(Cat_Results[[#This Row],[Currency]], Exchange_Rate[Currency], 0))</f>
        <v>2.0089946687221499E-2</v>
      </c>
    </row>
    <row r="346" spans="1:6" x14ac:dyDescent="0.3">
      <c r="A346" s="1">
        <v>1265</v>
      </c>
      <c r="B346" s="1">
        <v>266</v>
      </c>
      <c r="C346" s="1">
        <f t="shared" si="5"/>
        <v>2.0000000000000002E-5</v>
      </c>
      <c r="D346" s="1" t="s">
        <v>320</v>
      </c>
      <c r="E346" s="4">
        <v>0.14326319098472601</v>
      </c>
      <c r="F346" s="66">
        <f>Cat_Results[[#This Row],[TotalLossInOriginalCurrency]] / INDEX(Exchange_Rate[Exchange Rate], MATCH(Cat_Results[[#This Row],[Currency]], Exchange_Rate[Currency], 0))</f>
        <v>0.14326319098472601</v>
      </c>
    </row>
    <row r="347" spans="1:6" x14ac:dyDescent="0.3">
      <c r="A347" s="1">
        <v>1274</v>
      </c>
      <c r="B347" s="1">
        <v>210</v>
      </c>
      <c r="C347" s="1">
        <f t="shared" si="5"/>
        <v>2.0000000000000002E-5</v>
      </c>
      <c r="D347" s="1" t="s">
        <v>321</v>
      </c>
      <c r="E347" s="4">
        <v>1873.7810066085112</v>
      </c>
      <c r="F347" s="66">
        <f>Cat_Results[[#This Row],[TotalLossInOriginalCurrency]] / INDEX(Exchange_Rate[Exchange Rate], MATCH(Cat_Results[[#This Row],[Currency]], Exchange_Rate[Currency], 0))</f>
        <v>2935.6527022421401</v>
      </c>
    </row>
    <row r="348" spans="1:6" x14ac:dyDescent="0.3">
      <c r="A348" s="1">
        <v>1275</v>
      </c>
      <c r="B348" s="1">
        <v>285</v>
      </c>
      <c r="C348" s="1">
        <f t="shared" si="5"/>
        <v>2.0000000000000002E-5</v>
      </c>
      <c r="D348" s="1" t="s">
        <v>320</v>
      </c>
      <c r="E348" s="4">
        <v>6.0284137725830104E-3</v>
      </c>
      <c r="F348" s="66">
        <f>Cat_Results[[#This Row],[TotalLossInOriginalCurrency]] / INDEX(Exchange_Rate[Exchange Rate], MATCH(Cat_Results[[#This Row],[Currency]], Exchange_Rate[Currency], 0))</f>
        <v>6.0284137725830104E-3</v>
      </c>
    </row>
    <row r="349" spans="1:6" x14ac:dyDescent="0.3">
      <c r="A349" s="1">
        <v>1276</v>
      </c>
      <c r="B349" s="1">
        <v>256</v>
      </c>
      <c r="C349" s="1">
        <f t="shared" si="5"/>
        <v>2.0000000000000002E-5</v>
      </c>
      <c r="D349" s="1" t="s">
        <v>320</v>
      </c>
      <c r="E349" s="4">
        <v>7.9945474863052403E-3</v>
      </c>
      <c r="F349" s="66">
        <f>Cat_Results[[#This Row],[TotalLossInOriginalCurrency]] / INDEX(Exchange_Rate[Exchange Rate], MATCH(Cat_Results[[#This Row],[Currency]], Exchange_Rate[Currency], 0))</f>
        <v>7.9945474863052403E-3</v>
      </c>
    </row>
    <row r="350" spans="1:6" x14ac:dyDescent="0.3">
      <c r="A350" s="1">
        <v>1290</v>
      </c>
      <c r="B350" s="1">
        <v>215</v>
      </c>
      <c r="C350" s="1">
        <f t="shared" si="5"/>
        <v>2.0000000000000002E-5</v>
      </c>
      <c r="D350" s="1" t="s">
        <v>320</v>
      </c>
      <c r="E350" s="4">
        <v>563678.68947902403</v>
      </c>
      <c r="F350" s="66">
        <f>Cat_Results[[#This Row],[TotalLossInOriginalCurrency]] / INDEX(Exchange_Rate[Exchange Rate], MATCH(Cat_Results[[#This Row],[Currency]], Exchange_Rate[Currency], 0))</f>
        <v>563678.68947902403</v>
      </c>
    </row>
    <row r="351" spans="1:6" x14ac:dyDescent="0.3">
      <c r="A351" s="1">
        <v>1302</v>
      </c>
      <c r="B351" s="1">
        <v>221</v>
      </c>
      <c r="C351" s="1">
        <f t="shared" si="5"/>
        <v>2.0000000000000002E-5</v>
      </c>
      <c r="D351" s="1" t="s">
        <v>320</v>
      </c>
      <c r="E351" s="4">
        <v>8.0093741416931196E-4</v>
      </c>
      <c r="F351" s="66">
        <f>Cat_Results[[#This Row],[TotalLossInOriginalCurrency]] / INDEX(Exchange_Rate[Exchange Rate], MATCH(Cat_Results[[#This Row],[Currency]], Exchange_Rate[Currency], 0))</f>
        <v>8.0093741416931196E-4</v>
      </c>
    </row>
    <row r="352" spans="1:6" x14ac:dyDescent="0.3">
      <c r="A352" s="1">
        <v>1307</v>
      </c>
      <c r="B352" s="1">
        <v>249</v>
      </c>
      <c r="C352" s="1">
        <f t="shared" si="5"/>
        <v>2.0000000000000002E-5</v>
      </c>
      <c r="D352" s="1" t="s">
        <v>320</v>
      </c>
      <c r="E352" s="4">
        <v>97450.641437964703</v>
      </c>
      <c r="F352" s="66">
        <f>Cat_Results[[#This Row],[TotalLossInOriginalCurrency]] / INDEX(Exchange_Rate[Exchange Rate], MATCH(Cat_Results[[#This Row],[Currency]], Exchange_Rate[Currency], 0))</f>
        <v>97450.641437964703</v>
      </c>
    </row>
    <row r="353" spans="1:6" x14ac:dyDescent="0.3">
      <c r="A353" s="1">
        <v>1308</v>
      </c>
      <c r="B353" s="1">
        <v>255</v>
      </c>
      <c r="C353" s="1">
        <f t="shared" si="5"/>
        <v>2.0000000000000002E-5</v>
      </c>
      <c r="D353" s="1" t="s">
        <v>320</v>
      </c>
      <c r="E353" s="4">
        <v>1136789.4477341699</v>
      </c>
      <c r="F353" s="66">
        <f>Cat_Results[[#This Row],[TotalLossInOriginalCurrency]] / INDEX(Exchange_Rate[Exchange Rate], MATCH(Cat_Results[[#This Row],[Currency]], Exchange_Rate[Currency], 0))</f>
        <v>1136789.4477341699</v>
      </c>
    </row>
    <row r="354" spans="1:6" x14ac:dyDescent="0.3">
      <c r="A354" s="1">
        <v>1323</v>
      </c>
      <c r="B354" s="1">
        <v>246</v>
      </c>
      <c r="C354" s="1">
        <f t="shared" si="5"/>
        <v>2.0000000000000002E-5</v>
      </c>
      <c r="D354" s="1" t="s">
        <v>320</v>
      </c>
      <c r="E354" s="4">
        <v>2865.9402857087198</v>
      </c>
      <c r="F354" s="66">
        <f>Cat_Results[[#This Row],[TotalLossInOriginalCurrency]] / INDEX(Exchange_Rate[Exchange Rate], MATCH(Cat_Results[[#This Row],[Currency]], Exchange_Rate[Currency], 0))</f>
        <v>2865.9402857087198</v>
      </c>
    </row>
    <row r="355" spans="1:6" x14ac:dyDescent="0.3">
      <c r="A355" s="1">
        <v>1323</v>
      </c>
      <c r="B355" s="1">
        <v>265</v>
      </c>
      <c r="C355" s="1">
        <f t="shared" si="5"/>
        <v>2.0000000000000002E-5</v>
      </c>
      <c r="D355" s="1" t="s">
        <v>321</v>
      </c>
      <c r="E355" s="4">
        <v>1254.8259676774971</v>
      </c>
      <c r="F355" s="66">
        <f>Cat_Results[[#This Row],[TotalLossInOriginalCurrency]] / INDEX(Exchange_Rate[Exchange Rate], MATCH(Cat_Results[[#This Row],[Currency]], Exchange_Rate[Currency], 0))</f>
        <v>1965.93584301695</v>
      </c>
    </row>
    <row r="356" spans="1:6" x14ac:dyDescent="0.3">
      <c r="A356" s="1">
        <v>1323</v>
      </c>
      <c r="B356" s="1">
        <v>229</v>
      </c>
      <c r="C356" s="1">
        <f t="shared" si="5"/>
        <v>2.0000000000000002E-5</v>
      </c>
      <c r="D356" s="1" t="s">
        <v>320</v>
      </c>
      <c r="E356" s="4">
        <v>0.35017067939043001</v>
      </c>
      <c r="F356" s="66">
        <f>Cat_Results[[#This Row],[TotalLossInOriginalCurrency]] / INDEX(Exchange_Rate[Exchange Rate], MATCH(Cat_Results[[#This Row],[Currency]], Exchange_Rate[Currency], 0))</f>
        <v>0.35017067939043001</v>
      </c>
    </row>
    <row r="357" spans="1:6" x14ac:dyDescent="0.3">
      <c r="A357" s="1">
        <v>1338</v>
      </c>
      <c r="B357" s="1">
        <v>199</v>
      </c>
      <c r="C357" s="1">
        <f t="shared" si="5"/>
        <v>2.0000000000000002E-5</v>
      </c>
      <c r="D357" s="1" t="s">
        <v>321</v>
      </c>
      <c r="E357" s="4">
        <v>8.4306567068923073</v>
      </c>
      <c r="F357" s="66">
        <f>Cat_Results[[#This Row],[TotalLossInOriginalCurrency]] / INDEX(Exchange_Rate[Exchange Rate], MATCH(Cat_Results[[#This Row],[Currency]], Exchange_Rate[Currency], 0))</f>
        <v>13.208309859037401</v>
      </c>
    </row>
    <row r="358" spans="1:6" x14ac:dyDescent="0.3">
      <c r="A358" s="1">
        <v>1347</v>
      </c>
      <c r="B358" s="1">
        <v>207</v>
      </c>
      <c r="C358" s="1">
        <f t="shared" si="5"/>
        <v>2.0000000000000002E-5</v>
      </c>
      <c r="D358" s="1" t="s">
        <v>321</v>
      </c>
      <c r="E358" s="4">
        <v>15549.465471729673</v>
      </c>
      <c r="F358" s="66">
        <f>Cat_Results[[#This Row],[TotalLossInOriginalCurrency]] / INDEX(Exchange_Rate[Exchange Rate], MATCH(Cat_Results[[#This Row],[Currency]], Exchange_Rate[Currency], 0))</f>
        <v>24361.3475478254</v>
      </c>
    </row>
    <row r="359" spans="1:6" x14ac:dyDescent="0.3">
      <c r="A359" s="1">
        <v>1349</v>
      </c>
      <c r="B359" s="1">
        <v>233</v>
      </c>
      <c r="C359" s="1">
        <f t="shared" si="5"/>
        <v>2.0000000000000002E-5</v>
      </c>
      <c r="D359" s="1" t="s">
        <v>324</v>
      </c>
      <c r="E359" s="4">
        <v>3310079.5787242767</v>
      </c>
      <c r="F359" s="66">
        <f>Cat_Results[[#This Row],[TotalLossInOriginalCurrency]] / INDEX(Exchange_Rate[Exchange Rate], MATCH(Cat_Results[[#This Row],[Currency]], Exchange_Rate[Currency], 0))</f>
        <v>3348244.7947877799</v>
      </c>
    </row>
    <row r="360" spans="1:6" x14ac:dyDescent="0.3">
      <c r="A360" s="1">
        <v>1364</v>
      </c>
      <c r="B360" s="1">
        <v>248</v>
      </c>
      <c r="C360" s="1">
        <f t="shared" si="5"/>
        <v>2.0000000000000002E-5</v>
      </c>
      <c r="D360" s="1" t="s">
        <v>320</v>
      </c>
      <c r="E360" s="4">
        <v>951.72140349181996</v>
      </c>
      <c r="F360" s="66">
        <f>Cat_Results[[#This Row],[TotalLossInOriginalCurrency]] / INDEX(Exchange_Rate[Exchange Rate], MATCH(Cat_Results[[#This Row],[Currency]], Exchange_Rate[Currency], 0))</f>
        <v>951.72140349181996</v>
      </c>
    </row>
    <row r="361" spans="1:6" x14ac:dyDescent="0.3">
      <c r="A361" s="1">
        <v>1364</v>
      </c>
      <c r="B361" s="1">
        <v>228</v>
      </c>
      <c r="C361" s="1">
        <f t="shared" si="5"/>
        <v>2.0000000000000002E-5</v>
      </c>
      <c r="D361" s="1" t="s">
        <v>324</v>
      </c>
      <c r="E361" s="4">
        <v>12553286.842550032</v>
      </c>
      <c r="F361" s="66">
        <f>Cat_Results[[#This Row],[TotalLossInOriginalCurrency]] / INDEX(Exchange_Rate[Exchange Rate], MATCH(Cat_Results[[#This Row],[Currency]], Exchange_Rate[Currency], 0))</f>
        <v>12698026.234234899</v>
      </c>
    </row>
    <row r="362" spans="1:6" x14ac:dyDescent="0.3">
      <c r="A362" s="1">
        <v>1365</v>
      </c>
      <c r="B362" s="1">
        <v>235</v>
      </c>
      <c r="C362" s="1">
        <f t="shared" si="5"/>
        <v>2.0000000000000002E-5</v>
      </c>
      <c r="D362" s="1" t="s">
        <v>320</v>
      </c>
      <c r="E362" s="4">
        <v>23108781.8478738</v>
      </c>
      <c r="F362" s="66">
        <f>Cat_Results[[#This Row],[TotalLossInOriginalCurrency]] / INDEX(Exchange_Rate[Exchange Rate], MATCH(Cat_Results[[#This Row],[Currency]], Exchange_Rate[Currency], 0))</f>
        <v>23108781.8478738</v>
      </c>
    </row>
    <row r="363" spans="1:6" x14ac:dyDescent="0.3">
      <c r="A363" s="1">
        <v>1366</v>
      </c>
      <c r="B363" s="1">
        <v>255</v>
      </c>
      <c r="C363" s="1">
        <f t="shared" si="5"/>
        <v>2.0000000000000002E-5</v>
      </c>
      <c r="D363" s="1" t="s">
        <v>320</v>
      </c>
      <c r="E363" s="4">
        <v>5579844.786723</v>
      </c>
      <c r="F363" s="66">
        <f>Cat_Results[[#This Row],[TotalLossInOriginalCurrency]] / INDEX(Exchange_Rate[Exchange Rate], MATCH(Cat_Results[[#This Row],[Currency]], Exchange_Rate[Currency], 0))</f>
        <v>5579844.786723</v>
      </c>
    </row>
    <row r="364" spans="1:6" x14ac:dyDescent="0.3">
      <c r="A364" s="1">
        <v>1366</v>
      </c>
      <c r="B364" s="1">
        <v>289</v>
      </c>
      <c r="C364" s="1">
        <f t="shared" si="5"/>
        <v>2.0000000000000002E-5</v>
      </c>
      <c r="D364" s="1" t="s">
        <v>320</v>
      </c>
      <c r="E364" s="4">
        <v>5.1631977728429597</v>
      </c>
      <c r="F364" s="66">
        <f>Cat_Results[[#This Row],[TotalLossInOriginalCurrency]] / INDEX(Exchange_Rate[Exchange Rate], MATCH(Cat_Results[[#This Row],[Currency]], Exchange_Rate[Currency], 0))</f>
        <v>5.1631977728429597</v>
      </c>
    </row>
    <row r="365" spans="1:6" x14ac:dyDescent="0.3">
      <c r="A365" s="1">
        <v>1371</v>
      </c>
      <c r="B365" s="1">
        <v>201</v>
      </c>
      <c r="C365" s="1">
        <f t="shared" si="5"/>
        <v>2.0000000000000002E-5</v>
      </c>
      <c r="D365" s="1" t="s">
        <v>320</v>
      </c>
      <c r="E365" s="4">
        <v>1983683.5210643599</v>
      </c>
      <c r="F365" s="66">
        <f>Cat_Results[[#This Row],[TotalLossInOriginalCurrency]] / INDEX(Exchange_Rate[Exchange Rate], MATCH(Cat_Results[[#This Row],[Currency]], Exchange_Rate[Currency], 0))</f>
        <v>1983683.5210643599</v>
      </c>
    </row>
    <row r="366" spans="1:6" x14ac:dyDescent="0.3">
      <c r="A366" s="1">
        <v>1373</v>
      </c>
      <c r="B366" s="1">
        <v>237</v>
      </c>
      <c r="C366" s="1">
        <f t="shared" si="5"/>
        <v>2.0000000000000002E-5</v>
      </c>
      <c r="D366" s="1" t="s">
        <v>321</v>
      </c>
      <c r="E366" s="4">
        <v>30.850249327309996</v>
      </c>
      <c r="F366" s="66">
        <f>Cat_Results[[#This Row],[TotalLossInOriginalCurrency]] / INDEX(Exchange_Rate[Exchange Rate], MATCH(Cat_Results[[#This Row],[Currency]], Exchange_Rate[Currency], 0))</f>
        <v>48.333085607737303</v>
      </c>
    </row>
    <row r="367" spans="1:6" x14ac:dyDescent="0.3">
      <c r="A367" s="1">
        <v>1381</v>
      </c>
      <c r="B367" s="1">
        <v>230</v>
      </c>
      <c r="C367" s="1">
        <f t="shared" si="5"/>
        <v>2.0000000000000002E-5</v>
      </c>
      <c r="D367" s="1" t="s">
        <v>320</v>
      </c>
      <c r="E367" s="4">
        <v>1.4493517577648199E-2</v>
      </c>
      <c r="F367" s="66">
        <f>Cat_Results[[#This Row],[TotalLossInOriginalCurrency]] / INDEX(Exchange_Rate[Exchange Rate], MATCH(Cat_Results[[#This Row],[Currency]], Exchange_Rate[Currency], 0))</f>
        <v>1.4493517577648199E-2</v>
      </c>
    </row>
    <row r="368" spans="1:6" x14ac:dyDescent="0.3">
      <c r="A368" s="1">
        <v>1381</v>
      </c>
      <c r="B368" s="1">
        <v>238</v>
      </c>
      <c r="C368" s="1">
        <f t="shared" si="5"/>
        <v>2.0000000000000002E-5</v>
      </c>
      <c r="D368" s="1" t="s">
        <v>320</v>
      </c>
      <c r="E368" s="4">
        <v>1.8268715028092299</v>
      </c>
      <c r="F368" s="66">
        <f>Cat_Results[[#This Row],[TotalLossInOriginalCurrency]] / INDEX(Exchange_Rate[Exchange Rate], MATCH(Cat_Results[[#This Row],[Currency]], Exchange_Rate[Currency], 0))</f>
        <v>1.8268715028092299</v>
      </c>
    </row>
    <row r="369" spans="1:6" x14ac:dyDescent="0.3">
      <c r="A369" s="1">
        <v>1383</v>
      </c>
      <c r="B369" s="1">
        <v>183</v>
      </c>
      <c r="C369" s="1">
        <f t="shared" si="5"/>
        <v>2.0000000000000002E-5</v>
      </c>
      <c r="D369" s="1" t="s">
        <v>320</v>
      </c>
      <c r="E369" s="4">
        <v>0.65025964379310597</v>
      </c>
      <c r="F369" s="66">
        <f>Cat_Results[[#This Row],[TotalLossInOriginalCurrency]] / INDEX(Exchange_Rate[Exchange Rate], MATCH(Cat_Results[[#This Row],[Currency]], Exchange_Rate[Currency], 0))</f>
        <v>0.65025964379310597</v>
      </c>
    </row>
    <row r="370" spans="1:6" x14ac:dyDescent="0.3">
      <c r="A370" s="1">
        <v>1383</v>
      </c>
      <c r="B370" s="1">
        <v>241</v>
      </c>
      <c r="C370" s="1">
        <f t="shared" si="5"/>
        <v>2.0000000000000002E-5</v>
      </c>
      <c r="D370" s="1" t="s">
        <v>321</v>
      </c>
      <c r="E370" s="4">
        <v>6367306.0982935363</v>
      </c>
      <c r="F370" s="66">
        <f>Cat_Results[[#This Row],[TotalLossInOriginalCurrency]] / INDEX(Exchange_Rate[Exchange Rate], MATCH(Cat_Results[[#This Row],[Currency]], Exchange_Rate[Currency], 0))</f>
        <v>9975658.4614392109</v>
      </c>
    </row>
    <row r="371" spans="1:6" x14ac:dyDescent="0.3">
      <c r="A371" s="1">
        <v>1384</v>
      </c>
      <c r="B371" s="1">
        <v>271</v>
      </c>
      <c r="C371" s="1">
        <f t="shared" si="5"/>
        <v>2.0000000000000002E-5</v>
      </c>
      <c r="D371" s="1" t="s">
        <v>323</v>
      </c>
      <c r="E371" s="4">
        <v>215.07227789822014</v>
      </c>
      <c r="F371" s="66">
        <f>Cat_Results[[#This Row],[TotalLossInOriginalCurrency]] / INDEX(Exchange_Rate[Exchange Rate], MATCH(Cat_Results[[#This Row],[Currency]], Exchange_Rate[Currency], 0))</f>
        <v>2.7114162763451799</v>
      </c>
    </row>
    <row r="372" spans="1:6" x14ac:dyDescent="0.3">
      <c r="A372" s="1">
        <v>1385</v>
      </c>
      <c r="B372" s="1">
        <v>230</v>
      </c>
      <c r="C372" s="1">
        <f t="shared" si="5"/>
        <v>2.0000000000000002E-5</v>
      </c>
      <c r="D372" s="1" t="s">
        <v>320</v>
      </c>
      <c r="E372" s="4">
        <v>3328872.65466834</v>
      </c>
      <c r="F372" s="66">
        <f>Cat_Results[[#This Row],[TotalLossInOriginalCurrency]] / INDEX(Exchange_Rate[Exchange Rate], MATCH(Cat_Results[[#This Row],[Currency]], Exchange_Rate[Currency], 0))</f>
        <v>3328872.65466834</v>
      </c>
    </row>
    <row r="373" spans="1:6" x14ac:dyDescent="0.3">
      <c r="A373" s="1">
        <v>1391</v>
      </c>
      <c r="B373" s="1">
        <v>210</v>
      </c>
      <c r="C373" s="1">
        <f t="shared" si="5"/>
        <v>2.0000000000000002E-5</v>
      </c>
      <c r="D373" s="1" t="s">
        <v>320</v>
      </c>
      <c r="E373" s="4">
        <v>4.1832029819488499E-3</v>
      </c>
      <c r="F373" s="66">
        <f>Cat_Results[[#This Row],[TotalLossInOriginalCurrency]] / INDEX(Exchange_Rate[Exchange Rate], MATCH(Cat_Results[[#This Row],[Currency]], Exchange_Rate[Currency], 0))</f>
        <v>4.1832029819488499E-3</v>
      </c>
    </row>
    <row r="374" spans="1:6" x14ac:dyDescent="0.3">
      <c r="A374" s="1">
        <v>1394</v>
      </c>
      <c r="B374" s="1">
        <v>196</v>
      </c>
      <c r="C374" s="1">
        <f t="shared" si="5"/>
        <v>2.0000000000000002E-5</v>
      </c>
      <c r="D374" s="1" t="s">
        <v>320</v>
      </c>
      <c r="E374" s="4">
        <v>4193594.0365061499</v>
      </c>
      <c r="F374" s="66">
        <f>Cat_Results[[#This Row],[TotalLossInOriginalCurrency]] / INDEX(Exchange_Rate[Exchange Rate], MATCH(Cat_Results[[#This Row],[Currency]], Exchange_Rate[Currency], 0))</f>
        <v>4193594.0365061499</v>
      </c>
    </row>
    <row r="375" spans="1:6" x14ac:dyDescent="0.3">
      <c r="A375" s="1">
        <v>1395</v>
      </c>
      <c r="B375" s="1">
        <v>252</v>
      </c>
      <c r="C375" s="1">
        <f t="shared" si="5"/>
        <v>2.0000000000000002E-5</v>
      </c>
      <c r="D375" s="1" t="s">
        <v>321</v>
      </c>
      <c r="E375" s="4">
        <v>5.8920553377322859E-3</v>
      </c>
      <c r="F375" s="66">
        <f>Cat_Results[[#This Row],[TotalLossInOriginalCurrency]] / INDEX(Exchange_Rate[Exchange Rate], MATCH(Cat_Results[[#This Row],[Currency]], Exchange_Rate[Currency], 0))</f>
        <v>9.2310830950737E-3</v>
      </c>
    </row>
    <row r="376" spans="1:6" x14ac:dyDescent="0.3">
      <c r="A376" s="1">
        <v>1400</v>
      </c>
      <c r="B376" s="1">
        <v>261</v>
      </c>
      <c r="C376" s="1">
        <f t="shared" si="5"/>
        <v>2.0000000000000002E-5</v>
      </c>
      <c r="D376" s="1" t="s">
        <v>320</v>
      </c>
      <c r="E376" s="4">
        <v>443701.91960295802</v>
      </c>
      <c r="F376" s="66">
        <f>Cat_Results[[#This Row],[TotalLossInOriginalCurrency]] / INDEX(Exchange_Rate[Exchange Rate], MATCH(Cat_Results[[#This Row],[Currency]], Exchange_Rate[Currency], 0))</f>
        <v>443701.91960295802</v>
      </c>
    </row>
    <row r="377" spans="1:6" x14ac:dyDescent="0.3">
      <c r="A377" s="1">
        <v>1405</v>
      </c>
      <c r="B377" s="1">
        <v>259</v>
      </c>
      <c r="C377" s="1">
        <f t="shared" si="5"/>
        <v>2.0000000000000002E-5</v>
      </c>
      <c r="D377" s="1" t="s">
        <v>323</v>
      </c>
      <c r="E377" s="4">
        <v>30.724611128317111</v>
      </c>
      <c r="F377" s="66">
        <f>Cat_Results[[#This Row],[TotalLossInOriginalCurrency]] / INDEX(Exchange_Rate[Exchange Rate], MATCH(Cat_Results[[#This Row],[Currency]], Exchange_Rate[Currency], 0))</f>
        <v>0.38734518233502502</v>
      </c>
    </row>
    <row r="378" spans="1:6" x14ac:dyDescent="0.3">
      <c r="A378" s="1">
        <v>1405</v>
      </c>
      <c r="B378" s="1">
        <v>252</v>
      </c>
      <c r="C378" s="1">
        <f t="shared" si="5"/>
        <v>2.0000000000000002E-5</v>
      </c>
      <c r="D378" s="1" t="s">
        <v>320</v>
      </c>
      <c r="E378" s="4">
        <v>2433804.7521704501</v>
      </c>
      <c r="F378" s="66">
        <f>Cat_Results[[#This Row],[TotalLossInOriginalCurrency]] / INDEX(Exchange_Rate[Exchange Rate], MATCH(Cat_Results[[#This Row],[Currency]], Exchange_Rate[Currency], 0))</f>
        <v>2433804.7521704501</v>
      </c>
    </row>
    <row r="379" spans="1:6" x14ac:dyDescent="0.3">
      <c r="A379" s="1">
        <v>1407</v>
      </c>
      <c r="B379" s="1">
        <v>246</v>
      </c>
      <c r="C379" s="1">
        <f t="shared" si="5"/>
        <v>2.0000000000000002E-5</v>
      </c>
      <c r="D379" s="1" t="s">
        <v>320</v>
      </c>
      <c r="E379" s="4">
        <v>345117.802340144</v>
      </c>
      <c r="F379" s="66">
        <f>Cat_Results[[#This Row],[TotalLossInOriginalCurrency]] / INDEX(Exchange_Rate[Exchange Rate], MATCH(Cat_Results[[#This Row],[Currency]], Exchange_Rate[Currency], 0))</f>
        <v>345117.802340144</v>
      </c>
    </row>
    <row r="380" spans="1:6" x14ac:dyDescent="0.3">
      <c r="A380" s="1">
        <v>1408</v>
      </c>
      <c r="B380" s="1">
        <v>223</v>
      </c>
      <c r="C380" s="1">
        <f t="shared" si="5"/>
        <v>2.0000000000000002E-5</v>
      </c>
      <c r="D380" s="1" t="s">
        <v>320</v>
      </c>
      <c r="E380" s="4">
        <v>2521.6090522867698</v>
      </c>
      <c r="F380" s="66">
        <f>Cat_Results[[#This Row],[TotalLossInOriginalCurrency]] / INDEX(Exchange_Rate[Exchange Rate], MATCH(Cat_Results[[#This Row],[Currency]], Exchange_Rate[Currency], 0))</f>
        <v>2521.6090522867698</v>
      </c>
    </row>
    <row r="381" spans="1:6" x14ac:dyDescent="0.3">
      <c r="A381" s="1">
        <v>1412</v>
      </c>
      <c r="B381" s="1">
        <v>253</v>
      </c>
      <c r="C381" s="1">
        <f t="shared" si="5"/>
        <v>2.0000000000000002E-5</v>
      </c>
      <c r="D381" s="1" t="s">
        <v>320</v>
      </c>
      <c r="E381" s="4">
        <v>6.6464971750974697E-2</v>
      </c>
      <c r="F381" s="66">
        <f>Cat_Results[[#This Row],[TotalLossInOriginalCurrency]] / INDEX(Exchange_Rate[Exchange Rate], MATCH(Cat_Results[[#This Row],[Currency]], Exchange_Rate[Currency], 0))</f>
        <v>6.6464971750974697E-2</v>
      </c>
    </row>
    <row r="382" spans="1:6" x14ac:dyDescent="0.3">
      <c r="A382" s="1">
        <v>1424</v>
      </c>
      <c r="B382" s="1">
        <v>256</v>
      </c>
      <c r="C382" s="1">
        <f t="shared" si="5"/>
        <v>2.0000000000000002E-5</v>
      </c>
      <c r="D382" s="1" t="s">
        <v>322</v>
      </c>
      <c r="E382" s="4">
        <v>4.9521217179959841E-3</v>
      </c>
      <c r="F382" s="66">
        <f>Cat_Results[[#This Row],[TotalLossInOriginalCurrency]] / INDEX(Exchange_Rate[Exchange Rate], MATCH(Cat_Results[[#This Row],[Currency]], Exchange_Rate[Currency], 0))</f>
        <v>6.0826912522315996E-3</v>
      </c>
    </row>
    <row r="383" spans="1:6" x14ac:dyDescent="0.3">
      <c r="A383" s="1">
        <v>1428</v>
      </c>
      <c r="B383" s="1">
        <v>333</v>
      </c>
      <c r="C383" s="1">
        <f t="shared" si="5"/>
        <v>2.0000000000000002E-5</v>
      </c>
      <c r="D383" s="1" t="s">
        <v>320</v>
      </c>
      <c r="E383" s="4">
        <v>83.4503323584795</v>
      </c>
      <c r="F383" s="66">
        <f>Cat_Results[[#This Row],[TotalLossInOriginalCurrency]] / INDEX(Exchange_Rate[Exchange Rate], MATCH(Cat_Results[[#This Row],[Currency]], Exchange_Rate[Currency], 0))</f>
        <v>83.4503323584795</v>
      </c>
    </row>
    <row r="384" spans="1:6" x14ac:dyDescent="0.3">
      <c r="A384" s="1">
        <v>1429</v>
      </c>
      <c r="B384" s="1">
        <v>342</v>
      </c>
      <c r="C384" s="1">
        <f t="shared" si="5"/>
        <v>2.0000000000000002E-5</v>
      </c>
      <c r="D384" s="1" t="s">
        <v>320</v>
      </c>
      <c r="E384" s="4">
        <v>6.0775130987167402E-3</v>
      </c>
      <c r="F384" s="66">
        <f>Cat_Results[[#This Row],[TotalLossInOriginalCurrency]] / INDEX(Exchange_Rate[Exchange Rate], MATCH(Cat_Results[[#This Row],[Currency]], Exchange_Rate[Currency], 0))</f>
        <v>6.0775130987167402E-3</v>
      </c>
    </row>
    <row r="385" spans="1:6" x14ac:dyDescent="0.3">
      <c r="A385" s="1">
        <v>1435</v>
      </c>
      <c r="B385" s="1">
        <v>239</v>
      </c>
      <c r="C385" s="1">
        <f t="shared" si="5"/>
        <v>2.0000000000000002E-5</v>
      </c>
      <c r="D385" s="1" t="s">
        <v>320</v>
      </c>
      <c r="E385" s="4">
        <v>1.47077217698097E-2</v>
      </c>
      <c r="F385" s="66">
        <f>Cat_Results[[#This Row],[TotalLossInOriginalCurrency]] / INDEX(Exchange_Rate[Exchange Rate], MATCH(Cat_Results[[#This Row],[Currency]], Exchange_Rate[Currency], 0))</f>
        <v>1.47077217698097E-2</v>
      </c>
    </row>
    <row r="386" spans="1:6" x14ac:dyDescent="0.3">
      <c r="A386" s="1">
        <v>1439</v>
      </c>
      <c r="B386" s="1">
        <v>265</v>
      </c>
      <c r="C386" s="1">
        <f t="shared" si="5"/>
        <v>2.0000000000000002E-5</v>
      </c>
      <c r="D386" s="1" t="s">
        <v>321</v>
      </c>
      <c r="E386" s="4">
        <v>260.6757769272362</v>
      </c>
      <c r="F386" s="66">
        <f>Cat_Results[[#This Row],[TotalLossInOriginalCurrency]] / INDEX(Exchange_Rate[Exchange Rate], MATCH(Cat_Results[[#This Row],[Currency]], Exchange_Rate[Currency], 0))</f>
        <v>408.40073959901895</v>
      </c>
    </row>
    <row r="387" spans="1:6" x14ac:dyDescent="0.3">
      <c r="A387" s="1">
        <v>1439</v>
      </c>
      <c r="B387" s="1">
        <v>221</v>
      </c>
      <c r="C387" s="1">
        <f t="shared" si="5"/>
        <v>2.0000000000000002E-5</v>
      </c>
      <c r="D387" s="1" t="s">
        <v>320</v>
      </c>
      <c r="E387" s="4">
        <v>8277925.3507109396</v>
      </c>
      <c r="F387" s="66">
        <f>Cat_Results[[#This Row],[TotalLossInOriginalCurrency]] / INDEX(Exchange_Rate[Exchange Rate], MATCH(Cat_Results[[#This Row],[Currency]], Exchange_Rate[Currency], 0))</f>
        <v>8277925.3507109396</v>
      </c>
    </row>
    <row r="388" spans="1:6" x14ac:dyDescent="0.3">
      <c r="A388" s="1">
        <v>1440</v>
      </c>
      <c r="B388" s="1">
        <v>157</v>
      </c>
      <c r="C388" s="1">
        <f t="shared" si="5"/>
        <v>2.0000000000000002E-5</v>
      </c>
      <c r="D388" s="1" t="s">
        <v>321</v>
      </c>
      <c r="E388" s="4">
        <v>10408.676285992042</v>
      </c>
      <c r="F388" s="66">
        <f>Cat_Results[[#This Row],[TotalLossInOriginalCurrency]] / INDEX(Exchange_Rate[Exchange Rate], MATCH(Cat_Results[[#This Row],[Currency]], Exchange_Rate[Currency], 0))</f>
        <v>16307.273132756402</v>
      </c>
    </row>
    <row r="389" spans="1:6" x14ac:dyDescent="0.3">
      <c r="A389" s="1">
        <v>1440</v>
      </c>
      <c r="B389" s="1">
        <v>267</v>
      </c>
      <c r="C389" s="1">
        <f t="shared" si="5"/>
        <v>2.0000000000000002E-5</v>
      </c>
      <c r="D389" s="1" t="s">
        <v>321</v>
      </c>
      <c r="E389" s="4">
        <v>1428.6697392030289</v>
      </c>
      <c r="F389" s="66">
        <f>Cat_Results[[#This Row],[TotalLossInOriginalCurrency]] / INDEX(Exchange_Rate[Exchange Rate], MATCH(Cat_Results[[#This Row],[Currency]], Exchange_Rate[Currency], 0))</f>
        <v>2238.2968797907201</v>
      </c>
    </row>
    <row r="390" spans="1:6" x14ac:dyDescent="0.3">
      <c r="A390" s="1">
        <v>1441</v>
      </c>
      <c r="B390" s="1">
        <v>279</v>
      </c>
      <c r="C390" s="1">
        <f t="shared" ref="C390:C453" si="6">1/50000</f>
        <v>2.0000000000000002E-5</v>
      </c>
      <c r="D390" s="1" t="s">
        <v>320</v>
      </c>
      <c r="E390" s="4">
        <v>1.2597344815731E-2</v>
      </c>
      <c r="F390" s="66">
        <f>Cat_Results[[#This Row],[TotalLossInOriginalCurrency]] / INDEX(Exchange_Rate[Exchange Rate], MATCH(Cat_Results[[#This Row],[Currency]], Exchange_Rate[Currency], 0))</f>
        <v>1.2597344815731E-2</v>
      </c>
    </row>
    <row r="391" spans="1:6" x14ac:dyDescent="0.3">
      <c r="A391" s="1">
        <v>1443</v>
      </c>
      <c r="B391" s="1">
        <v>213</v>
      </c>
      <c r="C391" s="1">
        <f t="shared" si="6"/>
        <v>2.0000000000000002E-5</v>
      </c>
      <c r="D391" s="1" t="s">
        <v>320</v>
      </c>
      <c r="E391" s="4">
        <v>160538.75811614201</v>
      </c>
      <c r="F391" s="66">
        <f>Cat_Results[[#This Row],[TotalLossInOriginalCurrency]] / INDEX(Exchange_Rate[Exchange Rate], MATCH(Cat_Results[[#This Row],[Currency]], Exchange_Rate[Currency], 0))</f>
        <v>160538.75811614201</v>
      </c>
    </row>
    <row r="392" spans="1:6" x14ac:dyDescent="0.3">
      <c r="A392" s="1">
        <v>1448</v>
      </c>
      <c r="B392" s="1">
        <v>218</v>
      </c>
      <c r="C392" s="1">
        <f t="shared" si="6"/>
        <v>2.0000000000000002E-5</v>
      </c>
      <c r="D392" s="1" t="s">
        <v>320</v>
      </c>
      <c r="E392" s="4">
        <v>2.4923432561200798</v>
      </c>
      <c r="F392" s="66">
        <f>Cat_Results[[#This Row],[TotalLossInOriginalCurrency]] / INDEX(Exchange_Rate[Exchange Rate], MATCH(Cat_Results[[#This Row],[Currency]], Exchange_Rate[Currency], 0))</f>
        <v>2.4923432561200798</v>
      </c>
    </row>
    <row r="393" spans="1:6" x14ac:dyDescent="0.3">
      <c r="A393" s="1">
        <v>1449</v>
      </c>
      <c r="B393" s="1">
        <v>232</v>
      </c>
      <c r="C393" s="1">
        <f t="shared" si="6"/>
        <v>2.0000000000000002E-5</v>
      </c>
      <c r="D393" s="1" t="s">
        <v>321</v>
      </c>
      <c r="E393" s="4">
        <v>8.2563437468664673E-3</v>
      </c>
      <c r="F393" s="66">
        <f>Cat_Results[[#This Row],[TotalLossInOriginalCurrency]] / INDEX(Exchange_Rate[Exchange Rate], MATCH(Cat_Results[[#This Row],[Currency]], Exchange_Rate[Currency], 0))</f>
        <v>1.2935213744640401E-2</v>
      </c>
    </row>
    <row r="394" spans="1:6" x14ac:dyDescent="0.3">
      <c r="A394" s="1">
        <v>1451</v>
      </c>
      <c r="B394" s="1">
        <v>211</v>
      </c>
      <c r="C394" s="1">
        <f t="shared" si="6"/>
        <v>2.0000000000000002E-5</v>
      </c>
      <c r="D394" s="1" t="s">
        <v>320</v>
      </c>
      <c r="E394" s="4">
        <v>761.80969790250003</v>
      </c>
      <c r="F394" s="66">
        <f>Cat_Results[[#This Row],[TotalLossInOriginalCurrency]] / INDEX(Exchange_Rate[Exchange Rate], MATCH(Cat_Results[[#This Row],[Currency]], Exchange_Rate[Currency], 0))</f>
        <v>761.80969790250003</v>
      </c>
    </row>
    <row r="395" spans="1:6" x14ac:dyDescent="0.3">
      <c r="A395" s="1">
        <v>1455</v>
      </c>
      <c r="B395" s="1">
        <v>260</v>
      </c>
      <c r="C395" s="1">
        <f t="shared" si="6"/>
        <v>2.0000000000000002E-5</v>
      </c>
      <c r="D395" s="1" t="s">
        <v>321</v>
      </c>
      <c r="E395" s="4">
        <v>2.351975001451816E-2</v>
      </c>
      <c r="F395" s="66">
        <f>Cat_Results[[#This Row],[TotalLossInOriginalCurrency]] / INDEX(Exchange_Rate[Exchange Rate], MATCH(Cat_Results[[#This Row],[Currency]], Exchange_Rate[Currency], 0))</f>
        <v>3.6848392337560702E-2</v>
      </c>
    </row>
    <row r="396" spans="1:6" x14ac:dyDescent="0.3">
      <c r="A396" s="1">
        <v>1458</v>
      </c>
      <c r="B396" s="1">
        <v>190</v>
      </c>
      <c r="C396" s="1">
        <f t="shared" si="6"/>
        <v>2.0000000000000002E-5</v>
      </c>
      <c r="D396" s="1" t="s">
        <v>321</v>
      </c>
      <c r="E396" s="4">
        <v>122531.97851969858</v>
      </c>
      <c r="F396" s="66">
        <f>Cat_Results[[#This Row],[TotalLossInOriginalCurrency]] / INDEX(Exchange_Rate[Exchange Rate], MATCH(Cat_Results[[#This Row],[Currency]], Exchange_Rate[Currency], 0))</f>
        <v>191970.85069375101</v>
      </c>
    </row>
    <row r="397" spans="1:6" x14ac:dyDescent="0.3">
      <c r="A397" s="1">
        <v>1459</v>
      </c>
      <c r="B397" s="1">
        <v>333</v>
      </c>
      <c r="C397" s="1">
        <f t="shared" si="6"/>
        <v>2.0000000000000002E-5</v>
      </c>
      <c r="D397" s="1" t="s">
        <v>320</v>
      </c>
      <c r="E397" s="4">
        <v>6.0775130987167402E-3</v>
      </c>
      <c r="F397" s="66">
        <f>Cat_Results[[#This Row],[TotalLossInOriginalCurrency]] / INDEX(Exchange_Rate[Exchange Rate], MATCH(Cat_Results[[#This Row],[Currency]], Exchange_Rate[Currency], 0))</f>
        <v>6.0775130987167402E-3</v>
      </c>
    </row>
    <row r="398" spans="1:6" x14ac:dyDescent="0.3">
      <c r="A398" s="1">
        <v>1459</v>
      </c>
      <c r="B398" s="1">
        <v>267</v>
      </c>
      <c r="C398" s="1">
        <f t="shared" si="6"/>
        <v>2.0000000000000002E-5</v>
      </c>
      <c r="D398" s="1" t="s">
        <v>321</v>
      </c>
      <c r="E398" s="4">
        <v>65640.504321900618</v>
      </c>
      <c r="F398" s="66">
        <f>Cat_Results[[#This Row],[TotalLossInOriginalCurrency]] / INDEX(Exchange_Rate[Exchange Rate], MATCH(Cat_Results[[#This Row],[Currency]], Exchange_Rate[Currency], 0))</f>
        <v>102838.978092697</v>
      </c>
    </row>
    <row r="399" spans="1:6" x14ac:dyDescent="0.3">
      <c r="A399" s="1">
        <v>1465</v>
      </c>
      <c r="B399" s="1">
        <v>258</v>
      </c>
      <c r="C399" s="1">
        <f t="shared" si="6"/>
        <v>2.0000000000000002E-5</v>
      </c>
      <c r="D399" s="1" t="s">
        <v>323</v>
      </c>
      <c r="E399" s="4">
        <v>11767.526062145485</v>
      </c>
      <c r="F399" s="66">
        <f>Cat_Results[[#This Row],[TotalLossInOriginalCurrency]] / INDEX(Exchange_Rate[Exchange Rate], MATCH(Cat_Results[[#This Row],[Currency]], Exchange_Rate[Currency], 0))</f>
        <v>148.35320483431499</v>
      </c>
    </row>
    <row r="400" spans="1:6" x14ac:dyDescent="0.3">
      <c r="A400" s="1">
        <v>1465</v>
      </c>
      <c r="B400" s="1">
        <v>264</v>
      </c>
      <c r="C400" s="1">
        <f t="shared" si="6"/>
        <v>2.0000000000000002E-5</v>
      </c>
      <c r="D400" s="1" t="s">
        <v>320</v>
      </c>
      <c r="E400" s="4">
        <v>4.0547676384448998E-2</v>
      </c>
      <c r="F400" s="66">
        <f>Cat_Results[[#This Row],[TotalLossInOriginalCurrency]] / INDEX(Exchange_Rate[Exchange Rate], MATCH(Cat_Results[[#This Row],[Currency]], Exchange_Rate[Currency], 0))</f>
        <v>4.0547676384448998E-2</v>
      </c>
    </row>
    <row r="401" spans="1:6" x14ac:dyDescent="0.3">
      <c r="A401" s="1">
        <v>1474</v>
      </c>
      <c r="B401" s="1">
        <v>234</v>
      </c>
      <c r="C401" s="1">
        <f t="shared" si="6"/>
        <v>2.0000000000000002E-5</v>
      </c>
      <c r="D401" s="1" t="s">
        <v>321</v>
      </c>
      <c r="E401" s="4">
        <v>0.10120568227573416</v>
      </c>
      <c r="F401" s="66">
        <f>Cat_Results[[#This Row],[TotalLossInOriginalCurrency]] / INDEX(Exchange_Rate[Exchange Rate], MATCH(Cat_Results[[#This Row],[Currency]], Exchange_Rate[Currency], 0))</f>
        <v>0.15855894237756701</v>
      </c>
    </row>
    <row r="402" spans="1:6" x14ac:dyDescent="0.3">
      <c r="A402" s="1">
        <v>1477</v>
      </c>
      <c r="B402" s="1">
        <v>248</v>
      </c>
      <c r="C402" s="1">
        <f t="shared" si="6"/>
        <v>2.0000000000000002E-5</v>
      </c>
      <c r="D402" s="1" t="s">
        <v>320</v>
      </c>
      <c r="E402" s="4">
        <v>1650.9610292203699</v>
      </c>
      <c r="F402" s="66">
        <f>Cat_Results[[#This Row],[TotalLossInOriginalCurrency]] / INDEX(Exchange_Rate[Exchange Rate], MATCH(Cat_Results[[#This Row],[Currency]], Exchange_Rate[Currency], 0))</f>
        <v>1650.9610292203699</v>
      </c>
    </row>
    <row r="403" spans="1:6" x14ac:dyDescent="0.3">
      <c r="A403" s="1">
        <v>1479</v>
      </c>
      <c r="B403" s="1">
        <v>258</v>
      </c>
      <c r="C403" s="1">
        <f t="shared" si="6"/>
        <v>2.0000000000000002E-5</v>
      </c>
      <c r="D403" s="1" t="s">
        <v>320</v>
      </c>
      <c r="E403" s="4">
        <v>1365605.7315615399</v>
      </c>
      <c r="F403" s="66">
        <f>Cat_Results[[#This Row],[TotalLossInOriginalCurrency]] / INDEX(Exchange_Rate[Exchange Rate], MATCH(Cat_Results[[#This Row],[Currency]], Exchange_Rate[Currency], 0))</f>
        <v>1365605.7315615399</v>
      </c>
    </row>
    <row r="404" spans="1:6" x14ac:dyDescent="0.3">
      <c r="A404" s="1">
        <v>1479</v>
      </c>
      <c r="B404" s="1">
        <v>221</v>
      </c>
      <c r="C404" s="1">
        <f t="shared" si="6"/>
        <v>2.0000000000000002E-5</v>
      </c>
      <c r="D404" s="1" t="s">
        <v>321</v>
      </c>
      <c r="E404" s="4">
        <v>22949.781606796565</v>
      </c>
      <c r="F404" s="66">
        <f>Cat_Results[[#This Row],[TotalLossInOriginalCurrency]] / INDEX(Exchange_Rate[Exchange Rate], MATCH(Cat_Results[[#This Row],[Currency]], Exchange_Rate[Currency], 0))</f>
        <v>35955.422833430101</v>
      </c>
    </row>
    <row r="405" spans="1:6" x14ac:dyDescent="0.3">
      <c r="A405" s="1">
        <v>1489</v>
      </c>
      <c r="B405" s="1">
        <v>228</v>
      </c>
      <c r="C405" s="1">
        <f t="shared" si="6"/>
        <v>2.0000000000000002E-5</v>
      </c>
      <c r="D405" s="1" t="s">
        <v>320</v>
      </c>
      <c r="E405" s="4">
        <v>900.41643726527298</v>
      </c>
      <c r="F405" s="66">
        <f>Cat_Results[[#This Row],[TotalLossInOriginalCurrency]] / INDEX(Exchange_Rate[Exchange Rate], MATCH(Cat_Results[[#This Row],[Currency]], Exchange_Rate[Currency], 0))</f>
        <v>900.41643726527298</v>
      </c>
    </row>
    <row r="406" spans="1:6" x14ac:dyDescent="0.3">
      <c r="A406" s="1">
        <v>1494</v>
      </c>
      <c r="B406" s="1">
        <v>277</v>
      </c>
      <c r="C406" s="1">
        <f t="shared" si="6"/>
        <v>2.0000000000000002E-5</v>
      </c>
      <c r="D406" s="1" t="s">
        <v>320</v>
      </c>
      <c r="E406" s="4">
        <v>1.2597344815731E-2</v>
      </c>
      <c r="F406" s="66">
        <f>Cat_Results[[#This Row],[TotalLossInOriginalCurrency]] / INDEX(Exchange_Rate[Exchange Rate], MATCH(Cat_Results[[#This Row],[Currency]], Exchange_Rate[Currency], 0))</f>
        <v>1.2597344815731E-2</v>
      </c>
    </row>
    <row r="407" spans="1:6" x14ac:dyDescent="0.3">
      <c r="A407" s="1">
        <v>1497</v>
      </c>
      <c r="B407" s="1">
        <v>229</v>
      </c>
      <c r="C407" s="1">
        <f t="shared" si="6"/>
        <v>2.0000000000000002E-5</v>
      </c>
      <c r="D407" s="1" t="s">
        <v>320</v>
      </c>
      <c r="E407" s="4">
        <v>2490.5653733611298</v>
      </c>
      <c r="F407" s="66">
        <f>Cat_Results[[#This Row],[TotalLossInOriginalCurrency]] / INDEX(Exchange_Rate[Exchange Rate], MATCH(Cat_Results[[#This Row],[Currency]], Exchange_Rate[Currency], 0))</f>
        <v>2490.5653733611298</v>
      </c>
    </row>
    <row r="408" spans="1:6" x14ac:dyDescent="0.3">
      <c r="A408" s="1">
        <v>1498</v>
      </c>
      <c r="B408" s="1">
        <v>256</v>
      </c>
      <c r="C408" s="1">
        <f t="shared" si="6"/>
        <v>2.0000000000000002E-5</v>
      </c>
      <c r="D408" s="1" t="s">
        <v>323</v>
      </c>
      <c r="E408" s="4">
        <v>343777.67391474056</v>
      </c>
      <c r="F408" s="66">
        <f>Cat_Results[[#This Row],[TotalLossInOriginalCurrency]] / INDEX(Exchange_Rate[Exchange Rate], MATCH(Cat_Results[[#This Row],[Currency]], Exchange_Rate[Currency], 0))</f>
        <v>4334.0052451465999</v>
      </c>
    </row>
    <row r="409" spans="1:6" x14ac:dyDescent="0.3">
      <c r="A409" s="1">
        <v>1517</v>
      </c>
      <c r="B409" s="1">
        <v>233</v>
      </c>
      <c r="C409" s="1">
        <f t="shared" si="6"/>
        <v>2.0000000000000002E-5</v>
      </c>
      <c r="D409" s="1" t="s">
        <v>320</v>
      </c>
      <c r="E409" s="4">
        <v>2233813.5140051399</v>
      </c>
      <c r="F409" s="66">
        <f>Cat_Results[[#This Row],[TotalLossInOriginalCurrency]] / INDEX(Exchange_Rate[Exchange Rate], MATCH(Cat_Results[[#This Row],[Currency]], Exchange_Rate[Currency], 0))</f>
        <v>2233813.5140051399</v>
      </c>
    </row>
    <row r="410" spans="1:6" x14ac:dyDescent="0.3">
      <c r="A410" s="1">
        <v>1518</v>
      </c>
      <c r="B410" s="1">
        <v>273</v>
      </c>
      <c r="C410" s="1">
        <f t="shared" si="6"/>
        <v>2.0000000000000002E-5</v>
      </c>
      <c r="D410" s="1" t="s">
        <v>320</v>
      </c>
      <c r="E410" s="4">
        <v>1.2597344815731E-2</v>
      </c>
      <c r="F410" s="66">
        <f>Cat_Results[[#This Row],[TotalLossInOriginalCurrency]] / INDEX(Exchange_Rate[Exchange Rate], MATCH(Cat_Results[[#This Row],[Currency]], Exchange_Rate[Currency], 0))</f>
        <v>1.2597344815731E-2</v>
      </c>
    </row>
    <row r="411" spans="1:6" x14ac:dyDescent="0.3">
      <c r="A411" s="1">
        <v>1520</v>
      </c>
      <c r="B411" s="1">
        <v>265</v>
      </c>
      <c r="C411" s="1">
        <f t="shared" si="6"/>
        <v>2.0000000000000002E-5</v>
      </c>
      <c r="D411" s="1" t="s">
        <v>321</v>
      </c>
      <c r="E411" s="4">
        <v>1.889119325156569</v>
      </c>
      <c r="F411" s="66">
        <f>Cat_Results[[#This Row],[TotalLossInOriginalCurrency]] / INDEX(Exchange_Rate[Exchange Rate], MATCH(Cat_Results[[#This Row],[Currency]], Exchange_Rate[Currency], 0))</f>
        <v>2.9596832459047402</v>
      </c>
    </row>
    <row r="412" spans="1:6" x14ac:dyDescent="0.3">
      <c r="A412" s="1">
        <v>1531</v>
      </c>
      <c r="B412" s="1">
        <v>229</v>
      </c>
      <c r="C412" s="1">
        <f t="shared" si="6"/>
        <v>2.0000000000000002E-5</v>
      </c>
      <c r="D412" s="1" t="s">
        <v>320</v>
      </c>
      <c r="E412" s="4">
        <v>103.47820116206999</v>
      </c>
      <c r="F412" s="66">
        <f>Cat_Results[[#This Row],[TotalLossInOriginalCurrency]] / INDEX(Exchange_Rate[Exchange Rate], MATCH(Cat_Results[[#This Row],[Currency]], Exchange_Rate[Currency], 0))</f>
        <v>103.47820116206999</v>
      </c>
    </row>
    <row r="413" spans="1:6" x14ac:dyDescent="0.3">
      <c r="A413" s="1">
        <v>1531</v>
      </c>
      <c r="B413" s="1">
        <v>247</v>
      </c>
      <c r="C413" s="1">
        <f t="shared" si="6"/>
        <v>2.0000000000000002E-5</v>
      </c>
      <c r="D413" s="1" t="s">
        <v>321</v>
      </c>
      <c r="E413" s="4">
        <v>133.56866033244847</v>
      </c>
      <c r="F413" s="66">
        <f>Cat_Results[[#This Row],[TotalLossInOriginalCurrency]] / INDEX(Exchange_Rate[Exchange Rate], MATCH(Cat_Results[[#This Row],[Currency]], Exchange_Rate[Currency], 0))</f>
        <v>209.26202008500698</v>
      </c>
    </row>
    <row r="414" spans="1:6" x14ac:dyDescent="0.3">
      <c r="A414" s="1">
        <v>1535</v>
      </c>
      <c r="B414" s="1">
        <v>299</v>
      </c>
      <c r="C414" s="1">
        <f t="shared" si="6"/>
        <v>2.0000000000000002E-5</v>
      </c>
      <c r="D414" s="1" t="s">
        <v>320</v>
      </c>
      <c r="E414" s="4">
        <v>7909.4676471948596</v>
      </c>
      <c r="F414" s="66">
        <f>Cat_Results[[#This Row],[TotalLossInOriginalCurrency]] / INDEX(Exchange_Rate[Exchange Rate], MATCH(Cat_Results[[#This Row],[Currency]], Exchange_Rate[Currency], 0))</f>
        <v>7909.4676471948596</v>
      </c>
    </row>
    <row r="415" spans="1:6" x14ac:dyDescent="0.3">
      <c r="A415" s="1">
        <v>1537</v>
      </c>
      <c r="B415" s="1">
        <v>207</v>
      </c>
      <c r="C415" s="1">
        <f t="shared" si="6"/>
        <v>2.0000000000000002E-5</v>
      </c>
      <c r="D415" s="1" t="s">
        <v>320</v>
      </c>
      <c r="E415" s="4">
        <v>5532856.4548268402</v>
      </c>
      <c r="F415" s="66">
        <f>Cat_Results[[#This Row],[TotalLossInOriginalCurrency]] / INDEX(Exchange_Rate[Exchange Rate], MATCH(Cat_Results[[#This Row],[Currency]], Exchange_Rate[Currency], 0))</f>
        <v>5532856.4548268402</v>
      </c>
    </row>
    <row r="416" spans="1:6" x14ac:dyDescent="0.3">
      <c r="A416" s="1">
        <v>1537</v>
      </c>
      <c r="B416" s="1">
        <v>248</v>
      </c>
      <c r="C416" s="1">
        <f t="shared" si="6"/>
        <v>2.0000000000000002E-5</v>
      </c>
      <c r="D416" s="1" t="s">
        <v>321</v>
      </c>
      <c r="E416" s="4">
        <v>4.0345224456898856E-3</v>
      </c>
      <c r="F416" s="66">
        <f>Cat_Results[[#This Row],[TotalLossInOriginalCurrency]] / INDEX(Exchange_Rate[Exchange Rate], MATCH(Cat_Results[[#This Row],[Currency]], Exchange_Rate[Currency], 0))</f>
        <v>6.320886313915251E-3</v>
      </c>
    </row>
    <row r="417" spans="1:6" x14ac:dyDescent="0.3">
      <c r="A417" s="1">
        <v>1538</v>
      </c>
      <c r="B417" s="1">
        <v>264</v>
      </c>
      <c r="C417" s="1">
        <f t="shared" si="6"/>
        <v>2.0000000000000002E-5</v>
      </c>
      <c r="D417" s="1" t="s">
        <v>320</v>
      </c>
      <c r="E417" s="4">
        <v>0.170940686017275</v>
      </c>
      <c r="F417" s="66">
        <f>Cat_Results[[#This Row],[TotalLossInOriginalCurrency]] / INDEX(Exchange_Rate[Exchange Rate], MATCH(Cat_Results[[#This Row],[Currency]], Exchange_Rate[Currency], 0))</f>
        <v>0.170940686017275</v>
      </c>
    </row>
    <row r="418" spans="1:6" x14ac:dyDescent="0.3">
      <c r="A418" s="1">
        <v>1542</v>
      </c>
      <c r="B418" s="1">
        <v>279</v>
      </c>
      <c r="C418" s="1">
        <f t="shared" si="6"/>
        <v>2.0000000000000002E-5</v>
      </c>
      <c r="D418" s="1" t="s">
        <v>320</v>
      </c>
      <c r="E418" s="4">
        <v>2637657.22324203</v>
      </c>
      <c r="F418" s="66">
        <f>Cat_Results[[#This Row],[TotalLossInOriginalCurrency]] / INDEX(Exchange_Rate[Exchange Rate], MATCH(Cat_Results[[#This Row],[Currency]], Exchange_Rate[Currency], 0))</f>
        <v>2637657.22324203</v>
      </c>
    </row>
    <row r="419" spans="1:6" x14ac:dyDescent="0.3">
      <c r="A419" s="1">
        <v>1548</v>
      </c>
      <c r="B419" s="1">
        <v>266</v>
      </c>
      <c r="C419" s="1">
        <f t="shared" si="6"/>
        <v>2.0000000000000002E-5</v>
      </c>
      <c r="D419" s="1" t="s">
        <v>320</v>
      </c>
      <c r="E419" s="4">
        <v>836898.08339039597</v>
      </c>
      <c r="F419" s="66">
        <f>Cat_Results[[#This Row],[TotalLossInOriginalCurrency]] / INDEX(Exchange_Rate[Exchange Rate], MATCH(Cat_Results[[#This Row],[Currency]], Exchange_Rate[Currency], 0))</f>
        <v>836898.08339039597</v>
      </c>
    </row>
    <row r="420" spans="1:6" x14ac:dyDescent="0.3">
      <c r="A420" s="1">
        <v>1548</v>
      </c>
      <c r="B420" s="1">
        <v>232</v>
      </c>
      <c r="C420" s="1">
        <f t="shared" si="6"/>
        <v>2.0000000000000002E-5</v>
      </c>
      <c r="D420" s="1" t="s">
        <v>320</v>
      </c>
      <c r="E420" s="4">
        <v>836517.62876786303</v>
      </c>
      <c r="F420" s="66">
        <f>Cat_Results[[#This Row],[TotalLossInOriginalCurrency]] / INDEX(Exchange_Rate[Exchange Rate], MATCH(Cat_Results[[#This Row],[Currency]], Exchange_Rate[Currency], 0))</f>
        <v>836517.62876786303</v>
      </c>
    </row>
    <row r="421" spans="1:6" x14ac:dyDescent="0.3">
      <c r="A421" s="1">
        <v>1555</v>
      </c>
      <c r="B421" s="1">
        <v>244</v>
      </c>
      <c r="C421" s="1">
        <f t="shared" si="6"/>
        <v>2.0000000000000002E-5</v>
      </c>
      <c r="D421" s="1" t="s">
        <v>321</v>
      </c>
      <c r="E421" s="4">
        <v>1427.5187241671647</v>
      </c>
      <c r="F421" s="66">
        <f>Cat_Results[[#This Row],[TotalLossInOriginalCurrency]] / INDEX(Exchange_Rate[Exchange Rate], MATCH(Cat_Results[[#This Row],[Currency]], Exchange_Rate[Currency], 0))</f>
        <v>2236.4935845345299</v>
      </c>
    </row>
    <row r="422" spans="1:6" x14ac:dyDescent="0.3">
      <c r="A422" s="1">
        <v>1556</v>
      </c>
      <c r="B422" s="1">
        <v>244</v>
      </c>
      <c r="C422" s="1">
        <f t="shared" si="6"/>
        <v>2.0000000000000002E-5</v>
      </c>
      <c r="D422" s="1" t="s">
        <v>322</v>
      </c>
      <c r="E422" s="4">
        <v>2.5313631090873923</v>
      </c>
      <c r="F422" s="66">
        <f>Cat_Results[[#This Row],[TotalLossInOriginalCurrency]] / INDEX(Exchange_Rate[Exchange Rate], MATCH(Cat_Results[[#This Row],[Currency]], Exchange_Rate[Currency], 0))</f>
        <v>3.1092733815312399</v>
      </c>
    </row>
    <row r="423" spans="1:6" x14ac:dyDescent="0.3">
      <c r="A423" s="1">
        <v>1559</v>
      </c>
      <c r="B423" s="1">
        <v>225</v>
      </c>
      <c r="C423" s="1">
        <f t="shared" si="6"/>
        <v>2.0000000000000002E-5</v>
      </c>
      <c r="D423" s="1" t="s">
        <v>320</v>
      </c>
      <c r="E423" s="4">
        <v>292188.661422921</v>
      </c>
      <c r="F423" s="66">
        <f>Cat_Results[[#This Row],[TotalLossInOriginalCurrency]] / INDEX(Exchange_Rate[Exchange Rate], MATCH(Cat_Results[[#This Row],[Currency]], Exchange_Rate[Currency], 0))</f>
        <v>292188.661422921</v>
      </c>
    </row>
    <row r="424" spans="1:6" x14ac:dyDescent="0.3">
      <c r="A424" s="1">
        <v>1562</v>
      </c>
      <c r="B424" s="1">
        <v>246</v>
      </c>
      <c r="C424" s="1">
        <f t="shared" si="6"/>
        <v>2.0000000000000002E-5</v>
      </c>
      <c r="D424" s="1" t="s">
        <v>320</v>
      </c>
      <c r="E424" s="4">
        <v>4446.4301056265804</v>
      </c>
      <c r="F424" s="66">
        <f>Cat_Results[[#This Row],[TotalLossInOriginalCurrency]] / INDEX(Exchange_Rate[Exchange Rate], MATCH(Cat_Results[[#This Row],[Currency]], Exchange_Rate[Currency], 0))</f>
        <v>4446.4301056265804</v>
      </c>
    </row>
    <row r="425" spans="1:6" x14ac:dyDescent="0.3">
      <c r="A425" s="1">
        <v>1568</v>
      </c>
      <c r="B425" s="1">
        <v>245</v>
      </c>
      <c r="C425" s="1">
        <f t="shared" si="6"/>
        <v>2.0000000000000002E-5</v>
      </c>
      <c r="D425" s="1" t="s">
        <v>322</v>
      </c>
      <c r="E425" s="4">
        <v>1525683.2621937401</v>
      </c>
      <c r="F425" s="66">
        <f>Cat_Results[[#This Row],[TotalLossInOriginalCurrency]] / INDEX(Exchange_Rate[Exchange Rate], MATCH(Cat_Results[[#This Row],[Currency]], Exchange_Rate[Currency], 0))</f>
        <v>1873996.79593852</v>
      </c>
    </row>
    <row r="426" spans="1:6" x14ac:dyDescent="0.3">
      <c r="A426" s="1">
        <v>1573</v>
      </c>
      <c r="B426" s="1">
        <v>258</v>
      </c>
      <c r="C426" s="1">
        <f t="shared" si="6"/>
        <v>2.0000000000000002E-5</v>
      </c>
      <c r="D426" s="1" t="s">
        <v>322</v>
      </c>
      <c r="E426" s="4">
        <v>493903.63045214128</v>
      </c>
      <c r="F426" s="66">
        <f>Cat_Results[[#This Row],[TotalLossInOriginalCurrency]] / INDEX(Exchange_Rate[Exchange Rate], MATCH(Cat_Results[[#This Row],[Currency]], Exchange_Rate[Currency], 0))</f>
        <v>606661.84384749504</v>
      </c>
    </row>
    <row r="427" spans="1:6" x14ac:dyDescent="0.3">
      <c r="A427" s="1">
        <v>1578</v>
      </c>
      <c r="B427" s="1">
        <v>220</v>
      </c>
      <c r="C427" s="1">
        <f t="shared" si="6"/>
        <v>2.0000000000000002E-5</v>
      </c>
      <c r="D427" s="1" t="s">
        <v>321</v>
      </c>
      <c r="E427" s="4">
        <v>1.2823097397570921E-2</v>
      </c>
      <c r="F427" s="66">
        <f>Cat_Results[[#This Row],[TotalLossInOriginalCurrency]] / INDEX(Exchange_Rate[Exchange Rate], MATCH(Cat_Results[[#This Row],[Currency]], Exchange_Rate[Currency], 0))</f>
        <v>2.0089946687221499E-2</v>
      </c>
    </row>
    <row r="428" spans="1:6" x14ac:dyDescent="0.3">
      <c r="A428" s="1">
        <v>1580</v>
      </c>
      <c r="B428" s="1">
        <v>269</v>
      </c>
      <c r="C428" s="1">
        <f t="shared" si="6"/>
        <v>2.0000000000000002E-5</v>
      </c>
      <c r="D428" s="1" t="s">
        <v>321</v>
      </c>
      <c r="E428" s="4">
        <v>2480.5281066178704</v>
      </c>
      <c r="F428" s="66">
        <f>Cat_Results[[#This Row],[TotalLossInOriginalCurrency]] / INDEX(Exchange_Rate[Exchange Rate], MATCH(Cat_Results[[#This Row],[Currency]], Exchange_Rate[Currency], 0))</f>
        <v>3886.24338356406</v>
      </c>
    </row>
    <row r="429" spans="1:6" x14ac:dyDescent="0.3">
      <c r="A429" s="1">
        <v>1585</v>
      </c>
      <c r="B429" s="1">
        <v>242</v>
      </c>
      <c r="C429" s="1">
        <f t="shared" si="6"/>
        <v>2.0000000000000002E-5</v>
      </c>
      <c r="D429" s="1" t="s">
        <v>320</v>
      </c>
      <c r="E429" s="4">
        <v>131336.92104548</v>
      </c>
      <c r="F429" s="66">
        <f>Cat_Results[[#This Row],[TotalLossInOriginalCurrency]] / INDEX(Exchange_Rate[Exchange Rate], MATCH(Cat_Results[[#This Row],[Currency]], Exchange_Rate[Currency], 0))</f>
        <v>131336.92104548</v>
      </c>
    </row>
    <row r="430" spans="1:6" x14ac:dyDescent="0.3">
      <c r="A430" s="1">
        <v>1590</v>
      </c>
      <c r="B430" s="1">
        <v>232</v>
      </c>
      <c r="C430" s="1">
        <f t="shared" si="6"/>
        <v>2.0000000000000002E-5</v>
      </c>
      <c r="D430" s="1" t="s">
        <v>320</v>
      </c>
      <c r="E430" s="4">
        <v>130577.12961461399</v>
      </c>
      <c r="F430" s="66">
        <f>Cat_Results[[#This Row],[TotalLossInOriginalCurrency]] / INDEX(Exchange_Rate[Exchange Rate], MATCH(Cat_Results[[#This Row],[Currency]], Exchange_Rate[Currency], 0))</f>
        <v>130577.12961461399</v>
      </c>
    </row>
    <row r="431" spans="1:6" x14ac:dyDescent="0.3">
      <c r="A431" s="1">
        <v>1594</v>
      </c>
      <c r="B431" s="1">
        <v>262</v>
      </c>
      <c r="C431" s="1">
        <f t="shared" si="6"/>
        <v>2.0000000000000002E-5</v>
      </c>
      <c r="D431" s="1" t="s">
        <v>320</v>
      </c>
      <c r="E431" s="4">
        <v>2887.2368850409998</v>
      </c>
      <c r="F431" s="66">
        <f>Cat_Results[[#This Row],[TotalLossInOriginalCurrency]] / INDEX(Exchange_Rate[Exchange Rate], MATCH(Cat_Results[[#This Row],[Currency]], Exchange_Rate[Currency], 0))</f>
        <v>2887.2368850409998</v>
      </c>
    </row>
    <row r="432" spans="1:6" x14ac:dyDescent="0.3">
      <c r="A432" s="1">
        <v>1598</v>
      </c>
      <c r="B432" s="1">
        <v>287</v>
      </c>
      <c r="C432" s="1">
        <f t="shared" si="6"/>
        <v>2.0000000000000002E-5</v>
      </c>
      <c r="D432" s="1" t="s">
        <v>323</v>
      </c>
      <c r="E432" s="4">
        <v>510800816.51524967</v>
      </c>
      <c r="F432" s="66">
        <f>Cat_Results[[#This Row],[TotalLossInOriginalCurrency]] / INDEX(Exchange_Rate[Exchange Rate], MATCH(Cat_Results[[#This Row],[Currency]], Exchange_Rate[Currency], 0))</f>
        <v>6439666.0574045898</v>
      </c>
    </row>
    <row r="433" spans="1:6" x14ac:dyDescent="0.3">
      <c r="A433" s="1">
        <v>1598</v>
      </c>
      <c r="B433" s="1">
        <v>261</v>
      </c>
      <c r="C433" s="1">
        <f t="shared" si="6"/>
        <v>2.0000000000000002E-5</v>
      </c>
      <c r="D433" s="1" t="s">
        <v>321</v>
      </c>
      <c r="E433" s="4">
        <v>1.1149058890166173E-2</v>
      </c>
      <c r="F433" s="66">
        <f>Cat_Results[[#This Row],[TotalLossInOriginalCurrency]] / INDEX(Exchange_Rate[Exchange Rate], MATCH(Cat_Results[[#This Row],[Currency]], Exchange_Rate[Currency], 0))</f>
        <v>1.74672305583954E-2</v>
      </c>
    </row>
    <row r="434" spans="1:6" x14ac:dyDescent="0.3">
      <c r="A434" s="1">
        <v>1601</v>
      </c>
      <c r="B434" s="1">
        <v>260</v>
      </c>
      <c r="C434" s="1">
        <f t="shared" si="6"/>
        <v>2.0000000000000002E-5</v>
      </c>
      <c r="D434" s="1" t="s">
        <v>320</v>
      </c>
      <c r="E434" s="4">
        <v>268.97659599781002</v>
      </c>
      <c r="F434" s="66">
        <f>Cat_Results[[#This Row],[TotalLossInOriginalCurrency]] / INDEX(Exchange_Rate[Exchange Rate], MATCH(Cat_Results[[#This Row],[Currency]], Exchange_Rate[Currency], 0))</f>
        <v>268.97659599781002</v>
      </c>
    </row>
    <row r="435" spans="1:6" x14ac:dyDescent="0.3">
      <c r="A435" s="1">
        <v>1622</v>
      </c>
      <c r="B435" s="1">
        <v>236</v>
      </c>
      <c r="C435" s="1">
        <f t="shared" si="6"/>
        <v>2.0000000000000002E-5</v>
      </c>
      <c r="D435" s="1" t="s">
        <v>320</v>
      </c>
      <c r="E435" s="4">
        <v>134565.42825992199</v>
      </c>
      <c r="F435" s="66">
        <f>Cat_Results[[#This Row],[TotalLossInOriginalCurrency]] / INDEX(Exchange_Rate[Exchange Rate], MATCH(Cat_Results[[#This Row],[Currency]], Exchange_Rate[Currency], 0))</f>
        <v>134565.42825992199</v>
      </c>
    </row>
    <row r="436" spans="1:6" x14ac:dyDescent="0.3">
      <c r="A436" s="1">
        <v>1626</v>
      </c>
      <c r="B436" s="1">
        <v>238</v>
      </c>
      <c r="C436" s="1">
        <f t="shared" si="6"/>
        <v>2.0000000000000002E-5</v>
      </c>
      <c r="D436" s="1" t="s">
        <v>320</v>
      </c>
      <c r="E436" s="4">
        <v>18507631.877134599</v>
      </c>
      <c r="F436" s="66">
        <f>Cat_Results[[#This Row],[TotalLossInOriginalCurrency]] / INDEX(Exchange_Rate[Exchange Rate], MATCH(Cat_Results[[#This Row],[Currency]], Exchange_Rate[Currency], 0))</f>
        <v>18507631.877134599</v>
      </c>
    </row>
    <row r="437" spans="1:6" x14ac:dyDescent="0.3">
      <c r="A437" s="1">
        <v>1630</v>
      </c>
      <c r="B437" s="1">
        <v>254</v>
      </c>
      <c r="C437" s="1">
        <f t="shared" si="6"/>
        <v>2.0000000000000002E-5</v>
      </c>
      <c r="D437" s="1" t="s">
        <v>320</v>
      </c>
      <c r="E437" s="4">
        <v>704551.25079367205</v>
      </c>
      <c r="F437" s="66">
        <f>Cat_Results[[#This Row],[TotalLossInOriginalCurrency]] / INDEX(Exchange_Rate[Exchange Rate], MATCH(Cat_Results[[#This Row],[Currency]], Exchange_Rate[Currency], 0))</f>
        <v>704551.25079367205</v>
      </c>
    </row>
    <row r="438" spans="1:6" x14ac:dyDescent="0.3">
      <c r="A438" s="1">
        <v>1632</v>
      </c>
      <c r="B438" s="1">
        <v>214</v>
      </c>
      <c r="C438" s="1">
        <f t="shared" si="6"/>
        <v>2.0000000000000002E-5</v>
      </c>
      <c r="D438" s="1" t="s">
        <v>320</v>
      </c>
      <c r="E438" s="4">
        <v>50.2095168754458</v>
      </c>
      <c r="F438" s="66">
        <f>Cat_Results[[#This Row],[TotalLossInOriginalCurrency]] / INDEX(Exchange_Rate[Exchange Rate], MATCH(Cat_Results[[#This Row],[Currency]], Exchange_Rate[Currency], 0))</f>
        <v>50.2095168754458</v>
      </c>
    </row>
    <row r="439" spans="1:6" x14ac:dyDescent="0.3">
      <c r="A439" s="1">
        <v>1634</v>
      </c>
      <c r="B439" s="1">
        <v>306</v>
      </c>
      <c r="C439" s="1">
        <f t="shared" si="6"/>
        <v>2.0000000000000002E-5</v>
      </c>
      <c r="D439" s="1" t="s">
        <v>320</v>
      </c>
      <c r="E439" s="4">
        <v>6.2947720289230303E-3</v>
      </c>
      <c r="F439" s="66">
        <f>Cat_Results[[#This Row],[TotalLossInOriginalCurrency]] / INDEX(Exchange_Rate[Exchange Rate], MATCH(Cat_Results[[#This Row],[Currency]], Exchange_Rate[Currency], 0))</f>
        <v>6.2947720289230303E-3</v>
      </c>
    </row>
    <row r="440" spans="1:6" x14ac:dyDescent="0.3">
      <c r="A440" s="1">
        <v>1638</v>
      </c>
      <c r="B440" s="1">
        <v>246</v>
      </c>
      <c r="C440" s="1">
        <f t="shared" si="6"/>
        <v>2.0000000000000002E-5</v>
      </c>
      <c r="D440" s="1" t="s">
        <v>320</v>
      </c>
      <c r="E440" s="4">
        <v>1.00463628768921E-2</v>
      </c>
      <c r="F440" s="66">
        <f>Cat_Results[[#This Row],[TotalLossInOriginalCurrency]] / INDEX(Exchange_Rate[Exchange Rate], MATCH(Cat_Results[[#This Row],[Currency]], Exchange_Rate[Currency], 0))</f>
        <v>1.00463628768921E-2</v>
      </c>
    </row>
    <row r="441" spans="1:6" x14ac:dyDescent="0.3">
      <c r="A441" s="1">
        <v>1641</v>
      </c>
      <c r="B441" s="1">
        <v>227</v>
      </c>
      <c r="C441" s="1">
        <f t="shared" si="6"/>
        <v>2.0000000000000002E-5</v>
      </c>
      <c r="D441" s="1" t="s">
        <v>321</v>
      </c>
      <c r="E441" s="4">
        <v>1.2564345823950798E-2</v>
      </c>
      <c r="F441" s="66">
        <f>Cat_Results[[#This Row],[TotalLossInOriginalCurrency]] / INDEX(Exchange_Rate[Exchange Rate], MATCH(Cat_Results[[#This Row],[Currency]], Exchange_Rate[Currency], 0))</f>
        <v>1.9684560596942902E-2</v>
      </c>
    </row>
    <row r="442" spans="1:6" x14ac:dyDescent="0.3">
      <c r="A442" s="1">
        <v>1648</v>
      </c>
      <c r="B442" s="1">
        <v>302</v>
      </c>
      <c r="C442" s="1">
        <f t="shared" si="6"/>
        <v>2.0000000000000002E-5</v>
      </c>
      <c r="D442" s="1" t="s">
        <v>321</v>
      </c>
      <c r="E442" s="4">
        <v>154.08903718441636</v>
      </c>
      <c r="F442" s="66">
        <f>Cat_Results[[#This Row],[TotalLossInOriginalCurrency]] / INDEX(Exchange_Rate[Exchange Rate], MATCH(Cat_Results[[#This Row],[Currency]], Exchange_Rate[Currency], 0))</f>
        <v>241.41129449009901</v>
      </c>
    </row>
    <row r="443" spans="1:6" x14ac:dyDescent="0.3">
      <c r="A443" s="1">
        <v>1649</v>
      </c>
      <c r="B443" s="1">
        <v>212</v>
      </c>
      <c r="C443" s="1">
        <f t="shared" si="6"/>
        <v>2.0000000000000002E-5</v>
      </c>
      <c r="D443" s="1" t="s">
        <v>321</v>
      </c>
      <c r="E443" s="4">
        <v>1184.8550597437193</v>
      </c>
      <c r="F443" s="66">
        <f>Cat_Results[[#This Row],[TotalLossInOriginalCurrency]] / INDEX(Exchange_Rate[Exchange Rate], MATCH(Cat_Results[[#This Row],[Currency]], Exchange_Rate[Currency], 0))</f>
        <v>1856.3124215874002</v>
      </c>
    </row>
    <row r="444" spans="1:6" x14ac:dyDescent="0.3">
      <c r="A444" s="1">
        <v>1653</v>
      </c>
      <c r="B444" s="1">
        <v>260</v>
      </c>
      <c r="C444" s="1">
        <f t="shared" si="6"/>
        <v>2.0000000000000002E-5</v>
      </c>
      <c r="D444" s="1" t="s">
        <v>321</v>
      </c>
      <c r="E444" s="4">
        <v>144998.28655952285</v>
      </c>
      <c r="F444" s="66">
        <f>Cat_Results[[#This Row],[TotalLossInOriginalCurrency]] / INDEX(Exchange_Rate[Exchange Rate], MATCH(Cat_Results[[#This Row],[Currency]], Exchange_Rate[Currency], 0))</f>
        <v>227168.81549001497</v>
      </c>
    </row>
    <row r="445" spans="1:6" x14ac:dyDescent="0.3">
      <c r="A445" s="1">
        <v>1656</v>
      </c>
      <c r="B445" s="1">
        <v>254</v>
      </c>
      <c r="C445" s="1">
        <f t="shared" si="6"/>
        <v>2.0000000000000002E-5</v>
      </c>
      <c r="D445" s="1" t="s">
        <v>321</v>
      </c>
      <c r="E445" s="4">
        <v>12709.714569718812</v>
      </c>
      <c r="F445" s="66">
        <f>Cat_Results[[#This Row],[TotalLossInOriginalCurrency]] / INDEX(Exchange_Rate[Exchange Rate], MATCH(Cat_Results[[#This Row],[Currency]], Exchange_Rate[Currency], 0))</f>
        <v>19912.3098108747</v>
      </c>
    </row>
    <row r="446" spans="1:6" x14ac:dyDescent="0.3">
      <c r="A446" s="1">
        <v>1657</v>
      </c>
      <c r="B446" s="1">
        <v>240</v>
      </c>
      <c r="C446" s="1">
        <f t="shared" si="6"/>
        <v>2.0000000000000002E-5</v>
      </c>
      <c r="D446" s="1" t="s">
        <v>320</v>
      </c>
      <c r="E446" s="4">
        <v>2180999.85962854</v>
      </c>
      <c r="F446" s="66">
        <f>Cat_Results[[#This Row],[TotalLossInOriginalCurrency]] / INDEX(Exchange_Rate[Exchange Rate], MATCH(Cat_Results[[#This Row],[Currency]], Exchange_Rate[Currency], 0))</f>
        <v>2180999.85962854</v>
      </c>
    </row>
    <row r="447" spans="1:6" x14ac:dyDescent="0.3">
      <c r="A447" s="1">
        <v>1670</v>
      </c>
      <c r="B447" s="1">
        <v>273</v>
      </c>
      <c r="C447" s="1">
        <f t="shared" si="6"/>
        <v>2.0000000000000002E-5</v>
      </c>
      <c r="D447" s="1" t="s">
        <v>320</v>
      </c>
      <c r="E447" s="4">
        <v>31200330.027972799</v>
      </c>
      <c r="F447" s="66">
        <f>Cat_Results[[#This Row],[TotalLossInOriginalCurrency]] / INDEX(Exchange_Rate[Exchange Rate], MATCH(Cat_Results[[#This Row],[Currency]], Exchange_Rate[Currency], 0))</f>
        <v>31200330.027972799</v>
      </c>
    </row>
    <row r="448" spans="1:6" x14ac:dyDescent="0.3">
      <c r="A448" s="1">
        <v>1675</v>
      </c>
      <c r="B448" s="1">
        <v>285</v>
      </c>
      <c r="C448" s="1">
        <f t="shared" si="6"/>
        <v>2.0000000000000002E-5</v>
      </c>
      <c r="D448" s="1" t="s">
        <v>321</v>
      </c>
      <c r="E448" s="4">
        <v>2086562.2532641708</v>
      </c>
      <c r="F448" s="66">
        <f>Cat_Results[[#This Row],[TotalLossInOriginalCurrency]] / INDEX(Exchange_Rate[Exchange Rate], MATCH(Cat_Results[[#This Row],[Currency]], Exchange_Rate[Currency], 0))</f>
        <v>3269017.0812854199</v>
      </c>
    </row>
    <row r="449" spans="1:6" x14ac:dyDescent="0.3">
      <c r="A449" s="1">
        <v>1677</v>
      </c>
      <c r="B449" s="1">
        <v>268</v>
      </c>
      <c r="C449" s="1">
        <f t="shared" si="6"/>
        <v>2.0000000000000002E-5</v>
      </c>
      <c r="D449" s="1" t="s">
        <v>320</v>
      </c>
      <c r="E449" s="4">
        <v>280.26927328940502</v>
      </c>
      <c r="F449" s="66">
        <f>Cat_Results[[#This Row],[TotalLossInOriginalCurrency]] / INDEX(Exchange_Rate[Exchange Rate], MATCH(Cat_Results[[#This Row],[Currency]], Exchange_Rate[Currency], 0))</f>
        <v>280.26927328940502</v>
      </c>
    </row>
    <row r="450" spans="1:6" x14ac:dyDescent="0.3">
      <c r="A450" s="1">
        <v>1680</v>
      </c>
      <c r="B450" s="1">
        <v>271</v>
      </c>
      <c r="C450" s="1">
        <f t="shared" si="6"/>
        <v>2.0000000000000002E-5</v>
      </c>
      <c r="D450" s="1" t="s">
        <v>320</v>
      </c>
      <c r="E450" s="4">
        <v>545.68949446082104</v>
      </c>
      <c r="F450" s="66">
        <f>Cat_Results[[#This Row],[TotalLossInOriginalCurrency]] / INDEX(Exchange_Rate[Exchange Rate], MATCH(Cat_Results[[#This Row],[Currency]], Exchange_Rate[Currency], 0))</f>
        <v>545.68949446082104</v>
      </c>
    </row>
    <row r="451" spans="1:6" x14ac:dyDescent="0.3">
      <c r="A451" s="1">
        <v>1683</v>
      </c>
      <c r="B451" s="1">
        <v>216</v>
      </c>
      <c r="C451" s="1">
        <f t="shared" si="6"/>
        <v>2.0000000000000002E-5</v>
      </c>
      <c r="D451" s="1" t="s">
        <v>320</v>
      </c>
      <c r="E451" s="4">
        <v>8.50194096565247E-2</v>
      </c>
      <c r="F451" s="66">
        <f>Cat_Results[[#This Row],[TotalLossInOriginalCurrency]] / INDEX(Exchange_Rate[Exchange Rate], MATCH(Cat_Results[[#This Row],[Currency]], Exchange_Rate[Currency], 0))</f>
        <v>8.50194096565247E-2</v>
      </c>
    </row>
    <row r="452" spans="1:6" x14ac:dyDescent="0.3">
      <c r="A452" s="1">
        <v>1686</v>
      </c>
      <c r="B452" s="1">
        <v>258</v>
      </c>
      <c r="C452" s="1">
        <f t="shared" si="6"/>
        <v>2.0000000000000002E-5</v>
      </c>
      <c r="D452" s="1" t="s">
        <v>320</v>
      </c>
      <c r="E452" s="4">
        <v>0.93100829422473896</v>
      </c>
      <c r="F452" s="66">
        <f>Cat_Results[[#This Row],[TotalLossInOriginalCurrency]] / INDEX(Exchange_Rate[Exchange Rate], MATCH(Cat_Results[[#This Row],[Currency]], Exchange_Rate[Currency], 0))</f>
        <v>0.93100829422473896</v>
      </c>
    </row>
    <row r="453" spans="1:6" x14ac:dyDescent="0.3">
      <c r="A453" s="1">
        <v>1686</v>
      </c>
      <c r="B453" s="1">
        <v>262</v>
      </c>
      <c r="C453" s="1">
        <f t="shared" si="6"/>
        <v>2.0000000000000002E-5</v>
      </c>
      <c r="D453" s="1" t="s">
        <v>320</v>
      </c>
      <c r="E453" s="4">
        <v>2.9938958585262299E-2</v>
      </c>
      <c r="F453" s="66">
        <f>Cat_Results[[#This Row],[TotalLossInOriginalCurrency]] / INDEX(Exchange_Rate[Exchange Rate], MATCH(Cat_Results[[#This Row],[Currency]], Exchange_Rate[Currency], 0))</f>
        <v>2.9938958585262299E-2</v>
      </c>
    </row>
    <row r="454" spans="1:6" x14ac:dyDescent="0.3">
      <c r="A454" s="1">
        <v>1692</v>
      </c>
      <c r="B454" s="1">
        <v>262</v>
      </c>
      <c r="C454" s="1">
        <f t="shared" ref="C454:C517" si="7">1/50000</f>
        <v>2.0000000000000002E-5</v>
      </c>
      <c r="D454" s="1" t="s">
        <v>320</v>
      </c>
      <c r="E454" s="4">
        <v>280962.87367479003</v>
      </c>
      <c r="F454" s="66">
        <f>Cat_Results[[#This Row],[TotalLossInOriginalCurrency]] / INDEX(Exchange_Rate[Exchange Rate], MATCH(Cat_Results[[#This Row],[Currency]], Exchange_Rate[Currency], 0))</f>
        <v>280962.87367479003</v>
      </c>
    </row>
    <row r="455" spans="1:6" x14ac:dyDescent="0.3">
      <c r="A455" s="1">
        <v>1693</v>
      </c>
      <c r="B455" s="1">
        <v>251</v>
      </c>
      <c r="C455" s="1">
        <f t="shared" si="7"/>
        <v>2.0000000000000002E-5</v>
      </c>
      <c r="D455" s="1" t="s">
        <v>320</v>
      </c>
      <c r="E455" s="4">
        <v>127777.897723678</v>
      </c>
      <c r="F455" s="66">
        <f>Cat_Results[[#This Row],[TotalLossInOriginalCurrency]] / INDEX(Exchange_Rate[Exchange Rate], MATCH(Cat_Results[[#This Row],[Currency]], Exchange_Rate[Currency], 0))</f>
        <v>127777.897723678</v>
      </c>
    </row>
    <row r="456" spans="1:6" x14ac:dyDescent="0.3">
      <c r="A456" s="1">
        <v>1695</v>
      </c>
      <c r="B456" s="1">
        <v>269</v>
      </c>
      <c r="C456" s="1">
        <f t="shared" si="7"/>
        <v>2.0000000000000002E-5</v>
      </c>
      <c r="D456" s="1" t="s">
        <v>320</v>
      </c>
      <c r="E456" s="4">
        <v>517175.19336161</v>
      </c>
      <c r="F456" s="66">
        <f>Cat_Results[[#This Row],[TotalLossInOriginalCurrency]] / INDEX(Exchange_Rate[Exchange Rate], MATCH(Cat_Results[[#This Row],[Currency]], Exchange_Rate[Currency], 0))</f>
        <v>517175.19336161</v>
      </c>
    </row>
    <row r="457" spans="1:6" x14ac:dyDescent="0.3">
      <c r="A457" s="1">
        <v>1701</v>
      </c>
      <c r="B457" s="1">
        <v>244</v>
      </c>
      <c r="C457" s="1">
        <f t="shared" si="7"/>
        <v>2.0000000000000002E-5</v>
      </c>
      <c r="D457" s="1" t="s">
        <v>321</v>
      </c>
      <c r="E457" s="4">
        <v>13.406877470578133</v>
      </c>
      <c r="F457" s="66">
        <f>Cat_Results[[#This Row],[TotalLossInOriginalCurrency]] / INDEX(Exchange_Rate[Exchange Rate], MATCH(Cat_Results[[#This Row],[Currency]], Exchange_Rate[Currency], 0))</f>
        <v>21.004554927349101</v>
      </c>
    </row>
    <row r="458" spans="1:6" x14ac:dyDescent="0.3">
      <c r="A458" s="1">
        <v>1706</v>
      </c>
      <c r="B458" s="1">
        <v>249</v>
      </c>
      <c r="C458" s="1">
        <f t="shared" si="7"/>
        <v>2.0000000000000002E-5</v>
      </c>
      <c r="D458" s="1" t="s">
        <v>320</v>
      </c>
      <c r="E458" s="4">
        <v>1224081.0283474401</v>
      </c>
      <c r="F458" s="66">
        <f>Cat_Results[[#This Row],[TotalLossInOriginalCurrency]] / INDEX(Exchange_Rate[Exchange Rate], MATCH(Cat_Results[[#This Row],[Currency]], Exchange_Rate[Currency], 0))</f>
        <v>1224081.0283474401</v>
      </c>
    </row>
    <row r="459" spans="1:6" x14ac:dyDescent="0.3">
      <c r="A459" s="1">
        <v>1710</v>
      </c>
      <c r="B459" s="1">
        <v>281</v>
      </c>
      <c r="C459" s="1">
        <f t="shared" si="7"/>
        <v>2.0000000000000002E-5</v>
      </c>
      <c r="D459" s="1" t="s">
        <v>320</v>
      </c>
      <c r="E459" s="4">
        <v>28046.635879792299</v>
      </c>
      <c r="F459" s="66">
        <f>Cat_Results[[#This Row],[TotalLossInOriginalCurrency]] / INDEX(Exchange_Rate[Exchange Rate], MATCH(Cat_Results[[#This Row],[Currency]], Exchange_Rate[Currency], 0))</f>
        <v>28046.635879792299</v>
      </c>
    </row>
    <row r="460" spans="1:6" x14ac:dyDescent="0.3">
      <c r="A460" s="1">
        <v>1714</v>
      </c>
      <c r="B460" s="1">
        <v>227</v>
      </c>
      <c r="C460" s="1">
        <f t="shared" si="7"/>
        <v>2.0000000000000002E-5</v>
      </c>
      <c r="D460" s="1" t="s">
        <v>320</v>
      </c>
      <c r="E460" s="4">
        <v>0.920403446666896</v>
      </c>
      <c r="F460" s="66">
        <f>Cat_Results[[#This Row],[TotalLossInOriginalCurrency]] / INDEX(Exchange_Rate[Exchange Rate], MATCH(Cat_Results[[#This Row],[Currency]], Exchange_Rate[Currency], 0))</f>
        <v>0.920403446666896</v>
      </c>
    </row>
    <row r="461" spans="1:6" x14ac:dyDescent="0.3">
      <c r="A461" s="1">
        <v>1715</v>
      </c>
      <c r="B461" s="1">
        <v>213</v>
      </c>
      <c r="C461" s="1">
        <f t="shared" si="7"/>
        <v>2.0000000000000002E-5</v>
      </c>
      <c r="D461" s="1" t="s">
        <v>320</v>
      </c>
      <c r="E461" s="4">
        <v>85449.693274805701</v>
      </c>
      <c r="F461" s="66">
        <f>Cat_Results[[#This Row],[TotalLossInOriginalCurrency]] / INDEX(Exchange_Rate[Exchange Rate], MATCH(Cat_Results[[#This Row],[Currency]], Exchange_Rate[Currency], 0))</f>
        <v>85449.693274805701</v>
      </c>
    </row>
    <row r="462" spans="1:6" x14ac:dyDescent="0.3">
      <c r="A462" s="1">
        <v>1719</v>
      </c>
      <c r="B462" s="1">
        <v>219</v>
      </c>
      <c r="C462" s="1">
        <f t="shared" si="7"/>
        <v>2.0000000000000002E-5</v>
      </c>
      <c r="D462" s="1" t="s">
        <v>320</v>
      </c>
      <c r="E462" s="4">
        <v>8.50194096565247E-2</v>
      </c>
      <c r="F462" s="66">
        <f>Cat_Results[[#This Row],[TotalLossInOriginalCurrency]] / INDEX(Exchange_Rate[Exchange Rate], MATCH(Cat_Results[[#This Row],[Currency]], Exchange_Rate[Currency], 0))</f>
        <v>8.50194096565247E-2</v>
      </c>
    </row>
    <row r="463" spans="1:6" x14ac:dyDescent="0.3">
      <c r="A463" s="1">
        <v>1728</v>
      </c>
      <c r="B463" s="1">
        <v>309</v>
      </c>
      <c r="C463" s="1">
        <f t="shared" si="7"/>
        <v>2.0000000000000002E-5</v>
      </c>
      <c r="D463" s="1" t="s">
        <v>322</v>
      </c>
      <c r="E463" s="4">
        <v>11.223194748005893</v>
      </c>
      <c r="F463" s="66">
        <f>Cat_Results[[#This Row],[TotalLossInOriginalCurrency]] / INDEX(Exchange_Rate[Exchange Rate], MATCH(Cat_Results[[#This Row],[Currency]], Exchange_Rate[Currency], 0))</f>
        <v>13.785450439900201</v>
      </c>
    </row>
    <row r="464" spans="1:6" x14ac:dyDescent="0.3">
      <c r="A464" s="1">
        <v>1730</v>
      </c>
      <c r="B464" s="1">
        <v>206</v>
      </c>
      <c r="C464" s="1">
        <f t="shared" si="7"/>
        <v>2.0000000000000002E-5</v>
      </c>
      <c r="D464" s="1" t="s">
        <v>320</v>
      </c>
      <c r="E464" s="4">
        <v>0.96799199225222299</v>
      </c>
      <c r="F464" s="66">
        <f>Cat_Results[[#This Row],[TotalLossInOriginalCurrency]] / INDEX(Exchange_Rate[Exchange Rate], MATCH(Cat_Results[[#This Row],[Currency]], Exchange_Rate[Currency], 0))</f>
        <v>0.96799199225222299</v>
      </c>
    </row>
    <row r="465" spans="1:6" x14ac:dyDescent="0.3">
      <c r="A465" s="1">
        <v>1734</v>
      </c>
      <c r="B465" s="1">
        <v>235</v>
      </c>
      <c r="C465" s="1">
        <f t="shared" si="7"/>
        <v>2.0000000000000002E-5</v>
      </c>
      <c r="D465" s="1" t="s">
        <v>320</v>
      </c>
      <c r="E465" s="4">
        <v>126.363324164562</v>
      </c>
      <c r="F465" s="66">
        <f>Cat_Results[[#This Row],[TotalLossInOriginalCurrency]] / INDEX(Exchange_Rate[Exchange Rate], MATCH(Cat_Results[[#This Row],[Currency]], Exchange_Rate[Currency], 0))</f>
        <v>126.363324164562</v>
      </c>
    </row>
    <row r="466" spans="1:6" x14ac:dyDescent="0.3">
      <c r="A466" s="1">
        <v>1743</v>
      </c>
      <c r="B466" s="1">
        <v>249</v>
      </c>
      <c r="C466" s="1">
        <f t="shared" si="7"/>
        <v>2.0000000000000002E-5</v>
      </c>
      <c r="D466" s="1" t="s">
        <v>323</v>
      </c>
      <c r="E466" s="4">
        <v>157286.75371194512</v>
      </c>
      <c r="F466" s="66">
        <f>Cat_Results[[#This Row],[TotalLossInOriginalCurrency]] / INDEX(Exchange_Rate[Exchange Rate], MATCH(Cat_Results[[#This Row],[Currency]], Exchange_Rate[Currency], 0))</f>
        <v>1982.9141544215397</v>
      </c>
    </row>
    <row r="467" spans="1:6" x14ac:dyDescent="0.3">
      <c r="A467" s="1">
        <v>1743</v>
      </c>
      <c r="B467" s="1">
        <v>262</v>
      </c>
      <c r="C467" s="1">
        <f t="shared" si="7"/>
        <v>2.0000000000000002E-5</v>
      </c>
      <c r="D467" s="1" t="s">
        <v>320</v>
      </c>
      <c r="E467" s="4">
        <v>8692.9819219698402</v>
      </c>
      <c r="F467" s="66">
        <f>Cat_Results[[#This Row],[TotalLossInOriginalCurrency]] / INDEX(Exchange_Rate[Exchange Rate], MATCH(Cat_Results[[#This Row],[Currency]], Exchange_Rate[Currency], 0))</f>
        <v>8692.9819219698402</v>
      </c>
    </row>
    <row r="468" spans="1:6" x14ac:dyDescent="0.3">
      <c r="A468" s="1">
        <v>1749</v>
      </c>
      <c r="B468" s="1">
        <v>255</v>
      </c>
      <c r="C468" s="1">
        <f t="shared" si="7"/>
        <v>2.0000000000000002E-5</v>
      </c>
      <c r="D468" s="1" t="s">
        <v>320</v>
      </c>
      <c r="E468" s="4">
        <v>5.0699338316917402E-3</v>
      </c>
      <c r="F468" s="66">
        <f>Cat_Results[[#This Row],[TotalLossInOriginalCurrency]] / INDEX(Exchange_Rate[Exchange Rate], MATCH(Cat_Results[[#This Row],[Currency]], Exchange_Rate[Currency], 0))</f>
        <v>5.0699338316917402E-3</v>
      </c>
    </row>
    <row r="469" spans="1:6" x14ac:dyDescent="0.3">
      <c r="A469" s="1">
        <v>1752</v>
      </c>
      <c r="B469" s="1">
        <v>239</v>
      </c>
      <c r="C469" s="1">
        <f t="shared" si="7"/>
        <v>2.0000000000000002E-5</v>
      </c>
      <c r="D469" s="1" t="s">
        <v>320</v>
      </c>
      <c r="E469" s="4">
        <v>21060.9573572874</v>
      </c>
      <c r="F469" s="66">
        <f>Cat_Results[[#This Row],[TotalLossInOriginalCurrency]] / INDEX(Exchange_Rate[Exchange Rate], MATCH(Cat_Results[[#This Row],[Currency]], Exchange_Rate[Currency], 0))</f>
        <v>21060.9573572874</v>
      </c>
    </row>
    <row r="470" spans="1:6" x14ac:dyDescent="0.3">
      <c r="A470" s="1">
        <v>1757</v>
      </c>
      <c r="B470" s="1">
        <v>265</v>
      </c>
      <c r="C470" s="1">
        <f t="shared" si="7"/>
        <v>2.0000000000000002E-5</v>
      </c>
      <c r="D470" s="1" t="s">
        <v>320</v>
      </c>
      <c r="E470" s="4">
        <v>55454.812716867797</v>
      </c>
      <c r="F470" s="66">
        <f>Cat_Results[[#This Row],[TotalLossInOriginalCurrency]] / INDEX(Exchange_Rate[Exchange Rate], MATCH(Cat_Results[[#This Row],[Currency]], Exchange_Rate[Currency], 0))</f>
        <v>55454.812716867797</v>
      </c>
    </row>
    <row r="471" spans="1:6" x14ac:dyDescent="0.3">
      <c r="A471" s="1">
        <v>1758</v>
      </c>
      <c r="B471" s="1">
        <v>267</v>
      </c>
      <c r="C471" s="1">
        <f t="shared" si="7"/>
        <v>2.0000000000000002E-5</v>
      </c>
      <c r="D471" s="1" t="s">
        <v>323</v>
      </c>
      <c r="E471" s="4">
        <v>693608.09622175887</v>
      </c>
      <c r="F471" s="66">
        <f>Cat_Results[[#This Row],[TotalLossInOriginalCurrency]] / INDEX(Exchange_Rate[Exchange Rate], MATCH(Cat_Results[[#This Row],[Currency]], Exchange_Rate[Currency], 0))</f>
        <v>8744.3174912131908</v>
      </c>
    </row>
    <row r="472" spans="1:6" x14ac:dyDescent="0.3">
      <c r="A472" s="1">
        <v>1765</v>
      </c>
      <c r="B472" s="1">
        <v>278</v>
      </c>
      <c r="C472" s="1">
        <f t="shared" si="7"/>
        <v>2.0000000000000002E-5</v>
      </c>
      <c r="D472" s="1" t="s">
        <v>323</v>
      </c>
      <c r="E472" s="4">
        <v>30.724611128317111</v>
      </c>
      <c r="F472" s="66">
        <f>Cat_Results[[#This Row],[TotalLossInOriginalCurrency]] / INDEX(Exchange_Rate[Exchange Rate], MATCH(Cat_Results[[#This Row],[Currency]], Exchange_Rate[Currency], 0))</f>
        <v>0.38734518233502502</v>
      </c>
    </row>
    <row r="473" spans="1:6" x14ac:dyDescent="0.3">
      <c r="A473" s="1">
        <v>1775</v>
      </c>
      <c r="B473" s="1">
        <v>262</v>
      </c>
      <c r="C473" s="1">
        <f t="shared" si="7"/>
        <v>2.0000000000000002E-5</v>
      </c>
      <c r="D473" s="1" t="s">
        <v>321</v>
      </c>
      <c r="E473" s="4">
        <v>112.0740927225296</v>
      </c>
      <c r="F473" s="66">
        <f>Cat_Results[[#This Row],[TotalLossInOriginalCurrency]] / INDEX(Exchange_Rate[Exchange Rate], MATCH(Cat_Results[[#This Row],[Currency]], Exchange_Rate[Currency], 0))</f>
        <v>175.586481019855</v>
      </c>
    </row>
    <row r="474" spans="1:6" x14ac:dyDescent="0.3">
      <c r="A474" s="1">
        <v>1779</v>
      </c>
      <c r="B474" s="1">
        <v>289</v>
      </c>
      <c r="C474" s="1">
        <f t="shared" si="7"/>
        <v>2.0000000000000002E-5</v>
      </c>
      <c r="D474" s="1" t="s">
        <v>322</v>
      </c>
      <c r="E474" s="4">
        <v>10640932.219630463</v>
      </c>
      <c r="F474" s="66">
        <f>Cat_Results[[#This Row],[TotalLossInOriginalCurrency]] / INDEX(Exchange_Rate[Exchange Rate], MATCH(Cat_Results[[#This Row],[Currency]], Exchange_Rate[Currency], 0))</f>
        <v>13070257.3591282</v>
      </c>
    </row>
    <row r="475" spans="1:6" x14ac:dyDescent="0.3">
      <c r="A475" s="1">
        <v>1784</v>
      </c>
      <c r="B475" s="1">
        <v>236</v>
      </c>
      <c r="C475" s="1">
        <f t="shared" si="7"/>
        <v>2.0000000000000002E-5</v>
      </c>
      <c r="D475" s="1" t="s">
        <v>320</v>
      </c>
      <c r="E475" s="4">
        <v>5.8111548423767099E-3</v>
      </c>
      <c r="F475" s="66">
        <f>Cat_Results[[#This Row],[TotalLossInOriginalCurrency]] / INDEX(Exchange_Rate[Exchange Rate], MATCH(Cat_Results[[#This Row],[Currency]], Exchange_Rate[Currency], 0))</f>
        <v>5.8111548423767099E-3</v>
      </c>
    </row>
    <row r="476" spans="1:6" x14ac:dyDescent="0.3">
      <c r="A476" s="1">
        <v>1788</v>
      </c>
      <c r="B476" s="1">
        <v>244</v>
      </c>
      <c r="C476" s="1">
        <f t="shared" si="7"/>
        <v>2.0000000000000002E-5</v>
      </c>
      <c r="D476" s="1" t="s">
        <v>320</v>
      </c>
      <c r="E476" s="4">
        <v>238143.170646338</v>
      </c>
      <c r="F476" s="66">
        <f>Cat_Results[[#This Row],[TotalLossInOriginalCurrency]] / INDEX(Exchange_Rate[Exchange Rate], MATCH(Cat_Results[[#This Row],[Currency]], Exchange_Rate[Currency], 0))</f>
        <v>238143.170646338</v>
      </c>
    </row>
    <row r="477" spans="1:6" x14ac:dyDescent="0.3">
      <c r="A477" s="1">
        <v>1789</v>
      </c>
      <c r="B477" s="1">
        <v>226</v>
      </c>
      <c r="C477" s="1">
        <f t="shared" si="7"/>
        <v>2.0000000000000002E-5</v>
      </c>
      <c r="D477" s="1" t="s">
        <v>321</v>
      </c>
      <c r="E477" s="4">
        <v>8379438.0647061327</v>
      </c>
      <c r="F477" s="66">
        <f>Cat_Results[[#This Row],[TotalLossInOriginalCurrency]] / INDEX(Exchange_Rate[Exchange Rate], MATCH(Cat_Results[[#This Row],[Currency]], Exchange_Rate[Currency], 0))</f>
        <v>13128065.6123465</v>
      </c>
    </row>
    <row r="478" spans="1:6" x14ac:dyDescent="0.3">
      <c r="A478" s="1">
        <v>1790</v>
      </c>
      <c r="B478" s="1">
        <v>197</v>
      </c>
      <c r="C478" s="1">
        <f t="shared" si="7"/>
        <v>2.0000000000000002E-5</v>
      </c>
      <c r="D478" s="1" t="s">
        <v>320</v>
      </c>
      <c r="E478" s="4">
        <v>2207878.4177836701</v>
      </c>
      <c r="F478" s="66">
        <f>Cat_Results[[#This Row],[TotalLossInOriginalCurrency]] / INDEX(Exchange_Rate[Exchange Rate], MATCH(Cat_Results[[#This Row],[Currency]], Exchange_Rate[Currency], 0))</f>
        <v>2207878.4177836701</v>
      </c>
    </row>
    <row r="479" spans="1:6" x14ac:dyDescent="0.3">
      <c r="A479" s="1">
        <v>1790</v>
      </c>
      <c r="B479" s="1">
        <v>285</v>
      </c>
      <c r="C479" s="1">
        <f t="shared" si="7"/>
        <v>2.0000000000000002E-5</v>
      </c>
      <c r="D479" s="1" t="s">
        <v>320</v>
      </c>
      <c r="E479" s="4">
        <v>333357.079344347</v>
      </c>
      <c r="F479" s="66">
        <f>Cat_Results[[#This Row],[TotalLossInOriginalCurrency]] / INDEX(Exchange_Rate[Exchange Rate], MATCH(Cat_Results[[#This Row],[Currency]], Exchange_Rate[Currency], 0))</f>
        <v>333357.079344347</v>
      </c>
    </row>
    <row r="480" spans="1:6" x14ac:dyDescent="0.3">
      <c r="A480" s="1">
        <v>1793</v>
      </c>
      <c r="B480" s="1">
        <v>260</v>
      </c>
      <c r="C480" s="1">
        <f t="shared" si="7"/>
        <v>2.0000000000000002E-5</v>
      </c>
      <c r="D480" s="1" t="s">
        <v>320</v>
      </c>
      <c r="E480" s="4">
        <v>816584.96799339401</v>
      </c>
      <c r="F480" s="66">
        <f>Cat_Results[[#This Row],[TotalLossInOriginalCurrency]] / INDEX(Exchange_Rate[Exchange Rate], MATCH(Cat_Results[[#This Row],[Currency]], Exchange_Rate[Currency], 0))</f>
        <v>816584.96799339401</v>
      </c>
    </row>
    <row r="481" spans="1:6" x14ac:dyDescent="0.3">
      <c r="A481" s="1">
        <v>1795</v>
      </c>
      <c r="B481" s="1">
        <v>201</v>
      </c>
      <c r="C481" s="1">
        <f t="shared" si="7"/>
        <v>2.0000000000000002E-5</v>
      </c>
      <c r="D481" s="1" t="s">
        <v>320</v>
      </c>
      <c r="E481" s="4">
        <v>1638.78231778741</v>
      </c>
      <c r="F481" s="66">
        <f>Cat_Results[[#This Row],[TotalLossInOriginalCurrency]] / INDEX(Exchange_Rate[Exchange Rate], MATCH(Cat_Results[[#This Row],[Currency]], Exchange_Rate[Currency], 0))</f>
        <v>1638.78231778741</v>
      </c>
    </row>
    <row r="482" spans="1:6" x14ac:dyDescent="0.3">
      <c r="A482" s="1">
        <v>1796</v>
      </c>
      <c r="B482" s="1">
        <v>217</v>
      </c>
      <c r="C482" s="1">
        <f t="shared" si="7"/>
        <v>2.0000000000000002E-5</v>
      </c>
      <c r="D482" s="1" t="s">
        <v>320</v>
      </c>
      <c r="E482" s="4">
        <v>2463645.5859074001</v>
      </c>
      <c r="F482" s="66">
        <f>Cat_Results[[#This Row],[TotalLossInOriginalCurrency]] / INDEX(Exchange_Rate[Exchange Rate], MATCH(Cat_Results[[#This Row],[Currency]], Exchange_Rate[Currency], 0))</f>
        <v>2463645.5859074001</v>
      </c>
    </row>
    <row r="483" spans="1:6" x14ac:dyDescent="0.3">
      <c r="A483" s="1">
        <v>1798</v>
      </c>
      <c r="B483" s="1">
        <v>253</v>
      </c>
      <c r="C483" s="1">
        <f t="shared" si="7"/>
        <v>2.0000000000000002E-5</v>
      </c>
      <c r="D483" s="1" t="s">
        <v>320</v>
      </c>
      <c r="E483" s="4">
        <v>5624229.7011061097</v>
      </c>
      <c r="F483" s="66">
        <f>Cat_Results[[#This Row],[TotalLossInOriginalCurrency]] / INDEX(Exchange_Rate[Exchange Rate], MATCH(Cat_Results[[#This Row],[Currency]], Exchange_Rate[Currency], 0))</f>
        <v>5624229.7011061097</v>
      </c>
    </row>
    <row r="484" spans="1:6" x14ac:dyDescent="0.3">
      <c r="A484" s="1">
        <v>1800</v>
      </c>
      <c r="B484" s="1">
        <v>253</v>
      </c>
      <c r="C484" s="1">
        <f t="shared" si="7"/>
        <v>2.0000000000000002E-5</v>
      </c>
      <c r="D484" s="1" t="s">
        <v>321</v>
      </c>
      <c r="E484" s="4">
        <v>34.639417795653486</v>
      </c>
      <c r="F484" s="66">
        <f>Cat_Results[[#This Row],[TotalLossInOriginalCurrency]] / INDEX(Exchange_Rate[Exchange Rate], MATCH(Cat_Results[[#This Row],[Currency]], Exchange_Rate[Currency], 0))</f>
        <v>54.269575845450206</v>
      </c>
    </row>
    <row r="485" spans="1:6" x14ac:dyDescent="0.3">
      <c r="A485" s="1">
        <v>1803</v>
      </c>
      <c r="B485" s="1">
        <v>258</v>
      </c>
      <c r="C485" s="1">
        <f t="shared" si="7"/>
        <v>2.0000000000000002E-5</v>
      </c>
      <c r="D485" s="1" t="s">
        <v>320</v>
      </c>
      <c r="E485" s="4">
        <v>0.10043716058134999</v>
      </c>
      <c r="F485" s="66">
        <f>Cat_Results[[#This Row],[TotalLossInOriginalCurrency]] / INDEX(Exchange_Rate[Exchange Rate], MATCH(Cat_Results[[#This Row],[Currency]], Exchange_Rate[Currency], 0))</f>
        <v>0.10043716058134999</v>
      </c>
    </row>
    <row r="486" spans="1:6" x14ac:dyDescent="0.3">
      <c r="A486" s="1">
        <v>1809</v>
      </c>
      <c r="B486" s="1">
        <v>310</v>
      </c>
      <c r="C486" s="1">
        <f t="shared" si="7"/>
        <v>2.0000000000000002E-5</v>
      </c>
      <c r="D486" s="1" t="s">
        <v>322</v>
      </c>
      <c r="E486" s="4">
        <v>9.3604626755678828E-3</v>
      </c>
      <c r="F486" s="66">
        <f>Cat_Results[[#This Row],[TotalLossInOriginalCurrency]] / INDEX(Exchange_Rate[Exchange Rate], MATCH(Cat_Results[[#This Row],[Currency]], Exchange_Rate[Currency], 0))</f>
        <v>1.14974565804005E-2</v>
      </c>
    </row>
    <row r="487" spans="1:6" x14ac:dyDescent="0.3">
      <c r="A487" s="1">
        <v>1812</v>
      </c>
      <c r="B487" s="1">
        <v>222</v>
      </c>
      <c r="C487" s="1">
        <f t="shared" si="7"/>
        <v>2.0000000000000002E-5</v>
      </c>
      <c r="D487" s="1" t="s">
        <v>320</v>
      </c>
      <c r="E487" s="4">
        <v>5036338.3505020803</v>
      </c>
      <c r="F487" s="66">
        <f>Cat_Results[[#This Row],[TotalLossInOriginalCurrency]] / INDEX(Exchange_Rate[Exchange Rate], MATCH(Cat_Results[[#This Row],[Currency]], Exchange_Rate[Currency], 0))</f>
        <v>5036338.3505020803</v>
      </c>
    </row>
    <row r="488" spans="1:6" x14ac:dyDescent="0.3">
      <c r="A488" s="1">
        <v>1818</v>
      </c>
      <c r="B488" s="1">
        <v>208</v>
      </c>
      <c r="C488" s="1">
        <f t="shared" si="7"/>
        <v>2.0000000000000002E-5</v>
      </c>
      <c r="D488" s="1" t="s">
        <v>320</v>
      </c>
      <c r="E488" s="4">
        <v>9.2459842562675493E-3</v>
      </c>
      <c r="F488" s="66">
        <f>Cat_Results[[#This Row],[TotalLossInOriginalCurrency]] / INDEX(Exchange_Rate[Exchange Rate], MATCH(Cat_Results[[#This Row],[Currency]], Exchange_Rate[Currency], 0))</f>
        <v>9.2459842562675493E-3</v>
      </c>
    </row>
    <row r="489" spans="1:6" x14ac:dyDescent="0.3">
      <c r="A489" s="1">
        <v>1821</v>
      </c>
      <c r="B489" s="1">
        <v>303</v>
      </c>
      <c r="C489" s="1">
        <f t="shared" si="7"/>
        <v>2.0000000000000002E-5</v>
      </c>
      <c r="D489" s="1" t="s">
        <v>320</v>
      </c>
      <c r="E489" s="4">
        <v>249010.69128317299</v>
      </c>
      <c r="F489" s="66">
        <f>Cat_Results[[#This Row],[TotalLossInOriginalCurrency]] / INDEX(Exchange_Rate[Exchange Rate], MATCH(Cat_Results[[#This Row],[Currency]], Exchange_Rate[Currency], 0))</f>
        <v>249010.69128317299</v>
      </c>
    </row>
    <row r="490" spans="1:6" x14ac:dyDescent="0.3">
      <c r="A490" s="1">
        <v>1830</v>
      </c>
      <c r="B490" s="1">
        <v>303</v>
      </c>
      <c r="C490" s="1">
        <f t="shared" si="7"/>
        <v>2.0000000000000002E-5</v>
      </c>
      <c r="D490" s="1" t="s">
        <v>321</v>
      </c>
      <c r="E490" s="4">
        <v>4.9382549979655653E-2</v>
      </c>
      <c r="F490" s="66">
        <f>Cat_Results[[#This Row],[TotalLossInOriginalCurrency]] / INDEX(Exchange_Rate[Exchange Rate], MATCH(Cat_Results[[#This Row],[Currency]], Exchange_Rate[Currency], 0))</f>
        <v>7.7367641031742096E-2</v>
      </c>
    </row>
    <row r="491" spans="1:6" x14ac:dyDescent="0.3">
      <c r="A491" s="1">
        <v>1832</v>
      </c>
      <c r="B491" s="1">
        <v>218</v>
      </c>
      <c r="C491" s="1">
        <f t="shared" si="7"/>
        <v>2.0000000000000002E-5</v>
      </c>
      <c r="D491" s="1" t="s">
        <v>320</v>
      </c>
      <c r="E491" s="4">
        <v>23133745.1212826</v>
      </c>
      <c r="F491" s="66">
        <f>Cat_Results[[#This Row],[TotalLossInOriginalCurrency]] / INDEX(Exchange_Rate[Exchange Rate], MATCH(Cat_Results[[#This Row],[Currency]], Exchange_Rate[Currency], 0))</f>
        <v>23133745.1212826</v>
      </c>
    </row>
    <row r="492" spans="1:6" x14ac:dyDescent="0.3">
      <c r="A492" s="1">
        <v>1837</v>
      </c>
      <c r="B492" s="1">
        <v>229</v>
      </c>
      <c r="C492" s="1">
        <f t="shared" si="7"/>
        <v>2.0000000000000002E-5</v>
      </c>
      <c r="D492" s="1" t="s">
        <v>321</v>
      </c>
      <c r="E492" s="4">
        <v>2877801.5695888181</v>
      </c>
      <c r="F492" s="66">
        <f>Cat_Results[[#This Row],[TotalLossInOriginalCurrency]] / INDEX(Exchange_Rate[Exchange Rate], MATCH(Cat_Results[[#This Row],[Currency]], Exchange_Rate[Currency], 0))</f>
        <v>4508651.71782861</v>
      </c>
    </row>
    <row r="493" spans="1:6" x14ac:dyDescent="0.3">
      <c r="A493" s="1">
        <v>1841</v>
      </c>
      <c r="B493" s="1">
        <v>203</v>
      </c>
      <c r="C493" s="1">
        <f t="shared" si="7"/>
        <v>2.0000000000000002E-5</v>
      </c>
      <c r="D493" s="1" t="s">
        <v>320</v>
      </c>
      <c r="E493" s="4">
        <v>6784711.3342078403</v>
      </c>
      <c r="F493" s="66">
        <f>Cat_Results[[#This Row],[TotalLossInOriginalCurrency]] / INDEX(Exchange_Rate[Exchange Rate], MATCH(Cat_Results[[#This Row],[Currency]], Exchange_Rate[Currency], 0))</f>
        <v>6784711.3342078403</v>
      </c>
    </row>
    <row r="494" spans="1:6" x14ac:dyDescent="0.3">
      <c r="A494" s="1">
        <v>1841</v>
      </c>
      <c r="B494" s="1">
        <v>250</v>
      </c>
      <c r="C494" s="1">
        <f t="shared" si="7"/>
        <v>2.0000000000000002E-5</v>
      </c>
      <c r="D494" s="1" t="s">
        <v>320</v>
      </c>
      <c r="E494" s="4">
        <v>13994.5713179186</v>
      </c>
      <c r="F494" s="66">
        <f>Cat_Results[[#This Row],[TotalLossInOriginalCurrency]] / INDEX(Exchange_Rate[Exchange Rate], MATCH(Cat_Results[[#This Row],[Currency]], Exchange_Rate[Currency], 0))</f>
        <v>13994.5713179186</v>
      </c>
    </row>
    <row r="495" spans="1:6" x14ac:dyDescent="0.3">
      <c r="A495" s="1">
        <v>1844</v>
      </c>
      <c r="B495" s="1">
        <v>259</v>
      </c>
      <c r="C495" s="1">
        <f t="shared" si="7"/>
        <v>2.0000000000000002E-5</v>
      </c>
      <c r="D495" s="1" t="s">
        <v>321</v>
      </c>
      <c r="E495" s="4">
        <v>1.1580690374755126E-2</v>
      </c>
      <c r="F495" s="66">
        <f>Cat_Results[[#This Row],[TotalLossInOriginalCurrency]] / INDEX(Exchange_Rate[Exchange Rate], MATCH(Cat_Results[[#This Row],[Currency]], Exchange_Rate[Currency], 0))</f>
        <v>1.8143467605114001E-2</v>
      </c>
    </row>
    <row r="496" spans="1:6" x14ac:dyDescent="0.3">
      <c r="A496" s="1">
        <v>1845</v>
      </c>
      <c r="B496" s="1">
        <v>238</v>
      </c>
      <c r="C496" s="1">
        <f t="shared" si="7"/>
        <v>2.0000000000000002E-5</v>
      </c>
      <c r="D496" s="1" t="s">
        <v>320</v>
      </c>
      <c r="E496" s="4">
        <v>8634.2161333444292</v>
      </c>
      <c r="F496" s="66">
        <f>Cat_Results[[#This Row],[TotalLossInOriginalCurrency]] / INDEX(Exchange_Rate[Exchange Rate], MATCH(Cat_Results[[#This Row],[Currency]], Exchange_Rate[Currency], 0))</f>
        <v>8634.2161333444292</v>
      </c>
    </row>
    <row r="497" spans="1:6" x14ac:dyDescent="0.3">
      <c r="A497" s="1">
        <v>1847</v>
      </c>
      <c r="B497" s="1">
        <v>255</v>
      </c>
      <c r="C497" s="1">
        <f t="shared" si="7"/>
        <v>2.0000000000000002E-5</v>
      </c>
      <c r="D497" s="1" t="s">
        <v>322</v>
      </c>
      <c r="E497" s="4">
        <v>3.9324933396396218</v>
      </c>
      <c r="F497" s="66">
        <f>Cat_Results[[#This Row],[TotalLossInOriginalCurrency]] / INDEX(Exchange_Rate[Exchange Rate], MATCH(Cat_Results[[#This Row],[Currency]], Exchange_Rate[Currency], 0))</f>
        <v>4.8302816850319497</v>
      </c>
    </row>
    <row r="498" spans="1:6" x14ac:dyDescent="0.3">
      <c r="A498" s="1">
        <v>1849</v>
      </c>
      <c r="B498" s="1">
        <v>244</v>
      </c>
      <c r="C498" s="1">
        <f t="shared" si="7"/>
        <v>2.0000000000000002E-5</v>
      </c>
      <c r="D498" s="1" t="s">
        <v>320</v>
      </c>
      <c r="E498" s="4">
        <v>1.7061829566955599E-3</v>
      </c>
      <c r="F498" s="66">
        <f>Cat_Results[[#This Row],[TotalLossInOriginalCurrency]] / INDEX(Exchange_Rate[Exchange Rate], MATCH(Cat_Results[[#This Row],[Currency]], Exchange_Rate[Currency], 0))</f>
        <v>1.7061829566955599E-3</v>
      </c>
    </row>
    <row r="499" spans="1:6" x14ac:dyDescent="0.3">
      <c r="A499" s="1">
        <v>1857</v>
      </c>
      <c r="B499" s="1">
        <v>235</v>
      </c>
      <c r="C499" s="1">
        <f t="shared" si="7"/>
        <v>2.0000000000000002E-5</v>
      </c>
      <c r="D499" s="1" t="s">
        <v>320</v>
      </c>
      <c r="E499" s="4">
        <v>64256.246784199</v>
      </c>
      <c r="F499" s="66">
        <f>Cat_Results[[#This Row],[TotalLossInOriginalCurrency]] / INDEX(Exchange_Rate[Exchange Rate], MATCH(Cat_Results[[#This Row],[Currency]], Exchange_Rate[Currency], 0))</f>
        <v>64256.246784199</v>
      </c>
    </row>
    <row r="500" spans="1:6" x14ac:dyDescent="0.3">
      <c r="A500" s="1">
        <v>1865</v>
      </c>
      <c r="B500" s="1">
        <v>248</v>
      </c>
      <c r="C500" s="1">
        <f t="shared" si="7"/>
        <v>2.0000000000000002E-5</v>
      </c>
      <c r="D500" s="1" t="s">
        <v>320</v>
      </c>
      <c r="E500" s="4">
        <v>76333.849200931596</v>
      </c>
      <c r="F500" s="66">
        <f>Cat_Results[[#This Row],[TotalLossInOriginalCurrency]] / INDEX(Exchange_Rate[Exchange Rate], MATCH(Cat_Results[[#This Row],[Currency]], Exchange_Rate[Currency], 0))</f>
        <v>76333.849200931596</v>
      </c>
    </row>
    <row r="501" spans="1:6" x14ac:dyDescent="0.3">
      <c r="A501" s="1">
        <v>1867</v>
      </c>
      <c r="B501" s="1">
        <v>234</v>
      </c>
      <c r="C501" s="1">
        <f t="shared" si="7"/>
        <v>2.0000000000000002E-5</v>
      </c>
      <c r="D501" s="1" t="s">
        <v>320</v>
      </c>
      <c r="E501" s="4">
        <v>20640.237888926898</v>
      </c>
      <c r="F501" s="66">
        <f>Cat_Results[[#This Row],[TotalLossInOriginalCurrency]] / INDEX(Exchange_Rate[Exchange Rate], MATCH(Cat_Results[[#This Row],[Currency]], Exchange_Rate[Currency], 0))</f>
        <v>20640.237888926898</v>
      </c>
    </row>
    <row r="502" spans="1:6" x14ac:dyDescent="0.3">
      <c r="A502" s="1">
        <v>1868</v>
      </c>
      <c r="B502" s="1">
        <v>270</v>
      </c>
      <c r="C502" s="1">
        <f t="shared" si="7"/>
        <v>2.0000000000000002E-5</v>
      </c>
      <c r="D502" s="1" t="s">
        <v>321</v>
      </c>
      <c r="E502" s="4">
        <v>1363.9420852303542</v>
      </c>
      <c r="F502" s="66">
        <f>Cat_Results[[#This Row],[TotalLossInOriginalCurrency]] / INDEX(Exchange_Rate[Exchange Rate], MATCH(Cat_Results[[#This Row],[Currency]], Exchange_Rate[Currency], 0))</f>
        <v>2136.8880643397601</v>
      </c>
    </row>
    <row r="503" spans="1:6" x14ac:dyDescent="0.3">
      <c r="A503" s="1">
        <v>1872</v>
      </c>
      <c r="B503" s="1">
        <v>228</v>
      </c>
      <c r="C503" s="1">
        <f t="shared" si="7"/>
        <v>2.0000000000000002E-5</v>
      </c>
      <c r="D503" s="1" t="s">
        <v>320</v>
      </c>
      <c r="E503" s="4">
        <v>1.7061829566955599E-3</v>
      </c>
      <c r="F503" s="66">
        <f>Cat_Results[[#This Row],[TotalLossInOriginalCurrency]] / INDEX(Exchange_Rate[Exchange Rate], MATCH(Cat_Results[[#This Row],[Currency]], Exchange_Rate[Currency], 0))</f>
        <v>1.7061829566955599E-3</v>
      </c>
    </row>
    <row r="504" spans="1:6" x14ac:dyDescent="0.3">
      <c r="A504" s="1">
        <v>1877</v>
      </c>
      <c r="B504" s="1">
        <v>184</v>
      </c>
      <c r="C504" s="1">
        <f t="shared" si="7"/>
        <v>2.0000000000000002E-5</v>
      </c>
      <c r="D504" s="1" t="s">
        <v>321</v>
      </c>
      <c r="E504" s="4">
        <v>38.659017410949609</v>
      </c>
      <c r="F504" s="66">
        <f>Cat_Results[[#This Row],[TotalLossInOriginalCurrency]] / INDEX(Exchange_Rate[Exchange Rate], MATCH(Cat_Results[[#This Row],[Currency]], Exchange_Rate[Currency], 0))</f>
        <v>60.56708256099401</v>
      </c>
    </row>
    <row r="505" spans="1:6" x14ac:dyDescent="0.3">
      <c r="A505" s="1">
        <v>1878</v>
      </c>
      <c r="B505" s="1">
        <v>253</v>
      </c>
      <c r="C505" s="1">
        <f t="shared" si="7"/>
        <v>2.0000000000000002E-5</v>
      </c>
      <c r="D505" s="1" t="s">
        <v>320</v>
      </c>
      <c r="E505" s="4">
        <v>15960.4268967601</v>
      </c>
      <c r="F505" s="66">
        <f>Cat_Results[[#This Row],[TotalLossInOriginalCurrency]] / INDEX(Exchange_Rate[Exchange Rate], MATCH(Cat_Results[[#This Row],[Currency]], Exchange_Rate[Currency], 0))</f>
        <v>15960.4268967601</v>
      </c>
    </row>
    <row r="506" spans="1:6" x14ac:dyDescent="0.3">
      <c r="A506" s="1">
        <v>1880</v>
      </c>
      <c r="B506" s="1">
        <v>246</v>
      </c>
      <c r="C506" s="1">
        <f t="shared" si="7"/>
        <v>2.0000000000000002E-5</v>
      </c>
      <c r="D506" s="1" t="s">
        <v>320</v>
      </c>
      <c r="E506" s="4">
        <v>0.54775702005042604</v>
      </c>
      <c r="F506" s="66">
        <f>Cat_Results[[#This Row],[TotalLossInOriginalCurrency]] / INDEX(Exchange_Rate[Exchange Rate], MATCH(Cat_Results[[#This Row],[Currency]], Exchange_Rate[Currency], 0))</f>
        <v>0.54775702005042604</v>
      </c>
    </row>
    <row r="507" spans="1:6" x14ac:dyDescent="0.3">
      <c r="A507" s="1">
        <v>1884</v>
      </c>
      <c r="B507" s="1">
        <v>207</v>
      </c>
      <c r="C507" s="1">
        <f t="shared" si="7"/>
        <v>2.0000000000000002E-5</v>
      </c>
      <c r="D507" s="1" t="s">
        <v>320</v>
      </c>
      <c r="E507" s="4">
        <v>64828.340434939397</v>
      </c>
      <c r="F507" s="66">
        <f>Cat_Results[[#This Row],[TotalLossInOriginalCurrency]] / INDEX(Exchange_Rate[Exchange Rate], MATCH(Cat_Results[[#This Row],[Currency]], Exchange_Rate[Currency], 0))</f>
        <v>64828.340434939397</v>
      </c>
    </row>
    <row r="508" spans="1:6" x14ac:dyDescent="0.3">
      <c r="A508" s="1">
        <v>1887</v>
      </c>
      <c r="B508" s="1">
        <v>249</v>
      </c>
      <c r="C508" s="1">
        <f t="shared" si="7"/>
        <v>2.0000000000000002E-5</v>
      </c>
      <c r="D508" s="1" t="s">
        <v>320</v>
      </c>
      <c r="E508" s="4">
        <v>29373.674988851399</v>
      </c>
      <c r="F508" s="66">
        <f>Cat_Results[[#This Row],[TotalLossInOriginalCurrency]] / INDEX(Exchange_Rate[Exchange Rate], MATCH(Cat_Results[[#This Row],[Currency]], Exchange_Rate[Currency], 0))</f>
        <v>29373.674988851399</v>
      </c>
    </row>
    <row r="509" spans="1:6" x14ac:dyDescent="0.3">
      <c r="A509" s="1">
        <v>1895</v>
      </c>
      <c r="B509" s="1">
        <v>203</v>
      </c>
      <c r="C509" s="1">
        <f t="shared" si="7"/>
        <v>2.0000000000000002E-5</v>
      </c>
      <c r="D509" s="1" t="s">
        <v>321</v>
      </c>
      <c r="E509" s="4">
        <v>6370201.1869226191</v>
      </c>
      <c r="F509" s="66">
        <f>Cat_Results[[#This Row],[TotalLossInOriginalCurrency]] / INDEX(Exchange_Rate[Exchange Rate], MATCH(Cat_Results[[#This Row],[Currency]], Exchange_Rate[Currency], 0))</f>
        <v>9980194.1967931408</v>
      </c>
    </row>
    <row r="510" spans="1:6" x14ac:dyDescent="0.3">
      <c r="A510" s="1">
        <v>1898</v>
      </c>
      <c r="B510" s="1">
        <v>256</v>
      </c>
      <c r="C510" s="1">
        <f t="shared" si="7"/>
        <v>2.0000000000000002E-5</v>
      </c>
      <c r="D510" s="1" t="s">
        <v>321</v>
      </c>
      <c r="E510" s="4">
        <v>8.2563437468664673E-3</v>
      </c>
      <c r="F510" s="66">
        <f>Cat_Results[[#This Row],[TotalLossInOriginalCurrency]] / INDEX(Exchange_Rate[Exchange Rate], MATCH(Cat_Results[[#This Row],[Currency]], Exchange_Rate[Currency], 0))</f>
        <v>1.2935213744640401E-2</v>
      </c>
    </row>
    <row r="511" spans="1:6" x14ac:dyDescent="0.3">
      <c r="A511" s="1">
        <v>1900</v>
      </c>
      <c r="B511" s="1">
        <v>215</v>
      </c>
      <c r="C511" s="1">
        <f t="shared" si="7"/>
        <v>2.0000000000000002E-5</v>
      </c>
      <c r="D511" s="1" t="s">
        <v>323</v>
      </c>
      <c r="E511" s="4">
        <v>0.99923411562632558</v>
      </c>
      <c r="F511" s="66">
        <f>Cat_Results[[#This Row],[TotalLossInOriginalCurrency]] / INDEX(Exchange_Rate[Exchange Rate], MATCH(Cat_Results[[#This Row],[Currency]], Exchange_Rate[Currency], 0))</f>
        <v>1.2597344815731E-2</v>
      </c>
    </row>
    <row r="512" spans="1:6" x14ac:dyDescent="0.3">
      <c r="A512" s="1">
        <v>1900</v>
      </c>
      <c r="B512" s="1">
        <v>254</v>
      </c>
      <c r="C512" s="1">
        <f t="shared" si="7"/>
        <v>2.0000000000000002E-5</v>
      </c>
      <c r="D512" s="1" t="s">
        <v>320</v>
      </c>
      <c r="E512" s="4">
        <v>157.299970374986</v>
      </c>
      <c r="F512" s="66">
        <f>Cat_Results[[#This Row],[TotalLossInOriginalCurrency]] / INDEX(Exchange_Rate[Exchange Rate], MATCH(Cat_Results[[#This Row],[Currency]], Exchange_Rate[Currency], 0))</f>
        <v>157.299970374986</v>
      </c>
    </row>
    <row r="513" spans="1:6" x14ac:dyDescent="0.3">
      <c r="A513" s="1">
        <v>1903</v>
      </c>
      <c r="B513" s="1">
        <v>252</v>
      </c>
      <c r="C513" s="1">
        <f t="shared" si="7"/>
        <v>2.0000000000000002E-5</v>
      </c>
      <c r="D513" s="1" t="s">
        <v>321</v>
      </c>
      <c r="E513" s="4">
        <v>99.504940148403804</v>
      </c>
      <c r="F513" s="66">
        <f>Cat_Results[[#This Row],[TotalLossInOriginalCurrency]] / INDEX(Exchange_Rate[Exchange Rate], MATCH(Cat_Results[[#This Row],[Currency]], Exchange_Rate[Currency], 0))</f>
        <v>155.89438968741501</v>
      </c>
    </row>
    <row r="514" spans="1:6" x14ac:dyDescent="0.3">
      <c r="A514" s="1">
        <v>1915</v>
      </c>
      <c r="B514" s="1">
        <v>229</v>
      </c>
      <c r="C514" s="1">
        <f t="shared" si="7"/>
        <v>2.0000000000000002E-5</v>
      </c>
      <c r="D514" s="1" t="s">
        <v>320</v>
      </c>
      <c r="E514" s="4">
        <v>51328.162457153398</v>
      </c>
      <c r="F514" s="66">
        <f>Cat_Results[[#This Row],[TotalLossInOriginalCurrency]] / INDEX(Exchange_Rate[Exchange Rate], MATCH(Cat_Results[[#This Row],[Currency]], Exchange_Rate[Currency], 0))</f>
        <v>51328.162457153398</v>
      </c>
    </row>
    <row r="515" spans="1:6" x14ac:dyDescent="0.3">
      <c r="A515" s="1">
        <v>1919</v>
      </c>
      <c r="B515" s="1">
        <v>262</v>
      </c>
      <c r="C515" s="1">
        <f t="shared" si="7"/>
        <v>2.0000000000000002E-5</v>
      </c>
      <c r="D515" s="1" t="s">
        <v>320</v>
      </c>
      <c r="E515" s="4">
        <v>2.9006503522396102E-2</v>
      </c>
      <c r="F515" s="66">
        <f>Cat_Results[[#This Row],[TotalLossInOriginalCurrency]] / INDEX(Exchange_Rate[Exchange Rate], MATCH(Cat_Results[[#This Row],[Currency]], Exchange_Rate[Currency], 0))</f>
        <v>2.9006503522396102E-2</v>
      </c>
    </row>
    <row r="516" spans="1:6" x14ac:dyDescent="0.3">
      <c r="A516" s="1">
        <v>1922</v>
      </c>
      <c r="B516" s="1">
        <v>230</v>
      </c>
      <c r="C516" s="1">
        <f t="shared" si="7"/>
        <v>2.0000000000000002E-5</v>
      </c>
      <c r="D516" s="1" t="s">
        <v>320</v>
      </c>
      <c r="E516" s="4">
        <v>29804795.963130999</v>
      </c>
      <c r="F516" s="66">
        <f>Cat_Results[[#This Row],[TotalLossInOriginalCurrency]] / INDEX(Exchange_Rate[Exchange Rate], MATCH(Cat_Results[[#This Row],[Currency]], Exchange_Rate[Currency], 0))</f>
        <v>29804795.963130999</v>
      </c>
    </row>
    <row r="517" spans="1:6" x14ac:dyDescent="0.3">
      <c r="A517" s="1">
        <v>1925</v>
      </c>
      <c r="B517" s="1">
        <v>244</v>
      </c>
      <c r="C517" s="1">
        <f t="shared" si="7"/>
        <v>2.0000000000000002E-5</v>
      </c>
      <c r="D517" s="1" t="s">
        <v>322</v>
      </c>
      <c r="E517" s="4">
        <v>643261.22976036393</v>
      </c>
      <c r="F517" s="66">
        <f>Cat_Results[[#This Row],[TotalLossInOriginalCurrency]] / INDEX(Exchange_Rate[Exchange Rate], MATCH(Cat_Results[[#This Row],[Currency]], Exchange_Rate[Currency], 0))</f>
        <v>790117.78748170903</v>
      </c>
    </row>
    <row r="518" spans="1:6" x14ac:dyDescent="0.3">
      <c r="A518" s="1">
        <v>1925</v>
      </c>
      <c r="B518" s="1">
        <v>281</v>
      </c>
      <c r="C518" s="1">
        <f t="shared" ref="C518:C581" si="8">1/50000</f>
        <v>2.0000000000000002E-5</v>
      </c>
      <c r="D518" s="1" t="s">
        <v>320</v>
      </c>
      <c r="E518" s="4">
        <v>2.1758303046226501E-3</v>
      </c>
      <c r="F518" s="66">
        <f>Cat_Results[[#This Row],[TotalLossInOriginalCurrency]] / INDEX(Exchange_Rate[Exchange Rate], MATCH(Cat_Results[[#This Row],[Currency]], Exchange_Rate[Currency], 0))</f>
        <v>2.1758303046226501E-3</v>
      </c>
    </row>
    <row r="519" spans="1:6" x14ac:dyDescent="0.3">
      <c r="A519" s="1">
        <v>1938</v>
      </c>
      <c r="B519" s="1">
        <v>217</v>
      </c>
      <c r="C519" s="1">
        <f t="shared" si="8"/>
        <v>2.0000000000000002E-5</v>
      </c>
      <c r="D519" s="1" t="s">
        <v>321</v>
      </c>
      <c r="E519" s="4">
        <v>2590386.4568761415</v>
      </c>
      <c r="F519" s="66">
        <f>Cat_Results[[#This Row],[TotalLossInOriginalCurrency]] / INDEX(Exchange_Rate[Exchange Rate], MATCH(Cat_Results[[#This Row],[Currency]], Exchange_Rate[Currency], 0))</f>
        <v>4058358.4608661202</v>
      </c>
    </row>
    <row r="520" spans="1:6" x14ac:dyDescent="0.3">
      <c r="A520" s="1">
        <v>1940</v>
      </c>
      <c r="B520" s="1">
        <v>203</v>
      </c>
      <c r="C520" s="1">
        <f t="shared" si="8"/>
        <v>2.0000000000000002E-5</v>
      </c>
      <c r="D520" s="1" t="s">
        <v>321</v>
      </c>
      <c r="E520" s="4">
        <v>2.2054386733183023E-2</v>
      </c>
      <c r="F520" s="66">
        <f>Cat_Results[[#This Row],[TotalLossInOriginalCurrency]] / INDEX(Exchange_Rate[Exchange Rate], MATCH(Cat_Results[[#This Row],[Currency]], Exchange_Rate[Currency], 0))</f>
        <v>3.4552607685327502E-2</v>
      </c>
    </row>
    <row r="521" spans="1:6" x14ac:dyDescent="0.3">
      <c r="A521" s="1">
        <v>1942</v>
      </c>
      <c r="B521" s="1">
        <v>246</v>
      </c>
      <c r="C521" s="1">
        <f t="shared" si="8"/>
        <v>2.0000000000000002E-5</v>
      </c>
      <c r="D521" s="1" t="s">
        <v>320</v>
      </c>
      <c r="E521" s="4">
        <v>3883.3769944198398</v>
      </c>
      <c r="F521" s="66">
        <f>Cat_Results[[#This Row],[TotalLossInOriginalCurrency]] / INDEX(Exchange_Rate[Exchange Rate], MATCH(Cat_Results[[#This Row],[Currency]], Exchange_Rate[Currency], 0))</f>
        <v>3883.3769944198398</v>
      </c>
    </row>
    <row r="522" spans="1:6" x14ac:dyDescent="0.3">
      <c r="A522" s="1">
        <v>1951</v>
      </c>
      <c r="B522" s="1">
        <v>285</v>
      </c>
      <c r="C522" s="1">
        <f t="shared" si="8"/>
        <v>2.0000000000000002E-5</v>
      </c>
      <c r="D522" s="1" t="s">
        <v>321</v>
      </c>
      <c r="E522" s="4">
        <v>0.42393997398448091</v>
      </c>
      <c r="F522" s="66">
        <f>Cat_Results[[#This Row],[TotalLossInOriginalCurrency]] / INDEX(Exchange_Rate[Exchange Rate], MATCH(Cat_Results[[#This Row],[Currency]], Exchange_Rate[Currency], 0))</f>
        <v>0.66418675705790498</v>
      </c>
    </row>
    <row r="523" spans="1:6" x14ac:dyDescent="0.3">
      <c r="A523" s="1">
        <v>1970</v>
      </c>
      <c r="B523" s="1">
        <v>251</v>
      </c>
      <c r="C523" s="1">
        <f t="shared" si="8"/>
        <v>2.0000000000000002E-5</v>
      </c>
      <c r="D523" s="1" t="s">
        <v>320</v>
      </c>
      <c r="E523" s="4">
        <v>1.8961727619171099E-3</v>
      </c>
      <c r="F523" s="66">
        <f>Cat_Results[[#This Row],[TotalLossInOriginalCurrency]] / INDEX(Exchange_Rate[Exchange Rate], MATCH(Cat_Results[[#This Row],[Currency]], Exchange_Rate[Currency], 0))</f>
        <v>1.8961727619171099E-3</v>
      </c>
    </row>
    <row r="524" spans="1:6" x14ac:dyDescent="0.3">
      <c r="A524" s="1">
        <v>1983</v>
      </c>
      <c r="B524" s="1">
        <v>233</v>
      </c>
      <c r="C524" s="1">
        <f t="shared" si="8"/>
        <v>2.0000000000000002E-5</v>
      </c>
      <c r="D524" s="1" t="s">
        <v>320</v>
      </c>
      <c r="E524" s="4">
        <v>199.44889271605601</v>
      </c>
      <c r="F524" s="66">
        <f>Cat_Results[[#This Row],[TotalLossInOriginalCurrency]] / INDEX(Exchange_Rate[Exchange Rate], MATCH(Cat_Results[[#This Row],[Currency]], Exchange_Rate[Currency], 0))</f>
        <v>199.44889271605601</v>
      </c>
    </row>
    <row r="525" spans="1:6" x14ac:dyDescent="0.3">
      <c r="A525" s="1">
        <v>1992</v>
      </c>
      <c r="B525" s="1">
        <v>284</v>
      </c>
      <c r="C525" s="1">
        <f t="shared" si="8"/>
        <v>2.0000000000000002E-5</v>
      </c>
      <c r="D525" s="1" t="s">
        <v>320</v>
      </c>
      <c r="E525" s="4">
        <v>1174.5516391322001</v>
      </c>
      <c r="F525" s="66">
        <f>Cat_Results[[#This Row],[TotalLossInOriginalCurrency]] / INDEX(Exchange_Rate[Exchange Rate], MATCH(Cat_Results[[#This Row],[Currency]], Exchange_Rate[Currency], 0))</f>
        <v>1174.5516391322001</v>
      </c>
    </row>
    <row r="526" spans="1:6" x14ac:dyDescent="0.3">
      <c r="A526" s="1">
        <v>1993</v>
      </c>
      <c r="B526" s="1">
        <v>167</v>
      </c>
      <c r="C526" s="1">
        <f t="shared" si="8"/>
        <v>2.0000000000000002E-5</v>
      </c>
      <c r="D526" s="1" t="s">
        <v>324</v>
      </c>
      <c r="E526" s="4">
        <v>5.5988844957283464E-2</v>
      </c>
      <c r="F526" s="66">
        <f>Cat_Results[[#This Row],[TotalLossInOriginalCurrency]] / INDEX(Exchange_Rate[Exchange Rate], MATCH(Cat_Results[[#This Row],[Currency]], Exchange_Rate[Currency], 0))</f>
        <v>5.6634396314620999E-2</v>
      </c>
    </row>
    <row r="527" spans="1:6" x14ac:dyDescent="0.3">
      <c r="A527" s="1">
        <v>1995</v>
      </c>
      <c r="B527" s="1">
        <v>240</v>
      </c>
      <c r="C527" s="1">
        <f t="shared" si="8"/>
        <v>2.0000000000000002E-5</v>
      </c>
      <c r="D527" s="1" t="s">
        <v>321</v>
      </c>
      <c r="E527" s="4">
        <v>5393224.8918449543</v>
      </c>
      <c r="F527" s="66">
        <f>Cat_Results[[#This Row],[TotalLossInOriginalCurrency]] / INDEX(Exchange_Rate[Exchange Rate], MATCH(Cat_Results[[#This Row],[Currency]], Exchange_Rate[Currency], 0))</f>
        <v>8449565.4357180297</v>
      </c>
    </row>
    <row r="528" spans="1:6" x14ac:dyDescent="0.3">
      <c r="A528" s="1">
        <v>1999</v>
      </c>
      <c r="B528" s="1">
        <v>232</v>
      </c>
      <c r="C528" s="1">
        <f t="shared" si="8"/>
        <v>2.0000000000000002E-5</v>
      </c>
      <c r="D528" s="1" t="s">
        <v>320</v>
      </c>
      <c r="E528" s="4">
        <v>922112.797816996</v>
      </c>
      <c r="F528" s="66">
        <f>Cat_Results[[#This Row],[TotalLossInOriginalCurrency]] / INDEX(Exchange_Rate[Exchange Rate], MATCH(Cat_Results[[#This Row],[Currency]], Exchange_Rate[Currency], 0))</f>
        <v>922112.797816996</v>
      </c>
    </row>
    <row r="529" spans="1:6" x14ac:dyDescent="0.3">
      <c r="A529" s="1">
        <v>2000</v>
      </c>
      <c r="B529" s="1">
        <v>254</v>
      </c>
      <c r="C529" s="1">
        <f t="shared" si="8"/>
        <v>2.0000000000000002E-5</v>
      </c>
      <c r="D529" s="1" t="s">
        <v>320</v>
      </c>
      <c r="E529" s="4">
        <v>9.5360964536666898E-2</v>
      </c>
      <c r="F529" s="66">
        <f>Cat_Results[[#This Row],[TotalLossInOriginalCurrency]] / INDEX(Exchange_Rate[Exchange Rate], MATCH(Cat_Results[[#This Row],[Currency]], Exchange_Rate[Currency], 0))</f>
        <v>9.5360964536666898E-2</v>
      </c>
    </row>
    <row r="530" spans="1:6" x14ac:dyDescent="0.3">
      <c r="A530" s="1">
        <v>2003</v>
      </c>
      <c r="B530" s="1">
        <v>220</v>
      </c>
      <c r="C530" s="1">
        <f t="shared" si="8"/>
        <v>2.0000000000000002E-5</v>
      </c>
      <c r="D530" s="1" t="s">
        <v>321</v>
      </c>
      <c r="E530" s="4">
        <v>7173494.3459214792</v>
      </c>
      <c r="F530" s="66">
        <f>Cat_Results[[#This Row],[TotalLossInOriginalCurrency]] / INDEX(Exchange_Rate[Exchange Rate], MATCH(Cat_Results[[#This Row],[Currency]], Exchange_Rate[Currency], 0))</f>
        <v>11238713.5886488</v>
      </c>
    </row>
    <row r="531" spans="1:6" x14ac:dyDescent="0.3">
      <c r="A531" s="1">
        <v>2004</v>
      </c>
      <c r="B531" s="1">
        <v>256</v>
      </c>
      <c r="C531" s="1">
        <f t="shared" si="8"/>
        <v>2.0000000000000002E-5</v>
      </c>
      <c r="D531" s="1" t="s">
        <v>321</v>
      </c>
      <c r="E531" s="4">
        <v>1.2823097397570921E-2</v>
      </c>
      <c r="F531" s="66">
        <f>Cat_Results[[#This Row],[TotalLossInOriginalCurrency]] / INDEX(Exchange_Rate[Exchange Rate], MATCH(Cat_Results[[#This Row],[Currency]], Exchange_Rate[Currency], 0))</f>
        <v>2.0089946687221499E-2</v>
      </c>
    </row>
    <row r="532" spans="1:6" x14ac:dyDescent="0.3">
      <c r="A532" s="1">
        <v>2007</v>
      </c>
      <c r="B532" s="1">
        <v>122</v>
      </c>
      <c r="C532" s="1">
        <f t="shared" si="8"/>
        <v>2.0000000000000002E-5</v>
      </c>
      <c r="D532" s="1" t="s">
        <v>321</v>
      </c>
      <c r="E532" s="4">
        <v>29922.315349804328</v>
      </c>
      <c r="F532" s="66">
        <f>Cat_Results[[#This Row],[TotalLossInOriginalCurrency]] / INDEX(Exchange_Rate[Exchange Rate], MATCH(Cat_Results[[#This Row],[Currency]], Exchange_Rate[Currency], 0))</f>
        <v>46879.291445581002</v>
      </c>
    </row>
    <row r="533" spans="1:6" x14ac:dyDescent="0.3">
      <c r="A533" s="1">
        <v>2010</v>
      </c>
      <c r="B533" s="1">
        <v>242</v>
      </c>
      <c r="C533" s="1">
        <f t="shared" si="8"/>
        <v>2.0000000000000002E-5</v>
      </c>
      <c r="D533" s="1" t="s">
        <v>324</v>
      </c>
      <c r="E533" s="4">
        <v>42698.650153572613</v>
      </c>
      <c r="F533" s="66">
        <f>Cat_Results[[#This Row],[TotalLossInOriginalCurrency]] / INDEX(Exchange_Rate[Exchange Rate], MATCH(Cat_Results[[#This Row],[Currency]], Exchange_Rate[Currency], 0))</f>
        <v>43190.965570762397</v>
      </c>
    </row>
    <row r="534" spans="1:6" x14ac:dyDescent="0.3">
      <c r="A534" s="1">
        <v>2015</v>
      </c>
      <c r="B534" s="1">
        <v>221</v>
      </c>
      <c r="C534" s="1">
        <f t="shared" si="8"/>
        <v>2.0000000000000002E-5</v>
      </c>
      <c r="D534" s="1" t="s">
        <v>320</v>
      </c>
      <c r="E534" s="4">
        <v>203089.25957411501</v>
      </c>
      <c r="F534" s="66">
        <f>Cat_Results[[#This Row],[TotalLossInOriginalCurrency]] / INDEX(Exchange_Rate[Exchange Rate], MATCH(Cat_Results[[#This Row],[Currency]], Exchange_Rate[Currency], 0))</f>
        <v>203089.25957411501</v>
      </c>
    </row>
    <row r="535" spans="1:6" x14ac:dyDescent="0.3">
      <c r="A535" s="1">
        <v>2019</v>
      </c>
      <c r="B535" s="1">
        <v>275</v>
      </c>
      <c r="C535" s="1">
        <f t="shared" si="8"/>
        <v>2.0000000000000002E-5</v>
      </c>
      <c r="D535" s="1" t="s">
        <v>323</v>
      </c>
      <c r="E535" s="4">
        <v>308935.9648952288</v>
      </c>
      <c r="F535" s="66">
        <f>Cat_Results[[#This Row],[TotalLossInOriginalCurrency]] / INDEX(Exchange_Rate[Exchange Rate], MATCH(Cat_Results[[#This Row],[Currency]], Exchange_Rate[Currency], 0))</f>
        <v>3894.7558083786798</v>
      </c>
    </row>
    <row r="536" spans="1:6" x14ac:dyDescent="0.3">
      <c r="A536" s="1">
        <v>2019</v>
      </c>
      <c r="B536" s="1">
        <v>225</v>
      </c>
      <c r="C536" s="1">
        <f t="shared" si="8"/>
        <v>2.0000000000000002E-5</v>
      </c>
      <c r="D536" s="1" t="s">
        <v>320</v>
      </c>
      <c r="E536" s="4">
        <v>482497.10359645297</v>
      </c>
      <c r="F536" s="66">
        <f>Cat_Results[[#This Row],[TotalLossInOriginalCurrency]] / INDEX(Exchange_Rate[Exchange Rate], MATCH(Cat_Results[[#This Row],[Currency]], Exchange_Rate[Currency], 0))</f>
        <v>482497.10359645297</v>
      </c>
    </row>
    <row r="537" spans="1:6" x14ac:dyDescent="0.3">
      <c r="A537" s="1">
        <v>2019</v>
      </c>
      <c r="B537" s="1">
        <v>223</v>
      </c>
      <c r="C537" s="1">
        <f t="shared" si="8"/>
        <v>2.0000000000000002E-5</v>
      </c>
      <c r="D537" s="1" t="s">
        <v>322</v>
      </c>
      <c r="E537" s="4">
        <v>1293.0521801800928</v>
      </c>
      <c r="F537" s="66">
        <f>Cat_Results[[#This Row],[TotalLossInOriginalCurrency]] / INDEX(Exchange_Rate[Exchange Rate], MATCH(Cat_Results[[#This Row],[Currency]], Exchange_Rate[Currency], 0))</f>
        <v>1588.2560310418498</v>
      </c>
    </row>
    <row r="538" spans="1:6" x14ac:dyDescent="0.3">
      <c r="A538" s="1">
        <v>2022</v>
      </c>
      <c r="B538" s="1">
        <v>213</v>
      </c>
      <c r="C538" s="1">
        <f t="shared" si="8"/>
        <v>2.0000000000000002E-5</v>
      </c>
      <c r="D538" s="1" t="s">
        <v>324</v>
      </c>
      <c r="E538" s="4">
        <v>125.86310261510772</v>
      </c>
      <c r="F538" s="66">
        <f>Cat_Results[[#This Row],[TotalLossInOriginalCurrency]] / INDEX(Exchange_Rate[Exchange Rate], MATCH(Cat_Results[[#This Row],[Currency]], Exchange_Rate[Currency], 0))</f>
        <v>127.314304132015</v>
      </c>
    </row>
    <row r="539" spans="1:6" x14ac:dyDescent="0.3">
      <c r="A539" s="1">
        <v>2024</v>
      </c>
      <c r="B539" s="1">
        <v>274</v>
      </c>
      <c r="C539" s="1">
        <f t="shared" si="8"/>
        <v>2.0000000000000002E-5</v>
      </c>
      <c r="D539" s="1" t="s">
        <v>321</v>
      </c>
      <c r="E539" s="4">
        <v>4529294.4248657674</v>
      </c>
      <c r="F539" s="66">
        <f>Cat_Results[[#This Row],[TotalLossInOriginalCurrency]] / INDEX(Exchange_Rate[Exchange Rate], MATCH(Cat_Results[[#This Row],[Currency]], Exchange_Rate[Currency], 0))</f>
        <v>7096045.5734758507</v>
      </c>
    </row>
    <row r="540" spans="1:6" x14ac:dyDescent="0.3">
      <c r="A540" s="1">
        <v>2027</v>
      </c>
      <c r="B540" s="1">
        <v>218</v>
      </c>
      <c r="C540" s="1">
        <f t="shared" si="8"/>
        <v>2.0000000000000002E-5</v>
      </c>
      <c r="D540" s="1" t="s">
        <v>320</v>
      </c>
      <c r="E540" s="4">
        <v>1212593.8654062201</v>
      </c>
      <c r="F540" s="66">
        <f>Cat_Results[[#This Row],[TotalLossInOriginalCurrency]] / INDEX(Exchange_Rate[Exchange Rate], MATCH(Cat_Results[[#This Row],[Currency]], Exchange_Rate[Currency], 0))</f>
        <v>1212593.8654062201</v>
      </c>
    </row>
    <row r="541" spans="1:6" x14ac:dyDescent="0.3">
      <c r="A541" s="1">
        <v>2030</v>
      </c>
      <c r="B541" s="1">
        <v>294</v>
      </c>
      <c r="C541" s="1">
        <f t="shared" si="8"/>
        <v>2.0000000000000002E-5</v>
      </c>
      <c r="D541" s="1" t="s">
        <v>320</v>
      </c>
      <c r="E541" s="4">
        <v>10441.6695759758</v>
      </c>
      <c r="F541" s="66">
        <f>Cat_Results[[#This Row],[TotalLossInOriginalCurrency]] / INDEX(Exchange_Rate[Exchange Rate], MATCH(Cat_Results[[#This Row],[Currency]], Exchange_Rate[Currency], 0))</f>
        <v>10441.6695759758</v>
      </c>
    </row>
    <row r="542" spans="1:6" x14ac:dyDescent="0.3">
      <c r="A542" s="1">
        <v>2037</v>
      </c>
      <c r="B542" s="1">
        <v>223</v>
      </c>
      <c r="C542" s="1">
        <f t="shared" si="8"/>
        <v>2.0000000000000002E-5</v>
      </c>
      <c r="D542" s="1" t="s">
        <v>321</v>
      </c>
      <c r="E542" s="4">
        <v>1.8218301444728651</v>
      </c>
      <c r="F542" s="66">
        <f>Cat_Results[[#This Row],[TotalLossInOriginalCurrency]] / INDEX(Exchange_Rate[Exchange Rate], MATCH(Cat_Results[[#This Row],[Currency]], Exchange_Rate[Currency], 0))</f>
        <v>2.8542612865567198</v>
      </c>
    </row>
    <row r="543" spans="1:6" x14ac:dyDescent="0.3">
      <c r="A543" s="1">
        <v>2040</v>
      </c>
      <c r="B543" s="1">
        <v>236</v>
      </c>
      <c r="C543" s="1">
        <f t="shared" si="8"/>
        <v>2.0000000000000002E-5</v>
      </c>
      <c r="D543" s="1" t="s">
        <v>320</v>
      </c>
      <c r="E543" s="4">
        <v>4046.0529821053501</v>
      </c>
      <c r="F543" s="66">
        <f>Cat_Results[[#This Row],[TotalLossInOriginalCurrency]] / INDEX(Exchange_Rate[Exchange Rate], MATCH(Cat_Results[[#This Row],[Currency]], Exchange_Rate[Currency], 0))</f>
        <v>4046.0529821053501</v>
      </c>
    </row>
    <row r="544" spans="1:6" x14ac:dyDescent="0.3">
      <c r="A544" s="1">
        <v>2042</v>
      </c>
      <c r="B544" s="1">
        <v>224</v>
      </c>
      <c r="C544" s="1">
        <f t="shared" si="8"/>
        <v>2.0000000000000002E-5</v>
      </c>
      <c r="D544" s="1" t="s">
        <v>320</v>
      </c>
      <c r="E544" s="4">
        <v>5812808.4716130197</v>
      </c>
      <c r="F544" s="66">
        <f>Cat_Results[[#This Row],[TotalLossInOriginalCurrency]] / INDEX(Exchange_Rate[Exchange Rate], MATCH(Cat_Results[[#This Row],[Currency]], Exchange_Rate[Currency], 0))</f>
        <v>5812808.4716130197</v>
      </c>
    </row>
    <row r="545" spans="1:6" x14ac:dyDescent="0.3">
      <c r="A545" s="1">
        <v>2045</v>
      </c>
      <c r="B545" s="1">
        <v>242</v>
      </c>
      <c r="C545" s="1">
        <f t="shared" si="8"/>
        <v>2.0000000000000002E-5</v>
      </c>
      <c r="D545" s="1" t="s">
        <v>320</v>
      </c>
      <c r="E545" s="4">
        <v>1.8365867435932201E-2</v>
      </c>
      <c r="F545" s="66">
        <f>Cat_Results[[#This Row],[TotalLossInOriginalCurrency]] / INDEX(Exchange_Rate[Exchange Rate], MATCH(Cat_Results[[#This Row],[Currency]], Exchange_Rate[Currency], 0))</f>
        <v>1.8365867435932201E-2</v>
      </c>
    </row>
    <row r="546" spans="1:6" x14ac:dyDescent="0.3">
      <c r="A546" s="1">
        <v>2051</v>
      </c>
      <c r="B546" s="1">
        <v>276</v>
      </c>
      <c r="C546" s="1">
        <f t="shared" si="8"/>
        <v>2.0000000000000002E-5</v>
      </c>
      <c r="D546" s="1" t="s">
        <v>320</v>
      </c>
      <c r="E546" s="4">
        <v>5.9660524129867597E-3</v>
      </c>
      <c r="F546" s="66">
        <f>Cat_Results[[#This Row],[TotalLossInOriginalCurrency]] / INDEX(Exchange_Rate[Exchange Rate], MATCH(Cat_Results[[#This Row],[Currency]], Exchange_Rate[Currency], 0))</f>
        <v>5.9660524129867597E-3</v>
      </c>
    </row>
    <row r="547" spans="1:6" x14ac:dyDescent="0.3">
      <c r="A547" s="1">
        <v>2052</v>
      </c>
      <c r="B547" s="1">
        <v>232</v>
      </c>
      <c r="C547" s="1">
        <f t="shared" si="8"/>
        <v>2.0000000000000002E-5</v>
      </c>
      <c r="D547" s="1" t="s">
        <v>320</v>
      </c>
      <c r="E547" s="4">
        <v>1703933.00431581</v>
      </c>
      <c r="F547" s="66">
        <f>Cat_Results[[#This Row],[TotalLossInOriginalCurrency]] / INDEX(Exchange_Rate[Exchange Rate], MATCH(Cat_Results[[#This Row],[Currency]], Exchange_Rate[Currency], 0))</f>
        <v>1703933.00431581</v>
      </c>
    </row>
    <row r="548" spans="1:6" x14ac:dyDescent="0.3">
      <c r="A548" s="1">
        <v>2056</v>
      </c>
      <c r="B548" s="1">
        <v>252</v>
      </c>
      <c r="C548" s="1">
        <f t="shared" si="8"/>
        <v>2.0000000000000002E-5</v>
      </c>
      <c r="D548" s="1" t="s">
        <v>320</v>
      </c>
      <c r="E548" s="4">
        <v>4032773.0351132699</v>
      </c>
      <c r="F548" s="66">
        <f>Cat_Results[[#This Row],[TotalLossInOriginalCurrency]] / INDEX(Exchange_Rate[Exchange Rate], MATCH(Cat_Results[[#This Row],[Currency]], Exchange_Rate[Currency], 0))</f>
        <v>4032773.0351132699</v>
      </c>
    </row>
    <row r="549" spans="1:6" x14ac:dyDescent="0.3">
      <c r="A549" s="1">
        <v>2066</v>
      </c>
      <c r="B549" s="1">
        <v>249</v>
      </c>
      <c r="C549" s="1">
        <f t="shared" si="8"/>
        <v>2.0000000000000002E-5</v>
      </c>
      <c r="D549" s="1" t="s">
        <v>323</v>
      </c>
      <c r="E549" s="4">
        <v>30.724611128317111</v>
      </c>
      <c r="F549" s="66">
        <f>Cat_Results[[#This Row],[TotalLossInOriginalCurrency]] / INDEX(Exchange_Rate[Exchange Rate], MATCH(Cat_Results[[#This Row],[Currency]], Exchange_Rate[Currency], 0))</f>
        <v>0.38734518233502502</v>
      </c>
    </row>
    <row r="550" spans="1:6" x14ac:dyDescent="0.3">
      <c r="A550" s="1">
        <v>2068</v>
      </c>
      <c r="B550" s="1">
        <v>246</v>
      </c>
      <c r="C550" s="1">
        <f t="shared" si="8"/>
        <v>2.0000000000000002E-5</v>
      </c>
      <c r="D550" s="1" t="s">
        <v>323</v>
      </c>
      <c r="E550" s="4">
        <v>2701750.1947060046</v>
      </c>
      <c r="F550" s="66">
        <f>Cat_Results[[#This Row],[TotalLossInOriginalCurrency]] / INDEX(Exchange_Rate[Exchange Rate], MATCH(Cat_Results[[#This Row],[Currency]], Exchange_Rate[Currency], 0))</f>
        <v>34060.965569962202</v>
      </c>
    </row>
    <row r="551" spans="1:6" x14ac:dyDescent="0.3">
      <c r="A551" s="1">
        <v>2068</v>
      </c>
      <c r="B551" s="1">
        <v>236</v>
      </c>
      <c r="C551" s="1">
        <f t="shared" si="8"/>
        <v>2.0000000000000002E-5</v>
      </c>
      <c r="D551" s="1" t="s">
        <v>320</v>
      </c>
      <c r="E551" s="4">
        <v>12343865.2979855</v>
      </c>
      <c r="F551" s="66">
        <f>Cat_Results[[#This Row],[TotalLossInOriginalCurrency]] / INDEX(Exchange_Rate[Exchange Rate], MATCH(Cat_Results[[#This Row],[Currency]], Exchange_Rate[Currency], 0))</f>
        <v>12343865.2979855</v>
      </c>
    </row>
    <row r="552" spans="1:6" x14ac:dyDescent="0.3">
      <c r="A552" s="1">
        <v>2071</v>
      </c>
      <c r="B552" s="1">
        <v>267</v>
      </c>
      <c r="C552" s="1">
        <f t="shared" si="8"/>
        <v>2.0000000000000002E-5</v>
      </c>
      <c r="D552" s="1" t="s">
        <v>320</v>
      </c>
      <c r="E552" s="4">
        <v>15237.7834498957</v>
      </c>
      <c r="F552" s="66">
        <f>Cat_Results[[#This Row],[TotalLossInOriginalCurrency]] / INDEX(Exchange_Rate[Exchange Rate], MATCH(Cat_Results[[#This Row],[Currency]], Exchange_Rate[Currency], 0))</f>
        <v>15237.7834498957</v>
      </c>
    </row>
    <row r="553" spans="1:6" x14ac:dyDescent="0.3">
      <c r="A553" s="1">
        <v>2082</v>
      </c>
      <c r="B553" s="1">
        <v>219</v>
      </c>
      <c r="C553" s="1">
        <f t="shared" si="8"/>
        <v>2.0000000000000002E-5</v>
      </c>
      <c r="D553" s="1" t="s">
        <v>320</v>
      </c>
      <c r="E553" s="4">
        <v>939.458519339654</v>
      </c>
      <c r="F553" s="66">
        <f>Cat_Results[[#This Row],[TotalLossInOriginalCurrency]] / INDEX(Exchange_Rate[Exchange Rate], MATCH(Cat_Results[[#This Row],[Currency]], Exchange_Rate[Currency], 0))</f>
        <v>939.458519339654</v>
      </c>
    </row>
    <row r="554" spans="1:6" x14ac:dyDescent="0.3">
      <c r="A554" s="1">
        <v>2084</v>
      </c>
      <c r="B554" s="1">
        <v>189</v>
      </c>
      <c r="C554" s="1">
        <f t="shared" si="8"/>
        <v>2.0000000000000002E-5</v>
      </c>
      <c r="D554" s="1" t="s">
        <v>320</v>
      </c>
      <c r="E554" s="4">
        <v>4.1832029819488499E-3</v>
      </c>
      <c r="F554" s="66">
        <f>Cat_Results[[#This Row],[TotalLossInOriginalCurrency]] / INDEX(Exchange_Rate[Exchange Rate], MATCH(Cat_Results[[#This Row],[Currency]], Exchange_Rate[Currency], 0))</f>
        <v>4.1832029819488499E-3</v>
      </c>
    </row>
    <row r="555" spans="1:6" x14ac:dyDescent="0.3">
      <c r="A555" s="1">
        <v>2087</v>
      </c>
      <c r="B555" s="1">
        <v>192</v>
      </c>
      <c r="C555" s="1">
        <f t="shared" si="8"/>
        <v>2.0000000000000002E-5</v>
      </c>
      <c r="D555" s="1" t="s">
        <v>321</v>
      </c>
      <c r="E555" s="4">
        <v>1429662.7715928035</v>
      </c>
      <c r="F555" s="66">
        <f>Cat_Results[[#This Row],[TotalLossInOriginalCurrency]] / INDEX(Exchange_Rate[Exchange Rate], MATCH(Cat_Results[[#This Row],[Currency]], Exchange_Rate[Currency], 0))</f>
        <v>2239852.6636353498</v>
      </c>
    </row>
    <row r="556" spans="1:6" x14ac:dyDescent="0.3">
      <c r="A556" s="1">
        <v>2093</v>
      </c>
      <c r="B556" s="1">
        <v>222</v>
      </c>
      <c r="C556" s="1">
        <f t="shared" si="8"/>
        <v>2.0000000000000002E-5</v>
      </c>
      <c r="D556" s="1" t="s">
        <v>321</v>
      </c>
      <c r="E556" s="4">
        <v>3878185.533406232</v>
      </c>
      <c r="F556" s="66">
        <f>Cat_Results[[#This Row],[TotalLossInOriginalCurrency]] / INDEX(Exchange_Rate[Exchange Rate], MATCH(Cat_Results[[#This Row],[Currency]], Exchange_Rate[Currency], 0))</f>
        <v>6075953.2735081501</v>
      </c>
    </row>
    <row r="557" spans="1:6" x14ac:dyDescent="0.3">
      <c r="A557" s="1">
        <v>2098</v>
      </c>
      <c r="B557" s="1">
        <v>207</v>
      </c>
      <c r="C557" s="1">
        <f t="shared" si="8"/>
        <v>2.0000000000000002E-5</v>
      </c>
      <c r="D557" s="1" t="s">
        <v>320</v>
      </c>
      <c r="E557" s="4">
        <v>6274601.3076865803</v>
      </c>
      <c r="F557" s="66">
        <f>Cat_Results[[#This Row],[TotalLossInOriginalCurrency]] / INDEX(Exchange_Rate[Exchange Rate], MATCH(Cat_Results[[#This Row],[Currency]], Exchange_Rate[Currency], 0))</f>
        <v>6274601.3076865803</v>
      </c>
    </row>
    <row r="558" spans="1:6" x14ac:dyDescent="0.3">
      <c r="A558" s="1">
        <v>2099</v>
      </c>
      <c r="B558" s="1">
        <v>214</v>
      </c>
      <c r="C558" s="1">
        <f t="shared" si="8"/>
        <v>2.0000000000000002E-5</v>
      </c>
      <c r="D558" s="1" t="s">
        <v>321</v>
      </c>
      <c r="E558" s="4">
        <v>1692.9096464765753</v>
      </c>
      <c r="F558" s="66">
        <f>Cat_Results[[#This Row],[TotalLossInOriginalCurrency]] / INDEX(Exchange_Rate[Exchange Rate], MATCH(Cat_Results[[#This Row],[Currency]], Exchange_Rate[Currency], 0))</f>
        <v>2652.2815424017599</v>
      </c>
    </row>
    <row r="559" spans="1:6" x14ac:dyDescent="0.3">
      <c r="A559" s="1">
        <v>2102</v>
      </c>
      <c r="B559" s="1">
        <v>244</v>
      </c>
      <c r="C559" s="1">
        <f t="shared" si="8"/>
        <v>2.0000000000000002E-5</v>
      </c>
      <c r="D559" s="1" t="s">
        <v>320</v>
      </c>
      <c r="E559" s="4">
        <v>6.2947720289230303E-3</v>
      </c>
      <c r="F559" s="66">
        <f>Cat_Results[[#This Row],[TotalLossInOriginalCurrency]] / INDEX(Exchange_Rate[Exchange Rate], MATCH(Cat_Results[[#This Row],[Currency]], Exchange_Rate[Currency], 0))</f>
        <v>6.2947720289230303E-3</v>
      </c>
    </row>
    <row r="560" spans="1:6" x14ac:dyDescent="0.3">
      <c r="A560" s="1">
        <v>2102</v>
      </c>
      <c r="B560" s="1">
        <v>247</v>
      </c>
      <c r="C560" s="1">
        <f t="shared" si="8"/>
        <v>2.0000000000000002E-5</v>
      </c>
      <c r="D560" s="1" t="s">
        <v>320</v>
      </c>
      <c r="E560" s="4">
        <v>18719129.4382364</v>
      </c>
      <c r="F560" s="66">
        <f>Cat_Results[[#This Row],[TotalLossInOriginalCurrency]] / INDEX(Exchange_Rate[Exchange Rate], MATCH(Cat_Results[[#This Row],[Currency]], Exchange_Rate[Currency], 0))</f>
        <v>18719129.4382364</v>
      </c>
    </row>
    <row r="561" spans="1:6" x14ac:dyDescent="0.3">
      <c r="A561" s="1">
        <v>2105</v>
      </c>
      <c r="B561" s="1">
        <v>265</v>
      </c>
      <c r="C561" s="1">
        <f t="shared" si="8"/>
        <v>2.0000000000000002E-5</v>
      </c>
      <c r="D561" s="1" t="s">
        <v>321</v>
      </c>
      <c r="E561" s="4">
        <v>2249.3666257113655</v>
      </c>
      <c r="F561" s="66">
        <f>Cat_Results[[#This Row],[TotalLossInOriginalCurrency]] / INDEX(Exchange_Rate[Exchange Rate], MATCH(Cat_Results[[#This Row],[Currency]], Exchange_Rate[Currency], 0))</f>
        <v>3524.0826915279395</v>
      </c>
    </row>
    <row r="562" spans="1:6" x14ac:dyDescent="0.3">
      <c r="A562" s="1">
        <v>2109</v>
      </c>
      <c r="B562" s="1">
        <v>312</v>
      </c>
      <c r="C562" s="1">
        <f t="shared" si="8"/>
        <v>2.0000000000000002E-5</v>
      </c>
      <c r="D562" s="1" t="s">
        <v>320</v>
      </c>
      <c r="E562" s="4">
        <v>491427.839594652</v>
      </c>
      <c r="F562" s="66">
        <f>Cat_Results[[#This Row],[TotalLossInOriginalCurrency]] / INDEX(Exchange_Rate[Exchange Rate], MATCH(Cat_Results[[#This Row],[Currency]], Exchange_Rate[Currency], 0))</f>
        <v>491427.839594652</v>
      </c>
    </row>
    <row r="563" spans="1:6" x14ac:dyDescent="0.3">
      <c r="A563" s="1">
        <v>2109</v>
      </c>
      <c r="B563" s="1">
        <v>269</v>
      </c>
      <c r="C563" s="1">
        <f t="shared" si="8"/>
        <v>2.0000000000000002E-5</v>
      </c>
      <c r="D563" s="1" t="s">
        <v>320</v>
      </c>
      <c r="E563" s="4">
        <v>1170.97700633675</v>
      </c>
      <c r="F563" s="66">
        <f>Cat_Results[[#This Row],[TotalLossInOriginalCurrency]] / INDEX(Exchange_Rate[Exchange Rate], MATCH(Cat_Results[[#This Row],[Currency]], Exchange_Rate[Currency], 0))</f>
        <v>1170.97700633675</v>
      </c>
    </row>
    <row r="564" spans="1:6" x14ac:dyDescent="0.3">
      <c r="A564" s="1">
        <v>2113</v>
      </c>
      <c r="B564" s="1">
        <v>207</v>
      </c>
      <c r="C564" s="1">
        <f t="shared" si="8"/>
        <v>2.0000000000000002E-5</v>
      </c>
      <c r="D564" s="1" t="s">
        <v>321</v>
      </c>
      <c r="E564" s="4">
        <v>3.1363106561750147E-3</v>
      </c>
      <c r="F564" s="66">
        <f>Cat_Results[[#This Row],[TotalLossInOriginalCurrency]] / INDEX(Exchange_Rate[Exchange Rate], MATCH(Cat_Results[[#This Row],[Currency]], Exchange_Rate[Currency], 0))</f>
        <v>4.9136579036712603E-3</v>
      </c>
    </row>
    <row r="565" spans="1:6" x14ac:dyDescent="0.3">
      <c r="A565" s="1">
        <v>2113</v>
      </c>
      <c r="B565" s="1">
        <v>197</v>
      </c>
      <c r="C565" s="1">
        <f t="shared" si="8"/>
        <v>2.0000000000000002E-5</v>
      </c>
      <c r="D565" s="1" t="s">
        <v>321</v>
      </c>
      <c r="E565" s="4">
        <v>12.130268944641248</v>
      </c>
      <c r="F565" s="66">
        <f>Cat_Results[[#This Row],[TotalLossInOriginalCurrency]] / INDEX(Exchange_Rate[Exchange Rate], MATCH(Cat_Results[[#This Row],[Currency]], Exchange_Rate[Currency], 0))</f>
        <v>19.0044923503166</v>
      </c>
    </row>
    <row r="566" spans="1:6" x14ac:dyDescent="0.3">
      <c r="A566" s="1">
        <v>2113</v>
      </c>
      <c r="B566" s="1">
        <v>221</v>
      </c>
      <c r="C566" s="1">
        <f t="shared" si="8"/>
        <v>2.0000000000000002E-5</v>
      </c>
      <c r="D566" s="1" t="s">
        <v>320</v>
      </c>
      <c r="E566" s="4">
        <v>48650.0610005423</v>
      </c>
      <c r="F566" s="66">
        <f>Cat_Results[[#This Row],[TotalLossInOriginalCurrency]] / INDEX(Exchange_Rate[Exchange Rate], MATCH(Cat_Results[[#This Row],[Currency]], Exchange_Rate[Currency], 0))</f>
        <v>48650.0610005423</v>
      </c>
    </row>
    <row r="567" spans="1:6" x14ac:dyDescent="0.3">
      <c r="A567" s="1">
        <v>2115</v>
      </c>
      <c r="B567" s="1">
        <v>247</v>
      </c>
      <c r="C567" s="1">
        <f t="shared" si="8"/>
        <v>2.0000000000000002E-5</v>
      </c>
      <c r="D567" s="1" t="s">
        <v>321</v>
      </c>
      <c r="E567" s="4">
        <v>119475.04829982766</v>
      </c>
      <c r="F567" s="66">
        <f>Cat_Results[[#This Row],[TotalLossInOriginalCurrency]] / INDEX(Exchange_Rate[Exchange Rate], MATCH(Cat_Results[[#This Row],[Currency]], Exchange_Rate[Currency], 0))</f>
        <v>187181.558119603</v>
      </c>
    </row>
    <row r="568" spans="1:6" x14ac:dyDescent="0.3">
      <c r="A568" s="1">
        <v>2115</v>
      </c>
      <c r="B568" s="1">
        <v>217</v>
      </c>
      <c r="C568" s="1">
        <f t="shared" si="8"/>
        <v>2.0000000000000002E-5</v>
      </c>
      <c r="D568" s="1" t="s">
        <v>320</v>
      </c>
      <c r="E568" s="4">
        <v>1571.24561714008</v>
      </c>
      <c r="F568" s="66">
        <f>Cat_Results[[#This Row],[TotalLossInOriginalCurrency]] / INDEX(Exchange_Rate[Exchange Rate], MATCH(Cat_Results[[#This Row],[Currency]], Exchange_Rate[Currency], 0))</f>
        <v>1571.24561714008</v>
      </c>
    </row>
    <row r="569" spans="1:6" x14ac:dyDescent="0.3">
      <c r="A569" s="1">
        <v>2116</v>
      </c>
      <c r="B569" s="1">
        <v>269</v>
      </c>
      <c r="C569" s="1">
        <f t="shared" si="8"/>
        <v>2.0000000000000002E-5</v>
      </c>
      <c r="D569" s="1" t="s">
        <v>321</v>
      </c>
      <c r="E569" s="4">
        <v>14785.157682068619</v>
      </c>
      <c r="F569" s="66">
        <f>Cat_Results[[#This Row],[TotalLossInOriginalCurrency]] / INDEX(Exchange_Rate[Exchange Rate], MATCH(Cat_Results[[#This Row],[Currency]], Exchange_Rate[Currency], 0))</f>
        <v>23163.9065340944</v>
      </c>
    </row>
    <row r="570" spans="1:6" x14ac:dyDescent="0.3">
      <c r="A570" s="1">
        <v>2116</v>
      </c>
      <c r="B570" s="1">
        <v>258</v>
      </c>
      <c r="C570" s="1">
        <f t="shared" si="8"/>
        <v>2.0000000000000002E-5</v>
      </c>
      <c r="D570" s="1" t="s">
        <v>320</v>
      </c>
      <c r="E570" s="4">
        <v>5049139.40788096</v>
      </c>
      <c r="F570" s="66">
        <f>Cat_Results[[#This Row],[TotalLossInOriginalCurrency]] / INDEX(Exchange_Rate[Exchange Rate], MATCH(Cat_Results[[#This Row],[Currency]], Exchange_Rate[Currency], 0))</f>
        <v>5049139.40788096</v>
      </c>
    </row>
    <row r="571" spans="1:6" x14ac:dyDescent="0.3">
      <c r="A571" s="1">
        <v>2117</v>
      </c>
      <c r="B571" s="1">
        <v>304</v>
      </c>
      <c r="C571" s="1">
        <f t="shared" si="8"/>
        <v>2.0000000000000002E-5</v>
      </c>
      <c r="D571" s="1" t="s">
        <v>320</v>
      </c>
      <c r="E571" s="4">
        <v>0.110098663717508</v>
      </c>
      <c r="F571" s="66">
        <f>Cat_Results[[#This Row],[TotalLossInOriginalCurrency]] / INDEX(Exchange_Rate[Exchange Rate], MATCH(Cat_Results[[#This Row],[Currency]], Exchange_Rate[Currency], 0))</f>
        <v>0.110098663717508</v>
      </c>
    </row>
    <row r="572" spans="1:6" x14ac:dyDescent="0.3">
      <c r="A572" s="1">
        <v>2118</v>
      </c>
      <c r="B572" s="1">
        <v>225</v>
      </c>
      <c r="C572" s="1">
        <f t="shared" si="8"/>
        <v>2.0000000000000002E-5</v>
      </c>
      <c r="D572" s="1" t="s">
        <v>320</v>
      </c>
      <c r="E572" s="4">
        <v>1.7185092531144599</v>
      </c>
      <c r="F572" s="66">
        <f>Cat_Results[[#This Row],[TotalLossInOriginalCurrency]] / INDEX(Exchange_Rate[Exchange Rate], MATCH(Cat_Results[[#This Row],[Currency]], Exchange_Rate[Currency], 0))</f>
        <v>1.7185092531144599</v>
      </c>
    </row>
    <row r="573" spans="1:6" x14ac:dyDescent="0.3">
      <c r="A573" s="1">
        <v>2136</v>
      </c>
      <c r="B573" s="1">
        <v>267</v>
      </c>
      <c r="C573" s="1">
        <f t="shared" si="8"/>
        <v>2.0000000000000002E-5</v>
      </c>
      <c r="D573" s="1" t="s">
        <v>321</v>
      </c>
      <c r="E573" s="4">
        <v>1399882.468426916</v>
      </c>
      <c r="F573" s="66">
        <f>Cat_Results[[#This Row],[TotalLossInOriginalCurrency]] / INDEX(Exchange_Rate[Exchange Rate], MATCH(Cat_Results[[#This Row],[Currency]], Exchange_Rate[Currency], 0))</f>
        <v>2193195.8626782498</v>
      </c>
    </row>
    <row r="574" spans="1:6" x14ac:dyDescent="0.3">
      <c r="A574" s="1">
        <v>2139</v>
      </c>
      <c r="B574" s="1">
        <v>254</v>
      </c>
      <c r="C574" s="1">
        <f t="shared" si="8"/>
        <v>2.0000000000000002E-5</v>
      </c>
      <c r="D574" s="1" t="s">
        <v>320</v>
      </c>
      <c r="E574" s="4">
        <v>8.0093741416931196E-4</v>
      </c>
      <c r="F574" s="66">
        <f>Cat_Results[[#This Row],[TotalLossInOriginalCurrency]] / INDEX(Exchange_Rate[Exchange Rate], MATCH(Cat_Results[[#This Row],[Currency]], Exchange_Rate[Currency], 0))</f>
        <v>8.0093741416931196E-4</v>
      </c>
    </row>
    <row r="575" spans="1:6" x14ac:dyDescent="0.3">
      <c r="A575" s="1">
        <v>2144</v>
      </c>
      <c r="B575" s="1">
        <v>261</v>
      </c>
      <c r="C575" s="1">
        <f t="shared" si="8"/>
        <v>2.0000000000000002E-5</v>
      </c>
      <c r="D575" s="1" t="s">
        <v>320</v>
      </c>
      <c r="E575" s="4">
        <v>4.7177821397781398E-3</v>
      </c>
      <c r="F575" s="66">
        <f>Cat_Results[[#This Row],[TotalLossInOriginalCurrency]] / INDEX(Exchange_Rate[Exchange Rate], MATCH(Cat_Results[[#This Row],[Currency]], Exchange_Rate[Currency], 0))</f>
        <v>4.7177821397781398E-3</v>
      </c>
    </row>
    <row r="576" spans="1:6" x14ac:dyDescent="0.3">
      <c r="A576" s="1">
        <v>2148</v>
      </c>
      <c r="B576" s="1">
        <v>213</v>
      </c>
      <c r="C576" s="1">
        <f t="shared" si="8"/>
        <v>2.0000000000000002E-5</v>
      </c>
      <c r="D576" s="1" t="s">
        <v>323</v>
      </c>
      <c r="E576" s="4">
        <v>13424723.132399937</v>
      </c>
      <c r="F576" s="66">
        <f>Cat_Results[[#This Row],[TotalLossInOriginalCurrency]] / INDEX(Exchange_Rate[Exchange Rate], MATCH(Cat_Results[[#This Row],[Currency]], Exchange_Rate[Currency], 0))</f>
        <v>169245.48882977199</v>
      </c>
    </row>
    <row r="577" spans="1:6" x14ac:dyDescent="0.3">
      <c r="A577" s="1">
        <v>2148</v>
      </c>
      <c r="B577" s="1">
        <v>261</v>
      </c>
      <c r="C577" s="1">
        <f t="shared" si="8"/>
        <v>2.0000000000000002E-5</v>
      </c>
      <c r="D577" s="1" t="s">
        <v>320</v>
      </c>
      <c r="E577" s="4">
        <v>7702887.0287260097</v>
      </c>
      <c r="F577" s="66">
        <f>Cat_Results[[#This Row],[TotalLossInOriginalCurrency]] / INDEX(Exchange_Rate[Exchange Rate], MATCH(Cat_Results[[#This Row],[Currency]], Exchange_Rate[Currency], 0))</f>
        <v>7702887.0287260097</v>
      </c>
    </row>
    <row r="578" spans="1:6" x14ac:dyDescent="0.3">
      <c r="A578" s="1">
        <v>2152</v>
      </c>
      <c r="B578" s="1">
        <v>196</v>
      </c>
      <c r="C578" s="1">
        <f t="shared" si="8"/>
        <v>2.0000000000000002E-5</v>
      </c>
      <c r="D578" s="1" t="s">
        <v>320</v>
      </c>
      <c r="E578" s="4">
        <v>2.2027581930160502E-2</v>
      </c>
      <c r="F578" s="66">
        <f>Cat_Results[[#This Row],[TotalLossInOriginalCurrency]] / INDEX(Exchange_Rate[Exchange Rate], MATCH(Cat_Results[[#This Row],[Currency]], Exchange_Rate[Currency], 0))</f>
        <v>2.2027581930160502E-2</v>
      </c>
    </row>
    <row r="579" spans="1:6" x14ac:dyDescent="0.3">
      <c r="A579" s="1">
        <v>2157</v>
      </c>
      <c r="B579" s="1">
        <v>228</v>
      </c>
      <c r="C579" s="1">
        <f t="shared" si="8"/>
        <v>2.0000000000000002E-5</v>
      </c>
      <c r="D579" s="1" t="s">
        <v>320</v>
      </c>
      <c r="E579" s="4">
        <v>13057.2880532369</v>
      </c>
      <c r="F579" s="66">
        <f>Cat_Results[[#This Row],[TotalLossInOriginalCurrency]] / INDEX(Exchange_Rate[Exchange Rate], MATCH(Cat_Results[[#This Row],[Currency]], Exchange_Rate[Currency], 0))</f>
        <v>13057.2880532369</v>
      </c>
    </row>
    <row r="580" spans="1:6" x14ac:dyDescent="0.3">
      <c r="A580" s="1">
        <v>2158</v>
      </c>
      <c r="B580" s="1">
        <v>221</v>
      </c>
      <c r="C580" s="1">
        <f t="shared" si="8"/>
        <v>2.0000000000000002E-5</v>
      </c>
      <c r="D580" s="1" t="s">
        <v>321</v>
      </c>
      <c r="E580" s="4">
        <v>47077.26511528936</v>
      </c>
      <c r="F580" s="66">
        <f>Cat_Results[[#This Row],[TotalLossInOriginalCurrency]] / INDEX(Exchange_Rate[Exchange Rate], MATCH(Cat_Results[[#This Row],[Currency]], Exchange_Rate[Currency], 0))</f>
        <v>73755.951235737695</v>
      </c>
    </row>
    <row r="581" spans="1:6" x14ac:dyDescent="0.3">
      <c r="A581" s="1">
        <v>2158</v>
      </c>
      <c r="B581" s="1">
        <v>253</v>
      </c>
      <c r="C581" s="1">
        <f t="shared" si="8"/>
        <v>2.0000000000000002E-5</v>
      </c>
      <c r="D581" s="1" t="s">
        <v>324</v>
      </c>
      <c r="E581" s="4">
        <v>1767049.3058283175</v>
      </c>
      <c r="F581" s="66">
        <f>Cat_Results[[#This Row],[TotalLossInOriginalCurrency]] / INDEX(Exchange_Rate[Exchange Rate], MATCH(Cat_Results[[#This Row],[Currency]], Exchange_Rate[Currency], 0))</f>
        <v>1787423.3835348701</v>
      </c>
    </row>
    <row r="582" spans="1:6" x14ac:dyDescent="0.3">
      <c r="A582" s="1">
        <v>2159</v>
      </c>
      <c r="B582" s="1">
        <v>238</v>
      </c>
      <c r="C582" s="1">
        <f t="shared" ref="C582:C645" si="9">1/50000</f>
        <v>2.0000000000000002E-5</v>
      </c>
      <c r="D582" s="1" t="s">
        <v>320</v>
      </c>
      <c r="E582" s="4">
        <v>18958547.273294799</v>
      </c>
      <c r="F582" s="66">
        <f>Cat_Results[[#This Row],[TotalLossInOriginalCurrency]] / INDEX(Exchange_Rate[Exchange Rate], MATCH(Cat_Results[[#This Row],[Currency]], Exchange_Rate[Currency], 0))</f>
        <v>18958547.273294799</v>
      </c>
    </row>
    <row r="583" spans="1:6" x14ac:dyDescent="0.3">
      <c r="A583" s="1">
        <v>2168</v>
      </c>
      <c r="B583" s="1">
        <v>179</v>
      </c>
      <c r="C583" s="1">
        <f t="shared" si="9"/>
        <v>2.0000000000000002E-5</v>
      </c>
      <c r="D583" s="1" t="s">
        <v>320</v>
      </c>
      <c r="E583" s="4">
        <v>1.7061829566955599E-3</v>
      </c>
      <c r="F583" s="66">
        <f>Cat_Results[[#This Row],[TotalLossInOriginalCurrency]] / INDEX(Exchange_Rate[Exchange Rate], MATCH(Cat_Results[[#This Row],[Currency]], Exchange_Rate[Currency], 0))</f>
        <v>1.7061829566955599E-3</v>
      </c>
    </row>
    <row r="584" spans="1:6" x14ac:dyDescent="0.3">
      <c r="A584" s="1">
        <v>2169</v>
      </c>
      <c r="B584" s="1">
        <v>300</v>
      </c>
      <c r="C584" s="1">
        <f t="shared" si="9"/>
        <v>2.0000000000000002E-5</v>
      </c>
      <c r="D584" s="1" t="s">
        <v>323</v>
      </c>
      <c r="E584" s="4">
        <v>2701058.8037574701</v>
      </c>
      <c r="F584" s="66">
        <f>Cat_Results[[#This Row],[TotalLossInOriginalCurrency]] / INDEX(Exchange_Rate[Exchange Rate], MATCH(Cat_Results[[#This Row],[Currency]], Exchange_Rate[Currency], 0))</f>
        <v>34052.249204052598</v>
      </c>
    </row>
    <row r="585" spans="1:6" x14ac:dyDescent="0.3">
      <c r="A585" s="1">
        <v>2173</v>
      </c>
      <c r="B585" s="1">
        <v>158</v>
      </c>
      <c r="C585" s="1">
        <f t="shared" si="9"/>
        <v>2.0000000000000002E-5</v>
      </c>
      <c r="D585" s="1" t="s">
        <v>320</v>
      </c>
      <c r="E585" s="4">
        <v>5.8111548423767099E-3</v>
      </c>
      <c r="F585" s="66">
        <f>Cat_Results[[#This Row],[TotalLossInOriginalCurrency]] / INDEX(Exchange_Rate[Exchange Rate], MATCH(Cat_Results[[#This Row],[Currency]], Exchange_Rate[Currency], 0))</f>
        <v>5.8111548423767099E-3</v>
      </c>
    </row>
    <row r="586" spans="1:6" x14ac:dyDescent="0.3">
      <c r="A586" s="1">
        <v>2181</v>
      </c>
      <c r="B586" s="1">
        <v>266</v>
      </c>
      <c r="C586" s="1">
        <f t="shared" si="9"/>
        <v>2.0000000000000002E-5</v>
      </c>
      <c r="D586" s="1" t="s">
        <v>320</v>
      </c>
      <c r="E586" s="4">
        <v>21057088.5846464</v>
      </c>
      <c r="F586" s="66">
        <f>Cat_Results[[#This Row],[TotalLossInOriginalCurrency]] / INDEX(Exchange_Rate[Exchange Rate], MATCH(Cat_Results[[#This Row],[Currency]], Exchange_Rate[Currency], 0))</f>
        <v>21057088.5846464</v>
      </c>
    </row>
    <row r="587" spans="1:6" x14ac:dyDescent="0.3">
      <c r="A587" s="1">
        <v>2183</v>
      </c>
      <c r="B587" s="1">
        <v>257</v>
      </c>
      <c r="C587" s="1">
        <f t="shared" si="9"/>
        <v>2.0000000000000002E-5</v>
      </c>
      <c r="D587" s="1" t="s">
        <v>321</v>
      </c>
      <c r="E587" s="4">
        <v>24.940444737301721</v>
      </c>
      <c r="F587" s="66">
        <f>Cat_Results[[#This Row],[TotalLossInOriginalCurrency]] / INDEX(Exchange_Rate[Exchange Rate], MATCH(Cat_Results[[#This Row],[Currency]], Exchange_Rate[Currency], 0))</f>
        <v>39.074194759130499</v>
      </c>
    </row>
    <row r="588" spans="1:6" x14ac:dyDescent="0.3">
      <c r="A588" s="1">
        <v>2184</v>
      </c>
      <c r="B588" s="1">
        <v>257</v>
      </c>
      <c r="C588" s="1">
        <f t="shared" si="9"/>
        <v>2.0000000000000002E-5</v>
      </c>
      <c r="D588" s="1" t="s">
        <v>320</v>
      </c>
      <c r="E588" s="4">
        <v>138.6295770742</v>
      </c>
      <c r="F588" s="66">
        <f>Cat_Results[[#This Row],[TotalLossInOriginalCurrency]] / INDEX(Exchange_Rate[Exchange Rate], MATCH(Cat_Results[[#This Row],[Currency]], Exchange_Rate[Currency], 0))</f>
        <v>138.6295770742</v>
      </c>
    </row>
    <row r="589" spans="1:6" x14ac:dyDescent="0.3">
      <c r="A589" s="1">
        <v>2193</v>
      </c>
      <c r="B589" s="1">
        <v>296</v>
      </c>
      <c r="C589" s="1">
        <f t="shared" si="9"/>
        <v>2.0000000000000002E-5</v>
      </c>
      <c r="D589" s="1" t="s">
        <v>321</v>
      </c>
      <c r="E589" s="4">
        <v>7399911.7985569844</v>
      </c>
      <c r="F589" s="66">
        <f>Cat_Results[[#This Row],[TotalLossInOriginalCurrency]] / INDEX(Exchange_Rate[Exchange Rate], MATCH(Cat_Results[[#This Row],[Currency]], Exchange_Rate[Currency], 0))</f>
        <v>11593441.811594799</v>
      </c>
    </row>
    <row r="590" spans="1:6" x14ac:dyDescent="0.3">
      <c r="A590" s="1">
        <v>2195</v>
      </c>
      <c r="B590" s="1">
        <v>249</v>
      </c>
      <c r="C590" s="1">
        <f t="shared" si="9"/>
        <v>2.0000000000000002E-5</v>
      </c>
      <c r="D590" s="1" t="s">
        <v>321</v>
      </c>
      <c r="E590" s="4">
        <v>105282.11713102185</v>
      </c>
      <c r="F590" s="66">
        <f>Cat_Results[[#This Row],[TotalLossInOriginalCurrency]] / INDEX(Exchange_Rate[Exchange Rate], MATCH(Cat_Results[[#This Row],[Currency]], Exchange_Rate[Currency], 0))</f>
        <v>164945.49286358099</v>
      </c>
    </row>
    <row r="591" spans="1:6" x14ac:dyDescent="0.3">
      <c r="A591" s="1">
        <v>2196</v>
      </c>
      <c r="B591" s="1">
        <v>252</v>
      </c>
      <c r="C591" s="1">
        <f t="shared" si="9"/>
        <v>2.0000000000000002E-5</v>
      </c>
      <c r="D591" s="1" t="s">
        <v>320</v>
      </c>
      <c r="E591" s="4">
        <v>8933554.6901754402</v>
      </c>
      <c r="F591" s="66">
        <f>Cat_Results[[#This Row],[TotalLossInOriginalCurrency]] / INDEX(Exchange_Rate[Exchange Rate], MATCH(Cat_Results[[#This Row],[Currency]], Exchange_Rate[Currency], 0))</f>
        <v>8933554.6901754402</v>
      </c>
    </row>
    <row r="592" spans="1:6" x14ac:dyDescent="0.3">
      <c r="A592" s="1">
        <v>2205</v>
      </c>
      <c r="B592" s="1">
        <v>242</v>
      </c>
      <c r="C592" s="1">
        <f t="shared" si="9"/>
        <v>2.0000000000000002E-5</v>
      </c>
      <c r="D592" s="1" t="s">
        <v>321</v>
      </c>
      <c r="E592" s="4">
        <v>1879191.5094220384</v>
      </c>
      <c r="F592" s="66">
        <f>Cat_Results[[#This Row],[TotalLossInOriginalCurrency]] / INDEX(Exchange_Rate[Exchange Rate], MATCH(Cat_Results[[#This Row],[Currency]], Exchange_Rate[Currency], 0))</f>
        <v>2944129.3369977502</v>
      </c>
    </row>
    <row r="593" spans="1:6" x14ac:dyDescent="0.3">
      <c r="A593" s="1">
        <v>2208</v>
      </c>
      <c r="B593" s="1">
        <v>214</v>
      </c>
      <c r="C593" s="1">
        <f t="shared" si="9"/>
        <v>2.0000000000000002E-5</v>
      </c>
      <c r="D593" s="1" t="s">
        <v>320</v>
      </c>
      <c r="E593" s="4">
        <v>247416.674877643</v>
      </c>
      <c r="F593" s="66">
        <f>Cat_Results[[#This Row],[TotalLossInOriginalCurrency]] / INDEX(Exchange_Rate[Exchange Rate], MATCH(Cat_Results[[#This Row],[Currency]], Exchange_Rate[Currency], 0))</f>
        <v>247416.674877643</v>
      </c>
    </row>
    <row r="594" spans="1:6" x14ac:dyDescent="0.3">
      <c r="A594" s="1">
        <v>2217</v>
      </c>
      <c r="B594" s="1">
        <v>202</v>
      </c>
      <c r="C594" s="1">
        <f t="shared" si="9"/>
        <v>2.0000000000000002E-5</v>
      </c>
      <c r="D594" s="1" t="s">
        <v>320</v>
      </c>
      <c r="E594" s="4">
        <v>578354.93837325997</v>
      </c>
      <c r="F594" s="66">
        <f>Cat_Results[[#This Row],[TotalLossInOriginalCurrency]] / INDEX(Exchange_Rate[Exchange Rate], MATCH(Cat_Results[[#This Row],[Currency]], Exchange_Rate[Currency], 0))</f>
        <v>578354.93837325997</v>
      </c>
    </row>
    <row r="595" spans="1:6" x14ac:dyDescent="0.3">
      <c r="A595" s="1">
        <v>2217</v>
      </c>
      <c r="B595" s="1">
        <v>301</v>
      </c>
      <c r="C595" s="1">
        <f t="shared" si="9"/>
        <v>2.0000000000000002E-5</v>
      </c>
      <c r="D595" s="1" t="s">
        <v>320</v>
      </c>
      <c r="E595" s="4">
        <v>4.1832029819488499E-3</v>
      </c>
      <c r="F595" s="66">
        <f>Cat_Results[[#This Row],[TotalLossInOriginalCurrency]] / INDEX(Exchange_Rate[Exchange Rate], MATCH(Cat_Results[[#This Row],[Currency]], Exchange_Rate[Currency], 0))</f>
        <v>4.1832029819488499E-3</v>
      </c>
    </row>
    <row r="596" spans="1:6" x14ac:dyDescent="0.3">
      <c r="A596" s="1">
        <v>2217</v>
      </c>
      <c r="B596" s="1">
        <v>219</v>
      </c>
      <c r="C596" s="1">
        <f t="shared" si="9"/>
        <v>2.0000000000000002E-5</v>
      </c>
      <c r="D596" s="1" t="s">
        <v>321</v>
      </c>
      <c r="E596" s="4">
        <v>15838.86341795883</v>
      </c>
      <c r="F596" s="66">
        <f>Cat_Results[[#This Row],[TotalLossInOriginalCurrency]] / INDEX(Exchange_Rate[Exchange Rate], MATCH(Cat_Results[[#This Row],[Currency]], Exchange_Rate[Currency], 0))</f>
        <v>24814.747310057301</v>
      </c>
    </row>
    <row r="597" spans="1:6" x14ac:dyDescent="0.3">
      <c r="A597" s="1">
        <v>2222</v>
      </c>
      <c r="B597" s="1">
        <v>240</v>
      </c>
      <c r="C597" s="1">
        <f t="shared" si="9"/>
        <v>2.0000000000000002E-5</v>
      </c>
      <c r="D597" s="1" t="s">
        <v>320</v>
      </c>
      <c r="E597" s="4">
        <v>5.8111548423767099E-3</v>
      </c>
      <c r="F597" s="66">
        <f>Cat_Results[[#This Row],[TotalLossInOriginalCurrency]] / INDEX(Exchange_Rate[Exchange Rate], MATCH(Cat_Results[[#This Row],[Currency]], Exchange_Rate[Currency], 0))</f>
        <v>5.8111548423767099E-3</v>
      </c>
    </row>
    <row r="598" spans="1:6" x14ac:dyDescent="0.3">
      <c r="A598" s="1">
        <v>2225</v>
      </c>
      <c r="B598" s="1">
        <v>242</v>
      </c>
      <c r="C598" s="1">
        <f t="shared" si="9"/>
        <v>2.0000000000000002E-5</v>
      </c>
      <c r="D598" s="1" t="s">
        <v>321</v>
      </c>
      <c r="E598" s="4">
        <v>55793.86042813005</v>
      </c>
      <c r="F598" s="66">
        <f>Cat_Results[[#This Row],[TotalLossInOriginalCurrency]] / INDEX(Exchange_Rate[Exchange Rate], MATCH(Cat_Results[[#This Row],[Currency]], Exchange_Rate[Currency], 0))</f>
        <v>87412.241108590606</v>
      </c>
    </row>
    <row r="599" spans="1:6" x14ac:dyDescent="0.3">
      <c r="A599" s="1">
        <v>2234</v>
      </c>
      <c r="B599" s="1">
        <v>270</v>
      </c>
      <c r="C599" s="1">
        <f t="shared" si="9"/>
        <v>2.0000000000000002E-5</v>
      </c>
      <c r="D599" s="1" t="s">
        <v>321</v>
      </c>
      <c r="E599" s="4">
        <v>1.7143807100292325</v>
      </c>
      <c r="F599" s="66">
        <f>Cat_Results[[#This Row],[TotalLossInOriginalCurrency]] / INDEX(Exchange_Rate[Exchange Rate], MATCH(Cat_Results[[#This Row],[Currency]], Exchange_Rate[Currency], 0))</f>
        <v>2.6859202576604102</v>
      </c>
    </row>
    <row r="600" spans="1:6" x14ac:dyDescent="0.3">
      <c r="A600" s="1">
        <v>2243</v>
      </c>
      <c r="B600" s="1">
        <v>231</v>
      </c>
      <c r="C600" s="1">
        <f t="shared" si="9"/>
        <v>2.0000000000000002E-5</v>
      </c>
      <c r="D600" s="1" t="s">
        <v>320</v>
      </c>
      <c r="E600" s="4">
        <v>728738.40798506397</v>
      </c>
      <c r="F600" s="66">
        <f>Cat_Results[[#This Row],[TotalLossInOriginalCurrency]] / INDEX(Exchange_Rate[Exchange Rate], MATCH(Cat_Results[[#This Row],[Currency]], Exchange_Rate[Currency], 0))</f>
        <v>728738.40798506397</v>
      </c>
    </row>
    <row r="601" spans="1:6" x14ac:dyDescent="0.3">
      <c r="A601" s="1">
        <v>2246</v>
      </c>
      <c r="B601" s="1">
        <v>244</v>
      </c>
      <c r="C601" s="1">
        <f t="shared" si="9"/>
        <v>2.0000000000000002E-5</v>
      </c>
      <c r="D601" s="1" t="s">
        <v>321</v>
      </c>
      <c r="E601" s="4">
        <v>8.1909068482630097E-3</v>
      </c>
      <c r="F601" s="66">
        <f>Cat_Results[[#This Row],[TotalLossInOriginalCurrency]] / INDEX(Exchange_Rate[Exchange Rate], MATCH(Cat_Results[[#This Row],[Currency]], Exchange_Rate[Currency], 0))</f>
        <v>1.2832693755626699E-2</v>
      </c>
    </row>
    <row r="602" spans="1:6" x14ac:dyDescent="0.3">
      <c r="A602" s="1">
        <v>2248</v>
      </c>
      <c r="B602" s="1">
        <v>213</v>
      </c>
      <c r="C602" s="1">
        <f t="shared" si="9"/>
        <v>2.0000000000000002E-5</v>
      </c>
      <c r="D602" s="1" t="s">
        <v>320</v>
      </c>
      <c r="E602" s="4">
        <v>5718765.2813841105</v>
      </c>
      <c r="F602" s="66">
        <f>Cat_Results[[#This Row],[TotalLossInOriginalCurrency]] / INDEX(Exchange_Rate[Exchange Rate], MATCH(Cat_Results[[#This Row],[Currency]], Exchange_Rate[Currency], 0))</f>
        <v>5718765.2813841105</v>
      </c>
    </row>
    <row r="603" spans="1:6" x14ac:dyDescent="0.3">
      <c r="A603" s="1">
        <v>2253</v>
      </c>
      <c r="B603" s="1">
        <v>232</v>
      </c>
      <c r="C603" s="1">
        <f t="shared" si="9"/>
        <v>2.0000000000000002E-5</v>
      </c>
      <c r="D603" s="1" t="s">
        <v>321</v>
      </c>
      <c r="E603" s="4">
        <v>1.9938744271976252E-2</v>
      </c>
      <c r="F603" s="66">
        <f>Cat_Results[[#This Row],[TotalLossInOriginalCurrency]] / INDEX(Exchange_Rate[Exchange Rate], MATCH(Cat_Results[[#This Row],[Currency]], Exchange_Rate[Currency], 0))</f>
        <v>3.1238030642271E-2</v>
      </c>
    </row>
    <row r="604" spans="1:6" x14ac:dyDescent="0.3">
      <c r="A604" s="1">
        <v>2255</v>
      </c>
      <c r="B604" s="1">
        <v>210</v>
      </c>
      <c r="C604" s="1">
        <f t="shared" si="9"/>
        <v>2.0000000000000002E-5</v>
      </c>
      <c r="D604" s="1" t="s">
        <v>320</v>
      </c>
      <c r="E604" s="4">
        <v>6.0964375734329198E-3</v>
      </c>
      <c r="F604" s="66">
        <f>Cat_Results[[#This Row],[TotalLossInOriginalCurrency]] / INDEX(Exchange_Rate[Exchange Rate], MATCH(Cat_Results[[#This Row],[Currency]], Exchange_Rate[Currency], 0))</f>
        <v>6.0964375734329198E-3</v>
      </c>
    </row>
    <row r="605" spans="1:6" x14ac:dyDescent="0.3">
      <c r="A605" s="1">
        <v>2261</v>
      </c>
      <c r="B605" s="1">
        <v>217</v>
      </c>
      <c r="C605" s="1">
        <f t="shared" si="9"/>
        <v>2.0000000000000002E-5</v>
      </c>
      <c r="D605" s="1" t="s">
        <v>322</v>
      </c>
      <c r="E605" s="4">
        <v>73524.635923573995</v>
      </c>
      <c r="F605" s="66">
        <f>Cat_Results[[#This Row],[TotalLossInOriginalCurrency]] / INDEX(Exchange_Rate[Exchange Rate], MATCH(Cat_Results[[#This Row],[Currency]], Exchange_Rate[Currency], 0))</f>
        <v>90310.312472856604</v>
      </c>
    </row>
    <row r="606" spans="1:6" x14ac:dyDescent="0.3">
      <c r="A606" s="1">
        <v>2263</v>
      </c>
      <c r="B606" s="1">
        <v>242</v>
      </c>
      <c r="C606" s="1">
        <f t="shared" si="9"/>
        <v>2.0000000000000002E-5</v>
      </c>
      <c r="D606" s="1" t="s">
        <v>320</v>
      </c>
      <c r="E606" s="4">
        <v>505745.20746827201</v>
      </c>
      <c r="F606" s="66">
        <f>Cat_Results[[#This Row],[TotalLossInOriginalCurrency]] / INDEX(Exchange_Rate[Exchange Rate], MATCH(Cat_Results[[#This Row],[Currency]], Exchange_Rate[Currency], 0))</f>
        <v>505745.20746827201</v>
      </c>
    </row>
    <row r="607" spans="1:6" x14ac:dyDescent="0.3">
      <c r="A607" s="1">
        <v>2266</v>
      </c>
      <c r="B607" s="1">
        <v>199</v>
      </c>
      <c r="C607" s="1">
        <f t="shared" si="9"/>
        <v>2.0000000000000002E-5</v>
      </c>
      <c r="D607" s="1" t="s">
        <v>320</v>
      </c>
      <c r="E607" s="4">
        <v>7.2438269853591902E-3</v>
      </c>
      <c r="F607" s="66">
        <f>Cat_Results[[#This Row],[TotalLossInOriginalCurrency]] / INDEX(Exchange_Rate[Exchange Rate], MATCH(Cat_Results[[#This Row],[Currency]], Exchange_Rate[Currency], 0))</f>
        <v>7.2438269853591902E-3</v>
      </c>
    </row>
    <row r="608" spans="1:6" x14ac:dyDescent="0.3">
      <c r="A608" s="1">
        <v>2267</v>
      </c>
      <c r="B608" s="1">
        <v>197</v>
      </c>
      <c r="C608" s="1">
        <f t="shared" si="9"/>
        <v>2.0000000000000002E-5</v>
      </c>
      <c r="D608" s="1" t="s">
        <v>320</v>
      </c>
      <c r="E608" s="4">
        <v>2.44218856096268E-3</v>
      </c>
      <c r="F608" s="66">
        <f>Cat_Results[[#This Row],[TotalLossInOriginalCurrency]] / INDEX(Exchange_Rate[Exchange Rate], MATCH(Cat_Results[[#This Row],[Currency]], Exchange_Rate[Currency], 0))</f>
        <v>2.44218856096268E-3</v>
      </c>
    </row>
    <row r="609" spans="1:6" x14ac:dyDescent="0.3">
      <c r="A609" s="1">
        <v>2278</v>
      </c>
      <c r="B609" s="1">
        <v>190</v>
      </c>
      <c r="C609" s="1">
        <f t="shared" si="9"/>
        <v>2.0000000000000002E-5</v>
      </c>
      <c r="D609" s="1" t="s">
        <v>321</v>
      </c>
      <c r="E609" s="4">
        <v>11.432498690467659</v>
      </c>
      <c r="F609" s="66">
        <f>Cat_Results[[#This Row],[TotalLossInOriginalCurrency]] / INDEX(Exchange_Rate[Exchange Rate], MATCH(Cat_Results[[#This Row],[Currency]], Exchange_Rate[Currency], 0))</f>
        <v>17.911295693404998</v>
      </c>
    </row>
    <row r="610" spans="1:6" x14ac:dyDescent="0.3">
      <c r="A610" s="1">
        <v>2289</v>
      </c>
      <c r="B610" s="1">
        <v>286</v>
      </c>
      <c r="C610" s="1">
        <f t="shared" si="9"/>
        <v>2.0000000000000002E-5</v>
      </c>
      <c r="D610" s="1" t="s">
        <v>321</v>
      </c>
      <c r="E610" s="4">
        <v>172833.84423254183</v>
      </c>
      <c r="F610" s="66">
        <f>Cat_Results[[#This Row],[TotalLossInOriginalCurrency]] / INDEX(Exchange_Rate[Exchange Rate], MATCH(Cat_Results[[#This Row],[Currency]], Exchange_Rate[Currency], 0))</f>
        <v>270778.78368428</v>
      </c>
    </row>
    <row r="611" spans="1:6" x14ac:dyDescent="0.3">
      <c r="A611" s="1">
        <v>2291</v>
      </c>
      <c r="B611" s="1">
        <v>226</v>
      </c>
      <c r="C611" s="1">
        <f t="shared" si="9"/>
        <v>2.0000000000000002E-5</v>
      </c>
      <c r="D611" s="1" t="s">
        <v>320</v>
      </c>
      <c r="E611" s="4">
        <v>1.7061829566955599E-3</v>
      </c>
      <c r="F611" s="66">
        <f>Cat_Results[[#This Row],[TotalLossInOriginalCurrency]] / INDEX(Exchange_Rate[Exchange Rate], MATCH(Cat_Results[[#This Row],[Currency]], Exchange_Rate[Currency], 0))</f>
        <v>1.7061829566955599E-3</v>
      </c>
    </row>
    <row r="612" spans="1:6" x14ac:dyDescent="0.3">
      <c r="A612" s="1">
        <v>2294</v>
      </c>
      <c r="B612" s="1">
        <v>223</v>
      </c>
      <c r="C612" s="1">
        <f t="shared" si="9"/>
        <v>2.0000000000000002E-5</v>
      </c>
      <c r="D612" s="1" t="s">
        <v>320</v>
      </c>
      <c r="E612" s="4">
        <v>9.3033310025930405E-2</v>
      </c>
      <c r="F612" s="66">
        <f>Cat_Results[[#This Row],[TotalLossInOriginalCurrency]] / INDEX(Exchange_Rate[Exchange Rate], MATCH(Cat_Results[[#This Row],[Currency]], Exchange_Rate[Currency], 0))</f>
        <v>9.3033310025930405E-2</v>
      </c>
    </row>
    <row r="613" spans="1:6" x14ac:dyDescent="0.3">
      <c r="A613" s="1">
        <v>2301</v>
      </c>
      <c r="B613" s="1">
        <v>208</v>
      </c>
      <c r="C613" s="1">
        <f t="shared" si="9"/>
        <v>2.0000000000000002E-5</v>
      </c>
      <c r="D613" s="1" t="s">
        <v>320</v>
      </c>
      <c r="E613" s="4">
        <v>8.0093741416931196E-4</v>
      </c>
      <c r="F613" s="66">
        <f>Cat_Results[[#This Row],[TotalLossInOriginalCurrency]] / INDEX(Exchange_Rate[Exchange Rate], MATCH(Cat_Results[[#This Row],[Currency]], Exchange_Rate[Currency], 0))</f>
        <v>8.0093741416931196E-4</v>
      </c>
    </row>
    <row r="614" spans="1:6" x14ac:dyDescent="0.3">
      <c r="A614" s="1">
        <v>2308</v>
      </c>
      <c r="B614" s="1">
        <v>237</v>
      </c>
      <c r="C614" s="1">
        <f t="shared" si="9"/>
        <v>2.0000000000000002E-5</v>
      </c>
      <c r="D614" s="1" t="s">
        <v>321</v>
      </c>
      <c r="E614" s="4">
        <v>80414.228017504473</v>
      </c>
      <c r="F614" s="66">
        <f>Cat_Results[[#This Row],[TotalLossInOriginalCurrency]] / INDEX(Exchange_Rate[Exchange Rate], MATCH(Cat_Results[[#This Row],[Currency]], Exchange_Rate[Currency], 0))</f>
        <v>125984.971000202</v>
      </c>
    </row>
    <row r="615" spans="1:6" x14ac:dyDescent="0.3">
      <c r="A615" s="1">
        <v>2312</v>
      </c>
      <c r="B615" s="1">
        <v>250</v>
      </c>
      <c r="C615" s="1">
        <f t="shared" si="9"/>
        <v>2.0000000000000002E-5</v>
      </c>
      <c r="D615" s="1" t="s">
        <v>321</v>
      </c>
      <c r="E615" s="4">
        <v>3.1209920922134371</v>
      </c>
      <c r="F615" s="66">
        <f>Cat_Results[[#This Row],[TotalLossInOriginalCurrency]] / INDEX(Exchange_Rate[Exchange Rate], MATCH(Cat_Results[[#This Row],[Currency]], Exchange_Rate[Currency], 0))</f>
        <v>4.88965830951929</v>
      </c>
    </row>
    <row r="616" spans="1:6" x14ac:dyDescent="0.3">
      <c r="A616" s="1">
        <v>2314</v>
      </c>
      <c r="B616" s="1">
        <v>217</v>
      </c>
      <c r="C616" s="1">
        <f t="shared" si="9"/>
        <v>2.0000000000000002E-5</v>
      </c>
      <c r="D616" s="1" t="s">
        <v>320</v>
      </c>
      <c r="E616" s="4">
        <v>8.50194096565247E-2</v>
      </c>
      <c r="F616" s="66">
        <f>Cat_Results[[#This Row],[TotalLossInOriginalCurrency]] / INDEX(Exchange_Rate[Exchange Rate], MATCH(Cat_Results[[#This Row],[Currency]], Exchange_Rate[Currency], 0))</f>
        <v>8.50194096565247E-2</v>
      </c>
    </row>
    <row r="617" spans="1:6" x14ac:dyDescent="0.3">
      <c r="A617" s="1">
        <v>2320</v>
      </c>
      <c r="B617" s="1">
        <v>246</v>
      </c>
      <c r="C617" s="1">
        <f t="shared" si="9"/>
        <v>2.0000000000000002E-5</v>
      </c>
      <c r="D617" s="1" t="s">
        <v>320</v>
      </c>
      <c r="E617" s="4">
        <v>922.03549772501003</v>
      </c>
      <c r="F617" s="66">
        <f>Cat_Results[[#This Row],[TotalLossInOriginalCurrency]] / INDEX(Exchange_Rate[Exchange Rate], MATCH(Cat_Results[[#This Row],[Currency]], Exchange_Rate[Currency], 0))</f>
        <v>922.03549772501003</v>
      </c>
    </row>
    <row r="618" spans="1:6" x14ac:dyDescent="0.3">
      <c r="A618" s="1">
        <v>2322</v>
      </c>
      <c r="B618" s="1">
        <v>255</v>
      </c>
      <c r="C618" s="1">
        <f t="shared" si="9"/>
        <v>2.0000000000000002E-5</v>
      </c>
      <c r="D618" s="1" t="s">
        <v>323</v>
      </c>
      <c r="E618" s="4">
        <v>3741612.418595328</v>
      </c>
      <c r="F618" s="66">
        <f>Cat_Results[[#This Row],[TotalLossInOriginalCurrency]] / INDEX(Exchange_Rate[Exchange Rate], MATCH(Cat_Results[[#This Row],[Currency]], Exchange_Rate[Currency], 0))</f>
        <v>47170.508959576997</v>
      </c>
    </row>
    <row r="619" spans="1:6" x14ac:dyDescent="0.3">
      <c r="A619" s="1">
        <v>2322</v>
      </c>
      <c r="B619" s="1">
        <v>222</v>
      </c>
      <c r="C619" s="1">
        <f t="shared" si="9"/>
        <v>2.0000000000000002E-5</v>
      </c>
      <c r="D619" s="1" t="s">
        <v>320</v>
      </c>
      <c r="E619" s="4">
        <v>59.521881752949497</v>
      </c>
      <c r="F619" s="66">
        <f>Cat_Results[[#This Row],[TotalLossInOriginalCurrency]] / INDEX(Exchange_Rate[Exchange Rate], MATCH(Cat_Results[[#This Row],[Currency]], Exchange_Rate[Currency], 0))</f>
        <v>59.521881752949497</v>
      </c>
    </row>
    <row r="620" spans="1:6" x14ac:dyDescent="0.3">
      <c r="A620" s="1">
        <v>2323</v>
      </c>
      <c r="B620" s="1">
        <v>320</v>
      </c>
      <c r="C620" s="1">
        <f t="shared" si="9"/>
        <v>2.0000000000000002E-5</v>
      </c>
      <c r="D620" s="1" t="s">
        <v>320</v>
      </c>
      <c r="E620" s="4">
        <v>6.0775130987167402E-3</v>
      </c>
      <c r="F620" s="66">
        <f>Cat_Results[[#This Row],[TotalLossInOriginalCurrency]] / INDEX(Exchange_Rate[Exchange Rate], MATCH(Cat_Results[[#This Row],[Currency]], Exchange_Rate[Currency], 0))</f>
        <v>6.0775130987167402E-3</v>
      </c>
    </row>
    <row r="621" spans="1:6" x14ac:dyDescent="0.3">
      <c r="A621" s="1">
        <v>2325</v>
      </c>
      <c r="B621" s="1">
        <v>298</v>
      </c>
      <c r="C621" s="1">
        <f t="shared" si="9"/>
        <v>2.0000000000000002E-5</v>
      </c>
      <c r="D621" s="1" t="s">
        <v>321</v>
      </c>
      <c r="E621" s="4">
        <v>13024.499409484251</v>
      </c>
      <c r="F621" s="66">
        <f>Cat_Results[[#This Row],[TotalLossInOriginalCurrency]] / INDEX(Exchange_Rate[Exchange Rate], MATCH(Cat_Results[[#This Row],[Currency]], Exchange_Rate[Currency], 0))</f>
        <v>20405.483219198901</v>
      </c>
    </row>
    <row r="622" spans="1:6" x14ac:dyDescent="0.3">
      <c r="A622" s="1">
        <v>2339</v>
      </c>
      <c r="B622" s="1">
        <v>303</v>
      </c>
      <c r="C622" s="1">
        <f t="shared" si="9"/>
        <v>2.0000000000000002E-5</v>
      </c>
      <c r="D622" s="1" t="s">
        <v>321</v>
      </c>
      <c r="E622" s="4">
        <v>36396.089513214472</v>
      </c>
      <c r="F622" s="66">
        <f>Cat_Results[[#This Row],[TotalLossInOriginalCurrency]] / INDEX(Exchange_Rate[Exchange Rate], MATCH(Cat_Results[[#This Row],[Currency]], Exchange_Rate[Currency], 0))</f>
        <v>57021.753424592302</v>
      </c>
    </row>
    <row r="623" spans="1:6" x14ac:dyDescent="0.3">
      <c r="A623" s="1">
        <v>2341</v>
      </c>
      <c r="B623" s="1">
        <v>150</v>
      </c>
      <c r="C623" s="1">
        <f t="shared" si="9"/>
        <v>2.0000000000000002E-5</v>
      </c>
      <c r="D623" s="1" t="s">
        <v>320</v>
      </c>
      <c r="E623" s="4">
        <v>154.475199782738</v>
      </c>
      <c r="F623" s="66">
        <f>Cat_Results[[#This Row],[TotalLossInOriginalCurrency]] / INDEX(Exchange_Rate[Exchange Rate], MATCH(Cat_Results[[#This Row],[Currency]], Exchange_Rate[Currency], 0))</f>
        <v>154.475199782738</v>
      </c>
    </row>
    <row r="624" spans="1:6" x14ac:dyDescent="0.3">
      <c r="A624" s="1">
        <v>2346</v>
      </c>
      <c r="B624" s="1">
        <v>245</v>
      </c>
      <c r="C624" s="1">
        <f t="shared" si="9"/>
        <v>2.0000000000000002E-5</v>
      </c>
      <c r="D624" s="1" t="s">
        <v>320</v>
      </c>
      <c r="E624" s="4">
        <v>2.1097995340824099E-2</v>
      </c>
      <c r="F624" s="66">
        <f>Cat_Results[[#This Row],[TotalLossInOriginalCurrency]] / INDEX(Exchange_Rate[Exchange Rate], MATCH(Cat_Results[[#This Row],[Currency]], Exchange_Rate[Currency], 0))</f>
        <v>2.1097995340824099E-2</v>
      </c>
    </row>
    <row r="625" spans="1:6" x14ac:dyDescent="0.3">
      <c r="A625" s="1">
        <v>2349</v>
      </c>
      <c r="B625" s="1">
        <v>256</v>
      </c>
      <c r="C625" s="1">
        <f t="shared" si="9"/>
        <v>2.0000000000000002E-5</v>
      </c>
      <c r="D625" s="1" t="s">
        <v>320</v>
      </c>
      <c r="E625" s="4">
        <v>1373999.99125381</v>
      </c>
      <c r="F625" s="66">
        <f>Cat_Results[[#This Row],[TotalLossInOriginalCurrency]] / INDEX(Exchange_Rate[Exchange Rate], MATCH(Cat_Results[[#This Row],[Currency]], Exchange_Rate[Currency], 0))</f>
        <v>1373999.99125381</v>
      </c>
    </row>
    <row r="626" spans="1:6" x14ac:dyDescent="0.3">
      <c r="A626" s="1">
        <v>2352</v>
      </c>
      <c r="B626" s="1">
        <v>266</v>
      </c>
      <c r="C626" s="1">
        <f t="shared" si="9"/>
        <v>2.0000000000000002E-5</v>
      </c>
      <c r="D626" s="1" t="s">
        <v>323</v>
      </c>
      <c r="E626" s="4">
        <v>0.57216462454681172</v>
      </c>
      <c r="F626" s="66">
        <f>Cat_Results[[#This Row],[TotalLossInOriginalCurrency]] / INDEX(Exchange_Rate[Exchange Rate], MATCH(Cat_Results[[#This Row],[Currency]], Exchange_Rate[Currency], 0))</f>
        <v>7.213279604911799E-3</v>
      </c>
    </row>
    <row r="627" spans="1:6" x14ac:dyDescent="0.3">
      <c r="A627" s="1">
        <v>2353</v>
      </c>
      <c r="B627" s="1">
        <v>221</v>
      </c>
      <c r="C627" s="1">
        <f t="shared" si="9"/>
        <v>2.0000000000000002E-5</v>
      </c>
      <c r="D627" s="1" t="s">
        <v>320</v>
      </c>
      <c r="E627" s="4">
        <v>140062.21396418</v>
      </c>
      <c r="F627" s="66">
        <f>Cat_Results[[#This Row],[TotalLossInOriginalCurrency]] / INDEX(Exchange_Rate[Exchange Rate], MATCH(Cat_Results[[#This Row],[Currency]], Exchange_Rate[Currency], 0))</f>
        <v>140062.21396418</v>
      </c>
    </row>
    <row r="628" spans="1:6" x14ac:dyDescent="0.3">
      <c r="A628" s="1">
        <v>2363</v>
      </c>
      <c r="B628" s="1">
        <v>252</v>
      </c>
      <c r="C628" s="1">
        <f t="shared" si="9"/>
        <v>2.0000000000000002E-5</v>
      </c>
      <c r="D628" s="1" t="s">
        <v>320</v>
      </c>
      <c r="E628" s="4">
        <v>2341.80937353532</v>
      </c>
      <c r="F628" s="66">
        <f>Cat_Results[[#This Row],[TotalLossInOriginalCurrency]] / INDEX(Exchange_Rate[Exchange Rate], MATCH(Cat_Results[[#This Row],[Currency]], Exchange_Rate[Currency], 0))</f>
        <v>2341.80937353532</v>
      </c>
    </row>
    <row r="629" spans="1:6" x14ac:dyDescent="0.3">
      <c r="A629" s="1">
        <v>2364</v>
      </c>
      <c r="B629" s="1">
        <v>212</v>
      </c>
      <c r="C629" s="1">
        <f t="shared" si="9"/>
        <v>2.0000000000000002E-5</v>
      </c>
      <c r="D629" s="1" t="s">
        <v>320</v>
      </c>
      <c r="E629" s="4">
        <v>2.44218856096268E-3</v>
      </c>
      <c r="F629" s="66">
        <f>Cat_Results[[#This Row],[TotalLossInOriginalCurrency]] / INDEX(Exchange_Rate[Exchange Rate], MATCH(Cat_Results[[#This Row],[Currency]], Exchange_Rate[Currency], 0))</f>
        <v>2.44218856096268E-3</v>
      </c>
    </row>
    <row r="630" spans="1:6" x14ac:dyDescent="0.3">
      <c r="A630" s="1">
        <v>2371</v>
      </c>
      <c r="B630" s="1">
        <v>207</v>
      </c>
      <c r="C630" s="1">
        <f t="shared" si="9"/>
        <v>2.0000000000000002E-5</v>
      </c>
      <c r="D630" s="1" t="s">
        <v>320</v>
      </c>
      <c r="E630" s="4">
        <v>0.156661551445723</v>
      </c>
      <c r="F630" s="66">
        <f>Cat_Results[[#This Row],[TotalLossInOriginalCurrency]] / INDEX(Exchange_Rate[Exchange Rate], MATCH(Cat_Results[[#This Row],[Currency]], Exchange_Rate[Currency], 0))</f>
        <v>0.156661551445723</v>
      </c>
    </row>
    <row r="631" spans="1:6" x14ac:dyDescent="0.3">
      <c r="A631" s="1">
        <v>2377</v>
      </c>
      <c r="B631" s="1">
        <v>233</v>
      </c>
      <c r="C631" s="1">
        <f t="shared" si="9"/>
        <v>2.0000000000000002E-5</v>
      </c>
      <c r="D631" s="1" t="s">
        <v>323</v>
      </c>
      <c r="E631" s="4">
        <v>18117.113750421009</v>
      </c>
      <c r="F631" s="66">
        <f>Cat_Results[[#This Row],[TotalLossInOriginalCurrency]] / INDEX(Exchange_Rate[Exchange Rate], MATCH(Cat_Results[[#This Row],[Currency]], Exchange_Rate[Currency], 0))</f>
        <v>228.40245885402004</v>
      </c>
    </row>
    <row r="632" spans="1:6" x14ac:dyDescent="0.3">
      <c r="A632" s="1">
        <v>2382</v>
      </c>
      <c r="B632" s="1">
        <v>232</v>
      </c>
      <c r="C632" s="1">
        <f t="shared" si="9"/>
        <v>2.0000000000000002E-5</v>
      </c>
      <c r="D632" s="1" t="s">
        <v>321</v>
      </c>
      <c r="E632" s="4">
        <v>7.9727442230135212E-3</v>
      </c>
      <c r="F632" s="66">
        <f>Cat_Results[[#This Row],[TotalLossInOriginalCurrency]] / INDEX(Exchange_Rate[Exchange Rate], MATCH(Cat_Results[[#This Row],[Currency]], Exchange_Rate[Currency], 0))</f>
        <v>1.24908983707428E-2</v>
      </c>
    </row>
    <row r="633" spans="1:6" x14ac:dyDescent="0.3">
      <c r="A633" s="1">
        <v>2384</v>
      </c>
      <c r="B633" s="1">
        <v>251</v>
      </c>
      <c r="C633" s="1">
        <f t="shared" si="9"/>
        <v>2.0000000000000002E-5</v>
      </c>
      <c r="D633" s="1" t="s">
        <v>320</v>
      </c>
      <c r="E633" s="4">
        <v>1522609.3431128601</v>
      </c>
      <c r="F633" s="66">
        <f>Cat_Results[[#This Row],[TotalLossInOriginalCurrency]] / INDEX(Exchange_Rate[Exchange Rate], MATCH(Cat_Results[[#This Row],[Currency]], Exchange_Rate[Currency], 0))</f>
        <v>1522609.3431128601</v>
      </c>
    </row>
    <row r="634" spans="1:6" x14ac:dyDescent="0.3">
      <c r="A634" s="1">
        <v>2399</v>
      </c>
      <c r="B634" s="1">
        <v>261</v>
      </c>
      <c r="C634" s="1">
        <f t="shared" si="9"/>
        <v>2.0000000000000002E-5</v>
      </c>
      <c r="D634" s="1" t="s">
        <v>320</v>
      </c>
      <c r="E634" s="4">
        <v>74963.909587693401</v>
      </c>
      <c r="F634" s="66">
        <f>Cat_Results[[#This Row],[TotalLossInOriginalCurrency]] / INDEX(Exchange_Rate[Exchange Rate], MATCH(Cat_Results[[#This Row],[Currency]], Exchange_Rate[Currency], 0))</f>
        <v>74963.909587693401</v>
      </c>
    </row>
    <row r="635" spans="1:6" x14ac:dyDescent="0.3">
      <c r="A635" s="1">
        <v>2405</v>
      </c>
      <c r="B635" s="1">
        <v>226</v>
      </c>
      <c r="C635" s="1">
        <f t="shared" si="9"/>
        <v>2.0000000000000002E-5</v>
      </c>
      <c r="D635" s="1" t="s">
        <v>324</v>
      </c>
      <c r="E635" s="4">
        <v>0.64545180828260096</v>
      </c>
      <c r="F635" s="66">
        <f>Cat_Results[[#This Row],[TotalLossInOriginalCurrency]] / INDEX(Exchange_Rate[Exchange Rate], MATCH(Cat_Results[[#This Row],[Currency]], Exchange_Rate[Currency], 0))</f>
        <v>0.65289386734366384</v>
      </c>
    </row>
    <row r="636" spans="1:6" x14ac:dyDescent="0.3">
      <c r="A636" s="1">
        <v>2405</v>
      </c>
      <c r="B636" s="1">
        <v>246</v>
      </c>
      <c r="C636" s="1">
        <f t="shared" si="9"/>
        <v>2.0000000000000002E-5</v>
      </c>
      <c r="D636" s="1" t="s">
        <v>320</v>
      </c>
      <c r="E636" s="4">
        <v>1.22002325952053E-2</v>
      </c>
      <c r="F636" s="66">
        <f>Cat_Results[[#This Row],[TotalLossInOriginalCurrency]] / INDEX(Exchange_Rate[Exchange Rate], MATCH(Cat_Results[[#This Row],[Currency]], Exchange_Rate[Currency], 0))</f>
        <v>1.22002325952053E-2</v>
      </c>
    </row>
    <row r="637" spans="1:6" x14ac:dyDescent="0.3">
      <c r="A637" s="1">
        <v>2415</v>
      </c>
      <c r="B637" s="1">
        <v>230</v>
      </c>
      <c r="C637" s="1">
        <f t="shared" si="9"/>
        <v>2.0000000000000002E-5</v>
      </c>
      <c r="D637" s="1" t="s">
        <v>320</v>
      </c>
      <c r="E637" s="4">
        <v>3959214.72551414</v>
      </c>
      <c r="F637" s="66">
        <f>Cat_Results[[#This Row],[TotalLossInOriginalCurrency]] / INDEX(Exchange_Rate[Exchange Rate], MATCH(Cat_Results[[#This Row],[Currency]], Exchange_Rate[Currency], 0))</f>
        <v>3959214.72551414</v>
      </c>
    </row>
    <row r="638" spans="1:6" x14ac:dyDescent="0.3">
      <c r="A638" s="1">
        <v>2415</v>
      </c>
      <c r="B638" s="1">
        <v>238</v>
      </c>
      <c r="C638" s="1">
        <f t="shared" si="9"/>
        <v>2.0000000000000002E-5</v>
      </c>
      <c r="D638" s="1" t="s">
        <v>320</v>
      </c>
      <c r="E638" s="4">
        <v>0.17522844299674001</v>
      </c>
      <c r="F638" s="66">
        <f>Cat_Results[[#This Row],[TotalLossInOriginalCurrency]] / INDEX(Exchange_Rate[Exchange Rate], MATCH(Cat_Results[[#This Row],[Currency]], Exchange_Rate[Currency], 0))</f>
        <v>0.17522844299674001</v>
      </c>
    </row>
    <row r="639" spans="1:6" x14ac:dyDescent="0.3">
      <c r="A639" s="1">
        <v>2419</v>
      </c>
      <c r="B639" s="1">
        <v>246</v>
      </c>
      <c r="C639" s="1">
        <f t="shared" si="9"/>
        <v>2.0000000000000002E-5</v>
      </c>
      <c r="D639" s="1" t="s">
        <v>320</v>
      </c>
      <c r="E639" s="4">
        <v>1538425.62192052</v>
      </c>
      <c r="F639" s="66">
        <f>Cat_Results[[#This Row],[TotalLossInOriginalCurrency]] / INDEX(Exchange_Rate[Exchange Rate], MATCH(Cat_Results[[#This Row],[Currency]], Exchange_Rate[Currency], 0))</f>
        <v>1538425.62192052</v>
      </c>
    </row>
    <row r="640" spans="1:6" x14ac:dyDescent="0.3">
      <c r="A640" s="1">
        <v>2421</v>
      </c>
      <c r="B640" s="1">
        <v>269</v>
      </c>
      <c r="C640" s="1">
        <f t="shared" si="9"/>
        <v>2.0000000000000002E-5</v>
      </c>
      <c r="D640" s="1" t="s">
        <v>320</v>
      </c>
      <c r="E640" s="4">
        <v>4.4924374669790303</v>
      </c>
      <c r="F640" s="66">
        <f>Cat_Results[[#This Row],[TotalLossInOriginalCurrency]] / INDEX(Exchange_Rate[Exchange Rate], MATCH(Cat_Results[[#This Row],[Currency]], Exchange_Rate[Currency], 0))</f>
        <v>4.4924374669790303</v>
      </c>
    </row>
    <row r="641" spans="1:6" x14ac:dyDescent="0.3">
      <c r="A641" s="1">
        <v>2423</v>
      </c>
      <c r="B641" s="1">
        <v>259</v>
      </c>
      <c r="C641" s="1">
        <f t="shared" si="9"/>
        <v>2.0000000000000002E-5</v>
      </c>
      <c r="D641" s="1" t="s">
        <v>320</v>
      </c>
      <c r="E641" s="4">
        <v>585537.59010128898</v>
      </c>
      <c r="F641" s="66">
        <f>Cat_Results[[#This Row],[TotalLossInOriginalCurrency]] / INDEX(Exchange_Rate[Exchange Rate], MATCH(Cat_Results[[#This Row],[Currency]], Exchange_Rate[Currency], 0))</f>
        <v>585537.59010128898</v>
      </c>
    </row>
    <row r="642" spans="1:6" x14ac:dyDescent="0.3">
      <c r="A642" s="1">
        <v>2438</v>
      </c>
      <c r="B642" s="1">
        <v>214</v>
      </c>
      <c r="C642" s="1">
        <f t="shared" si="9"/>
        <v>2.0000000000000002E-5</v>
      </c>
      <c r="D642" s="1" t="s">
        <v>320</v>
      </c>
      <c r="E642" s="4">
        <v>8.0093741416931196E-4</v>
      </c>
      <c r="F642" s="66">
        <f>Cat_Results[[#This Row],[TotalLossInOriginalCurrency]] / INDEX(Exchange_Rate[Exchange Rate], MATCH(Cat_Results[[#This Row],[Currency]], Exchange_Rate[Currency], 0))</f>
        <v>8.0093741416931196E-4</v>
      </c>
    </row>
    <row r="643" spans="1:6" x14ac:dyDescent="0.3">
      <c r="A643" s="1">
        <v>2448</v>
      </c>
      <c r="B643" s="1">
        <v>238</v>
      </c>
      <c r="C643" s="1">
        <f t="shared" si="9"/>
        <v>2.0000000000000002E-5</v>
      </c>
      <c r="D643" s="1" t="s">
        <v>323</v>
      </c>
      <c r="E643" s="4">
        <v>1681749.3978102056</v>
      </c>
      <c r="F643" s="66">
        <f>Cat_Results[[#This Row],[TotalLossInOriginalCurrency]] / INDEX(Exchange_Rate[Exchange Rate], MATCH(Cat_Results[[#This Row],[Currency]], Exchange_Rate[Currency], 0))</f>
        <v>21201.8151968159</v>
      </c>
    </row>
    <row r="644" spans="1:6" x14ac:dyDescent="0.3">
      <c r="A644" s="1">
        <v>2449</v>
      </c>
      <c r="B644" s="1">
        <v>249</v>
      </c>
      <c r="C644" s="1">
        <f t="shared" si="9"/>
        <v>2.0000000000000002E-5</v>
      </c>
      <c r="D644" s="1" t="s">
        <v>320</v>
      </c>
      <c r="E644" s="4">
        <v>1.0281970016658299</v>
      </c>
      <c r="F644" s="66">
        <f>Cat_Results[[#This Row],[TotalLossInOriginalCurrency]] / INDEX(Exchange_Rate[Exchange Rate], MATCH(Cat_Results[[#This Row],[Currency]], Exchange_Rate[Currency], 0))</f>
        <v>1.0281970016658299</v>
      </c>
    </row>
    <row r="645" spans="1:6" x14ac:dyDescent="0.3">
      <c r="A645" s="1">
        <v>2452</v>
      </c>
      <c r="B645" s="1">
        <v>249</v>
      </c>
      <c r="C645" s="1">
        <f t="shared" si="9"/>
        <v>2.0000000000000002E-5</v>
      </c>
      <c r="D645" s="1" t="s">
        <v>321</v>
      </c>
      <c r="E645" s="4">
        <v>160284.35448615553</v>
      </c>
      <c r="F645" s="66">
        <f>Cat_Results[[#This Row],[TotalLossInOriginalCurrency]] / INDEX(Exchange_Rate[Exchange Rate], MATCH(Cat_Results[[#This Row],[Currency]], Exchange_Rate[Currency], 0))</f>
        <v>251117.49810405099</v>
      </c>
    </row>
    <row r="646" spans="1:6" x14ac:dyDescent="0.3">
      <c r="A646" s="1">
        <v>2460</v>
      </c>
      <c r="B646" s="1">
        <v>238</v>
      </c>
      <c r="C646" s="1">
        <f t="shared" ref="C646:C709" si="10">1/50000</f>
        <v>2.0000000000000002E-5</v>
      </c>
      <c r="D646" s="1" t="s">
        <v>320</v>
      </c>
      <c r="E646" s="4">
        <v>1.1756196618080099E-2</v>
      </c>
      <c r="F646" s="66">
        <f>Cat_Results[[#This Row],[TotalLossInOriginalCurrency]] / INDEX(Exchange_Rate[Exchange Rate], MATCH(Cat_Results[[#This Row],[Currency]], Exchange_Rate[Currency], 0))</f>
        <v>1.1756196618080099E-2</v>
      </c>
    </row>
    <row r="647" spans="1:6" x14ac:dyDescent="0.3">
      <c r="A647" s="1">
        <v>2463</v>
      </c>
      <c r="B647" s="1">
        <v>243</v>
      </c>
      <c r="C647" s="1">
        <f t="shared" si="10"/>
        <v>2.0000000000000002E-5</v>
      </c>
      <c r="D647" s="1" t="s">
        <v>320</v>
      </c>
      <c r="E647" s="4">
        <v>3.7970021367073098E-3</v>
      </c>
      <c r="F647" s="66">
        <f>Cat_Results[[#This Row],[TotalLossInOriginalCurrency]] / INDEX(Exchange_Rate[Exchange Rate], MATCH(Cat_Results[[#This Row],[Currency]], Exchange_Rate[Currency], 0))</f>
        <v>3.7970021367073098E-3</v>
      </c>
    </row>
    <row r="648" spans="1:6" x14ac:dyDescent="0.3">
      <c r="A648" s="1">
        <v>2464</v>
      </c>
      <c r="B648" s="1">
        <v>214</v>
      </c>
      <c r="C648" s="1">
        <f t="shared" si="10"/>
        <v>2.0000000000000002E-5</v>
      </c>
      <c r="D648" s="1" t="s">
        <v>320</v>
      </c>
      <c r="E648" s="4">
        <v>901139.77585981705</v>
      </c>
      <c r="F648" s="66">
        <f>Cat_Results[[#This Row],[TotalLossInOriginalCurrency]] / INDEX(Exchange_Rate[Exchange Rate], MATCH(Cat_Results[[#This Row],[Currency]], Exchange_Rate[Currency], 0))</f>
        <v>901139.77585981705</v>
      </c>
    </row>
    <row r="649" spans="1:6" x14ac:dyDescent="0.3">
      <c r="A649" s="1">
        <v>2470</v>
      </c>
      <c r="B649" s="1">
        <v>213</v>
      </c>
      <c r="C649" s="1">
        <f t="shared" si="10"/>
        <v>2.0000000000000002E-5</v>
      </c>
      <c r="D649" s="1" t="s">
        <v>320</v>
      </c>
      <c r="E649" s="4">
        <v>4.1832029819488499E-3</v>
      </c>
      <c r="F649" s="66">
        <f>Cat_Results[[#This Row],[TotalLossInOriginalCurrency]] / INDEX(Exchange_Rate[Exchange Rate], MATCH(Cat_Results[[#This Row],[Currency]], Exchange_Rate[Currency], 0))</f>
        <v>4.1832029819488499E-3</v>
      </c>
    </row>
    <row r="650" spans="1:6" x14ac:dyDescent="0.3">
      <c r="A650" s="1">
        <v>2482</v>
      </c>
      <c r="B650" s="1">
        <v>255</v>
      </c>
      <c r="C650" s="1">
        <f t="shared" si="10"/>
        <v>2.0000000000000002E-5</v>
      </c>
      <c r="D650" s="1" t="s">
        <v>320</v>
      </c>
      <c r="E650" s="4">
        <v>1.6960501670837399E-2</v>
      </c>
      <c r="F650" s="66">
        <f>Cat_Results[[#This Row],[TotalLossInOriginalCurrency]] / INDEX(Exchange_Rate[Exchange Rate], MATCH(Cat_Results[[#This Row],[Currency]], Exchange_Rate[Currency], 0))</f>
        <v>1.6960501670837399E-2</v>
      </c>
    </row>
    <row r="651" spans="1:6" x14ac:dyDescent="0.3">
      <c r="A651" s="1">
        <v>2484</v>
      </c>
      <c r="B651" s="1">
        <v>269</v>
      </c>
      <c r="C651" s="1">
        <f t="shared" si="10"/>
        <v>2.0000000000000002E-5</v>
      </c>
      <c r="D651" s="1" t="s">
        <v>321</v>
      </c>
      <c r="E651" s="4">
        <v>19.623428455888138</v>
      </c>
      <c r="F651" s="66">
        <f>Cat_Results[[#This Row],[TotalLossInOriginalCurrency]] / INDEX(Exchange_Rate[Exchange Rate], MATCH(Cat_Results[[#This Row],[Currency]], Exchange_Rate[Currency], 0))</f>
        <v>30.744025353342295</v>
      </c>
    </row>
    <row r="652" spans="1:6" x14ac:dyDescent="0.3">
      <c r="A652" s="1">
        <v>2484</v>
      </c>
      <c r="B652" s="1">
        <v>227</v>
      </c>
      <c r="C652" s="1">
        <f t="shared" si="10"/>
        <v>2.0000000000000002E-5</v>
      </c>
      <c r="D652" s="1" t="s">
        <v>320</v>
      </c>
      <c r="E652" s="4">
        <v>1633424.8765477999</v>
      </c>
      <c r="F652" s="66">
        <f>Cat_Results[[#This Row],[TotalLossInOriginalCurrency]] / INDEX(Exchange_Rate[Exchange Rate], MATCH(Cat_Results[[#This Row],[Currency]], Exchange_Rate[Currency], 0))</f>
        <v>1633424.8765477999</v>
      </c>
    </row>
    <row r="653" spans="1:6" x14ac:dyDescent="0.3">
      <c r="A653" s="1">
        <v>2494</v>
      </c>
      <c r="B653" s="1">
        <v>305</v>
      </c>
      <c r="C653" s="1">
        <f t="shared" si="10"/>
        <v>2.0000000000000002E-5</v>
      </c>
      <c r="D653" s="1" t="s">
        <v>323</v>
      </c>
      <c r="E653" s="4">
        <v>12442443.310307756</v>
      </c>
      <c r="F653" s="66">
        <f>Cat_Results[[#This Row],[TotalLossInOriginalCurrency]] / INDEX(Exchange_Rate[Exchange Rate], MATCH(Cat_Results[[#This Row],[Currency]], Exchange_Rate[Currency], 0))</f>
        <v>156861.88679805599</v>
      </c>
    </row>
    <row r="654" spans="1:6" x14ac:dyDescent="0.3">
      <c r="A654" s="1">
        <v>2494</v>
      </c>
      <c r="B654" s="1">
        <v>211</v>
      </c>
      <c r="C654" s="1">
        <f t="shared" si="10"/>
        <v>2.0000000000000002E-5</v>
      </c>
      <c r="D654" s="1" t="s">
        <v>321</v>
      </c>
      <c r="E654" s="4">
        <v>11115924.33465245</v>
      </c>
      <c r="F654" s="66">
        <f>Cat_Results[[#This Row],[TotalLossInOriginalCurrency]] / INDEX(Exchange_Rate[Exchange Rate], MATCH(Cat_Results[[#This Row],[Currency]], Exchange_Rate[Currency], 0))</f>
        <v>17415318.650286399</v>
      </c>
    </row>
    <row r="655" spans="1:6" x14ac:dyDescent="0.3">
      <c r="A655" s="1">
        <v>2499</v>
      </c>
      <c r="B655" s="1">
        <v>155</v>
      </c>
      <c r="C655" s="1">
        <f t="shared" si="10"/>
        <v>2.0000000000000002E-5</v>
      </c>
      <c r="D655" s="1" t="s">
        <v>320</v>
      </c>
      <c r="E655" s="4">
        <v>7.9300198704004302E-2</v>
      </c>
      <c r="F655" s="66">
        <f>Cat_Results[[#This Row],[TotalLossInOriginalCurrency]] / INDEX(Exchange_Rate[Exchange Rate], MATCH(Cat_Results[[#This Row],[Currency]], Exchange_Rate[Currency], 0))</f>
        <v>7.9300198704004302E-2</v>
      </c>
    </row>
    <row r="656" spans="1:6" x14ac:dyDescent="0.3">
      <c r="A656" s="1">
        <v>2500</v>
      </c>
      <c r="B656" s="1">
        <v>173</v>
      </c>
      <c r="C656" s="1">
        <f t="shared" si="10"/>
        <v>2.0000000000000002E-5</v>
      </c>
      <c r="D656" s="1" t="s">
        <v>320</v>
      </c>
      <c r="E656" s="4">
        <v>1343.14169670653</v>
      </c>
      <c r="F656" s="66">
        <f>Cat_Results[[#This Row],[TotalLossInOriginalCurrency]] / INDEX(Exchange_Rate[Exchange Rate], MATCH(Cat_Results[[#This Row],[Currency]], Exchange_Rate[Currency], 0))</f>
        <v>1343.14169670653</v>
      </c>
    </row>
    <row r="657" spans="1:6" x14ac:dyDescent="0.3">
      <c r="A657" s="1">
        <v>2501</v>
      </c>
      <c r="B657" s="1">
        <v>260</v>
      </c>
      <c r="C657" s="1">
        <f t="shared" si="10"/>
        <v>2.0000000000000002E-5</v>
      </c>
      <c r="D657" s="1" t="s">
        <v>321</v>
      </c>
      <c r="E657" s="4">
        <v>3342687.406673769</v>
      </c>
      <c r="F657" s="66">
        <f>Cat_Results[[#This Row],[TotalLossInOriginalCurrency]] / INDEX(Exchange_Rate[Exchange Rate], MATCH(Cat_Results[[#This Row],[Currency]], Exchange_Rate[Currency], 0))</f>
        <v>5236988.3585882904</v>
      </c>
    </row>
    <row r="658" spans="1:6" x14ac:dyDescent="0.3">
      <c r="A658" s="1">
        <v>2503</v>
      </c>
      <c r="B658" s="1">
        <v>261</v>
      </c>
      <c r="C658" s="1">
        <f t="shared" si="10"/>
        <v>2.0000000000000002E-5</v>
      </c>
      <c r="D658" s="1" t="s">
        <v>324</v>
      </c>
      <c r="E658" s="4">
        <v>2034626.1017700424</v>
      </c>
      <c r="F658" s="66">
        <f>Cat_Results[[#This Row],[TotalLossInOriginalCurrency]] / INDEX(Exchange_Rate[Exchange Rate], MATCH(Cat_Results[[#This Row],[Currency]], Exchange_Rate[Currency], 0))</f>
        <v>2058085.3398142301</v>
      </c>
    </row>
    <row r="659" spans="1:6" x14ac:dyDescent="0.3">
      <c r="A659" s="1">
        <v>2507</v>
      </c>
      <c r="B659" s="1">
        <v>289</v>
      </c>
      <c r="C659" s="1">
        <f t="shared" si="10"/>
        <v>2.0000000000000002E-5</v>
      </c>
      <c r="D659" s="1" t="s">
        <v>321</v>
      </c>
      <c r="E659" s="4">
        <v>14.92193923704113</v>
      </c>
      <c r="F659" s="66">
        <f>Cat_Results[[#This Row],[TotalLossInOriginalCurrency]] / INDEX(Exchange_Rate[Exchange Rate], MATCH(Cat_Results[[#This Row],[Currency]], Exchange_Rate[Currency], 0))</f>
        <v>23.378202196210601</v>
      </c>
    </row>
    <row r="660" spans="1:6" x14ac:dyDescent="0.3">
      <c r="A660" s="1">
        <v>2507</v>
      </c>
      <c r="B660" s="1">
        <v>186</v>
      </c>
      <c r="C660" s="1">
        <f t="shared" si="10"/>
        <v>2.0000000000000002E-5</v>
      </c>
      <c r="D660" s="1" t="s">
        <v>320</v>
      </c>
      <c r="E660" s="4">
        <v>203362.59414125499</v>
      </c>
      <c r="F660" s="66">
        <f>Cat_Results[[#This Row],[TotalLossInOriginalCurrency]] / INDEX(Exchange_Rate[Exchange Rate], MATCH(Cat_Results[[#This Row],[Currency]], Exchange_Rate[Currency], 0))</f>
        <v>203362.59414125499</v>
      </c>
    </row>
    <row r="661" spans="1:6" x14ac:dyDescent="0.3">
      <c r="A661" s="1">
        <v>2514</v>
      </c>
      <c r="B661" s="1">
        <v>263</v>
      </c>
      <c r="C661" s="1">
        <f t="shared" si="10"/>
        <v>2.0000000000000002E-5</v>
      </c>
      <c r="D661" s="1" t="s">
        <v>320</v>
      </c>
      <c r="E661" s="4">
        <v>4.2925938963890103E-2</v>
      </c>
      <c r="F661" s="66">
        <f>Cat_Results[[#This Row],[TotalLossInOriginalCurrency]] / INDEX(Exchange_Rate[Exchange Rate], MATCH(Cat_Results[[#This Row],[Currency]], Exchange_Rate[Currency], 0))</f>
        <v>4.2925938963890103E-2</v>
      </c>
    </row>
    <row r="662" spans="1:6" x14ac:dyDescent="0.3">
      <c r="A662" s="1">
        <v>2517</v>
      </c>
      <c r="B662" s="1">
        <v>273</v>
      </c>
      <c r="C662" s="1">
        <f t="shared" si="10"/>
        <v>2.0000000000000002E-5</v>
      </c>
      <c r="D662" s="1" t="s">
        <v>323</v>
      </c>
      <c r="E662" s="4">
        <v>0.54275708261896027</v>
      </c>
      <c r="F662" s="66">
        <f>Cat_Results[[#This Row],[TotalLossInOriginalCurrency]] / INDEX(Exchange_Rate[Exchange Rate], MATCH(Cat_Results[[#This Row],[Currency]], Exchange_Rate[Currency], 0))</f>
        <v>6.8425387144088693E-3</v>
      </c>
    </row>
    <row r="663" spans="1:6" x14ac:dyDescent="0.3">
      <c r="A663" s="1">
        <v>2521</v>
      </c>
      <c r="B663" s="1">
        <v>228</v>
      </c>
      <c r="C663" s="1">
        <f t="shared" si="10"/>
        <v>2.0000000000000002E-5</v>
      </c>
      <c r="D663" s="1" t="s">
        <v>320</v>
      </c>
      <c r="E663" s="4">
        <v>304836.89533423597</v>
      </c>
      <c r="F663" s="66">
        <f>Cat_Results[[#This Row],[TotalLossInOriginalCurrency]] / INDEX(Exchange_Rate[Exchange Rate], MATCH(Cat_Results[[#This Row],[Currency]], Exchange_Rate[Currency], 0))</f>
        <v>304836.89533423597</v>
      </c>
    </row>
    <row r="664" spans="1:6" x14ac:dyDescent="0.3">
      <c r="A664" s="1">
        <v>2523</v>
      </c>
      <c r="B664" s="1">
        <v>218</v>
      </c>
      <c r="C664" s="1">
        <f t="shared" si="10"/>
        <v>2.0000000000000002E-5</v>
      </c>
      <c r="D664" s="1" t="s">
        <v>320</v>
      </c>
      <c r="E664" s="4">
        <v>7229893.56344637</v>
      </c>
      <c r="F664" s="66">
        <f>Cat_Results[[#This Row],[TotalLossInOriginalCurrency]] / INDEX(Exchange_Rate[Exchange Rate], MATCH(Cat_Results[[#This Row],[Currency]], Exchange_Rate[Currency], 0))</f>
        <v>7229893.56344637</v>
      </c>
    </row>
    <row r="665" spans="1:6" x14ac:dyDescent="0.3">
      <c r="A665" s="1">
        <v>2531</v>
      </c>
      <c r="B665" s="1">
        <v>292</v>
      </c>
      <c r="C665" s="1">
        <f t="shared" si="10"/>
        <v>2.0000000000000002E-5</v>
      </c>
      <c r="D665" s="1" t="s">
        <v>323</v>
      </c>
      <c r="E665" s="4">
        <v>51858610.898196846</v>
      </c>
      <c r="F665" s="66">
        <f>Cat_Results[[#This Row],[TotalLossInOriginalCurrency]] / INDEX(Exchange_Rate[Exchange Rate], MATCH(Cat_Results[[#This Row],[Currency]], Exchange_Rate[Currency], 0))</f>
        <v>653781.524202595</v>
      </c>
    </row>
    <row r="666" spans="1:6" x14ac:dyDescent="0.3">
      <c r="A666" s="1">
        <v>2531</v>
      </c>
      <c r="B666" s="1">
        <v>178</v>
      </c>
      <c r="C666" s="1">
        <f t="shared" si="10"/>
        <v>2.0000000000000002E-5</v>
      </c>
      <c r="D666" s="1" t="s">
        <v>320</v>
      </c>
      <c r="E666" s="4">
        <v>356192.24848038401</v>
      </c>
      <c r="F666" s="66">
        <f>Cat_Results[[#This Row],[TotalLossInOriginalCurrency]] / INDEX(Exchange_Rate[Exchange Rate], MATCH(Cat_Results[[#This Row],[Currency]], Exchange_Rate[Currency], 0))</f>
        <v>356192.24848038401</v>
      </c>
    </row>
    <row r="667" spans="1:6" x14ac:dyDescent="0.3">
      <c r="A667" s="1">
        <v>2533</v>
      </c>
      <c r="B667" s="1">
        <v>239</v>
      </c>
      <c r="C667" s="1">
        <f t="shared" si="10"/>
        <v>2.0000000000000002E-5</v>
      </c>
      <c r="D667" s="1" t="s">
        <v>320</v>
      </c>
      <c r="E667" s="4">
        <v>795830.04420547001</v>
      </c>
      <c r="F667" s="66">
        <f>Cat_Results[[#This Row],[TotalLossInOriginalCurrency]] / INDEX(Exchange_Rate[Exchange Rate], MATCH(Cat_Results[[#This Row],[Currency]], Exchange_Rate[Currency], 0))</f>
        <v>795830.04420547001</v>
      </c>
    </row>
    <row r="668" spans="1:6" x14ac:dyDescent="0.3">
      <c r="A668" s="1">
        <v>2533</v>
      </c>
      <c r="B668" s="1">
        <v>264</v>
      </c>
      <c r="C668" s="1">
        <f t="shared" si="10"/>
        <v>2.0000000000000002E-5</v>
      </c>
      <c r="D668" s="1" t="s">
        <v>320</v>
      </c>
      <c r="E668" s="4">
        <v>12398348.5319202</v>
      </c>
      <c r="F668" s="66">
        <f>Cat_Results[[#This Row],[TotalLossInOriginalCurrency]] / INDEX(Exchange_Rate[Exchange Rate], MATCH(Cat_Results[[#This Row],[Currency]], Exchange_Rate[Currency], 0))</f>
        <v>12398348.5319202</v>
      </c>
    </row>
    <row r="669" spans="1:6" x14ac:dyDescent="0.3">
      <c r="A669" s="1">
        <v>2533</v>
      </c>
      <c r="B669" s="1">
        <v>206</v>
      </c>
      <c r="C669" s="1">
        <f t="shared" si="10"/>
        <v>2.0000000000000002E-5</v>
      </c>
      <c r="D669" s="1" t="s">
        <v>321</v>
      </c>
      <c r="E669" s="4">
        <v>29.757677850749378</v>
      </c>
      <c r="F669" s="66">
        <f>Cat_Results[[#This Row],[TotalLossInOriginalCurrency]] / INDEX(Exchange_Rate[Exchange Rate], MATCH(Cat_Results[[#This Row],[Currency]], Exchange_Rate[Currency], 0))</f>
        <v>46.621353875882903</v>
      </c>
    </row>
    <row r="670" spans="1:6" x14ac:dyDescent="0.3">
      <c r="A670" s="1">
        <v>2536</v>
      </c>
      <c r="B670" s="1">
        <v>204</v>
      </c>
      <c r="C670" s="1">
        <f t="shared" si="10"/>
        <v>2.0000000000000002E-5</v>
      </c>
      <c r="D670" s="1" t="s">
        <v>321</v>
      </c>
      <c r="E670" s="4">
        <v>463189.54959451186</v>
      </c>
      <c r="F670" s="66">
        <f>Cat_Results[[#This Row],[TotalLossInOriginalCurrency]] / INDEX(Exchange_Rate[Exchange Rate], MATCH(Cat_Results[[#This Row],[Currency]], Exchange_Rate[Currency], 0))</f>
        <v>725679.06714914402</v>
      </c>
    </row>
    <row r="671" spans="1:6" x14ac:dyDescent="0.3">
      <c r="A671" s="1">
        <v>2537</v>
      </c>
      <c r="B671" s="1">
        <v>234</v>
      </c>
      <c r="C671" s="1">
        <f t="shared" si="10"/>
        <v>2.0000000000000002E-5</v>
      </c>
      <c r="D671" s="1" t="s">
        <v>320</v>
      </c>
      <c r="E671" s="4">
        <v>8.1890821456909197E-3</v>
      </c>
      <c r="F671" s="66">
        <f>Cat_Results[[#This Row],[TotalLossInOriginalCurrency]] / INDEX(Exchange_Rate[Exchange Rate], MATCH(Cat_Results[[#This Row],[Currency]], Exchange_Rate[Currency], 0))</f>
        <v>8.1890821456909197E-3</v>
      </c>
    </row>
    <row r="672" spans="1:6" x14ac:dyDescent="0.3">
      <c r="A672" s="1">
        <v>2542</v>
      </c>
      <c r="B672" s="1">
        <v>270</v>
      </c>
      <c r="C672" s="1">
        <f t="shared" si="10"/>
        <v>2.0000000000000002E-5</v>
      </c>
      <c r="D672" s="1" t="s">
        <v>320</v>
      </c>
      <c r="E672" s="4">
        <v>1.2597344815731E-2</v>
      </c>
      <c r="F672" s="66">
        <f>Cat_Results[[#This Row],[TotalLossInOriginalCurrency]] / INDEX(Exchange_Rate[Exchange Rate], MATCH(Cat_Results[[#This Row],[Currency]], Exchange_Rate[Currency], 0))</f>
        <v>1.2597344815731E-2</v>
      </c>
    </row>
    <row r="673" spans="1:6" x14ac:dyDescent="0.3">
      <c r="A673" s="1">
        <v>2542</v>
      </c>
      <c r="B673" s="1">
        <v>266</v>
      </c>
      <c r="C673" s="1">
        <f t="shared" si="10"/>
        <v>2.0000000000000002E-5</v>
      </c>
      <c r="D673" s="1" t="s">
        <v>320</v>
      </c>
      <c r="E673" s="4">
        <v>16048.330826814299</v>
      </c>
      <c r="F673" s="66">
        <f>Cat_Results[[#This Row],[TotalLossInOriginalCurrency]] / INDEX(Exchange_Rate[Exchange Rate], MATCH(Cat_Results[[#This Row],[Currency]], Exchange_Rate[Currency], 0))</f>
        <v>16048.330826814299</v>
      </c>
    </row>
    <row r="674" spans="1:6" x14ac:dyDescent="0.3">
      <c r="A674" s="1">
        <v>2549</v>
      </c>
      <c r="B674" s="1">
        <v>224</v>
      </c>
      <c r="C674" s="1">
        <f t="shared" si="10"/>
        <v>2.0000000000000002E-5</v>
      </c>
      <c r="D674" s="1" t="s">
        <v>320</v>
      </c>
      <c r="E674" s="4">
        <v>4246018.7094088299</v>
      </c>
      <c r="F674" s="66">
        <f>Cat_Results[[#This Row],[TotalLossInOriginalCurrency]] / INDEX(Exchange_Rate[Exchange Rate], MATCH(Cat_Results[[#This Row],[Currency]], Exchange_Rate[Currency], 0))</f>
        <v>4246018.7094088299</v>
      </c>
    </row>
    <row r="675" spans="1:6" x14ac:dyDescent="0.3">
      <c r="A675" s="1">
        <v>2550</v>
      </c>
      <c r="B675" s="1">
        <v>288</v>
      </c>
      <c r="C675" s="1">
        <f t="shared" si="10"/>
        <v>2.0000000000000002E-5</v>
      </c>
      <c r="D675" s="1" t="s">
        <v>320</v>
      </c>
      <c r="E675" s="4">
        <v>11753.611835445399</v>
      </c>
      <c r="F675" s="66">
        <f>Cat_Results[[#This Row],[TotalLossInOriginalCurrency]] / INDEX(Exchange_Rate[Exchange Rate], MATCH(Cat_Results[[#This Row],[Currency]], Exchange_Rate[Currency], 0))</f>
        <v>11753.611835445399</v>
      </c>
    </row>
    <row r="676" spans="1:6" x14ac:dyDescent="0.3">
      <c r="A676" s="1">
        <v>2551</v>
      </c>
      <c r="B676" s="1">
        <v>252</v>
      </c>
      <c r="C676" s="1">
        <f t="shared" si="10"/>
        <v>2.0000000000000002E-5</v>
      </c>
      <c r="D676" s="1" t="s">
        <v>320</v>
      </c>
      <c r="E676" s="4">
        <v>78683.435457479398</v>
      </c>
      <c r="F676" s="66">
        <f>Cat_Results[[#This Row],[TotalLossInOriginalCurrency]] / INDEX(Exchange_Rate[Exchange Rate], MATCH(Cat_Results[[#This Row],[Currency]], Exchange_Rate[Currency], 0))</f>
        <v>78683.435457479398</v>
      </c>
    </row>
    <row r="677" spans="1:6" x14ac:dyDescent="0.3">
      <c r="A677" s="1">
        <v>2554</v>
      </c>
      <c r="B677" s="1">
        <v>277</v>
      </c>
      <c r="C677" s="1">
        <f t="shared" si="10"/>
        <v>2.0000000000000002E-5</v>
      </c>
      <c r="D677" s="1" t="s">
        <v>321</v>
      </c>
      <c r="E677" s="4">
        <v>7106.0657251933244</v>
      </c>
      <c r="F677" s="66">
        <f>Cat_Results[[#This Row],[TotalLossInOriginalCurrency]] / INDEX(Exchange_Rate[Exchange Rate], MATCH(Cat_Results[[#This Row],[Currency]], Exchange_Rate[Currency], 0))</f>
        <v>11133.0731685832</v>
      </c>
    </row>
    <row r="678" spans="1:6" x14ac:dyDescent="0.3">
      <c r="A678" s="1">
        <v>2558</v>
      </c>
      <c r="B678" s="1">
        <v>194</v>
      </c>
      <c r="C678" s="1">
        <f t="shared" si="10"/>
        <v>2.0000000000000002E-5</v>
      </c>
      <c r="D678" s="1" t="s">
        <v>321</v>
      </c>
      <c r="E678" s="4">
        <v>27.182068365633569</v>
      </c>
      <c r="F678" s="66">
        <f>Cat_Results[[#This Row],[TotalLossInOriginalCurrency]] / INDEX(Exchange_Rate[Exchange Rate], MATCH(Cat_Results[[#This Row],[Currency]], Exchange_Rate[Currency], 0))</f>
        <v>42.586146496667297</v>
      </c>
    </row>
    <row r="679" spans="1:6" x14ac:dyDescent="0.3">
      <c r="A679" s="1">
        <v>2562</v>
      </c>
      <c r="B679" s="1">
        <v>194</v>
      </c>
      <c r="C679" s="1">
        <f t="shared" si="10"/>
        <v>2.0000000000000002E-5</v>
      </c>
      <c r="D679" s="1" t="s">
        <v>320</v>
      </c>
      <c r="E679" s="4">
        <v>7.2438269853591902E-3</v>
      </c>
      <c r="F679" s="66">
        <f>Cat_Results[[#This Row],[TotalLossInOriginalCurrency]] / INDEX(Exchange_Rate[Exchange Rate], MATCH(Cat_Results[[#This Row],[Currency]], Exchange_Rate[Currency], 0))</f>
        <v>7.2438269853591902E-3</v>
      </c>
    </row>
    <row r="680" spans="1:6" x14ac:dyDescent="0.3">
      <c r="A680" s="1">
        <v>2563</v>
      </c>
      <c r="B680" s="1">
        <v>226</v>
      </c>
      <c r="C680" s="1">
        <f t="shared" si="10"/>
        <v>2.0000000000000002E-5</v>
      </c>
      <c r="D680" s="1" t="s">
        <v>320</v>
      </c>
      <c r="E680" s="4">
        <v>64.848229718050206</v>
      </c>
      <c r="F680" s="66">
        <f>Cat_Results[[#This Row],[TotalLossInOriginalCurrency]] / INDEX(Exchange_Rate[Exchange Rate], MATCH(Cat_Results[[#This Row],[Currency]], Exchange_Rate[Currency], 0))</f>
        <v>64.848229718050206</v>
      </c>
    </row>
    <row r="681" spans="1:6" x14ac:dyDescent="0.3">
      <c r="A681" s="1">
        <v>2568</v>
      </c>
      <c r="B681" s="1">
        <v>284</v>
      </c>
      <c r="C681" s="1">
        <f t="shared" si="10"/>
        <v>2.0000000000000002E-5</v>
      </c>
      <c r="D681" s="1" t="s">
        <v>321</v>
      </c>
      <c r="E681" s="4">
        <v>944.72646741517872</v>
      </c>
      <c r="F681" s="66">
        <f>Cat_Results[[#This Row],[TotalLossInOriginalCurrency]] / INDEX(Exchange_Rate[Exchange Rate], MATCH(Cat_Results[[#This Row],[Currency]], Exchange_Rate[Currency], 0))</f>
        <v>1480.10295609026</v>
      </c>
    </row>
    <row r="682" spans="1:6" x14ac:dyDescent="0.3">
      <c r="A682" s="1">
        <v>2573</v>
      </c>
      <c r="B682" s="1">
        <v>192</v>
      </c>
      <c r="C682" s="1">
        <f t="shared" si="10"/>
        <v>2.0000000000000002E-5</v>
      </c>
      <c r="D682" s="1" t="s">
        <v>320</v>
      </c>
      <c r="E682" s="4">
        <v>1558.5126965045899</v>
      </c>
      <c r="F682" s="66">
        <f>Cat_Results[[#This Row],[TotalLossInOriginalCurrency]] / INDEX(Exchange_Rate[Exchange Rate], MATCH(Cat_Results[[#This Row],[Currency]], Exchange_Rate[Currency], 0))</f>
        <v>1558.5126965045899</v>
      </c>
    </row>
    <row r="683" spans="1:6" x14ac:dyDescent="0.3">
      <c r="A683" s="1">
        <v>2578</v>
      </c>
      <c r="B683" s="1">
        <v>198</v>
      </c>
      <c r="C683" s="1">
        <f t="shared" si="10"/>
        <v>2.0000000000000002E-5</v>
      </c>
      <c r="D683" s="1" t="s">
        <v>321</v>
      </c>
      <c r="E683" s="4">
        <v>121.64827568685331</v>
      </c>
      <c r="F683" s="66">
        <f>Cat_Results[[#This Row],[TotalLossInOriginalCurrency]] / INDEX(Exchange_Rate[Exchange Rate], MATCH(Cat_Results[[#This Row],[Currency]], Exchange_Rate[Currency], 0))</f>
        <v>190.58635346591501</v>
      </c>
    </row>
    <row r="684" spans="1:6" x14ac:dyDescent="0.3">
      <c r="A684" s="1">
        <v>2587</v>
      </c>
      <c r="B684" s="1">
        <v>270</v>
      </c>
      <c r="C684" s="1">
        <f t="shared" si="10"/>
        <v>2.0000000000000002E-5</v>
      </c>
      <c r="D684" s="1" t="s">
        <v>320</v>
      </c>
      <c r="E684" s="4">
        <v>269.21800185654303</v>
      </c>
      <c r="F684" s="66">
        <f>Cat_Results[[#This Row],[TotalLossInOriginalCurrency]] / INDEX(Exchange_Rate[Exchange Rate], MATCH(Cat_Results[[#This Row],[Currency]], Exchange_Rate[Currency], 0))</f>
        <v>269.21800185654303</v>
      </c>
    </row>
    <row r="685" spans="1:6" x14ac:dyDescent="0.3">
      <c r="A685" s="1">
        <v>2590</v>
      </c>
      <c r="B685" s="1">
        <v>199</v>
      </c>
      <c r="C685" s="1">
        <f t="shared" si="10"/>
        <v>2.0000000000000002E-5</v>
      </c>
      <c r="D685" s="1" t="s">
        <v>320</v>
      </c>
      <c r="E685" s="4">
        <v>3.91684472560883E-3</v>
      </c>
      <c r="F685" s="66">
        <f>Cat_Results[[#This Row],[TotalLossInOriginalCurrency]] / INDEX(Exchange_Rate[Exchange Rate], MATCH(Cat_Results[[#This Row],[Currency]], Exchange_Rate[Currency], 0))</f>
        <v>3.91684472560883E-3</v>
      </c>
    </row>
    <row r="686" spans="1:6" x14ac:dyDescent="0.3">
      <c r="A686" s="1">
        <v>2593</v>
      </c>
      <c r="B686" s="1">
        <v>211</v>
      </c>
      <c r="C686" s="1">
        <f t="shared" si="10"/>
        <v>2.0000000000000002E-5</v>
      </c>
      <c r="D686" s="1" t="s">
        <v>320</v>
      </c>
      <c r="E686" s="4">
        <v>106884.61149340399</v>
      </c>
      <c r="F686" s="66">
        <f>Cat_Results[[#This Row],[TotalLossInOriginalCurrency]] / INDEX(Exchange_Rate[Exchange Rate], MATCH(Cat_Results[[#This Row],[Currency]], Exchange_Rate[Currency], 0))</f>
        <v>106884.61149340399</v>
      </c>
    </row>
    <row r="687" spans="1:6" x14ac:dyDescent="0.3">
      <c r="A687" s="1">
        <v>2595</v>
      </c>
      <c r="B687" s="1">
        <v>287</v>
      </c>
      <c r="C687" s="1">
        <f t="shared" si="10"/>
        <v>2.0000000000000002E-5</v>
      </c>
      <c r="D687" s="1" t="s">
        <v>321</v>
      </c>
      <c r="E687" s="4">
        <v>1469848.2650604821</v>
      </c>
      <c r="F687" s="66">
        <f>Cat_Results[[#This Row],[TotalLossInOriginalCurrency]] / INDEX(Exchange_Rate[Exchange Rate], MATCH(Cat_Results[[#This Row],[Currency]], Exchange_Rate[Currency], 0))</f>
        <v>2302811.2762337602</v>
      </c>
    </row>
    <row r="688" spans="1:6" x14ac:dyDescent="0.3">
      <c r="A688" s="1">
        <v>2596</v>
      </c>
      <c r="B688" s="1">
        <v>280</v>
      </c>
      <c r="C688" s="1">
        <f t="shared" si="10"/>
        <v>2.0000000000000002E-5</v>
      </c>
      <c r="D688" s="1" t="s">
        <v>320</v>
      </c>
      <c r="E688" s="4">
        <v>3.4282520413398701E-2</v>
      </c>
      <c r="F688" s="66">
        <f>Cat_Results[[#This Row],[TotalLossInOriginalCurrency]] / INDEX(Exchange_Rate[Exchange Rate], MATCH(Cat_Results[[#This Row],[Currency]], Exchange_Rate[Currency], 0))</f>
        <v>3.4282520413398701E-2</v>
      </c>
    </row>
    <row r="689" spans="1:6" x14ac:dyDescent="0.3">
      <c r="A689" s="1">
        <v>2597</v>
      </c>
      <c r="B689" s="1">
        <v>212</v>
      </c>
      <c r="C689" s="1">
        <f t="shared" si="10"/>
        <v>2.0000000000000002E-5</v>
      </c>
      <c r="D689" s="1" t="s">
        <v>323</v>
      </c>
      <c r="E689" s="4">
        <v>0.99923411562632558</v>
      </c>
      <c r="F689" s="66">
        <f>Cat_Results[[#This Row],[TotalLossInOriginalCurrency]] / INDEX(Exchange_Rate[Exchange Rate], MATCH(Cat_Results[[#This Row],[Currency]], Exchange_Rate[Currency], 0))</f>
        <v>1.2597344815731E-2</v>
      </c>
    </row>
    <row r="690" spans="1:6" x14ac:dyDescent="0.3">
      <c r="A690" s="1">
        <v>2598</v>
      </c>
      <c r="B690" s="1">
        <v>284</v>
      </c>
      <c r="C690" s="1">
        <f t="shared" si="10"/>
        <v>2.0000000000000002E-5</v>
      </c>
      <c r="D690" s="1" t="s">
        <v>322</v>
      </c>
      <c r="E690" s="4">
        <v>723727.94462325226</v>
      </c>
      <c r="F690" s="66">
        <f>Cat_Results[[#This Row],[TotalLossInOriginalCurrency]] / INDEX(Exchange_Rate[Exchange Rate], MATCH(Cat_Results[[#This Row],[Currency]], Exchange_Rate[Currency], 0))</f>
        <v>888955.05572041799</v>
      </c>
    </row>
    <row r="691" spans="1:6" x14ac:dyDescent="0.3">
      <c r="A691" s="1">
        <v>2598</v>
      </c>
      <c r="B691" s="1">
        <v>309</v>
      </c>
      <c r="C691" s="1">
        <f t="shared" si="10"/>
        <v>2.0000000000000002E-5</v>
      </c>
      <c r="D691" s="1" t="s">
        <v>321</v>
      </c>
      <c r="E691" s="4">
        <v>0.3544581643597588</v>
      </c>
      <c r="F691" s="66">
        <f>Cat_Results[[#This Row],[TotalLossInOriginalCurrency]] / INDEX(Exchange_Rate[Exchange Rate], MATCH(Cat_Results[[#This Row],[Currency]], Exchange_Rate[Currency], 0))</f>
        <v>0.55532960594894099</v>
      </c>
    </row>
    <row r="692" spans="1:6" x14ac:dyDescent="0.3">
      <c r="A692" s="1">
        <v>2603</v>
      </c>
      <c r="B692" s="1">
        <v>280</v>
      </c>
      <c r="C692" s="1">
        <f t="shared" si="10"/>
        <v>2.0000000000000002E-5</v>
      </c>
      <c r="D692" s="1" t="s">
        <v>320</v>
      </c>
      <c r="E692" s="4">
        <v>521251.32216652902</v>
      </c>
      <c r="F692" s="66">
        <f>Cat_Results[[#This Row],[TotalLossInOriginalCurrency]] / INDEX(Exchange_Rate[Exchange Rate], MATCH(Cat_Results[[#This Row],[Currency]], Exchange_Rate[Currency], 0))</f>
        <v>521251.32216652902</v>
      </c>
    </row>
    <row r="693" spans="1:6" x14ac:dyDescent="0.3">
      <c r="A693" s="1">
        <v>2604</v>
      </c>
      <c r="B693" s="1">
        <v>244</v>
      </c>
      <c r="C693" s="1">
        <f t="shared" si="10"/>
        <v>2.0000000000000002E-5</v>
      </c>
      <c r="D693" s="1" t="s">
        <v>320</v>
      </c>
      <c r="E693" s="4">
        <v>4.0547676384448998E-2</v>
      </c>
      <c r="F693" s="66">
        <f>Cat_Results[[#This Row],[TotalLossInOriginalCurrency]] / INDEX(Exchange_Rate[Exchange Rate], MATCH(Cat_Results[[#This Row],[Currency]], Exchange_Rate[Currency], 0))</f>
        <v>4.0547676384448998E-2</v>
      </c>
    </row>
    <row r="694" spans="1:6" x14ac:dyDescent="0.3">
      <c r="A694" s="1">
        <v>2610</v>
      </c>
      <c r="B694" s="1">
        <v>241</v>
      </c>
      <c r="C694" s="1">
        <f t="shared" si="10"/>
        <v>2.0000000000000002E-5</v>
      </c>
      <c r="D694" s="1" t="s">
        <v>321</v>
      </c>
      <c r="E694" s="4">
        <v>84894.019577372921</v>
      </c>
      <c r="F694" s="66">
        <f>Cat_Results[[#This Row],[TotalLossInOriginalCurrency]] / INDEX(Exchange_Rate[Exchange Rate], MATCH(Cat_Results[[#This Row],[Currency]], Exchange_Rate[Currency], 0))</f>
        <v>133003.46043510799</v>
      </c>
    </row>
    <row r="695" spans="1:6" x14ac:dyDescent="0.3">
      <c r="A695" s="1">
        <v>2614</v>
      </c>
      <c r="B695" s="1">
        <v>203</v>
      </c>
      <c r="C695" s="1">
        <f t="shared" si="10"/>
        <v>2.0000000000000002E-5</v>
      </c>
      <c r="D695" s="1" t="s">
        <v>321</v>
      </c>
      <c r="E695" s="4">
        <v>1412.4332473041388</v>
      </c>
      <c r="F695" s="66">
        <f>Cat_Results[[#This Row],[TotalLossInOriginalCurrency]] / INDEX(Exchange_Rate[Exchange Rate], MATCH(Cat_Results[[#This Row],[Currency]], Exchange_Rate[Currency], 0))</f>
        <v>2212.85916793976</v>
      </c>
    </row>
    <row r="696" spans="1:6" x14ac:dyDescent="0.3">
      <c r="A696" s="1">
        <v>2615</v>
      </c>
      <c r="B696" s="1">
        <v>233</v>
      </c>
      <c r="C696" s="1">
        <f t="shared" si="10"/>
        <v>2.0000000000000002E-5</v>
      </c>
      <c r="D696" s="1" t="s">
        <v>320</v>
      </c>
      <c r="E696" s="4">
        <v>1700872.9926058999</v>
      </c>
      <c r="F696" s="66">
        <f>Cat_Results[[#This Row],[TotalLossInOriginalCurrency]] / INDEX(Exchange_Rate[Exchange Rate], MATCH(Cat_Results[[#This Row],[Currency]], Exchange_Rate[Currency], 0))</f>
        <v>1700872.9926058999</v>
      </c>
    </row>
    <row r="697" spans="1:6" x14ac:dyDescent="0.3">
      <c r="A697" s="1">
        <v>2620</v>
      </c>
      <c r="B697" s="1">
        <v>253</v>
      </c>
      <c r="C697" s="1">
        <f t="shared" si="10"/>
        <v>2.0000000000000002E-5</v>
      </c>
      <c r="D697" s="1" t="s">
        <v>321</v>
      </c>
      <c r="E697" s="4">
        <v>1592943.1855635231</v>
      </c>
      <c r="F697" s="66">
        <f>Cat_Results[[#This Row],[TotalLossInOriginalCurrency]] / INDEX(Exchange_Rate[Exchange Rate], MATCH(Cat_Results[[#This Row],[Currency]], Exchange_Rate[Currency], 0))</f>
        <v>2495664.08813257</v>
      </c>
    </row>
    <row r="698" spans="1:6" x14ac:dyDescent="0.3">
      <c r="A698" s="1">
        <v>2626</v>
      </c>
      <c r="B698" s="1">
        <v>228</v>
      </c>
      <c r="C698" s="1">
        <f t="shared" si="10"/>
        <v>2.0000000000000002E-5</v>
      </c>
      <c r="D698" s="1" t="s">
        <v>320</v>
      </c>
      <c r="E698" s="4">
        <v>0.219884768128395</v>
      </c>
      <c r="F698" s="66">
        <f>Cat_Results[[#This Row],[TotalLossInOriginalCurrency]] / INDEX(Exchange_Rate[Exchange Rate], MATCH(Cat_Results[[#This Row],[Currency]], Exchange_Rate[Currency], 0))</f>
        <v>0.219884768128395</v>
      </c>
    </row>
    <row r="699" spans="1:6" x14ac:dyDescent="0.3">
      <c r="A699" s="1">
        <v>2633</v>
      </c>
      <c r="B699" s="1">
        <v>243</v>
      </c>
      <c r="C699" s="1">
        <f t="shared" si="10"/>
        <v>2.0000000000000002E-5</v>
      </c>
      <c r="D699" s="1" t="s">
        <v>320</v>
      </c>
      <c r="E699" s="4">
        <v>19596360.5952962</v>
      </c>
      <c r="F699" s="66">
        <f>Cat_Results[[#This Row],[TotalLossInOriginalCurrency]] / INDEX(Exchange_Rate[Exchange Rate], MATCH(Cat_Results[[#This Row],[Currency]], Exchange_Rate[Currency], 0))</f>
        <v>19596360.5952962</v>
      </c>
    </row>
    <row r="700" spans="1:6" x14ac:dyDescent="0.3">
      <c r="A700" s="1">
        <v>2641</v>
      </c>
      <c r="B700" s="1">
        <v>239</v>
      </c>
      <c r="C700" s="1">
        <f t="shared" si="10"/>
        <v>2.0000000000000002E-5</v>
      </c>
      <c r="D700" s="1" t="s">
        <v>321</v>
      </c>
      <c r="E700" s="4">
        <v>728040.31992492347</v>
      </c>
      <c r="F700" s="66">
        <f>Cat_Results[[#This Row],[TotalLossInOriginalCurrency]] / INDEX(Exchange_Rate[Exchange Rate], MATCH(Cat_Results[[#This Row],[Currency]], Exchange_Rate[Currency], 0))</f>
        <v>1140620.76891111</v>
      </c>
    </row>
    <row r="701" spans="1:6" x14ac:dyDescent="0.3">
      <c r="A701" s="1">
        <v>2647</v>
      </c>
      <c r="B701" s="1">
        <v>189</v>
      </c>
      <c r="C701" s="1">
        <f t="shared" si="10"/>
        <v>2.0000000000000002E-5</v>
      </c>
      <c r="D701" s="1" t="s">
        <v>321</v>
      </c>
      <c r="E701" s="4">
        <v>0.24941301555451317</v>
      </c>
      <c r="F701" s="66">
        <f>Cat_Results[[#This Row],[TotalLossInOriginalCurrency]] / INDEX(Exchange_Rate[Exchange Rate], MATCH(Cat_Results[[#This Row],[Currency]], Exchange_Rate[Currency], 0))</f>
        <v>0.39075537136125099</v>
      </c>
    </row>
    <row r="702" spans="1:6" x14ac:dyDescent="0.3">
      <c r="A702" s="1">
        <v>2647</v>
      </c>
      <c r="B702" s="1">
        <v>235</v>
      </c>
      <c r="C702" s="1">
        <f t="shared" si="10"/>
        <v>2.0000000000000002E-5</v>
      </c>
      <c r="D702" s="1" t="s">
        <v>320</v>
      </c>
      <c r="E702" s="4">
        <v>55.276785152591799</v>
      </c>
      <c r="F702" s="66">
        <f>Cat_Results[[#This Row],[TotalLossInOriginalCurrency]] / INDEX(Exchange_Rate[Exchange Rate], MATCH(Cat_Results[[#This Row],[Currency]], Exchange_Rate[Currency], 0))</f>
        <v>55.276785152591799</v>
      </c>
    </row>
    <row r="703" spans="1:6" x14ac:dyDescent="0.3">
      <c r="A703" s="1">
        <v>2649</v>
      </c>
      <c r="B703" s="1">
        <v>237</v>
      </c>
      <c r="C703" s="1">
        <f t="shared" si="10"/>
        <v>2.0000000000000002E-5</v>
      </c>
      <c r="D703" s="1" t="s">
        <v>321</v>
      </c>
      <c r="E703" s="4">
        <v>9007.0414902270841</v>
      </c>
      <c r="F703" s="66">
        <f>Cat_Results[[#This Row],[TotalLossInOriginalCurrency]] / INDEX(Exchange_Rate[Exchange Rate], MATCH(Cat_Results[[#This Row],[Currency]], Exchange_Rate[Currency], 0))</f>
        <v>14111.3318988384</v>
      </c>
    </row>
    <row r="704" spans="1:6" x14ac:dyDescent="0.3">
      <c r="A704" s="1">
        <v>2651</v>
      </c>
      <c r="B704" s="1">
        <v>222</v>
      </c>
      <c r="C704" s="1">
        <f t="shared" si="10"/>
        <v>2.0000000000000002E-5</v>
      </c>
      <c r="D704" s="1" t="s">
        <v>323</v>
      </c>
      <c r="E704" s="4">
        <v>7.8104376281776613</v>
      </c>
      <c r="F704" s="66">
        <f>Cat_Results[[#This Row],[TotalLossInOriginalCurrency]] / INDEX(Exchange_Rate[Exchange Rate], MATCH(Cat_Results[[#This Row],[Currency]], Exchange_Rate[Currency], 0))</f>
        <v>9.8466189679925306E-2</v>
      </c>
    </row>
    <row r="705" spans="1:6" x14ac:dyDescent="0.3">
      <c r="A705" s="1">
        <v>2651</v>
      </c>
      <c r="B705" s="1">
        <v>271</v>
      </c>
      <c r="C705" s="1">
        <f t="shared" si="10"/>
        <v>2.0000000000000002E-5</v>
      </c>
      <c r="D705" s="1" t="s">
        <v>320</v>
      </c>
      <c r="E705" s="4">
        <v>6776.0487377643603</v>
      </c>
      <c r="F705" s="66">
        <f>Cat_Results[[#This Row],[TotalLossInOriginalCurrency]] / INDEX(Exchange_Rate[Exchange Rate], MATCH(Cat_Results[[#This Row],[Currency]], Exchange_Rate[Currency], 0))</f>
        <v>6776.0487377643603</v>
      </c>
    </row>
    <row r="706" spans="1:6" x14ac:dyDescent="0.3">
      <c r="A706" s="1">
        <v>2662</v>
      </c>
      <c r="B706" s="1">
        <v>240</v>
      </c>
      <c r="C706" s="1">
        <f t="shared" si="10"/>
        <v>2.0000000000000002E-5</v>
      </c>
      <c r="D706" s="1" t="s">
        <v>320</v>
      </c>
      <c r="E706" s="4">
        <v>1.3959219902753801</v>
      </c>
      <c r="F706" s="66">
        <f>Cat_Results[[#This Row],[TotalLossInOriginalCurrency]] / INDEX(Exchange_Rate[Exchange Rate], MATCH(Cat_Results[[#This Row],[Currency]], Exchange_Rate[Currency], 0))</f>
        <v>1.3959219902753801</v>
      </c>
    </row>
    <row r="707" spans="1:6" x14ac:dyDescent="0.3">
      <c r="A707" s="1">
        <v>2663</v>
      </c>
      <c r="B707" s="1">
        <v>253</v>
      </c>
      <c r="C707" s="1">
        <f t="shared" si="10"/>
        <v>2.0000000000000002E-5</v>
      </c>
      <c r="D707" s="1" t="s">
        <v>321</v>
      </c>
      <c r="E707" s="4">
        <v>13346.891655566531</v>
      </c>
      <c r="F707" s="66">
        <f>Cat_Results[[#This Row],[TotalLossInOriginalCurrency]] / INDEX(Exchange_Rate[Exchange Rate], MATCH(Cat_Results[[#This Row],[Currency]], Exchange_Rate[Currency], 0))</f>
        <v>20910.575150996399</v>
      </c>
    </row>
    <row r="708" spans="1:6" x14ac:dyDescent="0.3">
      <c r="A708" s="1">
        <v>2664</v>
      </c>
      <c r="B708" s="1">
        <v>226</v>
      </c>
      <c r="C708" s="1">
        <f t="shared" si="10"/>
        <v>2.0000000000000002E-5</v>
      </c>
      <c r="D708" s="1" t="s">
        <v>320</v>
      </c>
      <c r="E708" s="4">
        <v>110507.55334015899</v>
      </c>
      <c r="F708" s="66">
        <f>Cat_Results[[#This Row],[TotalLossInOriginalCurrency]] / INDEX(Exchange_Rate[Exchange Rate], MATCH(Cat_Results[[#This Row],[Currency]], Exchange_Rate[Currency], 0))</f>
        <v>110507.55334015899</v>
      </c>
    </row>
    <row r="709" spans="1:6" x14ac:dyDescent="0.3">
      <c r="A709" s="1">
        <v>2672</v>
      </c>
      <c r="B709" s="1">
        <v>212</v>
      </c>
      <c r="C709" s="1">
        <f t="shared" si="10"/>
        <v>2.0000000000000002E-5</v>
      </c>
      <c r="D709" s="1" t="s">
        <v>320</v>
      </c>
      <c r="E709" s="4">
        <v>4.1832029819488499E-3</v>
      </c>
      <c r="F709" s="66">
        <f>Cat_Results[[#This Row],[TotalLossInOriginalCurrency]] / INDEX(Exchange_Rate[Exchange Rate], MATCH(Cat_Results[[#This Row],[Currency]], Exchange_Rate[Currency], 0))</f>
        <v>4.1832029819488499E-3</v>
      </c>
    </row>
    <row r="710" spans="1:6" x14ac:dyDescent="0.3">
      <c r="A710" s="1">
        <v>2672</v>
      </c>
      <c r="B710" s="1">
        <v>229</v>
      </c>
      <c r="C710" s="1">
        <f t="shared" ref="C710:C773" si="11">1/50000</f>
        <v>2.0000000000000002E-5</v>
      </c>
      <c r="D710" s="1" t="s">
        <v>320</v>
      </c>
      <c r="E710" s="4">
        <v>7.1618705987930298E-4</v>
      </c>
      <c r="F710" s="66">
        <f>Cat_Results[[#This Row],[TotalLossInOriginalCurrency]] / INDEX(Exchange_Rate[Exchange Rate], MATCH(Cat_Results[[#This Row],[Currency]], Exchange_Rate[Currency], 0))</f>
        <v>7.1618705987930298E-4</v>
      </c>
    </row>
    <row r="711" spans="1:6" x14ac:dyDescent="0.3">
      <c r="A711" s="1">
        <v>2684</v>
      </c>
      <c r="B711" s="1">
        <v>192</v>
      </c>
      <c r="C711" s="1">
        <f t="shared" si="11"/>
        <v>2.0000000000000002E-5</v>
      </c>
      <c r="D711" s="1" t="s">
        <v>320</v>
      </c>
      <c r="E711" s="4">
        <v>4.1832029819488499E-3</v>
      </c>
      <c r="F711" s="66">
        <f>Cat_Results[[#This Row],[TotalLossInOriginalCurrency]] / INDEX(Exchange_Rate[Exchange Rate], MATCH(Cat_Results[[#This Row],[Currency]], Exchange_Rate[Currency], 0))</f>
        <v>4.1832029819488499E-3</v>
      </c>
    </row>
    <row r="712" spans="1:6" x14ac:dyDescent="0.3">
      <c r="A712" s="1">
        <v>2695</v>
      </c>
      <c r="B712" s="1">
        <v>220</v>
      </c>
      <c r="C712" s="1">
        <f t="shared" si="11"/>
        <v>2.0000000000000002E-5</v>
      </c>
      <c r="D712" s="1" t="s">
        <v>323</v>
      </c>
      <c r="E712" s="4">
        <v>171238352.67337123</v>
      </c>
      <c r="F712" s="66">
        <f>Cat_Results[[#This Row],[TotalLossInOriginalCurrency]] / INDEX(Exchange_Rate[Exchange Rate], MATCH(Cat_Results[[#This Row],[Currency]], Exchange_Rate[Currency], 0))</f>
        <v>2158801.9669965901</v>
      </c>
    </row>
    <row r="713" spans="1:6" x14ac:dyDescent="0.3">
      <c r="A713" s="1">
        <v>2695</v>
      </c>
      <c r="B713" s="1">
        <v>263</v>
      </c>
      <c r="C713" s="1">
        <f t="shared" si="11"/>
        <v>2.0000000000000002E-5</v>
      </c>
      <c r="D713" s="1" t="s">
        <v>320</v>
      </c>
      <c r="E713" s="4">
        <v>1.1950075064226999</v>
      </c>
      <c r="F713" s="66">
        <f>Cat_Results[[#This Row],[TotalLossInOriginalCurrency]] / INDEX(Exchange_Rate[Exchange Rate], MATCH(Cat_Results[[#This Row],[Currency]], Exchange_Rate[Currency], 0))</f>
        <v>1.1950075064226999</v>
      </c>
    </row>
    <row r="714" spans="1:6" x14ac:dyDescent="0.3">
      <c r="A714" s="1">
        <v>2698</v>
      </c>
      <c r="B714" s="1">
        <v>285</v>
      </c>
      <c r="C714" s="1">
        <f t="shared" si="11"/>
        <v>2.0000000000000002E-5</v>
      </c>
      <c r="D714" s="1" t="s">
        <v>322</v>
      </c>
      <c r="E714" s="4">
        <v>11213.164516472676</v>
      </c>
      <c r="F714" s="66">
        <f>Cat_Results[[#This Row],[TotalLossInOriginalCurrency]] / INDEX(Exchange_Rate[Exchange Rate], MATCH(Cat_Results[[#This Row],[Currency]], Exchange_Rate[Currency], 0))</f>
        <v>13773.130306212202</v>
      </c>
    </row>
    <row r="715" spans="1:6" x14ac:dyDescent="0.3">
      <c r="A715" s="1">
        <v>2699</v>
      </c>
      <c r="B715" s="1">
        <v>276</v>
      </c>
      <c r="C715" s="1">
        <f t="shared" si="11"/>
        <v>2.0000000000000002E-5</v>
      </c>
      <c r="D715" s="1" t="s">
        <v>320</v>
      </c>
      <c r="E715" s="4">
        <v>1.7061829566955599E-3</v>
      </c>
      <c r="F715" s="66">
        <f>Cat_Results[[#This Row],[TotalLossInOriginalCurrency]] / INDEX(Exchange_Rate[Exchange Rate], MATCH(Cat_Results[[#This Row],[Currency]], Exchange_Rate[Currency], 0))</f>
        <v>1.7061829566955599E-3</v>
      </c>
    </row>
    <row r="716" spans="1:6" x14ac:dyDescent="0.3">
      <c r="A716" s="1">
        <v>2700</v>
      </c>
      <c r="B716" s="1">
        <v>234</v>
      </c>
      <c r="C716" s="1">
        <f t="shared" si="11"/>
        <v>2.0000000000000002E-5</v>
      </c>
      <c r="D716" s="1" t="s">
        <v>320</v>
      </c>
      <c r="E716" s="4">
        <v>16950.022519517701</v>
      </c>
      <c r="F716" s="66">
        <f>Cat_Results[[#This Row],[TotalLossInOriginalCurrency]] / INDEX(Exchange_Rate[Exchange Rate], MATCH(Cat_Results[[#This Row],[Currency]], Exchange_Rate[Currency], 0))</f>
        <v>16950.022519517701</v>
      </c>
    </row>
    <row r="717" spans="1:6" x14ac:dyDescent="0.3">
      <c r="A717" s="1">
        <v>2703</v>
      </c>
      <c r="B717" s="1">
        <v>281</v>
      </c>
      <c r="C717" s="1">
        <f t="shared" si="11"/>
        <v>2.0000000000000002E-5</v>
      </c>
      <c r="D717" s="1" t="s">
        <v>321</v>
      </c>
      <c r="E717" s="4">
        <v>11003.636018821644</v>
      </c>
      <c r="F717" s="66">
        <f>Cat_Results[[#This Row],[TotalLossInOriginalCurrency]] / INDEX(Exchange_Rate[Exchange Rate], MATCH(Cat_Results[[#This Row],[Currency]], Exchange_Rate[Currency], 0))</f>
        <v>17239.3965459229</v>
      </c>
    </row>
    <row r="718" spans="1:6" x14ac:dyDescent="0.3">
      <c r="A718" s="1">
        <v>2706</v>
      </c>
      <c r="B718" s="1">
        <v>272</v>
      </c>
      <c r="C718" s="1">
        <f t="shared" si="11"/>
        <v>2.0000000000000002E-5</v>
      </c>
      <c r="D718" s="1" t="s">
        <v>320</v>
      </c>
      <c r="E718" s="4">
        <v>9.0409070253372206E-2</v>
      </c>
      <c r="F718" s="66">
        <f>Cat_Results[[#This Row],[TotalLossInOriginalCurrency]] / INDEX(Exchange_Rate[Exchange Rate], MATCH(Cat_Results[[#This Row],[Currency]], Exchange_Rate[Currency], 0))</f>
        <v>9.0409070253372206E-2</v>
      </c>
    </row>
    <row r="719" spans="1:6" x14ac:dyDescent="0.3">
      <c r="A719" s="1">
        <v>2717</v>
      </c>
      <c r="B719" s="1">
        <v>262</v>
      </c>
      <c r="C719" s="1">
        <f t="shared" si="11"/>
        <v>2.0000000000000002E-5</v>
      </c>
      <c r="D719" s="1" t="s">
        <v>320</v>
      </c>
      <c r="E719" s="4">
        <v>3.1513344496488599E-2</v>
      </c>
      <c r="F719" s="66">
        <f>Cat_Results[[#This Row],[TotalLossInOriginalCurrency]] / INDEX(Exchange_Rate[Exchange Rate], MATCH(Cat_Results[[#This Row],[Currency]], Exchange_Rate[Currency], 0))</f>
        <v>3.1513344496488599E-2</v>
      </c>
    </row>
    <row r="720" spans="1:6" x14ac:dyDescent="0.3">
      <c r="A720" s="1">
        <v>2717</v>
      </c>
      <c r="B720" s="1">
        <v>267</v>
      </c>
      <c r="C720" s="1">
        <f t="shared" si="11"/>
        <v>2.0000000000000002E-5</v>
      </c>
      <c r="D720" s="1" t="s">
        <v>321</v>
      </c>
      <c r="E720" s="4">
        <v>0.11749142357214529</v>
      </c>
      <c r="F720" s="66">
        <f>Cat_Results[[#This Row],[TotalLossInOriginalCurrency]] / INDEX(Exchange_Rate[Exchange Rate], MATCH(Cat_Results[[#This Row],[Currency]], Exchange_Rate[Currency], 0))</f>
        <v>0.18407381325960201</v>
      </c>
    </row>
    <row r="721" spans="1:6" x14ac:dyDescent="0.3">
      <c r="A721" s="1">
        <v>2719</v>
      </c>
      <c r="B721" s="1">
        <v>267</v>
      </c>
      <c r="C721" s="1">
        <f t="shared" si="11"/>
        <v>2.0000000000000002E-5</v>
      </c>
      <c r="D721" s="1" t="s">
        <v>320</v>
      </c>
      <c r="E721" s="4">
        <v>2887.2619576379702</v>
      </c>
      <c r="F721" s="66">
        <f>Cat_Results[[#This Row],[TotalLossInOriginalCurrency]] / INDEX(Exchange_Rate[Exchange Rate], MATCH(Cat_Results[[#This Row],[Currency]], Exchange_Rate[Currency], 0))</f>
        <v>2887.2619576379702</v>
      </c>
    </row>
    <row r="722" spans="1:6" x14ac:dyDescent="0.3">
      <c r="A722" s="1">
        <v>2723</v>
      </c>
      <c r="B722" s="1">
        <v>245</v>
      </c>
      <c r="C722" s="1">
        <f t="shared" si="11"/>
        <v>2.0000000000000002E-5</v>
      </c>
      <c r="D722" s="1" t="s">
        <v>321</v>
      </c>
      <c r="E722" s="4">
        <v>227.12475611923929</v>
      </c>
      <c r="F722" s="66">
        <f>Cat_Results[[#This Row],[TotalLossInOriginalCurrency]] / INDEX(Exchange_Rate[Exchange Rate], MATCH(Cat_Results[[#This Row],[Currency]], Exchange_Rate[Currency], 0))</f>
        <v>355.836355313659</v>
      </c>
    </row>
    <row r="723" spans="1:6" x14ac:dyDescent="0.3">
      <c r="A723" s="1">
        <v>2726</v>
      </c>
      <c r="B723" s="1">
        <v>225</v>
      </c>
      <c r="C723" s="1">
        <f t="shared" si="11"/>
        <v>2.0000000000000002E-5</v>
      </c>
      <c r="D723" s="1" t="s">
        <v>320</v>
      </c>
      <c r="E723" s="4">
        <v>190912.955652768</v>
      </c>
      <c r="F723" s="66">
        <f>Cat_Results[[#This Row],[TotalLossInOriginalCurrency]] / INDEX(Exchange_Rate[Exchange Rate], MATCH(Cat_Results[[#This Row],[Currency]], Exchange_Rate[Currency], 0))</f>
        <v>190912.955652768</v>
      </c>
    </row>
    <row r="724" spans="1:6" x14ac:dyDescent="0.3">
      <c r="A724" s="1">
        <v>2732</v>
      </c>
      <c r="B724" s="1">
        <v>204</v>
      </c>
      <c r="C724" s="1">
        <f t="shared" si="11"/>
        <v>2.0000000000000002E-5</v>
      </c>
      <c r="D724" s="1" t="s">
        <v>320</v>
      </c>
      <c r="E724" s="4">
        <v>23985.8934806527</v>
      </c>
      <c r="F724" s="66">
        <f>Cat_Results[[#This Row],[TotalLossInOriginalCurrency]] / INDEX(Exchange_Rate[Exchange Rate], MATCH(Cat_Results[[#This Row],[Currency]], Exchange_Rate[Currency], 0))</f>
        <v>23985.8934806527</v>
      </c>
    </row>
    <row r="725" spans="1:6" x14ac:dyDescent="0.3">
      <c r="A725" s="1">
        <v>2732</v>
      </c>
      <c r="B725" s="1">
        <v>268</v>
      </c>
      <c r="C725" s="1">
        <f t="shared" si="11"/>
        <v>2.0000000000000002E-5</v>
      </c>
      <c r="D725" s="1" t="s">
        <v>320</v>
      </c>
      <c r="E725" s="4">
        <v>1.4708913862705199E-2</v>
      </c>
      <c r="F725" s="66">
        <f>Cat_Results[[#This Row],[TotalLossInOriginalCurrency]] / INDEX(Exchange_Rate[Exchange Rate], MATCH(Cat_Results[[#This Row],[Currency]], Exchange_Rate[Currency], 0))</f>
        <v>1.4708913862705199E-2</v>
      </c>
    </row>
    <row r="726" spans="1:6" x14ac:dyDescent="0.3">
      <c r="A726" s="1">
        <v>2734</v>
      </c>
      <c r="B726" s="1">
        <v>218</v>
      </c>
      <c r="C726" s="1">
        <f t="shared" si="11"/>
        <v>2.0000000000000002E-5</v>
      </c>
      <c r="D726" s="1" t="s">
        <v>321</v>
      </c>
      <c r="E726" s="4">
        <v>379.01703640217016</v>
      </c>
      <c r="F726" s="66">
        <f>Cat_Results[[#This Row],[TotalLossInOriginalCurrency]] / INDEX(Exchange_Rate[Exchange Rate], MATCH(Cat_Results[[#This Row],[Currency]], Exchange_Rate[Currency], 0))</f>
        <v>593.80599076715203</v>
      </c>
    </row>
    <row r="727" spans="1:6" x14ac:dyDescent="0.3">
      <c r="A727" s="1">
        <v>2736</v>
      </c>
      <c r="B727" s="1">
        <v>161</v>
      </c>
      <c r="C727" s="1">
        <f t="shared" si="11"/>
        <v>2.0000000000000002E-5</v>
      </c>
      <c r="D727" s="1" t="s">
        <v>320</v>
      </c>
      <c r="E727" s="4">
        <v>101387.994578643</v>
      </c>
      <c r="F727" s="66">
        <f>Cat_Results[[#This Row],[TotalLossInOriginalCurrency]] / INDEX(Exchange_Rate[Exchange Rate], MATCH(Cat_Results[[#This Row],[Currency]], Exchange_Rate[Currency], 0))</f>
        <v>101387.994578643</v>
      </c>
    </row>
    <row r="728" spans="1:6" x14ac:dyDescent="0.3">
      <c r="A728" s="1">
        <v>2743</v>
      </c>
      <c r="B728" s="1">
        <v>279</v>
      </c>
      <c r="C728" s="1">
        <f t="shared" si="11"/>
        <v>2.0000000000000002E-5</v>
      </c>
      <c r="D728" s="1" t="s">
        <v>321</v>
      </c>
      <c r="E728" s="4">
        <v>93.583558918396022</v>
      </c>
      <c r="F728" s="66">
        <f>Cat_Results[[#This Row],[TotalLossInOriginalCurrency]] / INDEX(Exchange_Rate[Exchange Rate], MATCH(Cat_Results[[#This Row],[Currency]], Exchange_Rate[Currency], 0))</f>
        <v>146.61736171692601</v>
      </c>
    </row>
    <row r="729" spans="1:6" x14ac:dyDescent="0.3">
      <c r="A729" s="1">
        <v>2749</v>
      </c>
      <c r="B729" s="1">
        <v>248</v>
      </c>
      <c r="C729" s="1">
        <f t="shared" si="11"/>
        <v>2.0000000000000002E-5</v>
      </c>
      <c r="D729" s="1" t="s">
        <v>320</v>
      </c>
      <c r="E729" s="4">
        <v>1.2597344815731E-2</v>
      </c>
      <c r="F729" s="66">
        <f>Cat_Results[[#This Row],[TotalLossInOriginalCurrency]] / INDEX(Exchange_Rate[Exchange Rate], MATCH(Cat_Results[[#This Row],[Currency]], Exchange_Rate[Currency], 0))</f>
        <v>1.2597344815731E-2</v>
      </c>
    </row>
    <row r="730" spans="1:6" x14ac:dyDescent="0.3">
      <c r="A730" s="1">
        <v>2753</v>
      </c>
      <c r="B730" s="1">
        <v>287</v>
      </c>
      <c r="C730" s="1">
        <f t="shared" si="11"/>
        <v>2.0000000000000002E-5</v>
      </c>
      <c r="D730" s="1" t="s">
        <v>320</v>
      </c>
      <c r="E730" s="4">
        <v>77669.601983693894</v>
      </c>
      <c r="F730" s="66">
        <f>Cat_Results[[#This Row],[TotalLossInOriginalCurrency]] / INDEX(Exchange_Rate[Exchange Rate], MATCH(Cat_Results[[#This Row],[Currency]], Exchange_Rate[Currency], 0))</f>
        <v>77669.601983693894</v>
      </c>
    </row>
    <row r="731" spans="1:6" x14ac:dyDescent="0.3">
      <c r="A731" s="1">
        <v>2755</v>
      </c>
      <c r="B731" s="1">
        <v>281</v>
      </c>
      <c r="C731" s="1">
        <f t="shared" si="11"/>
        <v>2.0000000000000002E-5</v>
      </c>
      <c r="D731" s="1" t="s">
        <v>321</v>
      </c>
      <c r="E731" s="4">
        <v>1021.9035828969113</v>
      </c>
      <c r="F731" s="66">
        <f>Cat_Results[[#This Row],[TotalLossInOriginalCurrency]] / INDEX(Exchange_Rate[Exchange Rate], MATCH(Cat_Results[[#This Row],[Currency]], Exchange_Rate[Currency], 0))</f>
        <v>1601.0163428820699</v>
      </c>
    </row>
    <row r="732" spans="1:6" x14ac:dyDescent="0.3">
      <c r="A732" s="1">
        <v>2756</v>
      </c>
      <c r="B732" s="1">
        <v>238</v>
      </c>
      <c r="C732" s="1">
        <f t="shared" si="11"/>
        <v>2.0000000000000002E-5</v>
      </c>
      <c r="D732" s="1" t="s">
        <v>322</v>
      </c>
      <c r="E732" s="4">
        <v>6405421.538303948</v>
      </c>
      <c r="F732" s="66">
        <f>Cat_Results[[#This Row],[TotalLossInOriginalCurrency]] / INDEX(Exchange_Rate[Exchange Rate], MATCH(Cat_Results[[#This Row],[Currency]], Exchange_Rate[Currency], 0))</f>
        <v>7867779.4643675387</v>
      </c>
    </row>
    <row r="733" spans="1:6" x14ac:dyDescent="0.3">
      <c r="A733" s="1">
        <v>2766</v>
      </c>
      <c r="B733" s="1">
        <v>255</v>
      </c>
      <c r="C733" s="1">
        <f t="shared" si="11"/>
        <v>2.0000000000000002E-5</v>
      </c>
      <c r="D733" s="1" t="s">
        <v>321</v>
      </c>
      <c r="E733" s="4">
        <v>43270.102882923922</v>
      </c>
      <c r="F733" s="66">
        <f>Cat_Results[[#This Row],[TotalLossInOriginalCurrency]] / INDEX(Exchange_Rate[Exchange Rate], MATCH(Cat_Results[[#This Row],[Currency]], Exchange_Rate[Currency], 0))</f>
        <v>67791.270167939394</v>
      </c>
    </row>
    <row r="734" spans="1:6" x14ac:dyDescent="0.3">
      <c r="A734" s="1">
        <v>2768</v>
      </c>
      <c r="B734" s="1">
        <v>258</v>
      </c>
      <c r="C734" s="1">
        <f t="shared" si="11"/>
        <v>2.0000000000000002E-5</v>
      </c>
      <c r="D734" s="1" t="s">
        <v>321</v>
      </c>
      <c r="E734" s="4">
        <v>8784564.4156803042</v>
      </c>
      <c r="F734" s="66">
        <f>Cat_Results[[#This Row],[TotalLossInOriginalCurrency]] / INDEX(Exchange_Rate[Exchange Rate], MATCH(Cat_Results[[#This Row],[Currency]], Exchange_Rate[Currency], 0))</f>
        <v>13762777.0662423</v>
      </c>
    </row>
    <row r="735" spans="1:6" x14ac:dyDescent="0.3">
      <c r="A735" s="1">
        <v>2792</v>
      </c>
      <c r="B735" s="1">
        <v>214</v>
      </c>
      <c r="C735" s="1">
        <f t="shared" si="11"/>
        <v>2.0000000000000002E-5</v>
      </c>
      <c r="D735" s="1" t="s">
        <v>321</v>
      </c>
      <c r="E735" s="4">
        <v>22861.716753695629</v>
      </c>
      <c r="F735" s="66">
        <f>Cat_Results[[#This Row],[TotalLossInOriginalCurrency]] / INDEX(Exchange_Rate[Exchange Rate], MATCH(Cat_Results[[#This Row],[Currency]], Exchange_Rate[Currency], 0))</f>
        <v>35817.451628114999</v>
      </c>
    </row>
    <row r="736" spans="1:6" x14ac:dyDescent="0.3">
      <c r="A736" s="1">
        <v>2795</v>
      </c>
      <c r="B736" s="1">
        <v>260</v>
      </c>
      <c r="C736" s="1">
        <f t="shared" si="11"/>
        <v>2.0000000000000002E-5</v>
      </c>
      <c r="D736" s="1" t="s">
        <v>320</v>
      </c>
      <c r="E736" s="4">
        <v>1.7061829566955599E-3</v>
      </c>
      <c r="F736" s="66">
        <f>Cat_Results[[#This Row],[TotalLossInOriginalCurrency]] / INDEX(Exchange_Rate[Exchange Rate], MATCH(Cat_Results[[#This Row],[Currency]], Exchange_Rate[Currency], 0))</f>
        <v>1.7061829566955599E-3</v>
      </c>
    </row>
    <row r="737" spans="1:6" x14ac:dyDescent="0.3">
      <c r="A737" s="1">
        <v>2804</v>
      </c>
      <c r="B737" s="1">
        <v>220</v>
      </c>
      <c r="C737" s="1">
        <f t="shared" si="11"/>
        <v>2.0000000000000002E-5</v>
      </c>
      <c r="D737" s="1" t="s">
        <v>321</v>
      </c>
      <c r="E737" s="4">
        <v>2.5000604625591664E-3</v>
      </c>
      <c r="F737" s="66">
        <f>Cat_Results[[#This Row],[TotalLossInOriginalCurrency]] / INDEX(Exchange_Rate[Exchange Rate], MATCH(Cat_Results[[#This Row],[Currency]], Exchange_Rate[Currency], 0))</f>
        <v>3.91684472560883E-3</v>
      </c>
    </row>
    <row r="738" spans="1:6" x14ac:dyDescent="0.3">
      <c r="A738" s="1">
        <v>2805</v>
      </c>
      <c r="B738" s="1">
        <v>236</v>
      </c>
      <c r="C738" s="1">
        <f t="shared" si="11"/>
        <v>2.0000000000000002E-5</v>
      </c>
      <c r="D738" s="1" t="s">
        <v>320</v>
      </c>
      <c r="E738" s="4">
        <v>2.8488203883171099E-2</v>
      </c>
      <c r="F738" s="66">
        <f>Cat_Results[[#This Row],[TotalLossInOriginalCurrency]] / INDEX(Exchange_Rate[Exchange Rate], MATCH(Cat_Results[[#This Row],[Currency]], Exchange_Rate[Currency], 0))</f>
        <v>2.8488203883171099E-2</v>
      </c>
    </row>
    <row r="739" spans="1:6" x14ac:dyDescent="0.3">
      <c r="A739" s="1">
        <v>2810</v>
      </c>
      <c r="B739" s="1">
        <v>239</v>
      </c>
      <c r="C739" s="1">
        <f t="shared" si="11"/>
        <v>2.0000000000000002E-5</v>
      </c>
      <c r="D739" s="1" t="s">
        <v>321</v>
      </c>
      <c r="E739" s="4">
        <v>1.2564345823950798E-2</v>
      </c>
      <c r="F739" s="66">
        <f>Cat_Results[[#This Row],[TotalLossInOriginalCurrency]] / INDEX(Exchange_Rate[Exchange Rate], MATCH(Cat_Results[[#This Row],[Currency]], Exchange_Rate[Currency], 0))</f>
        <v>1.9684560596942902E-2</v>
      </c>
    </row>
    <row r="740" spans="1:6" x14ac:dyDescent="0.3">
      <c r="A740" s="1">
        <v>2811</v>
      </c>
      <c r="B740" s="1">
        <v>226</v>
      </c>
      <c r="C740" s="1">
        <f t="shared" si="11"/>
        <v>2.0000000000000002E-5</v>
      </c>
      <c r="D740" s="1" t="s">
        <v>321</v>
      </c>
      <c r="E740" s="4">
        <v>13799.606882059248</v>
      </c>
      <c r="F740" s="66">
        <f>Cat_Results[[#This Row],[TotalLossInOriginalCurrency]] / INDEX(Exchange_Rate[Exchange Rate], MATCH(Cat_Results[[#This Row],[Currency]], Exchange_Rate[Currency], 0))</f>
        <v>21619.844096146498</v>
      </c>
    </row>
    <row r="741" spans="1:6" x14ac:dyDescent="0.3">
      <c r="A741" s="1">
        <v>2815</v>
      </c>
      <c r="B741" s="1">
        <v>180</v>
      </c>
      <c r="C741" s="1">
        <f t="shared" si="11"/>
        <v>2.0000000000000002E-5</v>
      </c>
      <c r="D741" s="1" t="s">
        <v>320</v>
      </c>
      <c r="E741" s="4">
        <v>26848.076562508901</v>
      </c>
      <c r="F741" s="66">
        <f>Cat_Results[[#This Row],[TotalLossInOriginalCurrency]] / INDEX(Exchange_Rate[Exchange Rate], MATCH(Cat_Results[[#This Row],[Currency]], Exchange_Rate[Currency], 0))</f>
        <v>26848.076562508901</v>
      </c>
    </row>
    <row r="742" spans="1:6" x14ac:dyDescent="0.3">
      <c r="A742" s="1">
        <v>2829</v>
      </c>
      <c r="B742" s="1">
        <v>200</v>
      </c>
      <c r="C742" s="1">
        <f t="shared" si="11"/>
        <v>2.0000000000000002E-5</v>
      </c>
      <c r="D742" s="1" t="s">
        <v>320</v>
      </c>
      <c r="E742" s="4">
        <v>75356.444763746695</v>
      </c>
      <c r="F742" s="66">
        <f>Cat_Results[[#This Row],[TotalLossInOriginalCurrency]] / INDEX(Exchange_Rate[Exchange Rate], MATCH(Cat_Results[[#This Row],[Currency]], Exchange_Rate[Currency], 0))</f>
        <v>75356.444763746695</v>
      </c>
    </row>
    <row r="743" spans="1:6" x14ac:dyDescent="0.3">
      <c r="A743" s="1">
        <v>2830</v>
      </c>
      <c r="B743" s="1">
        <v>227</v>
      </c>
      <c r="C743" s="1">
        <f t="shared" si="11"/>
        <v>2.0000000000000002E-5</v>
      </c>
      <c r="D743" s="1" t="s">
        <v>320</v>
      </c>
      <c r="E743" s="4">
        <v>83.321297205984607</v>
      </c>
      <c r="F743" s="66">
        <f>Cat_Results[[#This Row],[TotalLossInOriginalCurrency]] / INDEX(Exchange_Rate[Exchange Rate], MATCH(Cat_Results[[#This Row],[Currency]], Exchange_Rate[Currency], 0))</f>
        <v>83.321297205984607</v>
      </c>
    </row>
    <row r="744" spans="1:6" x14ac:dyDescent="0.3">
      <c r="A744" s="1">
        <v>2831</v>
      </c>
      <c r="B744" s="1">
        <v>228</v>
      </c>
      <c r="C744" s="1">
        <f t="shared" si="11"/>
        <v>2.0000000000000002E-5</v>
      </c>
      <c r="D744" s="1" t="s">
        <v>320</v>
      </c>
      <c r="E744" s="4">
        <v>868797.60321708699</v>
      </c>
      <c r="F744" s="66">
        <f>Cat_Results[[#This Row],[TotalLossInOriginalCurrency]] / INDEX(Exchange_Rate[Exchange Rate], MATCH(Cat_Results[[#This Row],[Currency]], Exchange_Rate[Currency], 0))</f>
        <v>868797.60321708699</v>
      </c>
    </row>
    <row r="745" spans="1:6" x14ac:dyDescent="0.3">
      <c r="A745" s="1">
        <v>2840</v>
      </c>
      <c r="B745" s="1">
        <v>249</v>
      </c>
      <c r="C745" s="1">
        <f t="shared" si="11"/>
        <v>2.0000000000000002E-5</v>
      </c>
      <c r="D745" s="1" t="s">
        <v>320</v>
      </c>
      <c r="E745" s="4">
        <v>7593384.5148817003</v>
      </c>
      <c r="F745" s="66">
        <f>Cat_Results[[#This Row],[TotalLossInOriginalCurrency]] / INDEX(Exchange_Rate[Exchange Rate], MATCH(Cat_Results[[#This Row],[Currency]], Exchange_Rate[Currency], 0))</f>
        <v>7593384.5148817003</v>
      </c>
    </row>
    <row r="746" spans="1:6" x14ac:dyDescent="0.3">
      <c r="A746" s="1">
        <v>2847</v>
      </c>
      <c r="B746" s="1">
        <v>222</v>
      </c>
      <c r="C746" s="1">
        <f t="shared" si="11"/>
        <v>2.0000000000000002E-5</v>
      </c>
      <c r="D746" s="1" t="s">
        <v>320</v>
      </c>
      <c r="E746" s="4">
        <v>278.26069411184602</v>
      </c>
      <c r="F746" s="66">
        <f>Cat_Results[[#This Row],[TotalLossInOriginalCurrency]] / INDEX(Exchange_Rate[Exchange Rate], MATCH(Cat_Results[[#This Row],[Currency]], Exchange_Rate[Currency], 0))</f>
        <v>278.26069411184602</v>
      </c>
    </row>
    <row r="747" spans="1:6" x14ac:dyDescent="0.3">
      <c r="A747" s="1">
        <v>2849</v>
      </c>
      <c r="B747" s="1">
        <v>235</v>
      </c>
      <c r="C747" s="1">
        <f t="shared" si="11"/>
        <v>2.0000000000000002E-5</v>
      </c>
      <c r="D747" s="1" t="s">
        <v>324</v>
      </c>
      <c r="E747" s="4">
        <v>234809.56518419844</v>
      </c>
      <c r="F747" s="66">
        <f>Cat_Results[[#This Row],[TotalLossInOriginalCurrency]] / INDEX(Exchange_Rate[Exchange Rate], MATCH(Cat_Results[[#This Row],[Currency]], Exchange_Rate[Currency], 0))</f>
        <v>237516.91936584201</v>
      </c>
    </row>
    <row r="748" spans="1:6" x14ac:dyDescent="0.3">
      <c r="A748" s="1">
        <v>2849</v>
      </c>
      <c r="B748" s="1">
        <v>274</v>
      </c>
      <c r="C748" s="1">
        <f t="shared" si="11"/>
        <v>2.0000000000000002E-5</v>
      </c>
      <c r="D748" s="1" t="s">
        <v>321</v>
      </c>
      <c r="E748" s="4">
        <v>1.2864114348912123E-2</v>
      </c>
      <c r="F748" s="66">
        <f>Cat_Results[[#This Row],[TotalLossInOriginalCurrency]] / INDEX(Exchange_Rate[Exchange Rate], MATCH(Cat_Results[[#This Row],[Currency]], Exchange_Rate[Currency], 0))</f>
        <v>2.0154207944869999E-2</v>
      </c>
    </row>
    <row r="749" spans="1:6" x14ac:dyDescent="0.3">
      <c r="A749" s="1">
        <v>2851</v>
      </c>
      <c r="B749" s="1">
        <v>242</v>
      </c>
      <c r="C749" s="1">
        <f t="shared" si="11"/>
        <v>2.0000000000000002E-5</v>
      </c>
      <c r="D749" s="1" t="s">
        <v>320</v>
      </c>
      <c r="E749" s="4">
        <v>0.62309418585151399</v>
      </c>
      <c r="F749" s="66">
        <f>Cat_Results[[#This Row],[TotalLossInOriginalCurrency]] / INDEX(Exchange_Rate[Exchange Rate], MATCH(Cat_Results[[#This Row],[Currency]], Exchange_Rate[Currency], 0))</f>
        <v>0.62309418585151399</v>
      </c>
    </row>
    <row r="750" spans="1:6" x14ac:dyDescent="0.3">
      <c r="A750" s="1">
        <v>2863</v>
      </c>
      <c r="B750" s="1">
        <v>246</v>
      </c>
      <c r="C750" s="1">
        <f t="shared" si="11"/>
        <v>2.0000000000000002E-5</v>
      </c>
      <c r="D750" s="1" t="s">
        <v>320</v>
      </c>
      <c r="E750" s="4">
        <v>4513089.35529269</v>
      </c>
      <c r="F750" s="66">
        <f>Cat_Results[[#This Row],[TotalLossInOriginalCurrency]] / INDEX(Exchange_Rate[Exchange Rate], MATCH(Cat_Results[[#This Row],[Currency]], Exchange_Rate[Currency], 0))</f>
        <v>4513089.35529269</v>
      </c>
    </row>
    <row r="751" spans="1:6" x14ac:dyDescent="0.3">
      <c r="A751" s="1">
        <v>2865</v>
      </c>
      <c r="B751" s="1">
        <v>244</v>
      </c>
      <c r="C751" s="1">
        <f t="shared" si="11"/>
        <v>2.0000000000000002E-5</v>
      </c>
      <c r="D751" s="1" t="s">
        <v>321</v>
      </c>
      <c r="E751" s="4">
        <v>3.6632203575895424E-2</v>
      </c>
      <c r="F751" s="66">
        <f>Cat_Results[[#This Row],[TotalLossInOriginalCurrency]] / INDEX(Exchange_Rate[Exchange Rate], MATCH(Cat_Results[[#This Row],[Currency]], Exchange_Rate[Currency], 0))</f>
        <v>5.7391673326492296E-2</v>
      </c>
    </row>
    <row r="752" spans="1:6" x14ac:dyDescent="0.3">
      <c r="A752" s="1">
        <v>2867</v>
      </c>
      <c r="B752" s="1">
        <v>274</v>
      </c>
      <c r="C752" s="1">
        <f t="shared" si="11"/>
        <v>2.0000000000000002E-5</v>
      </c>
      <c r="D752" s="1" t="s">
        <v>320</v>
      </c>
      <c r="E752" s="4">
        <v>1.56275928020477E-4</v>
      </c>
      <c r="F752" s="66">
        <f>Cat_Results[[#This Row],[TotalLossInOriginalCurrency]] / INDEX(Exchange_Rate[Exchange Rate], MATCH(Cat_Results[[#This Row],[Currency]], Exchange_Rate[Currency], 0))</f>
        <v>1.56275928020477E-4</v>
      </c>
    </row>
    <row r="753" spans="1:6" x14ac:dyDescent="0.3">
      <c r="A753" s="1">
        <v>2872</v>
      </c>
      <c r="B753" s="1">
        <v>191</v>
      </c>
      <c r="C753" s="1">
        <f t="shared" si="11"/>
        <v>2.0000000000000002E-5</v>
      </c>
      <c r="D753" s="1" t="s">
        <v>320</v>
      </c>
      <c r="E753" s="4">
        <v>3394.62869500544</v>
      </c>
      <c r="F753" s="66">
        <f>Cat_Results[[#This Row],[TotalLossInOriginalCurrency]] / INDEX(Exchange_Rate[Exchange Rate], MATCH(Cat_Results[[#This Row],[Currency]], Exchange_Rate[Currency], 0))</f>
        <v>3394.62869500544</v>
      </c>
    </row>
    <row r="754" spans="1:6" x14ac:dyDescent="0.3">
      <c r="A754" s="1">
        <v>2872</v>
      </c>
      <c r="B754" s="1">
        <v>230</v>
      </c>
      <c r="C754" s="1">
        <f t="shared" si="11"/>
        <v>2.0000000000000002E-5</v>
      </c>
      <c r="D754" s="1" t="s">
        <v>321</v>
      </c>
      <c r="E754" s="4">
        <v>1917.3702536887663</v>
      </c>
      <c r="F754" s="66">
        <f>Cat_Results[[#This Row],[TotalLossInOriginalCurrency]] / INDEX(Exchange_Rate[Exchange Rate], MATCH(Cat_Results[[#This Row],[Currency]], Exchange_Rate[Currency], 0))</f>
        <v>3003.9439756238999</v>
      </c>
    </row>
    <row r="755" spans="1:6" x14ac:dyDescent="0.3">
      <c r="A755" s="1">
        <v>2878</v>
      </c>
      <c r="B755" s="1">
        <v>236</v>
      </c>
      <c r="C755" s="1">
        <f t="shared" si="11"/>
        <v>2.0000000000000002E-5</v>
      </c>
      <c r="D755" s="1" t="s">
        <v>321</v>
      </c>
      <c r="E755" s="4">
        <v>49959.642149267958</v>
      </c>
      <c r="F755" s="66">
        <f>Cat_Results[[#This Row],[TotalLossInOriginalCurrency]] / INDEX(Exchange_Rate[Exchange Rate], MATCH(Cat_Results[[#This Row],[Currency]], Exchange_Rate[Currency], 0))</f>
        <v>78271.771333623794</v>
      </c>
    </row>
    <row r="756" spans="1:6" x14ac:dyDescent="0.3">
      <c r="A756" s="1">
        <v>2885</v>
      </c>
      <c r="B756" s="1">
        <v>304</v>
      </c>
      <c r="C756" s="1">
        <f t="shared" si="11"/>
        <v>2.0000000000000002E-5</v>
      </c>
      <c r="D756" s="1" t="s">
        <v>320</v>
      </c>
      <c r="E756" s="4">
        <v>1889585.94079682</v>
      </c>
      <c r="F756" s="66">
        <f>Cat_Results[[#This Row],[TotalLossInOriginalCurrency]] / INDEX(Exchange_Rate[Exchange Rate], MATCH(Cat_Results[[#This Row],[Currency]], Exchange_Rate[Currency], 0))</f>
        <v>1889585.94079682</v>
      </c>
    </row>
    <row r="757" spans="1:6" x14ac:dyDescent="0.3">
      <c r="A757" s="1">
        <v>2888</v>
      </c>
      <c r="B757" s="1">
        <v>212</v>
      </c>
      <c r="C757" s="1">
        <f t="shared" si="11"/>
        <v>2.0000000000000002E-5</v>
      </c>
      <c r="D757" s="1" t="s">
        <v>320</v>
      </c>
      <c r="E757" s="4">
        <v>987.98760995268799</v>
      </c>
      <c r="F757" s="66">
        <f>Cat_Results[[#This Row],[TotalLossInOriginalCurrency]] / INDEX(Exchange_Rate[Exchange Rate], MATCH(Cat_Results[[#This Row],[Currency]], Exchange_Rate[Currency], 0))</f>
        <v>987.98760995268799</v>
      </c>
    </row>
    <row r="758" spans="1:6" x14ac:dyDescent="0.3">
      <c r="A758" s="1">
        <v>2890</v>
      </c>
      <c r="B758" s="1">
        <v>230</v>
      </c>
      <c r="C758" s="1">
        <f t="shared" si="11"/>
        <v>2.0000000000000002E-5</v>
      </c>
      <c r="D758" s="1" t="s">
        <v>323</v>
      </c>
      <c r="E758" s="4">
        <v>3305679.7515306678</v>
      </c>
      <c r="F758" s="66">
        <f>Cat_Results[[#This Row],[TotalLossInOriginalCurrency]] / INDEX(Exchange_Rate[Exchange Rate], MATCH(Cat_Results[[#This Row],[Currency]], Exchange_Rate[Currency], 0))</f>
        <v>41674.705686274399</v>
      </c>
    </row>
    <row r="759" spans="1:6" x14ac:dyDescent="0.3">
      <c r="A759" s="1">
        <v>2893</v>
      </c>
      <c r="B759" s="1">
        <v>257</v>
      </c>
      <c r="C759" s="1">
        <f t="shared" si="11"/>
        <v>2.0000000000000002E-5</v>
      </c>
      <c r="D759" s="1" t="s">
        <v>323</v>
      </c>
      <c r="E759" s="4">
        <v>30.724611128317111</v>
      </c>
      <c r="F759" s="66">
        <f>Cat_Results[[#This Row],[TotalLossInOriginalCurrency]] / INDEX(Exchange_Rate[Exchange Rate], MATCH(Cat_Results[[#This Row],[Currency]], Exchange_Rate[Currency], 0))</f>
        <v>0.38734518233502502</v>
      </c>
    </row>
    <row r="760" spans="1:6" x14ac:dyDescent="0.3">
      <c r="A760" s="1">
        <v>2894</v>
      </c>
      <c r="B760" s="1">
        <v>341</v>
      </c>
      <c r="C760" s="1">
        <f t="shared" si="11"/>
        <v>2.0000000000000002E-5</v>
      </c>
      <c r="D760" s="1" t="s">
        <v>320</v>
      </c>
      <c r="E760" s="4">
        <v>31.402510181069399</v>
      </c>
      <c r="F760" s="66">
        <f>Cat_Results[[#This Row],[TotalLossInOriginalCurrency]] / INDEX(Exchange_Rate[Exchange Rate], MATCH(Cat_Results[[#This Row],[Currency]], Exchange_Rate[Currency], 0))</f>
        <v>31.402510181069399</v>
      </c>
    </row>
    <row r="761" spans="1:6" x14ac:dyDescent="0.3">
      <c r="A761" s="1">
        <v>2895</v>
      </c>
      <c r="B761" s="1">
        <v>281</v>
      </c>
      <c r="C761" s="1">
        <f t="shared" si="11"/>
        <v>2.0000000000000002E-5</v>
      </c>
      <c r="D761" s="1" t="s">
        <v>320</v>
      </c>
      <c r="E761" s="4">
        <v>57661.0240007518</v>
      </c>
      <c r="F761" s="66">
        <f>Cat_Results[[#This Row],[TotalLossInOriginalCurrency]] / INDEX(Exchange_Rate[Exchange Rate], MATCH(Cat_Results[[#This Row],[Currency]], Exchange_Rate[Currency], 0))</f>
        <v>57661.0240007518</v>
      </c>
    </row>
    <row r="762" spans="1:6" x14ac:dyDescent="0.3">
      <c r="A762" s="1">
        <v>2897</v>
      </c>
      <c r="B762" s="1">
        <v>277</v>
      </c>
      <c r="C762" s="1">
        <f t="shared" si="11"/>
        <v>2.0000000000000002E-5</v>
      </c>
      <c r="D762" s="1" t="s">
        <v>320</v>
      </c>
      <c r="E762" s="4">
        <v>2.2839009761810299E-2</v>
      </c>
      <c r="F762" s="66">
        <f>Cat_Results[[#This Row],[TotalLossInOriginalCurrency]] / INDEX(Exchange_Rate[Exchange Rate], MATCH(Cat_Results[[#This Row],[Currency]], Exchange_Rate[Currency], 0))</f>
        <v>2.2839009761810299E-2</v>
      </c>
    </row>
    <row r="763" spans="1:6" x14ac:dyDescent="0.3">
      <c r="A763" s="1">
        <v>2898</v>
      </c>
      <c r="B763" s="1">
        <v>289</v>
      </c>
      <c r="C763" s="1">
        <f t="shared" si="11"/>
        <v>2.0000000000000002E-5</v>
      </c>
      <c r="D763" s="1" t="s">
        <v>322</v>
      </c>
      <c r="E763" s="4">
        <v>7678671.8015201529</v>
      </c>
      <c r="F763" s="66">
        <f>Cat_Results[[#This Row],[TotalLossInOriginalCurrency]] / INDEX(Exchange_Rate[Exchange Rate], MATCH(Cat_Results[[#This Row],[Currency]], Exchange_Rate[Currency], 0))</f>
        <v>9431712.8002187703</v>
      </c>
    </row>
    <row r="764" spans="1:6" x14ac:dyDescent="0.3">
      <c r="A764" s="1">
        <v>2905</v>
      </c>
      <c r="B764" s="1">
        <v>234</v>
      </c>
      <c r="C764" s="1">
        <f t="shared" si="11"/>
        <v>2.0000000000000002E-5</v>
      </c>
      <c r="D764" s="1" t="s">
        <v>321</v>
      </c>
      <c r="E764" s="4">
        <v>118838.77107861586</v>
      </c>
      <c r="F764" s="66">
        <f>Cat_Results[[#This Row],[TotalLossInOriginalCurrency]] / INDEX(Exchange_Rate[Exchange Rate], MATCH(Cat_Results[[#This Row],[Currency]], Exchange_Rate[Currency], 0))</f>
        <v>186184.70259740599</v>
      </c>
    </row>
    <row r="765" spans="1:6" x14ac:dyDescent="0.3">
      <c r="A765" s="1">
        <v>2909</v>
      </c>
      <c r="B765" s="1">
        <v>275</v>
      </c>
      <c r="C765" s="1">
        <f t="shared" si="11"/>
        <v>2.0000000000000002E-5</v>
      </c>
      <c r="D765" s="1" t="s">
        <v>320</v>
      </c>
      <c r="E765" s="4">
        <v>11253677.6997717</v>
      </c>
      <c r="F765" s="66">
        <f>Cat_Results[[#This Row],[TotalLossInOriginalCurrency]] / INDEX(Exchange_Rate[Exchange Rate], MATCH(Cat_Results[[#This Row],[Currency]], Exchange_Rate[Currency], 0))</f>
        <v>11253677.6997717</v>
      </c>
    </row>
    <row r="766" spans="1:6" x14ac:dyDescent="0.3">
      <c r="A766" s="1">
        <v>2910</v>
      </c>
      <c r="B766" s="1">
        <v>247</v>
      </c>
      <c r="C766" s="1">
        <f t="shared" si="11"/>
        <v>2.0000000000000002E-5</v>
      </c>
      <c r="D766" s="1" t="s">
        <v>321</v>
      </c>
      <c r="E766" s="4">
        <v>1.638534234323849E-2</v>
      </c>
      <c r="F766" s="66">
        <f>Cat_Results[[#This Row],[TotalLossInOriginalCurrency]] / INDEX(Exchange_Rate[Exchange Rate], MATCH(Cat_Results[[#This Row],[Currency]], Exchange_Rate[Currency], 0))</f>
        <v>2.5670915842056302E-2</v>
      </c>
    </row>
    <row r="767" spans="1:6" x14ac:dyDescent="0.3">
      <c r="A767" s="1">
        <v>2911</v>
      </c>
      <c r="B767" s="1">
        <v>283</v>
      </c>
      <c r="C767" s="1">
        <f t="shared" si="11"/>
        <v>2.0000000000000002E-5</v>
      </c>
      <c r="D767" s="1" t="s">
        <v>321</v>
      </c>
      <c r="E767" s="4">
        <v>1.3091576527593235E-2</v>
      </c>
      <c r="F767" s="66">
        <f>Cat_Results[[#This Row],[TotalLossInOriginalCurrency]] / INDEX(Exchange_Rate[Exchange Rate], MATCH(Cat_Results[[#This Row],[Currency]], Exchange_Rate[Currency], 0))</f>
        <v>2.0510572940111198E-2</v>
      </c>
    </row>
    <row r="768" spans="1:6" x14ac:dyDescent="0.3">
      <c r="A768" s="1">
        <v>2912</v>
      </c>
      <c r="B768" s="1">
        <v>268</v>
      </c>
      <c r="C768" s="1">
        <f t="shared" si="11"/>
        <v>2.0000000000000002E-5</v>
      </c>
      <c r="D768" s="1" t="s">
        <v>321</v>
      </c>
      <c r="E768" s="4">
        <v>594194.08883482381</v>
      </c>
      <c r="F768" s="66">
        <f>Cat_Results[[#This Row],[TotalLossInOriginalCurrency]] / INDEX(Exchange_Rate[Exchange Rate], MATCH(Cat_Results[[#This Row],[Currency]], Exchange_Rate[Currency], 0))</f>
        <v>930923.8787202111</v>
      </c>
    </row>
    <row r="769" spans="1:6" x14ac:dyDescent="0.3">
      <c r="A769" s="1">
        <v>2922</v>
      </c>
      <c r="B769" s="1">
        <v>231</v>
      </c>
      <c r="C769" s="1">
        <f t="shared" si="11"/>
        <v>2.0000000000000002E-5</v>
      </c>
      <c r="D769" s="1" t="s">
        <v>323</v>
      </c>
      <c r="E769" s="4">
        <v>10.181031374972163</v>
      </c>
      <c r="F769" s="66">
        <f>Cat_Results[[#This Row],[TotalLossInOriginalCurrency]] / INDEX(Exchange_Rate[Exchange Rate], MATCH(Cat_Results[[#This Row],[Currency]], Exchange_Rate[Currency], 0))</f>
        <v>0.128352265805006</v>
      </c>
    </row>
    <row r="770" spans="1:6" x14ac:dyDescent="0.3">
      <c r="A770" s="1">
        <v>2922</v>
      </c>
      <c r="B770" s="1">
        <v>288</v>
      </c>
      <c r="C770" s="1">
        <f t="shared" si="11"/>
        <v>2.0000000000000002E-5</v>
      </c>
      <c r="D770" s="1" t="s">
        <v>320</v>
      </c>
      <c r="E770" s="4">
        <v>62969.794887655102</v>
      </c>
      <c r="F770" s="66">
        <f>Cat_Results[[#This Row],[TotalLossInOriginalCurrency]] / INDEX(Exchange_Rate[Exchange Rate], MATCH(Cat_Results[[#This Row],[Currency]], Exchange_Rate[Currency], 0))</f>
        <v>62969.794887655102</v>
      </c>
    </row>
    <row r="771" spans="1:6" x14ac:dyDescent="0.3">
      <c r="A771" s="1">
        <v>2923</v>
      </c>
      <c r="B771" s="1">
        <v>305</v>
      </c>
      <c r="C771" s="1">
        <f t="shared" si="11"/>
        <v>2.0000000000000002E-5</v>
      </c>
      <c r="D771" s="1" t="s">
        <v>321</v>
      </c>
      <c r="E771" s="4">
        <v>9010.7845122377566</v>
      </c>
      <c r="F771" s="66">
        <f>Cat_Results[[#This Row],[TotalLossInOriginalCurrency]] / INDEX(Exchange_Rate[Exchange Rate], MATCH(Cat_Results[[#This Row],[Currency]], Exchange_Rate[Currency], 0))</f>
        <v>14117.196091420899</v>
      </c>
    </row>
    <row r="772" spans="1:6" x14ac:dyDescent="0.3">
      <c r="A772" s="1">
        <v>2924</v>
      </c>
      <c r="B772" s="1">
        <v>246</v>
      </c>
      <c r="C772" s="1">
        <f t="shared" si="11"/>
        <v>2.0000000000000002E-5</v>
      </c>
      <c r="D772" s="1" t="s">
        <v>320</v>
      </c>
      <c r="E772" s="4">
        <v>1989799.73771513</v>
      </c>
      <c r="F772" s="66">
        <f>Cat_Results[[#This Row],[TotalLossInOriginalCurrency]] / INDEX(Exchange_Rate[Exchange Rate], MATCH(Cat_Results[[#This Row],[Currency]], Exchange_Rate[Currency], 0))</f>
        <v>1989799.73771513</v>
      </c>
    </row>
    <row r="773" spans="1:6" x14ac:dyDescent="0.3">
      <c r="A773" s="1">
        <v>2926</v>
      </c>
      <c r="B773" s="1">
        <v>264</v>
      </c>
      <c r="C773" s="1">
        <f t="shared" si="11"/>
        <v>2.0000000000000002E-5</v>
      </c>
      <c r="D773" s="1" t="s">
        <v>320</v>
      </c>
      <c r="E773" s="4">
        <v>6060.7094744145897</v>
      </c>
      <c r="F773" s="66">
        <f>Cat_Results[[#This Row],[TotalLossInOriginalCurrency]] / INDEX(Exchange_Rate[Exchange Rate], MATCH(Cat_Results[[#This Row],[Currency]], Exchange_Rate[Currency], 0))</f>
        <v>6060.7094744145897</v>
      </c>
    </row>
    <row r="774" spans="1:6" x14ac:dyDescent="0.3">
      <c r="A774" s="1">
        <v>2928</v>
      </c>
      <c r="B774" s="1">
        <v>243</v>
      </c>
      <c r="C774" s="1">
        <f t="shared" ref="C774:C837" si="12">1/50000</f>
        <v>2.0000000000000002E-5</v>
      </c>
      <c r="D774" s="1" t="s">
        <v>321</v>
      </c>
      <c r="E774" s="4">
        <v>1.6344325391897289E-2</v>
      </c>
      <c r="F774" s="66">
        <f>Cat_Results[[#This Row],[TotalLossInOriginalCurrency]] / INDEX(Exchange_Rate[Exchange Rate], MATCH(Cat_Results[[#This Row],[Currency]], Exchange_Rate[Currency], 0))</f>
        <v>2.5606654584407803E-2</v>
      </c>
    </row>
    <row r="775" spans="1:6" x14ac:dyDescent="0.3">
      <c r="A775" s="1">
        <v>2930</v>
      </c>
      <c r="B775" s="1">
        <v>245</v>
      </c>
      <c r="C775" s="1">
        <f t="shared" si="12"/>
        <v>2.0000000000000002E-5</v>
      </c>
      <c r="D775" s="1" t="s">
        <v>320</v>
      </c>
      <c r="E775" s="4">
        <v>11465.986822471001</v>
      </c>
      <c r="F775" s="66">
        <f>Cat_Results[[#This Row],[TotalLossInOriginalCurrency]] / INDEX(Exchange_Rate[Exchange Rate], MATCH(Cat_Results[[#This Row],[Currency]], Exchange_Rate[Currency], 0))</f>
        <v>11465.986822471001</v>
      </c>
    </row>
    <row r="776" spans="1:6" x14ac:dyDescent="0.3">
      <c r="A776" s="1">
        <v>2930</v>
      </c>
      <c r="B776" s="1">
        <v>195</v>
      </c>
      <c r="C776" s="1">
        <f t="shared" si="12"/>
        <v>2.0000000000000002E-5</v>
      </c>
      <c r="D776" s="1" t="s">
        <v>320</v>
      </c>
      <c r="E776" s="4">
        <v>4.1832029819488499E-3</v>
      </c>
      <c r="F776" s="66">
        <f>Cat_Results[[#This Row],[TotalLossInOriginalCurrency]] / INDEX(Exchange_Rate[Exchange Rate], MATCH(Cat_Results[[#This Row],[Currency]], Exchange_Rate[Currency], 0))</f>
        <v>4.1832029819488499E-3</v>
      </c>
    </row>
    <row r="777" spans="1:6" x14ac:dyDescent="0.3">
      <c r="A777" s="1">
        <v>2931</v>
      </c>
      <c r="B777" s="1">
        <v>278</v>
      </c>
      <c r="C777" s="1">
        <f t="shared" si="12"/>
        <v>2.0000000000000002E-5</v>
      </c>
      <c r="D777" s="1" t="s">
        <v>321</v>
      </c>
      <c r="E777" s="4">
        <v>7.5218668715169709E-3</v>
      </c>
      <c r="F777" s="66">
        <f>Cat_Results[[#This Row],[TotalLossInOriginalCurrency]] / INDEX(Exchange_Rate[Exchange Rate], MATCH(Cat_Results[[#This Row],[Currency]], Exchange_Rate[Currency], 0))</f>
        <v>1.1784508824348399E-2</v>
      </c>
    </row>
    <row r="778" spans="1:6" x14ac:dyDescent="0.3">
      <c r="A778" s="1">
        <v>2932</v>
      </c>
      <c r="B778" s="1">
        <v>245</v>
      </c>
      <c r="C778" s="1">
        <f t="shared" si="12"/>
        <v>2.0000000000000002E-5</v>
      </c>
      <c r="D778" s="1" t="s">
        <v>320</v>
      </c>
      <c r="E778" s="4">
        <v>3128291.6949719298</v>
      </c>
      <c r="F778" s="66">
        <f>Cat_Results[[#This Row],[TotalLossInOriginalCurrency]] / INDEX(Exchange_Rate[Exchange Rate], MATCH(Cat_Results[[#This Row],[Currency]], Exchange_Rate[Currency], 0))</f>
        <v>3128291.6949719298</v>
      </c>
    </row>
    <row r="779" spans="1:6" x14ac:dyDescent="0.3">
      <c r="A779" s="1">
        <v>2936</v>
      </c>
      <c r="B779" s="1">
        <v>220</v>
      </c>
      <c r="C779" s="1">
        <f t="shared" si="12"/>
        <v>2.0000000000000002E-5</v>
      </c>
      <c r="D779" s="1" t="s">
        <v>320</v>
      </c>
      <c r="E779" s="4">
        <v>408191.65242144698</v>
      </c>
      <c r="F779" s="66">
        <f>Cat_Results[[#This Row],[TotalLossInOriginalCurrency]] / INDEX(Exchange_Rate[Exchange Rate], MATCH(Cat_Results[[#This Row],[Currency]], Exchange_Rate[Currency], 0))</f>
        <v>408191.65242144698</v>
      </c>
    </row>
    <row r="780" spans="1:6" x14ac:dyDescent="0.3">
      <c r="A780" s="1">
        <v>2943</v>
      </c>
      <c r="B780" s="1">
        <v>231</v>
      </c>
      <c r="C780" s="1">
        <f t="shared" si="12"/>
        <v>2.0000000000000002E-5</v>
      </c>
      <c r="D780" s="1" t="s">
        <v>321</v>
      </c>
      <c r="E780" s="4">
        <v>5756014.2612860221</v>
      </c>
      <c r="F780" s="66">
        <f>Cat_Results[[#This Row],[TotalLossInOriginalCurrency]] / INDEX(Exchange_Rate[Exchange Rate], MATCH(Cat_Results[[#This Row],[Currency]], Exchange_Rate[Currency], 0))</f>
        <v>9017947.54066425</v>
      </c>
    </row>
    <row r="781" spans="1:6" x14ac:dyDescent="0.3">
      <c r="A781" s="1">
        <v>2948</v>
      </c>
      <c r="B781" s="1">
        <v>235</v>
      </c>
      <c r="C781" s="1">
        <f t="shared" si="12"/>
        <v>2.0000000000000002E-5</v>
      </c>
      <c r="D781" s="1" t="s">
        <v>320</v>
      </c>
      <c r="E781" s="4">
        <v>34196.979707596802</v>
      </c>
      <c r="F781" s="66">
        <f>Cat_Results[[#This Row],[TotalLossInOriginalCurrency]] / INDEX(Exchange_Rate[Exchange Rate], MATCH(Cat_Results[[#This Row],[Currency]], Exchange_Rate[Currency], 0))</f>
        <v>34196.979707596802</v>
      </c>
    </row>
    <row r="782" spans="1:6" x14ac:dyDescent="0.3">
      <c r="A782" s="1">
        <v>2948</v>
      </c>
      <c r="B782" s="1">
        <v>251</v>
      </c>
      <c r="C782" s="1">
        <f t="shared" si="12"/>
        <v>2.0000000000000002E-5</v>
      </c>
      <c r="D782" s="1" t="s">
        <v>323</v>
      </c>
      <c r="E782" s="4">
        <v>4153299.3441551831</v>
      </c>
      <c r="F782" s="66">
        <f>Cat_Results[[#This Row],[TotalLossInOriginalCurrency]] / INDEX(Exchange_Rate[Exchange Rate], MATCH(Cat_Results[[#This Row],[Currency]], Exchange_Rate[Currency], 0))</f>
        <v>52360.646161963203</v>
      </c>
    </row>
    <row r="783" spans="1:6" x14ac:dyDescent="0.3">
      <c r="A783" s="1">
        <v>2954</v>
      </c>
      <c r="B783" s="1">
        <v>260</v>
      </c>
      <c r="C783" s="1">
        <f t="shared" si="12"/>
        <v>2.0000000000000002E-5</v>
      </c>
      <c r="D783" s="1" t="s">
        <v>321</v>
      </c>
      <c r="E783" s="4">
        <v>6137.8145555980182</v>
      </c>
      <c r="F783" s="66">
        <f>Cat_Results[[#This Row],[TotalLossInOriginalCurrency]] / INDEX(Exchange_Rate[Exchange Rate], MATCH(Cat_Results[[#This Row],[Currency]], Exchange_Rate[Currency], 0))</f>
        <v>9616.11406159752</v>
      </c>
    </row>
    <row r="784" spans="1:6" x14ac:dyDescent="0.3">
      <c r="A784" s="1">
        <v>2957</v>
      </c>
      <c r="B784" s="1">
        <v>253</v>
      </c>
      <c r="C784" s="1">
        <f t="shared" si="12"/>
        <v>2.0000000000000002E-5</v>
      </c>
      <c r="D784" s="1" t="s">
        <v>320</v>
      </c>
      <c r="E784" s="4">
        <v>317.53260101750499</v>
      </c>
      <c r="F784" s="66">
        <f>Cat_Results[[#This Row],[TotalLossInOriginalCurrency]] / INDEX(Exchange_Rate[Exchange Rate], MATCH(Cat_Results[[#This Row],[Currency]], Exchange_Rate[Currency], 0))</f>
        <v>317.53260101750499</v>
      </c>
    </row>
    <row r="785" spans="1:6" x14ac:dyDescent="0.3">
      <c r="A785" s="1">
        <v>2957</v>
      </c>
      <c r="B785" s="1">
        <v>193</v>
      </c>
      <c r="C785" s="1">
        <f t="shared" si="12"/>
        <v>2.0000000000000002E-5</v>
      </c>
      <c r="D785" s="1" t="s">
        <v>320</v>
      </c>
      <c r="E785" s="4">
        <v>1.7061829566955599E-3</v>
      </c>
      <c r="F785" s="66">
        <f>Cat_Results[[#This Row],[TotalLossInOriginalCurrency]] / INDEX(Exchange_Rate[Exchange Rate], MATCH(Cat_Results[[#This Row],[Currency]], Exchange_Rate[Currency], 0))</f>
        <v>1.7061829566955599E-3</v>
      </c>
    </row>
    <row r="786" spans="1:6" x14ac:dyDescent="0.3">
      <c r="A786" s="1">
        <v>2959</v>
      </c>
      <c r="B786" s="1">
        <v>171</v>
      </c>
      <c r="C786" s="1">
        <f t="shared" si="12"/>
        <v>2.0000000000000002E-5</v>
      </c>
      <c r="D786" s="1" t="s">
        <v>320</v>
      </c>
      <c r="E786" s="4">
        <v>439301.86290781503</v>
      </c>
      <c r="F786" s="66">
        <f>Cat_Results[[#This Row],[TotalLossInOriginalCurrency]] / INDEX(Exchange_Rate[Exchange Rate], MATCH(Cat_Results[[#This Row],[Currency]], Exchange_Rate[Currency], 0))</f>
        <v>439301.86290781503</v>
      </c>
    </row>
    <row r="787" spans="1:6" x14ac:dyDescent="0.3">
      <c r="A787" s="1">
        <v>2966</v>
      </c>
      <c r="B787" s="1">
        <v>233</v>
      </c>
      <c r="C787" s="1">
        <f t="shared" si="12"/>
        <v>2.0000000000000002E-5</v>
      </c>
      <c r="D787" s="1" t="s">
        <v>320</v>
      </c>
      <c r="E787" s="4">
        <v>1.08659267425537E-3</v>
      </c>
      <c r="F787" s="66">
        <f>Cat_Results[[#This Row],[TotalLossInOriginalCurrency]] / INDEX(Exchange_Rate[Exchange Rate], MATCH(Cat_Results[[#This Row],[Currency]], Exchange_Rate[Currency], 0))</f>
        <v>1.08659267425537E-3</v>
      </c>
    </row>
    <row r="788" spans="1:6" x14ac:dyDescent="0.3">
      <c r="A788" s="1">
        <v>2973</v>
      </c>
      <c r="B788" s="1">
        <v>267</v>
      </c>
      <c r="C788" s="1">
        <f t="shared" si="12"/>
        <v>2.0000000000000002E-5</v>
      </c>
      <c r="D788" s="1" t="s">
        <v>321</v>
      </c>
      <c r="E788" s="4">
        <v>2402499.0743151074</v>
      </c>
      <c r="F788" s="66">
        <f>Cat_Results[[#This Row],[TotalLossInOriginalCurrency]] / INDEX(Exchange_Rate[Exchange Rate], MATCH(Cat_Results[[#This Row],[Currency]], Exchange_Rate[Currency], 0))</f>
        <v>3763995.2986891102</v>
      </c>
    </row>
    <row r="789" spans="1:6" x14ac:dyDescent="0.3">
      <c r="A789" s="1">
        <v>2979</v>
      </c>
      <c r="B789" s="1">
        <v>205</v>
      </c>
      <c r="C789" s="1">
        <f t="shared" si="12"/>
        <v>2.0000000000000002E-5</v>
      </c>
      <c r="D789" s="1" t="s">
        <v>320</v>
      </c>
      <c r="E789" s="4">
        <v>55.070086158812003</v>
      </c>
      <c r="F789" s="66">
        <f>Cat_Results[[#This Row],[TotalLossInOriginalCurrency]] / INDEX(Exchange_Rate[Exchange Rate], MATCH(Cat_Results[[#This Row],[Currency]], Exchange_Rate[Currency], 0))</f>
        <v>55.070086158812003</v>
      </c>
    </row>
    <row r="790" spans="1:6" x14ac:dyDescent="0.3">
      <c r="A790" s="1">
        <v>2991</v>
      </c>
      <c r="B790" s="1">
        <v>298</v>
      </c>
      <c r="C790" s="1">
        <f t="shared" si="12"/>
        <v>2.0000000000000002E-5</v>
      </c>
      <c r="D790" s="1" t="s">
        <v>320</v>
      </c>
      <c r="E790" s="4">
        <v>6.2947720289230303E-3</v>
      </c>
      <c r="F790" s="66">
        <f>Cat_Results[[#This Row],[TotalLossInOriginalCurrency]] / INDEX(Exchange_Rate[Exchange Rate], MATCH(Cat_Results[[#This Row],[Currency]], Exchange_Rate[Currency], 0))</f>
        <v>6.2947720289230303E-3</v>
      </c>
    </row>
    <row r="791" spans="1:6" x14ac:dyDescent="0.3">
      <c r="A791" s="1">
        <v>2995</v>
      </c>
      <c r="B791" s="1">
        <v>220</v>
      </c>
      <c r="C791" s="1">
        <f t="shared" si="12"/>
        <v>2.0000000000000002E-5</v>
      </c>
      <c r="D791" s="1" t="s">
        <v>321</v>
      </c>
      <c r="E791" s="4">
        <v>4325162.0424979385</v>
      </c>
      <c r="F791" s="66">
        <f>Cat_Results[[#This Row],[TotalLossInOriginalCurrency]] / INDEX(Exchange_Rate[Exchange Rate], MATCH(Cat_Results[[#This Row],[Currency]], Exchange_Rate[Currency], 0))</f>
        <v>6776231.37010857</v>
      </c>
    </row>
    <row r="792" spans="1:6" x14ac:dyDescent="0.3">
      <c r="A792" s="1">
        <v>2996</v>
      </c>
      <c r="B792" s="1">
        <v>260</v>
      </c>
      <c r="C792" s="1">
        <f t="shared" si="12"/>
        <v>2.0000000000000002E-5</v>
      </c>
      <c r="D792" s="1" t="s">
        <v>320</v>
      </c>
      <c r="E792" s="4">
        <v>239768.906149658</v>
      </c>
      <c r="F792" s="66">
        <f>Cat_Results[[#This Row],[TotalLossInOriginalCurrency]] / INDEX(Exchange_Rate[Exchange Rate], MATCH(Cat_Results[[#This Row],[Currency]], Exchange_Rate[Currency], 0))</f>
        <v>239768.906149658</v>
      </c>
    </row>
    <row r="793" spans="1:6" x14ac:dyDescent="0.3">
      <c r="A793" s="1">
        <v>2996</v>
      </c>
      <c r="B793" s="1">
        <v>240</v>
      </c>
      <c r="C793" s="1">
        <f t="shared" si="12"/>
        <v>2.0000000000000002E-5</v>
      </c>
      <c r="D793" s="1" t="s">
        <v>320</v>
      </c>
      <c r="E793" s="4">
        <v>2626712.2145579201</v>
      </c>
      <c r="F793" s="66">
        <f>Cat_Results[[#This Row],[TotalLossInOriginalCurrency]] / INDEX(Exchange_Rate[Exchange Rate], MATCH(Cat_Results[[#This Row],[Currency]], Exchange_Rate[Currency], 0))</f>
        <v>2626712.2145579201</v>
      </c>
    </row>
    <row r="794" spans="1:6" x14ac:dyDescent="0.3">
      <c r="A794" s="1">
        <v>2996</v>
      </c>
      <c r="B794" s="1">
        <v>235</v>
      </c>
      <c r="C794" s="1">
        <f t="shared" si="12"/>
        <v>2.0000000000000002E-5</v>
      </c>
      <c r="D794" s="1" t="s">
        <v>321</v>
      </c>
      <c r="E794" s="4">
        <v>262080.41007673278</v>
      </c>
      <c r="F794" s="66">
        <f>Cat_Results[[#This Row],[TotalLossInOriginalCurrency]] / INDEX(Exchange_Rate[Exchange Rate], MATCH(Cat_Results[[#This Row],[Currency]], Exchange_Rate[Currency], 0))</f>
        <v>410601.37835372699</v>
      </c>
    </row>
    <row r="795" spans="1:6" x14ac:dyDescent="0.3">
      <c r="A795" s="1">
        <v>2997</v>
      </c>
      <c r="B795" s="1">
        <v>213</v>
      </c>
      <c r="C795" s="1">
        <f t="shared" si="12"/>
        <v>2.0000000000000002E-5</v>
      </c>
      <c r="D795" s="1" t="s">
        <v>320</v>
      </c>
      <c r="E795" s="4">
        <v>6106.49596562237</v>
      </c>
      <c r="F795" s="66">
        <f>Cat_Results[[#This Row],[TotalLossInOriginalCurrency]] / INDEX(Exchange_Rate[Exchange Rate], MATCH(Cat_Results[[#This Row],[Currency]], Exchange_Rate[Currency], 0))</f>
        <v>6106.49596562237</v>
      </c>
    </row>
    <row r="796" spans="1:6" x14ac:dyDescent="0.3">
      <c r="A796" s="1">
        <v>3000</v>
      </c>
      <c r="B796" s="1">
        <v>263</v>
      </c>
      <c r="C796" s="1">
        <f t="shared" si="12"/>
        <v>2.0000000000000002E-5</v>
      </c>
      <c r="D796" s="1" t="s">
        <v>320</v>
      </c>
      <c r="E796" s="4">
        <v>5495447.5964828702</v>
      </c>
      <c r="F796" s="66">
        <f>Cat_Results[[#This Row],[TotalLossInOriginalCurrency]] / INDEX(Exchange_Rate[Exchange Rate], MATCH(Cat_Results[[#This Row],[Currency]], Exchange_Rate[Currency], 0))</f>
        <v>5495447.5964828702</v>
      </c>
    </row>
    <row r="797" spans="1:6" x14ac:dyDescent="0.3">
      <c r="A797" s="1">
        <v>3002</v>
      </c>
      <c r="B797" s="1">
        <v>226</v>
      </c>
      <c r="C797" s="1">
        <f t="shared" si="12"/>
        <v>2.0000000000000002E-5</v>
      </c>
      <c r="D797" s="1" t="s">
        <v>321</v>
      </c>
      <c r="E797" s="4">
        <v>6.1584871868789208E-4</v>
      </c>
      <c r="F797" s="66">
        <f>Cat_Results[[#This Row],[TotalLossInOriginalCurrency]] / INDEX(Exchange_Rate[Exchange Rate], MATCH(Cat_Results[[#This Row],[Currency]], Exchange_Rate[Currency], 0))</f>
        <v>9.6485018730163585E-4</v>
      </c>
    </row>
    <row r="798" spans="1:6" x14ac:dyDescent="0.3">
      <c r="A798" s="1">
        <v>3004</v>
      </c>
      <c r="B798" s="1">
        <v>230</v>
      </c>
      <c r="C798" s="1">
        <f t="shared" si="12"/>
        <v>2.0000000000000002E-5</v>
      </c>
      <c r="D798" s="1" t="s">
        <v>320</v>
      </c>
      <c r="E798" s="4">
        <v>1.6474984362721401</v>
      </c>
      <c r="F798" s="66">
        <f>Cat_Results[[#This Row],[TotalLossInOriginalCurrency]] / INDEX(Exchange_Rate[Exchange Rate], MATCH(Cat_Results[[#This Row],[Currency]], Exchange_Rate[Currency], 0))</f>
        <v>1.6474984362721401</v>
      </c>
    </row>
    <row r="799" spans="1:6" x14ac:dyDescent="0.3">
      <c r="A799" s="1">
        <v>3006</v>
      </c>
      <c r="B799" s="1">
        <v>221</v>
      </c>
      <c r="C799" s="1">
        <f t="shared" si="12"/>
        <v>2.0000000000000002E-5</v>
      </c>
      <c r="D799" s="1" t="s">
        <v>323</v>
      </c>
      <c r="E799" s="4">
        <v>575.81111483080952</v>
      </c>
      <c r="F799" s="66">
        <f>Cat_Results[[#This Row],[TotalLossInOriginalCurrency]] / INDEX(Exchange_Rate[Exchange Rate], MATCH(Cat_Results[[#This Row],[Currency]], Exchange_Rate[Currency], 0))</f>
        <v>7.2592509090900403</v>
      </c>
    </row>
    <row r="800" spans="1:6" x14ac:dyDescent="0.3">
      <c r="A800" s="1">
        <v>3013</v>
      </c>
      <c r="B800" s="1">
        <v>244</v>
      </c>
      <c r="C800" s="1">
        <f t="shared" si="12"/>
        <v>2.0000000000000002E-5</v>
      </c>
      <c r="D800" s="1" t="s">
        <v>320</v>
      </c>
      <c r="E800" s="4">
        <v>11482.7803553948</v>
      </c>
      <c r="F800" s="66">
        <f>Cat_Results[[#This Row],[TotalLossInOriginalCurrency]] / INDEX(Exchange_Rate[Exchange Rate], MATCH(Cat_Results[[#This Row],[Currency]], Exchange_Rate[Currency], 0))</f>
        <v>11482.7803553948</v>
      </c>
    </row>
    <row r="801" spans="1:6" x14ac:dyDescent="0.3">
      <c r="A801" s="1">
        <v>3015</v>
      </c>
      <c r="B801" s="1">
        <v>247</v>
      </c>
      <c r="C801" s="1">
        <f t="shared" si="12"/>
        <v>2.0000000000000002E-5</v>
      </c>
      <c r="D801" s="1" t="s">
        <v>321</v>
      </c>
      <c r="E801" s="4">
        <v>7398.6150089942339</v>
      </c>
      <c r="F801" s="66">
        <f>Cat_Results[[#This Row],[TotalLossInOriginalCurrency]] / INDEX(Exchange_Rate[Exchange Rate], MATCH(Cat_Results[[#This Row],[Currency]], Exchange_Rate[Currency], 0))</f>
        <v>11591.4101313874</v>
      </c>
    </row>
    <row r="802" spans="1:6" x14ac:dyDescent="0.3">
      <c r="A802" s="1">
        <v>3023</v>
      </c>
      <c r="B802" s="1">
        <v>231</v>
      </c>
      <c r="C802" s="1">
        <f t="shared" si="12"/>
        <v>2.0000000000000002E-5</v>
      </c>
      <c r="D802" s="1" t="s">
        <v>320</v>
      </c>
      <c r="E802" s="4">
        <v>4.0927167981863001E-2</v>
      </c>
      <c r="F802" s="66">
        <f>Cat_Results[[#This Row],[TotalLossInOriginalCurrency]] / INDEX(Exchange_Rate[Exchange Rate], MATCH(Cat_Results[[#This Row],[Currency]], Exchange_Rate[Currency], 0))</f>
        <v>4.0927167981863001E-2</v>
      </c>
    </row>
    <row r="803" spans="1:6" x14ac:dyDescent="0.3">
      <c r="A803" s="1">
        <v>3027</v>
      </c>
      <c r="B803" s="1">
        <v>267</v>
      </c>
      <c r="C803" s="1">
        <f t="shared" si="12"/>
        <v>2.0000000000000002E-5</v>
      </c>
      <c r="D803" s="1" t="s">
        <v>320</v>
      </c>
      <c r="E803" s="4">
        <v>1.2597344815731E-2</v>
      </c>
      <c r="F803" s="66">
        <f>Cat_Results[[#This Row],[TotalLossInOriginalCurrency]] / INDEX(Exchange_Rate[Exchange Rate], MATCH(Cat_Results[[#This Row],[Currency]], Exchange_Rate[Currency], 0))</f>
        <v>1.2597344815731E-2</v>
      </c>
    </row>
    <row r="804" spans="1:6" x14ac:dyDescent="0.3">
      <c r="A804" s="1">
        <v>3036</v>
      </c>
      <c r="B804" s="1">
        <v>223</v>
      </c>
      <c r="C804" s="1">
        <f t="shared" si="12"/>
        <v>2.0000000000000002E-5</v>
      </c>
      <c r="D804" s="1" t="s">
        <v>323</v>
      </c>
      <c r="E804" s="4">
        <v>343664141.82811576</v>
      </c>
      <c r="F804" s="66">
        <f>Cat_Results[[#This Row],[TotalLossInOriginalCurrency]] / INDEX(Exchange_Rate[Exchange Rate], MATCH(Cat_Results[[#This Row],[Currency]], Exchange_Rate[Currency], 0))</f>
        <v>4332573.94609416</v>
      </c>
    </row>
    <row r="805" spans="1:6" x14ac:dyDescent="0.3">
      <c r="A805" s="1">
        <v>3041</v>
      </c>
      <c r="B805" s="1">
        <v>245</v>
      </c>
      <c r="C805" s="1">
        <f t="shared" si="12"/>
        <v>2.0000000000000002E-5</v>
      </c>
      <c r="D805" s="1" t="s">
        <v>321</v>
      </c>
      <c r="E805" s="4">
        <v>2492893.1998042972</v>
      </c>
      <c r="F805" s="66">
        <f>Cat_Results[[#This Row],[TotalLossInOriginalCurrency]] / INDEX(Exchange_Rate[Exchange Rate], MATCH(Cat_Results[[#This Row],[Currency]], Exchange_Rate[Currency], 0))</f>
        <v>3905615.7750538802</v>
      </c>
    </row>
    <row r="806" spans="1:6" x14ac:dyDescent="0.3">
      <c r="A806" s="1">
        <v>3041</v>
      </c>
      <c r="B806" s="1">
        <v>248</v>
      </c>
      <c r="C806" s="1">
        <f t="shared" si="12"/>
        <v>2.0000000000000002E-5</v>
      </c>
      <c r="D806" s="1" t="s">
        <v>320</v>
      </c>
      <c r="E806" s="4">
        <v>0.155910104513168</v>
      </c>
      <c r="F806" s="66">
        <f>Cat_Results[[#This Row],[TotalLossInOriginalCurrency]] / INDEX(Exchange_Rate[Exchange Rate], MATCH(Cat_Results[[#This Row],[Currency]], Exchange_Rate[Currency], 0))</f>
        <v>0.155910104513168</v>
      </c>
    </row>
    <row r="807" spans="1:6" x14ac:dyDescent="0.3">
      <c r="A807" s="1">
        <v>3043</v>
      </c>
      <c r="B807" s="1">
        <v>219</v>
      </c>
      <c r="C807" s="1">
        <f t="shared" si="12"/>
        <v>2.0000000000000002E-5</v>
      </c>
      <c r="D807" s="1" t="s">
        <v>320</v>
      </c>
      <c r="E807" s="4">
        <v>6616.7433368269803</v>
      </c>
      <c r="F807" s="66">
        <f>Cat_Results[[#This Row],[TotalLossInOriginalCurrency]] / INDEX(Exchange_Rate[Exchange Rate], MATCH(Cat_Results[[#This Row],[Currency]], Exchange_Rate[Currency], 0))</f>
        <v>6616.7433368269803</v>
      </c>
    </row>
    <row r="808" spans="1:6" x14ac:dyDescent="0.3">
      <c r="A808" s="1">
        <v>3044</v>
      </c>
      <c r="B808" s="1">
        <v>232</v>
      </c>
      <c r="C808" s="1">
        <f t="shared" si="12"/>
        <v>2.0000000000000002E-5</v>
      </c>
      <c r="D808" s="1" t="s">
        <v>320</v>
      </c>
      <c r="E808" s="4">
        <v>1.7061829566955599E-3</v>
      </c>
      <c r="F808" s="66">
        <f>Cat_Results[[#This Row],[TotalLossInOriginalCurrency]] / INDEX(Exchange_Rate[Exchange Rate], MATCH(Cat_Results[[#This Row],[Currency]], Exchange_Rate[Currency], 0))</f>
        <v>1.7061829566955599E-3</v>
      </c>
    </row>
    <row r="809" spans="1:6" x14ac:dyDescent="0.3">
      <c r="A809" s="1">
        <v>3044</v>
      </c>
      <c r="B809" s="1">
        <v>287</v>
      </c>
      <c r="C809" s="1">
        <f t="shared" si="12"/>
        <v>2.0000000000000002E-5</v>
      </c>
      <c r="D809" s="1" t="s">
        <v>320</v>
      </c>
      <c r="E809" s="4">
        <v>322044.74840797199</v>
      </c>
      <c r="F809" s="66">
        <f>Cat_Results[[#This Row],[TotalLossInOriginalCurrency]] / INDEX(Exchange_Rate[Exchange Rate], MATCH(Cat_Results[[#This Row],[Currency]], Exchange_Rate[Currency], 0))</f>
        <v>322044.74840797199</v>
      </c>
    </row>
    <row r="810" spans="1:6" x14ac:dyDescent="0.3">
      <c r="A810" s="1">
        <v>3046</v>
      </c>
      <c r="B810" s="1">
        <v>210</v>
      </c>
      <c r="C810" s="1">
        <f t="shared" si="12"/>
        <v>2.0000000000000002E-5</v>
      </c>
      <c r="D810" s="1" t="s">
        <v>321</v>
      </c>
      <c r="E810" s="4">
        <v>15.899628165515614</v>
      </c>
      <c r="F810" s="66">
        <f>Cat_Results[[#This Row],[TotalLossInOriginalCurrency]] / INDEX(Exchange_Rate[Exchange Rate], MATCH(Cat_Results[[#This Row],[Currency]], Exchange_Rate[Currency], 0))</f>
        <v>24.909947440028201</v>
      </c>
    </row>
    <row r="811" spans="1:6" x14ac:dyDescent="0.3">
      <c r="A811" s="1">
        <v>3047</v>
      </c>
      <c r="B811" s="1">
        <v>193</v>
      </c>
      <c r="C811" s="1">
        <f t="shared" si="12"/>
        <v>2.0000000000000002E-5</v>
      </c>
      <c r="D811" s="1" t="s">
        <v>321</v>
      </c>
      <c r="E811" s="4">
        <v>1561125.3645904216</v>
      </c>
      <c r="F811" s="66">
        <f>Cat_Results[[#This Row],[TotalLossInOriginalCurrency]] / INDEX(Exchange_Rate[Exchange Rate], MATCH(Cat_Results[[#This Row],[Currency]], Exchange_Rate[Currency], 0))</f>
        <v>2445815.1080277902</v>
      </c>
    </row>
    <row r="812" spans="1:6" x14ac:dyDescent="0.3">
      <c r="A812" s="1">
        <v>3055</v>
      </c>
      <c r="B812" s="1">
        <v>203</v>
      </c>
      <c r="C812" s="1">
        <f t="shared" si="12"/>
        <v>2.0000000000000002E-5</v>
      </c>
      <c r="D812" s="1" t="s">
        <v>320</v>
      </c>
      <c r="E812" s="4">
        <v>28342190.799155399</v>
      </c>
      <c r="F812" s="66">
        <f>Cat_Results[[#This Row],[TotalLossInOriginalCurrency]] / INDEX(Exchange_Rate[Exchange Rate], MATCH(Cat_Results[[#This Row],[Currency]], Exchange_Rate[Currency], 0))</f>
        <v>28342190.799155399</v>
      </c>
    </row>
    <row r="813" spans="1:6" x14ac:dyDescent="0.3">
      <c r="A813" s="1">
        <v>3055</v>
      </c>
      <c r="B813" s="1">
        <v>215</v>
      </c>
      <c r="C813" s="1">
        <f t="shared" si="12"/>
        <v>2.0000000000000002E-5</v>
      </c>
      <c r="D813" s="1" t="s">
        <v>320</v>
      </c>
      <c r="E813" s="4">
        <v>3371200.2842218601</v>
      </c>
      <c r="F813" s="66">
        <f>Cat_Results[[#This Row],[TotalLossInOriginalCurrency]] / INDEX(Exchange_Rate[Exchange Rate], MATCH(Cat_Results[[#This Row],[Currency]], Exchange_Rate[Currency], 0))</f>
        <v>3371200.2842218601</v>
      </c>
    </row>
    <row r="814" spans="1:6" x14ac:dyDescent="0.3">
      <c r="A814" s="1">
        <v>3058</v>
      </c>
      <c r="B814" s="1">
        <v>231</v>
      </c>
      <c r="C814" s="1">
        <f t="shared" si="12"/>
        <v>2.0000000000000002E-5</v>
      </c>
      <c r="D814" s="1" t="s">
        <v>320</v>
      </c>
      <c r="E814" s="4">
        <v>25509.4419591361</v>
      </c>
      <c r="F814" s="66">
        <f>Cat_Results[[#This Row],[TotalLossInOriginalCurrency]] / INDEX(Exchange_Rate[Exchange Rate], MATCH(Cat_Results[[#This Row],[Currency]], Exchange_Rate[Currency], 0))</f>
        <v>25509.4419591361</v>
      </c>
    </row>
    <row r="815" spans="1:6" x14ac:dyDescent="0.3">
      <c r="A815" s="1">
        <v>3058</v>
      </c>
      <c r="B815" s="1">
        <v>261</v>
      </c>
      <c r="C815" s="1">
        <f t="shared" si="12"/>
        <v>2.0000000000000002E-5</v>
      </c>
      <c r="D815" s="1" t="s">
        <v>321</v>
      </c>
      <c r="E815" s="4">
        <v>18257.008179762837</v>
      </c>
      <c r="F815" s="66">
        <f>Cat_Results[[#This Row],[TotalLossInOriginalCurrency]] / INDEX(Exchange_Rate[Exchange Rate], MATCH(Cat_Results[[#This Row],[Currency]], Exchange_Rate[Currency], 0))</f>
        <v>28603.254707328495</v>
      </c>
    </row>
    <row r="816" spans="1:6" x14ac:dyDescent="0.3">
      <c r="A816" s="1">
        <v>3061</v>
      </c>
      <c r="B816" s="1">
        <v>303</v>
      </c>
      <c r="C816" s="1">
        <f t="shared" si="12"/>
        <v>2.0000000000000002E-5</v>
      </c>
      <c r="D816" s="1" t="s">
        <v>323</v>
      </c>
      <c r="E816" s="4">
        <v>10941577.188102333</v>
      </c>
      <c r="F816" s="66">
        <f>Cat_Results[[#This Row],[TotalLossInOriginalCurrency]] / INDEX(Exchange_Rate[Exchange Rate], MATCH(Cat_Results[[#This Row],[Currency]], Exchange_Rate[Currency], 0))</f>
        <v>137940.46711472201</v>
      </c>
    </row>
    <row r="817" spans="1:6" x14ac:dyDescent="0.3">
      <c r="A817" s="1">
        <v>3063</v>
      </c>
      <c r="B817" s="1">
        <v>224</v>
      </c>
      <c r="C817" s="1">
        <f t="shared" si="12"/>
        <v>2.0000000000000002E-5</v>
      </c>
      <c r="D817" s="1" t="s">
        <v>320</v>
      </c>
      <c r="E817" s="4">
        <v>162895.10276358601</v>
      </c>
      <c r="F817" s="66">
        <f>Cat_Results[[#This Row],[TotalLossInOriginalCurrency]] / INDEX(Exchange_Rate[Exchange Rate], MATCH(Cat_Results[[#This Row],[Currency]], Exchange_Rate[Currency], 0))</f>
        <v>162895.10276358601</v>
      </c>
    </row>
    <row r="818" spans="1:6" x14ac:dyDescent="0.3">
      <c r="A818" s="1">
        <v>3076</v>
      </c>
      <c r="B818" s="1">
        <v>234</v>
      </c>
      <c r="C818" s="1">
        <f t="shared" si="12"/>
        <v>2.0000000000000002E-5</v>
      </c>
      <c r="D818" s="1" t="s">
        <v>321</v>
      </c>
      <c r="E818" s="4">
        <v>3255652.801195344</v>
      </c>
      <c r="F818" s="66">
        <f>Cat_Results[[#This Row],[TotalLossInOriginalCurrency]] / INDEX(Exchange_Rate[Exchange Rate], MATCH(Cat_Results[[#This Row],[Currency]], Exchange_Rate[Currency], 0))</f>
        <v>5100631.2422229303</v>
      </c>
    </row>
    <row r="819" spans="1:6" x14ac:dyDescent="0.3">
      <c r="A819" s="1">
        <v>3078</v>
      </c>
      <c r="B819" s="1">
        <v>158</v>
      </c>
      <c r="C819" s="1">
        <f t="shared" si="12"/>
        <v>2.0000000000000002E-5</v>
      </c>
      <c r="D819" s="1" t="s">
        <v>321</v>
      </c>
      <c r="E819" s="4">
        <v>2.0400281275232947E-2</v>
      </c>
      <c r="F819" s="66">
        <f>Cat_Results[[#This Row],[TotalLossInOriginalCurrency]] / INDEX(Exchange_Rate[Exchange Rate], MATCH(Cat_Results[[#This Row],[Currency]], Exchange_Rate[Currency], 0))</f>
        <v>3.1961120665073402E-2</v>
      </c>
    </row>
    <row r="820" spans="1:6" x14ac:dyDescent="0.3">
      <c r="A820" s="1">
        <v>3078</v>
      </c>
      <c r="B820" s="1">
        <v>244</v>
      </c>
      <c r="C820" s="1">
        <f t="shared" si="12"/>
        <v>2.0000000000000002E-5</v>
      </c>
      <c r="D820" s="1" t="s">
        <v>320</v>
      </c>
      <c r="E820" s="4">
        <v>34985.1918180473</v>
      </c>
      <c r="F820" s="66">
        <f>Cat_Results[[#This Row],[TotalLossInOriginalCurrency]] / INDEX(Exchange_Rate[Exchange Rate], MATCH(Cat_Results[[#This Row],[Currency]], Exchange_Rate[Currency], 0))</f>
        <v>34985.1918180473</v>
      </c>
    </row>
    <row r="821" spans="1:6" x14ac:dyDescent="0.3">
      <c r="A821" s="1">
        <v>3082</v>
      </c>
      <c r="B821" s="1">
        <v>267</v>
      </c>
      <c r="C821" s="1">
        <f t="shared" si="12"/>
        <v>2.0000000000000002E-5</v>
      </c>
      <c r="D821" s="1" t="s">
        <v>320</v>
      </c>
      <c r="E821" s="4">
        <v>1723446.9913321901</v>
      </c>
      <c r="F821" s="66">
        <f>Cat_Results[[#This Row],[TotalLossInOriginalCurrency]] / INDEX(Exchange_Rate[Exchange Rate], MATCH(Cat_Results[[#This Row],[Currency]], Exchange_Rate[Currency], 0))</f>
        <v>1723446.9913321901</v>
      </c>
    </row>
    <row r="822" spans="1:6" x14ac:dyDescent="0.3">
      <c r="A822" s="1">
        <v>3084</v>
      </c>
      <c r="B822" s="1">
        <v>216</v>
      </c>
      <c r="C822" s="1">
        <f t="shared" si="12"/>
        <v>2.0000000000000002E-5</v>
      </c>
      <c r="D822" s="1" t="s">
        <v>320</v>
      </c>
      <c r="E822" s="4">
        <v>25.041910506784902</v>
      </c>
      <c r="F822" s="66">
        <f>Cat_Results[[#This Row],[TotalLossInOriginalCurrency]] / INDEX(Exchange_Rate[Exchange Rate], MATCH(Cat_Results[[#This Row],[Currency]], Exchange_Rate[Currency], 0))</f>
        <v>25.041910506784902</v>
      </c>
    </row>
    <row r="823" spans="1:6" x14ac:dyDescent="0.3">
      <c r="A823" s="1">
        <v>3087</v>
      </c>
      <c r="B823" s="1">
        <v>227</v>
      </c>
      <c r="C823" s="1">
        <f t="shared" si="12"/>
        <v>2.0000000000000002E-5</v>
      </c>
      <c r="D823" s="1" t="s">
        <v>320</v>
      </c>
      <c r="E823" s="4">
        <v>121603.91980935499</v>
      </c>
      <c r="F823" s="66">
        <f>Cat_Results[[#This Row],[TotalLossInOriginalCurrency]] / INDEX(Exchange_Rate[Exchange Rate], MATCH(Cat_Results[[#This Row],[Currency]], Exchange_Rate[Currency], 0))</f>
        <v>121603.91980935499</v>
      </c>
    </row>
    <row r="824" spans="1:6" x14ac:dyDescent="0.3">
      <c r="A824" s="1">
        <v>3089</v>
      </c>
      <c r="B824" s="1">
        <v>256</v>
      </c>
      <c r="C824" s="1">
        <f t="shared" si="12"/>
        <v>2.0000000000000002E-5</v>
      </c>
      <c r="D824" s="1" t="s">
        <v>321</v>
      </c>
      <c r="E824" s="4">
        <v>50.56098206690357</v>
      </c>
      <c r="F824" s="66">
        <f>Cat_Results[[#This Row],[TotalLossInOriginalCurrency]] / INDEX(Exchange_Rate[Exchange Rate], MATCH(Cat_Results[[#This Row],[Currency]], Exchange_Rate[Currency], 0))</f>
        <v>79.213890582323103</v>
      </c>
    </row>
    <row r="825" spans="1:6" x14ac:dyDescent="0.3">
      <c r="A825" s="1">
        <v>3091</v>
      </c>
      <c r="B825" s="1">
        <v>217</v>
      </c>
      <c r="C825" s="1">
        <f t="shared" si="12"/>
        <v>2.0000000000000002E-5</v>
      </c>
      <c r="D825" s="1" t="s">
        <v>323</v>
      </c>
      <c r="E825" s="4">
        <v>7.8104376281776613</v>
      </c>
      <c r="F825" s="66">
        <f>Cat_Results[[#This Row],[TotalLossInOriginalCurrency]] / INDEX(Exchange_Rate[Exchange Rate], MATCH(Cat_Results[[#This Row],[Currency]], Exchange_Rate[Currency], 0))</f>
        <v>9.8466189679925306E-2</v>
      </c>
    </row>
    <row r="826" spans="1:6" x14ac:dyDescent="0.3">
      <c r="A826" s="1">
        <v>3099</v>
      </c>
      <c r="B826" s="1">
        <v>210</v>
      </c>
      <c r="C826" s="1">
        <f t="shared" si="12"/>
        <v>2.0000000000000002E-5</v>
      </c>
      <c r="D826" s="1" t="s">
        <v>321</v>
      </c>
      <c r="E826" s="4">
        <v>7.8465093811806481</v>
      </c>
      <c r="F826" s="66">
        <f>Cat_Results[[#This Row],[TotalLossInOriginalCurrency]] / INDEX(Exchange_Rate[Exchange Rate], MATCH(Cat_Results[[#This Row],[Currency]], Exchange_Rate[Currency], 0))</f>
        <v>12.2931262440979</v>
      </c>
    </row>
    <row r="827" spans="1:6" x14ac:dyDescent="0.3">
      <c r="A827" s="1">
        <v>3101</v>
      </c>
      <c r="B827" s="1">
        <v>252</v>
      </c>
      <c r="C827" s="1">
        <f t="shared" si="12"/>
        <v>2.0000000000000002E-5</v>
      </c>
      <c r="D827" s="1" t="s">
        <v>321</v>
      </c>
      <c r="E827" s="4">
        <v>4317987.0718180714</v>
      </c>
      <c r="F827" s="66">
        <f>Cat_Results[[#This Row],[TotalLossInOriginalCurrency]] / INDEX(Exchange_Rate[Exchange Rate], MATCH(Cat_Results[[#This Row],[Currency]], Exchange_Rate[Currency], 0))</f>
        <v>6764990.3435475286</v>
      </c>
    </row>
    <row r="828" spans="1:6" x14ac:dyDescent="0.3">
      <c r="A828" s="1">
        <v>3105</v>
      </c>
      <c r="B828" s="1">
        <v>248</v>
      </c>
      <c r="C828" s="1">
        <f t="shared" si="12"/>
        <v>2.0000000000000002E-5</v>
      </c>
      <c r="D828" s="1" t="s">
        <v>321</v>
      </c>
      <c r="E828" s="4">
        <v>8.0768908991676047E-2</v>
      </c>
      <c r="F828" s="66">
        <f>Cat_Results[[#This Row],[TotalLossInOriginalCurrency]] / INDEX(Exchange_Rate[Exchange Rate], MATCH(Cat_Results[[#This Row],[Currency]], Exchange_Rate[Currency], 0))</f>
        <v>0.12654064968228301</v>
      </c>
    </row>
    <row r="829" spans="1:6" x14ac:dyDescent="0.3">
      <c r="A829" s="1">
        <v>3109</v>
      </c>
      <c r="B829" s="1">
        <v>236</v>
      </c>
      <c r="C829" s="1">
        <f t="shared" si="12"/>
        <v>2.0000000000000002E-5</v>
      </c>
      <c r="D829" s="1" t="s">
        <v>320</v>
      </c>
      <c r="E829" s="4">
        <v>6060048.2142426297</v>
      </c>
      <c r="F829" s="66">
        <f>Cat_Results[[#This Row],[TotalLossInOriginalCurrency]] / INDEX(Exchange_Rate[Exchange Rate], MATCH(Cat_Results[[#This Row],[Currency]], Exchange_Rate[Currency], 0))</f>
        <v>6060048.2142426297</v>
      </c>
    </row>
    <row r="830" spans="1:6" x14ac:dyDescent="0.3">
      <c r="A830" s="1">
        <v>3110</v>
      </c>
      <c r="B830" s="1">
        <v>255</v>
      </c>
      <c r="C830" s="1">
        <f t="shared" si="12"/>
        <v>2.0000000000000002E-5</v>
      </c>
      <c r="D830" s="1" t="s">
        <v>321</v>
      </c>
      <c r="E830" s="4">
        <v>0.21890280645330429</v>
      </c>
      <c r="F830" s="66">
        <f>Cat_Results[[#This Row],[TotalLossInOriginalCurrency]] / INDEX(Exchange_Rate[Exchange Rate], MATCH(Cat_Results[[#This Row],[Currency]], Exchange_Rate[Currency], 0))</f>
        <v>0.34295502677559903</v>
      </c>
    </row>
    <row r="831" spans="1:6" x14ac:dyDescent="0.3">
      <c r="A831" s="1">
        <v>3111</v>
      </c>
      <c r="B831" s="1">
        <v>221</v>
      </c>
      <c r="C831" s="1">
        <f t="shared" si="12"/>
        <v>2.0000000000000002E-5</v>
      </c>
      <c r="D831" s="1" t="s">
        <v>320</v>
      </c>
      <c r="E831" s="4">
        <v>2180883.1909514498</v>
      </c>
      <c r="F831" s="66">
        <f>Cat_Results[[#This Row],[TotalLossInOriginalCurrency]] / INDEX(Exchange_Rate[Exchange Rate], MATCH(Cat_Results[[#This Row],[Currency]], Exchange_Rate[Currency], 0))</f>
        <v>2180883.1909514498</v>
      </c>
    </row>
    <row r="832" spans="1:6" x14ac:dyDescent="0.3">
      <c r="A832" s="1">
        <v>3115</v>
      </c>
      <c r="B832" s="1">
        <v>247</v>
      </c>
      <c r="C832" s="1">
        <f t="shared" si="12"/>
        <v>2.0000000000000002E-5</v>
      </c>
      <c r="D832" s="1" t="s">
        <v>323</v>
      </c>
      <c r="E832" s="4">
        <v>0.54275708261896027</v>
      </c>
      <c r="F832" s="66">
        <f>Cat_Results[[#This Row],[TotalLossInOriginalCurrency]] / INDEX(Exchange_Rate[Exchange Rate], MATCH(Cat_Results[[#This Row],[Currency]], Exchange_Rate[Currency], 0))</f>
        <v>6.8425387144088693E-3</v>
      </c>
    </row>
    <row r="833" spans="1:6" x14ac:dyDescent="0.3">
      <c r="A833" s="1">
        <v>3119</v>
      </c>
      <c r="B833" s="1">
        <v>204</v>
      </c>
      <c r="C833" s="1">
        <f t="shared" si="12"/>
        <v>2.0000000000000002E-5</v>
      </c>
      <c r="D833" s="1" t="s">
        <v>320</v>
      </c>
      <c r="E833" s="4">
        <v>13668216.5522759</v>
      </c>
      <c r="F833" s="66">
        <f>Cat_Results[[#This Row],[TotalLossInOriginalCurrency]] / INDEX(Exchange_Rate[Exchange Rate], MATCH(Cat_Results[[#This Row],[Currency]], Exchange_Rate[Currency], 0))</f>
        <v>13668216.5522759</v>
      </c>
    </row>
    <row r="834" spans="1:6" x14ac:dyDescent="0.3">
      <c r="A834" s="1">
        <v>3129</v>
      </c>
      <c r="B834" s="1">
        <v>233</v>
      </c>
      <c r="C834" s="1">
        <f t="shared" si="12"/>
        <v>2.0000000000000002E-5</v>
      </c>
      <c r="D834" s="1" t="s">
        <v>322</v>
      </c>
      <c r="E834" s="4">
        <v>943.21053211724268</v>
      </c>
      <c r="F834" s="66">
        <f>Cat_Results[[#This Row],[TotalLossInOriginalCurrency]] / INDEX(Exchange_Rate[Exchange Rate], MATCH(Cat_Results[[#This Row],[Currency]], Exchange_Rate[Currency], 0))</f>
        <v>1158.5455244109</v>
      </c>
    </row>
    <row r="835" spans="1:6" x14ac:dyDescent="0.3">
      <c r="A835" s="1">
        <v>3130</v>
      </c>
      <c r="B835" s="1">
        <v>234</v>
      </c>
      <c r="C835" s="1">
        <f t="shared" si="12"/>
        <v>2.0000000000000002E-5</v>
      </c>
      <c r="D835" s="1" t="s">
        <v>320</v>
      </c>
      <c r="E835" s="4">
        <v>266201.95664247498</v>
      </c>
      <c r="F835" s="66">
        <f>Cat_Results[[#This Row],[TotalLossInOriginalCurrency]] / INDEX(Exchange_Rate[Exchange Rate], MATCH(Cat_Results[[#This Row],[Currency]], Exchange_Rate[Currency], 0))</f>
        <v>266201.95664247498</v>
      </c>
    </row>
    <row r="836" spans="1:6" x14ac:dyDescent="0.3">
      <c r="A836" s="1">
        <v>3136</v>
      </c>
      <c r="B836" s="1">
        <v>235</v>
      </c>
      <c r="C836" s="1">
        <f t="shared" si="12"/>
        <v>2.0000000000000002E-5</v>
      </c>
      <c r="D836" s="1" t="s">
        <v>320</v>
      </c>
      <c r="E836" s="4">
        <v>64464.799672491397</v>
      </c>
      <c r="F836" s="66">
        <f>Cat_Results[[#This Row],[TotalLossInOriginalCurrency]] / INDEX(Exchange_Rate[Exchange Rate], MATCH(Cat_Results[[#This Row],[Currency]], Exchange_Rate[Currency], 0))</f>
        <v>64464.799672491397</v>
      </c>
    </row>
    <row r="837" spans="1:6" x14ac:dyDescent="0.3">
      <c r="A837" s="1">
        <v>3136</v>
      </c>
      <c r="B837" s="1">
        <v>265</v>
      </c>
      <c r="C837" s="1">
        <f t="shared" si="12"/>
        <v>2.0000000000000002E-5</v>
      </c>
      <c r="D837" s="1" t="s">
        <v>320</v>
      </c>
      <c r="E837" s="4">
        <v>750556.95066803205</v>
      </c>
      <c r="F837" s="66">
        <f>Cat_Results[[#This Row],[TotalLossInOriginalCurrency]] / INDEX(Exchange_Rate[Exchange Rate], MATCH(Cat_Results[[#This Row],[Currency]], Exchange_Rate[Currency], 0))</f>
        <v>750556.95066803205</v>
      </c>
    </row>
    <row r="838" spans="1:6" x14ac:dyDescent="0.3">
      <c r="A838" s="1">
        <v>3147</v>
      </c>
      <c r="B838" s="1">
        <v>216</v>
      </c>
      <c r="C838" s="1">
        <f t="shared" ref="C838:C901" si="13">1/50000</f>
        <v>2.0000000000000002E-5</v>
      </c>
      <c r="D838" s="1" t="s">
        <v>320</v>
      </c>
      <c r="E838" s="4">
        <v>654484.05417414801</v>
      </c>
      <c r="F838" s="66">
        <f>Cat_Results[[#This Row],[TotalLossInOriginalCurrency]] / INDEX(Exchange_Rate[Exchange Rate], MATCH(Cat_Results[[#This Row],[Currency]], Exchange_Rate[Currency], 0))</f>
        <v>654484.05417414801</v>
      </c>
    </row>
    <row r="839" spans="1:6" x14ac:dyDescent="0.3">
      <c r="A839" s="1">
        <v>3151</v>
      </c>
      <c r="B839" s="1">
        <v>193</v>
      </c>
      <c r="C839" s="1">
        <f t="shared" si="13"/>
        <v>2.0000000000000002E-5</v>
      </c>
      <c r="D839" s="1" t="s">
        <v>322</v>
      </c>
      <c r="E839" s="4">
        <v>4362.1386121767282</v>
      </c>
      <c r="F839" s="66">
        <f>Cat_Results[[#This Row],[TotalLossInOriginalCurrency]] / INDEX(Exchange_Rate[Exchange Rate], MATCH(Cat_Results[[#This Row],[Currency]], Exchange_Rate[Currency], 0))</f>
        <v>5358.0149859577004</v>
      </c>
    </row>
    <row r="840" spans="1:6" x14ac:dyDescent="0.3">
      <c r="A840" s="1">
        <v>3164</v>
      </c>
      <c r="B840" s="1">
        <v>208</v>
      </c>
      <c r="C840" s="1">
        <f t="shared" si="13"/>
        <v>2.0000000000000002E-5</v>
      </c>
      <c r="D840" s="1" t="s">
        <v>321</v>
      </c>
      <c r="E840" s="4">
        <v>8616.5805482230098</v>
      </c>
      <c r="F840" s="66">
        <f>Cat_Results[[#This Row],[TotalLossInOriginalCurrency]] / INDEX(Exchange_Rate[Exchange Rate], MATCH(Cat_Results[[#This Row],[Currency]], Exchange_Rate[Currency], 0))</f>
        <v>13499.5967411697</v>
      </c>
    </row>
    <row r="841" spans="1:6" x14ac:dyDescent="0.3">
      <c r="A841" s="1">
        <v>3167</v>
      </c>
      <c r="B841" s="1">
        <v>232</v>
      </c>
      <c r="C841" s="1">
        <f t="shared" si="13"/>
        <v>2.0000000000000002E-5</v>
      </c>
      <c r="D841" s="1" t="s">
        <v>321</v>
      </c>
      <c r="E841" s="4">
        <v>257915.26858085248</v>
      </c>
      <c r="F841" s="66">
        <f>Cat_Results[[#This Row],[TotalLossInOriginalCurrency]] / INDEX(Exchange_Rate[Exchange Rate], MATCH(Cat_Results[[#This Row],[Currency]], Exchange_Rate[Currency], 0))</f>
        <v>404075.85117393499</v>
      </c>
    </row>
    <row r="842" spans="1:6" x14ac:dyDescent="0.3">
      <c r="A842" s="1">
        <v>3170</v>
      </c>
      <c r="B842" s="1">
        <v>295</v>
      </c>
      <c r="C842" s="1">
        <f t="shared" si="13"/>
        <v>2.0000000000000002E-5</v>
      </c>
      <c r="D842" s="1" t="s">
        <v>323</v>
      </c>
      <c r="E842" s="4">
        <v>117801461.7095893</v>
      </c>
      <c r="F842" s="66">
        <f>Cat_Results[[#This Row],[TotalLossInOriginalCurrency]] / INDEX(Exchange_Rate[Exchange Rate], MATCH(Cat_Results[[#This Row],[Currency]], Exchange_Rate[Currency], 0))</f>
        <v>1485123.0655016799</v>
      </c>
    </row>
    <row r="843" spans="1:6" x14ac:dyDescent="0.3">
      <c r="A843" s="1">
        <v>3172</v>
      </c>
      <c r="B843" s="1">
        <v>271</v>
      </c>
      <c r="C843" s="1">
        <f t="shared" si="13"/>
        <v>2.0000000000000002E-5</v>
      </c>
      <c r="D843" s="1" t="s">
        <v>322</v>
      </c>
      <c r="E843" s="4">
        <v>3.6444306665791237</v>
      </c>
      <c r="F843" s="66">
        <f>Cat_Results[[#This Row],[TotalLossInOriginalCurrency]] / INDEX(Exchange_Rate[Exchange Rate], MATCH(Cat_Results[[#This Row],[Currency]], Exchange_Rate[Currency], 0))</f>
        <v>4.47645429521799</v>
      </c>
    </row>
    <row r="844" spans="1:6" x14ac:dyDescent="0.3">
      <c r="A844" s="1">
        <v>3179</v>
      </c>
      <c r="B844" s="1">
        <v>286</v>
      </c>
      <c r="C844" s="1">
        <f t="shared" si="13"/>
        <v>2.0000000000000002E-5</v>
      </c>
      <c r="D844" s="1" t="s">
        <v>320</v>
      </c>
      <c r="E844" s="4">
        <v>13479627.2775771</v>
      </c>
      <c r="F844" s="66">
        <f>Cat_Results[[#This Row],[TotalLossInOriginalCurrency]] / INDEX(Exchange_Rate[Exchange Rate], MATCH(Cat_Results[[#This Row],[Currency]], Exchange_Rate[Currency], 0))</f>
        <v>13479627.2775771</v>
      </c>
    </row>
    <row r="845" spans="1:6" x14ac:dyDescent="0.3">
      <c r="A845" s="1">
        <v>3183</v>
      </c>
      <c r="B845" s="1">
        <v>270</v>
      </c>
      <c r="C845" s="1">
        <f t="shared" si="13"/>
        <v>2.0000000000000002E-5</v>
      </c>
      <c r="D845" s="1" t="s">
        <v>320</v>
      </c>
      <c r="E845" s="4">
        <v>48010.440598264497</v>
      </c>
      <c r="F845" s="66">
        <f>Cat_Results[[#This Row],[TotalLossInOriginalCurrency]] / INDEX(Exchange_Rate[Exchange Rate], MATCH(Cat_Results[[#This Row],[Currency]], Exchange_Rate[Currency], 0))</f>
        <v>48010.440598264497</v>
      </c>
    </row>
    <row r="846" spans="1:6" x14ac:dyDescent="0.3">
      <c r="A846" s="1">
        <v>3190</v>
      </c>
      <c r="B846" s="1">
        <v>255</v>
      </c>
      <c r="C846" s="1">
        <f t="shared" si="13"/>
        <v>2.0000000000000002E-5</v>
      </c>
      <c r="D846" s="1" t="s">
        <v>320</v>
      </c>
      <c r="E846" s="4">
        <v>23942128.285939101</v>
      </c>
      <c r="F846" s="66">
        <f>Cat_Results[[#This Row],[TotalLossInOriginalCurrency]] / INDEX(Exchange_Rate[Exchange Rate], MATCH(Cat_Results[[#This Row],[Currency]], Exchange_Rate[Currency], 0))</f>
        <v>23942128.285939101</v>
      </c>
    </row>
    <row r="847" spans="1:6" x14ac:dyDescent="0.3">
      <c r="A847" s="1">
        <v>3192</v>
      </c>
      <c r="B847" s="1">
        <v>227</v>
      </c>
      <c r="C847" s="1">
        <f t="shared" si="13"/>
        <v>2.0000000000000002E-5</v>
      </c>
      <c r="D847" s="1" t="s">
        <v>320</v>
      </c>
      <c r="E847" s="4">
        <v>5076.2530168890999</v>
      </c>
      <c r="F847" s="66">
        <f>Cat_Results[[#This Row],[TotalLossInOriginalCurrency]] / INDEX(Exchange_Rate[Exchange Rate], MATCH(Cat_Results[[#This Row],[Currency]], Exchange_Rate[Currency], 0))</f>
        <v>5076.2530168890999</v>
      </c>
    </row>
    <row r="848" spans="1:6" x14ac:dyDescent="0.3">
      <c r="A848" s="1">
        <v>3194</v>
      </c>
      <c r="B848" s="1">
        <v>243</v>
      </c>
      <c r="C848" s="1">
        <f t="shared" si="13"/>
        <v>2.0000000000000002E-5</v>
      </c>
      <c r="D848" s="1" t="s">
        <v>320</v>
      </c>
      <c r="E848" s="4">
        <v>5.8111548423767099E-3</v>
      </c>
      <c r="F848" s="66">
        <f>Cat_Results[[#This Row],[TotalLossInOriginalCurrency]] / INDEX(Exchange_Rate[Exchange Rate], MATCH(Cat_Results[[#This Row],[Currency]], Exchange_Rate[Currency], 0))</f>
        <v>5.8111548423767099E-3</v>
      </c>
    </row>
    <row r="849" spans="1:6" x14ac:dyDescent="0.3">
      <c r="A849" s="1">
        <v>3206</v>
      </c>
      <c r="B849" s="1">
        <v>227</v>
      </c>
      <c r="C849" s="1">
        <f t="shared" si="13"/>
        <v>2.0000000000000002E-5</v>
      </c>
      <c r="D849" s="1" t="s">
        <v>320</v>
      </c>
      <c r="E849" s="4">
        <v>418.650003104473</v>
      </c>
      <c r="F849" s="66">
        <f>Cat_Results[[#This Row],[TotalLossInOriginalCurrency]] / INDEX(Exchange_Rate[Exchange Rate], MATCH(Cat_Results[[#This Row],[Currency]], Exchange_Rate[Currency], 0))</f>
        <v>418.650003104473</v>
      </c>
    </row>
    <row r="850" spans="1:6" x14ac:dyDescent="0.3">
      <c r="A850" s="1">
        <v>3206</v>
      </c>
      <c r="B850" s="1">
        <v>218</v>
      </c>
      <c r="C850" s="1">
        <f t="shared" si="13"/>
        <v>2.0000000000000002E-5</v>
      </c>
      <c r="D850" s="1" t="s">
        <v>320</v>
      </c>
      <c r="E850" s="4">
        <v>376.19992496445798</v>
      </c>
      <c r="F850" s="66">
        <f>Cat_Results[[#This Row],[TotalLossInOriginalCurrency]] / INDEX(Exchange_Rate[Exchange Rate], MATCH(Cat_Results[[#This Row],[Currency]], Exchange_Rate[Currency], 0))</f>
        <v>376.19992496445798</v>
      </c>
    </row>
    <row r="851" spans="1:6" x14ac:dyDescent="0.3">
      <c r="A851" s="1">
        <v>3211</v>
      </c>
      <c r="B851" s="1">
        <v>268</v>
      </c>
      <c r="C851" s="1">
        <f t="shared" si="13"/>
        <v>2.0000000000000002E-5</v>
      </c>
      <c r="D851" s="1" t="s">
        <v>321</v>
      </c>
      <c r="E851" s="4">
        <v>0.32332270781481859</v>
      </c>
      <c r="F851" s="66">
        <f>Cat_Results[[#This Row],[TotalLossInOriginalCurrency]] / INDEX(Exchange_Rate[Exchange Rate], MATCH(Cat_Results[[#This Row],[Currency]], Exchange_Rate[Currency], 0))</f>
        <v>0.50654968619346596</v>
      </c>
    </row>
    <row r="852" spans="1:6" x14ac:dyDescent="0.3">
      <c r="A852" s="1">
        <v>3213</v>
      </c>
      <c r="B852" s="1">
        <v>282</v>
      </c>
      <c r="C852" s="1">
        <f t="shared" si="13"/>
        <v>2.0000000000000002E-5</v>
      </c>
      <c r="D852" s="1" t="s">
        <v>320</v>
      </c>
      <c r="E852" s="4">
        <v>77315.723914564704</v>
      </c>
      <c r="F852" s="66">
        <f>Cat_Results[[#This Row],[TotalLossInOriginalCurrency]] / INDEX(Exchange_Rate[Exchange Rate], MATCH(Cat_Results[[#This Row],[Currency]], Exchange_Rate[Currency], 0))</f>
        <v>77315.723914564704</v>
      </c>
    </row>
    <row r="853" spans="1:6" x14ac:dyDescent="0.3">
      <c r="A853" s="1">
        <v>3213</v>
      </c>
      <c r="B853" s="1">
        <v>217</v>
      </c>
      <c r="C853" s="1">
        <f t="shared" si="13"/>
        <v>2.0000000000000002E-5</v>
      </c>
      <c r="D853" s="1" t="s">
        <v>320</v>
      </c>
      <c r="E853" s="4">
        <v>399711.77011389699</v>
      </c>
      <c r="F853" s="66">
        <f>Cat_Results[[#This Row],[TotalLossInOriginalCurrency]] / INDEX(Exchange_Rate[Exchange Rate], MATCH(Cat_Results[[#This Row],[Currency]], Exchange_Rate[Currency], 0))</f>
        <v>399711.77011389699</v>
      </c>
    </row>
    <row r="854" spans="1:6" x14ac:dyDescent="0.3">
      <c r="A854" s="1">
        <v>3214</v>
      </c>
      <c r="B854" s="1">
        <v>243</v>
      </c>
      <c r="C854" s="1">
        <f t="shared" si="13"/>
        <v>2.0000000000000002E-5</v>
      </c>
      <c r="D854" s="1" t="s">
        <v>320</v>
      </c>
      <c r="E854" s="4">
        <v>2.0057917758822401</v>
      </c>
      <c r="F854" s="66">
        <f>Cat_Results[[#This Row],[TotalLossInOriginalCurrency]] / INDEX(Exchange_Rate[Exchange Rate], MATCH(Cat_Results[[#This Row],[Currency]], Exchange_Rate[Currency], 0))</f>
        <v>2.0057917758822401</v>
      </c>
    </row>
    <row r="855" spans="1:6" x14ac:dyDescent="0.3">
      <c r="A855" s="1">
        <v>3216</v>
      </c>
      <c r="B855" s="1">
        <v>237</v>
      </c>
      <c r="C855" s="1">
        <f t="shared" si="13"/>
        <v>2.0000000000000002E-5</v>
      </c>
      <c r="D855" s="1" t="s">
        <v>320</v>
      </c>
      <c r="E855" s="4">
        <v>88.588055949658198</v>
      </c>
      <c r="F855" s="66">
        <f>Cat_Results[[#This Row],[TotalLossInOriginalCurrency]] / INDEX(Exchange_Rate[Exchange Rate], MATCH(Cat_Results[[#This Row],[Currency]], Exchange_Rate[Currency], 0))</f>
        <v>88.588055949658198</v>
      </c>
    </row>
    <row r="856" spans="1:6" x14ac:dyDescent="0.3">
      <c r="A856" s="1">
        <v>3217</v>
      </c>
      <c r="B856" s="1">
        <v>253</v>
      </c>
      <c r="C856" s="1">
        <f t="shared" si="13"/>
        <v>2.0000000000000002E-5</v>
      </c>
      <c r="D856" s="1" t="s">
        <v>320</v>
      </c>
      <c r="E856" s="4">
        <v>526341.86310396902</v>
      </c>
      <c r="F856" s="66">
        <f>Cat_Results[[#This Row],[TotalLossInOriginalCurrency]] / INDEX(Exchange_Rate[Exchange Rate], MATCH(Cat_Results[[#This Row],[Currency]], Exchange_Rate[Currency], 0))</f>
        <v>526341.86310396902</v>
      </c>
    </row>
    <row r="857" spans="1:6" x14ac:dyDescent="0.3">
      <c r="A857" s="1">
        <v>3221</v>
      </c>
      <c r="B857" s="1">
        <v>278</v>
      </c>
      <c r="C857" s="1">
        <f t="shared" si="13"/>
        <v>2.0000000000000002E-5</v>
      </c>
      <c r="D857" s="1" t="s">
        <v>320</v>
      </c>
      <c r="E857" s="4">
        <v>6.3699538260698301</v>
      </c>
      <c r="F857" s="66">
        <f>Cat_Results[[#This Row],[TotalLossInOriginalCurrency]] / INDEX(Exchange_Rate[Exchange Rate], MATCH(Cat_Results[[#This Row],[Currency]], Exchange_Rate[Currency], 0))</f>
        <v>6.3699538260698301</v>
      </c>
    </row>
    <row r="858" spans="1:6" x14ac:dyDescent="0.3">
      <c r="A858" s="1">
        <v>3227</v>
      </c>
      <c r="B858" s="1">
        <v>296</v>
      </c>
      <c r="C858" s="1">
        <f t="shared" si="13"/>
        <v>2.0000000000000002E-5</v>
      </c>
      <c r="D858" s="1" t="s">
        <v>320</v>
      </c>
      <c r="E858" s="4">
        <v>30842.8643281023</v>
      </c>
      <c r="F858" s="66">
        <f>Cat_Results[[#This Row],[TotalLossInOriginalCurrency]] / INDEX(Exchange_Rate[Exchange Rate], MATCH(Cat_Results[[#This Row],[Currency]], Exchange_Rate[Currency], 0))</f>
        <v>30842.8643281023</v>
      </c>
    </row>
    <row r="859" spans="1:6" x14ac:dyDescent="0.3">
      <c r="A859" s="1">
        <v>3227</v>
      </c>
      <c r="B859" s="1">
        <v>239</v>
      </c>
      <c r="C859" s="1">
        <f t="shared" si="13"/>
        <v>2.0000000000000002E-5</v>
      </c>
      <c r="D859" s="1" t="s">
        <v>320</v>
      </c>
      <c r="E859" s="4">
        <v>10032325.566389199</v>
      </c>
      <c r="F859" s="66">
        <f>Cat_Results[[#This Row],[TotalLossInOriginalCurrency]] / INDEX(Exchange_Rate[Exchange Rate], MATCH(Cat_Results[[#This Row],[Currency]], Exchange_Rate[Currency], 0))</f>
        <v>10032325.566389199</v>
      </c>
    </row>
    <row r="860" spans="1:6" x14ac:dyDescent="0.3">
      <c r="A860" s="1">
        <v>3243</v>
      </c>
      <c r="B860" s="1">
        <v>243</v>
      </c>
      <c r="C860" s="1">
        <f t="shared" si="13"/>
        <v>2.0000000000000002E-5</v>
      </c>
      <c r="D860" s="1" t="s">
        <v>320</v>
      </c>
      <c r="E860" s="4">
        <v>25532.879415981501</v>
      </c>
      <c r="F860" s="66">
        <f>Cat_Results[[#This Row],[TotalLossInOriginalCurrency]] / INDEX(Exchange_Rate[Exchange Rate], MATCH(Cat_Results[[#This Row],[Currency]], Exchange_Rate[Currency], 0))</f>
        <v>25532.879415981501</v>
      </c>
    </row>
    <row r="861" spans="1:6" x14ac:dyDescent="0.3">
      <c r="A861" s="1">
        <v>3250</v>
      </c>
      <c r="B861" s="1">
        <v>220</v>
      </c>
      <c r="C861" s="1">
        <f t="shared" si="13"/>
        <v>2.0000000000000002E-5</v>
      </c>
      <c r="D861" s="1" t="s">
        <v>321</v>
      </c>
      <c r="E861" s="4">
        <v>111389.22041723275</v>
      </c>
      <c r="F861" s="66">
        <f>Cat_Results[[#This Row],[TotalLossInOriginalCurrency]] / INDEX(Exchange_Rate[Exchange Rate], MATCH(Cat_Results[[#This Row],[Currency]], Exchange_Rate[Currency], 0))</f>
        <v>174513.49157944301</v>
      </c>
    </row>
    <row r="862" spans="1:6" x14ac:dyDescent="0.3">
      <c r="A862" s="1">
        <v>3251</v>
      </c>
      <c r="B862" s="1">
        <v>193</v>
      </c>
      <c r="C862" s="1">
        <f t="shared" si="13"/>
        <v>2.0000000000000002E-5</v>
      </c>
      <c r="D862" s="1" t="s">
        <v>320</v>
      </c>
      <c r="E862" s="4">
        <v>4.1832029819488499E-3</v>
      </c>
      <c r="F862" s="66">
        <f>Cat_Results[[#This Row],[TotalLossInOriginalCurrency]] / INDEX(Exchange_Rate[Exchange Rate], MATCH(Cat_Results[[#This Row],[Currency]], Exchange_Rate[Currency], 0))</f>
        <v>4.1832029819488499E-3</v>
      </c>
    </row>
    <row r="863" spans="1:6" x14ac:dyDescent="0.3">
      <c r="A863" s="1">
        <v>3255</v>
      </c>
      <c r="B863" s="1">
        <v>249</v>
      </c>
      <c r="C863" s="1">
        <f t="shared" si="13"/>
        <v>2.0000000000000002E-5</v>
      </c>
      <c r="D863" s="1" t="s">
        <v>320</v>
      </c>
      <c r="E863" s="4">
        <v>68685.760766350795</v>
      </c>
      <c r="F863" s="66">
        <f>Cat_Results[[#This Row],[TotalLossInOriginalCurrency]] / INDEX(Exchange_Rate[Exchange Rate], MATCH(Cat_Results[[#This Row],[Currency]], Exchange_Rate[Currency], 0))</f>
        <v>68685.760766350795</v>
      </c>
    </row>
    <row r="864" spans="1:6" x14ac:dyDescent="0.3">
      <c r="A864" s="1">
        <v>3262</v>
      </c>
      <c r="B864" s="1">
        <v>249</v>
      </c>
      <c r="C864" s="1">
        <f t="shared" si="13"/>
        <v>2.0000000000000002E-5</v>
      </c>
      <c r="D864" s="1" t="s">
        <v>320</v>
      </c>
      <c r="E864" s="4">
        <v>5426772.9962174501</v>
      </c>
      <c r="F864" s="66">
        <f>Cat_Results[[#This Row],[TotalLossInOriginalCurrency]] / INDEX(Exchange_Rate[Exchange Rate], MATCH(Cat_Results[[#This Row],[Currency]], Exchange_Rate[Currency], 0))</f>
        <v>5426772.9962174501</v>
      </c>
    </row>
    <row r="865" spans="1:6" x14ac:dyDescent="0.3">
      <c r="A865" s="1">
        <v>3270</v>
      </c>
      <c r="B865" s="1">
        <v>264</v>
      </c>
      <c r="C865" s="1">
        <f t="shared" si="13"/>
        <v>2.0000000000000002E-5</v>
      </c>
      <c r="D865" s="1" t="s">
        <v>320</v>
      </c>
      <c r="E865" s="4">
        <v>12.4481990944233</v>
      </c>
      <c r="F865" s="66">
        <f>Cat_Results[[#This Row],[TotalLossInOriginalCurrency]] / INDEX(Exchange_Rate[Exchange Rate], MATCH(Cat_Results[[#This Row],[Currency]], Exchange_Rate[Currency], 0))</f>
        <v>12.4481990944233</v>
      </c>
    </row>
    <row r="866" spans="1:6" x14ac:dyDescent="0.3">
      <c r="A866" s="1">
        <v>3274</v>
      </c>
      <c r="B866" s="1">
        <v>277</v>
      </c>
      <c r="C866" s="1">
        <f t="shared" si="13"/>
        <v>2.0000000000000002E-5</v>
      </c>
      <c r="D866" s="1" t="s">
        <v>320</v>
      </c>
      <c r="E866" s="4">
        <v>6.0284137725830104E-3</v>
      </c>
      <c r="F866" s="66">
        <f>Cat_Results[[#This Row],[TotalLossInOriginalCurrency]] / INDEX(Exchange_Rate[Exchange Rate], MATCH(Cat_Results[[#This Row],[Currency]], Exchange_Rate[Currency], 0))</f>
        <v>6.0284137725830104E-3</v>
      </c>
    </row>
    <row r="867" spans="1:6" x14ac:dyDescent="0.3">
      <c r="A867" s="1">
        <v>3290</v>
      </c>
      <c r="B867" s="1">
        <v>215</v>
      </c>
      <c r="C867" s="1">
        <f t="shared" si="13"/>
        <v>2.0000000000000002E-5</v>
      </c>
      <c r="D867" s="1" t="s">
        <v>320</v>
      </c>
      <c r="E867" s="4">
        <v>171.89910257980199</v>
      </c>
      <c r="F867" s="66">
        <f>Cat_Results[[#This Row],[TotalLossInOriginalCurrency]] / INDEX(Exchange_Rate[Exchange Rate], MATCH(Cat_Results[[#This Row],[Currency]], Exchange_Rate[Currency], 0))</f>
        <v>171.89910257980199</v>
      </c>
    </row>
    <row r="868" spans="1:6" x14ac:dyDescent="0.3">
      <c r="A868" s="1">
        <v>3293</v>
      </c>
      <c r="B868" s="1">
        <v>209</v>
      </c>
      <c r="C868" s="1">
        <f t="shared" si="13"/>
        <v>2.0000000000000002E-5</v>
      </c>
      <c r="D868" s="1" t="s">
        <v>321</v>
      </c>
      <c r="E868" s="4">
        <v>4.6938538883879923E-2</v>
      </c>
      <c r="F868" s="66">
        <f>Cat_Results[[#This Row],[TotalLossInOriginalCurrency]] / INDEX(Exchange_Rate[Exchange Rate], MATCH(Cat_Results[[#This Row],[Currency]], Exchange_Rate[Currency], 0))</f>
        <v>7.3538608849048601E-2</v>
      </c>
    </row>
    <row r="869" spans="1:6" x14ac:dyDescent="0.3">
      <c r="A869" s="1">
        <v>3294</v>
      </c>
      <c r="B869" s="1">
        <v>234</v>
      </c>
      <c r="C869" s="1">
        <f t="shared" si="13"/>
        <v>2.0000000000000002E-5</v>
      </c>
      <c r="D869" s="1" t="s">
        <v>320</v>
      </c>
      <c r="E869" s="4">
        <v>9.4141419976949706E-2</v>
      </c>
      <c r="F869" s="66">
        <f>Cat_Results[[#This Row],[TotalLossInOriginalCurrency]] / INDEX(Exchange_Rate[Exchange Rate], MATCH(Cat_Results[[#This Row],[Currency]], Exchange_Rate[Currency], 0))</f>
        <v>9.4141419976949706E-2</v>
      </c>
    </row>
    <row r="870" spans="1:6" x14ac:dyDescent="0.3">
      <c r="A870" s="1">
        <v>3326</v>
      </c>
      <c r="B870" s="1">
        <v>256</v>
      </c>
      <c r="C870" s="1">
        <f t="shared" si="13"/>
        <v>2.0000000000000002E-5</v>
      </c>
      <c r="D870" s="1" t="s">
        <v>320</v>
      </c>
      <c r="E870" s="4">
        <v>923544.62560582103</v>
      </c>
      <c r="F870" s="66">
        <f>Cat_Results[[#This Row],[TotalLossInOriginalCurrency]] / INDEX(Exchange_Rate[Exchange Rate], MATCH(Cat_Results[[#This Row],[Currency]], Exchange_Rate[Currency], 0))</f>
        <v>923544.62560582103</v>
      </c>
    </row>
    <row r="871" spans="1:6" x14ac:dyDescent="0.3">
      <c r="A871" s="1">
        <v>3327</v>
      </c>
      <c r="B871" s="1">
        <v>236</v>
      </c>
      <c r="C871" s="1">
        <f t="shared" si="13"/>
        <v>2.0000000000000002E-5</v>
      </c>
      <c r="D871" s="1" t="s">
        <v>320</v>
      </c>
      <c r="E871" s="4">
        <v>3.91684472560883E-3</v>
      </c>
      <c r="F871" s="66">
        <f>Cat_Results[[#This Row],[TotalLossInOriginalCurrency]] / INDEX(Exchange_Rate[Exchange Rate], MATCH(Cat_Results[[#This Row],[Currency]], Exchange_Rate[Currency], 0))</f>
        <v>3.91684472560883E-3</v>
      </c>
    </row>
    <row r="872" spans="1:6" x14ac:dyDescent="0.3">
      <c r="A872" s="1">
        <v>3327</v>
      </c>
      <c r="B872" s="1">
        <v>247</v>
      </c>
      <c r="C872" s="1">
        <f t="shared" si="13"/>
        <v>2.0000000000000002E-5</v>
      </c>
      <c r="D872" s="1" t="s">
        <v>320</v>
      </c>
      <c r="E872" s="4">
        <v>1426258.8852987001</v>
      </c>
      <c r="F872" s="66">
        <f>Cat_Results[[#This Row],[TotalLossInOriginalCurrency]] / INDEX(Exchange_Rate[Exchange Rate], MATCH(Cat_Results[[#This Row],[Currency]], Exchange_Rate[Currency], 0))</f>
        <v>1426258.8852987001</v>
      </c>
    </row>
    <row r="873" spans="1:6" x14ac:dyDescent="0.3">
      <c r="A873" s="1">
        <v>3329</v>
      </c>
      <c r="B873" s="1">
        <v>193</v>
      </c>
      <c r="C873" s="1">
        <f t="shared" si="13"/>
        <v>2.0000000000000002E-5</v>
      </c>
      <c r="D873" s="1" t="s">
        <v>320</v>
      </c>
      <c r="E873" s="4">
        <v>4.1832029819488499E-3</v>
      </c>
      <c r="F873" s="66">
        <f>Cat_Results[[#This Row],[TotalLossInOriginalCurrency]] / INDEX(Exchange_Rate[Exchange Rate], MATCH(Cat_Results[[#This Row],[Currency]], Exchange_Rate[Currency], 0))</f>
        <v>4.1832029819488499E-3</v>
      </c>
    </row>
    <row r="874" spans="1:6" x14ac:dyDescent="0.3">
      <c r="A874" s="1">
        <v>3329</v>
      </c>
      <c r="B874" s="1">
        <v>250</v>
      </c>
      <c r="C874" s="1">
        <f t="shared" si="13"/>
        <v>2.0000000000000002E-5</v>
      </c>
      <c r="D874" s="1" t="s">
        <v>320</v>
      </c>
      <c r="E874" s="4">
        <v>2.1045833304524399</v>
      </c>
      <c r="F874" s="66">
        <f>Cat_Results[[#This Row],[TotalLossInOriginalCurrency]] / INDEX(Exchange_Rate[Exchange Rate], MATCH(Cat_Results[[#This Row],[Currency]], Exchange_Rate[Currency], 0))</f>
        <v>2.1045833304524399</v>
      </c>
    </row>
    <row r="875" spans="1:6" x14ac:dyDescent="0.3">
      <c r="A875" s="1">
        <v>3332</v>
      </c>
      <c r="B875" s="1">
        <v>277</v>
      </c>
      <c r="C875" s="1">
        <f t="shared" si="13"/>
        <v>2.0000000000000002E-5</v>
      </c>
      <c r="D875" s="1" t="s">
        <v>324</v>
      </c>
      <c r="E875" s="4">
        <v>13706.844380426313</v>
      </c>
      <c r="F875" s="66">
        <f>Cat_Results[[#This Row],[TotalLossInOriginalCurrency]] / INDEX(Exchange_Rate[Exchange Rate], MATCH(Cat_Results[[#This Row],[Currency]], Exchange_Rate[Currency], 0))</f>
        <v>13864.8842900074</v>
      </c>
    </row>
    <row r="876" spans="1:6" x14ac:dyDescent="0.3">
      <c r="A876" s="1">
        <v>3333</v>
      </c>
      <c r="B876" s="1">
        <v>189</v>
      </c>
      <c r="C876" s="1">
        <f t="shared" si="13"/>
        <v>2.0000000000000002E-5</v>
      </c>
      <c r="D876" s="1" t="s">
        <v>320</v>
      </c>
      <c r="E876" s="4">
        <v>260.85862578418102</v>
      </c>
      <c r="F876" s="66">
        <f>Cat_Results[[#This Row],[TotalLossInOriginalCurrency]] / INDEX(Exchange_Rate[Exchange Rate], MATCH(Cat_Results[[#This Row],[Currency]], Exchange_Rate[Currency], 0))</f>
        <v>260.85862578418102</v>
      </c>
    </row>
    <row r="877" spans="1:6" x14ac:dyDescent="0.3">
      <c r="A877" s="1">
        <v>3335</v>
      </c>
      <c r="B877" s="1">
        <v>262</v>
      </c>
      <c r="C877" s="1">
        <f t="shared" si="13"/>
        <v>2.0000000000000002E-5</v>
      </c>
      <c r="D877" s="1" t="s">
        <v>320</v>
      </c>
      <c r="E877" s="4">
        <v>56.875486820936203</v>
      </c>
      <c r="F877" s="66">
        <f>Cat_Results[[#This Row],[TotalLossInOriginalCurrency]] / INDEX(Exchange_Rate[Exchange Rate], MATCH(Cat_Results[[#This Row],[Currency]], Exchange_Rate[Currency], 0))</f>
        <v>56.875486820936203</v>
      </c>
    </row>
    <row r="878" spans="1:6" x14ac:dyDescent="0.3">
      <c r="A878" s="1">
        <v>3336</v>
      </c>
      <c r="B878" s="1">
        <v>253</v>
      </c>
      <c r="C878" s="1">
        <f t="shared" si="13"/>
        <v>2.0000000000000002E-5</v>
      </c>
      <c r="D878" s="1" t="s">
        <v>320</v>
      </c>
      <c r="E878" s="4">
        <v>964240.31406630902</v>
      </c>
      <c r="F878" s="66">
        <f>Cat_Results[[#This Row],[TotalLossInOriginalCurrency]] / INDEX(Exchange_Rate[Exchange Rate], MATCH(Cat_Results[[#This Row],[Currency]], Exchange_Rate[Currency], 0))</f>
        <v>964240.31406630902</v>
      </c>
    </row>
    <row r="879" spans="1:6" x14ac:dyDescent="0.3">
      <c r="A879" s="1">
        <v>3359</v>
      </c>
      <c r="B879" s="1">
        <v>211</v>
      </c>
      <c r="C879" s="1">
        <f t="shared" si="13"/>
        <v>2.0000000000000002E-5</v>
      </c>
      <c r="D879" s="1" t="s">
        <v>320</v>
      </c>
      <c r="E879" s="4">
        <v>4.1832029819488499E-3</v>
      </c>
      <c r="F879" s="66">
        <f>Cat_Results[[#This Row],[TotalLossInOriginalCurrency]] / INDEX(Exchange_Rate[Exchange Rate], MATCH(Cat_Results[[#This Row],[Currency]], Exchange_Rate[Currency], 0))</f>
        <v>4.1832029819488499E-3</v>
      </c>
    </row>
    <row r="880" spans="1:6" x14ac:dyDescent="0.3">
      <c r="A880" s="1">
        <v>3365</v>
      </c>
      <c r="B880" s="1">
        <v>210</v>
      </c>
      <c r="C880" s="1">
        <f t="shared" si="13"/>
        <v>2.0000000000000002E-5</v>
      </c>
      <c r="D880" s="1" t="s">
        <v>320</v>
      </c>
      <c r="E880" s="4">
        <v>8.0093741416931196E-4</v>
      </c>
      <c r="F880" s="66">
        <f>Cat_Results[[#This Row],[TotalLossInOriginalCurrency]] / INDEX(Exchange_Rate[Exchange Rate], MATCH(Cat_Results[[#This Row],[Currency]], Exchange_Rate[Currency], 0))</f>
        <v>8.0093741416931196E-4</v>
      </c>
    </row>
    <row r="881" spans="1:6" x14ac:dyDescent="0.3">
      <c r="A881" s="1">
        <v>3371</v>
      </c>
      <c r="B881" s="1">
        <v>262</v>
      </c>
      <c r="C881" s="1">
        <f t="shared" si="13"/>
        <v>2.0000000000000002E-5</v>
      </c>
      <c r="D881" s="1" t="s">
        <v>322</v>
      </c>
      <c r="E881" s="4">
        <v>7219.501778576956</v>
      </c>
      <c r="F881" s="66">
        <f>Cat_Results[[#This Row],[TotalLossInOriginalCurrency]] / INDEX(Exchange_Rate[Exchange Rate], MATCH(Cat_Results[[#This Row],[Currency]], Exchange_Rate[Currency], 0))</f>
        <v>8867.7142474986595</v>
      </c>
    </row>
    <row r="882" spans="1:6" x14ac:dyDescent="0.3">
      <c r="A882" s="1">
        <v>3371</v>
      </c>
      <c r="B882" s="1">
        <v>288</v>
      </c>
      <c r="C882" s="1">
        <f t="shared" si="13"/>
        <v>2.0000000000000002E-5</v>
      </c>
      <c r="D882" s="1" t="s">
        <v>321</v>
      </c>
      <c r="E882" s="4">
        <v>6.527939125138464</v>
      </c>
      <c r="F882" s="66">
        <f>Cat_Results[[#This Row],[TotalLossInOriginalCurrency]] / INDEX(Exchange_Rate[Exchange Rate], MATCH(Cat_Results[[#This Row],[Currency]], Exchange_Rate[Currency], 0))</f>
        <v>10.227322224527599</v>
      </c>
    </row>
    <row r="883" spans="1:6" x14ac:dyDescent="0.3">
      <c r="A883" s="1">
        <v>3374</v>
      </c>
      <c r="B883" s="1">
        <v>245</v>
      </c>
      <c r="C883" s="1">
        <f t="shared" si="13"/>
        <v>2.0000000000000002E-5</v>
      </c>
      <c r="D883" s="1" t="s">
        <v>320</v>
      </c>
      <c r="E883" s="4">
        <v>4.7758568078279502E-2</v>
      </c>
      <c r="F883" s="66">
        <f>Cat_Results[[#This Row],[TotalLossInOriginalCurrency]] / INDEX(Exchange_Rate[Exchange Rate], MATCH(Cat_Results[[#This Row],[Currency]], Exchange_Rate[Currency], 0))</f>
        <v>4.7758568078279502E-2</v>
      </c>
    </row>
    <row r="884" spans="1:6" x14ac:dyDescent="0.3">
      <c r="A884" s="1">
        <v>3377</v>
      </c>
      <c r="B884" s="1">
        <v>313</v>
      </c>
      <c r="C884" s="1">
        <f t="shared" si="13"/>
        <v>2.0000000000000002E-5</v>
      </c>
      <c r="D884" s="1" t="s">
        <v>322</v>
      </c>
      <c r="E884" s="4">
        <v>43.816325784333145</v>
      </c>
      <c r="F884" s="66">
        <f>Cat_Results[[#This Row],[TotalLossInOriginalCurrency]] / INDEX(Exchange_Rate[Exchange Rate], MATCH(Cat_Results[[#This Row],[Currency]], Exchange_Rate[Currency], 0))</f>
        <v>53.8195942528546</v>
      </c>
    </row>
    <row r="885" spans="1:6" x14ac:dyDescent="0.3">
      <c r="A885" s="1">
        <v>3377</v>
      </c>
      <c r="B885" s="1">
        <v>250</v>
      </c>
      <c r="C885" s="1">
        <f t="shared" si="13"/>
        <v>2.0000000000000002E-5</v>
      </c>
      <c r="D885" s="1" t="s">
        <v>320</v>
      </c>
      <c r="E885" s="4">
        <v>6068623.4468550701</v>
      </c>
      <c r="F885" s="66">
        <f>Cat_Results[[#This Row],[TotalLossInOriginalCurrency]] / INDEX(Exchange_Rate[Exchange Rate], MATCH(Cat_Results[[#This Row],[Currency]], Exchange_Rate[Currency], 0))</f>
        <v>6068623.4468550701</v>
      </c>
    </row>
    <row r="886" spans="1:6" x14ac:dyDescent="0.3">
      <c r="A886" s="1">
        <v>3377</v>
      </c>
      <c r="B886" s="1">
        <v>207</v>
      </c>
      <c r="C886" s="1">
        <f t="shared" si="13"/>
        <v>2.0000000000000002E-5</v>
      </c>
      <c r="D886" s="1" t="s">
        <v>320</v>
      </c>
      <c r="E886" s="4">
        <v>20351.569715492398</v>
      </c>
      <c r="F886" s="66">
        <f>Cat_Results[[#This Row],[TotalLossInOriginalCurrency]] / INDEX(Exchange_Rate[Exchange Rate], MATCH(Cat_Results[[#This Row],[Currency]], Exchange_Rate[Currency], 0))</f>
        <v>20351.569715492398</v>
      </c>
    </row>
    <row r="887" spans="1:6" x14ac:dyDescent="0.3">
      <c r="A887" s="1">
        <v>3379</v>
      </c>
      <c r="B887" s="1">
        <v>175</v>
      </c>
      <c r="C887" s="1">
        <f t="shared" si="13"/>
        <v>2.0000000000000002E-5</v>
      </c>
      <c r="D887" s="1" t="s">
        <v>320</v>
      </c>
      <c r="E887" s="4">
        <v>5.8111548423767099E-3</v>
      </c>
      <c r="F887" s="66">
        <f>Cat_Results[[#This Row],[TotalLossInOriginalCurrency]] / INDEX(Exchange_Rate[Exchange Rate], MATCH(Cat_Results[[#This Row],[Currency]], Exchange_Rate[Currency], 0))</f>
        <v>5.8111548423767099E-3</v>
      </c>
    </row>
    <row r="888" spans="1:6" x14ac:dyDescent="0.3">
      <c r="A888" s="1">
        <v>3382</v>
      </c>
      <c r="B888" s="1">
        <v>264</v>
      </c>
      <c r="C888" s="1">
        <f t="shared" si="13"/>
        <v>2.0000000000000002E-5</v>
      </c>
      <c r="D888" s="1" t="s">
        <v>321</v>
      </c>
      <c r="E888" s="4">
        <v>88827.328964675704</v>
      </c>
      <c r="F888" s="66">
        <f>Cat_Results[[#This Row],[TotalLossInOriginalCurrency]] / INDEX(Exchange_Rate[Exchange Rate], MATCH(Cat_Results[[#This Row],[Currency]], Exchange_Rate[Currency], 0))</f>
        <v>139165.776250492</v>
      </c>
    </row>
    <row r="889" spans="1:6" x14ac:dyDescent="0.3">
      <c r="A889" s="1">
        <v>3393</v>
      </c>
      <c r="B889" s="1">
        <v>304</v>
      </c>
      <c r="C889" s="1">
        <f t="shared" si="13"/>
        <v>2.0000000000000002E-5</v>
      </c>
      <c r="D889" s="1" t="s">
        <v>322</v>
      </c>
      <c r="E889" s="4">
        <v>5201.9928877827597</v>
      </c>
      <c r="F889" s="66">
        <f>Cat_Results[[#This Row],[TotalLossInOriginalCurrency]] / INDEX(Exchange_Rate[Exchange Rate], MATCH(Cat_Results[[#This Row],[Currency]], Exchange_Rate[Currency], 0))</f>
        <v>6389.6080174483404</v>
      </c>
    </row>
    <row r="890" spans="1:6" x14ac:dyDescent="0.3">
      <c r="A890" s="1">
        <v>3397</v>
      </c>
      <c r="B890" s="1">
        <v>293</v>
      </c>
      <c r="C890" s="1">
        <f t="shared" si="13"/>
        <v>2.0000000000000002E-5</v>
      </c>
      <c r="D890" s="1" t="s">
        <v>320</v>
      </c>
      <c r="E890" s="4">
        <v>2.2839009761810299E-2</v>
      </c>
      <c r="F890" s="66">
        <f>Cat_Results[[#This Row],[TotalLossInOriginalCurrency]] / INDEX(Exchange_Rate[Exchange Rate], MATCH(Cat_Results[[#This Row],[Currency]], Exchange_Rate[Currency], 0))</f>
        <v>2.2839009761810299E-2</v>
      </c>
    </row>
    <row r="891" spans="1:6" x14ac:dyDescent="0.3">
      <c r="A891" s="1">
        <v>3408</v>
      </c>
      <c r="B891" s="1">
        <v>181</v>
      </c>
      <c r="C891" s="1">
        <f t="shared" si="13"/>
        <v>2.0000000000000002E-5</v>
      </c>
      <c r="D891" s="1" t="s">
        <v>320</v>
      </c>
      <c r="E891" s="4">
        <v>5.8111548423767099E-3</v>
      </c>
      <c r="F891" s="66">
        <f>Cat_Results[[#This Row],[TotalLossInOriginalCurrency]] / INDEX(Exchange_Rate[Exchange Rate], MATCH(Cat_Results[[#This Row],[Currency]], Exchange_Rate[Currency], 0))</f>
        <v>5.8111548423767099E-3</v>
      </c>
    </row>
    <row r="892" spans="1:6" x14ac:dyDescent="0.3">
      <c r="A892" s="1">
        <v>3411</v>
      </c>
      <c r="B892" s="1">
        <v>303</v>
      </c>
      <c r="C892" s="1">
        <f t="shared" si="13"/>
        <v>2.0000000000000002E-5</v>
      </c>
      <c r="D892" s="1" t="s">
        <v>320</v>
      </c>
      <c r="E892" s="4">
        <v>2860.1684391871099</v>
      </c>
      <c r="F892" s="66">
        <f>Cat_Results[[#This Row],[TotalLossInOriginalCurrency]] / INDEX(Exchange_Rate[Exchange Rate], MATCH(Cat_Results[[#This Row],[Currency]], Exchange_Rate[Currency], 0))</f>
        <v>2860.1684391871099</v>
      </c>
    </row>
    <row r="893" spans="1:6" x14ac:dyDescent="0.3">
      <c r="A893" s="1">
        <v>3415</v>
      </c>
      <c r="B893" s="1">
        <v>272</v>
      </c>
      <c r="C893" s="1">
        <f t="shared" si="13"/>
        <v>2.0000000000000002E-5</v>
      </c>
      <c r="D893" s="1" t="s">
        <v>320</v>
      </c>
      <c r="E893" s="4">
        <v>162453.59185043201</v>
      </c>
      <c r="F893" s="66">
        <f>Cat_Results[[#This Row],[TotalLossInOriginalCurrency]] / INDEX(Exchange_Rate[Exchange Rate], MATCH(Cat_Results[[#This Row],[Currency]], Exchange_Rate[Currency], 0))</f>
        <v>162453.59185043201</v>
      </c>
    </row>
    <row r="894" spans="1:6" x14ac:dyDescent="0.3">
      <c r="A894" s="1">
        <v>3418</v>
      </c>
      <c r="B894" s="1">
        <v>270</v>
      </c>
      <c r="C894" s="1">
        <f t="shared" si="13"/>
        <v>2.0000000000000002E-5</v>
      </c>
      <c r="D894" s="1" t="s">
        <v>321</v>
      </c>
      <c r="E894" s="4">
        <v>2.5000604625591664E-3</v>
      </c>
      <c r="F894" s="66">
        <f>Cat_Results[[#This Row],[TotalLossInOriginalCurrency]] / INDEX(Exchange_Rate[Exchange Rate], MATCH(Cat_Results[[#This Row],[Currency]], Exchange_Rate[Currency], 0))</f>
        <v>3.91684472560883E-3</v>
      </c>
    </row>
    <row r="895" spans="1:6" x14ac:dyDescent="0.3">
      <c r="A895" s="1">
        <v>3430</v>
      </c>
      <c r="B895" s="1">
        <v>209</v>
      </c>
      <c r="C895" s="1">
        <f t="shared" si="13"/>
        <v>2.0000000000000002E-5</v>
      </c>
      <c r="D895" s="1" t="s">
        <v>321</v>
      </c>
      <c r="E895" s="4">
        <v>170756.32559808489</v>
      </c>
      <c r="F895" s="66">
        <f>Cat_Results[[#This Row],[TotalLossInOriginalCurrency]] / INDEX(Exchange_Rate[Exchange Rate], MATCH(Cat_Results[[#This Row],[Currency]], Exchange_Rate[Currency], 0))</f>
        <v>267523.93524057599</v>
      </c>
    </row>
    <row r="896" spans="1:6" x14ac:dyDescent="0.3">
      <c r="A896" s="1">
        <v>3430</v>
      </c>
      <c r="B896" s="1">
        <v>237</v>
      </c>
      <c r="C896" s="1">
        <f t="shared" si="13"/>
        <v>2.0000000000000002E-5</v>
      </c>
      <c r="D896" s="1" t="s">
        <v>320</v>
      </c>
      <c r="E896" s="4">
        <v>9.2445686459541303E-3</v>
      </c>
      <c r="F896" s="66">
        <f>Cat_Results[[#This Row],[TotalLossInOriginalCurrency]] / INDEX(Exchange_Rate[Exchange Rate], MATCH(Cat_Results[[#This Row],[Currency]], Exchange_Rate[Currency], 0))</f>
        <v>9.2445686459541303E-3</v>
      </c>
    </row>
    <row r="897" spans="1:6" x14ac:dyDescent="0.3">
      <c r="A897" s="1">
        <v>3442</v>
      </c>
      <c r="B897" s="1">
        <v>273</v>
      </c>
      <c r="C897" s="1">
        <f t="shared" si="13"/>
        <v>2.0000000000000002E-5</v>
      </c>
      <c r="D897" s="1" t="s">
        <v>320</v>
      </c>
      <c r="E897" s="4">
        <v>11901.813477203201</v>
      </c>
      <c r="F897" s="66">
        <f>Cat_Results[[#This Row],[TotalLossInOriginalCurrency]] / INDEX(Exchange_Rate[Exchange Rate], MATCH(Cat_Results[[#This Row],[Currency]], Exchange_Rate[Currency], 0))</f>
        <v>11901.813477203201</v>
      </c>
    </row>
    <row r="898" spans="1:6" x14ac:dyDescent="0.3">
      <c r="A898" s="1">
        <v>3446</v>
      </c>
      <c r="B898" s="1">
        <v>251</v>
      </c>
      <c r="C898" s="1">
        <f t="shared" si="13"/>
        <v>2.0000000000000002E-5</v>
      </c>
      <c r="D898" s="1" t="s">
        <v>321</v>
      </c>
      <c r="E898" s="4">
        <v>2.3301533080447312</v>
      </c>
      <c r="F898" s="66">
        <f>Cat_Results[[#This Row],[TotalLossInOriginalCurrency]] / INDEX(Exchange_Rate[Exchange Rate], MATCH(Cat_Results[[#This Row],[Currency]], Exchange_Rate[Currency], 0))</f>
        <v>3.6506511867046401</v>
      </c>
    </row>
    <row r="899" spans="1:6" x14ac:dyDescent="0.3">
      <c r="A899" s="1">
        <v>3446</v>
      </c>
      <c r="B899" s="1">
        <v>243</v>
      </c>
      <c r="C899" s="1">
        <f t="shared" si="13"/>
        <v>2.0000000000000002E-5</v>
      </c>
      <c r="D899" s="1" t="s">
        <v>320</v>
      </c>
      <c r="E899" s="4">
        <v>1.7061829566955599E-3</v>
      </c>
      <c r="F899" s="66">
        <f>Cat_Results[[#This Row],[TotalLossInOriginalCurrency]] / INDEX(Exchange_Rate[Exchange Rate], MATCH(Cat_Results[[#This Row],[Currency]], Exchange_Rate[Currency], 0))</f>
        <v>1.7061829566955599E-3</v>
      </c>
    </row>
    <row r="900" spans="1:6" x14ac:dyDescent="0.3">
      <c r="A900" s="1">
        <v>3450</v>
      </c>
      <c r="B900" s="1">
        <v>264</v>
      </c>
      <c r="C900" s="1">
        <f t="shared" si="13"/>
        <v>2.0000000000000002E-5</v>
      </c>
      <c r="D900" s="1" t="s">
        <v>320</v>
      </c>
      <c r="E900" s="4">
        <v>7555088.1929692496</v>
      </c>
      <c r="F900" s="66">
        <f>Cat_Results[[#This Row],[TotalLossInOriginalCurrency]] / INDEX(Exchange_Rate[Exchange Rate], MATCH(Cat_Results[[#This Row],[Currency]], Exchange_Rate[Currency], 0))</f>
        <v>7555088.1929692496</v>
      </c>
    </row>
    <row r="901" spans="1:6" x14ac:dyDescent="0.3">
      <c r="A901" s="1">
        <v>3450</v>
      </c>
      <c r="B901" s="1">
        <v>228</v>
      </c>
      <c r="C901" s="1">
        <f t="shared" si="13"/>
        <v>2.0000000000000002E-5</v>
      </c>
      <c r="D901" s="1" t="s">
        <v>320</v>
      </c>
      <c r="E901" s="4">
        <v>28373.911134634502</v>
      </c>
      <c r="F901" s="66">
        <f>Cat_Results[[#This Row],[TotalLossInOriginalCurrency]] / INDEX(Exchange_Rate[Exchange Rate], MATCH(Cat_Results[[#This Row],[Currency]], Exchange_Rate[Currency], 0))</f>
        <v>28373.911134634502</v>
      </c>
    </row>
    <row r="902" spans="1:6" x14ac:dyDescent="0.3">
      <c r="A902" s="1">
        <v>3451</v>
      </c>
      <c r="B902" s="1">
        <v>246</v>
      </c>
      <c r="C902" s="1">
        <f t="shared" ref="C902:C965" si="14">1/50000</f>
        <v>2.0000000000000002E-5</v>
      </c>
      <c r="D902" s="1" t="s">
        <v>320</v>
      </c>
      <c r="E902" s="4">
        <v>3.7970021367073098E-3</v>
      </c>
      <c r="F902" s="66">
        <f>Cat_Results[[#This Row],[TotalLossInOriginalCurrency]] / INDEX(Exchange_Rate[Exchange Rate], MATCH(Cat_Results[[#This Row],[Currency]], Exchange_Rate[Currency], 0))</f>
        <v>3.7970021367073098E-3</v>
      </c>
    </row>
    <row r="903" spans="1:6" x14ac:dyDescent="0.3">
      <c r="A903" s="1">
        <v>3453</v>
      </c>
      <c r="B903" s="1">
        <v>249</v>
      </c>
      <c r="C903" s="1">
        <f t="shared" si="14"/>
        <v>2.0000000000000002E-5</v>
      </c>
      <c r="D903" s="1" t="s">
        <v>320</v>
      </c>
      <c r="E903" s="4">
        <v>8582.6871215030606</v>
      </c>
      <c r="F903" s="66">
        <f>Cat_Results[[#This Row],[TotalLossInOriginalCurrency]] / INDEX(Exchange_Rate[Exchange Rate], MATCH(Cat_Results[[#This Row],[Currency]], Exchange_Rate[Currency], 0))</f>
        <v>8582.6871215030606</v>
      </c>
    </row>
    <row r="904" spans="1:6" x14ac:dyDescent="0.3">
      <c r="A904" s="1">
        <v>3453</v>
      </c>
      <c r="B904" s="1">
        <v>248</v>
      </c>
      <c r="C904" s="1">
        <f t="shared" si="14"/>
        <v>2.0000000000000002E-5</v>
      </c>
      <c r="D904" s="1" t="s">
        <v>321</v>
      </c>
      <c r="E904" s="4">
        <v>115395.23773925276</v>
      </c>
      <c r="F904" s="66">
        <f>Cat_Results[[#This Row],[TotalLossInOriginalCurrency]] / INDEX(Exchange_Rate[Exchange Rate], MATCH(Cat_Results[[#This Row],[Currency]], Exchange_Rate[Currency], 0))</f>
        <v>180789.71891611701</v>
      </c>
    </row>
    <row r="905" spans="1:6" x14ac:dyDescent="0.3">
      <c r="A905" s="1">
        <v>3454</v>
      </c>
      <c r="B905" s="1">
        <v>255</v>
      </c>
      <c r="C905" s="1">
        <f t="shared" si="14"/>
        <v>2.0000000000000002E-5</v>
      </c>
      <c r="D905" s="1" t="s">
        <v>320</v>
      </c>
      <c r="E905" s="4">
        <v>8.7859109044074995E-3</v>
      </c>
      <c r="F905" s="66">
        <f>Cat_Results[[#This Row],[TotalLossInOriginalCurrency]] / INDEX(Exchange_Rate[Exchange Rate], MATCH(Cat_Results[[#This Row],[Currency]], Exchange_Rate[Currency], 0))</f>
        <v>8.7859109044074995E-3</v>
      </c>
    </row>
    <row r="906" spans="1:6" x14ac:dyDescent="0.3">
      <c r="A906" s="1">
        <v>3457</v>
      </c>
      <c r="B906" s="1">
        <v>269</v>
      </c>
      <c r="C906" s="1">
        <f t="shared" si="14"/>
        <v>2.0000000000000002E-5</v>
      </c>
      <c r="D906" s="1" t="s">
        <v>324</v>
      </c>
      <c r="E906" s="4">
        <v>6.2230206041382213E-3</v>
      </c>
      <c r="F906" s="66">
        <f>Cat_Results[[#This Row],[TotalLossInOriginalCurrency]] / INDEX(Exchange_Rate[Exchange Rate], MATCH(Cat_Results[[#This Row],[Currency]], Exchange_Rate[Currency], 0))</f>
        <v>6.2947720289230303E-3</v>
      </c>
    </row>
    <row r="907" spans="1:6" x14ac:dyDescent="0.3">
      <c r="A907" s="1">
        <v>3457</v>
      </c>
      <c r="B907" s="1">
        <v>274</v>
      </c>
      <c r="C907" s="1">
        <f t="shared" si="14"/>
        <v>2.0000000000000002E-5</v>
      </c>
      <c r="D907" s="1" t="s">
        <v>321</v>
      </c>
      <c r="E907" s="4">
        <v>1.1149058890166173E-2</v>
      </c>
      <c r="F907" s="66">
        <f>Cat_Results[[#This Row],[TotalLossInOriginalCurrency]] / INDEX(Exchange_Rate[Exchange Rate], MATCH(Cat_Results[[#This Row],[Currency]], Exchange_Rate[Currency], 0))</f>
        <v>1.74672305583954E-2</v>
      </c>
    </row>
    <row r="908" spans="1:6" x14ac:dyDescent="0.3">
      <c r="A908" s="1">
        <v>3459</v>
      </c>
      <c r="B908" s="1">
        <v>197</v>
      </c>
      <c r="C908" s="1">
        <f t="shared" si="14"/>
        <v>2.0000000000000002E-5</v>
      </c>
      <c r="D908" s="1" t="s">
        <v>320</v>
      </c>
      <c r="E908" s="4">
        <v>1.7061829566955599E-3</v>
      </c>
      <c r="F908" s="66">
        <f>Cat_Results[[#This Row],[TotalLossInOriginalCurrency]] / INDEX(Exchange_Rate[Exchange Rate], MATCH(Cat_Results[[#This Row],[Currency]], Exchange_Rate[Currency], 0))</f>
        <v>1.7061829566955599E-3</v>
      </c>
    </row>
    <row r="909" spans="1:6" x14ac:dyDescent="0.3">
      <c r="A909" s="1">
        <v>3461</v>
      </c>
      <c r="B909" s="1">
        <v>250</v>
      </c>
      <c r="C909" s="1">
        <f t="shared" si="14"/>
        <v>2.0000000000000002E-5</v>
      </c>
      <c r="D909" s="1" t="s">
        <v>320</v>
      </c>
      <c r="E909" s="4">
        <v>0.28649017587304099</v>
      </c>
      <c r="F909" s="66">
        <f>Cat_Results[[#This Row],[TotalLossInOriginalCurrency]] / INDEX(Exchange_Rate[Exchange Rate], MATCH(Cat_Results[[#This Row],[Currency]], Exchange_Rate[Currency], 0))</f>
        <v>0.28649017587304099</v>
      </c>
    </row>
    <row r="910" spans="1:6" x14ac:dyDescent="0.3">
      <c r="A910" s="1">
        <v>3466</v>
      </c>
      <c r="B910" s="1">
        <v>235</v>
      </c>
      <c r="C910" s="1">
        <f t="shared" si="14"/>
        <v>2.0000000000000002E-5</v>
      </c>
      <c r="D910" s="1" t="s">
        <v>320</v>
      </c>
      <c r="E910" s="4">
        <v>0.25987364351749398</v>
      </c>
      <c r="F910" s="66">
        <f>Cat_Results[[#This Row],[TotalLossInOriginalCurrency]] / INDEX(Exchange_Rate[Exchange Rate], MATCH(Cat_Results[[#This Row],[Currency]], Exchange_Rate[Currency], 0))</f>
        <v>0.25987364351749398</v>
      </c>
    </row>
    <row r="911" spans="1:6" x14ac:dyDescent="0.3">
      <c r="A911" s="1">
        <v>3466</v>
      </c>
      <c r="B911" s="1">
        <v>241</v>
      </c>
      <c r="C911" s="1">
        <f t="shared" si="14"/>
        <v>2.0000000000000002E-5</v>
      </c>
      <c r="D911" s="1" t="s">
        <v>321</v>
      </c>
      <c r="E911" s="4">
        <v>1.2823097397570921E-2</v>
      </c>
      <c r="F911" s="66">
        <f>Cat_Results[[#This Row],[TotalLossInOriginalCurrency]] / INDEX(Exchange_Rate[Exchange Rate], MATCH(Cat_Results[[#This Row],[Currency]], Exchange_Rate[Currency], 0))</f>
        <v>2.0089946687221499E-2</v>
      </c>
    </row>
    <row r="912" spans="1:6" x14ac:dyDescent="0.3">
      <c r="A912" s="1">
        <v>3470</v>
      </c>
      <c r="B912" s="1">
        <v>223</v>
      </c>
      <c r="C912" s="1">
        <f t="shared" si="14"/>
        <v>2.0000000000000002E-5</v>
      </c>
      <c r="D912" s="1" t="s">
        <v>320</v>
      </c>
      <c r="E912" s="4">
        <v>634817.82833326899</v>
      </c>
      <c r="F912" s="66">
        <f>Cat_Results[[#This Row],[TotalLossInOriginalCurrency]] / INDEX(Exchange_Rate[Exchange Rate], MATCH(Cat_Results[[#This Row],[Currency]], Exchange_Rate[Currency], 0))</f>
        <v>634817.82833326899</v>
      </c>
    </row>
    <row r="913" spans="1:6" x14ac:dyDescent="0.3">
      <c r="A913" s="1">
        <v>3471</v>
      </c>
      <c r="B913" s="1">
        <v>239</v>
      </c>
      <c r="C913" s="1">
        <f t="shared" si="14"/>
        <v>2.0000000000000002E-5</v>
      </c>
      <c r="D913" s="1" t="s">
        <v>321</v>
      </c>
      <c r="E913" s="4">
        <v>1.2823097397570921E-2</v>
      </c>
      <c r="F913" s="66">
        <f>Cat_Results[[#This Row],[TotalLossInOriginalCurrency]] / INDEX(Exchange_Rate[Exchange Rate], MATCH(Cat_Results[[#This Row],[Currency]], Exchange_Rate[Currency], 0))</f>
        <v>2.0089946687221499E-2</v>
      </c>
    </row>
    <row r="914" spans="1:6" x14ac:dyDescent="0.3">
      <c r="A914" s="1">
        <v>3474</v>
      </c>
      <c r="B914" s="1">
        <v>219</v>
      </c>
      <c r="C914" s="1">
        <f t="shared" si="14"/>
        <v>2.0000000000000002E-5</v>
      </c>
      <c r="D914" s="1" t="s">
        <v>320</v>
      </c>
      <c r="E914" s="4">
        <v>8.0093741416931196E-4</v>
      </c>
      <c r="F914" s="66">
        <f>Cat_Results[[#This Row],[TotalLossInOriginalCurrency]] / INDEX(Exchange_Rate[Exchange Rate], MATCH(Cat_Results[[#This Row],[Currency]], Exchange_Rate[Currency], 0))</f>
        <v>8.0093741416931196E-4</v>
      </c>
    </row>
    <row r="915" spans="1:6" x14ac:dyDescent="0.3">
      <c r="A915" s="1">
        <v>3474</v>
      </c>
      <c r="B915" s="1">
        <v>232</v>
      </c>
      <c r="C915" s="1">
        <f t="shared" si="14"/>
        <v>2.0000000000000002E-5</v>
      </c>
      <c r="D915" s="1" t="s">
        <v>320</v>
      </c>
      <c r="E915" s="4">
        <v>2981871.8720843899</v>
      </c>
      <c r="F915" s="66">
        <f>Cat_Results[[#This Row],[TotalLossInOriginalCurrency]] / INDEX(Exchange_Rate[Exchange Rate], MATCH(Cat_Results[[#This Row],[Currency]], Exchange_Rate[Currency], 0))</f>
        <v>2981871.8720843899</v>
      </c>
    </row>
    <row r="916" spans="1:6" x14ac:dyDescent="0.3">
      <c r="A916" s="1">
        <v>3476</v>
      </c>
      <c r="B916" s="1">
        <v>242</v>
      </c>
      <c r="C916" s="1">
        <f t="shared" si="14"/>
        <v>2.0000000000000002E-5</v>
      </c>
      <c r="D916" s="1" t="s">
        <v>321</v>
      </c>
      <c r="E916" s="4">
        <v>3145.0859603755125</v>
      </c>
      <c r="F916" s="66">
        <f>Cat_Results[[#This Row],[TotalLossInOriginalCurrency]] / INDEX(Exchange_Rate[Exchange Rate], MATCH(Cat_Results[[#This Row],[Currency]], Exchange_Rate[Currency], 0))</f>
        <v>4927.4061727583803</v>
      </c>
    </row>
    <row r="917" spans="1:6" x14ac:dyDescent="0.3">
      <c r="A917" s="1">
        <v>3479</v>
      </c>
      <c r="B917" s="1">
        <v>217</v>
      </c>
      <c r="C917" s="1">
        <f t="shared" si="14"/>
        <v>2.0000000000000002E-5</v>
      </c>
      <c r="D917" s="1" t="s">
        <v>321</v>
      </c>
      <c r="E917" s="4">
        <v>40288.486599182012</v>
      </c>
      <c r="F917" s="66">
        <f>Cat_Results[[#This Row],[TotalLossInOriginalCurrency]] / INDEX(Exchange_Rate[Exchange Rate], MATCH(Cat_Results[[#This Row],[Currency]], Exchange_Rate[Currency], 0))</f>
        <v>63119.971937492097</v>
      </c>
    </row>
    <row r="918" spans="1:6" x14ac:dyDescent="0.3">
      <c r="A918" s="1">
        <v>3483</v>
      </c>
      <c r="B918" s="1">
        <v>228</v>
      </c>
      <c r="C918" s="1">
        <f t="shared" si="14"/>
        <v>2.0000000000000002E-5</v>
      </c>
      <c r="D918" s="1" t="s">
        <v>321</v>
      </c>
      <c r="E918" s="4">
        <v>3949365.0844007321</v>
      </c>
      <c r="F918" s="66">
        <f>Cat_Results[[#This Row],[TotalLossInOriginalCurrency]] / INDEX(Exchange_Rate[Exchange Rate], MATCH(Cat_Results[[#This Row],[Currency]], Exchange_Rate[Currency], 0))</f>
        <v>6187470.2760204095</v>
      </c>
    </row>
    <row r="919" spans="1:6" x14ac:dyDescent="0.3">
      <c r="A919" s="1">
        <v>3487</v>
      </c>
      <c r="B919" s="1">
        <v>254</v>
      </c>
      <c r="C919" s="1">
        <f t="shared" si="14"/>
        <v>2.0000000000000002E-5</v>
      </c>
      <c r="D919" s="1" t="s">
        <v>320</v>
      </c>
      <c r="E919" s="4">
        <v>4215.8129598085097</v>
      </c>
      <c r="F919" s="66">
        <f>Cat_Results[[#This Row],[TotalLossInOriginalCurrency]] / INDEX(Exchange_Rate[Exchange Rate], MATCH(Cat_Results[[#This Row],[Currency]], Exchange_Rate[Currency], 0))</f>
        <v>4215.8129598085097</v>
      </c>
    </row>
    <row r="920" spans="1:6" x14ac:dyDescent="0.3">
      <c r="A920" s="1">
        <v>3489</v>
      </c>
      <c r="B920" s="1">
        <v>273</v>
      </c>
      <c r="C920" s="1">
        <f t="shared" si="14"/>
        <v>2.0000000000000002E-5</v>
      </c>
      <c r="D920" s="1" t="s">
        <v>320</v>
      </c>
      <c r="E920" s="4">
        <v>9405.1740667638096</v>
      </c>
      <c r="F920" s="66">
        <f>Cat_Results[[#This Row],[TotalLossInOriginalCurrency]] / INDEX(Exchange_Rate[Exchange Rate], MATCH(Cat_Results[[#This Row],[Currency]], Exchange_Rate[Currency], 0))</f>
        <v>9405.1740667638096</v>
      </c>
    </row>
    <row r="921" spans="1:6" x14ac:dyDescent="0.3">
      <c r="A921" s="1">
        <v>3492</v>
      </c>
      <c r="B921" s="1">
        <v>252</v>
      </c>
      <c r="C921" s="1">
        <f t="shared" si="14"/>
        <v>2.0000000000000002E-5</v>
      </c>
      <c r="D921" s="1" t="s">
        <v>321</v>
      </c>
      <c r="E921" s="4">
        <v>5.6061036094207726</v>
      </c>
      <c r="F921" s="66">
        <f>Cat_Results[[#This Row],[TotalLossInOriginalCurrency]] / INDEX(Exchange_Rate[Exchange Rate], MATCH(Cat_Results[[#This Row],[Currency]], Exchange_Rate[Currency], 0))</f>
        <v>8.7830825224518794</v>
      </c>
    </row>
    <row r="922" spans="1:6" x14ac:dyDescent="0.3">
      <c r="A922" s="1">
        <v>3492</v>
      </c>
      <c r="B922" s="1">
        <v>218</v>
      </c>
      <c r="C922" s="1">
        <f t="shared" si="14"/>
        <v>2.0000000000000002E-5</v>
      </c>
      <c r="D922" s="1" t="s">
        <v>322</v>
      </c>
      <c r="E922" s="4">
        <v>341787.0404545333</v>
      </c>
      <c r="F922" s="66">
        <f>Cat_Results[[#This Row],[TotalLossInOriginalCurrency]] / INDEX(Exchange_Rate[Exchange Rate], MATCH(Cat_Results[[#This Row],[Currency]], Exchange_Rate[Currency], 0))</f>
        <v>419817.03186815802</v>
      </c>
    </row>
    <row r="923" spans="1:6" x14ac:dyDescent="0.3">
      <c r="A923" s="1">
        <v>3501</v>
      </c>
      <c r="B923" s="1">
        <v>226</v>
      </c>
      <c r="C923" s="1">
        <f t="shared" si="14"/>
        <v>2.0000000000000002E-5</v>
      </c>
      <c r="D923" s="1" t="s">
        <v>321</v>
      </c>
      <c r="E923" s="4">
        <v>101110.42639717205</v>
      </c>
      <c r="F923" s="66">
        <f>Cat_Results[[#This Row],[TotalLossInOriginalCurrency]] / INDEX(Exchange_Rate[Exchange Rate], MATCH(Cat_Results[[#This Row],[Currency]], Exchange_Rate[Currency], 0))</f>
        <v>158409.70499266501</v>
      </c>
    </row>
    <row r="924" spans="1:6" x14ac:dyDescent="0.3">
      <c r="A924" s="1">
        <v>3504</v>
      </c>
      <c r="B924" s="1">
        <v>227</v>
      </c>
      <c r="C924" s="1">
        <f t="shared" si="14"/>
        <v>2.0000000000000002E-5</v>
      </c>
      <c r="D924" s="1" t="s">
        <v>320</v>
      </c>
      <c r="E924" s="4">
        <v>2354821.1256166501</v>
      </c>
      <c r="F924" s="66">
        <f>Cat_Results[[#This Row],[TotalLossInOriginalCurrency]] / INDEX(Exchange_Rate[Exchange Rate], MATCH(Cat_Results[[#This Row],[Currency]], Exchange_Rate[Currency], 0))</f>
        <v>2354821.1256166501</v>
      </c>
    </row>
    <row r="925" spans="1:6" x14ac:dyDescent="0.3">
      <c r="A925" s="1">
        <v>3510</v>
      </c>
      <c r="B925" s="1">
        <v>254</v>
      </c>
      <c r="C925" s="1">
        <f t="shared" si="14"/>
        <v>2.0000000000000002E-5</v>
      </c>
      <c r="D925" s="1" t="s">
        <v>323</v>
      </c>
      <c r="E925" s="4">
        <v>30.724611128317111</v>
      </c>
      <c r="F925" s="66">
        <f>Cat_Results[[#This Row],[TotalLossInOriginalCurrency]] / INDEX(Exchange_Rate[Exchange Rate], MATCH(Cat_Results[[#This Row],[Currency]], Exchange_Rate[Currency], 0))</f>
        <v>0.38734518233502502</v>
      </c>
    </row>
    <row r="926" spans="1:6" x14ac:dyDescent="0.3">
      <c r="A926" s="1">
        <v>3513</v>
      </c>
      <c r="B926" s="1">
        <v>271</v>
      </c>
      <c r="C926" s="1">
        <f t="shared" si="14"/>
        <v>2.0000000000000002E-5</v>
      </c>
      <c r="D926" s="1" t="s">
        <v>320</v>
      </c>
      <c r="E926" s="4">
        <v>2710905.0271146898</v>
      </c>
      <c r="F926" s="66">
        <f>Cat_Results[[#This Row],[TotalLossInOriginalCurrency]] / INDEX(Exchange_Rate[Exchange Rate], MATCH(Cat_Results[[#This Row],[Currency]], Exchange_Rate[Currency], 0))</f>
        <v>2710905.0271146898</v>
      </c>
    </row>
    <row r="927" spans="1:6" x14ac:dyDescent="0.3">
      <c r="A927" s="1">
        <v>3516</v>
      </c>
      <c r="B927" s="1">
        <v>272</v>
      </c>
      <c r="C927" s="1">
        <f t="shared" si="14"/>
        <v>2.0000000000000002E-5</v>
      </c>
      <c r="D927" s="1" t="s">
        <v>321</v>
      </c>
      <c r="E927" s="4">
        <v>2.9198643228373115E-2</v>
      </c>
      <c r="F927" s="66">
        <f>Cat_Results[[#This Row],[TotalLossInOriginalCurrency]] / INDEX(Exchange_Rate[Exchange Rate], MATCH(Cat_Results[[#This Row],[Currency]], Exchange_Rate[Currency], 0))</f>
        <v>4.5745514333248097E-2</v>
      </c>
    </row>
    <row r="928" spans="1:6" x14ac:dyDescent="0.3">
      <c r="A928" s="1">
        <v>3516</v>
      </c>
      <c r="B928" s="1">
        <v>187</v>
      </c>
      <c r="C928" s="1">
        <f t="shared" si="14"/>
        <v>2.0000000000000002E-5</v>
      </c>
      <c r="D928" s="1" t="s">
        <v>320</v>
      </c>
      <c r="E928" s="4">
        <v>45870.423637427099</v>
      </c>
      <c r="F928" s="66">
        <f>Cat_Results[[#This Row],[TotalLossInOriginalCurrency]] / INDEX(Exchange_Rate[Exchange Rate], MATCH(Cat_Results[[#This Row],[Currency]], Exchange_Rate[Currency], 0))</f>
        <v>45870.423637427099</v>
      </c>
    </row>
    <row r="929" spans="1:6" x14ac:dyDescent="0.3">
      <c r="A929" s="1">
        <v>3527</v>
      </c>
      <c r="B929" s="1">
        <v>250</v>
      </c>
      <c r="C929" s="1">
        <f t="shared" si="14"/>
        <v>2.0000000000000002E-5</v>
      </c>
      <c r="D929" s="1" t="s">
        <v>323</v>
      </c>
      <c r="E929" s="4">
        <v>337.97072241148857</v>
      </c>
      <c r="F929" s="66">
        <f>Cat_Results[[#This Row],[TotalLossInOriginalCurrency]] / INDEX(Exchange_Rate[Exchange Rate], MATCH(Cat_Results[[#This Row],[Currency]], Exchange_Rate[Currency], 0))</f>
        <v>4.26079700568528</v>
      </c>
    </row>
    <row r="930" spans="1:6" x14ac:dyDescent="0.3">
      <c r="A930" s="1">
        <v>3532</v>
      </c>
      <c r="B930" s="1">
        <v>263</v>
      </c>
      <c r="C930" s="1">
        <f t="shared" si="14"/>
        <v>2.0000000000000002E-5</v>
      </c>
      <c r="D930" s="1" t="s">
        <v>320</v>
      </c>
      <c r="E930" s="4">
        <v>4164409.0364733902</v>
      </c>
      <c r="F930" s="66">
        <f>Cat_Results[[#This Row],[TotalLossInOriginalCurrency]] / INDEX(Exchange_Rate[Exchange Rate], MATCH(Cat_Results[[#This Row],[Currency]], Exchange_Rate[Currency], 0))</f>
        <v>4164409.0364733902</v>
      </c>
    </row>
    <row r="931" spans="1:6" x14ac:dyDescent="0.3">
      <c r="A931" s="1">
        <v>3532</v>
      </c>
      <c r="B931" s="1">
        <v>223</v>
      </c>
      <c r="C931" s="1">
        <f t="shared" si="14"/>
        <v>2.0000000000000002E-5</v>
      </c>
      <c r="D931" s="1" t="s">
        <v>321</v>
      </c>
      <c r="E931" s="4">
        <v>145474.90760766636</v>
      </c>
      <c r="F931" s="66">
        <f>Cat_Results[[#This Row],[TotalLossInOriginalCurrency]] / INDEX(Exchange_Rate[Exchange Rate], MATCH(Cat_Results[[#This Row],[Currency]], Exchange_Rate[Currency], 0))</f>
        <v>227915.53768593504</v>
      </c>
    </row>
    <row r="932" spans="1:6" x14ac:dyDescent="0.3">
      <c r="A932" s="1">
        <v>3544</v>
      </c>
      <c r="B932" s="1">
        <v>250</v>
      </c>
      <c r="C932" s="1">
        <f t="shared" si="14"/>
        <v>2.0000000000000002E-5</v>
      </c>
      <c r="D932" s="1" t="s">
        <v>322</v>
      </c>
      <c r="E932" s="4">
        <v>517707.93757364631</v>
      </c>
      <c r="F932" s="66">
        <f>Cat_Results[[#This Row],[TotalLossInOriginalCurrency]] / INDEX(Exchange_Rate[Exchange Rate], MATCH(Cat_Results[[#This Row],[Currency]], Exchange_Rate[Currency], 0))</f>
        <v>635900.674986728</v>
      </c>
    </row>
    <row r="933" spans="1:6" x14ac:dyDescent="0.3">
      <c r="A933" s="1">
        <v>3545</v>
      </c>
      <c r="B933" s="1">
        <v>225</v>
      </c>
      <c r="C933" s="1">
        <f t="shared" si="14"/>
        <v>2.0000000000000002E-5</v>
      </c>
      <c r="D933" s="1" t="s">
        <v>320</v>
      </c>
      <c r="E933" s="4">
        <v>514.24986569210898</v>
      </c>
      <c r="F933" s="66">
        <f>Cat_Results[[#This Row],[TotalLossInOriginalCurrency]] / INDEX(Exchange_Rate[Exchange Rate], MATCH(Cat_Results[[#This Row],[Currency]], Exchange_Rate[Currency], 0))</f>
        <v>514.24986569210898</v>
      </c>
    </row>
    <row r="934" spans="1:6" x14ac:dyDescent="0.3">
      <c r="A934" s="1">
        <v>3546</v>
      </c>
      <c r="B934" s="1">
        <v>261</v>
      </c>
      <c r="C934" s="1">
        <f t="shared" si="14"/>
        <v>2.0000000000000002E-5</v>
      </c>
      <c r="D934" s="1" t="s">
        <v>321</v>
      </c>
      <c r="E934" s="4">
        <v>12265021.586828234</v>
      </c>
      <c r="F934" s="66">
        <f>Cat_Results[[#This Row],[TotalLossInOriginalCurrency]] / INDEX(Exchange_Rate[Exchange Rate], MATCH(Cat_Results[[#This Row],[Currency]], Exchange_Rate[Currency], 0))</f>
        <v>19215609.314772598</v>
      </c>
    </row>
    <row r="935" spans="1:6" x14ac:dyDescent="0.3">
      <c r="A935" s="1">
        <v>3548</v>
      </c>
      <c r="B935" s="1">
        <v>215</v>
      </c>
      <c r="C935" s="1">
        <f t="shared" si="14"/>
        <v>2.0000000000000002E-5</v>
      </c>
      <c r="D935" s="1" t="s">
        <v>321</v>
      </c>
      <c r="E935" s="4">
        <v>1.2373836946185239E-2</v>
      </c>
      <c r="F935" s="66">
        <f>Cat_Results[[#This Row],[TotalLossInOriginalCurrency]] / INDEX(Exchange_Rate[Exchange Rate], MATCH(Cat_Results[[#This Row],[Currency]], Exchange_Rate[Currency], 0))</f>
        <v>1.9386090338230098E-2</v>
      </c>
    </row>
    <row r="936" spans="1:6" x14ac:dyDescent="0.3">
      <c r="A936" s="1">
        <v>3549</v>
      </c>
      <c r="B936" s="1">
        <v>216</v>
      </c>
      <c r="C936" s="1">
        <f t="shared" si="14"/>
        <v>2.0000000000000002E-5</v>
      </c>
      <c r="D936" s="1" t="s">
        <v>320</v>
      </c>
      <c r="E936" s="4">
        <v>125.80206267992099</v>
      </c>
      <c r="F936" s="66">
        <f>Cat_Results[[#This Row],[TotalLossInOriginalCurrency]] / INDEX(Exchange_Rate[Exchange Rate], MATCH(Cat_Results[[#This Row],[Currency]], Exchange_Rate[Currency], 0))</f>
        <v>125.80206267992099</v>
      </c>
    </row>
    <row r="937" spans="1:6" x14ac:dyDescent="0.3">
      <c r="A937" s="1">
        <v>3552</v>
      </c>
      <c r="B937" s="1">
        <v>212</v>
      </c>
      <c r="C937" s="1">
        <f t="shared" si="14"/>
        <v>2.0000000000000002E-5</v>
      </c>
      <c r="D937" s="1" t="s">
        <v>320</v>
      </c>
      <c r="E937" s="4">
        <v>8.0093741416931196E-4</v>
      </c>
      <c r="F937" s="66">
        <f>Cat_Results[[#This Row],[TotalLossInOriginalCurrency]] / INDEX(Exchange_Rate[Exchange Rate], MATCH(Cat_Results[[#This Row],[Currency]], Exchange_Rate[Currency], 0))</f>
        <v>8.0093741416931196E-4</v>
      </c>
    </row>
    <row r="938" spans="1:6" x14ac:dyDescent="0.3">
      <c r="A938" s="1">
        <v>3553</v>
      </c>
      <c r="B938" s="1">
        <v>202</v>
      </c>
      <c r="C938" s="1">
        <f t="shared" si="14"/>
        <v>2.0000000000000002E-5</v>
      </c>
      <c r="D938" s="1" t="s">
        <v>320</v>
      </c>
      <c r="E938" s="4">
        <v>19277.560525703</v>
      </c>
      <c r="F938" s="66">
        <f>Cat_Results[[#This Row],[TotalLossInOriginalCurrency]] / INDEX(Exchange_Rate[Exchange Rate], MATCH(Cat_Results[[#This Row],[Currency]], Exchange_Rate[Currency], 0))</f>
        <v>19277.560525703</v>
      </c>
    </row>
    <row r="939" spans="1:6" x14ac:dyDescent="0.3">
      <c r="A939" s="1">
        <v>3553</v>
      </c>
      <c r="B939" s="1">
        <v>269</v>
      </c>
      <c r="C939" s="1">
        <f t="shared" si="14"/>
        <v>2.0000000000000002E-5</v>
      </c>
      <c r="D939" s="1" t="s">
        <v>320</v>
      </c>
      <c r="E939" s="4">
        <v>1.2597344815731E-2</v>
      </c>
      <c r="F939" s="66">
        <f>Cat_Results[[#This Row],[TotalLossInOriginalCurrency]] / INDEX(Exchange_Rate[Exchange Rate], MATCH(Cat_Results[[#This Row],[Currency]], Exchange_Rate[Currency], 0))</f>
        <v>1.2597344815731E-2</v>
      </c>
    </row>
    <row r="940" spans="1:6" x14ac:dyDescent="0.3">
      <c r="A940" s="1">
        <v>3558</v>
      </c>
      <c r="B940" s="1">
        <v>264</v>
      </c>
      <c r="C940" s="1">
        <f t="shared" si="14"/>
        <v>2.0000000000000002E-5</v>
      </c>
      <c r="D940" s="1" t="s">
        <v>323</v>
      </c>
      <c r="E940" s="4">
        <v>104042.70268939255</v>
      </c>
      <c r="F940" s="66">
        <f>Cat_Results[[#This Row],[TotalLossInOriginalCurrency]] / INDEX(Exchange_Rate[Exchange Rate], MATCH(Cat_Results[[#This Row],[Currency]], Exchange_Rate[Currency], 0))</f>
        <v>1311.6663861274701</v>
      </c>
    </row>
    <row r="941" spans="1:6" x14ac:dyDescent="0.3">
      <c r="A941" s="1">
        <v>3558</v>
      </c>
      <c r="B941" s="1">
        <v>234</v>
      </c>
      <c r="C941" s="1">
        <f t="shared" si="14"/>
        <v>2.0000000000000002E-5</v>
      </c>
      <c r="D941" s="1" t="s">
        <v>321</v>
      </c>
      <c r="E941" s="4">
        <v>124305.45216342997</v>
      </c>
      <c r="F941" s="66">
        <f>Cat_Results[[#This Row],[TotalLossInOriginalCurrency]] / INDEX(Exchange_Rate[Exchange Rate], MATCH(Cat_Results[[#This Row],[Currency]], Exchange_Rate[Currency], 0))</f>
        <v>194749.35185061701</v>
      </c>
    </row>
    <row r="942" spans="1:6" x14ac:dyDescent="0.3">
      <c r="A942" s="1">
        <v>3560</v>
      </c>
      <c r="B942" s="1">
        <v>204</v>
      </c>
      <c r="C942" s="1">
        <f t="shared" si="14"/>
        <v>2.0000000000000002E-5</v>
      </c>
      <c r="D942" s="1" t="s">
        <v>320</v>
      </c>
      <c r="E942" s="4">
        <v>4.1832029819488499E-3</v>
      </c>
      <c r="F942" s="66">
        <f>Cat_Results[[#This Row],[TotalLossInOriginalCurrency]] / INDEX(Exchange_Rate[Exchange Rate], MATCH(Cat_Results[[#This Row],[Currency]], Exchange_Rate[Currency], 0))</f>
        <v>4.1832029819488499E-3</v>
      </c>
    </row>
    <row r="943" spans="1:6" x14ac:dyDescent="0.3">
      <c r="A943" s="1">
        <v>3562</v>
      </c>
      <c r="B943" s="1">
        <v>223</v>
      </c>
      <c r="C943" s="1">
        <f t="shared" si="14"/>
        <v>2.0000000000000002E-5</v>
      </c>
      <c r="D943" s="1" t="s">
        <v>323</v>
      </c>
      <c r="E943" s="4">
        <v>7.8104376281776613</v>
      </c>
      <c r="F943" s="66">
        <f>Cat_Results[[#This Row],[TotalLossInOriginalCurrency]] / INDEX(Exchange_Rate[Exchange Rate], MATCH(Cat_Results[[#This Row],[Currency]], Exchange_Rate[Currency], 0))</f>
        <v>9.8466189679925306E-2</v>
      </c>
    </row>
    <row r="944" spans="1:6" x14ac:dyDescent="0.3">
      <c r="A944" s="1">
        <v>3563</v>
      </c>
      <c r="B944" s="1">
        <v>280</v>
      </c>
      <c r="C944" s="1">
        <f t="shared" si="14"/>
        <v>2.0000000000000002E-5</v>
      </c>
      <c r="D944" s="1" t="s">
        <v>322</v>
      </c>
      <c r="E944" s="4">
        <v>875293.5067956812</v>
      </c>
      <c r="F944" s="66">
        <f>Cat_Results[[#This Row],[TotalLossInOriginalCurrency]] / INDEX(Exchange_Rate[Exchange Rate], MATCH(Cat_Results[[#This Row],[Currency]], Exchange_Rate[Currency], 0))</f>
        <v>1075123.04020584</v>
      </c>
    </row>
    <row r="945" spans="1:6" x14ac:dyDescent="0.3">
      <c r="A945" s="1">
        <v>3565</v>
      </c>
      <c r="B945" s="1">
        <v>249</v>
      </c>
      <c r="C945" s="1">
        <f t="shared" si="14"/>
        <v>2.0000000000000002E-5</v>
      </c>
      <c r="D945" s="1" t="s">
        <v>321</v>
      </c>
      <c r="E945" s="4">
        <v>3.589090243096052E-3</v>
      </c>
      <c r="F945" s="66">
        <f>Cat_Results[[#This Row],[TotalLossInOriginalCurrency]] / INDEX(Exchange_Rate[Exchange Rate], MATCH(Cat_Results[[#This Row],[Currency]], Exchange_Rate[Currency], 0))</f>
        <v>5.6230276823043797E-3</v>
      </c>
    </row>
    <row r="946" spans="1:6" x14ac:dyDescent="0.3">
      <c r="A946" s="1">
        <v>3567</v>
      </c>
      <c r="B946" s="1">
        <v>195</v>
      </c>
      <c r="C946" s="1">
        <f t="shared" si="14"/>
        <v>2.0000000000000002E-5</v>
      </c>
      <c r="D946" s="1" t="s">
        <v>320</v>
      </c>
      <c r="E946" s="4">
        <v>285602.49358215299</v>
      </c>
      <c r="F946" s="66">
        <f>Cat_Results[[#This Row],[TotalLossInOriginalCurrency]] / INDEX(Exchange_Rate[Exchange Rate], MATCH(Cat_Results[[#This Row],[Currency]], Exchange_Rate[Currency], 0))</f>
        <v>285602.49358215299</v>
      </c>
    </row>
    <row r="947" spans="1:6" x14ac:dyDescent="0.3">
      <c r="A947" s="1">
        <v>3569</v>
      </c>
      <c r="B947" s="1">
        <v>202</v>
      </c>
      <c r="C947" s="1">
        <f t="shared" si="14"/>
        <v>2.0000000000000002E-5</v>
      </c>
      <c r="D947" s="1" t="s">
        <v>320</v>
      </c>
      <c r="E947" s="4">
        <v>4.8610921949148199E-2</v>
      </c>
      <c r="F947" s="66">
        <f>Cat_Results[[#This Row],[TotalLossInOriginalCurrency]] / INDEX(Exchange_Rate[Exchange Rate], MATCH(Cat_Results[[#This Row],[Currency]], Exchange_Rate[Currency], 0))</f>
        <v>4.8610921949148199E-2</v>
      </c>
    </row>
    <row r="948" spans="1:6" x14ac:dyDescent="0.3">
      <c r="A948" s="1">
        <v>3571</v>
      </c>
      <c r="B948" s="1">
        <v>219</v>
      </c>
      <c r="C948" s="1">
        <f t="shared" si="14"/>
        <v>2.0000000000000002E-5</v>
      </c>
      <c r="D948" s="1" t="s">
        <v>320</v>
      </c>
      <c r="E948" s="4">
        <v>0.18651601672172499</v>
      </c>
      <c r="F948" s="66">
        <f>Cat_Results[[#This Row],[TotalLossInOriginalCurrency]] / INDEX(Exchange_Rate[Exchange Rate], MATCH(Cat_Results[[#This Row],[Currency]], Exchange_Rate[Currency], 0))</f>
        <v>0.18651601672172499</v>
      </c>
    </row>
    <row r="949" spans="1:6" x14ac:dyDescent="0.3">
      <c r="A949" s="1">
        <v>3573</v>
      </c>
      <c r="B949" s="1">
        <v>190</v>
      </c>
      <c r="C949" s="1">
        <f t="shared" si="14"/>
        <v>2.0000000000000002E-5</v>
      </c>
      <c r="D949" s="1" t="s">
        <v>322</v>
      </c>
      <c r="E949" s="4">
        <v>278068.68895827973</v>
      </c>
      <c r="F949" s="66">
        <f>Cat_Results[[#This Row],[TotalLossInOriginalCurrency]] / INDEX(Exchange_Rate[Exchange Rate], MATCH(Cat_Results[[#This Row],[Currency]], Exchange_Rate[Currency], 0))</f>
        <v>341551.77884652501</v>
      </c>
    </row>
    <row r="950" spans="1:6" x14ac:dyDescent="0.3">
      <c r="A950" s="1">
        <v>3576</v>
      </c>
      <c r="B950" s="1">
        <v>273</v>
      </c>
      <c r="C950" s="1">
        <f t="shared" si="14"/>
        <v>2.0000000000000002E-5</v>
      </c>
      <c r="D950" s="1" t="s">
        <v>323</v>
      </c>
      <c r="E950" s="4">
        <v>33857015.95746015</v>
      </c>
      <c r="F950" s="66">
        <f>Cat_Results[[#This Row],[TotalLossInOriginalCurrency]] / INDEX(Exchange_Rate[Exchange Rate], MATCH(Cat_Results[[#This Row],[Currency]], Exchange_Rate[Currency], 0))</f>
        <v>426835.41101926292</v>
      </c>
    </row>
    <row r="951" spans="1:6" x14ac:dyDescent="0.3">
      <c r="A951" s="1">
        <v>3576</v>
      </c>
      <c r="B951" s="1">
        <v>232</v>
      </c>
      <c r="C951" s="1">
        <f t="shared" si="14"/>
        <v>2.0000000000000002E-5</v>
      </c>
      <c r="D951" s="1" t="s">
        <v>320</v>
      </c>
      <c r="E951" s="4">
        <v>1105874.20305841</v>
      </c>
      <c r="F951" s="66">
        <f>Cat_Results[[#This Row],[TotalLossInOriginalCurrency]] / INDEX(Exchange_Rate[Exchange Rate], MATCH(Cat_Results[[#This Row],[Currency]], Exchange_Rate[Currency], 0))</f>
        <v>1105874.20305841</v>
      </c>
    </row>
    <row r="952" spans="1:6" x14ac:dyDescent="0.3">
      <c r="A952" s="1">
        <v>3577</v>
      </c>
      <c r="B952" s="1">
        <v>209</v>
      </c>
      <c r="C952" s="1">
        <f t="shared" si="14"/>
        <v>2.0000000000000002E-5</v>
      </c>
      <c r="D952" s="1" t="s">
        <v>321</v>
      </c>
      <c r="E952" s="4">
        <v>7053.8516920185566</v>
      </c>
      <c r="F952" s="66">
        <f>Cat_Results[[#This Row],[TotalLossInOriginalCurrency]] / INDEX(Exchange_Rate[Exchange Rate], MATCH(Cat_Results[[#This Row],[Currency]], Exchange_Rate[Currency], 0))</f>
        <v>11051.269442830901</v>
      </c>
    </row>
    <row r="953" spans="1:6" x14ac:dyDescent="0.3">
      <c r="A953" s="1">
        <v>3578</v>
      </c>
      <c r="B953" s="1">
        <v>196</v>
      </c>
      <c r="C953" s="1">
        <f t="shared" si="14"/>
        <v>2.0000000000000002E-5</v>
      </c>
      <c r="D953" s="1" t="s">
        <v>321</v>
      </c>
      <c r="E953" s="4">
        <v>2231002.8015306853</v>
      </c>
      <c r="F953" s="66">
        <f>Cat_Results[[#This Row],[TotalLossInOriginalCurrency]] / INDEX(Exchange_Rate[Exchange Rate], MATCH(Cat_Results[[#This Row],[Currency]], Exchange_Rate[Currency], 0))</f>
        <v>3495312.0881920201</v>
      </c>
    </row>
    <row r="954" spans="1:6" x14ac:dyDescent="0.3">
      <c r="A954" s="1">
        <v>3579</v>
      </c>
      <c r="B954" s="1">
        <v>215</v>
      </c>
      <c r="C954" s="1">
        <f t="shared" si="14"/>
        <v>2.0000000000000002E-5</v>
      </c>
      <c r="D954" s="1" t="s">
        <v>320</v>
      </c>
      <c r="E954" s="4">
        <v>0.17522844299674001</v>
      </c>
      <c r="F954" s="66">
        <f>Cat_Results[[#This Row],[TotalLossInOriginalCurrency]] / INDEX(Exchange_Rate[Exchange Rate], MATCH(Cat_Results[[#This Row],[Currency]], Exchange_Rate[Currency], 0))</f>
        <v>0.17522844299674001</v>
      </c>
    </row>
    <row r="955" spans="1:6" x14ac:dyDescent="0.3">
      <c r="A955" s="1">
        <v>3584</v>
      </c>
      <c r="B955" s="1">
        <v>242</v>
      </c>
      <c r="C955" s="1">
        <f t="shared" si="14"/>
        <v>2.0000000000000002E-5</v>
      </c>
      <c r="D955" s="1" t="s">
        <v>320</v>
      </c>
      <c r="E955" s="4">
        <v>2946913.3593903999</v>
      </c>
      <c r="F955" s="66">
        <f>Cat_Results[[#This Row],[TotalLossInOriginalCurrency]] / INDEX(Exchange_Rate[Exchange Rate], MATCH(Cat_Results[[#This Row],[Currency]], Exchange_Rate[Currency], 0))</f>
        <v>2946913.3593903999</v>
      </c>
    </row>
    <row r="956" spans="1:6" x14ac:dyDescent="0.3">
      <c r="A956" s="1">
        <v>3585</v>
      </c>
      <c r="B956" s="1">
        <v>261</v>
      </c>
      <c r="C956" s="1">
        <f t="shared" si="14"/>
        <v>2.0000000000000002E-5</v>
      </c>
      <c r="D956" s="1" t="s">
        <v>320</v>
      </c>
      <c r="E956" s="4">
        <v>2.4326023086905502</v>
      </c>
      <c r="F956" s="66">
        <f>Cat_Results[[#This Row],[TotalLossInOriginalCurrency]] / INDEX(Exchange_Rate[Exchange Rate], MATCH(Cat_Results[[#This Row],[Currency]], Exchange_Rate[Currency], 0))</f>
        <v>2.4326023086905502</v>
      </c>
    </row>
    <row r="957" spans="1:6" x14ac:dyDescent="0.3">
      <c r="A957" s="1">
        <v>3598</v>
      </c>
      <c r="B957" s="1">
        <v>215</v>
      </c>
      <c r="C957" s="1">
        <f t="shared" si="14"/>
        <v>2.0000000000000002E-5</v>
      </c>
      <c r="D957" s="1" t="s">
        <v>320</v>
      </c>
      <c r="E957" s="4">
        <v>1400974.67875206</v>
      </c>
      <c r="F957" s="66">
        <f>Cat_Results[[#This Row],[TotalLossInOriginalCurrency]] / INDEX(Exchange_Rate[Exchange Rate], MATCH(Cat_Results[[#This Row],[Currency]], Exchange_Rate[Currency], 0))</f>
        <v>1400974.67875206</v>
      </c>
    </row>
    <row r="958" spans="1:6" x14ac:dyDescent="0.3">
      <c r="A958" s="1">
        <v>3599</v>
      </c>
      <c r="B958" s="1">
        <v>253</v>
      </c>
      <c r="C958" s="1">
        <f t="shared" si="14"/>
        <v>2.0000000000000002E-5</v>
      </c>
      <c r="D958" s="1" t="s">
        <v>320</v>
      </c>
      <c r="E958" s="4">
        <v>1.56275928020477E-4</v>
      </c>
      <c r="F958" s="66">
        <f>Cat_Results[[#This Row],[TotalLossInOriginalCurrency]] / INDEX(Exchange_Rate[Exchange Rate], MATCH(Cat_Results[[#This Row],[Currency]], Exchange_Rate[Currency], 0))</f>
        <v>1.56275928020477E-4</v>
      </c>
    </row>
    <row r="959" spans="1:6" x14ac:dyDescent="0.3">
      <c r="A959" s="1">
        <v>3604</v>
      </c>
      <c r="B959" s="1">
        <v>248</v>
      </c>
      <c r="C959" s="1">
        <f t="shared" si="14"/>
        <v>2.0000000000000002E-5</v>
      </c>
      <c r="D959" s="1" t="s">
        <v>324</v>
      </c>
      <c r="E959" s="4">
        <v>8.0957382868611823E-3</v>
      </c>
      <c r="F959" s="66">
        <f>Cat_Results[[#This Row],[TotalLossInOriginalCurrency]] / INDEX(Exchange_Rate[Exchange Rate], MATCH(Cat_Results[[#This Row],[Currency]], Exchange_Rate[Currency], 0))</f>
        <v>8.1890821456909197E-3</v>
      </c>
    </row>
    <row r="960" spans="1:6" x14ac:dyDescent="0.3">
      <c r="A960" s="1">
        <v>3607</v>
      </c>
      <c r="B960" s="1">
        <v>255</v>
      </c>
      <c r="C960" s="1">
        <f t="shared" si="14"/>
        <v>2.0000000000000002E-5</v>
      </c>
      <c r="D960" s="1" t="s">
        <v>321</v>
      </c>
      <c r="E960" s="4">
        <v>1.1149058890166173E-2</v>
      </c>
      <c r="F960" s="66">
        <f>Cat_Results[[#This Row],[TotalLossInOriginalCurrency]] / INDEX(Exchange_Rate[Exchange Rate], MATCH(Cat_Results[[#This Row],[Currency]], Exchange_Rate[Currency], 0))</f>
        <v>1.74672305583954E-2</v>
      </c>
    </row>
    <row r="961" spans="1:6" x14ac:dyDescent="0.3">
      <c r="A961" s="1">
        <v>3609</v>
      </c>
      <c r="B961" s="1">
        <v>234</v>
      </c>
      <c r="C961" s="1">
        <f t="shared" si="14"/>
        <v>2.0000000000000002E-5</v>
      </c>
      <c r="D961" s="1" t="s">
        <v>320</v>
      </c>
      <c r="E961" s="4">
        <v>8.90461713075638</v>
      </c>
      <c r="F961" s="66">
        <f>Cat_Results[[#This Row],[TotalLossInOriginalCurrency]] / INDEX(Exchange_Rate[Exchange Rate], MATCH(Cat_Results[[#This Row],[Currency]], Exchange_Rate[Currency], 0))</f>
        <v>8.90461713075638</v>
      </c>
    </row>
    <row r="962" spans="1:6" x14ac:dyDescent="0.3">
      <c r="A962" s="1">
        <v>3615</v>
      </c>
      <c r="B962" s="1">
        <v>219</v>
      </c>
      <c r="C962" s="1">
        <f t="shared" si="14"/>
        <v>2.0000000000000002E-5</v>
      </c>
      <c r="D962" s="1" t="s">
        <v>321</v>
      </c>
      <c r="E962" s="4">
        <v>0.12256393644413774</v>
      </c>
      <c r="F962" s="66">
        <f>Cat_Results[[#This Row],[TotalLossInOriginalCurrency]] / INDEX(Exchange_Rate[Exchange Rate], MATCH(Cat_Results[[#This Row],[Currency]], Exchange_Rate[Currency], 0))</f>
        <v>0.192020919173956</v>
      </c>
    </row>
    <row r="963" spans="1:6" x14ac:dyDescent="0.3">
      <c r="A963" s="1">
        <v>3623</v>
      </c>
      <c r="B963" s="1">
        <v>317</v>
      </c>
      <c r="C963" s="1">
        <f t="shared" si="14"/>
        <v>2.0000000000000002E-5</v>
      </c>
      <c r="D963" s="1" t="s">
        <v>320</v>
      </c>
      <c r="E963" s="4">
        <v>2418.1148342043198</v>
      </c>
      <c r="F963" s="66">
        <f>Cat_Results[[#This Row],[TotalLossInOriginalCurrency]] / INDEX(Exchange_Rate[Exchange Rate], MATCH(Cat_Results[[#This Row],[Currency]], Exchange_Rate[Currency], 0))</f>
        <v>2418.1148342043198</v>
      </c>
    </row>
    <row r="964" spans="1:6" x14ac:dyDescent="0.3">
      <c r="A964" s="1">
        <v>3624</v>
      </c>
      <c r="B964" s="1">
        <v>207</v>
      </c>
      <c r="C964" s="1">
        <f t="shared" si="14"/>
        <v>2.0000000000000002E-5</v>
      </c>
      <c r="D964" s="1" t="s">
        <v>320</v>
      </c>
      <c r="E964" s="4">
        <v>46468.204405099197</v>
      </c>
      <c r="F964" s="66">
        <f>Cat_Results[[#This Row],[TotalLossInOriginalCurrency]] / INDEX(Exchange_Rate[Exchange Rate], MATCH(Cat_Results[[#This Row],[Currency]], Exchange_Rate[Currency], 0))</f>
        <v>46468.204405099197</v>
      </c>
    </row>
    <row r="965" spans="1:6" x14ac:dyDescent="0.3">
      <c r="A965" s="1">
        <v>3624</v>
      </c>
      <c r="B965" s="1">
        <v>270</v>
      </c>
      <c r="C965" s="1">
        <f t="shared" si="14"/>
        <v>2.0000000000000002E-5</v>
      </c>
      <c r="D965" s="1" t="s">
        <v>321</v>
      </c>
      <c r="E965" s="4">
        <v>10171162.528420679</v>
      </c>
      <c r="F965" s="66">
        <f>Cat_Results[[#This Row],[TotalLossInOriginalCurrency]] / INDEX(Exchange_Rate[Exchange Rate], MATCH(Cat_Results[[#This Row],[Currency]], Exchange_Rate[Currency], 0))</f>
        <v>15935160.328872198</v>
      </c>
    </row>
    <row r="966" spans="1:6" x14ac:dyDescent="0.3">
      <c r="A966" s="1">
        <v>3632</v>
      </c>
      <c r="B966" s="1">
        <v>202</v>
      </c>
      <c r="C966" s="1">
        <f t="shared" ref="C966:C1029" si="15">1/50000</f>
        <v>2.0000000000000002E-5</v>
      </c>
      <c r="D966" s="1" t="s">
        <v>320</v>
      </c>
      <c r="E966" s="4">
        <v>4.8610921949148199E-2</v>
      </c>
      <c r="F966" s="66">
        <f>Cat_Results[[#This Row],[TotalLossInOriginalCurrency]] / INDEX(Exchange_Rate[Exchange Rate], MATCH(Cat_Results[[#This Row],[Currency]], Exchange_Rate[Currency], 0))</f>
        <v>4.8610921949148199E-2</v>
      </c>
    </row>
    <row r="967" spans="1:6" x14ac:dyDescent="0.3">
      <c r="A967" s="1">
        <v>3632</v>
      </c>
      <c r="B967" s="1">
        <v>222</v>
      </c>
      <c r="C967" s="1">
        <f t="shared" si="15"/>
        <v>2.0000000000000002E-5</v>
      </c>
      <c r="D967" s="1" t="s">
        <v>321</v>
      </c>
      <c r="E967" s="4">
        <v>307539.88664535381</v>
      </c>
      <c r="F967" s="66">
        <f>Cat_Results[[#This Row],[TotalLossInOriginalCurrency]] / INDEX(Exchange_Rate[Exchange Rate], MATCH(Cat_Results[[#This Row],[Currency]], Exchange_Rate[Currency], 0))</f>
        <v>481822.74027409998</v>
      </c>
    </row>
    <row r="968" spans="1:6" x14ac:dyDescent="0.3">
      <c r="A968" s="1">
        <v>3635</v>
      </c>
      <c r="B968" s="1">
        <v>273</v>
      </c>
      <c r="C968" s="1">
        <f t="shared" si="15"/>
        <v>2.0000000000000002E-5</v>
      </c>
      <c r="D968" s="1" t="s">
        <v>323</v>
      </c>
      <c r="E968" s="4">
        <v>2172076.3837163784</v>
      </c>
      <c r="F968" s="66">
        <f>Cat_Results[[#This Row],[TotalLossInOriginalCurrency]] / INDEX(Exchange_Rate[Exchange Rate], MATCH(Cat_Results[[#This Row],[Currency]], Exchange_Rate[Currency], 0))</f>
        <v>27383.367665174595</v>
      </c>
    </row>
    <row r="969" spans="1:6" x14ac:dyDescent="0.3">
      <c r="A969" s="1">
        <v>3639</v>
      </c>
      <c r="B969" s="1">
        <v>221</v>
      </c>
      <c r="C969" s="1">
        <f t="shared" si="15"/>
        <v>2.0000000000000002E-5</v>
      </c>
      <c r="D969" s="1" t="s">
        <v>320</v>
      </c>
      <c r="E969" s="4">
        <v>526825.51197594497</v>
      </c>
      <c r="F969" s="66">
        <f>Cat_Results[[#This Row],[TotalLossInOriginalCurrency]] / INDEX(Exchange_Rate[Exchange Rate], MATCH(Cat_Results[[#This Row],[Currency]], Exchange_Rate[Currency], 0))</f>
        <v>526825.51197594497</v>
      </c>
    </row>
    <row r="970" spans="1:6" x14ac:dyDescent="0.3">
      <c r="A970" s="1">
        <v>3646</v>
      </c>
      <c r="B970" s="1">
        <v>219</v>
      </c>
      <c r="C970" s="1">
        <f t="shared" si="15"/>
        <v>2.0000000000000002E-5</v>
      </c>
      <c r="D970" s="1" t="s">
        <v>320</v>
      </c>
      <c r="E970" s="4">
        <v>99358.490451300895</v>
      </c>
      <c r="F970" s="66">
        <f>Cat_Results[[#This Row],[TotalLossInOriginalCurrency]] / INDEX(Exchange_Rate[Exchange Rate], MATCH(Cat_Results[[#This Row],[Currency]], Exchange_Rate[Currency], 0))</f>
        <v>99358.490451300895</v>
      </c>
    </row>
    <row r="971" spans="1:6" x14ac:dyDescent="0.3">
      <c r="A971" s="1">
        <v>3653</v>
      </c>
      <c r="B971" s="1">
        <v>262</v>
      </c>
      <c r="C971" s="1">
        <f t="shared" si="15"/>
        <v>2.0000000000000002E-5</v>
      </c>
      <c r="D971" s="1" t="s">
        <v>321</v>
      </c>
      <c r="E971" s="4">
        <v>8963771.0112541243</v>
      </c>
      <c r="F971" s="66">
        <f>Cat_Results[[#This Row],[TotalLossInOriginalCurrency]] / INDEX(Exchange_Rate[Exchange Rate], MATCH(Cat_Results[[#This Row],[Currency]], Exchange_Rate[Currency], 0))</f>
        <v>14043540.039450202</v>
      </c>
    </row>
    <row r="972" spans="1:6" x14ac:dyDescent="0.3">
      <c r="A972" s="1">
        <v>3654</v>
      </c>
      <c r="B972" s="1">
        <v>273</v>
      </c>
      <c r="C972" s="1">
        <f t="shared" si="15"/>
        <v>2.0000000000000002E-5</v>
      </c>
      <c r="D972" s="1" t="s">
        <v>321</v>
      </c>
      <c r="E972" s="4">
        <v>2264722.8483878127</v>
      </c>
      <c r="F972" s="66">
        <f>Cat_Results[[#This Row],[TotalLossInOriginalCurrency]] / INDEX(Exchange_Rate[Exchange Rate], MATCH(Cat_Results[[#This Row],[Currency]], Exchange_Rate[Currency], 0))</f>
        <v>3548141.2855884796</v>
      </c>
    </row>
    <row r="973" spans="1:6" x14ac:dyDescent="0.3">
      <c r="A973" s="1">
        <v>3654</v>
      </c>
      <c r="B973" s="1">
        <v>255</v>
      </c>
      <c r="C973" s="1">
        <f t="shared" si="15"/>
        <v>2.0000000000000002E-5</v>
      </c>
      <c r="D973" s="1" t="s">
        <v>320</v>
      </c>
      <c r="E973" s="4">
        <v>2.8488203883171099E-2</v>
      </c>
      <c r="F973" s="66">
        <f>Cat_Results[[#This Row],[TotalLossInOriginalCurrency]] / INDEX(Exchange_Rate[Exchange Rate], MATCH(Cat_Results[[#This Row],[Currency]], Exchange_Rate[Currency], 0))</f>
        <v>2.8488203883171099E-2</v>
      </c>
    </row>
    <row r="974" spans="1:6" x14ac:dyDescent="0.3">
      <c r="A974" s="1">
        <v>3656</v>
      </c>
      <c r="B974" s="1">
        <v>266</v>
      </c>
      <c r="C974" s="1">
        <f t="shared" si="15"/>
        <v>2.0000000000000002E-5</v>
      </c>
      <c r="D974" s="1" t="s">
        <v>320</v>
      </c>
      <c r="E974" s="4">
        <v>1.6960501670837399E-2</v>
      </c>
      <c r="F974" s="66">
        <f>Cat_Results[[#This Row],[TotalLossInOriginalCurrency]] / INDEX(Exchange_Rate[Exchange Rate], MATCH(Cat_Results[[#This Row],[Currency]], Exchange_Rate[Currency], 0))</f>
        <v>1.6960501670837399E-2</v>
      </c>
    </row>
    <row r="975" spans="1:6" x14ac:dyDescent="0.3">
      <c r="A975" s="1">
        <v>3660</v>
      </c>
      <c r="B975" s="1">
        <v>269</v>
      </c>
      <c r="C975" s="1">
        <f t="shared" si="15"/>
        <v>2.0000000000000002E-5</v>
      </c>
      <c r="D975" s="1" t="s">
        <v>320</v>
      </c>
      <c r="E975" s="4">
        <v>2328614.2605421599</v>
      </c>
      <c r="F975" s="66">
        <f>Cat_Results[[#This Row],[TotalLossInOriginalCurrency]] / INDEX(Exchange_Rate[Exchange Rate], MATCH(Cat_Results[[#This Row],[Currency]], Exchange_Rate[Currency], 0))</f>
        <v>2328614.2605421599</v>
      </c>
    </row>
    <row r="976" spans="1:6" x14ac:dyDescent="0.3">
      <c r="A976" s="1">
        <v>3660</v>
      </c>
      <c r="B976" s="1">
        <v>217</v>
      </c>
      <c r="C976" s="1">
        <f t="shared" si="15"/>
        <v>2.0000000000000002E-5</v>
      </c>
      <c r="D976" s="1" t="s">
        <v>320</v>
      </c>
      <c r="E976" s="4">
        <v>81.481225993484301</v>
      </c>
      <c r="F976" s="66">
        <f>Cat_Results[[#This Row],[TotalLossInOriginalCurrency]] / INDEX(Exchange_Rate[Exchange Rate], MATCH(Cat_Results[[#This Row],[Currency]], Exchange_Rate[Currency], 0))</f>
        <v>81.481225993484301</v>
      </c>
    </row>
    <row r="977" spans="1:6" x14ac:dyDescent="0.3">
      <c r="A977" s="1">
        <v>3668</v>
      </c>
      <c r="B977" s="1">
        <v>263</v>
      </c>
      <c r="C977" s="1">
        <f t="shared" si="15"/>
        <v>2.0000000000000002E-5</v>
      </c>
      <c r="D977" s="1" t="s">
        <v>321</v>
      </c>
      <c r="E977" s="4">
        <v>1093.4015929728871</v>
      </c>
      <c r="F977" s="66">
        <f>Cat_Results[[#This Row],[TotalLossInOriginalCurrency]] / INDEX(Exchange_Rate[Exchange Rate], MATCH(Cat_Results[[#This Row],[Currency]], Exchange_Rate[Currency], 0))</f>
        <v>1713.0322752371401</v>
      </c>
    </row>
    <row r="978" spans="1:6" x14ac:dyDescent="0.3">
      <c r="A978" s="1">
        <v>3675</v>
      </c>
      <c r="B978" s="1">
        <v>180</v>
      </c>
      <c r="C978" s="1">
        <f t="shared" si="15"/>
        <v>2.0000000000000002E-5</v>
      </c>
      <c r="D978" s="1" t="s">
        <v>320</v>
      </c>
      <c r="E978" s="4">
        <v>2.7291104197502102E-3</v>
      </c>
      <c r="F978" s="66">
        <f>Cat_Results[[#This Row],[TotalLossInOriginalCurrency]] / INDEX(Exchange_Rate[Exchange Rate], MATCH(Cat_Results[[#This Row],[Currency]], Exchange_Rate[Currency], 0))</f>
        <v>2.7291104197502102E-3</v>
      </c>
    </row>
    <row r="979" spans="1:6" x14ac:dyDescent="0.3">
      <c r="A979" s="1">
        <v>3683</v>
      </c>
      <c r="B979" s="1">
        <v>217</v>
      </c>
      <c r="C979" s="1">
        <f t="shared" si="15"/>
        <v>2.0000000000000002E-5</v>
      </c>
      <c r="D979" s="1" t="s">
        <v>323</v>
      </c>
      <c r="E979" s="4">
        <v>1.8065438330180614</v>
      </c>
      <c r="F979" s="66">
        <f>Cat_Results[[#This Row],[TotalLossInOriginalCurrency]] / INDEX(Exchange_Rate[Exchange Rate], MATCH(Cat_Results[[#This Row],[Currency]], Exchange_Rate[Currency], 0))</f>
        <v>2.2775098681449901E-2</v>
      </c>
    </row>
    <row r="980" spans="1:6" x14ac:dyDescent="0.3">
      <c r="A980" s="1">
        <v>3684</v>
      </c>
      <c r="B980" s="1">
        <v>227</v>
      </c>
      <c r="C980" s="1">
        <f t="shared" si="15"/>
        <v>2.0000000000000002E-5</v>
      </c>
      <c r="D980" s="1" t="s">
        <v>320</v>
      </c>
      <c r="E980" s="4">
        <v>2444157.02153598</v>
      </c>
      <c r="F980" s="66">
        <f>Cat_Results[[#This Row],[TotalLossInOriginalCurrency]] / INDEX(Exchange_Rate[Exchange Rate], MATCH(Cat_Results[[#This Row],[Currency]], Exchange_Rate[Currency], 0))</f>
        <v>2444157.02153598</v>
      </c>
    </row>
    <row r="981" spans="1:6" x14ac:dyDescent="0.3">
      <c r="A981" s="1">
        <v>3715</v>
      </c>
      <c r="B981" s="1">
        <v>205</v>
      </c>
      <c r="C981" s="1">
        <f t="shared" si="15"/>
        <v>2.0000000000000002E-5</v>
      </c>
      <c r="D981" s="1" t="s">
        <v>320</v>
      </c>
      <c r="E981" s="4">
        <v>3354284.5308587598</v>
      </c>
      <c r="F981" s="66">
        <f>Cat_Results[[#This Row],[TotalLossInOriginalCurrency]] / INDEX(Exchange_Rate[Exchange Rate], MATCH(Cat_Results[[#This Row],[Currency]], Exchange_Rate[Currency], 0))</f>
        <v>3354284.5308587598</v>
      </c>
    </row>
    <row r="982" spans="1:6" x14ac:dyDescent="0.3">
      <c r="A982" s="1">
        <v>3715</v>
      </c>
      <c r="B982" s="1">
        <v>260</v>
      </c>
      <c r="C982" s="1">
        <f t="shared" si="15"/>
        <v>2.0000000000000002E-5</v>
      </c>
      <c r="D982" s="1" t="s">
        <v>320</v>
      </c>
      <c r="E982" s="4">
        <v>104994.33897598799</v>
      </c>
      <c r="F982" s="66">
        <f>Cat_Results[[#This Row],[TotalLossInOriginalCurrency]] / INDEX(Exchange_Rate[Exchange Rate], MATCH(Cat_Results[[#This Row],[Currency]], Exchange_Rate[Currency], 0))</f>
        <v>104994.33897598799</v>
      </c>
    </row>
    <row r="983" spans="1:6" x14ac:dyDescent="0.3">
      <c r="A983" s="1">
        <v>3716</v>
      </c>
      <c r="B983" s="1">
        <v>296</v>
      </c>
      <c r="C983" s="1">
        <f t="shared" si="15"/>
        <v>2.0000000000000002E-5</v>
      </c>
      <c r="D983" s="1" t="s">
        <v>320</v>
      </c>
      <c r="E983" s="4">
        <v>3544135.8565792702</v>
      </c>
      <c r="F983" s="66">
        <f>Cat_Results[[#This Row],[TotalLossInOriginalCurrency]] / INDEX(Exchange_Rate[Exchange Rate], MATCH(Cat_Results[[#This Row],[Currency]], Exchange_Rate[Currency], 0))</f>
        <v>3544135.8565792702</v>
      </c>
    </row>
    <row r="984" spans="1:6" x14ac:dyDescent="0.3">
      <c r="A984" s="1">
        <v>3726</v>
      </c>
      <c r="B984" s="1">
        <v>207</v>
      </c>
      <c r="C984" s="1">
        <f t="shared" si="15"/>
        <v>2.0000000000000002E-5</v>
      </c>
      <c r="D984" s="1" t="s">
        <v>320</v>
      </c>
      <c r="E984" s="4">
        <v>0.13888767734169999</v>
      </c>
      <c r="F984" s="66">
        <f>Cat_Results[[#This Row],[TotalLossInOriginalCurrency]] / INDEX(Exchange_Rate[Exchange Rate], MATCH(Cat_Results[[#This Row],[Currency]], Exchange_Rate[Currency], 0))</f>
        <v>0.13888767734169999</v>
      </c>
    </row>
    <row r="985" spans="1:6" x14ac:dyDescent="0.3">
      <c r="A985" s="1">
        <v>3730</v>
      </c>
      <c r="B985" s="1">
        <v>227</v>
      </c>
      <c r="C985" s="1">
        <f t="shared" si="15"/>
        <v>2.0000000000000002E-5</v>
      </c>
      <c r="D985" s="1" t="s">
        <v>323</v>
      </c>
      <c r="E985" s="4">
        <v>689813.52461923449</v>
      </c>
      <c r="F985" s="66">
        <f>Cat_Results[[#This Row],[TotalLossInOriginalCurrency]] / INDEX(Exchange_Rate[Exchange Rate], MATCH(Cat_Results[[#This Row],[Currency]], Exchange_Rate[Currency], 0))</f>
        <v>8696.4793258048594</v>
      </c>
    </row>
    <row r="986" spans="1:6" x14ac:dyDescent="0.3">
      <c r="A986" s="1">
        <v>3736</v>
      </c>
      <c r="B986" s="1">
        <v>230</v>
      </c>
      <c r="C986" s="1">
        <f t="shared" si="15"/>
        <v>2.0000000000000002E-5</v>
      </c>
      <c r="D986" s="1" t="s">
        <v>320</v>
      </c>
      <c r="E986" s="4">
        <v>496915.240784069</v>
      </c>
      <c r="F986" s="66">
        <f>Cat_Results[[#This Row],[TotalLossInOriginalCurrency]] / INDEX(Exchange_Rate[Exchange Rate], MATCH(Cat_Results[[#This Row],[Currency]], Exchange_Rate[Currency], 0))</f>
        <v>496915.240784069</v>
      </c>
    </row>
    <row r="987" spans="1:6" x14ac:dyDescent="0.3">
      <c r="A987" s="1">
        <v>3737</v>
      </c>
      <c r="B987" s="1">
        <v>235</v>
      </c>
      <c r="C987" s="1">
        <f t="shared" si="15"/>
        <v>2.0000000000000002E-5</v>
      </c>
      <c r="D987" s="1" t="s">
        <v>320</v>
      </c>
      <c r="E987" s="4">
        <v>7998.1206531561902</v>
      </c>
      <c r="F987" s="66">
        <f>Cat_Results[[#This Row],[TotalLossInOriginalCurrency]] / INDEX(Exchange_Rate[Exchange Rate], MATCH(Cat_Results[[#This Row],[Currency]], Exchange_Rate[Currency], 0))</f>
        <v>7998.1206531561902</v>
      </c>
    </row>
    <row r="988" spans="1:6" x14ac:dyDescent="0.3">
      <c r="A988" s="1">
        <v>3737</v>
      </c>
      <c r="B988" s="1">
        <v>212</v>
      </c>
      <c r="C988" s="1">
        <f t="shared" si="15"/>
        <v>2.0000000000000002E-5</v>
      </c>
      <c r="D988" s="1" t="s">
        <v>320</v>
      </c>
      <c r="E988" s="4">
        <v>8.0093741416931196E-4</v>
      </c>
      <c r="F988" s="66">
        <f>Cat_Results[[#This Row],[TotalLossInOriginalCurrency]] / INDEX(Exchange_Rate[Exchange Rate], MATCH(Cat_Results[[#This Row],[Currency]], Exchange_Rate[Currency], 0))</f>
        <v>8.0093741416931196E-4</v>
      </c>
    </row>
    <row r="989" spans="1:6" x14ac:dyDescent="0.3">
      <c r="A989" s="1">
        <v>3739</v>
      </c>
      <c r="B989" s="1">
        <v>208</v>
      </c>
      <c r="C989" s="1">
        <f t="shared" si="15"/>
        <v>2.0000000000000002E-5</v>
      </c>
      <c r="D989" s="1" t="s">
        <v>321</v>
      </c>
      <c r="E989" s="4">
        <v>25730.397279991568</v>
      </c>
      <c r="F989" s="66">
        <f>Cat_Results[[#This Row],[TotalLossInOriginalCurrency]] / INDEX(Exchange_Rate[Exchange Rate], MATCH(Cat_Results[[#This Row],[Currency]], Exchange_Rate[Currency], 0))</f>
        <v>40311.813407420603</v>
      </c>
    </row>
    <row r="990" spans="1:6" x14ac:dyDescent="0.3">
      <c r="A990" s="1">
        <v>3748</v>
      </c>
      <c r="B990" s="1">
        <v>234</v>
      </c>
      <c r="C990" s="1">
        <f t="shared" si="15"/>
        <v>2.0000000000000002E-5</v>
      </c>
      <c r="D990" s="1" t="s">
        <v>320</v>
      </c>
      <c r="E990" s="4">
        <v>9.3691051006317095E-4</v>
      </c>
      <c r="F990" s="66">
        <f>Cat_Results[[#This Row],[TotalLossInOriginalCurrency]] / INDEX(Exchange_Rate[Exchange Rate], MATCH(Cat_Results[[#This Row],[Currency]], Exchange_Rate[Currency], 0))</f>
        <v>9.3691051006317095E-4</v>
      </c>
    </row>
    <row r="991" spans="1:6" x14ac:dyDescent="0.3">
      <c r="A991" s="1">
        <v>3767</v>
      </c>
      <c r="B991" s="1">
        <v>256</v>
      </c>
      <c r="C991" s="1">
        <f t="shared" si="15"/>
        <v>2.0000000000000002E-5</v>
      </c>
      <c r="D991" s="1" t="s">
        <v>321</v>
      </c>
      <c r="E991" s="4">
        <v>370.04950340466888</v>
      </c>
      <c r="F991" s="66">
        <f>Cat_Results[[#This Row],[TotalLossInOriginalCurrency]] / INDEX(Exchange_Rate[Exchange Rate], MATCH(Cat_Results[[#This Row],[Currency]], Exchange_Rate[Currency], 0))</f>
        <v>579.75655682385002</v>
      </c>
    </row>
    <row r="992" spans="1:6" x14ac:dyDescent="0.3">
      <c r="A992" s="1">
        <v>3772</v>
      </c>
      <c r="B992" s="1">
        <v>251</v>
      </c>
      <c r="C992" s="1">
        <f t="shared" si="15"/>
        <v>2.0000000000000002E-5</v>
      </c>
      <c r="D992" s="1" t="s">
        <v>320</v>
      </c>
      <c r="E992" s="4">
        <v>2271881.2734075501</v>
      </c>
      <c r="F992" s="66">
        <f>Cat_Results[[#This Row],[TotalLossInOriginalCurrency]] / INDEX(Exchange_Rate[Exchange Rate], MATCH(Cat_Results[[#This Row],[Currency]], Exchange_Rate[Currency], 0))</f>
        <v>2271881.2734075501</v>
      </c>
    </row>
    <row r="993" spans="1:6" x14ac:dyDescent="0.3">
      <c r="A993" s="1">
        <v>3775</v>
      </c>
      <c r="B993" s="1">
        <v>246</v>
      </c>
      <c r="C993" s="1">
        <f t="shared" si="15"/>
        <v>2.0000000000000002E-5</v>
      </c>
      <c r="D993" s="1" t="s">
        <v>320</v>
      </c>
      <c r="E993" s="4">
        <v>8.1890821456909197E-3</v>
      </c>
      <c r="F993" s="66">
        <f>Cat_Results[[#This Row],[TotalLossInOriginalCurrency]] / INDEX(Exchange_Rate[Exchange Rate], MATCH(Cat_Results[[#This Row],[Currency]], Exchange_Rate[Currency], 0))</f>
        <v>8.1890821456909197E-3</v>
      </c>
    </row>
    <row r="994" spans="1:6" x14ac:dyDescent="0.3">
      <c r="A994" s="1">
        <v>3777</v>
      </c>
      <c r="B994" s="1">
        <v>243</v>
      </c>
      <c r="C994" s="1">
        <f t="shared" si="15"/>
        <v>2.0000000000000002E-5</v>
      </c>
      <c r="D994" s="1" t="s">
        <v>321</v>
      </c>
      <c r="E994" s="4">
        <v>457785.07067768776</v>
      </c>
      <c r="F994" s="66">
        <f>Cat_Results[[#This Row],[TotalLossInOriginalCurrency]] / INDEX(Exchange_Rate[Exchange Rate], MATCH(Cat_Results[[#This Row],[Currency]], Exchange_Rate[Currency], 0))</f>
        <v>717211.87003249605</v>
      </c>
    </row>
    <row r="995" spans="1:6" x14ac:dyDescent="0.3">
      <c r="A995" s="1">
        <v>3779</v>
      </c>
      <c r="B995" s="1">
        <v>216</v>
      </c>
      <c r="C995" s="1">
        <f t="shared" si="15"/>
        <v>2.0000000000000002E-5</v>
      </c>
      <c r="D995" s="1" t="s">
        <v>320</v>
      </c>
      <c r="E995" s="4">
        <v>240598.70808154301</v>
      </c>
      <c r="F995" s="66">
        <f>Cat_Results[[#This Row],[TotalLossInOriginalCurrency]] / INDEX(Exchange_Rate[Exchange Rate], MATCH(Cat_Results[[#This Row],[Currency]], Exchange_Rate[Currency], 0))</f>
        <v>240598.70808154301</v>
      </c>
    </row>
    <row r="996" spans="1:6" x14ac:dyDescent="0.3">
      <c r="A996" s="1">
        <v>3788</v>
      </c>
      <c r="B996" s="1">
        <v>201</v>
      </c>
      <c r="C996" s="1">
        <f t="shared" si="15"/>
        <v>2.0000000000000002E-5</v>
      </c>
      <c r="D996" s="1" t="s">
        <v>320</v>
      </c>
      <c r="E996" s="4">
        <v>5045207.7004709896</v>
      </c>
      <c r="F996" s="66">
        <f>Cat_Results[[#This Row],[TotalLossInOriginalCurrency]] / INDEX(Exchange_Rate[Exchange Rate], MATCH(Cat_Results[[#This Row],[Currency]], Exchange_Rate[Currency], 0))</f>
        <v>5045207.7004709896</v>
      </c>
    </row>
    <row r="997" spans="1:6" x14ac:dyDescent="0.3">
      <c r="A997" s="1">
        <v>3795</v>
      </c>
      <c r="B997" s="1">
        <v>188</v>
      </c>
      <c r="C997" s="1">
        <f t="shared" si="15"/>
        <v>2.0000000000000002E-5</v>
      </c>
      <c r="D997" s="1" t="s">
        <v>320</v>
      </c>
      <c r="E997" s="4">
        <v>4.1832029819488499E-3</v>
      </c>
      <c r="F997" s="66">
        <f>Cat_Results[[#This Row],[TotalLossInOriginalCurrency]] / INDEX(Exchange_Rate[Exchange Rate], MATCH(Cat_Results[[#This Row],[Currency]], Exchange_Rate[Currency], 0))</f>
        <v>4.1832029819488499E-3</v>
      </c>
    </row>
    <row r="998" spans="1:6" x14ac:dyDescent="0.3">
      <c r="A998" s="1">
        <v>3804</v>
      </c>
      <c r="B998" s="1">
        <v>206</v>
      </c>
      <c r="C998" s="1">
        <f t="shared" si="15"/>
        <v>2.0000000000000002E-5</v>
      </c>
      <c r="D998" s="1" t="s">
        <v>320</v>
      </c>
      <c r="E998" s="4">
        <v>98981744.774691999</v>
      </c>
      <c r="F998" s="66">
        <f>Cat_Results[[#This Row],[TotalLossInOriginalCurrency]] / INDEX(Exchange_Rate[Exchange Rate], MATCH(Cat_Results[[#This Row],[Currency]], Exchange_Rate[Currency], 0))</f>
        <v>98981744.774691999</v>
      </c>
    </row>
    <row r="999" spans="1:6" x14ac:dyDescent="0.3">
      <c r="A999" s="1">
        <v>3806</v>
      </c>
      <c r="B999" s="1">
        <v>270</v>
      </c>
      <c r="C999" s="1">
        <f t="shared" si="15"/>
        <v>2.0000000000000002E-5</v>
      </c>
      <c r="D999" s="1" t="s">
        <v>321</v>
      </c>
      <c r="E999" s="4">
        <v>2837.6217401010613</v>
      </c>
      <c r="F999" s="66">
        <f>Cat_Results[[#This Row],[TotalLossInOriginalCurrency]] / INDEX(Exchange_Rate[Exchange Rate], MATCH(Cat_Results[[#This Row],[Currency]], Exchange_Rate[Currency], 0))</f>
        <v>4445.7019789875403</v>
      </c>
    </row>
    <row r="1000" spans="1:6" x14ac:dyDescent="0.3">
      <c r="A1000" s="1">
        <v>3813</v>
      </c>
      <c r="B1000" s="1">
        <v>237</v>
      </c>
      <c r="C1000" s="1">
        <f t="shared" si="15"/>
        <v>2.0000000000000002E-5</v>
      </c>
      <c r="D1000" s="1" t="s">
        <v>320</v>
      </c>
      <c r="E1000" s="4">
        <v>303342.490827072</v>
      </c>
      <c r="F1000" s="66">
        <f>Cat_Results[[#This Row],[TotalLossInOriginalCurrency]] / INDEX(Exchange_Rate[Exchange Rate], MATCH(Cat_Results[[#This Row],[Currency]], Exchange_Rate[Currency], 0))</f>
        <v>303342.490827072</v>
      </c>
    </row>
    <row r="1001" spans="1:6" x14ac:dyDescent="0.3">
      <c r="A1001" s="1">
        <v>3814</v>
      </c>
      <c r="B1001" s="1">
        <v>274</v>
      </c>
      <c r="C1001" s="1">
        <f t="shared" si="15"/>
        <v>2.0000000000000002E-5</v>
      </c>
      <c r="D1001" s="1" t="s">
        <v>321</v>
      </c>
      <c r="E1001" s="4">
        <v>1.8832996219852152E-2</v>
      </c>
      <c r="F1001" s="66">
        <f>Cat_Results[[#This Row],[TotalLossInOriginalCurrency]] / INDEX(Exchange_Rate[Exchange Rate], MATCH(Cat_Results[[#This Row],[Currency]], Exchange_Rate[Currency], 0))</f>
        <v>2.9505655169487003E-2</v>
      </c>
    </row>
    <row r="1002" spans="1:6" x14ac:dyDescent="0.3">
      <c r="A1002" s="1">
        <v>3814</v>
      </c>
      <c r="B1002" s="1">
        <v>225</v>
      </c>
      <c r="C1002" s="1">
        <f t="shared" si="15"/>
        <v>2.0000000000000002E-5</v>
      </c>
      <c r="D1002" s="1" t="s">
        <v>320</v>
      </c>
      <c r="E1002" s="4">
        <v>9.3289719149470294</v>
      </c>
      <c r="F1002" s="66">
        <f>Cat_Results[[#This Row],[TotalLossInOriginalCurrency]] / INDEX(Exchange_Rate[Exchange Rate], MATCH(Cat_Results[[#This Row],[Currency]], Exchange_Rate[Currency], 0))</f>
        <v>9.3289719149470294</v>
      </c>
    </row>
    <row r="1003" spans="1:6" x14ac:dyDescent="0.3">
      <c r="A1003" s="1">
        <v>3818</v>
      </c>
      <c r="B1003" s="1">
        <v>226</v>
      </c>
      <c r="C1003" s="1">
        <f t="shared" si="15"/>
        <v>2.0000000000000002E-5</v>
      </c>
      <c r="D1003" s="1" t="s">
        <v>320</v>
      </c>
      <c r="E1003" s="4">
        <v>674722.86933911499</v>
      </c>
      <c r="F1003" s="66">
        <f>Cat_Results[[#This Row],[TotalLossInOriginalCurrency]] / INDEX(Exchange_Rate[Exchange Rate], MATCH(Cat_Results[[#This Row],[Currency]], Exchange_Rate[Currency], 0))</f>
        <v>674722.86933911499</v>
      </c>
    </row>
    <row r="1004" spans="1:6" x14ac:dyDescent="0.3">
      <c r="A1004" s="1">
        <v>3823</v>
      </c>
      <c r="B1004" s="1">
        <v>231</v>
      </c>
      <c r="C1004" s="1">
        <f t="shared" si="15"/>
        <v>2.0000000000000002E-5</v>
      </c>
      <c r="D1004" s="1" t="s">
        <v>320</v>
      </c>
      <c r="E1004" s="4">
        <v>658.75458086282003</v>
      </c>
      <c r="F1004" s="66">
        <f>Cat_Results[[#This Row],[TotalLossInOriginalCurrency]] / INDEX(Exchange_Rate[Exchange Rate], MATCH(Cat_Results[[#This Row],[Currency]], Exchange_Rate[Currency], 0))</f>
        <v>658.75458086282003</v>
      </c>
    </row>
    <row r="1005" spans="1:6" x14ac:dyDescent="0.3">
      <c r="A1005" s="1">
        <v>3826</v>
      </c>
      <c r="B1005" s="1">
        <v>241</v>
      </c>
      <c r="C1005" s="1">
        <f t="shared" si="15"/>
        <v>2.0000000000000002E-5</v>
      </c>
      <c r="D1005" s="1" t="s">
        <v>320</v>
      </c>
      <c r="E1005" s="4">
        <v>3467.8751938477699</v>
      </c>
      <c r="F1005" s="66">
        <f>Cat_Results[[#This Row],[TotalLossInOriginalCurrency]] / INDEX(Exchange_Rate[Exchange Rate], MATCH(Cat_Results[[#This Row],[Currency]], Exchange_Rate[Currency], 0))</f>
        <v>3467.8751938477699</v>
      </c>
    </row>
    <row r="1006" spans="1:6" x14ac:dyDescent="0.3">
      <c r="A1006" s="1">
        <v>3828</v>
      </c>
      <c r="B1006" s="1">
        <v>205</v>
      </c>
      <c r="C1006" s="1">
        <f t="shared" si="15"/>
        <v>2.0000000000000002E-5</v>
      </c>
      <c r="D1006" s="1" t="s">
        <v>320</v>
      </c>
      <c r="E1006" s="4">
        <v>6795.7648353407503</v>
      </c>
      <c r="F1006" s="66">
        <f>Cat_Results[[#This Row],[TotalLossInOriginalCurrency]] / INDEX(Exchange_Rate[Exchange Rate], MATCH(Cat_Results[[#This Row],[Currency]], Exchange_Rate[Currency], 0))</f>
        <v>6795.7648353407503</v>
      </c>
    </row>
    <row r="1007" spans="1:6" x14ac:dyDescent="0.3">
      <c r="A1007" s="1">
        <v>3829</v>
      </c>
      <c r="B1007" s="1">
        <v>238</v>
      </c>
      <c r="C1007" s="1">
        <f t="shared" si="15"/>
        <v>2.0000000000000002E-5</v>
      </c>
      <c r="D1007" s="1" t="s">
        <v>320</v>
      </c>
      <c r="E1007" s="4">
        <v>10611177.464756001</v>
      </c>
      <c r="F1007" s="66">
        <f>Cat_Results[[#This Row],[TotalLossInOriginalCurrency]] / INDEX(Exchange_Rate[Exchange Rate], MATCH(Cat_Results[[#This Row],[Currency]], Exchange_Rate[Currency], 0))</f>
        <v>10611177.464756001</v>
      </c>
    </row>
    <row r="1008" spans="1:6" x14ac:dyDescent="0.3">
      <c r="A1008" s="1">
        <v>3832</v>
      </c>
      <c r="B1008" s="1">
        <v>206</v>
      </c>
      <c r="C1008" s="1">
        <f t="shared" si="15"/>
        <v>2.0000000000000002E-5</v>
      </c>
      <c r="D1008" s="1" t="s">
        <v>320</v>
      </c>
      <c r="E1008" s="4">
        <v>0.118552522336472</v>
      </c>
      <c r="F1008" s="66">
        <f>Cat_Results[[#This Row],[TotalLossInOriginalCurrency]] / INDEX(Exchange_Rate[Exchange Rate], MATCH(Cat_Results[[#This Row],[Currency]], Exchange_Rate[Currency], 0))</f>
        <v>0.118552522336472</v>
      </c>
    </row>
    <row r="1009" spans="1:6" x14ac:dyDescent="0.3">
      <c r="A1009" s="1">
        <v>3835</v>
      </c>
      <c r="B1009" s="1">
        <v>276</v>
      </c>
      <c r="C1009" s="1">
        <f t="shared" si="15"/>
        <v>2.0000000000000002E-5</v>
      </c>
      <c r="D1009" s="1" t="s">
        <v>320</v>
      </c>
      <c r="E1009" s="4">
        <v>1.50090213865042</v>
      </c>
      <c r="F1009" s="66">
        <f>Cat_Results[[#This Row],[TotalLossInOriginalCurrency]] / INDEX(Exchange_Rate[Exchange Rate], MATCH(Cat_Results[[#This Row],[Currency]], Exchange_Rate[Currency], 0))</f>
        <v>1.50090213865042</v>
      </c>
    </row>
    <row r="1010" spans="1:6" x14ac:dyDescent="0.3">
      <c r="A1010" s="1">
        <v>3838</v>
      </c>
      <c r="B1010" s="1">
        <v>262</v>
      </c>
      <c r="C1010" s="1">
        <f t="shared" si="15"/>
        <v>2.0000000000000002E-5</v>
      </c>
      <c r="D1010" s="1" t="s">
        <v>320</v>
      </c>
      <c r="E1010" s="4">
        <v>291.94671399179799</v>
      </c>
      <c r="F1010" s="66">
        <f>Cat_Results[[#This Row],[TotalLossInOriginalCurrency]] / INDEX(Exchange_Rate[Exchange Rate], MATCH(Cat_Results[[#This Row],[Currency]], Exchange_Rate[Currency], 0))</f>
        <v>291.94671399179799</v>
      </c>
    </row>
    <row r="1011" spans="1:6" x14ac:dyDescent="0.3">
      <c r="A1011" s="1">
        <v>3846</v>
      </c>
      <c r="B1011" s="1">
        <v>165</v>
      </c>
      <c r="C1011" s="1">
        <f t="shared" si="15"/>
        <v>2.0000000000000002E-5</v>
      </c>
      <c r="D1011" s="1" t="s">
        <v>320</v>
      </c>
      <c r="E1011" s="4">
        <v>5.8111548423767099E-3</v>
      </c>
      <c r="F1011" s="66">
        <f>Cat_Results[[#This Row],[TotalLossInOriginalCurrency]] / INDEX(Exchange_Rate[Exchange Rate], MATCH(Cat_Results[[#This Row],[Currency]], Exchange_Rate[Currency], 0))</f>
        <v>5.8111548423767099E-3</v>
      </c>
    </row>
    <row r="1012" spans="1:6" x14ac:dyDescent="0.3">
      <c r="A1012" s="1">
        <v>3857</v>
      </c>
      <c r="B1012" s="1">
        <v>238</v>
      </c>
      <c r="C1012" s="1">
        <f t="shared" si="15"/>
        <v>2.0000000000000002E-5</v>
      </c>
      <c r="D1012" s="1" t="s">
        <v>324</v>
      </c>
      <c r="E1012" s="4">
        <v>346466.26710174256</v>
      </c>
      <c r="F1012" s="66">
        <f>Cat_Results[[#This Row],[TotalLossInOriginalCurrency]] / INDEX(Exchange_Rate[Exchange Rate], MATCH(Cat_Results[[#This Row],[Currency]], Exchange_Rate[Currency], 0))</f>
        <v>350461.02300659899</v>
      </c>
    </row>
    <row r="1013" spans="1:6" x14ac:dyDescent="0.3">
      <c r="A1013" s="1">
        <v>3874</v>
      </c>
      <c r="B1013" s="1">
        <v>253</v>
      </c>
      <c r="C1013" s="1">
        <f t="shared" si="15"/>
        <v>2.0000000000000002E-5</v>
      </c>
      <c r="D1013" s="1" t="s">
        <v>320</v>
      </c>
      <c r="E1013" s="4">
        <v>2246424.7115023602</v>
      </c>
      <c r="F1013" s="66">
        <f>Cat_Results[[#This Row],[TotalLossInOriginalCurrency]] / INDEX(Exchange_Rate[Exchange Rate], MATCH(Cat_Results[[#This Row],[Currency]], Exchange_Rate[Currency], 0))</f>
        <v>2246424.7115023602</v>
      </c>
    </row>
    <row r="1014" spans="1:6" x14ac:dyDescent="0.3">
      <c r="A1014" s="1">
        <v>3878</v>
      </c>
      <c r="B1014" s="1">
        <v>196</v>
      </c>
      <c r="C1014" s="1">
        <f t="shared" si="15"/>
        <v>2.0000000000000002E-5</v>
      </c>
      <c r="D1014" s="1" t="s">
        <v>320</v>
      </c>
      <c r="E1014" s="4">
        <v>7.2438269853591902E-3</v>
      </c>
      <c r="F1014" s="66">
        <f>Cat_Results[[#This Row],[TotalLossInOriginalCurrency]] / INDEX(Exchange_Rate[Exchange Rate], MATCH(Cat_Results[[#This Row],[Currency]], Exchange_Rate[Currency], 0))</f>
        <v>7.2438269853591902E-3</v>
      </c>
    </row>
    <row r="1015" spans="1:6" x14ac:dyDescent="0.3">
      <c r="A1015" s="1">
        <v>3901</v>
      </c>
      <c r="B1015" s="1">
        <v>244</v>
      </c>
      <c r="C1015" s="1">
        <f t="shared" si="15"/>
        <v>2.0000000000000002E-5</v>
      </c>
      <c r="D1015" s="1" t="s">
        <v>321</v>
      </c>
      <c r="E1015" s="4">
        <v>2.4467503147870308E-3</v>
      </c>
      <c r="F1015" s="66">
        <f>Cat_Results[[#This Row],[TotalLossInOriginalCurrency]] / INDEX(Exchange_Rate[Exchange Rate], MATCH(Cat_Results[[#This Row],[Currency]], Exchange_Rate[Currency], 0))</f>
        <v>3.8333237171173104E-3</v>
      </c>
    </row>
    <row r="1016" spans="1:6" x14ac:dyDescent="0.3">
      <c r="A1016" s="1">
        <v>3906</v>
      </c>
      <c r="B1016" s="1">
        <v>229</v>
      </c>
      <c r="C1016" s="1">
        <f t="shared" si="15"/>
        <v>2.0000000000000002E-5</v>
      </c>
      <c r="D1016" s="1" t="s">
        <v>320</v>
      </c>
      <c r="E1016" s="4">
        <v>838.56704841855901</v>
      </c>
      <c r="F1016" s="66">
        <f>Cat_Results[[#This Row],[TotalLossInOriginalCurrency]] / INDEX(Exchange_Rate[Exchange Rate], MATCH(Cat_Results[[#This Row],[Currency]], Exchange_Rate[Currency], 0))</f>
        <v>838.56704841855901</v>
      </c>
    </row>
    <row r="1017" spans="1:6" x14ac:dyDescent="0.3">
      <c r="A1017" s="1">
        <v>3906</v>
      </c>
      <c r="B1017" s="1">
        <v>241</v>
      </c>
      <c r="C1017" s="1">
        <f t="shared" si="15"/>
        <v>2.0000000000000002E-5</v>
      </c>
      <c r="D1017" s="1" t="s">
        <v>320</v>
      </c>
      <c r="E1017" s="4">
        <v>1.2597344815731E-2</v>
      </c>
      <c r="F1017" s="66">
        <f>Cat_Results[[#This Row],[TotalLossInOriginalCurrency]] / INDEX(Exchange_Rate[Exchange Rate], MATCH(Cat_Results[[#This Row],[Currency]], Exchange_Rate[Currency], 0))</f>
        <v>1.2597344815731E-2</v>
      </c>
    </row>
    <row r="1018" spans="1:6" x14ac:dyDescent="0.3">
      <c r="A1018" s="1">
        <v>3917</v>
      </c>
      <c r="B1018" s="1">
        <v>199</v>
      </c>
      <c r="C1018" s="1">
        <f t="shared" si="15"/>
        <v>2.0000000000000002E-5</v>
      </c>
      <c r="D1018" s="1" t="s">
        <v>320</v>
      </c>
      <c r="E1018" s="4">
        <v>1.6428474336862599E-2</v>
      </c>
      <c r="F1018" s="66">
        <f>Cat_Results[[#This Row],[TotalLossInOriginalCurrency]] / INDEX(Exchange_Rate[Exchange Rate], MATCH(Cat_Results[[#This Row],[Currency]], Exchange_Rate[Currency], 0))</f>
        <v>1.6428474336862599E-2</v>
      </c>
    </row>
    <row r="1019" spans="1:6" x14ac:dyDescent="0.3">
      <c r="A1019" s="1">
        <v>3926</v>
      </c>
      <c r="B1019" s="1">
        <v>241</v>
      </c>
      <c r="C1019" s="1">
        <f t="shared" si="15"/>
        <v>2.0000000000000002E-5</v>
      </c>
      <c r="D1019" s="1" t="s">
        <v>320</v>
      </c>
      <c r="E1019" s="4">
        <v>1148805.50240106</v>
      </c>
      <c r="F1019" s="66">
        <f>Cat_Results[[#This Row],[TotalLossInOriginalCurrency]] / INDEX(Exchange_Rate[Exchange Rate], MATCH(Cat_Results[[#This Row],[Currency]], Exchange_Rate[Currency], 0))</f>
        <v>1148805.50240106</v>
      </c>
    </row>
    <row r="1020" spans="1:6" x14ac:dyDescent="0.3">
      <c r="A1020" s="1">
        <v>3927</v>
      </c>
      <c r="B1020" s="1">
        <v>241</v>
      </c>
      <c r="C1020" s="1">
        <f t="shared" si="15"/>
        <v>2.0000000000000002E-5</v>
      </c>
      <c r="D1020" s="1" t="s">
        <v>320</v>
      </c>
      <c r="E1020" s="4">
        <v>35.217016302049203</v>
      </c>
      <c r="F1020" s="66">
        <f>Cat_Results[[#This Row],[TotalLossInOriginalCurrency]] / INDEX(Exchange_Rate[Exchange Rate], MATCH(Cat_Results[[#This Row],[Currency]], Exchange_Rate[Currency], 0))</f>
        <v>35.217016302049203</v>
      </c>
    </row>
    <row r="1021" spans="1:6" x14ac:dyDescent="0.3">
      <c r="A1021" s="1">
        <v>3927</v>
      </c>
      <c r="B1021" s="1">
        <v>258</v>
      </c>
      <c r="C1021" s="1">
        <f t="shared" si="15"/>
        <v>2.0000000000000002E-5</v>
      </c>
      <c r="D1021" s="1" t="s">
        <v>321</v>
      </c>
      <c r="E1021" s="4">
        <v>17123.795625110946</v>
      </c>
      <c r="F1021" s="66">
        <f>Cat_Results[[#This Row],[TotalLossInOriginalCurrency]] / INDEX(Exchange_Rate[Exchange Rate], MATCH(Cat_Results[[#This Row],[Currency]], Exchange_Rate[Currency], 0))</f>
        <v>26827.850598446101</v>
      </c>
    </row>
    <row r="1022" spans="1:6" x14ac:dyDescent="0.3">
      <c r="A1022" s="1">
        <v>3933</v>
      </c>
      <c r="B1022" s="1">
        <v>253</v>
      </c>
      <c r="C1022" s="1">
        <f t="shared" si="15"/>
        <v>2.0000000000000002E-5</v>
      </c>
      <c r="D1022" s="1" t="s">
        <v>321</v>
      </c>
      <c r="E1022" s="4">
        <v>5719400.4897895232</v>
      </c>
      <c r="F1022" s="66">
        <f>Cat_Results[[#This Row],[TotalLossInOriginalCurrency]] / INDEX(Exchange_Rate[Exchange Rate], MATCH(Cat_Results[[#This Row],[Currency]], Exchange_Rate[Currency], 0))</f>
        <v>8960584.7448765393</v>
      </c>
    </row>
    <row r="1023" spans="1:6" x14ac:dyDescent="0.3">
      <c r="A1023" s="1">
        <v>3936</v>
      </c>
      <c r="B1023" s="1">
        <v>240</v>
      </c>
      <c r="C1023" s="1">
        <f t="shared" si="15"/>
        <v>2.0000000000000002E-5</v>
      </c>
      <c r="D1023" s="1" t="s">
        <v>321</v>
      </c>
      <c r="E1023" s="4">
        <v>3401.1251574191033</v>
      </c>
      <c r="F1023" s="66">
        <f>Cat_Results[[#This Row],[TotalLossInOriginalCurrency]] / INDEX(Exchange_Rate[Exchange Rate], MATCH(Cat_Results[[#This Row],[Currency]], Exchange_Rate[Currency], 0))</f>
        <v>5328.5427826556997</v>
      </c>
    </row>
    <row r="1024" spans="1:6" x14ac:dyDescent="0.3">
      <c r="A1024" s="1">
        <v>3938</v>
      </c>
      <c r="B1024" s="1">
        <v>291</v>
      </c>
      <c r="C1024" s="1">
        <f t="shared" si="15"/>
        <v>2.0000000000000002E-5</v>
      </c>
      <c r="D1024" s="1" t="s">
        <v>320</v>
      </c>
      <c r="E1024" s="4">
        <v>547617.41111307195</v>
      </c>
      <c r="F1024" s="66">
        <f>Cat_Results[[#This Row],[TotalLossInOriginalCurrency]] / INDEX(Exchange_Rate[Exchange Rate], MATCH(Cat_Results[[#This Row],[Currency]], Exchange_Rate[Currency], 0))</f>
        <v>547617.41111307195</v>
      </c>
    </row>
    <row r="1025" spans="1:6" x14ac:dyDescent="0.3">
      <c r="A1025" s="1">
        <v>3939</v>
      </c>
      <c r="B1025" s="1">
        <v>324</v>
      </c>
      <c r="C1025" s="1">
        <f t="shared" si="15"/>
        <v>2.0000000000000002E-5</v>
      </c>
      <c r="D1025" s="1" t="s">
        <v>320</v>
      </c>
      <c r="E1025" s="4">
        <v>6.0775130987167402E-3</v>
      </c>
      <c r="F1025" s="66">
        <f>Cat_Results[[#This Row],[TotalLossInOriginalCurrency]] / INDEX(Exchange_Rate[Exchange Rate], MATCH(Cat_Results[[#This Row],[Currency]], Exchange_Rate[Currency], 0))</f>
        <v>6.0775130987167402E-3</v>
      </c>
    </row>
    <row r="1026" spans="1:6" x14ac:dyDescent="0.3">
      <c r="A1026" s="1">
        <v>3943</v>
      </c>
      <c r="B1026" s="1">
        <v>203</v>
      </c>
      <c r="C1026" s="1">
        <f t="shared" si="15"/>
        <v>2.0000000000000002E-5</v>
      </c>
      <c r="D1026" s="1" t="s">
        <v>324</v>
      </c>
      <c r="E1026" s="4">
        <v>0.77483176685426436</v>
      </c>
      <c r="F1026" s="66">
        <f>Cat_Results[[#This Row],[TotalLossInOriginalCurrency]] / INDEX(Exchange_Rate[Exchange Rate], MATCH(Cat_Results[[#This Row],[Currency]], Exchange_Rate[Currency], 0))</f>
        <v>0.78376557677984204</v>
      </c>
    </row>
    <row r="1027" spans="1:6" x14ac:dyDescent="0.3">
      <c r="A1027" s="1">
        <v>3946</v>
      </c>
      <c r="B1027" s="1">
        <v>288</v>
      </c>
      <c r="C1027" s="1">
        <f t="shared" si="15"/>
        <v>2.0000000000000002E-5</v>
      </c>
      <c r="D1027" s="1" t="s">
        <v>320</v>
      </c>
      <c r="E1027" s="4">
        <v>8.24868679046631E-2</v>
      </c>
      <c r="F1027" s="66">
        <f>Cat_Results[[#This Row],[TotalLossInOriginalCurrency]] / INDEX(Exchange_Rate[Exchange Rate], MATCH(Cat_Results[[#This Row],[Currency]], Exchange_Rate[Currency], 0))</f>
        <v>8.24868679046631E-2</v>
      </c>
    </row>
    <row r="1028" spans="1:6" x14ac:dyDescent="0.3">
      <c r="A1028" s="1">
        <v>3955</v>
      </c>
      <c r="B1028" s="1">
        <v>259</v>
      </c>
      <c r="C1028" s="1">
        <f t="shared" si="15"/>
        <v>2.0000000000000002E-5</v>
      </c>
      <c r="D1028" s="1" t="s">
        <v>323</v>
      </c>
      <c r="E1028" s="4">
        <v>1054499.3785349722</v>
      </c>
      <c r="F1028" s="66">
        <f>Cat_Results[[#This Row],[TotalLossInOriginalCurrency]] / INDEX(Exchange_Rate[Exchange Rate], MATCH(Cat_Results[[#This Row],[Currency]], Exchange_Rate[Currency], 0))</f>
        <v>13294.074002920403</v>
      </c>
    </row>
    <row r="1029" spans="1:6" x14ac:dyDescent="0.3">
      <c r="A1029" s="1">
        <v>3955</v>
      </c>
      <c r="B1029" s="1">
        <v>247</v>
      </c>
      <c r="C1029" s="1">
        <f t="shared" si="15"/>
        <v>2.0000000000000002E-5</v>
      </c>
      <c r="D1029" s="1" t="s">
        <v>320</v>
      </c>
      <c r="E1029" s="4">
        <v>6636.2433145447603</v>
      </c>
      <c r="F1029" s="66">
        <f>Cat_Results[[#This Row],[TotalLossInOriginalCurrency]] / INDEX(Exchange_Rate[Exchange Rate], MATCH(Cat_Results[[#This Row],[Currency]], Exchange_Rate[Currency], 0))</f>
        <v>6636.2433145447603</v>
      </c>
    </row>
    <row r="1030" spans="1:6" x14ac:dyDescent="0.3">
      <c r="A1030" s="1">
        <v>3956</v>
      </c>
      <c r="B1030" s="1">
        <v>228</v>
      </c>
      <c r="C1030" s="1">
        <f t="shared" ref="C1030:C1093" si="16">1/50000</f>
        <v>2.0000000000000002E-5</v>
      </c>
      <c r="D1030" s="1" t="s">
        <v>320</v>
      </c>
      <c r="E1030" s="4">
        <v>458965.32908687298</v>
      </c>
      <c r="F1030" s="66">
        <f>Cat_Results[[#This Row],[TotalLossInOriginalCurrency]] / INDEX(Exchange_Rate[Exchange Rate], MATCH(Cat_Results[[#This Row],[Currency]], Exchange_Rate[Currency], 0))</f>
        <v>458965.32908687298</v>
      </c>
    </row>
    <row r="1031" spans="1:6" x14ac:dyDescent="0.3">
      <c r="A1031" s="1">
        <v>3958</v>
      </c>
      <c r="B1031" s="1">
        <v>240</v>
      </c>
      <c r="C1031" s="1">
        <f t="shared" si="16"/>
        <v>2.0000000000000002E-5</v>
      </c>
      <c r="D1031" s="1" t="s">
        <v>320</v>
      </c>
      <c r="E1031" s="4">
        <v>3.09718921780586E-2</v>
      </c>
      <c r="F1031" s="66">
        <f>Cat_Results[[#This Row],[TotalLossInOriginalCurrency]] / INDEX(Exchange_Rate[Exchange Rate], MATCH(Cat_Results[[#This Row],[Currency]], Exchange_Rate[Currency], 0))</f>
        <v>3.09718921780586E-2</v>
      </c>
    </row>
    <row r="1032" spans="1:6" x14ac:dyDescent="0.3">
      <c r="A1032" s="1">
        <v>3958</v>
      </c>
      <c r="B1032" s="1">
        <v>202</v>
      </c>
      <c r="C1032" s="1">
        <f t="shared" si="16"/>
        <v>2.0000000000000002E-5</v>
      </c>
      <c r="D1032" s="1" t="s">
        <v>321</v>
      </c>
      <c r="E1032" s="4">
        <v>0.1092034123610487</v>
      </c>
      <c r="F1032" s="66">
        <f>Cat_Results[[#This Row],[TotalLossInOriginalCurrency]] / INDEX(Exchange_Rate[Exchange Rate], MATCH(Cat_Results[[#This Row],[Currency]], Exchange_Rate[Currency], 0))</f>
        <v>0.17108898609876599</v>
      </c>
    </row>
    <row r="1033" spans="1:6" x14ac:dyDescent="0.3">
      <c r="A1033" s="1">
        <v>3961</v>
      </c>
      <c r="B1033" s="1">
        <v>241</v>
      </c>
      <c r="C1033" s="1">
        <f t="shared" si="16"/>
        <v>2.0000000000000002E-5</v>
      </c>
      <c r="D1033" s="1" t="s">
        <v>322</v>
      </c>
      <c r="E1033" s="4">
        <v>470780.22373662837</v>
      </c>
      <c r="F1033" s="66">
        <f>Cat_Results[[#This Row],[TotalLossInOriginalCurrency]] / INDEX(Exchange_Rate[Exchange Rate], MATCH(Cat_Results[[#This Row],[Currency]], Exchange_Rate[Currency], 0))</f>
        <v>578259.36269701901</v>
      </c>
    </row>
    <row r="1034" spans="1:6" x14ac:dyDescent="0.3">
      <c r="A1034" s="1">
        <v>3967</v>
      </c>
      <c r="B1034" s="1">
        <v>291</v>
      </c>
      <c r="C1034" s="1">
        <f t="shared" si="16"/>
        <v>2.0000000000000002E-5</v>
      </c>
      <c r="D1034" s="1" t="s">
        <v>320</v>
      </c>
      <c r="E1034" s="4">
        <v>5632.9544914327598</v>
      </c>
      <c r="F1034" s="66">
        <f>Cat_Results[[#This Row],[TotalLossInOriginalCurrency]] / INDEX(Exchange_Rate[Exchange Rate], MATCH(Cat_Results[[#This Row],[Currency]], Exchange_Rate[Currency], 0))</f>
        <v>5632.9544914327598</v>
      </c>
    </row>
    <row r="1035" spans="1:6" x14ac:dyDescent="0.3">
      <c r="A1035" s="1">
        <v>3969</v>
      </c>
      <c r="B1035" s="1">
        <v>238</v>
      </c>
      <c r="C1035" s="1">
        <f t="shared" si="16"/>
        <v>2.0000000000000002E-5</v>
      </c>
      <c r="D1035" s="1" t="s">
        <v>321</v>
      </c>
      <c r="E1035" s="4">
        <v>4729.5835497734724</v>
      </c>
      <c r="F1035" s="66">
        <f>Cat_Results[[#This Row],[TotalLossInOriginalCurrency]] / INDEX(Exchange_Rate[Exchange Rate], MATCH(Cat_Results[[#This Row],[Currency]], Exchange_Rate[Currency], 0))</f>
        <v>7409.8385453820192</v>
      </c>
    </row>
    <row r="1036" spans="1:6" x14ac:dyDescent="0.3">
      <c r="A1036" s="1">
        <v>3971</v>
      </c>
      <c r="B1036" s="1">
        <v>253</v>
      </c>
      <c r="C1036" s="1">
        <f t="shared" si="16"/>
        <v>2.0000000000000002E-5</v>
      </c>
      <c r="D1036" s="1" t="s">
        <v>320</v>
      </c>
      <c r="E1036" s="4">
        <v>3.0312258750200299E-2</v>
      </c>
      <c r="F1036" s="66">
        <f>Cat_Results[[#This Row],[TotalLossInOriginalCurrency]] / INDEX(Exchange_Rate[Exchange Rate], MATCH(Cat_Results[[#This Row],[Currency]], Exchange_Rate[Currency], 0))</f>
        <v>3.0312258750200299E-2</v>
      </c>
    </row>
    <row r="1037" spans="1:6" x14ac:dyDescent="0.3">
      <c r="A1037" s="1">
        <v>3972</v>
      </c>
      <c r="B1037" s="1">
        <v>130</v>
      </c>
      <c r="C1037" s="1">
        <f t="shared" si="16"/>
        <v>2.0000000000000002E-5</v>
      </c>
      <c r="D1037" s="1" t="s">
        <v>320</v>
      </c>
      <c r="E1037" s="4">
        <v>116038.322223189</v>
      </c>
      <c r="F1037" s="66">
        <f>Cat_Results[[#This Row],[TotalLossInOriginalCurrency]] / INDEX(Exchange_Rate[Exchange Rate], MATCH(Cat_Results[[#This Row],[Currency]], Exchange_Rate[Currency], 0))</f>
        <v>116038.322223189</v>
      </c>
    </row>
    <row r="1038" spans="1:6" x14ac:dyDescent="0.3">
      <c r="A1038" s="1">
        <v>3976</v>
      </c>
      <c r="B1038" s="1">
        <v>180</v>
      </c>
      <c r="C1038" s="1">
        <f t="shared" si="16"/>
        <v>2.0000000000000002E-5</v>
      </c>
      <c r="D1038" s="1" t="s">
        <v>320</v>
      </c>
      <c r="E1038" s="4">
        <v>16020.5731387581</v>
      </c>
      <c r="F1038" s="66">
        <f>Cat_Results[[#This Row],[TotalLossInOriginalCurrency]] / INDEX(Exchange_Rate[Exchange Rate], MATCH(Cat_Results[[#This Row],[Currency]], Exchange_Rate[Currency], 0))</f>
        <v>16020.5731387581</v>
      </c>
    </row>
    <row r="1039" spans="1:6" x14ac:dyDescent="0.3">
      <c r="A1039" s="1">
        <v>3977</v>
      </c>
      <c r="B1039" s="1">
        <v>230</v>
      </c>
      <c r="C1039" s="1">
        <f t="shared" si="16"/>
        <v>2.0000000000000002E-5</v>
      </c>
      <c r="D1039" s="1" t="s">
        <v>320</v>
      </c>
      <c r="E1039" s="4">
        <v>8121.8270269967597</v>
      </c>
      <c r="F1039" s="66">
        <f>Cat_Results[[#This Row],[TotalLossInOriginalCurrency]] / INDEX(Exchange_Rate[Exchange Rate], MATCH(Cat_Results[[#This Row],[Currency]], Exchange_Rate[Currency], 0))</f>
        <v>8121.8270269967597</v>
      </c>
    </row>
    <row r="1040" spans="1:6" x14ac:dyDescent="0.3">
      <c r="A1040" s="1">
        <v>3978</v>
      </c>
      <c r="B1040" s="1">
        <v>221</v>
      </c>
      <c r="C1040" s="1">
        <f t="shared" si="16"/>
        <v>2.0000000000000002E-5</v>
      </c>
      <c r="D1040" s="1" t="s">
        <v>323</v>
      </c>
      <c r="E1040" s="4">
        <v>414778255.92800176</v>
      </c>
      <c r="F1040" s="66">
        <f>Cat_Results[[#This Row],[TotalLossInOriginalCurrency]] / INDEX(Exchange_Rate[Exchange Rate], MATCH(Cat_Results[[#This Row],[Currency]], Exchange_Rate[Currency], 0))</f>
        <v>5229109.6053275103</v>
      </c>
    </row>
    <row r="1041" spans="1:6" x14ac:dyDescent="0.3">
      <c r="A1041" s="1">
        <v>3980</v>
      </c>
      <c r="B1041" s="1">
        <v>264</v>
      </c>
      <c r="C1041" s="1">
        <f t="shared" si="16"/>
        <v>2.0000000000000002E-5</v>
      </c>
      <c r="D1041" s="1" t="s">
        <v>320</v>
      </c>
      <c r="E1041" s="4">
        <v>5.9660524129867597E-3</v>
      </c>
      <c r="F1041" s="66">
        <f>Cat_Results[[#This Row],[TotalLossInOriginalCurrency]] / INDEX(Exchange_Rate[Exchange Rate], MATCH(Cat_Results[[#This Row],[Currency]], Exchange_Rate[Currency], 0))</f>
        <v>5.9660524129867597E-3</v>
      </c>
    </row>
    <row r="1042" spans="1:6" x14ac:dyDescent="0.3">
      <c r="A1042" s="1">
        <v>3991</v>
      </c>
      <c r="B1042" s="1">
        <v>220</v>
      </c>
      <c r="C1042" s="1">
        <f t="shared" si="16"/>
        <v>2.0000000000000002E-5</v>
      </c>
      <c r="D1042" s="1" t="s">
        <v>320</v>
      </c>
      <c r="E1042" s="4">
        <v>2.1758303046226501E-3</v>
      </c>
      <c r="F1042" s="66">
        <f>Cat_Results[[#This Row],[TotalLossInOriginalCurrency]] / INDEX(Exchange_Rate[Exchange Rate], MATCH(Cat_Results[[#This Row],[Currency]], Exchange_Rate[Currency], 0))</f>
        <v>2.1758303046226501E-3</v>
      </c>
    </row>
    <row r="1043" spans="1:6" x14ac:dyDescent="0.3">
      <c r="A1043" s="1">
        <v>3993</v>
      </c>
      <c r="B1043" s="1">
        <v>223</v>
      </c>
      <c r="C1043" s="1">
        <f t="shared" si="16"/>
        <v>2.0000000000000002E-5</v>
      </c>
      <c r="D1043" s="1" t="s">
        <v>320</v>
      </c>
      <c r="E1043" s="4">
        <v>0.118552522336472</v>
      </c>
      <c r="F1043" s="66">
        <f>Cat_Results[[#This Row],[TotalLossInOriginalCurrency]] / INDEX(Exchange_Rate[Exchange Rate], MATCH(Cat_Results[[#This Row],[Currency]], Exchange_Rate[Currency], 0))</f>
        <v>0.118552522336472</v>
      </c>
    </row>
    <row r="1044" spans="1:6" x14ac:dyDescent="0.3">
      <c r="A1044" s="1">
        <v>3999</v>
      </c>
      <c r="B1044" s="1">
        <v>170</v>
      </c>
      <c r="C1044" s="1">
        <f t="shared" si="16"/>
        <v>2.0000000000000002E-5</v>
      </c>
      <c r="D1044" s="1" t="s">
        <v>321</v>
      </c>
      <c r="E1044" s="4">
        <v>2773115.9969003182</v>
      </c>
      <c r="F1044" s="66">
        <f>Cat_Results[[#This Row],[TotalLossInOriginalCurrency]] / INDEX(Exchange_Rate[Exchange Rate], MATCH(Cat_Results[[#This Row],[Currency]], Exchange_Rate[Currency], 0))</f>
        <v>4344640.8311428698</v>
      </c>
    </row>
    <row r="1045" spans="1:6" x14ac:dyDescent="0.3">
      <c r="A1045" s="1">
        <v>4000</v>
      </c>
      <c r="B1045" s="1">
        <v>233</v>
      </c>
      <c r="C1045" s="1">
        <f t="shared" si="16"/>
        <v>2.0000000000000002E-5</v>
      </c>
      <c r="D1045" s="1" t="s">
        <v>320</v>
      </c>
      <c r="E1045" s="4">
        <v>1158149.17129202</v>
      </c>
      <c r="F1045" s="66">
        <f>Cat_Results[[#This Row],[TotalLossInOriginalCurrency]] / INDEX(Exchange_Rate[Exchange Rate], MATCH(Cat_Results[[#This Row],[Currency]], Exchange_Rate[Currency], 0))</f>
        <v>1158149.17129202</v>
      </c>
    </row>
    <row r="1046" spans="1:6" x14ac:dyDescent="0.3">
      <c r="A1046" s="1">
        <v>4002</v>
      </c>
      <c r="B1046" s="1">
        <v>264</v>
      </c>
      <c r="C1046" s="1">
        <f t="shared" si="16"/>
        <v>2.0000000000000002E-5</v>
      </c>
      <c r="D1046" s="1" t="s">
        <v>321</v>
      </c>
      <c r="E1046" s="4">
        <v>340.67118496990162</v>
      </c>
      <c r="F1046" s="66">
        <f>Cat_Results[[#This Row],[TotalLossInOriginalCurrency]] / INDEX(Exchange_Rate[Exchange Rate], MATCH(Cat_Results[[#This Row],[Currency]], Exchange_Rate[Currency], 0))</f>
        <v>533.72954534482199</v>
      </c>
    </row>
    <row r="1047" spans="1:6" x14ac:dyDescent="0.3">
      <c r="A1047" s="1">
        <v>4005</v>
      </c>
      <c r="B1047" s="1">
        <v>261</v>
      </c>
      <c r="C1047" s="1">
        <f t="shared" si="16"/>
        <v>2.0000000000000002E-5</v>
      </c>
      <c r="D1047" s="1" t="s">
        <v>320</v>
      </c>
      <c r="E1047" s="4">
        <v>9765.0651567669393</v>
      </c>
      <c r="F1047" s="66">
        <f>Cat_Results[[#This Row],[TotalLossInOriginalCurrency]] / INDEX(Exchange_Rate[Exchange Rate], MATCH(Cat_Results[[#This Row],[Currency]], Exchange_Rate[Currency], 0))</f>
        <v>9765.0651567669393</v>
      </c>
    </row>
    <row r="1048" spans="1:6" x14ac:dyDescent="0.3">
      <c r="A1048" s="1">
        <v>4011</v>
      </c>
      <c r="B1048" s="1">
        <v>288</v>
      </c>
      <c r="C1048" s="1">
        <f t="shared" si="16"/>
        <v>2.0000000000000002E-5</v>
      </c>
      <c r="D1048" s="1" t="s">
        <v>320</v>
      </c>
      <c r="E1048" s="4">
        <v>90979.477511902107</v>
      </c>
      <c r="F1048" s="66">
        <f>Cat_Results[[#This Row],[TotalLossInOriginalCurrency]] / INDEX(Exchange_Rate[Exchange Rate], MATCH(Cat_Results[[#This Row],[Currency]], Exchange_Rate[Currency], 0))</f>
        <v>90979.477511902107</v>
      </c>
    </row>
    <row r="1049" spans="1:6" x14ac:dyDescent="0.3">
      <c r="A1049" s="1">
        <v>4014</v>
      </c>
      <c r="B1049" s="1">
        <v>223</v>
      </c>
      <c r="C1049" s="1">
        <f t="shared" si="16"/>
        <v>2.0000000000000002E-5</v>
      </c>
      <c r="D1049" s="1" t="s">
        <v>320</v>
      </c>
      <c r="E1049" s="4">
        <v>1721182.42657387</v>
      </c>
      <c r="F1049" s="66">
        <f>Cat_Results[[#This Row],[TotalLossInOriginalCurrency]] / INDEX(Exchange_Rate[Exchange Rate], MATCH(Cat_Results[[#This Row],[Currency]], Exchange_Rate[Currency], 0))</f>
        <v>1721182.42657387</v>
      </c>
    </row>
    <row r="1050" spans="1:6" x14ac:dyDescent="0.3">
      <c r="A1050" s="1">
        <v>4018</v>
      </c>
      <c r="B1050" s="1">
        <v>277</v>
      </c>
      <c r="C1050" s="1">
        <f t="shared" si="16"/>
        <v>2.0000000000000002E-5</v>
      </c>
      <c r="D1050" s="1" t="s">
        <v>320</v>
      </c>
      <c r="E1050" s="4">
        <v>275876.92235670303</v>
      </c>
      <c r="F1050" s="66">
        <f>Cat_Results[[#This Row],[TotalLossInOriginalCurrency]] / INDEX(Exchange_Rate[Exchange Rate], MATCH(Cat_Results[[#This Row],[Currency]], Exchange_Rate[Currency], 0))</f>
        <v>275876.92235670303</v>
      </c>
    </row>
    <row r="1051" spans="1:6" x14ac:dyDescent="0.3">
      <c r="A1051" s="1">
        <v>4019</v>
      </c>
      <c r="B1051" s="1">
        <v>284</v>
      </c>
      <c r="C1051" s="1">
        <f t="shared" si="16"/>
        <v>2.0000000000000002E-5</v>
      </c>
      <c r="D1051" s="1" t="s">
        <v>321</v>
      </c>
      <c r="E1051" s="4">
        <v>5.6439325045466423E-3</v>
      </c>
      <c r="F1051" s="66">
        <f>Cat_Results[[#This Row],[TotalLossInOriginalCurrency]] / INDEX(Exchange_Rate[Exchange Rate], MATCH(Cat_Results[[#This Row],[Currency]], Exchange_Rate[Currency], 0))</f>
        <v>8.8423490524291992E-3</v>
      </c>
    </row>
    <row r="1052" spans="1:6" x14ac:dyDescent="0.3">
      <c r="A1052" s="1">
        <v>4022</v>
      </c>
      <c r="B1052" s="1">
        <v>189</v>
      </c>
      <c r="C1052" s="1">
        <f t="shared" si="16"/>
        <v>2.0000000000000002E-5</v>
      </c>
      <c r="D1052" s="1" t="s">
        <v>320</v>
      </c>
      <c r="E1052" s="4">
        <v>7.2438269853591902E-3</v>
      </c>
      <c r="F1052" s="66">
        <f>Cat_Results[[#This Row],[TotalLossInOriginalCurrency]] / INDEX(Exchange_Rate[Exchange Rate], MATCH(Cat_Results[[#This Row],[Currency]], Exchange_Rate[Currency], 0))</f>
        <v>7.2438269853591902E-3</v>
      </c>
    </row>
    <row r="1053" spans="1:6" x14ac:dyDescent="0.3">
      <c r="A1053" s="1">
        <v>4023</v>
      </c>
      <c r="B1053" s="1">
        <v>248</v>
      </c>
      <c r="C1053" s="1">
        <f t="shared" si="16"/>
        <v>2.0000000000000002E-5</v>
      </c>
      <c r="D1053" s="1" t="s">
        <v>320</v>
      </c>
      <c r="E1053" s="4">
        <v>1.20819360017776E-2</v>
      </c>
      <c r="F1053" s="66">
        <f>Cat_Results[[#This Row],[TotalLossInOriginalCurrency]] / INDEX(Exchange_Rate[Exchange Rate], MATCH(Cat_Results[[#This Row],[Currency]], Exchange_Rate[Currency], 0))</f>
        <v>1.20819360017776E-2</v>
      </c>
    </row>
    <row r="1054" spans="1:6" x14ac:dyDescent="0.3">
      <c r="A1054" s="1">
        <v>4027</v>
      </c>
      <c r="B1054" s="1">
        <v>254</v>
      </c>
      <c r="C1054" s="1">
        <f t="shared" si="16"/>
        <v>2.0000000000000002E-5</v>
      </c>
      <c r="D1054" s="1" t="s">
        <v>321</v>
      </c>
      <c r="E1054" s="4">
        <v>75426.29008411456</v>
      </c>
      <c r="F1054" s="66">
        <f>Cat_Results[[#This Row],[TotalLossInOriginalCurrency]] / INDEX(Exchange_Rate[Exchange Rate], MATCH(Cat_Results[[#This Row],[Currency]], Exchange_Rate[Currency], 0))</f>
        <v>118170.36864211998</v>
      </c>
    </row>
    <row r="1055" spans="1:6" x14ac:dyDescent="0.3">
      <c r="A1055" s="1">
        <v>4032</v>
      </c>
      <c r="B1055" s="1">
        <v>203</v>
      </c>
      <c r="C1055" s="1">
        <f t="shared" si="16"/>
        <v>2.0000000000000002E-5</v>
      </c>
      <c r="D1055" s="1" t="s">
        <v>321</v>
      </c>
      <c r="E1055" s="4">
        <v>150.7011191016187</v>
      </c>
      <c r="F1055" s="66">
        <f>Cat_Results[[#This Row],[TotalLossInOriginalCurrency]] / INDEX(Exchange_Rate[Exchange Rate], MATCH(Cat_Results[[#This Row],[Currency]], Exchange_Rate[Currency], 0))</f>
        <v>236.10344323124701</v>
      </c>
    </row>
    <row r="1056" spans="1:6" x14ac:dyDescent="0.3">
      <c r="A1056" s="1">
        <v>4035</v>
      </c>
      <c r="B1056" s="1">
        <v>185</v>
      </c>
      <c r="C1056" s="1">
        <f t="shared" si="16"/>
        <v>2.0000000000000002E-5</v>
      </c>
      <c r="D1056" s="1" t="s">
        <v>320</v>
      </c>
      <c r="E1056" s="4">
        <v>62500.003472770099</v>
      </c>
      <c r="F1056" s="66">
        <f>Cat_Results[[#This Row],[TotalLossInOriginalCurrency]] / INDEX(Exchange_Rate[Exchange Rate], MATCH(Cat_Results[[#This Row],[Currency]], Exchange_Rate[Currency], 0))</f>
        <v>62500.003472770099</v>
      </c>
    </row>
    <row r="1057" spans="1:6" x14ac:dyDescent="0.3">
      <c r="A1057" s="1">
        <v>4035</v>
      </c>
      <c r="B1057" s="1">
        <v>245</v>
      </c>
      <c r="C1057" s="1">
        <f t="shared" si="16"/>
        <v>2.0000000000000002E-5</v>
      </c>
      <c r="D1057" s="1" t="s">
        <v>321</v>
      </c>
      <c r="E1057" s="4">
        <v>34918.680412947753</v>
      </c>
      <c r="F1057" s="66">
        <f>Cat_Results[[#This Row],[TotalLossInOriginalCurrency]] / INDEX(Exchange_Rate[Exchange Rate], MATCH(Cat_Results[[#This Row],[Currency]], Exchange_Rate[Currency], 0))</f>
        <v>54707.0965878442</v>
      </c>
    </row>
    <row r="1058" spans="1:6" x14ac:dyDescent="0.3">
      <c r="A1058" s="1">
        <v>4044</v>
      </c>
      <c r="B1058" s="1">
        <v>220</v>
      </c>
      <c r="C1058" s="1">
        <f t="shared" si="16"/>
        <v>2.0000000000000002E-5</v>
      </c>
      <c r="D1058" s="1" t="s">
        <v>321</v>
      </c>
      <c r="E1058" s="4">
        <v>8835.1030415182977</v>
      </c>
      <c r="F1058" s="66">
        <f>Cat_Results[[#This Row],[TotalLossInOriginalCurrency]] / INDEX(Exchange_Rate[Exchange Rate], MATCH(Cat_Results[[#This Row],[Currency]], Exchange_Rate[Currency], 0))</f>
        <v>13841.955931320799</v>
      </c>
    </row>
    <row r="1059" spans="1:6" x14ac:dyDescent="0.3">
      <c r="A1059" s="1">
        <v>4047</v>
      </c>
      <c r="B1059" s="1">
        <v>251</v>
      </c>
      <c r="C1059" s="1">
        <f t="shared" si="16"/>
        <v>2.0000000000000002E-5</v>
      </c>
      <c r="D1059" s="1" t="s">
        <v>320</v>
      </c>
      <c r="E1059" s="4">
        <v>1201467.2154403799</v>
      </c>
      <c r="F1059" s="66">
        <f>Cat_Results[[#This Row],[TotalLossInOriginalCurrency]] / INDEX(Exchange_Rate[Exchange Rate], MATCH(Cat_Results[[#This Row],[Currency]], Exchange_Rate[Currency], 0))</f>
        <v>1201467.2154403799</v>
      </c>
    </row>
    <row r="1060" spans="1:6" x14ac:dyDescent="0.3">
      <c r="A1060" s="1">
        <v>4052</v>
      </c>
      <c r="B1060" s="1">
        <v>241</v>
      </c>
      <c r="C1060" s="1">
        <f t="shared" si="16"/>
        <v>2.0000000000000002E-5</v>
      </c>
      <c r="D1060" s="1" t="s">
        <v>321</v>
      </c>
      <c r="E1060" s="4">
        <v>3294.3270553926291</v>
      </c>
      <c r="F1060" s="66">
        <f>Cat_Results[[#This Row],[TotalLossInOriginalCurrency]] / INDEX(Exchange_Rate[Exchange Rate], MATCH(Cat_Results[[#This Row],[Currency]], Exchange_Rate[Currency], 0))</f>
        <v>5161.2221962570702</v>
      </c>
    </row>
    <row r="1061" spans="1:6" x14ac:dyDescent="0.3">
      <c r="A1061" s="1">
        <v>4059</v>
      </c>
      <c r="B1061" s="1">
        <v>300</v>
      </c>
      <c r="C1061" s="1">
        <f t="shared" si="16"/>
        <v>2.0000000000000002E-5</v>
      </c>
      <c r="D1061" s="1" t="s">
        <v>320</v>
      </c>
      <c r="E1061" s="4">
        <v>0.30282355099916503</v>
      </c>
      <c r="F1061" s="66">
        <f>Cat_Results[[#This Row],[TotalLossInOriginalCurrency]] / INDEX(Exchange_Rate[Exchange Rate], MATCH(Cat_Results[[#This Row],[Currency]], Exchange_Rate[Currency], 0))</f>
        <v>0.30282355099916503</v>
      </c>
    </row>
    <row r="1062" spans="1:6" x14ac:dyDescent="0.3">
      <c r="A1062" s="1">
        <v>4084</v>
      </c>
      <c r="B1062" s="1">
        <v>240</v>
      </c>
      <c r="C1062" s="1">
        <f t="shared" si="16"/>
        <v>2.0000000000000002E-5</v>
      </c>
      <c r="D1062" s="1" t="s">
        <v>320</v>
      </c>
      <c r="E1062" s="4">
        <v>8.1890821456909197E-3</v>
      </c>
      <c r="F1062" s="66">
        <f>Cat_Results[[#This Row],[TotalLossInOriginalCurrency]] / INDEX(Exchange_Rate[Exchange Rate], MATCH(Cat_Results[[#This Row],[Currency]], Exchange_Rate[Currency], 0))</f>
        <v>8.1890821456909197E-3</v>
      </c>
    </row>
    <row r="1063" spans="1:6" x14ac:dyDescent="0.3">
      <c r="A1063" s="1">
        <v>4086</v>
      </c>
      <c r="B1063" s="1">
        <v>230</v>
      </c>
      <c r="C1063" s="1">
        <f t="shared" si="16"/>
        <v>2.0000000000000002E-5</v>
      </c>
      <c r="D1063" s="1" t="s">
        <v>323</v>
      </c>
      <c r="E1063" s="4">
        <v>10.181031374972163</v>
      </c>
      <c r="F1063" s="66">
        <f>Cat_Results[[#This Row],[TotalLossInOriginalCurrency]] / INDEX(Exchange_Rate[Exchange Rate], MATCH(Cat_Results[[#This Row],[Currency]], Exchange_Rate[Currency], 0))</f>
        <v>0.128352265805006</v>
      </c>
    </row>
    <row r="1064" spans="1:6" x14ac:dyDescent="0.3">
      <c r="A1064" s="1">
        <v>4097</v>
      </c>
      <c r="B1064" s="1">
        <v>214</v>
      </c>
      <c r="C1064" s="1">
        <f t="shared" si="16"/>
        <v>2.0000000000000002E-5</v>
      </c>
      <c r="D1064" s="1" t="s">
        <v>320</v>
      </c>
      <c r="E1064" s="4">
        <v>19.506275504827499</v>
      </c>
      <c r="F1064" s="66">
        <f>Cat_Results[[#This Row],[TotalLossInOriginalCurrency]] / INDEX(Exchange_Rate[Exchange Rate], MATCH(Cat_Results[[#This Row],[Currency]], Exchange_Rate[Currency], 0))</f>
        <v>19.506275504827499</v>
      </c>
    </row>
    <row r="1065" spans="1:6" x14ac:dyDescent="0.3">
      <c r="A1065" s="1">
        <v>4100</v>
      </c>
      <c r="B1065" s="1">
        <v>267</v>
      </c>
      <c r="C1065" s="1">
        <f t="shared" si="16"/>
        <v>2.0000000000000002E-5</v>
      </c>
      <c r="D1065" s="1" t="s">
        <v>320</v>
      </c>
      <c r="E1065" s="4">
        <v>6.2947720289230303E-3</v>
      </c>
      <c r="F1065" s="66">
        <f>Cat_Results[[#This Row],[TotalLossInOriginalCurrency]] / INDEX(Exchange_Rate[Exchange Rate], MATCH(Cat_Results[[#This Row],[Currency]], Exchange_Rate[Currency], 0))</f>
        <v>6.2947720289230303E-3</v>
      </c>
    </row>
    <row r="1066" spans="1:6" x14ac:dyDescent="0.3">
      <c r="A1066" s="1">
        <v>4100</v>
      </c>
      <c r="B1066" s="1">
        <v>220</v>
      </c>
      <c r="C1066" s="1">
        <f t="shared" si="16"/>
        <v>2.0000000000000002E-5</v>
      </c>
      <c r="D1066" s="1" t="s">
        <v>321</v>
      </c>
      <c r="E1066" s="4">
        <v>5.2269624994921698E-3</v>
      </c>
      <c r="F1066" s="66">
        <f>Cat_Results[[#This Row],[TotalLossInOriginalCurrency]] / INDEX(Exchange_Rate[Exchange Rate], MATCH(Cat_Results[[#This Row],[Currency]], Exchange_Rate[Currency], 0))</f>
        <v>8.1890821456909197E-3</v>
      </c>
    </row>
    <row r="1067" spans="1:6" x14ac:dyDescent="0.3">
      <c r="A1067" s="1">
        <v>4102</v>
      </c>
      <c r="B1067" s="1">
        <v>213</v>
      </c>
      <c r="C1067" s="1">
        <f t="shared" si="16"/>
        <v>2.0000000000000002E-5</v>
      </c>
      <c r="D1067" s="1" t="s">
        <v>321</v>
      </c>
      <c r="E1067" s="4">
        <v>20743.499965253897</v>
      </c>
      <c r="F1067" s="66">
        <f>Cat_Results[[#This Row],[TotalLossInOriginalCurrency]] / INDEX(Exchange_Rate[Exchange Rate], MATCH(Cat_Results[[#This Row],[Currency]], Exchange_Rate[Currency], 0))</f>
        <v>32498.8413865806</v>
      </c>
    </row>
    <row r="1068" spans="1:6" x14ac:dyDescent="0.3">
      <c r="A1068" s="1">
        <v>4104</v>
      </c>
      <c r="B1068" s="1">
        <v>234</v>
      </c>
      <c r="C1068" s="1">
        <f t="shared" si="16"/>
        <v>2.0000000000000002E-5</v>
      </c>
      <c r="D1068" s="1" t="s">
        <v>320</v>
      </c>
      <c r="E1068" s="4">
        <v>0.15193782746791801</v>
      </c>
      <c r="F1068" s="66">
        <f>Cat_Results[[#This Row],[TotalLossInOriginalCurrency]] / INDEX(Exchange_Rate[Exchange Rate], MATCH(Cat_Results[[#This Row],[Currency]], Exchange_Rate[Currency], 0))</f>
        <v>0.15193782746791801</v>
      </c>
    </row>
    <row r="1069" spans="1:6" x14ac:dyDescent="0.3">
      <c r="A1069" s="1">
        <v>4109</v>
      </c>
      <c r="B1069" s="1">
        <v>279</v>
      </c>
      <c r="C1069" s="1">
        <f t="shared" si="16"/>
        <v>2.0000000000000002E-5</v>
      </c>
      <c r="D1069" s="1" t="s">
        <v>321</v>
      </c>
      <c r="E1069" s="4">
        <v>89236.585818545762</v>
      </c>
      <c r="F1069" s="66">
        <f>Cat_Results[[#This Row],[TotalLossInOriginalCurrency]] / INDEX(Exchange_Rate[Exchange Rate], MATCH(Cat_Results[[#This Row],[Currency]], Exchange_Rate[Currency], 0))</f>
        <v>139806.95896327301</v>
      </c>
    </row>
    <row r="1070" spans="1:6" x14ac:dyDescent="0.3">
      <c r="A1070" s="1">
        <v>4111</v>
      </c>
      <c r="B1070" s="1">
        <v>185</v>
      </c>
      <c r="C1070" s="1">
        <f t="shared" si="16"/>
        <v>2.0000000000000002E-5</v>
      </c>
      <c r="D1070" s="1" t="s">
        <v>320</v>
      </c>
      <c r="E1070" s="4">
        <v>77434.8516371101</v>
      </c>
      <c r="F1070" s="66">
        <f>Cat_Results[[#This Row],[TotalLossInOriginalCurrency]] / INDEX(Exchange_Rate[Exchange Rate], MATCH(Cat_Results[[#This Row],[Currency]], Exchange_Rate[Currency], 0))</f>
        <v>77434.8516371101</v>
      </c>
    </row>
    <row r="1071" spans="1:6" x14ac:dyDescent="0.3">
      <c r="A1071" s="1">
        <v>4119</v>
      </c>
      <c r="B1071" s="1">
        <v>305</v>
      </c>
      <c r="C1071" s="1">
        <f t="shared" si="16"/>
        <v>2.0000000000000002E-5</v>
      </c>
      <c r="D1071" s="1" t="s">
        <v>320</v>
      </c>
      <c r="E1071" s="4">
        <v>4.5625178217887896</v>
      </c>
      <c r="F1071" s="66">
        <f>Cat_Results[[#This Row],[TotalLossInOriginalCurrency]] / INDEX(Exchange_Rate[Exchange Rate], MATCH(Cat_Results[[#This Row],[Currency]], Exchange_Rate[Currency], 0))</f>
        <v>4.5625178217887896</v>
      </c>
    </row>
    <row r="1072" spans="1:6" x14ac:dyDescent="0.3">
      <c r="A1072" s="1">
        <v>4120</v>
      </c>
      <c r="B1072" s="1">
        <v>232</v>
      </c>
      <c r="C1072" s="1">
        <f t="shared" si="16"/>
        <v>2.0000000000000002E-5</v>
      </c>
      <c r="D1072" s="1" t="s">
        <v>320</v>
      </c>
      <c r="E1072" s="4">
        <v>45963.804619297101</v>
      </c>
      <c r="F1072" s="66">
        <f>Cat_Results[[#This Row],[TotalLossInOriginalCurrency]] / INDEX(Exchange_Rate[Exchange Rate], MATCH(Cat_Results[[#This Row],[Currency]], Exchange_Rate[Currency], 0))</f>
        <v>45963.804619297101</v>
      </c>
    </row>
    <row r="1073" spans="1:6" x14ac:dyDescent="0.3">
      <c r="A1073" s="1">
        <v>4121</v>
      </c>
      <c r="B1073" s="1">
        <v>178</v>
      </c>
      <c r="C1073" s="1">
        <f t="shared" si="16"/>
        <v>2.0000000000000002E-5</v>
      </c>
      <c r="D1073" s="1" t="s">
        <v>320</v>
      </c>
      <c r="E1073" s="4">
        <v>680238.068490354</v>
      </c>
      <c r="F1073" s="66">
        <f>Cat_Results[[#This Row],[TotalLossInOriginalCurrency]] / INDEX(Exchange_Rate[Exchange Rate], MATCH(Cat_Results[[#This Row],[Currency]], Exchange_Rate[Currency], 0))</f>
        <v>680238.068490354</v>
      </c>
    </row>
    <row r="1074" spans="1:6" x14ac:dyDescent="0.3">
      <c r="A1074" s="1">
        <v>4122</v>
      </c>
      <c r="B1074" s="1">
        <v>267</v>
      </c>
      <c r="C1074" s="1">
        <f t="shared" si="16"/>
        <v>2.0000000000000002E-5</v>
      </c>
      <c r="D1074" s="1" t="s">
        <v>321</v>
      </c>
      <c r="E1074" s="4">
        <v>1.8832996219852152E-2</v>
      </c>
      <c r="F1074" s="66">
        <f>Cat_Results[[#This Row],[TotalLossInOriginalCurrency]] / INDEX(Exchange_Rate[Exchange Rate], MATCH(Cat_Results[[#This Row],[Currency]], Exchange_Rate[Currency], 0))</f>
        <v>2.9505655169487003E-2</v>
      </c>
    </row>
    <row r="1075" spans="1:6" x14ac:dyDescent="0.3">
      <c r="A1075" s="1">
        <v>4122</v>
      </c>
      <c r="B1075" s="1">
        <v>226</v>
      </c>
      <c r="C1075" s="1">
        <f t="shared" si="16"/>
        <v>2.0000000000000002E-5</v>
      </c>
      <c r="D1075" s="1" t="s">
        <v>320</v>
      </c>
      <c r="E1075" s="4">
        <v>31.275267000218602</v>
      </c>
      <c r="F1075" s="66">
        <f>Cat_Results[[#This Row],[TotalLossInOriginalCurrency]] / INDEX(Exchange_Rate[Exchange Rate], MATCH(Cat_Results[[#This Row],[Currency]], Exchange_Rate[Currency], 0))</f>
        <v>31.275267000218602</v>
      </c>
    </row>
    <row r="1076" spans="1:6" x14ac:dyDescent="0.3">
      <c r="A1076" s="1">
        <v>4126</v>
      </c>
      <c r="B1076" s="1">
        <v>229</v>
      </c>
      <c r="C1076" s="1">
        <f t="shared" si="16"/>
        <v>2.0000000000000002E-5</v>
      </c>
      <c r="D1076" s="1" t="s">
        <v>320</v>
      </c>
      <c r="E1076" s="4">
        <v>4965.0979323126403</v>
      </c>
      <c r="F1076" s="66">
        <f>Cat_Results[[#This Row],[TotalLossInOriginalCurrency]] / INDEX(Exchange_Rate[Exchange Rate], MATCH(Cat_Results[[#This Row],[Currency]], Exchange_Rate[Currency], 0))</f>
        <v>4965.0979323126403</v>
      </c>
    </row>
    <row r="1077" spans="1:6" x14ac:dyDescent="0.3">
      <c r="A1077" s="1">
        <v>4128</v>
      </c>
      <c r="B1077" s="1">
        <v>230</v>
      </c>
      <c r="C1077" s="1">
        <f t="shared" si="16"/>
        <v>2.0000000000000002E-5</v>
      </c>
      <c r="D1077" s="1" t="s">
        <v>320</v>
      </c>
      <c r="E1077" s="4">
        <v>321867.73774524097</v>
      </c>
      <c r="F1077" s="66">
        <f>Cat_Results[[#This Row],[TotalLossInOriginalCurrency]] / INDEX(Exchange_Rate[Exchange Rate], MATCH(Cat_Results[[#This Row],[Currency]], Exchange_Rate[Currency], 0))</f>
        <v>321867.73774524097</v>
      </c>
    </row>
    <row r="1078" spans="1:6" x14ac:dyDescent="0.3">
      <c r="A1078" s="1">
        <v>4132</v>
      </c>
      <c r="B1078" s="1">
        <v>207</v>
      </c>
      <c r="C1078" s="1">
        <f t="shared" si="16"/>
        <v>2.0000000000000002E-5</v>
      </c>
      <c r="D1078" s="1" t="s">
        <v>321</v>
      </c>
      <c r="E1078" s="4">
        <v>984.51673907116947</v>
      </c>
      <c r="F1078" s="66">
        <f>Cat_Results[[#This Row],[TotalLossInOriginalCurrency]] / INDEX(Exchange_Rate[Exchange Rate], MATCH(Cat_Results[[#This Row],[Currency]], Exchange_Rate[Currency], 0))</f>
        <v>1542.4423746764701</v>
      </c>
    </row>
    <row r="1079" spans="1:6" x14ac:dyDescent="0.3">
      <c r="A1079" s="1">
        <v>4133</v>
      </c>
      <c r="B1079" s="1">
        <v>214</v>
      </c>
      <c r="C1079" s="1">
        <f t="shared" si="16"/>
        <v>2.0000000000000002E-5</v>
      </c>
      <c r="D1079" s="1" t="s">
        <v>320</v>
      </c>
      <c r="E1079" s="4">
        <v>2746541.2459446401</v>
      </c>
      <c r="F1079" s="66">
        <f>Cat_Results[[#This Row],[TotalLossInOriginalCurrency]] / INDEX(Exchange_Rate[Exchange Rate], MATCH(Cat_Results[[#This Row],[Currency]], Exchange_Rate[Currency], 0))</f>
        <v>2746541.2459446401</v>
      </c>
    </row>
    <row r="1080" spans="1:6" x14ac:dyDescent="0.3">
      <c r="A1080" s="1">
        <v>4136</v>
      </c>
      <c r="B1080" s="1">
        <v>270</v>
      </c>
      <c r="C1080" s="1">
        <f t="shared" si="16"/>
        <v>2.0000000000000002E-5</v>
      </c>
      <c r="D1080" s="1" t="s">
        <v>321</v>
      </c>
      <c r="E1080" s="4">
        <v>16014.370359919192</v>
      </c>
      <c r="F1080" s="66">
        <f>Cat_Results[[#This Row],[TotalLossInOriginalCurrency]] / INDEX(Exchange_Rate[Exchange Rate], MATCH(Cat_Results[[#This Row],[Currency]], Exchange_Rate[Currency], 0))</f>
        <v>25089.714035950601</v>
      </c>
    </row>
    <row r="1081" spans="1:6" x14ac:dyDescent="0.3">
      <c r="A1081" s="1">
        <v>4137</v>
      </c>
      <c r="B1081" s="1">
        <v>232</v>
      </c>
      <c r="C1081" s="1">
        <f t="shared" si="16"/>
        <v>2.0000000000000002E-5</v>
      </c>
      <c r="D1081" s="1" t="s">
        <v>320</v>
      </c>
      <c r="E1081" s="4">
        <v>1368.3675109148001</v>
      </c>
      <c r="F1081" s="66">
        <f>Cat_Results[[#This Row],[TotalLossInOriginalCurrency]] / INDEX(Exchange_Rate[Exchange Rate], MATCH(Cat_Results[[#This Row],[Currency]], Exchange_Rate[Currency], 0))</f>
        <v>1368.3675109148001</v>
      </c>
    </row>
    <row r="1082" spans="1:6" x14ac:dyDescent="0.3">
      <c r="A1082" s="1">
        <v>4140</v>
      </c>
      <c r="B1082" s="1">
        <v>263</v>
      </c>
      <c r="C1082" s="1">
        <f t="shared" si="16"/>
        <v>2.0000000000000002E-5</v>
      </c>
      <c r="D1082" s="1" t="s">
        <v>321</v>
      </c>
      <c r="E1082" s="4">
        <v>37031.321275364651</v>
      </c>
      <c r="F1082" s="66">
        <f>Cat_Results[[#This Row],[TotalLossInOriginalCurrency]] / INDEX(Exchange_Rate[Exchange Rate], MATCH(Cat_Results[[#This Row],[Currency]], Exchange_Rate[Currency], 0))</f>
        <v>58016.971026077903</v>
      </c>
    </row>
    <row r="1083" spans="1:6" x14ac:dyDescent="0.3">
      <c r="A1083" s="1">
        <v>4154</v>
      </c>
      <c r="B1083" s="1">
        <v>210</v>
      </c>
      <c r="C1083" s="1">
        <f t="shared" si="16"/>
        <v>2.0000000000000002E-5</v>
      </c>
      <c r="D1083" s="1" t="s">
        <v>320</v>
      </c>
      <c r="E1083" s="4">
        <v>4.55360859632492E-2</v>
      </c>
      <c r="F1083" s="66">
        <f>Cat_Results[[#This Row],[TotalLossInOriginalCurrency]] / INDEX(Exchange_Rate[Exchange Rate], MATCH(Cat_Results[[#This Row],[Currency]], Exchange_Rate[Currency], 0))</f>
        <v>4.55360859632492E-2</v>
      </c>
    </row>
    <row r="1084" spans="1:6" x14ac:dyDescent="0.3">
      <c r="A1084" s="1">
        <v>4164</v>
      </c>
      <c r="B1084" s="1">
        <v>224</v>
      </c>
      <c r="C1084" s="1">
        <f t="shared" si="16"/>
        <v>2.0000000000000002E-5</v>
      </c>
      <c r="D1084" s="1" t="s">
        <v>320</v>
      </c>
      <c r="E1084" s="4">
        <v>842923.761036476</v>
      </c>
      <c r="F1084" s="66">
        <f>Cat_Results[[#This Row],[TotalLossInOriginalCurrency]] / INDEX(Exchange_Rate[Exchange Rate], MATCH(Cat_Results[[#This Row],[Currency]], Exchange_Rate[Currency], 0))</f>
        <v>842923.761036476</v>
      </c>
    </row>
    <row r="1085" spans="1:6" x14ac:dyDescent="0.3">
      <c r="A1085" s="1">
        <v>4165</v>
      </c>
      <c r="B1085" s="1">
        <v>250</v>
      </c>
      <c r="C1085" s="1">
        <f t="shared" si="16"/>
        <v>2.0000000000000002E-5</v>
      </c>
      <c r="D1085" s="1" t="s">
        <v>321</v>
      </c>
      <c r="E1085" s="4">
        <v>1039.59899706842</v>
      </c>
      <c r="F1085" s="66">
        <f>Cat_Results[[#This Row],[TotalLossInOriginalCurrency]] / INDEX(Exchange_Rate[Exchange Rate], MATCH(Cat_Results[[#This Row],[Currency]], Exchange_Rate[Currency], 0))</f>
        <v>1628.7397482569099</v>
      </c>
    </row>
    <row r="1086" spans="1:6" x14ac:dyDescent="0.3">
      <c r="A1086" s="1">
        <v>4167</v>
      </c>
      <c r="B1086" s="1">
        <v>238</v>
      </c>
      <c r="C1086" s="1">
        <f t="shared" si="16"/>
        <v>2.0000000000000002E-5</v>
      </c>
      <c r="D1086" s="1" t="s">
        <v>320</v>
      </c>
      <c r="E1086" s="4">
        <v>5317161.93357425</v>
      </c>
      <c r="F1086" s="66">
        <f>Cat_Results[[#This Row],[TotalLossInOriginalCurrency]] / INDEX(Exchange_Rate[Exchange Rate], MATCH(Cat_Results[[#This Row],[Currency]], Exchange_Rate[Currency], 0))</f>
        <v>5317161.93357425</v>
      </c>
    </row>
    <row r="1087" spans="1:6" x14ac:dyDescent="0.3">
      <c r="A1087" s="1">
        <v>4169</v>
      </c>
      <c r="B1087" s="1">
        <v>258</v>
      </c>
      <c r="C1087" s="1">
        <f t="shared" si="16"/>
        <v>2.0000000000000002E-5</v>
      </c>
      <c r="D1087" s="1" t="s">
        <v>320</v>
      </c>
      <c r="E1087" s="4">
        <v>11.5161806344986</v>
      </c>
      <c r="F1087" s="66">
        <f>Cat_Results[[#This Row],[TotalLossInOriginalCurrency]] / INDEX(Exchange_Rate[Exchange Rate], MATCH(Cat_Results[[#This Row],[Currency]], Exchange_Rate[Currency], 0))</f>
        <v>11.5161806344986</v>
      </c>
    </row>
    <row r="1088" spans="1:6" x14ac:dyDescent="0.3">
      <c r="A1088" s="1">
        <v>4177</v>
      </c>
      <c r="B1088" s="1">
        <v>209</v>
      </c>
      <c r="C1088" s="1">
        <f t="shared" si="16"/>
        <v>2.0000000000000002E-5</v>
      </c>
      <c r="D1088" s="1" t="s">
        <v>320</v>
      </c>
      <c r="E1088" s="4">
        <v>254.53226545640601</v>
      </c>
      <c r="F1088" s="66">
        <f>Cat_Results[[#This Row],[TotalLossInOriginalCurrency]] / INDEX(Exchange_Rate[Exchange Rate], MATCH(Cat_Results[[#This Row],[Currency]], Exchange_Rate[Currency], 0))</f>
        <v>254.53226545640601</v>
      </c>
    </row>
    <row r="1089" spans="1:6" x14ac:dyDescent="0.3">
      <c r="A1089" s="1">
        <v>4179</v>
      </c>
      <c r="B1089" s="1">
        <v>228</v>
      </c>
      <c r="C1089" s="1">
        <f t="shared" si="16"/>
        <v>2.0000000000000002E-5</v>
      </c>
      <c r="D1089" s="1" t="s">
        <v>321</v>
      </c>
      <c r="E1089" s="4">
        <v>4349.7423492132411</v>
      </c>
      <c r="F1089" s="66">
        <f>Cat_Results[[#This Row],[TotalLossInOriginalCurrency]] / INDEX(Exchange_Rate[Exchange Rate], MATCH(Cat_Results[[#This Row],[Currency]], Exchange_Rate[Currency], 0))</f>
        <v>6814.7413366287901</v>
      </c>
    </row>
    <row r="1090" spans="1:6" x14ac:dyDescent="0.3">
      <c r="A1090" s="1">
        <v>4193</v>
      </c>
      <c r="B1090" s="1">
        <v>221</v>
      </c>
      <c r="C1090" s="1">
        <f t="shared" si="16"/>
        <v>2.0000000000000002E-5</v>
      </c>
      <c r="D1090" s="1" t="s">
        <v>320</v>
      </c>
      <c r="E1090" s="4">
        <v>3.7970021367073098E-3</v>
      </c>
      <c r="F1090" s="66">
        <f>Cat_Results[[#This Row],[TotalLossInOriginalCurrency]] / INDEX(Exchange_Rate[Exchange Rate], MATCH(Cat_Results[[#This Row],[Currency]], Exchange_Rate[Currency], 0))</f>
        <v>3.7970021367073098E-3</v>
      </c>
    </row>
    <row r="1091" spans="1:6" x14ac:dyDescent="0.3">
      <c r="A1091" s="1">
        <v>4196</v>
      </c>
      <c r="B1091" s="1">
        <v>240</v>
      </c>
      <c r="C1091" s="1">
        <f t="shared" si="16"/>
        <v>2.0000000000000002E-5</v>
      </c>
      <c r="D1091" s="1" t="s">
        <v>320</v>
      </c>
      <c r="E1091" s="4">
        <v>1.7061829566955599E-3</v>
      </c>
      <c r="F1091" s="66">
        <f>Cat_Results[[#This Row],[TotalLossInOriginalCurrency]] / INDEX(Exchange_Rate[Exchange Rate], MATCH(Cat_Results[[#This Row],[Currency]], Exchange_Rate[Currency], 0))</f>
        <v>1.7061829566955599E-3</v>
      </c>
    </row>
    <row r="1092" spans="1:6" x14ac:dyDescent="0.3">
      <c r="A1092" s="1">
        <v>4200</v>
      </c>
      <c r="B1092" s="1">
        <v>258</v>
      </c>
      <c r="C1092" s="1">
        <f t="shared" si="16"/>
        <v>2.0000000000000002E-5</v>
      </c>
      <c r="D1092" s="1" t="s">
        <v>321</v>
      </c>
      <c r="E1092" s="4">
        <v>9401679.3407744728</v>
      </c>
      <c r="F1092" s="66">
        <f>Cat_Results[[#This Row],[TotalLossInOriginalCurrency]] / INDEX(Exchange_Rate[Exchange Rate], MATCH(Cat_Results[[#This Row],[Currency]], Exchange_Rate[Currency], 0))</f>
        <v>14729611.019120101</v>
      </c>
    </row>
    <row r="1093" spans="1:6" x14ac:dyDescent="0.3">
      <c r="A1093" s="1">
        <v>4207</v>
      </c>
      <c r="B1093" s="1">
        <v>270</v>
      </c>
      <c r="C1093" s="1">
        <f t="shared" si="16"/>
        <v>2.0000000000000002E-5</v>
      </c>
      <c r="D1093" s="1" t="s">
        <v>320</v>
      </c>
      <c r="E1093" s="4">
        <v>6467.9155815834101</v>
      </c>
      <c r="F1093" s="66">
        <f>Cat_Results[[#This Row],[TotalLossInOriginalCurrency]] / INDEX(Exchange_Rate[Exchange Rate], MATCH(Cat_Results[[#This Row],[Currency]], Exchange_Rate[Currency], 0))</f>
        <v>6467.9155815834101</v>
      </c>
    </row>
    <row r="1094" spans="1:6" x14ac:dyDescent="0.3">
      <c r="A1094" s="1">
        <v>4208</v>
      </c>
      <c r="B1094" s="1">
        <v>214</v>
      </c>
      <c r="C1094" s="1">
        <f t="shared" ref="C1094:C1157" si="17">1/50000</f>
        <v>2.0000000000000002E-5</v>
      </c>
      <c r="D1094" s="1" t="s">
        <v>320</v>
      </c>
      <c r="E1094" s="4">
        <v>730918.76539826998</v>
      </c>
      <c r="F1094" s="66">
        <f>Cat_Results[[#This Row],[TotalLossInOriginalCurrency]] / INDEX(Exchange_Rate[Exchange Rate], MATCH(Cat_Results[[#This Row],[Currency]], Exchange_Rate[Currency], 0))</f>
        <v>730918.76539826998</v>
      </c>
    </row>
    <row r="1095" spans="1:6" x14ac:dyDescent="0.3">
      <c r="A1095" s="1">
        <v>4215</v>
      </c>
      <c r="B1095" s="1">
        <v>261</v>
      </c>
      <c r="C1095" s="1">
        <f t="shared" si="17"/>
        <v>2.0000000000000002E-5</v>
      </c>
      <c r="D1095" s="1" t="s">
        <v>320</v>
      </c>
      <c r="E1095" s="4">
        <v>5.08815050125122E-2</v>
      </c>
      <c r="F1095" s="66">
        <f>Cat_Results[[#This Row],[TotalLossInOriginalCurrency]] / INDEX(Exchange_Rate[Exchange Rate], MATCH(Cat_Results[[#This Row],[Currency]], Exchange_Rate[Currency], 0))</f>
        <v>5.08815050125122E-2</v>
      </c>
    </row>
    <row r="1096" spans="1:6" x14ac:dyDescent="0.3">
      <c r="A1096" s="1">
        <v>4216</v>
      </c>
      <c r="B1096" s="1">
        <v>262</v>
      </c>
      <c r="C1096" s="1">
        <f t="shared" si="17"/>
        <v>2.0000000000000002E-5</v>
      </c>
      <c r="D1096" s="1" t="s">
        <v>321</v>
      </c>
      <c r="E1096" s="4">
        <v>6.3318759458237889E-3</v>
      </c>
      <c r="F1096" s="66">
        <f>Cat_Results[[#This Row],[TotalLossInOriginalCurrency]] / INDEX(Exchange_Rate[Exchange Rate], MATCH(Cat_Results[[#This Row],[Currency]], Exchange_Rate[Currency], 0))</f>
        <v>9.9201500415802002E-3</v>
      </c>
    </row>
    <row r="1097" spans="1:6" x14ac:dyDescent="0.3">
      <c r="A1097" s="1">
        <v>4227</v>
      </c>
      <c r="B1097" s="1">
        <v>225</v>
      </c>
      <c r="C1097" s="1">
        <f t="shared" si="17"/>
        <v>2.0000000000000002E-5</v>
      </c>
      <c r="D1097" s="1" t="s">
        <v>320</v>
      </c>
      <c r="E1097" s="4">
        <v>2.9677987098693799E-2</v>
      </c>
      <c r="F1097" s="66">
        <f>Cat_Results[[#This Row],[TotalLossInOriginalCurrency]] / INDEX(Exchange_Rate[Exchange Rate], MATCH(Cat_Results[[#This Row],[Currency]], Exchange_Rate[Currency], 0))</f>
        <v>2.9677987098693799E-2</v>
      </c>
    </row>
    <row r="1098" spans="1:6" x14ac:dyDescent="0.3">
      <c r="A1098" s="1">
        <v>4228</v>
      </c>
      <c r="B1098" s="1">
        <v>233</v>
      </c>
      <c r="C1098" s="1">
        <f t="shared" si="17"/>
        <v>2.0000000000000002E-5</v>
      </c>
      <c r="D1098" s="1" t="s">
        <v>320</v>
      </c>
      <c r="E1098" s="4">
        <v>7497.7573048509703</v>
      </c>
      <c r="F1098" s="66">
        <f>Cat_Results[[#This Row],[TotalLossInOriginalCurrency]] / INDEX(Exchange_Rate[Exchange Rate], MATCH(Cat_Results[[#This Row],[Currency]], Exchange_Rate[Currency], 0))</f>
        <v>7497.7573048509703</v>
      </c>
    </row>
    <row r="1099" spans="1:6" x14ac:dyDescent="0.3">
      <c r="A1099" s="1">
        <v>4239</v>
      </c>
      <c r="B1099" s="1">
        <v>282</v>
      </c>
      <c r="C1099" s="1">
        <f t="shared" si="17"/>
        <v>2.0000000000000002E-5</v>
      </c>
      <c r="D1099" s="1" t="s">
        <v>321</v>
      </c>
      <c r="E1099" s="4">
        <v>1364.9705888661908</v>
      </c>
      <c r="F1099" s="66">
        <f>Cat_Results[[#This Row],[TotalLossInOriginalCurrency]] / INDEX(Exchange_Rate[Exchange Rate], MATCH(Cat_Results[[#This Row],[Currency]], Exchange_Rate[Currency], 0))</f>
        <v>2138.4994209855799</v>
      </c>
    </row>
    <row r="1100" spans="1:6" x14ac:dyDescent="0.3">
      <c r="A1100" s="1">
        <v>4242</v>
      </c>
      <c r="B1100" s="1">
        <v>224</v>
      </c>
      <c r="C1100" s="1">
        <f t="shared" si="17"/>
        <v>2.0000000000000002E-5</v>
      </c>
      <c r="D1100" s="1" t="s">
        <v>320</v>
      </c>
      <c r="E1100" s="4">
        <v>8.0093741416931196E-4</v>
      </c>
      <c r="F1100" s="66">
        <f>Cat_Results[[#This Row],[TotalLossInOriginalCurrency]] / INDEX(Exchange_Rate[Exchange Rate], MATCH(Cat_Results[[#This Row],[Currency]], Exchange_Rate[Currency], 0))</f>
        <v>8.0093741416931196E-4</v>
      </c>
    </row>
    <row r="1101" spans="1:6" x14ac:dyDescent="0.3">
      <c r="A1101" s="1">
        <v>4252</v>
      </c>
      <c r="B1101" s="1">
        <v>275</v>
      </c>
      <c r="C1101" s="1">
        <f t="shared" si="17"/>
        <v>2.0000000000000002E-5</v>
      </c>
      <c r="D1101" s="1" t="s">
        <v>320</v>
      </c>
      <c r="E1101" s="4">
        <v>25.6364383511245</v>
      </c>
      <c r="F1101" s="66">
        <f>Cat_Results[[#This Row],[TotalLossInOriginalCurrency]] / INDEX(Exchange_Rate[Exchange Rate], MATCH(Cat_Results[[#This Row],[Currency]], Exchange_Rate[Currency], 0))</f>
        <v>25.6364383511245</v>
      </c>
    </row>
    <row r="1102" spans="1:6" x14ac:dyDescent="0.3">
      <c r="A1102" s="1">
        <v>4252</v>
      </c>
      <c r="B1102" s="1">
        <v>250</v>
      </c>
      <c r="C1102" s="1">
        <f t="shared" si="17"/>
        <v>2.0000000000000002E-5</v>
      </c>
      <c r="D1102" s="1" t="s">
        <v>320</v>
      </c>
      <c r="E1102" s="4">
        <v>1914921.07599769</v>
      </c>
      <c r="F1102" s="66">
        <f>Cat_Results[[#This Row],[TotalLossInOriginalCurrency]] / INDEX(Exchange_Rate[Exchange Rate], MATCH(Cat_Results[[#This Row],[Currency]], Exchange_Rate[Currency], 0))</f>
        <v>1914921.07599769</v>
      </c>
    </row>
    <row r="1103" spans="1:6" x14ac:dyDescent="0.3">
      <c r="A1103" s="1">
        <v>4252</v>
      </c>
      <c r="B1103" s="1">
        <v>252</v>
      </c>
      <c r="C1103" s="1">
        <f t="shared" si="17"/>
        <v>2.0000000000000002E-5</v>
      </c>
      <c r="D1103" s="1" t="s">
        <v>320</v>
      </c>
      <c r="E1103" s="4">
        <v>401.86165485531097</v>
      </c>
      <c r="F1103" s="66">
        <f>Cat_Results[[#This Row],[TotalLossInOriginalCurrency]] / INDEX(Exchange_Rate[Exchange Rate], MATCH(Cat_Results[[#This Row],[Currency]], Exchange_Rate[Currency], 0))</f>
        <v>401.86165485531097</v>
      </c>
    </row>
    <row r="1104" spans="1:6" x14ac:dyDescent="0.3">
      <c r="A1104" s="1">
        <v>4252</v>
      </c>
      <c r="B1104" s="1">
        <v>277</v>
      </c>
      <c r="C1104" s="1">
        <f t="shared" si="17"/>
        <v>2.0000000000000002E-5</v>
      </c>
      <c r="D1104" s="1" t="s">
        <v>321</v>
      </c>
      <c r="E1104" s="4">
        <v>12040112.202309443</v>
      </c>
      <c r="F1104" s="66">
        <f>Cat_Results[[#This Row],[TotalLossInOriginalCurrency]] / INDEX(Exchange_Rate[Exchange Rate], MATCH(Cat_Results[[#This Row],[Currency]], Exchange_Rate[Currency], 0))</f>
        <v>18863243.782144401</v>
      </c>
    </row>
    <row r="1105" spans="1:6" x14ac:dyDescent="0.3">
      <c r="A1105" s="1">
        <v>4252</v>
      </c>
      <c r="B1105" s="1">
        <v>216</v>
      </c>
      <c r="C1105" s="1">
        <f t="shared" si="17"/>
        <v>2.0000000000000002E-5</v>
      </c>
      <c r="D1105" s="1" t="s">
        <v>321</v>
      </c>
      <c r="E1105" s="4">
        <v>2027755.1925931838</v>
      </c>
      <c r="F1105" s="66">
        <f>Cat_Results[[#This Row],[TotalLossInOriginalCurrency]] / INDEX(Exchange_Rate[Exchange Rate], MATCH(Cat_Results[[#This Row],[Currency]], Exchange_Rate[Currency], 0))</f>
        <v>3176884.0593576501</v>
      </c>
    </row>
    <row r="1106" spans="1:6" x14ac:dyDescent="0.3">
      <c r="A1106" s="1">
        <v>4256</v>
      </c>
      <c r="B1106" s="1">
        <v>236</v>
      </c>
      <c r="C1106" s="1">
        <f t="shared" si="17"/>
        <v>2.0000000000000002E-5</v>
      </c>
      <c r="D1106" s="1" t="s">
        <v>323</v>
      </c>
      <c r="E1106" s="4">
        <v>17928.886558504015</v>
      </c>
      <c r="F1106" s="66">
        <f>Cat_Results[[#This Row],[TotalLossInOriginalCurrency]] / INDEX(Exchange_Rate[Exchange Rate], MATCH(Cat_Results[[#This Row],[Currency]], Exchange_Rate[Currency], 0))</f>
        <v>226.029478585238</v>
      </c>
    </row>
    <row r="1107" spans="1:6" x14ac:dyDescent="0.3">
      <c r="A1107" s="1">
        <v>4259</v>
      </c>
      <c r="B1107" s="1">
        <v>236</v>
      </c>
      <c r="C1107" s="1">
        <f t="shared" si="17"/>
        <v>2.0000000000000002E-5</v>
      </c>
      <c r="D1107" s="1" t="s">
        <v>321</v>
      </c>
      <c r="E1107" s="4">
        <v>0.74304793205831132</v>
      </c>
      <c r="F1107" s="66">
        <f>Cat_Results[[#This Row],[TotalLossInOriginalCurrency]] / INDEX(Exchange_Rate[Exchange Rate], MATCH(Cat_Results[[#This Row],[Currency]], Exchange_Rate[Currency], 0))</f>
        <v>1.1641331948339899</v>
      </c>
    </row>
    <row r="1108" spans="1:6" x14ac:dyDescent="0.3">
      <c r="A1108" s="1">
        <v>4264</v>
      </c>
      <c r="B1108" s="1">
        <v>223</v>
      </c>
      <c r="C1108" s="1">
        <f t="shared" si="17"/>
        <v>2.0000000000000002E-5</v>
      </c>
      <c r="D1108" s="1" t="s">
        <v>321</v>
      </c>
      <c r="E1108" s="4">
        <v>1.4495479771259248</v>
      </c>
      <c r="F1108" s="66">
        <f>Cat_Results[[#This Row],[TotalLossInOriginalCurrency]] / INDEX(Exchange_Rate[Exchange Rate], MATCH(Cat_Results[[#This Row],[Currency]], Exchange_Rate[Currency], 0))</f>
        <v>2.2710068151354799</v>
      </c>
    </row>
    <row r="1109" spans="1:6" x14ac:dyDescent="0.3">
      <c r="A1109" s="1">
        <v>4275</v>
      </c>
      <c r="B1109" s="1">
        <v>270</v>
      </c>
      <c r="C1109" s="1">
        <f t="shared" si="17"/>
        <v>2.0000000000000002E-5</v>
      </c>
      <c r="D1109" s="1" t="s">
        <v>320</v>
      </c>
      <c r="E1109" s="4">
        <v>4401255.1442383397</v>
      </c>
      <c r="F1109" s="66">
        <f>Cat_Results[[#This Row],[TotalLossInOriginalCurrency]] / INDEX(Exchange_Rate[Exchange Rate], MATCH(Cat_Results[[#This Row],[Currency]], Exchange_Rate[Currency], 0))</f>
        <v>4401255.1442383397</v>
      </c>
    </row>
    <row r="1110" spans="1:6" x14ac:dyDescent="0.3">
      <c r="A1110" s="1">
        <v>4277</v>
      </c>
      <c r="B1110" s="1">
        <v>229</v>
      </c>
      <c r="C1110" s="1">
        <f t="shared" si="17"/>
        <v>2.0000000000000002E-5</v>
      </c>
      <c r="D1110" s="1" t="s">
        <v>320</v>
      </c>
      <c r="E1110" s="4">
        <v>24936322.7884943</v>
      </c>
      <c r="F1110" s="66">
        <f>Cat_Results[[#This Row],[TotalLossInOriginalCurrency]] / INDEX(Exchange_Rate[Exchange Rate], MATCH(Cat_Results[[#This Row],[Currency]], Exchange_Rate[Currency], 0))</f>
        <v>24936322.7884943</v>
      </c>
    </row>
    <row r="1111" spans="1:6" x14ac:dyDescent="0.3">
      <c r="A1111" s="1">
        <v>4280</v>
      </c>
      <c r="B1111" s="1">
        <v>296</v>
      </c>
      <c r="C1111" s="1">
        <f t="shared" si="17"/>
        <v>2.0000000000000002E-5</v>
      </c>
      <c r="D1111" s="1" t="s">
        <v>320</v>
      </c>
      <c r="E1111" s="4">
        <v>5294576.0002005501</v>
      </c>
      <c r="F1111" s="66">
        <f>Cat_Results[[#This Row],[TotalLossInOriginalCurrency]] / INDEX(Exchange_Rate[Exchange Rate], MATCH(Cat_Results[[#This Row],[Currency]], Exchange_Rate[Currency], 0))</f>
        <v>5294576.0002005501</v>
      </c>
    </row>
    <row r="1112" spans="1:6" x14ac:dyDescent="0.3">
      <c r="A1112" s="1">
        <v>4283</v>
      </c>
      <c r="B1112" s="1">
        <v>227</v>
      </c>
      <c r="C1112" s="1">
        <f t="shared" si="17"/>
        <v>2.0000000000000002E-5</v>
      </c>
      <c r="D1112" s="1" t="s">
        <v>320</v>
      </c>
      <c r="E1112" s="4">
        <v>4.0927167981863001E-2</v>
      </c>
      <c r="F1112" s="66">
        <f>Cat_Results[[#This Row],[TotalLossInOriginalCurrency]] / INDEX(Exchange_Rate[Exchange Rate], MATCH(Cat_Results[[#This Row],[Currency]], Exchange_Rate[Currency], 0))</f>
        <v>4.0927167981863001E-2</v>
      </c>
    </row>
    <row r="1113" spans="1:6" x14ac:dyDescent="0.3">
      <c r="A1113" s="1">
        <v>4295</v>
      </c>
      <c r="B1113" s="1">
        <v>213</v>
      </c>
      <c r="C1113" s="1">
        <f t="shared" si="17"/>
        <v>2.0000000000000002E-5</v>
      </c>
      <c r="D1113" s="1" t="s">
        <v>320</v>
      </c>
      <c r="E1113" s="4">
        <v>283389.77394247899</v>
      </c>
      <c r="F1113" s="66">
        <f>Cat_Results[[#This Row],[TotalLossInOriginalCurrency]] / INDEX(Exchange_Rate[Exchange Rate], MATCH(Cat_Results[[#This Row],[Currency]], Exchange_Rate[Currency], 0))</f>
        <v>283389.77394247899</v>
      </c>
    </row>
    <row r="1114" spans="1:6" x14ac:dyDescent="0.3">
      <c r="A1114" s="1">
        <v>4295</v>
      </c>
      <c r="B1114" s="1">
        <v>273</v>
      </c>
      <c r="C1114" s="1">
        <f t="shared" si="17"/>
        <v>2.0000000000000002E-5</v>
      </c>
      <c r="D1114" s="1" t="s">
        <v>320</v>
      </c>
      <c r="E1114" s="4">
        <v>610.211224336177</v>
      </c>
      <c r="F1114" s="66">
        <f>Cat_Results[[#This Row],[TotalLossInOriginalCurrency]] / INDEX(Exchange_Rate[Exchange Rate], MATCH(Cat_Results[[#This Row],[Currency]], Exchange_Rate[Currency], 0))</f>
        <v>610.211224336177</v>
      </c>
    </row>
    <row r="1115" spans="1:6" x14ac:dyDescent="0.3">
      <c r="A1115" s="1">
        <v>4301</v>
      </c>
      <c r="B1115" s="1">
        <v>194</v>
      </c>
      <c r="C1115" s="1">
        <f t="shared" si="17"/>
        <v>2.0000000000000002E-5</v>
      </c>
      <c r="D1115" s="1" t="s">
        <v>321</v>
      </c>
      <c r="E1115" s="4">
        <v>145.66493977280919</v>
      </c>
      <c r="F1115" s="66">
        <f>Cat_Results[[#This Row],[TotalLossInOriginalCurrency]] / INDEX(Exchange_Rate[Exchange Rate], MATCH(Cat_Results[[#This Row],[Currency]], Exchange_Rate[Currency], 0))</f>
        <v>228.21326107898201</v>
      </c>
    </row>
    <row r="1116" spans="1:6" x14ac:dyDescent="0.3">
      <c r="A1116" s="1">
        <v>4302</v>
      </c>
      <c r="B1116" s="1">
        <v>245</v>
      </c>
      <c r="C1116" s="1">
        <f t="shared" si="17"/>
        <v>2.0000000000000002E-5</v>
      </c>
      <c r="D1116" s="1" t="s">
        <v>320</v>
      </c>
      <c r="E1116" s="4">
        <v>10885025.128346801</v>
      </c>
      <c r="F1116" s="66">
        <f>Cat_Results[[#This Row],[TotalLossInOriginalCurrency]] / INDEX(Exchange_Rate[Exchange Rate], MATCH(Cat_Results[[#This Row],[Currency]], Exchange_Rate[Currency], 0))</f>
        <v>10885025.128346801</v>
      </c>
    </row>
    <row r="1117" spans="1:6" x14ac:dyDescent="0.3">
      <c r="A1117" s="1">
        <v>4302</v>
      </c>
      <c r="B1117" s="1">
        <v>223</v>
      </c>
      <c r="C1117" s="1">
        <f t="shared" si="17"/>
        <v>2.0000000000000002E-5</v>
      </c>
      <c r="D1117" s="1" t="s">
        <v>320</v>
      </c>
      <c r="E1117" s="4">
        <v>20380.529091063599</v>
      </c>
      <c r="F1117" s="66">
        <f>Cat_Results[[#This Row],[TotalLossInOriginalCurrency]] / INDEX(Exchange_Rate[Exchange Rate], MATCH(Cat_Results[[#This Row],[Currency]], Exchange_Rate[Currency], 0))</f>
        <v>20380.529091063599</v>
      </c>
    </row>
    <row r="1118" spans="1:6" x14ac:dyDescent="0.3">
      <c r="A1118" s="1">
        <v>4312</v>
      </c>
      <c r="B1118" s="1">
        <v>210</v>
      </c>
      <c r="C1118" s="1">
        <f t="shared" si="17"/>
        <v>2.0000000000000002E-5</v>
      </c>
      <c r="D1118" s="1" t="s">
        <v>324</v>
      </c>
      <c r="E1118" s="4">
        <v>479149.787511923</v>
      </c>
      <c r="F1118" s="66">
        <f>Cat_Results[[#This Row],[TotalLossInOriginalCurrency]] / INDEX(Exchange_Rate[Exchange Rate], MATCH(Cat_Results[[#This Row],[Currency]], Exchange_Rate[Currency], 0))</f>
        <v>484674.384347816</v>
      </c>
    </row>
    <row r="1119" spans="1:6" x14ac:dyDescent="0.3">
      <c r="A1119" s="1">
        <v>4321</v>
      </c>
      <c r="B1119" s="1">
        <v>233</v>
      </c>
      <c r="C1119" s="1">
        <f t="shared" si="17"/>
        <v>2.0000000000000002E-5</v>
      </c>
      <c r="D1119" s="1" t="s">
        <v>320</v>
      </c>
      <c r="E1119" s="4">
        <v>334487.17788602802</v>
      </c>
      <c r="F1119" s="66">
        <f>Cat_Results[[#This Row],[TotalLossInOriginalCurrency]] / INDEX(Exchange_Rate[Exchange Rate], MATCH(Cat_Results[[#This Row],[Currency]], Exchange_Rate[Currency], 0))</f>
        <v>334487.17788602802</v>
      </c>
    </row>
    <row r="1120" spans="1:6" x14ac:dyDescent="0.3">
      <c r="A1120" s="1">
        <v>4324</v>
      </c>
      <c r="B1120" s="1">
        <v>237</v>
      </c>
      <c r="C1120" s="1">
        <f t="shared" si="17"/>
        <v>2.0000000000000002E-5</v>
      </c>
      <c r="D1120" s="1" t="s">
        <v>321</v>
      </c>
      <c r="E1120" s="4">
        <v>2285125.8781606317</v>
      </c>
      <c r="F1120" s="66">
        <f>Cat_Results[[#This Row],[TotalLossInOriginalCurrency]] / INDEX(Exchange_Rate[Exchange Rate], MATCH(Cat_Results[[#This Row],[Currency]], Exchange_Rate[Currency], 0))</f>
        <v>3580106.7123247199</v>
      </c>
    </row>
    <row r="1121" spans="1:6" x14ac:dyDescent="0.3">
      <c r="A1121" s="1">
        <v>4327</v>
      </c>
      <c r="B1121" s="1">
        <v>208</v>
      </c>
      <c r="C1121" s="1">
        <f t="shared" si="17"/>
        <v>2.0000000000000002E-5</v>
      </c>
      <c r="D1121" s="1" t="s">
        <v>320</v>
      </c>
      <c r="E1121" s="4">
        <v>20310.469576027201</v>
      </c>
      <c r="F1121" s="66">
        <f>Cat_Results[[#This Row],[TotalLossInOriginalCurrency]] / INDEX(Exchange_Rate[Exchange Rate], MATCH(Cat_Results[[#This Row],[Currency]], Exchange_Rate[Currency], 0))</f>
        <v>20310.469576027201</v>
      </c>
    </row>
    <row r="1122" spans="1:6" x14ac:dyDescent="0.3">
      <c r="A1122" s="1">
        <v>4333</v>
      </c>
      <c r="B1122" s="1">
        <v>291</v>
      </c>
      <c r="C1122" s="1">
        <f t="shared" si="17"/>
        <v>2.0000000000000002E-5</v>
      </c>
      <c r="D1122" s="1" t="s">
        <v>323</v>
      </c>
      <c r="E1122" s="4">
        <v>2720632.4816300203</v>
      </c>
      <c r="F1122" s="66">
        <f>Cat_Results[[#This Row],[TotalLossInOriginalCurrency]] / INDEX(Exchange_Rate[Exchange Rate], MATCH(Cat_Results[[#This Row],[Currency]], Exchange_Rate[Currency], 0))</f>
        <v>34299.014567260798</v>
      </c>
    </row>
    <row r="1123" spans="1:6" x14ac:dyDescent="0.3">
      <c r="A1123" s="1">
        <v>4337</v>
      </c>
      <c r="B1123" s="1">
        <v>256</v>
      </c>
      <c r="C1123" s="1">
        <f t="shared" si="17"/>
        <v>2.0000000000000002E-5</v>
      </c>
      <c r="D1123" s="1" t="s">
        <v>322</v>
      </c>
      <c r="E1123" s="4">
        <v>1161454.7231228778</v>
      </c>
      <c r="F1123" s="66">
        <f>Cat_Results[[#This Row],[TotalLossInOriginalCurrency]] / INDEX(Exchange_Rate[Exchange Rate], MATCH(Cat_Results[[#This Row],[Currency]], Exchange_Rate[Currency], 0))</f>
        <v>1426614.87065822</v>
      </c>
    </row>
    <row r="1124" spans="1:6" x14ac:dyDescent="0.3">
      <c r="A1124" s="1">
        <v>4344</v>
      </c>
      <c r="B1124" s="1">
        <v>299</v>
      </c>
      <c r="C1124" s="1">
        <f t="shared" si="17"/>
        <v>2.0000000000000002E-5</v>
      </c>
      <c r="D1124" s="1" t="s">
        <v>320</v>
      </c>
      <c r="E1124" s="4">
        <v>4.9136579036712603E-3</v>
      </c>
      <c r="F1124" s="66">
        <f>Cat_Results[[#This Row],[TotalLossInOriginalCurrency]] / INDEX(Exchange_Rate[Exchange Rate], MATCH(Cat_Results[[#This Row],[Currency]], Exchange_Rate[Currency], 0))</f>
        <v>4.9136579036712603E-3</v>
      </c>
    </row>
    <row r="1125" spans="1:6" x14ac:dyDescent="0.3">
      <c r="A1125" s="1">
        <v>4351</v>
      </c>
      <c r="B1125" s="1">
        <v>240</v>
      </c>
      <c r="C1125" s="1">
        <f t="shared" si="17"/>
        <v>2.0000000000000002E-5</v>
      </c>
      <c r="D1125" s="1" t="s">
        <v>321</v>
      </c>
      <c r="E1125" s="4">
        <v>1677658.3854044401</v>
      </c>
      <c r="F1125" s="66">
        <f>Cat_Results[[#This Row],[TotalLossInOriginalCurrency]] / INDEX(Exchange_Rate[Exchange Rate], MATCH(Cat_Results[[#This Row],[Currency]], Exchange_Rate[Currency], 0))</f>
        <v>2628387.39168665</v>
      </c>
    </row>
    <row r="1126" spans="1:6" x14ac:dyDescent="0.3">
      <c r="A1126" s="1">
        <v>4360</v>
      </c>
      <c r="B1126" s="1">
        <v>266</v>
      </c>
      <c r="C1126" s="1">
        <f t="shared" si="17"/>
        <v>2.0000000000000002E-5</v>
      </c>
      <c r="D1126" s="1" t="s">
        <v>321</v>
      </c>
      <c r="E1126" s="4">
        <v>242298.5602412172</v>
      </c>
      <c r="F1126" s="66">
        <f>Cat_Results[[#This Row],[TotalLossInOriginalCurrency]] / INDEX(Exchange_Rate[Exchange Rate], MATCH(Cat_Results[[#This Row],[Currency]], Exchange_Rate[Currency], 0))</f>
        <v>379609.15422499098</v>
      </c>
    </row>
    <row r="1127" spans="1:6" x14ac:dyDescent="0.3">
      <c r="A1127" s="1">
        <v>4360</v>
      </c>
      <c r="B1127" s="1">
        <v>227</v>
      </c>
      <c r="C1127" s="1">
        <f t="shared" si="17"/>
        <v>2.0000000000000002E-5</v>
      </c>
      <c r="D1127" s="1" t="s">
        <v>321</v>
      </c>
      <c r="E1127" s="4">
        <v>3.0850511181905137E-2</v>
      </c>
      <c r="F1127" s="66">
        <f>Cat_Results[[#This Row],[TotalLossInOriginalCurrency]] / INDEX(Exchange_Rate[Exchange Rate], MATCH(Cat_Results[[#This Row],[Currency]], Exchange_Rate[Currency], 0))</f>
        <v>4.83334958553314E-2</v>
      </c>
    </row>
    <row r="1128" spans="1:6" x14ac:dyDescent="0.3">
      <c r="A1128" s="1">
        <v>4364</v>
      </c>
      <c r="B1128" s="1">
        <v>275</v>
      </c>
      <c r="C1128" s="1">
        <f t="shared" si="17"/>
        <v>2.0000000000000002E-5</v>
      </c>
      <c r="D1128" s="1" t="s">
        <v>320</v>
      </c>
      <c r="E1128" s="4">
        <v>20.290448013693101</v>
      </c>
      <c r="F1128" s="66">
        <f>Cat_Results[[#This Row],[TotalLossInOriginalCurrency]] / INDEX(Exchange_Rate[Exchange Rate], MATCH(Cat_Results[[#This Row],[Currency]], Exchange_Rate[Currency], 0))</f>
        <v>20.290448013693101</v>
      </c>
    </row>
    <row r="1129" spans="1:6" x14ac:dyDescent="0.3">
      <c r="A1129" s="1">
        <v>4367</v>
      </c>
      <c r="B1129" s="1">
        <v>243</v>
      </c>
      <c r="C1129" s="1">
        <f t="shared" si="17"/>
        <v>2.0000000000000002E-5</v>
      </c>
      <c r="D1129" s="1" t="s">
        <v>320</v>
      </c>
      <c r="E1129" s="4">
        <v>0.13199610263109199</v>
      </c>
      <c r="F1129" s="66">
        <f>Cat_Results[[#This Row],[TotalLossInOriginalCurrency]] / INDEX(Exchange_Rate[Exchange Rate], MATCH(Cat_Results[[#This Row],[Currency]], Exchange_Rate[Currency], 0))</f>
        <v>0.13199610263109199</v>
      </c>
    </row>
    <row r="1130" spans="1:6" x14ac:dyDescent="0.3">
      <c r="A1130" s="1">
        <v>4369</v>
      </c>
      <c r="B1130" s="1">
        <v>182</v>
      </c>
      <c r="C1130" s="1">
        <f t="shared" si="17"/>
        <v>2.0000000000000002E-5</v>
      </c>
      <c r="D1130" s="1" t="s">
        <v>320</v>
      </c>
      <c r="E1130" s="4">
        <v>67221.0170530006</v>
      </c>
      <c r="F1130" s="66">
        <f>Cat_Results[[#This Row],[TotalLossInOriginalCurrency]] / INDEX(Exchange_Rate[Exchange Rate], MATCH(Cat_Results[[#This Row],[Currency]], Exchange_Rate[Currency], 0))</f>
        <v>67221.0170530006</v>
      </c>
    </row>
    <row r="1131" spans="1:6" x14ac:dyDescent="0.3">
      <c r="A1131" s="1">
        <v>4374</v>
      </c>
      <c r="B1131" s="1">
        <v>225</v>
      </c>
      <c r="C1131" s="1">
        <f t="shared" si="17"/>
        <v>2.0000000000000002E-5</v>
      </c>
      <c r="D1131" s="1" t="s">
        <v>320</v>
      </c>
      <c r="E1131" s="4">
        <v>1.7061829566955599E-3</v>
      </c>
      <c r="F1131" s="66">
        <f>Cat_Results[[#This Row],[TotalLossInOriginalCurrency]] / INDEX(Exchange_Rate[Exchange Rate], MATCH(Cat_Results[[#This Row],[Currency]], Exchange_Rate[Currency], 0))</f>
        <v>1.7061829566955599E-3</v>
      </c>
    </row>
    <row r="1132" spans="1:6" x14ac:dyDescent="0.3">
      <c r="A1132" s="1">
        <v>4383</v>
      </c>
      <c r="B1132" s="1">
        <v>276</v>
      </c>
      <c r="C1132" s="1">
        <f t="shared" si="17"/>
        <v>2.0000000000000002E-5</v>
      </c>
      <c r="D1132" s="1" t="s">
        <v>321</v>
      </c>
      <c r="E1132" s="4">
        <v>3137225.3751444314</v>
      </c>
      <c r="F1132" s="66">
        <f>Cat_Results[[#This Row],[TotalLossInOriginalCurrency]] / INDEX(Exchange_Rate[Exchange Rate], MATCH(Cat_Results[[#This Row],[Currency]], Exchange_Rate[Currency], 0))</f>
        <v>4915090.9938802496</v>
      </c>
    </row>
    <row r="1133" spans="1:6" x14ac:dyDescent="0.3">
      <c r="A1133" s="1">
        <v>4392</v>
      </c>
      <c r="B1133" s="1">
        <v>245</v>
      </c>
      <c r="C1133" s="1">
        <f t="shared" si="17"/>
        <v>2.0000000000000002E-5</v>
      </c>
      <c r="D1133" s="1" t="s">
        <v>320</v>
      </c>
      <c r="E1133" s="4">
        <v>5.2364852279424702E-2</v>
      </c>
      <c r="F1133" s="66">
        <f>Cat_Results[[#This Row],[TotalLossInOriginalCurrency]] / INDEX(Exchange_Rate[Exchange Rate], MATCH(Cat_Results[[#This Row],[Currency]], Exchange_Rate[Currency], 0))</f>
        <v>5.2364852279424702E-2</v>
      </c>
    </row>
    <row r="1134" spans="1:6" x14ac:dyDescent="0.3">
      <c r="A1134" s="1">
        <v>4397</v>
      </c>
      <c r="B1134" s="1">
        <v>236</v>
      </c>
      <c r="C1134" s="1">
        <f t="shared" si="17"/>
        <v>2.0000000000000002E-5</v>
      </c>
      <c r="D1134" s="1" t="s">
        <v>320</v>
      </c>
      <c r="E1134" s="4">
        <v>8.7859109044074995E-3</v>
      </c>
      <c r="F1134" s="66">
        <f>Cat_Results[[#This Row],[TotalLossInOriginalCurrency]] / INDEX(Exchange_Rate[Exchange Rate], MATCH(Cat_Results[[#This Row],[Currency]], Exchange_Rate[Currency], 0))</f>
        <v>8.7859109044074995E-3</v>
      </c>
    </row>
    <row r="1135" spans="1:6" x14ac:dyDescent="0.3">
      <c r="A1135" s="1">
        <v>4401</v>
      </c>
      <c r="B1135" s="1">
        <v>212</v>
      </c>
      <c r="C1135" s="1">
        <f t="shared" si="17"/>
        <v>2.0000000000000002E-5</v>
      </c>
      <c r="D1135" s="1" t="s">
        <v>324</v>
      </c>
      <c r="E1135" s="4">
        <v>10718171.030994799</v>
      </c>
      <c r="F1135" s="66">
        <f>Cat_Results[[#This Row],[TotalLossInOriginalCurrency]] / INDEX(Exchange_Rate[Exchange Rate], MATCH(Cat_Results[[#This Row],[Currency]], Exchange_Rate[Currency], 0))</f>
        <v>10841751.538192499</v>
      </c>
    </row>
    <row r="1136" spans="1:6" x14ac:dyDescent="0.3">
      <c r="A1136" s="1">
        <v>4402</v>
      </c>
      <c r="B1136" s="1">
        <v>242</v>
      </c>
      <c r="C1136" s="1">
        <f t="shared" si="17"/>
        <v>2.0000000000000002E-5</v>
      </c>
      <c r="D1136" s="1" t="s">
        <v>320</v>
      </c>
      <c r="E1136" s="4">
        <v>50319.463820569203</v>
      </c>
      <c r="F1136" s="66">
        <f>Cat_Results[[#This Row],[TotalLossInOriginalCurrency]] / INDEX(Exchange_Rate[Exchange Rate], MATCH(Cat_Results[[#This Row],[Currency]], Exchange_Rate[Currency], 0))</f>
        <v>50319.463820569203</v>
      </c>
    </row>
    <row r="1137" spans="1:6" x14ac:dyDescent="0.3">
      <c r="A1137" s="1">
        <v>4403</v>
      </c>
      <c r="B1137" s="1">
        <v>251</v>
      </c>
      <c r="C1137" s="1">
        <f t="shared" si="17"/>
        <v>2.0000000000000002E-5</v>
      </c>
      <c r="D1137" s="1" t="s">
        <v>320</v>
      </c>
      <c r="E1137" s="4">
        <v>591992.96516484197</v>
      </c>
      <c r="F1137" s="66">
        <f>Cat_Results[[#This Row],[TotalLossInOriginalCurrency]] / INDEX(Exchange_Rate[Exchange Rate], MATCH(Cat_Results[[#This Row],[Currency]], Exchange_Rate[Currency], 0))</f>
        <v>591992.96516484197</v>
      </c>
    </row>
    <row r="1138" spans="1:6" x14ac:dyDescent="0.3">
      <c r="A1138" s="1">
        <v>4403</v>
      </c>
      <c r="B1138" s="1">
        <v>221</v>
      </c>
      <c r="C1138" s="1">
        <f t="shared" si="17"/>
        <v>2.0000000000000002E-5</v>
      </c>
      <c r="D1138" s="1" t="s">
        <v>321</v>
      </c>
      <c r="E1138" s="4">
        <v>100652.43270726311</v>
      </c>
      <c r="F1138" s="66">
        <f>Cat_Results[[#This Row],[TotalLossInOriginalCurrency]] / INDEX(Exchange_Rate[Exchange Rate], MATCH(Cat_Results[[#This Row],[Currency]], Exchange_Rate[Currency], 0))</f>
        <v>157692.166278883</v>
      </c>
    </row>
    <row r="1139" spans="1:6" x14ac:dyDescent="0.3">
      <c r="A1139" s="1">
        <v>4420</v>
      </c>
      <c r="B1139" s="1">
        <v>225</v>
      </c>
      <c r="C1139" s="1">
        <f t="shared" si="17"/>
        <v>2.0000000000000002E-5</v>
      </c>
      <c r="D1139" s="1" t="s">
        <v>324</v>
      </c>
      <c r="E1139" s="4">
        <v>0.64545180828260096</v>
      </c>
      <c r="F1139" s="66">
        <f>Cat_Results[[#This Row],[TotalLossInOriginalCurrency]] / INDEX(Exchange_Rate[Exchange Rate], MATCH(Cat_Results[[#This Row],[Currency]], Exchange_Rate[Currency], 0))</f>
        <v>0.65289386734366384</v>
      </c>
    </row>
    <row r="1140" spans="1:6" x14ac:dyDescent="0.3">
      <c r="A1140" s="1">
        <v>4420</v>
      </c>
      <c r="B1140" s="1">
        <v>257</v>
      </c>
      <c r="C1140" s="1">
        <f t="shared" si="17"/>
        <v>2.0000000000000002E-5</v>
      </c>
      <c r="D1140" s="1" t="s">
        <v>321</v>
      </c>
      <c r="E1140" s="4">
        <v>12116.808878107942</v>
      </c>
      <c r="F1140" s="66">
        <f>Cat_Results[[#This Row],[TotalLossInOriginalCurrency]] / INDEX(Exchange_Rate[Exchange Rate], MATCH(Cat_Results[[#This Row],[Currency]], Exchange_Rate[Currency], 0))</f>
        <v>18983.404464084699</v>
      </c>
    </row>
    <row r="1141" spans="1:6" x14ac:dyDescent="0.3">
      <c r="A1141" s="1">
        <v>4422</v>
      </c>
      <c r="B1141" s="1">
        <v>178</v>
      </c>
      <c r="C1141" s="1">
        <f t="shared" si="17"/>
        <v>2.0000000000000002E-5</v>
      </c>
      <c r="D1141" s="1" t="s">
        <v>320</v>
      </c>
      <c r="E1141" s="4">
        <v>7.2438269853591902E-3</v>
      </c>
      <c r="F1141" s="66">
        <f>Cat_Results[[#This Row],[TotalLossInOriginalCurrency]] / INDEX(Exchange_Rate[Exchange Rate], MATCH(Cat_Results[[#This Row],[Currency]], Exchange_Rate[Currency], 0))</f>
        <v>7.2438269853591902E-3</v>
      </c>
    </row>
    <row r="1142" spans="1:6" x14ac:dyDescent="0.3">
      <c r="A1142" s="1">
        <v>4441</v>
      </c>
      <c r="B1142" s="1">
        <v>277</v>
      </c>
      <c r="C1142" s="1">
        <f t="shared" si="17"/>
        <v>2.0000000000000002E-5</v>
      </c>
      <c r="D1142" s="1" t="s">
        <v>320</v>
      </c>
      <c r="E1142" s="4">
        <v>88784.425413231496</v>
      </c>
      <c r="F1142" s="66">
        <f>Cat_Results[[#This Row],[TotalLossInOriginalCurrency]] / INDEX(Exchange_Rate[Exchange Rate], MATCH(Cat_Results[[#This Row],[Currency]], Exchange_Rate[Currency], 0))</f>
        <v>88784.425413231496</v>
      </c>
    </row>
    <row r="1143" spans="1:6" x14ac:dyDescent="0.3">
      <c r="A1143" s="1">
        <v>4442</v>
      </c>
      <c r="B1143" s="1">
        <v>191</v>
      </c>
      <c r="C1143" s="1">
        <f t="shared" si="17"/>
        <v>2.0000000000000002E-5</v>
      </c>
      <c r="D1143" s="1" t="s">
        <v>320</v>
      </c>
      <c r="E1143" s="4">
        <v>2949413.89205745</v>
      </c>
      <c r="F1143" s="66">
        <f>Cat_Results[[#This Row],[TotalLossInOriginalCurrency]] / INDEX(Exchange_Rate[Exchange Rate], MATCH(Cat_Results[[#This Row],[Currency]], Exchange_Rate[Currency], 0))</f>
        <v>2949413.89205745</v>
      </c>
    </row>
    <row r="1144" spans="1:6" x14ac:dyDescent="0.3">
      <c r="A1144" s="1">
        <v>4443</v>
      </c>
      <c r="B1144" s="1">
        <v>243</v>
      </c>
      <c r="C1144" s="1">
        <f t="shared" si="17"/>
        <v>2.0000000000000002E-5</v>
      </c>
      <c r="D1144" s="1" t="s">
        <v>320</v>
      </c>
      <c r="E1144" s="4">
        <v>10135.5821879245</v>
      </c>
      <c r="F1144" s="66">
        <f>Cat_Results[[#This Row],[TotalLossInOriginalCurrency]] / INDEX(Exchange_Rate[Exchange Rate], MATCH(Cat_Results[[#This Row],[Currency]], Exchange_Rate[Currency], 0))</f>
        <v>10135.5821879245</v>
      </c>
    </row>
    <row r="1145" spans="1:6" x14ac:dyDescent="0.3">
      <c r="A1145" s="1">
        <v>4450</v>
      </c>
      <c r="B1145" s="1">
        <v>264</v>
      </c>
      <c r="C1145" s="1">
        <f t="shared" si="17"/>
        <v>2.0000000000000002E-5</v>
      </c>
      <c r="D1145" s="1" t="s">
        <v>320</v>
      </c>
      <c r="E1145" s="4">
        <v>34222770.038225099</v>
      </c>
      <c r="F1145" s="66">
        <f>Cat_Results[[#This Row],[TotalLossInOriginalCurrency]] / INDEX(Exchange_Rate[Exchange Rate], MATCH(Cat_Results[[#This Row],[Currency]], Exchange_Rate[Currency], 0))</f>
        <v>34222770.038225099</v>
      </c>
    </row>
    <row r="1146" spans="1:6" x14ac:dyDescent="0.3">
      <c r="A1146" s="1">
        <v>4457</v>
      </c>
      <c r="B1146" s="1">
        <v>229</v>
      </c>
      <c r="C1146" s="1">
        <f t="shared" si="17"/>
        <v>2.0000000000000002E-5</v>
      </c>
      <c r="D1146" s="1" t="s">
        <v>320</v>
      </c>
      <c r="E1146" s="4">
        <v>9.4293411858379805</v>
      </c>
      <c r="F1146" s="66">
        <f>Cat_Results[[#This Row],[TotalLossInOriginalCurrency]] / INDEX(Exchange_Rate[Exchange Rate], MATCH(Cat_Results[[#This Row],[Currency]], Exchange_Rate[Currency], 0))</f>
        <v>9.4293411858379805</v>
      </c>
    </row>
    <row r="1147" spans="1:6" x14ac:dyDescent="0.3">
      <c r="A1147" s="1">
        <v>4463</v>
      </c>
      <c r="B1147" s="1">
        <v>289</v>
      </c>
      <c r="C1147" s="1">
        <f t="shared" si="17"/>
        <v>2.0000000000000002E-5</v>
      </c>
      <c r="D1147" s="1" t="s">
        <v>321</v>
      </c>
      <c r="E1147" s="4">
        <v>4.3865033217152956</v>
      </c>
      <c r="F1147" s="66">
        <f>Cat_Results[[#This Row],[TotalLossInOriginalCurrency]] / INDEX(Exchange_Rate[Exchange Rate], MATCH(Cat_Results[[#This Row],[Currency]], Exchange_Rate[Currency], 0))</f>
        <v>6.8723347522318399</v>
      </c>
    </row>
    <row r="1148" spans="1:6" x14ac:dyDescent="0.3">
      <c r="A1148" s="1">
        <v>4464</v>
      </c>
      <c r="B1148" s="1">
        <v>264</v>
      </c>
      <c r="C1148" s="1">
        <f t="shared" si="17"/>
        <v>2.0000000000000002E-5</v>
      </c>
      <c r="D1148" s="1" t="s">
        <v>321</v>
      </c>
      <c r="E1148" s="4">
        <v>1.1475316043413879E-2</v>
      </c>
      <c r="F1148" s="66">
        <f>Cat_Results[[#This Row],[TotalLossInOriginalCurrency]] / INDEX(Exchange_Rate[Exchange Rate], MATCH(Cat_Results[[#This Row],[Currency]], Exchange_Rate[Currency], 0))</f>
        <v>1.79783776402473E-2</v>
      </c>
    </row>
    <row r="1149" spans="1:6" x14ac:dyDescent="0.3">
      <c r="A1149" s="1">
        <v>4479</v>
      </c>
      <c r="B1149" s="1">
        <v>207</v>
      </c>
      <c r="C1149" s="1">
        <f t="shared" si="17"/>
        <v>2.0000000000000002E-5</v>
      </c>
      <c r="D1149" s="1" t="s">
        <v>321</v>
      </c>
      <c r="E1149" s="4">
        <v>50900.676196179375</v>
      </c>
      <c r="F1149" s="66">
        <f>Cat_Results[[#This Row],[TotalLossInOriginalCurrency]] / INDEX(Exchange_Rate[Exchange Rate], MATCH(Cat_Results[[#This Row],[Currency]], Exchange_Rate[Currency], 0))</f>
        <v>79746.089374512405</v>
      </c>
    </row>
    <row r="1150" spans="1:6" x14ac:dyDescent="0.3">
      <c r="A1150" s="1">
        <v>4481</v>
      </c>
      <c r="B1150" s="1">
        <v>279</v>
      </c>
      <c r="C1150" s="1">
        <f t="shared" si="17"/>
        <v>2.0000000000000002E-5</v>
      </c>
      <c r="D1150" s="1" t="s">
        <v>320</v>
      </c>
      <c r="E1150" s="4">
        <v>9389718.2892810795</v>
      </c>
      <c r="F1150" s="66">
        <f>Cat_Results[[#This Row],[TotalLossInOriginalCurrency]] / INDEX(Exchange_Rate[Exchange Rate], MATCH(Cat_Results[[#This Row],[Currency]], Exchange_Rate[Currency], 0))</f>
        <v>9389718.2892810795</v>
      </c>
    </row>
    <row r="1151" spans="1:6" x14ac:dyDescent="0.3">
      <c r="A1151" s="1">
        <v>4483</v>
      </c>
      <c r="B1151" s="1">
        <v>276</v>
      </c>
      <c r="C1151" s="1">
        <f t="shared" si="17"/>
        <v>2.0000000000000002E-5</v>
      </c>
      <c r="D1151" s="1" t="s">
        <v>321</v>
      </c>
      <c r="E1151" s="4">
        <v>67145.846535053017</v>
      </c>
      <c r="F1151" s="66">
        <f>Cat_Results[[#This Row],[TotalLossInOriginalCurrency]] / INDEX(Exchange_Rate[Exchange Rate], MATCH(Cat_Results[[#This Row],[Currency]], Exchange_Rate[Currency], 0))</f>
        <v>105197.397737391</v>
      </c>
    </row>
    <row r="1152" spans="1:6" x14ac:dyDescent="0.3">
      <c r="A1152" s="1">
        <v>4484</v>
      </c>
      <c r="B1152" s="1">
        <v>209</v>
      </c>
      <c r="C1152" s="1">
        <f t="shared" si="17"/>
        <v>2.0000000000000002E-5</v>
      </c>
      <c r="D1152" s="1" t="s">
        <v>321</v>
      </c>
      <c r="E1152" s="4">
        <v>6377.1463561599121</v>
      </c>
      <c r="F1152" s="66">
        <f>Cat_Results[[#This Row],[TotalLossInOriginalCurrency]] / INDEX(Exchange_Rate[Exchange Rate], MATCH(Cat_Results[[#This Row],[Currency]], Exchange_Rate[Currency], 0))</f>
        <v>9991.0751934342006</v>
      </c>
    </row>
    <row r="1153" spans="1:6" x14ac:dyDescent="0.3">
      <c r="A1153" s="1">
        <v>4495</v>
      </c>
      <c r="B1153" s="1">
        <v>247</v>
      </c>
      <c r="C1153" s="1">
        <f t="shared" si="17"/>
        <v>2.0000000000000002E-5</v>
      </c>
      <c r="D1153" s="1" t="s">
        <v>320</v>
      </c>
      <c r="E1153" s="4">
        <v>8.0093741416931196E-4</v>
      </c>
      <c r="F1153" s="66">
        <f>Cat_Results[[#This Row],[TotalLossInOriginalCurrency]] / INDEX(Exchange_Rate[Exchange Rate], MATCH(Cat_Results[[#This Row],[Currency]], Exchange_Rate[Currency], 0))</f>
        <v>8.0093741416931196E-4</v>
      </c>
    </row>
    <row r="1154" spans="1:6" x14ac:dyDescent="0.3">
      <c r="A1154" s="1">
        <v>4497</v>
      </c>
      <c r="B1154" s="1">
        <v>216</v>
      </c>
      <c r="C1154" s="1">
        <f t="shared" si="17"/>
        <v>2.0000000000000002E-5</v>
      </c>
      <c r="D1154" s="1" t="s">
        <v>320</v>
      </c>
      <c r="E1154" s="4">
        <v>7.7060852199792904E-2</v>
      </c>
      <c r="F1154" s="66">
        <f>Cat_Results[[#This Row],[TotalLossInOriginalCurrency]] / INDEX(Exchange_Rate[Exchange Rate], MATCH(Cat_Results[[#This Row],[Currency]], Exchange_Rate[Currency], 0))</f>
        <v>7.7060852199792904E-2</v>
      </c>
    </row>
    <row r="1155" spans="1:6" x14ac:dyDescent="0.3">
      <c r="A1155" s="1">
        <v>4501</v>
      </c>
      <c r="B1155" s="1">
        <v>203</v>
      </c>
      <c r="C1155" s="1">
        <f t="shared" si="17"/>
        <v>2.0000000000000002E-5</v>
      </c>
      <c r="D1155" s="1" t="s">
        <v>320</v>
      </c>
      <c r="E1155" s="4">
        <v>3.30224633216858E-3</v>
      </c>
      <c r="F1155" s="66">
        <f>Cat_Results[[#This Row],[TotalLossInOriginalCurrency]] / INDEX(Exchange_Rate[Exchange Rate], MATCH(Cat_Results[[#This Row],[Currency]], Exchange_Rate[Currency], 0))</f>
        <v>3.30224633216858E-3</v>
      </c>
    </row>
    <row r="1156" spans="1:6" x14ac:dyDescent="0.3">
      <c r="A1156" s="1">
        <v>4502</v>
      </c>
      <c r="B1156" s="1">
        <v>193</v>
      </c>
      <c r="C1156" s="1">
        <f t="shared" si="17"/>
        <v>2.0000000000000002E-5</v>
      </c>
      <c r="D1156" s="1" t="s">
        <v>320</v>
      </c>
      <c r="E1156" s="4">
        <v>4.8610921949148199E-2</v>
      </c>
      <c r="F1156" s="66">
        <f>Cat_Results[[#This Row],[TotalLossInOriginalCurrency]] / INDEX(Exchange_Rate[Exchange Rate], MATCH(Cat_Results[[#This Row],[Currency]], Exchange_Rate[Currency], 0))</f>
        <v>4.8610921949148199E-2</v>
      </c>
    </row>
    <row r="1157" spans="1:6" x14ac:dyDescent="0.3">
      <c r="A1157" s="1">
        <v>4512</v>
      </c>
      <c r="B1157" s="1">
        <v>238</v>
      </c>
      <c r="C1157" s="1">
        <f t="shared" si="17"/>
        <v>2.0000000000000002E-5</v>
      </c>
      <c r="D1157" s="1" t="s">
        <v>320</v>
      </c>
      <c r="E1157" s="4">
        <v>1678.8288494572</v>
      </c>
      <c r="F1157" s="66">
        <f>Cat_Results[[#This Row],[TotalLossInOriginalCurrency]] / INDEX(Exchange_Rate[Exchange Rate], MATCH(Cat_Results[[#This Row],[Currency]], Exchange_Rate[Currency], 0))</f>
        <v>1678.8288494572</v>
      </c>
    </row>
    <row r="1158" spans="1:6" x14ac:dyDescent="0.3">
      <c r="A1158" s="1">
        <v>4518</v>
      </c>
      <c r="B1158" s="1">
        <v>244</v>
      </c>
      <c r="C1158" s="1">
        <f t="shared" ref="C1158:C1221" si="18">1/50000</f>
        <v>2.0000000000000002E-5</v>
      </c>
      <c r="D1158" s="1" t="s">
        <v>320</v>
      </c>
      <c r="E1158" s="4">
        <v>14472295.0264291</v>
      </c>
      <c r="F1158" s="66">
        <f>Cat_Results[[#This Row],[TotalLossInOriginalCurrency]] / INDEX(Exchange_Rate[Exchange Rate], MATCH(Cat_Results[[#This Row],[Currency]], Exchange_Rate[Currency], 0))</f>
        <v>14472295.0264291</v>
      </c>
    </row>
    <row r="1159" spans="1:6" x14ac:dyDescent="0.3">
      <c r="A1159" s="1">
        <v>4519</v>
      </c>
      <c r="B1159" s="1">
        <v>196</v>
      </c>
      <c r="C1159" s="1">
        <f t="shared" si="18"/>
        <v>2.0000000000000002E-5</v>
      </c>
      <c r="D1159" s="1" t="s">
        <v>321</v>
      </c>
      <c r="E1159" s="4">
        <v>0.1092034123610487</v>
      </c>
      <c r="F1159" s="66">
        <f>Cat_Results[[#This Row],[TotalLossInOriginalCurrency]] / INDEX(Exchange_Rate[Exchange Rate], MATCH(Cat_Results[[#This Row],[Currency]], Exchange_Rate[Currency], 0))</f>
        <v>0.17108898609876599</v>
      </c>
    </row>
    <row r="1160" spans="1:6" x14ac:dyDescent="0.3">
      <c r="A1160" s="1">
        <v>4528</v>
      </c>
      <c r="B1160" s="1">
        <v>278</v>
      </c>
      <c r="C1160" s="1">
        <f t="shared" si="18"/>
        <v>2.0000000000000002E-5</v>
      </c>
      <c r="D1160" s="1" t="s">
        <v>320</v>
      </c>
      <c r="E1160" s="4">
        <v>3.7792034447193097E-2</v>
      </c>
      <c r="F1160" s="66">
        <f>Cat_Results[[#This Row],[TotalLossInOriginalCurrency]] / INDEX(Exchange_Rate[Exchange Rate], MATCH(Cat_Results[[#This Row],[Currency]], Exchange_Rate[Currency], 0))</f>
        <v>3.7792034447193097E-2</v>
      </c>
    </row>
    <row r="1161" spans="1:6" x14ac:dyDescent="0.3">
      <c r="A1161" s="1">
        <v>4528</v>
      </c>
      <c r="B1161" s="1">
        <v>202</v>
      </c>
      <c r="C1161" s="1">
        <f t="shared" si="18"/>
        <v>2.0000000000000002E-5</v>
      </c>
      <c r="D1161" s="1" t="s">
        <v>321</v>
      </c>
      <c r="E1161" s="4">
        <v>27532.195931279268</v>
      </c>
      <c r="F1161" s="66">
        <f>Cat_Results[[#This Row],[TotalLossInOriginalCurrency]] / INDEX(Exchange_Rate[Exchange Rate], MATCH(Cat_Results[[#This Row],[Currency]], Exchange_Rate[Currency], 0))</f>
        <v>43134.691353612798</v>
      </c>
    </row>
    <row r="1162" spans="1:6" x14ac:dyDescent="0.3">
      <c r="A1162" s="1">
        <v>4532</v>
      </c>
      <c r="B1162" s="1">
        <v>215</v>
      </c>
      <c r="C1162" s="1">
        <f t="shared" si="18"/>
        <v>2.0000000000000002E-5</v>
      </c>
      <c r="D1162" s="1" t="s">
        <v>320</v>
      </c>
      <c r="E1162" s="4">
        <v>13.582053505363501</v>
      </c>
      <c r="F1162" s="66">
        <f>Cat_Results[[#This Row],[TotalLossInOriginalCurrency]] / INDEX(Exchange_Rate[Exchange Rate], MATCH(Cat_Results[[#This Row],[Currency]], Exchange_Rate[Currency], 0))</f>
        <v>13.582053505363501</v>
      </c>
    </row>
    <row r="1163" spans="1:6" x14ac:dyDescent="0.3">
      <c r="A1163" s="1">
        <v>4532</v>
      </c>
      <c r="B1163" s="1">
        <v>275</v>
      </c>
      <c r="C1163" s="1">
        <f t="shared" si="18"/>
        <v>2.0000000000000002E-5</v>
      </c>
      <c r="D1163" s="1" t="s">
        <v>320</v>
      </c>
      <c r="E1163" s="4">
        <v>6.2968842685222598E-2</v>
      </c>
      <c r="F1163" s="66">
        <f>Cat_Results[[#This Row],[TotalLossInOriginalCurrency]] / INDEX(Exchange_Rate[Exchange Rate], MATCH(Cat_Results[[#This Row],[Currency]], Exchange_Rate[Currency], 0))</f>
        <v>6.2968842685222598E-2</v>
      </c>
    </row>
    <row r="1164" spans="1:6" x14ac:dyDescent="0.3">
      <c r="A1164" s="1">
        <v>4534</v>
      </c>
      <c r="B1164" s="1">
        <v>192</v>
      </c>
      <c r="C1164" s="1">
        <f t="shared" si="18"/>
        <v>2.0000000000000002E-5</v>
      </c>
      <c r="D1164" s="1" t="s">
        <v>320</v>
      </c>
      <c r="E1164" s="4">
        <v>5.8111548423767099E-3</v>
      </c>
      <c r="F1164" s="66">
        <f>Cat_Results[[#This Row],[TotalLossInOriginalCurrency]] / INDEX(Exchange_Rate[Exchange Rate], MATCH(Cat_Results[[#This Row],[Currency]], Exchange_Rate[Currency], 0))</f>
        <v>5.8111548423767099E-3</v>
      </c>
    </row>
    <row r="1165" spans="1:6" x14ac:dyDescent="0.3">
      <c r="A1165" s="1">
        <v>4537</v>
      </c>
      <c r="B1165" s="1">
        <v>233</v>
      </c>
      <c r="C1165" s="1">
        <f t="shared" si="18"/>
        <v>2.0000000000000002E-5</v>
      </c>
      <c r="D1165" s="1" t="s">
        <v>320</v>
      </c>
      <c r="E1165" s="4">
        <v>36086.927114613398</v>
      </c>
      <c r="F1165" s="66">
        <f>Cat_Results[[#This Row],[TotalLossInOriginalCurrency]] / INDEX(Exchange_Rate[Exchange Rate], MATCH(Cat_Results[[#This Row],[Currency]], Exchange_Rate[Currency], 0))</f>
        <v>36086.927114613398</v>
      </c>
    </row>
    <row r="1166" spans="1:6" x14ac:dyDescent="0.3">
      <c r="A1166" s="1">
        <v>4540</v>
      </c>
      <c r="B1166" s="1">
        <v>223</v>
      </c>
      <c r="C1166" s="1">
        <f t="shared" si="18"/>
        <v>2.0000000000000002E-5</v>
      </c>
      <c r="D1166" s="1" t="s">
        <v>320</v>
      </c>
      <c r="E1166" s="4">
        <v>2.35827788710594E-2</v>
      </c>
      <c r="F1166" s="66">
        <f>Cat_Results[[#This Row],[TotalLossInOriginalCurrency]] / INDEX(Exchange_Rate[Exchange Rate], MATCH(Cat_Results[[#This Row],[Currency]], Exchange_Rate[Currency], 0))</f>
        <v>2.35827788710594E-2</v>
      </c>
    </row>
    <row r="1167" spans="1:6" x14ac:dyDescent="0.3">
      <c r="A1167" s="1">
        <v>4542</v>
      </c>
      <c r="B1167" s="1">
        <v>191</v>
      </c>
      <c r="C1167" s="1">
        <f t="shared" si="18"/>
        <v>2.0000000000000002E-5</v>
      </c>
      <c r="D1167" s="1" t="s">
        <v>320</v>
      </c>
      <c r="E1167" s="4">
        <v>1.7061829566955599E-3</v>
      </c>
      <c r="F1167" s="66">
        <f>Cat_Results[[#This Row],[TotalLossInOriginalCurrency]] / INDEX(Exchange_Rate[Exchange Rate], MATCH(Cat_Results[[#This Row],[Currency]], Exchange_Rate[Currency], 0))</f>
        <v>1.7061829566955599E-3</v>
      </c>
    </row>
    <row r="1168" spans="1:6" x14ac:dyDescent="0.3">
      <c r="A1168" s="1">
        <v>4544</v>
      </c>
      <c r="B1168" s="1">
        <v>206</v>
      </c>
      <c r="C1168" s="1">
        <f t="shared" si="18"/>
        <v>2.0000000000000002E-5</v>
      </c>
      <c r="D1168" s="1" t="s">
        <v>320</v>
      </c>
      <c r="E1168" s="4">
        <v>8.0093741416931196E-4</v>
      </c>
      <c r="F1168" s="66">
        <f>Cat_Results[[#This Row],[TotalLossInOriginalCurrency]] / INDEX(Exchange_Rate[Exchange Rate], MATCH(Cat_Results[[#This Row],[Currency]], Exchange_Rate[Currency], 0))</f>
        <v>8.0093741416931196E-4</v>
      </c>
    </row>
    <row r="1169" spans="1:6" x14ac:dyDescent="0.3">
      <c r="A1169" s="1">
        <v>4551</v>
      </c>
      <c r="B1169" s="1">
        <v>238</v>
      </c>
      <c r="C1169" s="1">
        <f t="shared" si="18"/>
        <v>2.0000000000000002E-5</v>
      </c>
      <c r="D1169" s="1" t="s">
        <v>320</v>
      </c>
      <c r="E1169" s="4">
        <v>650637.05921860097</v>
      </c>
      <c r="F1169" s="66">
        <f>Cat_Results[[#This Row],[TotalLossInOriginalCurrency]] / INDEX(Exchange_Rate[Exchange Rate], MATCH(Cat_Results[[#This Row],[Currency]], Exchange_Rate[Currency], 0))</f>
        <v>650637.05921860097</v>
      </c>
    </row>
    <row r="1170" spans="1:6" x14ac:dyDescent="0.3">
      <c r="A1170" s="1">
        <v>4551</v>
      </c>
      <c r="B1170" s="1">
        <v>262</v>
      </c>
      <c r="C1170" s="1">
        <f t="shared" si="18"/>
        <v>2.0000000000000002E-5</v>
      </c>
      <c r="D1170" s="1" t="s">
        <v>322</v>
      </c>
      <c r="E1170" s="4">
        <v>3824370.8123989119</v>
      </c>
      <c r="F1170" s="66">
        <f>Cat_Results[[#This Row],[TotalLossInOriginalCurrency]] / INDEX(Exchange_Rate[Exchange Rate], MATCH(Cat_Results[[#This Row],[Currency]], Exchange_Rate[Currency], 0))</f>
        <v>4697474.78163411</v>
      </c>
    </row>
    <row r="1171" spans="1:6" x14ac:dyDescent="0.3">
      <c r="A1171" s="1">
        <v>4555</v>
      </c>
      <c r="B1171" s="1">
        <v>227</v>
      </c>
      <c r="C1171" s="1">
        <f t="shared" si="18"/>
        <v>2.0000000000000002E-5</v>
      </c>
      <c r="D1171" s="1" t="s">
        <v>320</v>
      </c>
      <c r="E1171" s="4">
        <v>9759898.5350276101</v>
      </c>
      <c r="F1171" s="66">
        <f>Cat_Results[[#This Row],[TotalLossInOriginalCurrency]] / INDEX(Exchange_Rate[Exchange Rate], MATCH(Cat_Results[[#This Row],[Currency]], Exchange_Rate[Currency], 0))</f>
        <v>9759898.5350276101</v>
      </c>
    </row>
    <row r="1172" spans="1:6" x14ac:dyDescent="0.3">
      <c r="A1172" s="1">
        <v>4556</v>
      </c>
      <c r="B1172" s="1">
        <v>256</v>
      </c>
      <c r="C1172" s="1">
        <f t="shared" si="18"/>
        <v>2.0000000000000002E-5</v>
      </c>
      <c r="D1172" s="1" t="s">
        <v>321</v>
      </c>
      <c r="E1172" s="4">
        <v>264088.11229934427</v>
      </c>
      <c r="F1172" s="66">
        <f>Cat_Results[[#This Row],[TotalLossInOriginalCurrency]] / INDEX(Exchange_Rate[Exchange Rate], MATCH(Cat_Results[[#This Row],[Currency]], Exchange_Rate[Currency], 0))</f>
        <v>413746.845425023</v>
      </c>
    </row>
    <row r="1173" spans="1:6" x14ac:dyDescent="0.3">
      <c r="A1173" s="1">
        <v>4558</v>
      </c>
      <c r="B1173" s="1">
        <v>218</v>
      </c>
      <c r="C1173" s="1">
        <f t="shared" si="18"/>
        <v>2.0000000000000002E-5</v>
      </c>
      <c r="D1173" s="1" t="s">
        <v>320</v>
      </c>
      <c r="E1173" s="4">
        <v>254626.59321423399</v>
      </c>
      <c r="F1173" s="66">
        <f>Cat_Results[[#This Row],[TotalLossInOriginalCurrency]] / INDEX(Exchange_Rate[Exchange Rate], MATCH(Cat_Results[[#This Row],[Currency]], Exchange_Rate[Currency], 0))</f>
        <v>254626.59321423399</v>
      </c>
    </row>
    <row r="1174" spans="1:6" x14ac:dyDescent="0.3">
      <c r="A1174" s="1">
        <v>4561</v>
      </c>
      <c r="B1174" s="1">
        <v>277</v>
      </c>
      <c r="C1174" s="1">
        <f t="shared" si="18"/>
        <v>2.0000000000000002E-5</v>
      </c>
      <c r="D1174" s="1" t="s">
        <v>320</v>
      </c>
      <c r="E1174" s="4">
        <v>162917.596562297</v>
      </c>
      <c r="F1174" s="66">
        <f>Cat_Results[[#This Row],[TotalLossInOriginalCurrency]] / INDEX(Exchange_Rate[Exchange Rate], MATCH(Cat_Results[[#This Row],[Currency]], Exchange_Rate[Currency], 0))</f>
        <v>162917.596562297</v>
      </c>
    </row>
    <row r="1175" spans="1:6" x14ac:dyDescent="0.3">
      <c r="A1175" s="1">
        <v>4566</v>
      </c>
      <c r="B1175" s="1">
        <v>277</v>
      </c>
      <c r="C1175" s="1">
        <f t="shared" si="18"/>
        <v>2.0000000000000002E-5</v>
      </c>
      <c r="D1175" s="1" t="s">
        <v>320</v>
      </c>
      <c r="E1175" s="4">
        <v>2.9006503522396102E-2</v>
      </c>
      <c r="F1175" s="66">
        <f>Cat_Results[[#This Row],[TotalLossInOriginalCurrency]] / INDEX(Exchange_Rate[Exchange Rate], MATCH(Cat_Results[[#This Row],[Currency]], Exchange_Rate[Currency], 0))</f>
        <v>2.9006503522396102E-2</v>
      </c>
    </row>
    <row r="1176" spans="1:6" x14ac:dyDescent="0.3">
      <c r="A1176" s="1">
        <v>4569</v>
      </c>
      <c r="B1176" s="1">
        <v>254</v>
      </c>
      <c r="C1176" s="1">
        <f t="shared" si="18"/>
        <v>2.0000000000000002E-5</v>
      </c>
      <c r="D1176" s="1" t="s">
        <v>321</v>
      </c>
      <c r="E1176" s="4">
        <v>32184.429223347877</v>
      </c>
      <c r="F1176" s="66">
        <f>Cat_Results[[#This Row],[TotalLossInOriginalCurrency]] / INDEX(Exchange_Rate[Exchange Rate], MATCH(Cat_Results[[#This Row],[Currency]], Exchange_Rate[Currency], 0))</f>
        <v>50423.345250282102</v>
      </c>
    </row>
    <row r="1177" spans="1:6" x14ac:dyDescent="0.3">
      <c r="A1177" s="1">
        <v>4573</v>
      </c>
      <c r="B1177" s="1">
        <v>270</v>
      </c>
      <c r="C1177" s="1">
        <f t="shared" si="18"/>
        <v>2.0000000000000002E-5</v>
      </c>
      <c r="D1177" s="1" t="s">
        <v>321</v>
      </c>
      <c r="E1177" s="4">
        <v>1.1149058890166173E-2</v>
      </c>
      <c r="F1177" s="66">
        <f>Cat_Results[[#This Row],[TotalLossInOriginalCurrency]] / INDEX(Exchange_Rate[Exchange Rate], MATCH(Cat_Results[[#This Row],[Currency]], Exchange_Rate[Currency], 0))</f>
        <v>1.74672305583954E-2</v>
      </c>
    </row>
    <row r="1178" spans="1:6" x14ac:dyDescent="0.3">
      <c r="A1178" s="1">
        <v>4582</v>
      </c>
      <c r="B1178" s="1">
        <v>258</v>
      </c>
      <c r="C1178" s="1">
        <f t="shared" si="18"/>
        <v>2.0000000000000002E-5</v>
      </c>
      <c r="D1178" s="1" t="s">
        <v>320</v>
      </c>
      <c r="E1178" s="4">
        <v>5.9660524129867597E-3</v>
      </c>
      <c r="F1178" s="66">
        <f>Cat_Results[[#This Row],[TotalLossInOriginalCurrency]] / INDEX(Exchange_Rate[Exchange Rate], MATCH(Cat_Results[[#This Row],[Currency]], Exchange_Rate[Currency], 0))</f>
        <v>5.9660524129867597E-3</v>
      </c>
    </row>
    <row r="1179" spans="1:6" x14ac:dyDescent="0.3">
      <c r="A1179" s="1">
        <v>4584</v>
      </c>
      <c r="B1179" s="1">
        <v>229</v>
      </c>
      <c r="C1179" s="1">
        <f t="shared" si="18"/>
        <v>2.0000000000000002E-5</v>
      </c>
      <c r="D1179" s="1" t="s">
        <v>321</v>
      </c>
      <c r="E1179" s="4">
        <v>3241.4850121995341</v>
      </c>
      <c r="F1179" s="66">
        <f>Cat_Results[[#This Row],[TotalLossInOriginalCurrency]] / INDEX(Exchange_Rate[Exchange Rate], MATCH(Cat_Results[[#This Row],[Currency]], Exchange_Rate[Currency], 0))</f>
        <v>5078.4345672093305</v>
      </c>
    </row>
    <row r="1180" spans="1:6" x14ac:dyDescent="0.3">
      <c r="A1180" s="1">
        <v>4587</v>
      </c>
      <c r="B1180" s="1">
        <v>256</v>
      </c>
      <c r="C1180" s="1">
        <f t="shared" si="18"/>
        <v>2.0000000000000002E-5</v>
      </c>
      <c r="D1180" s="1" t="s">
        <v>320</v>
      </c>
      <c r="E1180" s="4">
        <v>440516.52820043702</v>
      </c>
      <c r="F1180" s="66">
        <f>Cat_Results[[#This Row],[TotalLossInOriginalCurrency]] / INDEX(Exchange_Rate[Exchange Rate], MATCH(Cat_Results[[#This Row],[Currency]], Exchange_Rate[Currency], 0))</f>
        <v>440516.52820043702</v>
      </c>
    </row>
    <row r="1181" spans="1:6" x14ac:dyDescent="0.3">
      <c r="A1181" s="1">
        <v>4609</v>
      </c>
      <c r="B1181" s="1">
        <v>253</v>
      </c>
      <c r="C1181" s="1">
        <f t="shared" si="18"/>
        <v>2.0000000000000002E-5</v>
      </c>
      <c r="D1181" s="1" t="s">
        <v>320</v>
      </c>
      <c r="E1181" s="4">
        <v>4.3095119297504397E-2</v>
      </c>
      <c r="F1181" s="66">
        <f>Cat_Results[[#This Row],[TotalLossInOriginalCurrency]] / INDEX(Exchange_Rate[Exchange Rate], MATCH(Cat_Results[[#This Row],[Currency]], Exchange_Rate[Currency], 0))</f>
        <v>4.3095119297504397E-2</v>
      </c>
    </row>
    <row r="1182" spans="1:6" x14ac:dyDescent="0.3">
      <c r="A1182" s="1">
        <v>4615</v>
      </c>
      <c r="B1182" s="1">
        <v>268</v>
      </c>
      <c r="C1182" s="1">
        <f t="shared" si="18"/>
        <v>2.0000000000000002E-5</v>
      </c>
      <c r="D1182" s="1" t="s">
        <v>321</v>
      </c>
      <c r="E1182" s="4">
        <v>1.4660214547919704E-2</v>
      </c>
      <c r="F1182" s="66">
        <f>Cat_Results[[#This Row],[TotalLossInOriginalCurrency]] / INDEX(Exchange_Rate[Exchange Rate], MATCH(Cat_Results[[#This Row],[Currency]], Exchange_Rate[Currency], 0))</f>
        <v>2.2968158125877401E-2</v>
      </c>
    </row>
    <row r="1183" spans="1:6" x14ac:dyDescent="0.3">
      <c r="A1183" s="1">
        <v>4619</v>
      </c>
      <c r="B1183" s="1">
        <v>266</v>
      </c>
      <c r="C1183" s="1">
        <f t="shared" si="18"/>
        <v>2.0000000000000002E-5</v>
      </c>
      <c r="D1183" s="1" t="s">
        <v>321</v>
      </c>
      <c r="E1183" s="4">
        <v>2492233.5758111873</v>
      </c>
      <c r="F1183" s="66">
        <f>Cat_Results[[#This Row],[TotalLossInOriginalCurrency]] / INDEX(Exchange_Rate[Exchange Rate], MATCH(Cat_Results[[#This Row],[Currency]], Exchange_Rate[Currency], 0))</f>
        <v>3904582.3421441605</v>
      </c>
    </row>
    <row r="1184" spans="1:6" x14ac:dyDescent="0.3">
      <c r="A1184" s="1">
        <v>4629</v>
      </c>
      <c r="B1184" s="1">
        <v>229</v>
      </c>
      <c r="C1184" s="1">
        <f t="shared" si="18"/>
        <v>2.0000000000000002E-5</v>
      </c>
      <c r="D1184" s="1" t="s">
        <v>320</v>
      </c>
      <c r="E1184" s="4">
        <v>12554.4497056045</v>
      </c>
      <c r="F1184" s="66">
        <f>Cat_Results[[#This Row],[TotalLossInOriginalCurrency]] / INDEX(Exchange_Rate[Exchange Rate], MATCH(Cat_Results[[#This Row],[Currency]], Exchange_Rate[Currency], 0))</f>
        <v>12554.4497056045</v>
      </c>
    </row>
    <row r="1185" spans="1:6" x14ac:dyDescent="0.3">
      <c r="A1185" s="1">
        <v>4631</v>
      </c>
      <c r="B1185" s="1">
        <v>227</v>
      </c>
      <c r="C1185" s="1">
        <f t="shared" si="18"/>
        <v>2.0000000000000002E-5</v>
      </c>
      <c r="D1185" s="1" t="s">
        <v>320</v>
      </c>
      <c r="E1185" s="4">
        <v>1816437.2114631101</v>
      </c>
      <c r="F1185" s="66">
        <f>Cat_Results[[#This Row],[TotalLossInOriginalCurrency]] / INDEX(Exchange_Rate[Exchange Rate], MATCH(Cat_Results[[#This Row],[Currency]], Exchange_Rate[Currency], 0))</f>
        <v>1816437.2114631101</v>
      </c>
    </row>
    <row r="1186" spans="1:6" x14ac:dyDescent="0.3">
      <c r="A1186" s="1">
        <v>4638</v>
      </c>
      <c r="B1186" s="1">
        <v>217</v>
      </c>
      <c r="C1186" s="1">
        <f t="shared" si="18"/>
        <v>2.0000000000000002E-5</v>
      </c>
      <c r="D1186" s="1" t="s">
        <v>320</v>
      </c>
      <c r="E1186" s="4">
        <v>1.4651588980481001</v>
      </c>
      <c r="F1186" s="66">
        <f>Cat_Results[[#This Row],[TotalLossInOriginalCurrency]] / INDEX(Exchange_Rate[Exchange Rate], MATCH(Cat_Results[[#This Row],[Currency]], Exchange_Rate[Currency], 0))</f>
        <v>1.4651588980481001</v>
      </c>
    </row>
    <row r="1187" spans="1:6" x14ac:dyDescent="0.3">
      <c r="A1187" s="1">
        <v>4640</v>
      </c>
      <c r="B1187" s="1">
        <v>218</v>
      </c>
      <c r="C1187" s="1">
        <f t="shared" si="18"/>
        <v>2.0000000000000002E-5</v>
      </c>
      <c r="D1187" s="1" t="s">
        <v>320</v>
      </c>
      <c r="E1187" s="4">
        <v>8.0093741416931196E-4</v>
      </c>
      <c r="F1187" s="66">
        <f>Cat_Results[[#This Row],[TotalLossInOriginalCurrency]] / INDEX(Exchange_Rate[Exchange Rate], MATCH(Cat_Results[[#This Row],[Currency]], Exchange_Rate[Currency], 0))</f>
        <v>8.0093741416931196E-4</v>
      </c>
    </row>
    <row r="1188" spans="1:6" x14ac:dyDescent="0.3">
      <c r="A1188" s="1">
        <v>4642</v>
      </c>
      <c r="B1188" s="1">
        <v>267</v>
      </c>
      <c r="C1188" s="1">
        <f t="shared" si="18"/>
        <v>2.0000000000000002E-5</v>
      </c>
      <c r="D1188" s="1" t="s">
        <v>320</v>
      </c>
      <c r="E1188" s="4">
        <v>42.759530313313</v>
      </c>
      <c r="F1188" s="66">
        <f>Cat_Results[[#This Row],[TotalLossInOriginalCurrency]] / INDEX(Exchange_Rate[Exchange Rate], MATCH(Cat_Results[[#This Row],[Currency]], Exchange_Rate[Currency], 0))</f>
        <v>42.759530313313</v>
      </c>
    </row>
    <row r="1189" spans="1:6" x14ac:dyDescent="0.3">
      <c r="A1189" s="1">
        <v>4645</v>
      </c>
      <c r="B1189" s="1">
        <v>249</v>
      </c>
      <c r="C1189" s="1">
        <f t="shared" si="18"/>
        <v>2.0000000000000002E-5</v>
      </c>
      <c r="D1189" s="1" t="s">
        <v>321</v>
      </c>
      <c r="E1189" s="4">
        <v>280601.46502401069</v>
      </c>
      <c r="F1189" s="66">
        <f>Cat_Results[[#This Row],[TotalLossInOriginalCurrency]] / INDEX(Exchange_Rate[Exchange Rate], MATCH(Cat_Results[[#This Row],[Currency]], Exchange_Rate[Currency], 0))</f>
        <v>439618.315131607</v>
      </c>
    </row>
    <row r="1190" spans="1:6" x14ac:dyDescent="0.3">
      <c r="A1190" s="1">
        <v>4648</v>
      </c>
      <c r="B1190" s="1">
        <v>258</v>
      </c>
      <c r="C1190" s="1">
        <f t="shared" si="18"/>
        <v>2.0000000000000002E-5</v>
      </c>
      <c r="D1190" s="1" t="s">
        <v>320</v>
      </c>
      <c r="E1190" s="4">
        <v>209886.37383062</v>
      </c>
      <c r="F1190" s="66">
        <f>Cat_Results[[#This Row],[TotalLossInOriginalCurrency]] / INDEX(Exchange_Rate[Exchange Rate], MATCH(Cat_Results[[#This Row],[Currency]], Exchange_Rate[Currency], 0))</f>
        <v>209886.37383062</v>
      </c>
    </row>
    <row r="1191" spans="1:6" x14ac:dyDescent="0.3">
      <c r="A1191" s="1">
        <v>4654</v>
      </c>
      <c r="B1191" s="1">
        <v>257</v>
      </c>
      <c r="C1191" s="1">
        <f t="shared" si="18"/>
        <v>2.0000000000000002E-5</v>
      </c>
      <c r="D1191" s="1" t="s">
        <v>321</v>
      </c>
      <c r="E1191" s="4">
        <v>1961817.2083499248</v>
      </c>
      <c r="F1191" s="66">
        <f>Cat_Results[[#This Row],[TotalLossInOriginalCurrency]] / INDEX(Exchange_Rate[Exchange Rate], MATCH(Cat_Results[[#This Row],[Currency]], Exchange_Rate[Currency], 0))</f>
        <v>3073579.0194722898</v>
      </c>
    </row>
    <row r="1192" spans="1:6" x14ac:dyDescent="0.3">
      <c r="A1192" s="1">
        <v>4655</v>
      </c>
      <c r="B1192" s="1">
        <v>259</v>
      </c>
      <c r="C1192" s="1">
        <f t="shared" si="18"/>
        <v>2.0000000000000002E-5</v>
      </c>
      <c r="D1192" s="1" t="s">
        <v>321</v>
      </c>
      <c r="E1192" s="4">
        <v>1772.4227838405075</v>
      </c>
      <c r="F1192" s="66">
        <f>Cat_Results[[#This Row],[TotalLossInOriginalCurrency]] / INDEX(Exchange_Rate[Exchange Rate], MATCH(Cat_Results[[#This Row],[Currency]], Exchange_Rate[Currency], 0))</f>
        <v>2776.8547746754002</v>
      </c>
    </row>
    <row r="1193" spans="1:6" x14ac:dyDescent="0.3">
      <c r="A1193" s="1">
        <v>4659</v>
      </c>
      <c r="B1193" s="1">
        <v>253</v>
      </c>
      <c r="C1193" s="1">
        <f t="shared" si="18"/>
        <v>2.0000000000000002E-5</v>
      </c>
      <c r="D1193" s="1" t="s">
        <v>320</v>
      </c>
      <c r="E1193" s="4">
        <v>9614322.7429190893</v>
      </c>
      <c r="F1193" s="66">
        <f>Cat_Results[[#This Row],[TotalLossInOriginalCurrency]] / INDEX(Exchange_Rate[Exchange Rate], MATCH(Cat_Results[[#This Row],[Currency]], Exchange_Rate[Currency], 0))</f>
        <v>9614322.7429190893</v>
      </c>
    </row>
    <row r="1194" spans="1:6" x14ac:dyDescent="0.3">
      <c r="A1194" s="1">
        <v>4661</v>
      </c>
      <c r="B1194" s="1">
        <v>217</v>
      </c>
      <c r="C1194" s="1">
        <f t="shared" si="18"/>
        <v>2.0000000000000002E-5</v>
      </c>
      <c r="D1194" s="1" t="s">
        <v>323</v>
      </c>
      <c r="E1194" s="4">
        <v>7.8104376281776613</v>
      </c>
      <c r="F1194" s="66">
        <f>Cat_Results[[#This Row],[TotalLossInOriginalCurrency]] / INDEX(Exchange_Rate[Exchange Rate], MATCH(Cat_Results[[#This Row],[Currency]], Exchange_Rate[Currency], 0))</f>
        <v>9.8466189679925306E-2</v>
      </c>
    </row>
    <row r="1195" spans="1:6" x14ac:dyDescent="0.3">
      <c r="A1195" s="1">
        <v>4668</v>
      </c>
      <c r="B1195" s="1">
        <v>209</v>
      </c>
      <c r="C1195" s="1">
        <f t="shared" si="18"/>
        <v>2.0000000000000002E-5</v>
      </c>
      <c r="D1195" s="1" t="s">
        <v>321</v>
      </c>
      <c r="E1195" s="4">
        <v>2.9460157798947409E-2</v>
      </c>
      <c r="F1195" s="66">
        <f>Cat_Results[[#This Row],[TotalLossInOriginalCurrency]] / INDEX(Exchange_Rate[Exchange Rate], MATCH(Cat_Results[[#This Row],[Currency]], Exchange_Rate[Currency], 0))</f>
        <v>4.6155229210853597E-2</v>
      </c>
    </row>
    <row r="1196" spans="1:6" x14ac:dyDescent="0.3">
      <c r="A1196" s="1">
        <v>4673</v>
      </c>
      <c r="B1196" s="1">
        <v>267</v>
      </c>
      <c r="C1196" s="1">
        <f t="shared" si="18"/>
        <v>2.0000000000000002E-5</v>
      </c>
      <c r="D1196" s="1" t="s">
        <v>321</v>
      </c>
      <c r="E1196" s="4">
        <v>1.8832996219852152E-2</v>
      </c>
      <c r="F1196" s="66">
        <f>Cat_Results[[#This Row],[TotalLossInOriginalCurrency]] / INDEX(Exchange_Rate[Exchange Rate], MATCH(Cat_Results[[#This Row],[Currency]], Exchange_Rate[Currency], 0))</f>
        <v>2.9505655169487003E-2</v>
      </c>
    </row>
    <row r="1197" spans="1:6" x14ac:dyDescent="0.3">
      <c r="A1197" s="1">
        <v>4680</v>
      </c>
      <c r="B1197" s="1">
        <v>216</v>
      </c>
      <c r="C1197" s="1">
        <f t="shared" si="18"/>
        <v>2.0000000000000002E-5</v>
      </c>
      <c r="D1197" s="1" t="s">
        <v>321</v>
      </c>
      <c r="E1197" s="4">
        <v>12.940256327035423</v>
      </c>
      <c r="F1197" s="66">
        <f>Cat_Results[[#This Row],[TotalLossInOriginalCurrency]] / INDEX(Exchange_Rate[Exchange Rate], MATCH(Cat_Results[[#This Row],[Currency]], Exchange_Rate[Currency], 0))</f>
        <v>20.273499581962799</v>
      </c>
    </row>
    <row r="1198" spans="1:6" x14ac:dyDescent="0.3">
      <c r="A1198" s="1">
        <v>4680</v>
      </c>
      <c r="B1198" s="1">
        <v>258</v>
      </c>
      <c r="C1198" s="1">
        <f t="shared" si="18"/>
        <v>2.0000000000000002E-5</v>
      </c>
      <c r="D1198" s="1" t="s">
        <v>321</v>
      </c>
      <c r="E1198" s="4">
        <v>20603.912239130488</v>
      </c>
      <c r="F1198" s="66">
        <f>Cat_Results[[#This Row],[TotalLossInOriginalCurrency]] / INDEX(Exchange_Rate[Exchange Rate], MATCH(Cat_Results[[#This Row],[Currency]], Exchange_Rate[Currency], 0))</f>
        <v>32280.149296123502</v>
      </c>
    </row>
    <row r="1199" spans="1:6" x14ac:dyDescent="0.3">
      <c r="A1199" s="1">
        <v>4683</v>
      </c>
      <c r="B1199" s="1">
        <v>244</v>
      </c>
      <c r="C1199" s="1">
        <f t="shared" si="18"/>
        <v>2.0000000000000002E-5</v>
      </c>
      <c r="D1199" s="1" t="s">
        <v>320</v>
      </c>
      <c r="E1199" s="4">
        <v>5.8111548423767099E-3</v>
      </c>
      <c r="F1199" s="66">
        <f>Cat_Results[[#This Row],[TotalLossInOriginalCurrency]] / INDEX(Exchange_Rate[Exchange Rate], MATCH(Cat_Results[[#This Row],[Currency]], Exchange_Rate[Currency], 0))</f>
        <v>5.8111548423767099E-3</v>
      </c>
    </row>
    <row r="1200" spans="1:6" x14ac:dyDescent="0.3">
      <c r="A1200" s="1">
        <v>4683</v>
      </c>
      <c r="B1200" s="1">
        <v>266</v>
      </c>
      <c r="C1200" s="1">
        <f t="shared" si="18"/>
        <v>2.0000000000000002E-5</v>
      </c>
      <c r="D1200" s="1" t="s">
        <v>320</v>
      </c>
      <c r="E1200" s="4">
        <v>2071530.2767145899</v>
      </c>
      <c r="F1200" s="66">
        <f>Cat_Results[[#This Row],[TotalLossInOriginalCurrency]] / INDEX(Exchange_Rate[Exchange Rate], MATCH(Cat_Results[[#This Row],[Currency]], Exchange_Rate[Currency], 0))</f>
        <v>2071530.2767145899</v>
      </c>
    </row>
    <row r="1201" spans="1:6" x14ac:dyDescent="0.3">
      <c r="A1201" s="1">
        <v>4690</v>
      </c>
      <c r="B1201" s="1">
        <v>217</v>
      </c>
      <c r="C1201" s="1">
        <f t="shared" si="18"/>
        <v>2.0000000000000002E-5</v>
      </c>
      <c r="D1201" s="1" t="s">
        <v>321</v>
      </c>
      <c r="E1201" s="4">
        <v>208234.10619084563</v>
      </c>
      <c r="F1201" s="66">
        <f>Cat_Results[[#This Row],[TotalLossInOriginalCurrency]] / INDEX(Exchange_Rate[Exchange Rate], MATCH(Cat_Results[[#This Row],[Currency]], Exchange_Rate[Currency], 0))</f>
        <v>326240.374079025</v>
      </c>
    </row>
    <row r="1202" spans="1:6" x14ac:dyDescent="0.3">
      <c r="A1202" s="1">
        <v>4694</v>
      </c>
      <c r="B1202" s="1">
        <v>222</v>
      </c>
      <c r="C1202" s="1">
        <f t="shared" si="18"/>
        <v>2.0000000000000002E-5</v>
      </c>
      <c r="D1202" s="1" t="s">
        <v>320</v>
      </c>
      <c r="E1202" s="4">
        <v>1.41913071274757E-2</v>
      </c>
      <c r="F1202" s="66">
        <f>Cat_Results[[#This Row],[TotalLossInOriginalCurrency]] / INDEX(Exchange_Rate[Exchange Rate], MATCH(Cat_Results[[#This Row],[Currency]], Exchange_Rate[Currency], 0))</f>
        <v>1.41913071274757E-2</v>
      </c>
    </row>
    <row r="1203" spans="1:6" x14ac:dyDescent="0.3">
      <c r="A1203" s="1">
        <v>4697</v>
      </c>
      <c r="B1203" s="1">
        <v>250</v>
      </c>
      <c r="C1203" s="1">
        <f t="shared" si="18"/>
        <v>2.0000000000000002E-5</v>
      </c>
      <c r="D1203" s="1" t="s">
        <v>323</v>
      </c>
      <c r="E1203" s="4">
        <v>1259.7090562609994</v>
      </c>
      <c r="F1203" s="66">
        <f>Cat_Results[[#This Row],[TotalLossInOriginalCurrency]] / INDEX(Exchange_Rate[Exchange Rate], MATCH(Cat_Results[[#This Row],[Currency]], Exchange_Rate[Currency], 0))</f>
        <v>15.881152475736</v>
      </c>
    </row>
    <row r="1204" spans="1:6" x14ac:dyDescent="0.3">
      <c r="A1204" s="1">
        <v>4701</v>
      </c>
      <c r="B1204" s="1">
        <v>280</v>
      </c>
      <c r="C1204" s="1">
        <f t="shared" si="18"/>
        <v>2.0000000000000002E-5</v>
      </c>
      <c r="D1204" s="1" t="s">
        <v>322</v>
      </c>
      <c r="E1204" s="4">
        <v>4.9521217179959841E-3</v>
      </c>
      <c r="F1204" s="66">
        <f>Cat_Results[[#This Row],[TotalLossInOriginalCurrency]] / INDEX(Exchange_Rate[Exchange Rate], MATCH(Cat_Results[[#This Row],[Currency]], Exchange_Rate[Currency], 0))</f>
        <v>6.0826912522315996E-3</v>
      </c>
    </row>
    <row r="1205" spans="1:6" x14ac:dyDescent="0.3">
      <c r="A1205" s="1">
        <v>4703</v>
      </c>
      <c r="B1205" s="1">
        <v>235</v>
      </c>
      <c r="C1205" s="1">
        <f t="shared" si="18"/>
        <v>2.0000000000000002E-5</v>
      </c>
      <c r="D1205" s="1" t="s">
        <v>321</v>
      </c>
      <c r="E1205" s="4">
        <v>5222990.1735737687</v>
      </c>
      <c r="F1205" s="66">
        <f>Cat_Results[[#This Row],[TotalLossInOriginalCurrency]] / INDEX(Exchange_Rate[Exchange Rate], MATCH(Cat_Results[[#This Row],[Currency]], Exchange_Rate[Currency], 0))</f>
        <v>8182858.7026762813</v>
      </c>
    </row>
    <row r="1206" spans="1:6" x14ac:dyDescent="0.3">
      <c r="A1206" s="1">
        <v>4704</v>
      </c>
      <c r="B1206" s="1">
        <v>199</v>
      </c>
      <c r="C1206" s="1">
        <f t="shared" si="18"/>
        <v>2.0000000000000002E-5</v>
      </c>
      <c r="D1206" s="1" t="s">
        <v>320</v>
      </c>
      <c r="E1206" s="4">
        <v>6221529.2935029697</v>
      </c>
      <c r="F1206" s="66">
        <f>Cat_Results[[#This Row],[TotalLossInOriginalCurrency]] / INDEX(Exchange_Rate[Exchange Rate], MATCH(Cat_Results[[#This Row],[Currency]], Exchange_Rate[Currency], 0))</f>
        <v>6221529.2935029697</v>
      </c>
    </row>
    <row r="1207" spans="1:6" x14ac:dyDescent="0.3">
      <c r="A1207" s="1">
        <v>4709</v>
      </c>
      <c r="B1207" s="1">
        <v>258</v>
      </c>
      <c r="C1207" s="1">
        <f t="shared" si="18"/>
        <v>2.0000000000000002E-5</v>
      </c>
      <c r="D1207" s="1" t="s">
        <v>320</v>
      </c>
      <c r="E1207" s="4">
        <v>39148109.803837202</v>
      </c>
      <c r="F1207" s="66">
        <f>Cat_Results[[#This Row],[TotalLossInOriginalCurrency]] / INDEX(Exchange_Rate[Exchange Rate], MATCH(Cat_Results[[#This Row],[Currency]], Exchange_Rate[Currency], 0))</f>
        <v>39148109.803837202</v>
      </c>
    </row>
    <row r="1208" spans="1:6" x14ac:dyDescent="0.3">
      <c r="A1208" s="1">
        <v>4717</v>
      </c>
      <c r="B1208" s="1">
        <v>243</v>
      </c>
      <c r="C1208" s="1">
        <f t="shared" si="18"/>
        <v>2.0000000000000002E-5</v>
      </c>
      <c r="D1208" s="1" t="s">
        <v>320</v>
      </c>
      <c r="E1208" s="4">
        <v>644105.36539369798</v>
      </c>
      <c r="F1208" s="66">
        <f>Cat_Results[[#This Row],[TotalLossInOriginalCurrency]] / INDEX(Exchange_Rate[Exchange Rate], MATCH(Cat_Results[[#This Row],[Currency]], Exchange_Rate[Currency], 0))</f>
        <v>644105.36539369798</v>
      </c>
    </row>
    <row r="1209" spans="1:6" x14ac:dyDescent="0.3">
      <c r="A1209" s="1">
        <v>4721</v>
      </c>
      <c r="B1209" s="1">
        <v>223</v>
      </c>
      <c r="C1209" s="1">
        <f t="shared" si="18"/>
        <v>2.0000000000000002E-5</v>
      </c>
      <c r="D1209" s="1" t="s">
        <v>321</v>
      </c>
      <c r="E1209" s="4">
        <v>274956.52885344677</v>
      </c>
      <c r="F1209" s="66">
        <f>Cat_Results[[#This Row],[TotalLossInOriginalCurrency]] / INDEX(Exchange_Rate[Exchange Rate], MATCH(Cat_Results[[#This Row],[Currency]], Exchange_Rate[Currency], 0))</f>
        <v>430774.39363562898</v>
      </c>
    </row>
    <row r="1210" spans="1:6" x14ac:dyDescent="0.3">
      <c r="A1210" s="1">
        <v>4723</v>
      </c>
      <c r="B1210" s="1">
        <v>231</v>
      </c>
      <c r="C1210" s="1">
        <f t="shared" si="18"/>
        <v>2.0000000000000002E-5</v>
      </c>
      <c r="D1210" s="1" t="s">
        <v>321</v>
      </c>
      <c r="E1210" s="4">
        <v>4462.9285064723808</v>
      </c>
      <c r="F1210" s="66">
        <f>Cat_Results[[#This Row],[TotalLossInOriginalCurrency]] / INDEX(Exchange_Rate[Exchange Rate], MATCH(Cat_Results[[#This Row],[Currency]], Exchange_Rate[Currency], 0))</f>
        <v>6992.0700891576707</v>
      </c>
    </row>
    <row r="1211" spans="1:6" x14ac:dyDescent="0.3">
      <c r="A1211" s="1">
        <v>4726</v>
      </c>
      <c r="B1211" s="1">
        <v>194</v>
      </c>
      <c r="C1211" s="1">
        <f t="shared" si="18"/>
        <v>2.0000000000000002E-5</v>
      </c>
      <c r="D1211" s="1" t="s">
        <v>320</v>
      </c>
      <c r="E1211" s="4">
        <v>4.8610921949148199E-2</v>
      </c>
      <c r="F1211" s="66">
        <f>Cat_Results[[#This Row],[TotalLossInOriginalCurrency]] / INDEX(Exchange_Rate[Exchange Rate], MATCH(Cat_Results[[#This Row],[Currency]], Exchange_Rate[Currency], 0))</f>
        <v>4.8610921949148199E-2</v>
      </c>
    </row>
    <row r="1212" spans="1:6" x14ac:dyDescent="0.3">
      <c r="A1212" s="1">
        <v>4728</v>
      </c>
      <c r="B1212" s="1">
        <v>253</v>
      </c>
      <c r="C1212" s="1">
        <f t="shared" si="18"/>
        <v>2.0000000000000002E-5</v>
      </c>
      <c r="D1212" s="1" t="s">
        <v>321</v>
      </c>
      <c r="E1212" s="4">
        <v>2.4467503147870308E-3</v>
      </c>
      <c r="F1212" s="66">
        <f>Cat_Results[[#This Row],[TotalLossInOriginalCurrency]] / INDEX(Exchange_Rate[Exchange Rate], MATCH(Cat_Results[[#This Row],[Currency]], Exchange_Rate[Currency], 0))</f>
        <v>3.8333237171173104E-3</v>
      </c>
    </row>
    <row r="1213" spans="1:6" x14ac:dyDescent="0.3">
      <c r="A1213" s="1">
        <v>4735</v>
      </c>
      <c r="B1213" s="1">
        <v>212</v>
      </c>
      <c r="C1213" s="1">
        <f t="shared" si="18"/>
        <v>2.0000000000000002E-5</v>
      </c>
      <c r="D1213" s="1" t="s">
        <v>320</v>
      </c>
      <c r="E1213" s="4">
        <v>180140.92541029101</v>
      </c>
      <c r="F1213" s="66">
        <f>Cat_Results[[#This Row],[TotalLossInOriginalCurrency]] / INDEX(Exchange_Rate[Exchange Rate], MATCH(Cat_Results[[#This Row],[Currency]], Exchange_Rate[Currency], 0))</f>
        <v>180140.92541029101</v>
      </c>
    </row>
    <row r="1214" spans="1:6" x14ac:dyDescent="0.3">
      <c r="A1214" s="1">
        <v>4740</v>
      </c>
      <c r="B1214" s="1">
        <v>284</v>
      </c>
      <c r="C1214" s="1">
        <f t="shared" si="18"/>
        <v>2.0000000000000002E-5</v>
      </c>
      <c r="D1214" s="1" t="s">
        <v>322</v>
      </c>
      <c r="E1214" s="4">
        <v>541735.69741519075</v>
      </c>
      <c r="F1214" s="66">
        <f>Cat_Results[[#This Row],[TotalLossInOriginalCurrency]] / INDEX(Exchange_Rate[Exchange Rate], MATCH(Cat_Results[[#This Row],[Currency]], Exchange_Rate[Currency], 0))</f>
        <v>665413.97310857417</v>
      </c>
    </row>
    <row r="1215" spans="1:6" x14ac:dyDescent="0.3">
      <c r="A1215" s="1">
        <v>4746</v>
      </c>
      <c r="B1215" s="1">
        <v>198</v>
      </c>
      <c r="C1215" s="1">
        <f t="shared" si="18"/>
        <v>2.0000000000000002E-5</v>
      </c>
      <c r="D1215" s="1" t="s">
        <v>320</v>
      </c>
      <c r="E1215" s="4">
        <v>464.93564531207102</v>
      </c>
      <c r="F1215" s="66">
        <f>Cat_Results[[#This Row],[TotalLossInOriginalCurrency]] / INDEX(Exchange_Rate[Exchange Rate], MATCH(Cat_Results[[#This Row],[Currency]], Exchange_Rate[Currency], 0))</f>
        <v>464.93564531207102</v>
      </c>
    </row>
    <row r="1216" spans="1:6" x14ac:dyDescent="0.3">
      <c r="A1216" s="1">
        <v>4747</v>
      </c>
      <c r="B1216" s="1">
        <v>206</v>
      </c>
      <c r="C1216" s="1">
        <f t="shared" si="18"/>
        <v>2.0000000000000002E-5</v>
      </c>
      <c r="D1216" s="1" t="s">
        <v>320</v>
      </c>
      <c r="E1216" s="4">
        <v>1599932.3323923701</v>
      </c>
      <c r="F1216" s="66">
        <f>Cat_Results[[#This Row],[TotalLossInOriginalCurrency]] / INDEX(Exchange_Rate[Exchange Rate], MATCH(Cat_Results[[#This Row],[Currency]], Exchange_Rate[Currency], 0))</f>
        <v>1599932.3323923701</v>
      </c>
    </row>
    <row r="1217" spans="1:6" x14ac:dyDescent="0.3">
      <c r="A1217" s="1">
        <v>4749</v>
      </c>
      <c r="B1217" s="1">
        <v>226</v>
      </c>
      <c r="C1217" s="1">
        <f t="shared" si="18"/>
        <v>2.0000000000000002E-5</v>
      </c>
      <c r="D1217" s="1" t="s">
        <v>320</v>
      </c>
      <c r="E1217" s="4">
        <v>1256235.60701599</v>
      </c>
      <c r="F1217" s="66">
        <f>Cat_Results[[#This Row],[TotalLossInOriginalCurrency]] / INDEX(Exchange_Rate[Exchange Rate], MATCH(Cat_Results[[#This Row],[Currency]], Exchange_Rate[Currency], 0))</f>
        <v>1256235.60701599</v>
      </c>
    </row>
    <row r="1218" spans="1:6" x14ac:dyDescent="0.3">
      <c r="A1218" s="1">
        <v>4760</v>
      </c>
      <c r="B1218" s="1">
        <v>247</v>
      </c>
      <c r="C1218" s="1">
        <f t="shared" si="18"/>
        <v>2.0000000000000002E-5</v>
      </c>
      <c r="D1218" s="1" t="s">
        <v>321</v>
      </c>
      <c r="E1218" s="4">
        <v>23092.68093437401</v>
      </c>
      <c r="F1218" s="66">
        <f>Cat_Results[[#This Row],[TotalLossInOriginalCurrency]] / INDEX(Exchange_Rate[Exchange Rate], MATCH(Cat_Results[[#This Row],[Currency]], Exchange_Rate[Currency], 0))</f>
        <v>36179.303209883801</v>
      </c>
    </row>
    <row r="1219" spans="1:6" x14ac:dyDescent="0.3">
      <c r="A1219" s="1">
        <v>4760</v>
      </c>
      <c r="B1219" s="1">
        <v>235</v>
      </c>
      <c r="C1219" s="1">
        <f t="shared" si="18"/>
        <v>2.0000000000000002E-5</v>
      </c>
      <c r="D1219" s="1" t="s">
        <v>320</v>
      </c>
      <c r="E1219" s="4">
        <v>4977266.3085862203</v>
      </c>
      <c r="F1219" s="66">
        <f>Cat_Results[[#This Row],[TotalLossInOriginalCurrency]] / INDEX(Exchange_Rate[Exchange Rate], MATCH(Cat_Results[[#This Row],[Currency]], Exchange_Rate[Currency], 0))</f>
        <v>4977266.3085862203</v>
      </c>
    </row>
    <row r="1220" spans="1:6" x14ac:dyDescent="0.3">
      <c r="A1220" s="1">
        <v>4767</v>
      </c>
      <c r="B1220" s="1">
        <v>224</v>
      </c>
      <c r="C1220" s="1">
        <f t="shared" si="18"/>
        <v>2.0000000000000002E-5</v>
      </c>
      <c r="D1220" s="1" t="s">
        <v>320</v>
      </c>
      <c r="E1220" s="4">
        <v>408149.75991488702</v>
      </c>
      <c r="F1220" s="66">
        <f>Cat_Results[[#This Row],[TotalLossInOriginalCurrency]] / INDEX(Exchange_Rate[Exchange Rate], MATCH(Cat_Results[[#This Row],[Currency]], Exchange_Rate[Currency], 0))</f>
        <v>408149.75991488702</v>
      </c>
    </row>
    <row r="1221" spans="1:6" x14ac:dyDescent="0.3">
      <c r="A1221" s="1">
        <v>4768</v>
      </c>
      <c r="B1221" s="1">
        <v>152</v>
      </c>
      <c r="C1221" s="1">
        <f t="shared" si="18"/>
        <v>2.0000000000000002E-5</v>
      </c>
      <c r="D1221" s="1" t="s">
        <v>320</v>
      </c>
      <c r="E1221" s="4">
        <v>1.79783776402473E-2</v>
      </c>
      <c r="F1221" s="66">
        <f>Cat_Results[[#This Row],[TotalLossInOriginalCurrency]] / INDEX(Exchange_Rate[Exchange Rate], MATCH(Cat_Results[[#This Row],[Currency]], Exchange_Rate[Currency], 0))</f>
        <v>1.79783776402473E-2</v>
      </c>
    </row>
    <row r="1222" spans="1:6" x14ac:dyDescent="0.3">
      <c r="A1222" s="1">
        <v>4775</v>
      </c>
      <c r="B1222" s="1">
        <v>236</v>
      </c>
      <c r="C1222" s="1">
        <f t="shared" ref="C1222:C1285" si="19">1/50000</f>
        <v>2.0000000000000002E-5</v>
      </c>
      <c r="D1222" s="1" t="s">
        <v>324</v>
      </c>
      <c r="E1222" s="4">
        <v>6.7767701893935826</v>
      </c>
      <c r="F1222" s="66">
        <f>Cat_Results[[#This Row],[TotalLossInOriginalCurrency]] / INDEX(Exchange_Rate[Exchange Rate], MATCH(Cat_Results[[#This Row],[Currency]], Exchange_Rate[Currency], 0))</f>
        <v>6.8549063466489297</v>
      </c>
    </row>
    <row r="1223" spans="1:6" x14ac:dyDescent="0.3">
      <c r="A1223" s="1">
        <v>4776</v>
      </c>
      <c r="B1223" s="1">
        <v>234</v>
      </c>
      <c r="C1223" s="1">
        <f t="shared" si="19"/>
        <v>2.0000000000000002E-5</v>
      </c>
      <c r="D1223" s="1" t="s">
        <v>320</v>
      </c>
      <c r="E1223" s="4">
        <v>2299244.2257530498</v>
      </c>
      <c r="F1223" s="66">
        <f>Cat_Results[[#This Row],[TotalLossInOriginalCurrency]] / INDEX(Exchange_Rate[Exchange Rate], MATCH(Cat_Results[[#This Row],[Currency]], Exchange_Rate[Currency], 0))</f>
        <v>2299244.2257530498</v>
      </c>
    </row>
    <row r="1224" spans="1:6" x14ac:dyDescent="0.3">
      <c r="A1224" s="1">
        <v>4785</v>
      </c>
      <c r="B1224" s="1">
        <v>229</v>
      </c>
      <c r="C1224" s="1">
        <f t="shared" si="19"/>
        <v>2.0000000000000002E-5</v>
      </c>
      <c r="D1224" s="1" t="s">
        <v>320</v>
      </c>
      <c r="E1224" s="4">
        <v>3.7970021367073098E-3</v>
      </c>
      <c r="F1224" s="66">
        <f>Cat_Results[[#This Row],[TotalLossInOriginalCurrency]] / INDEX(Exchange_Rate[Exchange Rate], MATCH(Cat_Results[[#This Row],[Currency]], Exchange_Rate[Currency], 0))</f>
        <v>3.7970021367073098E-3</v>
      </c>
    </row>
    <row r="1225" spans="1:6" x14ac:dyDescent="0.3">
      <c r="A1225" s="1">
        <v>4785</v>
      </c>
      <c r="B1225" s="1">
        <v>233</v>
      </c>
      <c r="C1225" s="1">
        <f t="shared" si="19"/>
        <v>2.0000000000000002E-5</v>
      </c>
      <c r="D1225" s="1" t="s">
        <v>320</v>
      </c>
      <c r="E1225" s="4">
        <v>1.7061829566955599E-3</v>
      </c>
      <c r="F1225" s="66">
        <f>Cat_Results[[#This Row],[TotalLossInOriginalCurrency]] / INDEX(Exchange_Rate[Exchange Rate], MATCH(Cat_Results[[#This Row],[Currency]], Exchange_Rate[Currency], 0))</f>
        <v>1.7061829566955599E-3</v>
      </c>
    </row>
    <row r="1226" spans="1:6" x14ac:dyDescent="0.3">
      <c r="A1226" s="1">
        <v>4788</v>
      </c>
      <c r="B1226" s="1">
        <v>205</v>
      </c>
      <c r="C1226" s="1">
        <f t="shared" si="19"/>
        <v>2.0000000000000002E-5</v>
      </c>
      <c r="D1226" s="1" t="s">
        <v>320</v>
      </c>
      <c r="E1226" s="4">
        <v>14049.648126483</v>
      </c>
      <c r="F1226" s="66">
        <f>Cat_Results[[#This Row],[TotalLossInOriginalCurrency]] / INDEX(Exchange_Rate[Exchange Rate], MATCH(Cat_Results[[#This Row],[Currency]], Exchange_Rate[Currency], 0))</f>
        <v>14049.648126483</v>
      </c>
    </row>
    <row r="1227" spans="1:6" x14ac:dyDescent="0.3">
      <c r="A1227" s="1">
        <v>4789</v>
      </c>
      <c r="B1227" s="1">
        <v>232</v>
      </c>
      <c r="C1227" s="1">
        <f t="shared" si="19"/>
        <v>2.0000000000000002E-5</v>
      </c>
      <c r="D1227" s="1" t="s">
        <v>321</v>
      </c>
      <c r="E1227" s="4">
        <v>5840090.1732188668</v>
      </c>
      <c r="F1227" s="66">
        <f>Cat_Results[[#This Row],[TotalLossInOriginalCurrency]] / INDEX(Exchange_Rate[Exchange Rate], MATCH(Cat_Results[[#This Row],[Currency]], Exchange_Rate[Currency], 0))</f>
        <v>9149669.2718530297</v>
      </c>
    </row>
    <row r="1228" spans="1:6" x14ac:dyDescent="0.3">
      <c r="A1228" s="1">
        <v>4791</v>
      </c>
      <c r="B1228" s="1">
        <v>257</v>
      </c>
      <c r="C1228" s="1">
        <f t="shared" si="19"/>
        <v>2.0000000000000002E-5</v>
      </c>
      <c r="D1228" s="1" t="s">
        <v>320</v>
      </c>
      <c r="E1228" s="4">
        <v>3.91684472560883E-3</v>
      </c>
      <c r="F1228" s="66">
        <f>Cat_Results[[#This Row],[TotalLossInOriginalCurrency]] / INDEX(Exchange_Rate[Exchange Rate], MATCH(Cat_Results[[#This Row],[Currency]], Exchange_Rate[Currency], 0))</f>
        <v>3.91684472560883E-3</v>
      </c>
    </row>
    <row r="1229" spans="1:6" x14ac:dyDescent="0.3">
      <c r="A1229" s="1">
        <v>4792</v>
      </c>
      <c r="B1229" s="1">
        <v>231</v>
      </c>
      <c r="C1229" s="1">
        <f t="shared" si="19"/>
        <v>2.0000000000000002E-5</v>
      </c>
      <c r="D1229" s="1" t="s">
        <v>320</v>
      </c>
      <c r="E1229" s="4">
        <v>43.351880260225798</v>
      </c>
      <c r="F1229" s="66">
        <f>Cat_Results[[#This Row],[TotalLossInOriginalCurrency]] / INDEX(Exchange_Rate[Exchange Rate], MATCH(Cat_Results[[#This Row],[Currency]], Exchange_Rate[Currency], 0))</f>
        <v>43.351880260225798</v>
      </c>
    </row>
    <row r="1230" spans="1:6" x14ac:dyDescent="0.3">
      <c r="A1230" s="1">
        <v>4792</v>
      </c>
      <c r="B1230" s="1">
        <v>236</v>
      </c>
      <c r="C1230" s="1">
        <f t="shared" si="19"/>
        <v>2.0000000000000002E-5</v>
      </c>
      <c r="D1230" s="1" t="s">
        <v>320</v>
      </c>
      <c r="E1230" s="4">
        <v>6.4711980521678897E-2</v>
      </c>
      <c r="F1230" s="66">
        <f>Cat_Results[[#This Row],[TotalLossInOriginalCurrency]] / INDEX(Exchange_Rate[Exchange Rate], MATCH(Cat_Results[[#This Row],[Currency]], Exchange_Rate[Currency], 0))</f>
        <v>6.4711980521678897E-2</v>
      </c>
    </row>
    <row r="1231" spans="1:6" x14ac:dyDescent="0.3">
      <c r="A1231" s="1">
        <v>4794</v>
      </c>
      <c r="B1231" s="1">
        <v>272</v>
      </c>
      <c r="C1231" s="1">
        <f t="shared" si="19"/>
        <v>2.0000000000000002E-5</v>
      </c>
      <c r="D1231" s="1" t="s">
        <v>321</v>
      </c>
      <c r="E1231" s="4">
        <v>153213.24579051882</v>
      </c>
      <c r="F1231" s="66">
        <f>Cat_Results[[#This Row],[TotalLossInOriginalCurrency]] / INDEX(Exchange_Rate[Exchange Rate], MATCH(Cat_Results[[#This Row],[Currency]], Exchange_Rate[Currency], 0))</f>
        <v>240039.192113659</v>
      </c>
    </row>
    <row r="1232" spans="1:6" x14ac:dyDescent="0.3">
      <c r="A1232" s="1">
        <v>4795</v>
      </c>
      <c r="B1232" s="1">
        <v>245</v>
      </c>
      <c r="C1232" s="1">
        <f t="shared" si="19"/>
        <v>2.0000000000000002E-5</v>
      </c>
      <c r="D1232" s="1" t="s">
        <v>321</v>
      </c>
      <c r="E1232" s="4">
        <v>2.9198643228373115E-2</v>
      </c>
      <c r="F1232" s="66">
        <f>Cat_Results[[#This Row],[TotalLossInOriginalCurrency]] / INDEX(Exchange_Rate[Exchange Rate], MATCH(Cat_Results[[#This Row],[Currency]], Exchange_Rate[Currency], 0))</f>
        <v>4.5745514333248097E-2</v>
      </c>
    </row>
    <row r="1233" spans="1:6" x14ac:dyDescent="0.3">
      <c r="A1233" s="1">
        <v>4798</v>
      </c>
      <c r="B1233" s="1">
        <v>249</v>
      </c>
      <c r="C1233" s="1">
        <f t="shared" si="19"/>
        <v>2.0000000000000002E-5</v>
      </c>
      <c r="D1233" s="1" t="s">
        <v>322</v>
      </c>
      <c r="E1233" s="4">
        <v>16945053.016636103</v>
      </c>
      <c r="F1233" s="66">
        <f>Cat_Results[[#This Row],[TotalLossInOriginalCurrency]] / INDEX(Exchange_Rate[Exchange Rate], MATCH(Cat_Results[[#This Row],[Currency]], Exchange_Rate[Currency], 0))</f>
        <v>20813609.119972099</v>
      </c>
    </row>
    <row r="1234" spans="1:6" x14ac:dyDescent="0.3">
      <c r="A1234" s="1">
        <v>4799</v>
      </c>
      <c r="B1234" s="1">
        <v>239</v>
      </c>
      <c r="C1234" s="1">
        <f t="shared" si="19"/>
        <v>2.0000000000000002E-5</v>
      </c>
      <c r="D1234" s="1" t="s">
        <v>324</v>
      </c>
      <c r="E1234" s="4">
        <v>61536.856663413353</v>
      </c>
      <c r="F1234" s="66">
        <f>Cat_Results[[#This Row],[TotalLossInOriginalCurrency]] / INDEX(Exchange_Rate[Exchange Rate], MATCH(Cat_Results[[#This Row],[Currency]], Exchange_Rate[Currency], 0))</f>
        <v>62246.376593243302</v>
      </c>
    </row>
    <row r="1235" spans="1:6" x14ac:dyDescent="0.3">
      <c r="A1235" s="1">
        <v>4800</v>
      </c>
      <c r="B1235" s="1">
        <v>249</v>
      </c>
      <c r="C1235" s="1">
        <f t="shared" si="19"/>
        <v>2.0000000000000002E-5</v>
      </c>
      <c r="D1235" s="1" t="s">
        <v>322</v>
      </c>
      <c r="E1235" s="4">
        <v>14.390142354732509</v>
      </c>
      <c r="F1235" s="66">
        <f>Cat_Results[[#This Row],[TotalLossInOriginalCurrency]] / INDEX(Exchange_Rate[Exchange Rate], MATCH(Cat_Results[[#This Row],[Currency]], Exchange_Rate[Currency], 0))</f>
        <v>17.675412278622399</v>
      </c>
    </row>
    <row r="1236" spans="1:6" x14ac:dyDescent="0.3">
      <c r="A1236" s="1">
        <v>4806</v>
      </c>
      <c r="B1236" s="1">
        <v>260</v>
      </c>
      <c r="C1236" s="1">
        <f t="shared" si="19"/>
        <v>2.0000000000000002E-5</v>
      </c>
      <c r="D1236" s="1" t="s">
        <v>320</v>
      </c>
      <c r="E1236" s="4">
        <v>920956.45253358898</v>
      </c>
      <c r="F1236" s="66">
        <f>Cat_Results[[#This Row],[TotalLossInOriginalCurrency]] / INDEX(Exchange_Rate[Exchange Rate], MATCH(Cat_Results[[#This Row],[Currency]], Exchange_Rate[Currency], 0))</f>
        <v>920956.45253358898</v>
      </c>
    </row>
    <row r="1237" spans="1:6" x14ac:dyDescent="0.3">
      <c r="A1237" s="1">
        <v>4810</v>
      </c>
      <c r="B1237" s="1">
        <v>218</v>
      </c>
      <c r="C1237" s="1">
        <f t="shared" si="19"/>
        <v>2.0000000000000002E-5</v>
      </c>
      <c r="D1237" s="1" t="s">
        <v>323</v>
      </c>
      <c r="E1237" s="4">
        <v>5.0580626388170806</v>
      </c>
      <c r="F1237" s="66">
        <f>Cat_Results[[#This Row],[TotalLossInOriginalCurrency]] / INDEX(Exchange_Rate[Exchange Rate], MATCH(Cat_Results[[#This Row],[Currency]], Exchange_Rate[Currency], 0))</f>
        <v>6.3766997307539E-2</v>
      </c>
    </row>
    <row r="1238" spans="1:6" x14ac:dyDescent="0.3">
      <c r="A1238" s="1">
        <v>4816</v>
      </c>
      <c r="B1238" s="1">
        <v>247</v>
      </c>
      <c r="C1238" s="1">
        <f t="shared" si="19"/>
        <v>2.0000000000000002E-5</v>
      </c>
      <c r="D1238" s="1" t="s">
        <v>320</v>
      </c>
      <c r="E1238" s="4">
        <v>3173265.7116019102</v>
      </c>
      <c r="F1238" s="66">
        <f>Cat_Results[[#This Row],[TotalLossInOriginalCurrency]] / INDEX(Exchange_Rate[Exchange Rate], MATCH(Cat_Results[[#This Row],[Currency]], Exchange_Rate[Currency], 0))</f>
        <v>3173265.7116019102</v>
      </c>
    </row>
    <row r="1239" spans="1:6" x14ac:dyDescent="0.3">
      <c r="A1239" s="1">
        <v>4820</v>
      </c>
      <c r="B1239" s="1">
        <v>231</v>
      </c>
      <c r="C1239" s="1">
        <f t="shared" si="19"/>
        <v>2.0000000000000002E-5</v>
      </c>
      <c r="D1239" s="1" t="s">
        <v>320</v>
      </c>
      <c r="E1239" s="4">
        <v>10354.2779325059</v>
      </c>
      <c r="F1239" s="66">
        <f>Cat_Results[[#This Row],[TotalLossInOriginalCurrency]] / INDEX(Exchange_Rate[Exchange Rate], MATCH(Cat_Results[[#This Row],[Currency]], Exchange_Rate[Currency], 0))</f>
        <v>10354.2779325059</v>
      </c>
    </row>
    <row r="1240" spans="1:6" x14ac:dyDescent="0.3">
      <c r="A1240" s="1">
        <v>4824</v>
      </c>
      <c r="B1240" s="1">
        <v>222</v>
      </c>
      <c r="C1240" s="1">
        <f t="shared" si="19"/>
        <v>2.0000000000000002E-5</v>
      </c>
      <c r="D1240" s="1" t="s">
        <v>320</v>
      </c>
      <c r="E1240" s="4">
        <v>671109.00125313702</v>
      </c>
      <c r="F1240" s="66">
        <f>Cat_Results[[#This Row],[TotalLossInOriginalCurrency]] / INDEX(Exchange_Rate[Exchange Rate], MATCH(Cat_Results[[#This Row],[Currency]], Exchange_Rate[Currency], 0))</f>
        <v>671109.00125313702</v>
      </c>
    </row>
    <row r="1241" spans="1:6" x14ac:dyDescent="0.3">
      <c r="A1241" s="1">
        <v>4827</v>
      </c>
      <c r="B1241" s="1">
        <v>287</v>
      </c>
      <c r="C1241" s="1">
        <f t="shared" si="19"/>
        <v>2.0000000000000002E-5</v>
      </c>
      <c r="D1241" s="1" t="s">
        <v>321</v>
      </c>
      <c r="E1241" s="4">
        <v>27284.136684298021</v>
      </c>
      <c r="F1241" s="66">
        <f>Cat_Results[[#This Row],[TotalLossInOriginalCurrency]] / INDEX(Exchange_Rate[Exchange Rate], MATCH(Cat_Results[[#This Row],[Currency]], Exchange_Rate[Currency], 0))</f>
        <v>42746.056931474697</v>
      </c>
    </row>
    <row r="1242" spans="1:6" x14ac:dyDescent="0.3">
      <c r="A1242" s="1">
        <v>4828</v>
      </c>
      <c r="B1242" s="1">
        <v>179</v>
      </c>
      <c r="C1242" s="1">
        <f t="shared" si="19"/>
        <v>2.0000000000000002E-5</v>
      </c>
      <c r="D1242" s="1" t="s">
        <v>320</v>
      </c>
      <c r="E1242" s="4">
        <v>7.2438269853591902E-3</v>
      </c>
      <c r="F1242" s="66">
        <f>Cat_Results[[#This Row],[TotalLossInOriginalCurrency]] / INDEX(Exchange_Rate[Exchange Rate], MATCH(Cat_Results[[#This Row],[Currency]], Exchange_Rate[Currency], 0))</f>
        <v>7.2438269853591902E-3</v>
      </c>
    </row>
    <row r="1243" spans="1:6" x14ac:dyDescent="0.3">
      <c r="A1243" s="1">
        <v>4828</v>
      </c>
      <c r="B1243" s="1">
        <v>230</v>
      </c>
      <c r="C1243" s="1">
        <f t="shared" si="19"/>
        <v>2.0000000000000002E-5</v>
      </c>
      <c r="D1243" s="1" t="s">
        <v>320</v>
      </c>
      <c r="E1243" s="4">
        <v>8.0093741416931196E-4</v>
      </c>
      <c r="F1243" s="66">
        <f>Cat_Results[[#This Row],[TotalLossInOriginalCurrency]] / INDEX(Exchange_Rate[Exchange Rate], MATCH(Cat_Results[[#This Row],[Currency]], Exchange_Rate[Currency], 0))</f>
        <v>8.0093741416931196E-4</v>
      </c>
    </row>
    <row r="1244" spans="1:6" x14ac:dyDescent="0.3">
      <c r="A1244" s="1">
        <v>4828</v>
      </c>
      <c r="B1244" s="1">
        <v>332</v>
      </c>
      <c r="C1244" s="1">
        <f t="shared" si="19"/>
        <v>2.0000000000000002E-5</v>
      </c>
      <c r="D1244" s="1" t="s">
        <v>320</v>
      </c>
      <c r="E1244" s="4">
        <v>5081.3418491929797</v>
      </c>
      <c r="F1244" s="66">
        <f>Cat_Results[[#This Row],[TotalLossInOriginalCurrency]] / INDEX(Exchange_Rate[Exchange Rate], MATCH(Cat_Results[[#This Row],[Currency]], Exchange_Rate[Currency], 0))</f>
        <v>5081.3418491929797</v>
      </c>
    </row>
    <row r="1245" spans="1:6" x14ac:dyDescent="0.3">
      <c r="A1245" s="1">
        <v>4837</v>
      </c>
      <c r="B1245" s="1">
        <v>229</v>
      </c>
      <c r="C1245" s="1">
        <f t="shared" si="19"/>
        <v>2.0000000000000002E-5</v>
      </c>
      <c r="D1245" s="1" t="s">
        <v>320</v>
      </c>
      <c r="E1245" s="4">
        <v>6.0964375734329198E-3</v>
      </c>
      <c r="F1245" s="66">
        <f>Cat_Results[[#This Row],[TotalLossInOriginalCurrency]] / INDEX(Exchange_Rate[Exchange Rate], MATCH(Cat_Results[[#This Row],[Currency]], Exchange_Rate[Currency], 0))</f>
        <v>6.0964375734329198E-3</v>
      </c>
    </row>
    <row r="1246" spans="1:6" x14ac:dyDescent="0.3">
      <c r="A1246" s="1">
        <v>4845</v>
      </c>
      <c r="B1246" s="1">
        <v>290</v>
      </c>
      <c r="C1246" s="1">
        <f t="shared" si="19"/>
        <v>2.0000000000000002E-5</v>
      </c>
      <c r="D1246" s="1" t="s">
        <v>320</v>
      </c>
      <c r="E1246" s="4">
        <v>64105.625981666097</v>
      </c>
      <c r="F1246" s="66">
        <f>Cat_Results[[#This Row],[TotalLossInOriginalCurrency]] / INDEX(Exchange_Rate[Exchange Rate], MATCH(Cat_Results[[#This Row],[Currency]], Exchange_Rate[Currency], 0))</f>
        <v>64105.625981666097</v>
      </c>
    </row>
    <row r="1247" spans="1:6" x14ac:dyDescent="0.3">
      <c r="A1247" s="1">
        <v>4845</v>
      </c>
      <c r="B1247" s="1">
        <v>266</v>
      </c>
      <c r="C1247" s="1">
        <f t="shared" si="19"/>
        <v>2.0000000000000002E-5</v>
      </c>
      <c r="D1247" s="1" t="s">
        <v>321</v>
      </c>
      <c r="E1247" s="4">
        <v>264751.71166822431</v>
      </c>
      <c r="F1247" s="66">
        <f>Cat_Results[[#This Row],[TotalLossInOriginalCurrency]] / INDEX(Exchange_Rate[Exchange Rate], MATCH(Cat_Results[[#This Row],[Currency]], Exchange_Rate[Currency], 0))</f>
        <v>414786.50655595999</v>
      </c>
    </row>
    <row r="1248" spans="1:6" x14ac:dyDescent="0.3">
      <c r="A1248" s="1">
        <v>4858</v>
      </c>
      <c r="B1248" s="1">
        <v>243</v>
      </c>
      <c r="C1248" s="1">
        <f t="shared" si="19"/>
        <v>2.0000000000000002E-5</v>
      </c>
      <c r="D1248" s="1" t="s">
        <v>321</v>
      </c>
      <c r="E1248" s="4">
        <v>82035.956166716351</v>
      </c>
      <c r="F1248" s="66">
        <f>Cat_Results[[#This Row],[TotalLossInOriginalCurrency]] / INDEX(Exchange_Rate[Exchange Rate], MATCH(Cat_Results[[#This Row],[Currency]], Exchange_Rate[Currency], 0))</f>
        <v>128525.73249086998</v>
      </c>
    </row>
    <row r="1249" spans="1:6" x14ac:dyDescent="0.3">
      <c r="A1249" s="1">
        <v>4863</v>
      </c>
      <c r="B1249" s="1">
        <v>238</v>
      </c>
      <c r="C1249" s="1">
        <f t="shared" si="19"/>
        <v>2.0000000000000002E-5</v>
      </c>
      <c r="D1249" s="1" t="s">
        <v>320</v>
      </c>
      <c r="E1249" s="4">
        <v>727.59524425119196</v>
      </c>
      <c r="F1249" s="66">
        <f>Cat_Results[[#This Row],[TotalLossInOriginalCurrency]] / INDEX(Exchange_Rate[Exchange Rate], MATCH(Cat_Results[[#This Row],[Currency]], Exchange_Rate[Currency], 0))</f>
        <v>727.59524425119196</v>
      </c>
    </row>
    <row r="1250" spans="1:6" x14ac:dyDescent="0.3">
      <c r="A1250" s="1">
        <v>4863</v>
      </c>
      <c r="B1250" s="1">
        <v>246</v>
      </c>
      <c r="C1250" s="1">
        <f t="shared" si="19"/>
        <v>2.0000000000000002E-5</v>
      </c>
      <c r="D1250" s="1" t="s">
        <v>320</v>
      </c>
      <c r="E1250" s="4">
        <v>0.13199610263109199</v>
      </c>
      <c r="F1250" s="66">
        <f>Cat_Results[[#This Row],[TotalLossInOriginalCurrency]] / INDEX(Exchange_Rate[Exchange Rate], MATCH(Cat_Results[[#This Row],[Currency]], Exchange_Rate[Currency], 0))</f>
        <v>0.13199610263109199</v>
      </c>
    </row>
    <row r="1251" spans="1:6" x14ac:dyDescent="0.3">
      <c r="A1251" s="1">
        <v>4875</v>
      </c>
      <c r="B1251" s="1">
        <v>244</v>
      </c>
      <c r="C1251" s="1">
        <f t="shared" si="19"/>
        <v>2.0000000000000002E-5</v>
      </c>
      <c r="D1251" s="1" t="s">
        <v>320</v>
      </c>
      <c r="E1251" s="4">
        <v>9347.9888738204008</v>
      </c>
      <c r="F1251" s="66">
        <f>Cat_Results[[#This Row],[TotalLossInOriginalCurrency]] / INDEX(Exchange_Rate[Exchange Rate], MATCH(Cat_Results[[#This Row],[Currency]], Exchange_Rate[Currency], 0))</f>
        <v>9347.9888738204008</v>
      </c>
    </row>
    <row r="1252" spans="1:6" x14ac:dyDescent="0.3">
      <c r="A1252" s="1">
        <v>4876</v>
      </c>
      <c r="B1252" s="1">
        <v>236</v>
      </c>
      <c r="C1252" s="1">
        <f t="shared" si="19"/>
        <v>2.0000000000000002E-5</v>
      </c>
      <c r="D1252" s="1" t="s">
        <v>320</v>
      </c>
      <c r="E1252" s="4">
        <v>349704.31925185502</v>
      </c>
      <c r="F1252" s="66">
        <f>Cat_Results[[#This Row],[TotalLossInOriginalCurrency]] / INDEX(Exchange_Rate[Exchange Rate], MATCH(Cat_Results[[#This Row],[Currency]], Exchange_Rate[Currency], 0))</f>
        <v>349704.31925185502</v>
      </c>
    </row>
    <row r="1253" spans="1:6" x14ac:dyDescent="0.3">
      <c r="A1253" s="1">
        <v>4879</v>
      </c>
      <c r="B1253" s="1">
        <v>228</v>
      </c>
      <c r="C1253" s="1">
        <f t="shared" si="19"/>
        <v>2.0000000000000002E-5</v>
      </c>
      <c r="D1253" s="1" t="s">
        <v>320</v>
      </c>
      <c r="E1253" s="4">
        <v>3.7970021367073098E-3</v>
      </c>
      <c r="F1253" s="66">
        <f>Cat_Results[[#This Row],[TotalLossInOriginalCurrency]] / INDEX(Exchange_Rate[Exchange Rate], MATCH(Cat_Results[[#This Row],[Currency]], Exchange_Rate[Currency], 0))</f>
        <v>3.7970021367073098E-3</v>
      </c>
    </row>
    <row r="1254" spans="1:6" x14ac:dyDescent="0.3">
      <c r="A1254" s="1">
        <v>4879</v>
      </c>
      <c r="B1254" s="1">
        <v>280</v>
      </c>
      <c r="C1254" s="1">
        <f t="shared" si="19"/>
        <v>2.0000000000000002E-5</v>
      </c>
      <c r="D1254" s="1" t="s">
        <v>320</v>
      </c>
      <c r="E1254" s="4">
        <v>13487935.961444899</v>
      </c>
      <c r="F1254" s="66">
        <f>Cat_Results[[#This Row],[TotalLossInOriginalCurrency]] / INDEX(Exchange_Rate[Exchange Rate], MATCH(Cat_Results[[#This Row],[Currency]], Exchange_Rate[Currency], 0))</f>
        <v>13487935.961444899</v>
      </c>
    </row>
    <row r="1255" spans="1:6" x14ac:dyDescent="0.3">
      <c r="A1255" s="1">
        <v>4886</v>
      </c>
      <c r="B1255" s="1">
        <v>235</v>
      </c>
      <c r="C1255" s="1">
        <f t="shared" si="19"/>
        <v>2.0000000000000002E-5</v>
      </c>
      <c r="D1255" s="1" t="s">
        <v>320</v>
      </c>
      <c r="E1255" s="4">
        <v>3075043.0525152502</v>
      </c>
      <c r="F1255" s="66">
        <f>Cat_Results[[#This Row],[TotalLossInOriginalCurrency]] / INDEX(Exchange_Rate[Exchange Rate], MATCH(Cat_Results[[#This Row],[Currency]], Exchange_Rate[Currency], 0))</f>
        <v>3075043.0525152502</v>
      </c>
    </row>
    <row r="1256" spans="1:6" x14ac:dyDescent="0.3">
      <c r="A1256" s="1">
        <v>4891</v>
      </c>
      <c r="B1256" s="1">
        <v>232</v>
      </c>
      <c r="C1256" s="1">
        <f t="shared" si="19"/>
        <v>2.0000000000000002E-5</v>
      </c>
      <c r="D1256" s="1" t="s">
        <v>320</v>
      </c>
      <c r="E1256" s="4">
        <v>2495560.00198542</v>
      </c>
      <c r="F1256" s="66">
        <f>Cat_Results[[#This Row],[TotalLossInOriginalCurrency]] / INDEX(Exchange_Rate[Exchange Rate], MATCH(Cat_Results[[#This Row],[Currency]], Exchange_Rate[Currency], 0))</f>
        <v>2495560.00198542</v>
      </c>
    </row>
    <row r="1257" spans="1:6" x14ac:dyDescent="0.3">
      <c r="A1257" s="1">
        <v>4895</v>
      </c>
      <c r="B1257" s="1">
        <v>204</v>
      </c>
      <c r="C1257" s="1">
        <f t="shared" si="19"/>
        <v>2.0000000000000002E-5</v>
      </c>
      <c r="D1257" s="1" t="s">
        <v>320</v>
      </c>
      <c r="E1257" s="4">
        <v>12053942.8818956</v>
      </c>
      <c r="F1257" s="66">
        <f>Cat_Results[[#This Row],[TotalLossInOriginalCurrency]] / INDEX(Exchange_Rate[Exchange Rate], MATCH(Cat_Results[[#This Row],[Currency]], Exchange_Rate[Currency], 0))</f>
        <v>12053942.8818956</v>
      </c>
    </row>
    <row r="1258" spans="1:6" x14ac:dyDescent="0.3">
      <c r="A1258" s="1">
        <v>4898</v>
      </c>
      <c r="B1258" s="1">
        <v>224</v>
      </c>
      <c r="C1258" s="1">
        <f t="shared" si="19"/>
        <v>2.0000000000000002E-5</v>
      </c>
      <c r="D1258" s="1" t="s">
        <v>320</v>
      </c>
      <c r="E1258" s="4">
        <v>5508911.3950986201</v>
      </c>
      <c r="F1258" s="66">
        <f>Cat_Results[[#This Row],[TotalLossInOriginalCurrency]] / INDEX(Exchange_Rate[Exchange Rate], MATCH(Cat_Results[[#This Row],[Currency]], Exchange_Rate[Currency], 0))</f>
        <v>5508911.3950986201</v>
      </c>
    </row>
    <row r="1259" spans="1:6" x14ac:dyDescent="0.3">
      <c r="A1259" s="1">
        <v>4906</v>
      </c>
      <c r="B1259" s="1">
        <v>259</v>
      </c>
      <c r="C1259" s="1">
        <f t="shared" si="19"/>
        <v>2.0000000000000002E-5</v>
      </c>
      <c r="D1259" s="1" t="s">
        <v>321</v>
      </c>
      <c r="E1259" s="4">
        <v>0.18761140941146964</v>
      </c>
      <c r="F1259" s="66">
        <f>Cat_Results[[#This Row],[TotalLossInOriginalCurrency]] / INDEX(Exchange_Rate[Exchange Rate], MATCH(Cat_Results[[#This Row],[Currency]], Exchange_Rate[Currency], 0))</f>
        <v>0.293930795043707</v>
      </c>
    </row>
    <row r="1260" spans="1:6" x14ac:dyDescent="0.3">
      <c r="A1260" s="1">
        <v>4906</v>
      </c>
      <c r="B1260" s="1">
        <v>155</v>
      </c>
      <c r="C1260" s="1">
        <f t="shared" si="19"/>
        <v>2.0000000000000002E-5</v>
      </c>
      <c r="D1260" s="1" t="s">
        <v>320</v>
      </c>
      <c r="E1260" s="4">
        <v>5.8111548423767099E-3</v>
      </c>
      <c r="F1260" s="66">
        <f>Cat_Results[[#This Row],[TotalLossInOriginalCurrency]] / INDEX(Exchange_Rate[Exchange Rate], MATCH(Cat_Results[[#This Row],[Currency]], Exchange_Rate[Currency], 0))</f>
        <v>5.8111548423767099E-3</v>
      </c>
    </row>
    <row r="1261" spans="1:6" x14ac:dyDescent="0.3">
      <c r="A1261" s="1">
        <v>4911</v>
      </c>
      <c r="B1261" s="1">
        <v>259</v>
      </c>
      <c r="C1261" s="1">
        <f t="shared" si="19"/>
        <v>2.0000000000000002E-5</v>
      </c>
      <c r="D1261" s="1" t="s">
        <v>323</v>
      </c>
      <c r="E1261" s="4">
        <v>30.724611128317111</v>
      </c>
      <c r="F1261" s="66">
        <f>Cat_Results[[#This Row],[TotalLossInOriginalCurrency]] / INDEX(Exchange_Rate[Exchange Rate], MATCH(Cat_Results[[#This Row],[Currency]], Exchange_Rate[Currency], 0))</f>
        <v>0.38734518233502502</v>
      </c>
    </row>
    <row r="1262" spans="1:6" x14ac:dyDescent="0.3">
      <c r="A1262" s="1">
        <v>4911</v>
      </c>
      <c r="B1262" s="1">
        <v>264</v>
      </c>
      <c r="C1262" s="1">
        <f t="shared" si="19"/>
        <v>2.0000000000000002E-5</v>
      </c>
      <c r="D1262" s="1" t="s">
        <v>320</v>
      </c>
      <c r="E1262" s="4">
        <v>2.7752794325351701E-2</v>
      </c>
      <c r="F1262" s="66">
        <f>Cat_Results[[#This Row],[TotalLossInOriginalCurrency]] / INDEX(Exchange_Rate[Exchange Rate], MATCH(Cat_Results[[#This Row],[Currency]], Exchange_Rate[Currency], 0))</f>
        <v>2.7752794325351701E-2</v>
      </c>
    </row>
    <row r="1263" spans="1:6" x14ac:dyDescent="0.3">
      <c r="A1263" s="1">
        <v>4911</v>
      </c>
      <c r="B1263" s="1">
        <v>231</v>
      </c>
      <c r="C1263" s="1">
        <f t="shared" si="19"/>
        <v>2.0000000000000002E-5</v>
      </c>
      <c r="D1263" s="1" t="s">
        <v>321</v>
      </c>
      <c r="E1263" s="4">
        <v>9.2317506277025466E-3</v>
      </c>
      <c r="F1263" s="66">
        <f>Cat_Results[[#This Row],[TotalLossInOriginalCurrency]] / INDEX(Exchange_Rate[Exchange Rate], MATCH(Cat_Results[[#This Row],[Currency]], Exchange_Rate[Currency], 0))</f>
        <v>1.4463383704423899E-2</v>
      </c>
    </row>
    <row r="1264" spans="1:6" x14ac:dyDescent="0.3">
      <c r="A1264" s="1">
        <v>4917</v>
      </c>
      <c r="B1264" s="1">
        <v>257</v>
      </c>
      <c r="C1264" s="1">
        <f t="shared" si="19"/>
        <v>2.0000000000000002E-5</v>
      </c>
      <c r="D1264" s="1" t="s">
        <v>320</v>
      </c>
      <c r="E1264" s="4">
        <v>2757519.90933542</v>
      </c>
      <c r="F1264" s="66">
        <f>Cat_Results[[#This Row],[TotalLossInOriginalCurrency]] / INDEX(Exchange_Rate[Exchange Rate], MATCH(Cat_Results[[#This Row],[Currency]], Exchange_Rate[Currency], 0))</f>
        <v>2757519.90933542</v>
      </c>
    </row>
    <row r="1265" spans="1:6" x14ac:dyDescent="0.3">
      <c r="A1265" s="1">
        <v>4918</v>
      </c>
      <c r="B1265" s="1">
        <v>264</v>
      </c>
      <c r="C1265" s="1">
        <f t="shared" si="19"/>
        <v>2.0000000000000002E-5</v>
      </c>
      <c r="D1265" s="1" t="s">
        <v>320</v>
      </c>
      <c r="E1265" s="4">
        <v>5253.1494534313697</v>
      </c>
      <c r="F1265" s="66">
        <f>Cat_Results[[#This Row],[TotalLossInOriginalCurrency]] / INDEX(Exchange_Rate[Exchange Rate], MATCH(Cat_Results[[#This Row],[Currency]], Exchange_Rate[Currency], 0))</f>
        <v>5253.1494534313697</v>
      </c>
    </row>
    <row r="1266" spans="1:6" x14ac:dyDescent="0.3">
      <c r="A1266" s="1">
        <v>4923</v>
      </c>
      <c r="B1266" s="1">
        <v>263</v>
      </c>
      <c r="C1266" s="1">
        <f t="shared" si="19"/>
        <v>2.0000000000000002E-5</v>
      </c>
      <c r="D1266" s="1" t="s">
        <v>321</v>
      </c>
      <c r="E1266" s="4">
        <v>8787177.2223422881</v>
      </c>
      <c r="F1266" s="66">
        <f>Cat_Results[[#This Row],[TotalLossInOriginalCurrency]] / INDEX(Exchange_Rate[Exchange Rate], MATCH(Cat_Results[[#This Row],[Currency]], Exchange_Rate[Currency], 0))</f>
        <v>13766870.550438499</v>
      </c>
    </row>
    <row r="1267" spans="1:6" x14ac:dyDescent="0.3">
      <c r="A1267" s="1">
        <v>4928</v>
      </c>
      <c r="B1267" s="1">
        <v>262</v>
      </c>
      <c r="C1267" s="1">
        <f t="shared" si="19"/>
        <v>2.0000000000000002E-5</v>
      </c>
      <c r="D1267" s="1" t="s">
        <v>321</v>
      </c>
      <c r="E1267" s="4">
        <v>6.3286659235449157E-3</v>
      </c>
      <c r="F1267" s="66">
        <f>Cat_Results[[#This Row],[TotalLossInOriginalCurrency]] / INDEX(Exchange_Rate[Exchange Rate], MATCH(Cat_Results[[#This Row],[Currency]], Exchange_Rate[Currency], 0))</f>
        <v>9.9151208996772801E-3</v>
      </c>
    </row>
    <row r="1268" spans="1:6" x14ac:dyDescent="0.3">
      <c r="A1268" s="1">
        <v>4929</v>
      </c>
      <c r="B1268" s="1">
        <v>230</v>
      </c>
      <c r="C1268" s="1">
        <f t="shared" si="19"/>
        <v>2.0000000000000002E-5</v>
      </c>
      <c r="D1268" s="1" t="s">
        <v>321</v>
      </c>
      <c r="E1268" s="4">
        <v>14948752.821401063</v>
      </c>
      <c r="F1268" s="66">
        <f>Cat_Results[[#This Row],[TotalLossInOriginalCurrency]] / INDEX(Exchange_Rate[Exchange Rate], MATCH(Cat_Results[[#This Row],[Currency]], Exchange_Rate[Currency], 0))</f>
        <v>23420211.0388157</v>
      </c>
    </row>
    <row r="1269" spans="1:6" x14ac:dyDescent="0.3">
      <c r="A1269" s="1">
        <v>4935</v>
      </c>
      <c r="B1269" s="1">
        <v>264</v>
      </c>
      <c r="C1269" s="1">
        <f t="shared" si="19"/>
        <v>2.0000000000000002E-5</v>
      </c>
      <c r="D1269" s="1" t="s">
        <v>320</v>
      </c>
      <c r="E1269" s="4">
        <v>18566.049188325102</v>
      </c>
      <c r="F1269" s="66">
        <f>Cat_Results[[#This Row],[TotalLossInOriginalCurrency]] / INDEX(Exchange_Rate[Exchange Rate], MATCH(Cat_Results[[#This Row],[Currency]], Exchange_Rate[Currency], 0))</f>
        <v>18566.049188325102</v>
      </c>
    </row>
    <row r="1270" spans="1:6" x14ac:dyDescent="0.3">
      <c r="A1270" s="1">
        <v>4936</v>
      </c>
      <c r="B1270" s="1">
        <v>263</v>
      </c>
      <c r="C1270" s="1">
        <f t="shared" si="19"/>
        <v>2.0000000000000002E-5</v>
      </c>
      <c r="D1270" s="1" t="s">
        <v>320</v>
      </c>
      <c r="E1270" s="4">
        <v>448.42127532139398</v>
      </c>
      <c r="F1270" s="66">
        <f>Cat_Results[[#This Row],[TotalLossInOriginalCurrency]] / INDEX(Exchange_Rate[Exchange Rate], MATCH(Cat_Results[[#This Row],[Currency]], Exchange_Rate[Currency], 0))</f>
        <v>448.42127532139398</v>
      </c>
    </row>
    <row r="1271" spans="1:6" x14ac:dyDescent="0.3">
      <c r="A1271" s="1">
        <v>4938</v>
      </c>
      <c r="B1271" s="1">
        <v>197</v>
      </c>
      <c r="C1271" s="1">
        <f t="shared" si="19"/>
        <v>2.0000000000000002E-5</v>
      </c>
      <c r="D1271" s="1" t="s">
        <v>320</v>
      </c>
      <c r="E1271" s="4">
        <v>2724998.8659947198</v>
      </c>
      <c r="F1271" s="66">
        <f>Cat_Results[[#This Row],[TotalLossInOriginalCurrency]] / INDEX(Exchange_Rate[Exchange Rate], MATCH(Cat_Results[[#This Row],[Currency]], Exchange_Rate[Currency], 0))</f>
        <v>2724998.8659947198</v>
      </c>
    </row>
    <row r="1272" spans="1:6" x14ac:dyDescent="0.3">
      <c r="A1272" s="1">
        <v>4938</v>
      </c>
      <c r="B1272" s="1">
        <v>269</v>
      </c>
      <c r="C1272" s="1">
        <f t="shared" si="19"/>
        <v>2.0000000000000002E-5</v>
      </c>
      <c r="D1272" s="1" t="s">
        <v>321</v>
      </c>
      <c r="E1272" s="4">
        <v>9056521.5175923277</v>
      </c>
      <c r="F1272" s="66">
        <f>Cat_Results[[#This Row],[TotalLossInOriginalCurrency]] / INDEX(Exchange_Rate[Exchange Rate], MATCH(Cat_Results[[#This Row],[Currency]], Exchange_Rate[Currency], 0))</f>
        <v>14188852.2576901</v>
      </c>
    </row>
    <row r="1273" spans="1:6" x14ac:dyDescent="0.3">
      <c r="A1273" s="1">
        <v>4938</v>
      </c>
      <c r="B1273" s="1">
        <v>266</v>
      </c>
      <c r="C1273" s="1">
        <f t="shared" si="19"/>
        <v>2.0000000000000002E-5</v>
      </c>
      <c r="D1273" s="1" t="s">
        <v>321</v>
      </c>
      <c r="E1273" s="4">
        <v>172108.39017932542</v>
      </c>
      <c r="F1273" s="66">
        <f>Cat_Results[[#This Row],[TotalLossInOriginalCurrency]] / INDEX(Exchange_Rate[Exchange Rate], MATCH(Cat_Results[[#This Row],[Currency]], Exchange_Rate[Currency], 0))</f>
        <v>269642.21481942001</v>
      </c>
    </row>
    <row r="1274" spans="1:6" x14ac:dyDescent="0.3">
      <c r="A1274" s="1">
        <v>4939</v>
      </c>
      <c r="B1274" s="1">
        <v>285</v>
      </c>
      <c r="C1274" s="1">
        <f t="shared" si="19"/>
        <v>2.0000000000000002E-5</v>
      </c>
      <c r="D1274" s="1" t="s">
        <v>324</v>
      </c>
      <c r="E1274" s="4">
        <v>833631.93592351605</v>
      </c>
      <c r="F1274" s="66">
        <f>Cat_Results[[#This Row],[TotalLossInOriginalCurrency]] / INDEX(Exchange_Rate[Exchange Rate], MATCH(Cat_Results[[#This Row],[Currency]], Exchange_Rate[Currency], 0))</f>
        <v>843243.71177218598</v>
      </c>
    </row>
    <row r="1275" spans="1:6" x14ac:dyDescent="0.3">
      <c r="A1275" s="1">
        <v>4956</v>
      </c>
      <c r="B1275" s="1">
        <v>254</v>
      </c>
      <c r="C1275" s="1">
        <f t="shared" si="19"/>
        <v>2.0000000000000002E-5</v>
      </c>
      <c r="D1275" s="1" t="s">
        <v>321</v>
      </c>
      <c r="E1275" s="4">
        <v>3893812.0594544844</v>
      </c>
      <c r="F1275" s="66">
        <f>Cat_Results[[#This Row],[TotalLossInOriginalCurrency]] / INDEX(Exchange_Rate[Exchange Rate], MATCH(Cat_Results[[#This Row],[Currency]], Exchange_Rate[Currency], 0))</f>
        <v>6100435.3518611798</v>
      </c>
    </row>
    <row r="1276" spans="1:6" x14ac:dyDescent="0.3">
      <c r="A1276" s="1">
        <v>4956</v>
      </c>
      <c r="B1276" s="1">
        <v>170</v>
      </c>
      <c r="C1276" s="1">
        <f t="shared" si="19"/>
        <v>2.0000000000000002E-5</v>
      </c>
      <c r="D1276" s="1" t="s">
        <v>320</v>
      </c>
      <c r="E1276" s="4">
        <v>1.7061829566955599E-3</v>
      </c>
      <c r="F1276" s="66">
        <f>Cat_Results[[#This Row],[TotalLossInOriginalCurrency]] / INDEX(Exchange_Rate[Exchange Rate], MATCH(Cat_Results[[#This Row],[Currency]], Exchange_Rate[Currency], 0))</f>
        <v>1.7061829566955599E-3</v>
      </c>
    </row>
    <row r="1277" spans="1:6" x14ac:dyDescent="0.3">
      <c r="A1277" s="1">
        <v>4962</v>
      </c>
      <c r="B1277" s="1">
        <v>246</v>
      </c>
      <c r="C1277" s="1">
        <f t="shared" si="19"/>
        <v>2.0000000000000002E-5</v>
      </c>
      <c r="D1277" s="1" t="s">
        <v>321</v>
      </c>
      <c r="E1277" s="4">
        <v>1210099.1582205696</v>
      </c>
      <c r="F1277" s="66">
        <f>Cat_Results[[#This Row],[TotalLossInOriginalCurrency]] / INDEX(Exchange_Rate[Exchange Rate], MATCH(Cat_Results[[#This Row],[Currency]], Exchange_Rate[Currency], 0))</f>
        <v>1895862.3506601499</v>
      </c>
    </row>
    <row r="1278" spans="1:6" x14ac:dyDescent="0.3">
      <c r="A1278" s="1">
        <v>4968</v>
      </c>
      <c r="B1278" s="1">
        <v>250</v>
      </c>
      <c r="C1278" s="1">
        <f t="shared" si="19"/>
        <v>2.0000000000000002E-5</v>
      </c>
      <c r="D1278" s="1" t="s">
        <v>320</v>
      </c>
      <c r="E1278" s="4">
        <v>21309.8234502593</v>
      </c>
      <c r="F1278" s="66">
        <f>Cat_Results[[#This Row],[TotalLossInOriginalCurrency]] / INDEX(Exchange_Rate[Exchange Rate], MATCH(Cat_Results[[#This Row],[Currency]], Exchange_Rate[Currency], 0))</f>
        <v>21309.8234502593</v>
      </c>
    </row>
    <row r="1279" spans="1:6" x14ac:dyDescent="0.3">
      <c r="A1279" s="1">
        <v>4970</v>
      </c>
      <c r="B1279" s="1">
        <v>247</v>
      </c>
      <c r="C1279" s="1">
        <f t="shared" si="19"/>
        <v>2.0000000000000002E-5</v>
      </c>
      <c r="D1279" s="1" t="s">
        <v>320</v>
      </c>
      <c r="E1279" s="4">
        <v>148062.27499246001</v>
      </c>
      <c r="F1279" s="66">
        <f>Cat_Results[[#This Row],[TotalLossInOriginalCurrency]] / INDEX(Exchange_Rate[Exchange Rate], MATCH(Cat_Results[[#This Row],[Currency]], Exchange_Rate[Currency], 0))</f>
        <v>148062.27499246001</v>
      </c>
    </row>
    <row r="1280" spans="1:6" x14ac:dyDescent="0.3">
      <c r="A1280" s="1">
        <v>4971</v>
      </c>
      <c r="B1280" s="1">
        <v>250</v>
      </c>
      <c r="C1280" s="1">
        <f t="shared" si="19"/>
        <v>2.0000000000000002E-5</v>
      </c>
      <c r="D1280" s="1" t="s">
        <v>322</v>
      </c>
      <c r="E1280" s="4">
        <v>276465.56082191039</v>
      </c>
      <c r="F1280" s="66">
        <f>Cat_Results[[#This Row],[TotalLossInOriginalCurrency]] / INDEX(Exchange_Rate[Exchange Rate], MATCH(Cat_Results[[#This Row],[Currency]], Exchange_Rate[Currency], 0))</f>
        <v>339582.65650935308</v>
      </c>
    </row>
    <row r="1281" spans="1:6" x14ac:dyDescent="0.3">
      <c r="A1281" s="1">
        <v>4971</v>
      </c>
      <c r="B1281" s="1">
        <v>287</v>
      </c>
      <c r="C1281" s="1">
        <f t="shared" si="19"/>
        <v>2.0000000000000002E-5</v>
      </c>
      <c r="D1281" s="1" t="s">
        <v>320</v>
      </c>
      <c r="E1281" s="4">
        <v>330647.42684679403</v>
      </c>
      <c r="F1281" s="66">
        <f>Cat_Results[[#This Row],[TotalLossInOriginalCurrency]] / INDEX(Exchange_Rate[Exchange Rate], MATCH(Cat_Results[[#This Row],[Currency]], Exchange_Rate[Currency], 0))</f>
        <v>330647.42684679403</v>
      </c>
    </row>
    <row r="1282" spans="1:6" x14ac:dyDescent="0.3">
      <c r="A1282" s="1">
        <v>4983</v>
      </c>
      <c r="B1282" s="1">
        <v>280</v>
      </c>
      <c r="C1282" s="1">
        <f t="shared" si="19"/>
        <v>2.0000000000000002E-5</v>
      </c>
      <c r="D1282" s="1" t="s">
        <v>320</v>
      </c>
      <c r="E1282" s="4">
        <v>0.13815932348370599</v>
      </c>
      <c r="F1282" s="66">
        <f>Cat_Results[[#This Row],[TotalLossInOriginalCurrency]] / INDEX(Exchange_Rate[Exchange Rate], MATCH(Cat_Results[[#This Row],[Currency]], Exchange_Rate[Currency], 0))</f>
        <v>0.13815932348370599</v>
      </c>
    </row>
    <row r="1283" spans="1:6" x14ac:dyDescent="0.3">
      <c r="A1283" s="1">
        <v>4984</v>
      </c>
      <c r="B1283" s="1">
        <v>264</v>
      </c>
      <c r="C1283" s="1">
        <f t="shared" si="19"/>
        <v>2.0000000000000002E-5</v>
      </c>
      <c r="D1283" s="1" t="s">
        <v>323</v>
      </c>
      <c r="E1283" s="4">
        <v>7737901.1388332834</v>
      </c>
      <c r="F1283" s="66">
        <f>Cat_Results[[#This Row],[TotalLossInOriginalCurrency]] / INDEX(Exchange_Rate[Exchange Rate], MATCH(Cat_Results[[#This Row],[Currency]], Exchange_Rate[Currency], 0))</f>
        <v>97551.722135529097</v>
      </c>
    </row>
    <row r="1284" spans="1:6" x14ac:dyDescent="0.3">
      <c r="A1284" s="1">
        <v>4986</v>
      </c>
      <c r="B1284" s="1">
        <v>246</v>
      </c>
      <c r="C1284" s="1">
        <f t="shared" si="19"/>
        <v>2.0000000000000002E-5</v>
      </c>
      <c r="D1284" s="1" t="s">
        <v>322</v>
      </c>
      <c r="E1284" s="4">
        <v>3219803.4243490351</v>
      </c>
      <c r="F1284" s="66">
        <f>Cat_Results[[#This Row],[TotalLossInOriginalCurrency]] / INDEX(Exchange_Rate[Exchange Rate], MATCH(Cat_Results[[#This Row],[Currency]], Exchange_Rate[Currency], 0))</f>
        <v>3954884.64106631</v>
      </c>
    </row>
    <row r="1285" spans="1:6" x14ac:dyDescent="0.3">
      <c r="A1285" s="1">
        <v>4989</v>
      </c>
      <c r="B1285" s="1">
        <v>223</v>
      </c>
      <c r="C1285" s="1">
        <f t="shared" si="19"/>
        <v>2.0000000000000002E-5</v>
      </c>
      <c r="D1285" s="1" t="s">
        <v>323</v>
      </c>
      <c r="E1285" s="4">
        <v>561.44495290869611</v>
      </c>
      <c r="F1285" s="66">
        <f>Cat_Results[[#This Row],[TotalLossInOriginalCurrency]] / INDEX(Exchange_Rate[Exchange Rate], MATCH(Cat_Results[[#This Row],[Currency]], Exchange_Rate[Currency], 0))</f>
        <v>7.078136701136831</v>
      </c>
    </row>
    <row r="1286" spans="1:6" x14ac:dyDescent="0.3">
      <c r="A1286" s="1">
        <v>4992</v>
      </c>
      <c r="B1286" s="1">
        <v>220</v>
      </c>
      <c r="C1286" s="1">
        <f t="shared" ref="C1286:C1349" si="20">1/50000</f>
        <v>2.0000000000000002E-5</v>
      </c>
      <c r="D1286" s="1" t="s">
        <v>320</v>
      </c>
      <c r="E1286" s="4">
        <v>3.91684472560883E-3</v>
      </c>
      <c r="F1286" s="66">
        <f>Cat_Results[[#This Row],[TotalLossInOriginalCurrency]] / INDEX(Exchange_Rate[Exchange Rate], MATCH(Cat_Results[[#This Row],[Currency]], Exchange_Rate[Currency], 0))</f>
        <v>3.91684472560883E-3</v>
      </c>
    </row>
    <row r="1287" spans="1:6" x14ac:dyDescent="0.3">
      <c r="A1287" s="1">
        <v>4996</v>
      </c>
      <c r="B1287" s="1">
        <v>207</v>
      </c>
      <c r="C1287" s="1">
        <f t="shared" si="20"/>
        <v>2.0000000000000002E-5</v>
      </c>
      <c r="D1287" s="1" t="s">
        <v>322</v>
      </c>
      <c r="E1287" s="4">
        <v>1937528.3523403408</v>
      </c>
      <c r="F1287" s="66">
        <f>Cat_Results[[#This Row],[TotalLossInOriginalCurrency]] / INDEX(Exchange_Rate[Exchange Rate], MATCH(Cat_Results[[#This Row],[Currency]], Exchange_Rate[Currency], 0))</f>
        <v>2379866.1323091602</v>
      </c>
    </row>
    <row r="1288" spans="1:6" x14ac:dyDescent="0.3">
      <c r="A1288" s="1">
        <v>4997</v>
      </c>
      <c r="B1288" s="1">
        <v>241</v>
      </c>
      <c r="C1288" s="1">
        <f t="shared" si="20"/>
        <v>2.0000000000000002E-5</v>
      </c>
      <c r="D1288" s="1" t="s">
        <v>320</v>
      </c>
      <c r="E1288" s="4">
        <v>140580.568254477</v>
      </c>
      <c r="F1288" s="66">
        <f>Cat_Results[[#This Row],[TotalLossInOriginalCurrency]] / INDEX(Exchange_Rate[Exchange Rate], MATCH(Cat_Results[[#This Row],[Currency]], Exchange_Rate[Currency], 0))</f>
        <v>140580.568254477</v>
      </c>
    </row>
    <row r="1289" spans="1:6" x14ac:dyDescent="0.3">
      <c r="A1289" s="1">
        <v>5004</v>
      </c>
      <c r="B1289" s="1">
        <v>178</v>
      </c>
      <c r="C1289" s="1">
        <f t="shared" si="20"/>
        <v>2.0000000000000002E-5</v>
      </c>
      <c r="D1289" s="1" t="s">
        <v>320</v>
      </c>
      <c r="E1289" s="4">
        <v>31.429596245288799</v>
      </c>
      <c r="F1289" s="66">
        <f>Cat_Results[[#This Row],[TotalLossInOriginalCurrency]] / INDEX(Exchange_Rate[Exchange Rate], MATCH(Cat_Results[[#This Row],[Currency]], Exchange_Rate[Currency], 0))</f>
        <v>31.429596245288799</v>
      </c>
    </row>
    <row r="1290" spans="1:6" x14ac:dyDescent="0.3">
      <c r="A1290" s="1">
        <v>5005</v>
      </c>
      <c r="B1290" s="1">
        <v>235</v>
      </c>
      <c r="C1290" s="1">
        <f t="shared" si="20"/>
        <v>2.0000000000000002E-5</v>
      </c>
      <c r="D1290" s="1" t="s">
        <v>321</v>
      </c>
      <c r="E1290" s="4">
        <v>4309481.8934275489</v>
      </c>
      <c r="F1290" s="66">
        <f>Cat_Results[[#This Row],[TotalLossInOriginalCurrency]] / INDEX(Exchange_Rate[Exchange Rate], MATCH(Cat_Results[[#This Row],[Currency]], Exchange_Rate[Currency], 0))</f>
        <v>6751665.2805667799</v>
      </c>
    </row>
    <row r="1291" spans="1:6" x14ac:dyDescent="0.3">
      <c r="A1291" s="1">
        <v>5005</v>
      </c>
      <c r="B1291" s="1">
        <v>273</v>
      </c>
      <c r="C1291" s="1">
        <f t="shared" si="20"/>
        <v>2.0000000000000002E-5</v>
      </c>
      <c r="D1291" s="1" t="s">
        <v>321</v>
      </c>
      <c r="E1291" s="4">
        <v>1.8832996219852152E-2</v>
      </c>
      <c r="F1291" s="66">
        <f>Cat_Results[[#This Row],[TotalLossInOriginalCurrency]] / INDEX(Exchange_Rate[Exchange Rate], MATCH(Cat_Results[[#This Row],[Currency]], Exchange_Rate[Currency], 0))</f>
        <v>2.9505655169487003E-2</v>
      </c>
    </row>
    <row r="1292" spans="1:6" x14ac:dyDescent="0.3">
      <c r="A1292" s="1">
        <v>5007</v>
      </c>
      <c r="B1292" s="1">
        <v>259</v>
      </c>
      <c r="C1292" s="1">
        <f t="shared" si="20"/>
        <v>2.0000000000000002E-5</v>
      </c>
      <c r="D1292" s="1" t="s">
        <v>323</v>
      </c>
      <c r="E1292" s="4">
        <v>1874.2012788273416</v>
      </c>
      <c r="F1292" s="66">
        <f>Cat_Results[[#This Row],[TotalLossInOriginalCurrency]] / INDEX(Exchange_Rate[Exchange Rate], MATCH(Cat_Results[[#This Row],[Currency]], Exchange_Rate[Currency], 0))</f>
        <v>23.628056122436501</v>
      </c>
    </row>
    <row r="1293" spans="1:6" x14ac:dyDescent="0.3">
      <c r="A1293" s="1">
        <v>5007</v>
      </c>
      <c r="B1293" s="1">
        <v>216</v>
      </c>
      <c r="C1293" s="1">
        <f t="shared" si="20"/>
        <v>2.0000000000000002E-5</v>
      </c>
      <c r="D1293" s="1" t="s">
        <v>323</v>
      </c>
      <c r="E1293" s="4">
        <v>382748.15546892164</v>
      </c>
      <c r="F1293" s="66">
        <f>Cat_Results[[#This Row],[TotalLossInOriginalCurrency]] / INDEX(Exchange_Rate[Exchange Rate], MATCH(Cat_Results[[#This Row],[Currency]], Exchange_Rate[Currency], 0))</f>
        <v>4825.3061185814404</v>
      </c>
    </row>
    <row r="1294" spans="1:6" x14ac:dyDescent="0.3">
      <c r="A1294" s="1">
        <v>5015</v>
      </c>
      <c r="B1294" s="1">
        <v>212</v>
      </c>
      <c r="C1294" s="1">
        <f t="shared" si="20"/>
        <v>2.0000000000000002E-5</v>
      </c>
      <c r="D1294" s="1" t="s">
        <v>320</v>
      </c>
      <c r="E1294" s="4">
        <v>73864.589814656298</v>
      </c>
      <c r="F1294" s="66">
        <f>Cat_Results[[#This Row],[TotalLossInOriginalCurrency]] / INDEX(Exchange_Rate[Exchange Rate], MATCH(Cat_Results[[#This Row],[Currency]], Exchange_Rate[Currency], 0))</f>
        <v>73864.589814656298</v>
      </c>
    </row>
    <row r="1295" spans="1:6" x14ac:dyDescent="0.3">
      <c r="A1295" s="1">
        <v>5019</v>
      </c>
      <c r="B1295" s="1">
        <v>202</v>
      </c>
      <c r="C1295" s="1">
        <f t="shared" si="20"/>
        <v>2.0000000000000002E-5</v>
      </c>
      <c r="D1295" s="1" t="s">
        <v>321</v>
      </c>
      <c r="E1295" s="4">
        <v>242.17506753734889</v>
      </c>
      <c r="F1295" s="66">
        <f>Cat_Results[[#This Row],[TotalLossInOriginalCurrency]] / INDEX(Exchange_Rate[Exchange Rate], MATCH(Cat_Results[[#This Row],[Currency]], Exchange_Rate[Currency], 0))</f>
        <v>379.41567820589398</v>
      </c>
    </row>
    <row r="1296" spans="1:6" x14ac:dyDescent="0.3">
      <c r="A1296" s="1">
        <v>5031</v>
      </c>
      <c r="B1296" s="1">
        <v>221</v>
      </c>
      <c r="C1296" s="1">
        <f t="shared" si="20"/>
        <v>2.0000000000000002E-5</v>
      </c>
      <c r="D1296" s="1" t="s">
        <v>323</v>
      </c>
      <c r="E1296" s="4">
        <v>757140.12295040372</v>
      </c>
      <c r="F1296" s="66">
        <f>Cat_Results[[#This Row],[TotalLossInOriginalCurrency]] / INDEX(Exchange_Rate[Exchange Rate], MATCH(Cat_Results[[#This Row],[Currency]], Exchange_Rate[Currency], 0))</f>
        <v>9545.26577252895</v>
      </c>
    </row>
    <row r="1297" spans="1:6" x14ac:dyDescent="0.3">
      <c r="A1297" s="1">
        <v>5032</v>
      </c>
      <c r="B1297" s="1">
        <v>225</v>
      </c>
      <c r="C1297" s="1">
        <f t="shared" si="20"/>
        <v>2.0000000000000002E-5</v>
      </c>
      <c r="D1297" s="1" t="s">
        <v>321</v>
      </c>
      <c r="E1297" s="4">
        <v>98180.15559965311</v>
      </c>
      <c r="F1297" s="66">
        <f>Cat_Results[[#This Row],[TotalLossInOriginalCurrency]] / INDEX(Exchange_Rate[Exchange Rate], MATCH(Cat_Results[[#This Row],[Currency]], Exchange_Rate[Currency], 0))</f>
        <v>153818.849735461</v>
      </c>
    </row>
    <row r="1298" spans="1:6" x14ac:dyDescent="0.3">
      <c r="A1298" s="1">
        <v>5034</v>
      </c>
      <c r="B1298" s="1">
        <v>301</v>
      </c>
      <c r="C1298" s="1">
        <f t="shared" si="20"/>
        <v>2.0000000000000002E-5</v>
      </c>
      <c r="D1298" s="1" t="s">
        <v>323</v>
      </c>
      <c r="E1298" s="4">
        <v>0.32230985086217784</v>
      </c>
      <c r="F1298" s="66">
        <f>Cat_Results[[#This Row],[TotalLossInOriginalCurrency]] / INDEX(Exchange_Rate[Exchange Rate], MATCH(Cat_Results[[#This Row],[Currency]], Exchange_Rate[Currency], 0))</f>
        <v>4.0633603930473302E-3</v>
      </c>
    </row>
    <row r="1299" spans="1:6" x14ac:dyDescent="0.3">
      <c r="A1299" s="1">
        <v>5035</v>
      </c>
      <c r="B1299" s="1">
        <v>223</v>
      </c>
      <c r="C1299" s="1">
        <f t="shared" si="20"/>
        <v>2.0000000000000002E-5</v>
      </c>
      <c r="D1299" s="1" t="s">
        <v>320</v>
      </c>
      <c r="E1299" s="4">
        <v>0.28692959249019601</v>
      </c>
      <c r="F1299" s="66">
        <f>Cat_Results[[#This Row],[TotalLossInOriginalCurrency]] / INDEX(Exchange_Rate[Exchange Rate], MATCH(Cat_Results[[#This Row],[Currency]], Exchange_Rate[Currency], 0))</f>
        <v>0.28692959249019601</v>
      </c>
    </row>
    <row r="1300" spans="1:6" x14ac:dyDescent="0.3">
      <c r="A1300" s="1">
        <v>5041</v>
      </c>
      <c r="B1300" s="1">
        <v>316</v>
      </c>
      <c r="C1300" s="1">
        <f t="shared" si="20"/>
        <v>2.0000000000000002E-5</v>
      </c>
      <c r="D1300" s="1" t="s">
        <v>320</v>
      </c>
      <c r="E1300" s="4">
        <v>2792.9554396736098</v>
      </c>
      <c r="F1300" s="66">
        <f>Cat_Results[[#This Row],[TotalLossInOriginalCurrency]] / INDEX(Exchange_Rate[Exchange Rate], MATCH(Cat_Results[[#This Row],[Currency]], Exchange_Rate[Currency], 0))</f>
        <v>2792.9554396736098</v>
      </c>
    </row>
    <row r="1301" spans="1:6" x14ac:dyDescent="0.3">
      <c r="A1301" s="1">
        <v>5043</v>
      </c>
      <c r="B1301" s="1">
        <v>246</v>
      </c>
      <c r="C1301" s="1">
        <f t="shared" si="20"/>
        <v>2.0000000000000002E-5</v>
      </c>
      <c r="D1301" s="1" t="s">
        <v>320</v>
      </c>
      <c r="E1301" s="4">
        <v>1.47077217698097E-2</v>
      </c>
      <c r="F1301" s="66">
        <f>Cat_Results[[#This Row],[TotalLossInOriginalCurrency]] / INDEX(Exchange_Rate[Exchange Rate], MATCH(Cat_Results[[#This Row],[Currency]], Exchange_Rate[Currency], 0))</f>
        <v>1.47077217698097E-2</v>
      </c>
    </row>
    <row r="1302" spans="1:6" x14ac:dyDescent="0.3">
      <c r="A1302" s="1">
        <v>5051</v>
      </c>
      <c r="B1302" s="1">
        <v>231</v>
      </c>
      <c r="C1302" s="1">
        <f t="shared" si="20"/>
        <v>2.0000000000000002E-5</v>
      </c>
      <c r="D1302" s="1" t="s">
        <v>320</v>
      </c>
      <c r="E1302" s="4">
        <v>21033207.047370799</v>
      </c>
      <c r="F1302" s="66">
        <f>Cat_Results[[#This Row],[TotalLossInOriginalCurrency]] / INDEX(Exchange_Rate[Exchange Rate], MATCH(Cat_Results[[#This Row],[Currency]], Exchange_Rate[Currency], 0))</f>
        <v>21033207.047370799</v>
      </c>
    </row>
    <row r="1303" spans="1:6" x14ac:dyDescent="0.3">
      <c r="A1303" s="1">
        <v>5054</v>
      </c>
      <c r="B1303" s="1">
        <v>237</v>
      </c>
      <c r="C1303" s="1">
        <f t="shared" si="20"/>
        <v>2.0000000000000002E-5</v>
      </c>
      <c r="D1303" s="1" t="s">
        <v>321</v>
      </c>
      <c r="E1303" s="4">
        <v>0.1861888369160091</v>
      </c>
      <c r="F1303" s="66">
        <f>Cat_Results[[#This Row],[TotalLossInOriginalCurrency]] / INDEX(Exchange_Rate[Exchange Rate], MATCH(Cat_Results[[#This Row],[Currency]], Exchange_Rate[Currency], 0))</f>
        <v>0.291702050715685</v>
      </c>
    </row>
    <row r="1304" spans="1:6" x14ac:dyDescent="0.3">
      <c r="A1304" s="1">
        <v>5054</v>
      </c>
      <c r="B1304" s="1">
        <v>200</v>
      </c>
      <c r="C1304" s="1">
        <f t="shared" si="20"/>
        <v>2.0000000000000002E-5</v>
      </c>
      <c r="D1304" s="1" t="s">
        <v>322</v>
      </c>
      <c r="E1304" s="4">
        <v>1306.4607733382118</v>
      </c>
      <c r="F1304" s="66">
        <f>Cat_Results[[#This Row],[TotalLossInOriginalCurrency]] / INDEX(Exchange_Rate[Exchange Rate], MATCH(Cat_Results[[#This Row],[Currency]], Exchange_Rate[Currency], 0))</f>
        <v>1604.7258064133302</v>
      </c>
    </row>
    <row r="1305" spans="1:6" x14ac:dyDescent="0.3">
      <c r="A1305" s="1">
        <v>5055</v>
      </c>
      <c r="B1305" s="1">
        <v>172</v>
      </c>
      <c r="C1305" s="1">
        <f t="shared" si="20"/>
        <v>2.0000000000000002E-5</v>
      </c>
      <c r="D1305" s="1" t="s">
        <v>320</v>
      </c>
      <c r="E1305" s="4">
        <v>167675.35475772101</v>
      </c>
      <c r="F1305" s="66">
        <f>Cat_Results[[#This Row],[TotalLossInOriginalCurrency]] / INDEX(Exchange_Rate[Exchange Rate], MATCH(Cat_Results[[#This Row],[Currency]], Exchange_Rate[Currency], 0))</f>
        <v>167675.35475772101</v>
      </c>
    </row>
    <row r="1306" spans="1:6" x14ac:dyDescent="0.3">
      <c r="A1306" s="1">
        <v>5072</v>
      </c>
      <c r="B1306" s="1">
        <v>260</v>
      </c>
      <c r="C1306" s="1">
        <f t="shared" si="20"/>
        <v>2.0000000000000002E-5</v>
      </c>
      <c r="D1306" s="1" t="s">
        <v>320</v>
      </c>
      <c r="E1306" s="4">
        <v>9052777.7743955106</v>
      </c>
      <c r="F1306" s="66">
        <f>Cat_Results[[#This Row],[TotalLossInOriginalCurrency]] / INDEX(Exchange_Rate[Exchange Rate], MATCH(Cat_Results[[#This Row],[Currency]], Exchange_Rate[Currency], 0))</f>
        <v>9052777.7743955106</v>
      </c>
    </row>
    <row r="1307" spans="1:6" x14ac:dyDescent="0.3">
      <c r="A1307" s="1">
        <v>5082</v>
      </c>
      <c r="B1307" s="1">
        <v>256</v>
      </c>
      <c r="C1307" s="1">
        <f t="shared" si="20"/>
        <v>2.0000000000000002E-5</v>
      </c>
      <c r="D1307" s="1" t="s">
        <v>320</v>
      </c>
      <c r="E1307" s="4">
        <v>8398.3314958119699</v>
      </c>
      <c r="F1307" s="66">
        <f>Cat_Results[[#This Row],[TotalLossInOriginalCurrency]] / INDEX(Exchange_Rate[Exchange Rate], MATCH(Cat_Results[[#This Row],[Currency]], Exchange_Rate[Currency], 0))</f>
        <v>8398.3314958119699</v>
      </c>
    </row>
    <row r="1308" spans="1:6" x14ac:dyDescent="0.3">
      <c r="A1308" s="1">
        <v>5084</v>
      </c>
      <c r="B1308" s="1">
        <v>213</v>
      </c>
      <c r="C1308" s="1">
        <f t="shared" si="20"/>
        <v>2.0000000000000002E-5</v>
      </c>
      <c r="D1308" s="1" t="s">
        <v>322</v>
      </c>
      <c r="E1308" s="4">
        <v>11916.681618613973</v>
      </c>
      <c r="F1308" s="66">
        <f>Cat_Results[[#This Row],[TotalLossInOriginalCurrency]] / INDEX(Exchange_Rate[Exchange Rate], MATCH(Cat_Results[[#This Row],[Currency]], Exchange_Rate[Currency], 0))</f>
        <v>14637.260383516103</v>
      </c>
    </row>
    <row r="1309" spans="1:6" x14ac:dyDescent="0.3">
      <c r="A1309" s="1">
        <v>5085</v>
      </c>
      <c r="B1309" s="1">
        <v>218</v>
      </c>
      <c r="C1309" s="1">
        <f t="shared" si="20"/>
        <v>2.0000000000000002E-5</v>
      </c>
      <c r="D1309" s="1" t="s">
        <v>320</v>
      </c>
      <c r="E1309" s="4">
        <v>2014199.3570725699</v>
      </c>
      <c r="F1309" s="66">
        <f>Cat_Results[[#This Row],[TotalLossInOriginalCurrency]] / INDEX(Exchange_Rate[Exchange Rate], MATCH(Cat_Results[[#This Row],[Currency]], Exchange_Rate[Currency], 0))</f>
        <v>2014199.3570725699</v>
      </c>
    </row>
    <row r="1310" spans="1:6" x14ac:dyDescent="0.3">
      <c r="A1310" s="1">
        <v>5089</v>
      </c>
      <c r="B1310" s="1">
        <v>278</v>
      </c>
      <c r="C1310" s="1">
        <f t="shared" si="20"/>
        <v>2.0000000000000002E-5</v>
      </c>
      <c r="D1310" s="1" t="s">
        <v>320</v>
      </c>
      <c r="E1310" s="4">
        <v>1.5355646610259999E-2</v>
      </c>
      <c r="F1310" s="66">
        <f>Cat_Results[[#This Row],[TotalLossInOriginalCurrency]] / INDEX(Exchange_Rate[Exchange Rate], MATCH(Cat_Results[[#This Row],[Currency]], Exchange_Rate[Currency], 0))</f>
        <v>1.5355646610259999E-2</v>
      </c>
    </row>
    <row r="1311" spans="1:6" x14ac:dyDescent="0.3">
      <c r="A1311" s="1">
        <v>5091</v>
      </c>
      <c r="B1311" s="1">
        <v>203</v>
      </c>
      <c r="C1311" s="1">
        <f t="shared" si="20"/>
        <v>2.0000000000000002E-5</v>
      </c>
      <c r="D1311" s="1" t="s">
        <v>323</v>
      </c>
      <c r="E1311" s="4">
        <v>692.9545815179398</v>
      </c>
      <c r="F1311" s="66">
        <f>Cat_Results[[#This Row],[TotalLossInOriginalCurrency]] / INDEX(Exchange_Rate[Exchange Rate], MATCH(Cat_Results[[#This Row],[Currency]], Exchange_Rate[Currency], 0))</f>
        <v>8.7360786311328393</v>
      </c>
    </row>
    <row r="1312" spans="1:6" x14ac:dyDescent="0.3">
      <c r="A1312" s="1">
        <v>5094</v>
      </c>
      <c r="B1312" s="1">
        <v>280</v>
      </c>
      <c r="C1312" s="1">
        <f t="shared" si="20"/>
        <v>2.0000000000000002E-5</v>
      </c>
      <c r="D1312" s="1" t="s">
        <v>321</v>
      </c>
      <c r="E1312" s="4">
        <v>3.8024563484334846</v>
      </c>
      <c r="F1312" s="66">
        <f>Cat_Results[[#This Row],[TotalLossInOriginalCurrency]] / INDEX(Exchange_Rate[Exchange Rate], MATCH(Cat_Results[[#This Row],[Currency]], Exchange_Rate[Currency], 0))</f>
        <v>5.9573083594441396</v>
      </c>
    </row>
    <row r="1313" spans="1:6" x14ac:dyDescent="0.3">
      <c r="A1313" s="1">
        <v>5094</v>
      </c>
      <c r="B1313" s="1">
        <v>238</v>
      </c>
      <c r="C1313" s="1">
        <f t="shared" si="20"/>
        <v>2.0000000000000002E-5</v>
      </c>
      <c r="D1313" s="1" t="s">
        <v>321</v>
      </c>
      <c r="E1313" s="4">
        <v>4.604123065619168E-3</v>
      </c>
      <c r="F1313" s="66">
        <f>Cat_Results[[#This Row],[TotalLossInOriginalCurrency]] / INDEX(Exchange_Rate[Exchange Rate], MATCH(Cat_Results[[#This Row],[Currency]], Exchange_Rate[Currency], 0))</f>
        <v>7.2132796049117999E-3</v>
      </c>
    </row>
    <row r="1314" spans="1:6" x14ac:dyDescent="0.3">
      <c r="A1314" s="1">
        <v>5095</v>
      </c>
      <c r="B1314" s="1">
        <v>271</v>
      </c>
      <c r="C1314" s="1">
        <f t="shared" si="20"/>
        <v>2.0000000000000002E-5</v>
      </c>
      <c r="D1314" s="1" t="s">
        <v>321</v>
      </c>
      <c r="E1314" s="4">
        <v>6277.1096891646794</v>
      </c>
      <c r="F1314" s="66">
        <f>Cat_Results[[#This Row],[TotalLossInOriginalCurrency]] / INDEX(Exchange_Rate[Exchange Rate], MATCH(Cat_Results[[#This Row],[Currency]], Exchange_Rate[Currency], 0))</f>
        <v>9834.3477472960894</v>
      </c>
    </row>
    <row r="1315" spans="1:6" x14ac:dyDescent="0.3">
      <c r="A1315" s="1">
        <v>5096</v>
      </c>
      <c r="B1315" s="1">
        <v>133</v>
      </c>
      <c r="C1315" s="1">
        <f t="shared" si="20"/>
        <v>2.0000000000000002E-5</v>
      </c>
      <c r="D1315" s="1" t="s">
        <v>320</v>
      </c>
      <c r="E1315" s="4">
        <v>202981.76431126799</v>
      </c>
      <c r="F1315" s="66">
        <f>Cat_Results[[#This Row],[TotalLossInOriginalCurrency]] / INDEX(Exchange_Rate[Exchange Rate], MATCH(Cat_Results[[#This Row],[Currency]], Exchange_Rate[Currency], 0))</f>
        <v>202981.76431126799</v>
      </c>
    </row>
    <row r="1316" spans="1:6" x14ac:dyDescent="0.3">
      <c r="A1316" s="1">
        <v>5109</v>
      </c>
      <c r="B1316" s="1">
        <v>234</v>
      </c>
      <c r="C1316" s="1">
        <f t="shared" si="20"/>
        <v>2.0000000000000002E-5</v>
      </c>
      <c r="D1316" s="1" t="s">
        <v>320</v>
      </c>
      <c r="E1316" s="4">
        <v>0.62309418585151399</v>
      </c>
      <c r="F1316" s="66">
        <f>Cat_Results[[#This Row],[TotalLossInOriginalCurrency]] / INDEX(Exchange_Rate[Exchange Rate], MATCH(Cat_Results[[#This Row],[Currency]], Exchange_Rate[Currency], 0))</f>
        <v>0.62309418585151399</v>
      </c>
    </row>
    <row r="1317" spans="1:6" x14ac:dyDescent="0.3">
      <c r="A1317" s="1">
        <v>5111</v>
      </c>
      <c r="B1317" s="1">
        <v>258</v>
      </c>
      <c r="C1317" s="1">
        <f t="shared" si="20"/>
        <v>2.0000000000000002E-5</v>
      </c>
      <c r="D1317" s="1" t="s">
        <v>320</v>
      </c>
      <c r="E1317" s="4">
        <v>2.9488187283277501E-2</v>
      </c>
      <c r="F1317" s="66">
        <f>Cat_Results[[#This Row],[TotalLossInOriginalCurrency]] / INDEX(Exchange_Rate[Exchange Rate], MATCH(Cat_Results[[#This Row],[Currency]], Exchange_Rate[Currency], 0))</f>
        <v>2.9488187283277501E-2</v>
      </c>
    </row>
    <row r="1318" spans="1:6" x14ac:dyDescent="0.3">
      <c r="A1318" s="1">
        <v>5112</v>
      </c>
      <c r="B1318" s="1">
        <v>242</v>
      </c>
      <c r="C1318" s="1">
        <f t="shared" si="20"/>
        <v>2.0000000000000002E-5</v>
      </c>
      <c r="D1318" s="1" t="s">
        <v>320</v>
      </c>
      <c r="E1318" s="4">
        <v>12100177.4535421</v>
      </c>
      <c r="F1318" s="66">
        <f>Cat_Results[[#This Row],[TotalLossInOriginalCurrency]] / INDEX(Exchange_Rate[Exchange Rate], MATCH(Cat_Results[[#This Row],[Currency]], Exchange_Rate[Currency], 0))</f>
        <v>12100177.4535421</v>
      </c>
    </row>
    <row r="1319" spans="1:6" x14ac:dyDescent="0.3">
      <c r="A1319" s="1">
        <v>5113</v>
      </c>
      <c r="B1319" s="1">
        <v>278</v>
      </c>
      <c r="C1319" s="1">
        <f t="shared" si="20"/>
        <v>2.0000000000000002E-5</v>
      </c>
      <c r="D1319" s="1" t="s">
        <v>320</v>
      </c>
      <c r="E1319" s="4">
        <v>1.2597344815731E-2</v>
      </c>
      <c r="F1319" s="66">
        <f>Cat_Results[[#This Row],[TotalLossInOriginalCurrency]] / INDEX(Exchange_Rate[Exchange Rate], MATCH(Cat_Results[[#This Row],[Currency]], Exchange_Rate[Currency], 0))</f>
        <v>1.2597344815731E-2</v>
      </c>
    </row>
    <row r="1320" spans="1:6" x14ac:dyDescent="0.3">
      <c r="A1320" s="1">
        <v>5115</v>
      </c>
      <c r="B1320" s="1">
        <v>297</v>
      </c>
      <c r="C1320" s="1">
        <f t="shared" si="20"/>
        <v>2.0000000000000002E-5</v>
      </c>
      <c r="D1320" s="1" t="s">
        <v>323</v>
      </c>
      <c r="E1320" s="4">
        <v>93614485.447785452</v>
      </c>
      <c r="F1320" s="66">
        <f>Cat_Results[[#This Row],[TotalLossInOriginalCurrency]] / INDEX(Exchange_Rate[Exchange Rate], MATCH(Cat_Results[[#This Row],[Currency]], Exchange_Rate[Currency], 0))</f>
        <v>1180197.84802263</v>
      </c>
    </row>
    <row r="1321" spans="1:6" x14ac:dyDescent="0.3">
      <c r="A1321" s="1">
        <v>5116</v>
      </c>
      <c r="B1321" s="1">
        <v>221</v>
      </c>
      <c r="C1321" s="1">
        <f t="shared" si="20"/>
        <v>2.0000000000000002E-5</v>
      </c>
      <c r="D1321" s="1" t="s">
        <v>321</v>
      </c>
      <c r="E1321" s="4">
        <v>10.243703686545153</v>
      </c>
      <c r="F1321" s="66">
        <f>Cat_Results[[#This Row],[TotalLossInOriginalCurrency]] / INDEX(Exchange_Rate[Exchange Rate], MATCH(Cat_Results[[#This Row],[Currency]], Exchange_Rate[Currency], 0))</f>
        <v>16.048810561274401</v>
      </c>
    </row>
    <row r="1322" spans="1:6" x14ac:dyDescent="0.3">
      <c r="A1322" s="1">
        <v>5121</v>
      </c>
      <c r="B1322" s="1">
        <v>172</v>
      </c>
      <c r="C1322" s="1">
        <f t="shared" si="20"/>
        <v>2.0000000000000002E-5</v>
      </c>
      <c r="D1322" s="1" t="s">
        <v>321</v>
      </c>
      <c r="E1322" s="4">
        <v>44.644929784257904</v>
      </c>
      <c r="F1322" s="66">
        <f>Cat_Results[[#This Row],[TotalLossInOriginalCurrency]] / INDEX(Exchange_Rate[Exchange Rate], MATCH(Cat_Results[[#This Row],[Currency]], Exchange_Rate[Currency], 0))</f>
        <v>69.945211473664003</v>
      </c>
    </row>
    <row r="1323" spans="1:6" x14ac:dyDescent="0.3">
      <c r="A1323" s="1">
        <v>5123</v>
      </c>
      <c r="B1323" s="1">
        <v>231</v>
      </c>
      <c r="C1323" s="1">
        <f t="shared" si="20"/>
        <v>2.0000000000000002E-5</v>
      </c>
      <c r="D1323" s="1" t="s">
        <v>320</v>
      </c>
      <c r="E1323" s="4">
        <v>9.9685043096542393E-3</v>
      </c>
      <c r="F1323" s="66">
        <f>Cat_Results[[#This Row],[TotalLossInOriginalCurrency]] / INDEX(Exchange_Rate[Exchange Rate], MATCH(Cat_Results[[#This Row],[Currency]], Exchange_Rate[Currency], 0))</f>
        <v>9.9685043096542393E-3</v>
      </c>
    </row>
    <row r="1324" spans="1:6" x14ac:dyDescent="0.3">
      <c r="A1324" s="1">
        <v>5123</v>
      </c>
      <c r="B1324" s="1">
        <v>230</v>
      </c>
      <c r="C1324" s="1">
        <f t="shared" si="20"/>
        <v>2.0000000000000002E-5</v>
      </c>
      <c r="D1324" s="1" t="s">
        <v>321</v>
      </c>
      <c r="E1324" s="4">
        <v>123839.43361397392</v>
      </c>
      <c r="F1324" s="66">
        <f>Cat_Results[[#This Row],[TotalLossInOriginalCurrency]] / INDEX(Exchange_Rate[Exchange Rate], MATCH(Cat_Results[[#This Row],[Currency]], Exchange_Rate[Currency], 0))</f>
        <v>194019.240589386</v>
      </c>
    </row>
    <row r="1325" spans="1:6" x14ac:dyDescent="0.3">
      <c r="A1325" s="1">
        <v>5124</v>
      </c>
      <c r="B1325" s="1">
        <v>225</v>
      </c>
      <c r="C1325" s="1">
        <f t="shared" si="20"/>
        <v>2.0000000000000002E-5</v>
      </c>
      <c r="D1325" s="1" t="s">
        <v>322</v>
      </c>
      <c r="E1325" s="4">
        <v>4343451.1120467316</v>
      </c>
      <c r="F1325" s="66">
        <f>Cat_Results[[#This Row],[TotalLossInOriginalCurrency]] / INDEX(Exchange_Rate[Exchange Rate], MATCH(Cat_Results[[#This Row],[Currency]], Exchange_Rate[Currency], 0))</f>
        <v>5335061.1289970102</v>
      </c>
    </row>
    <row r="1326" spans="1:6" x14ac:dyDescent="0.3">
      <c r="A1326" s="1">
        <v>5125</v>
      </c>
      <c r="B1326" s="1">
        <v>271</v>
      </c>
      <c r="C1326" s="1">
        <f t="shared" si="20"/>
        <v>2.0000000000000002E-5</v>
      </c>
      <c r="D1326" s="1" t="s">
        <v>321</v>
      </c>
      <c r="E1326" s="4">
        <v>4187714.9367024903</v>
      </c>
      <c r="F1326" s="66">
        <f>Cat_Results[[#This Row],[TotalLossInOriginalCurrency]] / INDEX(Exchange_Rate[Exchange Rate], MATCH(Cat_Results[[#This Row],[Currency]], Exchange_Rate[Currency], 0))</f>
        <v>6560892.9895183602</v>
      </c>
    </row>
    <row r="1327" spans="1:6" x14ac:dyDescent="0.3">
      <c r="A1327" s="1">
        <v>5128</v>
      </c>
      <c r="B1327" s="1">
        <v>271</v>
      </c>
      <c r="C1327" s="1">
        <f t="shared" si="20"/>
        <v>2.0000000000000002E-5</v>
      </c>
      <c r="D1327" s="1" t="s">
        <v>320</v>
      </c>
      <c r="E1327" s="4">
        <v>6171484.0421020696</v>
      </c>
      <c r="F1327" s="66">
        <f>Cat_Results[[#This Row],[TotalLossInOriginalCurrency]] / INDEX(Exchange_Rate[Exchange Rate], MATCH(Cat_Results[[#This Row],[Currency]], Exchange_Rate[Currency], 0))</f>
        <v>6171484.0421020696</v>
      </c>
    </row>
    <row r="1328" spans="1:6" x14ac:dyDescent="0.3">
      <c r="A1328" s="1">
        <v>5138</v>
      </c>
      <c r="B1328" s="1">
        <v>289</v>
      </c>
      <c r="C1328" s="1">
        <f t="shared" si="20"/>
        <v>2.0000000000000002E-5</v>
      </c>
      <c r="D1328" s="1" t="s">
        <v>321</v>
      </c>
      <c r="E1328" s="4">
        <v>130214.09743027535</v>
      </c>
      <c r="F1328" s="66">
        <f>Cat_Results[[#This Row],[TotalLossInOriginalCurrency]] / INDEX(Exchange_Rate[Exchange Rate], MATCH(Cat_Results[[#This Row],[Currency]], Exchange_Rate[Currency], 0))</f>
        <v>204006.42638762499</v>
      </c>
    </row>
    <row r="1329" spans="1:6" x14ac:dyDescent="0.3">
      <c r="A1329" s="1">
        <v>5142</v>
      </c>
      <c r="B1329" s="1">
        <v>253</v>
      </c>
      <c r="C1329" s="1">
        <f t="shared" si="20"/>
        <v>2.0000000000000002E-5</v>
      </c>
      <c r="D1329" s="1" t="s">
        <v>320</v>
      </c>
      <c r="E1329" s="4">
        <v>73180.420759984496</v>
      </c>
      <c r="F1329" s="66">
        <f>Cat_Results[[#This Row],[TotalLossInOriginalCurrency]] / INDEX(Exchange_Rate[Exchange Rate], MATCH(Cat_Results[[#This Row],[Currency]], Exchange_Rate[Currency], 0))</f>
        <v>73180.420759984496</v>
      </c>
    </row>
    <row r="1330" spans="1:6" x14ac:dyDescent="0.3">
      <c r="A1330" s="1">
        <v>5148</v>
      </c>
      <c r="B1330" s="1">
        <v>245</v>
      </c>
      <c r="C1330" s="1">
        <f t="shared" si="20"/>
        <v>2.0000000000000002E-5</v>
      </c>
      <c r="D1330" s="1" t="s">
        <v>320</v>
      </c>
      <c r="E1330" s="4">
        <v>117745.10658325101</v>
      </c>
      <c r="F1330" s="66">
        <f>Cat_Results[[#This Row],[TotalLossInOriginalCurrency]] / INDEX(Exchange_Rate[Exchange Rate], MATCH(Cat_Results[[#This Row],[Currency]], Exchange_Rate[Currency], 0))</f>
        <v>117745.10658325101</v>
      </c>
    </row>
    <row r="1331" spans="1:6" x14ac:dyDescent="0.3">
      <c r="A1331" s="1">
        <v>5149</v>
      </c>
      <c r="B1331" s="1">
        <v>183</v>
      </c>
      <c r="C1331" s="1">
        <f t="shared" si="20"/>
        <v>2.0000000000000002E-5</v>
      </c>
      <c r="D1331" s="1" t="s">
        <v>322</v>
      </c>
      <c r="E1331" s="4">
        <v>401498.22602570202</v>
      </c>
      <c r="F1331" s="66">
        <f>Cat_Results[[#This Row],[TotalLossInOriginalCurrency]] / INDEX(Exchange_Rate[Exchange Rate], MATCH(Cat_Results[[#This Row],[Currency]], Exchange_Rate[Currency], 0))</f>
        <v>493160.28286585497</v>
      </c>
    </row>
    <row r="1332" spans="1:6" x14ac:dyDescent="0.3">
      <c r="A1332" s="1">
        <v>5155</v>
      </c>
      <c r="B1332" s="1">
        <v>222</v>
      </c>
      <c r="C1332" s="1">
        <f t="shared" si="20"/>
        <v>2.0000000000000002E-5</v>
      </c>
      <c r="D1332" s="1" t="s">
        <v>320</v>
      </c>
      <c r="E1332" s="4">
        <v>74737.897221272797</v>
      </c>
      <c r="F1332" s="66">
        <f>Cat_Results[[#This Row],[TotalLossInOriginalCurrency]] / INDEX(Exchange_Rate[Exchange Rate], MATCH(Cat_Results[[#This Row],[Currency]], Exchange_Rate[Currency], 0))</f>
        <v>74737.897221272797</v>
      </c>
    </row>
    <row r="1333" spans="1:6" x14ac:dyDescent="0.3">
      <c r="A1333" s="1">
        <v>5160</v>
      </c>
      <c r="B1333" s="1">
        <v>174</v>
      </c>
      <c r="C1333" s="1">
        <f t="shared" si="20"/>
        <v>2.0000000000000002E-5</v>
      </c>
      <c r="D1333" s="1" t="s">
        <v>320</v>
      </c>
      <c r="E1333" s="4">
        <v>721490.12223912601</v>
      </c>
      <c r="F1333" s="66">
        <f>Cat_Results[[#This Row],[TotalLossInOriginalCurrency]] / INDEX(Exchange_Rate[Exchange Rate], MATCH(Cat_Results[[#This Row],[Currency]], Exchange_Rate[Currency], 0))</f>
        <v>721490.12223912601</v>
      </c>
    </row>
    <row r="1334" spans="1:6" x14ac:dyDescent="0.3">
      <c r="A1334" s="1">
        <v>5167</v>
      </c>
      <c r="B1334" s="1">
        <v>208</v>
      </c>
      <c r="C1334" s="1">
        <f t="shared" si="20"/>
        <v>2.0000000000000002E-5</v>
      </c>
      <c r="D1334" s="1" t="s">
        <v>320</v>
      </c>
      <c r="E1334" s="4">
        <v>1.0689534246921499E-2</v>
      </c>
      <c r="F1334" s="66">
        <f>Cat_Results[[#This Row],[TotalLossInOriginalCurrency]] / INDEX(Exchange_Rate[Exchange Rate], MATCH(Cat_Results[[#This Row],[Currency]], Exchange_Rate[Currency], 0))</f>
        <v>1.0689534246921499E-2</v>
      </c>
    </row>
    <row r="1335" spans="1:6" x14ac:dyDescent="0.3">
      <c r="A1335" s="1">
        <v>5168</v>
      </c>
      <c r="B1335" s="1">
        <v>216</v>
      </c>
      <c r="C1335" s="1">
        <f t="shared" si="20"/>
        <v>2.0000000000000002E-5</v>
      </c>
      <c r="D1335" s="1" t="s">
        <v>321</v>
      </c>
      <c r="E1335" s="4">
        <v>4.1594755351379535E-4</v>
      </c>
      <c r="F1335" s="66">
        <f>Cat_Results[[#This Row],[TotalLossInOriginalCurrency]] / INDEX(Exchange_Rate[Exchange Rate], MATCH(Cat_Results[[#This Row],[Currency]], Exchange_Rate[Currency], 0))</f>
        <v>6.5166503190994295E-4</v>
      </c>
    </row>
    <row r="1336" spans="1:6" x14ac:dyDescent="0.3">
      <c r="A1336" s="1">
        <v>5172</v>
      </c>
      <c r="B1336" s="1">
        <v>242</v>
      </c>
      <c r="C1336" s="1">
        <f t="shared" si="20"/>
        <v>2.0000000000000002E-5</v>
      </c>
      <c r="D1336" s="1" t="s">
        <v>320</v>
      </c>
      <c r="E1336" s="4">
        <v>2690480.86787338</v>
      </c>
      <c r="F1336" s="66">
        <f>Cat_Results[[#This Row],[TotalLossInOriginalCurrency]] / INDEX(Exchange_Rate[Exchange Rate], MATCH(Cat_Results[[#This Row],[Currency]], Exchange_Rate[Currency], 0))</f>
        <v>2690480.86787338</v>
      </c>
    </row>
    <row r="1337" spans="1:6" x14ac:dyDescent="0.3">
      <c r="A1337" s="1">
        <v>5180</v>
      </c>
      <c r="B1337" s="1">
        <v>234</v>
      </c>
      <c r="C1337" s="1">
        <f t="shared" si="20"/>
        <v>2.0000000000000002E-5</v>
      </c>
      <c r="D1337" s="1" t="s">
        <v>320</v>
      </c>
      <c r="E1337" s="4">
        <v>25.4318083450198</v>
      </c>
      <c r="F1337" s="66">
        <f>Cat_Results[[#This Row],[TotalLossInOriginalCurrency]] / INDEX(Exchange_Rate[Exchange Rate], MATCH(Cat_Results[[#This Row],[Currency]], Exchange_Rate[Currency], 0))</f>
        <v>25.4318083450198</v>
      </c>
    </row>
    <row r="1338" spans="1:6" x14ac:dyDescent="0.3">
      <c r="A1338" s="1">
        <v>5185</v>
      </c>
      <c r="B1338" s="1">
        <v>192</v>
      </c>
      <c r="C1338" s="1">
        <f t="shared" si="20"/>
        <v>2.0000000000000002E-5</v>
      </c>
      <c r="D1338" s="1" t="s">
        <v>320</v>
      </c>
      <c r="E1338" s="4">
        <v>4.8610921949148199E-2</v>
      </c>
      <c r="F1338" s="66">
        <f>Cat_Results[[#This Row],[TotalLossInOriginalCurrency]] / INDEX(Exchange_Rate[Exchange Rate], MATCH(Cat_Results[[#This Row],[Currency]], Exchange_Rate[Currency], 0))</f>
        <v>4.8610921949148199E-2</v>
      </c>
    </row>
    <row r="1339" spans="1:6" x14ac:dyDescent="0.3">
      <c r="A1339" s="1">
        <v>5191</v>
      </c>
      <c r="B1339" s="1">
        <v>223</v>
      </c>
      <c r="C1339" s="1">
        <f t="shared" si="20"/>
        <v>2.0000000000000002E-5</v>
      </c>
      <c r="D1339" s="1" t="s">
        <v>320</v>
      </c>
      <c r="E1339" s="4">
        <v>14748.196294203401</v>
      </c>
      <c r="F1339" s="66">
        <f>Cat_Results[[#This Row],[TotalLossInOriginalCurrency]] / INDEX(Exchange_Rate[Exchange Rate], MATCH(Cat_Results[[#This Row],[Currency]], Exchange_Rate[Currency], 0))</f>
        <v>14748.196294203401</v>
      </c>
    </row>
    <row r="1340" spans="1:6" x14ac:dyDescent="0.3">
      <c r="A1340" s="1">
        <v>5191</v>
      </c>
      <c r="B1340" s="1">
        <v>255</v>
      </c>
      <c r="C1340" s="1">
        <f t="shared" si="20"/>
        <v>2.0000000000000002E-5</v>
      </c>
      <c r="D1340" s="1" t="s">
        <v>320</v>
      </c>
      <c r="E1340" s="4">
        <v>1.2345798313617699E-2</v>
      </c>
      <c r="F1340" s="66">
        <f>Cat_Results[[#This Row],[TotalLossInOriginalCurrency]] / INDEX(Exchange_Rate[Exchange Rate], MATCH(Cat_Results[[#This Row],[Currency]], Exchange_Rate[Currency], 0))</f>
        <v>1.2345798313617699E-2</v>
      </c>
    </row>
    <row r="1341" spans="1:6" x14ac:dyDescent="0.3">
      <c r="A1341" s="1">
        <v>5197</v>
      </c>
      <c r="B1341" s="1">
        <v>259</v>
      </c>
      <c r="C1341" s="1">
        <f t="shared" si="20"/>
        <v>2.0000000000000002E-5</v>
      </c>
      <c r="D1341" s="1" t="s">
        <v>323</v>
      </c>
      <c r="E1341" s="4">
        <v>30.724611128317111</v>
      </c>
      <c r="F1341" s="66">
        <f>Cat_Results[[#This Row],[TotalLossInOriginalCurrency]] / INDEX(Exchange_Rate[Exchange Rate], MATCH(Cat_Results[[#This Row],[Currency]], Exchange_Rate[Currency], 0))</f>
        <v>0.38734518233502502</v>
      </c>
    </row>
    <row r="1342" spans="1:6" x14ac:dyDescent="0.3">
      <c r="A1342" s="1">
        <v>5197</v>
      </c>
      <c r="B1342" s="1">
        <v>219</v>
      </c>
      <c r="C1342" s="1">
        <f t="shared" si="20"/>
        <v>2.0000000000000002E-5</v>
      </c>
      <c r="D1342" s="1" t="s">
        <v>320</v>
      </c>
      <c r="E1342" s="4">
        <v>176052.61119285601</v>
      </c>
      <c r="F1342" s="66">
        <f>Cat_Results[[#This Row],[TotalLossInOriginalCurrency]] / INDEX(Exchange_Rate[Exchange Rate], MATCH(Cat_Results[[#This Row],[Currency]], Exchange_Rate[Currency], 0))</f>
        <v>176052.61119285601</v>
      </c>
    </row>
    <row r="1343" spans="1:6" x14ac:dyDescent="0.3">
      <c r="A1343" s="1">
        <v>5200</v>
      </c>
      <c r="B1343" s="1">
        <v>215</v>
      </c>
      <c r="C1343" s="1">
        <f t="shared" si="20"/>
        <v>2.0000000000000002E-5</v>
      </c>
      <c r="D1343" s="1" t="s">
        <v>320</v>
      </c>
      <c r="E1343" s="4">
        <v>502.68457674980198</v>
      </c>
      <c r="F1343" s="66">
        <f>Cat_Results[[#This Row],[TotalLossInOriginalCurrency]] / INDEX(Exchange_Rate[Exchange Rate], MATCH(Cat_Results[[#This Row],[Currency]], Exchange_Rate[Currency], 0))</f>
        <v>502.68457674980198</v>
      </c>
    </row>
    <row r="1344" spans="1:6" x14ac:dyDescent="0.3">
      <c r="A1344" s="1">
        <v>5206</v>
      </c>
      <c r="B1344" s="1">
        <v>275</v>
      </c>
      <c r="C1344" s="1">
        <f t="shared" si="20"/>
        <v>2.0000000000000002E-5</v>
      </c>
      <c r="D1344" s="1" t="s">
        <v>321</v>
      </c>
      <c r="E1344" s="4">
        <v>5.8684202409172119</v>
      </c>
      <c r="F1344" s="66">
        <f>Cat_Results[[#This Row],[TotalLossInOriginalCurrency]] / INDEX(Exchange_Rate[Exchange Rate], MATCH(Cat_Results[[#This Row],[Currency]], Exchange_Rate[Currency], 0))</f>
        <v>9.1940539889037591</v>
      </c>
    </row>
    <row r="1345" spans="1:6" x14ac:dyDescent="0.3">
      <c r="A1345" s="1">
        <v>5210</v>
      </c>
      <c r="B1345" s="1">
        <v>279</v>
      </c>
      <c r="C1345" s="1">
        <f t="shared" si="20"/>
        <v>2.0000000000000002E-5</v>
      </c>
      <c r="D1345" s="1" t="s">
        <v>320</v>
      </c>
      <c r="E1345" s="4">
        <v>1.7061829566955599E-3</v>
      </c>
      <c r="F1345" s="66">
        <f>Cat_Results[[#This Row],[TotalLossInOriginalCurrency]] / INDEX(Exchange_Rate[Exchange Rate], MATCH(Cat_Results[[#This Row],[Currency]], Exchange_Rate[Currency], 0))</f>
        <v>1.7061829566955599E-3</v>
      </c>
    </row>
    <row r="1346" spans="1:6" x14ac:dyDescent="0.3">
      <c r="A1346" s="1">
        <v>5210</v>
      </c>
      <c r="B1346" s="1">
        <v>279</v>
      </c>
      <c r="C1346" s="1">
        <f t="shared" si="20"/>
        <v>2.0000000000000002E-5</v>
      </c>
      <c r="D1346" s="1" t="s">
        <v>320</v>
      </c>
      <c r="E1346" s="4">
        <v>9056733.2811194193</v>
      </c>
      <c r="F1346" s="66">
        <f>Cat_Results[[#This Row],[TotalLossInOriginalCurrency]] / INDEX(Exchange_Rate[Exchange Rate], MATCH(Cat_Results[[#This Row],[Currency]], Exchange_Rate[Currency], 0))</f>
        <v>9056733.2811194193</v>
      </c>
    </row>
    <row r="1347" spans="1:6" x14ac:dyDescent="0.3">
      <c r="A1347" s="1">
        <v>5213</v>
      </c>
      <c r="B1347" s="1">
        <v>229</v>
      </c>
      <c r="C1347" s="1">
        <f t="shared" si="20"/>
        <v>2.0000000000000002E-5</v>
      </c>
      <c r="D1347" s="1" t="s">
        <v>321</v>
      </c>
      <c r="E1347" s="4">
        <v>1872996.3422947628</v>
      </c>
      <c r="F1347" s="66">
        <f>Cat_Results[[#This Row],[TotalLossInOriginalCurrency]] / INDEX(Exchange_Rate[Exchange Rate], MATCH(Cat_Results[[#This Row],[Currency]], Exchange_Rate[Currency], 0))</f>
        <v>2934423.3686621301</v>
      </c>
    </row>
    <row r="1348" spans="1:6" x14ac:dyDescent="0.3">
      <c r="A1348" s="1">
        <v>5214</v>
      </c>
      <c r="B1348" s="1">
        <v>190</v>
      </c>
      <c r="C1348" s="1">
        <f t="shared" si="20"/>
        <v>2.0000000000000002E-5</v>
      </c>
      <c r="D1348" s="1" t="s">
        <v>321</v>
      </c>
      <c r="E1348" s="4">
        <v>0.24941301555451317</v>
      </c>
      <c r="F1348" s="66">
        <f>Cat_Results[[#This Row],[TotalLossInOriginalCurrency]] / INDEX(Exchange_Rate[Exchange Rate], MATCH(Cat_Results[[#This Row],[Currency]], Exchange_Rate[Currency], 0))</f>
        <v>0.39075537136125099</v>
      </c>
    </row>
    <row r="1349" spans="1:6" x14ac:dyDescent="0.3">
      <c r="A1349" s="1">
        <v>5222</v>
      </c>
      <c r="B1349" s="1">
        <v>246</v>
      </c>
      <c r="C1349" s="1">
        <f t="shared" si="20"/>
        <v>2.0000000000000002E-5</v>
      </c>
      <c r="D1349" s="1" t="s">
        <v>321</v>
      </c>
      <c r="E1349" s="4">
        <v>30506739.645229984</v>
      </c>
      <c r="F1349" s="66">
        <f>Cat_Results[[#This Row],[TotalLossInOriginalCurrency]] / INDEX(Exchange_Rate[Exchange Rate], MATCH(Cat_Results[[#This Row],[Currency]], Exchange_Rate[Currency], 0))</f>
        <v>47794908.9889713</v>
      </c>
    </row>
    <row r="1350" spans="1:6" x14ac:dyDescent="0.3">
      <c r="A1350" s="1">
        <v>5225</v>
      </c>
      <c r="B1350" s="1">
        <v>242</v>
      </c>
      <c r="C1350" s="1">
        <f t="shared" ref="C1350:C1413" si="21">1/50000</f>
        <v>2.0000000000000002E-5</v>
      </c>
      <c r="D1350" s="1" t="s">
        <v>321</v>
      </c>
      <c r="E1350" s="4">
        <v>14443093.669522358</v>
      </c>
      <c r="F1350" s="66">
        <f>Cat_Results[[#This Row],[TotalLossInOriginalCurrency]] / INDEX(Exchange_Rate[Exchange Rate], MATCH(Cat_Results[[#This Row],[Currency]], Exchange_Rate[Currency], 0))</f>
        <v>22627994.8457863</v>
      </c>
    </row>
    <row r="1351" spans="1:6" x14ac:dyDescent="0.3">
      <c r="A1351" s="1">
        <v>5226</v>
      </c>
      <c r="B1351" s="1">
        <v>221</v>
      </c>
      <c r="C1351" s="1">
        <f t="shared" si="21"/>
        <v>2.0000000000000002E-5</v>
      </c>
      <c r="D1351" s="1" t="s">
        <v>321</v>
      </c>
      <c r="E1351" s="4">
        <v>14.440323979566465</v>
      </c>
      <c r="F1351" s="66">
        <f>Cat_Results[[#This Row],[TotalLossInOriginalCurrency]] / INDEX(Exchange_Rate[Exchange Rate], MATCH(Cat_Results[[#This Row],[Currency]], Exchange_Rate[Currency], 0))</f>
        <v>22.6236555725336</v>
      </c>
    </row>
    <row r="1352" spans="1:6" x14ac:dyDescent="0.3">
      <c r="A1352" s="1">
        <v>5240</v>
      </c>
      <c r="B1352" s="1">
        <v>240</v>
      </c>
      <c r="C1352" s="1">
        <f t="shared" si="21"/>
        <v>2.0000000000000002E-5</v>
      </c>
      <c r="D1352" s="1" t="s">
        <v>321</v>
      </c>
      <c r="E1352" s="4">
        <v>2.916815039451813E-2</v>
      </c>
      <c r="F1352" s="66">
        <f>Cat_Results[[#This Row],[TotalLossInOriginalCurrency]] / INDEX(Exchange_Rate[Exchange Rate], MATCH(Cat_Results[[#This Row],[Currency]], Exchange_Rate[Currency], 0))</f>
        <v>4.5697741210460698E-2</v>
      </c>
    </row>
    <row r="1353" spans="1:6" x14ac:dyDescent="0.3">
      <c r="A1353" s="1">
        <v>5240</v>
      </c>
      <c r="B1353" s="1">
        <v>209</v>
      </c>
      <c r="C1353" s="1">
        <f t="shared" si="21"/>
        <v>2.0000000000000002E-5</v>
      </c>
      <c r="D1353" s="1" t="s">
        <v>320</v>
      </c>
      <c r="E1353" s="4">
        <v>2915.6226338446099</v>
      </c>
      <c r="F1353" s="66">
        <f>Cat_Results[[#This Row],[TotalLossInOriginalCurrency]] / INDEX(Exchange_Rate[Exchange Rate], MATCH(Cat_Results[[#This Row],[Currency]], Exchange_Rate[Currency], 0))</f>
        <v>2915.6226338446099</v>
      </c>
    </row>
    <row r="1354" spans="1:6" x14ac:dyDescent="0.3">
      <c r="A1354" s="1">
        <v>5244</v>
      </c>
      <c r="B1354" s="1">
        <v>234</v>
      </c>
      <c r="C1354" s="1">
        <f t="shared" si="21"/>
        <v>2.0000000000000002E-5</v>
      </c>
      <c r="D1354" s="1" t="s">
        <v>320</v>
      </c>
      <c r="E1354" s="4">
        <v>2.82008722424507E-2</v>
      </c>
      <c r="F1354" s="66">
        <f>Cat_Results[[#This Row],[TotalLossInOriginalCurrency]] / INDEX(Exchange_Rate[Exchange Rate], MATCH(Cat_Results[[#This Row],[Currency]], Exchange_Rate[Currency], 0))</f>
        <v>2.82008722424507E-2</v>
      </c>
    </row>
    <row r="1355" spans="1:6" x14ac:dyDescent="0.3">
      <c r="A1355" s="1">
        <v>5244</v>
      </c>
      <c r="B1355" s="1">
        <v>250</v>
      </c>
      <c r="C1355" s="1">
        <f t="shared" si="21"/>
        <v>2.0000000000000002E-5</v>
      </c>
      <c r="D1355" s="1" t="s">
        <v>321</v>
      </c>
      <c r="E1355" s="4">
        <v>474946.04317675607</v>
      </c>
      <c r="F1355" s="66">
        <f>Cat_Results[[#This Row],[TotalLossInOriginalCurrency]] / INDEX(Exchange_Rate[Exchange Rate], MATCH(Cat_Results[[#This Row],[Currency]], Exchange_Rate[Currency], 0))</f>
        <v>744097.96563935501</v>
      </c>
    </row>
    <row r="1356" spans="1:6" x14ac:dyDescent="0.3">
      <c r="A1356" s="1">
        <v>5247</v>
      </c>
      <c r="B1356" s="1">
        <v>270</v>
      </c>
      <c r="C1356" s="1">
        <f t="shared" si="21"/>
        <v>2.0000000000000002E-5</v>
      </c>
      <c r="D1356" s="1" t="s">
        <v>321</v>
      </c>
      <c r="E1356" s="4">
        <v>408838.75790687487</v>
      </c>
      <c r="F1356" s="66">
        <f>Cat_Results[[#This Row],[TotalLossInOriginalCurrency]] / INDEX(Exchange_Rate[Exchange Rate], MATCH(Cat_Results[[#This Row],[Currency]], Exchange_Rate[Currency], 0))</f>
        <v>640527.68183565896</v>
      </c>
    </row>
    <row r="1357" spans="1:6" x14ac:dyDescent="0.3">
      <c r="A1357" s="1">
        <v>5247</v>
      </c>
      <c r="B1357" s="1">
        <v>209</v>
      </c>
      <c r="C1357" s="1">
        <f t="shared" si="21"/>
        <v>2.0000000000000002E-5</v>
      </c>
      <c r="D1357" s="1" t="s">
        <v>321</v>
      </c>
      <c r="E1357" s="4">
        <v>158220.17889566862</v>
      </c>
      <c r="F1357" s="66">
        <f>Cat_Results[[#This Row],[TotalLossInOriginalCurrency]] / INDEX(Exchange_Rate[Exchange Rate], MATCH(Cat_Results[[#This Row],[Currency]], Exchange_Rate[Currency], 0))</f>
        <v>247883.554207329</v>
      </c>
    </row>
    <row r="1358" spans="1:6" x14ac:dyDescent="0.3">
      <c r="A1358" s="1">
        <v>5252</v>
      </c>
      <c r="B1358" s="1">
        <v>244</v>
      </c>
      <c r="C1358" s="1">
        <f t="shared" si="21"/>
        <v>2.0000000000000002E-5</v>
      </c>
      <c r="D1358" s="1" t="s">
        <v>323</v>
      </c>
      <c r="E1358" s="4">
        <v>33.988824746374405</v>
      </c>
      <c r="F1358" s="66">
        <f>Cat_Results[[#This Row],[TotalLossInOriginalCurrency]] / INDEX(Exchange_Rate[Exchange Rate], MATCH(Cat_Results[[#This Row],[Currency]], Exchange_Rate[Currency], 0))</f>
        <v>0.42849712446332006</v>
      </c>
    </row>
    <row r="1359" spans="1:6" x14ac:dyDescent="0.3">
      <c r="A1359" s="1">
        <v>5255</v>
      </c>
      <c r="B1359" s="1">
        <v>229</v>
      </c>
      <c r="C1359" s="1">
        <f t="shared" si="21"/>
        <v>2.0000000000000002E-5</v>
      </c>
      <c r="D1359" s="1" t="s">
        <v>321</v>
      </c>
      <c r="E1359" s="4">
        <v>2.2904103408344098E-3</v>
      </c>
      <c r="F1359" s="66">
        <f>Cat_Results[[#This Row],[TotalLossInOriginalCurrency]] / INDEX(Exchange_Rate[Exchange Rate], MATCH(Cat_Results[[#This Row],[Currency]], Exchange_Rate[Currency], 0))</f>
        <v>3.58838587999344E-3</v>
      </c>
    </row>
    <row r="1360" spans="1:6" x14ac:dyDescent="0.3">
      <c r="A1360" s="1">
        <v>5258</v>
      </c>
      <c r="B1360" s="1">
        <v>288</v>
      </c>
      <c r="C1360" s="1">
        <f t="shared" si="21"/>
        <v>2.0000000000000002E-5</v>
      </c>
      <c r="D1360" s="1" t="s">
        <v>321</v>
      </c>
      <c r="E1360" s="4">
        <v>1.9116272363682921E-2</v>
      </c>
      <c r="F1360" s="66">
        <f>Cat_Results[[#This Row],[TotalLossInOriginalCurrency]] / INDEX(Exchange_Rate[Exchange Rate], MATCH(Cat_Results[[#This Row],[Currency]], Exchange_Rate[Currency], 0))</f>
        <v>2.9949463903903999E-2</v>
      </c>
    </row>
    <row r="1361" spans="1:6" x14ac:dyDescent="0.3">
      <c r="A1361" s="1">
        <v>5274</v>
      </c>
      <c r="B1361" s="1">
        <v>224</v>
      </c>
      <c r="C1361" s="1">
        <f t="shared" si="21"/>
        <v>2.0000000000000002E-5</v>
      </c>
      <c r="D1361" s="1" t="s">
        <v>320</v>
      </c>
      <c r="E1361" s="4">
        <v>15236333.3996075</v>
      </c>
      <c r="F1361" s="66">
        <f>Cat_Results[[#This Row],[TotalLossInOriginalCurrency]] / INDEX(Exchange_Rate[Exchange Rate], MATCH(Cat_Results[[#This Row],[Currency]], Exchange_Rate[Currency], 0))</f>
        <v>15236333.3996075</v>
      </c>
    </row>
    <row r="1362" spans="1:6" x14ac:dyDescent="0.3">
      <c r="A1362" s="1">
        <v>5277</v>
      </c>
      <c r="B1362" s="1">
        <v>228</v>
      </c>
      <c r="C1362" s="1">
        <f t="shared" si="21"/>
        <v>2.0000000000000002E-5</v>
      </c>
      <c r="D1362" s="1" t="s">
        <v>321</v>
      </c>
      <c r="E1362" s="4">
        <v>3669.907502955411</v>
      </c>
      <c r="F1362" s="66">
        <f>Cat_Results[[#This Row],[TotalLossInOriginalCurrency]] / INDEX(Exchange_Rate[Exchange Rate], MATCH(Cat_Results[[#This Row],[Currency]], Exchange_Rate[Currency], 0))</f>
        <v>5749.6440832910403</v>
      </c>
    </row>
    <row r="1363" spans="1:6" x14ac:dyDescent="0.3">
      <c r="A1363" s="1">
        <v>5279</v>
      </c>
      <c r="B1363" s="1">
        <v>215</v>
      </c>
      <c r="C1363" s="1">
        <f t="shared" si="21"/>
        <v>2.0000000000000002E-5</v>
      </c>
      <c r="D1363" s="1" t="s">
        <v>321</v>
      </c>
      <c r="E1363" s="4">
        <v>948844.3860876133</v>
      </c>
      <c r="F1363" s="66">
        <f>Cat_Results[[#This Row],[TotalLossInOriginalCurrency]] / INDEX(Exchange_Rate[Exchange Rate], MATCH(Cat_Results[[#This Row],[Currency]], Exchange_Rate[Currency], 0))</f>
        <v>1486554.49927258</v>
      </c>
    </row>
    <row r="1364" spans="1:6" x14ac:dyDescent="0.3">
      <c r="A1364" s="1">
        <v>5282</v>
      </c>
      <c r="B1364" s="1">
        <v>226</v>
      </c>
      <c r="C1364" s="1">
        <f t="shared" si="21"/>
        <v>2.0000000000000002E-5</v>
      </c>
      <c r="D1364" s="1" t="s">
        <v>320</v>
      </c>
      <c r="E1364" s="4">
        <v>68140463.527272299</v>
      </c>
      <c r="F1364" s="66">
        <f>Cat_Results[[#This Row],[TotalLossInOriginalCurrency]] / INDEX(Exchange_Rate[Exchange Rate], MATCH(Cat_Results[[#This Row],[Currency]], Exchange_Rate[Currency], 0))</f>
        <v>68140463.527272299</v>
      </c>
    </row>
    <row r="1365" spans="1:6" x14ac:dyDescent="0.3">
      <c r="A1365" s="1">
        <v>5288</v>
      </c>
      <c r="B1365" s="1">
        <v>229</v>
      </c>
      <c r="C1365" s="1">
        <f t="shared" si="21"/>
        <v>2.0000000000000002E-5</v>
      </c>
      <c r="D1365" s="1" t="s">
        <v>321</v>
      </c>
      <c r="E1365" s="4">
        <v>1.7556444071166191E-3</v>
      </c>
      <c r="F1365" s="66">
        <f>Cat_Results[[#This Row],[TotalLossInOriginalCurrency]] / INDEX(Exchange_Rate[Exchange Rate], MATCH(Cat_Results[[#This Row],[Currency]], Exchange_Rate[Currency], 0))</f>
        <v>2.7505680918693499E-3</v>
      </c>
    </row>
    <row r="1366" spans="1:6" x14ac:dyDescent="0.3">
      <c r="A1366" s="1">
        <v>5293</v>
      </c>
      <c r="B1366" s="1">
        <v>237</v>
      </c>
      <c r="C1366" s="1">
        <f t="shared" si="21"/>
        <v>2.0000000000000002E-5</v>
      </c>
      <c r="D1366" s="1" t="s">
        <v>323</v>
      </c>
      <c r="E1366" s="4">
        <v>12466041.013297306</v>
      </c>
      <c r="F1366" s="66">
        <f>Cat_Results[[#This Row],[TotalLossInOriginalCurrency]] / INDEX(Exchange_Rate[Exchange Rate], MATCH(Cat_Results[[#This Row],[Currency]], Exchange_Rate[Currency], 0))</f>
        <v>157159.38304720301</v>
      </c>
    </row>
    <row r="1367" spans="1:6" x14ac:dyDescent="0.3">
      <c r="A1367" s="1">
        <v>5293</v>
      </c>
      <c r="B1367" s="1">
        <v>267</v>
      </c>
      <c r="C1367" s="1">
        <f t="shared" si="21"/>
        <v>2.0000000000000002E-5</v>
      </c>
      <c r="D1367" s="1" t="s">
        <v>320</v>
      </c>
      <c r="E1367" s="4">
        <v>591.81497250124801</v>
      </c>
      <c r="F1367" s="66">
        <f>Cat_Results[[#This Row],[TotalLossInOriginalCurrency]] / INDEX(Exchange_Rate[Exchange Rate], MATCH(Cat_Results[[#This Row],[Currency]], Exchange_Rate[Currency], 0))</f>
        <v>591.81497250124801</v>
      </c>
    </row>
    <row r="1368" spans="1:6" x14ac:dyDescent="0.3">
      <c r="A1368" s="1">
        <v>5297</v>
      </c>
      <c r="B1368" s="1">
        <v>223</v>
      </c>
      <c r="C1368" s="1">
        <f t="shared" si="21"/>
        <v>2.0000000000000002E-5</v>
      </c>
      <c r="D1368" s="1" t="s">
        <v>320</v>
      </c>
      <c r="E1368" s="4">
        <v>4407354.1062201802</v>
      </c>
      <c r="F1368" s="66">
        <f>Cat_Results[[#This Row],[TotalLossInOriginalCurrency]] / INDEX(Exchange_Rate[Exchange Rate], MATCH(Cat_Results[[#This Row],[Currency]], Exchange_Rate[Currency], 0))</f>
        <v>4407354.1062201802</v>
      </c>
    </row>
    <row r="1369" spans="1:6" x14ac:dyDescent="0.3">
      <c r="A1369" s="1">
        <v>5303</v>
      </c>
      <c r="B1369" s="1">
        <v>231</v>
      </c>
      <c r="C1369" s="1">
        <f t="shared" si="21"/>
        <v>2.0000000000000002E-5</v>
      </c>
      <c r="D1369" s="1" t="s">
        <v>321</v>
      </c>
      <c r="E1369" s="4">
        <v>0.21890280645330429</v>
      </c>
      <c r="F1369" s="66">
        <f>Cat_Results[[#This Row],[TotalLossInOriginalCurrency]] / INDEX(Exchange_Rate[Exchange Rate], MATCH(Cat_Results[[#This Row],[Currency]], Exchange_Rate[Currency], 0))</f>
        <v>0.34295502677559903</v>
      </c>
    </row>
    <row r="1370" spans="1:6" x14ac:dyDescent="0.3">
      <c r="A1370" s="1">
        <v>5305</v>
      </c>
      <c r="B1370" s="1">
        <v>252</v>
      </c>
      <c r="C1370" s="1">
        <f t="shared" si="21"/>
        <v>2.0000000000000002E-5</v>
      </c>
      <c r="D1370" s="1" t="s">
        <v>320</v>
      </c>
      <c r="E1370" s="4">
        <v>1.5645090304315099</v>
      </c>
      <c r="F1370" s="66">
        <f>Cat_Results[[#This Row],[TotalLossInOriginalCurrency]] / INDEX(Exchange_Rate[Exchange Rate], MATCH(Cat_Results[[#This Row],[Currency]], Exchange_Rate[Currency], 0))</f>
        <v>1.5645090304315099</v>
      </c>
    </row>
    <row r="1371" spans="1:6" x14ac:dyDescent="0.3">
      <c r="A1371" s="1">
        <v>5306</v>
      </c>
      <c r="B1371" s="1">
        <v>203</v>
      </c>
      <c r="C1371" s="1">
        <f t="shared" si="21"/>
        <v>2.0000000000000002E-5</v>
      </c>
      <c r="D1371" s="1" t="s">
        <v>320</v>
      </c>
      <c r="E1371" s="4">
        <v>14.893808282911801</v>
      </c>
      <c r="F1371" s="66">
        <f>Cat_Results[[#This Row],[TotalLossInOriginalCurrency]] / INDEX(Exchange_Rate[Exchange Rate], MATCH(Cat_Results[[#This Row],[Currency]], Exchange_Rate[Currency], 0))</f>
        <v>14.893808282911801</v>
      </c>
    </row>
    <row r="1372" spans="1:6" x14ac:dyDescent="0.3">
      <c r="A1372" s="1">
        <v>5311</v>
      </c>
      <c r="B1372" s="1">
        <v>189</v>
      </c>
      <c r="C1372" s="1">
        <f t="shared" si="21"/>
        <v>2.0000000000000002E-5</v>
      </c>
      <c r="D1372" s="1" t="s">
        <v>320</v>
      </c>
      <c r="E1372" s="4">
        <v>45338.815252028398</v>
      </c>
      <c r="F1372" s="66">
        <f>Cat_Results[[#This Row],[TotalLossInOriginalCurrency]] / INDEX(Exchange_Rate[Exchange Rate], MATCH(Cat_Results[[#This Row],[Currency]], Exchange_Rate[Currency], 0))</f>
        <v>45338.815252028398</v>
      </c>
    </row>
    <row r="1373" spans="1:6" x14ac:dyDescent="0.3">
      <c r="A1373" s="1">
        <v>5315</v>
      </c>
      <c r="B1373" s="1">
        <v>202</v>
      </c>
      <c r="C1373" s="1">
        <f t="shared" si="21"/>
        <v>2.0000000000000002E-5</v>
      </c>
      <c r="D1373" s="1" t="s">
        <v>320</v>
      </c>
      <c r="E1373" s="4">
        <v>9618585.7792293392</v>
      </c>
      <c r="F1373" s="66">
        <f>Cat_Results[[#This Row],[TotalLossInOriginalCurrency]] / INDEX(Exchange_Rate[Exchange Rate], MATCH(Cat_Results[[#This Row],[Currency]], Exchange_Rate[Currency], 0))</f>
        <v>9618585.7792293392</v>
      </c>
    </row>
    <row r="1374" spans="1:6" x14ac:dyDescent="0.3">
      <c r="A1374" s="1">
        <v>5316</v>
      </c>
      <c r="B1374" s="1">
        <v>250</v>
      </c>
      <c r="C1374" s="1">
        <f t="shared" si="21"/>
        <v>2.0000000000000002E-5</v>
      </c>
      <c r="D1374" s="1" t="s">
        <v>321</v>
      </c>
      <c r="E1374" s="4">
        <v>1.2564345823950798E-2</v>
      </c>
      <c r="F1374" s="66">
        <f>Cat_Results[[#This Row],[TotalLossInOriginalCurrency]] / INDEX(Exchange_Rate[Exchange Rate], MATCH(Cat_Results[[#This Row],[Currency]], Exchange_Rate[Currency], 0))</f>
        <v>1.9684560596942902E-2</v>
      </c>
    </row>
    <row r="1375" spans="1:6" x14ac:dyDescent="0.3">
      <c r="A1375" s="1">
        <v>5319</v>
      </c>
      <c r="B1375" s="1">
        <v>238</v>
      </c>
      <c r="C1375" s="1">
        <f t="shared" si="21"/>
        <v>2.0000000000000002E-5</v>
      </c>
      <c r="D1375" s="1" t="s">
        <v>321</v>
      </c>
      <c r="E1375" s="4">
        <v>697.58809752235948</v>
      </c>
      <c r="F1375" s="66">
        <f>Cat_Results[[#This Row],[TotalLossInOriginalCurrency]] / INDEX(Exchange_Rate[Exchange Rate], MATCH(Cat_Results[[#This Row],[Currency]], Exchange_Rate[Currency], 0))</f>
        <v>1092.9112720861999</v>
      </c>
    </row>
    <row r="1376" spans="1:6" x14ac:dyDescent="0.3">
      <c r="A1376" s="1">
        <v>5320</v>
      </c>
      <c r="B1376" s="1">
        <v>246</v>
      </c>
      <c r="C1376" s="1">
        <f t="shared" si="21"/>
        <v>2.0000000000000002E-5</v>
      </c>
      <c r="D1376" s="1" t="s">
        <v>320</v>
      </c>
      <c r="E1376" s="4">
        <v>55159.401189151598</v>
      </c>
      <c r="F1376" s="66">
        <f>Cat_Results[[#This Row],[TotalLossInOriginalCurrency]] / INDEX(Exchange_Rate[Exchange Rate], MATCH(Cat_Results[[#This Row],[Currency]], Exchange_Rate[Currency], 0))</f>
        <v>55159.401189151598</v>
      </c>
    </row>
    <row r="1377" spans="1:6" x14ac:dyDescent="0.3">
      <c r="A1377" s="1">
        <v>5339</v>
      </c>
      <c r="B1377" s="1">
        <v>199</v>
      </c>
      <c r="C1377" s="1">
        <f t="shared" si="21"/>
        <v>2.0000000000000002E-5</v>
      </c>
      <c r="D1377" s="1" t="s">
        <v>320</v>
      </c>
      <c r="E1377" s="4">
        <v>5716809.8469262999</v>
      </c>
      <c r="F1377" s="66">
        <f>Cat_Results[[#This Row],[TotalLossInOriginalCurrency]] / INDEX(Exchange_Rate[Exchange Rate], MATCH(Cat_Results[[#This Row],[Currency]], Exchange_Rate[Currency], 0))</f>
        <v>5716809.8469262999</v>
      </c>
    </row>
    <row r="1378" spans="1:6" x14ac:dyDescent="0.3">
      <c r="A1378" s="1">
        <v>5342</v>
      </c>
      <c r="B1378" s="1">
        <v>242</v>
      </c>
      <c r="C1378" s="1">
        <f t="shared" si="21"/>
        <v>2.0000000000000002E-5</v>
      </c>
      <c r="D1378" s="1" t="s">
        <v>320</v>
      </c>
      <c r="E1378" s="4">
        <v>4.9732305109500899E-2</v>
      </c>
      <c r="F1378" s="66">
        <f>Cat_Results[[#This Row],[TotalLossInOriginalCurrency]] / INDEX(Exchange_Rate[Exchange Rate], MATCH(Cat_Results[[#This Row],[Currency]], Exchange_Rate[Currency], 0))</f>
        <v>4.9732305109500899E-2</v>
      </c>
    </row>
    <row r="1379" spans="1:6" x14ac:dyDescent="0.3">
      <c r="A1379" s="1">
        <v>5352</v>
      </c>
      <c r="B1379" s="1">
        <v>247</v>
      </c>
      <c r="C1379" s="1">
        <f t="shared" si="21"/>
        <v>2.0000000000000002E-5</v>
      </c>
      <c r="D1379" s="1" t="s">
        <v>322</v>
      </c>
      <c r="E1379" s="4">
        <v>9784037.2491619363</v>
      </c>
      <c r="F1379" s="66">
        <f>Cat_Results[[#This Row],[TotalLossInOriginalCurrency]] / INDEX(Exchange_Rate[Exchange Rate], MATCH(Cat_Results[[#This Row],[Currency]], Exchange_Rate[Currency], 0))</f>
        <v>12017733.2416355</v>
      </c>
    </row>
    <row r="1380" spans="1:6" x14ac:dyDescent="0.3">
      <c r="A1380" s="1">
        <v>5356</v>
      </c>
      <c r="B1380" s="1">
        <v>227</v>
      </c>
      <c r="C1380" s="1">
        <f t="shared" si="21"/>
        <v>2.0000000000000002E-5</v>
      </c>
      <c r="D1380" s="1" t="s">
        <v>320</v>
      </c>
      <c r="E1380" s="4">
        <v>42.898777716381701</v>
      </c>
      <c r="F1380" s="66">
        <f>Cat_Results[[#This Row],[TotalLossInOriginalCurrency]] / INDEX(Exchange_Rate[Exchange Rate], MATCH(Cat_Results[[#This Row],[Currency]], Exchange_Rate[Currency], 0))</f>
        <v>42.898777716381701</v>
      </c>
    </row>
    <row r="1381" spans="1:6" x14ac:dyDescent="0.3">
      <c r="A1381" s="1">
        <v>5373</v>
      </c>
      <c r="B1381" s="1">
        <v>272</v>
      </c>
      <c r="C1381" s="1">
        <f t="shared" si="21"/>
        <v>2.0000000000000002E-5</v>
      </c>
      <c r="D1381" s="1" t="s">
        <v>320</v>
      </c>
      <c r="E1381" s="4">
        <v>62487.532162506497</v>
      </c>
      <c r="F1381" s="66">
        <f>Cat_Results[[#This Row],[TotalLossInOriginalCurrency]] / INDEX(Exchange_Rate[Exchange Rate], MATCH(Cat_Results[[#This Row],[Currency]], Exchange_Rate[Currency], 0))</f>
        <v>62487.532162506497</v>
      </c>
    </row>
    <row r="1382" spans="1:6" x14ac:dyDescent="0.3">
      <c r="A1382" s="1">
        <v>5374</v>
      </c>
      <c r="B1382" s="1">
        <v>265</v>
      </c>
      <c r="C1382" s="1">
        <f t="shared" si="21"/>
        <v>2.0000000000000002E-5</v>
      </c>
      <c r="D1382" s="1" t="s">
        <v>320</v>
      </c>
      <c r="E1382" s="4">
        <v>34784.294606850999</v>
      </c>
      <c r="F1382" s="66">
        <f>Cat_Results[[#This Row],[TotalLossInOriginalCurrency]] / INDEX(Exchange_Rate[Exchange Rate], MATCH(Cat_Results[[#This Row],[Currency]], Exchange_Rate[Currency], 0))</f>
        <v>34784.294606850999</v>
      </c>
    </row>
    <row r="1383" spans="1:6" x14ac:dyDescent="0.3">
      <c r="A1383" s="1">
        <v>5375</v>
      </c>
      <c r="B1383" s="1">
        <v>271</v>
      </c>
      <c r="C1383" s="1">
        <f t="shared" si="21"/>
        <v>2.0000000000000002E-5</v>
      </c>
      <c r="D1383" s="1" t="s">
        <v>320</v>
      </c>
      <c r="E1383" s="4">
        <v>26.458073873072902</v>
      </c>
      <c r="F1383" s="66">
        <f>Cat_Results[[#This Row],[TotalLossInOriginalCurrency]] / INDEX(Exchange_Rate[Exchange Rate], MATCH(Cat_Results[[#This Row],[Currency]], Exchange_Rate[Currency], 0))</f>
        <v>26.458073873072902</v>
      </c>
    </row>
    <row r="1384" spans="1:6" x14ac:dyDescent="0.3">
      <c r="A1384" s="1">
        <v>5377</v>
      </c>
      <c r="B1384" s="1">
        <v>243</v>
      </c>
      <c r="C1384" s="1">
        <f t="shared" si="21"/>
        <v>2.0000000000000002E-5</v>
      </c>
      <c r="D1384" s="1" t="s">
        <v>320</v>
      </c>
      <c r="E1384" s="4">
        <v>1026.4667734560801</v>
      </c>
      <c r="F1384" s="66">
        <f>Cat_Results[[#This Row],[TotalLossInOriginalCurrency]] / INDEX(Exchange_Rate[Exchange Rate], MATCH(Cat_Results[[#This Row],[Currency]], Exchange_Rate[Currency], 0))</f>
        <v>1026.4667734560801</v>
      </c>
    </row>
    <row r="1385" spans="1:6" x14ac:dyDescent="0.3">
      <c r="A1385" s="1">
        <v>5385</v>
      </c>
      <c r="B1385" s="1">
        <v>214</v>
      </c>
      <c r="C1385" s="1">
        <f t="shared" si="21"/>
        <v>2.0000000000000002E-5</v>
      </c>
      <c r="D1385" s="1" t="s">
        <v>321</v>
      </c>
      <c r="E1385" s="4">
        <v>0.83642993403448929</v>
      </c>
      <c r="F1385" s="66">
        <f>Cat_Results[[#This Row],[TotalLossInOriginalCurrency]] / INDEX(Exchange_Rate[Exchange Rate], MATCH(Cat_Results[[#This Row],[Currency]], Exchange_Rate[Currency], 0))</f>
        <v>1.3104347772896301</v>
      </c>
    </row>
    <row r="1386" spans="1:6" x14ac:dyDescent="0.3">
      <c r="A1386" s="1">
        <v>5385</v>
      </c>
      <c r="B1386" s="1">
        <v>234</v>
      </c>
      <c r="C1386" s="1">
        <f t="shared" si="21"/>
        <v>2.0000000000000002E-5</v>
      </c>
      <c r="D1386" s="1" t="s">
        <v>320</v>
      </c>
      <c r="E1386" s="4">
        <v>1958916.4965224401</v>
      </c>
      <c r="F1386" s="66">
        <f>Cat_Results[[#This Row],[TotalLossInOriginalCurrency]] / INDEX(Exchange_Rate[Exchange Rate], MATCH(Cat_Results[[#This Row],[Currency]], Exchange_Rate[Currency], 0))</f>
        <v>1958916.4965224401</v>
      </c>
    </row>
    <row r="1387" spans="1:6" x14ac:dyDescent="0.3">
      <c r="A1387" s="1">
        <v>5392</v>
      </c>
      <c r="B1387" s="1">
        <v>231</v>
      </c>
      <c r="C1387" s="1">
        <f t="shared" si="21"/>
        <v>2.0000000000000002E-5</v>
      </c>
      <c r="D1387" s="1" t="s">
        <v>323</v>
      </c>
      <c r="E1387" s="4">
        <v>54720.705293219064</v>
      </c>
      <c r="F1387" s="66">
        <f>Cat_Results[[#This Row],[TotalLossInOriginalCurrency]] / INDEX(Exchange_Rate[Exchange Rate], MATCH(Cat_Results[[#This Row],[Currency]], Exchange_Rate[Currency], 0))</f>
        <v>689.86394915729795</v>
      </c>
    </row>
    <row r="1388" spans="1:6" x14ac:dyDescent="0.3">
      <c r="A1388" s="1">
        <v>5394</v>
      </c>
      <c r="B1388" s="1">
        <v>229</v>
      </c>
      <c r="C1388" s="1">
        <f t="shared" si="21"/>
        <v>2.0000000000000002E-5</v>
      </c>
      <c r="D1388" s="1" t="s">
        <v>324</v>
      </c>
      <c r="E1388" s="4">
        <v>900.77266432741453</v>
      </c>
      <c r="F1388" s="66">
        <f>Cat_Results[[#This Row],[TotalLossInOriginalCurrency]] / INDEX(Exchange_Rate[Exchange Rate], MATCH(Cat_Results[[#This Row],[Currency]], Exchange_Rate[Currency], 0))</f>
        <v>911.15857274457801</v>
      </c>
    </row>
    <row r="1389" spans="1:6" x14ac:dyDescent="0.3">
      <c r="A1389" s="1">
        <v>5402</v>
      </c>
      <c r="B1389" s="1">
        <v>272</v>
      </c>
      <c r="C1389" s="1">
        <f t="shared" si="21"/>
        <v>2.0000000000000002E-5</v>
      </c>
      <c r="D1389" s="1" t="s">
        <v>321</v>
      </c>
      <c r="E1389" s="4">
        <v>47550.777639168307</v>
      </c>
      <c r="F1389" s="66">
        <f>Cat_Results[[#This Row],[TotalLossInOriginalCurrency]] / INDEX(Exchange_Rate[Exchange Rate], MATCH(Cat_Results[[#This Row],[Currency]], Exchange_Rate[Currency], 0))</f>
        <v>74497.803306693793</v>
      </c>
    </row>
    <row r="1390" spans="1:6" x14ac:dyDescent="0.3">
      <c r="A1390" s="1">
        <v>5407</v>
      </c>
      <c r="B1390" s="1">
        <v>207</v>
      </c>
      <c r="C1390" s="1">
        <f t="shared" si="21"/>
        <v>2.0000000000000002E-5</v>
      </c>
      <c r="D1390" s="1" t="s">
        <v>320</v>
      </c>
      <c r="E1390" s="4">
        <v>4.8610921949148199E-2</v>
      </c>
      <c r="F1390" s="66">
        <f>Cat_Results[[#This Row],[TotalLossInOriginalCurrency]] / INDEX(Exchange_Rate[Exchange Rate], MATCH(Cat_Results[[#This Row],[Currency]], Exchange_Rate[Currency], 0))</f>
        <v>4.8610921949148199E-2</v>
      </c>
    </row>
    <row r="1391" spans="1:6" x14ac:dyDescent="0.3">
      <c r="A1391" s="1">
        <v>5408</v>
      </c>
      <c r="B1391" s="1">
        <v>271</v>
      </c>
      <c r="C1391" s="1">
        <f t="shared" si="21"/>
        <v>2.0000000000000002E-5</v>
      </c>
      <c r="D1391" s="1" t="s">
        <v>320</v>
      </c>
      <c r="E1391" s="4">
        <v>0.41286927776252502</v>
      </c>
      <c r="F1391" s="66">
        <f>Cat_Results[[#This Row],[TotalLossInOriginalCurrency]] / INDEX(Exchange_Rate[Exchange Rate], MATCH(Cat_Results[[#This Row],[Currency]], Exchange_Rate[Currency], 0))</f>
        <v>0.41286927776252502</v>
      </c>
    </row>
    <row r="1392" spans="1:6" x14ac:dyDescent="0.3">
      <c r="A1392" s="1">
        <v>5414</v>
      </c>
      <c r="B1392" s="1">
        <v>211</v>
      </c>
      <c r="C1392" s="1">
        <f t="shared" si="21"/>
        <v>2.0000000000000002E-5</v>
      </c>
      <c r="D1392" s="1" t="s">
        <v>320</v>
      </c>
      <c r="E1392" s="4">
        <v>38.751209154725103</v>
      </c>
      <c r="F1392" s="66">
        <f>Cat_Results[[#This Row],[TotalLossInOriginalCurrency]] / INDEX(Exchange_Rate[Exchange Rate], MATCH(Cat_Results[[#This Row],[Currency]], Exchange_Rate[Currency], 0))</f>
        <v>38.751209154725103</v>
      </c>
    </row>
    <row r="1393" spans="1:6" x14ac:dyDescent="0.3">
      <c r="A1393" s="1">
        <v>5429</v>
      </c>
      <c r="B1393" s="1">
        <v>273</v>
      </c>
      <c r="C1393" s="1">
        <f t="shared" si="21"/>
        <v>2.0000000000000002E-5</v>
      </c>
      <c r="D1393" s="1" t="s">
        <v>321</v>
      </c>
      <c r="E1393" s="4">
        <v>2736.7125297671255</v>
      </c>
      <c r="F1393" s="66">
        <f>Cat_Results[[#This Row],[TotalLossInOriginalCurrency]] / INDEX(Exchange_Rate[Exchange Rate], MATCH(Cat_Results[[#This Row],[Currency]], Exchange_Rate[Currency], 0))</f>
        <v>4287.6075192010603</v>
      </c>
    </row>
    <row r="1394" spans="1:6" x14ac:dyDescent="0.3">
      <c r="A1394" s="1">
        <v>5429</v>
      </c>
      <c r="B1394" s="1">
        <v>251</v>
      </c>
      <c r="C1394" s="1">
        <f t="shared" si="21"/>
        <v>2.0000000000000002E-5</v>
      </c>
      <c r="D1394" s="1" t="s">
        <v>320</v>
      </c>
      <c r="E1394" s="4">
        <v>374723.61920280399</v>
      </c>
      <c r="F1394" s="66">
        <f>Cat_Results[[#This Row],[TotalLossInOriginalCurrency]] / INDEX(Exchange_Rate[Exchange Rate], MATCH(Cat_Results[[#This Row],[Currency]], Exchange_Rate[Currency], 0))</f>
        <v>374723.61920280399</v>
      </c>
    </row>
    <row r="1395" spans="1:6" x14ac:dyDescent="0.3">
      <c r="A1395" s="1">
        <v>5431</v>
      </c>
      <c r="B1395" s="1">
        <v>268</v>
      </c>
      <c r="C1395" s="1">
        <f t="shared" si="21"/>
        <v>2.0000000000000002E-5</v>
      </c>
      <c r="D1395" s="1" t="s">
        <v>321</v>
      </c>
      <c r="E1395" s="4">
        <v>2651402.0933527173</v>
      </c>
      <c r="F1395" s="66">
        <f>Cat_Results[[#This Row],[TotalLossInOriginalCurrency]] / INDEX(Exchange_Rate[Exchange Rate], MATCH(Cat_Results[[#This Row],[Currency]], Exchange_Rate[Currency], 0))</f>
        <v>4153951.6585075497</v>
      </c>
    </row>
    <row r="1396" spans="1:6" x14ac:dyDescent="0.3">
      <c r="A1396" s="1">
        <v>5434</v>
      </c>
      <c r="B1396" s="1">
        <v>196</v>
      </c>
      <c r="C1396" s="1">
        <f t="shared" si="21"/>
        <v>2.0000000000000002E-5</v>
      </c>
      <c r="D1396" s="1" t="s">
        <v>320</v>
      </c>
      <c r="E1396" s="4">
        <v>3.91684472560883E-3</v>
      </c>
      <c r="F1396" s="66">
        <f>Cat_Results[[#This Row],[TotalLossInOriginalCurrency]] / INDEX(Exchange_Rate[Exchange Rate], MATCH(Cat_Results[[#This Row],[Currency]], Exchange_Rate[Currency], 0))</f>
        <v>3.91684472560883E-3</v>
      </c>
    </row>
    <row r="1397" spans="1:6" x14ac:dyDescent="0.3">
      <c r="A1397" s="1">
        <v>5439</v>
      </c>
      <c r="B1397" s="1">
        <v>232</v>
      </c>
      <c r="C1397" s="1">
        <f t="shared" si="21"/>
        <v>2.0000000000000002E-5</v>
      </c>
      <c r="D1397" s="1" t="s">
        <v>321</v>
      </c>
      <c r="E1397" s="4">
        <v>127746.70272747362</v>
      </c>
      <c r="F1397" s="66">
        <f>Cat_Results[[#This Row],[TotalLossInOriginalCurrency]] / INDEX(Exchange_Rate[Exchange Rate], MATCH(Cat_Results[[#This Row],[Currency]], Exchange_Rate[Currency], 0))</f>
        <v>200140.759107814</v>
      </c>
    </row>
    <row r="1398" spans="1:6" x14ac:dyDescent="0.3">
      <c r="A1398" s="1">
        <v>5445</v>
      </c>
      <c r="B1398" s="1">
        <v>215</v>
      </c>
      <c r="C1398" s="1">
        <f t="shared" si="21"/>
        <v>2.0000000000000002E-5</v>
      </c>
      <c r="D1398" s="1" t="s">
        <v>321</v>
      </c>
      <c r="E1398" s="4">
        <v>26.196822121993275</v>
      </c>
      <c r="F1398" s="66">
        <f>Cat_Results[[#This Row],[TotalLossInOriginalCurrency]] / INDEX(Exchange_Rate[Exchange Rate], MATCH(Cat_Results[[#This Row],[Currency]], Exchange_Rate[Currency], 0))</f>
        <v>41.0425612071827</v>
      </c>
    </row>
    <row r="1399" spans="1:6" x14ac:dyDescent="0.3">
      <c r="A1399" s="1">
        <v>5447</v>
      </c>
      <c r="B1399" s="1">
        <v>206</v>
      </c>
      <c r="C1399" s="1">
        <f t="shared" si="21"/>
        <v>2.0000000000000002E-5</v>
      </c>
      <c r="D1399" s="1" t="s">
        <v>321</v>
      </c>
      <c r="E1399" s="4">
        <v>2.2904103408344098E-3</v>
      </c>
      <c r="F1399" s="66">
        <f>Cat_Results[[#This Row],[TotalLossInOriginalCurrency]] / INDEX(Exchange_Rate[Exchange Rate], MATCH(Cat_Results[[#This Row],[Currency]], Exchange_Rate[Currency], 0))</f>
        <v>3.58838587999344E-3</v>
      </c>
    </row>
    <row r="1400" spans="1:6" x14ac:dyDescent="0.3">
      <c r="A1400" s="1">
        <v>5455</v>
      </c>
      <c r="B1400" s="1">
        <v>239</v>
      </c>
      <c r="C1400" s="1">
        <f t="shared" si="21"/>
        <v>2.0000000000000002E-5</v>
      </c>
      <c r="D1400" s="1" t="s">
        <v>321</v>
      </c>
      <c r="E1400" s="4">
        <v>20095.548471000762</v>
      </c>
      <c r="F1400" s="66">
        <f>Cat_Results[[#This Row],[TotalLossInOriginalCurrency]] / INDEX(Exchange_Rate[Exchange Rate], MATCH(Cat_Results[[#This Row],[Currency]], Exchange_Rate[Currency], 0))</f>
        <v>31483.6957808148</v>
      </c>
    </row>
    <row r="1401" spans="1:6" x14ac:dyDescent="0.3">
      <c r="A1401" s="1">
        <v>5459</v>
      </c>
      <c r="B1401" s="1">
        <v>252</v>
      </c>
      <c r="C1401" s="1">
        <f t="shared" si="21"/>
        <v>2.0000000000000002E-5</v>
      </c>
      <c r="D1401" s="1" t="s">
        <v>321</v>
      </c>
      <c r="E1401" s="4">
        <v>0.37506520672904625</v>
      </c>
      <c r="F1401" s="66">
        <f>Cat_Results[[#This Row],[TotalLossInOriginalCurrency]] / INDEX(Exchange_Rate[Exchange Rate], MATCH(Cat_Results[[#This Row],[Currency]], Exchange_Rate[Currency], 0))</f>
        <v>0.58761465921998002</v>
      </c>
    </row>
    <row r="1402" spans="1:6" x14ac:dyDescent="0.3">
      <c r="A1402" s="1">
        <v>5465</v>
      </c>
      <c r="B1402" s="1">
        <v>251</v>
      </c>
      <c r="C1402" s="1">
        <f t="shared" si="21"/>
        <v>2.0000000000000002E-5</v>
      </c>
      <c r="D1402" s="1" t="s">
        <v>320</v>
      </c>
      <c r="E1402" s="4">
        <v>6.0964375734329198E-3</v>
      </c>
      <c r="F1402" s="66">
        <f>Cat_Results[[#This Row],[TotalLossInOriginalCurrency]] / INDEX(Exchange_Rate[Exchange Rate], MATCH(Cat_Results[[#This Row],[Currency]], Exchange_Rate[Currency], 0))</f>
        <v>6.0964375734329198E-3</v>
      </c>
    </row>
    <row r="1403" spans="1:6" x14ac:dyDescent="0.3">
      <c r="A1403" s="1">
        <v>5467</v>
      </c>
      <c r="B1403" s="1">
        <v>285</v>
      </c>
      <c r="C1403" s="1">
        <f t="shared" si="21"/>
        <v>2.0000000000000002E-5</v>
      </c>
      <c r="D1403" s="1" t="s">
        <v>320</v>
      </c>
      <c r="E1403" s="4">
        <v>4.5415620553877698</v>
      </c>
      <c r="F1403" s="66">
        <f>Cat_Results[[#This Row],[TotalLossInOriginalCurrency]] / INDEX(Exchange_Rate[Exchange Rate], MATCH(Cat_Results[[#This Row],[Currency]], Exchange_Rate[Currency], 0))</f>
        <v>4.5415620553877698</v>
      </c>
    </row>
    <row r="1404" spans="1:6" x14ac:dyDescent="0.3">
      <c r="A1404" s="1">
        <v>5468</v>
      </c>
      <c r="B1404" s="1">
        <v>305</v>
      </c>
      <c r="C1404" s="1">
        <f t="shared" si="21"/>
        <v>2.0000000000000002E-5</v>
      </c>
      <c r="D1404" s="1" t="s">
        <v>320</v>
      </c>
      <c r="E1404" s="4">
        <v>4194.7223106026604</v>
      </c>
      <c r="F1404" s="66">
        <f>Cat_Results[[#This Row],[TotalLossInOriginalCurrency]] / INDEX(Exchange_Rate[Exchange Rate], MATCH(Cat_Results[[#This Row],[Currency]], Exchange_Rate[Currency], 0))</f>
        <v>4194.7223106026604</v>
      </c>
    </row>
    <row r="1405" spans="1:6" x14ac:dyDescent="0.3">
      <c r="A1405" s="1">
        <v>5470</v>
      </c>
      <c r="B1405" s="1">
        <v>223</v>
      </c>
      <c r="C1405" s="1">
        <f t="shared" si="21"/>
        <v>2.0000000000000002E-5</v>
      </c>
      <c r="D1405" s="1" t="s">
        <v>320</v>
      </c>
      <c r="E1405" s="4">
        <v>62.4756151071362</v>
      </c>
      <c r="F1405" s="66">
        <f>Cat_Results[[#This Row],[TotalLossInOriginalCurrency]] / INDEX(Exchange_Rate[Exchange Rate], MATCH(Cat_Results[[#This Row],[Currency]], Exchange_Rate[Currency], 0))</f>
        <v>62.4756151071362</v>
      </c>
    </row>
    <row r="1406" spans="1:6" x14ac:dyDescent="0.3">
      <c r="A1406" s="1">
        <v>5470</v>
      </c>
      <c r="B1406" s="1">
        <v>272</v>
      </c>
      <c r="C1406" s="1">
        <f t="shared" si="21"/>
        <v>2.0000000000000002E-5</v>
      </c>
      <c r="D1406" s="1" t="s">
        <v>320</v>
      </c>
      <c r="E1406" s="4">
        <v>106.701115574688</v>
      </c>
      <c r="F1406" s="66">
        <f>Cat_Results[[#This Row],[TotalLossInOriginalCurrency]] / INDEX(Exchange_Rate[Exchange Rate], MATCH(Cat_Results[[#This Row],[Currency]], Exchange_Rate[Currency], 0))</f>
        <v>106.701115574688</v>
      </c>
    </row>
    <row r="1407" spans="1:6" x14ac:dyDescent="0.3">
      <c r="A1407" s="1">
        <v>5480</v>
      </c>
      <c r="B1407" s="1">
        <v>260</v>
      </c>
      <c r="C1407" s="1">
        <f t="shared" si="21"/>
        <v>2.0000000000000002E-5</v>
      </c>
      <c r="D1407" s="1" t="s">
        <v>321</v>
      </c>
      <c r="E1407" s="4">
        <v>0.17571600607469925</v>
      </c>
      <c r="F1407" s="66">
        <f>Cat_Results[[#This Row],[TotalLossInOriginalCurrency]] / INDEX(Exchange_Rate[Exchange Rate], MATCH(Cat_Results[[#This Row],[Currency]], Exchange_Rate[Currency], 0))</f>
        <v>0.27529426664113998</v>
      </c>
    </row>
    <row r="1408" spans="1:6" x14ac:dyDescent="0.3">
      <c r="A1408" s="1">
        <v>5485</v>
      </c>
      <c r="B1408" s="1">
        <v>267</v>
      </c>
      <c r="C1408" s="1">
        <f t="shared" si="21"/>
        <v>2.0000000000000002E-5</v>
      </c>
      <c r="D1408" s="1" t="s">
        <v>320</v>
      </c>
      <c r="E1408" s="4">
        <v>9.4768553972244304E-2</v>
      </c>
      <c r="F1408" s="66">
        <f>Cat_Results[[#This Row],[TotalLossInOriginalCurrency]] / INDEX(Exchange_Rate[Exchange Rate], MATCH(Cat_Results[[#This Row],[Currency]], Exchange_Rate[Currency], 0))</f>
        <v>9.4768553972244304E-2</v>
      </c>
    </row>
    <row r="1409" spans="1:6" x14ac:dyDescent="0.3">
      <c r="A1409" s="1">
        <v>5487</v>
      </c>
      <c r="B1409" s="1">
        <v>291</v>
      </c>
      <c r="C1409" s="1">
        <f t="shared" si="21"/>
        <v>2.0000000000000002E-5</v>
      </c>
      <c r="D1409" s="1" t="s">
        <v>320</v>
      </c>
      <c r="E1409" s="4">
        <v>228601.61671117001</v>
      </c>
      <c r="F1409" s="66">
        <f>Cat_Results[[#This Row],[TotalLossInOriginalCurrency]] / INDEX(Exchange_Rate[Exchange Rate], MATCH(Cat_Results[[#This Row],[Currency]], Exchange_Rate[Currency], 0))</f>
        <v>228601.61671117001</v>
      </c>
    </row>
    <row r="1410" spans="1:6" x14ac:dyDescent="0.3">
      <c r="A1410" s="1">
        <v>5488</v>
      </c>
      <c r="B1410" s="1">
        <v>261</v>
      </c>
      <c r="C1410" s="1">
        <f t="shared" si="21"/>
        <v>2.0000000000000002E-5</v>
      </c>
      <c r="D1410" s="1" t="s">
        <v>321</v>
      </c>
      <c r="E1410" s="4">
        <v>1211389.4184867844</v>
      </c>
      <c r="F1410" s="66">
        <f>Cat_Results[[#This Row],[TotalLossInOriginalCurrency]] / INDEX(Exchange_Rate[Exchange Rate], MATCH(Cat_Results[[#This Row],[Currency]], Exchange_Rate[Currency], 0))</f>
        <v>1897883.80141867</v>
      </c>
    </row>
    <row r="1411" spans="1:6" x14ac:dyDescent="0.3">
      <c r="A1411" s="1">
        <v>5488</v>
      </c>
      <c r="B1411" s="1">
        <v>281</v>
      </c>
      <c r="C1411" s="1">
        <f t="shared" si="21"/>
        <v>2.0000000000000002E-5</v>
      </c>
      <c r="D1411" s="1" t="s">
        <v>321</v>
      </c>
      <c r="E1411" s="4">
        <v>1.1580690374755126E-2</v>
      </c>
      <c r="F1411" s="66">
        <f>Cat_Results[[#This Row],[TotalLossInOriginalCurrency]] / INDEX(Exchange_Rate[Exchange Rate], MATCH(Cat_Results[[#This Row],[Currency]], Exchange_Rate[Currency], 0))</f>
        <v>1.8143467605114001E-2</v>
      </c>
    </row>
    <row r="1412" spans="1:6" x14ac:dyDescent="0.3">
      <c r="A1412" s="1">
        <v>5490</v>
      </c>
      <c r="B1412" s="1">
        <v>217</v>
      </c>
      <c r="C1412" s="1">
        <f t="shared" si="21"/>
        <v>2.0000000000000002E-5</v>
      </c>
      <c r="D1412" s="1" t="s">
        <v>321</v>
      </c>
      <c r="E1412" s="4">
        <v>3.8478418167161958E-3</v>
      </c>
      <c r="F1412" s="66">
        <f>Cat_Results[[#This Row],[TotalLossInOriginalCurrency]] / INDEX(Exchange_Rate[Exchange Rate], MATCH(Cat_Results[[#This Row],[Currency]], Exchange_Rate[Currency], 0))</f>
        <v>6.0284137725830104E-3</v>
      </c>
    </row>
    <row r="1413" spans="1:6" x14ac:dyDescent="0.3">
      <c r="A1413" s="1">
        <v>5493</v>
      </c>
      <c r="B1413" s="1">
        <v>286</v>
      </c>
      <c r="C1413" s="1">
        <f t="shared" si="21"/>
        <v>2.0000000000000002E-5</v>
      </c>
      <c r="D1413" s="1" t="s">
        <v>320</v>
      </c>
      <c r="E1413" s="4">
        <v>3250644.5128180599</v>
      </c>
      <c r="F1413" s="66">
        <f>Cat_Results[[#This Row],[TotalLossInOriginalCurrency]] / INDEX(Exchange_Rate[Exchange Rate], MATCH(Cat_Results[[#This Row],[Currency]], Exchange_Rate[Currency], 0))</f>
        <v>3250644.5128180599</v>
      </c>
    </row>
    <row r="1414" spans="1:6" x14ac:dyDescent="0.3">
      <c r="A1414" s="1">
        <v>5499</v>
      </c>
      <c r="B1414" s="1">
        <v>213</v>
      </c>
      <c r="C1414" s="1">
        <f t="shared" ref="C1414:C1477" si="22">1/50000</f>
        <v>2.0000000000000002E-5</v>
      </c>
      <c r="D1414" s="1" t="s">
        <v>320</v>
      </c>
      <c r="E1414" s="4">
        <v>256.39952681958698</v>
      </c>
      <c r="F1414" s="66">
        <f>Cat_Results[[#This Row],[TotalLossInOriginalCurrency]] / INDEX(Exchange_Rate[Exchange Rate], MATCH(Cat_Results[[#This Row],[Currency]], Exchange_Rate[Currency], 0))</f>
        <v>256.39952681958698</v>
      </c>
    </row>
    <row r="1415" spans="1:6" x14ac:dyDescent="0.3">
      <c r="A1415" s="1">
        <v>5508</v>
      </c>
      <c r="B1415" s="1">
        <v>232</v>
      </c>
      <c r="C1415" s="1">
        <f t="shared" si="22"/>
        <v>2.0000000000000002E-5</v>
      </c>
      <c r="D1415" s="1" t="s">
        <v>320</v>
      </c>
      <c r="E1415" s="4">
        <v>1488.03444888987</v>
      </c>
      <c r="F1415" s="66">
        <f>Cat_Results[[#This Row],[TotalLossInOriginalCurrency]] / INDEX(Exchange_Rate[Exchange Rate], MATCH(Cat_Results[[#This Row],[Currency]], Exchange_Rate[Currency], 0))</f>
        <v>1488.03444888987</v>
      </c>
    </row>
    <row r="1416" spans="1:6" x14ac:dyDescent="0.3">
      <c r="A1416" s="1">
        <v>5509</v>
      </c>
      <c r="B1416" s="1">
        <v>247</v>
      </c>
      <c r="C1416" s="1">
        <f t="shared" si="22"/>
        <v>2.0000000000000002E-5</v>
      </c>
      <c r="D1416" s="1" t="s">
        <v>321</v>
      </c>
      <c r="E1416" s="4">
        <v>1442491.241414981</v>
      </c>
      <c r="F1416" s="66">
        <f>Cat_Results[[#This Row],[TotalLossInOriginalCurrency]] / INDEX(Exchange_Rate[Exchange Rate], MATCH(Cat_Results[[#This Row],[Currency]], Exchange_Rate[Currency], 0))</f>
        <v>2259951.0273002</v>
      </c>
    </row>
    <row r="1417" spans="1:6" x14ac:dyDescent="0.3">
      <c r="A1417" s="1">
        <v>5511</v>
      </c>
      <c r="B1417" s="1">
        <v>213</v>
      </c>
      <c r="C1417" s="1">
        <f t="shared" si="22"/>
        <v>2.0000000000000002E-5</v>
      </c>
      <c r="D1417" s="1" t="s">
        <v>321</v>
      </c>
      <c r="E1417" s="4">
        <v>851.39498661946436</v>
      </c>
      <c r="F1417" s="66">
        <f>Cat_Results[[#This Row],[TotalLossInOriginalCurrency]] / INDEX(Exchange_Rate[Exchange Rate], MATCH(Cat_Results[[#This Row],[Currency]], Exchange_Rate[Currency], 0))</f>
        <v>1333.8805251680301</v>
      </c>
    </row>
    <row r="1418" spans="1:6" x14ac:dyDescent="0.3">
      <c r="A1418" s="1">
        <v>5517</v>
      </c>
      <c r="B1418" s="1">
        <v>236</v>
      </c>
      <c r="C1418" s="1">
        <f t="shared" si="22"/>
        <v>2.0000000000000002E-5</v>
      </c>
      <c r="D1418" s="1" t="s">
        <v>320</v>
      </c>
      <c r="E1418" s="4">
        <v>5258984.1996195801</v>
      </c>
      <c r="F1418" s="66">
        <f>Cat_Results[[#This Row],[TotalLossInOriginalCurrency]] / INDEX(Exchange_Rate[Exchange Rate], MATCH(Cat_Results[[#This Row],[Currency]], Exchange_Rate[Currency], 0))</f>
        <v>5258984.1996195801</v>
      </c>
    </row>
    <row r="1419" spans="1:6" x14ac:dyDescent="0.3">
      <c r="A1419" s="1">
        <v>5524</v>
      </c>
      <c r="B1419" s="1">
        <v>212</v>
      </c>
      <c r="C1419" s="1">
        <f t="shared" si="22"/>
        <v>2.0000000000000002E-5</v>
      </c>
      <c r="D1419" s="1" t="s">
        <v>321</v>
      </c>
      <c r="E1419" s="4">
        <v>29.306568552530411</v>
      </c>
      <c r="F1419" s="66">
        <f>Cat_Results[[#This Row],[TotalLossInOriginalCurrency]] / INDEX(Exchange_Rate[Exchange Rate], MATCH(Cat_Results[[#This Row],[Currency]], Exchange_Rate[Currency], 0))</f>
        <v>45.9146009385586</v>
      </c>
    </row>
    <row r="1420" spans="1:6" x14ac:dyDescent="0.3">
      <c r="A1420" s="1">
        <v>5530</v>
      </c>
      <c r="B1420" s="1">
        <v>173</v>
      </c>
      <c r="C1420" s="1">
        <f t="shared" si="22"/>
        <v>2.0000000000000002E-5</v>
      </c>
      <c r="D1420" s="1" t="s">
        <v>320</v>
      </c>
      <c r="E1420" s="4">
        <v>63858.054361799397</v>
      </c>
      <c r="F1420" s="66">
        <f>Cat_Results[[#This Row],[TotalLossInOriginalCurrency]] / INDEX(Exchange_Rate[Exchange Rate], MATCH(Cat_Results[[#This Row],[Currency]], Exchange_Rate[Currency], 0))</f>
        <v>63858.054361799397</v>
      </c>
    </row>
    <row r="1421" spans="1:6" x14ac:dyDescent="0.3">
      <c r="A1421" s="1">
        <v>5531</v>
      </c>
      <c r="B1421" s="1">
        <v>183</v>
      </c>
      <c r="C1421" s="1">
        <f t="shared" si="22"/>
        <v>2.0000000000000002E-5</v>
      </c>
      <c r="D1421" s="1" t="s">
        <v>320</v>
      </c>
      <c r="E1421" s="4">
        <v>6.3590332865715001E-3</v>
      </c>
      <c r="F1421" s="66">
        <f>Cat_Results[[#This Row],[TotalLossInOriginalCurrency]] / INDEX(Exchange_Rate[Exchange Rate], MATCH(Cat_Results[[#This Row],[Currency]], Exchange_Rate[Currency], 0))</f>
        <v>6.3590332865715001E-3</v>
      </c>
    </row>
    <row r="1422" spans="1:6" x14ac:dyDescent="0.3">
      <c r="A1422" s="1">
        <v>5531</v>
      </c>
      <c r="B1422" s="1">
        <v>234</v>
      </c>
      <c r="C1422" s="1">
        <f t="shared" si="22"/>
        <v>2.0000000000000002E-5</v>
      </c>
      <c r="D1422" s="1" t="s">
        <v>321</v>
      </c>
      <c r="E1422" s="4">
        <v>52465.485400417914</v>
      </c>
      <c r="F1422" s="66">
        <f>Cat_Results[[#This Row],[TotalLossInOriginalCurrency]] / INDEX(Exchange_Rate[Exchange Rate], MATCH(Cat_Results[[#This Row],[Currency]], Exchange_Rate[Currency], 0))</f>
        <v>82197.675954115301</v>
      </c>
    </row>
    <row r="1423" spans="1:6" x14ac:dyDescent="0.3">
      <c r="A1423" s="1">
        <v>5538</v>
      </c>
      <c r="B1423" s="1">
        <v>229</v>
      </c>
      <c r="C1423" s="1">
        <f t="shared" si="22"/>
        <v>2.0000000000000002E-5</v>
      </c>
      <c r="D1423" s="1" t="s">
        <v>321</v>
      </c>
      <c r="E1423" s="4">
        <v>66867.522513396339</v>
      </c>
      <c r="F1423" s="66">
        <f>Cat_Results[[#This Row],[TotalLossInOriginalCurrency]] / INDEX(Exchange_Rate[Exchange Rate], MATCH(Cat_Results[[#This Row],[Currency]], Exchange_Rate[Currency], 0))</f>
        <v>104761.34749278201</v>
      </c>
    </row>
    <row r="1424" spans="1:6" x14ac:dyDescent="0.3">
      <c r="A1424" s="1">
        <v>5544</v>
      </c>
      <c r="B1424" s="1">
        <v>244</v>
      </c>
      <c r="C1424" s="1">
        <f t="shared" si="22"/>
        <v>2.0000000000000002E-5</v>
      </c>
      <c r="D1424" s="1" t="s">
        <v>321</v>
      </c>
      <c r="E1424" s="4">
        <v>1.9261524682904853E-2</v>
      </c>
      <c r="F1424" s="66">
        <f>Cat_Results[[#This Row],[TotalLossInOriginalCurrency]] / INDEX(Exchange_Rate[Exchange Rate], MATCH(Cat_Results[[#This Row],[Currency]], Exchange_Rate[Currency], 0))</f>
        <v>3.0177030712366101E-2</v>
      </c>
    </row>
    <row r="1425" spans="1:6" x14ac:dyDescent="0.3">
      <c r="A1425" s="1">
        <v>5546</v>
      </c>
      <c r="B1425" s="1">
        <v>228</v>
      </c>
      <c r="C1425" s="1">
        <f t="shared" si="22"/>
        <v>2.0000000000000002E-5</v>
      </c>
      <c r="D1425" s="1" t="s">
        <v>321</v>
      </c>
      <c r="E1425" s="4">
        <v>1436791.4377414964</v>
      </c>
      <c r="F1425" s="66">
        <f>Cat_Results[[#This Row],[TotalLossInOriginalCurrency]] / INDEX(Exchange_Rate[Exchange Rate], MATCH(Cat_Results[[#This Row],[Currency]], Exchange_Rate[Currency], 0))</f>
        <v>2251021.1448874199</v>
      </c>
    </row>
    <row r="1426" spans="1:6" x14ac:dyDescent="0.3">
      <c r="A1426" s="1">
        <v>5546</v>
      </c>
      <c r="B1426" s="1">
        <v>246</v>
      </c>
      <c r="C1426" s="1">
        <f t="shared" si="22"/>
        <v>2.0000000000000002E-5</v>
      </c>
      <c r="D1426" s="1" t="s">
        <v>321</v>
      </c>
      <c r="E1426" s="4">
        <v>113401.3022933726</v>
      </c>
      <c r="F1426" s="66">
        <f>Cat_Results[[#This Row],[TotalLossInOriginalCurrency]] / INDEX(Exchange_Rate[Exchange Rate], MATCH(Cat_Results[[#This Row],[Currency]], Exchange_Rate[Currency], 0))</f>
        <v>177665.82025392001</v>
      </c>
    </row>
    <row r="1427" spans="1:6" x14ac:dyDescent="0.3">
      <c r="A1427" s="1">
        <v>5547</v>
      </c>
      <c r="B1427" s="1">
        <v>220</v>
      </c>
      <c r="C1427" s="1">
        <f t="shared" si="22"/>
        <v>2.0000000000000002E-5</v>
      </c>
      <c r="D1427" s="1" t="s">
        <v>323</v>
      </c>
      <c r="E1427" s="4">
        <v>9788193.9243281633</v>
      </c>
      <c r="F1427" s="66">
        <f>Cat_Results[[#This Row],[TotalLossInOriginalCurrency]] / INDEX(Exchange_Rate[Exchange Rate], MATCH(Cat_Results[[#This Row],[Currency]], Exchange_Rate[Currency], 0))</f>
        <v>123399.76393892099</v>
      </c>
    </row>
    <row r="1428" spans="1:6" x14ac:dyDescent="0.3">
      <c r="A1428" s="1">
        <v>5549</v>
      </c>
      <c r="B1428" s="1">
        <v>203</v>
      </c>
      <c r="C1428" s="1">
        <f t="shared" si="22"/>
        <v>2.0000000000000002E-5</v>
      </c>
      <c r="D1428" s="1" t="s">
        <v>323</v>
      </c>
      <c r="E1428" s="4">
        <v>18047773.488370795</v>
      </c>
      <c r="F1428" s="66">
        <f>Cat_Results[[#This Row],[TotalLossInOriginalCurrency]] / INDEX(Exchange_Rate[Exchange Rate], MATCH(Cat_Results[[#This Row],[Currency]], Exchange_Rate[Currency], 0))</f>
        <v>227528.28614814501</v>
      </c>
    </row>
    <row r="1429" spans="1:6" x14ac:dyDescent="0.3">
      <c r="A1429" s="1">
        <v>5553</v>
      </c>
      <c r="B1429" s="1">
        <v>248</v>
      </c>
      <c r="C1429" s="1">
        <f t="shared" si="22"/>
        <v>2.0000000000000002E-5</v>
      </c>
      <c r="D1429" s="1" t="s">
        <v>322</v>
      </c>
      <c r="E1429" s="4">
        <v>879645.25922292634</v>
      </c>
      <c r="F1429" s="66">
        <f>Cat_Results[[#This Row],[TotalLossInOriginalCurrency]] / INDEX(Exchange_Rate[Exchange Rate], MATCH(Cat_Results[[#This Row],[Currency]], Exchange_Rate[Currency], 0))</f>
        <v>1080468.2978405401</v>
      </c>
    </row>
    <row r="1430" spans="1:6" x14ac:dyDescent="0.3">
      <c r="A1430" s="1">
        <v>5558</v>
      </c>
      <c r="B1430" s="1">
        <v>186</v>
      </c>
      <c r="C1430" s="1">
        <f t="shared" si="22"/>
        <v>2.0000000000000002E-5</v>
      </c>
      <c r="D1430" s="1" t="s">
        <v>321</v>
      </c>
      <c r="E1430" s="4">
        <v>51.366494445468589</v>
      </c>
      <c r="F1430" s="66">
        <f>Cat_Results[[#This Row],[TotalLossInOriginalCurrency]] / INDEX(Exchange_Rate[Exchange Rate], MATCH(Cat_Results[[#This Row],[Currency]], Exchange_Rate[Currency], 0))</f>
        <v>80.475886825472102</v>
      </c>
    </row>
    <row r="1431" spans="1:6" x14ac:dyDescent="0.3">
      <c r="A1431" s="1">
        <v>5562</v>
      </c>
      <c r="B1431" s="1">
        <v>181</v>
      </c>
      <c r="C1431" s="1">
        <f t="shared" si="22"/>
        <v>2.0000000000000002E-5</v>
      </c>
      <c r="D1431" s="1" t="s">
        <v>320</v>
      </c>
      <c r="E1431" s="4">
        <v>1.7061829566955599E-3</v>
      </c>
      <c r="F1431" s="66">
        <f>Cat_Results[[#This Row],[TotalLossInOriginalCurrency]] / INDEX(Exchange_Rate[Exchange Rate], MATCH(Cat_Results[[#This Row],[Currency]], Exchange_Rate[Currency], 0))</f>
        <v>1.7061829566955599E-3</v>
      </c>
    </row>
    <row r="1432" spans="1:6" x14ac:dyDescent="0.3">
      <c r="A1432" s="1">
        <v>5564</v>
      </c>
      <c r="B1432" s="1">
        <v>209</v>
      </c>
      <c r="C1432" s="1">
        <f t="shared" si="22"/>
        <v>2.0000000000000002E-5</v>
      </c>
      <c r="D1432" s="1" t="s">
        <v>324</v>
      </c>
      <c r="E1432" s="4">
        <v>593220.95952032355</v>
      </c>
      <c r="F1432" s="66">
        <f>Cat_Results[[#This Row],[TotalLossInOriginalCurrency]] / INDEX(Exchange_Rate[Exchange Rate], MATCH(Cat_Results[[#This Row],[Currency]], Exchange_Rate[Currency], 0))</f>
        <v>600060.796918498</v>
      </c>
    </row>
    <row r="1433" spans="1:6" x14ac:dyDescent="0.3">
      <c r="A1433" s="1">
        <v>5567</v>
      </c>
      <c r="B1433" s="1">
        <v>234</v>
      </c>
      <c r="C1433" s="1">
        <f t="shared" si="22"/>
        <v>2.0000000000000002E-5</v>
      </c>
      <c r="D1433" s="1" t="s">
        <v>321</v>
      </c>
      <c r="E1433" s="4">
        <v>20493.85777059244</v>
      </c>
      <c r="F1433" s="66">
        <f>Cat_Results[[#This Row],[TotalLossInOriginalCurrency]] / INDEX(Exchange_Rate[Exchange Rate], MATCH(Cat_Results[[#This Row],[Currency]], Exchange_Rate[Currency], 0))</f>
        <v>32107.726960312597</v>
      </c>
    </row>
    <row r="1434" spans="1:6" x14ac:dyDescent="0.3">
      <c r="A1434" s="1">
        <v>5569</v>
      </c>
      <c r="B1434" s="1">
        <v>202</v>
      </c>
      <c r="C1434" s="1">
        <f t="shared" si="22"/>
        <v>2.0000000000000002E-5</v>
      </c>
      <c r="D1434" s="1" t="s">
        <v>323</v>
      </c>
      <c r="E1434" s="4">
        <v>1226.2387076238949</v>
      </c>
      <c r="F1434" s="66">
        <f>Cat_Results[[#This Row],[TotalLossInOriginalCurrency]] / INDEX(Exchange_Rate[Exchange Rate], MATCH(Cat_Results[[#This Row],[Currency]], Exchange_Rate[Currency], 0))</f>
        <v>15.4591917797483</v>
      </c>
    </row>
    <row r="1435" spans="1:6" x14ac:dyDescent="0.3">
      <c r="A1435" s="1">
        <v>5569</v>
      </c>
      <c r="B1435" s="1">
        <v>234</v>
      </c>
      <c r="C1435" s="1">
        <f t="shared" si="22"/>
        <v>2.0000000000000002E-5</v>
      </c>
      <c r="D1435" s="1" t="s">
        <v>320</v>
      </c>
      <c r="E1435" s="4">
        <v>13425.589931984099</v>
      </c>
      <c r="F1435" s="66">
        <f>Cat_Results[[#This Row],[TotalLossInOriginalCurrency]] / INDEX(Exchange_Rate[Exchange Rate], MATCH(Cat_Results[[#This Row],[Currency]], Exchange_Rate[Currency], 0))</f>
        <v>13425.589931984099</v>
      </c>
    </row>
    <row r="1436" spans="1:6" x14ac:dyDescent="0.3">
      <c r="A1436" s="1">
        <v>5569</v>
      </c>
      <c r="B1436" s="1">
        <v>229</v>
      </c>
      <c r="C1436" s="1">
        <f t="shared" si="22"/>
        <v>2.0000000000000002E-5</v>
      </c>
      <c r="D1436" s="1" t="s">
        <v>321</v>
      </c>
      <c r="E1436" s="4">
        <v>3.9829996858785167E-2</v>
      </c>
      <c r="F1436" s="66">
        <f>Cat_Results[[#This Row],[TotalLossInOriginalCurrency]] / INDEX(Exchange_Rate[Exchange Rate], MATCH(Cat_Results[[#This Row],[Currency]], Exchange_Rate[Currency], 0))</f>
        <v>6.2401656061410904E-2</v>
      </c>
    </row>
    <row r="1437" spans="1:6" x14ac:dyDescent="0.3">
      <c r="A1437" s="1">
        <v>5572</v>
      </c>
      <c r="B1437" s="1">
        <v>270</v>
      </c>
      <c r="C1437" s="1">
        <f t="shared" si="22"/>
        <v>2.0000000000000002E-5</v>
      </c>
      <c r="D1437" s="1" t="s">
        <v>320</v>
      </c>
      <c r="E1437" s="4">
        <v>2.2839009761810299E-2</v>
      </c>
      <c r="F1437" s="66">
        <f>Cat_Results[[#This Row],[TotalLossInOriginalCurrency]] / INDEX(Exchange_Rate[Exchange Rate], MATCH(Cat_Results[[#This Row],[Currency]], Exchange_Rate[Currency], 0))</f>
        <v>2.2839009761810299E-2</v>
      </c>
    </row>
    <row r="1438" spans="1:6" x14ac:dyDescent="0.3">
      <c r="A1438" s="1">
        <v>5574</v>
      </c>
      <c r="B1438" s="1">
        <v>271</v>
      </c>
      <c r="C1438" s="1">
        <f t="shared" si="22"/>
        <v>2.0000000000000002E-5</v>
      </c>
      <c r="D1438" s="1" t="s">
        <v>321</v>
      </c>
      <c r="E1438" s="4">
        <v>36252.348907417734</v>
      </c>
      <c r="F1438" s="66">
        <f>Cat_Results[[#This Row],[TotalLossInOriginalCurrency]] / INDEX(Exchange_Rate[Exchange Rate], MATCH(Cat_Results[[#This Row],[Currency]], Exchange_Rate[Currency], 0))</f>
        <v>56796.555017552797</v>
      </c>
    </row>
    <row r="1439" spans="1:6" x14ac:dyDescent="0.3">
      <c r="A1439" s="1">
        <v>5574</v>
      </c>
      <c r="B1439" s="1">
        <v>308</v>
      </c>
      <c r="C1439" s="1">
        <f t="shared" si="22"/>
        <v>2.0000000000000002E-5</v>
      </c>
      <c r="D1439" s="1" t="s">
        <v>320</v>
      </c>
      <c r="E1439" s="4">
        <v>6874.1304783008</v>
      </c>
      <c r="F1439" s="66">
        <f>Cat_Results[[#This Row],[TotalLossInOriginalCurrency]] / INDEX(Exchange_Rate[Exchange Rate], MATCH(Cat_Results[[#This Row],[Currency]], Exchange_Rate[Currency], 0))</f>
        <v>6874.1304783008</v>
      </c>
    </row>
    <row r="1440" spans="1:6" x14ac:dyDescent="0.3">
      <c r="A1440" s="1">
        <v>5583</v>
      </c>
      <c r="B1440" s="1">
        <v>240</v>
      </c>
      <c r="C1440" s="1">
        <f t="shared" si="22"/>
        <v>2.0000000000000002E-5</v>
      </c>
      <c r="D1440" s="1" t="s">
        <v>320</v>
      </c>
      <c r="E1440" s="4">
        <v>8338421.2196892099</v>
      </c>
      <c r="F1440" s="66">
        <f>Cat_Results[[#This Row],[TotalLossInOriginalCurrency]] / INDEX(Exchange_Rate[Exchange Rate], MATCH(Cat_Results[[#This Row],[Currency]], Exchange_Rate[Currency], 0))</f>
        <v>8338421.2196892099</v>
      </c>
    </row>
    <row r="1441" spans="1:6" x14ac:dyDescent="0.3">
      <c r="A1441" s="1">
        <v>5586</v>
      </c>
      <c r="B1441" s="1">
        <v>339</v>
      </c>
      <c r="C1441" s="1">
        <f t="shared" si="22"/>
        <v>2.0000000000000002E-5</v>
      </c>
      <c r="D1441" s="1" t="s">
        <v>320</v>
      </c>
      <c r="E1441" s="4">
        <v>6.0775130987167402E-3</v>
      </c>
      <c r="F1441" s="66">
        <f>Cat_Results[[#This Row],[TotalLossInOriginalCurrency]] / INDEX(Exchange_Rate[Exchange Rate], MATCH(Cat_Results[[#This Row],[Currency]], Exchange_Rate[Currency], 0))</f>
        <v>6.0775130987167402E-3</v>
      </c>
    </row>
    <row r="1442" spans="1:6" x14ac:dyDescent="0.3">
      <c r="A1442" s="1">
        <v>5587</v>
      </c>
      <c r="B1442" s="1">
        <v>270</v>
      </c>
      <c r="C1442" s="1">
        <f t="shared" si="22"/>
        <v>2.0000000000000002E-5</v>
      </c>
      <c r="D1442" s="1" t="s">
        <v>320</v>
      </c>
      <c r="E1442" s="4">
        <v>142969.254006423</v>
      </c>
      <c r="F1442" s="66">
        <f>Cat_Results[[#This Row],[TotalLossInOriginalCurrency]] / INDEX(Exchange_Rate[Exchange Rate], MATCH(Cat_Results[[#This Row],[Currency]], Exchange_Rate[Currency], 0))</f>
        <v>142969.254006423</v>
      </c>
    </row>
    <row r="1443" spans="1:6" x14ac:dyDescent="0.3">
      <c r="A1443" s="1">
        <v>5592</v>
      </c>
      <c r="B1443" s="1">
        <v>266</v>
      </c>
      <c r="C1443" s="1">
        <f t="shared" si="22"/>
        <v>2.0000000000000002E-5</v>
      </c>
      <c r="D1443" s="1" t="s">
        <v>321</v>
      </c>
      <c r="E1443" s="4">
        <v>2.9198643228373115E-2</v>
      </c>
      <c r="F1443" s="66">
        <f>Cat_Results[[#This Row],[TotalLossInOriginalCurrency]] / INDEX(Exchange_Rate[Exchange Rate], MATCH(Cat_Results[[#This Row],[Currency]], Exchange_Rate[Currency], 0))</f>
        <v>4.5745514333248097E-2</v>
      </c>
    </row>
    <row r="1444" spans="1:6" x14ac:dyDescent="0.3">
      <c r="A1444" s="1">
        <v>5595</v>
      </c>
      <c r="B1444" s="1">
        <v>232</v>
      </c>
      <c r="C1444" s="1">
        <f t="shared" si="22"/>
        <v>2.0000000000000002E-5</v>
      </c>
      <c r="D1444" s="1" t="s">
        <v>321</v>
      </c>
      <c r="E1444" s="4">
        <v>72.019023323137063</v>
      </c>
      <c r="F1444" s="66">
        <f>Cat_Results[[#This Row],[TotalLossInOriginalCurrency]] / INDEX(Exchange_Rate[Exchange Rate], MATCH(Cat_Results[[#This Row],[Currency]], Exchange_Rate[Currency], 0))</f>
        <v>112.83220380917201</v>
      </c>
    </row>
    <row r="1445" spans="1:6" x14ac:dyDescent="0.3">
      <c r="A1445" s="1">
        <v>5598</v>
      </c>
      <c r="B1445" s="1">
        <v>194</v>
      </c>
      <c r="C1445" s="1">
        <f t="shared" si="22"/>
        <v>2.0000000000000002E-5</v>
      </c>
      <c r="D1445" s="1" t="s">
        <v>320</v>
      </c>
      <c r="E1445" s="4">
        <v>9.0913474559783901E-3</v>
      </c>
      <c r="F1445" s="66">
        <f>Cat_Results[[#This Row],[TotalLossInOriginalCurrency]] / INDEX(Exchange_Rate[Exchange Rate], MATCH(Cat_Results[[#This Row],[Currency]], Exchange_Rate[Currency], 0))</f>
        <v>9.0913474559783901E-3</v>
      </c>
    </row>
    <row r="1446" spans="1:6" x14ac:dyDescent="0.3">
      <c r="A1446" s="1">
        <v>5601</v>
      </c>
      <c r="B1446" s="1">
        <v>229</v>
      </c>
      <c r="C1446" s="1">
        <f t="shared" si="22"/>
        <v>2.0000000000000002E-5</v>
      </c>
      <c r="D1446" s="1" t="s">
        <v>321</v>
      </c>
      <c r="E1446" s="4">
        <v>2229406.8371711005</v>
      </c>
      <c r="F1446" s="66">
        <f>Cat_Results[[#This Row],[TotalLossInOriginalCurrency]] / INDEX(Exchange_Rate[Exchange Rate], MATCH(Cat_Results[[#This Row],[Currency]], Exchange_Rate[Currency], 0))</f>
        <v>3492811.6908305497</v>
      </c>
    </row>
    <row r="1447" spans="1:6" x14ac:dyDescent="0.3">
      <c r="A1447" s="1">
        <v>5601</v>
      </c>
      <c r="B1447" s="1">
        <v>248</v>
      </c>
      <c r="C1447" s="1">
        <f t="shared" si="22"/>
        <v>2.0000000000000002E-5</v>
      </c>
      <c r="D1447" s="1" t="s">
        <v>320</v>
      </c>
      <c r="E1447" s="4">
        <v>5215207.7246015603</v>
      </c>
      <c r="F1447" s="66">
        <f>Cat_Results[[#This Row],[TotalLossInOriginalCurrency]] / INDEX(Exchange_Rate[Exchange Rate], MATCH(Cat_Results[[#This Row],[Currency]], Exchange_Rate[Currency], 0))</f>
        <v>5215207.7246015603</v>
      </c>
    </row>
    <row r="1448" spans="1:6" x14ac:dyDescent="0.3">
      <c r="A1448" s="1">
        <v>5603</v>
      </c>
      <c r="B1448" s="1">
        <v>219</v>
      </c>
      <c r="C1448" s="1">
        <f t="shared" si="22"/>
        <v>2.0000000000000002E-5</v>
      </c>
      <c r="D1448" s="1" t="s">
        <v>320</v>
      </c>
      <c r="E1448" s="4">
        <v>4363670.1014434397</v>
      </c>
      <c r="F1448" s="66">
        <f>Cat_Results[[#This Row],[TotalLossInOriginalCurrency]] / INDEX(Exchange_Rate[Exchange Rate], MATCH(Cat_Results[[#This Row],[Currency]], Exchange_Rate[Currency], 0))</f>
        <v>4363670.1014434397</v>
      </c>
    </row>
    <row r="1449" spans="1:6" x14ac:dyDescent="0.3">
      <c r="A1449" s="1">
        <v>5610</v>
      </c>
      <c r="B1449" s="1">
        <v>239</v>
      </c>
      <c r="C1449" s="1">
        <f t="shared" si="22"/>
        <v>2.0000000000000002E-5</v>
      </c>
      <c r="D1449" s="1" t="s">
        <v>321</v>
      </c>
      <c r="E1449" s="4">
        <v>2597360.2188382717</v>
      </c>
      <c r="F1449" s="66">
        <f>Cat_Results[[#This Row],[TotalLossInOriginalCurrency]] / INDEX(Exchange_Rate[Exchange Rate], MATCH(Cat_Results[[#This Row],[Currency]], Exchange_Rate[Currency], 0))</f>
        <v>4069284.2537291697</v>
      </c>
    </row>
    <row r="1450" spans="1:6" x14ac:dyDescent="0.3">
      <c r="A1450" s="1">
        <v>5611</v>
      </c>
      <c r="B1450" s="1">
        <v>237</v>
      </c>
      <c r="C1450" s="1">
        <f t="shared" si="22"/>
        <v>2.0000000000000002E-5</v>
      </c>
      <c r="D1450" s="1" t="s">
        <v>323</v>
      </c>
      <c r="E1450" s="4">
        <v>10.99157527188966</v>
      </c>
      <c r="F1450" s="66">
        <f>Cat_Results[[#This Row],[TotalLossInOriginalCurrency]] / INDEX(Exchange_Rate[Exchange Rate], MATCH(Cat_Results[[#This Row],[Currency]], Exchange_Rate[Currency], 0))</f>
        <v>0.13857079297304201</v>
      </c>
    </row>
    <row r="1451" spans="1:6" x14ac:dyDescent="0.3">
      <c r="A1451" s="1">
        <v>5614</v>
      </c>
      <c r="B1451" s="1">
        <v>217</v>
      </c>
      <c r="C1451" s="1">
        <f t="shared" si="22"/>
        <v>2.0000000000000002E-5</v>
      </c>
      <c r="D1451" s="1" t="s">
        <v>320</v>
      </c>
      <c r="E1451" s="4">
        <v>68.807361255101895</v>
      </c>
      <c r="F1451" s="66">
        <f>Cat_Results[[#This Row],[TotalLossInOriginalCurrency]] / INDEX(Exchange_Rate[Exchange Rate], MATCH(Cat_Results[[#This Row],[Currency]], Exchange_Rate[Currency], 0))</f>
        <v>68.807361255101895</v>
      </c>
    </row>
    <row r="1452" spans="1:6" x14ac:dyDescent="0.3">
      <c r="A1452" s="1">
        <v>5614</v>
      </c>
      <c r="B1452" s="1">
        <v>240</v>
      </c>
      <c r="C1452" s="1">
        <f t="shared" si="22"/>
        <v>2.0000000000000002E-5</v>
      </c>
      <c r="D1452" s="1" t="s">
        <v>320</v>
      </c>
      <c r="E1452" s="4">
        <v>2959143.01266499</v>
      </c>
      <c r="F1452" s="66">
        <f>Cat_Results[[#This Row],[TotalLossInOriginalCurrency]] / INDEX(Exchange_Rate[Exchange Rate], MATCH(Cat_Results[[#This Row],[Currency]], Exchange_Rate[Currency], 0))</f>
        <v>2959143.01266499</v>
      </c>
    </row>
    <row r="1453" spans="1:6" x14ac:dyDescent="0.3">
      <c r="A1453" s="1">
        <v>5615</v>
      </c>
      <c r="B1453" s="1">
        <v>226</v>
      </c>
      <c r="C1453" s="1">
        <f t="shared" si="22"/>
        <v>2.0000000000000002E-5</v>
      </c>
      <c r="D1453" s="1" t="s">
        <v>320</v>
      </c>
      <c r="E1453" s="4">
        <v>51218024.534855098</v>
      </c>
      <c r="F1453" s="66">
        <f>Cat_Results[[#This Row],[TotalLossInOriginalCurrency]] / INDEX(Exchange_Rate[Exchange Rate], MATCH(Cat_Results[[#This Row],[Currency]], Exchange_Rate[Currency], 0))</f>
        <v>51218024.534855098</v>
      </c>
    </row>
    <row r="1454" spans="1:6" x14ac:dyDescent="0.3">
      <c r="A1454" s="1">
        <v>5624</v>
      </c>
      <c r="B1454" s="1">
        <v>256</v>
      </c>
      <c r="C1454" s="1">
        <f t="shared" si="22"/>
        <v>2.0000000000000002E-5</v>
      </c>
      <c r="D1454" s="1" t="s">
        <v>320</v>
      </c>
      <c r="E1454" s="4">
        <v>69099.330901615307</v>
      </c>
      <c r="F1454" s="66">
        <f>Cat_Results[[#This Row],[TotalLossInOriginalCurrency]] / INDEX(Exchange_Rate[Exchange Rate], MATCH(Cat_Results[[#This Row],[Currency]], Exchange_Rate[Currency], 0))</f>
        <v>69099.330901615307</v>
      </c>
    </row>
    <row r="1455" spans="1:6" x14ac:dyDescent="0.3">
      <c r="A1455" s="1">
        <v>5626</v>
      </c>
      <c r="B1455" s="1">
        <v>245</v>
      </c>
      <c r="C1455" s="1">
        <f t="shared" si="22"/>
        <v>2.0000000000000002E-5</v>
      </c>
      <c r="D1455" s="1" t="s">
        <v>321</v>
      </c>
      <c r="E1455" s="4">
        <v>45.957509216263837</v>
      </c>
      <c r="F1455" s="66">
        <f>Cat_Results[[#This Row],[TotalLossInOriginalCurrency]] / INDEX(Exchange_Rate[Exchange Rate], MATCH(Cat_Results[[#This Row],[Currency]], Exchange_Rate[Currency], 0))</f>
        <v>72.001629669219298</v>
      </c>
    </row>
    <row r="1456" spans="1:6" x14ac:dyDescent="0.3">
      <c r="A1456" s="1">
        <v>5634</v>
      </c>
      <c r="B1456" s="1">
        <v>254</v>
      </c>
      <c r="C1456" s="1">
        <f t="shared" si="22"/>
        <v>2.0000000000000002E-5</v>
      </c>
      <c r="D1456" s="1" t="s">
        <v>321</v>
      </c>
      <c r="E1456" s="4">
        <v>0.58095625445316967</v>
      </c>
      <c r="F1456" s="66">
        <f>Cat_Results[[#This Row],[TotalLossInOriginalCurrency]] / INDEX(Exchange_Rate[Exchange Rate], MATCH(Cat_Results[[#This Row],[Currency]], Exchange_Rate[Currency], 0))</f>
        <v>0.91018416360020593</v>
      </c>
    </row>
    <row r="1457" spans="1:6" x14ac:dyDescent="0.3">
      <c r="A1457" s="1">
        <v>5638</v>
      </c>
      <c r="B1457" s="1">
        <v>209</v>
      </c>
      <c r="C1457" s="1">
        <f t="shared" si="22"/>
        <v>2.0000000000000002E-5</v>
      </c>
      <c r="D1457" s="1" t="s">
        <v>321</v>
      </c>
      <c r="E1457" s="4">
        <v>158482.99686072819</v>
      </c>
      <c r="F1457" s="66">
        <f>Cat_Results[[#This Row],[TotalLossInOriginalCurrency]] / INDEX(Exchange_Rate[Exchange Rate], MATCH(Cat_Results[[#This Row],[Currency]], Exchange_Rate[Currency], 0))</f>
        <v>248295.31111307401</v>
      </c>
    </row>
    <row r="1458" spans="1:6" x14ac:dyDescent="0.3">
      <c r="A1458" s="1">
        <v>5655</v>
      </c>
      <c r="B1458" s="1">
        <v>235</v>
      </c>
      <c r="C1458" s="1">
        <f t="shared" si="22"/>
        <v>2.0000000000000002E-5</v>
      </c>
      <c r="D1458" s="1" t="s">
        <v>321</v>
      </c>
      <c r="E1458" s="4">
        <v>61.773777875430184</v>
      </c>
      <c r="F1458" s="66">
        <f>Cat_Results[[#This Row],[TotalLossInOriginalCurrency]] / INDEX(Exchange_Rate[Exchange Rate], MATCH(Cat_Results[[#This Row],[Currency]], Exchange_Rate[Currency], 0))</f>
        <v>96.780977770686206</v>
      </c>
    </row>
    <row r="1459" spans="1:6" x14ac:dyDescent="0.3">
      <c r="A1459" s="1">
        <v>5659</v>
      </c>
      <c r="B1459" s="1">
        <v>218</v>
      </c>
      <c r="C1459" s="1">
        <f t="shared" si="22"/>
        <v>2.0000000000000002E-5</v>
      </c>
      <c r="D1459" s="1" t="s">
        <v>321</v>
      </c>
      <c r="E1459" s="4">
        <v>46086.422885766566</v>
      </c>
      <c r="F1459" s="66">
        <f>Cat_Results[[#This Row],[TotalLossInOriginalCurrency]] / INDEX(Exchange_Rate[Exchange Rate], MATCH(Cat_Results[[#This Row],[Currency]], Exchange_Rate[Currency], 0))</f>
        <v>72203.598715173401</v>
      </c>
    </row>
    <row r="1460" spans="1:6" x14ac:dyDescent="0.3">
      <c r="A1460" s="1">
        <v>5662</v>
      </c>
      <c r="B1460" s="1">
        <v>265</v>
      </c>
      <c r="C1460" s="1">
        <f t="shared" si="22"/>
        <v>2.0000000000000002E-5</v>
      </c>
      <c r="D1460" s="1" t="s">
        <v>323</v>
      </c>
      <c r="E1460" s="4">
        <v>203260365.51688302</v>
      </c>
      <c r="F1460" s="66">
        <f>Cat_Results[[#This Row],[TotalLossInOriginalCurrency]] / INDEX(Exchange_Rate[Exchange Rate], MATCH(Cat_Results[[#This Row],[Currency]], Exchange_Rate[Currency], 0))</f>
        <v>2562503.4931705999</v>
      </c>
    </row>
    <row r="1461" spans="1:6" x14ac:dyDescent="0.3">
      <c r="A1461" s="1">
        <v>5663</v>
      </c>
      <c r="B1461" s="1">
        <v>230</v>
      </c>
      <c r="C1461" s="1">
        <f t="shared" si="22"/>
        <v>2.0000000000000002E-5</v>
      </c>
      <c r="D1461" s="1" t="s">
        <v>321</v>
      </c>
      <c r="E1461" s="4">
        <v>6557.1936929648946</v>
      </c>
      <c r="F1461" s="66">
        <f>Cat_Results[[#This Row],[TotalLossInOriginalCurrency]] / INDEX(Exchange_Rate[Exchange Rate], MATCH(Cat_Results[[#This Row],[Currency]], Exchange_Rate[Currency], 0))</f>
        <v>10273.1553559286</v>
      </c>
    </row>
    <row r="1462" spans="1:6" x14ac:dyDescent="0.3">
      <c r="A1462" s="1">
        <v>5663</v>
      </c>
      <c r="B1462" s="1">
        <v>225</v>
      </c>
      <c r="C1462" s="1">
        <f t="shared" si="22"/>
        <v>2.0000000000000002E-5</v>
      </c>
      <c r="D1462" s="1" t="s">
        <v>320</v>
      </c>
      <c r="E1462" s="4">
        <v>244550.761518716</v>
      </c>
      <c r="F1462" s="66">
        <f>Cat_Results[[#This Row],[TotalLossInOriginalCurrency]] / INDEX(Exchange_Rate[Exchange Rate], MATCH(Cat_Results[[#This Row],[Currency]], Exchange_Rate[Currency], 0))</f>
        <v>244550.761518716</v>
      </c>
    </row>
    <row r="1463" spans="1:6" x14ac:dyDescent="0.3">
      <c r="A1463" s="1">
        <v>5664</v>
      </c>
      <c r="B1463" s="1">
        <v>242</v>
      </c>
      <c r="C1463" s="1">
        <f t="shared" si="22"/>
        <v>2.0000000000000002E-5</v>
      </c>
      <c r="D1463" s="1" t="s">
        <v>320</v>
      </c>
      <c r="E1463" s="4">
        <v>34273.356673577902</v>
      </c>
      <c r="F1463" s="66">
        <f>Cat_Results[[#This Row],[TotalLossInOriginalCurrency]] / INDEX(Exchange_Rate[Exchange Rate], MATCH(Cat_Results[[#This Row],[Currency]], Exchange_Rate[Currency], 0))</f>
        <v>34273.356673577902</v>
      </c>
    </row>
    <row r="1464" spans="1:6" x14ac:dyDescent="0.3">
      <c r="A1464" s="1">
        <v>5664</v>
      </c>
      <c r="B1464" s="1">
        <v>225</v>
      </c>
      <c r="C1464" s="1">
        <f t="shared" si="22"/>
        <v>2.0000000000000002E-5</v>
      </c>
      <c r="D1464" s="1" t="s">
        <v>320</v>
      </c>
      <c r="E1464" s="4">
        <v>0.54862386360764503</v>
      </c>
      <c r="F1464" s="66">
        <f>Cat_Results[[#This Row],[TotalLossInOriginalCurrency]] / INDEX(Exchange_Rate[Exchange Rate], MATCH(Cat_Results[[#This Row],[Currency]], Exchange_Rate[Currency], 0))</f>
        <v>0.54862386360764503</v>
      </c>
    </row>
    <row r="1465" spans="1:6" x14ac:dyDescent="0.3">
      <c r="A1465" s="1">
        <v>5666</v>
      </c>
      <c r="B1465" s="1">
        <v>231</v>
      </c>
      <c r="C1465" s="1">
        <f t="shared" si="22"/>
        <v>2.0000000000000002E-5</v>
      </c>
      <c r="D1465" s="1" t="s">
        <v>320</v>
      </c>
      <c r="E1465" s="4">
        <v>176128.48613278399</v>
      </c>
      <c r="F1465" s="66">
        <f>Cat_Results[[#This Row],[TotalLossInOriginalCurrency]] / INDEX(Exchange_Rate[Exchange Rate], MATCH(Cat_Results[[#This Row],[Currency]], Exchange_Rate[Currency], 0))</f>
        <v>176128.48613278399</v>
      </c>
    </row>
    <row r="1466" spans="1:6" x14ac:dyDescent="0.3">
      <c r="A1466" s="1">
        <v>5666</v>
      </c>
      <c r="B1466" s="1">
        <v>235</v>
      </c>
      <c r="C1466" s="1">
        <f t="shared" si="22"/>
        <v>2.0000000000000002E-5</v>
      </c>
      <c r="D1466" s="1" t="s">
        <v>321</v>
      </c>
      <c r="E1466" s="4">
        <v>4.8173886235476492E-2</v>
      </c>
      <c r="F1466" s="66">
        <f>Cat_Results[[#This Row],[TotalLossInOriginalCurrency]] / INDEX(Exchange_Rate[Exchange Rate], MATCH(Cat_Results[[#This Row],[Currency]], Exchange_Rate[Currency], 0))</f>
        <v>7.5474027544259997E-2</v>
      </c>
    </row>
    <row r="1467" spans="1:6" x14ac:dyDescent="0.3">
      <c r="A1467" s="1">
        <v>5681</v>
      </c>
      <c r="B1467" s="1">
        <v>196</v>
      </c>
      <c r="C1467" s="1">
        <f t="shared" si="22"/>
        <v>2.0000000000000002E-5</v>
      </c>
      <c r="D1467" s="1" t="s">
        <v>320</v>
      </c>
      <c r="E1467" s="4">
        <v>5.4757837206125301E-2</v>
      </c>
      <c r="F1467" s="66">
        <f>Cat_Results[[#This Row],[TotalLossInOriginalCurrency]] / INDEX(Exchange_Rate[Exchange Rate], MATCH(Cat_Results[[#This Row],[Currency]], Exchange_Rate[Currency], 0))</f>
        <v>5.4757837206125301E-2</v>
      </c>
    </row>
    <row r="1468" spans="1:6" x14ac:dyDescent="0.3">
      <c r="A1468" s="1">
        <v>5681</v>
      </c>
      <c r="B1468" s="1">
        <v>206</v>
      </c>
      <c r="C1468" s="1">
        <f t="shared" si="22"/>
        <v>2.0000000000000002E-5</v>
      </c>
      <c r="D1468" s="1" t="s">
        <v>320</v>
      </c>
      <c r="E1468" s="4">
        <v>4050035.95013871</v>
      </c>
      <c r="F1468" s="66">
        <f>Cat_Results[[#This Row],[TotalLossInOriginalCurrency]] / INDEX(Exchange_Rate[Exchange Rate], MATCH(Cat_Results[[#This Row],[Currency]], Exchange_Rate[Currency], 0))</f>
        <v>4050035.95013871</v>
      </c>
    </row>
    <row r="1469" spans="1:6" x14ac:dyDescent="0.3">
      <c r="A1469" s="1">
        <v>5686</v>
      </c>
      <c r="B1469" s="1">
        <v>234</v>
      </c>
      <c r="C1469" s="1">
        <f t="shared" si="22"/>
        <v>2.0000000000000002E-5</v>
      </c>
      <c r="D1469" s="1" t="s">
        <v>320</v>
      </c>
      <c r="E1469" s="4">
        <v>1.7061829566955599E-3</v>
      </c>
      <c r="F1469" s="66">
        <f>Cat_Results[[#This Row],[TotalLossInOriginalCurrency]] / INDEX(Exchange_Rate[Exchange Rate], MATCH(Cat_Results[[#This Row],[Currency]], Exchange_Rate[Currency], 0))</f>
        <v>1.7061829566955599E-3</v>
      </c>
    </row>
    <row r="1470" spans="1:6" x14ac:dyDescent="0.3">
      <c r="A1470" s="1">
        <v>5694</v>
      </c>
      <c r="B1470" s="1">
        <v>273</v>
      </c>
      <c r="C1470" s="1">
        <f t="shared" si="22"/>
        <v>2.0000000000000002E-5</v>
      </c>
      <c r="D1470" s="1" t="s">
        <v>320</v>
      </c>
      <c r="E1470" s="4">
        <v>7.9785452038049698</v>
      </c>
      <c r="F1470" s="66">
        <f>Cat_Results[[#This Row],[TotalLossInOriginalCurrency]] / INDEX(Exchange_Rate[Exchange Rate], MATCH(Cat_Results[[#This Row],[Currency]], Exchange_Rate[Currency], 0))</f>
        <v>7.9785452038049698</v>
      </c>
    </row>
    <row r="1471" spans="1:6" x14ac:dyDescent="0.3">
      <c r="A1471" s="1">
        <v>5698</v>
      </c>
      <c r="B1471" s="1">
        <v>167</v>
      </c>
      <c r="C1471" s="1">
        <f t="shared" si="22"/>
        <v>2.0000000000000002E-5</v>
      </c>
      <c r="D1471" s="1" t="s">
        <v>320</v>
      </c>
      <c r="E1471" s="4">
        <v>1.7061829566955599E-3</v>
      </c>
      <c r="F1471" s="66">
        <f>Cat_Results[[#This Row],[TotalLossInOriginalCurrency]] / INDEX(Exchange_Rate[Exchange Rate], MATCH(Cat_Results[[#This Row],[Currency]], Exchange_Rate[Currency], 0))</f>
        <v>1.7061829566955599E-3</v>
      </c>
    </row>
    <row r="1472" spans="1:6" x14ac:dyDescent="0.3">
      <c r="A1472" s="1">
        <v>5701</v>
      </c>
      <c r="B1472" s="1">
        <v>230</v>
      </c>
      <c r="C1472" s="1">
        <f t="shared" si="22"/>
        <v>2.0000000000000002E-5</v>
      </c>
      <c r="D1472" s="1" t="s">
        <v>320</v>
      </c>
      <c r="E1472" s="4">
        <v>1259978.12624191</v>
      </c>
      <c r="F1472" s="66">
        <f>Cat_Results[[#This Row],[TotalLossInOriginalCurrency]] / INDEX(Exchange_Rate[Exchange Rate], MATCH(Cat_Results[[#This Row],[Currency]], Exchange_Rate[Currency], 0))</f>
        <v>1259978.12624191</v>
      </c>
    </row>
    <row r="1473" spans="1:6" x14ac:dyDescent="0.3">
      <c r="A1473" s="1">
        <v>5703</v>
      </c>
      <c r="B1473" s="1">
        <v>205</v>
      </c>
      <c r="C1473" s="1">
        <f t="shared" si="22"/>
        <v>2.0000000000000002E-5</v>
      </c>
      <c r="D1473" s="1" t="s">
        <v>320</v>
      </c>
      <c r="E1473" s="4">
        <v>8.0093741416931196E-4</v>
      </c>
      <c r="F1473" s="66">
        <f>Cat_Results[[#This Row],[TotalLossInOriginalCurrency]] / INDEX(Exchange_Rate[Exchange Rate], MATCH(Cat_Results[[#This Row],[Currency]], Exchange_Rate[Currency], 0))</f>
        <v>8.0093741416931196E-4</v>
      </c>
    </row>
    <row r="1474" spans="1:6" x14ac:dyDescent="0.3">
      <c r="A1474" s="1">
        <v>5703</v>
      </c>
      <c r="B1474" s="1">
        <v>241</v>
      </c>
      <c r="C1474" s="1">
        <f t="shared" si="22"/>
        <v>2.0000000000000002E-5</v>
      </c>
      <c r="D1474" s="1" t="s">
        <v>321</v>
      </c>
      <c r="E1474" s="4">
        <v>16416.429520358273</v>
      </c>
      <c r="F1474" s="66">
        <f>Cat_Results[[#This Row],[TotalLossInOriginalCurrency]] / INDEX(Exchange_Rate[Exchange Rate], MATCH(Cat_Results[[#This Row],[Currency]], Exchange_Rate[Currency], 0))</f>
        <v>25719.620122436401</v>
      </c>
    </row>
    <row r="1475" spans="1:6" x14ac:dyDescent="0.3">
      <c r="A1475" s="1">
        <v>5708</v>
      </c>
      <c r="B1475" s="1">
        <v>272</v>
      </c>
      <c r="C1475" s="1">
        <f t="shared" si="22"/>
        <v>2.0000000000000002E-5</v>
      </c>
      <c r="D1475" s="1" t="s">
        <v>322</v>
      </c>
      <c r="E1475" s="4">
        <v>9371724.30356922</v>
      </c>
      <c r="F1475" s="66">
        <f>Cat_Results[[#This Row],[TotalLossInOriginalCurrency]] / INDEX(Exchange_Rate[Exchange Rate], MATCH(Cat_Results[[#This Row],[Currency]], Exchange_Rate[Currency], 0))</f>
        <v>11511289.2384066</v>
      </c>
    </row>
    <row r="1476" spans="1:6" x14ac:dyDescent="0.3">
      <c r="A1476" s="1">
        <v>5710</v>
      </c>
      <c r="B1476" s="1">
        <v>243</v>
      </c>
      <c r="C1476" s="1">
        <f t="shared" si="22"/>
        <v>2.0000000000000002E-5</v>
      </c>
      <c r="D1476" s="1" t="s">
        <v>322</v>
      </c>
      <c r="E1476" s="4">
        <v>47220640.391235739</v>
      </c>
      <c r="F1476" s="66">
        <f>Cat_Results[[#This Row],[TotalLossInOriginalCurrency]] / INDEX(Exchange_Rate[Exchange Rate], MATCH(Cat_Results[[#This Row],[Currency]], Exchange_Rate[Currency], 0))</f>
        <v>58001113.984891899</v>
      </c>
    </row>
    <row r="1477" spans="1:6" x14ac:dyDescent="0.3">
      <c r="A1477" s="1">
        <v>5726</v>
      </c>
      <c r="B1477" s="1">
        <v>259</v>
      </c>
      <c r="C1477" s="1">
        <f t="shared" si="22"/>
        <v>2.0000000000000002E-5</v>
      </c>
      <c r="D1477" s="1" t="s">
        <v>320</v>
      </c>
      <c r="E1477" s="4">
        <v>80216.471504007393</v>
      </c>
      <c r="F1477" s="66">
        <f>Cat_Results[[#This Row],[TotalLossInOriginalCurrency]] / INDEX(Exchange_Rate[Exchange Rate], MATCH(Cat_Results[[#This Row],[Currency]], Exchange_Rate[Currency], 0))</f>
        <v>80216.471504007393</v>
      </c>
    </row>
    <row r="1478" spans="1:6" x14ac:dyDescent="0.3">
      <c r="A1478" s="1">
        <v>5732</v>
      </c>
      <c r="B1478" s="1">
        <v>247</v>
      </c>
      <c r="C1478" s="1">
        <f t="shared" ref="C1478:C1541" si="23">1/50000</f>
        <v>2.0000000000000002E-5</v>
      </c>
      <c r="D1478" s="1" t="s">
        <v>320</v>
      </c>
      <c r="E1478" s="4">
        <v>42315.945702604899</v>
      </c>
      <c r="F1478" s="66">
        <f>Cat_Results[[#This Row],[TotalLossInOriginalCurrency]] / INDEX(Exchange_Rate[Exchange Rate], MATCH(Cat_Results[[#This Row],[Currency]], Exchange_Rate[Currency], 0))</f>
        <v>42315.945702604899</v>
      </c>
    </row>
    <row r="1479" spans="1:6" x14ac:dyDescent="0.3">
      <c r="A1479" s="1">
        <v>5733</v>
      </c>
      <c r="B1479" s="1">
        <v>184</v>
      </c>
      <c r="C1479" s="1">
        <f t="shared" si="23"/>
        <v>2.0000000000000002E-5</v>
      </c>
      <c r="D1479" s="1" t="s">
        <v>320</v>
      </c>
      <c r="E1479" s="4">
        <v>72.160714417695999</v>
      </c>
      <c r="F1479" s="66">
        <f>Cat_Results[[#This Row],[TotalLossInOriginalCurrency]] / INDEX(Exchange_Rate[Exchange Rate], MATCH(Cat_Results[[#This Row],[Currency]], Exchange_Rate[Currency], 0))</f>
        <v>72.160714417695999</v>
      </c>
    </row>
    <row r="1480" spans="1:6" x14ac:dyDescent="0.3">
      <c r="A1480" s="1">
        <v>5737</v>
      </c>
      <c r="B1480" s="1">
        <v>231</v>
      </c>
      <c r="C1480" s="1">
        <f t="shared" si="23"/>
        <v>2.0000000000000002E-5</v>
      </c>
      <c r="D1480" s="1" t="s">
        <v>320</v>
      </c>
      <c r="E1480" s="4">
        <v>3388.2863493636301</v>
      </c>
      <c r="F1480" s="66">
        <f>Cat_Results[[#This Row],[TotalLossInOriginalCurrency]] / INDEX(Exchange_Rate[Exchange Rate], MATCH(Cat_Results[[#This Row],[Currency]], Exchange_Rate[Currency], 0))</f>
        <v>3388.2863493636301</v>
      </c>
    </row>
    <row r="1481" spans="1:6" x14ac:dyDescent="0.3">
      <c r="A1481" s="1">
        <v>5740</v>
      </c>
      <c r="B1481" s="1">
        <v>254</v>
      </c>
      <c r="C1481" s="1">
        <f t="shared" si="23"/>
        <v>2.0000000000000002E-5</v>
      </c>
      <c r="D1481" s="1" t="s">
        <v>323</v>
      </c>
      <c r="E1481" s="4">
        <v>1327641.1714657133</v>
      </c>
      <c r="F1481" s="66">
        <f>Cat_Results[[#This Row],[TotalLossInOriginalCurrency]] / INDEX(Exchange_Rate[Exchange Rate], MATCH(Cat_Results[[#This Row],[Currency]], Exchange_Rate[Currency], 0))</f>
        <v>16737.5726738788</v>
      </c>
    </row>
    <row r="1482" spans="1:6" x14ac:dyDescent="0.3">
      <c r="A1482" s="1">
        <v>5761</v>
      </c>
      <c r="B1482" s="1">
        <v>266</v>
      </c>
      <c r="C1482" s="1">
        <f t="shared" si="23"/>
        <v>2.0000000000000002E-5</v>
      </c>
      <c r="D1482" s="1" t="s">
        <v>320</v>
      </c>
      <c r="E1482" s="4">
        <v>0.31965633854269998</v>
      </c>
      <c r="F1482" s="66">
        <f>Cat_Results[[#This Row],[TotalLossInOriginalCurrency]] / INDEX(Exchange_Rate[Exchange Rate], MATCH(Cat_Results[[#This Row],[Currency]], Exchange_Rate[Currency], 0))</f>
        <v>0.31965633854269998</v>
      </c>
    </row>
    <row r="1483" spans="1:6" x14ac:dyDescent="0.3">
      <c r="A1483" s="1">
        <v>5764</v>
      </c>
      <c r="B1483" s="1">
        <v>264</v>
      </c>
      <c r="C1483" s="1">
        <f t="shared" si="23"/>
        <v>2.0000000000000002E-5</v>
      </c>
      <c r="D1483" s="1" t="s">
        <v>321</v>
      </c>
      <c r="E1483" s="4">
        <v>0.60727787230546504</v>
      </c>
      <c r="F1483" s="66">
        <f>Cat_Results[[#This Row],[TotalLossInOriginalCurrency]] / INDEX(Exchange_Rate[Exchange Rate], MATCH(Cat_Results[[#This Row],[Currency]], Exchange_Rate[Currency], 0))</f>
        <v>0.95142224227799888</v>
      </c>
    </row>
    <row r="1484" spans="1:6" x14ac:dyDescent="0.3">
      <c r="A1484" s="1">
        <v>5765</v>
      </c>
      <c r="B1484" s="1">
        <v>254</v>
      </c>
      <c r="C1484" s="1">
        <f t="shared" si="23"/>
        <v>2.0000000000000002E-5</v>
      </c>
      <c r="D1484" s="1" t="s">
        <v>321</v>
      </c>
      <c r="E1484" s="4">
        <v>8.2614526376131394</v>
      </c>
      <c r="F1484" s="66">
        <f>Cat_Results[[#This Row],[TotalLossInOriginalCurrency]] / INDEX(Exchange_Rate[Exchange Rate], MATCH(Cat_Results[[#This Row],[Currency]], Exchange_Rate[Currency], 0))</f>
        <v>12.943217843770999</v>
      </c>
    </row>
    <row r="1485" spans="1:6" x14ac:dyDescent="0.3">
      <c r="A1485" s="1">
        <v>5766</v>
      </c>
      <c r="B1485" s="1">
        <v>200</v>
      </c>
      <c r="C1485" s="1">
        <f t="shared" si="23"/>
        <v>2.0000000000000002E-5</v>
      </c>
      <c r="D1485" s="1" t="s">
        <v>323</v>
      </c>
      <c r="E1485" s="4">
        <v>7.8104376281776613</v>
      </c>
      <c r="F1485" s="66">
        <f>Cat_Results[[#This Row],[TotalLossInOriginalCurrency]] / INDEX(Exchange_Rate[Exchange Rate], MATCH(Cat_Results[[#This Row],[Currency]], Exchange_Rate[Currency], 0))</f>
        <v>9.8466189679925306E-2</v>
      </c>
    </row>
    <row r="1486" spans="1:6" x14ac:dyDescent="0.3">
      <c r="A1486" s="1">
        <v>5775</v>
      </c>
      <c r="B1486" s="1">
        <v>261</v>
      </c>
      <c r="C1486" s="1">
        <f t="shared" si="23"/>
        <v>2.0000000000000002E-5</v>
      </c>
      <c r="D1486" s="1" t="s">
        <v>320</v>
      </c>
      <c r="E1486" s="4">
        <v>374463.56340754899</v>
      </c>
      <c r="F1486" s="66">
        <f>Cat_Results[[#This Row],[TotalLossInOriginalCurrency]] / INDEX(Exchange_Rate[Exchange Rate], MATCH(Cat_Results[[#This Row],[Currency]], Exchange_Rate[Currency], 0))</f>
        <v>374463.56340754899</v>
      </c>
    </row>
    <row r="1487" spans="1:6" x14ac:dyDescent="0.3">
      <c r="A1487" s="1">
        <v>5775</v>
      </c>
      <c r="B1487" s="1">
        <v>239</v>
      </c>
      <c r="C1487" s="1">
        <f t="shared" si="23"/>
        <v>2.0000000000000002E-5</v>
      </c>
      <c r="D1487" s="1" t="s">
        <v>321</v>
      </c>
      <c r="E1487" s="4">
        <v>278673.41936369351</v>
      </c>
      <c r="F1487" s="66">
        <f>Cat_Results[[#This Row],[TotalLossInOriginalCurrency]] / INDEX(Exchange_Rate[Exchange Rate], MATCH(Cat_Results[[#This Row],[Currency]], Exchange_Rate[Currency], 0))</f>
        <v>436597.64599642303</v>
      </c>
    </row>
    <row r="1488" spans="1:6" x14ac:dyDescent="0.3">
      <c r="A1488" s="1">
        <v>5785</v>
      </c>
      <c r="B1488" s="1">
        <v>251</v>
      </c>
      <c r="C1488" s="1">
        <f t="shared" si="23"/>
        <v>2.0000000000000002E-5</v>
      </c>
      <c r="D1488" s="1" t="s">
        <v>321</v>
      </c>
      <c r="E1488" s="4">
        <v>6834892.8913173899</v>
      </c>
      <c r="F1488" s="66">
        <f>Cat_Results[[#This Row],[TotalLossInOriginalCurrency]] / INDEX(Exchange_Rate[Exchange Rate], MATCH(Cat_Results[[#This Row],[Currency]], Exchange_Rate[Currency], 0))</f>
        <v>10708226.6898672</v>
      </c>
    </row>
    <row r="1489" spans="1:6" x14ac:dyDescent="0.3">
      <c r="A1489" s="1">
        <v>5785</v>
      </c>
      <c r="B1489" s="1">
        <v>257</v>
      </c>
      <c r="C1489" s="1">
        <f t="shared" si="23"/>
        <v>2.0000000000000002E-5</v>
      </c>
      <c r="D1489" s="1" t="s">
        <v>320</v>
      </c>
      <c r="E1489" s="4">
        <v>12749.657718669599</v>
      </c>
      <c r="F1489" s="66">
        <f>Cat_Results[[#This Row],[TotalLossInOriginalCurrency]] / INDEX(Exchange_Rate[Exchange Rate], MATCH(Cat_Results[[#This Row],[Currency]], Exchange_Rate[Currency], 0))</f>
        <v>12749.657718669599</v>
      </c>
    </row>
    <row r="1490" spans="1:6" x14ac:dyDescent="0.3">
      <c r="A1490" s="1">
        <v>5790</v>
      </c>
      <c r="B1490" s="1">
        <v>236</v>
      </c>
      <c r="C1490" s="1">
        <f t="shared" si="23"/>
        <v>2.0000000000000002E-5</v>
      </c>
      <c r="D1490" s="1" t="s">
        <v>320</v>
      </c>
      <c r="E1490" s="4">
        <v>0.51948190480470702</v>
      </c>
      <c r="F1490" s="66">
        <f>Cat_Results[[#This Row],[TotalLossInOriginalCurrency]] / INDEX(Exchange_Rate[Exchange Rate], MATCH(Cat_Results[[#This Row],[Currency]], Exchange_Rate[Currency], 0))</f>
        <v>0.51948190480470702</v>
      </c>
    </row>
    <row r="1491" spans="1:6" x14ac:dyDescent="0.3">
      <c r="A1491" s="1">
        <v>5798</v>
      </c>
      <c r="B1491" s="1">
        <v>265</v>
      </c>
      <c r="C1491" s="1">
        <f t="shared" si="23"/>
        <v>2.0000000000000002E-5</v>
      </c>
      <c r="D1491" s="1" t="s">
        <v>320</v>
      </c>
      <c r="E1491" s="4">
        <v>2419.8188557475801</v>
      </c>
      <c r="F1491" s="66">
        <f>Cat_Results[[#This Row],[TotalLossInOriginalCurrency]] / INDEX(Exchange_Rate[Exchange Rate], MATCH(Cat_Results[[#This Row],[Currency]], Exchange_Rate[Currency], 0))</f>
        <v>2419.8188557475801</v>
      </c>
    </row>
    <row r="1492" spans="1:6" x14ac:dyDescent="0.3">
      <c r="A1492" s="1">
        <v>5817</v>
      </c>
      <c r="B1492" s="1">
        <v>309</v>
      </c>
      <c r="C1492" s="1">
        <f t="shared" si="23"/>
        <v>2.0000000000000002E-5</v>
      </c>
      <c r="D1492" s="1" t="s">
        <v>320</v>
      </c>
      <c r="E1492" s="4">
        <v>3984.25484637916</v>
      </c>
      <c r="F1492" s="66">
        <f>Cat_Results[[#This Row],[TotalLossInOriginalCurrency]] / INDEX(Exchange_Rate[Exchange Rate], MATCH(Cat_Results[[#This Row],[Currency]], Exchange_Rate[Currency], 0))</f>
        <v>3984.25484637916</v>
      </c>
    </row>
    <row r="1493" spans="1:6" x14ac:dyDescent="0.3">
      <c r="A1493" s="1">
        <v>5822</v>
      </c>
      <c r="B1493" s="1">
        <v>210</v>
      </c>
      <c r="C1493" s="1">
        <f t="shared" si="23"/>
        <v>2.0000000000000002E-5</v>
      </c>
      <c r="D1493" s="1" t="s">
        <v>320</v>
      </c>
      <c r="E1493" s="4">
        <v>4.1832029819488499E-3</v>
      </c>
      <c r="F1493" s="66">
        <f>Cat_Results[[#This Row],[TotalLossInOriginalCurrency]] / INDEX(Exchange_Rate[Exchange Rate], MATCH(Cat_Results[[#This Row],[Currency]], Exchange_Rate[Currency], 0))</f>
        <v>4.1832029819488499E-3</v>
      </c>
    </row>
    <row r="1494" spans="1:6" x14ac:dyDescent="0.3">
      <c r="A1494" s="1">
        <v>5823</v>
      </c>
      <c r="B1494" s="1">
        <v>223</v>
      </c>
      <c r="C1494" s="1">
        <f t="shared" si="23"/>
        <v>2.0000000000000002E-5</v>
      </c>
      <c r="D1494" s="1" t="s">
        <v>321</v>
      </c>
      <c r="E1494" s="4">
        <v>439.28051458367668</v>
      </c>
      <c r="F1494" s="66">
        <f>Cat_Results[[#This Row],[TotalLossInOriginalCurrency]] / INDEX(Exchange_Rate[Exchange Rate], MATCH(Cat_Results[[#This Row],[Currency]], Exchange_Rate[Currency], 0))</f>
        <v>688.22078200802196</v>
      </c>
    </row>
    <row r="1495" spans="1:6" x14ac:dyDescent="0.3">
      <c r="A1495" s="1">
        <v>5835</v>
      </c>
      <c r="B1495" s="1">
        <v>274</v>
      </c>
      <c r="C1495" s="1">
        <f t="shared" si="23"/>
        <v>2.0000000000000002E-5</v>
      </c>
      <c r="D1495" s="1" t="s">
        <v>321</v>
      </c>
      <c r="E1495" s="4">
        <v>4160922.3179340712</v>
      </c>
      <c r="F1495" s="66">
        <f>Cat_Results[[#This Row],[TotalLossInOriginalCurrency]] / INDEX(Exchange_Rate[Exchange Rate], MATCH(Cat_Results[[#This Row],[Currency]], Exchange_Rate[Currency], 0))</f>
        <v>6518916.9937054804</v>
      </c>
    </row>
    <row r="1496" spans="1:6" x14ac:dyDescent="0.3">
      <c r="A1496" s="1">
        <v>5837</v>
      </c>
      <c r="B1496" s="1">
        <v>211</v>
      </c>
      <c r="C1496" s="1">
        <f t="shared" si="23"/>
        <v>2.0000000000000002E-5</v>
      </c>
      <c r="D1496" s="1" t="s">
        <v>320</v>
      </c>
      <c r="E1496" s="4">
        <v>4.1832029819488499E-3</v>
      </c>
      <c r="F1496" s="66">
        <f>Cat_Results[[#This Row],[TotalLossInOriginalCurrency]] / INDEX(Exchange_Rate[Exchange Rate], MATCH(Cat_Results[[#This Row],[Currency]], Exchange_Rate[Currency], 0))</f>
        <v>4.1832029819488499E-3</v>
      </c>
    </row>
    <row r="1497" spans="1:6" x14ac:dyDescent="0.3">
      <c r="A1497" s="1">
        <v>5838</v>
      </c>
      <c r="B1497" s="1">
        <v>275</v>
      </c>
      <c r="C1497" s="1">
        <f t="shared" si="23"/>
        <v>2.0000000000000002E-5</v>
      </c>
      <c r="D1497" s="1" t="s">
        <v>320</v>
      </c>
      <c r="E1497" s="4">
        <v>1399951.32392625</v>
      </c>
      <c r="F1497" s="66">
        <f>Cat_Results[[#This Row],[TotalLossInOriginalCurrency]] / INDEX(Exchange_Rate[Exchange Rate], MATCH(Cat_Results[[#This Row],[Currency]], Exchange_Rate[Currency], 0))</f>
        <v>1399951.32392625</v>
      </c>
    </row>
    <row r="1498" spans="1:6" x14ac:dyDescent="0.3">
      <c r="A1498" s="1">
        <v>5841</v>
      </c>
      <c r="B1498" s="1">
        <v>180</v>
      </c>
      <c r="C1498" s="1">
        <f t="shared" si="23"/>
        <v>2.0000000000000002E-5</v>
      </c>
      <c r="D1498" s="1" t="s">
        <v>320</v>
      </c>
      <c r="E1498" s="4">
        <v>7.2438269853591902E-3</v>
      </c>
      <c r="F1498" s="66">
        <f>Cat_Results[[#This Row],[TotalLossInOriginalCurrency]] / INDEX(Exchange_Rate[Exchange Rate], MATCH(Cat_Results[[#This Row],[Currency]], Exchange_Rate[Currency], 0))</f>
        <v>7.2438269853591902E-3</v>
      </c>
    </row>
    <row r="1499" spans="1:6" x14ac:dyDescent="0.3">
      <c r="A1499" s="1">
        <v>5843</v>
      </c>
      <c r="B1499" s="1">
        <v>278</v>
      </c>
      <c r="C1499" s="1">
        <f t="shared" si="23"/>
        <v>2.0000000000000002E-5</v>
      </c>
      <c r="D1499" s="1" t="s">
        <v>320</v>
      </c>
      <c r="E1499" s="4">
        <v>25637.520395822801</v>
      </c>
      <c r="F1499" s="66">
        <f>Cat_Results[[#This Row],[TotalLossInOriginalCurrency]] / INDEX(Exchange_Rate[Exchange Rate], MATCH(Cat_Results[[#This Row],[Currency]], Exchange_Rate[Currency], 0))</f>
        <v>25637.520395822801</v>
      </c>
    </row>
    <row r="1500" spans="1:6" x14ac:dyDescent="0.3">
      <c r="A1500" s="1">
        <v>5845</v>
      </c>
      <c r="B1500" s="1">
        <v>246</v>
      </c>
      <c r="C1500" s="1">
        <f t="shared" si="23"/>
        <v>2.0000000000000002E-5</v>
      </c>
      <c r="D1500" s="1" t="s">
        <v>320</v>
      </c>
      <c r="E1500" s="4">
        <v>1464745.36928317</v>
      </c>
      <c r="F1500" s="66">
        <f>Cat_Results[[#This Row],[TotalLossInOriginalCurrency]] / INDEX(Exchange_Rate[Exchange Rate], MATCH(Cat_Results[[#This Row],[Currency]], Exchange_Rate[Currency], 0))</f>
        <v>1464745.36928317</v>
      </c>
    </row>
    <row r="1501" spans="1:6" x14ac:dyDescent="0.3">
      <c r="A1501" s="1">
        <v>5850</v>
      </c>
      <c r="B1501" s="1">
        <v>266</v>
      </c>
      <c r="C1501" s="1">
        <f t="shared" si="23"/>
        <v>2.0000000000000002E-5</v>
      </c>
      <c r="D1501" s="1" t="s">
        <v>323</v>
      </c>
      <c r="E1501" s="4">
        <v>218175.46362217958</v>
      </c>
      <c r="F1501" s="66">
        <f>Cat_Results[[#This Row],[TotalLossInOriginalCurrency]] / INDEX(Exchange_Rate[Exchange Rate], MATCH(Cat_Results[[#This Row],[Currency]], Exchange_Rate[Currency], 0))</f>
        <v>2750.5381397610099</v>
      </c>
    </row>
    <row r="1502" spans="1:6" x14ac:dyDescent="0.3">
      <c r="A1502" s="1">
        <v>5852</v>
      </c>
      <c r="B1502" s="1">
        <v>223</v>
      </c>
      <c r="C1502" s="1">
        <f t="shared" si="23"/>
        <v>2.0000000000000002E-5</v>
      </c>
      <c r="D1502" s="1" t="s">
        <v>321</v>
      </c>
      <c r="E1502" s="4">
        <v>993270.79517104873</v>
      </c>
      <c r="F1502" s="66">
        <f>Cat_Results[[#This Row],[TotalLossInOriginalCurrency]] / INDEX(Exchange_Rate[Exchange Rate], MATCH(Cat_Results[[#This Row],[Currency]], Exchange_Rate[Currency], 0))</f>
        <v>1556157.35436436</v>
      </c>
    </row>
    <row r="1503" spans="1:6" x14ac:dyDescent="0.3">
      <c r="A1503" s="1">
        <v>5852</v>
      </c>
      <c r="B1503" s="1">
        <v>248</v>
      </c>
      <c r="C1503" s="1">
        <f t="shared" si="23"/>
        <v>2.0000000000000002E-5</v>
      </c>
      <c r="D1503" s="1" t="s">
        <v>320</v>
      </c>
      <c r="E1503" s="4">
        <v>844.76070974767197</v>
      </c>
      <c r="F1503" s="66">
        <f>Cat_Results[[#This Row],[TotalLossInOriginalCurrency]] / INDEX(Exchange_Rate[Exchange Rate], MATCH(Cat_Results[[#This Row],[Currency]], Exchange_Rate[Currency], 0))</f>
        <v>844.76070974767197</v>
      </c>
    </row>
    <row r="1504" spans="1:6" x14ac:dyDescent="0.3">
      <c r="A1504" s="1">
        <v>5860</v>
      </c>
      <c r="B1504" s="1">
        <v>238</v>
      </c>
      <c r="C1504" s="1">
        <f t="shared" si="23"/>
        <v>2.0000000000000002E-5</v>
      </c>
      <c r="D1504" s="1" t="s">
        <v>320</v>
      </c>
      <c r="E1504" s="4">
        <v>7.1618705987930298E-4</v>
      </c>
      <c r="F1504" s="66">
        <f>Cat_Results[[#This Row],[TotalLossInOriginalCurrency]] / INDEX(Exchange_Rate[Exchange Rate], MATCH(Cat_Results[[#This Row],[Currency]], Exchange_Rate[Currency], 0))</f>
        <v>7.1618705987930298E-4</v>
      </c>
    </row>
    <row r="1505" spans="1:6" x14ac:dyDescent="0.3">
      <c r="A1505" s="1">
        <v>5860</v>
      </c>
      <c r="B1505" s="1">
        <v>206</v>
      </c>
      <c r="C1505" s="1">
        <f t="shared" si="23"/>
        <v>2.0000000000000002E-5</v>
      </c>
      <c r="D1505" s="1" t="s">
        <v>320</v>
      </c>
      <c r="E1505" s="4">
        <v>77062.006238400907</v>
      </c>
      <c r="F1505" s="66">
        <f>Cat_Results[[#This Row],[TotalLossInOriginalCurrency]] / INDEX(Exchange_Rate[Exchange Rate], MATCH(Cat_Results[[#This Row],[Currency]], Exchange_Rate[Currency], 0))</f>
        <v>77062.006238400907</v>
      </c>
    </row>
    <row r="1506" spans="1:6" x14ac:dyDescent="0.3">
      <c r="A1506" s="1">
        <v>5864</v>
      </c>
      <c r="B1506" s="1">
        <v>221</v>
      </c>
      <c r="C1506" s="1">
        <f t="shared" si="23"/>
        <v>2.0000000000000002E-5</v>
      </c>
      <c r="D1506" s="1" t="s">
        <v>323</v>
      </c>
      <c r="E1506" s="4">
        <v>370.34148576870263</v>
      </c>
      <c r="F1506" s="66">
        <f>Cat_Results[[#This Row],[TotalLossInOriginalCurrency]] / INDEX(Exchange_Rate[Exchange Rate], MATCH(Cat_Results[[#This Row],[Currency]], Exchange_Rate[Currency], 0))</f>
        <v>4.6688952296972301</v>
      </c>
    </row>
    <row r="1507" spans="1:6" x14ac:dyDescent="0.3">
      <c r="A1507" s="1">
        <v>5864</v>
      </c>
      <c r="B1507" s="1">
        <v>214</v>
      </c>
      <c r="C1507" s="1">
        <f t="shared" si="23"/>
        <v>2.0000000000000002E-5</v>
      </c>
      <c r="D1507" s="1" t="s">
        <v>320</v>
      </c>
      <c r="E1507" s="4">
        <v>111.796553907506</v>
      </c>
      <c r="F1507" s="66">
        <f>Cat_Results[[#This Row],[TotalLossInOriginalCurrency]] / INDEX(Exchange_Rate[Exchange Rate], MATCH(Cat_Results[[#This Row],[Currency]], Exchange_Rate[Currency], 0))</f>
        <v>111.796553907506</v>
      </c>
    </row>
    <row r="1508" spans="1:6" x14ac:dyDescent="0.3">
      <c r="A1508" s="1">
        <v>5865</v>
      </c>
      <c r="B1508" s="1">
        <v>216</v>
      </c>
      <c r="C1508" s="1">
        <f t="shared" si="23"/>
        <v>2.0000000000000002E-5</v>
      </c>
      <c r="D1508" s="1" t="s">
        <v>320</v>
      </c>
      <c r="E1508" s="4">
        <v>1.2597344815731E-2</v>
      </c>
      <c r="F1508" s="66">
        <f>Cat_Results[[#This Row],[TotalLossInOriginalCurrency]] / INDEX(Exchange_Rate[Exchange Rate], MATCH(Cat_Results[[#This Row],[Currency]], Exchange_Rate[Currency], 0))</f>
        <v>1.2597344815731E-2</v>
      </c>
    </row>
    <row r="1509" spans="1:6" x14ac:dyDescent="0.3">
      <c r="A1509" s="1">
        <v>5866</v>
      </c>
      <c r="B1509" s="1">
        <v>250</v>
      </c>
      <c r="C1509" s="1">
        <f t="shared" si="23"/>
        <v>2.0000000000000002E-5</v>
      </c>
      <c r="D1509" s="1" t="s">
        <v>320</v>
      </c>
      <c r="E1509" s="4">
        <v>1956477.1877999899</v>
      </c>
      <c r="F1509" s="66">
        <f>Cat_Results[[#This Row],[TotalLossInOriginalCurrency]] / INDEX(Exchange_Rate[Exchange Rate], MATCH(Cat_Results[[#This Row],[Currency]], Exchange_Rate[Currency], 0))</f>
        <v>1956477.1877999899</v>
      </c>
    </row>
    <row r="1510" spans="1:6" x14ac:dyDescent="0.3">
      <c r="A1510" s="1">
        <v>5870</v>
      </c>
      <c r="B1510" s="1">
        <v>277</v>
      </c>
      <c r="C1510" s="1">
        <f t="shared" si="23"/>
        <v>2.0000000000000002E-5</v>
      </c>
      <c r="D1510" s="1" t="s">
        <v>321</v>
      </c>
      <c r="E1510" s="4">
        <v>1018559.2816200056</v>
      </c>
      <c r="F1510" s="66">
        <f>Cat_Results[[#This Row],[TotalLossInOriginalCurrency]] / INDEX(Exchange_Rate[Exchange Rate], MATCH(Cat_Results[[#This Row],[Currency]], Exchange_Rate[Currency], 0))</f>
        <v>1595776.82607299</v>
      </c>
    </row>
    <row r="1511" spans="1:6" x14ac:dyDescent="0.3">
      <c r="A1511" s="1">
        <v>5874</v>
      </c>
      <c r="B1511" s="1">
        <v>216</v>
      </c>
      <c r="C1511" s="1">
        <f t="shared" si="23"/>
        <v>2.0000000000000002E-5</v>
      </c>
      <c r="D1511" s="1" t="s">
        <v>320</v>
      </c>
      <c r="E1511" s="4">
        <v>0.72165628895163503</v>
      </c>
      <c r="F1511" s="66">
        <f>Cat_Results[[#This Row],[TotalLossInOriginalCurrency]] / INDEX(Exchange_Rate[Exchange Rate], MATCH(Cat_Results[[#This Row],[Currency]], Exchange_Rate[Currency], 0))</f>
        <v>0.72165628895163503</v>
      </c>
    </row>
    <row r="1512" spans="1:6" x14ac:dyDescent="0.3">
      <c r="A1512" s="1">
        <v>5875</v>
      </c>
      <c r="B1512" s="1">
        <v>235</v>
      </c>
      <c r="C1512" s="1">
        <f t="shared" si="23"/>
        <v>2.0000000000000002E-5</v>
      </c>
      <c r="D1512" s="1" t="s">
        <v>321</v>
      </c>
      <c r="E1512" s="4">
        <v>3429.4266054418363</v>
      </c>
      <c r="F1512" s="66">
        <f>Cat_Results[[#This Row],[TotalLossInOriginalCurrency]] / INDEX(Exchange_Rate[Exchange Rate], MATCH(Cat_Results[[#This Row],[Currency]], Exchange_Rate[Currency], 0))</f>
        <v>5372.8826612606599</v>
      </c>
    </row>
    <row r="1513" spans="1:6" x14ac:dyDescent="0.3">
      <c r="A1513" s="1">
        <v>5876</v>
      </c>
      <c r="B1513" s="1">
        <v>210</v>
      </c>
      <c r="C1513" s="1">
        <f t="shared" si="23"/>
        <v>2.0000000000000002E-5</v>
      </c>
      <c r="D1513" s="1" t="s">
        <v>320</v>
      </c>
      <c r="E1513" s="4">
        <v>5.8111548423767099E-3</v>
      </c>
      <c r="F1513" s="66">
        <f>Cat_Results[[#This Row],[TotalLossInOriginalCurrency]] / INDEX(Exchange_Rate[Exchange Rate], MATCH(Cat_Results[[#This Row],[Currency]], Exchange_Rate[Currency], 0))</f>
        <v>5.8111548423767099E-3</v>
      </c>
    </row>
    <row r="1514" spans="1:6" x14ac:dyDescent="0.3">
      <c r="A1514" s="1">
        <v>5878</v>
      </c>
      <c r="B1514" s="1">
        <v>216</v>
      </c>
      <c r="C1514" s="1">
        <f t="shared" si="23"/>
        <v>2.0000000000000002E-5</v>
      </c>
      <c r="D1514" s="1" t="s">
        <v>320</v>
      </c>
      <c r="E1514" s="4">
        <v>0.30065578967332801</v>
      </c>
      <c r="F1514" s="66">
        <f>Cat_Results[[#This Row],[TotalLossInOriginalCurrency]] / INDEX(Exchange_Rate[Exchange Rate], MATCH(Cat_Results[[#This Row],[Currency]], Exchange_Rate[Currency], 0))</f>
        <v>0.30065578967332801</v>
      </c>
    </row>
    <row r="1515" spans="1:6" x14ac:dyDescent="0.3">
      <c r="A1515" s="1">
        <v>5878</v>
      </c>
      <c r="B1515" s="1">
        <v>270</v>
      </c>
      <c r="C1515" s="1">
        <f t="shared" si="23"/>
        <v>2.0000000000000002E-5</v>
      </c>
      <c r="D1515" s="1" t="s">
        <v>321</v>
      </c>
      <c r="E1515" s="4">
        <v>336887.70130142238</v>
      </c>
      <c r="F1515" s="66">
        <f>Cat_Results[[#This Row],[TotalLossInOriginalCurrency]] / INDEX(Exchange_Rate[Exchange Rate], MATCH(Cat_Results[[#This Row],[Currency]], Exchange_Rate[Currency], 0))</f>
        <v>527801.96148305398</v>
      </c>
    </row>
    <row r="1516" spans="1:6" x14ac:dyDescent="0.3">
      <c r="A1516" s="1">
        <v>5880</v>
      </c>
      <c r="B1516" s="1">
        <v>219</v>
      </c>
      <c r="C1516" s="1">
        <f t="shared" si="23"/>
        <v>2.0000000000000002E-5</v>
      </c>
      <c r="D1516" s="1" t="s">
        <v>320</v>
      </c>
      <c r="E1516" s="4">
        <v>0.118552522336472</v>
      </c>
      <c r="F1516" s="66">
        <f>Cat_Results[[#This Row],[TotalLossInOriginalCurrency]] / INDEX(Exchange_Rate[Exchange Rate], MATCH(Cat_Results[[#This Row],[Currency]], Exchange_Rate[Currency], 0))</f>
        <v>0.118552522336472</v>
      </c>
    </row>
    <row r="1517" spans="1:6" x14ac:dyDescent="0.3">
      <c r="A1517" s="1">
        <v>5880</v>
      </c>
      <c r="B1517" s="1">
        <v>224</v>
      </c>
      <c r="C1517" s="1">
        <f t="shared" si="23"/>
        <v>2.0000000000000002E-5</v>
      </c>
      <c r="D1517" s="1" t="s">
        <v>321</v>
      </c>
      <c r="E1517" s="4">
        <v>109105.17321805227</v>
      </c>
      <c r="F1517" s="66">
        <f>Cat_Results[[#This Row],[TotalLossInOriginalCurrency]] / INDEX(Exchange_Rate[Exchange Rate], MATCH(Cat_Results[[#This Row],[Currency]], Exchange_Rate[Currency], 0))</f>
        <v>170935.07483347601</v>
      </c>
    </row>
    <row r="1518" spans="1:6" x14ac:dyDescent="0.3">
      <c r="A1518" s="1">
        <v>5880</v>
      </c>
      <c r="B1518" s="1">
        <v>230</v>
      </c>
      <c r="C1518" s="1">
        <f t="shared" si="23"/>
        <v>2.0000000000000002E-5</v>
      </c>
      <c r="D1518" s="1" t="s">
        <v>320</v>
      </c>
      <c r="E1518" s="4">
        <v>2.5573648512363399E-2</v>
      </c>
      <c r="F1518" s="66">
        <f>Cat_Results[[#This Row],[TotalLossInOriginalCurrency]] / INDEX(Exchange_Rate[Exchange Rate], MATCH(Cat_Results[[#This Row],[Currency]], Exchange_Rate[Currency], 0))</f>
        <v>2.5573648512363399E-2</v>
      </c>
    </row>
    <row r="1519" spans="1:6" x14ac:dyDescent="0.3">
      <c r="A1519" s="1">
        <v>5883</v>
      </c>
      <c r="B1519" s="1">
        <v>239</v>
      </c>
      <c r="C1519" s="1">
        <f t="shared" si="23"/>
        <v>2.0000000000000002E-5</v>
      </c>
      <c r="D1519" s="1" t="s">
        <v>320</v>
      </c>
      <c r="E1519" s="4">
        <v>323379.39590904402</v>
      </c>
      <c r="F1519" s="66">
        <f>Cat_Results[[#This Row],[TotalLossInOriginalCurrency]] / INDEX(Exchange_Rate[Exchange Rate], MATCH(Cat_Results[[#This Row],[Currency]], Exchange_Rate[Currency], 0))</f>
        <v>323379.39590904402</v>
      </c>
    </row>
    <row r="1520" spans="1:6" x14ac:dyDescent="0.3">
      <c r="A1520" s="1">
        <v>5884</v>
      </c>
      <c r="B1520" s="1">
        <v>236</v>
      </c>
      <c r="C1520" s="1">
        <f t="shared" si="23"/>
        <v>2.0000000000000002E-5</v>
      </c>
      <c r="D1520" s="1" t="s">
        <v>320</v>
      </c>
      <c r="E1520" s="4">
        <v>501.502167563885</v>
      </c>
      <c r="F1520" s="66">
        <f>Cat_Results[[#This Row],[TotalLossInOriginalCurrency]] / INDEX(Exchange_Rate[Exchange Rate], MATCH(Cat_Results[[#This Row],[Currency]], Exchange_Rate[Currency], 0))</f>
        <v>501.502167563885</v>
      </c>
    </row>
    <row r="1521" spans="1:6" x14ac:dyDescent="0.3">
      <c r="A1521" s="1">
        <v>5884</v>
      </c>
      <c r="B1521" s="1">
        <v>265</v>
      </c>
      <c r="C1521" s="1">
        <f t="shared" si="23"/>
        <v>2.0000000000000002E-5</v>
      </c>
      <c r="D1521" s="1" t="s">
        <v>320</v>
      </c>
      <c r="E1521" s="4">
        <v>1627341.8387975299</v>
      </c>
      <c r="F1521" s="66">
        <f>Cat_Results[[#This Row],[TotalLossInOriginalCurrency]] / INDEX(Exchange_Rate[Exchange Rate], MATCH(Cat_Results[[#This Row],[Currency]], Exchange_Rate[Currency], 0))</f>
        <v>1627341.8387975299</v>
      </c>
    </row>
    <row r="1522" spans="1:6" x14ac:dyDescent="0.3">
      <c r="A1522" s="1">
        <v>5889</v>
      </c>
      <c r="B1522" s="1">
        <v>210</v>
      </c>
      <c r="C1522" s="1">
        <f t="shared" si="23"/>
        <v>2.0000000000000002E-5</v>
      </c>
      <c r="D1522" s="1" t="s">
        <v>320</v>
      </c>
      <c r="E1522" s="4">
        <v>17930148.455169301</v>
      </c>
      <c r="F1522" s="66">
        <f>Cat_Results[[#This Row],[TotalLossInOriginalCurrency]] / INDEX(Exchange_Rate[Exchange Rate], MATCH(Cat_Results[[#This Row],[Currency]], Exchange_Rate[Currency], 0))</f>
        <v>17930148.455169301</v>
      </c>
    </row>
    <row r="1523" spans="1:6" x14ac:dyDescent="0.3">
      <c r="A1523" s="1">
        <v>5890</v>
      </c>
      <c r="B1523" s="1">
        <v>240</v>
      </c>
      <c r="C1523" s="1">
        <f t="shared" si="23"/>
        <v>2.0000000000000002E-5</v>
      </c>
      <c r="D1523" s="1" t="s">
        <v>322</v>
      </c>
      <c r="E1523" s="4">
        <v>756.44994387248744</v>
      </c>
      <c r="F1523" s="66">
        <f>Cat_Results[[#This Row],[TotalLossInOriginalCurrency]] / INDEX(Exchange_Rate[Exchange Rate], MATCH(Cat_Results[[#This Row],[Currency]], Exchange_Rate[Currency], 0))</f>
        <v>929.14748836308695</v>
      </c>
    </row>
    <row r="1524" spans="1:6" x14ac:dyDescent="0.3">
      <c r="A1524" s="1">
        <v>5891</v>
      </c>
      <c r="B1524" s="1">
        <v>241</v>
      </c>
      <c r="C1524" s="1">
        <f t="shared" si="23"/>
        <v>2.0000000000000002E-5</v>
      </c>
      <c r="D1524" s="1" t="s">
        <v>321</v>
      </c>
      <c r="E1524" s="4">
        <v>2515.9021438902573</v>
      </c>
      <c r="F1524" s="66">
        <f>Cat_Results[[#This Row],[TotalLossInOriginalCurrency]] / INDEX(Exchange_Rate[Exchange Rate], MATCH(Cat_Results[[#This Row],[Currency]], Exchange_Rate[Currency], 0))</f>
        <v>3941.6638877433902</v>
      </c>
    </row>
    <row r="1525" spans="1:6" x14ac:dyDescent="0.3">
      <c r="A1525" s="1">
        <v>5896</v>
      </c>
      <c r="B1525" s="1">
        <v>241</v>
      </c>
      <c r="C1525" s="1">
        <f t="shared" si="23"/>
        <v>2.0000000000000002E-5</v>
      </c>
      <c r="D1525" s="1" t="s">
        <v>321</v>
      </c>
      <c r="E1525" s="4">
        <v>4350854.9152546227</v>
      </c>
      <c r="F1525" s="66">
        <f>Cat_Results[[#This Row],[TotalLossInOriginalCurrency]] / INDEX(Exchange_Rate[Exchange Rate], MATCH(Cat_Results[[#This Row],[Currency]], Exchange_Rate[Currency], 0))</f>
        <v>6816484.3938453412</v>
      </c>
    </row>
    <row r="1526" spans="1:6" x14ac:dyDescent="0.3">
      <c r="A1526" s="1">
        <v>5897</v>
      </c>
      <c r="B1526" s="1">
        <v>248</v>
      </c>
      <c r="C1526" s="1">
        <f t="shared" si="23"/>
        <v>2.0000000000000002E-5</v>
      </c>
      <c r="D1526" s="1" t="s">
        <v>320</v>
      </c>
      <c r="E1526" s="4">
        <v>30885.5330986154</v>
      </c>
      <c r="F1526" s="66">
        <f>Cat_Results[[#This Row],[TotalLossInOriginalCurrency]] / INDEX(Exchange_Rate[Exchange Rate], MATCH(Cat_Results[[#This Row],[Currency]], Exchange_Rate[Currency], 0))</f>
        <v>30885.5330986154</v>
      </c>
    </row>
    <row r="1527" spans="1:6" x14ac:dyDescent="0.3">
      <c r="A1527" s="1">
        <v>5898</v>
      </c>
      <c r="B1527" s="1">
        <v>232</v>
      </c>
      <c r="C1527" s="1">
        <f t="shared" si="23"/>
        <v>2.0000000000000002E-5</v>
      </c>
      <c r="D1527" s="1" t="s">
        <v>321</v>
      </c>
      <c r="E1527" s="4">
        <v>59082.278676026581</v>
      </c>
      <c r="F1527" s="66">
        <f>Cat_Results[[#This Row],[TotalLossInOriginalCurrency]] / INDEX(Exchange_Rate[Exchange Rate], MATCH(Cat_Results[[#This Row],[Currency]], Exchange_Rate[Currency], 0))</f>
        <v>92564.205976146099</v>
      </c>
    </row>
    <row r="1528" spans="1:6" x14ac:dyDescent="0.3">
      <c r="A1528" s="1">
        <v>5908</v>
      </c>
      <c r="B1528" s="1">
        <v>234</v>
      </c>
      <c r="C1528" s="1">
        <f t="shared" si="23"/>
        <v>2.0000000000000002E-5</v>
      </c>
      <c r="D1528" s="1" t="s">
        <v>323</v>
      </c>
      <c r="E1528" s="4">
        <v>2445296.9856585232</v>
      </c>
      <c r="F1528" s="66">
        <f>Cat_Results[[#This Row],[TotalLossInOriginalCurrency]] / INDEX(Exchange_Rate[Exchange Rate], MATCH(Cat_Results[[#This Row],[Currency]], Exchange_Rate[Currency], 0))</f>
        <v>30827.859881365002</v>
      </c>
    </row>
    <row r="1529" spans="1:6" x14ac:dyDescent="0.3">
      <c r="A1529" s="1">
        <v>5909</v>
      </c>
      <c r="B1529" s="1">
        <v>288</v>
      </c>
      <c r="C1529" s="1">
        <f t="shared" si="23"/>
        <v>2.0000000000000002E-5</v>
      </c>
      <c r="D1529" s="1" t="s">
        <v>323</v>
      </c>
      <c r="E1529" s="4">
        <v>0.53888315903903572</v>
      </c>
      <c r="F1529" s="66">
        <f>Cat_Results[[#This Row],[TotalLossInOriginalCurrency]] / INDEX(Exchange_Rate[Exchange Rate], MATCH(Cat_Results[[#This Row],[Currency]], Exchange_Rate[Currency], 0))</f>
        <v>6.7937001585960388E-3</v>
      </c>
    </row>
    <row r="1530" spans="1:6" x14ac:dyDescent="0.3">
      <c r="A1530" s="1">
        <v>5911</v>
      </c>
      <c r="B1530" s="1">
        <v>257</v>
      </c>
      <c r="C1530" s="1">
        <f t="shared" si="23"/>
        <v>2.0000000000000002E-5</v>
      </c>
      <c r="D1530" s="1" t="s">
        <v>324</v>
      </c>
      <c r="E1530" s="4">
        <v>39288017.248039685</v>
      </c>
      <c r="F1530" s="66">
        <f>Cat_Results[[#This Row],[TotalLossInOriginalCurrency]] / INDEX(Exchange_Rate[Exchange Rate], MATCH(Cat_Results[[#This Row],[Currency]], Exchange_Rate[Currency], 0))</f>
        <v>39741008.069352798</v>
      </c>
    </row>
    <row r="1531" spans="1:6" x14ac:dyDescent="0.3">
      <c r="A1531" s="1">
        <v>5914</v>
      </c>
      <c r="B1531" s="1">
        <v>261</v>
      </c>
      <c r="C1531" s="1">
        <f t="shared" si="23"/>
        <v>2.0000000000000002E-5</v>
      </c>
      <c r="D1531" s="1" t="s">
        <v>320</v>
      </c>
      <c r="E1531" s="4">
        <v>0.10295709222555199</v>
      </c>
      <c r="F1531" s="66">
        <f>Cat_Results[[#This Row],[TotalLossInOriginalCurrency]] / INDEX(Exchange_Rate[Exchange Rate], MATCH(Cat_Results[[#This Row],[Currency]], Exchange_Rate[Currency], 0))</f>
        <v>0.10295709222555199</v>
      </c>
    </row>
    <row r="1532" spans="1:6" x14ac:dyDescent="0.3">
      <c r="A1532" s="1">
        <v>5920</v>
      </c>
      <c r="B1532" s="1">
        <v>255</v>
      </c>
      <c r="C1532" s="1">
        <f t="shared" si="23"/>
        <v>2.0000000000000002E-5</v>
      </c>
      <c r="D1532" s="1" t="s">
        <v>320</v>
      </c>
      <c r="E1532" s="4">
        <v>15.324184248392999</v>
      </c>
      <c r="F1532" s="66">
        <f>Cat_Results[[#This Row],[TotalLossInOriginalCurrency]] / INDEX(Exchange_Rate[Exchange Rate], MATCH(Cat_Results[[#This Row],[Currency]], Exchange_Rate[Currency], 0))</f>
        <v>15.324184248392999</v>
      </c>
    </row>
    <row r="1533" spans="1:6" x14ac:dyDescent="0.3">
      <c r="A1533" s="1">
        <v>5925</v>
      </c>
      <c r="B1533" s="1">
        <v>228</v>
      </c>
      <c r="C1533" s="1">
        <f t="shared" si="23"/>
        <v>2.0000000000000002E-5</v>
      </c>
      <c r="D1533" s="1" t="s">
        <v>320</v>
      </c>
      <c r="E1533" s="4">
        <v>28.6435741968453</v>
      </c>
      <c r="F1533" s="66">
        <f>Cat_Results[[#This Row],[TotalLossInOriginalCurrency]] / INDEX(Exchange_Rate[Exchange Rate], MATCH(Cat_Results[[#This Row],[Currency]], Exchange_Rate[Currency], 0))</f>
        <v>28.6435741968453</v>
      </c>
    </row>
    <row r="1534" spans="1:6" x14ac:dyDescent="0.3">
      <c r="A1534" s="1">
        <v>5927</v>
      </c>
      <c r="B1534" s="1">
        <v>221</v>
      </c>
      <c r="C1534" s="1">
        <f t="shared" si="23"/>
        <v>2.0000000000000002E-5</v>
      </c>
      <c r="D1534" s="1" t="s">
        <v>320</v>
      </c>
      <c r="E1534" s="4">
        <v>3053890.83802344</v>
      </c>
      <c r="F1534" s="66">
        <f>Cat_Results[[#This Row],[TotalLossInOriginalCurrency]] / INDEX(Exchange_Rate[Exchange Rate], MATCH(Cat_Results[[#This Row],[Currency]], Exchange_Rate[Currency], 0))</f>
        <v>3053890.83802344</v>
      </c>
    </row>
    <row r="1535" spans="1:6" x14ac:dyDescent="0.3">
      <c r="A1535" s="1">
        <v>5930</v>
      </c>
      <c r="B1535" s="1">
        <v>261</v>
      </c>
      <c r="C1535" s="1">
        <f t="shared" si="23"/>
        <v>2.0000000000000002E-5</v>
      </c>
      <c r="D1535" s="1" t="s">
        <v>321</v>
      </c>
      <c r="E1535" s="4">
        <v>2.9198643228373115E-2</v>
      </c>
      <c r="F1535" s="66">
        <f>Cat_Results[[#This Row],[TotalLossInOriginalCurrency]] / INDEX(Exchange_Rate[Exchange Rate], MATCH(Cat_Results[[#This Row],[Currency]], Exchange_Rate[Currency], 0))</f>
        <v>4.5745514333248097E-2</v>
      </c>
    </row>
    <row r="1536" spans="1:6" x14ac:dyDescent="0.3">
      <c r="A1536" s="1">
        <v>5944</v>
      </c>
      <c r="B1536" s="1">
        <v>226</v>
      </c>
      <c r="C1536" s="1">
        <f t="shared" si="23"/>
        <v>2.0000000000000002E-5</v>
      </c>
      <c r="D1536" s="1" t="s">
        <v>320</v>
      </c>
      <c r="E1536" s="4">
        <v>21580.7084035197</v>
      </c>
      <c r="F1536" s="66">
        <f>Cat_Results[[#This Row],[TotalLossInOriginalCurrency]] / INDEX(Exchange_Rate[Exchange Rate], MATCH(Cat_Results[[#This Row],[Currency]], Exchange_Rate[Currency], 0))</f>
        <v>21580.7084035197</v>
      </c>
    </row>
    <row r="1537" spans="1:6" x14ac:dyDescent="0.3">
      <c r="A1537" s="1">
        <v>5946</v>
      </c>
      <c r="B1537" s="1">
        <v>185</v>
      </c>
      <c r="C1537" s="1">
        <f t="shared" si="23"/>
        <v>2.0000000000000002E-5</v>
      </c>
      <c r="D1537" s="1" t="s">
        <v>320</v>
      </c>
      <c r="E1537" s="4">
        <v>5.8111548423767099E-3</v>
      </c>
      <c r="F1537" s="66">
        <f>Cat_Results[[#This Row],[TotalLossInOriginalCurrency]] / INDEX(Exchange_Rate[Exchange Rate], MATCH(Cat_Results[[#This Row],[Currency]], Exchange_Rate[Currency], 0))</f>
        <v>5.8111548423767099E-3</v>
      </c>
    </row>
    <row r="1538" spans="1:6" x14ac:dyDescent="0.3">
      <c r="A1538" s="1">
        <v>5956</v>
      </c>
      <c r="B1538" s="1">
        <v>231</v>
      </c>
      <c r="C1538" s="1">
        <f t="shared" si="23"/>
        <v>2.0000000000000002E-5</v>
      </c>
      <c r="D1538" s="1" t="s">
        <v>321</v>
      </c>
      <c r="E1538" s="4">
        <v>1150823.7726175324</v>
      </c>
      <c r="F1538" s="66">
        <f>Cat_Results[[#This Row],[TotalLossInOriginalCurrency]] / INDEX(Exchange_Rate[Exchange Rate], MATCH(Cat_Results[[#This Row],[Currency]], Exchange_Rate[Currency], 0))</f>
        <v>1802995.60406154</v>
      </c>
    </row>
    <row r="1539" spans="1:6" x14ac:dyDescent="0.3">
      <c r="A1539" s="1">
        <v>5957</v>
      </c>
      <c r="B1539" s="1">
        <v>225</v>
      </c>
      <c r="C1539" s="1">
        <f t="shared" si="23"/>
        <v>2.0000000000000002E-5</v>
      </c>
      <c r="D1539" s="1" t="s">
        <v>323</v>
      </c>
      <c r="E1539" s="4">
        <v>928127649.36832893</v>
      </c>
      <c r="F1539" s="66">
        <f>Cat_Results[[#This Row],[TotalLossInOriginalCurrency]] / INDEX(Exchange_Rate[Exchange Rate], MATCH(Cat_Results[[#This Row],[Currency]], Exchange_Rate[Currency], 0))</f>
        <v>11700905.572842799</v>
      </c>
    </row>
    <row r="1540" spans="1:6" x14ac:dyDescent="0.3">
      <c r="A1540" s="1">
        <v>5961</v>
      </c>
      <c r="B1540" s="1">
        <v>267</v>
      </c>
      <c r="C1540" s="1">
        <f t="shared" si="23"/>
        <v>2.0000000000000002E-5</v>
      </c>
      <c r="D1540" s="1" t="s">
        <v>321</v>
      </c>
      <c r="E1540" s="4">
        <v>8138741.7709807027</v>
      </c>
      <c r="F1540" s="66">
        <f>Cat_Results[[#This Row],[TotalLossInOriginalCurrency]] / INDEX(Exchange_Rate[Exchange Rate], MATCH(Cat_Results[[#This Row],[Currency]], Exchange_Rate[Currency], 0))</f>
        <v>12750966.729071099</v>
      </c>
    </row>
    <row r="1541" spans="1:6" x14ac:dyDescent="0.3">
      <c r="A1541" s="1">
        <v>5970</v>
      </c>
      <c r="B1541" s="1">
        <v>288</v>
      </c>
      <c r="C1541" s="1">
        <f t="shared" si="23"/>
        <v>2.0000000000000002E-5</v>
      </c>
      <c r="D1541" s="1" t="s">
        <v>320</v>
      </c>
      <c r="E1541" s="4">
        <v>1.2597344815731E-2</v>
      </c>
      <c r="F1541" s="66">
        <f>Cat_Results[[#This Row],[TotalLossInOriginalCurrency]] / INDEX(Exchange_Rate[Exchange Rate], MATCH(Cat_Results[[#This Row],[Currency]], Exchange_Rate[Currency], 0))</f>
        <v>1.2597344815731E-2</v>
      </c>
    </row>
    <row r="1542" spans="1:6" x14ac:dyDescent="0.3">
      <c r="A1542" s="1">
        <v>5984</v>
      </c>
      <c r="B1542" s="1">
        <v>232</v>
      </c>
      <c r="C1542" s="1">
        <f t="shared" ref="C1542:C1605" si="24">1/50000</f>
        <v>2.0000000000000002E-5</v>
      </c>
      <c r="D1542" s="1" t="s">
        <v>320</v>
      </c>
      <c r="E1542" s="4">
        <v>62753.693042751402</v>
      </c>
      <c r="F1542" s="66">
        <f>Cat_Results[[#This Row],[TotalLossInOriginalCurrency]] / INDEX(Exchange_Rate[Exchange Rate], MATCH(Cat_Results[[#This Row],[Currency]], Exchange_Rate[Currency], 0))</f>
        <v>62753.693042751402</v>
      </c>
    </row>
    <row r="1543" spans="1:6" x14ac:dyDescent="0.3">
      <c r="A1543" s="1">
        <v>5984</v>
      </c>
      <c r="B1543" s="1">
        <v>269</v>
      </c>
      <c r="C1543" s="1">
        <f t="shared" si="24"/>
        <v>2.0000000000000002E-5</v>
      </c>
      <c r="D1543" s="1" t="s">
        <v>320</v>
      </c>
      <c r="E1543" s="4">
        <v>4.9136579036712603E-3</v>
      </c>
      <c r="F1543" s="66">
        <f>Cat_Results[[#This Row],[TotalLossInOriginalCurrency]] / INDEX(Exchange_Rate[Exchange Rate], MATCH(Cat_Results[[#This Row],[Currency]], Exchange_Rate[Currency], 0))</f>
        <v>4.9136579036712603E-3</v>
      </c>
    </row>
    <row r="1544" spans="1:6" x14ac:dyDescent="0.3">
      <c r="A1544" s="1">
        <v>5986</v>
      </c>
      <c r="B1544" s="1">
        <v>217</v>
      </c>
      <c r="C1544" s="1">
        <f t="shared" si="24"/>
        <v>2.0000000000000002E-5</v>
      </c>
      <c r="D1544" s="1" t="s">
        <v>321</v>
      </c>
      <c r="E1544" s="4">
        <v>2078173.9062251509</v>
      </c>
      <c r="F1544" s="66">
        <f>Cat_Results[[#This Row],[TotalLossInOriginalCurrency]] / INDEX(Exchange_Rate[Exchange Rate], MATCH(Cat_Results[[#This Row],[Currency]], Exchange_Rate[Currency], 0))</f>
        <v>3255875.0579830199</v>
      </c>
    </row>
    <row r="1545" spans="1:6" x14ac:dyDescent="0.3">
      <c r="A1545" s="1">
        <v>5994</v>
      </c>
      <c r="B1545" s="1">
        <v>258</v>
      </c>
      <c r="C1545" s="1">
        <f t="shared" si="24"/>
        <v>2.0000000000000002E-5</v>
      </c>
      <c r="D1545" s="1" t="s">
        <v>320</v>
      </c>
      <c r="E1545" s="4">
        <v>446.74627523489499</v>
      </c>
      <c r="F1545" s="66">
        <f>Cat_Results[[#This Row],[TotalLossInOriginalCurrency]] / INDEX(Exchange_Rate[Exchange Rate], MATCH(Cat_Results[[#This Row],[Currency]], Exchange_Rate[Currency], 0))</f>
        <v>446.74627523489499</v>
      </c>
    </row>
    <row r="1546" spans="1:6" x14ac:dyDescent="0.3">
      <c r="A1546" s="1">
        <v>5996</v>
      </c>
      <c r="B1546" s="1">
        <v>221</v>
      </c>
      <c r="C1546" s="1">
        <f t="shared" si="24"/>
        <v>2.0000000000000002E-5</v>
      </c>
      <c r="D1546" s="1" t="s">
        <v>321</v>
      </c>
      <c r="E1546" s="4">
        <v>14013.785458506141</v>
      </c>
      <c r="F1546" s="66">
        <f>Cat_Results[[#This Row],[TotalLossInOriginalCurrency]] / INDEX(Exchange_Rate[Exchange Rate], MATCH(Cat_Results[[#This Row],[Currency]], Exchange_Rate[Currency], 0))</f>
        <v>21955.397671773098</v>
      </c>
    </row>
    <row r="1547" spans="1:6" x14ac:dyDescent="0.3">
      <c r="A1547" s="1">
        <v>5997</v>
      </c>
      <c r="B1547" s="1">
        <v>283</v>
      </c>
      <c r="C1547" s="1">
        <f t="shared" si="24"/>
        <v>2.0000000000000002E-5</v>
      </c>
      <c r="D1547" s="1" t="s">
        <v>320</v>
      </c>
      <c r="E1547" s="4">
        <v>62363.212372293397</v>
      </c>
      <c r="F1547" s="66">
        <f>Cat_Results[[#This Row],[TotalLossInOriginalCurrency]] / INDEX(Exchange_Rate[Exchange Rate], MATCH(Cat_Results[[#This Row],[Currency]], Exchange_Rate[Currency], 0))</f>
        <v>62363.212372293397</v>
      </c>
    </row>
    <row r="1548" spans="1:6" x14ac:dyDescent="0.3">
      <c r="A1548" s="1">
        <v>6004</v>
      </c>
      <c r="B1548" s="1">
        <v>252</v>
      </c>
      <c r="C1548" s="1">
        <f t="shared" si="24"/>
        <v>2.0000000000000002E-5</v>
      </c>
      <c r="D1548" s="1" t="s">
        <v>321</v>
      </c>
      <c r="E1548" s="4">
        <v>713134.02642043959</v>
      </c>
      <c r="F1548" s="66">
        <f>Cat_Results[[#This Row],[TotalLossInOriginalCurrency]] / INDEX(Exchange_Rate[Exchange Rate], MATCH(Cat_Results[[#This Row],[Currency]], Exchange_Rate[Currency], 0))</f>
        <v>1117267.0788840901</v>
      </c>
    </row>
    <row r="1549" spans="1:6" x14ac:dyDescent="0.3">
      <c r="A1549" s="1">
        <v>6005</v>
      </c>
      <c r="B1549" s="1">
        <v>222</v>
      </c>
      <c r="C1549" s="1">
        <f t="shared" si="24"/>
        <v>2.0000000000000002E-5</v>
      </c>
      <c r="D1549" s="1" t="s">
        <v>320</v>
      </c>
      <c r="E1549" s="4">
        <v>4169816.6060341201</v>
      </c>
      <c r="F1549" s="66">
        <f>Cat_Results[[#This Row],[TotalLossInOriginalCurrency]] / INDEX(Exchange_Rate[Exchange Rate], MATCH(Cat_Results[[#This Row],[Currency]], Exchange_Rate[Currency], 0))</f>
        <v>4169816.6060341201</v>
      </c>
    </row>
    <row r="1550" spans="1:6" x14ac:dyDescent="0.3">
      <c r="A1550" s="1">
        <v>6017</v>
      </c>
      <c r="B1550" s="1">
        <v>205</v>
      </c>
      <c r="C1550" s="1">
        <f t="shared" si="24"/>
        <v>2.0000000000000002E-5</v>
      </c>
      <c r="D1550" s="1" t="s">
        <v>321</v>
      </c>
      <c r="E1550" s="4">
        <v>0.65284032824710114</v>
      </c>
      <c r="F1550" s="66">
        <f>Cat_Results[[#This Row],[TotalLossInOriginalCurrency]] / INDEX(Exchange_Rate[Exchange Rate], MATCH(Cat_Results[[#This Row],[Currency]], Exchange_Rate[Currency], 0))</f>
        <v>1.02280494198203</v>
      </c>
    </row>
    <row r="1551" spans="1:6" x14ac:dyDescent="0.3">
      <c r="A1551" s="1">
        <v>6017</v>
      </c>
      <c r="B1551" s="1">
        <v>238</v>
      </c>
      <c r="C1551" s="1">
        <f t="shared" si="24"/>
        <v>2.0000000000000002E-5</v>
      </c>
      <c r="D1551" s="1" t="s">
        <v>321</v>
      </c>
      <c r="E1551" s="4">
        <v>3.6716898587047</v>
      </c>
      <c r="F1551" s="66">
        <f>Cat_Results[[#This Row],[TotalLossInOriginalCurrency]] / INDEX(Exchange_Rate[Exchange Rate], MATCH(Cat_Results[[#This Row],[Currency]], Exchange_Rate[Currency], 0))</f>
        <v>5.7524365000426796</v>
      </c>
    </row>
    <row r="1552" spans="1:6" x14ac:dyDescent="0.3">
      <c r="A1552" s="1">
        <v>6020</v>
      </c>
      <c r="B1552" s="1">
        <v>263</v>
      </c>
      <c r="C1552" s="1">
        <f t="shared" si="24"/>
        <v>2.0000000000000002E-5</v>
      </c>
      <c r="D1552" s="1" t="s">
        <v>320</v>
      </c>
      <c r="E1552" s="4">
        <v>3.91789153218269E-2</v>
      </c>
      <c r="F1552" s="66">
        <f>Cat_Results[[#This Row],[TotalLossInOriginalCurrency]] / INDEX(Exchange_Rate[Exchange Rate], MATCH(Cat_Results[[#This Row],[Currency]], Exchange_Rate[Currency], 0))</f>
        <v>3.91789153218269E-2</v>
      </c>
    </row>
    <row r="1553" spans="1:6" x14ac:dyDescent="0.3">
      <c r="A1553" s="1">
        <v>6022</v>
      </c>
      <c r="B1553" s="1">
        <v>196</v>
      </c>
      <c r="C1553" s="1">
        <f t="shared" si="24"/>
        <v>2.0000000000000002E-5</v>
      </c>
      <c r="D1553" s="1" t="s">
        <v>320</v>
      </c>
      <c r="E1553" s="4">
        <v>117.63585105538399</v>
      </c>
      <c r="F1553" s="66">
        <f>Cat_Results[[#This Row],[TotalLossInOriginalCurrency]] / INDEX(Exchange_Rate[Exchange Rate], MATCH(Cat_Results[[#This Row],[Currency]], Exchange_Rate[Currency], 0))</f>
        <v>117.63585105538399</v>
      </c>
    </row>
    <row r="1554" spans="1:6" x14ac:dyDescent="0.3">
      <c r="A1554" s="1">
        <v>6026</v>
      </c>
      <c r="B1554" s="1">
        <v>238</v>
      </c>
      <c r="C1554" s="1">
        <f t="shared" si="24"/>
        <v>2.0000000000000002E-5</v>
      </c>
      <c r="D1554" s="1" t="s">
        <v>320</v>
      </c>
      <c r="E1554" s="4">
        <v>5.8111548423767099E-3</v>
      </c>
      <c r="F1554" s="66">
        <f>Cat_Results[[#This Row],[TotalLossInOriginalCurrency]] / INDEX(Exchange_Rate[Exchange Rate], MATCH(Cat_Results[[#This Row],[Currency]], Exchange_Rate[Currency], 0))</f>
        <v>5.8111548423767099E-3</v>
      </c>
    </row>
    <row r="1555" spans="1:6" x14ac:dyDescent="0.3">
      <c r="A1555" s="1">
        <v>6027</v>
      </c>
      <c r="B1555" s="1">
        <v>192</v>
      </c>
      <c r="C1555" s="1">
        <f t="shared" si="24"/>
        <v>2.0000000000000002E-5</v>
      </c>
      <c r="D1555" s="1" t="s">
        <v>320</v>
      </c>
      <c r="E1555" s="4">
        <v>4.1832029819488499E-3</v>
      </c>
      <c r="F1555" s="66">
        <f>Cat_Results[[#This Row],[TotalLossInOriginalCurrency]] / INDEX(Exchange_Rate[Exchange Rate], MATCH(Cat_Results[[#This Row],[Currency]], Exchange_Rate[Currency], 0))</f>
        <v>4.1832029819488499E-3</v>
      </c>
    </row>
    <row r="1556" spans="1:6" x14ac:dyDescent="0.3">
      <c r="A1556" s="1">
        <v>6035</v>
      </c>
      <c r="B1556" s="1">
        <v>231</v>
      </c>
      <c r="C1556" s="1">
        <f t="shared" si="24"/>
        <v>2.0000000000000002E-5</v>
      </c>
      <c r="D1556" s="1" t="s">
        <v>320</v>
      </c>
      <c r="E1556" s="4">
        <v>8.0093741416931196E-4</v>
      </c>
      <c r="F1556" s="66">
        <f>Cat_Results[[#This Row],[TotalLossInOriginalCurrency]] / INDEX(Exchange_Rate[Exchange Rate], MATCH(Cat_Results[[#This Row],[Currency]], Exchange_Rate[Currency], 0))</f>
        <v>8.0093741416931196E-4</v>
      </c>
    </row>
    <row r="1557" spans="1:6" x14ac:dyDescent="0.3">
      <c r="A1557" s="1">
        <v>6040</v>
      </c>
      <c r="B1557" s="1">
        <v>233</v>
      </c>
      <c r="C1557" s="1">
        <f t="shared" si="24"/>
        <v>2.0000000000000002E-5</v>
      </c>
      <c r="D1557" s="1" t="s">
        <v>321</v>
      </c>
      <c r="E1557" s="4">
        <v>771.39509823531102</v>
      </c>
      <c r="F1557" s="66">
        <f>Cat_Results[[#This Row],[TotalLossInOriginalCurrency]] / INDEX(Exchange_Rate[Exchange Rate], MATCH(Cat_Results[[#This Row],[Currency]], Exchange_Rate[Currency], 0))</f>
        <v>1208.5447000712199</v>
      </c>
    </row>
    <row r="1558" spans="1:6" x14ac:dyDescent="0.3">
      <c r="A1558" s="1">
        <v>6041</v>
      </c>
      <c r="B1558" s="1">
        <v>249</v>
      </c>
      <c r="C1558" s="1">
        <f t="shared" si="24"/>
        <v>2.0000000000000002E-5</v>
      </c>
      <c r="D1558" s="1" t="s">
        <v>320</v>
      </c>
      <c r="E1558" s="4">
        <v>38514.754489848499</v>
      </c>
      <c r="F1558" s="66">
        <f>Cat_Results[[#This Row],[TotalLossInOriginalCurrency]] / INDEX(Exchange_Rate[Exchange Rate], MATCH(Cat_Results[[#This Row],[Currency]], Exchange_Rate[Currency], 0))</f>
        <v>38514.754489848499</v>
      </c>
    </row>
    <row r="1559" spans="1:6" x14ac:dyDescent="0.3">
      <c r="A1559" s="1">
        <v>6046</v>
      </c>
      <c r="B1559" s="1">
        <v>248</v>
      </c>
      <c r="C1559" s="1">
        <f t="shared" si="24"/>
        <v>2.0000000000000002E-5</v>
      </c>
      <c r="D1559" s="1" t="s">
        <v>321</v>
      </c>
      <c r="E1559" s="4">
        <v>11027.044281635865</v>
      </c>
      <c r="F1559" s="66">
        <f>Cat_Results[[#This Row],[TotalLossInOriginalCurrency]] / INDEX(Exchange_Rate[Exchange Rate], MATCH(Cat_Results[[#This Row],[Currency]], Exchange_Rate[Currency], 0))</f>
        <v>17276.070271263801</v>
      </c>
    </row>
    <row r="1560" spans="1:6" x14ac:dyDescent="0.3">
      <c r="A1560" s="1">
        <v>6047</v>
      </c>
      <c r="B1560" s="1">
        <v>248</v>
      </c>
      <c r="C1560" s="1">
        <f t="shared" si="24"/>
        <v>2.0000000000000002E-5</v>
      </c>
      <c r="D1560" s="1" t="s">
        <v>324</v>
      </c>
      <c r="E1560" s="4">
        <v>621945.21376867616</v>
      </c>
      <c r="F1560" s="66">
        <f>Cat_Results[[#This Row],[TotalLossInOriginalCurrency]] / INDEX(Exchange_Rate[Exchange Rate], MATCH(Cat_Results[[#This Row],[Currency]], Exchange_Rate[Currency], 0))</f>
        <v>629116.24180549802</v>
      </c>
    </row>
    <row r="1561" spans="1:6" x14ac:dyDescent="0.3">
      <c r="A1561" s="1">
        <v>6052</v>
      </c>
      <c r="B1561" s="1">
        <v>264</v>
      </c>
      <c r="C1561" s="1">
        <f t="shared" si="24"/>
        <v>2.0000000000000002E-5</v>
      </c>
      <c r="D1561" s="1" t="s">
        <v>320</v>
      </c>
      <c r="E1561" s="4">
        <v>6.3931267708540004E-2</v>
      </c>
      <c r="F1561" s="66">
        <f>Cat_Results[[#This Row],[TotalLossInOriginalCurrency]] / INDEX(Exchange_Rate[Exchange Rate], MATCH(Cat_Results[[#This Row],[Currency]], Exchange_Rate[Currency], 0))</f>
        <v>6.3931267708540004E-2</v>
      </c>
    </row>
    <row r="1562" spans="1:6" x14ac:dyDescent="0.3">
      <c r="A1562" s="1">
        <v>6058</v>
      </c>
      <c r="B1562" s="1">
        <v>215</v>
      </c>
      <c r="C1562" s="1">
        <f t="shared" si="24"/>
        <v>2.0000000000000002E-5</v>
      </c>
      <c r="D1562" s="1" t="s">
        <v>321</v>
      </c>
      <c r="E1562" s="4">
        <v>544178.63857920852</v>
      </c>
      <c r="F1562" s="66">
        <f>Cat_Results[[#This Row],[TotalLossInOriginalCurrency]] / INDEX(Exchange_Rate[Exchange Rate], MATCH(Cat_Results[[#This Row],[Currency]], Exchange_Rate[Currency], 0))</f>
        <v>852564.67282639712</v>
      </c>
    </row>
    <row r="1563" spans="1:6" x14ac:dyDescent="0.3">
      <c r="A1563" s="1">
        <v>6058</v>
      </c>
      <c r="B1563" s="1">
        <v>243</v>
      </c>
      <c r="C1563" s="1">
        <f t="shared" si="24"/>
        <v>2.0000000000000002E-5</v>
      </c>
      <c r="D1563" s="1" t="s">
        <v>321</v>
      </c>
      <c r="E1563" s="4">
        <v>2.7776679448248418E-3</v>
      </c>
      <c r="F1563" s="66">
        <f>Cat_Results[[#This Row],[TotalLossInOriginalCurrency]] / INDEX(Exchange_Rate[Exchange Rate], MATCH(Cat_Results[[#This Row],[Currency]], Exchange_Rate[Currency], 0))</f>
        <v>4.3517723679542498E-3</v>
      </c>
    </row>
    <row r="1564" spans="1:6" x14ac:dyDescent="0.3">
      <c r="A1564" s="1">
        <v>6059</v>
      </c>
      <c r="B1564" s="1">
        <v>222</v>
      </c>
      <c r="C1564" s="1">
        <f t="shared" si="24"/>
        <v>2.0000000000000002E-5</v>
      </c>
      <c r="D1564" s="1" t="s">
        <v>321</v>
      </c>
      <c r="E1564" s="4">
        <v>665611.96357643709</v>
      </c>
      <c r="F1564" s="66">
        <f>Cat_Results[[#This Row],[TotalLossInOriginalCurrency]] / INDEX(Exchange_Rate[Exchange Rate], MATCH(Cat_Results[[#This Row],[Currency]], Exchange_Rate[Currency], 0))</f>
        <v>1042814.2630469701</v>
      </c>
    </row>
    <row r="1565" spans="1:6" x14ac:dyDescent="0.3">
      <c r="A1565" s="1">
        <v>6059</v>
      </c>
      <c r="B1565" s="1">
        <v>247</v>
      </c>
      <c r="C1565" s="1">
        <f t="shared" si="24"/>
        <v>2.0000000000000002E-5</v>
      </c>
      <c r="D1565" s="1" t="s">
        <v>320</v>
      </c>
      <c r="E1565" s="4">
        <v>120229.967998104</v>
      </c>
      <c r="F1565" s="66">
        <f>Cat_Results[[#This Row],[TotalLossInOriginalCurrency]] / INDEX(Exchange_Rate[Exchange Rate], MATCH(Cat_Results[[#This Row],[Currency]], Exchange_Rate[Currency], 0))</f>
        <v>120229.967998104</v>
      </c>
    </row>
    <row r="1566" spans="1:6" x14ac:dyDescent="0.3">
      <c r="A1566" s="1">
        <v>6062</v>
      </c>
      <c r="B1566" s="1">
        <v>239</v>
      </c>
      <c r="C1566" s="1">
        <f t="shared" si="24"/>
        <v>2.0000000000000002E-5</v>
      </c>
      <c r="D1566" s="1" t="s">
        <v>320</v>
      </c>
      <c r="E1566" s="4">
        <v>8.0128222592175007</v>
      </c>
      <c r="F1566" s="66">
        <f>Cat_Results[[#This Row],[TotalLossInOriginalCurrency]] / INDEX(Exchange_Rate[Exchange Rate], MATCH(Cat_Results[[#This Row],[Currency]], Exchange_Rate[Currency], 0))</f>
        <v>8.0128222592175007</v>
      </c>
    </row>
    <row r="1567" spans="1:6" x14ac:dyDescent="0.3">
      <c r="A1567" s="1">
        <v>6062</v>
      </c>
      <c r="B1567" s="1">
        <v>250</v>
      </c>
      <c r="C1567" s="1">
        <f t="shared" si="24"/>
        <v>2.0000000000000002E-5</v>
      </c>
      <c r="D1567" s="1" t="s">
        <v>321</v>
      </c>
      <c r="E1567" s="4">
        <v>761753.15000881895</v>
      </c>
      <c r="F1567" s="66">
        <f>Cat_Results[[#This Row],[TotalLossInOriginalCurrency]] / INDEX(Exchange_Rate[Exchange Rate], MATCH(Cat_Results[[#This Row],[Currency]], Exchange_Rate[Currency], 0))</f>
        <v>1193438.6597889501</v>
      </c>
    </row>
    <row r="1568" spans="1:6" x14ac:dyDescent="0.3">
      <c r="A1568" s="1">
        <v>6073</v>
      </c>
      <c r="B1568" s="1">
        <v>259</v>
      </c>
      <c r="C1568" s="1">
        <f t="shared" si="24"/>
        <v>2.0000000000000002E-5</v>
      </c>
      <c r="D1568" s="1" t="s">
        <v>320</v>
      </c>
      <c r="E1568" s="4">
        <v>1648081.81336355</v>
      </c>
      <c r="F1568" s="66">
        <f>Cat_Results[[#This Row],[TotalLossInOriginalCurrency]] / INDEX(Exchange_Rate[Exchange Rate], MATCH(Cat_Results[[#This Row],[Currency]], Exchange_Rate[Currency], 0))</f>
        <v>1648081.81336355</v>
      </c>
    </row>
    <row r="1569" spans="1:6" x14ac:dyDescent="0.3">
      <c r="A1569" s="1">
        <v>6083</v>
      </c>
      <c r="B1569" s="1">
        <v>242</v>
      </c>
      <c r="C1569" s="1">
        <f t="shared" si="24"/>
        <v>2.0000000000000002E-5</v>
      </c>
      <c r="D1569" s="1" t="s">
        <v>321</v>
      </c>
      <c r="E1569" s="4">
        <v>666967.40553356148</v>
      </c>
      <c r="F1569" s="66">
        <f>Cat_Results[[#This Row],[TotalLossInOriginalCurrency]] / INDEX(Exchange_Rate[Exchange Rate], MATCH(Cat_Results[[#This Row],[Currency]], Exchange_Rate[Currency], 0))</f>
        <v>1044937.8339606099</v>
      </c>
    </row>
    <row r="1570" spans="1:6" x14ac:dyDescent="0.3">
      <c r="A1570" s="1">
        <v>6088</v>
      </c>
      <c r="B1570" s="1">
        <v>204</v>
      </c>
      <c r="C1570" s="1">
        <f t="shared" si="24"/>
        <v>2.0000000000000002E-5</v>
      </c>
      <c r="D1570" s="1" t="s">
        <v>320</v>
      </c>
      <c r="E1570" s="4">
        <v>3.91684472560883E-3</v>
      </c>
      <c r="F1570" s="66">
        <f>Cat_Results[[#This Row],[TotalLossInOriginalCurrency]] / INDEX(Exchange_Rate[Exchange Rate], MATCH(Cat_Results[[#This Row],[Currency]], Exchange_Rate[Currency], 0))</f>
        <v>3.91684472560883E-3</v>
      </c>
    </row>
    <row r="1571" spans="1:6" x14ac:dyDescent="0.3">
      <c r="A1571" s="1">
        <v>6091</v>
      </c>
      <c r="B1571" s="1">
        <v>238</v>
      </c>
      <c r="C1571" s="1">
        <f t="shared" si="24"/>
        <v>2.0000000000000002E-5</v>
      </c>
      <c r="D1571" s="1" t="s">
        <v>320</v>
      </c>
      <c r="E1571" s="4">
        <v>1.2597344815731E-2</v>
      </c>
      <c r="F1571" s="66">
        <f>Cat_Results[[#This Row],[TotalLossInOriginalCurrency]] / INDEX(Exchange_Rate[Exchange Rate], MATCH(Cat_Results[[#This Row],[Currency]], Exchange_Rate[Currency], 0))</f>
        <v>1.2597344815731E-2</v>
      </c>
    </row>
    <row r="1572" spans="1:6" x14ac:dyDescent="0.3">
      <c r="A1572" s="1">
        <v>6093</v>
      </c>
      <c r="B1572" s="1">
        <v>227</v>
      </c>
      <c r="C1572" s="1">
        <f t="shared" si="24"/>
        <v>2.0000000000000002E-5</v>
      </c>
      <c r="D1572" s="1" t="s">
        <v>320</v>
      </c>
      <c r="E1572" s="4">
        <v>1.7414800822734802E-2</v>
      </c>
      <c r="F1572" s="66">
        <f>Cat_Results[[#This Row],[TotalLossInOriginalCurrency]] / INDEX(Exchange_Rate[Exchange Rate], MATCH(Cat_Results[[#This Row],[Currency]], Exchange_Rate[Currency], 0))</f>
        <v>1.7414800822734802E-2</v>
      </c>
    </row>
    <row r="1573" spans="1:6" x14ac:dyDescent="0.3">
      <c r="A1573" s="1">
        <v>6094</v>
      </c>
      <c r="B1573" s="1">
        <v>283</v>
      </c>
      <c r="C1573" s="1">
        <f t="shared" si="24"/>
        <v>2.0000000000000002E-5</v>
      </c>
      <c r="D1573" s="1" t="s">
        <v>321</v>
      </c>
      <c r="E1573" s="4">
        <v>4.7808621367054736E-2</v>
      </c>
      <c r="F1573" s="66">
        <f>Cat_Results[[#This Row],[TotalLossInOriginalCurrency]] / INDEX(Exchange_Rate[Exchange Rate], MATCH(Cat_Results[[#This Row],[Currency]], Exchange_Rate[Currency], 0))</f>
        <v>7.4901767075061798E-2</v>
      </c>
    </row>
    <row r="1574" spans="1:6" x14ac:dyDescent="0.3">
      <c r="A1574" s="1">
        <v>6095</v>
      </c>
      <c r="B1574" s="1">
        <v>238</v>
      </c>
      <c r="C1574" s="1">
        <f t="shared" si="24"/>
        <v>2.0000000000000002E-5</v>
      </c>
      <c r="D1574" s="1" t="s">
        <v>320</v>
      </c>
      <c r="E1574" s="4">
        <v>94763.326366990805</v>
      </c>
      <c r="F1574" s="66">
        <f>Cat_Results[[#This Row],[TotalLossInOriginalCurrency]] / INDEX(Exchange_Rate[Exchange Rate], MATCH(Cat_Results[[#This Row],[Currency]], Exchange_Rate[Currency], 0))</f>
        <v>94763.326366990805</v>
      </c>
    </row>
    <row r="1575" spans="1:6" x14ac:dyDescent="0.3">
      <c r="A1575" s="1">
        <v>6098</v>
      </c>
      <c r="B1575" s="1">
        <v>189</v>
      </c>
      <c r="C1575" s="1">
        <f t="shared" si="24"/>
        <v>2.0000000000000002E-5</v>
      </c>
      <c r="D1575" s="1" t="s">
        <v>320</v>
      </c>
      <c r="E1575" s="4">
        <v>4.1832029819488499E-3</v>
      </c>
      <c r="F1575" s="66">
        <f>Cat_Results[[#This Row],[TotalLossInOriginalCurrency]] / INDEX(Exchange_Rate[Exchange Rate], MATCH(Cat_Results[[#This Row],[Currency]], Exchange_Rate[Currency], 0))</f>
        <v>4.1832029819488499E-3</v>
      </c>
    </row>
    <row r="1576" spans="1:6" x14ac:dyDescent="0.3">
      <c r="A1576" s="1">
        <v>6100</v>
      </c>
      <c r="B1576" s="1">
        <v>318</v>
      </c>
      <c r="C1576" s="1">
        <f t="shared" si="24"/>
        <v>2.0000000000000002E-5</v>
      </c>
      <c r="D1576" s="1" t="s">
        <v>320</v>
      </c>
      <c r="E1576" s="4">
        <v>6.0775130987167402E-3</v>
      </c>
      <c r="F1576" s="66">
        <f>Cat_Results[[#This Row],[TotalLossInOriginalCurrency]] / INDEX(Exchange_Rate[Exchange Rate], MATCH(Cat_Results[[#This Row],[Currency]], Exchange_Rate[Currency], 0))</f>
        <v>6.0775130987167402E-3</v>
      </c>
    </row>
    <row r="1577" spans="1:6" x14ac:dyDescent="0.3">
      <c r="A1577" s="1">
        <v>6102</v>
      </c>
      <c r="B1577" s="1">
        <v>241</v>
      </c>
      <c r="C1577" s="1">
        <f t="shared" si="24"/>
        <v>2.0000000000000002E-5</v>
      </c>
      <c r="D1577" s="1" t="s">
        <v>320</v>
      </c>
      <c r="E1577" s="4">
        <v>1183477.1724121601</v>
      </c>
      <c r="F1577" s="66">
        <f>Cat_Results[[#This Row],[TotalLossInOriginalCurrency]] / INDEX(Exchange_Rate[Exchange Rate], MATCH(Cat_Results[[#This Row],[Currency]], Exchange_Rate[Currency], 0))</f>
        <v>1183477.1724121601</v>
      </c>
    </row>
    <row r="1578" spans="1:6" x14ac:dyDescent="0.3">
      <c r="A1578" s="1">
        <v>6103</v>
      </c>
      <c r="B1578" s="1">
        <v>265</v>
      </c>
      <c r="C1578" s="1">
        <f t="shared" si="24"/>
        <v>2.0000000000000002E-5</v>
      </c>
      <c r="D1578" s="1" t="s">
        <v>320</v>
      </c>
      <c r="E1578" s="4">
        <v>3544632.1543935901</v>
      </c>
      <c r="F1578" s="66">
        <f>Cat_Results[[#This Row],[TotalLossInOriginalCurrency]] / INDEX(Exchange_Rate[Exchange Rate], MATCH(Cat_Results[[#This Row],[Currency]], Exchange_Rate[Currency], 0))</f>
        <v>3544632.1543935901</v>
      </c>
    </row>
    <row r="1579" spans="1:6" x14ac:dyDescent="0.3">
      <c r="A1579" s="1">
        <v>6108</v>
      </c>
      <c r="B1579" s="1">
        <v>209</v>
      </c>
      <c r="C1579" s="1">
        <f t="shared" si="24"/>
        <v>2.0000000000000002E-5</v>
      </c>
      <c r="D1579" s="1" t="s">
        <v>321</v>
      </c>
      <c r="E1579" s="4">
        <v>8442902.8437262271</v>
      </c>
      <c r="F1579" s="66">
        <f>Cat_Results[[#This Row],[TotalLossInOriginalCurrency]] / INDEX(Exchange_Rate[Exchange Rate], MATCH(Cat_Results[[#This Row],[Currency]], Exchange_Rate[Currency], 0))</f>
        <v>13227495.881609799</v>
      </c>
    </row>
    <row r="1580" spans="1:6" x14ac:dyDescent="0.3">
      <c r="A1580" s="1">
        <v>6108</v>
      </c>
      <c r="B1580" s="1">
        <v>224</v>
      </c>
      <c r="C1580" s="1">
        <f t="shared" si="24"/>
        <v>2.0000000000000002E-5</v>
      </c>
      <c r="D1580" s="1" t="s">
        <v>320</v>
      </c>
      <c r="E1580" s="4">
        <v>20292100.431013599</v>
      </c>
      <c r="F1580" s="66">
        <f>Cat_Results[[#This Row],[TotalLossInOriginalCurrency]] / INDEX(Exchange_Rate[Exchange Rate], MATCH(Cat_Results[[#This Row],[Currency]], Exchange_Rate[Currency], 0))</f>
        <v>20292100.431013599</v>
      </c>
    </row>
    <row r="1581" spans="1:6" x14ac:dyDescent="0.3">
      <c r="A1581" s="1">
        <v>6111</v>
      </c>
      <c r="B1581" s="1">
        <v>277</v>
      </c>
      <c r="C1581" s="1">
        <f t="shared" si="24"/>
        <v>2.0000000000000002E-5</v>
      </c>
      <c r="D1581" s="1" t="s">
        <v>320</v>
      </c>
      <c r="E1581" s="4">
        <v>25.242367759347001</v>
      </c>
      <c r="F1581" s="66">
        <f>Cat_Results[[#This Row],[TotalLossInOriginalCurrency]] / INDEX(Exchange_Rate[Exchange Rate], MATCH(Cat_Results[[#This Row],[Currency]], Exchange_Rate[Currency], 0))</f>
        <v>25.242367759347001</v>
      </c>
    </row>
    <row r="1582" spans="1:6" x14ac:dyDescent="0.3">
      <c r="A1582" s="1">
        <v>6112</v>
      </c>
      <c r="B1582" s="1">
        <v>257</v>
      </c>
      <c r="C1582" s="1">
        <f t="shared" si="24"/>
        <v>2.0000000000000002E-5</v>
      </c>
      <c r="D1582" s="1" t="s">
        <v>322</v>
      </c>
      <c r="E1582" s="4">
        <v>315761.57631933171</v>
      </c>
      <c r="F1582" s="66">
        <f>Cat_Results[[#This Row],[TotalLossInOriginalCurrency]] / INDEX(Exchange_Rate[Exchange Rate], MATCH(Cat_Results[[#This Row],[Currency]], Exchange_Rate[Currency], 0))</f>
        <v>387849.95350350899</v>
      </c>
    </row>
    <row r="1583" spans="1:6" x14ac:dyDescent="0.3">
      <c r="A1583" s="1">
        <v>6112</v>
      </c>
      <c r="B1583" s="1">
        <v>274</v>
      </c>
      <c r="C1583" s="1">
        <f t="shared" si="24"/>
        <v>2.0000000000000002E-5</v>
      </c>
      <c r="D1583" s="1" t="s">
        <v>321</v>
      </c>
      <c r="E1583" s="4">
        <v>140615.13520678776</v>
      </c>
      <c r="F1583" s="66">
        <f>Cat_Results[[#This Row],[TotalLossInOriginalCurrency]] / INDEX(Exchange_Rate[Exchange Rate], MATCH(Cat_Results[[#This Row],[Currency]], Exchange_Rate[Currency], 0))</f>
        <v>220301.73226758296</v>
      </c>
    </row>
    <row r="1584" spans="1:6" x14ac:dyDescent="0.3">
      <c r="A1584" s="1">
        <v>6114</v>
      </c>
      <c r="B1584" s="1">
        <v>234</v>
      </c>
      <c r="C1584" s="1">
        <f t="shared" si="24"/>
        <v>2.0000000000000002E-5</v>
      </c>
      <c r="D1584" s="1" t="s">
        <v>321</v>
      </c>
      <c r="E1584" s="4">
        <v>0.25980402127520491</v>
      </c>
      <c r="F1584" s="66">
        <f>Cat_Results[[#This Row],[TotalLossInOriginalCurrency]] / INDEX(Exchange_Rate[Exchange Rate], MATCH(Cat_Results[[#This Row],[Currency]], Exchange_Rate[Currency], 0))</f>
        <v>0.40703496001935907</v>
      </c>
    </row>
    <row r="1585" spans="1:6" x14ac:dyDescent="0.3">
      <c r="A1585" s="1">
        <v>6118</v>
      </c>
      <c r="B1585" s="1">
        <v>279</v>
      </c>
      <c r="C1585" s="1">
        <f t="shared" si="24"/>
        <v>2.0000000000000002E-5</v>
      </c>
      <c r="D1585" s="1" t="s">
        <v>321</v>
      </c>
      <c r="E1585" s="4">
        <v>739955.71706090984</v>
      </c>
      <c r="F1585" s="66">
        <f>Cat_Results[[#This Row],[TotalLossInOriginalCurrency]] / INDEX(Exchange_Rate[Exchange Rate], MATCH(Cat_Results[[#This Row],[Currency]], Exchange_Rate[Currency], 0))</f>
        <v>1159288.6215989001</v>
      </c>
    </row>
    <row r="1586" spans="1:6" x14ac:dyDescent="0.3">
      <c r="A1586" s="1">
        <v>6125</v>
      </c>
      <c r="B1586" s="1">
        <v>256</v>
      </c>
      <c r="C1586" s="1">
        <f t="shared" si="24"/>
        <v>2.0000000000000002E-5</v>
      </c>
      <c r="D1586" s="1" t="s">
        <v>321</v>
      </c>
      <c r="E1586" s="4">
        <v>22065300.589084871</v>
      </c>
      <c r="F1586" s="66">
        <f>Cat_Results[[#This Row],[TotalLossInOriginalCurrency]] / INDEX(Exchange_Rate[Exchange Rate], MATCH(Cat_Results[[#This Row],[Currency]], Exchange_Rate[Currency], 0))</f>
        <v>34569706.4233642</v>
      </c>
    </row>
    <row r="1587" spans="1:6" x14ac:dyDescent="0.3">
      <c r="A1587" s="1">
        <v>6126</v>
      </c>
      <c r="B1587" s="1">
        <v>221</v>
      </c>
      <c r="C1587" s="1">
        <f t="shared" si="24"/>
        <v>2.0000000000000002E-5</v>
      </c>
      <c r="D1587" s="1" t="s">
        <v>320</v>
      </c>
      <c r="E1587" s="4">
        <v>232034.70179949101</v>
      </c>
      <c r="F1587" s="66">
        <f>Cat_Results[[#This Row],[TotalLossInOriginalCurrency]] / INDEX(Exchange_Rate[Exchange Rate], MATCH(Cat_Results[[#This Row],[Currency]], Exchange_Rate[Currency], 0))</f>
        <v>232034.70179949101</v>
      </c>
    </row>
    <row r="1588" spans="1:6" x14ac:dyDescent="0.3">
      <c r="A1588" s="1">
        <v>6131</v>
      </c>
      <c r="B1588" s="1">
        <v>253</v>
      </c>
      <c r="C1588" s="1">
        <f t="shared" si="24"/>
        <v>2.0000000000000002E-5</v>
      </c>
      <c r="D1588" s="1" t="s">
        <v>321</v>
      </c>
      <c r="E1588" s="4">
        <v>6033116.3652357794</v>
      </c>
      <c r="F1588" s="66">
        <f>Cat_Results[[#This Row],[TotalLossInOriginalCurrency]] / INDEX(Exchange_Rate[Exchange Rate], MATCH(Cat_Results[[#This Row],[Currency]], Exchange_Rate[Currency], 0))</f>
        <v>9452083.4068023395</v>
      </c>
    </row>
    <row r="1589" spans="1:6" x14ac:dyDescent="0.3">
      <c r="A1589" s="1">
        <v>6134</v>
      </c>
      <c r="B1589" s="1">
        <v>274</v>
      </c>
      <c r="C1589" s="1">
        <f t="shared" si="24"/>
        <v>2.0000000000000002E-5</v>
      </c>
      <c r="D1589" s="1" t="s">
        <v>320</v>
      </c>
      <c r="E1589" s="4">
        <v>66325.405129433304</v>
      </c>
      <c r="F1589" s="66">
        <f>Cat_Results[[#This Row],[TotalLossInOriginalCurrency]] / INDEX(Exchange_Rate[Exchange Rate], MATCH(Cat_Results[[#This Row],[Currency]], Exchange_Rate[Currency], 0))</f>
        <v>66325.405129433304</v>
      </c>
    </row>
    <row r="1590" spans="1:6" x14ac:dyDescent="0.3">
      <c r="A1590" s="1">
        <v>6135</v>
      </c>
      <c r="B1590" s="1">
        <v>236</v>
      </c>
      <c r="C1590" s="1">
        <f t="shared" si="24"/>
        <v>2.0000000000000002E-5</v>
      </c>
      <c r="D1590" s="1" t="s">
        <v>321</v>
      </c>
      <c r="E1590" s="4">
        <v>230719.72358909104</v>
      </c>
      <c r="F1590" s="66">
        <f>Cat_Results[[#This Row],[TotalLossInOriginalCurrency]] / INDEX(Exchange_Rate[Exchange Rate], MATCH(Cat_Results[[#This Row],[Currency]], Exchange_Rate[Currency], 0))</f>
        <v>361468.59084711899</v>
      </c>
    </row>
    <row r="1591" spans="1:6" x14ac:dyDescent="0.3">
      <c r="A1591" s="1">
        <v>6141</v>
      </c>
      <c r="B1591" s="1">
        <v>278</v>
      </c>
      <c r="C1591" s="1">
        <f t="shared" si="24"/>
        <v>2.0000000000000002E-5</v>
      </c>
      <c r="D1591" s="1" t="s">
        <v>322</v>
      </c>
      <c r="E1591" s="4">
        <v>4.9521217179959841E-3</v>
      </c>
      <c r="F1591" s="66">
        <f>Cat_Results[[#This Row],[TotalLossInOriginalCurrency]] / INDEX(Exchange_Rate[Exchange Rate], MATCH(Cat_Results[[#This Row],[Currency]], Exchange_Rate[Currency], 0))</f>
        <v>6.0826912522315996E-3</v>
      </c>
    </row>
    <row r="1592" spans="1:6" x14ac:dyDescent="0.3">
      <c r="A1592" s="1">
        <v>6146</v>
      </c>
      <c r="B1592" s="1">
        <v>262</v>
      </c>
      <c r="C1592" s="1">
        <f t="shared" si="24"/>
        <v>2.0000000000000002E-5</v>
      </c>
      <c r="D1592" s="1" t="s">
        <v>320</v>
      </c>
      <c r="E1592" s="4">
        <v>1.7061829566955599E-3</v>
      </c>
      <c r="F1592" s="66">
        <f>Cat_Results[[#This Row],[TotalLossInOriginalCurrency]] / INDEX(Exchange_Rate[Exchange Rate], MATCH(Cat_Results[[#This Row],[Currency]], Exchange_Rate[Currency], 0))</f>
        <v>1.7061829566955599E-3</v>
      </c>
    </row>
    <row r="1593" spans="1:6" x14ac:dyDescent="0.3">
      <c r="A1593" s="1">
        <v>6149</v>
      </c>
      <c r="B1593" s="1">
        <v>251</v>
      </c>
      <c r="C1593" s="1">
        <f t="shared" si="24"/>
        <v>2.0000000000000002E-5</v>
      </c>
      <c r="D1593" s="1" t="s">
        <v>321</v>
      </c>
      <c r="E1593" s="4">
        <v>58.258599413001129</v>
      </c>
      <c r="F1593" s="66">
        <f>Cat_Results[[#This Row],[TotalLossInOriginalCurrency]] / INDEX(Exchange_Rate[Exchange Rate], MATCH(Cat_Results[[#This Row],[Currency]], Exchange_Rate[Currency], 0))</f>
        <v>91.273747675120802</v>
      </c>
    </row>
    <row r="1594" spans="1:6" x14ac:dyDescent="0.3">
      <c r="A1594" s="1">
        <v>6160</v>
      </c>
      <c r="B1594" s="1">
        <v>225</v>
      </c>
      <c r="C1594" s="1">
        <f t="shared" si="24"/>
        <v>2.0000000000000002E-5</v>
      </c>
      <c r="D1594" s="1" t="s">
        <v>320</v>
      </c>
      <c r="E1594" s="4">
        <v>0.82986765635530402</v>
      </c>
      <c r="F1594" s="66">
        <f>Cat_Results[[#This Row],[TotalLossInOriginalCurrency]] / INDEX(Exchange_Rate[Exchange Rate], MATCH(Cat_Results[[#This Row],[Currency]], Exchange_Rate[Currency], 0))</f>
        <v>0.82986765635530402</v>
      </c>
    </row>
    <row r="1595" spans="1:6" x14ac:dyDescent="0.3">
      <c r="A1595" s="1">
        <v>6166</v>
      </c>
      <c r="B1595" s="1">
        <v>293</v>
      </c>
      <c r="C1595" s="1">
        <f t="shared" si="24"/>
        <v>2.0000000000000002E-5</v>
      </c>
      <c r="D1595" s="1" t="s">
        <v>324</v>
      </c>
      <c r="E1595" s="4">
        <v>466103.91117440176</v>
      </c>
      <c r="F1595" s="66">
        <f>Cat_Results[[#This Row],[TotalLossInOriginalCurrency]] / INDEX(Exchange_Rate[Exchange Rate], MATCH(Cat_Results[[#This Row],[Currency]], Exchange_Rate[Currency], 0))</f>
        <v>471478.08906195301</v>
      </c>
    </row>
    <row r="1596" spans="1:6" x14ac:dyDescent="0.3">
      <c r="A1596" s="1">
        <v>6169</v>
      </c>
      <c r="B1596" s="1">
        <v>227</v>
      </c>
      <c r="C1596" s="1">
        <f t="shared" si="24"/>
        <v>2.0000000000000002E-5</v>
      </c>
      <c r="D1596" s="1" t="s">
        <v>320</v>
      </c>
      <c r="E1596" s="4">
        <v>866700.60844182502</v>
      </c>
      <c r="F1596" s="66">
        <f>Cat_Results[[#This Row],[TotalLossInOriginalCurrency]] / INDEX(Exchange_Rate[Exchange Rate], MATCH(Cat_Results[[#This Row],[Currency]], Exchange_Rate[Currency], 0))</f>
        <v>866700.60844182502</v>
      </c>
    </row>
    <row r="1597" spans="1:6" x14ac:dyDescent="0.3">
      <c r="A1597" s="1">
        <v>6176</v>
      </c>
      <c r="B1597" s="1">
        <v>253</v>
      </c>
      <c r="C1597" s="1">
        <f t="shared" si="24"/>
        <v>2.0000000000000002E-5</v>
      </c>
      <c r="D1597" s="1" t="s">
        <v>321</v>
      </c>
      <c r="E1597" s="4">
        <v>331287.69362549845</v>
      </c>
      <c r="F1597" s="66">
        <f>Cat_Results[[#This Row],[TotalLossInOriginalCurrency]] / INDEX(Exchange_Rate[Exchange Rate], MATCH(Cat_Results[[#This Row],[Currency]], Exchange_Rate[Currency], 0))</f>
        <v>519028.42945960892</v>
      </c>
    </row>
    <row r="1598" spans="1:6" x14ac:dyDescent="0.3">
      <c r="A1598" s="1">
        <v>6182</v>
      </c>
      <c r="B1598" s="1">
        <v>208</v>
      </c>
      <c r="C1598" s="1">
        <f t="shared" si="24"/>
        <v>2.0000000000000002E-5</v>
      </c>
      <c r="D1598" s="1" t="s">
        <v>321</v>
      </c>
      <c r="E1598" s="4">
        <v>1.6344325391897289E-2</v>
      </c>
      <c r="F1598" s="66">
        <f>Cat_Results[[#This Row],[TotalLossInOriginalCurrency]] / INDEX(Exchange_Rate[Exchange Rate], MATCH(Cat_Results[[#This Row],[Currency]], Exchange_Rate[Currency], 0))</f>
        <v>2.5606654584407803E-2</v>
      </c>
    </row>
    <row r="1599" spans="1:6" x14ac:dyDescent="0.3">
      <c r="A1599" s="1">
        <v>6186</v>
      </c>
      <c r="B1599" s="1">
        <v>222</v>
      </c>
      <c r="C1599" s="1">
        <f t="shared" si="24"/>
        <v>2.0000000000000002E-5</v>
      </c>
      <c r="D1599" s="1" t="s">
        <v>320</v>
      </c>
      <c r="E1599" s="4">
        <v>43851.434103571999</v>
      </c>
      <c r="F1599" s="66">
        <f>Cat_Results[[#This Row],[TotalLossInOriginalCurrency]] / INDEX(Exchange_Rate[Exchange Rate], MATCH(Cat_Results[[#This Row],[Currency]], Exchange_Rate[Currency], 0))</f>
        <v>43851.434103571999</v>
      </c>
    </row>
    <row r="1600" spans="1:6" x14ac:dyDescent="0.3">
      <c r="A1600" s="1">
        <v>6186</v>
      </c>
      <c r="B1600" s="1">
        <v>198</v>
      </c>
      <c r="C1600" s="1">
        <f t="shared" si="24"/>
        <v>2.0000000000000002E-5</v>
      </c>
      <c r="D1600" s="1" t="s">
        <v>320</v>
      </c>
      <c r="E1600" s="4">
        <v>7228702.2030272298</v>
      </c>
      <c r="F1600" s="66">
        <f>Cat_Results[[#This Row],[TotalLossInOriginalCurrency]] / INDEX(Exchange_Rate[Exchange Rate], MATCH(Cat_Results[[#This Row],[Currency]], Exchange_Rate[Currency], 0))</f>
        <v>7228702.2030272298</v>
      </c>
    </row>
    <row r="1601" spans="1:6" x14ac:dyDescent="0.3">
      <c r="A1601" s="1">
        <v>6189</v>
      </c>
      <c r="B1601" s="1">
        <v>250</v>
      </c>
      <c r="C1601" s="1">
        <f t="shared" si="24"/>
        <v>2.0000000000000002E-5</v>
      </c>
      <c r="D1601" s="1" t="s">
        <v>320</v>
      </c>
      <c r="E1601" s="4">
        <v>8787.2969061997392</v>
      </c>
      <c r="F1601" s="66">
        <f>Cat_Results[[#This Row],[TotalLossInOriginalCurrency]] / INDEX(Exchange_Rate[Exchange Rate], MATCH(Cat_Results[[#This Row],[Currency]], Exchange_Rate[Currency], 0))</f>
        <v>8787.2969061997392</v>
      </c>
    </row>
    <row r="1602" spans="1:6" x14ac:dyDescent="0.3">
      <c r="A1602" s="1">
        <v>6191</v>
      </c>
      <c r="B1602" s="1">
        <v>238</v>
      </c>
      <c r="C1602" s="1">
        <f t="shared" si="24"/>
        <v>2.0000000000000002E-5</v>
      </c>
      <c r="D1602" s="1" t="s">
        <v>324</v>
      </c>
      <c r="E1602" s="4">
        <v>24612.242056718202</v>
      </c>
      <c r="F1602" s="66">
        <f>Cat_Results[[#This Row],[TotalLossInOriginalCurrency]] / INDEX(Exchange_Rate[Exchange Rate], MATCH(Cat_Results[[#This Row],[Currency]], Exchange_Rate[Currency], 0))</f>
        <v>24896.021196633599</v>
      </c>
    </row>
    <row r="1603" spans="1:6" x14ac:dyDescent="0.3">
      <c r="A1603" s="1">
        <v>6194</v>
      </c>
      <c r="B1603" s="1">
        <v>258</v>
      </c>
      <c r="C1603" s="1">
        <f t="shared" si="24"/>
        <v>2.0000000000000002E-5</v>
      </c>
      <c r="D1603" s="1" t="s">
        <v>321</v>
      </c>
      <c r="E1603" s="4">
        <v>6.3318759458237889E-3</v>
      </c>
      <c r="F1603" s="66">
        <f>Cat_Results[[#This Row],[TotalLossInOriginalCurrency]] / INDEX(Exchange_Rate[Exchange Rate], MATCH(Cat_Results[[#This Row],[Currency]], Exchange_Rate[Currency], 0))</f>
        <v>9.9201500415802002E-3</v>
      </c>
    </row>
    <row r="1604" spans="1:6" x14ac:dyDescent="0.3">
      <c r="A1604" s="1">
        <v>6194</v>
      </c>
      <c r="B1604" s="1">
        <v>279</v>
      </c>
      <c r="C1604" s="1">
        <f t="shared" si="24"/>
        <v>2.0000000000000002E-5</v>
      </c>
      <c r="D1604" s="1" t="s">
        <v>320</v>
      </c>
      <c r="E1604" s="4">
        <v>3.5656746476888698E-2</v>
      </c>
      <c r="F1604" s="66">
        <f>Cat_Results[[#This Row],[TotalLossInOriginalCurrency]] / INDEX(Exchange_Rate[Exchange Rate], MATCH(Cat_Results[[#This Row],[Currency]], Exchange_Rate[Currency], 0))</f>
        <v>3.5656746476888698E-2</v>
      </c>
    </row>
    <row r="1605" spans="1:6" x14ac:dyDescent="0.3">
      <c r="A1605" s="1">
        <v>6194</v>
      </c>
      <c r="B1605" s="1">
        <v>278</v>
      </c>
      <c r="C1605" s="1">
        <f t="shared" si="24"/>
        <v>2.0000000000000002E-5</v>
      </c>
      <c r="D1605" s="1" t="s">
        <v>320</v>
      </c>
      <c r="E1605" s="4">
        <v>16579465.185836401</v>
      </c>
      <c r="F1605" s="66">
        <f>Cat_Results[[#This Row],[TotalLossInOriginalCurrency]] / INDEX(Exchange_Rate[Exchange Rate], MATCH(Cat_Results[[#This Row],[Currency]], Exchange_Rate[Currency], 0))</f>
        <v>16579465.185836401</v>
      </c>
    </row>
    <row r="1606" spans="1:6" x14ac:dyDescent="0.3">
      <c r="A1606" s="1">
        <v>6195</v>
      </c>
      <c r="B1606" s="1">
        <v>287</v>
      </c>
      <c r="C1606" s="1">
        <f t="shared" ref="C1606:C1669" si="25">1/50000</f>
        <v>2.0000000000000002E-5</v>
      </c>
      <c r="D1606" s="1" t="s">
        <v>323</v>
      </c>
      <c r="E1606" s="4">
        <v>6.3531164735611559E-2</v>
      </c>
      <c r="F1606" s="66">
        <f>Cat_Results[[#This Row],[TotalLossInOriginalCurrency]] / INDEX(Exchange_Rate[Exchange Rate], MATCH(Cat_Results[[#This Row],[Currency]], Exchange_Rate[Currency], 0))</f>
        <v>8.0093741416931196E-4</v>
      </c>
    </row>
    <row r="1607" spans="1:6" x14ac:dyDescent="0.3">
      <c r="A1607" s="1">
        <v>6200</v>
      </c>
      <c r="B1607" s="1">
        <v>225</v>
      </c>
      <c r="C1607" s="1">
        <f t="shared" si="25"/>
        <v>2.0000000000000002E-5</v>
      </c>
      <c r="D1607" s="1" t="s">
        <v>321</v>
      </c>
      <c r="E1607" s="4">
        <v>781361.67776260141</v>
      </c>
      <c r="F1607" s="66">
        <f>Cat_Results[[#This Row],[TotalLossInOriginalCurrency]] / INDEX(Exchange_Rate[Exchange Rate], MATCH(Cat_Results[[#This Row],[Currency]], Exchange_Rate[Currency], 0))</f>
        <v>1224159.34021231</v>
      </c>
    </row>
    <row r="1608" spans="1:6" x14ac:dyDescent="0.3">
      <c r="A1608" s="1">
        <v>6202</v>
      </c>
      <c r="B1608" s="1">
        <v>256</v>
      </c>
      <c r="C1608" s="1">
        <f t="shared" si="25"/>
        <v>2.0000000000000002E-5</v>
      </c>
      <c r="D1608" s="1" t="s">
        <v>323</v>
      </c>
      <c r="E1608" s="4">
        <v>480563.64265800826</v>
      </c>
      <c r="F1608" s="66">
        <f>Cat_Results[[#This Row],[TotalLossInOriginalCurrency]] / INDEX(Exchange_Rate[Exchange Rate], MATCH(Cat_Results[[#This Row],[Currency]], Exchange_Rate[Currency], 0))</f>
        <v>6058.4659969021304</v>
      </c>
    </row>
    <row r="1609" spans="1:6" x14ac:dyDescent="0.3">
      <c r="A1609" s="1">
        <v>6204</v>
      </c>
      <c r="B1609" s="1">
        <v>203</v>
      </c>
      <c r="C1609" s="1">
        <f t="shared" si="25"/>
        <v>2.0000000000000002E-5</v>
      </c>
      <c r="D1609" s="1" t="s">
        <v>321</v>
      </c>
      <c r="E1609" s="4">
        <v>3.468867537589912E-2</v>
      </c>
      <c r="F1609" s="66">
        <f>Cat_Results[[#This Row],[TotalLossInOriginalCurrency]] / INDEX(Exchange_Rate[Exchange Rate], MATCH(Cat_Results[[#This Row],[Currency]], Exchange_Rate[Currency], 0))</f>
        <v>5.434674769639971E-2</v>
      </c>
    </row>
    <row r="1610" spans="1:6" x14ac:dyDescent="0.3">
      <c r="A1610" s="1">
        <v>6219</v>
      </c>
      <c r="B1610" s="1">
        <v>243</v>
      </c>
      <c r="C1610" s="1">
        <f t="shared" si="25"/>
        <v>2.0000000000000002E-5</v>
      </c>
      <c r="D1610" s="1" t="s">
        <v>320</v>
      </c>
      <c r="E1610" s="4">
        <v>556.21029529720499</v>
      </c>
      <c r="F1610" s="66">
        <f>Cat_Results[[#This Row],[TotalLossInOriginalCurrency]] / INDEX(Exchange_Rate[Exchange Rate], MATCH(Cat_Results[[#This Row],[Currency]], Exchange_Rate[Currency], 0))</f>
        <v>556.21029529720499</v>
      </c>
    </row>
    <row r="1611" spans="1:6" x14ac:dyDescent="0.3">
      <c r="A1611" s="1">
        <v>6219</v>
      </c>
      <c r="B1611" s="1">
        <v>230</v>
      </c>
      <c r="C1611" s="1">
        <f t="shared" si="25"/>
        <v>2.0000000000000002E-5</v>
      </c>
      <c r="D1611" s="1" t="s">
        <v>320</v>
      </c>
      <c r="E1611" s="4">
        <v>22286771.515439101</v>
      </c>
      <c r="F1611" s="66">
        <f>Cat_Results[[#This Row],[TotalLossInOriginalCurrency]] / INDEX(Exchange_Rate[Exchange Rate], MATCH(Cat_Results[[#This Row],[Currency]], Exchange_Rate[Currency], 0))</f>
        <v>22286771.515439101</v>
      </c>
    </row>
    <row r="1612" spans="1:6" x14ac:dyDescent="0.3">
      <c r="A1612" s="1">
        <v>6221</v>
      </c>
      <c r="B1612" s="1">
        <v>242</v>
      </c>
      <c r="C1612" s="1">
        <f t="shared" si="25"/>
        <v>2.0000000000000002E-5</v>
      </c>
      <c r="D1612" s="1" t="s">
        <v>323</v>
      </c>
      <c r="E1612" s="4">
        <v>1067366.3797829389</v>
      </c>
      <c r="F1612" s="66">
        <f>Cat_Results[[#This Row],[TotalLossInOriginalCurrency]] / INDEX(Exchange_Rate[Exchange Rate], MATCH(Cat_Results[[#This Row],[Currency]], Exchange_Rate[Currency], 0))</f>
        <v>13456.288291774499</v>
      </c>
    </row>
    <row r="1613" spans="1:6" x14ac:dyDescent="0.3">
      <c r="A1613" s="1">
        <v>6223</v>
      </c>
      <c r="B1613" s="1">
        <v>242</v>
      </c>
      <c r="C1613" s="1">
        <f t="shared" si="25"/>
        <v>2.0000000000000002E-5</v>
      </c>
      <c r="D1613" s="1" t="s">
        <v>320</v>
      </c>
      <c r="E1613" s="4">
        <v>15168531.248265799</v>
      </c>
      <c r="F1613" s="66">
        <f>Cat_Results[[#This Row],[TotalLossInOriginalCurrency]] / INDEX(Exchange_Rate[Exchange Rate], MATCH(Cat_Results[[#This Row],[Currency]], Exchange_Rate[Currency], 0))</f>
        <v>15168531.248265799</v>
      </c>
    </row>
    <row r="1614" spans="1:6" x14ac:dyDescent="0.3">
      <c r="A1614" s="1">
        <v>6229</v>
      </c>
      <c r="B1614" s="1">
        <v>227</v>
      </c>
      <c r="C1614" s="1">
        <f t="shared" si="25"/>
        <v>2.0000000000000002E-5</v>
      </c>
      <c r="D1614" s="1" t="s">
        <v>320</v>
      </c>
      <c r="E1614" s="4">
        <v>24618.304888360399</v>
      </c>
      <c r="F1614" s="66">
        <f>Cat_Results[[#This Row],[TotalLossInOriginalCurrency]] / INDEX(Exchange_Rate[Exchange Rate], MATCH(Cat_Results[[#This Row],[Currency]], Exchange_Rate[Currency], 0))</f>
        <v>24618.304888360399</v>
      </c>
    </row>
    <row r="1615" spans="1:6" x14ac:dyDescent="0.3">
      <c r="A1615" s="1">
        <v>6233</v>
      </c>
      <c r="B1615" s="1">
        <v>258</v>
      </c>
      <c r="C1615" s="1">
        <f t="shared" si="25"/>
        <v>2.0000000000000002E-5</v>
      </c>
      <c r="D1615" s="1" t="s">
        <v>323</v>
      </c>
      <c r="E1615" s="4">
        <v>30.724611128317111</v>
      </c>
      <c r="F1615" s="66">
        <f>Cat_Results[[#This Row],[TotalLossInOriginalCurrency]] / INDEX(Exchange_Rate[Exchange Rate], MATCH(Cat_Results[[#This Row],[Currency]], Exchange_Rate[Currency], 0))</f>
        <v>0.38734518233502502</v>
      </c>
    </row>
    <row r="1616" spans="1:6" x14ac:dyDescent="0.3">
      <c r="A1616" s="1">
        <v>6236</v>
      </c>
      <c r="B1616" s="1">
        <v>241</v>
      </c>
      <c r="C1616" s="1">
        <f t="shared" si="25"/>
        <v>2.0000000000000002E-5</v>
      </c>
      <c r="D1616" s="1" t="s">
        <v>320</v>
      </c>
      <c r="E1616" s="4">
        <v>1.7061829566955599E-3</v>
      </c>
      <c r="F1616" s="66">
        <f>Cat_Results[[#This Row],[TotalLossInOriginalCurrency]] / INDEX(Exchange_Rate[Exchange Rate], MATCH(Cat_Results[[#This Row],[Currency]], Exchange_Rate[Currency], 0))</f>
        <v>1.7061829566955599E-3</v>
      </c>
    </row>
    <row r="1617" spans="1:6" x14ac:dyDescent="0.3">
      <c r="A1617" s="1">
        <v>6239</v>
      </c>
      <c r="B1617" s="1">
        <v>222</v>
      </c>
      <c r="C1617" s="1">
        <f t="shared" si="25"/>
        <v>2.0000000000000002E-5</v>
      </c>
      <c r="D1617" s="1" t="s">
        <v>323</v>
      </c>
      <c r="E1617" s="4">
        <v>82980771.319935441</v>
      </c>
      <c r="F1617" s="66">
        <f>Cat_Results[[#This Row],[TotalLossInOriginalCurrency]] / INDEX(Exchange_Rate[Exchange Rate], MATCH(Cat_Results[[#This Row],[Currency]], Exchange_Rate[Currency], 0))</f>
        <v>1046138.6106071098</v>
      </c>
    </row>
    <row r="1618" spans="1:6" x14ac:dyDescent="0.3">
      <c r="A1618" s="1">
        <v>6240</v>
      </c>
      <c r="B1618" s="1">
        <v>209</v>
      </c>
      <c r="C1618" s="1">
        <f t="shared" si="25"/>
        <v>2.0000000000000002E-5</v>
      </c>
      <c r="D1618" s="1" t="s">
        <v>320</v>
      </c>
      <c r="E1618" s="4">
        <v>4.8610921949148199E-2</v>
      </c>
      <c r="F1618" s="66">
        <f>Cat_Results[[#This Row],[TotalLossInOriginalCurrency]] / INDEX(Exchange_Rate[Exchange Rate], MATCH(Cat_Results[[#This Row],[Currency]], Exchange_Rate[Currency], 0))</f>
        <v>4.8610921949148199E-2</v>
      </c>
    </row>
    <row r="1619" spans="1:6" x14ac:dyDescent="0.3">
      <c r="A1619" s="1">
        <v>6240</v>
      </c>
      <c r="B1619" s="1">
        <v>278</v>
      </c>
      <c r="C1619" s="1">
        <f t="shared" si="25"/>
        <v>2.0000000000000002E-5</v>
      </c>
      <c r="D1619" s="1" t="s">
        <v>320</v>
      </c>
      <c r="E1619" s="4">
        <v>35.672534555196798</v>
      </c>
      <c r="F1619" s="66">
        <f>Cat_Results[[#This Row],[TotalLossInOriginalCurrency]] / INDEX(Exchange_Rate[Exchange Rate], MATCH(Cat_Results[[#This Row],[Currency]], Exchange_Rate[Currency], 0))</f>
        <v>35.672534555196798</v>
      </c>
    </row>
    <row r="1620" spans="1:6" x14ac:dyDescent="0.3">
      <c r="A1620" s="1">
        <v>6244</v>
      </c>
      <c r="B1620" s="1">
        <v>191</v>
      </c>
      <c r="C1620" s="1">
        <f t="shared" si="25"/>
        <v>2.0000000000000002E-5</v>
      </c>
      <c r="D1620" s="1" t="s">
        <v>321</v>
      </c>
      <c r="E1620" s="4">
        <v>153333.82722138896</v>
      </c>
      <c r="F1620" s="66">
        <f>Cat_Results[[#This Row],[TotalLossInOriginalCurrency]] / INDEX(Exchange_Rate[Exchange Rate], MATCH(Cat_Results[[#This Row],[Currency]], Exchange_Rate[Currency], 0))</f>
        <v>240228.10704135103</v>
      </c>
    </row>
    <row r="1621" spans="1:6" x14ac:dyDescent="0.3">
      <c r="A1621" s="1">
        <v>6253</v>
      </c>
      <c r="B1621" s="1">
        <v>250</v>
      </c>
      <c r="C1621" s="1">
        <f t="shared" si="25"/>
        <v>2.0000000000000002E-5</v>
      </c>
      <c r="D1621" s="1" t="s">
        <v>320</v>
      </c>
      <c r="E1621" s="4">
        <v>1.29267573356628E-2</v>
      </c>
      <c r="F1621" s="66">
        <f>Cat_Results[[#This Row],[TotalLossInOriginalCurrency]] / INDEX(Exchange_Rate[Exchange Rate], MATCH(Cat_Results[[#This Row],[Currency]], Exchange_Rate[Currency], 0))</f>
        <v>1.29267573356628E-2</v>
      </c>
    </row>
    <row r="1622" spans="1:6" x14ac:dyDescent="0.3">
      <c r="A1622" s="1">
        <v>6255</v>
      </c>
      <c r="B1622" s="1">
        <v>263</v>
      </c>
      <c r="C1622" s="1">
        <f t="shared" si="25"/>
        <v>2.0000000000000002E-5</v>
      </c>
      <c r="D1622" s="1" t="s">
        <v>320</v>
      </c>
      <c r="E1622" s="4">
        <v>1175027.41451951</v>
      </c>
      <c r="F1622" s="66">
        <f>Cat_Results[[#This Row],[TotalLossInOriginalCurrency]] / INDEX(Exchange_Rate[Exchange Rate], MATCH(Cat_Results[[#This Row],[Currency]], Exchange_Rate[Currency], 0))</f>
        <v>1175027.41451951</v>
      </c>
    </row>
    <row r="1623" spans="1:6" x14ac:dyDescent="0.3">
      <c r="A1623" s="1">
        <v>6257</v>
      </c>
      <c r="B1623" s="1">
        <v>238</v>
      </c>
      <c r="C1623" s="1">
        <f t="shared" si="25"/>
        <v>2.0000000000000002E-5</v>
      </c>
      <c r="D1623" s="1" t="s">
        <v>320</v>
      </c>
      <c r="E1623" s="4">
        <v>2667587.4888806799</v>
      </c>
      <c r="F1623" s="66">
        <f>Cat_Results[[#This Row],[TotalLossInOriginalCurrency]] / INDEX(Exchange_Rate[Exchange Rate], MATCH(Cat_Results[[#This Row],[Currency]], Exchange_Rate[Currency], 0))</f>
        <v>2667587.4888806799</v>
      </c>
    </row>
    <row r="1624" spans="1:6" x14ac:dyDescent="0.3">
      <c r="A1624" s="1">
        <v>6261</v>
      </c>
      <c r="B1624" s="1">
        <v>224</v>
      </c>
      <c r="C1624" s="1">
        <f t="shared" si="25"/>
        <v>2.0000000000000002E-5</v>
      </c>
      <c r="D1624" s="1" t="s">
        <v>324</v>
      </c>
      <c r="E1624" s="4">
        <v>47366.937818240134</v>
      </c>
      <c r="F1624" s="66">
        <f>Cat_Results[[#This Row],[TotalLossInOriginalCurrency]] / INDEX(Exchange_Rate[Exchange Rate], MATCH(Cat_Results[[#This Row],[Currency]], Exchange_Rate[Currency], 0))</f>
        <v>47913.078590117402</v>
      </c>
    </row>
    <row r="1625" spans="1:6" x14ac:dyDescent="0.3">
      <c r="A1625" s="1">
        <v>6271</v>
      </c>
      <c r="B1625" s="1">
        <v>246</v>
      </c>
      <c r="C1625" s="1">
        <f t="shared" si="25"/>
        <v>2.0000000000000002E-5</v>
      </c>
      <c r="D1625" s="1" t="s">
        <v>323</v>
      </c>
      <c r="E1625" s="4">
        <v>545393.38963433006</v>
      </c>
      <c r="F1625" s="66">
        <f>Cat_Results[[#This Row],[TotalLossInOriginalCurrency]] / INDEX(Exchange_Rate[Exchange Rate], MATCH(Cat_Results[[#This Row],[Currency]], Exchange_Rate[Currency], 0))</f>
        <v>6875.7746377959802</v>
      </c>
    </row>
    <row r="1626" spans="1:6" x14ac:dyDescent="0.3">
      <c r="A1626" s="1">
        <v>6273</v>
      </c>
      <c r="B1626" s="1">
        <v>218</v>
      </c>
      <c r="C1626" s="1">
        <f t="shared" si="25"/>
        <v>2.0000000000000002E-5</v>
      </c>
      <c r="D1626" s="1" t="s">
        <v>320</v>
      </c>
      <c r="E1626" s="4">
        <v>14354451.141984601</v>
      </c>
      <c r="F1626" s="66">
        <f>Cat_Results[[#This Row],[TotalLossInOriginalCurrency]] / INDEX(Exchange_Rate[Exchange Rate], MATCH(Cat_Results[[#This Row],[Currency]], Exchange_Rate[Currency], 0))</f>
        <v>14354451.141984601</v>
      </c>
    </row>
    <row r="1627" spans="1:6" x14ac:dyDescent="0.3">
      <c r="A1627" s="1">
        <v>6274</v>
      </c>
      <c r="B1627" s="1">
        <v>223</v>
      </c>
      <c r="C1627" s="1">
        <f t="shared" si="25"/>
        <v>2.0000000000000002E-5</v>
      </c>
      <c r="D1627" s="1" t="s">
        <v>321</v>
      </c>
      <c r="E1627" s="4">
        <v>336.26290069516938</v>
      </c>
      <c r="F1627" s="66">
        <f>Cat_Results[[#This Row],[TotalLossInOriginalCurrency]] / INDEX(Exchange_Rate[Exchange Rate], MATCH(Cat_Results[[#This Row],[Currency]], Exchange_Rate[Currency], 0))</f>
        <v>526.82308637350798</v>
      </c>
    </row>
    <row r="1628" spans="1:6" x14ac:dyDescent="0.3">
      <c r="A1628" s="1">
        <v>6280</v>
      </c>
      <c r="B1628" s="1">
        <v>255</v>
      </c>
      <c r="C1628" s="1">
        <f t="shared" si="25"/>
        <v>2.0000000000000002E-5</v>
      </c>
      <c r="D1628" s="1" t="s">
        <v>320</v>
      </c>
      <c r="E1628" s="4">
        <v>7.6851621270179696E-3</v>
      </c>
      <c r="F1628" s="66">
        <f>Cat_Results[[#This Row],[TotalLossInOriginalCurrency]] / INDEX(Exchange_Rate[Exchange Rate], MATCH(Cat_Results[[#This Row],[Currency]], Exchange_Rate[Currency], 0))</f>
        <v>7.6851621270179696E-3</v>
      </c>
    </row>
    <row r="1629" spans="1:6" x14ac:dyDescent="0.3">
      <c r="A1629" s="1">
        <v>6282</v>
      </c>
      <c r="B1629" s="1">
        <v>249</v>
      </c>
      <c r="C1629" s="1">
        <f t="shared" si="25"/>
        <v>2.0000000000000002E-5</v>
      </c>
      <c r="D1629" s="1" t="s">
        <v>320</v>
      </c>
      <c r="E1629" s="4">
        <v>5.8111548423767099E-3</v>
      </c>
      <c r="F1629" s="66">
        <f>Cat_Results[[#This Row],[TotalLossInOriginalCurrency]] / INDEX(Exchange_Rate[Exchange Rate], MATCH(Cat_Results[[#This Row],[Currency]], Exchange_Rate[Currency], 0))</f>
        <v>5.8111548423767099E-3</v>
      </c>
    </row>
    <row r="1630" spans="1:6" x14ac:dyDescent="0.3">
      <c r="A1630" s="1">
        <v>6285</v>
      </c>
      <c r="B1630" s="1">
        <v>241</v>
      </c>
      <c r="C1630" s="1">
        <f t="shared" si="25"/>
        <v>2.0000000000000002E-5</v>
      </c>
      <c r="D1630" s="1" t="s">
        <v>320</v>
      </c>
      <c r="E1630" s="4">
        <v>35854.695709358901</v>
      </c>
      <c r="F1630" s="66">
        <f>Cat_Results[[#This Row],[TotalLossInOriginalCurrency]] / INDEX(Exchange_Rate[Exchange Rate], MATCH(Cat_Results[[#This Row],[Currency]], Exchange_Rate[Currency], 0))</f>
        <v>35854.695709358901</v>
      </c>
    </row>
    <row r="1631" spans="1:6" x14ac:dyDescent="0.3">
      <c r="A1631" s="1">
        <v>6285</v>
      </c>
      <c r="B1631" s="1">
        <v>262</v>
      </c>
      <c r="C1631" s="1">
        <f t="shared" si="25"/>
        <v>2.0000000000000002E-5</v>
      </c>
      <c r="D1631" s="1" t="s">
        <v>320</v>
      </c>
      <c r="E1631" s="4">
        <v>458639.016669943</v>
      </c>
      <c r="F1631" s="66">
        <f>Cat_Results[[#This Row],[TotalLossInOriginalCurrency]] / INDEX(Exchange_Rate[Exchange Rate], MATCH(Cat_Results[[#This Row],[Currency]], Exchange_Rate[Currency], 0))</f>
        <v>458639.016669943</v>
      </c>
    </row>
    <row r="1632" spans="1:6" x14ac:dyDescent="0.3">
      <c r="A1632" s="1">
        <v>6293</v>
      </c>
      <c r="B1632" s="1">
        <v>229</v>
      </c>
      <c r="C1632" s="1">
        <f t="shared" si="25"/>
        <v>2.0000000000000002E-5</v>
      </c>
      <c r="D1632" s="1" t="s">
        <v>320</v>
      </c>
      <c r="E1632" s="4">
        <v>3.9219759479165099</v>
      </c>
      <c r="F1632" s="66">
        <f>Cat_Results[[#This Row],[TotalLossInOriginalCurrency]] / INDEX(Exchange_Rate[Exchange Rate], MATCH(Cat_Results[[#This Row],[Currency]], Exchange_Rate[Currency], 0))</f>
        <v>3.9219759479165099</v>
      </c>
    </row>
    <row r="1633" spans="1:6" x14ac:dyDescent="0.3">
      <c r="A1633" s="1">
        <v>6296</v>
      </c>
      <c r="B1633" s="1">
        <v>182</v>
      </c>
      <c r="C1633" s="1">
        <f t="shared" si="25"/>
        <v>2.0000000000000002E-5</v>
      </c>
      <c r="D1633" s="1" t="s">
        <v>320</v>
      </c>
      <c r="E1633" s="4">
        <v>7.2438269853591902E-3</v>
      </c>
      <c r="F1633" s="66">
        <f>Cat_Results[[#This Row],[TotalLossInOriginalCurrency]] / INDEX(Exchange_Rate[Exchange Rate], MATCH(Cat_Results[[#This Row],[Currency]], Exchange_Rate[Currency], 0))</f>
        <v>7.2438269853591902E-3</v>
      </c>
    </row>
    <row r="1634" spans="1:6" x14ac:dyDescent="0.3">
      <c r="A1634" s="1">
        <v>6310</v>
      </c>
      <c r="B1634" s="1">
        <v>239</v>
      </c>
      <c r="C1634" s="1">
        <f t="shared" si="25"/>
        <v>2.0000000000000002E-5</v>
      </c>
      <c r="D1634" s="1" t="s">
        <v>320</v>
      </c>
      <c r="E1634" s="4">
        <v>57437.222854372398</v>
      </c>
      <c r="F1634" s="66">
        <f>Cat_Results[[#This Row],[TotalLossInOriginalCurrency]] / INDEX(Exchange_Rate[Exchange Rate], MATCH(Cat_Results[[#This Row],[Currency]], Exchange_Rate[Currency], 0))</f>
        <v>57437.222854372398</v>
      </c>
    </row>
    <row r="1635" spans="1:6" x14ac:dyDescent="0.3">
      <c r="A1635" s="1">
        <v>6311</v>
      </c>
      <c r="B1635" s="1">
        <v>234</v>
      </c>
      <c r="C1635" s="1">
        <f t="shared" si="25"/>
        <v>2.0000000000000002E-5</v>
      </c>
      <c r="D1635" s="1" t="s">
        <v>321</v>
      </c>
      <c r="E1635" s="4">
        <v>0.21890280645330429</v>
      </c>
      <c r="F1635" s="66">
        <f>Cat_Results[[#This Row],[TotalLossInOriginalCurrency]] / INDEX(Exchange_Rate[Exchange Rate], MATCH(Cat_Results[[#This Row],[Currency]], Exchange_Rate[Currency], 0))</f>
        <v>0.34295502677559903</v>
      </c>
    </row>
    <row r="1636" spans="1:6" x14ac:dyDescent="0.3">
      <c r="A1636" s="1">
        <v>6315</v>
      </c>
      <c r="B1636" s="1">
        <v>230</v>
      </c>
      <c r="C1636" s="1">
        <f t="shared" si="25"/>
        <v>2.0000000000000002E-5</v>
      </c>
      <c r="D1636" s="1" t="s">
        <v>320</v>
      </c>
      <c r="E1636" s="4">
        <v>6.0964375734329198E-3</v>
      </c>
      <c r="F1636" s="66">
        <f>Cat_Results[[#This Row],[TotalLossInOriginalCurrency]] / INDEX(Exchange_Rate[Exchange Rate], MATCH(Cat_Results[[#This Row],[Currency]], Exchange_Rate[Currency], 0))</f>
        <v>6.0964375734329198E-3</v>
      </c>
    </row>
    <row r="1637" spans="1:6" x14ac:dyDescent="0.3">
      <c r="A1637" s="1">
        <v>6329</v>
      </c>
      <c r="B1637" s="1">
        <v>264</v>
      </c>
      <c r="C1637" s="1">
        <f t="shared" si="25"/>
        <v>2.0000000000000002E-5</v>
      </c>
      <c r="D1637" s="1" t="s">
        <v>320</v>
      </c>
      <c r="E1637" s="4">
        <v>5636998.9835747303</v>
      </c>
      <c r="F1637" s="66">
        <f>Cat_Results[[#This Row],[TotalLossInOriginalCurrency]] / INDEX(Exchange_Rate[Exchange Rate], MATCH(Cat_Results[[#This Row],[Currency]], Exchange_Rate[Currency], 0))</f>
        <v>5636998.9835747303</v>
      </c>
    </row>
    <row r="1638" spans="1:6" x14ac:dyDescent="0.3">
      <c r="A1638" s="1">
        <v>6335</v>
      </c>
      <c r="B1638" s="1">
        <v>190</v>
      </c>
      <c r="C1638" s="1">
        <f t="shared" si="25"/>
        <v>2.0000000000000002E-5</v>
      </c>
      <c r="D1638" s="1" t="s">
        <v>320</v>
      </c>
      <c r="E1638" s="4">
        <v>0.35200348496437101</v>
      </c>
      <c r="F1638" s="66">
        <f>Cat_Results[[#This Row],[TotalLossInOriginalCurrency]] / INDEX(Exchange_Rate[Exchange Rate], MATCH(Cat_Results[[#This Row],[Currency]], Exchange_Rate[Currency], 0))</f>
        <v>0.35200348496437101</v>
      </c>
    </row>
    <row r="1639" spans="1:6" x14ac:dyDescent="0.3">
      <c r="A1639" s="1">
        <v>6336</v>
      </c>
      <c r="B1639" s="1">
        <v>252</v>
      </c>
      <c r="C1639" s="1">
        <f t="shared" si="25"/>
        <v>2.0000000000000002E-5</v>
      </c>
      <c r="D1639" s="1" t="s">
        <v>320</v>
      </c>
      <c r="E1639" s="4">
        <v>289.44960643351101</v>
      </c>
      <c r="F1639" s="66">
        <f>Cat_Results[[#This Row],[TotalLossInOriginalCurrency]] / INDEX(Exchange_Rate[Exchange Rate], MATCH(Cat_Results[[#This Row],[Currency]], Exchange_Rate[Currency], 0))</f>
        <v>289.44960643351101</v>
      </c>
    </row>
    <row r="1640" spans="1:6" x14ac:dyDescent="0.3">
      <c r="A1640" s="1">
        <v>6340</v>
      </c>
      <c r="B1640" s="1">
        <v>274</v>
      </c>
      <c r="C1640" s="1">
        <f t="shared" si="25"/>
        <v>2.0000000000000002E-5</v>
      </c>
      <c r="D1640" s="1" t="s">
        <v>322</v>
      </c>
      <c r="E1640" s="4">
        <v>155.39029951303186</v>
      </c>
      <c r="F1640" s="66">
        <f>Cat_Results[[#This Row],[TotalLossInOriginalCurrency]] / INDEX(Exchange_Rate[Exchange Rate], MATCH(Cat_Results[[#This Row],[Currency]], Exchange_Rate[Currency], 0))</f>
        <v>190.86590947366</v>
      </c>
    </row>
    <row r="1641" spans="1:6" x14ac:dyDescent="0.3">
      <c r="A1641" s="1">
        <v>6342</v>
      </c>
      <c r="B1641" s="1">
        <v>229</v>
      </c>
      <c r="C1641" s="1">
        <f t="shared" si="25"/>
        <v>2.0000000000000002E-5</v>
      </c>
      <c r="D1641" s="1" t="s">
        <v>321</v>
      </c>
      <c r="E1641" s="4">
        <v>6.970565756371612E-2</v>
      </c>
      <c r="F1641" s="66">
        <f>Cat_Results[[#This Row],[TotalLossInOriginalCurrency]] / INDEX(Exchange_Rate[Exchange Rate], MATCH(Cat_Results[[#This Row],[Currency]], Exchange_Rate[Currency], 0))</f>
        <v>0.10920785367488899</v>
      </c>
    </row>
    <row r="1642" spans="1:6" x14ac:dyDescent="0.3">
      <c r="A1642" s="1">
        <v>6344</v>
      </c>
      <c r="B1642" s="1">
        <v>200</v>
      </c>
      <c r="C1642" s="1">
        <f t="shared" si="25"/>
        <v>2.0000000000000002E-5</v>
      </c>
      <c r="D1642" s="1" t="s">
        <v>320</v>
      </c>
      <c r="E1642" s="4">
        <v>1601.79639226466</v>
      </c>
      <c r="F1642" s="66">
        <f>Cat_Results[[#This Row],[TotalLossInOriginalCurrency]] / INDEX(Exchange_Rate[Exchange Rate], MATCH(Cat_Results[[#This Row],[Currency]], Exchange_Rate[Currency], 0))</f>
        <v>1601.79639226466</v>
      </c>
    </row>
    <row r="1643" spans="1:6" x14ac:dyDescent="0.3">
      <c r="A1643" s="1">
        <v>6348</v>
      </c>
      <c r="B1643" s="1">
        <v>228</v>
      </c>
      <c r="C1643" s="1">
        <f t="shared" si="25"/>
        <v>2.0000000000000002E-5</v>
      </c>
      <c r="D1643" s="1" t="s">
        <v>320</v>
      </c>
      <c r="E1643" s="4">
        <v>29.617456309497399</v>
      </c>
      <c r="F1643" s="66">
        <f>Cat_Results[[#This Row],[TotalLossInOriginalCurrency]] / INDEX(Exchange_Rate[Exchange Rate], MATCH(Cat_Results[[#This Row],[Currency]], Exchange_Rate[Currency], 0))</f>
        <v>29.617456309497399</v>
      </c>
    </row>
    <row r="1644" spans="1:6" x14ac:dyDescent="0.3">
      <c r="A1644" s="1">
        <v>6349</v>
      </c>
      <c r="B1644" s="1">
        <v>269</v>
      </c>
      <c r="C1644" s="1">
        <f t="shared" si="25"/>
        <v>2.0000000000000002E-5</v>
      </c>
      <c r="D1644" s="1" t="s">
        <v>320</v>
      </c>
      <c r="E1644" s="4">
        <v>1062.2296448796999</v>
      </c>
      <c r="F1644" s="66">
        <f>Cat_Results[[#This Row],[TotalLossInOriginalCurrency]] / INDEX(Exchange_Rate[Exchange Rate], MATCH(Cat_Results[[#This Row],[Currency]], Exchange_Rate[Currency], 0))</f>
        <v>1062.2296448796999</v>
      </c>
    </row>
    <row r="1645" spans="1:6" x14ac:dyDescent="0.3">
      <c r="A1645" s="1">
        <v>6353</v>
      </c>
      <c r="B1645" s="1">
        <v>263</v>
      </c>
      <c r="C1645" s="1">
        <f t="shared" si="25"/>
        <v>2.0000000000000002E-5</v>
      </c>
      <c r="D1645" s="1" t="s">
        <v>321</v>
      </c>
      <c r="E1645" s="4">
        <v>203713.73451808156</v>
      </c>
      <c r="F1645" s="66">
        <f>Cat_Results[[#This Row],[TotalLossInOriginalCurrency]] / INDEX(Exchange_Rate[Exchange Rate], MATCH(Cat_Results[[#This Row],[Currency]], Exchange_Rate[Currency], 0))</f>
        <v>319158.30778126302</v>
      </c>
    </row>
    <row r="1646" spans="1:6" x14ac:dyDescent="0.3">
      <c r="A1646" s="1">
        <v>6354</v>
      </c>
      <c r="B1646" s="1">
        <v>226</v>
      </c>
      <c r="C1646" s="1">
        <f t="shared" si="25"/>
        <v>2.0000000000000002E-5</v>
      </c>
      <c r="D1646" s="1" t="s">
        <v>320</v>
      </c>
      <c r="E1646" s="4">
        <v>6.0409680008888203E-2</v>
      </c>
      <c r="F1646" s="66">
        <f>Cat_Results[[#This Row],[TotalLossInOriginalCurrency]] / INDEX(Exchange_Rate[Exchange Rate], MATCH(Cat_Results[[#This Row],[Currency]], Exchange_Rate[Currency], 0))</f>
        <v>6.0409680008888203E-2</v>
      </c>
    </row>
    <row r="1647" spans="1:6" x14ac:dyDescent="0.3">
      <c r="A1647" s="1">
        <v>6370</v>
      </c>
      <c r="B1647" s="1">
        <v>181</v>
      </c>
      <c r="C1647" s="1">
        <f t="shared" si="25"/>
        <v>2.0000000000000002E-5</v>
      </c>
      <c r="D1647" s="1" t="s">
        <v>320</v>
      </c>
      <c r="E1647" s="4">
        <v>2.9078498482704202E-3</v>
      </c>
      <c r="F1647" s="66">
        <f>Cat_Results[[#This Row],[TotalLossInOriginalCurrency]] / INDEX(Exchange_Rate[Exchange Rate], MATCH(Cat_Results[[#This Row],[Currency]], Exchange_Rate[Currency], 0))</f>
        <v>2.9078498482704202E-3</v>
      </c>
    </row>
    <row r="1648" spans="1:6" x14ac:dyDescent="0.3">
      <c r="A1648" s="1">
        <v>6373</v>
      </c>
      <c r="B1648" s="1">
        <v>228</v>
      </c>
      <c r="C1648" s="1">
        <f t="shared" si="25"/>
        <v>2.0000000000000002E-5</v>
      </c>
      <c r="D1648" s="1" t="s">
        <v>320</v>
      </c>
      <c r="E1648" s="4">
        <v>14488373.140477801</v>
      </c>
      <c r="F1648" s="66">
        <f>Cat_Results[[#This Row],[TotalLossInOriginalCurrency]] / INDEX(Exchange_Rate[Exchange Rate], MATCH(Cat_Results[[#This Row],[Currency]], Exchange_Rate[Currency], 0))</f>
        <v>14488373.140477801</v>
      </c>
    </row>
    <row r="1649" spans="1:6" x14ac:dyDescent="0.3">
      <c r="A1649" s="1">
        <v>6382</v>
      </c>
      <c r="B1649" s="1">
        <v>242</v>
      </c>
      <c r="C1649" s="1">
        <f t="shared" si="25"/>
        <v>2.0000000000000002E-5</v>
      </c>
      <c r="D1649" s="1" t="s">
        <v>320</v>
      </c>
      <c r="E1649" s="4">
        <v>38597.627039324703</v>
      </c>
      <c r="F1649" s="66">
        <f>Cat_Results[[#This Row],[TotalLossInOriginalCurrency]] / INDEX(Exchange_Rate[Exchange Rate], MATCH(Cat_Results[[#This Row],[Currency]], Exchange_Rate[Currency], 0))</f>
        <v>38597.627039324703</v>
      </c>
    </row>
    <row r="1650" spans="1:6" x14ac:dyDescent="0.3">
      <c r="A1650" s="1">
        <v>6384</v>
      </c>
      <c r="B1650" s="1">
        <v>209</v>
      </c>
      <c r="C1650" s="1">
        <f t="shared" si="25"/>
        <v>2.0000000000000002E-5</v>
      </c>
      <c r="D1650" s="1" t="s">
        <v>321</v>
      </c>
      <c r="E1650" s="4">
        <v>1810.5096333065526</v>
      </c>
      <c r="F1650" s="66">
        <f>Cat_Results[[#This Row],[TotalLossInOriginalCurrency]] / INDEX(Exchange_Rate[Exchange Rate], MATCH(Cat_Results[[#This Row],[Currency]], Exchange_Rate[Currency], 0))</f>
        <v>2836.5254417173601</v>
      </c>
    </row>
    <row r="1651" spans="1:6" x14ac:dyDescent="0.3">
      <c r="A1651" s="1">
        <v>6389</v>
      </c>
      <c r="B1651" s="1">
        <v>250</v>
      </c>
      <c r="C1651" s="1">
        <f t="shared" si="25"/>
        <v>2.0000000000000002E-5</v>
      </c>
      <c r="D1651" s="1" t="s">
        <v>320</v>
      </c>
      <c r="E1651" s="4">
        <v>1078473.7684033799</v>
      </c>
      <c r="F1651" s="66">
        <f>Cat_Results[[#This Row],[TotalLossInOriginalCurrency]] / INDEX(Exchange_Rate[Exchange Rate], MATCH(Cat_Results[[#This Row],[Currency]], Exchange_Rate[Currency], 0))</f>
        <v>1078473.7684033799</v>
      </c>
    </row>
    <row r="1652" spans="1:6" x14ac:dyDescent="0.3">
      <c r="A1652" s="1">
        <v>6391</v>
      </c>
      <c r="B1652" s="1">
        <v>228</v>
      </c>
      <c r="C1652" s="1">
        <f t="shared" si="25"/>
        <v>2.0000000000000002E-5</v>
      </c>
      <c r="D1652" s="1" t="s">
        <v>320</v>
      </c>
      <c r="E1652" s="4">
        <v>8.0093741416931196E-4</v>
      </c>
      <c r="F1652" s="66">
        <f>Cat_Results[[#This Row],[TotalLossInOriginalCurrency]] / INDEX(Exchange_Rate[Exchange Rate], MATCH(Cat_Results[[#This Row],[Currency]], Exchange_Rate[Currency], 0))</f>
        <v>8.0093741416931196E-4</v>
      </c>
    </row>
    <row r="1653" spans="1:6" x14ac:dyDescent="0.3">
      <c r="A1653" s="1">
        <v>6392</v>
      </c>
      <c r="B1653" s="1">
        <v>236</v>
      </c>
      <c r="C1653" s="1">
        <f t="shared" si="25"/>
        <v>2.0000000000000002E-5</v>
      </c>
      <c r="D1653" s="1" t="s">
        <v>324</v>
      </c>
      <c r="E1653" s="4">
        <v>248819.76697572687</v>
      </c>
      <c r="F1653" s="66">
        <f>Cat_Results[[#This Row],[TotalLossInOriginalCurrency]] / INDEX(Exchange_Rate[Exchange Rate], MATCH(Cat_Results[[#This Row],[Currency]], Exchange_Rate[Currency], 0))</f>
        <v>251688.65877776599</v>
      </c>
    </row>
    <row r="1654" spans="1:6" x14ac:dyDescent="0.3">
      <c r="A1654" s="1">
        <v>6394</v>
      </c>
      <c r="B1654" s="1">
        <v>227</v>
      </c>
      <c r="C1654" s="1">
        <f t="shared" si="25"/>
        <v>2.0000000000000002E-5</v>
      </c>
      <c r="D1654" s="1" t="s">
        <v>321</v>
      </c>
      <c r="E1654" s="4">
        <v>1084954.0335818052</v>
      </c>
      <c r="F1654" s="66">
        <f>Cat_Results[[#This Row],[TotalLossInOriginalCurrency]] / INDEX(Exchange_Rate[Exchange Rate], MATCH(Cat_Results[[#This Row],[Currency]], Exchange_Rate[Currency], 0))</f>
        <v>1699797.48394279</v>
      </c>
    </row>
    <row r="1655" spans="1:6" x14ac:dyDescent="0.3">
      <c r="A1655" s="1">
        <v>6402</v>
      </c>
      <c r="B1655" s="1">
        <v>176</v>
      </c>
      <c r="C1655" s="1">
        <f t="shared" si="25"/>
        <v>2.0000000000000002E-5</v>
      </c>
      <c r="D1655" s="1" t="s">
        <v>320</v>
      </c>
      <c r="E1655" s="4">
        <v>1063873.97007989</v>
      </c>
      <c r="F1655" s="66">
        <f>Cat_Results[[#This Row],[TotalLossInOriginalCurrency]] / INDEX(Exchange_Rate[Exchange Rate], MATCH(Cat_Results[[#This Row],[Currency]], Exchange_Rate[Currency], 0))</f>
        <v>1063873.97007989</v>
      </c>
    </row>
    <row r="1656" spans="1:6" x14ac:dyDescent="0.3">
      <c r="A1656" s="1">
        <v>6402</v>
      </c>
      <c r="B1656" s="1">
        <v>234</v>
      </c>
      <c r="C1656" s="1">
        <f t="shared" si="25"/>
        <v>2.0000000000000002E-5</v>
      </c>
      <c r="D1656" s="1" t="s">
        <v>321</v>
      </c>
      <c r="E1656" s="4">
        <v>5430.3022817361943</v>
      </c>
      <c r="F1656" s="66">
        <f>Cat_Results[[#This Row],[TotalLossInOriginalCurrency]] / INDEX(Exchange_Rate[Exchange Rate], MATCH(Cat_Results[[#This Row],[Currency]], Exchange_Rate[Currency], 0))</f>
        <v>8507.6545824445802</v>
      </c>
    </row>
    <row r="1657" spans="1:6" x14ac:dyDescent="0.3">
      <c r="A1657" s="1">
        <v>6403</v>
      </c>
      <c r="B1657" s="1">
        <v>254</v>
      </c>
      <c r="C1657" s="1">
        <f t="shared" si="25"/>
        <v>2.0000000000000002E-5</v>
      </c>
      <c r="D1657" s="1" t="s">
        <v>321</v>
      </c>
      <c r="E1657" s="4">
        <v>1.1580690374755126E-2</v>
      </c>
      <c r="F1657" s="66">
        <f>Cat_Results[[#This Row],[TotalLossInOriginalCurrency]] / INDEX(Exchange_Rate[Exchange Rate], MATCH(Cat_Results[[#This Row],[Currency]], Exchange_Rate[Currency], 0))</f>
        <v>1.8143467605114001E-2</v>
      </c>
    </row>
    <row r="1658" spans="1:6" x14ac:dyDescent="0.3">
      <c r="A1658" s="1">
        <v>6416</v>
      </c>
      <c r="B1658" s="1">
        <v>274</v>
      </c>
      <c r="C1658" s="1">
        <f t="shared" si="25"/>
        <v>2.0000000000000002E-5</v>
      </c>
      <c r="D1658" s="1" t="s">
        <v>321</v>
      </c>
      <c r="E1658" s="4">
        <v>2425803.0122228125</v>
      </c>
      <c r="F1658" s="66">
        <f>Cat_Results[[#This Row],[TotalLossInOriginalCurrency]] / INDEX(Exchange_Rate[Exchange Rate], MATCH(Cat_Results[[#This Row],[Currency]], Exchange_Rate[Currency], 0))</f>
        <v>3800505.5781990206</v>
      </c>
    </row>
    <row r="1659" spans="1:6" x14ac:dyDescent="0.3">
      <c r="A1659" s="1">
        <v>6422</v>
      </c>
      <c r="B1659" s="1">
        <v>203</v>
      </c>
      <c r="C1659" s="1">
        <f t="shared" si="25"/>
        <v>2.0000000000000002E-5</v>
      </c>
      <c r="D1659" s="1" t="s">
        <v>320</v>
      </c>
      <c r="E1659" s="4">
        <v>2.2049807012081101E-2</v>
      </c>
      <c r="F1659" s="66">
        <f>Cat_Results[[#This Row],[TotalLossInOriginalCurrency]] / INDEX(Exchange_Rate[Exchange Rate], MATCH(Cat_Results[[#This Row],[Currency]], Exchange_Rate[Currency], 0))</f>
        <v>2.2049807012081101E-2</v>
      </c>
    </row>
    <row r="1660" spans="1:6" x14ac:dyDescent="0.3">
      <c r="A1660" s="1">
        <v>6428</v>
      </c>
      <c r="B1660" s="1">
        <v>243</v>
      </c>
      <c r="C1660" s="1">
        <f t="shared" si="25"/>
        <v>2.0000000000000002E-5</v>
      </c>
      <c r="D1660" s="1" t="s">
        <v>321</v>
      </c>
      <c r="E1660" s="4">
        <v>7.9727442230135212E-3</v>
      </c>
      <c r="F1660" s="66">
        <f>Cat_Results[[#This Row],[TotalLossInOriginalCurrency]] / INDEX(Exchange_Rate[Exchange Rate], MATCH(Cat_Results[[#This Row],[Currency]], Exchange_Rate[Currency], 0))</f>
        <v>1.24908983707428E-2</v>
      </c>
    </row>
    <row r="1661" spans="1:6" x14ac:dyDescent="0.3">
      <c r="A1661" s="1">
        <v>6434</v>
      </c>
      <c r="B1661" s="1">
        <v>229</v>
      </c>
      <c r="C1661" s="1">
        <f t="shared" si="25"/>
        <v>2.0000000000000002E-5</v>
      </c>
      <c r="D1661" s="1" t="s">
        <v>321</v>
      </c>
      <c r="E1661" s="4">
        <v>2634.8654538939372</v>
      </c>
      <c r="F1661" s="66">
        <f>Cat_Results[[#This Row],[TotalLossInOriginalCurrency]] / INDEX(Exchange_Rate[Exchange Rate], MATCH(Cat_Results[[#This Row],[Currency]], Exchange_Rate[Currency], 0))</f>
        <v>4128.0437054746399</v>
      </c>
    </row>
    <row r="1662" spans="1:6" x14ac:dyDescent="0.3">
      <c r="A1662" s="1">
        <v>6435</v>
      </c>
      <c r="B1662" s="1">
        <v>175</v>
      </c>
      <c r="C1662" s="1">
        <f t="shared" si="25"/>
        <v>2.0000000000000002E-5</v>
      </c>
      <c r="D1662" s="1" t="s">
        <v>320</v>
      </c>
      <c r="E1662" s="4">
        <v>7.2438269853591902E-3</v>
      </c>
      <c r="F1662" s="66">
        <f>Cat_Results[[#This Row],[TotalLossInOriginalCurrency]] / INDEX(Exchange_Rate[Exchange Rate], MATCH(Cat_Results[[#This Row],[Currency]], Exchange_Rate[Currency], 0))</f>
        <v>7.2438269853591902E-3</v>
      </c>
    </row>
    <row r="1663" spans="1:6" x14ac:dyDescent="0.3">
      <c r="A1663" s="1">
        <v>6437</v>
      </c>
      <c r="B1663" s="1">
        <v>233</v>
      </c>
      <c r="C1663" s="1">
        <f t="shared" si="25"/>
        <v>2.0000000000000002E-5</v>
      </c>
      <c r="D1663" s="1" t="s">
        <v>324</v>
      </c>
      <c r="E1663" s="4">
        <v>343047.98895048106</v>
      </c>
      <c r="F1663" s="66">
        <f>Cat_Results[[#This Row],[TotalLossInOriginalCurrency]] / INDEX(Exchange_Rate[Exchange Rate], MATCH(Cat_Results[[#This Row],[Currency]], Exchange_Rate[Currency], 0))</f>
        <v>347003.33210978098</v>
      </c>
    </row>
    <row r="1664" spans="1:6" x14ac:dyDescent="0.3">
      <c r="A1664" s="1">
        <v>6443</v>
      </c>
      <c r="B1664" s="1">
        <v>266</v>
      </c>
      <c r="C1664" s="1">
        <f t="shared" si="25"/>
        <v>2.0000000000000002E-5</v>
      </c>
      <c r="D1664" s="1" t="s">
        <v>320</v>
      </c>
      <c r="E1664" s="4">
        <v>2403892.6670971499</v>
      </c>
      <c r="F1664" s="66">
        <f>Cat_Results[[#This Row],[TotalLossInOriginalCurrency]] / INDEX(Exchange_Rate[Exchange Rate], MATCH(Cat_Results[[#This Row],[Currency]], Exchange_Rate[Currency], 0))</f>
        <v>2403892.6670971499</v>
      </c>
    </row>
    <row r="1665" spans="1:6" x14ac:dyDescent="0.3">
      <c r="A1665" s="1">
        <v>6443</v>
      </c>
      <c r="B1665" s="1">
        <v>294</v>
      </c>
      <c r="C1665" s="1">
        <f t="shared" si="25"/>
        <v>2.0000000000000002E-5</v>
      </c>
      <c r="D1665" s="1" t="s">
        <v>320</v>
      </c>
      <c r="E1665" s="4">
        <v>1204768.48019556</v>
      </c>
      <c r="F1665" s="66">
        <f>Cat_Results[[#This Row],[TotalLossInOriginalCurrency]] / INDEX(Exchange_Rate[Exchange Rate], MATCH(Cat_Results[[#This Row],[Currency]], Exchange_Rate[Currency], 0))</f>
        <v>1204768.48019556</v>
      </c>
    </row>
    <row r="1666" spans="1:6" x14ac:dyDescent="0.3">
      <c r="A1666" s="1">
        <v>6444</v>
      </c>
      <c r="B1666" s="1">
        <v>298</v>
      </c>
      <c r="C1666" s="1">
        <f t="shared" si="25"/>
        <v>2.0000000000000002E-5</v>
      </c>
      <c r="D1666" s="1" t="s">
        <v>320</v>
      </c>
      <c r="E1666" s="4">
        <v>639.15672183036804</v>
      </c>
      <c r="F1666" s="66">
        <f>Cat_Results[[#This Row],[TotalLossInOriginalCurrency]] / INDEX(Exchange_Rate[Exchange Rate], MATCH(Cat_Results[[#This Row],[Currency]], Exchange_Rate[Currency], 0))</f>
        <v>639.15672183036804</v>
      </c>
    </row>
    <row r="1667" spans="1:6" x14ac:dyDescent="0.3">
      <c r="A1667" s="1">
        <v>6447</v>
      </c>
      <c r="B1667" s="1">
        <v>282</v>
      </c>
      <c r="C1667" s="1">
        <f t="shared" si="25"/>
        <v>2.0000000000000002E-5</v>
      </c>
      <c r="D1667" s="1" t="s">
        <v>321</v>
      </c>
      <c r="E1667" s="4">
        <v>1902132.1836045645</v>
      </c>
      <c r="F1667" s="66">
        <f>Cat_Results[[#This Row],[TotalLossInOriginalCurrency]] / INDEX(Exchange_Rate[Exchange Rate], MATCH(Cat_Results[[#This Row],[Currency]], Exchange_Rate[Currency], 0))</f>
        <v>2980070.4912295798</v>
      </c>
    </row>
    <row r="1668" spans="1:6" x14ac:dyDescent="0.3">
      <c r="A1668" s="1">
        <v>6447</v>
      </c>
      <c r="B1668" s="1">
        <v>279</v>
      </c>
      <c r="C1668" s="1">
        <f t="shared" si="25"/>
        <v>2.0000000000000002E-5</v>
      </c>
      <c r="D1668" s="1" t="s">
        <v>321</v>
      </c>
      <c r="E1668" s="4">
        <v>1.1580690374755126E-2</v>
      </c>
      <c r="F1668" s="66">
        <f>Cat_Results[[#This Row],[TotalLossInOriginalCurrency]] / INDEX(Exchange_Rate[Exchange Rate], MATCH(Cat_Results[[#This Row],[Currency]], Exchange_Rate[Currency], 0))</f>
        <v>1.8143467605114001E-2</v>
      </c>
    </row>
    <row r="1669" spans="1:6" x14ac:dyDescent="0.3">
      <c r="A1669" s="1">
        <v>6450</v>
      </c>
      <c r="B1669" s="1">
        <v>268</v>
      </c>
      <c r="C1669" s="1">
        <f t="shared" si="25"/>
        <v>2.0000000000000002E-5</v>
      </c>
      <c r="D1669" s="1" t="s">
        <v>320</v>
      </c>
      <c r="E1669" s="4">
        <v>1572876.9139308799</v>
      </c>
      <c r="F1669" s="66">
        <f>Cat_Results[[#This Row],[TotalLossInOriginalCurrency]] / INDEX(Exchange_Rate[Exchange Rate], MATCH(Cat_Results[[#This Row],[Currency]], Exchange_Rate[Currency], 0))</f>
        <v>1572876.9139308799</v>
      </c>
    </row>
    <row r="1670" spans="1:6" x14ac:dyDescent="0.3">
      <c r="A1670" s="1">
        <v>6465</v>
      </c>
      <c r="B1670" s="1">
        <v>232</v>
      </c>
      <c r="C1670" s="1">
        <f t="shared" ref="C1670:C1733" si="26">1/50000</f>
        <v>2.0000000000000002E-5</v>
      </c>
      <c r="D1670" s="1" t="s">
        <v>320</v>
      </c>
      <c r="E1670" s="4">
        <v>15060.243312869899</v>
      </c>
      <c r="F1670" s="66">
        <f>Cat_Results[[#This Row],[TotalLossInOriginalCurrency]] / INDEX(Exchange_Rate[Exchange Rate], MATCH(Cat_Results[[#This Row],[Currency]], Exchange_Rate[Currency], 0))</f>
        <v>15060.243312869899</v>
      </c>
    </row>
    <row r="1671" spans="1:6" x14ac:dyDescent="0.3">
      <c r="A1671" s="1">
        <v>6467</v>
      </c>
      <c r="B1671" s="1">
        <v>189</v>
      </c>
      <c r="C1671" s="1">
        <f t="shared" si="26"/>
        <v>2.0000000000000002E-5</v>
      </c>
      <c r="D1671" s="1" t="s">
        <v>320</v>
      </c>
      <c r="E1671" s="4">
        <v>0.156661551445723</v>
      </c>
      <c r="F1671" s="66">
        <f>Cat_Results[[#This Row],[TotalLossInOriginalCurrency]] / INDEX(Exchange_Rate[Exchange Rate], MATCH(Cat_Results[[#This Row],[Currency]], Exchange_Rate[Currency], 0))</f>
        <v>0.156661551445723</v>
      </c>
    </row>
    <row r="1672" spans="1:6" x14ac:dyDescent="0.3">
      <c r="A1672" s="1">
        <v>6470</v>
      </c>
      <c r="B1672" s="1">
        <v>257</v>
      </c>
      <c r="C1672" s="1">
        <f t="shared" si="26"/>
        <v>2.0000000000000002E-5</v>
      </c>
      <c r="D1672" s="1" t="s">
        <v>320</v>
      </c>
      <c r="E1672" s="4">
        <v>374171.75873902498</v>
      </c>
      <c r="F1672" s="66">
        <f>Cat_Results[[#This Row],[TotalLossInOriginalCurrency]] / INDEX(Exchange_Rate[Exchange Rate], MATCH(Cat_Results[[#This Row],[Currency]], Exchange_Rate[Currency], 0))</f>
        <v>374171.75873902498</v>
      </c>
    </row>
    <row r="1673" spans="1:6" x14ac:dyDescent="0.3">
      <c r="A1673" s="1">
        <v>6481</v>
      </c>
      <c r="B1673" s="1">
        <v>298</v>
      </c>
      <c r="C1673" s="1">
        <f t="shared" si="26"/>
        <v>2.0000000000000002E-5</v>
      </c>
      <c r="D1673" s="1" t="s">
        <v>320</v>
      </c>
      <c r="E1673" s="4">
        <v>8.2793295383453397E-2</v>
      </c>
      <c r="F1673" s="66">
        <f>Cat_Results[[#This Row],[TotalLossInOriginalCurrency]] / INDEX(Exchange_Rate[Exchange Rate], MATCH(Cat_Results[[#This Row],[Currency]], Exchange_Rate[Currency], 0))</f>
        <v>8.2793295383453397E-2</v>
      </c>
    </row>
    <row r="1674" spans="1:6" x14ac:dyDescent="0.3">
      <c r="A1674" s="1">
        <v>6491</v>
      </c>
      <c r="B1674" s="1">
        <v>223</v>
      </c>
      <c r="C1674" s="1">
        <f t="shared" si="26"/>
        <v>2.0000000000000002E-5</v>
      </c>
      <c r="D1674" s="1" t="s">
        <v>320</v>
      </c>
      <c r="E1674" s="4">
        <v>1.7061829566955599E-3</v>
      </c>
      <c r="F1674" s="66">
        <f>Cat_Results[[#This Row],[TotalLossInOriginalCurrency]] / INDEX(Exchange_Rate[Exchange Rate], MATCH(Cat_Results[[#This Row],[Currency]], Exchange_Rate[Currency], 0))</f>
        <v>1.7061829566955599E-3</v>
      </c>
    </row>
    <row r="1675" spans="1:6" x14ac:dyDescent="0.3">
      <c r="A1675" s="1">
        <v>6492</v>
      </c>
      <c r="B1675" s="1">
        <v>215</v>
      </c>
      <c r="C1675" s="1">
        <f t="shared" si="26"/>
        <v>2.0000000000000002E-5</v>
      </c>
      <c r="D1675" s="1" t="s">
        <v>320</v>
      </c>
      <c r="E1675" s="4">
        <v>16137.149010904101</v>
      </c>
      <c r="F1675" s="66">
        <f>Cat_Results[[#This Row],[TotalLossInOriginalCurrency]] / INDEX(Exchange_Rate[Exchange Rate], MATCH(Cat_Results[[#This Row],[Currency]], Exchange_Rate[Currency], 0))</f>
        <v>16137.149010904101</v>
      </c>
    </row>
    <row r="1676" spans="1:6" x14ac:dyDescent="0.3">
      <c r="A1676" s="1">
        <v>6493</v>
      </c>
      <c r="B1676" s="1">
        <v>222</v>
      </c>
      <c r="C1676" s="1">
        <f t="shared" si="26"/>
        <v>2.0000000000000002E-5</v>
      </c>
      <c r="D1676" s="1" t="s">
        <v>320</v>
      </c>
      <c r="E1676" s="4">
        <v>1623.877139013</v>
      </c>
      <c r="F1676" s="66">
        <f>Cat_Results[[#This Row],[TotalLossInOriginalCurrency]] / INDEX(Exchange_Rate[Exchange Rate], MATCH(Cat_Results[[#This Row],[Currency]], Exchange_Rate[Currency], 0))</f>
        <v>1623.877139013</v>
      </c>
    </row>
    <row r="1677" spans="1:6" x14ac:dyDescent="0.3">
      <c r="A1677" s="1">
        <v>6494</v>
      </c>
      <c r="B1677" s="1">
        <v>244</v>
      </c>
      <c r="C1677" s="1">
        <f t="shared" si="26"/>
        <v>2.0000000000000002E-5</v>
      </c>
      <c r="D1677" s="1" t="s">
        <v>321</v>
      </c>
      <c r="E1677" s="4">
        <v>11.164043129118486</v>
      </c>
      <c r="F1677" s="66">
        <f>Cat_Results[[#This Row],[TotalLossInOriginalCurrency]] / INDEX(Exchange_Rate[Exchange Rate], MATCH(Cat_Results[[#This Row],[Currency]], Exchange_Rate[Currency], 0))</f>
        <v>17.4907063655555</v>
      </c>
    </row>
    <row r="1678" spans="1:6" x14ac:dyDescent="0.3">
      <c r="A1678" s="1">
        <v>6495</v>
      </c>
      <c r="B1678" s="1">
        <v>234</v>
      </c>
      <c r="C1678" s="1">
        <f t="shared" si="26"/>
        <v>2.0000000000000002E-5</v>
      </c>
      <c r="D1678" s="1" t="s">
        <v>320</v>
      </c>
      <c r="E1678" s="4">
        <v>943864.19728577801</v>
      </c>
      <c r="F1678" s="66">
        <f>Cat_Results[[#This Row],[TotalLossInOriginalCurrency]] / INDEX(Exchange_Rate[Exchange Rate], MATCH(Cat_Results[[#This Row],[Currency]], Exchange_Rate[Currency], 0))</f>
        <v>943864.19728577801</v>
      </c>
    </row>
    <row r="1679" spans="1:6" x14ac:dyDescent="0.3">
      <c r="A1679" s="1">
        <v>6501</v>
      </c>
      <c r="B1679" s="1">
        <v>227</v>
      </c>
      <c r="C1679" s="1">
        <f t="shared" si="26"/>
        <v>2.0000000000000002E-5</v>
      </c>
      <c r="D1679" s="1" t="s">
        <v>320</v>
      </c>
      <c r="E1679" s="4">
        <v>66069.713175973506</v>
      </c>
      <c r="F1679" s="66">
        <f>Cat_Results[[#This Row],[TotalLossInOriginalCurrency]] / INDEX(Exchange_Rate[Exchange Rate], MATCH(Cat_Results[[#This Row],[Currency]], Exchange_Rate[Currency], 0))</f>
        <v>66069.713175973506</v>
      </c>
    </row>
    <row r="1680" spans="1:6" x14ac:dyDescent="0.3">
      <c r="A1680" s="1">
        <v>6504</v>
      </c>
      <c r="B1680" s="1">
        <v>270</v>
      </c>
      <c r="C1680" s="1">
        <f t="shared" si="26"/>
        <v>2.0000000000000002E-5</v>
      </c>
      <c r="D1680" s="1" t="s">
        <v>320</v>
      </c>
      <c r="E1680" s="4">
        <v>9.7441881448030507</v>
      </c>
      <c r="F1680" s="66">
        <f>Cat_Results[[#This Row],[TotalLossInOriginalCurrency]] / INDEX(Exchange_Rate[Exchange Rate], MATCH(Cat_Results[[#This Row],[Currency]], Exchange_Rate[Currency], 0))</f>
        <v>9.7441881448030507</v>
      </c>
    </row>
    <row r="1681" spans="1:6" x14ac:dyDescent="0.3">
      <c r="A1681" s="1">
        <v>6507</v>
      </c>
      <c r="B1681" s="1">
        <v>278</v>
      </c>
      <c r="C1681" s="1">
        <f t="shared" si="26"/>
        <v>2.0000000000000002E-5</v>
      </c>
      <c r="D1681" s="1" t="s">
        <v>320</v>
      </c>
      <c r="E1681" s="4">
        <v>2127.2540828660099</v>
      </c>
      <c r="F1681" s="66">
        <f>Cat_Results[[#This Row],[TotalLossInOriginalCurrency]] / INDEX(Exchange_Rate[Exchange Rate], MATCH(Cat_Results[[#This Row],[Currency]], Exchange_Rate[Currency], 0))</f>
        <v>2127.2540828660099</v>
      </c>
    </row>
    <row r="1682" spans="1:6" x14ac:dyDescent="0.3">
      <c r="A1682" s="1">
        <v>6508</v>
      </c>
      <c r="B1682" s="1">
        <v>246</v>
      </c>
      <c r="C1682" s="1">
        <f t="shared" si="26"/>
        <v>2.0000000000000002E-5</v>
      </c>
      <c r="D1682" s="1" t="s">
        <v>321</v>
      </c>
      <c r="E1682" s="4">
        <v>71505.230344199488</v>
      </c>
      <c r="F1682" s="66">
        <f>Cat_Results[[#This Row],[TotalLossInOriginalCurrency]] / INDEX(Exchange_Rate[Exchange Rate], MATCH(Cat_Results[[#This Row],[Currency]], Exchange_Rate[Currency], 0))</f>
        <v>112027.244349293</v>
      </c>
    </row>
    <row r="1683" spans="1:6" x14ac:dyDescent="0.3">
      <c r="A1683" s="1">
        <v>6511</v>
      </c>
      <c r="B1683" s="1">
        <v>225</v>
      </c>
      <c r="C1683" s="1">
        <f t="shared" si="26"/>
        <v>2.0000000000000002E-5</v>
      </c>
      <c r="D1683" s="1" t="s">
        <v>320</v>
      </c>
      <c r="E1683" s="4">
        <v>212738.504113248</v>
      </c>
      <c r="F1683" s="66">
        <f>Cat_Results[[#This Row],[TotalLossInOriginalCurrency]] / INDEX(Exchange_Rate[Exchange Rate], MATCH(Cat_Results[[#This Row],[Currency]], Exchange_Rate[Currency], 0))</f>
        <v>212738.504113248</v>
      </c>
    </row>
    <row r="1684" spans="1:6" x14ac:dyDescent="0.3">
      <c r="A1684" s="1">
        <v>6516</v>
      </c>
      <c r="B1684" s="1">
        <v>226</v>
      </c>
      <c r="C1684" s="1">
        <f t="shared" si="26"/>
        <v>2.0000000000000002E-5</v>
      </c>
      <c r="D1684" s="1" t="s">
        <v>320</v>
      </c>
      <c r="E1684" s="4">
        <v>838077.09404381202</v>
      </c>
      <c r="F1684" s="66">
        <f>Cat_Results[[#This Row],[TotalLossInOriginalCurrency]] / INDEX(Exchange_Rate[Exchange Rate], MATCH(Cat_Results[[#This Row],[Currency]], Exchange_Rate[Currency], 0))</f>
        <v>838077.09404381202</v>
      </c>
    </row>
    <row r="1685" spans="1:6" x14ac:dyDescent="0.3">
      <c r="A1685" s="1">
        <v>6525</v>
      </c>
      <c r="B1685" s="1">
        <v>281</v>
      </c>
      <c r="C1685" s="1">
        <f t="shared" si="26"/>
        <v>2.0000000000000002E-5</v>
      </c>
      <c r="D1685" s="1" t="s">
        <v>321</v>
      </c>
      <c r="E1685" s="4">
        <v>458040.12246346008</v>
      </c>
      <c r="F1685" s="66">
        <f>Cat_Results[[#This Row],[TotalLossInOriginalCurrency]] / INDEX(Exchange_Rate[Exchange Rate], MATCH(Cat_Results[[#This Row],[Currency]], Exchange_Rate[Currency], 0))</f>
        <v>717611.45966515504</v>
      </c>
    </row>
    <row r="1686" spans="1:6" x14ac:dyDescent="0.3">
      <c r="A1686" s="1">
        <v>6530</v>
      </c>
      <c r="B1686" s="1">
        <v>223</v>
      </c>
      <c r="C1686" s="1">
        <f t="shared" si="26"/>
        <v>2.0000000000000002E-5</v>
      </c>
      <c r="D1686" s="1" t="s">
        <v>320</v>
      </c>
      <c r="E1686" s="4">
        <v>938398.99340498797</v>
      </c>
      <c r="F1686" s="66">
        <f>Cat_Results[[#This Row],[TotalLossInOriginalCurrency]] / INDEX(Exchange_Rate[Exchange Rate], MATCH(Cat_Results[[#This Row],[Currency]], Exchange_Rate[Currency], 0))</f>
        <v>938398.99340498797</v>
      </c>
    </row>
    <row r="1687" spans="1:6" x14ac:dyDescent="0.3">
      <c r="A1687" s="1">
        <v>6530</v>
      </c>
      <c r="B1687" s="1">
        <v>245</v>
      </c>
      <c r="C1687" s="1">
        <f t="shared" si="26"/>
        <v>2.0000000000000002E-5</v>
      </c>
      <c r="D1687" s="1" t="s">
        <v>320</v>
      </c>
      <c r="E1687" s="4">
        <v>7189852.3289771397</v>
      </c>
      <c r="F1687" s="66">
        <f>Cat_Results[[#This Row],[TotalLossInOriginalCurrency]] / INDEX(Exchange_Rate[Exchange Rate], MATCH(Cat_Results[[#This Row],[Currency]], Exchange_Rate[Currency], 0))</f>
        <v>7189852.3289771397</v>
      </c>
    </row>
    <row r="1688" spans="1:6" x14ac:dyDescent="0.3">
      <c r="A1688" s="1">
        <v>6535</v>
      </c>
      <c r="B1688" s="1">
        <v>240</v>
      </c>
      <c r="C1688" s="1">
        <f t="shared" si="26"/>
        <v>2.0000000000000002E-5</v>
      </c>
      <c r="D1688" s="1" t="s">
        <v>320</v>
      </c>
      <c r="E1688" s="4">
        <v>13.8743099458516</v>
      </c>
      <c r="F1688" s="66">
        <f>Cat_Results[[#This Row],[TotalLossInOriginalCurrency]] / INDEX(Exchange_Rate[Exchange Rate], MATCH(Cat_Results[[#This Row],[Currency]], Exchange_Rate[Currency], 0))</f>
        <v>13.8743099458516</v>
      </c>
    </row>
    <row r="1689" spans="1:6" x14ac:dyDescent="0.3">
      <c r="A1689" s="1">
        <v>6546</v>
      </c>
      <c r="B1689" s="1">
        <v>270</v>
      </c>
      <c r="C1689" s="1">
        <f t="shared" si="26"/>
        <v>2.0000000000000002E-5</v>
      </c>
      <c r="D1689" s="1" t="s">
        <v>320</v>
      </c>
      <c r="E1689" s="4">
        <v>6.0284137725830104E-3</v>
      </c>
      <c r="F1689" s="66">
        <f>Cat_Results[[#This Row],[TotalLossInOriginalCurrency]] / INDEX(Exchange_Rate[Exchange Rate], MATCH(Cat_Results[[#This Row],[Currency]], Exchange_Rate[Currency], 0))</f>
        <v>6.0284137725830104E-3</v>
      </c>
    </row>
    <row r="1690" spans="1:6" x14ac:dyDescent="0.3">
      <c r="A1690" s="1">
        <v>6554</v>
      </c>
      <c r="B1690" s="1">
        <v>317</v>
      </c>
      <c r="C1690" s="1">
        <f t="shared" si="26"/>
        <v>2.0000000000000002E-5</v>
      </c>
      <c r="D1690" s="1" t="s">
        <v>321</v>
      </c>
      <c r="E1690" s="4">
        <v>57654.224135822529</v>
      </c>
      <c r="F1690" s="66">
        <f>Cat_Results[[#This Row],[TotalLossInOriginalCurrency]] / INDEX(Exchange_Rate[Exchange Rate], MATCH(Cat_Results[[#This Row],[Currency]], Exchange_Rate[Currency], 0))</f>
        <v>90326.872928626806</v>
      </c>
    </row>
    <row r="1691" spans="1:6" x14ac:dyDescent="0.3">
      <c r="A1691" s="1">
        <v>6554</v>
      </c>
      <c r="B1691" s="1">
        <v>216</v>
      </c>
      <c r="C1691" s="1">
        <f t="shared" si="26"/>
        <v>2.0000000000000002E-5</v>
      </c>
      <c r="D1691" s="1" t="s">
        <v>320</v>
      </c>
      <c r="E1691" s="4">
        <v>143.658642675728</v>
      </c>
      <c r="F1691" s="66">
        <f>Cat_Results[[#This Row],[TotalLossInOriginalCurrency]] / INDEX(Exchange_Rate[Exchange Rate], MATCH(Cat_Results[[#This Row],[Currency]], Exchange_Rate[Currency], 0))</f>
        <v>143.658642675728</v>
      </c>
    </row>
    <row r="1692" spans="1:6" x14ac:dyDescent="0.3">
      <c r="A1692" s="1">
        <v>6558</v>
      </c>
      <c r="B1692" s="1">
        <v>256</v>
      </c>
      <c r="C1692" s="1">
        <f t="shared" si="26"/>
        <v>2.0000000000000002E-5</v>
      </c>
      <c r="D1692" s="1" t="s">
        <v>321</v>
      </c>
      <c r="E1692" s="4">
        <v>169.5440188419025</v>
      </c>
      <c r="F1692" s="66">
        <f>Cat_Results[[#This Row],[TotalLossInOriginalCurrency]] / INDEX(Exchange_Rate[Exchange Rate], MATCH(Cat_Results[[#This Row],[Currency]], Exchange_Rate[Currency], 0))</f>
        <v>265.62461424618999</v>
      </c>
    </row>
    <row r="1693" spans="1:6" x14ac:dyDescent="0.3">
      <c r="A1693" s="1">
        <v>6563</v>
      </c>
      <c r="B1693" s="1">
        <v>203</v>
      </c>
      <c r="C1693" s="1">
        <f t="shared" si="26"/>
        <v>2.0000000000000002E-5</v>
      </c>
      <c r="D1693" s="1" t="s">
        <v>320</v>
      </c>
      <c r="E1693" s="4">
        <v>4881.0909186303597</v>
      </c>
      <c r="F1693" s="66">
        <f>Cat_Results[[#This Row],[TotalLossInOriginalCurrency]] / INDEX(Exchange_Rate[Exchange Rate], MATCH(Cat_Results[[#This Row],[Currency]], Exchange_Rate[Currency], 0))</f>
        <v>4881.0909186303597</v>
      </c>
    </row>
    <row r="1694" spans="1:6" x14ac:dyDescent="0.3">
      <c r="A1694" s="1">
        <v>6563</v>
      </c>
      <c r="B1694" s="1">
        <v>217</v>
      </c>
      <c r="C1694" s="1">
        <f t="shared" si="26"/>
        <v>2.0000000000000002E-5</v>
      </c>
      <c r="D1694" s="1" t="s">
        <v>320</v>
      </c>
      <c r="E1694" s="4">
        <v>0.19192539155483199</v>
      </c>
      <c r="F1694" s="66">
        <f>Cat_Results[[#This Row],[TotalLossInOriginalCurrency]] / INDEX(Exchange_Rate[Exchange Rate], MATCH(Cat_Results[[#This Row],[Currency]], Exchange_Rate[Currency], 0))</f>
        <v>0.19192539155483199</v>
      </c>
    </row>
    <row r="1695" spans="1:6" x14ac:dyDescent="0.3">
      <c r="A1695" s="1">
        <v>6569</v>
      </c>
      <c r="B1695" s="1">
        <v>266</v>
      </c>
      <c r="C1695" s="1">
        <f t="shared" si="26"/>
        <v>2.0000000000000002E-5</v>
      </c>
      <c r="D1695" s="1" t="s">
        <v>321</v>
      </c>
      <c r="E1695" s="4">
        <v>0.15985572113113058</v>
      </c>
      <c r="F1695" s="66">
        <f>Cat_Results[[#This Row],[TotalLossInOriginalCurrency]] / INDEX(Exchange_Rate[Exchange Rate], MATCH(Cat_Results[[#This Row],[Currency]], Exchange_Rate[Currency], 0))</f>
        <v>0.25044595822691901</v>
      </c>
    </row>
    <row r="1696" spans="1:6" x14ac:dyDescent="0.3">
      <c r="A1696" s="1">
        <v>6571</v>
      </c>
      <c r="B1696" s="1">
        <v>218</v>
      </c>
      <c r="C1696" s="1">
        <f t="shared" si="26"/>
        <v>2.0000000000000002E-5</v>
      </c>
      <c r="D1696" s="1" t="s">
        <v>320</v>
      </c>
      <c r="E1696" s="4">
        <v>0.118552522336472</v>
      </c>
      <c r="F1696" s="66">
        <f>Cat_Results[[#This Row],[TotalLossInOriginalCurrency]] / INDEX(Exchange_Rate[Exchange Rate], MATCH(Cat_Results[[#This Row],[Currency]], Exchange_Rate[Currency], 0))</f>
        <v>0.118552522336472</v>
      </c>
    </row>
    <row r="1697" spans="1:6" x14ac:dyDescent="0.3">
      <c r="A1697" s="1">
        <v>6571</v>
      </c>
      <c r="B1697" s="1">
        <v>228</v>
      </c>
      <c r="C1697" s="1">
        <f t="shared" si="26"/>
        <v>2.0000000000000002E-5</v>
      </c>
      <c r="D1697" s="1" t="s">
        <v>321</v>
      </c>
      <c r="E1697" s="4">
        <v>655545.51265347854</v>
      </c>
      <c r="F1697" s="66">
        <f>Cat_Results[[#This Row],[TotalLossInOriginalCurrency]] / INDEX(Exchange_Rate[Exchange Rate], MATCH(Cat_Results[[#This Row],[Currency]], Exchange_Rate[Currency], 0))</f>
        <v>1027043.1543903301</v>
      </c>
    </row>
    <row r="1698" spans="1:6" x14ac:dyDescent="0.3">
      <c r="A1698" s="1">
        <v>6571</v>
      </c>
      <c r="B1698" s="1">
        <v>253</v>
      </c>
      <c r="C1698" s="1">
        <f t="shared" si="26"/>
        <v>2.0000000000000002E-5</v>
      </c>
      <c r="D1698" s="1" t="s">
        <v>324</v>
      </c>
      <c r="E1698" s="4">
        <v>3.7042650390444166E-2</v>
      </c>
      <c r="F1698" s="66">
        <f>Cat_Results[[#This Row],[TotalLossInOriginalCurrency]] / INDEX(Exchange_Rate[Exchange Rate], MATCH(Cat_Results[[#This Row],[Currency]], Exchange_Rate[Currency], 0))</f>
        <v>3.7469752132892602E-2</v>
      </c>
    </row>
    <row r="1699" spans="1:6" x14ac:dyDescent="0.3">
      <c r="A1699" s="1">
        <v>6575</v>
      </c>
      <c r="B1699" s="1">
        <v>217</v>
      </c>
      <c r="C1699" s="1">
        <f t="shared" si="26"/>
        <v>2.0000000000000002E-5</v>
      </c>
      <c r="D1699" s="1" t="s">
        <v>321</v>
      </c>
      <c r="E1699" s="4">
        <v>4496518.1225916343</v>
      </c>
      <c r="F1699" s="66">
        <f>Cat_Results[[#This Row],[TotalLossInOriginalCurrency]] / INDEX(Exchange_Rate[Exchange Rate], MATCH(Cat_Results[[#This Row],[Currency]], Exchange_Rate[Currency], 0))</f>
        <v>7044694.9407171598</v>
      </c>
    </row>
    <row r="1700" spans="1:6" x14ac:dyDescent="0.3">
      <c r="A1700" s="1">
        <v>6583</v>
      </c>
      <c r="B1700" s="1">
        <v>270</v>
      </c>
      <c r="C1700" s="1">
        <f t="shared" si="26"/>
        <v>2.0000000000000002E-5</v>
      </c>
      <c r="D1700" s="1" t="s">
        <v>321</v>
      </c>
      <c r="E1700" s="4">
        <v>2.7124255497935647E-2</v>
      </c>
      <c r="F1700" s="66">
        <f>Cat_Results[[#This Row],[TotalLossInOriginalCurrency]] / INDEX(Exchange_Rate[Exchange Rate], MATCH(Cat_Results[[#This Row],[Currency]], Exchange_Rate[Currency], 0))</f>
        <v>4.2495571076869999E-2</v>
      </c>
    </row>
    <row r="1701" spans="1:6" x14ac:dyDescent="0.3">
      <c r="A1701" s="1">
        <v>6589</v>
      </c>
      <c r="B1701" s="1">
        <v>280</v>
      </c>
      <c r="C1701" s="1">
        <f t="shared" si="26"/>
        <v>2.0000000000000002E-5</v>
      </c>
      <c r="D1701" s="1" t="s">
        <v>321</v>
      </c>
      <c r="E1701" s="4">
        <v>148243.26439817366</v>
      </c>
      <c r="F1701" s="66">
        <f>Cat_Results[[#This Row],[TotalLossInOriginalCurrency]] / INDEX(Exchange_Rate[Exchange Rate], MATCH(Cat_Results[[#This Row],[Currency]], Exchange_Rate[Currency], 0))</f>
        <v>232252.72226842403</v>
      </c>
    </row>
    <row r="1702" spans="1:6" x14ac:dyDescent="0.3">
      <c r="A1702" s="1">
        <v>6594</v>
      </c>
      <c r="B1702" s="1">
        <v>288</v>
      </c>
      <c r="C1702" s="1">
        <f t="shared" si="26"/>
        <v>2.0000000000000002E-5</v>
      </c>
      <c r="D1702" s="1" t="s">
        <v>320</v>
      </c>
      <c r="E1702" s="4">
        <v>516.99513273313596</v>
      </c>
      <c r="F1702" s="66">
        <f>Cat_Results[[#This Row],[TotalLossInOriginalCurrency]] / INDEX(Exchange_Rate[Exchange Rate], MATCH(Cat_Results[[#This Row],[Currency]], Exchange_Rate[Currency], 0))</f>
        <v>516.99513273313596</v>
      </c>
    </row>
    <row r="1703" spans="1:6" x14ac:dyDescent="0.3">
      <c r="A1703" s="1">
        <v>6598</v>
      </c>
      <c r="B1703" s="1">
        <v>278</v>
      </c>
      <c r="C1703" s="1">
        <f t="shared" si="26"/>
        <v>2.0000000000000002E-5</v>
      </c>
      <c r="D1703" s="1" t="s">
        <v>321</v>
      </c>
      <c r="E1703" s="4">
        <v>204232.12374430898</v>
      </c>
      <c r="F1703" s="66">
        <f>Cat_Results[[#This Row],[TotalLossInOriginalCurrency]] / INDEX(Exchange_Rate[Exchange Rate], MATCH(Cat_Results[[#This Row],[Currency]], Exchange_Rate[Currency], 0))</f>
        <v>319970.46818176901</v>
      </c>
    </row>
    <row r="1704" spans="1:6" x14ac:dyDescent="0.3">
      <c r="A1704" s="1">
        <v>6604</v>
      </c>
      <c r="B1704" s="1">
        <v>184</v>
      </c>
      <c r="C1704" s="1">
        <f t="shared" si="26"/>
        <v>2.0000000000000002E-5</v>
      </c>
      <c r="D1704" s="1" t="s">
        <v>321</v>
      </c>
      <c r="E1704" s="4">
        <v>76.569795775235505</v>
      </c>
      <c r="F1704" s="66">
        <f>Cat_Results[[#This Row],[TotalLossInOriginalCurrency]] / INDEX(Exchange_Rate[Exchange Rate], MATCH(Cat_Results[[#This Row],[Currency]], Exchange_Rate[Currency], 0))</f>
        <v>119.96189900790399</v>
      </c>
    </row>
    <row r="1705" spans="1:6" x14ac:dyDescent="0.3">
      <c r="A1705" s="1">
        <v>6605</v>
      </c>
      <c r="B1705" s="1">
        <v>226</v>
      </c>
      <c r="C1705" s="1">
        <f t="shared" si="26"/>
        <v>2.0000000000000002E-5</v>
      </c>
      <c r="D1705" s="1" t="s">
        <v>320</v>
      </c>
      <c r="E1705" s="4">
        <v>2035291.4094946501</v>
      </c>
      <c r="F1705" s="66">
        <f>Cat_Results[[#This Row],[TotalLossInOriginalCurrency]] / INDEX(Exchange_Rate[Exchange Rate], MATCH(Cat_Results[[#This Row],[Currency]], Exchange_Rate[Currency], 0))</f>
        <v>2035291.4094946501</v>
      </c>
    </row>
    <row r="1706" spans="1:6" x14ac:dyDescent="0.3">
      <c r="A1706" s="1">
        <v>6605</v>
      </c>
      <c r="B1706" s="1">
        <v>234</v>
      </c>
      <c r="C1706" s="1">
        <f t="shared" si="26"/>
        <v>2.0000000000000002E-5</v>
      </c>
      <c r="D1706" s="1" t="s">
        <v>321</v>
      </c>
      <c r="E1706" s="4">
        <v>1.2564345823950798E-2</v>
      </c>
      <c r="F1706" s="66">
        <f>Cat_Results[[#This Row],[TotalLossInOriginalCurrency]] / INDEX(Exchange_Rate[Exchange Rate], MATCH(Cat_Results[[#This Row],[Currency]], Exchange_Rate[Currency], 0))</f>
        <v>1.9684560596942902E-2</v>
      </c>
    </row>
    <row r="1707" spans="1:6" x14ac:dyDescent="0.3">
      <c r="A1707" s="1">
        <v>6606</v>
      </c>
      <c r="B1707" s="1">
        <v>238</v>
      </c>
      <c r="C1707" s="1">
        <f t="shared" si="26"/>
        <v>2.0000000000000002E-5</v>
      </c>
      <c r="D1707" s="1" t="s">
        <v>320</v>
      </c>
      <c r="E1707" s="4">
        <v>145306.18723475901</v>
      </c>
      <c r="F1707" s="66">
        <f>Cat_Results[[#This Row],[TotalLossInOriginalCurrency]] / INDEX(Exchange_Rate[Exchange Rate], MATCH(Cat_Results[[#This Row],[Currency]], Exchange_Rate[Currency], 0))</f>
        <v>145306.18723475901</v>
      </c>
    </row>
    <row r="1708" spans="1:6" x14ac:dyDescent="0.3">
      <c r="A1708" s="1">
        <v>6608</v>
      </c>
      <c r="B1708" s="1">
        <v>266</v>
      </c>
      <c r="C1708" s="1">
        <f t="shared" si="26"/>
        <v>2.0000000000000002E-5</v>
      </c>
      <c r="D1708" s="1" t="s">
        <v>321</v>
      </c>
      <c r="E1708" s="4">
        <v>3000408.9519633143</v>
      </c>
      <c r="F1708" s="66">
        <f>Cat_Results[[#This Row],[TotalLossInOriginalCurrency]] / INDEX(Exchange_Rate[Exchange Rate], MATCH(Cat_Results[[#This Row],[Currency]], Exchange_Rate[Currency], 0))</f>
        <v>4700740.7037416399</v>
      </c>
    </row>
    <row r="1709" spans="1:6" x14ac:dyDescent="0.3">
      <c r="A1709" s="1">
        <v>6630</v>
      </c>
      <c r="B1709" s="1">
        <v>252</v>
      </c>
      <c r="C1709" s="1">
        <f t="shared" si="26"/>
        <v>2.0000000000000002E-5</v>
      </c>
      <c r="D1709" s="1" t="s">
        <v>320</v>
      </c>
      <c r="E1709" s="4">
        <v>237338.04453291401</v>
      </c>
      <c r="F1709" s="66">
        <f>Cat_Results[[#This Row],[TotalLossInOriginalCurrency]] / INDEX(Exchange_Rate[Exchange Rate], MATCH(Cat_Results[[#This Row],[Currency]], Exchange_Rate[Currency], 0))</f>
        <v>237338.04453291401</v>
      </c>
    </row>
    <row r="1710" spans="1:6" x14ac:dyDescent="0.3">
      <c r="A1710" s="1">
        <v>6631</v>
      </c>
      <c r="B1710" s="1">
        <v>235</v>
      </c>
      <c r="C1710" s="1">
        <f t="shared" si="26"/>
        <v>2.0000000000000002E-5</v>
      </c>
      <c r="D1710" s="1" t="s">
        <v>320</v>
      </c>
      <c r="E1710" s="4">
        <v>20.5013278126717</v>
      </c>
      <c r="F1710" s="66">
        <f>Cat_Results[[#This Row],[TotalLossInOriginalCurrency]] / INDEX(Exchange_Rate[Exchange Rate], MATCH(Cat_Results[[#This Row],[Currency]], Exchange_Rate[Currency], 0))</f>
        <v>20.5013278126717</v>
      </c>
    </row>
    <row r="1711" spans="1:6" x14ac:dyDescent="0.3">
      <c r="A1711" s="1">
        <v>6640</v>
      </c>
      <c r="B1711" s="1">
        <v>192</v>
      </c>
      <c r="C1711" s="1">
        <f t="shared" si="26"/>
        <v>2.0000000000000002E-5</v>
      </c>
      <c r="D1711" s="1" t="s">
        <v>320</v>
      </c>
      <c r="E1711" s="4">
        <v>2.29924321174622E-2</v>
      </c>
      <c r="F1711" s="66">
        <f>Cat_Results[[#This Row],[TotalLossInOriginalCurrency]] / INDEX(Exchange_Rate[Exchange Rate], MATCH(Cat_Results[[#This Row],[Currency]], Exchange_Rate[Currency], 0))</f>
        <v>2.29924321174622E-2</v>
      </c>
    </row>
    <row r="1712" spans="1:6" x14ac:dyDescent="0.3">
      <c r="A1712" s="1">
        <v>6645</v>
      </c>
      <c r="B1712" s="1">
        <v>233</v>
      </c>
      <c r="C1712" s="1">
        <f t="shared" si="26"/>
        <v>2.0000000000000002E-5</v>
      </c>
      <c r="D1712" s="1" t="s">
        <v>320</v>
      </c>
      <c r="E1712" s="4">
        <v>1.20819360017776E-2</v>
      </c>
      <c r="F1712" s="66">
        <f>Cat_Results[[#This Row],[TotalLossInOriginalCurrency]] / INDEX(Exchange_Rate[Exchange Rate], MATCH(Cat_Results[[#This Row],[Currency]], Exchange_Rate[Currency], 0))</f>
        <v>1.20819360017776E-2</v>
      </c>
    </row>
    <row r="1713" spans="1:6" x14ac:dyDescent="0.3">
      <c r="A1713" s="1">
        <v>6645</v>
      </c>
      <c r="B1713" s="1">
        <v>203</v>
      </c>
      <c r="C1713" s="1">
        <f t="shared" si="26"/>
        <v>2.0000000000000002E-5</v>
      </c>
      <c r="D1713" s="1" t="s">
        <v>321</v>
      </c>
      <c r="E1713" s="4">
        <v>595447.62207553082</v>
      </c>
      <c r="F1713" s="66">
        <f>Cat_Results[[#This Row],[TotalLossInOriginalCurrency]] / INDEX(Exchange_Rate[Exchange Rate], MATCH(Cat_Results[[#This Row],[Currency]], Exchange_Rate[Currency], 0))</f>
        <v>932887.78924788395</v>
      </c>
    </row>
    <row r="1714" spans="1:6" x14ac:dyDescent="0.3">
      <c r="A1714" s="1">
        <v>6645</v>
      </c>
      <c r="B1714" s="1">
        <v>253</v>
      </c>
      <c r="C1714" s="1">
        <f t="shared" si="26"/>
        <v>2.0000000000000002E-5</v>
      </c>
      <c r="D1714" s="1" t="s">
        <v>320</v>
      </c>
      <c r="E1714" s="4">
        <v>15741.414003387101</v>
      </c>
      <c r="F1714" s="66">
        <f>Cat_Results[[#This Row],[TotalLossInOriginalCurrency]] / INDEX(Exchange_Rate[Exchange Rate], MATCH(Cat_Results[[#This Row],[Currency]], Exchange_Rate[Currency], 0))</f>
        <v>15741.414003387101</v>
      </c>
    </row>
    <row r="1715" spans="1:6" x14ac:dyDescent="0.3">
      <c r="A1715" s="1">
        <v>6646</v>
      </c>
      <c r="B1715" s="1">
        <v>254</v>
      </c>
      <c r="C1715" s="1">
        <f t="shared" si="26"/>
        <v>2.0000000000000002E-5</v>
      </c>
      <c r="D1715" s="1" t="s">
        <v>321</v>
      </c>
      <c r="E1715" s="4">
        <v>69397.979673016423</v>
      </c>
      <c r="F1715" s="66">
        <f>Cat_Results[[#This Row],[TotalLossInOriginalCurrency]] / INDEX(Exchange_Rate[Exchange Rate], MATCH(Cat_Results[[#This Row],[Currency]], Exchange_Rate[Currency], 0))</f>
        <v>108725.814723663</v>
      </c>
    </row>
    <row r="1716" spans="1:6" x14ac:dyDescent="0.3">
      <c r="A1716" s="1">
        <v>6647</v>
      </c>
      <c r="B1716" s="1">
        <v>243</v>
      </c>
      <c r="C1716" s="1">
        <f t="shared" si="26"/>
        <v>2.0000000000000002E-5</v>
      </c>
      <c r="D1716" s="1" t="s">
        <v>321</v>
      </c>
      <c r="E1716" s="4">
        <v>4.9816454635576886E-3</v>
      </c>
      <c r="F1716" s="66">
        <f>Cat_Results[[#This Row],[TotalLossInOriginalCurrency]] / INDEX(Exchange_Rate[Exchange Rate], MATCH(Cat_Results[[#This Row],[Currency]], Exchange_Rate[Currency], 0))</f>
        <v>7.8047439455985988E-3</v>
      </c>
    </row>
    <row r="1717" spans="1:6" x14ac:dyDescent="0.3">
      <c r="A1717" s="1">
        <v>6652</v>
      </c>
      <c r="B1717" s="1">
        <v>260</v>
      </c>
      <c r="C1717" s="1">
        <f t="shared" si="26"/>
        <v>2.0000000000000002E-5</v>
      </c>
      <c r="D1717" s="1" t="s">
        <v>321</v>
      </c>
      <c r="E1717" s="4">
        <v>2303997.2810692368</v>
      </c>
      <c r="F1717" s="66">
        <f>Cat_Results[[#This Row],[TotalLossInOriginalCurrency]] / INDEX(Exchange_Rate[Exchange Rate], MATCH(Cat_Results[[#This Row],[Currency]], Exchange_Rate[Currency], 0))</f>
        <v>3609672.5392534598</v>
      </c>
    </row>
    <row r="1718" spans="1:6" x14ac:dyDescent="0.3">
      <c r="A1718" s="1">
        <v>6655</v>
      </c>
      <c r="B1718" s="1">
        <v>236</v>
      </c>
      <c r="C1718" s="1">
        <f t="shared" si="26"/>
        <v>2.0000000000000002E-5</v>
      </c>
      <c r="D1718" s="1" t="s">
        <v>320</v>
      </c>
      <c r="E1718" s="4">
        <v>9731965.1748608407</v>
      </c>
      <c r="F1718" s="66">
        <f>Cat_Results[[#This Row],[TotalLossInOriginalCurrency]] / INDEX(Exchange_Rate[Exchange Rate], MATCH(Cat_Results[[#This Row],[Currency]], Exchange_Rate[Currency], 0))</f>
        <v>9731965.1748608407</v>
      </c>
    </row>
    <row r="1719" spans="1:6" x14ac:dyDescent="0.3">
      <c r="A1719" s="1">
        <v>6658</v>
      </c>
      <c r="B1719" s="1">
        <v>255</v>
      </c>
      <c r="C1719" s="1">
        <f t="shared" si="26"/>
        <v>2.0000000000000002E-5</v>
      </c>
      <c r="D1719" s="1" t="s">
        <v>321</v>
      </c>
      <c r="E1719" s="4">
        <v>134027.34534769302</v>
      </c>
      <c r="F1719" s="66">
        <f>Cat_Results[[#This Row],[TotalLossInOriginalCurrency]] / INDEX(Exchange_Rate[Exchange Rate], MATCH(Cat_Results[[#This Row],[Currency]], Exchange_Rate[Currency], 0))</f>
        <v>209980.641898192</v>
      </c>
    </row>
    <row r="1720" spans="1:6" x14ac:dyDescent="0.3">
      <c r="A1720" s="1">
        <v>6660</v>
      </c>
      <c r="B1720" s="1">
        <v>232</v>
      </c>
      <c r="C1720" s="1">
        <f t="shared" si="26"/>
        <v>2.0000000000000002E-5</v>
      </c>
      <c r="D1720" s="1" t="s">
        <v>321</v>
      </c>
      <c r="E1720" s="4">
        <v>22294738.147869233</v>
      </c>
      <c r="F1720" s="66">
        <f>Cat_Results[[#This Row],[TotalLossInOriginalCurrency]] / INDEX(Exchange_Rate[Exchange Rate], MATCH(Cat_Results[[#This Row],[Currency]], Exchange_Rate[Currency], 0))</f>
        <v>34929166.246612303</v>
      </c>
    </row>
    <row r="1721" spans="1:6" x14ac:dyDescent="0.3">
      <c r="A1721" s="1">
        <v>6669</v>
      </c>
      <c r="B1721" s="1">
        <v>242</v>
      </c>
      <c r="C1721" s="1">
        <f t="shared" si="26"/>
        <v>2.0000000000000002E-5</v>
      </c>
      <c r="D1721" s="1" t="s">
        <v>321</v>
      </c>
      <c r="E1721" s="4">
        <v>3.8791811453351408E-3</v>
      </c>
      <c r="F1721" s="66">
        <f>Cat_Results[[#This Row],[TotalLossInOriginalCurrency]] / INDEX(Exchange_Rate[Exchange Rate], MATCH(Cat_Results[[#This Row],[Currency]], Exchange_Rate[Currency], 0))</f>
        <v>6.0775130987167402E-3</v>
      </c>
    </row>
    <row r="1722" spans="1:6" x14ac:dyDescent="0.3">
      <c r="A1722" s="1">
        <v>6689</v>
      </c>
      <c r="B1722" s="1">
        <v>215</v>
      </c>
      <c r="C1722" s="1">
        <f t="shared" si="26"/>
        <v>2.0000000000000002E-5</v>
      </c>
      <c r="D1722" s="1" t="s">
        <v>323</v>
      </c>
      <c r="E1722" s="4">
        <v>1.8065438330180614</v>
      </c>
      <c r="F1722" s="66">
        <f>Cat_Results[[#This Row],[TotalLossInOriginalCurrency]] / INDEX(Exchange_Rate[Exchange Rate], MATCH(Cat_Results[[#This Row],[Currency]], Exchange_Rate[Currency], 0))</f>
        <v>2.2775098681449901E-2</v>
      </c>
    </row>
    <row r="1723" spans="1:6" x14ac:dyDescent="0.3">
      <c r="A1723" s="1">
        <v>6689</v>
      </c>
      <c r="B1723" s="1">
        <v>227</v>
      </c>
      <c r="C1723" s="1">
        <f t="shared" si="26"/>
        <v>2.0000000000000002E-5</v>
      </c>
      <c r="D1723" s="1" t="s">
        <v>321</v>
      </c>
      <c r="E1723" s="4">
        <v>6701605.9260903411</v>
      </c>
      <c r="F1723" s="66">
        <f>Cat_Results[[#This Row],[TotalLossInOriginalCurrency]] / INDEX(Exchange_Rate[Exchange Rate], MATCH(Cat_Results[[#This Row],[Currency]], Exchange_Rate[Currency], 0))</f>
        <v>10499406.0015037</v>
      </c>
    </row>
    <row r="1724" spans="1:6" x14ac:dyDescent="0.3">
      <c r="A1724" s="1">
        <v>6690</v>
      </c>
      <c r="B1724" s="1">
        <v>225</v>
      </c>
      <c r="C1724" s="1">
        <f t="shared" si="26"/>
        <v>2.0000000000000002E-5</v>
      </c>
      <c r="D1724" s="1" t="s">
        <v>320</v>
      </c>
      <c r="E1724" s="4">
        <v>2386.1319426077898</v>
      </c>
      <c r="F1724" s="66">
        <f>Cat_Results[[#This Row],[TotalLossInOriginalCurrency]] / INDEX(Exchange_Rate[Exchange Rate], MATCH(Cat_Results[[#This Row],[Currency]], Exchange_Rate[Currency], 0))</f>
        <v>2386.1319426077898</v>
      </c>
    </row>
    <row r="1725" spans="1:6" x14ac:dyDescent="0.3">
      <c r="A1725" s="1">
        <v>6702</v>
      </c>
      <c r="B1725" s="1">
        <v>198</v>
      </c>
      <c r="C1725" s="1">
        <f t="shared" si="26"/>
        <v>2.0000000000000002E-5</v>
      </c>
      <c r="D1725" s="1" t="s">
        <v>321</v>
      </c>
      <c r="E1725" s="4">
        <v>1661.6553768496435</v>
      </c>
      <c r="F1725" s="66">
        <f>Cat_Results[[#This Row],[TotalLossInOriginalCurrency]] / INDEX(Exchange_Rate[Exchange Rate], MATCH(Cat_Results[[#This Row],[Currency]], Exchange_Rate[Currency], 0))</f>
        <v>2603.3154781907801</v>
      </c>
    </row>
    <row r="1726" spans="1:6" x14ac:dyDescent="0.3">
      <c r="A1726" s="1">
        <v>6704</v>
      </c>
      <c r="B1726" s="1">
        <v>262</v>
      </c>
      <c r="C1726" s="1">
        <f t="shared" si="26"/>
        <v>2.0000000000000002E-5</v>
      </c>
      <c r="D1726" s="1" t="s">
        <v>320</v>
      </c>
      <c r="E1726" s="4">
        <v>2.9006503522396102E-2</v>
      </c>
      <c r="F1726" s="66">
        <f>Cat_Results[[#This Row],[TotalLossInOriginalCurrency]] / INDEX(Exchange_Rate[Exchange Rate], MATCH(Cat_Results[[#This Row],[Currency]], Exchange_Rate[Currency], 0))</f>
        <v>2.9006503522396102E-2</v>
      </c>
    </row>
    <row r="1727" spans="1:6" x14ac:dyDescent="0.3">
      <c r="A1727" s="1">
        <v>6704</v>
      </c>
      <c r="B1727" s="1">
        <v>249</v>
      </c>
      <c r="C1727" s="1">
        <f t="shared" si="26"/>
        <v>2.0000000000000002E-5</v>
      </c>
      <c r="D1727" s="1" t="s">
        <v>321</v>
      </c>
      <c r="E1727" s="4">
        <v>1488.0774539692736</v>
      </c>
      <c r="F1727" s="66">
        <f>Cat_Results[[#This Row],[TotalLossInOriginalCurrency]] / INDEX(Exchange_Rate[Exchange Rate], MATCH(Cat_Results[[#This Row],[Currency]], Exchange_Rate[Currency], 0))</f>
        <v>2331.37094648927</v>
      </c>
    </row>
    <row r="1728" spans="1:6" x14ac:dyDescent="0.3">
      <c r="A1728" s="1">
        <v>6704</v>
      </c>
      <c r="B1728" s="1">
        <v>250</v>
      </c>
      <c r="C1728" s="1">
        <f t="shared" si="26"/>
        <v>2.0000000000000002E-5</v>
      </c>
      <c r="D1728" s="1" t="s">
        <v>321</v>
      </c>
      <c r="E1728" s="4">
        <v>11281.072972416294</v>
      </c>
      <c r="F1728" s="66">
        <f>Cat_Results[[#This Row],[TotalLossInOriginalCurrency]] / INDEX(Exchange_Rate[Exchange Rate], MATCH(Cat_Results[[#This Row],[Currency]], Exchange_Rate[Currency], 0))</f>
        <v>17674.057020999498</v>
      </c>
    </row>
    <row r="1729" spans="1:6" x14ac:dyDescent="0.3">
      <c r="A1729" s="1">
        <v>6704</v>
      </c>
      <c r="B1729" s="1">
        <v>283</v>
      </c>
      <c r="C1729" s="1">
        <f t="shared" si="26"/>
        <v>2.0000000000000002E-5</v>
      </c>
      <c r="D1729" s="1" t="s">
        <v>321</v>
      </c>
      <c r="E1729" s="4">
        <v>16961.03386672154</v>
      </c>
      <c r="F1729" s="66">
        <f>Cat_Results[[#This Row],[TotalLossInOriginalCurrency]] / INDEX(Exchange_Rate[Exchange Rate], MATCH(Cat_Results[[#This Row],[Currency]], Exchange_Rate[Currency], 0))</f>
        <v>26572.851751647901</v>
      </c>
    </row>
    <row r="1730" spans="1:6" x14ac:dyDescent="0.3">
      <c r="A1730" s="1">
        <v>6704</v>
      </c>
      <c r="B1730" s="1">
        <v>279</v>
      </c>
      <c r="C1730" s="1">
        <f t="shared" si="26"/>
        <v>2.0000000000000002E-5</v>
      </c>
      <c r="D1730" s="1" t="s">
        <v>322</v>
      </c>
      <c r="E1730" s="4">
        <v>117229.44950681526</v>
      </c>
      <c r="F1730" s="66">
        <f>Cat_Results[[#This Row],[TotalLossInOriginalCurrency]] / INDEX(Exchange_Rate[Exchange Rate], MATCH(Cat_Results[[#This Row],[Currency]], Exchange_Rate[Currency], 0))</f>
        <v>143992.93628582201</v>
      </c>
    </row>
    <row r="1731" spans="1:6" x14ac:dyDescent="0.3">
      <c r="A1731" s="1">
        <v>6705</v>
      </c>
      <c r="B1731" s="1">
        <v>227</v>
      </c>
      <c r="C1731" s="1">
        <f t="shared" si="26"/>
        <v>2.0000000000000002E-5</v>
      </c>
      <c r="D1731" s="1" t="s">
        <v>321</v>
      </c>
      <c r="E1731" s="4">
        <v>2.8578442340272541</v>
      </c>
      <c r="F1731" s="66">
        <f>Cat_Results[[#This Row],[TotalLossInOriginalCurrency]] / INDEX(Exchange_Rate[Exchange Rate], MATCH(Cat_Results[[#This Row],[Currency]], Exchange_Rate[Currency], 0))</f>
        <v>4.4773845602129496</v>
      </c>
    </row>
    <row r="1732" spans="1:6" x14ac:dyDescent="0.3">
      <c r="A1732" s="1">
        <v>6706</v>
      </c>
      <c r="B1732" s="1">
        <v>211</v>
      </c>
      <c r="C1732" s="1">
        <f t="shared" si="26"/>
        <v>2.0000000000000002E-5</v>
      </c>
      <c r="D1732" s="1" t="s">
        <v>321</v>
      </c>
      <c r="E1732" s="4">
        <v>7963.2117676576609</v>
      </c>
      <c r="F1732" s="66">
        <f>Cat_Results[[#This Row],[TotalLossInOriginalCurrency]] / INDEX(Exchange_Rate[Exchange Rate], MATCH(Cat_Results[[#This Row],[Currency]], Exchange_Rate[Currency], 0))</f>
        <v>12475.9638729409</v>
      </c>
    </row>
    <row r="1733" spans="1:6" x14ac:dyDescent="0.3">
      <c r="A1733" s="1">
        <v>6711</v>
      </c>
      <c r="B1733" s="1">
        <v>221</v>
      </c>
      <c r="C1733" s="1">
        <f t="shared" si="26"/>
        <v>2.0000000000000002E-5</v>
      </c>
      <c r="D1733" s="1" t="s">
        <v>320</v>
      </c>
      <c r="E1733" s="4">
        <v>60706.855938539898</v>
      </c>
      <c r="F1733" s="66">
        <f>Cat_Results[[#This Row],[TotalLossInOriginalCurrency]] / INDEX(Exchange_Rate[Exchange Rate], MATCH(Cat_Results[[#This Row],[Currency]], Exchange_Rate[Currency], 0))</f>
        <v>60706.855938539898</v>
      </c>
    </row>
    <row r="1734" spans="1:6" x14ac:dyDescent="0.3">
      <c r="A1734" s="1">
        <v>6719</v>
      </c>
      <c r="B1734" s="1">
        <v>260</v>
      </c>
      <c r="C1734" s="1">
        <f t="shared" ref="C1734:C1797" si="27">1/50000</f>
        <v>2.0000000000000002E-5</v>
      </c>
      <c r="D1734" s="1" t="s">
        <v>321</v>
      </c>
      <c r="E1734" s="4">
        <v>3039028.4692074223</v>
      </c>
      <c r="F1734" s="66">
        <f>Cat_Results[[#This Row],[TotalLossInOriginalCurrency]] / INDEX(Exchange_Rate[Exchange Rate], MATCH(Cat_Results[[#This Row],[Currency]], Exchange_Rate[Currency], 0))</f>
        <v>4761245.9013912603</v>
      </c>
    </row>
    <row r="1735" spans="1:6" x14ac:dyDescent="0.3">
      <c r="A1735" s="1">
        <v>6725</v>
      </c>
      <c r="B1735" s="1">
        <v>210</v>
      </c>
      <c r="C1735" s="1">
        <f t="shared" si="27"/>
        <v>2.0000000000000002E-5</v>
      </c>
      <c r="D1735" s="1" t="s">
        <v>321</v>
      </c>
      <c r="E1735" s="4">
        <v>742249.5739784966</v>
      </c>
      <c r="F1735" s="66">
        <f>Cat_Results[[#This Row],[TotalLossInOriginalCurrency]] / INDEX(Exchange_Rate[Exchange Rate], MATCH(Cat_Results[[#This Row],[Currency]], Exchange_Rate[Currency], 0))</f>
        <v>1162882.4072306899</v>
      </c>
    </row>
    <row r="1736" spans="1:6" x14ac:dyDescent="0.3">
      <c r="A1736" s="1">
        <v>6728</v>
      </c>
      <c r="B1736" s="1">
        <v>231</v>
      </c>
      <c r="C1736" s="1">
        <f t="shared" si="27"/>
        <v>2.0000000000000002E-5</v>
      </c>
      <c r="D1736" s="1" t="s">
        <v>321</v>
      </c>
      <c r="E1736" s="4">
        <v>5.2269624994921698E-3</v>
      </c>
      <c r="F1736" s="66">
        <f>Cat_Results[[#This Row],[TotalLossInOriginalCurrency]] / INDEX(Exchange_Rate[Exchange Rate], MATCH(Cat_Results[[#This Row],[Currency]], Exchange_Rate[Currency], 0))</f>
        <v>8.1890821456909197E-3</v>
      </c>
    </row>
    <row r="1737" spans="1:6" x14ac:dyDescent="0.3">
      <c r="A1737" s="1">
        <v>6729</v>
      </c>
      <c r="B1737" s="1">
        <v>211</v>
      </c>
      <c r="C1737" s="1">
        <f t="shared" si="27"/>
        <v>2.0000000000000002E-5</v>
      </c>
      <c r="D1737" s="1" t="s">
        <v>320</v>
      </c>
      <c r="E1737" s="4">
        <v>4216801.1298517399</v>
      </c>
      <c r="F1737" s="66">
        <f>Cat_Results[[#This Row],[TotalLossInOriginalCurrency]] / INDEX(Exchange_Rate[Exchange Rate], MATCH(Cat_Results[[#This Row],[Currency]], Exchange_Rate[Currency], 0))</f>
        <v>4216801.1298517399</v>
      </c>
    </row>
    <row r="1738" spans="1:6" x14ac:dyDescent="0.3">
      <c r="A1738" s="1">
        <v>6730</v>
      </c>
      <c r="B1738" s="1">
        <v>190</v>
      </c>
      <c r="C1738" s="1">
        <f t="shared" si="27"/>
        <v>2.0000000000000002E-5</v>
      </c>
      <c r="D1738" s="1" t="s">
        <v>320</v>
      </c>
      <c r="E1738" s="4">
        <v>7.2438269853591902E-3</v>
      </c>
      <c r="F1738" s="66">
        <f>Cat_Results[[#This Row],[TotalLossInOriginalCurrency]] / INDEX(Exchange_Rate[Exchange Rate], MATCH(Cat_Results[[#This Row],[Currency]], Exchange_Rate[Currency], 0))</f>
        <v>7.2438269853591902E-3</v>
      </c>
    </row>
    <row r="1739" spans="1:6" x14ac:dyDescent="0.3">
      <c r="A1739" s="1">
        <v>6731</v>
      </c>
      <c r="B1739" s="1">
        <v>241</v>
      </c>
      <c r="C1739" s="1">
        <f t="shared" si="27"/>
        <v>2.0000000000000002E-5</v>
      </c>
      <c r="D1739" s="1" t="s">
        <v>321</v>
      </c>
      <c r="E1739" s="4">
        <v>2.1671034601894896</v>
      </c>
      <c r="F1739" s="66">
        <f>Cat_Results[[#This Row],[TotalLossInOriginalCurrency]] / INDEX(Exchange_Rate[Exchange Rate], MATCH(Cat_Results[[#This Row],[Currency]], Exchange_Rate[Currency], 0))</f>
        <v>3.3952009901404399</v>
      </c>
    </row>
    <row r="1740" spans="1:6" x14ac:dyDescent="0.3">
      <c r="A1740" s="1">
        <v>6734</v>
      </c>
      <c r="B1740" s="1">
        <v>265</v>
      </c>
      <c r="C1740" s="1">
        <f t="shared" si="27"/>
        <v>2.0000000000000002E-5</v>
      </c>
      <c r="D1740" s="1" t="s">
        <v>320</v>
      </c>
      <c r="E1740" s="4">
        <v>5.9660524129867597E-3</v>
      </c>
      <c r="F1740" s="66">
        <f>Cat_Results[[#This Row],[TotalLossInOriginalCurrency]] / INDEX(Exchange_Rate[Exchange Rate], MATCH(Cat_Results[[#This Row],[Currency]], Exchange_Rate[Currency], 0))</f>
        <v>5.9660524129867597E-3</v>
      </c>
    </row>
    <row r="1741" spans="1:6" x14ac:dyDescent="0.3">
      <c r="A1741" s="1">
        <v>6741</v>
      </c>
      <c r="B1741" s="1">
        <v>204</v>
      </c>
      <c r="C1741" s="1">
        <f t="shared" si="27"/>
        <v>2.0000000000000002E-5</v>
      </c>
      <c r="D1741" s="1" t="s">
        <v>321</v>
      </c>
      <c r="E1741" s="4">
        <v>574493.68239555904</v>
      </c>
      <c r="F1741" s="66">
        <f>Cat_Results[[#This Row],[TotalLossInOriginalCurrency]] / INDEX(Exchange_Rate[Exchange Rate], MATCH(Cat_Results[[#This Row],[Currency]], Exchange_Rate[Currency], 0))</f>
        <v>900059.25196034589</v>
      </c>
    </row>
    <row r="1742" spans="1:6" x14ac:dyDescent="0.3">
      <c r="A1742" s="1">
        <v>6742</v>
      </c>
      <c r="B1742" s="1">
        <v>223</v>
      </c>
      <c r="C1742" s="1">
        <f t="shared" si="27"/>
        <v>2.0000000000000002E-5</v>
      </c>
      <c r="D1742" s="1" t="s">
        <v>320</v>
      </c>
      <c r="E1742" s="4">
        <v>19.109287239611099</v>
      </c>
      <c r="F1742" s="66">
        <f>Cat_Results[[#This Row],[TotalLossInOriginalCurrency]] / INDEX(Exchange_Rate[Exchange Rate], MATCH(Cat_Results[[#This Row],[Currency]], Exchange_Rate[Currency], 0))</f>
        <v>19.109287239611099</v>
      </c>
    </row>
    <row r="1743" spans="1:6" x14ac:dyDescent="0.3">
      <c r="A1743" s="1">
        <v>6748</v>
      </c>
      <c r="B1743" s="1">
        <v>267</v>
      </c>
      <c r="C1743" s="1">
        <f t="shared" si="27"/>
        <v>2.0000000000000002E-5</v>
      </c>
      <c r="D1743" s="1" t="s">
        <v>320</v>
      </c>
      <c r="E1743" s="4">
        <v>8.0093741416931196E-4</v>
      </c>
      <c r="F1743" s="66">
        <f>Cat_Results[[#This Row],[TotalLossInOriginalCurrency]] / INDEX(Exchange_Rate[Exchange Rate], MATCH(Cat_Results[[#This Row],[Currency]], Exchange_Rate[Currency], 0))</f>
        <v>8.0093741416931196E-4</v>
      </c>
    </row>
    <row r="1744" spans="1:6" x14ac:dyDescent="0.3">
      <c r="A1744" s="1">
        <v>6756</v>
      </c>
      <c r="B1744" s="1">
        <v>275</v>
      </c>
      <c r="C1744" s="1">
        <f t="shared" si="27"/>
        <v>2.0000000000000002E-5</v>
      </c>
      <c r="D1744" s="1" t="s">
        <v>321</v>
      </c>
      <c r="E1744" s="4">
        <v>2820.6457885822115</v>
      </c>
      <c r="F1744" s="66">
        <f>Cat_Results[[#This Row],[TotalLossInOriginalCurrency]] / INDEX(Exchange_Rate[Exchange Rate], MATCH(Cat_Results[[#This Row],[Currency]], Exchange_Rate[Currency], 0))</f>
        <v>4419.10575575031</v>
      </c>
    </row>
    <row r="1745" spans="1:6" x14ac:dyDescent="0.3">
      <c r="A1745" s="1">
        <v>6760</v>
      </c>
      <c r="B1745" s="1">
        <v>252</v>
      </c>
      <c r="C1745" s="1">
        <f t="shared" si="27"/>
        <v>2.0000000000000002E-5</v>
      </c>
      <c r="D1745" s="1" t="s">
        <v>321</v>
      </c>
      <c r="E1745" s="4">
        <v>1583259.0097894224</v>
      </c>
      <c r="F1745" s="66">
        <f>Cat_Results[[#This Row],[TotalLossInOriginalCurrency]] / INDEX(Exchange_Rate[Exchange Rate], MATCH(Cat_Results[[#This Row],[Currency]], Exchange_Rate[Currency], 0))</f>
        <v>2480491.8899514801</v>
      </c>
    </row>
    <row r="1746" spans="1:6" x14ac:dyDescent="0.3">
      <c r="A1746" s="1">
        <v>6769</v>
      </c>
      <c r="B1746" s="1">
        <v>244</v>
      </c>
      <c r="C1746" s="1">
        <f t="shared" si="27"/>
        <v>2.0000000000000002E-5</v>
      </c>
      <c r="D1746" s="1" t="s">
        <v>320</v>
      </c>
      <c r="E1746" s="4">
        <v>221773.66817377301</v>
      </c>
      <c r="F1746" s="66">
        <f>Cat_Results[[#This Row],[TotalLossInOriginalCurrency]] / INDEX(Exchange_Rate[Exchange Rate], MATCH(Cat_Results[[#This Row],[Currency]], Exchange_Rate[Currency], 0))</f>
        <v>221773.66817377301</v>
      </c>
    </row>
    <row r="1747" spans="1:6" x14ac:dyDescent="0.3">
      <c r="A1747" s="1">
        <v>6773</v>
      </c>
      <c r="B1747" s="1">
        <v>275</v>
      </c>
      <c r="C1747" s="1">
        <f t="shared" si="27"/>
        <v>2.0000000000000002E-5</v>
      </c>
      <c r="D1747" s="1" t="s">
        <v>321</v>
      </c>
      <c r="E1747" s="4">
        <v>5.524953623228706E-2</v>
      </c>
      <c r="F1747" s="66">
        <f>Cat_Results[[#This Row],[TotalLossInOriginalCurrency]] / INDEX(Exchange_Rate[Exchange Rate], MATCH(Cat_Results[[#This Row],[Currency]], Exchange_Rate[Currency], 0))</f>
        <v>8.6559448391199098E-2</v>
      </c>
    </row>
    <row r="1748" spans="1:6" x14ac:dyDescent="0.3">
      <c r="A1748" s="1">
        <v>6776</v>
      </c>
      <c r="B1748" s="1">
        <v>213</v>
      </c>
      <c r="C1748" s="1">
        <f t="shared" si="27"/>
        <v>2.0000000000000002E-5</v>
      </c>
      <c r="D1748" s="1" t="s">
        <v>321</v>
      </c>
      <c r="E1748" s="4">
        <v>70753.261362967198</v>
      </c>
      <c r="F1748" s="66">
        <f>Cat_Results[[#This Row],[TotalLossInOriginalCurrency]] / INDEX(Exchange_Rate[Exchange Rate], MATCH(Cat_Results[[#This Row],[Currency]], Exchange_Rate[Currency], 0))</f>
        <v>110849.13454672201</v>
      </c>
    </row>
    <row r="1749" spans="1:6" x14ac:dyDescent="0.3">
      <c r="A1749" s="1">
        <v>6777</v>
      </c>
      <c r="B1749" s="1">
        <v>204</v>
      </c>
      <c r="C1749" s="1">
        <f t="shared" si="27"/>
        <v>2.0000000000000002E-5</v>
      </c>
      <c r="D1749" s="1" t="s">
        <v>321</v>
      </c>
      <c r="E1749" s="4">
        <v>0.8008719442029657</v>
      </c>
      <c r="F1749" s="66">
        <f>Cat_Results[[#This Row],[TotalLossInOriginalCurrency]] / INDEX(Exchange_Rate[Exchange Rate], MATCH(Cat_Results[[#This Row],[Currency]], Exchange_Rate[Currency], 0))</f>
        <v>1.2547260746359801</v>
      </c>
    </row>
    <row r="1750" spans="1:6" x14ac:dyDescent="0.3">
      <c r="A1750" s="1">
        <v>6778</v>
      </c>
      <c r="B1750" s="1">
        <v>262</v>
      </c>
      <c r="C1750" s="1">
        <f t="shared" si="27"/>
        <v>2.0000000000000002E-5</v>
      </c>
      <c r="D1750" s="1" t="s">
        <v>320</v>
      </c>
      <c r="E1750" s="4">
        <v>2.1518709581717901</v>
      </c>
      <c r="F1750" s="66">
        <f>Cat_Results[[#This Row],[TotalLossInOriginalCurrency]] / INDEX(Exchange_Rate[Exchange Rate], MATCH(Cat_Results[[#This Row],[Currency]], Exchange_Rate[Currency], 0))</f>
        <v>2.1518709581717901</v>
      </c>
    </row>
    <row r="1751" spans="1:6" x14ac:dyDescent="0.3">
      <c r="A1751" s="1">
        <v>6779</v>
      </c>
      <c r="B1751" s="1">
        <v>233</v>
      </c>
      <c r="C1751" s="1">
        <f t="shared" si="27"/>
        <v>2.0000000000000002E-5</v>
      </c>
      <c r="D1751" s="1" t="s">
        <v>320</v>
      </c>
      <c r="E1751" s="4">
        <v>59923.596418865003</v>
      </c>
      <c r="F1751" s="66">
        <f>Cat_Results[[#This Row],[TotalLossInOriginalCurrency]] / INDEX(Exchange_Rate[Exchange Rate], MATCH(Cat_Results[[#This Row],[Currency]], Exchange_Rate[Currency], 0))</f>
        <v>59923.596418865003</v>
      </c>
    </row>
    <row r="1752" spans="1:6" x14ac:dyDescent="0.3">
      <c r="A1752" s="1">
        <v>6781</v>
      </c>
      <c r="B1752" s="1">
        <v>217</v>
      </c>
      <c r="C1752" s="1">
        <f t="shared" si="27"/>
        <v>2.0000000000000002E-5</v>
      </c>
      <c r="D1752" s="1" t="s">
        <v>320</v>
      </c>
      <c r="E1752" s="4">
        <v>2606.2770130604399</v>
      </c>
      <c r="F1752" s="66">
        <f>Cat_Results[[#This Row],[TotalLossInOriginalCurrency]] / INDEX(Exchange_Rate[Exchange Rate], MATCH(Cat_Results[[#This Row],[Currency]], Exchange_Rate[Currency], 0))</f>
        <v>2606.2770130604399</v>
      </c>
    </row>
    <row r="1753" spans="1:6" x14ac:dyDescent="0.3">
      <c r="A1753" s="1">
        <v>6791</v>
      </c>
      <c r="B1753" s="1">
        <v>231</v>
      </c>
      <c r="C1753" s="1">
        <f t="shared" si="27"/>
        <v>2.0000000000000002E-5</v>
      </c>
      <c r="D1753" s="1" t="s">
        <v>321</v>
      </c>
      <c r="E1753" s="4">
        <v>4.9816454635576886E-3</v>
      </c>
      <c r="F1753" s="66">
        <f>Cat_Results[[#This Row],[TotalLossInOriginalCurrency]] / INDEX(Exchange_Rate[Exchange Rate], MATCH(Cat_Results[[#This Row],[Currency]], Exchange_Rate[Currency], 0))</f>
        <v>7.8047439455985988E-3</v>
      </c>
    </row>
    <row r="1754" spans="1:6" x14ac:dyDescent="0.3">
      <c r="A1754" s="1">
        <v>6797</v>
      </c>
      <c r="B1754" s="1">
        <v>208</v>
      </c>
      <c r="C1754" s="1">
        <f t="shared" si="27"/>
        <v>2.0000000000000002E-5</v>
      </c>
      <c r="D1754" s="1" t="s">
        <v>320</v>
      </c>
      <c r="E1754" s="4">
        <v>4.1832029819488499E-3</v>
      </c>
      <c r="F1754" s="66">
        <f>Cat_Results[[#This Row],[TotalLossInOriginalCurrency]] / INDEX(Exchange_Rate[Exchange Rate], MATCH(Cat_Results[[#This Row],[Currency]], Exchange_Rate[Currency], 0))</f>
        <v>4.1832029819488499E-3</v>
      </c>
    </row>
    <row r="1755" spans="1:6" x14ac:dyDescent="0.3">
      <c r="A1755" s="1">
        <v>6803</v>
      </c>
      <c r="B1755" s="1">
        <v>252</v>
      </c>
      <c r="C1755" s="1">
        <f t="shared" si="27"/>
        <v>2.0000000000000002E-5</v>
      </c>
      <c r="D1755" s="1" t="s">
        <v>321</v>
      </c>
      <c r="E1755" s="4">
        <v>1089.6042645450934</v>
      </c>
      <c r="F1755" s="66">
        <f>Cat_Results[[#This Row],[TotalLossInOriginalCurrency]] / INDEX(Exchange_Rate[Exchange Rate], MATCH(Cat_Results[[#This Row],[Currency]], Exchange_Rate[Currency], 0))</f>
        <v>1707.0830007909601</v>
      </c>
    </row>
    <row r="1756" spans="1:6" x14ac:dyDescent="0.3">
      <c r="A1756" s="1">
        <v>6808</v>
      </c>
      <c r="B1756" s="1">
        <v>236</v>
      </c>
      <c r="C1756" s="1">
        <f t="shared" si="27"/>
        <v>2.0000000000000002E-5</v>
      </c>
      <c r="D1756" s="1" t="s">
        <v>320</v>
      </c>
      <c r="E1756" s="4">
        <v>98428.807849456905</v>
      </c>
      <c r="F1756" s="66">
        <f>Cat_Results[[#This Row],[TotalLossInOriginalCurrency]] / INDEX(Exchange_Rate[Exchange Rate], MATCH(Cat_Results[[#This Row],[Currency]], Exchange_Rate[Currency], 0))</f>
        <v>98428.807849456905</v>
      </c>
    </row>
    <row r="1757" spans="1:6" x14ac:dyDescent="0.3">
      <c r="A1757" s="1">
        <v>6809</v>
      </c>
      <c r="B1757" s="1">
        <v>199</v>
      </c>
      <c r="C1757" s="1">
        <f t="shared" si="27"/>
        <v>2.0000000000000002E-5</v>
      </c>
      <c r="D1757" s="1" t="s">
        <v>320</v>
      </c>
      <c r="E1757" s="4">
        <v>7.2438269853591902E-3</v>
      </c>
      <c r="F1757" s="66">
        <f>Cat_Results[[#This Row],[TotalLossInOriginalCurrency]] / INDEX(Exchange_Rate[Exchange Rate], MATCH(Cat_Results[[#This Row],[Currency]], Exchange_Rate[Currency], 0))</f>
        <v>7.2438269853591902E-3</v>
      </c>
    </row>
    <row r="1758" spans="1:6" x14ac:dyDescent="0.3">
      <c r="A1758" s="1">
        <v>6826</v>
      </c>
      <c r="B1758" s="1">
        <v>280</v>
      </c>
      <c r="C1758" s="1">
        <f t="shared" si="27"/>
        <v>2.0000000000000002E-5</v>
      </c>
      <c r="D1758" s="1" t="s">
        <v>320</v>
      </c>
      <c r="E1758" s="4">
        <v>4350894.6501439596</v>
      </c>
      <c r="F1758" s="66">
        <f>Cat_Results[[#This Row],[TotalLossInOriginalCurrency]] / INDEX(Exchange_Rate[Exchange Rate], MATCH(Cat_Results[[#This Row],[Currency]], Exchange_Rate[Currency], 0))</f>
        <v>4350894.6501439596</v>
      </c>
    </row>
    <row r="1759" spans="1:6" x14ac:dyDescent="0.3">
      <c r="A1759" s="1">
        <v>6827</v>
      </c>
      <c r="B1759" s="1">
        <v>231</v>
      </c>
      <c r="C1759" s="1">
        <f t="shared" si="27"/>
        <v>2.0000000000000002E-5</v>
      </c>
      <c r="D1759" s="1" t="s">
        <v>321</v>
      </c>
      <c r="E1759" s="4">
        <v>1.2564345823950798E-2</v>
      </c>
      <c r="F1759" s="66">
        <f>Cat_Results[[#This Row],[TotalLossInOriginalCurrency]] / INDEX(Exchange_Rate[Exchange Rate], MATCH(Cat_Results[[#This Row],[Currency]], Exchange_Rate[Currency], 0))</f>
        <v>1.9684560596942902E-2</v>
      </c>
    </row>
    <row r="1760" spans="1:6" x14ac:dyDescent="0.3">
      <c r="A1760" s="1">
        <v>6829</v>
      </c>
      <c r="B1760" s="1">
        <v>268</v>
      </c>
      <c r="C1760" s="1">
        <f t="shared" si="27"/>
        <v>2.0000000000000002E-5</v>
      </c>
      <c r="D1760" s="1" t="s">
        <v>321</v>
      </c>
      <c r="E1760" s="4">
        <v>1.8832996219852152E-2</v>
      </c>
      <c r="F1760" s="66">
        <f>Cat_Results[[#This Row],[TotalLossInOriginalCurrency]] / INDEX(Exchange_Rate[Exchange Rate], MATCH(Cat_Results[[#This Row],[Currency]], Exchange_Rate[Currency], 0))</f>
        <v>2.9505655169487003E-2</v>
      </c>
    </row>
    <row r="1761" spans="1:6" x14ac:dyDescent="0.3">
      <c r="A1761" s="1">
        <v>6830</v>
      </c>
      <c r="B1761" s="1">
        <v>253</v>
      </c>
      <c r="C1761" s="1">
        <f t="shared" si="27"/>
        <v>2.0000000000000002E-5</v>
      </c>
      <c r="D1761" s="1" t="s">
        <v>320</v>
      </c>
      <c r="E1761" s="4">
        <v>1.00463628768921E-2</v>
      </c>
      <c r="F1761" s="66">
        <f>Cat_Results[[#This Row],[TotalLossInOriginalCurrency]] / INDEX(Exchange_Rate[Exchange Rate], MATCH(Cat_Results[[#This Row],[Currency]], Exchange_Rate[Currency], 0))</f>
        <v>1.00463628768921E-2</v>
      </c>
    </row>
    <row r="1762" spans="1:6" x14ac:dyDescent="0.3">
      <c r="A1762" s="1">
        <v>6836</v>
      </c>
      <c r="B1762" s="1">
        <v>255</v>
      </c>
      <c r="C1762" s="1">
        <f t="shared" si="27"/>
        <v>2.0000000000000002E-5</v>
      </c>
      <c r="D1762" s="1" t="s">
        <v>320</v>
      </c>
      <c r="E1762" s="4">
        <v>14666431.7266503</v>
      </c>
      <c r="F1762" s="66">
        <f>Cat_Results[[#This Row],[TotalLossInOriginalCurrency]] / INDEX(Exchange_Rate[Exchange Rate], MATCH(Cat_Results[[#This Row],[Currency]], Exchange_Rate[Currency], 0))</f>
        <v>14666431.7266503</v>
      </c>
    </row>
    <row r="1763" spans="1:6" x14ac:dyDescent="0.3">
      <c r="A1763" s="1">
        <v>6836</v>
      </c>
      <c r="B1763" s="1">
        <v>232</v>
      </c>
      <c r="C1763" s="1">
        <f t="shared" si="27"/>
        <v>2.0000000000000002E-5</v>
      </c>
      <c r="D1763" s="1" t="s">
        <v>320</v>
      </c>
      <c r="E1763" s="4">
        <v>14466186.693223299</v>
      </c>
      <c r="F1763" s="66">
        <f>Cat_Results[[#This Row],[TotalLossInOriginalCurrency]] / INDEX(Exchange_Rate[Exchange Rate], MATCH(Cat_Results[[#This Row],[Currency]], Exchange_Rate[Currency], 0))</f>
        <v>14466186.693223299</v>
      </c>
    </row>
    <row r="1764" spans="1:6" x14ac:dyDescent="0.3">
      <c r="A1764" s="1">
        <v>6838</v>
      </c>
      <c r="B1764" s="1">
        <v>272</v>
      </c>
      <c r="C1764" s="1">
        <f t="shared" si="27"/>
        <v>2.0000000000000002E-5</v>
      </c>
      <c r="D1764" s="1" t="s">
        <v>321</v>
      </c>
      <c r="E1764" s="4">
        <v>1.8832996219852152E-2</v>
      </c>
      <c r="F1764" s="66">
        <f>Cat_Results[[#This Row],[TotalLossInOriginalCurrency]] / INDEX(Exchange_Rate[Exchange Rate], MATCH(Cat_Results[[#This Row],[Currency]], Exchange_Rate[Currency], 0))</f>
        <v>2.9505655169487003E-2</v>
      </c>
    </row>
    <row r="1765" spans="1:6" x14ac:dyDescent="0.3">
      <c r="A1765" s="1">
        <v>6839</v>
      </c>
      <c r="B1765" s="1">
        <v>214</v>
      </c>
      <c r="C1765" s="1">
        <f t="shared" si="27"/>
        <v>2.0000000000000002E-5</v>
      </c>
      <c r="D1765" s="1" t="s">
        <v>320</v>
      </c>
      <c r="E1765" s="4">
        <v>5760.8051726881004</v>
      </c>
      <c r="F1765" s="66">
        <f>Cat_Results[[#This Row],[TotalLossInOriginalCurrency]] / INDEX(Exchange_Rate[Exchange Rate], MATCH(Cat_Results[[#This Row],[Currency]], Exchange_Rate[Currency], 0))</f>
        <v>5760.8051726881004</v>
      </c>
    </row>
    <row r="1766" spans="1:6" x14ac:dyDescent="0.3">
      <c r="A1766" s="1">
        <v>6839</v>
      </c>
      <c r="B1766" s="1">
        <v>226</v>
      </c>
      <c r="C1766" s="1">
        <f t="shared" si="27"/>
        <v>2.0000000000000002E-5</v>
      </c>
      <c r="D1766" s="1" t="s">
        <v>320</v>
      </c>
      <c r="E1766" s="4">
        <v>956194.96724023705</v>
      </c>
      <c r="F1766" s="66">
        <f>Cat_Results[[#This Row],[TotalLossInOriginalCurrency]] / INDEX(Exchange_Rate[Exchange Rate], MATCH(Cat_Results[[#This Row],[Currency]], Exchange_Rate[Currency], 0))</f>
        <v>956194.96724023705</v>
      </c>
    </row>
    <row r="1767" spans="1:6" x14ac:dyDescent="0.3">
      <c r="A1767" s="1">
        <v>6843</v>
      </c>
      <c r="B1767" s="1">
        <v>222</v>
      </c>
      <c r="C1767" s="1">
        <f t="shared" si="27"/>
        <v>2.0000000000000002E-5</v>
      </c>
      <c r="D1767" s="1" t="s">
        <v>320</v>
      </c>
      <c r="E1767" s="4">
        <v>1989.1282041453901</v>
      </c>
      <c r="F1767" s="66">
        <f>Cat_Results[[#This Row],[TotalLossInOriginalCurrency]] / INDEX(Exchange_Rate[Exchange Rate], MATCH(Cat_Results[[#This Row],[Currency]], Exchange_Rate[Currency], 0))</f>
        <v>1989.1282041453901</v>
      </c>
    </row>
    <row r="1768" spans="1:6" x14ac:dyDescent="0.3">
      <c r="A1768" s="1">
        <v>6848</v>
      </c>
      <c r="B1768" s="1">
        <v>193</v>
      </c>
      <c r="C1768" s="1">
        <f t="shared" si="27"/>
        <v>2.0000000000000002E-5</v>
      </c>
      <c r="D1768" s="1" t="s">
        <v>320</v>
      </c>
      <c r="E1768" s="4">
        <v>2.9078498482704202E-3</v>
      </c>
      <c r="F1768" s="66">
        <f>Cat_Results[[#This Row],[TotalLossInOriginalCurrency]] / INDEX(Exchange_Rate[Exchange Rate], MATCH(Cat_Results[[#This Row],[Currency]], Exchange_Rate[Currency], 0))</f>
        <v>2.9078498482704202E-3</v>
      </c>
    </row>
    <row r="1769" spans="1:6" x14ac:dyDescent="0.3">
      <c r="A1769" s="1">
        <v>6851</v>
      </c>
      <c r="B1769" s="1">
        <v>203</v>
      </c>
      <c r="C1769" s="1">
        <f t="shared" si="27"/>
        <v>2.0000000000000002E-5</v>
      </c>
      <c r="D1769" s="1" t="s">
        <v>321</v>
      </c>
      <c r="E1769" s="4">
        <v>2.5000604625591664E-3</v>
      </c>
      <c r="F1769" s="66">
        <f>Cat_Results[[#This Row],[TotalLossInOriginalCurrency]] / INDEX(Exchange_Rate[Exchange Rate], MATCH(Cat_Results[[#This Row],[Currency]], Exchange_Rate[Currency], 0))</f>
        <v>3.91684472560883E-3</v>
      </c>
    </row>
    <row r="1770" spans="1:6" x14ac:dyDescent="0.3">
      <c r="A1770" s="1">
        <v>6861</v>
      </c>
      <c r="B1770" s="1">
        <v>213</v>
      </c>
      <c r="C1770" s="1">
        <f t="shared" si="27"/>
        <v>2.0000000000000002E-5</v>
      </c>
      <c r="D1770" s="1" t="s">
        <v>321</v>
      </c>
      <c r="E1770" s="4">
        <v>79639.213318476191</v>
      </c>
      <c r="F1770" s="66">
        <f>Cat_Results[[#This Row],[TotalLossInOriginalCurrency]] / INDEX(Exchange_Rate[Exchange Rate], MATCH(Cat_Results[[#This Row],[Currency]], Exchange_Rate[Currency], 0))</f>
        <v>124770.75547157001</v>
      </c>
    </row>
    <row r="1771" spans="1:6" x14ac:dyDescent="0.3">
      <c r="A1771" s="1">
        <v>6863</v>
      </c>
      <c r="B1771" s="1">
        <v>212</v>
      </c>
      <c r="C1771" s="1">
        <f t="shared" si="27"/>
        <v>2.0000000000000002E-5</v>
      </c>
      <c r="D1771" s="1" t="s">
        <v>320</v>
      </c>
      <c r="E1771" s="4">
        <v>364114.44859144301</v>
      </c>
      <c r="F1771" s="66">
        <f>Cat_Results[[#This Row],[TotalLossInOriginalCurrency]] / INDEX(Exchange_Rate[Exchange Rate], MATCH(Cat_Results[[#This Row],[Currency]], Exchange_Rate[Currency], 0))</f>
        <v>364114.44859144301</v>
      </c>
    </row>
    <row r="1772" spans="1:6" x14ac:dyDescent="0.3">
      <c r="A1772" s="1">
        <v>6864</v>
      </c>
      <c r="B1772" s="1">
        <v>186</v>
      </c>
      <c r="C1772" s="1">
        <f t="shared" si="27"/>
        <v>2.0000000000000002E-5</v>
      </c>
      <c r="D1772" s="1" t="s">
        <v>320</v>
      </c>
      <c r="E1772" s="4">
        <v>4.1776895523071298E-3</v>
      </c>
      <c r="F1772" s="66">
        <f>Cat_Results[[#This Row],[TotalLossInOriginalCurrency]] / INDEX(Exchange_Rate[Exchange Rate], MATCH(Cat_Results[[#This Row],[Currency]], Exchange_Rate[Currency], 0))</f>
        <v>4.1776895523071298E-3</v>
      </c>
    </row>
    <row r="1773" spans="1:6" x14ac:dyDescent="0.3">
      <c r="A1773" s="1">
        <v>6864</v>
      </c>
      <c r="B1773" s="1">
        <v>232</v>
      </c>
      <c r="C1773" s="1">
        <f t="shared" si="27"/>
        <v>2.0000000000000002E-5</v>
      </c>
      <c r="D1773" s="1" t="s">
        <v>322</v>
      </c>
      <c r="E1773" s="4">
        <v>10.340773270238065</v>
      </c>
      <c r="F1773" s="66">
        <f>Cat_Results[[#This Row],[TotalLossInOriginalCurrency]] / INDEX(Exchange_Rate[Exchange Rate], MATCH(Cat_Results[[#This Row],[Currency]], Exchange_Rate[Currency], 0))</f>
        <v>12.7015721127391</v>
      </c>
    </row>
    <row r="1774" spans="1:6" x14ac:dyDescent="0.3">
      <c r="A1774" s="1">
        <v>6872</v>
      </c>
      <c r="B1774" s="1">
        <v>291</v>
      </c>
      <c r="C1774" s="1">
        <f t="shared" si="27"/>
        <v>2.0000000000000002E-5</v>
      </c>
      <c r="D1774" s="1" t="s">
        <v>320</v>
      </c>
      <c r="E1774" s="4">
        <v>299733.84230831999</v>
      </c>
      <c r="F1774" s="66">
        <f>Cat_Results[[#This Row],[TotalLossInOriginalCurrency]] / INDEX(Exchange_Rate[Exchange Rate], MATCH(Cat_Results[[#This Row],[Currency]], Exchange_Rate[Currency], 0))</f>
        <v>299733.84230831999</v>
      </c>
    </row>
    <row r="1775" spans="1:6" x14ac:dyDescent="0.3">
      <c r="A1775" s="1">
        <v>6872</v>
      </c>
      <c r="B1775" s="1">
        <v>306</v>
      </c>
      <c r="C1775" s="1">
        <f t="shared" si="27"/>
        <v>2.0000000000000002E-5</v>
      </c>
      <c r="D1775" s="1" t="s">
        <v>321</v>
      </c>
      <c r="E1775" s="4">
        <v>2.8001224748482438</v>
      </c>
      <c r="F1775" s="66">
        <f>Cat_Results[[#This Row],[TotalLossInOriginalCurrency]] / INDEX(Exchange_Rate[Exchange Rate], MATCH(Cat_Results[[#This Row],[Currency]], Exchange_Rate[Currency], 0))</f>
        <v>4.3869518801321901</v>
      </c>
    </row>
    <row r="1776" spans="1:6" x14ac:dyDescent="0.3">
      <c r="A1776" s="1">
        <v>6876</v>
      </c>
      <c r="B1776" s="1">
        <v>207</v>
      </c>
      <c r="C1776" s="1">
        <f t="shared" si="27"/>
        <v>2.0000000000000002E-5</v>
      </c>
      <c r="D1776" s="1" t="s">
        <v>320</v>
      </c>
      <c r="E1776" s="4">
        <v>4.1832029819488499E-3</v>
      </c>
      <c r="F1776" s="66">
        <f>Cat_Results[[#This Row],[TotalLossInOriginalCurrency]] / INDEX(Exchange_Rate[Exchange Rate], MATCH(Cat_Results[[#This Row],[Currency]], Exchange_Rate[Currency], 0))</f>
        <v>4.1832029819488499E-3</v>
      </c>
    </row>
    <row r="1777" spans="1:6" x14ac:dyDescent="0.3">
      <c r="A1777" s="1">
        <v>6876</v>
      </c>
      <c r="B1777" s="1">
        <v>228</v>
      </c>
      <c r="C1777" s="1">
        <f t="shared" si="27"/>
        <v>2.0000000000000002E-5</v>
      </c>
      <c r="D1777" s="1" t="s">
        <v>320</v>
      </c>
      <c r="E1777" s="4">
        <v>113614.473998453</v>
      </c>
      <c r="F1777" s="66">
        <f>Cat_Results[[#This Row],[TotalLossInOriginalCurrency]] / INDEX(Exchange_Rate[Exchange Rate], MATCH(Cat_Results[[#This Row],[Currency]], Exchange_Rate[Currency], 0))</f>
        <v>113614.473998453</v>
      </c>
    </row>
    <row r="1778" spans="1:6" x14ac:dyDescent="0.3">
      <c r="A1778" s="1">
        <v>6883</v>
      </c>
      <c r="B1778" s="1">
        <v>222</v>
      </c>
      <c r="C1778" s="1">
        <f t="shared" si="27"/>
        <v>2.0000000000000002E-5</v>
      </c>
      <c r="D1778" s="1" t="s">
        <v>322</v>
      </c>
      <c r="E1778" s="4">
        <v>666.66665000840192</v>
      </c>
      <c r="F1778" s="66">
        <f>Cat_Results[[#This Row],[TotalLossInOriginalCurrency]] / INDEX(Exchange_Rate[Exchange Rate], MATCH(Cat_Results[[#This Row],[Currency]], Exchange_Rate[Currency], 0))</f>
        <v>818.86666586250101</v>
      </c>
    </row>
    <row r="1779" spans="1:6" x14ac:dyDescent="0.3">
      <c r="A1779" s="1">
        <v>6884</v>
      </c>
      <c r="B1779" s="1">
        <v>234</v>
      </c>
      <c r="C1779" s="1">
        <f t="shared" si="27"/>
        <v>2.0000000000000002E-5</v>
      </c>
      <c r="D1779" s="1" t="s">
        <v>320</v>
      </c>
      <c r="E1779" s="4">
        <v>9.7111612558364903E-3</v>
      </c>
      <c r="F1779" s="66">
        <f>Cat_Results[[#This Row],[TotalLossInOriginalCurrency]] / INDEX(Exchange_Rate[Exchange Rate], MATCH(Cat_Results[[#This Row],[Currency]], Exchange_Rate[Currency], 0))</f>
        <v>9.7111612558364903E-3</v>
      </c>
    </row>
    <row r="1780" spans="1:6" x14ac:dyDescent="0.3">
      <c r="A1780" s="1">
        <v>6885</v>
      </c>
      <c r="B1780" s="1">
        <v>229</v>
      </c>
      <c r="C1780" s="1">
        <f t="shared" si="27"/>
        <v>2.0000000000000002E-5</v>
      </c>
      <c r="D1780" s="1" t="s">
        <v>321</v>
      </c>
      <c r="E1780" s="4">
        <v>410617.77944314625</v>
      </c>
      <c r="F1780" s="66">
        <f>Cat_Results[[#This Row],[TotalLossInOriginalCurrency]] / INDEX(Exchange_Rate[Exchange Rate], MATCH(Cat_Results[[#This Row],[Currency]], Exchange_Rate[Currency], 0))</f>
        <v>643314.87487576494</v>
      </c>
    </row>
    <row r="1781" spans="1:6" x14ac:dyDescent="0.3">
      <c r="A1781" s="1">
        <v>6886</v>
      </c>
      <c r="B1781" s="1">
        <v>258</v>
      </c>
      <c r="C1781" s="1">
        <f t="shared" si="27"/>
        <v>2.0000000000000002E-5</v>
      </c>
      <c r="D1781" s="1" t="s">
        <v>321</v>
      </c>
      <c r="E1781" s="4">
        <v>43568.101735112439</v>
      </c>
      <c r="F1781" s="66">
        <f>Cat_Results[[#This Row],[TotalLossInOriginalCurrency]] / INDEX(Exchange_Rate[Exchange Rate], MATCH(Cat_Results[[#This Row],[Currency]], Exchange_Rate[Currency], 0))</f>
        <v>68258.1449695341</v>
      </c>
    </row>
    <row r="1782" spans="1:6" x14ac:dyDescent="0.3">
      <c r="A1782" s="1">
        <v>6889</v>
      </c>
      <c r="B1782" s="1">
        <v>242</v>
      </c>
      <c r="C1782" s="1">
        <f t="shared" si="27"/>
        <v>2.0000000000000002E-5</v>
      </c>
      <c r="D1782" s="1" t="s">
        <v>321</v>
      </c>
      <c r="E1782" s="4">
        <v>4201347.0721905939</v>
      </c>
      <c r="F1782" s="66">
        <f>Cat_Results[[#This Row],[TotalLossInOriginalCurrency]] / INDEX(Exchange_Rate[Exchange Rate], MATCH(Cat_Results[[#This Row],[Currency]], Exchange_Rate[Currency], 0))</f>
        <v>6582250.4561816696</v>
      </c>
    </row>
    <row r="1783" spans="1:6" x14ac:dyDescent="0.3">
      <c r="A1783" s="1">
        <v>6891</v>
      </c>
      <c r="B1783" s="1">
        <v>284</v>
      </c>
      <c r="C1783" s="1">
        <f t="shared" si="27"/>
        <v>2.0000000000000002E-5</v>
      </c>
      <c r="D1783" s="1" t="s">
        <v>321</v>
      </c>
      <c r="E1783" s="4">
        <v>1.8832996219852152E-2</v>
      </c>
      <c r="F1783" s="66">
        <f>Cat_Results[[#This Row],[TotalLossInOriginalCurrency]] / INDEX(Exchange_Rate[Exchange Rate], MATCH(Cat_Results[[#This Row],[Currency]], Exchange_Rate[Currency], 0))</f>
        <v>2.9505655169487003E-2</v>
      </c>
    </row>
    <row r="1784" spans="1:6" x14ac:dyDescent="0.3">
      <c r="A1784" s="1">
        <v>6892</v>
      </c>
      <c r="B1784" s="1">
        <v>273</v>
      </c>
      <c r="C1784" s="1">
        <f t="shared" si="27"/>
        <v>2.0000000000000002E-5</v>
      </c>
      <c r="D1784" s="1" t="s">
        <v>320</v>
      </c>
      <c r="E1784" s="4">
        <v>2562.28733817488</v>
      </c>
      <c r="F1784" s="66">
        <f>Cat_Results[[#This Row],[TotalLossInOriginalCurrency]] / INDEX(Exchange_Rate[Exchange Rate], MATCH(Cat_Results[[#This Row],[Currency]], Exchange_Rate[Currency], 0))</f>
        <v>2562.28733817488</v>
      </c>
    </row>
    <row r="1785" spans="1:6" x14ac:dyDescent="0.3">
      <c r="A1785" s="1">
        <v>6894</v>
      </c>
      <c r="B1785" s="1">
        <v>209</v>
      </c>
      <c r="C1785" s="1">
        <f t="shared" si="27"/>
        <v>2.0000000000000002E-5</v>
      </c>
      <c r="D1785" s="1" t="s">
        <v>321</v>
      </c>
      <c r="E1785" s="4">
        <v>74891.717652331528</v>
      </c>
      <c r="F1785" s="66">
        <f>Cat_Results[[#This Row],[TotalLossInOriginalCurrency]] / INDEX(Exchange_Rate[Exchange Rate], MATCH(Cat_Results[[#This Row],[Currency]], Exchange_Rate[Currency], 0))</f>
        <v>117332.854013477</v>
      </c>
    </row>
    <row r="1786" spans="1:6" x14ac:dyDescent="0.3">
      <c r="A1786" s="1">
        <v>6903</v>
      </c>
      <c r="B1786" s="1">
        <v>243</v>
      </c>
      <c r="C1786" s="1">
        <f t="shared" si="27"/>
        <v>2.0000000000000002E-5</v>
      </c>
      <c r="D1786" s="1" t="s">
        <v>321</v>
      </c>
      <c r="E1786" s="4">
        <v>2056058.0360501227</v>
      </c>
      <c r="F1786" s="66">
        <f>Cat_Results[[#This Row],[TotalLossInOriginalCurrency]] / INDEX(Exchange_Rate[Exchange Rate], MATCH(Cat_Results[[#This Row],[Currency]], Exchange_Rate[Currency], 0))</f>
        <v>3221226.1241893801</v>
      </c>
    </row>
    <row r="1787" spans="1:6" x14ac:dyDescent="0.3">
      <c r="A1787" s="1">
        <v>6919</v>
      </c>
      <c r="B1787" s="1">
        <v>262</v>
      </c>
      <c r="C1787" s="1">
        <f t="shared" si="27"/>
        <v>2.0000000000000002E-5</v>
      </c>
      <c r="D1787" s="1" t="s">
        <v>320</v>
      </c>
      <c r="E1787" s="4">
        <v>3.91684472560883E-3</v>
      </c>
      <c r="F1787" s="66">
        <f>Cat_Results[[#This Row],[TotalLossInOriginalCurrency]] / INDEX(Exchange_Rate[Exchange Rate], MATCH(Cat_Results[[#This Row],[Currency]], Exchange_Rate[Currency], 0))</f>
        <v>3.91684472560883E-3</v>
      </c>
    </row>
    <row r="1788" spans="1:6" x14ac:dyDescent="0.3">
      <c r="A1788" s="1">
        <v>6924</v>
      </c>
      <c r="B1788" s="1">
        <v>269</v>
      </c>
      <c r="C1788" s="1">
        <f t="shared" si="27"/>
        <v>2.0000000000000002E-5</v>
      </c>
      <c r="D1788" s="1" t="s">
        <v>320</v>
      </c>
      <c r="E1788" s="4">
        <v>76472763.3648635</v>
      </c>
      <c r="F1788" s="66">
        <f>Cat_Results[[#This Row],[TotalLossInOriginalCurrency]] / INDEX(Exchange_Rate[Exchange Rate], MATCH(Cat_Results[[#This Row],[Currency]], Exchange_Rate[Currency], 0))</f>
        <v>76472763.3648635</v>
      </c>
    </row>
    <row r="1789" spans="1:6" x14ac:dyDescent="0.3">
      <c r="A1789" s="1">
        <v>6925</v>
      </c>
      <c r="B1789" s="1">
        <v>238</v>
      </c>
      <c r="C1789" s="1">
        <f t="shared" si="27"/>
        <v>2.0000000000000002E-5</v>
      </c>
      <c r="D1789" s="1" t="s">
        <v>321</v>
      </c>
      <c r="E1789" s="4">
        <v>0.17047768960751708</v>
      </c>
      <c r="F1789" s="66">
        <f>Cat_Results[[#This Row],[TotalLossInOriginalCurrency]] / INDEX(Exchange_Rate[Exchange Rate], MATCH(Cat_Results[[#This Row],[Currency]], Exchange_Rate[Currency], 0))</f>
        <v>0.26708739623427402</v>
      </c>
    </row>
    <row r="1790" spans="1:6" x14ac:dyDescent="0.3">
      <c r="A1790" s="1">
        <v>6927</v>
      </c>
      <c r="B1790" s="1">
        <v>225</v>
      </c>
      <c r="C1790" s="1">
        <f t="shared" si="27"/>
        <v>2.0000000000000002E-5</v>
      </c>
      <c r="D1790" s="1" t="s">
        <v>323</v>
      </c>
      <c r="E1790" s="4">
        <v>1.53772426792537</v>
      </c>
      <c r="F1790" s="66">
        <f>Cat_Results[[#This Row],[TotalLossInOriginalCurrency]] / INDEX(Exchange_Rate[Exchange Rate], MATCH(Cat_Results[[#This Row],[Currency]], Exchange_Rate[Currency], 0))</f>
        <v>1.9386090338230098E-2</v>
      </c>
    </row>
    <row r="1791" spans="1:6" x14ac:dyDescent="0.3">
      <c r="A1791" s="1">
        <v>6933</v>
      </c>
      <c r="B1791" s="1">
        <v>276</v>
      </c>
      <c r="C1791" s="1">
        <f t="shared" si="27"/>
        <v>2.0000000000000002E-5</v>
      </c>
      <c r="D1791" s="1" t="s">
        <v>321</v>
      </c>
      <c r="E1791" s="4">
        <v>3473126.6707152035</v>
      </c>
      <c r="F1791" s="66">
        <f>Cat_Results[[#This Row],[TotalLossInOriginalCurrency]] / INDEX(Exchange_Rate[Exchange Rate], MATCH(Cat_Results[[#This Row],[Currency]], Exchange_Rate[Currency], 0))</f>
        <v>5441347.5535055203</v>
      </c>
    </row>
    <row r="1792" spans="1:6" x14ac:dyDescent="0.3">
      <c r="A1792" s="1">
        <v>6934</v>
      </c>
      <c r="B1792" s="1">
        <v>231</v>
      </c>
      <c r="C1792" s="1">
        <f t="shared" si="27"/>
        <v>2.0000000000000002E-5</v>
      </c>
      <c r="D1792" s="1" t="s">
        <v>320</v>
      </c>
      <c r="E1792" s="4">
        <v>1837954.81792137</v>
      </c>
      <c r="F1792" s="66">
        <f>Cat_Results[[#This Row],[TotalLossInOriginalCurrency]] / INDEX(Exchange_Rate[Exchange Rate], MATCH(Cat_Results[[#This Row],[Currency]], Exchange_Rate[Currency], 0))</f>
        <v>1837954.81792137</v>
      </c>
    </row>
    <row r="1793" spans="1:6" x14ac:dyDescent="0.3">
      <c r="A1793" s="1">
        <v>6934</v>
      </c>
      <c r="B1793" s="1">
        <v>250</v>
      </c>
      <c r="C1793" s="1">
        <f t="shared" si="27"/>
        <v>2.0000000000000002E-5</v>
      </c>
      <c r="D1793" s="1" t="s">
        <v>320</v>
      </c>
      <c r="E1793" s="4">
        <v>33630.013088085798</v>
      </c>
      <c r="F1793" s="66">
        <f>Cat_Results[[#This Row],[TotalLossInOriginalCurrency]] / INDEX(Exchange_Rate[Exchange Rate], MATCH(Cat_Results[[#This Row],[Currency]], Exchange_Rate[Currency], 0))</f>
        <v>33630.013088085798</v>
      </c>
    </row>
    <row r="1794" spans="1:6" x14ac:dyDescent="0.3">
      <c r="A1794" s="1">
        <v>6937</v>
      </c>
      <c r="B1794" s="1">
        <v>250</v>
      </c>
      <c r="C1794" s="1">
        <f t="shared" si="27"/>
        <v>2.0000000000000002E-5</v>
      </c>
      <c r="D1794" s="1" t="s">
        <v>323</v>
      </c>
      <c r="E1794" s="4">
        <v>1935.6505010839799</v>
      </c>
      <c r="F1794" s="66">
        <f>Cat_Results[[#This Row],[TotalLossInOriginalCurrency]] / INDEX(Exchange_Rate[Exchange Rate], MATCH(Cat_Results[[#This Row],[Currency]], Exchange_Rate[Currency], 0))</f>
        <v>24.402746487106601</v>
      </c>
    </row>
    <row r="1795" spans="1:6" x14ac:dyDescent="0.3">
      <c r="A1795" s="1">
        <v>6947</v>
      </c>
      <c r="B1795" s="1">
        <v>269</v>
      </c>
      <c r="C1795" s="1">
        <f t="shared" si="27"/>
        <v>2.0000000000000002E-5</v>
      </c>
      <c r="D1795" s="1" t="s">
        <v>320</v>
      </c>
      <c r="E1795" s="4">
        <v>1.7061829566955599E-3</v>
      </c>
      <c r="F1795" s="66">
        <f>Cat_Results[[#This Row],[TotalLossInOriginalCurrency]] / INDEX(Exchange_Rate[Exchange Rate], MATCH(Cat_Results[[#This Row],[Currency]], Exchange_Rate[Currency], 0))</f>
        <v>1.7061829566955599E-3</v>
      </c>
    </row>
    <row r="1796" spans="1:6" x14ac:dyDescent="0.3">
      <c r="A1796" s="1">
        <v>6948</v>
      </c>
      <c r="B1796" s="1">
        <v>234</v>
      </c>
      <c r="C1796" s="1">
        <f t="shared" si="27"/>
        <v>2.0000000000000002E-5</v>
      </c>
      <c r="D1796" s="1" t="s">
        <v>320</v>
      </c>
      <c r="E1796" s="4">
        <v>8533681.0972263906</v>
      </c>
      <c r="F1796" s="66">
        <f>Cat_Results[[#This Row],[TotalLossInOriginalCurrency]] / INDEX(Exchange_Rate[Exchange Rate], MATCH(Cat_Results[[#This Row],[Currency]], Exchange_Rate[Currency], 0))</f>
        <v>8533681.0972263906</v>
      </c>
    </row>
    <row r="1797" spans="1:6" x14ac:dyDescent="0.3">
      <c r="A1797" s="1">
        <v>6948</v>
      </c>
      <c r="B1797" s="1">
        <v>282</v>
      </c>
      <c r="C1797" s="1">
        <f t="shared" si="27"/>
        <v>2.0000000000000002E-5</v>
      </c>
      <c r="D1797" s="1" t="s">
        <v>321</v>
      </c>
      <c r="E1797" s="4">
        <v>3790036.3207727214</v>
      </c>
      <c r="F1797" s="66">
        <f>Cat_Results[[#This Row],[TotalLossInOriginalCurrency]] / INDEX(Exchange_Rate[Exchange Rate], MATCH(Cat_Results[[#This Row],[Currency]], Exchange_Rate[Currency], 0))</f>
        <v>5937849.9021134004</v>
      </c>
    </row>
    <row r="1798" spans="1:6" x14ac:dyDescent="0.3">
      <c r="A1798" s="1">
        <v>6953</v>
      </c>
      <c r="B1798" s="1">
        <v>276</v>
      </c>
      <c r="C1798" s="1">
        <f t="shared" ref="C1798:C1861" si="28">1/50000</f>
        <v>2.0000000000000002E-5</v>
      </c>
      <c r="D1798" s="1" t="s">
        <v>320</v>
      </c>
      <c r="E1798" s="4">
        <v>2.5606654584407799E-2</v>
      </c>
      <c r="F1798" s="66">
        <f>Cat_Results[[#This Row],[TotalLossInOriginalCurrency]] / INDEX(Exchange_Rate[Exchange Rate], MATCH(Cat_Results[[#This Row],[Currency]], Exchange_Rate[Currency], 0))</f>
        <v>2.5606654584407799E-2</v>
      </c>
    </row>
    <row r="1799" spans="1:6" x14ac:dyDescent="0.3">
      <c r="A1799" s="1">
        <v>6957</v>
      </c>
      <c r="B1799" s="1">
        <v>222</v>
      </c>
      <c r="C1799" s="1">
        <f t="shared" si="28"/>
        <v>2.0000000000000002E-5</v>
      </c>
      <c r="D1799" s="1" t="s">
        <v>321</v>
      </c>
      <c r="E1799" s="4">
        <v>340613.00368637434</v>
      </c>
      <c r="F1799" s="66">
        <f>Cat_Results[[#This Row],[TotalLossInOriginalCurrency]] / INDEX(Exchange_Rate[Exchange Rate], MATCH(Cat_Results[[#This Row],[Currency]], Exchange_Rate[Currency], 0))</f>
        <v>533638.392727945</v>
      </c>
    </row>
    <row r="1800" spans="1:6" x14ac:dyDescent="0.3">
      <c r="A1800" s="1">
        <v>6958</v>
      </c>
      <c r="B1800" s="1">
        <v>289</v>
      </c>
      <c r="C1800" s="1">
        <f t="shared" si="28"/>
        <v>2.0000000000000002E-5</v>
      </c>
      <c r="D1800" s="1" t="s">
        <v>320</v>
      </c>
      <c r="E1800" s="4">
        <v>12.895694002509099</v>
      </c>
      <c r="F1800" s="66">
        <f>Cat_Results[[#This Row],[TotalLossInOriginalCurrency]] / INDEX(Exchange_Rate[Exchange Rate], MATCH(Cat_Results[[#This Row],[Currency]], Exchange_Rate[Currency], 0))</f>
        <v>12.895694002509099</v>
      </c>
    </row>
    <row r="1801" spans="1:6" x14ac:dyDescent="0.3">
      <c r="A1801" s="1">
        <v>6965</v>
      </c>
      <c r="B1801" s="1">
        <v>222</v>
      </c>
      <c r="C1801" s="1">
        <f t="shared" si="28"/>
        <v>2.0000000000000002E-5</v>
      </c>
      <c r="D1801" s="1" t="s">
        <v>320</v>
      </c>
      <c r="E1801" s="4">
        <v>4436515.5969500998</v>
      </c>
      <c r="F1801" s="66">
        <f>Cat_Results[[#This Row],[TotalLossInOriginalCurrency]] / INDEX(Exchange_Rate[Exchange Rate], MATCH(Cat_Results[[#This Row],[Currency]], Exchange_Rate[Currency], 0))</f>
        <v>4436515.5969500998</v>
      </c>
    </row>
    <row r="1802" spans="1:6" x14ac:dyDescent="0.3">
      <c r="A1802" s="1">
        <v>6965</v>
      </c>
      <c r="B1802" s="1">
        <v>284</v>
      </c>
      <c r="C1802" s="1">
        <f t="shared" si="28"/>
        <v>2.0000000000000002E-5</v>
      </c>
      <c r="D1802" s="1" t="s">
        <v>320</v>
      </c>
      <c r="E1802" s="4">
        <v>0.112307146191597</v>
      </c>
      <c r="F1802" s="66">
        <f>Cat_Results[[#This Row],[TotalLossInOriginalCurrency]] / INDEX(Exchange_Rate[Exchange Rate], MATCH(Cat_Results[[#This Row],[Currency]], Exchange_Rate[Currency], 0))</f>
        <v>0.112307146191597</v>
      </c>
    </row>
    <row r="1803" spans="1:6" x14ac:dyDescent="0.3">
      <c r="A1803" s="1">
        <v>6971</v>
      </c>
      <c r="B1803" s="1">
        <v>226</v>
      </c>
      <c r="C1803" s="1">
        <f t="shared" si="28"/>
        <v>2.0000000000000002E-5</v>
      </c>
      <c r="D1803" s="1" t="s">
        <v>321</v>
      </c>
      <c r="E1803" s="4">
        <v>5.3995951198557914E-2</v>
      </c>
      <c r="F1803" s="66">
        <f>Cat_Results[[#This Row],[TotalLossInOriginalCurrency]] / INDEX(Exchange_Rate[Exchange Rate], MATCH(Cat_Results[[#This Row],[Currency]], Exchange_Rate[Currency], 0))</f>
        <v>8.4595456719398499E-2</v>
      </c>
    </row>
    <row r="1804" spans="1:6" x14ac:dyDescent="0.3">
      <c r="A1804" s="1">
        <v>6980</v>
      </c>
      <c r="B1804" s="1">
        <v>275</v>
      </c>
      <c r="C1804" s="1">
        <f t="shared" si="28"/>
        <v>2.0000000000000002E-5</v>
      </c>
      <c r="D1804" s="1" t="s">
        <v>320</v>
      </c>
      <c r="E1804" s="4">
        <v>4.0678083896636998E-2</v>
      </c>
      <c r="F1804" s="66">
        <f>Cat_Results[[#This Row],[TotalLossInOriginalCurrency]] / INDEX(Exchange_Rate[Exchange Rate], MATCH(Cat_Results[[#This Row],[Currency]], Exchange_Rate[Currency], 0))</f>
        <v>4.0678083896636998E-2</v>
      </c>
    </row>
    <row r="1805" spans="1:6" x14ac:dyDescent="0.3">
      <c r="A1805" s="1">
        <v>6984</v>
      </c>
      <c r="B1805" s="1">
        <v>223</v>
      </c>
      <c r="C1805" s="1">
        <f t="shared" si="28"/>
        <v>2.0000000000000002E-5</v>
      </c>
      <c r="D1805" s="1" t="s">
        <v>320</v>
      </c>
      <c r="E1805" s="4">
        <v>24877.891154741701</v>
      </c>
      <c r="F1805" s="66">
        <f>Cat_Results[[#This Row],[TotalLossInOriginalCurrency]] / INDEX(Exchange_Rate[Exchange Rate], MATCH(Cat_Results[[#This Row],[Currency]], Exchange_Rate[Currency], 0))</f>
        <v>24877.891154741701</v>
      </c>
    </row>
    <row r="1806" spans="1:6" x14ac:dyDescent="0.3">
      <c r="A1806" s="1">
        <v>6997</v>
      </c>
      <c r="B1806" s="1">
        <v>291</v>
      </c>
      <c r="C1806" s="1">
        <f t="shared" si="28"/>
        <v>2.0000000000000002E-5</v>
      </c>
      <c r="D1806" s="1" t="s">
        <v>323</v>
      </c>
      <c r="E1806" s="4">
        <v>9361763.8984776009</v>
      </c>
      <c r="F1806" s="66">
        <f>Cat_Results[[#This Row],[TotalLossInOriginalCurrency]] / INDEX(Exchange_Rate[Exchange Rate], MATCH(Cat_Results[[#This Row],[Currency]], Exchange_Rate[Currency], 0))</f>
        <v>118023.76046644799</v>
      </c>
    </row>
    <row r="1807" spans="1:6" x14ac:dyDescent="0.3">
      <c r="A1807" s="1">
        <v>6997</v>
      </c>
      <c r="B1807" s="1">
        <v>227</v>
      </c>
      <c r="C1807" s="1">
        <f t="shared" si="28"/>
        <v>2.0000000000000002E-5</v>
      </c>
      <c r="D1807" s="1" t="s">
        <v>321</v>
      </c>
      <c r="E1807" s="4">
        <v>587051.14203833044</v>
      </c>
      <c r="F1807" s="66">
        <f>Cat_Results[[#This Row],[TotalLossInOriginalCurrency]] / INDEX(Exchange_Rate[Exchange Rate], MATCH(Cat_Results[[#This Row],[Currency]], Exchange_Rate[Currency], 0))</f>
        <v>919733.02397723799</v>
      </c>
    </row>
    <row r="1808" spans="1:6" x14ac:dyDescent="0.3">
      <c r="A1808" s="1">
        <v>7002</v>
      </c>
      <c r="B1808" s="1">
        <v>201</v>
      </c>
      <c r="C1808" s="1">
        <f t="shared" si="28"/>
        <v>2.0000000000000002E-5</v>
      </c>
      <c r="D1808" s="1" t="s">
        <v>320</v>
      </c>
      <c r="E1808" s="4">
        <v>0.69594060629606203</v>
      </c>
      <c r="F1808" s="66">
        <f>Cat_Results[[#This Row],[TotalLossInOriginalCurrency]] / INDEX(Exchange_Rate[Exchange Rate], MATCH(Cat_Results[[#This Row],[Currency]], Exchange_Rate[Currency], 0))</f>
        <v>0.69594060629606203</v>
      </c>
    </row>
    <row r="1809" spans="1:6" x14ac:dyDescent="0.3">
      <c r="A1809" s="1">
        <v>7011</v>
      </c>
      <c r="B1809" s="1">
        <v>251</v>
      </c>
      <c r="C1809" s="1">
        <f t="shared" si="28"/>
        <v>2.0000000000000002E-5</v>
      </c>
      <c r="D1809" s="1" t="s">
        <v>323</v>
      </c>
      <c r="E1809" s="4">
        <v>5806.9515032519321</v>
      </c>
      <c r="F1809" s="66">
        <f>Cat_Results[[#This Row],[TotalLossInOriginalCurrency]] / INDEX(Exchange_Rate[Exchange Rate], MATCH(Cat_Results[[#This Row],[Currency]], Exchange_Rate[Currency], 0))</f>
        <v>73.208239461319707</v>
      </c>
    </row>
    <row r="1810" spans="1:6" x14ac:dyDescent="0.3">
      <c r="A1810" s="1">
        <v>7016</v>
      </c>
      <c r="B1810" s="1">
        <v>285</v>
      </c>
      <c r="C1810" s="1">
        <f t="shared" si="28"/>
        <v>2.0000000000000002E-5</v>
      </c>
      <c r="D1810" s="1" t="s">
        <v>321</v>
      </c>
      <c r="E1810" s="4">
        <v>4.5353620462783013</v>
      </c>
      <c r="F1810" s="66">
        <f>Cat_Results[[#This Row],[TotalLossInOriginalCurrency]] / INDEX(Exchange_Rate[Exchange Rate], MATCH(Cat_Results[[#This Row],[Currency]], Exchange_Rate[Currency], 0))</f>
        <v>7.1055517159402397</v>
      </c>
    </row>
    <row r="1811" spans="1:6" x14ac:dyDescent="0.3">
      <c r="A1811" s="1">
        <v>7021</v>
      </c>
      <c r="B1811" s="1">
        <v>254</v>
      </c>
      <c r="C1811" s="1">
        <f t="shared" si="28"/>
        <v>2.0000000000000002E-5</v>
      </c>
      <c r="D1811" s="1" t="s">
        <v>320</v>
      </c>
      <c r="E1811" s="4">
        <v>2153012.1297299201</v>
      </c>
      <c r="F1811" s="66">
        <f>Cat_Results[[#This Row],[TotalLossInOriginalCurrency]] / INDEX(Exchange_Rate[Exchange Rate], MATCH(Cat_Results[[#This Row],[Currency]], Exchange_Rate[Currency], 0))</f>
        <v>2153012.1297299201</v>
      </c>
    </row>
    <row r="1812" spans="1:6" x14ac:dyDescent="0.3">
      <c r="A1812" s="1">
        <v>7023</v>
      </c>
      <c r="B1812" s="1">
        <v>290</v>
      </c>
      <c r="C1812" s="1">
        <f t="shared" si="28"/>
        <v>2.0000000000000002E-5</v>
      </c>
      <c r="D1812" s="1" t="s">
        <v>324</v>
      </c>
      <c r="E1812" s="4">
        <v>55114.817241335768</v>
      </c>
      <c r="F1812" s="66">
        <f>Cat_Results[[#This Row],[TotalLossInOriginalCurrency]] / INDEX(Exchange_Rate[Exchange Rate], MATCH(Cat_Results[[#This Row],[Currency]], Exchange_Rate[Currency], 0))</f>
        <v>55750.291059499003</v>
      </c>
    </row>
    <row r="1813" spans="1:6" x14ac:dyDescent="0.3">
      <c r="A1813" s="1">
        <v>7028</v>
      </c>
      <c r="B1813" s="1">
        <v>213</v>
      </c>
      <c r="C1813" s="1">
        <f t="shared" si="28"/>
        <v>2.0000000000000002E-5</v>
      </c>
      <c r="D1813" s="1" t="s">
        <v>320</v>
      </c>
      <c r="E1813" s="4">
        <v>3701165.80969773</v>
      </c>
      <c r="F1813" s="66">
        <f>Cat_Results[[#This Row],[TotalLossInOriginalCurrency]] / INDEX(Exchange_Rate[Exchange Rate], MATCH(Cat_Results[[#This Row],[Currency]], Exchange_Rate[Currency], 0))</f>
        <v>3701165.80969773</v>
      </c>
    </row>
    <row r="1814" spans="1:6" x14ac:dyDescent="0.3">
      <c r="A1814" s="1">
        <v>7031</v>
      </c>
      <c r="B1814" s="1">
        <v>205</v>
      </c>
      <c r="C1814" s="1">
        <f t="shared" si="28"/>
        <v>2.0000000000000002E-5</v>
      </c>
      <c r="D1814" s="1" t="s">
        <v>320</v>
      </c>
      <c r="E1814" s="4">
        <v>2532031.1232308098</v>
      </c>
      <c r="F1814" s="66">
        <f>Cat_Results[[#This Row],[TotalLossInOriginalCurrency]] / INDEX(Exchange_Rate[Exchange Rate], MATCH(Cat_Results[[#This Row],[Currency]], Exchange_Rate[Currency], 0))</f>
        <v>2532031.1232308098</v>
      </c>
    </row>
    <row r="1815" spans="1:6" x14ac:dyDescent="0.3">
      <c r="A1815" s="1">
        <v>7037</v>
      </c>
      <c r="B1815" s="1">
        <v>311</v>
      </c>
      <c r="C1815" s="1">
        <f t="shared" si="28"/>
        <v>2.0000000000000002E-5</v>
      </c>
      <c r="D1815" s="1" t="s">
        <v>320</v>
      </c>
      <c r="E1815" s="4">
        <v>1.7641745507717101E-2</v>
      </c>
      <c r="F1815" s="66">
        <f>Cat_Results[[#This Row],[TotalLossInOriginalCurrency]] / INDEX(Exchange_Rate[Exchange Rate], MATCH(Cat_Results[[#This Row],[Currency]], Exchange_Rate[Currency], 0))</f>
        <v>1.7641745507717101E-2</v>
      </c>
    </row>
    <row r="1816" spans="1:6" x14ac:dyDescent="0.3">
      <c r="A1816" s="1">
        <v>7037</v>
      </c>
      <c r="B1816" s="1">
        <v>255</v>
      </c>
      <c r="C1816" s="1">
        <f t="shared" si="28"/>
        <v>2.0000000000000002E-5</v>
      </c>
      <c r="D1816" s="1" t="s">
        <v>321</v>
      </c>
      <c r="E1816" s="4">
        <v>7.8621159516895887</v>
      </c>
      <c r="F1816" s="66">
        <f>Cat_Results[[#This Row],[TotalLossInOriginalCurrency]] / INDEX(Exchange_Rate[Exchange Rate], MATCH(Cat_Results[[#This Row],[Currency]], Exchange_Rate[Currency], 0))</f>
        <v>12.317577058107499</v>
      </c>
    </row>
    <row r="1817" spans="1:6" x14ac:dyDescent="0.3">
      <c r="A1817" s="1">
        <v>7039</v>
      </c>
      <c r="B1817" s="1">
        <v>244</v>
      </c>
      <c r="C1817" s="1">
        <f t="shared" si="28"/>
        <v>2.0000000000000002E-5</v>
      </c>
      <c r="D1817" s="1" t="s">
        <v>320</v>
      </c>
      <c r="E1817" s="4">
        <v>8.50194096565247E-2</v>
      </c>
      <c r="F1817" s="66">
        <f>Cat_Results[[#This Row],[TotalLossInOriginalCurrency]] / INDEX(Exchange_Rate[Exchange Rate], MATCH(Cat_Results[[#This Row],[Currency]], Exchange_Rate[Currency], 0))</f>
        <v>8.50194096565247E-2</v>
      </c>
    </row>
    <row r="1818" spans="1:6" x14ac:dyDescent="0.3">
      <c r="A1818" s="1">
        <v>7043</v>
      </c>
      <c r="B1818" s="1">
        <v>259</v>
      </c>
      <c r="C1818" s="1">
        <f t="shared" si="28"/>
        <v>2.0000000000000002E-5</v>
      </c>
      <c r="D1818" s="1" t="s">
        <v>320</v>
      </c>
      <c r="E1818" s="4">
        <v>460025.90867236798</v>
      </c>
      <c r="F1818" s="66">
        <f>Cat_Results[[#This Row],[TotalLossInOriginalCurrency]] / INDEX(Exchange_Rate[Exchange Rate], MATCH(Cat_Results[[#This Row],[Currency]], Exchange_Rate[Currency], 0))</f>
        <v>460025.90867236798</v>
      </c>
    </row>
    <row r="1819" spans="1:6" x14ac:dyDescent="0.3">
      <c r="A1819" s="1">
        <v>7043</v>
      </c>
      <c r="B1819" s="1">
        <v>278</v>
      </c>
      <c r="C1819" s="1">
        <f t="shared" si="28"/>
        <v>2.0000000000000002E-5</v>
      </c>
      <c r="D1819" s="1" t="s">
        <v>322</v>
      </c>
      <c r="E1819" s="4">
        <v>2903397.5701367022</v>
      </c>
      <c r="F1819" s="66">
        <f>Cat_Results[[#This Row],[TotalLossInOriginalCurrency]] / INDEX(Exchange_Rate[Exchange Rate], MATCH(Cat_Results[[#This Row],[Currency]], Exchange_Rate[Currency], 0))</f>
        <v>3566243.3210078306</v>
      </c>
    </row>
    <row r="1820" spans="1:6" x14ac:dyDescent="0.3">
      <c r="A1820" s="1">
        <v>7045</v>
      </c>
      <c r="B1820" s="1">
        <v>250</v>
      </c>
      <c r="C1820" s="1">
        <f t="shared" si="28"/>
        <v>2.0000000000000002E-5</v>
      </c>
      <c r="D1820" s="1" t="s">
        <v>320</v>
      </c>
      <c r="E1820" s="4">
        <v>1491111.32459569</v>
      </c>
      <c r="F1820" s="66">
        <f>Cat_Results[[#This Row],[TotalLossInOriginalCurrency]] / INDEX(Exchange_Rate[Exchange Rate], MATCH(Cat_Results[[#This Row],[Currency]], Exchange_Rate[Currency], 0))</f>
        <v>1491111.32459569</v>
      </c>
    </row>
    <row r="1821" spans="1:6" x14ac:dyDescent="0.3">
      <c r="A1821" s="1">
        <v>7045</v>
      </c>
      <c r="B1821" s="1">
        <v>273</v>
      </c>
      <c r="C1821" s="1">
        <f t="shared" si="28"/>
        <v>2.0000000000000002E-5</v>
      </c>
      <c r="D1821" s="1" t="s">
        <v>320</v>
      </c>
      <c r="E1821" s="4">
        <v>2.1758303046226501E-3</v>
      </c>
      <c r="F1821" s="66">
        <f>Cat_Results[[#This Row],[TotalLossInOriginalCurrency]] / INDEX(Exchange_Rate[Exchange Rate], MATCH(Cat_Results[[#This Row],[Currency]], Exchange_Rate[Currency], 0))</f>
        <v>2.1758303046226501E-3</v>
      </c>
    </row>
    <row r="1822" spans="1:6" x14ac:dyDescent="0.3">
      <c r="A1822" s="1">
        <v>7048</v>
      </c>
      <c r="B1822" s="1">
        <v>191</v>
      </c>
      <c r="C1822" s="1">
        <f t="shared" si="28"/>
        <v>2.0000000000000002E-5</v>
      </c>
      <c r="D1822" s="1" t="s">
        <v>320</v>
      </c>
      <c r="E1822" s="4">
        <v>2479330.6505608298</v>
      </c>
      <c r="F1822" s="66">
        <f>Cat_Results[[#This Row],[TotalLossInOriginalCurrency]] / INDEX(Exchange_Rate[Exchange Rate], MATCH(Cat_Results[[#This Row],[Currency]], Exchange_Rate[Currency], 0))</f>
        <v>2479330.6505608298</v>
      </c>
    </row>
    <row r="1823" spans="1:6" x14ac:dyDescent="0.3">
      <c r="A1823" s="1">
        <v>7049</v>
      </c>
      <c r="B1823" s="1">
        <v>217</v>
      </c>
      <c r="C1823" s="1">
        <f t="shared" si="28"/>
        <v>2.0000000000000002E-5</v>
      </c>
      <c r="D1823" s="1" t="s">
        <v>320</v>
      </c>
      <c r="E1823" s="4">
        <v>295.36341294646297</v>
      </c>
      <c r="F1823" s="66">
        <f>Cat_Results[[#This Row],[TotalLossInOriginalCurrency]] / INDEX(Exchange_Rate[Exchange Rate], MATCH(Cat_Results[[#This Row],[Currency]], Exchange_Rate[Currency], 0))</f>
        <v>295.36341294646297</v>
      </c>
    </row>
    <row r="1824" spans="1:6" x14ac:dyDescent="0.3">
      <c r="A1824" s="1">
        <v>7052</v>
      </c>
      <c r="B1824" s="1">
        <v>281</v>
      </c>
      <c r="C1824" s="1">
        <f t="shared" si="28"/>
        <v>2.0000000000000002E-5</v>
      </c>
      <c r="D1824" s="1" t="s">
        <v>321</v>
      </c>
      <c r="E1824" s="4">
        <v>451.22524322997305</v>
      </c>
      <c r="F1824" s="66">
        <f>Cat_Results[[#This Row],[TotalLossInOriginalCurrency]] / INDEX(Exchange_Rate[Exchange Rate], MATCH(Cat_Results[[#This Row],[Currency]], Exchange_Rate[Currency], 0))</f>
        <v>706.93458837300204</v>
      </c>
    </row>
    <row r="1825" spans="1:6" x14ac:dyDescent="0.3">
      <c r="A1825" s="1">
        <v>7053</v>
      </c>
      <c r="B1825" s="1">
        <v>181</v>
      </c>
      <c r="C1825" s="1">
        <f t="shared" si="28"/>
        <v>2.0000000000000002E-5</v>
      </c>
      <c r="D1825" s="1" t="s">
        <v>324</v>
      </c>
      <c r="E1825" s="4">
        <v>5.5988844957283464E-2</v>
      </c>
      <c r="F1825" s="66">
        <f>Cat_Results[[#This Row],[TotalLossInOriginalCurrency]] / INDEX(Exchange_Rate[Exchange Rate], MATCH(Cat_Results[[#This Row],[Currency]], Exchange_Rate[Currency], 0))</f>
        <v>5.6634396314620999E-2</v>
      </c>
    </row>
    <row r="1826" spans="1:6" x14ac:dyDescent="0.3">
      <c r="A1826" s="1">
        <v>7060</v>
      </c>
      <c r="B1826" s="1">
        <v>268</v>
      </c>
      <c r="C1826" s="1">
        <f t="shared" si="28"/>
        <v>2.0000000000000002E-5</v>
      </c>
      <c r="D1826" s="1" t="s">
        <v>320</v>
      </c>
      <c r="E1826" s="4">
        <v>3357219.3274655002</v>
      </c>
      <c r="F1826" s="66">
        <f>Cat_Results[[#This Row],[TotalLossInOriginalCurrency]] / INDEX(Exchange_Rate[Exchange Rate], MATCH(Cat_Results[[#This Row],[Currency]], Exchange_Rate[Currency], 0))</f>
        <v>3357219.3274655002</v>
      </c>
    </row>
    <row r="1827" spans="1:6" x14ac:dyDescent="0.3">
      <c r="A1827" s="1">
        <v>7061</v>
      </c>
      <c r="B1827" s="1">
        <v>313</v>
      </c>
      <c r="C1827" s="1">
        <f t="shared" si="28"/>
        <v>2.0000000000000002E-5</v>
      </c>
      <c r="D1827" s="1" t="s">
        <v>323</v>
      </c>
      <c r="E1827" s="4">
        <v>0.53888315903903572</v>
      </c>
      <c r="F1827" s="66">
        <f>Cat_Results[[#This Row],[TotalLossInOriginalCurrency]] / INDEX(Exchange_Rate[Exchange Rate], MATCH(Cat_Results[[#This Row],[Currency]], Exchange_Rate[Currency], 0))</f>
        <v>6.7937001585960388E-3</v>
      </c>
    </row>
    <row r="1828" spans="1:6" x14ac:dyDescent="0.3">
      <c r="A1828" s="1">
        <v>7062</v>
      </c>
      <c r="B1828" s="1">
        <v>343</v>
      </c>
      <c r="C1828" s="1">
        <f t="shared" si="28"/>
        <v>2.0000000000000002E-5</v>
      </c>
      <c r="D1828" s="1" t="s">
        <v>320</v>
      </c>
      <c r="E1828" s="4">
        <v>6.0775130987167402E-3</v>
      </c>
      <c r="F1828" s="66">
        <f>Cat_Results[[#This Row],[TotalLossInOriginalCurrency]] / INDEX(Exchange_Rate[Exchange Rate], MATCH(Cat_Results[[#This Row],[Currency]], Exchange_Rate[Currency], 0))</f>
        <v>6.0775130987167402E-3</v>
      </c>
    </row>
    <row r="1829" spans="1:6" x14ac:dyDescent="0.3">
      <c r="A1829" s="1">
        <v>7062</v>
      </c>
      <c r="B1829" s="1">
        <v>220</v>
      </c>
      <c r="C1829" s="1">
        <f t="shared" si="28"/>
        <v>2.0000000000000002E-5</v>
      </c>
      <c r="D1829" s="1" t="s">
        <v>320</v>
      </c>
      <c r="E1829" s="4">
        <v>1.7061829566955599E-3</v>
      </c>
      <c r="F1829" s="66">
        <f>Cat_Results[[#This Row],[TotalLossInOriginalCurrency]] / INDEX(Exchange_Rate[Exchange Rate], MATCH(Cat_Results[[#This Row],[Currency]], Exchange_Rate[Currency], 0))</f>
        <v>1.7061829566955599E-3</v>
      </c>
    </row>
    <row r="1830" spans="1:6" x14ac:dyDescent="0.3">
      <c r="A1830" s="1">
        <v>7077</v>
      </c>
      <c r="B1830" s="1">
        <v>235</v>
      </c>
      <c r="C1830" s="1">
        <f t="shared" si="28"/>
        <v>2.0000000000000002E-5</v>
      </c>
      <c r="D1830" s="1" t="s">
        <v>323</v>
      </c>
      <c r="E1830" s="4">
        <v>17300.311795904581</v>
      </c>
      <c r="F1830" s="66">
        <f>Cat_Results[[#This Row],[TotalLossInOriginalCurrency]] / INDEX(Exchange_Rate[Exchange Rate], MATCH(Cat_Results[[#This Row],[Currency]], Exchange_Rate[Currency], 0))</f>
        <v>218.10503635183002</v>
      </c>
    </row>
    <row r="1831" spans="1:6" x14ac:dyDescent="0.3">
      <c r="A1831" s="1">
        <v>7077</v>
      </c>
      <c r="B1831" s="1">
        <v>198</v>
      </c>
      <c r="C1831" s="1">
        <f t="shared" si="28"/>
        <v>2.0000000000000002E-5</v>
      </c>
      <c r="D1831" s="1" t="s">
        <v>321</v>
      </c>
      <c r="E1831" s="4">
        <v>21135.558003035396</v>
      </c>
      <c r="F1831" s="66">
        <f>Cat_Results[[#This Row],[TotalLossInOriginalCurrency]] / INDEX(Exchange_Rate[Exchange Rate], MATCH(Cat_Results[[#This Row],[Currency]], Exchange_Rate[Currency], 0))</f>
        <v>33113.078714203097</v>
      </c>
    </row>
    <row r="1832" spans="1:6" x14ac:dyDescent="0.3">
      <c r="A1832" s="1">
        <v>7078</v>
      </c>
      <c r="B1832" s="1">
        <v>223</v>
      </c>
      <c r="C1832" s="1">
        <f t="shared" si="28"/>
        <v>2.0000000000000002E-5</v>
      </c>
      <c r="D1832" s="1" t="s">
        <v>320</v>
      </c>
      <c r="E1832" s="4">
        <v>15994.462692495399</v>
      </c>
      <c r="F1832" s="66">
        <f>Cat_Results[[#This Row],[TotalLossInOriginalCurrency]] / INDEX(Exchange_Rate[Exchange Rate], MATCH(Cat_Results[[#This Row],[Currency]], Exchange_Rate[Currency], 0))</f>
        <v>15994.462692495399</v>
      </c>
    </row>
    <row r="1833" spans="1:6" x14ac:dyDescent="0.3">
      <c r="A1833" s="1">
        <v>7078</v>
      </c>
      <c r="B1833" s="1">
        <v>258</v>
      </c>
      <c r="C1833" s="1">
        <f t="shared" si="28"/>
        <v>2.0000000000000002E-5</v>
      </c>
      <c r="D1833" s="1" t="s">
        <v>320</v>
      </c>
      <c r="E1833" s="4">
        <v>1.2597344815731E-2</v>
      </c>
      <c r="F1833" s="66">
        <f>Cat_Results[[#This Row],[TotalLossInOriginalCurrency]] / INDEX(Exchange_Rate[Exchange Rate], MATCH(Cat_Results[[#This Row],[Currency]], Exchange_Rate[Currency], 0))</f>
        <v>1.2597344815731E-2</v>
      </c>
    </row>
    <row r="1834" spans="1:6" x14ac:dyDescent="0.3">
      <c r="A1834" s="1">
        <v>7080</v>
      </c>
      <c r="B1834" s="1">
        <v>233</v>
      </c>
      <c r="C1834" s="1">
        <f t="shared" si="28"/>
        <v>2.0000000000000002E-5</v>
      </c>
      <c r="D1834" s="1" t="s">
        <v>320</v>
      </c>
      <c r="E1834" s="4">
        <v>128025.286363591</v>
      </c>
      <c r="F1834" s="66">
        <f>Cat_Results[[#This Row],[TotalLossInOriginalCurrency]] / INDEX(Exchange_Rate[Exchange Rate], MATCH(Cat_Results[[#This Row],[Currency]], Exchange_Rate[Currency], 0))</f>
        <v>128025.286363591</v>
      </c>
    </row>
    <row r="1835" spans="1:6" x14ac:dyDescent="0.3">
      <c r="A1835" s="1">
        <v>7083</v>
      </c>
      <c r="B1835" s="1">
        <v>246</v>
      </c>
      <c r="C1835" s="1">
        <f t="shared" si="28"/>
        <v>2.0000000000000002E-5</v>
      </c>
      <c r="D1835" s="1" t="s">
        <v>321</v>
      </c>
      <c r="E1835" s="4">
        <v>0.36448110462657968</v>
      </c>
      <c r="F1835" s="66">
        <f>Cat_Results[[#This Row],[TotalLossInOriginalCurrency]] / INDEX(Exchange_Rate[Exchange Rate], MATCH(Cat_Results[[#This Row],[Currency]], Exchange_Rate[Currency], 0))</f>
        <v>0.57103254646062895</v>
      </c>
    </row>
    <row r="1836" spans="1:6" x14ac:dyDescent="0.3">
      <c r="A1836" s="1">
        <v>7085</v>
      </c>
      <c r="B1836" s="1">
        <v>269</v>
      </c>
      <c r="C1836" s="1">
        <f t="shared" si="28"/>
        <v>2.0000000000000002E-5</v>
      </c>
      <c r="D1836" s="1" t="s">
        <v>321</v>
      </c>
      <c r="E1836" s="4">
        <v>15094568.631681044</v>
      </c>
      <c r="F1836" s="66">
        <f>Cat_Results[[#This Row],[TotalLossInOriginalCurrency]] / INDEX(Exchange_Rate[Exchange Rate], MATCH(Cat_Results[[#This Row],[Currency]], Exchange_Rate[Currency], 0))</f>
        <v>23648660.6687182</v>
      </c>
    </row>
    <row r="1837" spans="1:6" x14ac:dyDescent="0.3">
      <c r="A1837" s="1">
        <v>7094</v>
      </c>
      <c r="B1837" s="1">
        <v>252</v>
      </c>
      <c r="C1837" s="1">
        <f t="shared" si="28"/>
        <v>2.0000000000000002E-5</v>
      </c>
      <c r="D1837" s="1" t="s">
        <v>323</v>
      </c>
      <c r="E1837" s="4">
        <v>30.724611128317111</v>
      </c>
      <c r="F1837" s="66">
        <f>Cat_Results[[#This Row],[TotalLossInOriginalCurrency]] / INDEX(Exchange_Rate[Exchange Rate], MATCH(Cat_Results[[#This Row],[Currency]], Exchange_Rate[Currency], 0))</f>
        <v>0.38734518233502502</v>
      </c>
    </row>
    <row r="1838" spans="1:6" x14ac:dyDescent="0.3">
      <c r="A1838" s="1">
        <v>7097</v>
      </c>
      <c r="B1838" s="1">
        <v>166</v>
      </c>
      <c r="C1838" s="1">
        <f t="shared" si="28"/>
        <v>2.0000000000000002E-5</v>
      </c>
      <c r="D1838" s="1" t="s">
        <v>321</v>
      </c>
      <c r="E1838" s="4">
        <v>0.13939817781403102</v>
      </c>
      <c r="F1838" s="66">
        <f>Cat_Results[[#This Row],[TotalLossInOriginalCurrency]] / INDEX(Exchange_Rate[Exchange Rate], MATCH(Cat_Results[[#This Row],[Currency]], Exchange_Rate[Currency], 0))</f>
        <v>0.21839512512087797</v>
      </c>
    </row>
    <row r="1839" spans="1:6" x14ac:dyDescent="0.3">
      <c r="A1839" s="1">
        <v>7100</v>
      </c>
      <c r="B1839" s="1">
        <v>231</v>
      </c>
      <c r="C1839" s="1">
        <f t="shared" si="28"/>
        <v>2.0000000000000002E-5</v>
      </c>
      <c r="D1839" s="1" t="s">
        <v>320</v>
      </c>
      <c r="E1839" s="4">
        <v>9066180.0226592291</v>
      </c>
      <c r="F1839" s="66">
        <f>Cat_Results[[#This Row],[TotalLossInOriginalCurrency]] / INDEX(Exchange_Rate[Exchange Rate], MATCH(Cat_Results[[#This Row],[Currency]], Exchange_Rate[Currency], 0))</f>
        <v>9066180.0226592291</v>
      </c>
    </row>
    <row r="1840" spans="1:6" x14ac:dyDescent="0.3">
      <c r="A1840" s="1">
        <v>7100</v>
      </c>
      <c r="B1840" s="1">
        <v>241</v>
      </c>
      <c r="C1840" s="1">
        <f t="shared" si="28"/>
        <v>2.0000000000000002E-5</v>
      </c>
      <c r="D1840" s="1" t="s">
        <v>320</v>
      </c>
      <c r="E1840" s="4">
        <v>91298.238856705502</v>
      </c>
      <c r="F1840" s="66">
        <f>Cat_Results[[#This Row],[TotalLossInOriginalCurrency]] / INDEX(Exchange_Rate[Exchange Rate], MATCH(Cat_Results[[#This Row],[Currency]], Exchange_Rate[Currency], 0))</f>
        <v>91298.238856705502</v>
      </c>
    </row>
    <row r="1841" spans="1:6" x14ac:dyDescent="0.3">
      <c r="A1841" s="1">
        <v>7102</v>
      </c>
      <c r="B1841" s="1">
        <v>252</v>
      </c>
      <c r="C1841" s="1">
        <f t="shared" si="28"/>
        <v>2.0000000000000002E-5</v>
      </c>
      <c r="D1841" s="1" t="s">
        <v>320</v>
      </c>
      <c r="E1841" s="4">
        <v>928838.78502937895</v>
      </c>
      <c r="F1841" s="66">
        <f>Cat_Results[[#This Row],[TotalLossInOriginalCurrency]] / INDEX(Exchange_Rate[Exchange Rate], MATCH(Cat_Results[[#This Row],[Currency]], Exchange_Rate[Currency], 0))</f>
        <v>928838.78502937895</v>
      </c>
    </row>
    <row r="1842" spans="1:6" x14ac:dyDescent="0.3">
      <c r="A1842" s="1">
        <v>7103</v>
      </c>
      <c r="B1842" s="1">
        <v>252</v>
      </c>
      <c r="C1842" s="1">
        <f t="shared" si="28"/>
        <v>2.0000000000000002E-5</v>
      </c>
      <c r="D1842" s="1" t="s">
        <v>320</v>
      </c>
      <c r="E1842" s="4">
        <v>25538798.7730489</v>
      </c>
      <c r="F1842" s="66">
        <f>Cat_Results[[#This Row],[TotalLossInOriginalCurrency]] / INDEX(Exchange_Rate[Exchange Rate], MATCH(Cat_Results[[#This Row],[Currency]], Exchange_Rate[Currency], 0))</f>
        <v>25538798.7730489</v>
      </c>
    </row>
    <row r="1843" spans="1:6" x14ac:dyDescent="0.3">
      <c r="A1843" s="1">
        <v>7110</v>
      </c>
      <c r="B1843" s="1">
        <v>224</v>
      </c>
      <c r="C1843" s="1">
        <f t="shared" si="28"/>
        <v>2.0000000000000002E-5</v>
      </c>
      <c r="D1843" s="1" t="s">
        <v>320</v>
      </c>
      <c r="E1843" s="4">
        <v>23479.5567531339</v>
      </c>
      <c r="F1843" s="66">
        <f>Cat_Results[[#This Row],[TotalLossInOriginalCurrency]] / INDEX(Exchange_Rate[Exchange Rate], MATCH(Cat_Results[[#This Row],[Currency]], Exchange_Rate[Currency], 0))</f>
        <v>23479.5567531339</v>
      </c>
    </row>
    <row r="1844" spans="1:6" x14ac:dyDescent="0.3">
      <c r="A1844" s="1">
        <v>7111</v>
      </c>
      <c r="B1844" s="1">
        <v>284</v>
      </c>
      <c r="C1844" s="1">
        <f t="shared" si="28"/>
        <v>2.0000000000000002E-5</v>
      </c>
      <c r="D1844" s="1" t="s">
        <v>320</v>
      </c>
      <c r="E1844" s="4">
        <v>1.0870113968849199E-2</v>
      </c>
      <c r="F1844" s="66">
        <f>Cat_Results[[#This Row],[TotalLossInOriginalCurrency]] / INDEX(Exchange_Rate[Exchange Rate], MATCH(Cat_Results[[#This Row],[Currency]], Exchange_Rate[Currency], 0))</f>
        <v>1.0870113968849199E-2</v>
      </c>
    </row>
    <row r="1845" spans="1:6" x14ac:dyDescent="0.3">
      <c r="A1845" s="1">
        <v>7118</v>
      </c>
      <c r="B1845" s="1">
        <v>226</v>
      </c>
      <c r="C1845" s="1">
        <f t="shared" si="28"/>
        <v>2.0000000000000002E-5</v>
      </c>
      <c r="D1845" s="1" t="s">
        <v>320</v>
      </c>
      <c r="E1845" s="4">
        <v>567953.705610323</v>
      </c>
      <c r="F1845" s="66">
        <f>Cat_Results[[#This Row],[TotalLossInOriginalCurrency]] / INDEX(Exchange_Rate[Exchange Rate], MATCH(Cat_Results[[#This Row],[Currency]], Exchange_Rate[Currency], 0))</f>
        <v>567953.705610323</v>
      </c>
    </row>
    <row r="1846" spans="1:6" x14ac:dyDescent="0.3">
      <c r="A1846" s="1">
        <v>7123</v>
      </c>
      <c r="B1846" s="1">
        <v>293</v>
      </c>
      <c r="C1846" s="1">
        <f t="shared" si="28"/>
        <v>2.0000000000000002E-5</v>
      </c>
      <c r="D1846" s="1" t="s">
        <v>320</v>
      </c>
      <c r="E1846" s="4">
        <v>78.174740944057703</v>
      </c>
      <c r="F1846" s="66">
        <f>Cat_Results[[#This Row],[TotalLossInOriginalCurrency]] / INDEX(Exchange_Rate[Exchange Rate], MATCH(Cat_Results[[#This Row],[Currency]], Exchange_Rate[Currency], 0))</f>
        <v>78.174740944057703</v>
      </c>
    </row>
    <row r="1847" spans="1:6" x14ac:dyDescent="0.3">
      <c r="A1847" s="1">
        <v>7134</v>
      </c>
      <c r="B1847" s="1">
        <v>231</v>
      </c>
      <c r="C1847" s="1">
        <f t="shared" si="28"/>
        <v>2.0000000000000002E-5</v>
      </c>
      <c r="D1847" s="1" t="s">
        <v>320</v>
      </c>
      <c r="E1847" s="4">
        <v>158772.948021255</v>
      </c>
      <c r="F1847" s="66">
        <f>Cat_Results[[#This Row],[TotalLossInOriginalCurrency]] / INDEX(Exchange_Rate[Exchange Rate], MATCH(Cat_Results[[#This Row],[Currency]], Exchange_Rate[Currency], 0))</f>
        <v>158772.948021255</v>
      </c>
    </row>
    <row r="1848" spans="1:6" x14ac:dyDescent="0.3">
      <c r="A1848" s="1">
        <v>7136</v>
      </c>
      <c r="B1848" s="1">
        <v>239</v>
      </c>
      <c r="C1848" s="1">
        <f t="shared" si="28"/>
        <v>2.0000000000000002E-5</v>
      </c>
      <c r="D1848" s="1" t="s">
        <v>320</v>
      </c>
      <c r="E1848" s="4">
        <v>1333.56312830001</v>
      </c>
      <c r="F1848" s="66">
        <f>Cat_Results[[#This Row],[TotalLossInOriginalCurrency]] / INDEX(Exchange_Rate[Exchange Rate], MATCH(Cat_Results[[#This Row],[Currency]], Exchange_Rate[Currency], 0))</f>
        <v>1333.56312830001</v>
      </c>
    </row>
    <row r="1849" spans="1:6" x14ac:dyDescent="0.3">
      <c r="A1849" s="1">
        <v>7138</v>
      </c>
      <c r="B1849" s="1">
        <v>155</v>
      </c>
      <c r="C1849" s="1">
        <f t="shared" si="28"/>
        <v>2.0000000000000002E-5</v>
      </c>
      <c r="D1849" s="1" t="s">
        <v>320</v>
      </c>
      <c r="E1849" s="4">
        <v>276.12104112282401</v>
      </c>
      <c r="F1849" s="66">
        <f>Cat_Results[[#This Row],[TotalLossInOriginalCurrency]] / INDEX(Exchange_Rate[Exchange Rate], MATCH(Cat_Results[[#This Row],[Currency]], Exchange_Rate[Currency], 0))</f>
        <v>276.12104112282401</v>
      </c>
    </row>
    <row r="1850" spans="1:6" x14ac:dyDescent="0.3">
      <c r="A1850" s="1">
        <v>7141</v>
      </c>
      <c r="B1850" s="1">
        <v>210</v>
      </c>
      <c r="C1850" s="1">
        <f t="shared" si="28"/>
        <v>2.0000000000000002E-5</v>
      </c>
      <c r="D1850" s="1" t="s">
        <v>320</v>
      </c>
      <c r="E1850" s="4">
        <v>0.85778899490833305</v>
      </c>
      <c r="F1850" s="66">
        <f>Cat_Results[[#This Row],[TotalLossInOriginalCurrency]] / INDEX(Exchange_Rate[Exchange Rate], MATCH(Cat_Results[[#This Row],[Currency]], Exchange_Rate[Currency], 0))</f>
        <v>0.85778899490833305</v>
      </c>
    </row>
    <row r="1851" spans="1:6" x14ac:dyDescent="0.3">
      <c r="A1851" s="1">
        <v>7145</v>
      </c>
      <c r="B1851" s="1">
        <v>261</v>
      </c>
      <c r="C1851" s="1">
        <f t="shared" si="28"/>
        <v>2.0000000000000002E-5</v>
      </c>
      <c r="D1851" s="1" t="s">
        <v>320</v>
      </c>
      <c r="E1851" s="4">
        <v>1.2597344815731E-2</v>
      </c>
      <c r="F1851" s="66">
        <f>Cat_Results[[#This Row],[TotalLossInOriginalCurrency]] / INDEX(Exchange_Rate[Exchange Rate], MATCH(Cat_Results[[#This Row],[Currency]], Exchange_Rate[Currency], 0))</f>
        <v>1.2597344815731E-2</v>
      </c>
    </row>
    <row r="1852" spans="1:6" x14ac:dyDescent="0.3">
      <c r="A1852" s="1">
        <v>7151</v>
      </c>
      <c r="B1852" s="1">
        <v>262</v>
      </c>
      <c r="C1852" s="1">
        <f t="shared" si="28"/>
        <v>2.0000000000000002E-5</v>
      </c>
      <c r="D1852" s="1" t="s">
        <v>320</v>
      </c>
      <c r="E1852" s="4">
        <v>30968.443804754799</v>
      </c>
      <c r="F1852" s="66">
        <f>Cat_Results[[#This Row],[TotalLossInOriginalCurrency]] / INDEX(Exchange_Rate[Exchange Rate], MATCH(Cat_Results[[#This Row],[Currency]], Exchange_Rate[Currency], 0))</f>
        <v>30968.443804754799</v>
      </c>
    </row>
    <row r="1853" spans="1:6" x14ac:dyDescent="0.3">
      <c r="A1853" s="1">
        <v>7152</v>
      </c>
      <c r="B1853" s="1">
        <v>221</v>
      </c>
      <c r="C1853" s="1">
        <f t="shared" si="28"/>
        <v>2.0000000000000002E-5</v>
      </c>
      <c r="D1853" s="1" t="s">
        <v>323</v>
      </c>
      <c r="E1853" s="4">
        <v>5.0580626388170806</v>
      </c>
      <c r="F1853" s="66">
        <f>Cat_Results[[#This Row],[TotalLossInOriginalCurrency]] / INDEX(Exchange_Rate[Exchange Rate], MATCH(Cat_Results[[#This Row],[Currency]], Exchange_Rate[Currency], 0))</f>
        <v>6.3766997307539E-2</v>
      </c>
    </row>
    <row r="1854" spans="1:6" x14ac:dyDescent="0.3">
      <c r="A1854" s="1">
        <v>7155</v>
      </c>
      <c r="B1854" s="1">
        <v>277</v>
      </c>
      <c r="C1854" s="1">
        <f t="shared" si="28"/>
        <v>2.0000000000000002E-5</v>
      </c>
      <c r="D1854" s="1" t="s">
        <v>323</v>
      </c>
      <c r="E1854" s="4">
        <v>30.724611128317111</v>
      </c>
      <c r="F1854" s="66">
        <f>Cat_Results[[#This Row],[TotalLossInOriginalCurrency]] / INDEX(Exchange_Rate[Exchange Rate], MATCH(Cat_Results[[#This Row],[Currency]], Exchange_Rate[Currency], 0))</f>
        <v>0.38734518233502502</v>
      </c>
    </row>
    <row r="1855" spans="1:6" x14ac:dyDescent="0.3">
      <c r="A1855" s="1">
        <v>7157</v>
      </c>
      <c r="B1855" s="1">
        <v>192</v>
      </c>
      <c r="C1855" s="1">
        <f t="shared" si="28"/>
        <v>2.0000000000000002E-5</v>
      </c>
      <c r="D1855" s="1" t="s">
        <v>320</v>
      </c>
      <c r="E1855" s="4">
        <v>7.2438269853591902E-3</v>
      </c>
      <c r="F1855" s="66">
        <f>Cat_Results[[#This Row],[TotalLossInOriginalCurrency]] / INDEX(Exchange_Rate[Exchange Rate], MATCH(Cat_Results[[#This Row],[Currency]], Exchange_Rate[Currency], 0))</f>
        <v>7.2438269853591902E-3</v>
      </c>
    </row>
    <row r="1856" spans="1:6" x14ac:dyDescent="0.3">
      <c r="A1856" s="1">
        <v>7157</v>
      </c>
      <c r="B1856" s="1">
        <v>260</v>
      </c>
      <c r="C1856" s="1">
        <f t="shared" si="28"/>
        <v>2.0000000000000002E-5</v>
      </c>
      <c r="D1856" s="1" t="s">
        <v>320</v>
      </c>
      <c r="E1856" s="4">
        <v>1360.3624191060701</v>
      </c>
      <c r="F1856" s="66">
        <f>Cat_Results[[#This Row],[TotalLossInOriginalCurrency]] / INDEX(Exchange_Rate[Exchange Rate], MATCH(Cat_Results[[#This Row],[Currency]], Exchange_Rate[Currency], 0))</f>
        <v>1360.3624191060701</v>
      </c>
    </row>
    <row r="1857" spans="1:6" x14ac:dyDescent="0.3">
      <c r="A1857" s="1">
        <v>7161</v>
      </c>
      <c r="B1857" s="1">
        <v>219</v>
      </c>
      <c r="C1857" s="1">
        <f t="shared" si="28"/>
        <v>2.0000000000000002E-5</v>
      </c>
      <c r="D1857" s="1" t="s">
        <v>320</v>
      </c>
      <c r="E1857" s="4">
        <v>18713108.3312217</v>
      </c>
      <c r="F1857" s="66">
        <f>Cat_Results[[#This Row],[TotalLossInOriginalCurrency]] / INDEX(Exchange_Rate[Exchange Rate], MATCH(Cat_Results[[#This Row],[Currency]], Exchange_Rate[Currency], 0))</f>
        <v>18713108.3312217</v>
      </c>
    </row>
    <row r="1858" spans="1:6" x14ac:dyDescent="0.3">
      <c r="A1858" s="1">
        <v>7166</v>
      </c>
      <c r="B1858" s="1">
        <v>242</v>
      </c>
      <c r="C1858" s="1">
        <f t="shared" si="28"/>
        <v>2.0000000000000002E-5</v>
      </c>
      <c r="D1858" s="1" t="s">
        <v>320</v>
      </c>
      <c r="E1858" s="4">
        <v>6.0775130987167402E-3</v>
      </c>
      <c r="F1858" s="66">
        <f>Cat_Results[[#This Row],[TotalLossInOriginalCurrency]] / INDEX(Exchange_Rate[Exchange Rate], MATCH(Cat_Results[[#This Row],[Currency]], Exchange_Rate[Currency], 0))</f>
        <v>6.0775130987167402E-3</v>
      </c>
    </row>
    <row r="1859" spans="1:6" x14ac:dyDescent="0.3">
      <c r="A1859" s="1">
        <v>7171</v>
      </c>
      <c r="B1859" s="1">
        <v>227</v>
      </c>
      <c r="C1859" s="1">
        <f t="shared" si="28"/>
        <v>2.0000000000000002E-5</v>
      </c>
      <c r="D1859" s="1" t="s">
        <v>323</v>
      </c>
      <c r="E1859" s="4">
        <v>10480.402136038474</v>
      </c>
      <c r="F1859" s="66">
        <f>Cat_Results[[#This Row],[TotalLossInOriginalCurrency]] / INDEX(Exchange_Rate[Exchange Rate], MATCH(Cat_Results[[#This Row],[Currency]], Exchange_Rate[Currency], 0))</f>
        <v>132.12643308565001</v>
      </c>
    </row>
    <row r="1860" spans="1:6" x14ac:dyDescent="0.3">
      <c r="A1860" s="1">
        <v>7171</v>
      </c>
      <c r="B1860" s="1">
        <v>226</v>
      </c>
      <c r="C1860" s="1">
        <f t="shared" si="28"/>
        <v>2.0000000000000002E-5</v>
      </c>
      <c r="D1860" s="1" t="s">
        <v>321</v>
      </c>
      <c r="E1860" s="4">
        <v>111608.52004208943</v>
      </c>
      <c r="F1860" s="66">
        <f>Cat_Results[[#This Row],[TotalLossInOriginalCurrency]] / INDEX(Exchange_Rate[Exchange Rate], MATCH(Cat_Results[[#This Row],[Currency]], Exchange_Rate[Currency], 0))</f>
        <v>174857.068301611</v>
      </c>
    </row>
    <row r="1861" spans="1:6" x14ac:dyDescent="0.3">
      <c r="A1861" s="1">
        <v>7178</v>
      </c>
      <c r="B1861" s="1">
        <v>244</v>
      </c>
      <c r="C1861" s="1">
        <f t="shared" si="28"/>
        <v>2.0000000000000002E-5</v>
      </c>
      <c r="D1861" s="1" t="s">
        <v>320</v>
      </c>
      <c r="E1861" s="4">
        <v>50549.598031943497</v>
      </c>
      <c r="F1861" s="66">
        <f>Cat_Results[[#This Row],[TotalLossInOriginalCurrency]] / INDEX(Exchange_Rate[Exchange Rate], MATCH(Cat_Results[[#This Row],[Currency]], Exchange_Rate[Currency], 0))</f>
        <v>50549.598031943497</v>
      </c>
    </row>
    <row r="1862" spans="1:6" x14ac:dyDescent="0.3">
      <c r="A1862" s="1">
        <v>7179</v>
      </c>
      <c r="B1862" s="1">
        <v>186</v>
      </c>
      <c r="C1862" s="1">
        <f t="shared" ref="C1862:C1925" si="29">1/50000</f>
        <v>2.0000000000000002E-5</v>
      </c>
      <c r="D1862" s="1" t="s">
        <v>320</v>
      </c>
      <c r="E1862" s="4">
        <v>1353.8913120068601</v>
      </c>
      <c r="F1862" s="66">
        <f>Cat_Results[[#This Row],[TotalLossInOriginalCurrency]] / INDEX(Exchange_Rate[Exchange Rate], MATCH(Cat_Results[[#This Row],[Currency]], Exchange_Rate[Currency], 0))</f>
        <v>1353.8913120068601</v>
      </c>
    </row>
    <row r="1863" spans="1:6" x14ac:dyDescent="0.3">
      <c r="A1863" s="1">
        <v>7183</v>
      </c>
      <c r="B1863" s="1">
        <v>229</v>
      </c>
      <c r="C1863" s="1">
        <f t="shared" si="29"/>
        <v>2.0000000000000002E-5</v>
      </c>
      <c r="D1863" s="1" t="s">
        <v>320</v>
      </c>
      <c r="E1863" s="4">
        <v>851294.36049339303</v>
      </c>
      <c r="F1863" s="66">
        <f>Cat_Results[[#This Row],[TotalLossInOriginalCurrency]] / INDEX(Exchange_Rate[Exchange Rate], MATCH(Cat_Results[[#This Row],[Currency]], Exchange_Rate[Currency], 0))</f>
        <v>851294.36049339303</v>
      </c>
    </row>
    <row r="1864" spans="1:6" x14ac:dyDescent="0.3">
      <c r="A1864" s="1">
        <v>7183</v>
      </c>
      <c r="B1864" s="1">
        <v>298</v>
      </c>
      <c r="C1864" s="1">
        <f t="shared" si="29"/>
        <v>2.0000000000000002E-5</v>
      </c>
      <c r="D1864" s="1" t="s">
        <v>324</v>
      </c>
      <c r="E1864" s="4">
        <v>0.2110456485666572</v>
      </c>
      <c r="F1864" s="66">
        <f>Cat_Results[[#This Row],[TotalLossInOriginalCurrency]] / INDEX(Exchange_Rate[Exchange Rate], MATCH(Cat_Results[[#This Row],[Currency]], Exchange_Rate[Currency], 0))</f>
        <v>0.21347900480032</v>
      </c>
    </row>
    <row r="1865" spans="1:6" x14ac:dyDescent="0.3">
      <c r="A1865" s="1">
        <v>7192</v>
      </c>
      <c r="B1865" s="1">
        <v>238</v>
      </c>
      <c r="C1865" s="1">
        <f t="shared" si="29"/>
        <v>2.0000000000000002E-5</v>
      </c>
      <c r="D1865" s="1" t="s">
        <v>320</v>
      </c>
      <c r="E1865" s="4">
        <v>687057.64338507096</v>
      </c>
      <c r="F1865" s="66">
        <f>Cat_Results[[#This Row],[TotalLossInOriginalCurrency]] / INDEX(Exchange_Rate[Exchange Rate], MATCH(Cat_Results[[#This Row],[Currency]], Exchange_Rate[Currency], 0))</f>
        <v>687057.64338507096</v>
      </c>
    </row>
    <row r="1866" spans="1:6" x14ac:dyDescent="0.3">
      <c r="A1866" s="1">
        <v>7197</v>
      </c>
      <c r="B1866" s="1">
        <v>215</v>
      </c>
      <c r="C1866" s="1">
        <f t="shared" si="29"/>
        <v>2.0000000000000002E-5</v>
      </c>
      <c r="D1866" s="1" t="s">
        <v>320</v>
      </c>
      <c r="E1866" s="4">
        <v>74956.789081394701</v>
      </c>
      <c r="F1866" s="66">
        <f>Cat_Results[[#This Row],[TotalLossInOriginalCurrency]] / INDEX(Exchange_Rate[Exchange Rate], MATCH(Cat_Results[[#This Row],[Currency]], Exchange_Rate[Currency], 0))</f>
        <v>74956.789081394701</v>
      </c>
    </row>
    <row r="1867" spans="1:6" x14ac:dyDescent="0.3">
      <c r="A1867" s="1">
        <v>7198</v>
      </c>
      <c r="B1867" s="1">
        <v>282</v>
      </c>
      <c r="C1867" s="1">
        <f t="shared" si="29"/>
        <v>2.0000000000000002E-5</v>
      </c>
      <c r="D1867" s="1" t="s">
        <v>320</v>
      </c>
      <c r="E1867" s="4">
        <v>15172793.770298799</v>
      </c>
      <c r="F1867" s="66">
        <f>Cat_Results[[#This Row],[TotalLossInOriginalCurrency]] / INDEX(Exchange_Rate[Exchange Rate], MATCH(Cat_Results[[#This Row],[Currency]], Exchange_Rate[Currency], 0))</f>
        <v>15172793.770298799</v>
      </c>
    </row>
    <row r="1868" spans="1:6" x14ac:dyDescent="0.3">
      <c r="A1868" s="1">
        <v>7198</v>
      </c>
      <c r="B1868" s="1">
        <v>259</v>
      </c>
      <c r="C1868" s="1">
        <f t="shared" si="29"/>
        <v>2.0000000000000002E-5</v>
      </c>
      <c r="D1868" s="1" t="s">
        <v>320</v>
      </c>
      <c r="E1868" s="4">
        <v>5374257.4320758199</v>
      </c>
      <c r="F1868" s="66">
        <f>Cat_Results[[#This Row],[TotalLossInOriginalCurrency]] / INDEX(Exchange_Rate[Exchange Rate], MATCH(Cat_Results[[#This Row],[Currency]], Exchange_Rate[Currency], 0))</f>
        <v>5374257.4320758199</v>
      </c>
    </row>
    <row r="1869" spans="1:6" x14ac:dyDescent="0.3">
      <c r="A1869" s="1">
        <v>7204</v>
      </c>
      <c r="B1869" s="1">
        <v>248</v>
      </c>
      <c r="C1869" s="1">
        <f t="shared" si="29"/>
        <v>2.0000000000000002E-5</v>
      </c>
      <c r="D1869" s="1" t="s">
        <v>321</v>
      </c>
      <c r="E1869" s="4">
        <v>10517802.287576873</v>
      </c>
      <c r="F1869" s="66">
        <f>Cat_Results[[#This Row],[TotalLossInOriginalCurrency]] / INDEX(Exchange_Rate[Exchange Rate], MATCH(Cat_Results[[#This Row],[Currency]], Exchange_Rate[Currency], 0))</f>
        <v>16478240.8393921</v>
      </c>
    </row>
    <row r="1870" spans="1:6" x14ac:dyDescent="0.3">
      <c r="A1870" s="1">
        <v>7206</v>
      </c>
      <c r="B1870" s="1">
        <v>265</v>
      </c>
      <c r="C1870" s="1">
        <f t="shared" si="29"/>
        <v>2.0000000000000002E-5</v>
      </c>
      <c r="D1870" s="1" t="s">
        <v>320</v>
      </c>
      <c r="E1870" s="4">
        <v>3.91684472560883E-3</v>
      </c>
      <c r="F1870" s="66">
        <f>Cat_Results[[#This Row],[TotalLossInOriginalCurrency]] / INDEX(Exchange_Rate[Exchange Rate], MATCH(Cat_Results[[#This Row],[Currency]], Exchange_Rate[Currency], 0))</f>
        <v>3.91684472560883E-3</v>
      </c>
    </row>
    <row r="1871" spans="1:6" x14ac:dyDescent="0.3">
      <c r="A1871" s="1">
        <v>7208</v>
      </c>
      <c r="B1871" s="1">
        <v>212</v>
      </c>
      <c r="C1871" s="1">
        <f t="shared" si="29"/>
        <v>2.0000000000000002E-5</v>
      </c>
      <c r="D1871" s="1" t="s">
        <v>320</v>
      </c>
      <c r="E1871" s="4">
        <v>4.1832029819488499E-3</v>
      </c>
      <c r="F1871" s="66">
        <f>Cat_Results[[#This Row],[TotalLossInOriginalCurrency]] / INDEX(Exchange_Rate[Exchange Rate], MATCH(Cat_Results[[#This Row],[Currency]], Exchange_Rate[Currency], 0))</f>
        <v>4.1832029819488499E-3</v>
      </c>
    </row>
    <row r="1872" spans="1:6" x14ac:dyDescent="0.3">
      <c r="A1872" s="1">
        <v>7208</v>
      </c>
      <c r="B1872" s="1">
        <v>184</v>
      </c>
      <c r="C1872" s="1">
        <f t="shared" si="29"/>
        <v>2.0000000000000002E-5</v>
      </c>
      <c r="D1872" s="1" t="s">
        <v>320</v>
      </c>
      <c r="E1872" s="4">
        <v>255406.32772710201</v>
      </c>
      <c r="F1872" s="66">
        <f>Cat_Results[[#This Row],[TotalLossInOriginalCurrency]] / INDEX(Exchange_Rate[Exchange Rate], MATCH(Cat_Results[[#This Row],[Currency]], Exchange_Rate[Currency], 0))</f>
        <v>255406.32772710201</v>
      </c>
    </row>
    <row r="1873" spans="1:6" x14ac:dyDescent="0.3">
      <c r="A1873" s="1">
        <v>7216</v>
      </c>
      <c r="B1873" s="1">
        <v>264</v>
      </c>
      <c r="C1873" s="1">
        <f t="shared" si="29"/>
        <v>2.0000000000000002E-5</v>
      </c>
      <c r="D1873" s="1" t="s">
        <v>321</v>
      </c>
      <c r="E1873" s="4">
        <v>2.351975001451816E-2</v>
      </c>
      <c r="F1873" s="66">
        <f>Cat_Results[[#This Row],[TotalLossInOriginalCurrency]] / INDEX(Exchange_Rate[Exchange Rate], MATCH(Cat_Results[[#This Row],[Currency]], Exchange_Rate[Currency], 0))</f>
        <v>3.6848392337560702E-2</v>
      </c>
    </row>
    <row r="1874" spans="1:6" x14ac:dyDescent="0.3">
      <c r="A1874" s="1">
        <v>7223</v>
      </c>
      <c r="B1874" s="1">
        <v>237</v>
      </c>
      <c r="C1874" s="1">
        <f t="shared" si="29"/>
        <v>2.0000000000000002E-5</v>
      </c>
      <c r="D1874" s="1" t="s">
        <v>320</v>
      </c>
      <c r="E1874" s="4">
        <v>27613674.467075799</v>
      </c>
      <c r="F1874" s="66">
        <f>Cat_Results[[#This Row],[TotalLossInOriginalCurrency]] / INDEX(Exchange_Rate[Exchange Rate], MATCH(Cat_Results[[#This Row],[Currency]], Exchange_Rate[Currency], 0))</f>
        <v>27613674.467075799</v>
      </c>
    </row>
    <row r="1875" spans="1:6" x14ac:dyDescent="0.3">
      <c r="A1875" s="1">
        <v>7226</v>
      </c>
      <c r="B1875" s="1">
        <v>227</v>
      </c>
      <c r="C1875" s="1">
        <f t="shared" si="29"/>
        <v>2.0000000000000002E-5</v>
      </c>
      <c r="D1875" s="1" t="s">
        <v>321</v>
      </c>
      <c r="E1875" s="4">
        <v>1738.0150588171591</v>
      </c>
      <c r="F1875" s="66">
        <f>Cat_Results[[#This Row],[TotalLossInOriginalCurrency]] / INDEX(Exchange_Rate[Exchange Rate], MATCH(Cat_Results[[#This Row],[Currency]], Exchange_Rate[Currency], 0))</f>
        <v>2722.9481918962201</v>
      </c>
    </row>
    <row r="1876" spans="1:6" x14ac:dyDescent="0.3">
      <c r="A1876" s="1">
        <v>7228</v>
      </c>
      <c r="B1876" s="1">
        <v>209</v>
      </c>
      <c r="C1876" s="1">
        <f t="shared" si="29"/>
        <v>2.0000000000000002E-5</v>
      </c>
      <c r="D1876" s="1" t="s">
        <v>321</v>
      </c>
      <c r="E1876" s="4">
        <v>442037.65156589152</v>
      </c>
      <c r="F1876" s="66">
        <f>Cat_Results[[#This Row],[TotalLossInOriginalCurrency]] / INDEX(Exchange_Rate[Exchange Rate], MATCH(Cat_Results[[#This Row],[Currency]], Exchange_Rate[Currency], 0))</f>
        <v>692540.38851686404</v>
      </c>
    </row>
    <row r="1877" spans="1:6" x14ac:dyDescent="0.3">
      <c r="A1877" s="1">
        <v>7230</v>
      </c>
      <c r="B1877" s="1">
        <v>250</v>
      </c>
      <c r="C1877" s="1">
        <f t="shared" si="29"/>
        <v>2.0000000000000002E-5</v>
      </c>
      <c r="D1877" s="1" t="s">
        <v>320</v>
      </c>
      <c r="E1877" s="4">
        <v>6546788.9803699097</v>
      </c>
      <c r="F1877" s="66">
        <f>Cat_Results[[#This Row],[TotalLossInOriginalCurrency]] / INDEX(Exchange_Rate[Exchange Rate], MATCH(Cat_Results[[#This Row],[Currency]], Exchange_Rate[Currency], 0))</f>
        <v>6546788.9803699097</v>
      </c>
    </row>
    <row r="1878" spans="1:6" x14ac:dyDescent="0.3">
      <c r="A1878" s="1">
        <v>7230</v>
      </c>
      <c r="B1878" s="1">
        <v>266</v>
      </c>
      <c r="C1878" s="1">
        <f t="shared" si="29"/>
        <v>2.0000000000000002E-5</v>
      </c>
      <c r="D1878" s="1" t="s">
        <v>322</v>
      </c>
      <c r="E1878" s="4">
        <v>1822332.218653617</v>
      </c>
      <c r="F1878" s="66">
        <f>Cat_Results[[#This Row],[TotalLossInOriginalCurrency]] / INDEX(Exchange_Rate[Exchange Rate], MATCH(Cat_Results[[#This Row],[Currency]], Exchange_Rate[Currency], 0))</f>
        <v>2238370.7179051102</v>
      </c>
    </row>
    <row r="1879" spans="1:6" x14ac:dyDescent="0.3">
      <c r="A1879" s="1">
        <v>7230</v>
      </c>
      <c r="B1879" s="1">
        <v>222</v>
      </c>
      <c r="C1879" s="1">
        <f t="shared" si="29"/>
        <v>2.0000000000000002E-5</v>
      </c>
      <c r="D1879" s="1" t="s">
        <v>320</v>
      </c>
      <c r="E1879" s="4">
        <v>9431.6899429783207</v>
      </c>
      <c r="F1879" s="66">
        <f>Cat_Results[[#This Row],[TotalLossInOriginalCurrency]] / INDEX(Exchange_Rate[Exchange Rate], MATCH(Cat_Results[[#This Row],[Currency]], Exchange_Rate[Currency], 0))</f>
        <v>9431.6899429783207</v>
      </c>
    </row>
    <row r="1880" spans="1:6" x14ac:dyDescent="0.3">
      <c r="A1880" s="1">
        <v>7241</v>
      </c>
      <c r="B1880" s="1">
        <v>223</v>
      </c>
      <c r="C1880" s="1">
        <f t="shared" si="29"/>
        <v>2.0000000000000002E-5</v>
      </c>
      <c r="D1880" s="1" t="s">
        <v>320</v>
      </c>
      <c r="E1880" s="4">
        <v>1670.8875341713399</v>
      </c>
      <c r="F1880" s="66">
        <f>Cat_Results[[#This Row],[TotalLossInOriginalCurrency]] / INDEX(Exchange_Rate[Exchange Rate], MATCH(Cat_Results[[#This Row],[Currency]], Exchange_Rate[Currency], 0))</f>
        <v>1670.8875341713399</v>
      </c>
    </row>
    <row r="1881" spans="1:6" x14ac:dyDescent="0.3">
      <c r="A1881" s="1">
        <v>7242</v>
      </c>
      <c r="B1881" s="1">
        <v>246</v>
      </c>
      <c r="C1881" s="1">
        <f t="shared" si="29"/>
        <v>2.0000000000000002E-5</v>
      </c>
      <c r="D1881" s="1" t="s">
        <v>321</v>
      </c>
      <c r="E1881" s="4">
        <v>3.7091688542687899E-3</v>
      </c>
      <c r="F1881" s="66">
        <f>Cat_Results[[#This Row],[TotalLossInOriginalCurrency]] / INDEX(Exchange_Rate[Exchange Rate], MATCH(Cat_Results[[#This Row],[Currency]], Exchange_Rate[Currency], 0))</f>
        <v>5.8111548423767099E-3</v>
      </c>
    </row>
    <row r="1882" spans="1:6" x14ac:dyDescent="0.3">
      <c r="A1882" s="1">
        <v>7244</v>
      </c>
      <c r="B1882" s="1">
        <v>247</v>
      </c>
      <c r="C1882" s="1">
        <f t="shared" si="29"/>
        <v>2.0000000000000002E-5</v>
      </c>
      <c r="D1882" s="1" t="s">
        <v>321</v>
      </c>
      <c r="E1882" s="4">
        <v>1567940.2484870076</v>
      </c>
      <c r="F1882" s="66">
        <f>Cat_Results[[#This Row],[TotalLossInOriginalCurrency]] / INDEX(Exchange_Rate[Exchange Rate], MATCH(Cat_Results[[#This Row],[Currency]], Exchange_Rate[Currency], 0))</f>
        <v>2456491.9866256202</v>
      </c>
    </row>
    <row r="1883" spans="1:6" x14ac:dyDescent="0.3">
      <c r="A1883" s="1">
        <v>7245</v>
      </c>
      <c r="B1883" s="1">
        <v>269</v>
      </c>
      <c r="C1883" s="1">
        <f t="shared" si="29"/>
        <v>2.0000000000000002E-5</v>
      </c>
      <c r="D1883" s="1" t="s">
        <v>321</v>
      </c>
      <c r="E1883" s="4">
        <v>1.4949477977749129E-2</v>
      </c>
      <c r="F1883" s="66">
        <f>Cat_Results[[#This Row],[TotalLossInOriginalCurrency]] / INDEX(Exchange_Rate[Exchange Rate], MATCH(Cat_Results[[#This Row],[Currency]], Exchange_Rate[Currency], 0))</f>
        <v>2.34213471412659E-2</v>
      </c>
    </row>
    <row r="1884" spans="1:6" x14ac:dyDescent="0.3">
      <c r="A1884" s="1">
        <v>7249</v>
      </c>
      <c r="B1884" s="1">
        <v>246</v>
      </c>
      <c r="C1884" s="1">
        <f t="shared" si="29"/>
        <v>2.0000000000000002E-5</v>
      </c>
      <c r="D1884" s="1" t="s">
        <v>320</v>
      </c>
      <c r="E1884" s="4">
        <v>256.72153858467902</v>
      </c>
      <c r="F1884" s="66">
        <f>Cat_Results[[#This Row],[TotalLossInOriginalCurrency]] / INDEX(Exchange_Rate[Exchange Rate], MATCH(Cat_Results[[#This Row],[Currency]], Exchange_Rate[Currency], 0))</f>
        <v>256.72153858467902</v>
      </c>
    </row>
    <row r="1885" spans="1:6" x14ac:dyDescent="0.3">
      <c r="A1885" s="1">
        <v>7256</v>
      </c>
      <c r="B1885" s="1">
        <v>228</v>
      </c>
      <c r="C1885" s="1">
        <f t="shared" si="29"/>
        <v>2.0000000000000002E-5</v>
      </c>
      <c r="D1885" s="1" t="s">
        <v>323</v>
      </c>
      <c r="E1885" s="4">
        <v>1.8065438330180614</v>
      </c>
      <c r="F1885" s="66">
        <f>Cat_Results[[#This Row],[TotalLossInOriginalCurrency]] / INDEX(Exchange_Rate[Exchange Rate], MATCH(Cat_Results[[#This Row],[Currency]], Exchange_Rate[Currency], 0))</f>
        <v>2.2775098681449901E-2</v>
      </c>
    </row>
    <row r="1886" spans="1:6" x14ac:dyDescent="0.3">
      <c r="A1886" s="1">
        <v>7258</v>
      </c>
      <c r="B1886" s="1">
        <v>283</v>
      </c>
      <c r="C1886" s="1">
        <f t="shared" si="29"/>
        <v>2.0000000000000002E-5</v>
      </c>
      <c r="D1886" s="1" t="s">
        <v>320</v>
      </c>
      <c r="E1886" s="4">
        <v>25007275.955907699</v>
      </c>
      <c r="F1886" s="66">
        <f>Cat_Results[[#This Row],[TotalLossInOriginalCurrency]] / INDEX(Exchange_Rate[Exchange Rate], MATCH(Cat_Results[[#This Row],[Currency]], Exchange_Rate[Currency], 0))</f>
        <v>25007275.955907699</v>
      </c>
    </row>
    <row r="1887" spans="1:6" x14ac:dyDescent="0.3">
      <c r="A1887" s="1">
        <v>7262</v>
      </c>
      <c r="B1887" s="1">
        <v>281</v>
      </c>
      <c r="C1887" s="1">
        <f t="shared" si="29"/>
        <v>2.0000000000000002E-5</v>
      </c>
      <c r="D1887" s="1" t="s">
        <v>320</v>
      </c>
      <c r="E1887" s="4">
        <v>2.7752794325351701E-2</v>
      </c>
      <c r="F1887" s="66">
        <f>Cat_Results[[#This Row],[TotalLossInOriginalCurrency]] / INDEX(Exchange_Rate[Exchange Rate], MATCH(Cat_Results[[#This Row],[Currency]], Exchange_Rate[Currency], 0))</f>
        <v>2.7752794325351701E-2</v>
      </c>
    </row>
    <row r="1888" spans="1:6" x14ac:dyDescent="0.3">
      <c r="A1888" s="1">
        <v>7264</v>
      </c>
      <c r="B1888" s="1">
        <v>195</v>
      </c>
      <c r="C1888" s="1">
        <f t="shared" si="29"/>
        <v>2.0000000000000002E-5</v>
      </c>
      <c r="D1888" s="1" t="s">
        <v>320</v>
      </c>
      <c r="E1888" s="4">
        <v>377.48054489493398</v>
      </c>
      <c r="F1888" s="66">
        <f>Cat_Results[[#This Row],[TotalLossInOriginalCurrency]] / INDEX(Exchange_Rate[Exchange Rate], MATCH(Cat_Results[[#This Row],[Currency]], Exchange_Rate[Currency], 0))</f>
        <v>377.48054489493398</v>
      </c>
    </row>
    <row r="1889" spans="1:6" x14ac:dyDescent="0.3">
      <c r="A1889" s="1">
        <v>7266</v>
      </c>
      <c r="B1889" s="1">
        <v>191</v>
      </c>
      <c r="C1889" s="1">
        <f t="shared" si="29"/>
        <v>2.0000000000000002E-5</v>
      </c>
      <c r="D1889" s="1" t="s">
        <v>320</v>
      </c>
      <c r="E1889" s="4">
        <v>4.1832029819488499E-3</v>
      </c>
      <c r="F1889" s="66">
        <f>Cat_Results[[#This Row],[TotalLossInOriginalCurrency]] / INDEX(Exchange_Rate[Exchange Rate], MATCH(Cat_Results[[#This Row],[Currency]], Exchange_Rate[Currency], 0))</f>
        <v>4.1832029819488499E-3</v>
      </c>
    </row>
    <row r="1890" spans="1:6" x14ac:dyDescent="0.3">
      <c r="A1890" s="1">
        <v>7266</v>
      </c>
      <c r="B1890" s="1">
        <v>232</v>
      </c>
      <c r="C1890" s="1">
        <f t="shared" si="29"/>
        <v>2.0000000000000002E-5</v>
      </c>
      <c r="D1890" s="1" t="s">
        <v>320</v>
      </c>
      <c r="E1890" s="4">
        <v>771556.69702361303</v>
      </c>
      <c r="F1890" s="66">
        <f>Cat_Results[[#This Row],[TotalLossInOriginalCurrency]] / INDEX(Exchange_Rate[Exchange Rate], MATCH(Cat_Results[[#This Row],[Currency]], Exchange_Rate[Currency], 0))</f>
        <v>771556.69702361303</v>
      </c>
    </row>
    <row r="1891" spans="1:6" x14ac:dyDescent="0.3">
      <c r="A1891" s="1">
        <v>7270</v>
      </c>
      <c r="B1891" s="1">
        <v>263</v>
      </c>
      <c r="C1891" s="1">
        <f t="shared" si="29"/>
        <v>2.0000000000000002E-5</v>
      </c>
      <c r="D1891" s="1" t="s">
        <v>320</v>
      </c>
      <c r="E1891" s="4">
        <v>0.36426655948162101</v>
      </c>
      <c r="F1891" s="66">
        <f>Cat_Results[[#This Row],[TotalLossInOriginalCurrency]] / INDEX(Exchange_Rate[Exchange Rate], MATCH(Cat_Results[[#This Row],[Currency]], Exchange_Rate[Currency], 0))</f>
        <v>0.36426655948162101</v>
      </c>
    </row>
    <row r="1892" spans="1:6" x14ac:dyDescent="0.3">
      <c r="A1892" s="1">
        <v>7274</v>
      </c>
      <c r="B1892" s="1">
        <v>260</v>
      </c>
      <c r="C1892" s="1">
        <f t="shared" si="29"/>
        <v>2.0000000000000002E-5</v>
      </c>
      <c r="D1892" s="1" t="s">
        <v>321</v>
      </c>
      <c r="E1892" s="4">
        <v>288609.16577463405</v>
      </c>
      <c r="F1892" s="66">
        <f>Cat_Results[[#This Row],[TotalLossInOriginalCurrency]] / INDEX(Exchange_Rate[Exchange Rate], MATCH(Cat_Results[[#This Row],[Currency]], Exchange_Rate[Currency], 0))</f>
        <v>452163.97989414103</v>
      </c>
    </row>
    <row r="1893" spans="1:6" x14ac:dyDescent="0.3">
      <c r="A1893" s="1">
        <v>7277</v>
      </c>
      <c r="B1893" s="1">
        <v>231</v>
      </c>
      <c r="C1893" s="1">
        <f t="shared" si="29"/>
        <v>2.0000000000000002E-5</v>
      </c>
      <c r="D1893" s="1" t="s">
        <v>323</v>
      </c>
      <c r="E1893" s="4">
        <v>268615.19734719297</v>
      </c>
      <c r="F1893" s="66">
        <f>Cat_Results[[#This Row],[TotalLossInOriginalCurrency]] / INDEX(Exchange_Rate[Exchange Rate], MATCH(Cat_Results[[#This Row],[Currency]], Exchange_Rate[Currency], 0))</f>
        <v>3386.4318789868498</v>
      </c>
    </row>
    <row r="1894" spans="1:6" x14ac:dyDescent="0.3">
      <c r="A1894" s="1">
        <v>7280</v>
      </c>
      <c r="B1894" s="1">
        <v>225</v>
      </c>
      <c r="C1894" s="1">
        <f t="shared" si="29"/>
        <v>2.0000000000000002E-5</v>
      </c>
      <c r="D1894" s="1" t="s">
        <v>320</v>
      </c>
      <c r="E1894" s="4">
        <v>27137.552953362501</v>
      </c>
      <c r="F1894" s="66">
        <f>Cat_Results[[#This Row],[TotalLossInOriginalCurrency]] / INDEX(Exchange_Rate[Exchange Rate], MATCH(Cat_Results[[#This Row],[Currency]], Exchange_Rate[Currency], 0))</f>
        <v>27137.552953362501</v>
      </c>
    </row>
    <row r="1895" spans="1:6" x14ac:dyDescent="0.3">
      <c r="A1895" s="1">
        <v>7285</v>
      </c>
      <c r="B1895" s="1">
        <v>214</v>
      </c>
      <c r="C1895" s="1">
        <f t="shared" si="29"/>
        <v>2.0000000000000002E-5</v>
      </c>
      <c r="D1895" s="1" t="s">
        <v>320</v>
      </c>
      <c r="E1895" s="4">
        <v>4.1832029819488499E-3</v>
      </c>
      <c r="F1895" s="66">
        <f>Cat_Results[[#This Row],[TotalLossInOriginalCurrency]] / INDEX(Exchange_Rate[Exchange Rate], MATCH(Cat_Results[[#This Row],[Currency]], Exchange_Rate[Currency], 0))</f>
        <v>4.1832029819488499E-3</v>
      </c>
    </row>
    <row r="1896" spans="1:6" x14ac:dyDescent="0.3">
      <c r="A1896" s="1">
        <v>7287</v>
      </c>
      <c r="B1896" s="1">
        <v>221</v>
      </c>
      <c r="C1896" s="1">
        <f t="shared" si="29"/>
        <v>2.0000000000000002E-5</v>
      </c>
      <c r="D1896" s="1" t="s">
        <v>320</v>
      </c>
      <c r="E1896" s="4">
        <v>7309805.5695299404</v>
      </c>
      <c r="F1896" s="66">
        <f>Cat_Results[[#This Row],[TotalLossInOriginalCurrency]] / INDEX(Exchange_Rate[Exchange Rate], MATCH(Cat_Results[[#This Row],[Currency]], Exchange_Rate[Currency], 0))</f>
        <v>7309805.5695299404</v>
      </c>
    </row>
    <row r="1897" spans="1:6" x14ac:dyDescent="0.3">
      <c r="A1897" s="1">
        <v>7288</v>
      </c>
      <c r="B1897" s="1">
        <v>296</v>
      </c>
      <c r="C1897" s="1">
        <f t="shared" si="29"/>
        <v>2.0000000000000002E-5</v>
      </c>
      <c r="D1897" s="1" t="s">
        <v>320</v>
      </c>
      <c r="E1897" s="4">
        <v>4.3852254748344404E-3</v>
      </c>
      <c r="F1897" s="66">
        <f>Cat_Results[[#This Row],[TotalLossInOriginalCurrency]] / INDEX(Exchange_Rate[Exchange Rate], MATCH(Cat_Results[[#This Row],[Currency]], Exchange_Rate[Currency], 0))</f>
        <v>4.3852254748344404E-3</v>
      </c>
    </row>
    <row r="1898" spans="1:6" x14ac:dyDescent="0.3">
      <c r="A1898" s="1">
        <v>7291</v>
      </c>
      <c r="B1898" s="1">
        <v>245</v>
      </c>
      <c r="C1898" s="1">
        <f t="shared" si="29"/>
        <v>2.0000000000000002E-5</v>
      </c>
      <c r="D1898" s="1" t="s">
        <v>321</v>
      </c>
      <c r="E1898" s="4">
        <v>6079535.2815740015</v>
      </c>
      <c r="F1898" s="66">
        <f>Cat_Results[[#This Row],[TotalLossInOriginalCurrency]] / INDEX(Exchange_Rate[Exchange Rate], MATCH(Cat_Results[[#This Row],[Currency]], Exchange_Rate[Currency], 0))</f>
        <v>9524807.9230093304</v>
      </c>
    </row>
    <row r="1899" spans="1:6" x14ac:dyDescent="0.3">
      <c r="A1899" s="1">
        <v>7299</v>
      </c>
      <c r="B1899" s="1">
        <v>221</v>
      </c>
      <c r="C1899" s="1">
        <f t="shared" si="29"/>
        <v>2.0000000000000002E-5</v>
      </c>
      <c r="D1899" s="1" t="s">
        <v>321</v>
      </c>
      <c r="E1899" s="4">
        <v>16793.34213485576</v>
      </c>
      <c r="F1899" s="66">
        <f>Cat_Results[[#This Row],[TotalLossInOriginalCurrency]] / INDEX(Exchange_Rate[Exchange Rate], MATCH(Cat_Results[[#This Row],[Currency]], Exchange_Rate[Currency], 0))</f>
        <v>26310.129115406398</v>
      </c>
    </row>
    <row r="1900" spans="1:6" x14ac:dyDescent="0.3">
      <c r="A1900" s="1">
        <v>7308</v>
      </c>
      <c r="B1900" s="1">
        <v>282</v>
      </c>
      <c r="C1900" s="1">
        <f t="shared" si="29"/>
        <v>2.0000000000000002E-5</v>
      </c>
      <c r="D1900" s="1" t="s">
        <v>320</v>
      </c>
      <c r="E1900" s="4">
        <v>128.859454741962</v>
      </c>
      <c r="F1900" s="66">
        <f>Cat_Results[[#This Row],[TotalLossInOriginalCurrency]] / INDEX(Exchange_Rate[Exchange Rate], MATCH(Cat_Results[[#This Row],[Currency]], Exchange_Rate[Currency], 0))</f>
        <v>128.859454741962</v>
      </c>
    </row>
    <row r="1901" spans="1:6" x14ac:dyDescent="0.3">
      <c r="A1901" s="1">
        <v>7313</v>
      </c>
      <c r="B1901" s="1">
        <v>226</v>
      </c>
      <c r="C1901" s="1">
        <f t="shared" si="29"/>
        <v>2.0000000000000002E-5</v>
      </c>
      <c r="D1901" s="1" t="s">
        <v>323</v>
      </c>
      <c r="E1901" s="4">
        <v>1189.608866123104</v>
      </c>
      <c r="F1901" s="66">
        <f>Cat_Results[[#This Row],[TotalLossInOriginalCurrency]] / INDEX(Exchange_Rate[Exchange Rate], MATCH(Cat_Results[[#This Row],[Currency]], Exchange_Rate[Currency], 0))</f>
        <v>14.997399356216199</v>
      </c>
    </row>
    <row r="1902" spans="1:6" x14ac:dyDescent="0.3">
      <c r="A1902" s="1">
        <v>7314</v>
      </c>
      <c r="B1902" s="1">
        <v>254</v>
      </c>
      <c r="C1902" s="1">
        <f t="shared" si="29"/>
        <v>2.0000000000000002E-5</v>
      </c>
      <c r="D1902" s="1" t="s">
        <v>320</v>
      </c>
      <c r="E1902" s="4">
        <v>0.109864246100187</v>
      </c>
      <c r="F1902" s="66">
        <f>Cat_Results[[#This Row],[TotalLossInOriginalCurrency]] / INDEX(Exchange_Rate[Exchange Rate], MATCH(Cat_Results[[#This Row],[Currency]], Exchange_Rate[Currency], 0))</f>
        <v>0.109864246100187</v>
      </c>
    </row>
    <row r="1903" spans="1:6" x14ac:dyDescent="0.3">
      <c r="A1903" s="1">
        <v>7314</v>
      </c>
      <c r="B1903" s="1">
        <v>278</v>
      </c>
      <c r="C1903" s="1">
        <f t="shared" si="29"/>
        <v>2.0000000000000002E-5</v>
      </c>
      <c r="D1903" s="1" t="s">
        <v>320</v>
      </c>
      <c r="E1903" s="4">
        <v>3.5656746476888698E-2</v>
      </c>
      <c r="F1903" s="66">
        <f>Cat_Results[[#This Row],[TotalLossInOriginalCurrency]] / INDEX(Exchange_Rate[Exchange Rate], MATCH(Cat_Results[[#This Row],[Currency]], Exchange_Rate[Currency], 0))</f>
        <v>3.5656746476888698E-2</v>
      </c>
    </row>
    <row r="1904" spans="1:6" x14ac:dyDescent="0.3">
      <c r="A1904" s="1">
        <v>7316</v>
      </c>
      <c r="B1904" s="1">
        <v>204</v>
      </c>
      <c r="C1904" s="1">
        <f t="shared" si="29"/>
        <v>2.0000000000000002E-5</v>
      </c>
      <c r="D1904" s="1" t="s">
        <v>321</v>
      </c>
      <c r="E1904" s="4">
        <v>2.9460157798947409E-2</v>
      </c>
      <c r="F1904" s="66">
        <f>Cat_Results[[#This Row],[TotalLossInOriginalCurrency]] / INDEX(Exchange_Rate[Exchange Rate], MATCH(Cat_Results[[#This Row],[Currency]], Exchange_Rate[Currency], 0))</f>
        <v>4.6155229210853597E-2</v>
      </c>
    </row>
    <row r="1905" spans="1:6" x14ac:dyDescent="0.3">
      <c r="A1905" s="1">
        <v>7318</v>
      </c>
      <c r="B1905" s="1">
        <v>251</v>
      </c>
      <c r="C1905" s="1">
        <f t="shared" si="29"/>
        <v>2.0000000000000002E-5</v>
      </c>
      <c r="D1905" s="1" t="s">
        <v>321</v>
      </c>
      <c r="E1905" s="4">
        <v>329.08858825728993</v>
      </c>
      <c r="F1905" s="66">
        <f>Cat_Results[[#This Row],[TotalLossInOriginalCurrency]] / INDEX(Exchange_Rate[Exchange Rate], MATCH(Cat_Results[[#This Row],[Currency]], Exchange_Rate[Currency], 0))</f>
        <v>515.58309108018898</v>
      </c>
    </row>
    <row r="1906" spans="1:6" x14ac:dyDescent="0.3">
      <c r="A1906" s="1">
        <v>7326</v>
      </c>
      <c r="B1906" s="1">
        <v>234</v>
      </c>
      <c r="C1906" s="1">
        <f t="shared" si="29"/>
        <v>2.0000000000000002E-5</v>
      </c>
      <c r="D1906" s="1" t="s">
        <v>320</v>
      </c>
      <c r="E1906" s="4">
        <v>64035.053883711102</v>
      </c>
      <c r="F1906" s="66">
        <f>Cat_Results[[#This Row],[TotalLossInOriginalCurrency]] / INDEX(Exchange_Rate[Exchange Rate], MATCH(Cat_Results[[#This Row],[Currency]], Exchange_Rate[Currency], 0))</f>
        <v>64035.053883711102</v>
      </c>
    </row>
    <row r="1907" spans="1:6" x14ac:dyDescent="0.3">
      <c r="A1907" s="1">
        <v>7327</v>
      </c>
      <c r="B1907" s="1">
        <v>313</v>
      </c>
      <c r="C1907" s="1">
        <f t="shared" si="29"/>
        <v>2.0000000000000002E-5</v>
      </c>
      <c r="D1907" s="1" t="s">
        <v>320</v>
      </c>
      <c r="E1907" s="4">
        <v>98332.000830607198</v>
      </c>
      <c r="F1907" s="66">
        <f>Cat_Results[[#This Row],[TotalLossInOriginalCurrency]] / INDEX(Exchange_Rate[Exchange Rate], MATCH(Cat_Results[[#This Row],[Currency]], Exchange_Rate[Currency], 0))</f>
        <v>98332.000830607198</v>
      </c>
    </row>
    <row r="1908" spans="1:6" x14ac:dyDescent="0.3">
      <c r="A1908" s="1">
        <v>7331</v>
      </c>
      <c r="B1908" s="1">
        <v>240</v>
      </c>
      <c r="C1908" s="1">
        <f t="shared" si="29"/>
        <v>2.0000000000000002E-5</v>
      </c>
      <c r="D1908" s="1" t="s">
        <v>323</v>
      </c>
      <c r="E1908" s="4">
        <v>2940166.6442941003</v>
      </c>
      <c r="F1908" s="66">
        <f>Cat_Results[[#This Row],[TotalLossInOriginalCurrency]] / INDEX(Exchange_Rate[Exchange Rate], MATCH(Cat_Results[[#This Row],[Currency]], Exchange_Rate[Currency], 0))</f>
        <v>37066.681826278204</v>
      </c>
    </row>
    <row r="1909" spans="1:6" x14ac:dyDescent="0.3">
      <c r="A1909" s="1">
        <v>7340</v>
      </c>
      <c r="B1909" s="1">
        <v>261</v>
      </c>
      <c r="C1909" s="1">
        <f t="shared" si="29"/>
        <v>2.0000000000000002E-5</v>
      </c>
      <c r="D1909" s="1" t="s">
        <v>320</v>
      </c>
      <c r="E1909" s="4">
        <v>525193.89031577099</v>
      </c>
      <c r="F1909" s="66">
        <f>Cat_Results[[#This Row],[TotalLossInOriginalCurrency]] / INDEX(Exchange_Rate[Exchange Rate], MATCH(Cat_Results[[#This Row],[Currency]], Exchange_Rate[Currency], 0))</f>
        <v>525193.89031577099</v>
      </c>
    </row>
    <row r="1910" spans="1:6" x14ac:dyDescent="0.3">
      <c r="A1910" s="1">
        <v>7350</v>
      </c>
      <c r="B1910" s="1">
        <v>239</v>
      </c>
      <c r="C1910" s="1">
        <f t="shared" si="29"/>
        <v>2.0000000000000002E-5</v>
      </c>
      <c r="D1910" s="1" t="s">
        <v>323</v>
      </c>
      <c r="E1910" s="4">
        <v>0.99923411562632558</v>
      </c>
      <c r="F1910" s="66">
        <f>Cat_Results[[#This Row],[TotalLossInOriginalCurrency]] / INDEX(Exchange_Rate[Exchange Rate], MATCH(Cat_Results[[#This Row],[Currency]], Exchange_Rate[Currency], 0))</f>
        <v>1.2597344815731E-2</v>
      </c>
    </row>
    <row r="1911" spans="1:6" x14ac:dyDescent="0.3">
      <c r="A1911" s="1">
        <v>7351</v>
      </c>
      <c r="B1911" s="1">
        <v>246</v>
      </c>
      <c r="C1911" s="1">
        <f t="shared" si="29"/>
        <v>2.0000000000000002E-5</v>
      </c>
      <c r="D1911" s="1" t="s">
        <v>321</v>
      </c>
      <c r="E1911" s="4">
        <v>1.3681967391815335</v>
      </c>
      <c r="F1911" s="66">
        <f>Cat_Results[[#This Row],[TotalLossInOriginalCurrency]] / INDEX(Exchange_Rate[Exchange Rate], MATCH(Cat_Results[[#This Row],[Currency]], Exchange_Rate[Currency], 0))</f>
        <v>2.14355383068323</v>
      </c>
    </row>
    <row r="1912" spans="1:6" x14ac:dyDescent="0.3">
      <c r="A1912" s="1">
        <v>7354</v>
      </c>
      <c r="B1912" s="1">
        <v>257</v>
      </c>
      <c r="C1912" s="1">
        <f t="shared" si="29"/>
        <v>2.0000000000000002E-5</v>
      </c>
      <c r="D1912" s="1" t="s">
        <v>321</v>
      </c>
      <c r="E1912" s="4">
        <v>50853.618925131457</v>
      </c>
      <c r="F1912" s="66">
        <f>Cat_Results[[#This Row],[TotalLossInOriginalCurrency]] / INDEX(Exchange_Rate[Exchange Rate], MATCH(Cat_Results[[#This Row],[Currency]], Exchange_Rate[Currency], 0))</f>
        <v>79672.364747982007</v>
      </c>
    </row>
    <row r="1913" spans="1:6" x14ac:dyDescent="0.3">
      <c r="A1913" s="1">
        <v>7363</v>
      </c>
      <c r="B1913" s="1">
        <v>280</v>
      </c>
      <c r="C1913" s="1">
        <f t="shared" si="29"/>
        <v>2.0000000000000002E-5</v>
      </c>
      <c r="D1913" s="1" t="s">
        <v>320</v>
      </c>
      <c r="E1913" s="4">
        <v>2.9830262064933801E-2</v>
      </c>
      <c r="F1913" s="66">
        <f>Cat_Results[[#This Row],[TotalLossInOriginalCurrency]] / INDEX(Exchange_Rate[Exchange Rate], MATCH(Cat_Results[[#This Row],[Currency]], Exchange_Rate[Currency], 0))</f>
        <v>2.9830262064933801E-2</v>
      </c>
    </row>
    <row r="1914" spans="1:6" x14ac:dyDescent="0.3">
      <c r="A1914" s="1">
        <v>7366</v>
      </c>
      <c r="B1914" s="1">
        <v>270</v>
      </c>
      <c r="C1914" s="1">
        <f t="shared" si="29"/>
        <v>2.0000000000000002E-5</v>
      </c>
      <c r="D1914" s="1" t="s">
        <v>323</v>
      </c>
      <c r="E1914" s="4">
        <v>237224.72252173655</v>
      </c>
      <c r="F1914" s="66">
        <f>Cat_Results[[#This Row],[TotalLossInOriginalCurrency]] / INDEX(Exchange_Rate[Exchange Rate], MATCH(Cat_Results[[#This Row],[Currency]], Exchange_Rate[Currency], 0))</f>
        <v>2990.69215280873</v>
      </c>
    </row>
    <row r="1915" spans="1:6" x14ac:dyDescent="0.3">
      <c r="A1915" s="1">
        <v>7368</v>
      </c>
      <c r="B1915" s="1">
        <v>257</v>
      </c>
      <c r="C1915" s="1">
        <f t="shared" si="29"/>
        <v>2.0000000000000002E-5</v>
      </c>
      <c r="D1915" s="1" t="s">
        <v>321</v>
      </c>
      <c r="E1915" s="4">
        <v>65615.337056016346</v>
      </c>
      <c r="F1915" s="66">
        <f>Cat_Results[[#This Row],[TotalLossInOriginalCurrency]] / INDEX(Exchange_Rate[Exchange Rate], MATCH(Cat_Results[[#This Row],[Currency]], Exchange_Rate[Currency], 0))</f>
        <v>102799.54853724701</v>
      </c>
    </row>
    <row r="1916" spans="1:6" x14ac:dyDescent="0.3">
      <c r="A1916" s="1">
        <v>7372</v>
      </c>
      <c r="B1916" s="1">
        <v>222</v>
      </c>
      <c r="C1916" s="1">
        <f t="shared" si="29"/>
        <v>2.0000000000000002E-5</v>
      </c>
      <c r="D1916" s="1" t="s">
        <v>320</v>
      </c>
      <c r="E1916" s="4">
        <v>8.50194096565247E-2</v>
      </c>
      <c r="F1916" s="66">
        <f>Cat_Results[[#This Row],[TotalLossInOriginalCurrency]] / INDEX(Exchange_Rate[Exchange Rate], MATCH(Cat_Results[[#This Row],[Currency]], Exchange_Rate[Currency], 0))</f>
        <v>8.50194096565247E-2</v>
      </c>
    </row>
    <row r="1917" spans="1:6" x14ac:dyDescent="0.3">
      <c r="A1917" s="1">
        <v>7373</v>
      </c>
      <c r="B1917" s="1">
        <v>208</v>
      </c>
      <c r="C1917" s="1">
        <f t="shared" si="29"/>
        <v>2.0000000000000002E-5</v>
      </c>
      <c r="D1917" s="1" t="s">
        <v>320</v>
      </c>
      <c r="E1917" s="4">
        <v>84864.801685474798</v>
      </c>
      <c r="F1917" s="66">
        <f>Cat_Results[[#This Row],[TotalLossInOriginalCurrency]] / INDEX(Exchange_Rate[Exchange Rate], MATCH(Cat_Results[[#This Row],[Currency]], Exchange_Rate[Currency], 0))</f>
        <v>84864.801685474798</v>
      </c>
    </row>
    <row r="1918" spans="1:6" x14ac:dyDescent="0.3">
      <c r="A1918" s="1">
        <v>7374</v>
      </c>
      <c r="B1918" s="1">
        <v>211</v>
      </c>
      <c r="C1918" s="1">
        <f t="shared" si="29"/>
        <v>2.0000000000000002E-5</v>
      </c>
      <c r="D1918" s="1" t="s">
        <v>321</v>
      </c>
      <c r="E1918" s="4">
        <v>2717502.290423614</v>
      </c>
      <c r="F1918" s="66">
        <f>Cat_Results[[#This Row],[TotalLossInOriginalCurrency]] / INDEX(Exchange_Rate[Exchange Rate], MATCH(Cat_Results[[#This Row],[Currency]], Exchange_Rate[Currency], 0))</f>
        <v>4257510.8372299001</v>
      </c>
    </row>
    <row r="1919" spans="1:6" x14ac:dyDescent="0.3">
      <c r="A1919" s="1">
        <v>7376</v>
      </c>
      <c r="B1919" s="1">
        <v>237</v>
      </c>
      <c r="C1919" s="1">
        <f t="shared" si="29"/>
        <v>2.0000000000000002E-5</v>
      </c>
      <c r="D1919" s="1" t="s">
        <v>320</v>
      </c>
      <c r="E1919" s="4">
        <v>149880.77257504701</v>
      </c>
      <c r="F1919" s="66">
        <f>Cat_Results[[#This Row],[TotalLossInOriginalCurrency]] / INDEX(Exchange_Rate[Exchange Rate], MATCH(Cat_Results[[#This Row],[Currency]], Exchange_Rate[Currency], 0))</f>
        <v>149880.77257504701</v>
      </c>
    </row>
    <row r="1920" spans="1:6" x14ac:dyDescent="0.3">
      <c r="A1920" s="1">
        <v>7378</v>
      </c>
      <c r="B1920" s="1">
        <v>237</v>
      </c>
      <c r="C1920" s="1">
        <f t="shared" si="29"/>
        <v>2.0000000000000002E-5</v>
      </c>
      <c r="D1920" s="1" t="s">
        <v>320</v>
      </c>
      <c r="E1920" s="4">
        <v>8.8820233941078203E-3</v>
      </c>
      <c r="F1920" s="66">
        <f>Cat_Results[[#This Row],[TotalLossInOriginalCurrency]] / INDEX(Exchange_Rate[Exchange Rate], MATCH(Cat_Results[[#This Row],[Currency]], Exchange_Rate[Currency], 0))</f>
        <v>8.8820233941078203E-3</v>
      </c>
    </row>
    <row r="1921" spans="1:6" x14ac:dyDescent="0.3">
      <c r="A1921" s="1">
        <v>7382</v>
      </c>
      <c r="B1921" s="1">
        <v>253</v>
      </c>
      <c r="C1921" s="1">
        <f t="shared" si="29"/>
        <v>2.0000000000000002E-5</v>
      </c>
      <c r="D1921" s="1" t="s">
        <v>321</v>
      </c>
      <c r="E1921" s="4">
        <v>1.2564345823950798E-2</v>
      </c>
      <c r="F1921" s="66">
        <f>Cat_Results[[#This Row],[TotalLossInOriginalCurrency]] / INDEX(Exchange_Rate[Exchange Rate], MATCH(Cat_Results[[#This Row],[Currency]], Exchange_Rate[Currency], 0))</f>
        <v>1.9684560596942902E-2</v>
      </c>
    </row>
    <row r="1922" spans="1:6" x14ac:dyDescent="0.3">
      <c r="A1922" s="1">
        <v>7385</v>
      </c>
      <c r="B1922" s="1">
        <v>233</v>
      </c>
      <c r="C1922" s="1">
        <f t="shared" si="29"/>
        <v>2.0000000000000002E-5</v>
      </c>
      <c r="D1922" s="1" t="s">
        <v>321</v>
      </c>
      <c r="E1922" s="4">
        <v>113889.30951220792</v>
      </c>
      <c r="F1922" s="66">
        <f>Cat_Results[[#This Row],[TotalLossInOriginalCurrency]] / INDEX(Exchange_Rate[Exchange Rate], MATCH(Cat_Results[[#This Row],[Currency]], Exchange_Rate[Currency], 0))</f>
        <v>178430.38116345799</v>
      </c>
    </row>
    <row r="1923" spans="1:6" x14ac:dyDescent="0.3">
      <c r="A1923" s="1">
        <v>7385</v>
      </c>
      <c r="B1923" s="1">
        <v>168</v>
      </c>
      <c r="C1923" s="1">
        <f t="shared" si="29"/>
        <v>2.0000000000000002E-5</v>
      </c>
      <c r="D1923" s="1" t="s">
        <v>321</v>
      </c>
      <c r="E1923" s="4">
        <v>3.7091688542687899E-3</v>
      </c>
      <c r="F1923" s="66">
        <f>Cat_Results[[#This Row],[TotalLossInOriginalCurrency]] / INDEX(Exchange_Rate[Exchange Rate], MATCH(Cat_Results[[#This Row],[Currency]], Exchange_Rate[Currency], 0))</f>
        <v>5.8111548423767099E-3</v>
      </c>
    </row>
    <row r="1924" spans="1:6" x14ac:dyDescent="0.3">
      <c r="A1924" s="1">
        <v>7386</v>
      </c>
      <c r="B1924" s="1">
        <v>220</v>
      </c>
      <c r="C1924" s="1">
        <f t="shared" si="29"/>
        <v>2.0000000000000002E-5</v>
      </c>
      <c r="D1924" s="1" t="s">
        <v>320</v>
      </c>
      <c r="E1924" s="4">
        <v>12378591.822414201</v>
      </c>
      <c r="F1924" s="66">
        <f>Cat_Results[[#This Row],[TotalLossInOriginalCurrency]] / INDEX(Exchange_Rate[Exchange Rate], MATCH(Cat_Results[[#This Row],[Currency]], Exchange_Rate[Currency], 0))</f>
        <v>12378591.822414201</v>
      </c>
    </row>
    <row r="1925" spans="1:6" x14ac:dyDescent="0.3">
      <c r="A1925" s="1">
        <v>7392</v>
      </c>
      <c r="B1925" s="1">
        <v>228</v>
      </c>
      <c r="C1925" s="1">
        <f t="shared" si="29"/>
        <v>2.0000000000000002E-5</v>
      </c>
      <c r="D1925" s="1" t="s">
        <v>324</v>
      </c>
      <c r="E1925" s="4">
        <v>38702.852925592109</v>
      </c>
      <c r="F1925" s="66">
        <f>Cat_Results[[#This Row],[TotalLossInOriginalCurrency]] / INDEX(Exchange_Rate[Exchange Rate], MATCH(Cat_Results[[#This Row],[Currency]], Exchange_Rate[Currency], 0))</f>
        <v>39149.096802528897</v>
      </c>
    </row>
    <row r="1926" spans="1:6" x14ac:dyDescent="0.3">
      <c r="A1926" s="1">
        <v>7392</v>
      </c>
      <c r="B1926" s="1">
        <v>228</v>
      </c>
      <c r="C1926" s="1">
        <f t="shared" ref="C1926:C1989" si="30">1/50000</f>
        <v>2.0000000000000002E-5</v>
      </c>
      <c r="D1926" s="1" t="s">
        <v>320</v>
      </c>
      <c r="E1926" s="4">
        <v>1507897.3335961399</v>
      </c>
      <c r="F1926" s="66">
        <f>Cat_Results[[#This Row],[TotalLossInOriginalCurrency]] / INDEX(Exchange_Rate[Exchange Rate], MATCH(Cat_Results[[#This Row],[Currency]], Exchange_Rate[Currency], 0))</f>
        <v>1507897.3335961399</v>
      </c>
    </row>
    <row r="1927" spans="1:6" x14ac:dyDescent="0.3">
      <c r="A1927" s="1">
        <v>7406</v>
      </c>
      <c r="B1927" s="1">
        <v>219</v>
      </c>
      <c r="C1927" s="1">
        <f t="shared" si="30"/>
        <v>2.0000000000000002E-5</v>
      </c>
      <c r="D1927" s="1" t="s">
        <v>320</v>
      </c>
      <c r="E1927" s="4">
        <v>62176.249552443602</v>
      </c>
      <c r="F1927" s="66">
        <f>Cat_Results[[#This Row],[TotalLossInOriginalCurrency]] / INDEX(Exchange_Rate[Exchange Rate], MATCH(Cat_Results[[#This Row],[Currency]], Exchange_Rate[Currency], 0))</f>
        <v>62176.249552443602</v>
      </c>
    </row>
    <row r="1928" spans="1:6" x14ac:dyDescent="0.3">
      <c r="A1928" s="1">
        <v>7408</v>
      </c>
      <c r="B1928" s="1">
        <v>276</v>
      </c>
      <c r="C1928" s="1">
        <f t="shared" si="30"/>
        <v>2.0000000000000002E-5</v>
      </c>
      <c r="D1928" s="1" t="s">
        <v>323</v>
      </c>
      <c r="E1928" s="4">
        <v>30.724611128317111</v>
      </c>
      <c r="F1928" s="66">
        <f>Cat_Results[[#This Row],[TotalLossInOriginalCurrency]] / INDEX(Exchange_Rate[Exchange Rate], MATCH(Cat_Results[[#This Row],[Currency]], Exchange_Rate[Currency], 0))</f>
        <v>0.38734518233502502</v>
      </c>
    </row>
    <row r="1929" spans="1:6" x14ac:dyDescent="0.3">
      <c r="A1929" s="1">
        <v>7408</v>
      </c>
      <c r="B1929" s="1">
        <v>271</v>
      </c>
      <c r="C1929" s="1">
        <f t="shared" si="30"/>
        <v>2.0000000000000002E-5</v>
      </c>
      <c r="D1929" s="1" t="s">
        <v>320</v>
      </c>
      <c r="E1929" s="4">
        <v>7.9563569277524906E-2</v>
      </c>
      <c r="F1929" s="66">
        <f>Cat_Results[[#This Row],[TotalLossInOriginalCurrency]] / INDEX(Exchange_Rate[Exchange Rate], MATCH(Cat_Results[[#This Row],[Currency]], Exchange_Rate[Currency], 0))</f>
        <v>7.9563569277524906E-2</v>
      </c>
    </row>
    <row r="1930" spans="1:6" x14ac:dyDescent="0.3">
      <c r="A1930" s="1">
        <v>7409</v>
      </c>
      <c r="B1930" s="1">
        <v>202</v>
      </c>
      <c r="C1930" s="1">
        <f t="shared" si="30"/>
        <v>2.0000000000000002E-5</v>
      </c>
      <c r="D1930" s="1" t="s">
        <v>320</v>
      </c>
      <c r="E1930" s="4">
        <v>18685.500994521899</v>
      </c>
      <c r="F1930" s="66">
        <f>Cat_Results[[#This Row],[TotalLossInOriginalCurrency]] / INDEX(Exchange_Rate[Exchange Rate], MATCH(Cat_Results[[#This Row],[Currency]], Exchange_Rate[Currency], 0))</f>
        <v>18685.500994521899</v>
      </c>
    </row>
    <row r="1931" spans="1:6" x14ac:dyDescent="0.3">
      <c r="A1931" s="1">
        <v>7415</v>
      </c>
      <c r="B1931" s="1">
        <v>247</v>
      </c>
      <c r="C1931" s="1">
        <f t="shared" si="30"/>
        <v>2.0000000000000002E-5</v>
      </c>
      <c r="D1931" s="1" t="s">
        <v>321</v>
      </c>
      <c r="E1931" s="4">
        <v>95732.845563509138</v>
      </c>
      <c r="F1931" s="66">
        <f>Cat_Results[[#This Row],[TotalLossInOriginalCurrency]] / INDEX(Exchange_Rate[Exchange Rate], MATCH(Cat_Results[[#This Row],[Currency]], Exchange_Rate[Currency], 0))</f>
        <v>149984.64910289401</v>
      </c>
    </row>
    <row r="1932" spans="1:6" x14ac:dyDescent="0.3">
      <c r="A1932" s="1">
        <v>7415</v>
      </c>
      <c r="B1932" s="1">
        <v>245</v>
      </c>
      <c r="C1932" s="1">
        <f t="shared" si="30"/>
        <v>2.0000000000000002E-5</v>
      </c>
      <c r="D1932" s="1" t="s">
        <v>321</v>
      </c>
      <c r="E1932" s="4">
        <v>3901669.9260489331</v>
      </c>
      <c r="F1932" s="66">
        <f>Cat_Results[[#This Row],[TotalLossInOriginalCurrency]] / INDEX(Exchange_Rate[Exchange Rate], MATCH(Cat_Results[[#This Row],[Currency]], Exchange_Rate[Currency], 0))</f>
        <v>6112746.2714513</v>
      </c>
    </row>
    <row r="1933" spans="1:6" x14ac:dyDescent="0.3">
      <c r="A1933" s="1">
        <v>7423</v>
      </c>
      <c r="B1933" s="1">
        <v>252</v>
      </c>
      <c r="C1933" s="1">
        <f t="shared" si="30"/>
        <v>2.0000000000000002E-5</v>
      </c>
      <c r="D1933" s="1" t="s">
        <v>321</v>
      </c>
      <c r="E1933" s="4">
        <v>5346.3096526825275</v>
      </c>
      <c r="F1933" s="66">
        <f>Cat_Results[[#This Row],[TotalLossInOriginalCurrency]] / INDEX(Exchange_Rate[Exchange Rate], MATCH(Cat_Results[[#This Row],[Currency]], Exchange_Rate[Currency], 0))</f>
        <v>8376.0633305425708</v>
      </c>
    </row>
    <row r="1934" spans="1:6" x14ac:dyDescent="0.3">
      <c r="A1934" s="1">
        <v>7423</v>
      </c>
      <c r="B1934" s="1">
        <v>237</v>
      </c>
      <c r="C1934" s="1">
        <f t="shared" si="30"/>
        <v>2.0000000000000002E-5</v>
      </c>
      <c r="D1934" s="1" t="s">
        <v>320</v>
      </c>
      <c r="E1934" s="4">
        <v>7.1618705987930298E-4</v>
      </c>
      <c r="F1934" s="66">
        <f>Cat_Results[[#This Row],[TotalLossInOriginalCurrency]] / INDEX(Exchange_Rate[Exchange Rate], MATCH(Cat_Results[[#This Row],[Currency]], Exchange_Rate[Currency], 0))</f>
        <v>7.1618705987930298E-4</v>
      </c>
    </row>
    <row r="1935" spans="1:6" x14ac:dyDescent="0.3">
      <c r="A1935" s="1">
        <v>7435</v>
      </c>
      <c r="B1935" s="1">
        <v>259</v>
      </c>
      <c r="C1935" s="1">
        <f t="shared" si="30"/>
        <v>2.0000000000000002E-5</v>
      </c>
      <c r="D1935" s="1" t="s">
        <v>321</v>
      </c>
      <c r="E1935" s="4">
        <v>15699818.752635978</v>
      </c>
      <c r="F1935" s="66">
        <f>Cat_Results[[#This Row],[TotalLossInOriginalCurrency]] / INDEX(Exchange_Rate[Exchange Rate], MATCH(Cat_Results[[#This Row],[Currency]], Exchange_Rate[Currency], 0))</f>
        <v>24596906.032956202</v>
      </c>
    </row>
    <row r="1936" spans="1:6" x14ac:dyDescent="0.3">
      <c r="A1936" s="1">
        <v>7445</v>
      </c>
      <c r="B1936" s="1">
        <v>230</v>
      </c>
      <c r="C1936" s="1">
        <f t="shared" si="30"/>
        <v>2.0000000000000002E-5</v>
      </c>
      <c r="D1936" s="1" t="s">
        <v>321</v>
      </c>
      <c r="E1936" s="4">
        <v>11.000414465856625</v>
      </c>
      <c r="F1936" s="66">
        <f>Cat_Results[[#This Row],[TotalLossInOriginalCurrency]] / INDEX(Exchange_Rate[Exchange Rate], MATCH(Cat_Results[[#This Row],[Currency]], Exchange_Rate[Currency], 0))</f>
        <v>17.234349338893999</v>
      </c>
    </row>
    <row r="1937" spans="1:6" x14ac:dyDescent="0.3">
      <c r="A1937" s="1">
        <v>7449</v>
      </c>
      <c r="B1937" s="1">
        <v>249</v>
      </c>
      <c r="C1937" s="1">
        <f t="shared" si="30"/>
        <v>2.0000000000000002E-5</v>
      </c>
      <c r="D1937" s="1" t="s">
        <v>323</v>
      </c>
      <c r="E1937" s="4">
        <v>278395.70143368118</v>
      </c>
      <c r="F1937" s="66">
        <f>Cat_Results[[#This Row],[TotalLossInOriginalCurrency]] / INDEX(Exchange_Rate[Exchange Rate], MATCH(Cat_Results[[#This Row],[Currency]], Exchange_Rate[Currency], 0))</f>
        <v>3509.7346971376596</v>
      </c>
    </row>
    <row r="1938" spans="1:6" x14ac:dyDescent="0.3">
      <c r="A1938" s="1">
        <v>7449</v>
      </c>
      <c r="B1938" s="1">
        <v>228</v>
      </c>
      <c r="C1938" s="1">
        <f t="shared" si="30"/>
        <v>2.0000000000000002E-5</v>
      </c>
      <c r="D1938" s="1" t="s">
        <v>322</v>
      </c>
      <c r="E1938" s="4">
        <v>184.75756530844217</v>
      </c>
      <c r="F1938" s="66">
        <f>Cat_Results[[#This Row],[TotalLossInOriginalCurrency]] / INDEX(Exchange_Rate[Exchange Rate], MATCH(Cat_Results[[#This Row],[Currency]], Exchange_Rate[Currency], 0))</f>
        <v>226.93772291607897</v>
      </c>
    </row>
    <row r="1939" spans="1:6" x14ac:dyDescent="0.3">
      <c r="A1939" s="1">
        <v>7452</v>
      </c>
      <c r="B1939" s="1">
        <v>264</v>
      </c>
      <c r="C1939" s="1">
        <f t="shared" si="30"/>
        <v>2.0000000000000002E-5</v>
      </c>
      <c r="D1939" s="1" t="s">
        <v>320</v>
      </c>
      <c r="E1939" s="4">
        <v>1.7061829566955599E-3</v>
      </c>
      <c r="F1939" s="66">
        <f>Cat_Results[[#This Row],[TotalLossInOriginalCurrency]] / INDEX(Exchange_Rate[Exchange Rate], MATCH(Cat_Results[[#This Row],[Currency]], Exchange_Rate[Currency], 0))</f>
        <v>1.7061829566955599E-3</v>
      </c>
    </row>
    <row r="1940" spans="1:6" x14ac:dyDescent="0.3">
      <c r="A1940" s="1">
        <v>7457</v>
      </c>
      <c r="B1940" s="1">
        <v>217</v>
      </c>
      <c r="C1940" s="1">
        <f t="shared" si="30"/>
        <v>2.0000000000000002E-5</v>
      </c>
      <c r="D1940" s="1" t="s">
        <v>320</v>
      </c>
      <c r="E1940" s="4">
        <v>1955.24916670471</v>
      </c>
      <c r="F1940" s="66">
        <f>Cat_Results[[#This Row],[TotalLossInOriginalCurrency]] / INDEX(Exchange_Rate[Exchange Rate], MATCH(Cat_Results[[#This Row],[Currency]], Exchange_Rate[Currency], 0))</f>
        <v>1955.24916670471</v>
      </c>
    </row>
    <row r="1941" spans="1:6" x14ac:dyDescent="0.3">
      <c r="A1941" s="1">
        <v>7468</v>
      </c>
      <c r="B1941" s="1">
        <v>185</v>
      </c>
      <c r="C1941" s="1">
        <f t="shared" si="30"/>
        <v>2.0000000000000002E-5</v>
      </c>
      <c r="D1941" s="1" t="s">
        <v>320</v>
      </c>
      <c r="E1941" s="4">
        <v>138487.22387638301</v>
      </c>
      <c r="F1941" s="66">
        <f>Cat_Results[[#This Row],[TotalLossInOriginalCurrency]] / INDEX(Exchange_Rate[Exchange Rate], MATCH(Cat_Results[[#This Row],[Currency]], Exchange_Rate[Currency], 0))</f>
        <v>138487.22387638301</v>
      </c>
    </row>
    <row r="1942" spans="1:6" x14ac:dyDescent="0.3">
      <c r="A1942" s="1">
        <v>7499</v>
      </c>
      <c r="B1942" s="1">
        <v>234</v>
      </c>
      <c r="C1942" s="1">
        <f t="shared" si="30"/>
        <v>2.0000000000000002E-5</v>
      </c>
      <c r="D1942" s="1" t="s">
        <v>320</v>
      </c>
      <c r="E1942" s="4">
        <v>760647.80582149699</v>
      </c>
      <c r="F1942" s="66">
        <f>Cat_Results[[#This Row],[TotalLossInOriginalCurrency]] / INDEX(Exchange_Rate[Exchange Rate], MATCH(Cat_Results[[#This Row],[Currency]], Exchange_Rate[Currency], 0))</f>
        <v>760647.80582149699</v>
      </c>
    </row>
    <row r="1943" spans="1:6" x14ac:dyDescent="0.3">
      <c r="A1943" s="1">
        <v>7500</v>
      </c>
      <c r="B1943" s="1">
        <v>207</v>
      </c>
      <c r="C1943" s="1">
        <f t="shared" si="30"/>
        <v>2.0000000000000002E-5</v>
      </c>
      <c r="D1943" s="1" t="s">
        <v>321</v>
      </c>
      <c r="E1943" s="4">
        <v>3370.1785128733504</v>
      </c>
      <c r="F1943" s="66">
        <f>Cat_Results[[#This Row],[TotalLossInOriginalCurrency]] / INDEX(Exchange_Rate[Exchange Rate], MATCH(Cat_Results[[#This Row],[Currency]], Exchange_Rate[Currency], 0))</f>
        <v>5280.0586746592699</v>
      </c>
    </row>
    <row r="1944" spans="1:6" x14ac:dyDescent="0.3">
      <c r="A1944" s="1">
        <v>7502</v>
      </c>
      <c r="B1944" s="1">
        <v>255</v>
      </c>
      <c r="C1944" s="1">
        <f t="shared" si="30"/>
        <v>2.0000000000000002E-5</v>
      </c>
      <c r="D1944" s="1" t="s">
        <v>322</v>
      </c>
      <c r="E1944" s="4">
        <v>20134037.837861311</v>
      </c>
      <c r="F1944" s="66">
        <f>Cat_Results[[#This Row],[TotalLossInOriginalCurrency]] / INDEX(Exchange_Rate[Exchange Rate], MATCH(Cat_Results[[#This Row],[Currency]], Exchange_Rate[Currency], 0))</f>
        <v>24730639.269912701</v>
      </c>
    </row>
    <row r="1945" spans="1:6" x14ac:dyDescent="0.3">
      <c r="A1945" s="1">
        <v>7505</v>
      </c>
      <c r="B1945" s="1">
        <v>158</v>
      </c>
      <c r="C1945" s="1">
        <f t="shared" si="30"/>
        <v>2.0000000000000002E-5</v>
      </c>
      <c r="D1945" s="1" t="s">
        <v>320</v>
      </c>
      <c r="E1945" s="4">
        <v>5685.6839661968897</v>
      </c>
      <c r="F1945" s="66">
        <f>Cat_Results[[#This Row],[TotalLossInOriginalCurrency]] / INDEX(Exchange_Rate[Exchange Rate], MATCH(Cat_Results[[#This Row],[Currency]], Exchange_Rate[Currency], 0))</f>
        <v>5685.6839661968897</v>
      </c>
    </row>
    <row r="1946" spans="1:6" x14ac:dyDescent="0.3">
      <c r="A1946" s="1">
        <v>7512</v>
      </c>
      <c r="B1946" s="1">
        <v>271</v>
      </c>
      <c r="C1946" s="1">
        <f t="shared" si="30"/>
        <v>2.0000000000000002E-5</v>
      </c>
      <c r="D1946" s="1" t="s">
        <v>320</v>
      </c>
      <c r="E1946" s="4">
        <v>1.7061829566955599E-3</v>
      </c>
      <c r="F1946" s="66">
        <f>Cat_Results[[#This Row],[TotalLossInOriginalCurrency]] / INDEX(Exchange_Rate[Exchange Rate], MATCH(Cat_Results[[#This Row],[Currency]], Exchange_Rate[Currency], 0))</f>
        <v>1.7061829566955599E-3</v>
      </c>
    </row>
    <row r="1947" spans="1:6" x14ac:dyDescent="0.3">
      <c r="A1947" s="1">
        <v>7512</v>
      </c>
      <c r="B1947" s="1">
        <v>289</v>
      </c>
      <c r="C1947" s="1">
        <f t="shared" si="30"/>
        <v>2.0000000000000002E-5</v>
      </c>
      <c r="D1947" s="1" t="s">
        <v>320</v>
      </c>
      <c r="E1947" s="4">
        <v>6.0284137725830104E-3</v>
      </c>
      <c r="F1947" s="66">
        <f>Cat_Results[[#This Row],[TotalLossInOriginalCurrency]] / INDEX(Exchange_Rate[Exchange Rate], MATCH(Cat_Results[[#This Row],[Currency]], Exchange_Rate[Currency], 0))</f>
        <v>6.0284137725830104E-3</v>
      </c>
    </row>
    <row r="1948" spans="1:6" x14ac:dyDescent="0.3">
      <c r="A1948" s="1">
        <v>7523</v>
      </c>
      <c r="B1948" s="1">
        <v>237</v>
      </c>
      <c r="C1948" s="1">
        <f t="shared" si="30"/>
        <v>2.0000000000000002E-5</v>
      </c>
      <c r="D1948" s="1" t="s">
        <v>321</v>
      </c>
      <c r="E1948" s="4">
        <v>4.1594755351379535E-4</v>
      </c>
      <c r="F1948" s="66">
        <f>Cat_Results[[#This Row],[TotalLossInOriginalCurrency]] / INDEX(Exchange_Rate[Exchange Rate], MATCH(Cat_Results[[#This Row],[Currency]], Exchange_Rate[Currency], 0))</f>
        <v>6.5166503190994295E-4</v>
      </c>
    </row>
    <row r="1949" spans="1:6" x14ac:dyDescent="0.3">
      <c r="A1949" s="1">
        <v>7532</v>
      </c>
      <c r="B1949" s="1">
        <v>225</v>
      </c>
      <c r="C1949" s="1">
        <f t="shared" si="30"/>
        <v>2.0000000000000002E-5</v>
      </c>
      <c r="D1949" s="1" t="s">
        <v>322</v>
      </c>
      <c r="E1949" s="4">
        <v>333028.05125146039</v>
      </c>
      <c r="F1949" s="66">
        <f>Cat_Results[[#This Row],[TotalLossInOriginalCurrency]] / INDEX(Exchange_Rate[Exchange Rate], MATCH(Cat_Results[[#This Row],[Currency]], Exchange_Rate[Currency], 0))</f>
        <v>409058.36517175805</v>
      </c>
    </row>
    <row r="1950" spans="1:6" x14ac:dyDescent="0.3">
      <c r="A1950" s="1">
        <v>7536</v>
      </c>
      <c r="B1950" s="1">
        <v>249</v>
      </c>
      <c r="C1950" s="1">
        <f t="shared" si="30"/>
        <v>2.0000000000000002E-5</v>
      </c>
      <c r="D1950" s="1" t="s">
        <v>320</v>
      </c>
      <c r="E1950" s="4">
        <v>64193.0994210149</v>
      </c>
      <c r="F1950" s="66">
        <f>Cat_Results[[#This Row],[TotalLossInOriginalCurrency]] / INDEX(Exchange_Rate[Exchange Rate], MATCH(Cat_Results[[#This Row],[Currency]], Exchange_Rate[Currency], 0))</f>
        <v>64193.0994210149</v>
      </c>
    </row>
    <row r="1951" spans="1:6" x14ac:dyDescent="0.3">
      <c r="A1951" s="1">
        <v>7538</v>
      </c>
      <c r="B1951" s="1">
        <v>219</v>
      </c>
      <c r="C1951" s="1">
        <f t="shared" si="30"/>
        <v>2.0000000000000002E-5</v>
      </c>
      <c r="D1951" s="1" t="s">
        <v>324</v>
      </c>
      <c r="E1951" s="4">
        <v>476150.4444218828</v>
      </c>
      <c r="F1951" s="66">
        <f>Cat_Results[[#This Row],[TotalLossInOriginalCurrency]] / INDEX(Exchange_Rate[Exchange Rate], MATCH(Cat_Results[[#This Row],[Currency]], Exchange_Rate[Currency], 0))</f>
        <v>481640.45883328799</v>
      </c>
    </row>
    <row r="1952" spans="1:6" x14ac:dyDescent="0.3">
      <c r="A1952" s="1">
        <v>7540</v>
      </c>
      <c r="B1952" s="1">
        <v>206</v>
      </c>
      <c r="C1952" s="1">
        <f t="shared" si="30"/>
        <v>2.0000000000000002E-5</v>
      </c>
      <c r="D1952" s="1" t="s">
        <v>320</v>
      </c>
      <c r="E1952" s="4">
        <v>8022713.4040949699</v>
      </c>
      <c r="F1952" s="66">
        <f>Cat_Results[[#This Row],[TotalLossInOriginalCurrency]] / INDEX(Exchange_Rate[Exchange Rate], MATCH(Cat_Results[[#This Row],[Currency]], Exchange_Rate[Currency], 0))</f>
        <v>8022713.4040949699</v>
      </c>
    </row>
    <row r="1953" spans="1:6" x14ac:dyDescent="0.3">
      <c r="A1953" s="1">
        <v>7542</v>
      </c>
      <c r="B1953" s="1">
        <v>238</v>
      </c>
      <c r="C1953" s="1">
        <f t="shared" si="30"/>
        <v>2.0000000000000002E-5</v>
      </c>
      <c r="D1953" s="1" t="s">
        <v>321</v>
      </c>
      <c r="E1953" s="4">
        <v>55.034811661827256</v>
      </c>
      <c r="F1953" s="66">
        <f>Cat_Results[[#This Row],[TotalLossInOriginalCurrency]] / INDEX(Exchange_Rate[Exchange Rate], MATCH(Cat_Results[[#This Row],[Currency]], Exchange_Rate[Currency], 0))</f>
        <v>86.223039406752704</v>
      </c>
    </row>
    <row r="1954" spans="1:6" x14ac:dyDescent="0.3">
      <c r="A1954" s="1">
        <v>7543</v>
      </c>
      <c r="B1954" s="1">
        <v>213</v>
      </c>
      <c r="C1954" s="1">
        <f t="shared" si="30"/>
        <v>2.0000000000000002E-5</v>
      </c>
      <c r="D1954" s="1" t="s">
        <v>321</v>
      </c>
      <c r="E1954" s="4">
        <v>3.468867537589912E-2</v>
      </c>
      <c r="F1954" s="66">
        <f>Cat_Results[[#This Row],[TotalLossInOriginalCurrency]] / INDEX(Exchange_Rate[Exchange Rate], MATCH(Cat_Results[[#This Row],[Currency]], Exchange_Rate[Currency], 0))</f>
        <v>5.434674769639971E-2</v>
      </c>
    </row>
    <row r="1955" spans="1:6" x14ac:dyDescent="0.3">
      <c r="A1955" s="1">
        <v>7548</v>
      </c>
      <c r="B1955" s="1">
        <v>238</v>
      </c>
      <c r="C1955" s="1">
        <f t="shared" si="30"/>
        <v>2.0000000000000002E-5</v>
      </c>
      <c r="D1955" s="1" t="s">
        <v>320</v>
      </c>
      <c r="E1955" s="4">
        <v>253373.30959817901</v>
      </c>
      <c r="F1955" s="66">
        <f>Cat_Results[[#This Row],[TotalLossInOriginalCurrency]] / INDEX(Exchange_Rate[Exchange Rate], MATCH(Cat_Results[[#This Row],[Currency]], Exchange_Rate[Currency], 0))</f>
        <v>253373.30959817901</v>
      </c>
    </row>
    <row r="1956" spans="1:6" x14ac:dyDescent="0.3">
      <c r="A1956" s="1">
        <v>7551</v>
      </c>
      <c r="B1956" s="1">
        <v>230</v>
      </c>
      <c r="C1956" s="1">
        <f t="shared" si="30"/>
        <v>2.0000000000000002E-5</v>
      </c>
      <c r="D1956" s="1" t="s">
        <v>320</v>
      </c>
      <c r="E1956" s="4">
        <v>46169.1145883961</v>
      </c>
      <c r="F1956" s="66">
        <f>Cat_Results[[#This Row],[TotalLossInOriginalCurrency]] / INDEX(Exchange_Rate[Exchange Rate], MATCH(Cat_Results[[#This Row],[Currency]], Exchange_Rate[Currency], 0))</f>
        <v>46169.1145883961</v>
      </c>
    </row>
    <row r="1957" spans="1:6" x14ac:dyDescent="0.3">
      <c r="A1957" s="1">
        <v>7559</v>
      </c>
      <c r="B1957" s="1">
        <v>265</v>
      </c>
      <c r="C1957" s="1">
        <f t="shared" si="30"/>
        <v>2.0000000000000002E-5</v>
      </c>
      <c r="D1957" s="1" t="s">
        <v>320</v>
      </c>
      <c r="E1957" s="4">
        <v>1.2597344815731E-2</v>
      </c>
      <c r="F1957" s="66">
        <f>Cat_Results[[#This Row],[TotalLossInOriginalCurrency]] / INDEX(Exchange_Rate[Exchange Rate], MATCH(Cat_Results[[#This Row],[Currency]], Exchange_Rate[Currency], 0))</f>
        <v>1.2597344815731E-2</v>
      </c>
    </row>
    <row r="1958" spans="1:6" x14ac:dyDescent="0.3">
      <c r="A1958" s="1">
        <v>7560</v>
      </c>
      <c r="B1958" s="1">
        <v>221</v>
      </c>
      <c r="C1958" s="1">
        <f t="shared" si="30"/>
        <v>2.0000000000000002E-5</v>
      </c>
      <c r="D1958" s="1" t="s">
        <v>321</v>
      </c>
      <c r="E1958" s="4">
        <v>1.2373836946185239E-2</v>
      </c>
      <c r="F1958" s="66">
        <f>Cat_Results[[#This Row],[TotalLossInOriginalCurrency]] / INDEX(Exchange_Rate[Exchange Rate], MATCH(Cat_Results[[#This Row],[Currency]], Exchange_Rate[Currency], 0))</f>
        <v>1.9386090338230098E-2</v>
      </c>
    </row>
    <row r="1959" spans="1:6" x14ac:dyDescent="0.3">
      <c r="A1959" s="1">
        <v>7562</v>
      </c>
      <c r="B1959" s="1">
        <v>244</v>
      </c>
      <c r="C1959" s="1">
        <f t="shared" si="30"/>
        <v>2.0000000000000002E-5</v>
      </c>
      <c r="D1959" s="1" t="s">
        <v>320</v>
      </c>
      <c r="E1959" s="4">
        <v>32.481263950467103</v>
      </c>
      <c r="F1959" s="66">
        <f>Cat_Results[[#This Row],[TotalLossInOriginalCurrency]] / INDEX(Exchange_Rate[Exchange Rate], MATCH(Cat_Results[[#This Row],[Currency]], Exchange_Rate[Currency], 0))</f>
        <v>32.481263950467103</v>
      </c>
    </row>
    <row r="1960" spans="1:6" x14ac:dyDescent="0.3">
      <c r="A1960" s="1">
        <v>7567</v>
      </c>
      <c r="B1960" s="1">
        <v>268</v>
      </c>
      <c r="C1960" s="1">
        <f t="shared" si="30"/>
        <v>2.0000000000000002E-5</v>
      </c>
      <c r="D1960" s="1" t="s">
        <v>321</v>
      </c>
      <c r="E1960" s="4">
        <v>5.524953623228706E-2</v>
      </c>
      <c r="F1960" s="66">
        <f>Cat_Results[[#This Row],[TotalLossInOriginalCurrency]] / INDEX(Exchange_Rate[Exchange Rate], MATCH(Cat_Results[[#This Row],[Currency]], Exchange_Rate[Currency], 0))</f>
        <v>8.6559448391199098E-2</v>
      </c>
    </row>
    <row r="1961" spans="1:6" x14ac:dyDescent="0.3">
      <c r="A1961" s="1">
        <v>7572</v>
      </c>
      <c r="B1961" s="1">
        <v>209</v>
      </c>
      <c r="C1961" s="1">
        <f t="shared" si="30"/>
        <v>2.0000000000000002E-5</v>
      </c>
      <c r="D1961" s="1" t="s">
        <v>320</v>
      </c>
      <c r="E1961" s="4">
        <v>4.1832029819488499E-3</v>
      </c>
      <c r="F1961" s="66">
        <f>Cat_Results[[#This Row],[TotalLossInOriginalCurrency]] / INDEX(Exchange_Rate[Exchange Rate], MATCH(Cat_Results[[#This Row],[Currency]], Exchange_Rate[Currency], 0))</f>
        <v>4.1832029819488499E-3</v>
      </c>
    </row>
    <row r="1962" spans="1:6" x14ac:dyDescent="0.3">
      <c r="A1962" s="1">
        <v>7573</v>
      </c>
      <c r="B1962" s="1">
        <v>265</v>
      </c>
      <c r="C1962" s="1">
        <f t="shared" si="30"/>
        <v>2.0000000000000002E-5</v>
      </c>
      <c r="D1962" s="1" t="s">
        <v>321</v>
      </c>
      <c r="E1962" s="4">
        <v>1.3887983054982126E-3</v>
      </c>
      <c r="F1962" s="66">
        <f>Cat_Results[[#This Row],[TotalLossInOriginalCurrency]] / INDEX(Exchange_Rate[Exchange Rate], MATCH(Cat_Results[[#This Row],[Currency]], Exchange_Rate[Currency], 0))</f>
        <v>2.1758303046226501E-3</v>
      </c>
    </row>
    <row r="1963" spans="1:6" x14ac:dyDescent="0.3">
      <c r="A1963" s="1">
        <v>7573</v>
      </c>
      <c r="B1963" s="1">
        <v>242</v>
      </c>
      <c r="C1963" s="1">
        <f t="shared" si="30"/>
        <v>2.0000000000000002E-5</v>
      </c>
      <c r="D1963" s="1" t="s">
        <v>320</v>
      </c>
      <c r="E1963" s="4">
        <v>131649.755069848</v>
      </c>
      <c r="F1963" s="66">
        <f>Cat_Results[[#This Row],[TotalLossInOriginalCurrency]] / INDEX(Exchange_Rate[Exchange Rate], MATCH(Cat_Results[[#This Row],[Currency]], Exchange_Rate[Currency], 0))</f>
        <v>131649.755069848</v>
      </c>
    </row>
    <row r="1964" spans="1:6" x14ac:dyDescent="0.3">
      <c r="A1964" s="1">
        <v>7586</v>
      </c>
      <c r="B1964" s="1">
        <v>280</v>
      </c>
      <c r="C1964" s="1">
        <f t="shared" si="30"/>
        <v>2.0000000000000002E-5</v>
      </c>
      <c r="D1964" s="1" t="s">
        <v>320</v>
      </c>
      <c r="E1964" s="4">
        <v>4.9136579036712603E-3</v>
      </c>
      <c r="F1964" s="66">
        <f>Cat_Results[[#This Row],[TotalLossInOriginalCurrency]] / INDEX(Exchange_Rate[Exchange Rate], MATCH(Cat_Results[[#This Row],[Currency]], Exchange_Rate[Currency], 0))</f>
        <v>4.9136579036712603E-3</v>
      </c>
    </row>
    <row r="1965" spans="1:6" x14ac:dyDescent="0.3">
      <c r="A1965" s="1">
        <v>7597</v>
      </c>
      <c r="B1965" s="1">
        <v>260</v>
      </c>
      <c r="C1965" s="1">
        <f t="shared" si="30"/>
        <v>2.0000000000000002E-5</v>
      </c>
      <c r="D1965" s="1" t="s">
        <v>320</v>
      </c>
      <c r="E1965" s="4">
        <v>15437.173843201201</v>
      </c>
      <c r="F1965" s="66">
        <f>Cat_Results[[#This Row],[TotalLossInOriginalCurrency]] / INDEX(Exchange_Rate[Exchange Rate], MATCH(Cat_Results[[#This Row],[Currency]], Exchange_Rate[Currency], 0))</f>
        <v>15437.173843201201</v>
      </c>
    </row>
    <row r="1966" spans="1:6" x14ac:dyDescent="0.3">
      <c r="A1966" s="1">
        <v>7603</v>
      </c>
      <c r="B1966" s="1">
        <v>250</v>
      </c>
      <c r="C1966" s="1">
        <f t="shared" si="30"/>
        <v>2.0000000000000002E-5</v>
      </c>
      <c r="D1966" s="1" t="s">
        <v>321</v>
      </c>
      <c r="E1966" s="4">
        <v>341605.91329708218</v>
      </c>
      <c r="F1966" s="66">
        <f>Cat_Results[[#This Row],[TotalLossInOriginalCurrency]] / INDEX(Exchange_Rate[Exchange Rate], MATCH(Cat_Results[[#This Row],[Currency]], Exchange_Rate[Currency], 0))</f>
        <v>535193.984214611</v>
      </c>
    </row>
    <row r="1967" spans="1:6" x14ac:dyDescent="0.3">
      <c r="A1967" s="1">
        <v>7605</v>
      </c>
      <c r="B1967" s="1">
        <v>242</v>
      </c>
      <c r="C1967" s="1">
        <f t="shared" si="30"/>
        <v>2.0000000000000002E-5</v>
      </c>
      <c r="D1967" s="1" t="s">
        <v>320</v>
      </c>
      <c r="E1967" s="4">
        <v>20698.400018097102</v>
      </c>
      <c r="F1967" s="66">
        <f>Cat_Results[[#This Row],[TotalLossInOriginalCurrency]] / INDEX(Exchange_Rate[Exchange Rate], MATCH(Cat_Results[[#This Row],[Currency]], Exchange_Rate[Currency], 0))</f>
        <v>20698.400018097102</v>
      </c>
    </row>
    <row r="1968" spans="1:6" x14ac:dyDescent="0.3">
      <c r="A1968" s="1">
        <v>7611</v>
      </c>
      <c r="B1968" s="1">
        <v>230</v>
      </c>
      <c r="C1968" s="1">
        <f t="shared" si="30"/>
        <v>2.0000000000000002E-5</v>
      </c>
      <c r="D1968" s="1" t="s">
        <v>320</v>
      </c>
      <c r="E1968" s="4">
        <v>6149584.5052306904</v>
      </c>
      <c r="F1968" s="66">
        <f>Cat_Results[[#This Row],[TotalLossInOriginalCurrency]] / INDEX(Exchange_Rate[Exchange Rate], MATCH(Cat_Results[[#This Row],[Currency]], Exchange_Rate[Currency], 0))</f>
        <v>6149584.5052306904</v>
      </c>
    </row>
    <row r="1969" spans="1:6" x14ac:dyDescent="0.3">
      <c r="A1969" s="1">
        <v>7613</v>
      </c>
      <c r="B1969" s="1">
        <v>243</v>
      </c>
      <c r="C1969" s="1">
        <f t="shared" si="30"/>
        <v>2.0000000000000002E-5</v>
      </c>
      <c r="D1969" s="1" t="s">
        <v>320</v>
      </c>
      <c r="E1969" s="4">
        <v>3142635.2516259002</v>
      </c>
      <c r="F1969" s="66">
        <f>Cat_Results[[#This Row],[TotalLossInOriginalCurrency]] / INDEX(Exchange_Rate[Exchange Rate], MATCH(Cat_Results[[#This Row],[Currency]], Exchange_Rate[Currency], 0))</f>
        <v>3142635.2516259002</v>
      </c>
    </row>
    <row r="1970" spans="1:6" x14ac:dyDescent="0.3">
      <c r="A1970" s="1">
        <v>7621</v>
      </c>
      <c r="B1970" s="1">
        <v>212</v>
      </c>
      <c r="C1970" s="1">
        <f t="shared" si="30"/>
        <v>2.0000000000000002E-5</v>
      </c>
      <c r="D1970" s="1" t="s">
        <v>321</v>
      </c>
      <c r="E1970" s="4">
        <v>9002505.8488044348</v>
      </c>
      <c r="F1970" s="66">
        <f>Cat_Results[[#This Row],[TotalLossInOriginalCurrency]] / INDEX(Exchange_Rate[Exchange Rate], MATCH(Cat_Results[[#This Row],[Currency]], Exchange_Rate[Currency], 0))</f>
        <v>14104225.909423498</v>
      </c>
    </row>
    <row r="1971" spans="1:6" x14ac:dyDescent="0.3">
      <c r="A1971" s="1">
        <v>7625</v>
      </c>
      <c r="B1971" s="1">
        <v>301</v>
      </c>
      <c r="C1971" s="1">
        <f t="shared" si="30"/>
        <v>2.0000000000000002E-5</v>
      </c>
      <c r="D1971" s="1" t="s">
        <v>323</v>
      </c>
      <c r="E1971" s="4">
        <v>2844816.5934658898</v>
      </c>
      <c r="F1971" s="66">
        <f>Cat_Results[[#This Row],[TotalLossInOriginalCurrency]] / INDEX(Exchange_Rate[Exchange Rate], MATCH(Cat_Results[[#This Row],[Currency]], Exchange_Rate[Currency], 0))</f>
        <v>35864.603704948699</v>
      </c>
    </row>
    <row r="1972" spans="1:6" x14ac:dyDescent="0.3">
      <c r="A1972" s="1">
        <v>7632</v>
      </c>
      <c r="B1972" s="1">
        <v>216</v>
      </c>
      <c r="C1972" s="1">
        <f t="shared" si="30"/>
        <v>2.0000000000000002E-5</v>
      </c>
      <c r="D1972" s="1" t="s">
        <v>320</v>
      </c>
      <c r="E1972" s="4">
        <v>2.4557548016309698</v>
      </c>
      <c r="F1972" s="66">
        <f>Cat_Results[[#This Row],[TotalLossInOriginalCurrency]] / INDEX(Exchange_Rate[Exchange Rate], MATCH(Cat_Results[[#This Row],[Currency]], Exchange_Rate[Currency], 0))</f>
        <v>2.4557548016309698</v>
      </c>
    </row>
    <row r="1973" spans="1:6" x14ac:dyDescent="0.3">
      <c r="A1973" s="1">
        <v>7637</v>
      </c>
      <c r="B1973" s="1">
        <v>226</v>
      </c>
      <c r="C1973" s="1">
        <f t="shared" si="30"/>
        <v>2.0000000000000002E-5</v>
      </c>
      <c r="D1973" s="1" t="s">
        <v>321</v>
      </c>
      <c r="E1973" s="4">
        <v>9372.026349028356</v>
      </c>
      <c r="F1973" s="66">
        <f>Cat_Results[[#This Row],[TotalLossInOriginalCurrency]] / INDEX(Exchange_Rate[Exchange Rate], MATCH(Cat_Results[[#This Row],[Currency]], Exchange_Rate[Currency], 0))</f>
        <v>14683.153676964301</v>
      </c>
    </row>
    <row r="1974" spans="1:6" x14ac:dyDescent="0.3">
      <c r="A1974" s="1">
        <v>7639</v>
      </c>
      <c r="B1974" s="1">
        <v>188</v>
      </c>
      <c r="C1974" s="1">
        <f t="shared" si="30"/>
        <v>2.0000000000000002E-5</v>
      </c>
      <c r="D1974" s="1" t="s">
        <v>321</v>
      </c>
      <c r="E1974" s="4">
        <v>4077779.73576567</v>
      </c>
      <c r="F1974" s="66">
        <f>Cat_Results[[#This Row],[TotalLossInOriginalCurrency]] / INDEX(Exchange_Rate[Exchange Rate], MATCH(Cat_Results[[#This Row],[Currency]], Exchange_Rate[Currency], 0))</f>
        <v>6388657.5102582499</v>
      </c>
    </row>
    <row r="1975" spans="1:6" x14ac:dyDescent="0.3">
      <c r="A1975" s="1">
        <v>7641</v>
      </c>
      <c r="B1975" s="1">
        <v>274</v>
      </c>
      <c r="C1975" s="1">
        <f t="shared" si="30"/>
        <v>2.0000000000000002E-5</v>
      </c>
      <c r="D1975" s="1" t="s">
        <v>320</v>
      </c>
      <c r="E1975" s="4">
        <v>2161.25765947625</v>
      </c>
      <c r="F1975" s="66">
        <f>Cat_Results[[#This Row],[TotalLossInOriginalCurrency]] / INDEX(Exchange_Rate[Exchange Rate], MATCH(Cat_Results[[#This Row],[Currency]], Exchange_Rate[Currency], 0))</f>
        <v>2161.25765947625</v>
      </c>
    </row>
    <row r="1976" spans="1:6" x14ac:dyDescent="0.3">
      <c r="A1976" s="1">
        <v>7643</v>
      </c>
      <c r="B1976" s="1">
        <v>277</v>
      </c>
      <c r="C1976" s="1">
        <f t="shared" si="30"/>
        <v>2.0000000000000002E-5</v>
      </c>
      <c r="D1976" s="1" t="s">
        <v>320</v>
      </c>
      <c r="E1976" s="4">
        <v>2.1073093418736999</v>
      </c>
      <c r="F1976" s="66">
        <f>Cat_Results[[#This Row],[TotalLossInOriginalCurrency]] / INDEX(Exchange_Rate[Exchange Rate], MATCH(Cat_Results[[#This Row],[Currency]], Exchange_Rate[Currency], 0))</f>
        <v>2.1073093418736999</v>
      </c>
    </row>
    <row r="1977" spans="1:6" x14ac:dyDescent="0.3">
      <c r="A1977" s="1">
        <v>7649</v>
      </c>
      <c r="B1977" s="1">
        <v>211</v>
      </c>
      <c r="C1977" s="1">
        <f t="shared" si="30"/>
        <v>2.0000000000000002E-5</v>
      </c>
      <c r="D1977" s="1" t="s">
        <v>320</v>
      </c>
      <c r="E1977" s="4">
        <v>4.1832029819488499E-3</v>
      </c>
      <c r="F1977" s="66">
        <f>Cat_Results[[#This Row],[TotalLossInOriginalCurrency]] / INDEX(Exchange_Rate[Exchange Rate], MATCH(Cat_Results[[#This Row],[Currency]], Exchange_Rate[Currency], 0))</f>
        <v>4.1832029819488499E-3</v>
      </c>
    </row>
    <row r="1978" spans="1:6" x14ac:dyDescent="0.3">
      <c r="A1978" s="1">
        <v>7649</v>
      </c>
      <c r="B1978" s="1">
        <v>223</v>
      </c>
      <c r="C1978" s="1">
        <f t="shared" si="30"/>
        <v>2.0000000000000002E-5</v>
      </c>
      <c r="D1978" s="1" t="s">
        <v>320</v>
      </c>
      <c r="E1978" s="4">
        <v>8.0745667219161998E-4</v>
      </c>
      <c r="F1978" s="66">
        <f>Cat_Results[[#This Row],[TotalLossInOriginalCurrency]] / INDEX(Exchange_Rate[Exchange Rate], MATCH(Cat_Results[[#This Row],[Currency]], Exchange_Rate[Currency], 0))</f>
        <v>8.0745667219161998E-4</v>
      </c>
    </row>
    <row r="1979" spans="1:6" x14ac:dyDescent="0.3">
      <c r="A1979" s="1">
        <v>7651</v>
      </c>
      <c r="B1979" s="1">
        <v>321</v>
      </c>
      <c r="C1979" s="1">
        <f t="shared" si="30"/>
        <v>2.0000000000000002E-5</v>
      </c>
      <c r="D1979" s="1" t="s">
        <v>320</v>
      </c>
      <c r="E1979" s="4">
        <v>6.0775130987167402E-3</v>
      </c>
      <c r="F1979" s="66">
        <f>Cat_Results[[#This Row],[TotalLossInOriginalCurrency]] / INDEX(Exchange_Rate[Exchange Rate], MATCH(Cat_Results[[#This Row],[Currency]], Exchange_Rate[Currency], 0))</f>
        <v>6.0775130987167402E-3</v>
      </c>
    </row>
    <row r="1980" spans="1:6" x14ac:dyDescent="0.3">
      <c r="A1980" s="1">
        <v>7653</v>
      </c>
      <c r="B1980" s="1">
        <v>194</v>
      </c>
      <c r="C1980" s="1">
        <f t="shared" si="30"/>
        <v>2.0000000000000002E-5</v>
      </c>
      <c r="D1980" s="1" t="s">
        <v>321</v>
      </c>
      <c r="E1980" s="4">
        <v>950251.89447512175</v>
      </c>
      <c r="F1980" s="66">
        <f>Cat_Results[[#This Row],[TotalLossInOriginalCurrency]] / INDEX(Exchange_Rate[Exchange Rate], MATCH(Cat_Results[[#This Row],[Currency]], Exchange_Rate[Currency], 0))</f>
        <v>1488759.64266268</v>
      </c>
    </row>
    <row r="1981" spans="1:6" x14ac:dyDescent="0.3">
      <c r="A1981" s="1">
        <v>7659</v>
      </c>
      <c r="B1981" s="1">
        <v>188</v>
      </c>
      <c r="C1981" s="1">
        <f t="shared" si="30"/>
        <v>2.0000000000000002E-5</v>
      </c>
      <c r="D1981" s="1" t="s">
        <v>320</v>
      </c>
      <c r="E1981" s="4">
        <v>7.2438269853591902E-3</v>
      </c>
      <c r="F1981" s="66">
        <f>Cat_Results[[#This Row],[TotalLossInOriginalCurrency]] / INDEX(Exchange_Rate[Exchange Rate], MATCH(Cat_Results[[#This Row],[Currency]], Exchange_Rate[Currency], 0))</f>
        <v>7.2438269853591902E-3</v>
      </c>
    </row>
    <row r="1982" spans="1:6" x14ac:dyDescent="0.3">
      <c r="A1982" s="1">
        <v>7660</v>
      </c>
      <c r="B1982" s="1">
        <v>206</v>
      </c>
      <c r="C1982" s="1">
        <f t="shared" si="30"/>
        <v>2.0000000000000002E-5</v>
      </c>
      <c r="D1982" s="1" t="s">
        <v>320</v>
      </c>
      <c r="E1982" s="4">
        <v>1259458.46537748</v>
      </c>
      <c r="F1982" s="66">
        <f>Cat_Results[[#This Row],[TotalLossInOriginalCurrency]] / INDEX(Exchange_Rate[Exchange Rate], MATCH(Cat_Results[[#This Row],[Currency]], Exchange_Rate[Currency], 0))</f>
        <v>1259458.46537748</v>
      </c>
    </row>
    <row r="1983" spans="1:6" x14ac:dyDescent="0.3">
      <c r="A1983" s="1">
        <v>7662</v>
      </c>
      <c r="B1983" s="1">
        <v>201</v>
      </c>
      <c r="C1983" s="1">
        <f t="shared" si="30"/>
        <v>2.0000000000000002E-5</v>
      </c>
      <c r="D1983" s="1" t="s">
        <v>320</v>
      </c>
      <c r="E1983" s="4">
        <v>5.4381638765335097E-2</v>
      </c>
      <c r="F1983" s="66">
        <f>Cat_Results[[#This Row],[TotalLossInOriginalCurrency]] / INDEX(Exchange_Rate[Exchange Rate], MATCH(Cat_Results[[#This Row],[Currency]], Exchange_Rate[Currency], 0))</f>
        <v>5.4381638765335097E-2</v>
      </c>
    </row>
    <row r="1984" spans="1:6" x14ac:dyDescent="0.3">
      <c r="A1984" s="1">
        <v>7667</v>
      </c>
      <c r="B1984" s="1">
        <v>248</v>
      </c>
      <c r="C1984" s="1">
        <f t="shared" si="30"/>
        <v>2.0000000000000002E-5</v>
      </c>
      <c r="D1984" s="1" t="s">
        <v>320</v>
      </c>
      <c r="E1984" s="4">
        <v>6.5166503190994295E-4</v>
      </c>
      <c r="F1984" s="66">
        <f>Cat_Results[[#This Row],[TotalLossInOriginalCurrency]] / INDEX(Exchange_Rate[Exchange Rate], MATCH(Cat_Results[[#This Row],[Currency]], Exchange_Rate[Currency], 0))</f>
        <v>6.5166503190994295E-4</v>
      </c>
    </row>
    <row r="1985" spans="1:6" x14ac:dyDescent="0.3">
      <c r="A1985" s="1">
        <v>7677</v>
      </c>
      <c r="B1985" s="1">
        <v>242</v>
      </c>
      <c r="C1985" s="1">
        <f t="shared" si="30"/>
        <v>2.0000000000000002E-5</v>
      </c>
      <c r="D1985" s="1" t="s">
        <v>320</v>
      </c>
      <c r="E1985" s="4">
        <v>1.2636780738830599E-2</v>
      </c>
      <c r="F1985" s="66">
        <f>Cat_Results[[#This Row],[TotalLossInOriginalCurrency]] / INDEX(Exchange_Rate[Exchange Rate], MATCH(Cat_Results[[#This Row],[Currency]], Exchange_Rate[Currency], 0))</f>
        <v>1.2636780738830599E-2</v>
      </c>
    </row>
    <row r="1986" spans="1:6" x14ac:dyDescent="0.3">
      <c r="A1986" s="1">
        <v>7677</v>
      </c>
      <c r="B1986" s="1">
        <v>232</v>
      </c>
      <c r="C1986" s="1">
        <f t="shared" si="30"/>
        <v>2.0000000000000002E-5</v>
      </c>
      <c r="D1986" s="1" t="s">
        <v>321</v>
      </c>
      <c r="E1986" s="4">
        <v>5.3073616686065861E-2</v>
      </c>
      <c r="F1986" s="66">
        <f>Cat_Results[[#This Row],[TotalLossInOriginalCurrency]] / INDEX(Exchange_Rate[Exchange Rate], MATCH(Cat_Results[[#This Row],[Currency]], Exchange_Rate[Currency], 0))</f>
        <v>8.3150435239076601E-2</v>
      </c>
    </row>
    <row r="1987" spans="1:6" x14ac:dyDescent="0.3">
      <c r="A1987" s="1">
        <v>7678</v>
      </c>
      <c r="B1987" s="1">
        <v>215</v>
      </c>
      <c r="C1987" s="1">
        <f t="shared" si="30"/>
        <v>2.0000000000000002E-5</v>
      </c>
      <c r="D1987" s="1" t="s">
        <v>323</v>
      </c>
      <c r="E1987" s="4">
        <v>38849601.375300936</v>
      </c>
      <c r="F1987" s="66">
        <f>Cat_Results[[#This Row],[TotalLossInOriginalCurrency]] / INDEX(Exchange_Rate[Exchange Rate], MATCH(Cat_Results[[#This Row],[Currency]], Exchange_Rate[Currency], 0))</f>
        <v>489776.93698098307</v>
      </c>
    </row>
    <row r="1988" spans="1:6" x14ac:dyDescent="0.3">
      <c r="A1988" s="1">
        <v>7678</v>
      </c>
      <c r="B1988" s="1">
        <v>209</v>
      </c>
      <c r="C1988" s="1">
        <f t="shared" si="30"/>
        <v>2.0000000000000002E-5</v>
      </c>
      <c r="D1988" s="1" t="s">
        <v>320</v>
      </c>
      <c r="E1988" s="4">
        <v>8.0093741416931196E-4</v>
      </c>
      <c r="F1988" s="66">
        <f>Cat_Results[[#This Row],[TotalLossInOriginalCurrency]] / INDEX(Exchange_Rate[Exchange Rate], MATCH(Cat_Results[[#This Row],[Currency]], Exchange_Rate[Currency], 0))</f>
        <v>8.0093741416931196E-4</v>
      </c>
    </row>
    <row r="1989" spans="1:6" x14ac:dyDescent="0.3">
      <c r="A1989" s="1">
        <v>7681</v>
      </c>
      <c r="B1989" s="1">
        <v>251</v>
      </c>
      <c r="C1989" s="1">
        <f t="shared" si="30"/>
        <v>2.0000000000000002E-5</v>
      </c>
      <c r="D1989" s="1" t="s">
        <v>320</v>
      </c>
      <c r="E1989" s="4">
        <v>47792.3084429308</v>
      </c>
      <c r="F1989" s="66">
        <f>Cat_Results[[#This Row],[TotalLossInOriginalCurrency]] / INDEX(Exchange_Rate[Exchange Rate], MATCH(Cat_Results[[#This Row],[Currency]], Exchange_Rate[Currency], 0))</f>
        <v>47792.3084429308</v>
      </c>
    </row>
    <row r="1990" spans="1:6" x14ac:dyDescent="0.3">
      <c r="A1990" s="1">
        <v>7686</v>
      </c>
      <c r="B1990" s="1">
        <v>229</v>
      </c>
      <c r="C1990" s="1">
        <f t="shared" ref="C1990:C2053" si="31">1/50000</f>
        <v>2.0000000000000002E-5</v>
      </c>
      <c r="D1990" s="1" t="s">
        <v>321</v>
      </c>
      <c r="E1990" s="4">
        <v>12541988.872013168</v>
      </c>
      <c r="F1990" s="66">
        <f>Cat_Results[[#This Row],[TotalLossInOriginalCurrency]] / INDEX(Exchange_Rate[Exchange Rate], MATCH(Cat_Results[[#This Row],[Currency]], Exchange_Rate[Currency], 0))</f>
        <v>19649533.960351899</v>
      </c>
    </row>
    <row r="1991" spans="1:6" x14ac:dyDescent="0.3">
      <c r="A1991" s="1">
        <v>7688</v>
      </c>
      <c r="B1991" s="1">
        <v>219</v>
      </c>
      <c r="C1991" s="1">
        <f t="shared" si="31"/>
        <v>2.0000000000000002E-5</v>
      </c>
      <c r="D1991" s="1" t="s">
        <v>321</v>
      </c>
      <c r="E1991" s="4">
        <v>545465.06934533664</v>
      </c>
      <c r="F1991" s="66">
        <f>Cat_Results[[#This Row],[TotalLossInOriginalCurrency]] / INDEX(Exchange_Rate[Exchange Rate], MATCH(Cat_Results[[#This Row],[Currency]], Exchange_Rate[Currency], 0))</f>
        <v>854580.12390713289</v>
      </c>
    </row>
    <row r="1992" spans="1:6" x14ac:dyDescent="0.3">
      <c r="A1992" s="1">
        <v>7693</v>
      </c>
      <c r="B1992" s="1">
        <v>279</v>
      </c>
      <c r="C1992" s="1">
        <f t="shared" si="31"/>
        <v>2.0000000000000002E-5</v>
      </c>
      <c r="D1992" s="1" t="s">
        <v>320</v>
      </c>
      <c r="E1992" s="4">
        <v>2.2839009761810299E-2</v>
      </c>
      <c r="F1992" s="66">
        <f>Cat_Results[[#This Row],[TotalLossInOriginalCurrency]] / INDEX(Exchange_Rate[Exchange Rate], MATCH(Cat_Results[[#This Row],[Currency]], Exchange_Rate[Currency], 0))</f>
        <v>2.2839009761810299E-2</v>
      </c>
    </row>
    <row r="1993" spans="1:6" x14ac:dyDescent="0.3">
      <c r="A1993" s="1">
        <v>7717</v>
      </c>
      <c r="B1993" s="1">
        <v>263</v>
      </c>
      <c r="C1993" s="1">
        <f t="shared" si="31"/>
        <v>2.0000000000000002E-5</v>
      </c>
      <c r="D1993" s="1" t="s">
        <v>321</v>
      </c>
      <c r="E1993" s="4">
        <v>1434591.0111066506</v>
      </c>
      <c r="F1993" s="66">
        <f>Cat_Results[[#This Row],[TotalLossInOriginalCurrency]] / INDEX(Exchange_Rate[Exchange Rate], MATCH(Cat_Results[[#This Row],[Currency]], Exchange_Rate[Currency], 0))</f>
        <v>2247573.7364795599</v>
      </c>
    </row>
    <row r="1994" spans="1:6" x14ac:dyDescent="0.3">
      <c r="A1994" s="1">
        <v>7719</v>
      </c>
      <c r="B1994" s="1">
        <v>219</v>
      </c>
      <c r="C1994" s="1">
        <f t="shared" si="31"/>
        <v>2.0000000000000002E-5</v>
      </c>
      <c r="D1994" s="1" t="s">
        <v>320</v>
      </c>
      <c r="E1994" s="4">
        <v>296226.24616693897</v>
      </c>
      <c r="F1994" s="66">
        <f>Cat_Results[[#This Row],[TotalLossInOriginalCurrency]] / INDEX(Exchange_Rate[Exchange Rate], MATCH(Cat_Results[[#This Row],[Currency]], Exchange_Rate[Currency], 0))</f>
        <v>296226.24616693897</v>
      </c>
    </row>
    <row r="1995" spans="1:6" x14ac:dyDescent="0.3">
      <c r="A1995" s="1">
        <v>7726</v>
      </c>
      <c r="B1995" s="1">
        <v>230</v>
      </c>
      <c r="C1995" s="1">
        <f t="shared" si="31"/>
        <v>2.0000000000000002E-5</v>
      </c>
      <c r="D1995" s="1" t="s">
        <v>320</v>
      </c>
      <c r="E1995" s="4">
        <v>332801.60093298898</v>
      </c>
      <c r="F1995" s="66">
        <f>Cat_Results[[#This Row],[TotalLossInOriginalCurrency]] / INDEX(Exchange_Rate[Exchange Rate], MATCH(Cat_Results[[#This Row],[Currency]], Exchange_Rate[Currency], 0))</f>
        <v>332801.60093298898</v>
      </c>
    </row>
    <row r="1996" spans="1:6" x14ac:dyDescent="0.3">
      <c r="A1996" s="1">
        <v>7729</v>
      </c>
      <c r="B1996" s="1">
        <v>211</v>
      </c>
      <c r="C1996" s="1">
        <f t="shared" si="31"/>
        <v>2.0000000000000002E-5</v>
      </c>
      <c r="D1996" s="1" t="s">
        <v>320</v>
      </c>
      <c r="E1996" s="4">
        <v>347438.46180311398</v>
      </c>
      <c r="F1996" s="66">
        <f>Cat_Results[[#This Row],[TotalLossInOriginalCurrency]] / INDEX(Exchange_Rate[Exchange Rate], MATCH(Cat_Results[[#This Row],[Currency]], Exchange_Rate[Currency], 0))</f>
        <v>347438.46180311398</v>
      </c>
    </row>
    <row r="1997" spans="1:6" x14ac:dyDescent="0.3">
      <c r="A1997" s="1">
        <v>7729</v>
      </c>
      <c r="B1997" s="1">
        <v>227</v>
      </c>
      <c r="C1997" s="1">
        <f t="shared" si="31"/>
        <v>2.0000000000000002E-5</v>
      </c>
      <c r="D1997" s="1" t="s">
        <v>321</v>
      </c>
      <c r="E1997" s="4">
        <v>193221.14198724306</v>
      </c>
      <c r="F1997" s="66">
        <f>Cat_Results[[#This Row],[TotalLossInOriginalCurrency]] / INDEX(Exchange_Rate[Exchange Rate], MATCH(Cat_Results[[#This Row],[Currency]], Exchange_Rate[Currency], 0))</f>
        <v>302719.56306774198</v>
      </c>
    </row>
    <row r="1998" spans="1:6" x14ac:dyDescent="0.3">
      <c r="A1998" s="1">
        <v>7734</v>
      </c>
      <c r="B1998" s="1">
        <v>214</v>
      </c>
      <c r="C1998" s="1">
        <f t="shared" si="31"/>
        <v>2.0000000000000002E-5</v>
      </c>
      <c r="D1998" s="1" t="s">
        <v>320</v>
      </c>
      <c r="E1998" s="4">
        <v>2207.2152803652002</v>
      </c>
      <c r="F1998" s="66">
        <f>Cat_Results[[#This Row],[TotalLossInOriginalCurrency]] / INDEX(Exchange_Rate[Exchange Rate], MATCH(Cat_Results[[#This Row],[Currency]], Exchange_Rate[Currency], 0))</f>
        <v>2207.2152803652002</v>
      </c>
    </row>
    <row r="1999" spans="1:6" x14ac:dyDescent="0.3">
      <c r="A1999" s="1">
        <v>7741</v>
      </c>
      <c r="B1999" s="1">
        <v>226</v>
      </c>
      <c r="C1999" s="1">
        <f t="shared" si="31"/>
        <v>2.0000000000000002E-5</v>
      </c>
      <c r="D1999" s="1" t="s">
        <v>323</v>
      </c>
      <c r="E1999" s="4">
        <v>2307969.9458543863</v>
      </c>
      <c r="F1999" s="66">
        <f>Cat_Results[[#This Row],[TotalLossInOriginalCurrency]] / INDEX(Exchange_Rate[Exchange Rate], MATCH(Cat_Results[[#This Row],[Currency]], Exchange_Rate[Currency], 0))</f>
        <v>29096.577846571803</v>
      </c>
    </row>
    <row r="2000" spans="1:6" x14ac:dyDescent="0.3">
      <c r="A2000" s="1">
        <v>7744</v>
      </c>
      <c r="B2000" s="1">
        <v>252</v>
      </c>
      <c r="C2000" s="1">
        <f t="shared" si="31"/>
        <v>2.0000000000000002E-5</v>
      </c>
      <c r="D2000" s="1" t="s">
        <v>321</v>
      </c>
      <c r="E2000" s="4">
        <v>2808634.6259912299</v>
      </c>
      <c r="F2000" s="66">
        <f>Cat_Results[[#This Row],[TotalLossInOriginalCurrency]] / INDEX(Exchange_Rate[Exchange Rate], MATCH(Cat_Results[[#This Row],[Currency]], Exchange_Rate[Currency], 0))</f>
        <v>4400287.86732422</v>
      </c>
    </row>
    <row r="2001" spans="1:6" x14ac:dyDescent="0.3">
      <c r="A2001" s="1">
        <v>7750</v>
      </c>
      <c r="B2001" s="1">
        <v>237</v>
      </c>
      <c r="C2001" s="1">
        <f t="shared" si="31"/>
        <v>2.0000000000000002E-5</v>
      </c>
      <c r="D2001" s="1" t="s">
        <v>321</v>
      </c>
      <c r="E2001" s="4">
        <v>58567.360712048241</v>
      </c>
      <c r="F2001" s="66">
        <f>Cat_Results[[#This Row],[TotalLossInOriginalCurrency]] / INDEX(Exchange_Rate[Exchange Rate], MATCH(Cat_Results[[#This Row],[Currency]], Exchange_Rate[Currency], 0))</f>
        <v>91757.484002204204</v>
      </c>
    </row>
    <row r="2002" spans="1:6" x14ac:dyDescent="0.3">
      <c r="A2002" s="1">
        <v>7755</v>
      </c>
      <c r="B2002" s="1">
        <v>250</v>
      </c>
      <c r="C2002" s="1">
        <f t="shared" si="31"/>
        <v>2.0000000000000002E-5</v>
      </c>
      <c r="D2002" s="1" t="s">
        <v>320</v>
      </c>
      <c r="E2002" s="4">
        <v>1.23613514006138E-2</v>
      </c>
      <c r="F2002" s="66">
        <f>Cat_Results[[#This Row],[TotalLossInOriginalCurrency]] / INDEX(Exchange_Rate[Exchange Rate], MATCH(Cat_Results[[#This Row],[Currency]], Exchange_Rate[Currency], 0))</f>
        <v>1.23613514006138E-2</v>
      </c>
    </row>
    <row r="2003" spans="1:6" x14ac:dyDescent="0.3">
      <c r="A2003" s="1">
        <v>7757</v>
      </c>
      <c r="B2003" s="1">
        <v>250</v>
      </c>
      <c r="C2003" s="1">
        <f t="shared" si="31"/>
        <v>2.0000000000000002E-5</v>
      </c>
      <c r="D2003" s="1" t="s">
        <v>320</v>
      </c>
      <c r="E2003" s="4">
        <v>1020718.9835015601</v>
      </c>
      <c r="F2003" s="66">
        <f>Cat_Results[[#This Row],[TotalLossInOriginalCurrency]] / INDEX(Exchange_Rate[Exchange Rate], MATCH(Cat_Results[[#This Row],[Currency]], Exchange_Rate[Currency], 0))</f>
        <v>1020718.9835015601</v>
      </c>
    </row>
    <row r="2004" spans="1:6" x14ac:dyDescent="0.3">
      <c r="A2004" s="1">
        <v>7758</v>
      </c>
      <c r="B2004" s="1">
        <v>276</v>
      </c>
      <c r="C2004" s="1">
        <f t="shared" si="31"/>
        <v>2.0000000000000002E-5</v>
      </c>
      <c r="D2004" s="1" t="s">
        <v>320</v>
      </c>
      <c r="E2004" s="4">
        <v>6.6953711211681401E-3</v>
      </c>
      <c r="F2004" s="66">
        <f>Cat_Results[[#This Row],[TotalLossInOriginalCurrency]] / INDEX(Exchange_Rate[Exchange Rate], MATCH(Cat_Results[[#This Row],[Currency]], Exchange_Rate[Currency], 0))</f>
        <v>6.6953711211681401E-3</v>
      </c>
    </row>
    <row r="2005" spans="1:6" x14ac:dyDescent="0.3">
      <c r="A2005" s="1">
        <v>7762</v>
      </c>
      <c r="B2005" s="1">
        <v>256</v>
      </c>
      <c r="C2005" s="1">
        <f t="shared" si="31"/>
        <v>2.0000000000000002E-5</v>
      </c>
      <c r="D2005" s="1" t="s">
        <v>321</v>
      </c>
      <c r="E2005" s="4">
        <v>5556624.8620127197</v>
      </c>
      <c r="F2005" s="66">
        <f>Cat_Results[[#This Row],[TotalLossInOriginalCurrency]] / INDEX(Exchange_Rate[Exchange Rate], MATCH(Cat_Results[[#This Row],[Currency]], Exchange_Rate[Currency], 0))</f>
        <v>8705564.1689091101</v>
      </c>
    </row>
    <row r="2006" spans="1:6" x14ac:dyDescent="0.3">
      <c r="A2006" s="1">
        <v>7762</v>
      </c>
      <c r="B2006" s="1">
        <v>263</v>
      </c>
      <c r="C2006" s="1">
        <f t="shared" si="31"/>
        <v>2.0000000000000002E-5</v>
      </c>
      <c r="D2006" s="1" t="s">
        <v>320</v>
      </c>
      <c r="E2006" s="4">
        <v>12125299.2805357</v>
      </c>
      <c r="F2006" s="66">
        <f>Cat_Results[[#This Row],[TotalLossInOriginalCurrency]] / INDEX(Exchange_Rate[Exchange Rate], MATCH(Cat_Results[[#This Row],[Currency]], Exchange_Rate[Currency], 0))</f>
        <v>12125299.2805357</v>
      </c>
    </row>
    <row r="2007" spans="1:6" x14ac:dyDescent="0.3">
      <c r="A2007" s="1">
        <v>7772</v>
      </c>
      <c r="B2007" s="1">
        <v>224</v>
      </c>
      <c r="C2007" s="1">
        <f t="shared" si="31"/>
        <v>2.0000000000000002E-5</v>
      </c>
      <c r="D2007" s="1" t="s">
        <v>320</v>
      </c>
      <c r="E2007" s="4">
        <v>35564745.625598498</v>
      </c>
      <c r="F2007" s="66">
        <f>Cat_Results[[#This Row],[TotalLossInOriginalCurrency]] / INDEX(Exchange_Rate[Exchange Rate], MATCH(Cat_Results[[#This Row],[Currency]], Exchange_Rate[Currency], 0))</f>
        <v>35564745.625598498</v>
      </c>
    </row>
    <row r="2008" spans="1:6" x14ac:dyDescent="0.3">
      <c r="A2008" s="1">
        <v>7781</v>
      </c>
      <c r="B2008" s="1">
        <v>288</v>
      </c>
      <c r="C2008" s="1">
        <f t="shared" si="31"/>
        <v>2.0000000000000002E-5</v>
      </c>
      <c r="D2008" s="1" t="s">
        <v>320</v>
      </c>
      <c r="E2008" s="4">
        <v>62856.256577379099</v>
      </c>
      <c r="F2008" s="66">
        <f>Cat_Results[[#This Row],[TotalLossInOriginalCurrency]] / INDEX(Exchange_Rate[Exchange Rate], MATCH(Cat_Results[[#This Row],[Currency]], Exchange_Rate[Currency], 0))</f>
        <v>62856.256577379099</v>
      </c>
    </row>
    <row r="2009" spans="1:6" x14ac:dyDescent="0.3">
      <c r="A2009" s="1">
        <v>7783</v>
      </c>
      <c r="B2009" s="1">
        <v>284</v>
      </c>
      <c r="C2009" s="1">
        <f t="shared" si="31"/>
        <v>2.0000000000000002E-5</v>
      </c>
      <c r="D2009" s="1" t="s">
        <v>321</v>
      </c>
      <c r="E2009" s="4">
        <v>5460.7871802164209</v>
      </c>
      <c r="F2009" s="66">
        <f>Cat_Results[[#This Row],[TotalLossInOriginalCurrency]] / INDEX(Exchange_Rate[Exchange Rate], MATCH(Cat_Results[[#This Row],[Currency]], Exchange_Rate[Currency], 0))</f>
        <v>8555.4152728803492</v>
      </c>
    </row>
    <row r="2010" spans="1:6" x14ac:dyDescent="0.3">
      <c r="A2010" s="1">
        <v>7783</v>
      </c>
      <c r="B2010" s="1">
        <v>226</v>
      </c>
      <c r="C2010" s="1">
        <f t="shared" si="31"/>
        <v>2.0000000000000002E-5</v>
      </c>
      <c r="D2010" s="1" t="s">
        <v>321</v>
      </c>
      <c r="E2010" s="4">
        <v>1431300.1092312466</v>
      </c>
      <c r="F2010" s="66">
        <f>Cat_Results[[#This Row],[TotalLossInOriginalCurrency]] / INDEX(Exchange_Rate[Exchange Rate], MATCH(Cat_Results[[#This Row],[Currency]], Exchange_Rate[Currency], 0))</f>
        <v>2242417.8805127898</v>
      </c>
    </row>
    <row r="2011" spans="1:6" x14ac:dyDescent="0.3">
      <c r="A2011" s="1">
        <v>7791</v>
      </c>
      <c r="B2011" s="1">
        <v>261</v>
      </c>
      <c r="C2011" s="1">
        <f t="shared" si="31"/>
        <v>2.0000000000000002E-5</v>
      </c>
      <c r="D2011" s="1" t="s">
        <v>320</v>
      </c>
      <c r="E2011" s="4">
        <v>16967128.359720599</v>
      </c>
      <c r="F2011" s="66">
        <f>Cat_Results[[#This Row],[TotalLossInOriginalCurrency]] / INDEX(Exchange_Rate[Exchange Rate], MATCH(Cat_Results[[#This Row],[Currency]], Exchange_Rate[Currency], 0))</f>
        <v>16967128.359720599</v>
      </c>
    </row>
    <row r="2012" spans="1:6" x14ac:dyDescent="0.3">
      <c r="A2012" s="1">
        <v>7794</v>
      </c>
      <c r="B2012" s="1">
        <v>231</v>
      </c>
      <c r="C2012" s="1">
        <f t="shared" si="31"/>
        <v>2.0000000000000002E-5</v>
      </c>
      <c r="D2012" s="1" t="s">
        <v>321</v>
      </c>
      <c r="E2012" s="4">
        <v>1.2564345823950798E-2</v>
      </c>
      <c r="F2012" s="66">
        <f>Cat_Results[[#This Row],[TotalLossInOriginalCurrency]] / INDEX(Exchange_Rate[Exchange Rate], MATCH(Cat_Results[[#This Row],[Currency]], Exchange_Rate[Currency], 0))</f>
        <v>1.9684560596942902E-2</v>
      </c>
    </row>
    <row r="2013" spans="1:6" x14ac:dyDescent="0.3">
      <c r="A2013" s="1">
        <v>7803</v>
      </c>
      <c r="B2013" s="1">
        <v>232</v>
      </c>
      <c r="C2013" s="1">
        <f t="shared" si="31"/>
        <v>2.0000000000000002E-5</v>
      </c>
      <c r="D2013" s="1" t="s">
        <v>320</v>
      </c>
      <c r="E2013" s="4">
        <v>77.371570768095594</v>
      </c>
      <c r="F2013" s="66">
        <f>Cat_Results[[#This Row],[TotalLossInOriginalCurrency]] / INDEX(Exchange_Rate[Exchange Rate], MATCH(Cat_Results[[#This Row],[Currency]], Exchange_Rate[Currency], 0))</f>
        <v>77.371570768095594</v>
      </c>
    </row>
    <row r="2014" spans="1:6" x14ac:dyDescent="0.3">
      <c r="A2014" s="1">
        <v>7803</v>
      </c>
      <c r="B2014" s="1">
        <v>225</v>
      </c>
      <c r="C2014" s="1">
        <f t="shared" si="31"/>
        <v>2.0000000000000002E-5</v>
      </c>
      <c r="D2014" s="1" t="s">
        <v>320</v>
      </c>
      <c r="E2014" s="4">
        <v>3.7970021367073098E-3</v>
      </c>
      <c r="F2014" s="66">
        <f>Cat_Results[[#This Row],[TotalLossInOriginalCurrency]] / INDEX(Exchange_Rate[Exchange Rate], MATCH(Cat_Results[[#This Row],[Currency]], Exchange_Rate[Currency], 0))</f>
        <v>3.7970021367073098E-3</v>
      </c>
    </row>
    <row r="2015" spans="1:6" x14ac:dyDescent="0.3">
      <c r="A2015" s="1">
        <v>7805</v>
      </c>
      <c r="B2015" s="1">
        <v>294</v>
      </c>
      <c r="C2015" s="1">
        <f t="shared" si="31"/>
        <v>2.0000000000000002E-5</v>
      </c>
      <c r="D2015" s="1" t="s">
        <v>320</v>
      </c>
      <c r="E2015" s="4">
        <v>4.9136579036712603E-3</v>
      </c>
      <c r="F2015" s="66">
        <f>Cat_Results[[#This Row],[TotalLossInOriginalCurrency]] / INDEX(Exchange_Rate[Exchange Rate], MATCH(Cat_Results[[#This Row],[Currency]], Exchange_Rate[Currency], 0))</f>
        <v>4.9136579036712603E-3</v>
      </c>
    </row>
    <row r="2016" spans="1:6" x14ac:dyDescent="0.3">
      <c r="A2016" s="1">
        <v>7810</v>
      </c>
      <c r="B2016" s="1">
        <v>265</v>
      </c>
      <c r="C2016" s="1">
        <f t="shared" si="31"/>
        <v>2.0000000000000002E-5</v>
      </c>
      <c r="D2016" s="1" t="s">
        <v>323</v>
      </c>
      <c r="E2016" s="4">
        <v>215.07227789822014</v>
      </c>
      <c r="F2016" s="66">
        <f>Cat_Results[[#This Row],[TotalLossInOriginalCurrency]] / INDEX(Exchange_Rate[Exchange Rate], MATCH(Cat_Results[[#This Row],[Currency]], Exchange_Rate[Currency], 0))</f>
        <v>2.7114162763451799</v>
      </c>
    </row>
    <row r="2017" spans="1:6" x14ac:dyDescent="0.3">
      <c r="A2017" s="1">
        <v>7810</v>
      </c>
      <c r="B2017" s="1">
        <v>217</v>
      </c>
      <c r="C2017" s="1">
        <f t="shared" si="31"/>
        <v>2.0000000000000002E-5</v>
      </c>
      <c r="D2017" s="1" t="s">
        <v>321</v>
      </c>
      <c r="E2017" s="4">
        <v>7402.4096489122412</v>
      </c>
      <c r="F2017" s="66">
        <f>Cat_Results[[#This Row],[TotalLossInOriginalCurrency]] / INDEX(Exchange_Rate[Exchange Rate], MATCH(Cat_Results[[#This Row],[Currency]], Exchange_Rate[Currency], 0))</f>
        <v>11597.355193745299</v>
      </c>
    </row>
    <row r="2018" spans="1:6" x14ac:dyDescent="0.3">
      <c r="A2018" s="1">
        <v>7814</v>
      </c>
      <c r="B2018" s="1">
        <v>235</v>
      </c>
      <c r="C2018" s="1">
        <f t="shared" si="31"/>
        <v>2.0000000000000002E-5</v>
      </c>
      <c r="D2018" s="1" t="s">
        <v>322</v>
      </c>
      <c r="E2018" s="4">
        <v>1.9032311450428725E-2</v>
      </c>
      <c r="F2018" s="66">
        <f>Cat_Results[[#This Row],[TotalLossInOriginalCurrency]] / INDEX(Exchange_Rate[Exchange Rate], MATCH(Cat_Results[[#This Row],[Currency]], Exchange_Rate[Currency], 0))</f>
        <v>2.3377388715744001E-2</v>
      </c>
    </row>
    <row r="2019" spans="1:6" x14ac:dyDescent="0.3">
      <c r="A2019" s="1">
        <v>7816</v>
      </c>
      <c r="B2019" s="1">
        <v>214</v>
      </c>
      <c r="C2019" s="1">
        <f t="shared" si="31"/>
        <v>2.0000000000000002E-5</v>
      </c>
      <c r="D2019" s="1" t="s">
        <v>320</v>
      </c>
      <c r="E2019" s="4">
        <v>2229.096853517</v>
      </c>
      <c r="F2019" s="66">
        <f>Cat_Results[[#This Row],[TotalLossInOriginalCurrency]] / INDEX(Exchange_Rate[Exchange Rate], MATCH(Cat_Results[[#This Row],[Currency]], Exchange_Rate[Currency], 0))</f>
        <v>2229.096853517</v>
      </c>
    </row>
    <row r="2020" spans="1:6" x14ac:dyDescent="0.3">
      <c r="A2020" s="1">
        <v>7819</v>
      </c>
      <c r="B2020" s="1">
        <v>238</v>
      </c>
      <c r="C2020" s="1">
        <f t="shared" si="31"/>
        <v>2.0000000000000002E-5</v>
      </c>
      <c r="D2020" s="1" t="s">
        <v>320</v>
      </c>
      <c r="E2020" s="4">
        <v>4155788.30716471</v>
      </c>
      <c r="F2020" s="66">
        <f>Cat_Results[[#This Row],[TotalLossInOriginalCurrency]] / INDEX(Exchange_Rate[Exchange Rate], MATCH(Cat_Results[[#This Row],[Currency]], Exchange_Rate[Currency], 0))</f>
        <v>4155788.30716471</v>
      </c>
    </row>
    <row r="2021" spans="1:6" x14ac:dyDescent="0.3">
      <c r="A2021" s="1">
        <v>7819</v>
      </c>
      <c r="B2021" s="1">
        <v>235</v>
      </c>
      <c r="C2021" s="1">
        <f t="shared" si="31"/>
        <v>2.0000000000000002E-5</v>
      </c>
      <c r="D2021" s="1" t="s">
        <v>320</v>
      </c>
      <c r="E2021" s="4">
        <v>1.46813876926899</v>
      </c>
      <c r="F2021" s="66">
        <f>Cat_Results[[#This Row],[TotalLossInOriginalCurrency]] / INDEX(Exchange_Rate[Exchange Rate], MATCH(Cat_Results[[#This Row],[Currency]], Exchange_Rate[Currency], 0))</f>
        <v>1.46813876926899</v>
      </c>
    </row>
    <row r="2022" spans="1:6" x14ac:dyDescent="0.3">
      <c r="A2022" s="1">
        <v>7820</v>
      </c>
      <c r="B2022" s="1">
        <v>190</v>
      </c>
      <c r="C2022" s="1">
        <f t="shared" si="31"/>
        <v>2.0000000000000002E-5</v>
      </c>
      <c r="D2022" s="1" t="s">
        <v>321</v>
      </c>
      <c r="E2022" s="4">
        <v>285089.3469731448</v>
      </c>
      <c r="F2022" s="66">
        <f>Cat_Results[[#This Row],[TotalLossInOriginalCurrency]] / INDEX(Exchange_Rate[Exchange Rate], MATCH(Cat_Results[[#This Row],[Currency]], Exchange_Rate[Currency], 0))</f>
        <v>446649.47977937199</v>
      </c>
    </row>
    <row r="2023" spans="1:6" x14ac:dyDescent="0.3">
      <c r="A2023" s="1">
        <v>7832</v>
      </c>
      <c r="B2023" s="1">
        <v>204</v>
      </c>
      <c r="C2023" s="1">
        <f t="shared" si="31"/>
        <v>2.0000000000000002E-5</v>
      </c>
      <c r="D2023" s="1" t="s">
        <v>320</v>
      </c>
      <c r="E2023" s="4">
        <v>7218567.9661833104</v>
      </c>
      <c r="F2023" s="66">
        <f>Cat_Results[[#This Row],[TotalLossInOriginalCurrency]] / INDEX(Exchange_Rate[Exchange Rate], MATCH(Cat_Results[[#This Row],[Currency]], Exchange_Rate[Currency], 0))</f>
        <v>7218567.9661833104</v>
      </c>
    </row>
    <row r="2024" spans="1:6" x14ac:dyDescent="0.3">
      <c r="A2024" s="1">
        <v>7835</v>
      </c>
      <c r="B2024" s="1">
        <v>235</v>
      </c>
      <c r="C2024" s="1">
        <f t="shared" si="31"/>
        <v>2.0000000000000002E-5</v>
      </c>
      <c r="D2024" s="1" t="s">
        <v>320</v>
      </c>
      <c r="E2024" s="4">
        <v>217602.068163697</v>
      </c>
      <c r="F2024" s="66">
        <f>Cat_Results[[#This Row],[TotalLossInOriginalCurrency]] / INDEX(Exchange_Rate[Exchange Rate], MATCH(Cat_Results[[#This Row],[Currency]], Exchange_Rate[Currency], 0))</f>
        <v>217602.068163697</v>
      </c>
    </row>
    <row r="2025" spans="1:6" x14ac:dyDescent="0.3">
      <c r="A2025" s="1">
        <v>7836</v>
      </c>
      <c r="B2025" s="1">
        <v>172</v>
      </c>
      <c r="C2025" s="1">
        <f t="shared" si="31"/>
        <v>2.0000000000000002E-5</v>
      </c>
      <c r="D2025" s="1" t="s">
        <v>320</v>
      </c>
      <c r="E2025" s="4">
        <v>352666.88110399002</v>
      </c>
      <c r="F2025" s="66">
        <f>Cat_Results[[#This Row],[TotalLossInOriginalCurrency]] / INDEX(Exchange_Rate[Exchange Rate], MATCH(Cat_Results[[#This Row],[Currency]], Exchange_Rate[Currency], 0))</f>
        <v>352666.88110399002</v>
      </c>
    </row>
    <row r="2026" spans="1:6" x14ac:dyDescent="0.3">
      <c r="A2026" s="1">
        <v>7841</v>
      </c>
      <c r="B2026" s="1">
        <v>220</v>
      </c>
      <c r="C2026" s="1">
        <f t="shared" si="31"/>
        <v>2.0000000000000002E-5</v>
      </c>
      <c r="D2026" s="1" t="s">
        <v>324</v>
      </c>
      <c r="E2026" s="4">
        <v>4166.3914224641894</v>
      </c>
      <c r="F2026" s="66">
        <f>Cat_Results[[#This Row],[TotalLossInOriginalCurrency]] / INDEX(Exchange_Rate[Exchange Rate], MATCH(Cat_Results[[#This Row],[Currency]], Exchange_Rate[Currency], 0))</f>
        <v>4214.4299137033504</v>
      </c>
    </row>
    <row r="2027" spans="1:6" x14ac:dyDescent="0.3">
      <c r="A2027" s="1">
        <v>7845</v>
      </c>
      <c r="B2027" s="1">
        <v>189</v>
      </c>
      <c r="C2027" s="1">
        <f t="shared" si="31"/>
        <v>2.0000000000000002E-5</v>
      </c>
      <c r="D2027" s="1" t="s">
        <v>321</v>
      </c>
      <c r="E2027" s="4">
        <v>252418.02417745968</v>
      </c>
      <c r="F2027" s="66">
        <f>Cat_Results[[#This Row],[TotalLossInOriginalCurrency]] / INDEX(Exchange_Rate[Exchange Rate], MATCH(Cat_Results[[#This Row],[Currency]], Exchange_Rate[Currency], 0))</f>
        <v>395463.31836952001</v>
      </c>
    </row>
    <row r="2028" spans="1:6" x14ac:dyDescent="0.3">
      <c r="A2028" s="1">
        <v>7846</v>
      </c>
      <c r="B2028" s="1">
        <v>274</v>
      </c>
      <c r="C2028" s="1">
        <f t="shared" si="31"/>
        <v>2.0000000000000002E-5</v>
      </c>
      <c r="D2028" s="1" t="s">
        <v>320</v>
      </c>
      <c r="E2028" s="4">
        <v>822787.92832313699</v>
      </c>
      <c r="F2028" s="66">
        <f>Cat_Results[[#This Row],[TotalLossInOriginalCurrency]] / INDEX(Exchange_Rate[Exchange Rate], MATCH(Cat_Results[[#This Row],[Currency]], Exchange_Rate[Currency], 0))</f>
        <v>822787.92832313699</v>
      </c>
    </row>
    <row r="2029" spans="1:6" x14ac:dyDescent="0.3">
      <c r="A2029" s="1">
        <v>7849</v>
      </c>
      <c r="B2029" s="1">
        <v>247</v>
      </c>
      <c r="C2029" s="1">
        <f t="shared" si="31"/>
        <v>2.0000000000000002E-5</v>
      </c>
      <c r="D2029" s="1" t="s">
        <v>320</v>
      </c>
      <c r="E2029" s="4">
        <v>520609.06635448302</v>
      </c>
      <c r="F2029" s="66">
        <f>Cat_Results[[#This Row],[TotalLossInOriginalCurrency]] / INDEX(Exchange_Rate[Exchange Rate], MATCH(Cat_Results[[#This Row],[Currency]], Exchange_Rate[Currency], 0))</f>
        <v>520609.06635448302</v>
      </c>
    </row>
    <row r="2030" spans="1:6" x14ac:dyDescent="0.3">
      <c r="A2030" s="1">
        <v>7850</v>
      </c>
      <c r="B2030" s="1">
        <v>282</v>
      </c>
      <c r="C2030" s="1">
        <f t="shared" si="31"/>
        <v>2.0000000000000002E-5</v>
      </c>
      <c r="D2030" s="1" t="s">
        <v>321</v>
      </c>
      <c r="E2030" s="4">
        <v>6.3318759458237889E-3</v>
      </c>
      <c r="F2030" s="66">
        <f>Cat_Results[[#This Row],[TotalLossInOriginalCurrency]] / INDEX(Exchange_Rate[Exchange Rate], MATCH(Cat_Results[[#This Row],[Currency]], Exchange_Rate[Currency], 0))</f>
        <v>9.9201500415802002E-3</v>
      </c>
    </row>
    <row r="2031" spans="1:6" x14ac:dyDescent="0.3">
      <c r="A2031" s="1">
        <v>7851</v>
      </c>
      <c r="B2031" s="1">
        <v>223</v>
      </c>
      <c r="C2031" s="1">
        <f t="shared" si="31"/>
        <v>2.0000000000000002E-5</v>
      </c>
      <c r="D2031" s="1" t="s">
        <v>323</v>
      </c>
      <c r="E2031" s="4">
        <v>139769.44489843198</v>
      </c>
      <c r="F2031" s="66">
        <f>Cat_Results[[#This Row],[TotalLossInOriginalCurrency]] / INDEX(Exchange_Rate[Exchange Rate], MATCH(Cat_Results[[#This Row],[Currency]], Exchange_Rate[Currency], 0))</f>
        <v>1762.0734365992198</v>
      </c>
    </row>
    <row r="2032" spans="1:6" x14ac:dyDescent="0.3">
      <c r="A2032" s="1">
        <v>7854</v>
      </c>
      <c r="B2032" s="1">
        <v>257</v>
      </c>
      <c r="C2032" s="1">
        <f t="shared" si="31"/>
        <v>2.0000000000000002E-5</v>
      </c>
      <c r="D2032" s="1" t="s">
        <v>320</v>
      </c>
      <c r="E2032" s="4">
        <v>23855.245736163801</v>
      </c>
      <c r="F2032" s="66">
        <f>Cat_Results[[#This Row],[TotalLossInOriginalCurrency]] / INDEX(Exchange_Rate[Exchange Rate], MATCH(Cat_Results[[#This Row],[Currency]], Exchange_Rate[Currency], 0))</f>
        <v>23855.245736163801</v>
      </c>
    </row>
    <row r="2033" spans="1:6" x14ac:dyDescent="0.3">
      <c r="A2033" s="1">
        <v>7870</v>
      </c>
      <c r="B2033" s="1">
        <v>268</v>
      </c>
      <c r="C2033" s="1">
        <f t="shared" si="31"/>
        <v>2.0000000000000002E-5</v>
      </c>
      <c r="D2033" s="1" t="s">
        <v>323</v>
      </c>
      <c r="E2033" s="4">
        <v>2667602.911993878</v>
      </c>
      <c r="F2033" s="66">
        <f>Cat_Results[[#This Row],[TotalLossInOriginalCurrency]] / INDEX(Exchange_Rate[Exchange Rate], MATCH(Cat_Results[[#This Row],[Currency]], Exchange_Rate[Currency], 0))</f>
        <v>33630.470765873899</v>
      </c>
    </row>
    <row r="2034" spans="1:6" x14ac:dyDescent="0.3">
      <c r="A2034" s="1">
        <v>7873</v>
      </c>
      <c r="B2034" s="1">
        <v>254</v>
      </c>
      <c r="C2034" s="1">
        <f t="shared" si="31"/>
        <v>2.0000000000000002E-5</v>
      </c>
      <c r="D2034" s="1" t="s">
        <v>321</v>
      </c>
      <c r="E2034" s="4">
        <v>2.1906618707612149E-3</v>
      </c>
      <c r="F2034" s="66">
        <f>Cat_Results[[#This Row],[TotalLossInOriginalCurrency]] / INDEX(Exchange_Rate[Exchange Rate], MATCH(Cat_Results[[#This Row],[Currency]], Exchange_Rate[Currency], 0))</f>
        <v>3.4321099519729601E-3</v>
      </c>
    </row>
    <row r="2035" spans="1:6" x14ac:dyDescent="0.3">
      <c r="A2035" s="1">
        <v>7877</v>
      </c>
      <c r="B2035" s="1">
        <v>255</v>
      </c>
      <c r="C2035" s="1">
        <f t="shared" si="31"/>
        <v>2.0000000000000002E-5</v>
      </c>
      <c r="D2035" s="1" t="s">
        <v>320</v>
      </c>
      <c r="E2035" s="4">
        <v>133217.23174512899</v>
      </c>
      <c r="F2035" s="66">
        <f>Cat_Results[[#This Row],[TotalLossInOriginalCurrency]] / INDEX(Exchange_Rate[Exchange Rate], MATCH(Cat_Results[[#This Row],[Currency]], Exchange_Rate[Currency], 0))</f>
        <v>133217.23174512899</v>
      </c>
    </row>
    <row r="2036" spans="1:6" x14ac:dyDescent="0.3">
      <c r="A2036" s="1">
        <v>7883</v>
      </c>
      <c r="B2036" s="1">
        <v>251</v>
      </c>
      <c r="C2036" s="1">
        <f t="shared" si="31"/>
        <v>2.0000000000000002E-5</v>
      </c>
      <c r="D2036" s="1" t="s">
        <v>321</v>
      </c>
      <c r="E2036" s="4">
        <v>276692.612951099</v>
      </c>
      <c r="F2036" s="66">
        <f>Cat_Results[[#This Row],[TotalLossInOriginalCurrency]] / INDEX(Exchange_Rate[Exchange Rate], MATCH(Cat_Results[[#This Row],[Currency]], Exchange_Rate[Currency], 0))</f>
        <v>433494.31659066892</v>
      </c>
    </row>
    <row r="2037" spans="1:6" x14ac:dyDescent="0.3">
      <c r="A2037" s="1">
        <v>7885</v>
      </c>
      <c r="B2037" s="1">
        <v>138</v>
      </c>
      <c r="C2037" s="1">
        <f t="shared" si="31"/>
        <v>2.0000000000000002E-5</v>
      </c>
      <c r="D2037" s="1" t="s">
        <v>320</v>
      </c>
      <c r="E2037" s="4">
        <v>3.4096132963895798E-2</v>
      </c>
      <c r="F2037" s="66">
        <f>Cat_Results[[#This Row],[TotalLossInOriginalCurrency]] / INDEX(Exchange_Rate[Exchange Rate], MATCH(Cat_Results[[#This Row],[Currency]], Exchange_Rate[Currency], 0))</f>
        <v>3.4096132963895798E-2</v>
      </c>
    </row>
    <row r="2038" spans="1:6" x14ac:dyDescent="0.3">
      <c r="A2038" s="1">
        <v>7886</v>
      </c>
      <c r="B2038" s="1">
        <v>258</v>
      </c>
      <c r="C2038" s="1">
        <f t="shared" si="31"/>
        <v>2.0000000000000002E-5</v>
      </c>
      <c r="D2038" s="1" t="s">
        <v>320</v>
      </c>
      <c r="E2038" s="4">
        <v>2.7752794325351701E-2</v>
      </c>
      <c r="F2038" s="66">
        <f>Cat_Results[[#This Row],[TotalLossInOriginalCurrency]] / INDEX(Exchange_Rate[Exchange Rate], MATCH(Cat_Results[[#This Row],[Currency]], Exchange_Rate[Currency], 0))</f>
        <v>2.7752794325351701E-2</v>
      </c>
    </row>
    <row r="2039" spans="1:6" x14ac:dyDescent="0.3">
      <c r="A2039" s="1">
        <v>7886</v>
      </c>
      <c r="B2039" s="1">
        <v>254</v>
      </c>
      <c r="C2039" s="1">
        <f t="shared" si="31"/>
        <v>2.0000000000000002E-5</v>
      </c>
      <c r="D2039" s="1" t="s">
        <v>320</v>
      </c>
      <c r="E2039" s="4">
        <v>6.0775130987167402E-3</v>
      </c>
      <c r="F2039" s="66">
        <f>Cat_Results[[#This Row],[TotalLossInOriginalCurrency]] / INDEX(Exchange_Rate[Exchange Rate], MATCH(Cat_Results[[#This Row],[Currency]], Exchange_Rate[Currency], 0))</f>
        <v>6.0775130987167402E-3</v>
      </c>
    </row>
    <row r="2040" spans="1:6" x14ac:dyDescent="0.3">
      <c r="A2040" s="1">
        <v>7889</v>
      </c>
      <c r="B2040" s="1">
        <v>231</v>
      </c>
      <c r="C2040" s="1">
        <f t="shared" si="31"/>
        <v>2.0000000000000002E-5</v>
      </c>
      <c r="D2040" s="1" t="s">
        <v>320</v>
      </c>
      <c r="E2040" s="4">
        <v>5.8111548423767099E-3</v>
      </c>
      <c r="F2040" s="66">
        <f>Cat_Results[[#This Row],[TotalLossInOriginalCurrency]] / INDEX(Exchange_Rate[Exchange Rate], MATCH(Cat_Results[[#This Row],[Currency]], Exchange_Rate[Currency], 0))</f>
        <v>5.8111548423767099E-3</v>
      </c>
    </row>
    <row r="2041" spans="1:6" x14ac:dyDescent="0.3">
      <c r="A2041" s="1">
        <v>7890</v>
      </c>
      <c r="B2041" s="1">
        <v>235</v>
      </c>
      <c r="C2041" s="1">
        <f t="shared" si="31"/>
        <v>2.0000000000000002E-5</v>
      </c>
      <c r="D2041" s="1" t="s">
        <v>322</v>
      </c>
      <c r="E2041" s="4">
        <v>793587.5923349167</v>
      </c>
      <c r="F2041" s="66">
        <f>Cat_Results[[#This Row],[TotalLossInOriginalCurrency]] / INDEX(Exchange_Rate[Exchange Rate], MATCH(Cat_Results[[#This Row],[Currency]], Exchange_Rate[Currency], 0))</f>
        <v>974763.66306452104</v>
      </c>
    </row>
    <row r="2042" spans="1:6" x14ac:dyDescent="0.3">
      <c r="A2042" s="1">
        <v>7892</v>
      </c>
      <c r="B2042" s="1">
        <v>216</v>
      </c>
      <c r="C2042" s="1">
        <f t="shared" si="31"/>
        <v>2.0000000000000002E-5</v>
      </c>
      <c r="D2042" s="1" t="s">
        <v>320</v>
      </c>
      <c r="E2042" s="4">
        <v>4933846.7255172096</v>
      </c>
      <c r="F2042" s="66">
        <f>Cat_Results[[#This Row],[TotalLossInOriginalCurrency]] / INDEX(Exchange_Rate[Exchange Rate], MATCH(Cat_Results[[#This Row],[Currency]], Exchange_Rate[Currency], 0))</f>
        <v>4933846.7255172096</v>
      </c>
    </row>
    <row r="2043" spans="1:6" x14ac:dyDescent="0.3">
      <c r="A2043" s="1">
        <v>7892</v>
      </c>
      <c r="B2043" s="1">
        <v>210</v>
      </c>
      <c r="C2043" s="1">
        <f t="shared" si="31"/>
        <v>2.0000000000000002E-5</v>
      </c>
      <c r="D2043" s="1" t="s">
        <v>322</v>
      </c>
      <c r="E2043" s="4">
        <v>5578.3324541367101</v>
      </c>
      <c r="F2043" s="66">
        <f>Cat_Results[[#This Row],[TotalLossInOriginalCurrency]] / INDEX(Exchange_Rate[Exchange Rate], MATCH(Cat_Results[[#This Row],[Currency]], Exchange_Rate[Currency], 0))</f>
        <v>6851.8659178975604</v>
      </c>
    </row>
    <row r="2044" spans="1:6" x14ac:dyDescent="0.3">
      <c r="A2044" s="1">
        <v>7895</v>
      </c>
      <c r="B2044" s="1">
        <v>265</v>
      </c>
      <c r="C2044" s="1">
        <f t="shared" si="31"/>
        <v>2.0000000000000002E-5</v>
      </c>
      <c r="D2044" s="1" t="s">
        <v>320</v>
      </c>
      <c r="E2044" s="4">
        <v>325.74868984892998</v>
      </c>
      <c r="F2044" s="66">
        <f>Cat_Results[[#This Row],[TotalLossInOriginalCurrency]] / INDEX(Exchange_Rate[Exchange Rate], MATCH(Cat_Results[[#This Row],[Currency]], Exchange_Rate[Currency], 0))</f>
        <v>325.74868984892998</v>
      </c>
    </row>
    <row r="2045" spans="1:6" x14ac:dyDescent="0.3">
      <c r="A2045" s="1">
        <v>7900</v>
      </c>
      <c r="B2045" s="1">
        <v>270</v>
      </c>
      <c r="C2045" s="1">
        <f t="shared" si="31"/>
        <v>2.0000000000000002E-5</v>
      </c>
      <c r="D2045" s="1" t="s">
        <v>321</v>
      </c>
      <c r="E2045" s="4">
        <v>1.1149058890166173E-2</v>
      </c>
      <c r="F2045" s="66">
        <f>Cat_Results[[#This Row],[TotalLossInOriginalCurrency]] / INDEX(Exchange_Rate[Exchange Rate], MATCH(Cat_Results[[#This Row],[Currency]], Exchange_Rate[Currency], 0))</f>
        <v>1.74672305583954E-2</v>
      </c>
    </row>
    <row r="2046" spans="1:6" x14ac:dyDescent="0.3">
      <c r="A2046" s="1">
        <v>7904</v>
      </c>
      <c r="B2046" s="1">
        <v>232</v>
      </c>
      <c r="C2046" s="1">
        <f t="shared" si="31"/>
        <v>2.0000000000000002E-5</v>
      </c>
      <c r="D2046" s="1" t="s">
        <v>320</v>
      </c>
      <c r="E2046" s="4">
        <v>4.0185211904563296</v>
      </c>
      <c r="F2046" s="66">
        <f>Cat_Results[[#This Row],[TotalLossInOriginalCurrency]] / INDEX(Exchange_Rate[Exchange Rate], MATCH(Cat_Results[[#This Row],[Currency]], Exchange_Rate[Currency], 0))</f>
        <v>4.0185211904563296</v>
      </c>
    </row>
    <row r="2047" spans="1:6" x14ac:dyDescent="0.3">
      <c r="A2047" s="1">
        <v>7910</v>
      </c>
      <c r="B2047" s="1">
        <v>254</v>
      </c>
      <c r="C2047" s="1">
        <f t="shared" si="31"/>
        <v>2.0000000000000002E-5</v>
      </c>
      <c r="D2047" s="1" t="s">
        <v>323</v>
      </c>
      <c r="E2047" s="4">
        <v>2611.5919459069523</v>
      </c>
      <c r="F2047" s="66">
        <f>Cat_Results[[#This Row],[TotalLossInOriginalCurrency]] / INDEX(Exchange_Rate[Exchange Rate], MATCH(Cat_Results[[#This Row],[Currency]], Exchange_Rate[Currency], 0))</f>
        <v>32.9243404984771</v>
      </c>
    </row>
    <row r="2048" spans="1:6" x14ac:dyDescent="0.3">
      <c r="A2048" s="1">
        <v>7911</v>
      </c>
      <c r="B2048" s="1">
        <v>282</v>
      </c>
      <c r="C2048" s="1">
        <f t="shared" si="31"/>
        <v>2.0000000000000002E-5</v>
      </c>
      <c r="D2048" s="1" t="s">
        <v>322</v>
      </c>
      <c r="E2048" s="4">
        <v>4.9521217179959841E-3</v>
      </c>
      <c r="F2048" s="66">
        <f>Cat_Results[[#This Row],[TotalLossInOriginalCurrency]] / INDEX(Exchange_Rate[Exchange Rate], MATCH(Cat_Results[[#This Row],[Currency]], Exchange_Rate[Currency], 0))</f>
        <v>6.0826912522315996E-3</v>
      </c>
    </row>
    <row r="2049" spans="1:6" x14ac:dyDescent="0.3">
      <c r="A2049" s="1">
        <v>7911</v>
      </c>
      <c r="B2049" s="1">
        <v>256</v>
      </c>
      <c r="C2049" s="1">
        <f t="shared" si="31"/>
        <v>2.0000000000000002E-5</v>
      </c>
      <c r="D2049" s="1" t="s">
        <v>320</v>
      </c>
      <c r="E2049" s="4">
        <v>3.91684472560883E-3</v>
      </c>
      <c r="F2049" s="66">
        <f>Cat_Results[[#This Row],[TotalLossInOriginalCurrency]] / INDEX(Exchange_Rate[Exchange Rate], MATCH(Cat_Results[[#This Row],[Currency]], Exchange_Rate[Currency], 0))</f>
        <v>3.91684472560883E-3</v>
      </c>
    </row>
    <row r="2050" spans="1:6" x14ac:dyDescent="0.3">
      <c r="A2050" s="1">
        <v>7916</v>
      </c>
      <c r="B2050" s="1">
        <v>248</v>
      </c>
      <c r="C2050" s="1">
        <f t="shared" si="31"/>
        <v>2.0000000000000002E-5</v>
      </c>
      <c r="D2050" s="1" t="s">
        <v>320</v>
      </c>
      <c r="E2050" s="4">
        <v>43026.047086529397</v>
      </c>
      <c r="F2050" s="66">
        <f>Cat_Results[[#This Row],[TotalLossInOriginalCurrency]] / INDEX(Exchange_Rate[Exchange Rate], MATCH(Cat_Results[[#This Row],[Currency]], Exchange_Rate[Currency], 0))</f>
        <v>43026.047086529397</v>
      </c>
    </row>
    <row r="2051" spans="1:6" x14ac:dyDescent="0.3">
      <c r="A2051" s="1">
        <v>7917</v>
      </c>
      <c r="B2051" s="1">
        <v>242</v>
      </c>
      <c r="C2051" s="1">
        <f t="shared" si="31"/>
        <v>2.0000000000000002E-5</v>
      </c>
      <c r="D2051" s="1" t="s">
        <v>320</v>
      </c>
      <c r="E2051" s="4">
        <v>1722917.8251674599</v>
      </c>
      <c r="F2051" s="66">
        <f>Cat_Results[[#This Row],[TotalLossInOriginalCurrency]] / INDEX(Exchange_Rate[Exchange Rate], MATCH(Cat_Results[[#This Row],[Currency]], Exchange_Rate[Currency], 0))</f>
        <v>1722917.8251674599</v>
      </c>
    </row>
    <row r="2052" spans="1:6" x14ac:dyDescent="0.3">
      <c r="A2052" s="1">
        <v>7919</v>
      </c>
      <c r="B2052" s="1">
        <v>154</v>
      </c>
      <c r="C2052" s="1">
        <f t="shared" si="31"/>
        <v>2.0000000000000002E-5</v>
      </c>
      <c r="D2052" s="1" t="s">
        <v>321</v>
      </c>
      <c r="E2052" s="4">
        <v>6.9762106399938401E-3</v>
      </c>
      <c r="F2052" s="66">
        <f>Cat_Results[[#This Row],[TotalLossInOriginalCurrency]] / INDEX(Exchange_Rate[Exchange Rate], MATCH(Cat_Results[[#This Row],[Currency]], Exchange_Rate[Currency], 0))</f>
        <v>1.0929629206657399E-2</v>
      </c>
    </row>
    <row r="2053" spans="1:6" x14ac:dyDescent="0.3">
      <c r="A2053" s="1">
        <v>7927</v>
      </c>
      <c r="B2053" s="1">
        <v>212</v>
      </c>
      <c r="C2053" s="1">
        <f t="shared" si="31"/>
        <v>2.0000000000000002E-5</v>
      </c>
      <c r="D2053" s="1" t="s">
        <v>320</v>
      </c>
      <c r="E2053" s="4">
        <v>9.2459842562675493E-3</v>
      </c>
      <c r="F2053" s="66">
        <f>Cat_Results[[#This Row],[TotalLossInOriginalCurrency]] / INDEX(Exchange_Rate[Exchange Rate], MATCH(Cat_Results[[#This Row],[Currency]], Exchange_Rate[Currency], 0))</f>
        <v>9.2459842562675493E-3</v>
      </c>
    </row>
    <row r="2054" spans="1:6" x14ac:dyDescent="0.3">
      <c r="A2054" s="1">
        <v>7932</v>
      </c>
      <c r="B2054" s="1">
        <v>258</v>
      </c>
      <c r="C2054" s="1">
        <f t="shared" ref="C2054:C2117" si="32">1/50000</f>
        <v>2.0000000000000002E-5</v>
      </c>
      <c r="D2054" s="1" t="s">
        <v>321</v>
      </c>
      <c r="E2054" s="4">
        <v>175377.14923063357</v>
      </c>
      <c r="F2054" s="66">
        <f>Cat_Results[[#This Row],[TotalLossInOriginalCurrency]] / INDEX(Exchange_Rate[Exchange Rate], MATCH(Cat_Results[[#This Row],[Currency]], Exchange_Rate[Currency], 0))</f>
        <v>274763.37962368899</v>
      </c>
    </row>
    <row r="2055" spans="1:6" x14ac:dyDescent="0.3">
      <c r="A2055" s="1">
        <v>7940</v>
      </c>
      <c r="B2055" s="1">
        <v>258</v>
      </c>
      <c r="C2055" s="1">
        <f t="shared" si="32"/>
        <v>2.0000000000000002E-5</v>
      </c>
      <c r="D2055" s="1" t="s">
        <v>320</v>
      </c>
      <c r="E2055" s="4">
        <v>5826.5991328350801</v>
      </c>
      <c r="F2055" s="66">
        <f>Cat_Results[[#This Row],[TotalLossInOriginalCurrency]] / INDEX(Exchange_Rate[Exchange Rate], MATCH(Cat_Results[[#This Row],[Currency]], Exchange_Rate[Currency], 0))</f>
        <v>5826.5991328350801</v>
      </c>
    </row>
    <row r="2056" spans="1:6" x14ac:dyDescent="0.3">
      <c r="A2056" s="1">
        <v>7943</v>
      </c>
      <c r="B2056" s="1">
        <v>216</v>
      </c>
      <c r="C2056" s="1">
        <f t="shared" si="32"/>
        <v>2.0000000000000002E-5</v>
      </c>
      <c r="D2056" s="1" t="s">
        <v>321</v>
      </c>
      <c r="E2056" s="4">
        <v>2.5000604625591664E-3</v>
      </c>
      <c r="F2056" s="66">
        <f>Cat_Results[[#This Row],[TotalLossInOriginalCurrency]] / INDEX(Exchange_Rate[Exchange Rate], MATCH(Cat_Results[[#This Row],[Currency]], Exchange_Rate[Currency], 0))</f>
        <v>3.91684472560883E-3</v>
      </c>
    </row>
    <row r="2057" spans="1:6" x14ac:dyDescent="0.3">
      <c r="A2057" s="1">
        <v>7950</v>
      </c>
      <c r="B2057" s="1">
        <v>245</v>
      </c>
      <c r="C2057" s="1">
        <f t="shared" si="32"/>
        <v>2.0000000000000002E-5</v>
      </c>
      <c r="D2057" s="1" t="s">
        <v>321</v>
      </c>
      <c r="E2057" s="4">
        <v>1.1112940195043086E-2</v>
      </c>
      <c r="F2057" s="66">
        <f>Cat_Results[[#This Row],[TotalLossInOriginalCurrency]] / INDEX(Exchange_Rate[Exchange Rate], MATCH(Cat_Results[[#This Row],[Currency]], Exchange_Rate[Currency], 0))</f>
        <v>1.7410643398761701E-2</v>
      </c>
    </row>
    <row r="2058" spans="1:6" x14ac:dyDescent="0.3">
      <c r="A2058" s="1">
        <v>7951</v>
      </c>
      <c r="B2058" s="1">
        <v>208</v>
      </c>
      <c r="C2058" s="1">
        <f t="shared" si="32"/>
        <v>2.0000000000000002E-5</v>
      </c>
      <c r="D2058" s="1" t="s">
        <v>320</v>
      </c>
      <c r="E2058" s="4">
        <v>4.1832029819488499E-3</v>
      </c>
      <c r="F2058" s="66">
        <f>Cat_Results[[#This Row],[TotalLossInOriginalCurrency]] / INDEX(Exchange_Rate[Exchange Rate], MATCH(Cat_Results[[#This Row],[Currency]], Exchange_Rate[Currency], 0))</f>
        <v>4.1832029819488499E-3</v>
      </c>
    </row>
    <row r="2059" spans="1:6" x14ac:dyDescent="0.3">
      <c r="A2059" s="1">
        <v>7952</v>
      </c>
      <c r="B2059" s="1">
        <v>271</v>
      </c>
      <c r="C2059" s="1">
        <f t="shared" si="32"/>
        <v>2.0000000000000002E-5</v>
      </c>
      <c r="D2059" s="1" t="s">
        <v>320</v>
      </c>
      <c r="E2059" s="4">
        <v>101027937.192692</v>
      </c>
      <c r="F2059" s="66">
        <f>Cat_Results[[#This Row],[TotalLossInOriginalCurrency]] / INDEX(Exchange_Rate[Exchange Rate], MATCH(Cat_Results[[#This Row],[Currency]], Exchange_Rate[Currency], 0))</f>
        <v>101027937.192692</v>
      </c>
    </row>
    <row r="2060" spans="1:6" x14ac:dyDescent="0.3">
      <c r="A2060" s="1">
        <v>7961</v>
      </c>
      <c r="B2060" s="1">
        <v>221</v>
      </c>
      <c r="C2060" s="1">
        <f t="shared" si="32"/>
        <v>2.0000000000000002E-5</v>
      </c>
      <c r="D2060" s="1" t="s">
        <v>321</v>
      </c>
      <c r="E2060" s="4">
        <v>4.1594755351379535E-4</v>
      </c>
      <c r="F2060" s="66">
        <f>Cat_Results[[#This Row],[TotalLossInOriginalCurrency]] / INDEX(Exchange_Rate[Exchange Rate], MATCH(Cat_Results[[#This Row],[Currency]], Exchange_Rate[Currency], 0))</f>
        <v>6.5166503190994295E-4</v>
      </c>
    </row>
    <row r="2061" spans="1:6" x14ac:dyDescent="0.3">
      <c r="A2061" s="1">
        <v>7971</v>
      </c>
      <c r="B2061" s="1">
        <v>233</v>
      </c>
      <c r="C2061" s="1">
        <f t="shared" si="32"/>
        <v>2.0000000000000002E-5</v>
      </c>
      <c r="D2061" s="1" t="s">
        <v>321</v>
      </c>
      <c r="E2061" s="4">
        <v>5.3035304594608661</v>
      </c>
      <c r="F2061" s="66">
        <f>Cat_Results[[#This Row],[TotalLossInOriginalCurrency]] / INDEX(Exchange_Rate[Exchange Rate], MATCH(Cat_Results[[#This Row],[Currency]], Exchange_Rate[Currency], 0))</f>
        <v>8.3090411685407197</v>
      </c>
    </row>
    <row r="2062" spans="1:6" x14ac:dyDescent="0.3">
      <c r="A2062" s="1">
        <v>7971</v>
      </c>
      <c r="B2062" s="1">
        <v>225</v>
      </c>
      <c r="C2062" s="1">
        <f t="shared" si="32"/>
        <v>2.0000000000000002E-5</v>
      </c>
      <c r="D2062" s="1" t="s">
        <v>320</v>
      </c>
      <c r="E2062" s="4">
        <v>17753.2940967008</v>
      </c>
      <c r="F2062" s="66">
        <f>Cat_Results[[#This Row],[TotalLossInOriginalCurrency]] / INDEX(Exchange_Rate[Exchange Rate], MATCH(Cat_Results[[#This Row],[Currency]], Exchange_Rate[Currency], 0))</f>
        <v>17753.2940967008</v>
      </c>
    </row>
    <row r="2063" spans="1:6" x14ac:dyDescent="0.3">
      <c r="A2063" s="1">
        <v>7973</v>
      </c>
      <c r="B2063" s="1">
        <v>255</v>
      </c>
      <c r="C2063" s="1">
        <f t="shared" si="32"/>
        <v>2.0000000000000002E-5</v>
      </c>
      <c r="D2063" s="1" t="s">
        <v>320</v>
      </c>
      <c r="E2063" s="4">
        <v>14852124.3933185</v>
      </c>
      <c r="F2063" s="66">
        <f>Cat_Results[[#This Row],[TotalLossInOriginalCurrency]] / INDEX(Exchange_Rate[Exchange Rate], MATCH(Cat_Results[[#This Row],[Currency]], Exchange_Rate[Currency], 0))</f>
        <v>14852124.3933185</v>
      </c>
    </row>
    <row r="2064" spans="1:6" x14ac:dyDescent="0.3">
      <c r="A2064" s="1">
        <v>7975</v>
      </c>
      <c r="B2064" s="1">
        <v>234</v>
      </c>
      <c r="C2064" s="1">
        <f t="shared" si="32"/>
        <v>2.0000000000000002E-5</v>
      </c>
      <c r="D2064" s="1" t="s">
        <v>320</v>
      </c>
      <c r="E2064" s="4">
        <v>0.47128367051482201</v>
      </c>
      <c r="F2064" s="66">
        <f>Cat_Results[[#This Row],[TotalLossInOriginalCurrency]] / INDEX(Exchange_Rate[Exchange Rate], MATCH(Cat_Results[[#This Row],[Currency]], Exchange_Rate[Currency], 0))</f>
        <v>0.47128367051482201</v>
      </c>
    </row>
    <row r="2065" spans="1:6" x14ac:dyDescent="0.3">
      <c r="A2065" s="1">
        <v>7978</v>
      </c>
      <c r="B2065" s="1">
        <v>240</v>
      </c>
      <c r="C2065" s="1">
        <f t="shared" si="32"/>
        <v>2.0000000000000002E-5</v>
      </c>
      <c r="D2065" s="1" t="s">
        <v>320</v>
      </c>
      <c r="E2065" s="4">
        <v>90092.627362147003</v>
      </c>
      <c r="F2065" s="66">
        <f>Cat_Results[[#This Row],[TotalLossInOriginalCurrency]] / INDEX(Exchange_Rate[Exchange Rate], MATCH(Cat_Results[[#This Row],[Currency]], Exchange_Rate[Currency], 0))</f>
        <v>90092.627362147003</v>
      </c>
    </row>
    <row r="2066" spans="1:6" x14ac:dyDescent="0.3">
      <c r="A2066" s="1">
        <v>7985</v>
      </c>
      <c r="B2066" s="1">
        <v>238</v>
      </c>
      <c r="C2066" s="1">
        <f t="shared" si="32"/>
        <v>2.0000000000000002E-5</v>
      </c>
      <c r="D2066" s="1" t="s">
        <v>320</v>
      </c>
      <c r="E2066" s="4">
        <v>18122.8993605338</v>
      </c>
      <c r="F2066" s="66">
        <f>Cat_Results[[#This Row],[TotalLossInOriginalCurrency]] / INDEX(Exchange_Rate[Exchange Rate], MATCH(Cat_Results[[#This Row],[Currency]], Exchange_Rate[Currency], 0))</f>
        <v>18122.8993605338</v>
      </c>
    </row>
    <row r="2067" spans="1:6" x14ac:dyDescent="0.3">
      <c r="A2067" s="1">
        <v>7987</v>
      </c>
      <c r="B2067" s="1">
        <v>263</v>
      </c>
      <c r="C2067" s="1">
        <f t="shared" si="32"/>
        <v>2.0000000000000002E-5</v>
      </c>
      <c r="D2067" s="1" t="s">
        <v>321</v>
      </c>
      <c r="E2067" s="4">
        <v>336.86004362487614</v>
      </c>
      <c r="F2067" s="66">
        <f>Cat_Results[[#This Row],[TotalLossInOriginalCurrency]] / INDEX(Exchange_Rate[Exchange Rate], MATCH(Cat_Results[[#This Row],[Currency]], Exchange_Rate[Currency], 0))</f>
        <v>527.75863020122097</v>
      </c>
    </row>
    <row r="2068" spans="1:6" x14ac:dyDescent="0.3">
      <c r="A2068" s="1">
        <v>8002</v>
      </c>
      <c r="B2068" s="1">
        <v>243</v>
      </c>
      <c r="C2068" s="1">
        <f t="shared" si="32"/>
        <v>2.0000000000000002E-5</v>
      </c>
      <c r="D2068" s="1" t="s">
        <v>320</v>
      </c>
      <c r="E2068" s="4">
        <v>1752199.21253586</v>
      </c>
      <c r="F2068" s="66">
        <f>Cat_Results[[#This Row],[TotalLossInOriginalCurrency]] / INDEX(Exchange_Rate[Exchange Rate], MATCH(Cat_Results[[#This Row],[Currency]], Exchange_Rate[Currency], 0))</f>
        <v>1752199.21253586</v>
      </c>
    </row>
    <row r="2069" spans="1:6" x14ac:dyDescent="0.3">
      <c r="A2069" s="1">
        <v>8002</v>
      </c>
      <c r="B2069" s="1">
        <v>217</v>
      </c>
      <c r="C2069" s="1">
        <f t="shared" si="32"/>
        <v>2.0000000000000002E-5</v>
      </c>
      <c r="D2069" s="1" t="s">
        <v>321</v>
      </c>
      <c r="E2069" s="4">
        <v>36803.850819897743</v>
      </c>
      <c r="F2069" s="66">
        <f>Cat_Results[[#This Row],[TotalLossInOriginalCurrency]] / INDEX(Exchange_Rate[Exchange Rate], MATCH(Cat_Results[[#This Row],[Currency]], Exchange_Rate[Currency], 0))</f>
        <v>57660.593063596403</v>
      </c>
    </row>
    <row r="2070" spans="1:6" x14ac:dyDescent="0.3">
      <c r="A2070" s="1">
        <v>8009</v>
      </c>
      <c r="B2070" s="1">
        <v>259</v>
      </c>
      <c r="C2070" s="1">
        <f t="shared" si="32"/>
        <v>2.0000000000000002E-5</v>
      </c>
      <c r="D2070" s="1" t="s">
        <v>321</v>
      </c>
      <c r="E2070" s="4">
        <v>2260394.3018608298</v>
      </c>
      <c r="F2070" s="66">
        <f>Cat_Results[[#This Row],[TotalLossInOriginalCurrency]] / INDEX(Exchange_Rate[Exchange Rate], MATCH(Cat_Results[[#This Row],[Currency]], Exchange_Rate[Currency], 0))</f>
        <v>3541359.7517465302</v>
      </c>
    </row>
    <row r="2071" spans="1:6" x14ac:dyDescent="0.3">
      <c r="A2071" s="1">
        <v>8019</v>
      </c>
      <c r="B2071" s="1">
        <v>246</v>
      </c>
      <c r="C2071" s="1">
        <f t="shared" si="32"/>
        <v>2.0000000000000002E-5</v>
      </c>
      <c r="D2071" s="1" t="s">
        <v>321</v>
      </c>
      <c r="E2071" s="4">
        <v>212289.27321832124</v>
      </c>
      <c r="F2071" s="66">
        <f>Cat_Results[[#This Row],[TotalLossInOriginalCurrency]] / INDEX(Exchange_Rate[Exchange Rate], MATCH(Cat_Results[[#This Row],[Currency]], Exchange_Rate[Currency], 0))</f>
        <v>332593.604259215</v>
      </c>
    </row>
    <row r="2072" spans="1:6" x14ac:dyDescent="0.3">
      <c r="A2072" s="1">
        <v>8024</v>
      </c>
      <c r="B2072" s="1">
        <v>226</v>
      </c>
      <c r="C2072" s="1">
        <f t="shared" si="32"/>
        <v>2.0000000000000002E-5</v>
      </c>
      <c r="D2072" s="1" t="s">
        <v>320</v>
      </c>
      <c r="E2072" s="4">
        <v>273364.53600589198</v>
      </c>
      <c r="F2072" s="66">
        <f>Cat_Results[[#This Row],[TotalLossInOriginalCurrency]] / INDEX(Exchange_Rate[Exchange Rate], MATCH(Cat_Results[[#This Row],[Currency]], Exchange_Rate[Currency], 0))</f>
        <v>273364.53600589198</v>
      </c>
    </row>
    <row r="2073" spans="1:6" x14ac:dyDescent="0.3">
      <c r="A2073" s="1">
        <v>8029</v>
      </c>
      <c r="B2073" s="1">
        <v>247</v>
      </c>
      <c r="C2073" s="1">
        <f t="shared" si="32"/>
        <v>2.0000000000000002E-5</v>
      </c>
      <c r="D2073" s="1" t="s">
        <v>320</v>
      </c>
      <c r="E2073" s="4">
        <v>1170255.8390862199</v>
      </c>
      <c r="F2073" s="66">
        <f>Cat_Results[[#This Row],[TotalLossInOriginalCurrency]] / INDEX(Exchange_Rate[Exchange Rate], MATCH(Cat_Results[[#This Row],[Currency]], Exchange_Rate[Currency], 0))</f>
        <v>1170255.8390862199</v>
      </c>
    </row>
    <row r="2074" spans="1:6" x14ac:dyDescent="0.3">
      <c r="A2074" s="1">
        <v>8031</v>
      </c>
      <c r="B2074" s="1">
        <v>215</v>
      </c>
      <c r="C2074" s="1">
        <f t="shared" si="32"/>
        <v>2.0000000000000002E-5</v>
      </c>
      <c r="D2074" s="1" t="s">
        <v>320</v>
      </c>
      <c r="E2074" s="4">
        <v>4209.57956217229</v>
      </c>
      <c r="F2074" s="66">
        <f>Cat_Results[[#This Row],[TotalLossInOriginalCurrency]] / INDEX(Exchange_Rate[Exchange Rate], MATCH(Cat_Results[[#This Row],[Currency]], Exchange_Rate[Currency], 0))</f>
        <v>4209.57956217229</v>
      </c>
    </row>
    <row r="2075" spans="1:6" x14ac:dyDescent="0.3">
      <c r="A2075" s="1">
        <v>8034</v>
      </c>
      <c r="B2075" s="1">
        <v>241</v>
      </c>
      <c r="C2075" s="1">
        <f t="shared" si="32"/>
        <v>2.0000000000000002E-5</v>
      </c>
      <c r="D2075" s="1" t="s">
        <v>320</v>
      </c>
      <c r="E2075" s="4">
        <v>0.14152212068438499</v>
      </c>
      <c r="F2075" s="66">
        <f>Cat_Results[[#This Row],[TotalLossInOriginalCurrency]] / INDEX(Exchange_Rate[Exchange Rate], MATCH(Cat_Results[[#This Row],[Currency]], Exchange_Rate[Currency], 0))</f>
        <v>0.14152212068438499</v>
      </c>
    </row>
    <row r="2076" spans="1:6" x14ac:dyDescent="0.3">
      <c r="A2076" s="1">
        <v>8035</v>
      </c>
      <c r="B2076" s="1">
        <v>227</v>
      </c>
      <c r="C2076" s="1">
        <f t="shared" si="32"/>
        <v>2.0000000000000002E-5</v>
      </c>
      <c r="D2076" s="1" t="s">
        <v>321</v>
      </c>
      <c r="E2076" s="4">
        <v>115744.60859948336</v>
      </c>
      <c r="F2076" s="66">
        <f>Cat_Results[[#This Row],[TotalLossInOriginalCurrency]] / INDEX(Exchange_Rate[Exchange Rate], MATCH(Cat_Results[[#This Row],[Currency]], Exchange_Rate[Currency], 0))</f>
        <v>181337.07824268899</v>
      </c>
    </row>
    <row r="2077" spans="1:6" x14ac:dyDescent="0.3">
      <c r="A2077" s="1">
        <v>8040</v>
      </c>
      <c r="B2077" s="1">
        <v>265</v>
      </c>
      <c r="C2077" s="1">
        <f t="shared" si="32"/>
        <v>2.0000000000000002E-5</v>
      </c>
      <c r="D2077" s="1" t="s">
        <v>321</v>
      </c>
      <c r="E2077" s="4">
        <v>1.1149058890166173E-2</v>
      </c>
      <c r="F2077" s="66">
        <f>Cat_Results[[#This Row],[TotalLossInOriginalCurrency]] / INDEX(Exchange_Rate[Exchange Rate], MATCH(Cat_Results[[#This Row],[Currency]], Exchange_Rate[Currency], 0))</f>
        <v>1.74672305583954E-2</v>
      </c>
    </row>
    <row r="2078" spans="1:6" x14ac:dyDescent="0.3">
      <c r="A2078" s="1">
        <v>8047</v>
      </c>
      <c r="B2078" s="1">
        <v>258</v>
      </c>
      <c r="C2078" s="1">
        <f t="shared" si="32"/>
        <v>2.0000000000000002E-5</v>
      </c>
      <c r="D2078" s="1" t="s">
        <v>320</v>
      </c>
      <c r="E2078" s="4">
        <v>2.5606654584407799E-2</v>
      </c>
      <c r="F2078" s="66">
        <f>Cat_Results[[#This Row],[TotalLossInOriginalCurrency]] / INDEX(Exchange_Rate[Exchange Rate], MATCH(Cat_Results[[#This Row],[Currency]], Exchange_Rate[Currency], 0))</f>
        <v>2.5606654584407799E-2</v>
      </c>
    </row>
    <row r="2079" spans="1:6" x14ac:dyDescent="0.3">
      <c r="A2079" s="1">
        <v>8052</v>
      </c>
      <c r="B2079" s="1">
        <v>224</v>
      </c>
      <c r="C2079" s="1">
        <f t="shared" si="32"/>
        <v>2.0000000000000002E-5</v>
      </c>
      <c r="D2079" s="1" t="s">
        <v>320</v>
      </c>
      <c r="E2079" s="4">
        <v>0.20708411931991599</v>
      </c>
      <c r="F2079" s="66">
        <f>Cat_Results[[#This Row],[TotalLossInOriginalCurrency]] / INDEX(Exchange_Rate[Exchange Rate], MATCH(Cat_Results[[#This Row],[Currency]], Exchange_Rate[Currency], 0))</f>
        <v>0.20708411931991599</v>
      </c>
    </row>
    <row r="2080" spans="1:6" x14ac:dyDescent="0.3">
      <c r="A2080" s="1">
        <v>8057</v>
      </c>
      <c r="B2080" s="1">
        <v>212</v>
      </c>
      <c r="C2080" s="1">
        <f t="shared" si="32"/>
        <v>2.0000000000000002E-5</v>
      </c>
      <c r="D2080" s="1" t="s">
        <v>320</v>
      </c>
      <c r="E2080" s="4">
        <v>970574.00843465398</v>
      </c>
      <c r="F2080" s="66">
        <f>Cat_Results[[#This Row],[TotalLossInOriginalCurrency]] / INDEX(Exchange_Rate[Exchange Rate], MATCH(Cat_Results[[#This Row],[Currency]], Exchange_Rate[Currency], 0))</f>
        <v>970574.00843465398</v>
      </c>
    </row>
    <row r="2081" spans="1:6" x14ac:dyDescent="0.3">
      <c r="A2081" s="1">
        <v>8065</v>
      </c>
      <c r="B2081" s="1">
        <v>210</v>
      </c>
      <c r="C2081" s="1">
        <f t="shared" si="32"/>
        <v>2.0000000000000002E-5</v>
      </c>
      <c r="D2081" s="1" t="s">
        <v>320</v>
      </c>
      <c r="E2081" s="4">
        <v>37.265517969168698</v>
      </c>
      <c r="F2081" s="66">
        <f>Cat_Results[[#This Row],[TotalLossInOriginalCurrency]] / INDEX(Exchange_Rate[Exchange Rate], MATCH(Cat_Results[[#This Row],[Currency]], Exchange_Rate[Currency], 0))</f>
        <v>37.265517969168698</v>
      </c>
    </row>
    <row r="2082" spans="1:6" x14ac:dyDescent="0.3">
      <c r="A2082" s="1">
        <v>8066</v>
      </c>
      <c r="B2082" s="1">
        <v>266</v>
      </c>
      <c r="C2082" s="1">
        <f t="shared" si="32"/>
        <v>2.0000000000000002E-5</v>
      </c>
      <c r="D2082" s="1" t="s">
        <v>321</v>
      </c>
      <c r="E2082" s="4">
        <v>138727.28693612173</v>
      </c>
      <c r="F2082" s="66">
        <f>Cat_Results[[#This Row],[TotalLossInOriginalCurrency]] / INDEX(Exchange_Rate[Exchange Rate], MATCH(Cat_Results[[#This Row],[Currency]], Exchange_Rate[Currency], 0))</f>
        <v>217344.040382748</v>
      </c>
    </row>
    <row r="2083" spans="1:6" x14ac:dyDescent="0.3">
      <c r="A2083" s="1">
        <v>8068</v>
      </c>
      <c r="B2083" s="1">
        <v>214</v>
      </c>
      <c r="C2083" s="1">
        <f t="shared" si="32"/>
        <v>2.0000000000000002E-5</v>
      </c>
      <c r="D2083" s="1" t="s">
        <v>320</v>
      </c>
      <c r="E2083" s="4">
        <v>2.7735210955142999E-2</v>
      </c>
      <c r="F2083" s="66">
        <f>Cat_Results[[#This Row],[TotalLossInOriginalCurrency]] / INDEX(Exchange_Rate[Exchange Rate], MATCH(Cat_Results[[#This Row],[Currency]], Exchange_Rate[Currency], 0))</f>
        <v>2.7735210955142999E-2</v>
      </c>
    </row>
    <row r="2084" spans="1:6" x14ac:dyDescent="0.3">
      <c r="A2084" s="1">
        <v>8070</v>
      </c>
      <c r="B2084" s="1">
        <v>279</v>
      </c>
      <c r="C2084" s="1">
        <f t="shared" si="32"/>
        <v>2.0000000000000002E-5</v>
      </c>
      <c r="D2084" s="1" t="s">
        <v>320</v>
      </c>
      <c r="E2084" s="4">
        <v>28810120.946974099</v>
      </c>
      <c r="F2084" s="66">
        <f>Cat_Results[[#This Row],[TotalLossInOriginalCurrency]] / INDEX(Exchange_Rate[Exchange Rate], MATCH(Cat_Results[[#This Row],[Currency]], Exchange_Rate[Currency], 0))</f>
        <v>28810120.946974099</v>
      </c>
    </row>
    <row r="2085" spans="1:6" x14ac:dyDescent="0.3">
      <c r="A2085" s="1">
        <v>8076</v>
      </c>
      <c r="B2085" s="1">
        <v>219</v>
      </c>
      <c r="C2085" s="1">
        <f t="shared" si="32"/>
        <v>2.0000000000000002E-5</v>
      </c>
      <c r="D2085" s="1" t="s">
        <v>324</v>
      </c>
      <c r="E2085" s="4">
        <v>83159.683888145955</v>
      </c>
      <c r="F2085" s="66">
        <f>Cat_Results[[#This Row],[TotalLossInOriginalCurrency]] / INDEX(Exchange_Rate[Exchange Rate], MATCH(Cat_Results[[#This Row],[Currency]], Exchange_Rate[Currency], 0))</f>
        <v>84118.515006214395</v>
      </c>
    </row>
    <row r="2086" spans="1:6" x14ac:dyDescent="0.3">
      <c r="A2086" s="1">
        <v>8083</v>
      </c>
      <c r="B2086" s="1">
        <v>283</v>
      </c>
      <c r="C2086" s="1">
        <f t="shared" si="32"/>
        <v>2.0000000000000002E-5</v>
      </c>
      <c r="D2086" s="1" t="s">
        <v>320</v>
      </c>
      <c r="E2086" s="4">
        <v>5910706.5145369498</v>
      </c>
      <c r="F2086" s="66">
        <f>Cat_Results[[#This Row],[TotalLossInOriginalCurrency]] / INDEX(Exchange_Rate[Exchange Rate], MATCH(Cat_Results[[#This Row],[Currency]], Exchange_Rate[Currency], 0))</f>
        <v>5910706.5145369498</v>
      </c>
    </row>
    <row r="2087" spans="1:6" x14ac:dyDescent="0.3">
      <c r="A2087" s="1">
        <v>8083</v>
      </c>
      <c r="B2087" s="1">
        <v>250</v>
      </c>
      <c r="C2087" s="1">
        <f t="shared" si="32"/>
        <v>2.0000000000000002E-5</v>
      </c>
      <c r="D2087" s="1" t="s">
        <v>320</v>
      </c>
      <c r="E2087" s="4">
        <v>17198.673385001701</v>
      </c>
      <c r="F2087" s="66">
        <f>Cat_Results[[#This Row],[TotalLossInOriginalCurrency]] / INDEX(Exchange_Rate[Exchange Rate], MATCH(Cat_Results[[#This Row],[Currency]], Exchange_Rate[Currency], 0))</f>
        <v>17198.673385001701</v>
      </c>
    </row>
    <row r="2088" spans="1:6" x14ac:dyDescent="0.3">
      <c r="A2088" s="1">
        <v>8088</v>
      </c>
      <c r="B2088" s="1">
        <v>289</v>
      </c>
      <c r="C2088" s="1">
        <f t="shared" si="32"/>
        <v>2.0000000000000002E-5</v>
      </c>
      <c r="D2088" s="1" t="s">
        <v>320</v>
      </c>
      <c r="E2088" s="4">
        <v>153957.46088222001</v>
      </c>
      <c r="F2088" s="66">
        <f>Cat_Results[[#This Row],[TotalLossInOriginalCurrency]] / INDEX(Exchange_Rate[Exchange Rate], MATCH(Cat_Results[[#This Row],[Currency]], Exchange_Rate[Currency], 0))</f>
        <v>153957.46088222001</v>
      </c>
    </row>
    <row r="2089" spans="1:6" x14ac:dyDescent="0.3">
      <c r="A2089" s="1">
        <v>8088</v>
      </c>
      <c r="B2089" s="1">
        <v>260</v>
      </c>
      <c r="C2089" s="1">
        <f t="shared" si="32"/>
        <v>2.0000000000000002E-5</v>
      </c>
      <c r="D2089" s="1" t="s">
        <v>321</v>
      </c>
      <c r="E2089" s="4">
        <v>468.32359388595006</v>
      </c>
      <c r="F2089" s="66">
        <f>Cat_Results[[#This Row],[TotalLossInOriginalCurrency]] / INDEX(Exchange_Rate[Exchange Rate], MATCH(Cat_Results[[#This Row],[Currency]], Exchange_Rate[Currency], 0))</f>
        <v>733.72257433831703</v>
      </c>
    </row>
    <row r="2090" spans="1:6" x14ac:dyDescent="0.3">
      <c r="A2090" s="1">
        <v>8092</v>
      </c>
      <c r="B2090" s="1">
        <v>258</v>
      </c>
      <c r="C2090" s="1">
        <f t="shared" si="32"/>
        <v>2.0000000000000002E-5</v>
      </c>
      <c r="D2090" s="1" t="s">
        <v>320</v>
      </c>
      <c r="E2090" s="4">
        <v>5.9660524129867597E-3</v>
      </c>
      <c r="F2090" s="66">
        <f>Cat_Results[[#This Row],[TotalLossInOriginalCurrency]] / INDEX(Exchange_Rate[Exchange Rate], MATCH(Cat_Results[[#This Row],[Currency]], Exchange_Rate[Currency], 0))</f>
        <v>5.9660524129867597E-3</v>
      </c>
    </row>
    <row r="2091" spans="1:6" x14ac:dyDescent="0.3">
      <c r="A2091" s="1">
        <v>8101</v>
      </c>
      <c r="B2091" s="1">
        <v>225</v>
      </c>
      <c r="C2091" s="1">
        <f t="shared" si="32"/>
        <v>2.0000000000000002E-5</v>
      </c>
      <c r="D2091" s="1" t="s">
        <v>323</v>
      </c>
      <c r="E2091" s="4">
        <v>21789707.244709048</v>
      </c>
      <c r="F2091" s="66">
        <f>Cat_Results[[#This Row],[TotalLossInOriginalCurrency]] / INDEX(Exchange_Rate[Exchange Rate], MATCH(Cat_Results[[#This Row],[Currency]], Exchange_Rate[Currency], 0))</f>
        <v>274702.84621275001</v>
      </c>
    </row>
    <row r="2092" spans="1:6" x14ac:dyDescent="0.3">
      <c r="A2092" s="1">
        <v>8105</v>
      </c>
      <c r="B2092" s="1">
        <v>249</v>
      </c>
      <c r="C2092" s="1">
        <f t="shared" si="32"/>
        <v>2.0000000000000002E-5</v>
      </c>
      <c r="D2092" s="1" t="s">
        <v>320</v>
      </c>
      <c r="E2092" s="4">
        <v>756488.32789983996</v>
      </c>
      <c r="F2092" s="66">
        <f>Cat_Results[[#This Row],[TotalLossInOriginalCurrency]] / INDEX(Exchange_Rate[Exchange Rate], MATCH(Cat_Results[[#This Row],[Currency]], Exchange_Rate[Currency], 0))</f>
        <v>756488.32789983996</v>
      </c>
    </row>
    <row r="2093" spans="1:6" x14ac:dyDescent="0.3">
      <c r="A2093" s="1">
        <v>8107</v>
      </c>
      <c r="B2093" s="1">
        <v>225</v>
      </c>
      <c r="C2093" s="1">
        <f t="shared" si="32"/>
        <v>2.0000000000000002E-5</v>
      </c>
      <c r="D2093" s="1" t="s">
        <v>321</v>
      </c>
      <c r="E2093" s="4">
        <v>2.5000604625591664E-3</v>
      </c>
      <c r="F2093" s="66">
        <f>Cat_Results[[#This Row],[TotalLossInOriginalCurrency]] / INDEX(Exchange_Rate[Exchange Rate], MATCH(Cat_Results[[#This Row],[Currency]], Exchange_Rate[Currency], 0))</f>
        <v>3.91684472560883E-3</v>
      </c>
    </row>
    <row r="2094" spans="1:6" x14ac:dyDescent="0.3">
      <c r="A2094" s="1">
        <v>8114</v>
      </c>
      <c r="B2094" s="1">
        <v>272</v>
      </c>
      <c r="C2094" s="1">
        <f t="shared" si="32"/>
        <v>2.0000000000000002E-5</v>
      </c>
      <c r="D2094" s="1" t="s">
        <v>320</v>
      </c>
      <c r="E2094" s="4">
        <v>2.6648491621017499E-3</v>
      </c>
      <c r="F2094" s="66">
        <f>Cat_Results[[#This Row],[TotalLossInOriginalCurrency]] / INDEX(Exchange_Rate[Exchange Rate], MATCH(Cat_Results[[#This Row],[Currency]], Exchange_Rate[Currency], 0))</f>
        <v>2.6648491621017499E-3</v>
      </c>
    </row>
    <row r="2095" spans="1:6" x14ac:dyDescent="0.3">
      <c r="A2095" s="1">
        <v>8118</v>
      </c>
      <c r="B2095" s="1">
        <v>299</v>
      </c>
      <c r="C2095" s="1">
        <f t="shared" si="32"/>
        <v>2.0000000000000002E-5</v>
      </c>
      <c r="D2095" s="1" t="s">
        <v>320</v>
      </c>
      <c r="E2095" s="4">
        <v>11612.980357267001</v>
      </c>
      <c r="F2095" s="66">
        <f>Cat_Results[[#This Row],[TotalLossInOriginalCurrency]] / INDEX(Exchange_Rate[Exchange Rate], MATCH(Cat_Results[[#This Row],[Currency]], Exchange_Rate[Currency], 0))</f>
        <v>11612.980357267001</v>
      </c>
    </row>
    <row r="2096" spans="1:6" x14ac:dyDescent="0.3">
      <c r="A2096" s="1">
        <v>8127</v>
      </c>
      <c r="B2096" s="1">
        <v>216</v>
      </c>
      <c r="C2096" s="1">
        <f t="shared" si="32"/>
        <v>2.0000000000000002E-5</v>
      </c>
      <c r="D2096" s="1" t="s">
        <v>321</v>
      </c>
      <c r="E2096" s="4">
        <v>7129060.5223118272</v>
      </c>
      <c r="F2096" s="66">
        <f>Cat_Results[[#This Row],[TotalLossInOriginalCurrency]] / INDEX(Exchange_Rate[Exchange Rate], MATCH(Cat_Results[[#This Row],[Currency]], Exchange_Rate[Currency], 0))</f>
        <v>11169099.1172188</v>
      </c>
    </row>
    <row r="2097" spans="1:6" x14ac:dyDescent="0.3">
      <c r="A2097" s="1">
        <v>8134</v>
      </c>
      <c r="B2097" s="1">
        <v>299</v>
      </c>
      <c r="C2097" s="1">
        <f t="shared" si="32"/>
        <v>2.0000000000000002E-5</v>
      </c>
      <c r="D2097" s="1" t="s">
        <v>321</v>
      </c>
      <c r="E2097" s="4">
        <v>99.421114424166021</v>
      </c>
      <c r="F2097" s="66">
        <f>Cat_Results[[#This Row],[TotalLossInOriginalCurrency]] / INDEX(Exchange_Rate[Exchange Rate], MATCH(Cat_Results[[#This Row],[Currency]], Exchange_Rate[Currency], 0))</f>
        <v>155.76305992528799</v>
      </c>
    </row>
    <row r="2098" spans="1:6" x14ac:dyDescent="0.3">
      <c r="A2098" s="1">
        <v>8143</v>
      </c>
      <c r="B2098" s="1">
        <v>252</v>
      </c>
      <c r="C2098" s="1">
        <f t="shared" si="32"/>
        <v>2.0000000000000002E-5</v>
      </c>
      <c r="D2098" s="1" t="s">
        <v>321</v>
      </c>
      <c r="E2098" s="4">
        <v>11944350.0617576</v>
      </c>
      <c r="F2098" s="66">
        <f>Cat_Results[[#This Row],[TotalLossInOriginalCurrency]] / INDEX(Exchange_Rate[Exchange Rate], MATCH(Cat_Results[[#This Row],[Currency]], Exchange_Rate[Currency], 0))</f>
        <v>18713213.2365833</v>
      </c>
    </row>
    <row r="2099" spans="1:6" x14ac:dyDescent="0.3">
      <c r="A2099" s="1">
        <v>8145</v>
      </c>
      <c r="B2099" s="1">
        <v>280</v>
      </c>
      <c r="C2099" s="1">
        <f t="shared" si="32"/>
        <v>2.0000000000000002E-5</v>
      </c>
      <c r="D2099" s="1" t="s">
        <v>320</v>
      </c>
      <c r="E2099" s="4">
        <v>5.9660524129867597E-3</v>
      </c>
      <c r="F2099" s="66">
        <f>Cat_Results[[#This Row],[TotalLossInOriginalCurrency]] / INDEX(Exchange_Rate[Exchange Rate], MATCH(Cat_Results[[#This Row],[Currency]], Exchange_Rate[Currency], 0))</f>
        <v>5.9660524129867597E-3</v>
      </c>
    </row>
    <row r="2100" spans="1:6" x14ac:dyDescent="0.3">
      <c r="A2100" s="1">
        <v>8150</v>
      </c>
      <c r="B2100" s="1">
        <v>220</v>
      </c>
      <c r="C2100" s="1">
        <f t="shared" si="32"/>
        <v>2.0000000000000002E-5</v>
      </c>
      <c r="D2100" s="1" t="s">
        <v>321</v>
      </c>
      <c r="E2100" s="4">
        <v>20305985.878456451</v>
      </c>
      <c r="F2100" s="66">
        <f>Cat_Results[[#This Row],[TotalLossInOriginalCurrency]] / INDEX(Exchange_Rate[Exchange Rate], MATCH(Cat_Results[[#This Row],[Currency]], Exchange_Rate[Currency], 0))</f>
        <v>31813388.066984501</v>
      </c>
    </row>
    <row r="2101" spans="1:6" x14ac:dyDescent="0.3">
      <c r="A2101" s="1">
        <v>8155</v>
      </c>
      <c r="B2101" s="1">
        <v>233</v>
      </c>
      <c r="C2101" s="1">
        <f t="shared" si="32"/>
        <v>2.0000000000000002E-5</v>
      </c>
      <c r="D2101" s="1" t="s">
        <v>321</v>
      </c>
      <c r="E2101" s="4">
        <v>9216.3102721035903</v>
      </c>
      <c r="F2101" s="66">
        <f>Cat_Results[[#This Row],[TotalLossInOriginalCurrency]] / INDEX(Exchange_Rate[Exchange Rate], MATCH(Cat_Results[[#This Row],[Currency]], Exchange_Rate[Currency], 0))</f>
        <v>14439.193299313702</v>
      </c>
    </row>
    <row r="2102" spans="1:6" x14ac:dyDescent="0.3">
      <c r="A2102" s="1">
        <v>8157</v>
      </c>
      <c r="B2102" s="1">
        <v>238</v>
      </c>
      <c r="C2102" s="1">
        <f t="shared" si="32"/>
        <v>2.0000000000000002E-5</v>
      </c>
      <c r="D2102" s="1" t="s">
        <v>323</v>
      </c>
      <c r="E2102" s="4">
        <v>0.99923411562632558</v>
      </c>
      <c r="F2102" s="66">
        <f>Cat_Results[[#This Row],[TotalLossInOriginalCurrency]] / INDEX(Exchange_Rate[Exchange Rate], MATCH(Cat_Results[[#This Row],[Currency]], Exchange_Rate[Currency], 0))</f>
        <v>1.2597344815731E-2</v>
      </c>
    </row>
    <row r="2103" spans="1:6" x14ac:dyDescent="0.3">
      <c r="A2103" s="1">
        <v>8157</v>
      </c>
      <c r="B2103" s="1">
        <v>201</v>
      </c>
      <c r="C2103" s="1">
        <f t="shared" si="32"/>
        <v>2.0000000000000002E-5</v>
      </c>
      <c r="D2103" s="1" t="s">
        <v>324</v>
      </c>
      <c r="E2103" s="4">
        <v>2.5552159236596431E-2</v>
      </c>
      <c r="F2103" s="66">
        <f>Cat_Results[[#This Row],[TotalLossInOriginalCurrency]] / INDEX(Exchange_Rate[Exchange Rate], MATCH(Cat_Results[[#This Row],[Currency]], Exchange_Rate[Currency], 0))</f>
        <v>2.5846775621175801E-2</v>
      </c>
    </row>
    <row r="2104" spans="1:6" x14ac:dyDescent="0.3">
      <c r="A2104" s="1">
        <v>8158</v>
      </c>
      <c r="B2104" s="1">
        <v>256</v>
      </c>
      <c r="C2104" s="1">
        <f t="shared" si="32"/>
        <v>2.0000000000000002E-5</v>
      </c>
      <c r="D2104" s="1" t="s">
        <v>320</v>
      </c>
      <c r="E2104" s="4">
        <v>1459114.79890774</v>
      </c>
      <c r="F2104" s="66">
        <f>Cat_Results[[#This Row],[TotalLossInOriginalCurrency]] / INDEX(Exchange_Rate[Exchange Rate], MATCH(Cat_Results[[#This Row],[Currency]], Exchange_Rate[Currency], 0))</f>
        <v>1459114.79890774</v>
      </c>
    </row>
    <row r="2105" spans="1:6" x14ac:dyDescent="0.3">
      <c r="A2105" s="1">
        <v>8158</v>
      </c>
      <c r="B2105" s="1">
        <v>251</v>
      </c>
      <c r="C2105" s="1">
        <f t="shared" si="32"/>
        <v>2.0000000000000002E-5</v>
      </c>
      <c r="D2105" s="1" t="s">
        <v>320</v>
      </c>
      <c r="E2105" s="4">
        <v>216864.580199936</v>
      </c>
      <c r="F2105" s="66">
        <f>Cat_Results[[#This Row],[TotalLossInOriginalCurrency]] / INDEX(Exchange_Rate[Exchange Rate], MATCH(Cat_Results[[#This Row],[Currency]], Exchange_Rate[Currency], 0))</f>
        <v>216864.580199936</v>
      </c>
    </row>
    <row r="2106" spans="1:6" x14ac:dyDescent="0.3">
      <c r="A2106" s="1">
        <v>8158</v>
      </c>
      <c r="B2106" s="1">
        <v>234</v>
      </c>
      <c r="C2106" s="1">
        <f t="shared" si="32"/>
        <v>2.0000000000000002E-5</v>
      </c>
      <c r="D2106" s="1" t="s">
        <v>320</v>
      </c>
      <c r="E2106" s="4">
        <v>486304.09617244703</v>
      </c>
      <c r="F2106" s="66">
        <f>Cat_Results[[#This Row],[TotalLossInOriginalCurrency]] / INDEX(Exchange_Rate[Exchange Rate], MATCH(Cat_Results[[#This Row],[Currency]], Exchange_Rate[Currency], 0))</f>
        <v>486304.09617244703</v>
      </c>
    </row>
    <row r="2107" spans="1:6" x14ac:dyDescent="0.3">
      <c r="A2107" s="1">
        <v>8159</v>
      </c>
      <c r="B2107" s="1">
        <v>238</v>
      </c>
      <c r="C2107" s="1">
        <f t="shared" si="32"/>
        <v>2.0000000000000002E-5</v>
      </c>
      <c r="D2107" s="1" t="s">
        <v>320</v>
      </c>
      <c r="E2107" s="4">
        <v>1.47077217698097E-2</v>
      </c>
      <c r="F2107" s="66">
        <f>Cat_Results[[#This Row],[TotalLossInOriginalCurrency]] / INDEX(Exchange_Rate[Exchange Rate], MATCH(Cat_Results[[#This Row],[Currency]], Exchange_Rate[Currency], 0))</f>
        <v>1.47077217698097E-2</v>
      </c>
    </row>
    <row r="2108" spans="1:6" x14ac:dyDescent="0.3">
      <c r="A2108" s="1">
        <v>8178</v>
      </c>
      <c r="B2108" s="1">
        <v>234</v>
      </c>
      <c r="C2108" s="1">
        <f t="shared" si="32"/>
        <v>2.0000000000000002E-5</v>
      </c>
      <c r="D2108" s="1" t="s">
        <v>324</v>
      </c>
      <c r="E2108" s="4">
        <v>115435.76755181083</v>
      </c>
      <c r="F2108" s="66">
        <f>Cat_Results[[#This Row],[TotalLossInOriginalCurrency]] / INDEX(Exchange_Rate[Exchange Rate], MATCH(Cat_Results[[#This Row],[Currency]], Exchange_Rate[Currency], 0))</f>
        <v>116766.741900098</v>
      </c>
    </row>
    <row r="2109" spans="1:6" x14ac:dyDescent="0.3">
      <c r="A2109" s="1">
        <v>8184</v>
      </c>
      <c r="B2109" s="1">
        <v>236</v>
      </c>
      <c r="C2109" s="1">
        <f t="shared" si="32"/>
        <v>2.0000000000000002E-5</v>
      </c>
      <c r="D2109" s="1" t="s">
        <v>320</v>
      </c>
      <c r="E2109" s="4">
        <v>5272446.4405600997</v>
      </c>
      <c r="F2109" s="66">
        <f>Cat_Results[[#This Row],[TotalLossInOriginalCurrency]] / INDEX(Exchange_Rate[Exchange Rate], MATCH(Cat_Results[[#This Row],[Currency]], Exchange_Rate[Currency], 0))</f>
        <v>5272446.4405600997</v>
      </c>
    </row>
    <row r="2110" spans="1:6" x14ac:dyDescent="0.3">
      <c r="A2110" s="1">
        <v>8188</v>
      </c>
      <c r="B2110" s="1">
        <v>269</v>
      </c>
      <c r="C2110" s="1">
        <f t="shared" si="32"/>
        <v>2.0000000000000002E-5</v>
      </c>
      <c r="D2110" s="1" t="s">
        <v>323</v>
      </c>
      <c r="E2110" s="4">
        <v>507908.54656221031</v>
      </c>
      <c r="F2110" s="66">
        <f>Cat_Results[[#This Row],[TotalLossInOriginalCurrency]] / INDEX(Exchange_Rate[Exchange Rate], MATCH(Cat_Results[[#This Row],[Currency]], Exchange_Rate[Currency], 0))</f>
        <v>6403.2032091803003</v>
      </c>
    </row>
    <row r="2111" spans="1:6" x14ac:dyDescent="0.3">
      <c r="A2111" s="1">
        <v>8191</v>
      </c>
      <c r="B2111" s="1">
        <v>235</v>
      </c>
      <c r="C2111" s="1">
        <f t="shared" si="32"/>
        <v>2.0000000000000002E-5</v>
      </c>
      <c r="D2111" s="1" t="s">
        <v>320</v>
      </c>
      <c r="E2111" s="4">
        <v>5.8111548423767099E-3</v>
      </c>
      <c r="F2111" s="66">
        <f>Cat_Results[[#This Row],[TotalLossInOriginalCurrency]] / INDEX(Exchange_Rate[Exchange Rate], MATCH(Cat_Results[[#This Row],[Currency]], Exchange_Rate[Currency], 0))</f>
        <v>5.8111548423767099E-3</v>
      </c>
    </row>
    <row r="2112" spans="1:6" x14ac:dyDescent="0.3">
      <c r="A2112" s="1">
        <v>8192</v>
      </c>
      <c r="B2112" s="1">
        <v>292</v>
      </c>
      <c r="C2112" s="1">
        <f t="shared" si="32"/>
        <v>2.0000000000000002E-5</v>
      </c>
      <c r="D2112" s="1" t="s">
        <v>324</v>
      </c>
      <c r="E2112" s="4">
        <v>1.4773195399666004</v>
      </c>
      <c r="F2112" s="66">
        <f>Cat_Results[[#This Row],[TotalLossInOriginalCurrency]] / INDEX(Exchange_Rate[Exchange Rate], MATCH(Cat_Results[[#This Row],[Currency]], Exchange_Rate[Currency], 0))</f>
        <v>1.4943530336022399</v>
      </c>
    </row>
    <row r="2113" spans="1:6" x14ac:dyDescent="0.3">
      <c r="A2113" s="1">
        <v>8192</v>
      </c>
      <c r="B2113" s="1">
        <v>212</v>
      </c>
      <c r="C2113" s="1">
        <f t="shared" si="32"/>
        <v>2.0000000000000002E-5</v>
      </c>
      <c r="D2113" s="1" t="s">
        <v>320</v>
      </c>
      <c r="E2113" s="4">
        <v>2325995.3451338098</v>
      </c>
      <c r="F2113" s="66">
        <f>Cat_Results[[#This Row],[TotalLossInOriginalCurrency]] / INDEX(Exchange_Rate[Exchange Rate], MATCH(Cat_Results[[#This Row],[Currency]], Exchange_Rate[Currency], 0))</f>
        <v>2325995.3451338098</v>
      </c>
    </row>
    <row r="2114" spans="1:6" x14ac:dyDescent="0.3">
      <c r="A2114" s="1">
        <v>8194</v>
      </c>
      <c r="B2114" s="1">
        <v>193</v>
      </c>
      <c r="C2114" s="1">
        <f t="shared" si="32"/>
        <v>2.0000000000000002E-5</v>
      </c>
      <c r="D2114" s="1" t="s">
        <v>320</v>
      </c>
      <c r="E2114" s="4">
        <v>4.1832029819488499E-3</v>
      </c>
      <c r="F2114" s="66">
        <f>Cat_Results[[#This Row],[TotalLossInOriginalCurrency]] / INDEX(Exchange_Rate[Exchange Rate], MATCH(Cat_Results[[#This Row],[Currency]], Exchange_Rate[Currency], 0))</f>
        <v>4.1832029819488499E-3</v>
      </c>
    </row>
    <row r="2115" spans="1:6" x14ac:dyDescent="0.3">
      <c r="A2115" s="1">
        <v>8194</v>
      </c>
      <c r="B2115" s="1">
        <v>310</v>
      </c>
      <c r="C2115" s="1">
        <f t="shared" si="32"/>
        <v>2.0000000000000002E-5</v>
      </c>
      <c r="D2115" s="1" t="s">
        <v>322</v>
      </c>
      <c r="E2115" s="4">
        <v>21590.293777900362</v>
      </c>
      <c r="F2115" s="66">
        <f>Cat_Results[[#This Row],[TotalLossInOriginalCurrency]] / INDEX(Exchange_Rate[Exchange Rate], MATCH(Cat_Results[[#This Row],[Currency]], Exchange_Rate[Currency], 0))</f>
        <v>26519.358484001496</v>
      </c>
    </row>
    <row r="2116" spans="1:6" x14ac:dyDescent="0.3">
      <c r="A2116" s="1">
        <v>8202</v>
      </c>
      <c r="B2116" s="1">
        <v>231</v>
      </c>
      <c r="C2116" s="1">
        <f t="shared" si="32"/>
        <v>2.0000000000000002E-5</v>
      </c>
      <c r="D2116" s="1" t="s">
        <v>320</v>
      </c>
      <c r="E2116" s="4">
        <v>496072.29555440898</v>
      </c>
      <c r="F2116" s="66">
        <f>Cat_Results[[#This Row],[TotalLossInOriginalCurrency]] / INDEX(Exchange_Rate[Exchange Rate], MATCH(Cat_Results[[#This Row],[Currency]], Exchange_Rate[Currency], 0))</f>
        <v>496072.29555440898</v>
      </c>
    </row>
    <row r="2117" spans="1:6" x14ac:dyDescent="0.3">
      <c r="A2117" s="1">
        <v>8208</v>
      </c>
      <c r="B2117" s="1">
        <v>339</v>
      </c>
      <c r="C2117" s="1">
        <f t="shared" si="32"/>
        <v>2.0000000000000002E-5</v>
      </c>
      <c r="D2117" s="1" t="s">
        <v>320</v>
      </c>
      <c r="E2117" s="4">
        <v>6.0775130987167402E-3</v>
      </c>
      <c r="F2117" s="66">
        <f>Cat_Results[[#This Row],[TotalLossInOriginalCurrency]] / INDEX(Exchange_Rate[Exchange Rate], MATCH(Cat_Results[[#This Row],[Currency]], Exchange_Rate[Currency], 0))</f>
        <v>6.0775130987167402E-3</v>
      </c>
    </row>
    <row r="2118" spans="1:6" x14ac:dyDescent="0.3">
      <c r="A2118" s="1">
        <v>8209</v>
      </c>
      <c r="B2118" s="1">
        <v>233</v>
      </c>
      <c r="C2118" s="1">
        <f t="shared" ref="C2118:C2181" si="33">1/50000</f>
        <v>2.0000000000000002E-5</v>
      </c>
      <c r="D2118" s="1" t="s">
        <v>320</v>
      </c>
      <c r="E2118" s="4">
        <v>677.89357726064202</v>
      </c>
      <c r="F2118" s="66">
        <f>Cat_Results[[#This Row],[TotalLossInOriginalCurrency]] / INDEX(Exchange_Rate[Exchange Rate], MATCH(Cat_Results[[#This Row],[Currency]], Exchange_Rate[Currency], 0))</f>
        <v>677.89357726064202</v>
      </c>
    </row>
    <row r="2119" spans="1:6" x14ac:dyDescent="0.3">
      <c r="A2119" s="1">
        <v>8210</v>
      </c>
      <c r="B2119" s="1">
        <v>132</v>
      </c>
      <c r="C2119" s="1">
        <f t="shared" si="33"/>
        <v>2.0000000000000002E-5</v>
      </c>
      <c r="D2119" s="1" t="s">
        <v>320</v>
      </c>
      <c r="E2119" s="4">
        <v>361655.513600846</v>
      </c>
      <c r="F2119" s="66">
        <f>Cat_Results[[#This Row],[TotalLossInOriginalCurrency]] / INDEX(Exchange_Rate[Exchange Rate], MATCH(Cat_Results[[#This Row],[Currency]], Exchange_Rate[Currency], 0))</f>
        <v>361655.513600846</v>
      </c>
    </row>
    <row r="2120" spans="1:6" x14ac:dyDescent="0.3">
      <c r="A2120" s="1">
        <v>8212</v>
      </c>
      <c r="B2120" s="1">
        <v>270</v>
      </c>
      <c r="C2120" s="1">
        <f t="shared" si="33"/>
        <v>2.0000000000000002E-5</v>
      </c>
      <c r="D2120" s="1" t="s">
        <v>321</v>
      </c>
      <c r="E2120" s="4">
        <v>2.2920377032400876E-2</v>
      </c>
      <c r="F2120" s="66">
        <f>Cat_Results[[#This Row],[TotalLossInOriginalCurrency]] / INDEX(Exchange_Rate[Exchange Rate], MATCH(Cat_Results[[#This Row],[Currency]], Exchange_Rate[Currency], 0))</f>
        <v>3.5909354686737102E-2</v>
      </c>
    </row>
    <row r="2121" spans="1:6" x14ac:dyDescent="0.3">
      <c r="A2121" s="1">
        <v>8214</v>
      </c>
      <c r="B2121" s="1">
        <v>247</v>
      </c>
      <c r="C2121" s="1">
        <f t="shared" si="33"/>
        <v>2.0000000000000002E-5</v>
      </c>
      <c r="D2121" s="1" t="s">
        <v>320</v>
      </c>
      <c r="E2121" s="4">
        <v>516723.28443976701</v>
      </c>
      <c r="F2121" s="66">
        <f>Cat_Results[[#This Row],[TotalLossInOriginalCurrency]] / INDEX(Exchange_Rate[Exchange Rate], MATCH(Cat_Results[[#This Row],[Currency]], Exchange_Rate[Currency], 0))</f>
        <v>516723.28443976701</v>
      </c>
    </row>
    <row r="2122" spans="1:6" x14ac:dyDescent="0.3">
      <c r="A2122" s="1">
        <v>8214</v>
      </c>
      <c r="B2122" s="1">
        <v>222</v>
      </c>
      <c r="C2122" s="1">
        <f t="shared" si="33"/>
        <v>2.0000000000000002E-5</v>
      </c>
      <c r="D2122" s="1" t="s">
        <v>321</v>
      </c>
      <c r="E2122" s="4">
        <v>0.17055064509163564</v>
      </c>
      <c r="F2122" s="66">
        <f>Cat_Results[[#This Row],[TotalLossInOriginalCurrency]] / INDEX(Exchange_Rate[Exchange Rate], MATCH(Cat_Results[[#This Row],[Currency]], Exchange_Rate[Currency], 0))</f>
        <v>0.26720169559121099</v>
      </c>
    </row>
    <row r="2123" spans="1:6" x14ac:dyDescent="0.3">
      <c r="A2123" s="1">
        <v>8220</v>
      </c>
      <c r="B2123" s="1">
        <v>252</v>
      </c>
      <c r="C2123" s="1">
        <f t="shared" si="33"/>
        <v>2.0000000000000002E-5</v>
      </c>
      <c r="D2123" s="1" t="s">
        <v>321</v>
      </c>
      <c r="E2123" s="4">
        <v>422234.04935227963</v>
      </c>
      <c r="F2123" s="66">
        <f>Cat_Results[[#This Row],[TotalLossInOriginalCurrency]] / INDEX(Exchange_Rate[Exchange Rate], MATCH(Cat_Results[[#This Row],[Currency]], Exchange_Rate[Currency], 0))</f>
        <v>661514.08493737399</v>
      </c>
    </row>
    <row r="2124" spans="1:6" x14ac:dyDescent="0.3">
      <c r="A2124" s="1">
        <v>8222</v>
      </c>
      <c r="B2124" s="1">
        <v>215</v>
      </c>
      <c r="C2124" s="1">
        <f t="shared" si="33"/>
        <v>2.0000000000000002E-5</v>
      </c>
      <c r="D2124" s="1" t="s">
        <v>320</v>
      </c>
      <c r="E2124" s="4">
        <v>238431.78853838801</v>
      </c>
      <c r="F2124" s="66">
        <f>Cat_Results[[#This Row],[TotalLossInOriginalCurrency]] / INDEX(Exchange_Rate[Exchange Rate], MATCH(Cat_Results[[#This Row],[Currency]], Exchange_Rate[Currency], 0))</f>
        <v>238431.78853838801</v>
      </c>
    </row>
    <row r="2125" spans="1:6" x14ac:dyDescent="0.3">
      <c r="A2125" s="1">
        <v>8222</v>
      </c>
      <c r="B2125" s="1">
        <v>267</v>
      </c>
      <c r="C2125" s="1">
        <f t="shared" si="33"/>
        <v>2.0000000000000002E-5</v>
      </c>
      <c r="D2125" s="1" t="s">
        <v>322</v>
      </c>
      <c r="E2125" s="4">
        <v>1298.627975355867</v>
      </c>
      <c r="F2125" s="66">
        <f>Cat_Results[[#This Row],[TotalLossInOriginalCurrency]] / INDEX(Exchange_Rate[Exchange Rate], MATCH(Cat_Results[[#This Row],[Currency]], Exchange_Rate[Currency], 0))</f>
        <v>1595.1047804206598</v>
      </c>
    </row>
    <row r="2126" spans="1:6" x14ac:dyDescent="0.3">
      <c r="A2126" s="1">
        <v>8227</v>
      </c>
      <c r="B2126" s="1">
        <v>198</v>
      </c>
      <c r="C2126" s="1">
        <f t="shared" si="33"/>
        <v>2.0000000000000002E-5</v>
      </c>
      <c r="D2126" s="1" t="s">
        <v>320</v>
      </c>
      <c r="E2126" s="4">
        <v>2898361.16755008</v>
      </c>
      <c r="F2126" s="66">
        <f>Cat_Results[[#This Row],[TotalLossInOriginalCurrency]] / INDEX(Exchange_Rate[Exchange Rate], MATCH(Cat_Results[[#This Row],[Currency]], Exchange_Rate[Currency], 0))</f>
        <v>2898361.16755008</v>
      </c>
    </row>
    <row r="2127" spans="1:6" x14ac:dyDescent="0.3">
      <c r="A2127" s="1">
        <v>8227</v>
      </c>
      <c r="B2127" s="1">
        <v>230</v>
      </c>
      <c r="C2127" s="1">
        <f t="shared" si="33"/>
        <v>2.0000000000000002E-5</v>
      </c>
      <c r="D2127" s="1" t="s">
        <v>323</v>
      </c>
      <c r="E2127" s="4">
        <v>461897836.31028432</v>
      </c>
      <c r="F2127" s="66">
        <f>Cat_Results[[#This Row],[TotalLossInOriginalCurrency]] / INDEX(Exchange_Rate[Exchange Rate], MATCH(Cat_Results[[#This Row],[Currency]], Exchange_Rate[Currency], 0))</f>
        <v>5823146.1702981796</v>
      </c>
    </row>
    <row r="2128" spans="1:6" x14ac:dyDescent="0.3">
      <c r="A2128" s="1">
        <v>8237</v>
      </c>
      <c r="B2128" s="1">
        <v>280</v>
      </c>
      <c r="C2128" s="1">
        <f t="shared" si="33"/>
        <v>2.0000000000000002E-5</v>
      </c>
      <c r="D2128" s="1" t="s">
        <v>320</v>
      </c>
      <c r="E2128" s="4">
        <v>2.7752794325351701E-2</v>
      </c>
      <c r="F2128" s="66">
        <f>Cat_Results[[#This Row],[TotalLossInOriginalCurrency]] / INDEX(Exchange_Rate[Exchange Rate], MATCH(Cat_Results[[#This Row],[Currency]], Exchange_Rate[Currency], 0))</f>
        <v>2.7752794325351701E-2</v>
      </c>
    </row>
    <row r="2129" spans="1:6" x14ac:dyDescent="0.3">
      <c r="A2129" s="1">
        <v>8237</v>
      </c>
      <c r="B2129" s="1">
        <v>229</v>
      </c>
      <c r="C2129" s="1">
        <f t="shared" si="33"/>
        <v>2.0000000000000002E-5</v>
      </c>
      <c r="D2129" s="1" t="s">
        <v>323</v>
      </c>
      <c r="E2129" s="4">
        <v>5.0580626388170806</v>
      </c>
      <c r="F2129" s="66">
        <f>Cat_Results[[#This Row],[TotalLossInOriginalCurrency]] / INDEX(Exchange_Rate[Exchange Rate], MATCH(Cat_Results[[#This Row],[Currency]], Exchange_Rate[Currency], 0))</f>
        <v>6.3766997307539E-2</v>
      </c>
    </row>
    <row r="2130" spans="1:6" x14ac:dyDescent="0.3">
      <c r="A2130" s="1">
        <v>8240</v>
      </c>
      <c r="B2130" s="1">
        <v>225</v>
      </c>
      <c r="C2130" s="1">
        <f t="shared" si="33"/>
        <v>2.0000000000000002E-5</v>
      </c>
      <c r="D2130" s="1" t="s">
        <v>324</v>
      </c>
      <c r="E2130" s="4">
        <v>4.8012503931531177E-2</v>
      </c>
      <c r="F2130" s="66">
        <f>Cat_Results[[#This Row],[TotalLossInOriginalCurrency]] / INDEX(Exchange_Rate[Exchange Rate], MATCH(Cat_Results[[#This Row],[Currency]], Exchange_Rate[Currency], 0))</f>
        <v>4.8566088080406203E-2</v>
      </c>
    </row>
    <row r="2131" spans="1:6" x14ac:dyDescent="0.3">
      <c r="A2131" s="1">
        <v>8241</v>
      </c>
      <c r="B2131" s="1">
        <v>253</v>
      </c>
      <c r="C2131" s="1">
        <f t="shared" si="33"/>
        <v>2.0000000000000002E-5</v>
      </c>
      <c r="D2131" s="1" t="s">
        <v>321</v>
      </c>
      <c r="E2131" s="4">
        <v>4.2685297171299466</v>
      </c>
      <c r="F2131" s="66">
        <f>Cat_Results[[#This Row],[TotalLossInOriginalCurrency]] / INDEX(Exchange_Rate[Exchange Rate], MATCH(Cat_Results[[#This Row],[Currency]], Exchange_Rate[Currency], 0))</f>
        <v>6.6875055059790602</v>
      </c>
    </row>
    <row r="2132" spans="1:6" x14ac:dyDescent="0.3">
      <c r="A2132" s="1">
        <v>8242</v>
      </c>
      <c r="B2132" s="1">
        <v>313</v>
      </c>
      <c r="C2132" s="1">
        <f t="shared" si="33"/>
        <v>2.0000000000000002E-5</v>
      </c>
      <c r="D2132" s="1" t="s">
        <v>321</v>
      </c>
      <c r="E2132" s="4">
        <v>14010.494071831205</v>
      </c>
      <c r="F2132" s="66">
        <f>Cat_Results[[#This Row],[TotalLossInOriginalCurrency]] / INDEX(Exchange_Rate[Exchange Rate], MATCH(Cat_Results[[#This Row],[Currency]], Exchange_Rate[Currency], 0))</f>
        <v>21950.241056270901</v>
      </c>
    </row>
    <row r="2133" spans="1:6" x14ac:dyDescent="0.3">
      <c r="A2133" s="1">
        <v>8242</v>
      </c>
      <c r="B2133" s="1">
        <v>227</v>
      </c>
      <c r="C2133" s="1">
        <f t="shared" si="33"/>
        <v>2.0000000000000002E-5</v>
      </c>
      <c r="D2133" s="1" t="s">
        <v>321</v>
      </c>
      <c r="E2133" s="4">
        <v>8.5909707359820638E-4</v>
      </c>
      <c r="F2133" s="66">
        <f>Cat_Results[[#This Row],[TotalLossInOriginalCurrency]] / INDEX(Exchange_Rate[Exchange Rate], MATCH(Cat_Results[[#This Row],[Currency]], Exchange_Rate[Currency], 0))</f>
        <v>1.34594738483429E-3</v>
      </c>
    </row>
    <row r="2134" spans="1:6" x14ac:dyDescent="0.3">
      <c r="A2134" s="1">
        <v>8244</v>
      </c>
      <c r="B2134" s="1">
        <v>204</v>
      </c>
      <c r="C2134" s="1">
        <f t="shared" si="33"/>
        <v>2.0000000000000002E-5</v>
      </c>
      <c r="D2134" s="1" t="s">
        <v>320</v>
      </c>
      <c r="E2134" s="4">
        <v>6332.95451113954</v>
      </c>
      <c r="F2134" s="66">
        <f>Cat_Results[[#This Row],[TotalLossInOriginalCurrency]] / INDEX(Exchange_Rate[Exchange Rate], MATCH(Cat_Results[[#This Row],[Currency]], Exchange_Rate[Currency], 0))</f>
        <v>6332.95451113954</v>
      </c>
    </row>
    <row r="2135" spans="1:6" x14ac:dyDescent="0.3">
      <c r="A2135" s="1">
        <v>8249</v>
      </c>
      <c r="B2135" s="1">
        <v>220</v>
      </c>
      <c r="C2135" s="1">
        <f t="shared" si="33"/>
        <v>2.0000000000000002E-5</v>
      </c>
      <c r="D2135" s="1" t="s">
        <v>321</v>
      </c>
      <c r="E2135" s="4">
        <v>277080.97825525183</v>
      </c>
      <c r="F2135" s="66">
        <f>Cat_Results[[#This Row],[TotalLossInOriginalCurrency]] / INDEX(Exchange_Rate[Exchange Rate], MATCH(Cat_Results[[#This Row],[Currency]], Exchange_Rate[Currency], 0))</f>
        <v>434102.76851251704</v>
      </c>
    </row>
    <row r="2136" spans="1:6" x14ac:dyDescent="0.3">
      <c r="A2136" s="1">
        <v>8250</v>
      </c>
      <c r="B2136" s="1">
        <v>241</v>
      </c>
      <c r="C2136" s="1">
        <f t="shared" si="33"/>
        <v>2.0000000000000002E-5</v>
      </c>
      <c r="D2136" s="1" t="s">
        <v>321</v>
      </c>
      <c r="E2136" s="4">
        <v>5375901.5341000753</v>
      </c>
      <c r="F2136" s="66">
        <f>Cat_Results[[#This Row],[TotalLossInOriginalCurrency]] / INDEX(Exchange_Rate[Exchange Rate], MATCH(Cat_Results[[#This Row],[Currency]], Exchange_Rate[Currency], 0))</f>
        <v>8422424.9311466292</v>
      </c>
    </row>
    <row r="2137" spans="1:6" x14ac:dyDescent="0.3">
      <c r="A2137" s="1">
        <v>8273</v>
      </c>
      <c r="B2137" s="1">
        <v>240</v>
      </c>
      <c r="C2137" s="1">
        <f t="shared" si="33"/>
        <v>2.0000000000000002E-5</v>
      </c>
      <c r="D2137" s="1" t="s">
        <v>321</v>
      </c>
      <c r="E2137" s="4">
        <v>2215192.1918033371</v>
      </c>
      <c r="F2137" s="66">
        <f>Cat_Results[[#This Row],[TotalLossInOriginalCurrency]] / INDEX(Exchange_Rate[Exchange Rate], MATCH(Cat_Results[[#This Row],[Currency]], Exchange_Rate[Currency], 0))</f>
        <v>3470541.6059390302</v>
      </c>
    </row>
    <row r="2138" spans="1:6" x14ac:dyDescent="0.3">
      <c r="A2138" s="1">
        <v>8279</v>
      </c>
      <c r="B2138" s="1">
        <v>266</v>
      </c>
      <c r="C2138" s="1">
        <f t="shared" si="33"/>
        <v>2.0000000000000002E-5</v>
      </c>
      <c r="D2138" s="1" t="s">
        <v>320</v>
      </c>
      <c r="E2138" s="4">
        <v>1.0281970016658299</v>
      </c>
      <c r="F2138" s="66">
        <f>Cat_Results[[#This Row],[TotalLossInOriginalCurrency]] / INDEX(Exchange_Rate[Exchange Rate], MATCH(Cat_Results[[#This Row],[Currency]], Exchange_Rate[Currency], 0))</f>
        <v>1.0281970016658299</v>
      </c>
    </row>
    <row r="2139" spans="1:6" x14ac:dyDescent="0.3">
      <c r="A2139" s="1">
        <v>8280</v>
      </c>
      <c r="B2139" s="1">
        <v>244</v>
      </c>
      <c r="C2139" s="1">
        <f t="shared" si="33"/>
        <v>2.0000000000000002E-5</v>
      </c>
      <c r="D2139" s="1" t="s">
        <v>320</v>
      </c>
      <c r="E2139" s="4">
        <v>68.419786132872105</v>
      </c>
      <c r="F2139" s="66">
        <f>Cat_Results[[#This Row],[TotalLossInOriginalCurrency]] / INDEX(Exchange_Rate[Exchange Rate], MATCH(Cat_Results[[#This Row],[Currency]], Exchange_Rate[Currency], 0))</f>
        <v>68.419786132872105</v>
      </c>
    </row>
    <row r="2140" spans="1:6" x14ac:dyDescent="0.3">
      <c r="A2140" s="1">
        <v>8283</v>
      </c>
      <c r="B2140" s="1">
        <v>273</v>
      </c>
      <c r="C2140" s="1">
        <f t="shared" si="33"/>
        <v>2.0000000000000002E-5</v>
      </c>
      <c r="D2140" s="1" t="s">
        <v>321</v>
      </c>
      <c r="E2140" s="4">
        <v>17457696.696273003</v>
      </c>
      <c r="F2140" s="66">
        <f>Cat_Results[[#This Row],[TotalLossInOriginalCurrency]] / INDEX(Exchange_Rate[Exchange Rate], MATCH(Cat_Results[[#This Row],[Currency]], Exchange_Rate[Currency], 0))</f>
        <v>27350973.406491105</v>
      </c>
    </row>
    <row r="2141" spans="1:6" x14ac:dyDescent="0.3">
      <c r="A2141" s="1">
        <v>8284</v>
      </c>
      <c r="B2141" s="1">
        <v>220</v>
      </c>
      <c r="C2141" s="1">
        <f t="shared" si="33"/>
        <v>2.0000000000000002E-5</v>
      </c>
      <c r="D2141" s="1" t="s">
        <v>321</v>
      </c>
      <c r="E2141" s="4">
        <v>329.34924512655584</v>
      </c>
      <c r="F2141" s="66">
        <f>Cat_Results[[#This Row],[TotalLossInOriginalCurrency]] / INDEX(Exchange_Rate[Exchange Rate], MATCH(Cat_Results[[#This Row],[Currency]], Exchange_Rate[Currency], 0))</f>
        <v>515.99146219715499</v>
      </c>
    </row>
    <row r="2142" spans="1:6" x14ac:dyDescent="0.3">
      <c r="A2142" s="1">
        <v>8298</v>
      </c>
      <c r="B2142" s="1">
        <v>241</v>
      </c>
      <c r="C2142" s="1">
        <f t="shared" si="33"/>
        <v>2.0000000000000002E-5</v>
      </c>
      <c r="D2142" s="1" t="s">
        <v>320</v>
      </c>
      <c r="E2142" s="4">
        <v>6444.0028243710103</v>
      </c>
      <c r="F2142" s="66">
        <f>Cat_Results[[#This Row],[TotalLossInOriginalCurrency]] / INDEX(Exchange_Rate[Exchange Rate], MATCH(Cat_Results[[#This Row],[Currency]], Exchange_Rate[Currency], 0))</f>
        <v>6444.0028243710103</v>
      </c>
    </row>
    <row r="2143" spans="1:6" x14ac:dyDescent="0.3">
      <c r="A2143" s="1">
        <v>8299</v>
      </c>
      <c r="B2143" s="1">
        <v>264</v>
      </c>
      <c r="C2143" s="1">
        <f t="shared" si="33"/>
        <v>2.0000000000000002E-5</v>
      </c>
      <c r="D2143" s="1" t="s">
        <v>320</v>
      </c>
      <c r="E2143" s="4">
        <v>17098.167283422001</v>
      </c>
      <c r="F2143" s="66">
        <f>Cat_Results[[#This Row],[TotalLossInOriginalCurrency]] / INDEX(Exchange_Rate[Exchange Rate], MATCH(Cat_Results[[#This Row],[Currency]], Exchange_Rate[Currency], 0))</f>
        <v>17098.167283422001</v>
      </c>
    </row>
    <row r="2144" spans="1:6" x14ac:dyDescent="0.3">
      <c r="A2144" s="1">
        <v>8299</v>
      </c>
      <c r="B2144" s="1">
        <v>241</v>
      </c>
      <c r="C2144" s="1">
        <f t="shared" si="33"/>
        <v>2.0000000000000002E-5</v>
      </c>
      <c r="D2144" s="1" t="s">
        <v>320</v>
      </c>
      <c r="E2144" s="4">
        <v>373378.70454992203</v>
      </c>
      <c r="F2144" s="66">
        <f>Cat_Results[[#This Row],[TotalLossInOriginalCurrency]] / INDEX(Exchange_Rate[Exchange Rate], MATCH(Cat_Results[[#This Row],[Currency]], Exchange_Rate[Currency], 0))</f>
        <v>373378.70454992203</v>
      </c>
    </row>
    <row r="2145" spans="1:6" x14ac:dyDescent="0.3">
      <c r="A2145" s="1">
        <v>8301</v>
      </c>
      <c r="B2145" s="1">
        <v>184</v>
      </c>
      <c r="C2145" s="1">
        <f t="shared" si="33"/>
        <v>2.0000000000000002E-5</v>
      </c>
      <c r="D2145" s="1" t="s">
        <v>321</v>
      </c>
      <c r="E2145" s="4">
        <v>1551544.0210292297</v>
      </c>
      <c r="F2145" s="66">
        <f>Cat_Results[[#This Row],[TotalLossInOriginalCurrency]] / INDEX(Exchange_Rate[Exchange Rate], MATCH(Cat_Results[[#This Row],[Currency]], Exchange_Rate[Currency], 0))</f>
        <v>2430804.0170746199</v>
      </c>
    </row>
    <row r="2146" spans="1:6" x14ac:dyDescent="0.3">
      <c r="A2146" s="1">
        <v>8301</v>
      </c>
      <c r="B2146" s="1">
        <v>235</v>
      </c>
      <c r="C2146" s="1">
        <f t="shared" si="33"/>
        <v>2.0000000000000002E-5</v>
      </c>
      <c r="D2146" s="1" t="s">
        <v>320</v>
      </c>
      <c r="E2146" s="4">
        <v>4647825.1629853304</v>
      </c>
      <c r="F2146" s="66">
        <f>Cat_Results[[#This Row],[TotalLossInOriginalCurrency]] / INDEX(Exchange_Rate[Exchange Rate], MATCH(Cat_Results[[#This Row],[Currency]], Exchange_Rate[Currency], 0))</f>
        <v>4647825.1629853304</v>
      </c>
    </row>
    <row r="2147" spans="1:6" x14ac:dyDescent="0.3">
      <c r="A2147" s="1">
        <v>8310</v>
      </c>
      <c r="B2147" s="1">
        <v>222</v>
      </c>
      <c r="C2147" s="1">
        <f t="shared" si="33"/>
        <v>2.0000000000000002E-5</v>
      </c>
      <c r="D2147" s="1" t="s">
        <v>320</v>
      </c>
      <c r="E2147" s="4">
        <v>5.2364852279424702E-2</v>
      </c>
      <c r="F2147" s="66">
        <f>Cat_Results[[#This Row],[TotalLossInOriginalCurrency]] / INDEX(Exchange_Rate[Exchange Rate], MATCH(Cat_Results[[#This Row],[Currency]], Exchange_Rate[Currency], 0))</f>
        <v>5.2364852279424702E-2</v>
      </c>
    </row>
    <row r="2148" spans="1:6" x14ac:dyDescent="0.3">
      <c r="A2148" s="1">
        <v>8314</v>
      </c>
      <c r="B2148" s="1">
        <v>234</v>
      </c>
      <c r="C2148" s="1">
        <f t="shared" si="33"/>
        <v>2.0000000000000002E-5</v>
      </c>
      <c r="D2148" s="1" t="s">
        <v>320</v>
      </c>
      <c r="E2148" s="4">
        <v>3.5082921385765102E-3</v>
      </c>
      <c r="F2148" s="66">
        <f>Cat_Results[[#This Row],[TotalLossInOriginalCurrency]] / INDEX(Exchange_Rate[Exchange Rate], MATCH(Cat_Results[[#This Row],[Currency]], Exchange_Rate[Currency], 0))</f>
        <v>3.5082921385765102E-3</v>
      </c>
    </row>
    <row r="2149" spans="1:6" x14ac:dyDescent="0.3">
      <c r="A2149" s="1">
        <v>8315</v>
      </c>
      <c r="B2149" s="1">
        <v>270</v>
      </c>
      <c r="C2149" s="1">
        <f t="shared" si="33"/>
        <v>2.0000000000000002E-5</v>
      </c>
      <c r="D2149" s="1" t="s">
        <v>321</v>
      </c>
      <c r="E2149" s="4">
        <v>11.720692750095859</v>
      </c>
      <c r="F2149" s="66">
        <f>Cat_Results[[#This Row],[TotalLossInOriginalCurrency]] / INDEX(Exchange_Rate[Exchange Rate], MATCH(Cat_Results[[#This Row],[Currency]], Exchange_Rate[Currency], 0))</f>
        <v>18.362809326499701</v>
      </c>
    </row>
    <row r="2150" spans="1:6" x14ac:dyDescent="0.3">
      <c r="A2150" s="1">
        <v>8319</v>
      </c>
      <c r="B2150" s="1">
        <v>279</v>
      </c>
      <c r="C2150" s="1">
        <f t="shared" si="33"/>
        <v>2.0000000000000002E-5</v>
      </c>
      <c r="D2150" s="1" t="s">
        <v>320</v>
      </c>
      <c r="E2150" s="4">
        <v>5.9660524129867597E-3</v>
      </c>
      <c r="F2150" s="66">
        <f>Cat_Results[[#This Row],[TotalLossInOriginalCurrency]] / INDEX(Exchange_Rate[Exchange Rate], MATCH(Cat_Results[[#This Row],[Currency]], Exchange_Rate[Currency], 0))</f>
        <v>5.9660524129867597E-3</v>
      </c>
    </row>
    <row r="2151" spans="1:6" x14ac:dyDescent="0.3">
      <c r="A2151" s="1">
        <v>8325</v>
      </c>
      <c r="B2151" s="1">
        <v>286</v>
      </c>
      <c r="C2151" s="1">
        <f t="shared" si="33"/>
        <v>2.0000000000000002E-5</v>
      </c>
      <c r="D2151" s="1" t="s">
        <v>321</v>
      </c>
      <c r="E2151" s="4">
        <v>126179.4628355475</v>
      </c>
      <c r="F2151" s="66">
        <f>Cat_Results[[#This Row],[TotalLossInOriginalCurrency]] / INDEX(Exchange_Rate[Exchange Rate], MATCH(Cat_Results[[#This Row],[Currency]], Exchange_Rate[Currency], 0))</f>
        <v>197685.36436981201</v>
      </c>
    </row>
    <row r="2152" spans="1:6" x14ac:dyDescent="0.3">
      <c r="A2152" s="1">
        <v>8327</v>
      </c>
      <c r="B2152" s="1">
        <v>263</v>
      </c>
      <c r="C2152" s="1">
        <f t="shared" si="33"/>
        <v>2.0000000000000002E-5</v>
      </c>
      <c r="D2152" s="1" t="s">
        <v>320</v>
      </c>
      <c r="E2152" s="4">
        <v>8.0093741416931196E-4</v>
      </c>
      <c r="F2152" s="66">
        <f>Cat_Results[[#This Row],[TotalLossInOriginalCurrency]] / INDEX(Exchange_Rate[Exchange Rate], MATCH(Cat_Results[[#This Row],[Currency]], Exchange_Rate[Currency], 0))</f>
        <v>8.0093741416931196E-4</v>
      </c>
    </row>
    <row r="2153" spans="1:6" x14ac:dyDescent="0.3">
      <c r="A2153" s="1">
        <v>8328</v>
      </c>
      <c r="B2153" s="1">
        <v>193</v>
      </c>
      <c r="C2153" s="1">
        <f t="shared" si="33"/>
        <v>2.0000000000000002E-5</v>
      </c>
      <c r="D2153" s="1" t="s">
        <v>322</v>
      </c>
      <c r="E2153" s="4">
        <v>105.92925189228707</v>
      </c>
      <c r="F2153" s="66">
        <f>Cat_Results[[#This Row],[TotalLossInOriginalCurrency]] / INDEX(Exchange_Rate[Exchange Rate], MATCH(Cat_Results[[#This Row],[Currency]], Exchange_Rate[Currency], 0))</f>
        <v>130.11290322270199</v>
      </c>
    </row>
    <row r="2154" spans="1:6" x14ac:dyDescent="0.3">
      <c r="A2154" s="1">
        <v>8332</v>
      </c>
      <c r="B2154" s="1">
        <v>192</v>
      </c>
      <c r="C2154" s="1">
        <f t="shared" si="33"/>
        <v>2.0000000000000002E-5</v>
      </c>
      <c r="D2154" s="1" t="s">
        <v>320</v>
      </c>
      <c r="E2154" s="4">
        <v>4.1832029819488499E-3</v>
      </c>
      <c r="F2154" s="66">
        <f>Cat_Results[[#This Row],[TotalLossInOriginalCurrency]] / INDEX(Exchange_Rate[Exchange Rate], MATCH(Cat_Results[[#This Row],[Currency]], Exchange_Rate[Currency], 0))</f>
        <v>4.1832029819488499E-3</v>
      </c>
    </row>
    <row r="2155" spans="1:6" x14ac:dyDescent="0.3">
      <c r="A2155" s="1">
        <v>8337</v>
      </c>
      <c r="B2155" s="1">
        <v>245</v>
      </c>
      <c r="C2155" s="1">
        <f t="shared" si="33"/>
        <v>2.0000000000000002E-5</v>
      </c>
      <c r="D2155" s="1" t="s">
        <v>320</v>
      </c>
      <c r="E2155" s="4">
        <v>5393466.9495871598</v>
      </c>
      <c r="F2155" s="66">
        <f>Cat_Results[[#This Row],[TotalLossInOriginalCurrency]] / INDEX(Exchange_Rate[Exchange Rate], MATCH(Cat_Results[[#This Row],[Currency]], Exchange_Rate[Currency], 0))</f>
        <v>5393466.9495871598</v>
      </c>
    </row>
    <row r="2156" spans="1:6" x14ac:dyDescent="0.3">
      <c r="A2156" s="1">
        <v>8337</v>
      </c>
      <c r="B2156" s="1">
        <v>228</v>
      </c>
      <c r="C2156" s="1">
        <f t="shared" si="33"/>
        <v>2.0000000000000002E-5</v>
      </c>
      <c r="D2156" s="1" t="s">
        <v>320</v>
      </c>
      <c r="E2156" s="4">
        <v>58301280.175441302</v>
      </c>
      <c r="F2156" s="66">
        <f>Cat_Results[[#This Row],[TotalLossInOriginalCurrency]] / INDEX(Exchange_Rate[Exchange Rate], MATCH(Cat_Results[[#This Row],[Currency]], Exchange_Rate[Currency], 0))</f>
        <v>58301280.175441302</v>
      </c>
    </row>
    <row r="2157" spans="1:6" x14ac:dyDescent="0.3">
      <c r="A2157" s="1">
        <v>8337</v>
      </c>
      <c r="B2157" s="1">
        <v>218</v>
      </c>
      <c r="C2157" s="1">
        <f t="shared" si="33"/>
        <v>2.0000000000000002E-5</v>
      </c>
      <c r="D2157" s="1" t="s">
        <v>320</v>
      </c>
      <c r="E2157" s="4">
        <v>3709726.5367988199</v>
      </c>
      <c r="F2157" s="66">
        <f>Cat_Results[[#This Row],[TotalLossInOriginalCurrency]] / INDEX(Exchange_Rate[Exchange Rate], MATCH(Cat_Results[[#This Row],[Currency]], Exchange_Rate[Currency], 0))</f>
        <v>3709726.5367988199</v>
      </c>
    </row>
    <row r="2158" spans="1:6" x14ac:dyDescent="0.3">
      <c r="A2158" s="1">
        <v>8342</v>
      </c>
      <c r="B2158" s="1">
        <v>255</v>
      </c>
      <c r="C2158" s="1">
        <f t="shared" si="33"/>
        <v>2.0000000000000002E-5</v>
      </c>
      <c r="D2158" s="1" t="s">
        <v>321</v>
      </c>
      <c r="E2158" s="4">
        <v>2385014.2582696667</v>
      </c>
      <c r="F2158" s="66">
        <f>Cat_Results[[#This Row],[TotalLossInOriginalCurrency]] / INDEX(Exchange_Rate[Exchange Rate], MATCH(Cat_Results[[#This Row],[Currency]], Exchange_Rate[Currency], 0))</f>
        <v>3736601.8373982897</v>
      </c>
    </row>
    <row r="2159" spans="1:6" x14ac:dyDescent="0.3">
      <c r="A2159" s="1">
        <v>8343</v>
      </c>
      <c r="B2159" s="1">
        <v>220</v>
      </c>
      <c r="C2159" s="1">
        <f t="shared" si="33"/>
        <v>2.0000000000000002E-5</v>
      </c>
      <c r="D2159" s="1" t="s">
        <v>323</v>
      </c>
      <c r="E2159" s="4">
        <v>33.988824746374405</v>
      </c>
      <c r="F2159" s="66">
        <f>Cat_Results[[#This Row],[TotalLossInOriginalCurrency]] / INDEX(Exchange_Rate[Exchange Rate], MATCH(Cat_Results[[#This Row],[Currency]], Exchange_Rate[Currency], 0))</f>
        <v>0.42849712446332006</v>
      </c>
    </row>
    <row r="2160" spans="1:6" x14ac:dyDescent="0.3">
      <c r="A2160" s="1">
        <v>8344</v>
      </c>
      <c r="B2160" s="1">
        <v>227</v>
      </c>
      <c r="C2160" s="1">
        <f t="shared" si="33"/>
        <v>2.0000000000000002E-5</v>
      </c>
      <c r="D2160" s="1" t="s">
        <v>323</v>
      </c>
      <c r="E2160" s="4">
        <v>170820.27776785754</v>
      </c>
      <c r="F2160" s="66">
        <f>Cat_Results[[#This Row],[TotalLossInOriginalCurrency]] / INDEX(Exchange_Rate[Exchange Rate], MATCH(Cat_Results[[#This Row],[Currency]], Exchange_Rate[Currency], 0))</f>
        <v>2153.5312965288799</v>
      </c>
    </row>
    <row r="2161" spans="1:6" x14ac:dyDescent="0.3">
      <c r="A2161" s="1">
        <v>8346</v>
      </c>
      <c r="B2161" s="1">
        <v>270</v>
      </c>
      <c r="C2161" s="1">
        <f t="shared" si="33"/>
        <v>2.0000000000000002E-5</v>
      </c>
      <c r="D2161" s="1" t="s">
        <v>320</v>
      </c>
      <c r="E2161" s="4">
        <v>1925.81036989018</v>
      </c>
      <c r="F2161" s="66">
        <f>Cat_Results[[#This Row],[TotalLossInOriginalCurrency]] / INDEX(Exchange_Rate[Exchange Rate], MATCH(Cat_Results[[#This Row],[Currency]], Exchange_Rate[Currency], 0))</f>
        <v>1925.81036989018</v>
      </c>
    </row>
    <row r="2162" spans="1:6" x14ac:dyDescent="0.3">
      <c r="A2162" s="1">
        <v>8346</v>
      </c>
      <c r="B2162" s="1">
        <v>212</v>
      </c>
      <c r="C2162" s="1">
        <f t="shared" si="33"/>
        <v>2.0000000000000002E-5</v>
      </c>
      <c r="D2162" s="1" t="s">
        <v>321</v>
      </c>
      <c r="E2162" s="4">
        <v>5.1122577033937012E-4</v>
      </c>
      <c r="F2162" s="66">
        <f>Cat_Results[[#This Row],[TotalLossInOriginalCurrency]] / INDEX(Exchange_Rate[Exchange Rate], MATCH(Cat_Results[[#This Row],[Currency]], Exchange_Rate[Currency], 0))</f>
        <v>8.0093741416931207E-4</v>
      </c>
    </row>
    <row r="2163" spans="1:6" x14ac:dyDescent="0.3">
      <c r="A2163" s="1">
        <v>8346</v>
      </c>
      <c r="B2163" s="1">
        <v>200</v>
      </c>
      <c r="C2163" s="1">
        <f t="shared" si="33"/>
        <v>2.0000000000000002E-5</v>
      </c>
      <c r="D2163" s="1" t="s">
        <v>320</v>
      </c>
      <c r="E2163" s="4">
        <v>2.9078498482704202E-3</v>
      </c>
      <c r="F2163" s="66">
        <f>Cat_Results[[#This Row],[TotalLossInOriginalCurrency]] / INDEX(Exchange_Rate[Exchange Rate], MATCH(Cat_Results[[#This Row],[Currency]], Exchange_Rate[Currency], 0))</f>
        <v>2.9078498482704202E-3</v>
      </c>
    </row>
    <row r="2164" spans="1:6" x14ac:dyDescent="0.3">
      <c r="A2164" s="1">
        <v>8354</v>
      </c>
      <c r="B2164" s="1">
        <v>255</v>
      </c>
      <c r="C2164" s="1">
        <f t="shared" si="33"/>
        <v>2.0000000000000002E-5</v>
      </c>
      <c r="D2164" s="1" t="s">
        <v>323</v>
      </c>
      <c r="E2164" s="4">
        <v>318091.89901146753</v>
      </c>
      <c r="F2164" s="66">
        <f>Cat_Results[[#This Row],[TotalLossInOriginalCurrency]] / INDEX(Exchange_Rate[Exchange Rate], MATCH(Cat_Results[[#This Row],[Currency]], Exchange_Rate[Currency], 0))</f>
        <v>4010.1846727145203</v>
      </c>
    </row>
    <row r="2165" spans="1:6" x14ac:dyDescent="0.3">
      <c r="A2165" s="1">
        <v>8355</v>
      </c>
      <c r="B2165" s="1">
        <v>137</v>
      </c>
      <c r="C2165" s="1">
        <f t="shared" si="33"/>
        <v>2.0000000000000002E-5</v>
      </c>
      <c r="D2165" s="1" t="s">
        <v>321</v>
      </c>
      <c r="E2165" s="4">
        <v>1.3707199355824415E-2</v>
      </c>
      <c r="F2165" s="66">
        <f>Cat_Results[[#This Row],[TotalLossInOriginalCurrency]] / INDEX(Exchange_Rate[Exchange Rate], MATCH(Cat_Results[[#This Row],[Currency]], Exchange_Rate[Currency], 0))</f>
        <v>2.1475069224834401E-2</v>
      </c>
    </row>
    <row r="2166" spans="1:6" x14ac:dyDescent="0.3">
      <c r="A2166" s="1">
        <v>8361</v>
      </c>
      <c r="B2166" s="1">
        <v>243</v>
      </c>
      <c r="C2166" s="1">
        <f t="shared" si="33"/>
        <v>2.0000000000000002E-5</v>
      </c>
      <c r="D2166" s="1" t="s">
        <v>320</v>
      </c>
      <c r="E2166" s="4">
        <v>3.7970021367073098E-3</v>
      </c>
      <c r="F2166" s="66">
        <f>Cat_Results[[#This Row],[TotalLossInOriginalCurrency]] / INDEX(Exchange_Rate[Exchange Rate], MATCH(Cat_Results[[#This Row],[Currency]], Exchange_Rate[Currency], 0))</f>
        <v>3.7970021367073098E-3</v>
      </c>
    </row>
    <row r="2167" spans="1:6" x14ac:dyDescent="0.3">
      <c r="A2167" s="1">
        <v>8367</v>
      </c>
      <c r="B2167" s="1">
        <v>251</v>
      </c>
      <c r="C2167" s="1">
        <f t="shared" si="33"/>
        <v>2.0000000000000002E-5</v>
      </c>
      <c r="D2167" s="1" t="s">
        <v>321</v>
      </c>
      <c r="E2167" s="4">
        <v>0.17571600607469925</v>
      </c>
      <c r="F2167" s="66">
        <f>Cat_Results[[#This Row],[TotalLossInOriginalCurrency]] / INDEX(Exchange_Rate[Exchange Rate], MATCH(Cat_Results[[#This Row],[Currency]], Exchange_Rate[Currency], 0))</f>
        <v>0.27529426664113998</v>
      </c>
    </row>
    <row r="2168" spans="1:6" x14ac:dyDescent="0.3">
      <c r="A2168" s="1">
        <v>8370</v>
      </c>
      <c r="B2168" s="1">
        <v>276</v>
      </c>
      <c r="C2168" s="1">
        <f t="shared" si="33"/>
        <v>2.0000000000000002E-5</v>
      </c>
      <c r="D2168" s="1" t="s">
        <v>320</v>
      </c>
      <c r="E2168" s="4">
        <v>6.0284137725830104E-3</v>
      </c>
      <c r="F2168" s="66">
        <f>Cat_Results[[#This Row],[TotalLossInOriginalCurrency]] / INDEX(Exchange_Rate[Exchange Rate], MATCH(Cat_Results[[#This Row],[Currency]], Exchange_Rate[Currency], 0))</f>
        <v>6.0284137725830104E-3</v>
      </c>
    </row>
    <row r="2169" spans="1:6" x14ac:dyDescent="0.3">
      <c r="A2169" s="1">
        <v>8373</v>
      </c>
      <c r="B2169" s="1">
        <v>209</v>
      </c>
      <c r="C2169" s="1">
        <f t="shared" si="33"/>
        <v>2.0000000000000002E-5</v>
      </c>
      <c r="D2169" s="1" t="s">
        <v>321</v>
      </c>
      <c r="E2169" s="4">
        <v>0.1092034123610487</v>
      </c>
      <c r="F2169" s="66">
        <f>Cat_Results[[#This Row],[TotalLossInOriginalCurrency]] / INDEX(Exchange_Rate[Exchange Rate], MATCH(Cat_Results[[#This Row],[Currency]], Exchange_Rate[Currency], 0))</f>
        <v>0.17108898609876599</v>
      </c>
    </row>
    <row r="2170" spans="1:6" x14ac:dyDescent="0.3">
      <c r="A2170" s="1">
        <v>8376</v>
      </c>
      <c r="B2170" s="1">
        <v>286</v>
      </c>
      <c r="C2170" s="1">
        <f t="shared" si="33"/>
        <v>2.0000000000000002E-5</v>
      </c>
      <c r="D2170" s="1" t="s">
        <v>321</v>
      </c>
      <c r="E2170" s="4">
        <v>142013.99342803546</v>
      </c>
      <c r="F2170" s="66">
        <f>Cat_Results[[#This Row],[TotalLossInOriginalCurrency]] / INDEX(Exchange_Rate[Exchange Rate], MATCH(Cat_Results[[#This Row],[Currency]], Exchange_Rate[Currency], 0))</f>
        <v>222493.32344220599</v>
      </c>
    </row>
    <row r="2171" spans="1:6" x14ac:dyDescent="0.3">
      <c r="A2171" s="1">
        <v>8379</v>
      </c>
      <c r="B2171" s="1">
        <v>229</v>
      </c>
      <c r="C2171" s="1">
        <f t="shared" si="33"/>
        <v>2.0000000000000002E-5</v>
      </c>
      <c r="D2171" s="1" t="s">
        <v>321</v>
      </c>
      <c r="E2171" s="4">
        <v>13.413393143647273</v>
      </c>
      <c r="F2171" s="66">
        <f>Cat_Results[[#This Row],[TotalLossInOriginalCurrency]] / INDEX(Exchange_Rate[Exchange Rate], MATCH(Cat_Results[[#This Row],[Currency]], Exchange_Rate[Currency], 0))</f>
        <v>21.014763032343701</v>
      </c>
    </row>
    <row r="2172" spans="1:6" x14ac:dyDescent="0.3">
      <c r="A2172" s="1">
        <v>8380</v>
      </c>
      <c r="B2172" s="1">
        <v>261</v>
      </c>
      <c r="C2172" s="1">
        <f t="shared" si="33"/>
        <v>2.0000000000000002E-5</v>
      </c>
      <c r="D2172" s="1" t="s">
        <v>320</v>
      </c>
      <c r="E2172" s="4">
        <v>1415880.3134055301</v>
      </c>
      <c r="F2172" s="66">
        <f>Cat_Results[[#This Row],[TotalLossInOriginalCurrency]] / INDEX(Exchange_Rate[Exchange Rate], MATCH(Cat_Results[[#This Row],[Currency]], Exchange_Rate[Currency], 0))</f>
        <v>1415880.3134055301</v>
      </c>
    </row>
    <row r="2173" spans="1:6" x14ac:dyDescent="0.3">
      <c r="A2173" s="1">
        <v>8381</v>
      </c>
      <c r="B2173" s="1">
        <v>235</v>
      </c>
      <c r="C2173" s="1">
        <f t="shared" si="33"/>
        <v>2.0000000000000002E-5</v>
      </c>
      <c r="D2173" s="1" t="s">
        <v>320</v>
      </c>
      <c r="E2173" s="4">
        <v>73899.227543984205</v>
      </c>
      <c r="F2173" s="66">
        <f>Cat_Results[[#This Row],[TotalLossInOriginalCurrency]] / INDEX(Exchange_Rate[Exchange Rate], MATCH(Cat_Results[[#This Row],[Currency]], Exchange_Rate[Currency], 0))</f>
        <v>73899.227543984205</v>
      </c>
    </row>
    <row r="2174" spans="1:6" x14ac:dyDescent="0.3">
      <c r="A2174" s="1">
        <v>8383</v>
      </c>
      <c r="B2174" s="1">
        <v>248</v>
      </c>
      <c r="C2174" s="1">
        <f t="shared" si="33"/>
        <v>2.0000000000000002E-5</v>
      </c>
      <c r="D2174" s="1" t="s">
        <v>321</v>
      </c>
      <c r="E2174" s="4">
        <v>0.10517847803054067</v>
      </c>
      <c r="F2174" s="66">
        <f>Cat_Results[[#This Row],[TotalLossInOriginalCurrency]] / INDEX(Exchange_Rate[Exchange Rate], MATCH(Cat_Results[[#This Row],[Currency]], Exchange_Rate[Currency], 0))</f>
        <v>0.16478312148490201</v>
      </c>
    </row>
    <row r="2175" spans="1:6" x14ac:dyDescent="0.3">
      <c r="A2175" s="1">
        <v>8384</v>
      </c>
      <c r="B2175" s="1">
        <v>205</v>
      </c>
      <c r="C2175" s="1">
        <f t="shared" si="33"/>
        <v>2.0000000000000002E-5</v>
      </c>
      <c r="D2175" s="1" t="s">
        <v>320</v>
      </c>
      <c r="E2175" s="4">
        <v>4.1832029819488499E-3</v>
      </c>
      <c r="F2175" s="66">
        <f>Cat_Results[[#This Row],[TotalLossInOriginalCurrency]] / INDEX(Exchange_Rate[Exchange Rate], MATCH(Cat_Results[[#This Row],[Currency]], Exchange_Rate[Currency], 0))</f>
        <v>4.1832029819488499E-3</v>
      </c>
    </row>
    <row r="2176" spans="1:6" x14ac:dyDescent="0.3">
      <c r="A2176" s="1">
        <v>8396</v>
      </c>
      <c r="B2176" s="1">
        <v>257</v>
      </c>
      <c r="C2176" s="1">
        <f t="shared" si="33"/>
        <v>2.0000000000000002E-5</v>
      </c>
      <c r="D2176" s="1" t="s">
        <v>320</v>
      </c>
      <c r="E2176" s="4">
        <v>7503385.1157990703</v>
      </c>
      <c r="F2176" s="66">
        <f>Cat_Results[[#This Row],[TotalLossInOriginalCurrency]] / INDEX(Exchange_Rate[Exchange Rate], MATCH(Cat_Results[[#This Row],[Currency]], Exchange_Rate[Currency], 0))</f>
        <v>7503385.1157990703</v>
      </c>
    </row>
    <row r="2177" spans="1:6" x14ac:dyDescent="0.3">
      <c r="A2177" s="1">
        <v>8400</v>
      </c>
      <c r="B2177" s="1">
        <v>243</v>
      </c>
      <c r="C2177" s="1">
        <f t="shared" si="33"/>
        <v>2.0000000000000002E-5</v>
      </c>
      <c r="D2177" s="1" t="s">
        <v>320</v>
      </c>
      <c r="E2177" s="4">
        <v>1190129.5998250099</v>
      </c>
      <c r="F2177" s="66">
        <f>Cat_Results[[#This Row],[TotalLossInOriginalCurrency]] / INDEX(Exchange_Rate[Exchange Rate], MATCH(Cat_Results[[#This Row],[Currency]], Exchange_Rate[Currency], 0))</f>
        <v>1190129.5998250099</v>
      </c>
    </row>
    <row r="2178" spans="1:6" x14ac:dyDescent="0.3">
      <c r="A2178" s="1">
        <v>8401</v>
      </c>
      <c r="B2178" s="1">
        <v>294</v>
      </c>
      <c r="C2178" s="1">
        <f t="shared" si="33"/>
        <v>2.0000000000000002E-5</v>
      </c>
      <c r="D2178" s="1" t="s">
        <v>320</v>
      </c>
      <c r="E2178" s="4">
        <v>1084.02638562333</v>
      </c>
      <c r="F2178" s="66">
        <f>Cat_Results[[#This Row],[TotalLossInOriginalCurrency]] / INDEX(Exchange_Rate[Exchange Rate], MATCH(Cat_Results[[#This Row],[Currency]], Exchange_Rate[Currency], 0))</f>
        <v>1084.02638562333</v>
      </c>
    </row>
    <row r="2179" spans="1:6" x14ac:dyDescent="0.3">
      <c r="A2179" s="1">
        <v>8403</v>
      </c>
      <c r="B2179" s="1">
        <v>254</v>
      </c>
      <c r="C2179" s="1">
        <f t="shared" si="33"/>
        <v>2.0000000000000002E-5</v>
      </c>
      <c r="D2179" s="1" t="s">
        <v>321</v>
      </c>
      <c r="E2179" s="4">
        <v>8.2563437468664673E-3</v>
      </c>
      <c r="F2179" s="66">
        <f>Cat_Results[[#This Row],[TotalLossInOriginalCurrency]] / INDEX(Exchange_Rate[Exchange Rate], MATCH(Cat_Results[[#This Row],[Currency]], Exchange_Rate[Currency], 0))</f>
        <v>1.2935213744640401E-2</v>
      </c>
    </row>
    <row r="2180" spans="1:6" x14ac:dyDescent="0.3">
      <c r="A2180" s="1">
        <v>8404</v>
      </c>
      <c r="B2180" s="1">
        <v>192</v>
      </c>
      <c r="C2180" s="1">
        <f t="shared" si="33"/>
        <v>2.0000000000000002E-5</v>
      </c>
      <c r="D2180" s="1" t="s">
        <v>320</v>
      </c>
      <c r="E2180" s="4">
        <v>1697539.4644013599</v>
      </c>
      <c r="F2180" s="66">
        <f>Cat_Results[[#This Row],[TotalLossInOriginalCurrency]] / INDEX(Exchange_Rate[Exchange Rate], MATCH(Cat_Results[[#This Row],[Currency]], Exchange_Rate[Currency], 0))</f>
        <v>1697539.4644013599</v>
      </c>
    </row>
    <row r="2181" spans="1:6" x14ac:dyDescent="0.3">
      <c r="A2181" s="1">
        <v>8411</v>
      </c>
      <c r="B2181" s="1">
        <v>242</v>
      </c>
      <c r="C2181" s="1">
        <f t="shared" si="33"/>
        <v>2.0000000000000002E-5</v>
      </c>
      <c r="D2181" s="1" t="s">
        <v>320</v>
      </c>
      <c r="E2181" s="4">
        <v>2158229.3140817299</v>
      </c>
      <c r="F2181" s="66">
        <f>Cat_Results[[#This Row],[TotalLossInOriginalCurrency]] / INDEX(Exchange_Rate[Exchange Rate], MATCH(Cat_Results[[#This Row],[Currency]], Exchange_Rate[Currency], 0))</f>
        <v>2158229.3140817299</v>
      </c>
    </row>
    <row r="2182" spans="1:6" x14ac:dyDescent="0.3">
      <c r="A2182" s="1">
        <v>8413</v>
      </c>
      <c r="B2182" s="1">
        <v>215</v>
      </c>
      <c r="C2182" s="1">
        <f t="shared" ref="C2182:C2245" si="34">1/50000</f>
        <v>2.0000000000000002E-5</v>
      </c>
      <c r="D2182" s="1" t="s">
        <v>320</v>
      </c>
      <c r="E2182" s="4">
        <v>332560.26165755501</v>
      </c>
      <c r="F2182" s="66">
        <f>Cat_Results[[#This Row],[TotalLossInOriginalCurrency]] / INDEX(Exchange_Rate[Exchange Rate], MATCH(Cat_Results[[#This Row],[Currency]], Exchange_Rate[Currency], 0))</f>
        <v>332560.26165755501</v>
      </c>
    </row>
    <row r="2183" spans="1:6" x14ac:dyDescent="0.3">
      <c r="A2183" s="1">
        <v>8415</v>
      </c>
      <c r="B2183" s="1">
        <v>220</v>
      </c>
      <c r="C2183" s="1">
        <f t="shared" si="34"/>
        <v>2.0000000000000002E-5</v>
      </c>
      <c r="D2183" s="1" t="s">
        <v>320</v>
      </c>
      <c r="E2183" s="4">
        <v>44741.6154390015</v>
      </c>
      <c r="F2183" s="66">
        <f>Cat_Results[[#This Row],[TotalLossInOriginalCurrency]] / INDEX(Exchange_Rate[Exchange Rate], MATCH(Cat_Results[[#This Row],[Currency]], Exchange_Rate[Currency], 0))</f>
        <v>44741.6154390015</v>
      </c>
    </row>
    <row r="2184" spans="1:6" x14ac:dyDescent="0.3">
      <c r="A2184" s="1">
        <v>8415</v>
      </c>
      <c r="B2184" s="1">
        <v>247</v>
      </c>
      <c r="C2184" s="1">
        <f t="shared" si="34"/>
        <v>2.0000000000000002E-5</v>
      </c>
      <c r="D2184" s="1" t="s">
        <v>321</v>
      </c>
      <c r="E2184" s="4">
        <v>0.10275832962952323</v>
      </c>
      <c r="F2184" s="66">
        <f>Cat_Results[[#This Row],[TotalLossInOriginalCurrency]] / INDEX(Exchange_Rate[Exchange Rate], MATCH(Cat_Results[[#This Row],[Currency]], Exchange_Rate[Currency], 0))</f>
        <v>0.16099147498607599</v>
      </c>
    </row>
    <row r="2185" spans="1:6" x14ac:dyDescent="0.3">
      <c r="A2185" s="1">
        <v>8420</v>
      </c>
      <c r="B2185" s="1">
        <v>222</v>
      </c>
      <c r="C2185" s="1">
        <f t="shared" si="34"/>
        <v>2.0000000000000002E-5</v>
      </c>
      <c r="D2185" s="1" t="s">
        <v>320</v>
      </c>
      <c r="E2185" s="4">
        <v>6.5166503190994295E-4</v>
      </c>
      <c r="F2185" s="66">
        <f>Cat_Results[[#This Row],[TotalLossInOriginalCurrency]] / INDEX(Exchange_Rate[Exchange Rate], MATCH(Cat_Results[[#This Row],[Currency]], Exchange_Rate[Currency], 0))</f>
        <v>6.5166503190994295E-4</v>
      </c>
    </row>
    <row r="2186" spans="1:6" x14ac:dyDescent="0.3">
      <c r="A2186" s="1">
        <v>8422</v>
      </c>
      <c r="B2186" s="1">
        <v>244</v>
      </c>
      <c r="C2186" s="1">
        <f t="shared" si="34"/>
        <v>2.0000000000000002E-5</v>
      </c>
      <c r="D2186" s="1" t="s">
        <v>320</v>
      </c>
      <c r="E2186" s="4">
        <v>11999962.483385401</v>
      </c>
      <c r="F2186" s="66">
        <f>Cat_Results[[#This Row],[TotalLossInOriginalCurrency]] / INDEX(Exchange_Rate[Exchange Rate], MATCH(Cat_Results[[#This Row],[Currency]], Exchange_Rate[Currency], 0))</f>
        <v>11999962.483385401</v>
      </c>
    </row>
    <row r="2187" spans="1:6" x14ac:dyDescent="0.3">
      <c r="A2187" s="1">
        <v>8427</v>
      </c>
      <c r="B2187" s="1">
        <v>210</v>
      </c>
      <c r="C2187" s="1">
        <f t="shared" si="34"/>
        <v>2.0000000000000002E-5</v>
      </c>
      <c r="D2187" s="1" t="s">
        <v>321</v>
      </c>
      <c r="E2187" s="4">
        <v>2.5000604625591664E-3</v>
      </c>
      <c r="F2187" s="66">
        <f>Cat_Results[[#This Row],[TotalLossInOriginalCurrency]] / INDEX(Exchange_Rate[Exchange Rate], MATCH(Cat_Results[[#This Row],[Currency]], Exchange_Rate[Currency], 0))</f>
        <v>3.91684472560883E-3</v>
      </c>
    </row>
    <row r="2188" spans="1:6" x14ac:dyDescent="0.3">
      <c r="A2188" s="1">
        <v>8428</v>
      </c>
      <c r="B2188" s="1">
        <v>169</v>
      </c>
      <c r="C2188" s="1">
        <f t="shared" si="34"/>
        <v>2.0000000000000002E-5</v>
      </c>
      <c r="D2188" s="1" t="s">
        <v>320</v>
      </c>
      <c r="E2188" s="4">
        <v>2647.5800129212398</v>
      </c>
      <c r="F2188" s="66">
        <f>Cat_Results[[#This Row],[TotalLossInOriginalCurrency]] / INDEX(Exchange_Rate[Exchange Rate], MATCH(Cat_Results[[#This Row],[Currency]], Exchange_Rate[Currency], 0))</f>
        <v>2647.5800129212398</v>
      </c>
    </row>
    <row r="2189" spans="1:6" x14ac:dyDescent="0.3">
      <c r="A2189" s="1">
        <v>8432</v>
      </c>
      <c r="B2189" s="1">
        <v>255</v>
      </c>
      <c r="C2189" s="1">
        <f t="shared" si="34"/>
        <v>2.0000000000000002E-5</v>
      </c>
      <c r="D2189" s="1" t="s">
        <v>320</v>
      </c>
      <c r="E2189" s="4">
        <v>3103.8235015639998</v>
      </c>
      <c r="F2189" s="66">
        <f>Cat_Results[[#This Row],[TotalLossInOriginalCurrency]] / INDEX(Exchange_Rate[Exchange Rate], MATCH(Cat_Results[[#This Row],[Currency]], Exchange_Rate[Currency], 0))</f>
        <v>3103.8235015639998</v>
      </c>
    </row>
    <row r="2190" spans="1:6" x14ac:dyDescent="0.3">
      <c r="A2190" s="1">
        <v>8433</v>
      </c>
      <c r="B2190" s="1">
        <v>245</v>
      </c>
      <c r="C2190" s="1">
        <f t="shared" si="34"/>
        <v>2.0000000000000002E-5</v>
      </c>
      <c r="D2190" s="1" t="s">
        <v>321</v>
      </c>
      <c r="E2190" s="4">
        <v>565.33628011518408</v>
      </c>
      <c r="F2190" s="66">
        <f>Cat_Results[[#This Row],[TotalLossInOriginalCurrency]] / INDEX(Exchange_Rate[Exchange Rate], MATCH(Cat_Results[[#This Row],[Currency]], Exchange_Rate[Currency], 0))</f>
        <v>885.71234981164798</v>
      </c>
    </row>
    <row r="2191" spans="1:6" x14ac:dyDescent="0.3">
      <c r="A2191" s="1">
        <v>8436</v>
      </c>
      <c r="B2191" s="1">
        <v>202</v>
      </c>
      <c r="C2191" s="1">
        <f t="shared" si="34"/>
        <v>2.0000000000000002E-5</v>
      </c>
      <c r="D2191" s="1" t="s">
        <v>320</v>
      </c>
      <c r="E2191" s="4">
        <v>8.72962430886116</v>
      </c>
      <c r="F2191" s="66">
        <f>Cat_Results[[#This Row],[TotalLossInOriginalCurrency]] / INDEX(Exchange_Rate[Exchange Rate], MATCH(Cat_Results[[#This Row],[Currency]], Exchange_Rate[Currency], 0))</f>
        <v>8.72962430886116</v>
      </c>
    </row>
    <row r="2192" spans="1:6" x14ac:dyDescent="0.3">
      <c r="A2192" s="1">
        <v>8445</v>
      </c>
      <c r="B2192" s="1">
        <v>261</v>
      </c>
      <c r="C2192" s="1">
        <f t="shared" si="34"/>
        <v>2.0000000000000002E-5</v>
      </c>
      <c r="D2192" s="1" t="s">
        <v>320</v>
      </c>
      <c r="E2192" s="4">
        <v>27697.8567374226</v>
      </c>
      <c r="F2192" s="66">
        <f>Cat_Results[[#This Row],[TotalLossInOriginalCurrency]] / INDEX(Exchange_Rate[Exchange Rate], MATCH(Cat_Results[[#This Row],[Currency]], Exchange_Rate[Currency], 0))</f>
        <v>27697.8567374226</v>
      </c>
    </row>
    <row r="2193" spans="1:6" x14ac:dyDescent="0.3">
      <c r="A2193" s="1">
        <v>8445</v>
      </c>
      <c r="B2193" s="1">
        <v>214</v>
      </c>
      <c r="C2193" s="1">
        <f t="shared" si="34"/>
        <v>2.0000000000000002E-5</v>
      </c>
      <c r="D2193" s="1" t="s">
        <v>320</v>
      </c>
      <c r="E2193" s="4">
        <v>552664.655328347</v>
      </c>
      <c r="F2193" s="66">
        <f>Cat_Results[[#This Row],[TotalLossInOriginalCurrency]] / INDEX(Exchange_Rate[Exchange Rate], MATCH(Cat_Results[[#This Row],[Currency]], Exchange_Rate[Currency], 0))</f>
        <v>552664.655328347</v>
      </c>
    </row>
    <row r="2194" spans="1:6" x14ac:dyDescent="0.3">
      <c r="A2194" s="1">
        <v>8446</v>
      </c>
      <c r="B2194" s="1">
        <v>231</v>
      </c>
      <c r="C2194" s="1">
        <f t="shared" si="34"/>
        <v>2.0000000000000002E-5</v>
      </c>
      <c r="D2194" s="1" t="s">
        <v>320</v>
      </c>
      <c r="E2194" s="4">
        <v>99893.869624452695</v>
      </c>
      <c r="F2194" s="66">
        <f>Cat_Results[[#This Row],[TotalLossInOriginalCurrency]] / INDEX(Exchange_Rate[Exchange Rate], MATCH(Cat_Results[[#This Row],[Currency]], Exchange_Rate[Currency], 0))</f>
        <v>99893.869624452695</v>
      </c>
    </row>
    <row r="2195" spans="1:6" x14ac:dyDescent="0.3">
      <c r="A2195" s="1">
        <v>8452</v>
      </c>
      <c r="B2195" s="1">
        <v>215</v>
      </c>
      <c r="C2195" s="1">
        <f t="shared" si="34"/>
        <v>2.0000000000000002E-5</v>
      </c>
      <c r="D2195" s="1" t="s">
        <v>320</v>
      </c>
      <c r="E2195" s="4">
        <v>20.719404369592699</v>
      </c>
      <c r="F2195" s="66">
        <f>Cat_Results[[#This Row],[TotalLossInOriginalCurrency]] / INDEX(Exchange_Rate[Exchange Rate], MATCH(Cat_Results[[#This Row],[Currency]], Exchange_Rate[Currency], 0))</f>
        <v>20.719404369592699</v>
      </c>
    </row>
    <row r="2196" spans="1:6" x14ac:dyDescent="0.3">
      <c r="A2196" s="1">
        <v>8452</v>
      </c>
      <c r="B2196" s="1">
        <v>278</v>
      </c>
      <c r="C2196" s="1">
        <f t="shared" si="34"/>
        <v>2.0000000000000002E-5</v>
      </c>
      <c r="D2196" s="1" t="s">
        <v>320</v>
      </c>
      <c r="E2196" s="4">
        <v>127071.944927567</v>
      </c>
      <c r="F2196" s="66">
        <f>Cat_Results[[#This Row],[TotalLossInOriginalCurrency]] / INDEX(Exchange_Rate[Exchange Rate], MATCH(Cat_Results[[#This Row],[Currency]], Exchange_Rate[Currency], 0))</f>
        <v>127071.944927567</v>
      </c>
    </row>
    <row r="2197" spans="1:6" x14ac:dyDescent="0.3">
      <c r="A2197" s="1">
        <v>8458</v>
      </c>
      <c r="B2197" s="1">
        <v>224</v>
      </c>
      <c r="C2197" s="1">
        <f t="shared" si="34"/>
        <v>2.0000000000000002E-5</v>
      </c>
      <c r="D2197" s="1" t="s">
        <v>323</v>
      </c>
      <c r="E2197" s="4">
        <v>402.85927476302783</v>
      </c>
      <c r="F2197" s="66">
        <f>Cat_Results[[#This Row],[TotalLossInOriginalCurrency]] / INDEX(Exchange_Rate[Exchange Rate], MATCH(Cat_Results[[#This Row],[Currency]], Exchange_Rate[Currency], 0))</f>
        <v>5.0788470059633299</v>
      </c>
    </row>
    <row r="2198" spans="1:6" x14ac:dyDescent="0.3">
      <c r="A2198" s="1">
        <v>8458</v>
      </c>
      <c r="B2198" s="1">
        <v>225</v>
      </c>
      <c r="C2198" s="1">
        <f t="shared" si="34"/>
        <v>2.0000000000000002E-5</v>
      </c>
      <c r="D2198" s="1" t="s">
        <v>320</v>
      </c>
      <c r="E2198" s="4">
        <v>15867.7719162181</v>
      </c>
      <c r="F2198" s="66">
        <f>Cat_Results[[#This Row],[TotalLossInOriginalCurrency]] / INDEX(Exchange_Rate[Exchange Rate], MATCH(Cat_Results[[#This Row],[Currency]], Exchange_Rate[Currency], 0))</f>
        <v>15867.7719162181</v>
      </c>
    </row>
    <row r="2199" spans="1:6" x14ac:dyDescent="0.3">
      <c r="A2199" s="1">
        <v>8467</v>
      </c>
      <c r="B2199" s="1">
        <v>256</v>
      </c>
      <c r="C2199" s="1">
        <f t="shared" si="34"/>
        <v>2.0000000000000002E-5</v>
      </c>
      <c r="D2199" s="1" t="s">
        <v>320</v>
      </c>
      <c r="E2199" s="4">
        <v>1.1866725981235501E-2</v>
      </c>
      <c r="F2199" s="66">
        <f>Cat_Results[[#This Row],[TotalLossInOriginalCurrency]] / INDEX(Exchange_Rate[Exchange Rate], MATCH(Cat_Results[[#This Row],[Currency]], Exchange_Rate[Currency], 0))</f>
        <v>1.1866725981235501E-2</v>
      </c>
    </row>
    <row r="2200" spans="1:6" x14ac:dyDescent="0.3">
      <c r="A2200" s="1">
        <v>8469</v>
      </c>
      <c r="B2200" s="1">
        <v>211</v>
      </c>
      <c r="C2200" s="1">
        <f t="shared" si="34"/>
        <v>2.0000000000000002E-5</v>
      </c>
      <c r="D2200" s="1" t="s">
        <v>320</v>
      </c>
      <c r="E2200" s="4">
        <v>1699.8442314152001</v>
      </c>
      <c r="F2200" s="66">
        <f>Cat_Results[[#This Row],[TotalLossInOriginalCurrency]] / INDEX(Exchange_Rate[Exchange Rate], MATCH(Cat_Results[[#This Row],[Currency]], Exchange_Rate[Currency], 0))</f>
        <v>1699.8442314152001</v>
      </c>
    </row>
    <row r="2201" spans="1:6" x14ac:dyDescent="0.3">
      <c r="A2201" s="1">
        <v>8470</v>
      </c>
      <c r="B2201" s="1">
        <v>227</v>
      </c>
      <c r="C2201" s="1">
        <f t="shared" si="34"/>
        <v>2.0000000000000002E-5</v>
      </c>
      <c r="D2201" s="1" t="s">
        <v>320</v>
      </c>
      <c r="E2201" s="4">
        <v>4530262.7452317299</v>
      </c>
      <c r="F2201" s="66">
        <f>Cat_Results[[#This Row],[TotalLossInOriginalCurrency]] / INDEX(Exchange_Rate[Exchange Rate], MATCH(Cat_Results[[#This Row],[Currency]], Exchange_Rate[Currency], 0))</f>
        <v>4530262.7452317299</v>
      </c>
    </row>
    <row r="2202" spans="1:6" x14ac:dyDescent="0.3">
      <c r="A2202" s="1">
        <v>8490</v>
      </c>
      <c r="B2202" s="1">
        <v>217</v>
      </c>
      <c r="C2202" s="1">
        <f t="shared" si="34"/>
        <v>2.0000000000000002E-5</v>
      </c>
      <c r="D2202" s="1" t="s">
        <v>320</v>
      </c>
      <c r="E2202" s="4">
        <v>1.8791587054729499</v>
      </c>
      <c r="F2202" s="66">
        <f>Cat_Results[[#This Row],[TotalLossInOriginalCurrency]] / INDEX(Exchange_Rate[Exchange Rate], MATCH(Cat_Results[[#This Row],[Currency]], Exchange_Rate[Currency], 0))</f>
        <v>1.8791587054729499</v>
      </c>
    </row>
    <row r="2203" spans="1:6" x14ac:dyDescent="0.3">
      <c r="A2203" s="1">
        <v>8496</v>
      </c>
      <c r="B2203" s="1">
        <v>246</v>
      </c>
      <c r="C2203" s="1">
        <f t="shared" si="34"/>
        <v>2.0000000000000002E-5</v>
      </c>
      <c r="D2203" s="1" t="s">
        <v>320</v>
      </c>
      <c r="E2203" s="4">
        <v>4.9136579036712603E-3</v>
      </c>
      <c r="F2203" s="66">
        <f>Cat_Results[[#This Row],[TotalLossInOriginalCurrency]] / INDEX(Exchange_Rate[Exchange Rate], MATCH(Cat_Results[[#This Row],[Currency]], Exchange_Rate[Currency], 0))</f>
        <v>4.9136579036712603E-3</v>
      </c>
    </row>
    <row r="2204" spans="1:6" x14ac:dyDescent="0.3">
      <c r="A2204" s="1">
        <v>8499</v>
      </c>
      <c r="B2204" s="1">
        <v>211</v>
      </c>
      <c r="C2204" s="1">
        <f t="shared" si="34"/>
        <v>2.0000000000000002E-5</v>
      </c>
      <c r="D2204" s="1" t="s">
        <v>320</v>
      </c>
      <c r="E2204" s="4">
        <v>3.67766147106886</v>
      </c>
      <c r="F2204" s="66">
        <f>Cat_Results[[#This Row],[TotalLossInOriginalCurrency]] / INDEX(Exchange_Rate[Exchange Rate], MATCH(Cat_Results[[#This Row],[Currency]], Exchange_Rate[Currency], 0))</f>
        <v>3.67766147106886</v>
      </c>
    </row>
    <row r="2205" spans="1:6" x14ac:dyDescent="0.3">
      <c r="A2205" s="1">
        <v>8502</v>
      </c>
      <c r="B2205" s="1">
        <v>225</v>
      </c>
      <c r="C2205" s="1">
        <f t="shared" si="34"/>
        <v>2.0000000000000002E-5</v>
      </c>
      <c r="D2205" s="1" t="s">
        <v>320</v>
      </c>
      <c r="E2205" s="4">
        <v>11459297.307667499</v>
      </c>
      <c r="F2205" s="66">
        <f>Cat_Results[[#This Row],[TotalLossInOriginalCurrency]] / INDEX(Exchange_Rate[Exchange Rate], MATCH(Cat_Results[[#This Row],[Currency]], Exchange_Rate[Currency], 0))</f>
        <v>11459297.307667499</v>
      </c>
    </row>
    <row r="2206" spans="1:6" x14ac:dyDescent="0.3">
      <c r="A2206" s="1">
        <v>8505</v>
      </c>
      <c r="B2206" s="1">
        <v>239</v>
      </c>
      <c r="C2206" s="1">
        <f t="shared" si="34"/>
        <v>2.0000000000000002E-5</v>
      </c>
      <c r="D2206" s="1" t="s">
        <v>320</v>
      </c>
      <c r="E2206" s="4">
        <v>1646001.91184261</v>
      </c>
      <c r="F2206" s="66">
        <f>Cat_Results[[#This Row],[TotalLossInOriginalCurrency]] / INDEX(Exchange_Rate[Exchange Rate], MATCH(Cat_Results[[#This Row],[Currency]], Exchange_Rate[Currency], 0))</f>
        <v>1646001.91184261</v>
      </c>
    </row>
    <row r="2207" spans="1:6" x14ac:dyDescent="0.3">
      <c r="A2207" s="1">
        <v>8511</v>
      </c>
      <c r="B2207" s="1">
        <v>253</v>
      </c>
      <c r="C2207" s="1">
        <f t="shared" si="34"/>
        <v>2.0000000000000002E-5</v>
      </c>
      <c r="D2207" s="1" t="s">
        <v>320</v>
      </c>
      <c r="E2207" s="4">
        <v>355908.52810942801</v>
      </c>
      <c r="F2207" s="66">
        <f>Cat_Results[[#This Row],[TotalLossInOriginalCurrency]] / INDEX(Exchange_Rate[Exchange Rate], MATCH(Cat_Results[[#This Row],[Currency]], Exchange_Rate[Currency], 0))</f>
        <v>355908.52810942801</v>
      </c>
    </row>
    <row r="2208" spans="1:6" x14ac:dyDescent="0.3">
      <c r="A2208" s="1">
        <v>8519</v>
      </c>
      <c r="B2208" s="1">
        <v>245</v>
      </c>
      <c r="C2208" s="1">
        <f t="shared" si="34"/>
        <v>2.0000000000000002E-5</v>
      </c>
      <c r="D2208" s="1" t="s">
        <v>320</v>
      </c>
      <c r="E2208" s="4">
        <v>1.2597344815731E-2</v>
      </c>
      <c r="F2208" s="66">
        <f>Cat_Results[[#This Row],[TotalLossInOriginalCurrency]] / INDEX(Exchange_Rate[Exchange Rate], MATCH(Cat_Results[[#This Row],[Currency]], Exchange_Rate[Currency], 0))</f>
        <v>1.2597344815731E-2</v>
      </c>
    </row>
    <row r="2209" spans="1:6" x14ac:dyDescent="0.3">
      <c r="A2209" s="1">
        <v>8522</v>
      </c>
      <c r="B2209" s="1">
        <v>237</v>
      </c>
      <c r="C2209" s="1">
        <f t="shared" si="34"/>
        <v>2.0000000000000002E-5</v>
      </c>
      <c r="D2209" s="1" t="s">
        <v>320</v>
      </c>
      <c r="E2209" s="4">
        <v>8.0745667219161998E-4</v>
      </c>
      <c r="F2209" s="66">
        <f>Cat_Results[[#This Row],[TotalLossInOriginalCurrency]] / INDEX(Exchange_Rate[Exchange Rate], MATCH(Cat_Results[[#This Row],[Currency]], Exchange_Rate[Currency], 0))</f>
        <v>8.0745667219161998E-4</v>
      </c>
    </row>
    <row r="2210" spans="1:6" x14ac:dyDescent="0.3">
      <c r="A2210" s="1">
        <v>8536</v>
      </c>
      <c r="B2210" s="1">
        <v>234</v>
      </c>
      <c r="C2210" s="1">
        <f t="shared" si="34"/>
        <v>2.0000000000000002E-5</v>
      </c>
      <c r="D2210" s="1" t="s">
        <v>324</v>
      </c>
      <c r="E2210" s="4">
        <v>0.64545180828260096</v>
      </c>
      <c r="F2210" s="66">
        <f>Cat_Results[[#This Row],[TotalLossInOriginalCurrency]] / INDEX(Exchange_Rate[Exchange Rate], MATCH(Cat_Results[[#This Row],[Currency]], Exchange_Rate[Currency], 0))</f>
        <v>0.65289386734366384</v>
      </c>
    </row>
    <row r="2211" spans="1:6" x14ac:dyDescent="0.3">
      <c r="A2211" s="1">
        <v>8541</v>
      </c>
      <c r="B2211" s="1">
        <v>269</v>
      </c>
      <c r="C2211" s="1">
        <f t="shared" si="34"/>
        <v>2.0000000000000002E-5</v>
      </c>
      <c r="D2211" s="1" t="s">
        <v>320</v>
      </c>
      <c r="E2211" s="4">
        <v>47.885600172473801</v>
      </c>
      <c r="F2211" s="66">
        <f>Cat_Results[[#This Row],[TotalLossInOriginalCurrency]] / INDEX(Exchange_Rate[Exchange Rate], MATCH(Cat_Results[[#This Row],[Currency]], Exchange_Rate[Currency], 0))</f>
        <v>47.885600172473801</v>
      </c>
    </row>
    <row r="2212" spans="1:6" x14ac:dyDescent="0.3">
      <c r="A2212" s="1">
        <v>8542</v>
      </c>
      <c r="B2212" s="1">
        <v>230</v>
      </c>
      <c r="C2212" s="1">
        <f t="shared" si="34"/>
        <v>2.0000000000000002E-5</v>
      </c>
      <c r="D2212" s="1" t="s">
        <v>320</v>
      </c>
      <c r="E2212" s="4">
        <v>8.0093741416931196E-4</v>
      </c>
      <c r="F2212" s="66">
        <f>Cat_Results[[#This Row],[TotalLossInOriginalCurrency]] / INDEX(Exchange_Rate[Exchange Rate], MATCH(Cat_Results[[#This Row],[Currency]], Exchange_Rate[Currency], 0))</f>
        <v>8.0093741416931196E-4</v>
      </c>
    </row>
    <row r="2213" spans="1:6" x14ac:dyDescent="0.3">
      <c r="A2213" s="1">
        <v>8542</v>
      </c>
      <c r="B2213" s="1">
        <v>255</v>
      </c>
      <c r="C2213" s="1">
        <f t="shared" si="34"/>
        <v>2.0000000000000002E-5</v>
      </c>
      <c r="D2213" s="1" t="s">
        <v>324</v>
      </c>
      <c r="E2213" s="4">
        <v>1358154.0715050404</v>
      </c>
      <c r="F2213" s="66">
        <f>Cat_Results[[#This Row],[TotalLossInOriginalCurrency]] / INDEX(Exchange_Rate[Exchange Rate], MATCH(Cat_Results[[#This Row],[Currency]], Exchange_Rate[Currency], 0))</f>
        <v>1373813.5873425701</v>
      </c>
    </row>
    <row r="2214" spans="1:6" x14ac:dyDescent="0.3">
      <c r="A2214" s="1">
        <v>8546</v>
      </c>
      <c r="B2214" s="1">
        <v>185</v>
      </c>
      <c r="C2214" s="1">
        <f t="shared" si="34"/>
        <v>2.0000000000000002E-5</v>
      </c>
      <c r="D2214" s="1" t="s">
        <v>320</v>
      </c>
      <c r="E2214" s="4">
        <v>7.2438269853591902E-3</v>
      </c>
      <c r="F2214" s="66">
        <f>Cat_Results[[#This Row],[TotalLossInOriginalCurrency]] / INDEX(Exchange_Rate[Exchange Rate], MATCH(Cat_Results[[#This Row],[Currency]], Exchange_Rate[Currency], 0))</f>
        <v>7.2438269853591902E-3</v>
      </c>
    </row>
    <row r="2215" spans="1:6" x14ac:dyDescent="0.3">
      <c r="A2215" s="1">
        <v>8552</v>
      </c>
      <c r="B2215" s="1">
        <v>245</v>
      </c>
      <c r="C2215" s="1">
        <f t="shared" si="34"/>
        <v>2.0000000000000002E-5</v>
      </c>
      <c r="D2215" s="1" t="s">
        <v>320</v>
      </c>
      <c r="E2215" s="4">
        <v>10957939.719337899</v>
      </c>
      <c r="F2215" s="66">
        <f>Cat_Results[[#This Row],[TotalLossInOriginalCurrency]] / INDEX(Exchange_Rate[Exchange Rate], MATCH(Cat_Results[[#This Row],[Currency]], Exchange_Rate[Currency], 0))</f>
        <v>10957939.719337899</v>
      </c>
    </row>
    <row r="2216" spans="1:6" x14ac:dyDescent="0.3">
      <c r="A2216" s="1">
        <v>8554</v>
      </c>
      <c r="B2216" s="1">
        <v>251</v>
      </c>
      <c r="C2216" s="1">
        <f t="shared" si="34"/>
        <v>2.0000000000000002E-5</v>
      </c>
      <c r="D2216" s="1" t="s">
        <v>320</v>
      </c>
      <c r="E2216" s="4">
        <v>1371.0512691378799</v>
      </c>
      <c r="F2216" s="66">
        <f>Cat_Results[[#This Row],[TotalLossInOriginalCurrency]] / INDEX(Exchange_Rate[Exchange Rate], MATCH(Cat_Results[[#This Row],[Currency]], Exchange_Rate[Currency], 0))</f>
        <v>1371.0512691378799</v>
      </c>
    </row>
    <row r="2217" spans="1:6" x14ac:dyDescent="0.3">
      <c r="A2217" s="1">
        <v>8557</v>
      </c>
      <c r="B2217" s="1">
        <v>206</v>
      </c>
      <c r="C2217" s="1">
        <f t="shared" si="34"/>
        <v>2.0000000000000002E-5</v>
      </c>
      <c r="D2217" s="1" t="s">
        <v>320</v>
      </c>
      <c r="E2217" s="4">
        <v>19373569.475110099</v>
      </c>
      <c r="F2217" s="66">
        <f>Cat_Results[[#This Row],[TotalLossInOriginalCurrency]] / INDEX(Exchange_Rate[Exchange Rate], MATCH(Cat_Results[[#This Row],[Currency]], Exchange_Rate[Currency], 0))</f>
        <v>19373569.475110099</v>
      </c>
    </row>
    <row r="2218" spans="1:6" x14ac:dyDescent="0.3">
      <c r="A2218" s="1">
        <v>8563</v>
      </c>
      <c r="B2218" s="1">
        <v>259</v>
      </c>
      <c r="C2218" s="1">
        <f t="shared" si="34"/>
        <v>2.0000000000000002E-5</v>
      </c>
      <c r="D2218" s="1" t="s">
        <v>321</v>
      </c>
      <c r="E2218" s="4">
        <v>623.42477845049166</v>
      </c>
      <c r="F2218" s="66">
        <f>Cat_Results[[#This Row],[TotalLossInOriginalCurrency]] / INDEX(Exchange_Rate[Exchange Rate], MATCH(Cat_Results[[#This Row],[Currency]], Exchange_Rate[Currency], 0))</f>
        <v>976.71960012841998</v>
      </c>
    </row>
    <row r="2219" spans="1:6" x14ac:dyDescent="0.3">
      <c r="A2219" s="1">
        <v>8569</v>
      </c>
      <c r="B2219" s="1">
        <v>237</v>
      </c>
      <c r="C2219" s="1">
        <f t="shared" si="34"/>
        <v>2.0000000000000002E-5</v>
      </c>
      <c r="D2219" s="1" t="s">
        <v>320</v>
      </c>
      <c r="E2219" s="4">
        <v>55.374458279460697</v>
      </c>
      <c r="F2219" s="66">
        <f>Cat_Results[[#This Row],[TotalLossInOriginalCurrency]] / INDEX(Exchange_Rate[Exchange Rate], MATCH(Cat_Results[[#This Row],[Currency]], Exchange_Rate[Currency], 0))</f>
        <v>55.374458279460697</v>
      </c>
    </row>
    <row r="2220" spans="1:6" x14ac:dyDescent="0.3">
      <c r="A2220" s="1">
        <v>8576</v>
      </c>
      <c r="B2220" s="1">
        <v>215</v>
      </c>
      <c r="C2220" s="1">
        <f t="shared" si="34"/>
        <v>2.0000000000000002E-5</v>
      </c>
      <c r="D2220" s="1" t="s">
        <v>320</v>
      </c>
      <c r="E2220" s="4">
        <v>4324.7678930498696</v>
      </c>
      <c r="F2220" s="66">
        <f>Cat_Results[[#This Row],[TotalLossInOriginalCurrency]] / INDEX(Exchange_Rate[Exchange Rate], MATCH(Cat_Results[[#This Row],[Currency]], Exchange_Rate[Currency], 0))</f>
        <v>4324.7678930498696</v>
      </c>
    </row>
    <row r="2221" spans="1:6" x14ac:dyDescent="0.3">
      <c r="A2221" s="1">
        <v>8576</v>
      </c>
      <c r="B2221" s="1">
        <v>285</v>
      </c>
      <c r="C2221" s="1">
        <f t="shared" si="34"/>
        <v>2.0000000000000002E-5</v>
      </c>
      <c r="D2221" s="1" t="s">
        <v>320</v>
      </c>
      <c r="E2221" s="4">
        <v>5683.7124650064698</v>
      </c>
      <c r="F2221" s="66">
        <f>Cat_Results[[#This Row],[TotalLossInOriginalCurrency]] / INDEX(Exchange_Rate[Exchange Rate], MATCH(Cat_Results[[#This Row],[Currency]], Exchange_Rate[Currency], 0))</f>
        <v>5683.7124650064698</v>
      </c>
    </row>
    <row r="2222" spans="1:6" x14ac:dyDescent="0.3">
      <c r="A2222" s="1">
        <v>8576</v>
      </c>
      <c r="B2222" s="1">
        <v>265</v>
      </c>
      <c r="C2222" s="1">
        <f t="shared" si="34"/>
        <v>2.0000000000000002E-5</v>
      </c>
      <c r="D2222" s="1" t="s">
        <v>320</v>
      </c>
      <c r="E2222" s="4">
        <v>6.5166503190994295E-4</v>
      </c>
      <c r="F2222" s="66">
        <f>Cat_Results[[#This Row],[TotalLossInOriginalCurrency]] / INDEX(Exchange_Rate[Exchange Rate], MATCH(Cat_Results[[#This Row],[Currency]], Exchange_Rate[Currency], 0))</f>
        <v>6.5166503190994295E-4</v>
      </c>
    </row>
    <row r="2223" spans="1:6" x14ac:dyDescent="0.3">
      <c r="A2223" s="1">
        <v>8579</v>
      </c>
      <c r="B2223" s="1">
        <v>231</v>
      </c>
      <c r="C2223" s="1">
        <f t="shared" si="34"/>
        <v>2.0000000000000002E-5</v>
      </c>
      <c r="D2223" s="1" t="s">
        <v>323</v>
      </c>
      <c r="E2223" s="4">
        <v>21922.791961411454</v>
      </c>
      <c r="F2223" s="66">
        <f>Cat_Results[[#This Row],[TotalLossInOriginalCurrency]] / INDEX(Exchange_Rate[Exchange Rate], MATCH(Cat_Results[[#This Row],[Currency]], Exchange_Rate[Currency], 0))</f>
        <v>276.38064527884097</v>
      </c>
    </row>
    <row r="2224" spans="1:6" x14ac:dyDescent="0.3">
      <c r="A2224" s="1">
        <v>8585</v>
      </c>
      <c r="B2224" s="1">
        <v>241</v>
      </c>
      <c r="C2224" s="1">
        <f t="shared" si="34"/>
        <v>2.0000000000000002E-5</v>
      </c>
      <c r="D2224" s="1" t="s">
        <v>320</v>
      </c>
      <c r="E2224" s="4">
        <v>793.78446424688502</v>
      </c>
      <c r="F2224" s="66">
        <f>Cat_Results[[#This Row],[TotalLossInOriginalCurrency]] / INDEX(Exchange_Rate[Exchange Rate], MATCH(Cat_Results[[#This Row],[Currency]], Exchange_Rate[Currency], 0))</f>
        <v>793.78446424688502</v>
      </c>
    </row>
    <row r="2225" spans="1:6" x14ac:dyDescent="0.3">
      <c r="A2225" s="1">
        <v>8586</v>
      </c>
      <c r="B2225" s="1">
        <v>228</v>
      </c>
      <c r="C2225" s="1">
        <f t="shared" si="34"/>
        <v>2.0000000000000002E-5</v>
      </c>
      <c r="D2225" s="1" t="s">
        <v>320</v>
      </c>
      <c r="E2225" s="4">
        <v>1.55881348997355</v>
      </c>
      <c r="F2225" s="66">
        <f>Cat_Results[[#This Row],[TotalLossInOriginalCurrency]] / INDEX(Exchange_Rate[Exchange Rate], MATCH(Cat_Results[[#This Row],[Currency]], Exchange_Rate[Currency], 0))</f>
        <v>1.55881348997355</v>
      </c>
    </row>
    <row r="2226" spans="1:6" x14ac:dyDescent="0.3">
      <c r="A2226" s="1">
        <v>8590</v>
      </c>
      <c r="B2226" s="1">
        <v>233</v>
      </c>
      <c r="C2226" s="1">
        <f t="shared" si="34"/>
        <v>2.0000000000000002E-5</v>
      </c>
      <c r="D2226" s="1" t="s">
        <v>321</v>
      </c>
      <c r="E2226" s="4">
        <v>73630.586172921234</v>
      </c>
      <c r="F2226" s="66">
        <f>Cat_Results[[#This Row],[TotalLossInOriginalCurrency]] / INDEX(Exchange_Rate[Exchange Rate], MATCH(Cat_Results[[#This Row],[Currency]], Exchange_Rate[Currency], 0))</f>
        <v>115357.039325231</v>
      </c>
    </row>
    <row r="2227" spans="1:6" x14ac:dyDescent="0.3">
      <c r="A2227" s="1">
        <v>8596</v>
      </c>
      <c r="B2227" s="1">
        <v>262</v>
      </c>
      <c r="C2227" s="1">
        <f t="shared" si="34"/>
        <v>2.0000000000000002E-5</v>
      </c>
      <c r="D2227" s="1" t="s">
        <v>320</v>
      </c>
      <c r="E2227" s="4">
        <v>38613.572725393999</v>
      </c>
      <c r="F2227" s="66">
        <f>Cat_Results[[#This Row],[TotalLossInOriginalCurrency]] / INDEX(Exchange_Rate[Exchange Rate], MATCH(Cat_Results[[#This Row],[Currency]], Exchange_Rate[Currency], 0))</f>
        <v>38613.572725393999</v>
      </c>
    </row>
    <row r="2228" spans="1:6" x14ac:dyDescent="0.3">
      <c r="A2228" s="1">
        <v>8611</v>
      </c>
      <c r="B2228" s="1">
        <v>200</v>
      </c>
      <c r="C2228" s="1">
        <f t="shared" si="34"/>
        <v>2.0000000000000002E-5</v>
      </c>
      <c r="D2228" s="1" t="s">
        <v>321</v>
      </c>
      <c r="E2228" s="4">
        <v>5.4086493777049522</v>
      </c>
      <c r="F2228" s="66">
        <f>Cat_Results[[#This Row],[TotalLossInOriginalCurrency]] / INDEX(Exchange_Rate[Exchange Rate], MATCH(Cat_Results[[#This Row],[Currency]], Exchange_Rate[Currency], 0))</f>
        <v>8.4737309777082093</v>
      </c>
    </row>
    <row r="2229" spans="1:6" x14ac:dyDescent="0.3">
      <c r="A2229" s="1">
        <v>8614</v>
      </c>
      <c r="B2229" s="1">
        <v>275</v>
      </c>
      <c r="C2229" s="1">
        <f t="shared" si="34"/>
        <v>2.0000000000000002E-5</v>
      </c>
      <c r="D2229" s="1" t="s">
        <v>320</v>
      </c>
      <c r="E2229" s="4">
        <v>58354.1013674528</v>
      </c>
      <c r="F2229" s="66">
        <f>Cat_Results[[#This Row],[TotalLossInOriginalCurrency]] / INDEX(Exchange_Rate[Exchange Rate], MATCH(Cat_Results[[#This Row],[Currency]], Exchange_Rate[Currency], 0))</f>
        <v>58354.1013674528</v>
      </c>
    </row>
    <row r="2230" spans="1:6" x14ac:dyDescent="0.3">
      <c r="A2230" s="1">
        <v>8615</v>
      </c>
      <c r="B2230" s="1">
        <v>247</v>
      </c>
      <c r="C2230" s="1">
        <f t="shared" si="34"/>
        <v>2.0000000000000002E-5</v>
      </c>
      <c r="D2230" s="1" t="s">
        <v>320</v>
      </c>
      <c r="E2230" s="4">
        <v>92.035227126089595</v>
      </c>
      <c r="F2230" s="66">
        <f>Cat_Results[[#This Row],[TotalLossInOriginalCurrency]] / INDEX(Exchange_Rate[Exchange Rate], MATCH(Cat_Results[[#This Row],[Currency]], Exchange_Rate[Currency], 0))</f>
        <v>92.035227126089595</v>
      </c>
    </row>
    <row r="2231" spans="1:6" x14ac:dyDescent="0.3">
      <c r="A2231" s="1">
        <v>8619</v>
      </c>
      <c r="B2231" s="1">
        <v>237</v>
      </c>
      <c r="C2231" s="1">
        <f t="shared" si="34"/>
        <v>2.0000000000000002E-5</v>
      </c>
      <c r="D2231" s="1" t="s">
        <v>321</v>
      </c>
      <c r="E2231" s="4">
        <v>19747.234229849597</v>
      </c>
      <c r="F2231" s="66">
        <f>Cat_Results[[#This Row],[TotalLossInOriginalCurrency]] / INDEX(Exchange_Rate[Exchange Rate], MATCH(Cat_Results[[#This Row],[Currency]], Exchange_Rate[Currency], 0))</f>
        <v>30937.991859354101</v>
      </c>
    </row>
    <row r="2232" spans="1:6" x14ac:dyDescent="0.3">
      <c r="A2232" s="1">
        <v>8620</v>
      </c>
      <c r="B2232" s="1">
        <v>216</v>
      </c>
      <c r="C2232" s="1">
        <f t="shared" si="34"/>
        <v>2.0000000000000002E-5</v>
      </c>
      <c r="D2232" s="1" t="s">
        <v>320</v>
      </c>
      <c r="E2232" s="4">
        <v>7939696.6415466303</v>
      </c>
      <c r="F2232" s="66">
        <f>Cat_Results[[#This Row],[TotalLossInOriginalCurrency]] / INDEX(Exchange_Rate[Exchange Rate], MATCH(Cat_Results[[#This Row],[Currency]], Exchange_Rate[Currency], 0))</f>
        <v>7939696.6415466303</v>
      </c>
    </row>
    <row r="2233" spans="1:6" x14ac:dyDescent="0.3">
      <c r="A2233" s="1">
        <v>8622</v>
      </c>
      <c r="B2233" s="1">
        <v>264</v>
      </c>
      <c r="C2233" s="1">
        <f t="shared" si="34"/>
        <v>2.0000000000000002E-5</v>
      </c>
      <c r="D2233" s="1" t="s">
        <v>321</v>
      </c>
      <c r="E2233" s="4">
        <v>3599486.0528009939</v>
      </c>
      <c r="F2233" s="66">
        <f>Cat_Results[[#This Row],[TotalLossInOriginalCurrency]] / INDEX(Exchange_Rate[Exchange Rate], MATCH(Cat_Results[[#This Row],[Currency]], Exchange_Rate[Currency], 0))</f>
        <v>5639314.7973646102</v>
      </c>
    </row>
    <row r="2234" spans="1:6" x14ac:dyDescent="0.3">
      <c r="A2234" s="1">
        <v>8622</v>
      </c>
      <c r="B2234" s="1">
        <v>201</v>
      </c>
      <c r="C2234" s="1">
        <f t="shared" si="34"/>
        <v>2.0000000000000002E-5</v>
      </c>
      <c r="D2234" s="1" t="s">
        <v>321</v>
      </c>
      <c r="E2234" s="4">
        <v>5843.3190618186163</v>
      </c>
      <c r="F2234" s="66">
        <f>Cat_Results[[#This Row],[TotalLossInOriginalCurrency]] / INDEX(Exchange_Rate[Exchange Rate], MATCH(Cat_Results[[#This Row],[Currency]], Exchange_Rate[Currency], 0))</f>
        <v>9154.7279716208595</v>
      </c>
    </row>
    <row r="2235" spans="1:6" x14ac:dyDescent="0.3">
      <c r="A2235" s="1">
        <v>8623</v>
      </c>
      <c r="B2235" s="1">
        <v>228</v>
      </c>
      <c r="C2235" s="1">
        <f t="shared" si="34"/>
        <v>2.0000000000000002E-5</v>
      </c>
      <c r="D2235" s="1" t="s">
        <v>321</v>
      </c>
      <c r="E2235" s="4">
        <v>25000415.75031868</v>
      </c>
      <c r="F2235" s="66">
        <f>Cat_Results[[#This Row],[TotalLossInOriginalCurrency]] / INDEX(Exchange_Rate[Exchange Rate], MATCH(Cat_Results[[#This Row],[Currency]], Exchange_Rate[Currency], 0))</f>
        <v>39168151.345198199</v>
      </c>
    </row>
    <row r="2236" spans="1:6" x14ac:dyDescent="0.3">
      <c r="A2236" s="1">
        <v>8627</v>
      </c>
      <c r="B2236" s="1">
        <v>227</v>
      </c>
      <c r="C2236" s="1">
        <f t="shared" si="34"/>
        <v>2.0000000000000002E-5</v>
      </c>
      <c r="D2236" s="1" t="s">
        <v>321</v>
      </c>
      <c r="E2236" s="4">
        <v>2.2904103408344098E-3</v>
      </c>
      <c r="F2236" s="66">
        <f>Cat_Results[[#This Row],[TotalLossInOriginalCurrency]] / INDEX(Exchange_Rate[Exchange Rate], MATCH(Cat_Results[[#This Row],[Currency]], Exchange_Rate[Currency], 0))</f>
        <v>3.58838587999344E-3</v>
      </c>
    </row>
    <row r="2237" spans="1:6" x14ac:dyDescent="0.3">
      <c r="A2237" s="1">
        <v>8628</v>
      </c>
      <c r="B2237" s="1">
        <v>243</v>
      </c>
      <c r="C2237" s="1">
        <f t="shared" si="34"/>
        <v>2.0000000000000002E-5</v>
      </c>
      <c r="D2237" s="1" t="s">
        <v>321</v>
      </c>
      <c r="E2237" s="4">
        <v>275291.9557380426</v>
      </c>
      <c r="F2237" s="66">
        <f>Cat_Results[[#This Row],[TotalLossInOriginalCurrency]] / INDEX(Exchange_Rate[Exchange Rate], MATCH(Cat_Results[[#This Row],[Currency]], Exchange_Rate[Currency], 0))</f>
        <v>431299.90693558002</v>
      </c>
    </row>
    <row r="2238" spans="1:6" x14ac:dyDescent="0.3">
      <c r="A2238" s="1">
        <v>8635</v>
      </c>
      <c r="B2238" s="1">
        <v>260</v>
      </c>
      <c r="C2238" s="1">
        <f t="shared" si="34"/>
        <v>2.0000000000000002E-5</v>
      </c>
      <c r="D2238" s="1" t="s">
        <v>320</v>
      </c>
      <c r="E2238" s="4">
        <v>1836.3133773644599</v>
      </c>
      <c r="F2238" s="66">
        <f>Cat_Results[[#This Row],[TotalLossInOriginalCurrency]] / INDEX(Exchange_Rate[Exchange Rate], MATCH(Cat_Results[[#This Row],[Currency]], Exchange_Rate[Currency], 0))</f>
        <v>1836.3133773644599</v>
      </c>
    </row>
    <row r="2239" spans="1:6" x14ac:dyDescent="0.3">
      <c r="A2239" s="1">
        <v>8642</v>
      </c>
      <c r="B2239" s="1">
        <v>250</v>
      </c>
      <c r="C2239" s="1">
        <f t="shared" si="34"/>
        <v>2.0000000000000002E-5</v>
      </c>
      <c r="D2239" s="1" t="s">
        <v>322</v>
      </c>
      <c r="E2239" s="4">
        <v>0.82280357769158274</v>
      </c>
      <c r="F2239" s="66">
        <f>Cat_Results[[#This Row],[TotalLossInOriginalCurrency]] / INDEX(Exchange_Rate[Exchange Rate], MATCH(Cat_Results[[#This Row],[Currency]], Exchange_Rate[Currency], 0))</f>
        <v>1.0106496587395699</v>
      </c>
    </row>
    <row r="2240" spans="1:6" x14ac:dyDescent="0.3">
      <c r="A2240" s="1">
        <v>8658</v>
      </c>
      <c r="B2240" s="1">
        <v>191</v>
      </c>
      <c r="C2240" s="1">
        <f t="shared" si="34"/>
        <v>2.0000000000000002E-5</v>
      </c>
      <c r="D2240" s="1" t="s">
        <v>321</v>
      </c>
      <c r="E2240" s="4">
        <v>914.9269826194078</v>
      </c>
      <c r="F2240" s="66">
        <f>Cat_Results[[#This Row],[TotalLossInOriginalCurrency]] / INDEX(Exchange_Rate[Exchange Rate], MATCH(Cat_Results[[#This Row],[Currency]], Exchange_Rate[Currency], 0))</f>
        <v>1433.4161032736299</v>
      </c>
    </row>
    <row r="2241" spans="1:6" x14ac:dyDescent="0.3">
      <c r="A2241" s="1">
        <v>8659</v>
      </c>
      <c r="B2241" s="1">
        <v>264</v>
      </c>
      <c r="C2241" s="1">
        <f t="shared" si="34"/>
        <v>2.0000000000000002E-5</v>
      </c>
      <c r="D2241" s="1" t="s">
        <v>320</v>
      </c>
      <c r="E2241" s="4">
        <v>53.198014106601498</v>
      </c>
      <c r="F2241" s="66">
        <f>Cat_Results[[#This Row],[TotalLossInOriginalCurrency]] / INDEX(Exchange_Rate[Exchange Rate], MATCH(Cat_Results[[#This Row],[Currency]], Exchange_Rate[Currency], 0))</f>
        <v>53.198014106601498</v>
      </c>
    </row>
    <row r="2242" spans="1:6" x14ac:dyDescent="0.3">
      <c r="A2242" s="1">
        <v>8665</v>
      </c>
      <c r="B2242" s="1">
        <v>268</v>
      </c>
      <c r="C2242" s="1">
        <f t="shared" si="34"/>
        <v>2.0000000000000002E-5</v>
      </c>
      <c r="D2242" s="1" t="s">
        <v>320</v>
      </c>
      <c r="E2242" s="4">
        <v>7279253.5754080396</v>
      </c>
      <c r="F2242" s="66">
        <f>Cat_Results[[#This Row],[TotalLossInOriginalCurrency]] / INDEX(Exchange_Rate[Exchange Rate], MATCH(Cat_Results[[#This Row],[Currency]], Exchange_Rate[Currency], 0))</f>
        <v>7279253.5754080396</v>
      </c>
    </row>
    <row r="2243" spans="1:6" x14ac:dyDescent="0.3">
      <c r="A2243" s="1">
        <v>8674</v>
      </c>
      <c r="B2243" s="1">
        <v>268</v>
      </c>
      <c r="C2243" s="1">
        <f t="shared" si="34"/>
        <v>2.0000000000000002E-5</v>
      </c>
      <c r="D2243" s="1" t="s">
        <v>320</v>
      </c>
      <c r="E2243" s="4">
        <v>8.6258329451084095E-2</v>
      </c>
      <c r="F2243" s="66">
        <f>Cat_Results[[#This Row],[TotalLossInOriginalCurrency]] / INDEX(Exchange_Rate[Exchange Rate], MATCH(Cat_Results[[#This Row],[Currency]], Exchange_Rate[Currency], 0))</f>
        <v>8.6258329451084095E-2</v>
      </c>
    </row>
    <row r="2244" spans="1:6" x14ac:dyDescent="0.3">
      <c r="A2244" s="1">
        <v>8676</v>
      </c>
      <c r="B2244" s="1">
        <v>205</v>
      </c>
      <c r="C2244" s="1">
        <f t="shared" si="34"/>
        <v>2.0000000000000002E-5</v>
      </c>
      <c r="D2244" s="1" t="s">
        <v>320</v>
      </c>
      <c r="E2244" s="4">
        <v>38399.236339530202</v>
      </c>
      <c r="F2244" s="66">
        <f>Cat_Results[[#This Row],[TotalLossInOriginalCurrency]] / INDEX(Exchange_Rate[Exchange Rate], MATCH(Cat_Results[[#This Row],[Currency]], Exchange_Rate[Currency], 0))</f>
        <v>38399.236339530202</v>
      </c>
    </row>
    <row r="2245" spans="1:6" x14ac:dyDescent="0.3">
      <c r="A2245" s="1">
        <v>8686</v>
      </c>
      <c r="B2245" s="1">
        <v>248</v>
      </c>
      <c r="C2245" s="1">
        <f t="shared" si="34"/>
        <v>2.0000000000000002E-5</v>
      </c>
      <c r="D2245" s="1" t="s">
        <v>320</v>
      </c>
      <c r="E2245" s="4">
        <v>18355.5040417202</v>
      </c>
      <c r="F2245" s="66">
        <f>Cat_Results[[#This Row],[TotalLossInOriginalCurrency]] / INDEX(Exchange_Rate[Exchange Rate], MATCH(Cat_Results[[#This Row],[Currency]], Exchange_Rate[Currency], 0))</f>
        <v>18355.5040417202</v>
      </c>
    </row>
    <row r="2246" spans="1:6" x14ac:dyDescent="0.3">
      <c r="A2246" s="1">
        <v>8690</v>
      </c>
      <c r="B2246" s="1">
        <v>201</v>
      </c>
      <c r="C2246" s="1">
        <f t="shared" ref="C2246:C2309" si="35">1/50000</f>
        <v>2.0000000000000002E-5</v>
      </c>
      <c r="D2246" s="1" t="s">
        <v>321</v>
      </c>
      <c r="E2246" s="4">
        <v>99.963500953151708</v>
      </c>
      <c r="F2246" s="66">
        <f>Cat_Results[[#This Row],[TotalLossInOriginalCurrency]] / INDEX(Exchange_Rate[Exchange Rate], MATCH(Cat_Results[[#This Row],[Currency]], Exchange_Rate[Currency], 0))</f>
        <v>156.61281690001499</v>
      </c>
    </row>
    <row r="2247" spans="1:6" x14ac:dyDescent="0.3">
      <c r="A2247" s="1">
        <v>8691</v>
      </c>
      <c r="B2247" s="1">
        <v>210</v>
      </c>
      <c r="C2247" s="1">
        <f t="shared" si="35"/>
        <v>2.0000000000000002E-5</v>
      </c>
      <c r="D2247" s="1" t="s">
        <v>321</v>
      </c>
      <c r="E2247" s="4">
        <v>2.669021292994608E-2</v>
      </c>
      <c r="F2247" s="66">
        <f>Cat_Results[[#This Row],[TotalLossInOriginalCurrency]] / INDEX(Exchange_Rate[Exchange Rate], MATCH(Cat_Results[[#This Row],[Currency]], Exchange_Rate[Currency], 0))</f>
        <v>4.1815556585788699E-2</v>
      </c>
    </row>
    <row r="2248" spans="1:6" x14ac:dyDescent="0.3">
      <c r="A2248" s="1">
        <v>8703</v>
      </c>
      <c r="B2248" s="1">
        <v>264</v>
      </c>
      <c r="C2248" s="1">
        <f t="shared" si="35"/>
        <v>2.0000000000000002E-5</v>
      </c>
      <c r="D2248" s="1" t="s">
        <v>323</v>
      </c>
      <c r="E2248" s="4">
        <v>502428.2193144029</v>
      </c>
      <c r="F2248" s="66">
        <f>Cat_Results[[#This Row],[TotalLossInOriginalCurrency]] / INDEX(Exchange_Rate[Exchange Rate], MATCH(Cat_Results[[#This Row],[Currency]], Exchange_Rate[Currency], 0))</f>
        <v>6334.11272181198</v>
      </c>
    </row>
    <row r="2249" spans="1:6" x14ac:dyDescent="0.3">
      <c r="A2249" s="1">
        <v>8718</v>
      </c>
      <c r="B2249" s="1">
        <v>270</v>
      </c>
      <c r="C2249" s="1">
        <f t="shared" si="35"/>
        <v>2.0000000000000002E-5</v>
      </c>
      <c r="D2249" s="1" t="s">
        <v>320</v>
      </c>
      <c r="E2249" s="4">
        <v>454236.954847719</v>
      </c>
      <c r="F2249" s="66">
        <f>Cat_Results[[#This Row],[TotalLossInOriginalCurrency]] / INDEX(Exchange_Rate[Exchange Rate], MATCH(Cat_Results[[#This Row],[Currency]], Exchange_Rate[Currency], 0))</f>
        <v>454236.954847719</v>
      </c>
    </row>
    <row r="2250" spans="1:6" x14ac:dyDescent="0.3">
      <c r="A2250" s="1">
        <v>8719</v>
      </c>
      <c r="B2250" s="1">
        <v>228</v>
      </c>
      <c r="C2250" s="1">
        <f t="shared" si="35"/>
        <v>2.0000000000000002E-5</v>
      </c>
      <c r="D2250" s="1" t="s">
        <v>320</v>
      </c>
      <c r="E2250" s="4">
        <v>1.7061829566955599E-3</v>
      </c>
      <c r="F2250" s="66">
        <f>Cat_Results[[#This Row],[TotalLossInOriginalCurrency]] / INDEX(Exchange_Rate[Exchange Rate], MATCH(Cat_Results[[#This Row],[Currency]], Exchange_Rate[Currency], 0))</f>
        <v>1.7061829566955599E-3</v>
      </c>
    </row>
    <row r="2251" spans="1:6" x14ac:dyDescent="0.3">
      <c r="A2251" s="1">
        <v>8720</v>
      </c>
      <c r="B2251" s="1">
        <v>208</v>
      </c>
      <c r="C2251" s="1">
        <f t="shared" si="35"/>
        <v>2.0000000000000002E-5</v>
      </c>
      <c r="D2251" s="1" t="s">
        <v>320</v>
      </c>
      <c r="E2251" s="4">
        <v>4.1832029819488499E-3</v>
      </c>
      <c r="F2251" s="66">
        <f>Cat_Results[[#This Row],[TotalLossInOriginalCurrency]] / INDEX(Exchange_Rate[Exchange Rate], MATCH(Cat_Results[[#This Row],[Currency]], Exchange_Rate[Currency], 0))</f>
        <v>4.1832029819488499E-3</v>
      </c>
    </row>
    <row r="2252" spans="1:6" x14ac:dyDescent="0.3">
      <c r="A2252" s="1">
        <v>8723</v>
      </c>
      <c r="B2252" s="1">
        <v>286</v>
      </c>
      <c r="C2252" s="1">
        <f t="shared" si="35"/>
        <v>2.0000000000000002E-5</v>
      </c>
      <c r="D2252" s="1" t="s">
        <v>321</v>
      </c>
      <c r="E2252" s="4">
        <v>97259.634613093716</v>
      </c>
      <c r="F2252" s="66">
        <f>Cat_Results[[#This Row],[TotalLossInOriginalCurrency]] / INDEX(Exchange_Rate[Exchange Rate], MATCH(Cat_Results[[#This Row],[Currency]], Exchange_Rate[Currency], 0))</f>
        <v>152376.669506217</v>
      </c>
    </row>
    <row r="2253" spans="1:6" x14ac:dyDescent="0.3">
      <c r="A2253" s="1">
        <v>8725</v>
      </c>
      <c r="B2253" s="1">
        <v>229</v>
      </c>
      <c r="C2253" s="1">
        <f t="shared" si="35"/>
        <v>2.0000000000000002E-5</v>
      </c>
      <c r="D2253" s="1" t="s">
        <v>320</v>
      </c>
      <c r="E2253" s="4">
        <v>106.127613514662</v>
      </c>
      <c r="F2253" s="66">
        <f>Cat_Results[[#This Row],[TotalLossInOriginalCurrency]] / INDEX(Exchange_Rate[Exchange Rate], MATCH(Cat_Results[[#This Row],[Currency]], Exchange_Rate[Currency], 0))</f>
        <v>106.127613514662</v>
      </c>
    </row>
    <row r="2254" spans="1:6" x14ac:dyDescent="0.3">
      <c r="A2254" s="1">
        <v>8725</v>
      </c>
      <c r="B2254" s="1">
        <v>194</v>
      </c>
      <c r="C2254" s="1">
        <f t="shared" si="35"/>
        <v>2.0000000000000002E-5</v>
      </c>
      <c r="D2254" s="1" t="s">
        <v>320</v>
      </c>
      <c r="E2254" s="4">
        <v>5.8111548423767099E-3</v>
      </c>
      <c r="F2254" s="66">
        <f>Cat_Results[[#This Row],[TotalLossInOriginalCurrency]] / INDEX(Exchange_Rate[Exchange Rate], MATCH(Cat_Results[[#This Row],[Currency]], Exchange_Rate[Currency], 0))</f>
        <v>5.8111548423767099E-3</v>
      </c>
    </row>
    <row r="2255" spans="1:6" x14ac:dyDescent="0.3">
      <c r="A2255" s="1">
        <v>8730</v>
      </c>
      <c r="B2255" s="1">
        <v>293</v>
      </c>
      <c r="C2255" s="1">
        <f t="shared" si="35"/>
        <v>2.0000000000000002E-5</v>
      </c>
      <c r="D2255" s="1" t="s">
        <v>321</v>
      </c>
      <c r="E2255" s="4">
        <v>5314848.4063169723</v>
      </c>
      <c r="F2255" s="66">
        <f>Cat_Results[[#This Row],[TotalLossInOriginalCurrency]] / INDEX(Exchange_Rate[Exchange Rate], MATCH(Cat_Results[[#This Row],[Currency]], Exchange_Rate[Currency], 0))</f>
        <v>8326772.9958752804</v>
      </c>
    </row>
    <row r="2256" spans="1:6" x14ac:dyDescent="0.3">
      <c r="A2256" s="1">
        <v>8732</v>
      </c>
      <c r="B2256" s="1">
        <v>241</v>
      </c>
      <c r="C2256" s="1">
        <f t="shared" si="35"/>
        <v>2.0000000000000002E-5</v>
      </c>
      <c r="D2256" s="1" t="s">
        <v>320</v>
      </c>
      <c r="E2256" s="4">
        <v>4.0678083896636998E-2</v>
      </c>
      <c r="F2256" s="66">
        <f>Cat_Results[[#This Row],[TotalLossInOriginalCurrency]] / INDEX(Exchange_Rate[Exchange Rate], MATCH(Cat_Results[[#This Row],[Currency]], Exchange_Rate[Currency], 0))</f>
        <v>4.0678083896636998E-2</v>
      </c>
    </row>
    <row r="2257" spans="1:6" x14ac:dyDescent="0.3">
      <c r="A2257" s="1">
        <v>8743</v>
      </c>
      <c r="B2257" s="1">
        <v>220</v>
      </c>
      <c r="C2257" s="1">
        <f t="shared" si="35"/>
        <v>2.0000000000000002E-5</v>
      </c>
      <c r="D2257" s="1" t="s">
        <v>320</v>
      </c>
      <c r="E2257" s="4">
        <v>3.7970021367073098E-3</v>
      </c>
      <c r="F2257" s="66">
        <f>Cat_Results[[#This Row],[TotalLossInOriginalCurrency]] / INDEX(Exchange_Rate[Exchange Rate], MATCH(Cat_Results[[#This Row],[Currency]], Exchange_Rate[Currency], 0))</f>
        <v>3.7970021367073098E-3</v>
      </c>
    </row>
    <row r="2258" spans="1:6" x14ac:dyDescent="0.3">
      <c r="A2258" s="1">
        <v>8744</v>
      </c>
      <c r="B2258" s="1">
        <v>183</v>
      </c>
      <c r="C2258" s="1">
        <f t="shared" si="35"/>
        <v>2.0000000000000002E-5</v>
      </c>
      <c r="D2258" s="1" t="s">
        <v>320</v>
      </c>
      <c r="E2258" s="4">
        <v>7.2438269853591902E-3</v>
      </c>
      <c r="F2258" s="66">
        <f>Cat_Results[[#This Row],[TotalLossInOriginalCurrency]] / INDEX(Exchange_Rate[Exchange Rate], MATCH(Cat_Results[[#This Row],[Currency]], Exchange_Rate[Currency], 0))</f>
        <v>7.2438269853591902E-3</v>
      </c>
    </row>
    <row r="2259" spans="1:6" x14ac:dyDescent="0.3">
      <c r="A2259" s="1">
        <v>8746</v>
      </c>
      <c r="B2259" s="1">
        <v>323</v>
      </c>
      <c r="C2259" s="1">
        <f t="shared" si="35"/>
        <v>2.0000000000000002E-5</v>
      </c>
      <c r="D2259" s="1" t="s">
        <v>320</v>
      </c>
      <c r="E2259" s="4">
        <v>56346.489698011697</v>
      </c>
      <c r="F2259" s="66">
        <f>Cat_Results[[#This Row],[TotalLossInOriginalCurrency]] / INDEX(Exchange_Rate[Exchange Rate], MATCH(Cat_Results[[#This Row],[Currency]], Exchange_Rate[Currency], 0))</f>
        <v>56346.489698011697</v>
      </c>
    </row>
    <row r="2260" spans="1:6" x14ac:dyDescent="0.3">
      <c r="A2260" s="1">
        <v>8753</v>
      </c>
      <c r="B2260" s="1">
        <v>302</v>
      </c>
      <c r="C2260" s="1">
        <f t="shared" si="35"/>
        <v>2.0000000000000002E-5</v>
      </c>
      <c r="D2260" s="1" t="s">
        <v>324</v>
      </c>
      <c r="E2260" s="4">
        <v>0.2110456485666572</v>
      </c>
      <c r="F2260" s="66">
        <f>Cat_Results[[#This Row],[TotalLossInOriginalCurrency]] / INDEX(Exchange_Rate[Exchange Rate], MATCH(Cat_Results[[#This Row],[Currency]], Exchange_Rate[Currency], 0))</f>
        <v>0.21347900480032</v>
      </c>
    </row>
    <row r="2261" spans="1:6" x14ac:dyDescent="0.3">
      <c r="A2261" s="1">
        <v>8754</v>
      </c>
      <c r="B2261" s="1">
        <v>248</v>
      </c>
      <c r="C2261" s="1">
        <f t="shared" si="35"/>
        <v>2.0000000000000002E-5</v>
      </c>
      <c r="D2261" s="1" t="s">
        <v>320</v>
      </c>
      <c r="E2261" s="4">
        <v>9083.6819750544091</v>
      </c>
      <c r="F2261" s="66">
        <f>Cat_Results[[#This Row],[TotalLossInOriginalCurrency]] / INDEX(Exchange_Rate[Exchange Rate], MATCH(Cat_Results[[#This Row],[Currency]], Exchange_Rate[Currency], 0))</f>
        <v>9083.6819750544091</v>
      </c>
    </row>
    <row r="2262" spans="1:6" x14ac:dyDescent="0.3">
      <c r="A2262" s="1">
        <v>8757</v>
      </c>
      <c r="B2262" s="1">
        <v>235</v>
      </c>
      <c r="C2262" s="1">
        <f t="shared" si="35"/>
        <v>2.0000000000000002E-5</v>
      </c>
      <c r="D2262" s="1" t="s">
        <v>320</v>
      </c>
      <c r="E2262" s="4">
        <v>101894.315815864</v>
      </c>
      <c r="F2262" s="66">
        <f>Cat_Results[[#This Row],[TotalLossInOriginalCurrency]] / INDEX(Exchange_Rate[Exchange Rate], MATCH(Cat_Results[[#This Row],[Currency]], Exchange_Rate[Currency], 0))</f>
        <v>101894.315815864</v>
      </c>
    </row>
    <row r="2263" spans="1:6" x14ac:dyDescent="0.3">
      <c r="A2263" s="1">
        <v>8759</v>
      </c>
      <c r="B2263" s="1">
        <v>277</v>
      </c>
      <c r="C2263" s="1">
        <f t="shared" si="35"/>
        <v>2.0000000000000002E-5</v>
      </c>
      <c r="D2263" s="1" t="s">
        <v>323</v>
      </c>
      <c r="E2263" s="4">
        <v>1337350.1485822562</v>
      </c>
      <c r="F2263" s="66">
        <f>Cat_Results[[#This Row],[TotalLossInOriginalCurrency]] / INDEX(Exchange_Rate[Exchange Rate], MATCH(Cat_Results[[#This Row],[Currency]], Exchange_Rate[Currency], 0))</f>
        <v>16859.9737514966</v>
      </c>
    </row>
    <row r="2264" spans="1:6" x14ac:dyDescent="0.3">
      <c r="A2264" s="1">
        <v>8759</v>
      </c>
      <c r="B2264" s="1">
        <v>267</v>
      </c>
      <c r="C2264" s="1">
        <f t="shared" si="35"/>
        <v>2.0000000000000002E-5</v>
      </c>
      <c r="D2264" s="1" t="s">
        <v>320</v>
      </c>
      <c r="E2264" s="4">
        <v>12570.3606158495</v>
      </c>
      <c r="F2264" s="66">
        <f>Cat_Results[[#This Row],[TotalLossInOriginalCurrency]] / INDEX(Exchange_Rate[Exchange Rate], MATCH(Cat_Results[[#This Row],[Currency]], Exchange_Rate[Currency], 0))</f>
        <v>12570.3606158495</v>
      </c>
    </row>
    <row r="2265" spans="1:6" x14ac:dyDescent="0.3">
      <c r="A2265" s="1">
        <v>8760</v>
      </c>
      <c r="B2265" s="1">
        <v>309</v>
      </c>
      <c r="C2265" s="1">
        <f t="shared" si="35"/>
        <v>2.0000000000000002E-5</v>
      </c>
      <c r="D2265" s="1" t="s">
        <v>320</v>
      </c>
      <c r="E2265" s="4">
        <v>4.1832029819488499E-3</v>
      </c>
      <c r="F2265" s="66">
        <f>Cat_Results[[#This Row],[TotalLossInOriginalCurrency]] / INDEX(Exchange_Rate[Exchange Rate], MATCH(Cat_Results[[#This Row],[Currency]], Exchange_Rate[Currency], 0))</f>
        <v>4.1832029819488499E-3</v>
      </c>
    </row>
    <row r="2266" spans="1:6" x14ac:dyDescent="0.3">
      <c r="A2266" s="1">
        <v>8763</v>
      </c>
      <c r="B2266" s="1">
        <v>199</v>
      </c>
      <c r="C2266" s="1">
        <f t="shared" si="35"/>
        <v>2.0000000000000002E-5</v>
      </c>
      <c r="D2266" s="1" t="s">
        <v>321</v>
      </c>
      <c r="E2266" s="4">
        <v>1027719.490726648</v>
      </c>
      <c r="F2266" s="66">
        <f>Cat_Results[[#This Row],[TotalLossInOriginalCurrency]] / INDEX(Exchange_Rate[Exchange Rate], MATCH(Cat_Results[[#This Row],[Currency]], Exchange_Rate[Currency], 0))</f>
        <v>1610128.1256764</v>
      </c>
    </row>
    <row r="2267" spans="1:6" x14ac:dyDescent="0.3">
      <c r="A2267" s="1">
        <v>8775</v>
      </c>
      <c r="B2267" s="1">
        <v>248</v>
      </c>
      <c r="C2267" s="1">
        <f t="shared" si="35"/>
        <v>2.0000000000000002E-5</v>
      </c>
      <c r="D2267" s="1" t="s">
        <v>320</v>
      </c>
      <c r="E2267" s="4">
        <v>3.91684472560883E-3</v>
      </c>
      <c r="F2267" s="66">
        <f>Cat_Results[[#This Row],[TotalLossInOriginalCurrency]] / INDEX(Exchange_Rate[Exchange Rate], MATCH(Cat_Results[[#This Row],[Currency]], Exchange_Rate[Currency], 0))</f>
        <v>3.91684472560883E-3</v>
      </c>
    </row>
    <row r="2268" spans="1:6" x14ac:dyDescent="0.3">
      <c r="A2268" s="1">
        <v>8780</v>
      </c>
      <c r="B2268" s="1">
        <v>238</v>
      </c>
      <c r="C2268" s="1">
        <f t="shared" si="35"/>
        <v>2.0000000000000002E-5</v>
      </c>
      <c r="D2268" s="1" t="s">
        <v>321</v>
      </c>
      <c r="E2268" s="4">
        <v>16.719548800413204</v>
      </c>
      <c r="F2268" s="66">
        <f>Cat_Results[[#This Row],[TotalLossInOriginalCurrency]] / INDEX(Exchange_Rate[Exchange Rate], MATCH(Cat_Results[[#This Row],[Currency]], Exchange_Rate[Currency], 0))</f>
        <v>26.1945170983672</v>
      </c>
    </row>
    <row r="2269" spans="1:6" x14ac:dyDescent="0.3">
      <c r="A2269" s="1">
        <v>8781</v>
      </c>
      <c r="B2269" s="1">
        <v>209</v>
      </c>
      <c r="C2269" s="1">
        <f t="shared" si="35"/>
        <v>2.0000000000000002E-5</v>
      </c>
      <c r="D2269" s="1" t="s">
        <v>321</v>
      </c>
      <c r="E2269" s="4">
        <v>305186.9070814029</v>
      </c>
      <c r="F2269" s="66">
        <f>Cat_Results[[#This Row],[TotalLossInOriginalCurrency]] / INDEX(Exchange_Rate[Exchange Rate], MATCH(Cat_Results[[#This Row],[Currency]], Exchange_Rate[Currency], 0))</f>
        <v>478136.32719227701</v>
      </c>
    </row>
    <row r="2270" spans="1:6" x14ac:dyDescent="0.3">
      <c r="A2270" s="1">
        <v>8788</v>
      </c>
      <c r="B2270" s="1">
        <v>239</v>
      </c>
      <c r="C2270" s="1">
        <f t="shared" si="35"/>
        <v>2.0000000000000002E-5</v>
      </c>
      <c r="D2270" s="1" t="s">
        <v>321</v>
      </c>
      <c r="E2270" s="4">
        <v>105003.13166899096</v>
      </c>
      <c r="F2270" s="66">
        <f>Cat_Results[[#This Row],[TotalLossInOriginalCurrency]] / INDEX(Exchange_Rate[Exchange Rate], MATCH(Cat_Results[[#This Row],[Currency]], Exchange_Rate[Currency], 0))</f>
        <v>164508.406340338</v>
      </c>
    </row>
    <row r="2271" spans="1:6" x14ac:dyDescent="0.3">
      <c r="A2271" s="1">
        <v>8794</v>
      </c>
      <c r="B2271" s="1">
        <v>207</v>
      </c>
      <c r="C2271" s="1">
        <f t="shared" si="35"/>
        <v>2.0000000000000002E-5</v>
      </c>
      <c r="D2271" s="1" t="s">
        <v>321</v>
      </c>
      <c r="E2271" s="4">
        <v>2.5000604625591664E-3</v>
      </c>
      <c r="F2271" s="66">
        <f>Cat_Results[[#This Row],[TotalLossInOriginalCurrency]] / INDEX(Exchange_Rate[Exchange Rate], MATCH(Cat_Results[[#This Row],[Currency]], Exchange_Rate[Currency], 0))</f>
        <v>3.91684472560883E-3</v>
      </c>
    </row>
    <row r="2272" spans="1:6" x14ac:dyDescent="0.3">
      <c r="A2272" s="1">
        <v>8796</v>
      </c>
      <c r="B2272" s="1">
        <v>282</v>
      </c>
      <c r="C2272" s="1">
        <f t="shared" si="35"/>
        <v>2.0000000000000002E-5</v>
      </c>
      <c r="D2272" s="1" t="s">
        <v>320</v>
      </c>
      <c r="E2272" s="4">
        <v>197.131242547184</v>
      </c>
      <c r="F2272" s="66">
        <f>Cat_Results[[#This Row],[TotalLossInOriginalCurrency]] / INDEX(Exchange_Rate[Exchange Rate], MATCH(Cat_Results[[#This Row],[Currency]], Exchange_Rate[Currency], 0))</f>
        <v>197.131242547184</v>
      </c>
    </row>
    <row r="2273" spans="1:6" x14ac:dyDescent="0.3">
      <c r="A2273" s="1">
        <v>8799</v>
      </c>
      <c r="B2273" s="1">
        <v>205</v>
      </c>
      <c r="C2273" s="1">
        <f t="shared" si="35"/>
        <v>2.0000000000000002E-5</v>
      </c>
      <c r="D2273" s="1" t="s">
        <v>321</v>
      </c>
      <c r="E2273" s="4">
        <v>1075749.9115510234</v>
      </c>
      <c r="F2273" s="66">
        <f>Cat_Results[[#This Row],[TotalLossInOriginalCurrency]] / INDEX(Exchange_Rate[Exchange Rate], MATCH(Cat_Results[[#This Row],[Currency]], Exchange_Rate[Currency], 0))</f>
        <v>1685377.3859611498</v>
      </c>
    </row>
    <row r="2274" spans="1:6" x14ac:dyDescent="0.3">
      <c r="A2274" s="1">
        <v>8802</v>
      </c>
      <c r="B2274" s="1">
        <v>253</v>
      </c>
      <c r="C2274" s="1">
        <f t="shared" si="35"/>
        <v>2.0000000000000002E-5</v>
      </c>
      <c r="D2274" s="1" t="s">
        <v>320</v>
      </c>
      <c r="E2274" s="4">
        <v>5512755.8628605204</v>
      </c>
      <c r="F2274" s="66">
        <f>Cat_Results[[#This Row],[TotalLossInOriginalCurrency]] / INDEX(Exchange_Rate[Exchange Rate], MATCH(Cat_Results[[#This Row],[Currency]], Exchange_Rate[Currency], 0))</f>
        <v>5512755.8628605204</v>
      </c>
    </row>
    <row r="2275" spans="1:6" x14ac:dyDescent="0.3">
      <c r="A2275" s="1">
        <v>8802</v>
      </c>
      <c r="B2275" s="1">
        <v>279</v>
      </c>
      <c r="C2275" s="1">
        <f t="shared" si="35"/>
        <v>2.0000000000000002E-5</v>
      </c>
      <c r="D2275" s="1" t="s">
        <v>320</v>
      </c>
      <c r="E2275" s="4">
        <v>1114143.0577306601</v>
      </c>
      <c r="F2275" s="66">
        <f>Cat_Results[[#This Row],[TotalLossInOriginalCurrency]] / INDEX(Exchange_Rate[Exchange Rate], MATCH(Cat_Results[[#This Row],[Currency]], Exchange_Rate[Currency], 0))</f>
        <v>1114143.0577306601</v>
      </c>
    </row>
    <row r="2276" spans="1:6" x14ac:dyDescent="0.3">
      <c r="A2276" s="1">
        <v>8807</v>
      </c>
      <c r="B2276" s="1">
        <v>277</v>
      </c>
      <c r="C2276" s="1">
        <f t="shared" si="35"/>
        <v>2.0000000000000002E-5</v>
      </c>
      <c r="D2276" s="1" t="s">
        <v>323</v>
      </c>
      <c r="E2276" s="4">
        <v>6.3531164735611559E-2</v>
      </c>
      <c r="F2276" s="66">
        <f>Cat_Results[[#This Row],[TotalLossInOriginalCurrency]] / INDEX(Exchange_Rate[Exchange Rate], MATCH(Cat_Results[[#This Row],[Currency]], Exchange_Rate[Currency], 0))</f>
        <v>8.0093741416931196E-4</v>
      </c>
    </row>
    <row r="2277" spans="1:6" x14ac:dyDescent="0.3">
      <c r="A2277" s="1">
        <v>8809</v>
      </c>
      <c r="B2277" s="1">
        <v>267</v>
      </c>
      <c r="C2277" s="1">
        <f t="shared" si="35"/>
        <v>2.0000000000000002E-5</v>
      </c>
      <c r="D2277" s="1" t="s">
        <v>320</v>
      </c>
      <c r="E2277" s="4">
        <v>40007868.232276797</v>
      </c>
      <c r="F2277" s="66">
        <f>Cat_Results[[#This Row],[TotalLossInOriginalCurrency]] / INDEX(Exchange_Rate[Exchange Rate], MATCH(Cat_Results[[#This Row],[Currency]], Exchange_Rate[Currency], 0))</f>
        <v>40007868.232276797</v>
      </c>
    </row>
    <row r="2278" spans="1:6" x14ac:dyDescent="0.3">
      <c r="A2278" s="1">
        <v>8810</v>
      </c>
      <c r="B2278" s="1">
        <v>209</v>
      </c>
      <c r="C2278" s="1">
        <f t="shared" si="35"/>
        <v>2.0000000000000002E-5</v>
      </c>
      <c r="D2278" s="1" t="s">
        <v>320</v>
      </c>
      <c r="E2278" s="4">
        <v>4.8610921949148199E-2</v>
      </c>
      <c r="F2278" s="66">
        <f>Cat_Results[[#This Row],[TotalLossInOriginalCurrency]] / INDEX(Exchange_Rate[Exchange Rate], MATCH(Cat_Results[[#This Row],[Currency]], Exchange_Rate[Currency], 0))</f>
        <v>4.8610921949148199E-2</v>
      </c>
    </row>
    <row r="2279" spans="1:6" x14ac:dyDescent="0.3">
      <c r="A2279" s="1">
        <v>8826</v>
      </c>
      <c r="B2279" s="1">
        <v>283</v>
      </c>
      <c r="C2279" s="1">
        <f t="shared" si="35"/>
        <v>2.0000000000000002E-5</v>
      </c>
      <c r="D2279" s="1" t="s">
        <v>321</v>
      </c>
      <c r="E2279" s="4">
        <v>1.8832996219852152E-2</v>
      </c>
      <c r="F2279" s="66">
        <f>Cat_Results[[#This Row],[TotalLossInOriginalCurrency]] / INDEX(Exchange_Rate[Exchange Rate], MATCH(Cat_Results[[#This Row],[Currency]], Exchange_Rate[Currency], 0))</f>
        <v>2.9505655169487003E-2</v>
      </c>
    </row>
    <row r="2280" spans="1:6" x14ac:dyDescent="0.3">
      <c r="A2280" s="1">
        <v>8833</v>
      </c>
      <c r="B2280" s="1">
        <v>213</v>
      </c>
      <c r="C2280" s="1">
        <f t="shared" si="35"/>
        <v>2.0000000000000002E-5</v>
      </c>
      <c r="D2280" s="1" t="s">
        <v>320</v>
      </c>
      <c r="E2280" s="4">
        <v>2.18233888596296</v>
      </c>
      <c r="F2280" s="66">
        <f>Cat_Results[[#This Row],[TotalLossInOriginalCurrency]] / INDEX(Exchange_Rate[Exchange Rate], MATCH(Cat_Results[[#This Row],[Currency]], Exchange_Rate[Currency], 0))</f>
        <v>2.18233888596296</v>
      </c>
    </row>
    <row r="2281" spans="1:6" x14ac:dyDescent="0.3">
      <c r="A2281" s="1">
        <v>8843</v>
      </c>
      <c r="B2281" s="1">
        <v>258</v>
      </c>
      <c r="C2281" s="1">
        <f t="shared" si="35"/>
        <v>2.0000000000000002E-5</v>
      </c>
      <c r="D2281" s="1" t="s">
        <v>320</v>
      </c>
      <c r="E2281" s="4">
        <v>1.8961727619171099E-3</v>
      </c>
      <c r="F2281" s="66">
        <f>Cat_Results[[#This Row],[TotalLossInOriginalCurrency]] / INDEX(Exchange_Rate[Exchange Rate], MATCH(Cat_Results[[#This Row],[Currency]], Exchange_Rate[Currency], 0))</f>
        <v>1.8961727619171099E-3</v>
      </c>
    </row>
    <row r="2282" spans="1:6" x14ac:dyDescent="0.3">
      <c r="A2282" s="1">
        <v>8845</v>
      </c>
      <c r="B2282" s="1">
        <v>277</v>
      </c>
      <c r="C2282" s="1">
        <f t="shared" si="35"/>
        <v>2.0000000000000002E-5</v>
      </c>
      <c r="D2282" s="1" t="s">
        <v>321</v>
      </c>
      <c r="E2282" s="4">
        <v>4876953.0423111478</v>
      </c>
      <c r="F2282" s="66">
        <f>Cat_Results[[#This Row],[TotalLossInOriginalCurrency]] / INDEX(Exchange_Rate[Exchange Rate], MATCH(Cat_Results[[#This Row],[Currency]], Exchange_Rate[Currency], 0))</f>
        <v>7640722.329276979</v>
      </c>
    </row>
    <row r="2283" spans="1:6" x14ac:dyDescent="0.3">
      <c r="A2283" s="1">
        <v>8845</v>
      </c>
      <c r="B2283" s="1">
        <v>230</v>
      </c>
      <c r="C2283" s="1">
        <f t="shared" si="35"/>
        <v>2.0000000000000002E-5</v>
      </c>
      <c r="D2283" s="1" t="s">
        <v>320</v>
      </c>
      <c r="E2283" s="4">
        <v>0.17522844299674001</v>
      </c>
      <c r="F2283" s="66">
        <f>Cat_Results[[#This Row],[TotalLossInOriginalCurrency]] / INDEX(Exchange_Rate[Exchange Rate], MATCH(Cat_Results[[#This Row],[Currency]], Exchange_Rate[Currency], 0))</f>
        <v>0.17522844299674001</v>
      </c>
    </row>
    <row r="2284" spans="1:6" x14ac:dyDescent="0.3">
      <c r="A2284" s="1">
        <v>8851</v>
      </c>
      <c r="B2284" s="1">
        <v>263</v>
      </c>
      <c r="C2284" s="1">
        <f t="shared" si="35"/>
        <v>2.0000000000000002E-5</v>
      </c>
      <c r="D2284" s="1" t="s">
        <v>320</v>
      </c>
      <c r="E2284" s="4">
        <v>749574.67801055801</v>
      </c>
      <c r="F2284" s="66">
        <f>Cat_Results[[#This Row],[TotalLossInOriginalCurrency]] / INDEX(Exchange_Rate[Exchange Rate], MATCH(Cat_Results[[#This Row],[Currency]], Exchange_Rate[Currency], 0))</f>
        <v>749574.67801055801</v>
      </c>
    </row>
    <row r="2285" spans="1:6" x14ac:dyDescent="0.3">
      <c r="A2285" s="1">
        <v>8851</v>
      </c>
      <c r="B2285" s="1">
        <v>238</v>
      </c>
      <c r="C2285" s="1">
        <f t="shared" si="35"/>
        <v>2.0000000000000002E-5</v>
      </c>
      <c r="D2285" s="1" t="s">
        <v>321</v>
      </c>
      <c r="E2285" s="4">
        <v>0.21890280645330429</v>
      </c>
      <c r="F2285" s="66">
        <f>Cat_Results[[#This Row],[TotalLossInOriginalCurrency]] / INDEX(Exchange_Rate[Exchange Rate], MATCH(Cat_Results[[#This Row],[Currency]], Exchange_Rate[Currency], 0))</f>
        <v>0.34295502677559903</v>
      </c>
    </row>
    <row r="2286" spans="1:6" x14ac:dyDescent="0.3">
      <c r="A2286" s="1">
        <v>8851</v>
      </c>
      <c r="B2286" s="1">
        <v>212</v>
      </c>
      <c r="C2286" s="1">
        <f t="shared" si="35"/>
        <v>2.0000000000000002E-5</v>
      </c>
      <c r="D2286" s="1" t="s">
        <v>320</v>
      </c>
      <c r="E2286" s="4">
        <v>1660880.5746503801</v>
      </c>
      <c r="F2286" s="66">
        <f>Cat_Results[[#This Row],[TotalLossInOriginalCurrency]] / INDEX(Exchange_Rate[Exchange Rate], MATCH(Cat_Results[[#This Row],[Currency]], Exchange_Rate[Currency], 0))</f>
        <v>1660880.5746503801</v>
      </c>
    </row>
    <row r="2287" spans="1:6" x14ac:dyDescent="0.3">
      <c r="A2287" s="1">
        <v>8852</v>
      </c>
      <c r="B2287" s="1">
        <v>210</v>
      </c>
      <c r="C2287" s="1">
        <f t="shared" si="35"/>
        <v>2.0000000000000002E-5</v>
      </c>
      <c r="D2287" s="1" t="s">
        <v>320</v>
      </c>
      <c r="E2287" s="4">
        <v>2515.4507973790201</v>
      </c>
      <c r="F2287" s="66">
        <f>Cat_Results[[#This Row],[TotalLossInOriginalCurrency]] / INDEX(Exchange_Rate[Exchange Rate], MATCH(Cat_Results[[#This Row],[Currency]], Exchange_Rate[Currency], 0))</f>
        <v>2515.4507973790201</v>
      </c>
    </row>
    <row r="2288" spans="1:6" x14ac:dyDescent="0.3">
      <c r="A2288" s="1">
        <v>8856</v>
      </c>
      <c r="B2288" s="1">
        <v>286</v>
      </c>
      <c r="C2288" s="1">
        <f t="shared" si="35"/>
        <v>2.0000000000000002E-5</v>
      </c>
      <c r="D2288" s="1" t="s">
        <v>320</v>
      </c>
      <c r="E2288" s="4">
        <v>816720.41205710894</v>
      </c>
      <c r="F2288" s="66">
        <f>Cat_Results[[#This Row],[TotalLossInOriginalCurrency]] / INDEX(Exchange_Rate[Exchange Rate], MATCH(Cat_Results[[#This Row],[Currency]], Exchange_Rate[Currency], 0))</f>
        <v>816720.41205710894</v>
      </c>
    </row>
    <row r="2289" spans="1:6" x14ac:dyDescent="0.3">
      <c r="A2289" s="1">
        <v>8863</v>
      </c>
      <c r="B2289" s="1">
        <v>225</v>
      </c>
      <c r="C2289" s="1">
        <f t="shared" si="35"/>
        <v>2.0000000000000002E-5</v>
      </c>
      <c r="D2289" s="1" t="s">
        <v>320</v>
      </c>
      <c r="E2289" s="4">
        <v>3.7970021367073098E-3</v>
      </c>
      <c r="F2289" s="66">
        <f>Cat_Results[[#This Row],[TotalLossInOriginalCurrency]] / INDEX(Exchange_Rate[Exchange Rate], MATCH(Cat_Results[[#This Row],[Currency]], Exchange_Rate[Currency], 0))</f>
        <v>3.7970021367073098E-3</v>
      </c>
    </row>
    <row r="2290" spans="1:6" x14ac:dyDescent="0.3">
      <c r="A2290" s="1">
        <v>8866</v>
      </c>
      <c r="B2290" s="1">
        <v>269</v>
      </c>
      <c r="C2290" s="1">
        <f t="shared" si="35"/>
        <v>2.0000000000000002E-5</v>
      </c>
      <c r="D2290" s="1" t="s">
        <v>320</v>
      </c>
      <c r="E2290" s="4">
        <v>37628.3645477135</v>
      </c>
      <c r="F2290" s="66">
        <f>Cat_Results[[#This Row],[TotalLossInOriginalCurrency]] / INDEX(Exchange_Rate[Exchange Rate], MATCH(Cat_Results[[#This Row],[Currency]], Exchange_Rate[Currency], 0))</f>
        <v>37628.3645477135</v>
      </c>
    </row>
    <row r="2291" spans="1:6" x14ac:dyDescent="0.3">
      <c r="A2291" s="1">
        <v>8869</v>
      </c>
      <c r="B2291" s="1">
        <v>209</v>
      </c>
      <c r="C2291" s="1">
        <f t="shared" si="35"/>
        <v>2.0000000000000002E-5</v>
      </c>
      <c r="D2291" s="1" t="s">
        <v>320</v>
      </c>
      <c r="E2291" s="4">
        <v>2901401.73409804</v>
      </c>
      <c r="F2291" s="66">
        <f>Cat_Results[[#This Row],[TotalLossInOriginalCurrency]] / INDEX(Exchange_Rate[Exchange Rate], MATCH(Cat_Results[[#This Row],[Currency]], Exchange_Rate[Currency], 0))</f>
        <v>2901401.73409804</v>
      </c>
    </row>
    <row r="2292" spans="1:6" x14ac:dyDescent="0.3">
      <c r="A2292" s="1">
        <v>8872</v>
      </c>
      <c r="B2292" s="1">
        <v>231</v>
      </c>
      <c r="C2292" s="1">
        <f t="shared" si="35"/>
        <v>2.0000000000000002E-5</v>
      </c>
      <c r="D2292" s="1" t="s">
        <v>320</v>
      </c>
      <c r="E2292" s="4">
        <v>63517.055906169102</v>
      </c>
      <c r="F2292" s="66">
        <f>Cat_Results[[#This Row],[TotalLossInOriginalCurrency]] / INDEX(Exchange_Rate[Exchange Rate], MATCH(Cat_Results[[#This Row],[Currency]], Exchange_Rate[Currency], 0))</f>
        <v>63517.055906169102</v>
      </c>
    </row>
    <row r="2293" spans="1:6" x14ac:dyDescent="0.3">
      <c r="A2293" s="1">
        <v>8885</v>
      </c>
      <c r="B2293" s="1">
        <v>248</v>
      </c>
      <c r="C2293" s="1">
        <f t="shared" si="35"/>
        <v>2.0000000000000002E-5</v>
      </c>
      <c r="D2293" s="1" t="s">
        <v>320</v>
      </c>
      <c r="E2293" s="4">
        <v>74821.397676598295</v>
      </c>
      <c r="F2293" s="66">
        <f>Cat_Results[[#This Row],[TotalLossInOriginalCurrency]] / INDEX(Exchange_Rate[Exchange Rate], MATCH(Cat_Results[[#This Row],[Currency]], Exchange_Rate[Currency], 0))</f>
        <v>74821.397676598295</v>
      </c>
    </row>
    <row r="2294" spans="1:6" x14ac:dyDescent="0.3">
      <c r="A2294" s="1">
        <v>8890</v>
      </c>
      <c r="B2294" s="1">
        <v>207</v>
      </c>
      <c r="C2294" s="1">
        <f t="shared" si="35"/>
        <v>2.0000000000000002E-5</v>
      </c>
      <c r="D2294" s="1" t="s">
        <v>321</v>
      </c>
      <c r="E2294" s="4">
        <v>5.3073616686065861E-2</v>
      </c>
      <c r="F2294" s="66">
        <f>Cat_Results[[#This Row],[TotalLossInOriginalCurrency]] / INDEX(Exchange_Rate[Exchange Rate], MATCH(Cat_Results[[#This Row],[Currency]], Exchange_Rate[Currency], 0))</f>
        <v>8.3150435239076601E-2</v>
      </c>
    </row>
    <row r="2295" spans="1:6" x14ac:dyDescent="0.3">
      <c r="A2295" s="1">
        <v>8896</v>
      </c>
      <c r="B2295" s="1">
        <v>285</v>
      </c>
      <c r="C2295" s="1">
        <f t="shared" si="35"/>
        <v>2.0000000000000002E-5</v>
      </c>
      <c r="D2295" s="1" t="s">
        <v>321</v>
      </c>
      <c r="E2295" s="4">
        <v>6.4272654434216744E-2</v>
      </c>
      <c r="F2295" s="66">
        <f>Cat_Results[[#This Row],[TotalLossInOriginalCurrency]] / INDEX(Exchange_Rate[Exchange Rate], MATCH(Cat_Results[[#This Row],[Currency]], Exchange_Rate[Currency], 0))</f>
        <v>0.100695967674255</v>
      </c>
    </row>
    <row r="2296" spans="1:6" x14ac:dyDescent="0.3">
      <c r="A2296" s="1">
        <v>8900</v>
      </c>
      <c r="B2296" s="1">
        <v>218</v>
      </c>
      <c r="C2296" s="1">
        <f t="shared" si="35"/>
        <v>2.0000000000000002E-5</v>
      </c>
      <c r="D2296" s="1" t="s">
        <v>320</v>
      </c>
      <c r="E2296" s="4">
        <v>38429.524318766598</v>
      </c>
      <c r="F2296" s="66">
        <f>Cat_Results[[#This Row],[TotalLossInOriginalCurrency]] / INDEX(Exchange_Rate[Exchange Rate], MATCH(Cat_Results[[#This Row],[Currency]], Exchange_Rate[Currency], 0))</f>
        <v>38429.524318766598</v>
      </c>
    </row>
    <row r="2297" spans="1:6" x14ac:dyDescent="0.3">
      <c r="A2297" s="1">
        <v>8903</v>
      </c>
      <c r="B2297" s="1">
        <v>245</v>
      </c>
      <c r="C2297" s="1">
        <f t="shared" si="35"/>
        <v>2.0000000000000002E-5</v>
      </c>
      <c r="D2297" s="1" t="s">
        <v>320</v>
      </c>
      <c r="E2297" s="4">
        <v>9620.7545944434805</v>
      </c>
      <c r="F2297" s="66">
        <f>Cat_Results[[#This Row],[TotalLossInOriginalCurrency]] / INDEX(Exchange_Rate[Exchange Rate], MATCH(Cat_Results[[#This Row],[Currency]], Exchange_Rate[Currency], 0))</f>
        <v>9620.7545944434805</v>
      </c>
    </row>
    <row r="2298" spans="1:6" x14ac:dyDescent="0.3">
      <c r="A2298" s="1">
        <v>8904</v>
      </c>
      <c r="B2298" s="1">
        <v>196</v>
      </c>
      <c r="C2298" s="1">
        <f t="shared" si="35"/>
        <v>2.0000000000000002E-5</v>
      </c>
      <c r="D2298" s="1" t="s">
        <v>320</v>
      </c>
      <c r="E2298" s="4">
        <v>1917.8467036597399</v>
      </c>
      <c r="F2298" s="66">
        <f>Cat_Results[[#This Row],[TotalLossInOriginalCurrency]] / INDEX(Exchange_Rate[Exchange Rate], MATCH(Cat_Results[[#This Row],[Currency]], Exchange_Rate[Currency], 0))</f>
        <v>1917.8467036597399</v>
      </c>
    </row>
    <row r="2299" spans="1:6" x14ac:dyDescent="0.3">
      <c r="A2299" s="1">
        <v>8914</v>
      </c>
      <c r="B2299" s="1">
        <v>192</v>
      </c>
      <c r="C2299" s="1">
        <f t="shared" si="35"/>
        <v>2.0000000000000002E-5</v>
      </c>
      <c r="D2299" s="1" t="s">
        <v>320</v>
      </c>
      <c r="E2299" s="4">
        <v>4.1832029819488499E-3</v>
      </c>
      <c r="F2299" s="66">
        <f>Cat_Results[[#This Row],[TotalLossInOriginalCurrency]] / INDEX(Exchange_Rate[Exchange Rate], MATCH(Cat_Results[[#This Row],[Currency]], Exchange_Rate[Currency], 0))</f>
        <v>4.1832029819488499E-3</v>
      </c>
    </row>
    <row r="2300" spans="1:6" x14ac:dyDescent="0.3">
      <c r="A2300" s="1">
        <v>8917</v>
      </c>
      <c r="B2300" s="1">
        <v>175</v>
      </c>
      <c r="C2300" s="1">
        <f t="shared" si="35"/>
        <v>2.0000000000000002E-5</v>
      </c>
      <c r="D2300" s="1" t="s">
        <v>320</v>
      </c>
      <c r="E2300" s="4">
        <v>102.17753559351</v>
      </c>
      <c r="F2300" s="66">
        <f>Cat_Results[[#This Row],[TotalLossInOriginalCurrency]] / INDEX(Exchange_Rate[Exchange Rate], MATCH(Cat_Results[[#This Row],[Currency]], Exchange_Rate[Currency], 0))</f>
        <v>102.17753559351</v>
      </c>
    </row>
    <row r="2301" spans="1:6" x14ac:dyDescent="0.3">
      <c r="A2301" s="1">
        <v>8920</v>
      </c>
      <c r="B2301" s="1">
        <v>245</v>
      </c>
      <c r="C2301" s="1">
        <f t="shared" si="35"/>
        <v>2.0000000000000002E-5</v>
      </c>
      <c r="D2301" s="1" t="s">
        <v>320</v>
      </c>
      <c r="E2301" s="4">
        <v>30053177.441601999</v>
      </c>
      <c r="F2301" s="66">
        <f>Cat_Results[[#This Row],[TotalLossInOriginalCurrency]] / INDEX(Exchange_Rate[Exchange Rate], MATCH(Cat_Results[[#This Row],[Currency]], Exchange_Rate[Currency], 0))</f>
        <v>30053177.441601999</v>
      </c>
    </row>
    <row r="2302" spans="1:6" x14ac:dyDescent="0.3">
      <c r="A2302" s="1">
        <v>8927</v>
      </c>
      <c r="B2302" s="1">
        <v>263</v>
      </c>
      <c r="C2302" s="1">
        <f t="shared" si="35"/>
        <v>2.0000000000000002E-5</v>
      </c>
      <c r="D2302" s="1" t="s">
        <v>320</v>
      </c>
      <c r="E2302" s="4">
        <v>3.4562665969133398E-2</v>
      </c>
      <c r="F2302" s="66">
        <f>Cat_Results[[#This Row],[TotalLossInOriginalCurrency]] / INDEX(Exchange_Rate[Exchange Rate], MATCH(Cat_Results[[#This Row],[Currency]], Exchange_Rate[Currency], 0))</f>
        <v>3.4562665969133398E-2</v>
      </c>
    </row>
    <row r="2303" spans="1:6" x14ac:dyDescent="0.3">
      <c r="A2303" s="1">
        <v>8927</v>
      </c>
      <c r="B2303" s="1">
        <v>247</v>
      </c>
      <c r="C2303" s="1">
        <f t="shared" si="35"/>
        <v>2.0000000000000002E-5</v>
      </c>
      <c r="D2303" s="1" t="s">
        <v>321</v>
      </c>
      <c r="E2303" s="4">
        <v>4.2951286988489341E-3</v>
      </c>
      <c r="F2303" s="66">
        <f>Cat_Results[[#This Row],[TotalLossInOriginalCurrency]] / INDEX(Exchange_Rate[Exchange Rate], MATCH(Cat_Results[[#This Row],[Currency]], Exchange_Rate[Currency], 0))</f>
        <v>6.7291781306266802E-3</v>
      </c>
    </row>
    <row r="2304" spans="1:6" x14ac:dyDescent="0.3">
      <c r="A2304" s="1">
        <v>8930</v>
      </c>
      <c r="B2304" s="1">
        <v>224</v>
      </c>
      <c r="C2304" s="1">
        <f t="shared" si="35"/>
        <v>2.0000000000000002E-5</v>
      </c>
      <c r="D2304" s="1" t="s">
        <v>321</v>
      </c>
      <c r="E2304" s="4">
        <v>996025.61115077871</v>
      </c>
      <c r="F2304" s="66">
        <f>Cat_Results[[#This Row],[TotalLossInOriginalCurrency]] / INDEX(Exchange_Rate[Exchange Rate], MATCH(Cat_Results[[#This Row],[Currency]], Exchange_Rate[Currency], 0))</f>
        <v>1560473.3245586101</v>
      </c>
    </row>
    <row r="2305" spans="1:6" x14ac:dyDescent="0.3">
      <c r="A2305" s="1">
        <v>8930</v>
      </c>
      <c r="B2305" s="1">
        <v>232</v>
      </c>
      <c r="C2305" s="1">
        <f t="shared" si="35"/>
        <v>2.0000000000000002E-5</v>
      </c>
      <c r="D2305" s="1" t="s">
        <v>320</v>
      </c>
      <c r="E2305" s="4">
        <v>68511.891456240905</v>
      </c>
      <c r="F2305" s="66">
        <f>Cat_Results[[#This Row],[TotalLossInOriginalCurrency]] / INDEX(Exchange_Rate[Exchange Rate], MATCH(Cat_Results[[#This Row],[Currency]], Exchange_Rate[Currency], 0))</f>
        <v>68511.891456240905</v>
      </c>
    </row>
    <row r="2306" spans="1:6" x14ac:dyDescent="0.3">
      <c r="A2306" s="1">
        <v>8931</v>
      </c>
      <c r="B2306" s="1">
        <v>245</v>
      </c>
      <c r="C2306" s="1">
        <f t="shared" si="35"/>
        <v>2.0000000000000002E-5</v>
      </c>
      <c r="D2306" s="1" t="s">
        <v>320</v>
      </c>
      <c r="E2306" s="4">
        <v>5220.1808132640599</v>
      </c>
      <c r="F2306" s="66">
        <f>Cat_Results[[#This Row],[TotalLossInOriginalCurrency]] / INDEX(Exchange_Rate[Exchange Rate], MATCH(Cat_Results[[#This Row],[Currency]], Exchange_Rate[Currency], 0))</f>
        <v>5220.1808132640599</v>
      </c>
    </row>
    <row r="2307" spans="1:6" x14ac:dyDescent="0.3">
      <c r="A2307" s="1">
        <v>8941</v>
      </c>
      <c r="B2307" s="1">
        <v>259</v>
      </c>
      <c r="C2307" s="1">
        <f t="shared" si="35"/>
        <v>2.0000000000000002E-5</v>
      </c>
      <c r="D2307" s="1" t="s">
        <v>320</v>
      </c>
      <c r="E2307" s="4">
        <v>2463492.1682494101</v>
      </c>
      <c r="F2307" s="66">
        <f>Cat_Results[[#This Row],[TotalLossInOriginalCurrency]] / INDEX(Exchange_Rate[Exchange Rate], MATCH(Cat_Results[[#This Row],[Currency]], Exchange_Rate[Currency], 0))</f>
        <v>2463492.1682494101</v>
      </c>
    </row>
    <row r="2308" spans="1:6" x14ac:dyDescent="0.3">
      <c r="A2308" s="1">
        <v>8943</v>
      </c>
      <c r="B2308" s="1">
        <v>206</v>
      </c>
      <c r="C2308" s="1">
        <f t="shared" si="35"/>
        <v>2.0000000000000002E-5</v>
      </c>
      <c r="D2308" s="1" t="s">
        <v>320</v>
      </c>
      <c r="E2308" s="4">
        <v>4.8610921949148199E-2</v>
      </c>
      <c r="F2308" s="66">
        <f>Cat_Results[[#This Row],[TotalLossInOriginalCurrency]] / INDEX(Exchange_Rate[Exchange Rate], MATCH(Cat_Results[[#This Row],[Currency]], Exchange_Rate[Currency], 0))</f>
        <v>4.8610921949148199E-2</v>
      </c>
    </row>
    <row r="2309" spans="1:6" x14ac:dyDescent="0.3">
      <c r="A2309" s="1">
        <v>8945</v>
      </c>
      <c r="B2309" s="1">
        <v>259</v>
      </c>
      <c r="C2309" s="1">
        <f t="shared" si="35"/>
        <v>2.0000000000000002E-5</v>
      </c>
      <c r="D2309" s="1" t="s">
        <v>321</v>
      </c>
      <c r="E2309" s="4">
        <v>14882.985496548457</v>
      </c>
      <c r="F2309" s="66">
        <f>Cat_Results[[#This Row],[TotalLossInOriginalCurrency]] / INDEX(Exchange_Rate[Exchange Rate], MATCH(Cat_Results[[#This Row],[Currency]], Exchange_Rate[Currency], 0))</f>
        <v>23317.1733709976</v>
      </c>
    </row>
    <row r="2310" spans="1:6" x14ac:dyDescent="0.3">
      <c r="A2310" s="1">
        <v>8947</v>
      </c>
      <c r="B2310" s="1">
        <v>254</v>
      </c>
      <c r="C2310" s="1">
        <f t="shared" ref="C2310:C2373" si="36">1/50000</f>
        <v>2.0000000000000002E-5</v>
      </c>
      <c r="D2310" s="1" t="s">
        <v>322</v>
      </c>
      <c r="E2310" s="4">
        <v>108715.97636250306</v>
      </c>
      <c r="F2310" s="66">
        <f>Cat_Results[[#This Row],[TotalLossInOriginalCurrency]] / INDEX(Exchange_Rate[Exchange Rate], MATCH(Cat_Results[[#This Row],[Currency]], Exchange_Rate[Currency], 0))</f>
        <v>133535.83697163701</v>
      </c>
    </row>
    <row r="2311" spans="1:6" x14ac:dyDescent="0.3">
      <c r="A2311" s="1">
        <v>8950</v>
      </c>
      <c r="B2311" s="1">
        <v>254</v>
      </c>
      <c r="C2311" s="1">
        <f t="shared" si="36"/>
        <v>2.0000000000000002E-5</v>
      </c>
      <c r="D2311" s="1" t="s">
        <v>324</v>
      </c>
      <c r="E2311" s="4">
        <v>1.2797824872098912E-4</v>
      </c>
      <c r="F2311" s="66">
        <f>Cat_Results[[#This Row],[TotalLossInOriginalCurrency]] / INDEX(Exchange_Rate[Exchange Rate], MATCH(Cat_Results[[#This Row],[Currency]], Exchange_Rate[Currency], 0))</f>
        <v>1.29453837871552E-4</v>
      </c>
    </row>
    <row r="2312" spans="1:6" x14ac:dyDescent="0.3">
      <c r="A2312" s="1">
        <v>8950</v>
      </c>
      <c r="B2312" s="1">
        <v>274</v>
      </c>
      <c r="C2312" s="1">
        <f t="shared" si="36"/>
        <v>2.0000000000000002E-5</v>
      </c>
      <c r="D2312" s="1" t="s">
        <v>324</v>
      </c>
      <c r="E2312" s="4">
        <v>10656730.643117173</v>
      </c>
      <c r="F2312" s="66">
        <f>Cat_Results[[#This Row],[TotalLossInOriginalCurrency]] / INDEX(Exchange_Rate[Exchange Rate], MATCH(Cat_Results[[#This Row],[Currency]], Exchange_Rate[Currency], 0))</f>
        <v>10779602.7426701</v>
      </c>
    </row>
    <row r="2313" spans="1:6" x14ac:dyDescent="0.3">
      <c r="A2313" s="1">
        <v>8952</v>
      </c>
      <c r="B2313" s="1">
        <v>243</v>
      </c>
      <c r="C2313" s="1">
        <f t="shared" si="36"/>
        <v>2.0000000000000002E-5</v>
      </c>
      <c r="D2313" s="1" t="s">
        <v>320</v>
      </c>
      <c r="E2313" s="4">
        <v>72.343698235794903</v>
      </c>
      <c r="F2313" s="66">
        <f>Cat_Results[[#This Row],[TotalLossInOriginalCurrency]] / INDEX(Exchange_Rate[Exchange Rate], MATCH(Cat_Results[[#This Row],[Currency]], Exchange_Rate[Currency], 0))</f>
        <v>72.343698235794903</v>
      </c>
    </row>
    <row r="2314" spans="1:6" x14ac:dyDescent="0.3">
      <c r="A2314" s="1">
        <v>8953</v>
      </c>
      <c r="B2314" s="1">
        <v>257</v>
      </c>
      <c r="C2314" s="1">
        <f t="shared" si="36"/>
        <v>2.0000000000000002E-5</v>
      </c>
      <c r="D2314" s="1" t="s">
        <v>323</v>
      </c>
      <c r="E2314" s="4">
        <v>399.41994466812281</v>
      </c>
      <c r="F2314" s="66">
        <f>Cat_Results[[#This Row],[TotalLossInOriginalCurrency]] / INDEX(Exchange_Rate[Exchange Rate], MATCH(Cat_Results[[#This Row],[Currency]], Exchange_Rate[Currency], 0))</f>
        <v>5.0354873703553302</v>
      </c>
    </row>
    <row r="2315" spans="1:6" x14ac:dyDescent="0.3">
      <c r="A2315" s="1">
        <v>8959</v>
      </c>
      <c r="B2315" s="1">
        <v>237</v>
      </c>
      <c r="C2315" s="1">
        <f t="shared" si="36"/>
        <v>2.0000000000000002E-5</v>
      </c>
      <c r="D2315" s="1" t="s">
        <v>320</v>
      </c>
      <c r="E2315" s="4">
        <v>175.20920613035599</v>
      </c>
      <c r="F2315" s="66">
        <f>Cat_Results[[#This Row],[TotalLossInOriginalCurrency]] / INDEX(Exchange_Rate[Exchange Rate], MATCH(Cat_Results[[#This Row],[Currency]], Exchange_Rate[Currency], 0))</f>
        <v>175.20920613035599</v>
      </c>
    </row>
    <row r="2316" spans="1:6" x14ac:dyDescent="0.3">
      <c r="A2316" s="1">
        <v>8960</v>
      </c>
      <c r="B2316" s="1">
        <v>260</v>
      </c>
      <c r="C2316" s="1">
        <f t="shared" si="36"/>
        <v>2.0000000000000002E-5</v>
      </c>
      <c r="D2316" s="1" t="s">
        <v>321</v>
      </c>
      <c r="E2316" s="4">
        <v>68.676246038465109</v>
      </c>
      <c r="F2316" s="66">
        <f>Cat_Results[[#This Row],[TotalLossInOriginalCurrency]] / INDEX(Exchange_Rate[Exchange Rate], MATCH(Cat_Results[[#This Row],[Currency]], Exchange_Rate[Currency], 0))</f>
        <v>107.595074638724</v>
      </c>
    </row>
    <row r="2317" spans="1:6" x14ac:dyDescent="0.3">
      <c r="A2317" s="1">
        <v>8960</v>
      </c>
      <c r="B2317" s="1">
        <v>249</v>
      </c>
      <c r="C2317" s="1">
        <f t="shared" si="36"/>
        <v>2.0000000000000002E-5</v>
      </c>
      <c r="D2317" s="1" t="s">
        <v>323</v>
      </c>
      <c r="E2317" s="4">
        <v>1.4260630747612162</v>
      </c>
      <c r="F2317" s="66">
        <f>Cat_Results[[#This Row],[TotalLossInOriginalCurrency]] / INDEX(Exchange_Rate[Exchange Rate], MATCH(Cat_Results[[#This Row],[Currency]], Exchange_Rate[Currency], 0))</f>
        <v>1.79783776402473E-2</v>
      </c>
    </row>
    <row r="2318" spans="1:6" x14ac:dyDescent="0.3">
      <c r="A2318" s="1">
        <v>8961</v>
      </c>
      <c r="B2318" s="1">
        <v>255</v>
      </c>
      <c r="C2318" s="1">
        <f t="shared" si="36"/>
        <v>2.0000000000000002E-5</v>
      </c>
      <c r="D2318" s="1" t="s">
        <v>321</v>
      </c>
      <c r="E2318" s="4">
        <v>2586575.3423145595</v>
      </c>
      <c r="F2318" s="66">
        <f>Cat_Results[[#This Row],[TotalLossInOriginalCurrency]] / INDEX(Exchange_Rate[Exchange Rate], MATCH(Cat_Results[[#This Row],[Currency]], Exchange_Rate[Currency], 0))</f>
        <v>4052387.5876841401</v>
      </c>
    </row>
    <row r="2319" spans="1:6" x14ac:dyDescent="0.3">
      <c r="A2319" s="1">
        <v>8963</v>
      </c>
      <c r="B2319" s="1">
        <v>231</v>
      </c>
      <c r="C2319" s="1">
        <f t="shared" si="36"/>
        <v>2.0000000000000002E-5</v>
      </c>
      <c r="D2319" s="1" t="s">
        <v>320</v>
      </c>
      <c r="E2319" s="4">
        <v>32390.932480596901</v>
      </c>
      <c r="F2319" s="66">
        <f>Cat_Results[[#This Row],[TotalLossInOriginalCurrency]] / INDEX(Exchange_Rate[Exchange Rate], MATCH(Cat_Results[[#This Row],[Currency]], Exchange_Rate[Currency], 0))</f>
        <v>32390.932480596901</v>
      </c>
    </row>
    <row r="2320" spans="1:6" x14ac:dyDescent="0.3">
      <c r="A2320" s="1">
        <v>8963</v>
      </c>
      <c r="B2320" s="1">
        <v>281</v>
      </c>
      <c r="C2320" s="1">
        <f t="shared" si="36"/>
        <v>2.0000000000000002E-5</v>
      </c>
      <c r="D2320" s="1" t="s">
        <v>321</v>
      </c>
      <c r="E2320" s="4">
        <v>1.7290104955996515E-2</v>
      </c>
      <c r="F2320" s="66">
        <f>Cat_Results[[#This Row],[TotalLossInOriginalCurrency]] / INDEX(Exchange_Rate[Exchange Rate], MATCH(Cat_Results[[#This Row],[Currency]], Exchange_Rate[Currency], 0))</f>
        <v>2.7088407427072504E-2</v>
      </c>
    </row>
    <row r="2321" spans="1:6" x14ac:dyDescent="0.3">
      <c r="A2321" s="1">
        <v>8964</v>
      </c>
      <c r="B2321" s="1">
        <v>165</v>
      </c>
      <c r="C2321" s="1">
        <f t="shared" si="36"/>
        <v>2.0000000000000002E-5</v>
      </c>
      <c r="D2321" s="1" t="s">
        <v>321</v>
      </c>
      <c r="E2321" s="4">
        <v>5.0426061644278097E-2</v>
      </c>
      <c r="F2321" s="66">
        <f>Cat_Results[[#This Row],[TotalLossInOriginalCurrency]] / INDEX(Exchange_Rate[Exchange Rate], MATCH(Cat_Results[[#This Row],[Currency]], Exchange_Rate[Currency], 0))</f>
        <v>7.9002510756254196E-2</v>
      </c>
    </row>
    <row r="2322" spans="1:6" x14ac:dyDescent="0.3">
      <c r="A2322" s="1">
        <v>8966</v>
      </c>
      <c r="B2322" s="1">
        <v>251</v>
      </c>
      <c r="C2322" s="1">
        <f t="shared" si="36"/>
        <v>2.0000000000000002E-5</v>
      </c>
      <c r="D2322" s="1" t="s">
        <v>321</v>
      </c>
      <c r="E2322" s="4">
        <v>208.16343076556919</v>
      </c>
      <c r="F2322" s="66">
        <f>Cat_Results[[#This Row],[TotalLossInOriginalCurrency]] / INDEX(Exchange_Rate[Exchange Rate], MATCH(Cat_Results[[#This Row],[Currency]], Exchange_Rate[Currency], 0))</f>
        <v>326.12964689027501</v>
      </c>
    </row>
    <row r="2323" spans="1:6" x14ac:dyDescent="0.3">
      <c r="A2323" s="1">
        <v>8978</v>
      </c>
      <c r="B2323" s="1">
        <v>243</v>
      </c>
      <c r="C2323" s="1">
        <f t="shared" si="36"/>
        <v>2.0000000000000002E-5</v>
      </c>
      <c r="D2323" s="1" t="s">
        <v>320</v>
      </c>
      <c r="E2323" s="4">
        <v>3409964.7254330302</v>
      </c>
      <c r="F2323" s="66">
        <f>Cat_Results[[#This Row],[TotalLossInOriginalCurrency]] / INDEX(Exchange_Rate[Exchange Rate], MATCH(Cat_Results[[#This Row],[Currency]], Exchange_Rate[Currency], 0))</f>
        <v>3409964.7254330302</v>
      </c>
    </row>
    <row r="2324" spans="1:6" x14ac:dyDescent="0.3">
      <c r="A2324" s="1">
        <v>8979</v>
      </c>
      <c r="B2324" s="1">
        <v>239</v>
      </c>
      <c r="C2324" s="1">
        <f t="shared" si="36"/>
        <v>2.0000000000000002E-5</v>
      </c>
      <c r="D2324" s="1" t="s">
        <v>321</v>
      </c>
      <c r="E2324" s="4">
        <v>1957196.3514833895</v>
      </c>
      <c r="F2324" s="66">
        <f>Cat_Results[[#This Row],[TotalLossInOriginalCurrency]] / INDEX(Exchange_Rate[Exchange Rate], MATCH(Cat_Results[[#This Row],[Currency]], Exchange_Rate[Currency], 0))</f>
        <v>3066339.5230214898</v>
      </c>
    </row>
    <row r="2325" spans="1:6" x14ac:dyDescent="0.3">
      <c r="A2325" s="1">
        <v>8983</v>
      </c>
      <c r="B2325" s="1">
        <v>230</v>
      </c>
      <c r="C2325" s="1">
        <f t="shared" si="36"/>
        <v>2.0000000000000002E-5</v>
      </c>
      <c r="D2325" s="1" t="s">
        <v>320</v>
      </c>
      <c r="E2325" s="4">
        <v>553594.74726436299</v>
      </c>
      <c r="F2325" s="66">
        <f>Cat_Results[[#This Row],[TotalLossInOriginalCurrency]] / INDEX(Exchange_Rate[Exchange Rate], MATCH(Cat_Results[[#This Row],[Currency]], Exchange_Rate[Currency], 0))</f>
        <v>553594.74726436299</v>
      </c>
    </row>
    <row r="2326" spans="1:6" x14ac:dyDescent="0.3">
      <c r="A2326" s="1">
        <v>8988</v>
      </c>
      <c r="B2326" s="1">
        <v>224</v>
      </c>
      <c r="C2326" s="1">
        <f t="shared" si="36"/>
        <v>2.0000000000000002E-5</v>
      </c>
      <c r="D2326" s="1" t="s">
        <v>320</v>
      </c>
      <c r="E2326" s="4">
        <v>2841557.2808339</v>
      </c>
      <c r="F2326" s="66">
        <f>Cat_Results[[#This Row],[TotalLossInOriginalCurrency]] / INDEX(Exchange_Rate[Exchange Rate], MATCH(Cat_Results[[#This Row],[Currency]], Exchange_Rate[Currency], 0))</f>
        <v>2841557.2808339</v>
      </c>
    </row>
    <row r="2327" spans="1:6" x14ac:dyDescent="0.3">
      <c r="A2327" s="1">
        <v>9002</v>
      </c>
      <c r="B2327" s="1">
        <v>229</v>
      </c>
      <c r="C2327" s="1">
        <f t="shared" si="36"/>
        <v>2.0000000000000002E-5</v>
      </c>
      <c r="D2327" s="1" t="s">
        <v>323</v>
      </c>
      <c r="E2327" s="4">
        <v>1.1667259053725563</v>
      </c>
      <c r="F2327" s="66">
        <f>Cat_Results[[#This Row],[TotalLossInOriginalCurrency]] / INDEX(Exchange_Rate[Exchange Rate], MATCH(Cat_Results[[#This Row],[Currency]], Exchange_Rate[Currency], 0))</f>
        <v>1.4708913862705198E-2</v>
      </c>
    </row>
    <row r="2328" spans="1:6" x14ac:dyDescent="0.3">
      <c r="A2328" s="1">
        <v>9005</v>
      </c>
      <c r="B2328" s="1">
        <v>277</v>
      </c>
      <c r="C2328" s="1">
        <f t="shared" si="36"/>
        <v>2.0000000000000002E-5</v>
      </c>
      <c r="D2328" s="1" t="s">
        <v>320</v>
      </c>
      <c r="E2328" s="4">
        <v>0.121279899030924</v>
      </c>
      <c r="F2328" s="66">
        <f>Cat_Results[[#This Row],[TotalLossInOriginalCurrency]] / INDEX(Exchange_Rate[Exchange Rate], MATCH(Cat_Results[[#This Row],[Currency]], Exchange_Rate[Currency], 0))</f>
        <v>0.121279899030924</v>
      </c>
    </row>
    <row r="2329" spans="1:6" x14ac:dyDescent="0.3">
      <c r="A2329" s="1">
        <v>9007</v>
      </c>
      <c r="B2329" s="1">
        <v>228</v>
      </c>
      <c r="C2329" s="1">
        <f t="shared" si="36"/>
        <v>2.0000000000000002E-5</v>
      </c>
      <c r="D2329" s="1" t="s">
        <v>323</v>
      </c>
      <c r="E2329" s="4">
        <v>7.8104376281776613</v>
      </c>
      <c r="F2329" s="66">
        <f>Cat_Results[[#This Row],[TotalLossInOriginalCurrency]] / INDEX(Exchange_Rate[Exchange Rate], MATCH(Cat_Results[[#This Row],[Currency]], Exchange_Rate[Currency], 0))</f>
        <v>9.8466189679925306E-2</v>
      </c>
    </row>
    <row r="2330" spans="1:6" x14ac:dyDescent="0.3">
      <c r="A2330" s="1">
        <v>9014</v>
      </c>
      <c r="B2330" s="1">
        <v>316</v>
      </c>
      <c r="C2330" s="1">
        <f t="shared" si="36"/>
        <v>2.0000000000000002E-5</v>
      </c>
      <c r="D2330" s="1" t="s">
        <v>320</v>
      </c>
      <c r="E2330" s="4">
        <v>6.0775130987167402E-3</v>
      </c>
      <c r="F2330" s="66">
        <f>Cat_Results[[#This Row],[TotalLossInOriginalCurrency]] / INDEX(Exchange_Rate[Exchange Rate], MATCH(Cat_Results[[#This Row],[Currency]], Exchange_Rate[Currency], 0))</f>
        <v>6.0775130987167402E-3</v>
      </c>
    </row>
    <row r="2331" spans="1:6" x14ac:dyDescent="0.3">
      <c r="A2331" s="1">
        <v>9014</v>
      </c>
      <c r="B2331" s="1">
        <v>186</v>
      </c>
      <c r="C2331" s="1">
        <f t="shared" si="36"/>
        <v>2.0000000000000002E-5</v>
      </c>
      <c r="D2331" s="1" t="s">
        <v>320</v>
      </c>
      <c r="E2331" s="4">
        <v>2.9078498482704202E-3</v>
      </c>
      <c r="F2331" s="66">
        <f>Cat_Results[[#This Row],[TotalLossInOriginalCurrency]] / INDEX(Exchange_Rate[Exchange Rate], MATCH(Cat_Results[[#This Row],[Currency]], Exchange_Rate[Currency], 0))</f>
        <v>2.9078498482704202E-3</v>
      </c>
    </row>
    <row r="2332" spans="1:6" x14ac:dyDescent="0.3">
      <c r="A2332" s="1">
        <v>9016</v>
      </c>
      <c r="B2332" s="1">
        <v>270</v>
      </c>
      <c r="C2332" s="1">
        <f t="shared" si="36"/>
        <v>2.0000000000000002E-5</v>
      </c>
      <c r="D2332" s="1" t="s">
        <v>320</v>
      </c>
      <c r="E2332" s="4">
        <v>19459.1167511239</v>
      </c>
      <c r="F2332" s="66">
        <f>Cat_Results[[#This Row],[TotalLossInOriginalCurrency]] / INDEX(Exchange_Rate[Exchange Rate], MATCH(Cat_Results[[#This Row],[Currency]], Exchange_Rate[Currency], 0))</f>
        <v>19459.1167511239</v>
      </c>
    </row>
    <row r="2333" spans="1:6" x14ac:dyDescent="0.3">
      <c r="A2333" s="1">
        <v>9024</v>
      </c>
      <c r="B2333" s="1">
        <v>232</v>
      </c>
      <c r="C2333" s="1">
        <f t="shared" si="36"/>
        <v>2.0000000000000002E-5</v>
      </c>
      <c r="D2333" s="1" t="s">
        <v>320</v>
      </c>
      <c r="E2333" s="4">
        <v>1.47077217698097E-2</v>
      </c>
      <c r="F2333" s="66">
        <f>Cat_Results[[#This Row],[TotalLossInOriginalCurrency]] / INDEX(Exchange_Rate[Exchange Rate], MATCH(Cat_Results[[#This Row],[Currency]], Exchange_Rate[Currency], 0))</f>
        <v>1.47077217698097E-2</v>
      </c>
    </row>
    <row r="2334" spans="1:6" x14ac:dyDescent="0.3">
      <c r="A2334" s="1">
        <v>9033</v>
      </c>
      <c r="B2334" s="1">
        <v>231</v>
      </c>
      <c r="C2334" s="1">
        <f t="shared" si="36"/>
        <v>2.0000000000000002E-5</v>
      </c>
      <c r="D2334" s="1" t="s">
        <v>320</v>
      </c>
      <c r="E2334" s="4">
        <v>18.9486992701516</v>
      </c>
      <c r="F2334" s="66">
        <f>Cat_Results[[#This Row],[TotalLossInOriginalCurrency]] / INDEX(Exchange_Rate[Exchange Rate], MATCH(Cat_Results[[#This Row],[Currency]], Exchange_Rate[Currency], 0))</f>
        <v>18.9486992701516</v>
      </c>
    </row>
    <row r="2335" spans="1:6" x14ac:dyDescent="0.3">
      <c r="A2335" s="1">
        <v>9035</v>
      </c>
      <c r="B2335" s="1">
        <v>219</v>
      </c>
      <c r="C2335" s="1">
        <f t="shared" si="36"/>
        <v>2.0000000000000002E-5</v>
      </c>
      <c r="D2335" s="1" t="s">
        <v>320</v>
      </c>
      <c r="E2335" s="4">
        <v>0.63733587041497197</v>
      </c>
      <c r="F2335" s="66">
        <f>Cat_Results[[#This Row],[TotalLossInOriginalCurrency]] / INDEX(Exchange_Rate[Exchange Rate], MATCH(Cat_Results[[#This Row],[Currency]], Exchange_Rate[Currency], 0))</f>
        <v>0.63733587041497197</v>
      </c>
    </row>
    <row r="2336" spans="1:6" x14ac:dyDescent="0.3">
      <c r="A2336" s="1">
        <v>9037</v>
      </c>
      <c r="B2336" s="1">
        <v>205</v>
      </c>
      <c r="C2336" s="1">
        <f t="shared" si="36"/>
        <v>2.0000000000000002E-5</v>
      </c>
      <c r="D2336" s="1" t="s">
        <v>322</v>
      </c>
      <c r="E2336" s="4">
        <v>3600380.0417548679</v>
      </c>
      <c r="F2336" s="66">
        <f>Cat_Results[[#This Row],[TotalLossInOriginalCurrency]] / INDEX(Exchange_Rate[Exchange Rate], MATCH(Cat_Results[[#This Row],[Currency]], Exchange_Rate[Currency], 0))</f>
        <v>4422346.9114474896</v>
      </c>
    </row>
    <row r="2337" spans="1:6" x14ac:dyDescent="0.3">
      <c r="A2337" s="1">
        <v>9039</v>
      </c>
      <c r="B2337" s="1">
        <v>243</v>
      </c>
      <c r="C2337" s="1">
        <f t="shared" si="36"/>
        <v>2.0000000000000002E-5</v>
      </c>
      <c r="D2337" s="1" t="s">
        <v>321</v>
      </c>
      <c r="E2337" s="4">
        <v>20985.194740269384</v>
      </c>
      <c r="F2337" s="66">
        <f>Cat_Results[[#This Row],[TotalLossInOriginalCurrency]] / INDEX(Exchange_Rate[Exchange Rate], MATCH(Cat_Results[[#This Row],[Currency]], Exchange_Rate[Currency], 0))</f>
        <v>32877.504590492703</v>
      </c>
    </row>
    <row r="2338" spans="1:6" x14ac:dyDescent="0.3">
      <c r="A2338" s="1">
        <v>9040</v>
      </c>
      <c r="B2338" s="1">
        <v>262</v>
      </c>
      <c r="C2338" s="1">
        <f t="shared" si="36"/>
        <v>2.0000000000000002E-5</v>
      </c>
      <c r="D2338" s="1" t="s">
        <v>320</v>
      </c>
      <c r="E2338" s="4">
        <v>27878506.282308899</v>
      </c>
      <c r="F2338" s="66">
        <f>Cat_Results[[#This Row],[TotalLossInOriginalCurrency]] / INDEX(Exchange_Rate[Exchange Rate], MATCH(Cat_Results[[#This Row],[Currency]], Exchange_Rate[Currency], 0))</f>
        <v>27878506.282308899</v>
      </c>
    </row>
    <row r="2339" spans="1:6" x14ac:dyDescent="0.3">
      <c r="A2339" s="1">
        <v>9050</v>
      </c>
      <c r="B2339" s="1">
        <v>258</v>
      </c>
      <c r="C2339" s="1">
        <f t="shared" si="36"/>
        <v>2.0000000000000002E-5</v>
      </c>
      <c r="D2339" s="1" t="s">
        <v>320</v>
      </c>
      <c r="E2339" s="4">
        <v>2.8663247823715201</v>
      </c>
      <c r="F2339" s="66">
        <f>Cat_Results[[#This Row],[TotalLossInOriginalCurrency]] / INDEX(Exchange_Rate[Exchange Rate], MATCH(Cat_Results[[#This Row],[Currency]], Exchange_Rate[Currency], 0))</f>
        <v>2.8663247823715201</v>
      </c>
    </row>
    <row r="2340" spans="1:6" x14ac:dyDescent="0.3">
      <c r="A2340" s="1">
        <v>9053</v>
      </c>
      <c r="B2340" s="1">
        <v>243</v>
      </c>
      <c r="C2340" s="1">
        <f t="shared" si="36"/>
        <v>2.0000000000000002E-5</v>
      </c>
      <c r="D2340" s="1" t="s">
        <v>320</v>
      </c>
      <c r="E2340" s="4">
        <v>5311.9231182150497</v>
      </c>
      <c r="F2340" s="66">
        <f>Cat_Results[[#This Row],[TotalLossInOriginalCurrency]] / INDEX(Exchange_Rate[Exchange Rate], MATCH(Cat_Results[[#This Row],[Currency]], Exchange_Rate[Currency], 0))</f>
        <v>5311.9231182150497</v>
      </c>
    </row>
    <row r="2341" spans="1:6" x14ac:dyDescent="0.3">
      <c r="A2341" s="1">
        <v>9062</v>
      </c>
      <c r="B2341" s="1">
        <v>215</v>
      </c>
      <c r="C2341" s="1">
        <f t="shared" si="36"/>
        <v>2.0000000000000002E-5</v>
      </c>
      <c r="D2341" s="1" t="s">
        <v>322</v>
      </c>
      <c r="E2341" s="4">
        <v>29155368.970328696</v>
      </c>
      <c r="F2341" s="66">
        <f>Cat_Results[[#This Row],[TotalLossInOriginalCurrency]] / INDEX(Exchange_Rate[Exchange Rate], MATCH(Cat_Results[[#This Row],[Currency]], Exchange_Rate[Currency], 0))</f>
        <v>35811540.565923303</v>
      </c>
    </row>
    <row r="2342" spans="1:6" x14ac:dyDescent="0.3">
      <c r="A2342" s="1">
        <v>9064</v>
      </c>
      <c r="B2342" s="1">
        <v>231</v>
      </c>
      <c r="C2342" s="1">
        <f t="shared" si="36"/>
        <v>2.0000000000000002E-5</v>
      </c>
      <c r="D2342" s="1" t="s">
        <v>320</v>
      </c>
      <c r="E2342" s="4">
        <v>1.7061829566955599E-3</v>
      </c>
      <c r="F2342" s="66">
        <f>Cat_Results[[#This Row],[TotalLossInOriginalCurrency]] / INDEX(Exchange_Rate[Exchange Rate], MATCH(Cat_Results[[#This Row],[Currency]], Exchange_Rate[Currency], 0))</f>
        <v>1.7061829566955599E-3</v>
      </c>
    </row>
    <row r="2343" spans="1:6" x14ac:dyDescent="0.3">
      <c r="A2343" s="1">
        <v>9067</v>
      </c>
      <c r="B2343" s="1">
        <v>288</v>
      </c>
      <c r="C2343" s="1">
        <f t="shared" si="36"/>
        <v>2.0000000000000002E-5</v>
      </c>
      <c r="D2343" s="1" t="s">
        <v>321</v>
      </c>
      <c r="E2343" s="4">
        <v>195548.09964308632</v>
      </c>
      <c r="F2343" s="66">
        <f>Cat_Results[[#This Row],[TotalLossInOriginalCurrency]] / INDEX(Exchange_Rate[Exchange Rate], MATCH(Cat_Results[[#This Row],[Currency]], Exchange_Rate[Currency], 0))</f>
        <v>306365.20762614399</v>
      </c>
    </row>
    <row r="2344" spans="1:6" x14ac:dyDescent="0.3">
      <c r="A2344" s="1">
        <v>9071</v>
      </c>
      <c r="B2344" s="1">
        <v>258</v>
      </c>
      <c r="C2344" s="1">
        <f t="shared" si="36"/>
        <v>2.0000000000000002E-5</v>
      </c>
      <c r="D2344" s="1" t="s">
        <v>324</v>
      </c>
      <c r="E2344" s="4">
        <v>509206.55881001358</v>
      </c>
      <c r="F2344" s="66">
        <f>Cat_Results[[#This Row],[TotalLossInOriginalCurrency]] / INDEX(Exchange_Rate[Exchange Rate], MATCH(Cat_Results[[#This Row],[Currency]], Exchange_Rate[Currency], 0))</f>
        <v>515077.71020554198</v>
      </c>
    </row>
    <row r="2345" spans="1:6" x14ac:dyDescent="0.3">
      <c r="A2345" s="1">
        <v>9078</v>
      </c>
      <c r="B2345" s="1">
        <v>246</v>
      </c>
      <c r="C2345" s="1">
        <f t="shared" si="36"/>
        <v>2.0000000000000002E-5</v>
      </c>
      <c r="D2345" s="1" t="s">
        <v>320</v>
      </c>
      <c r="E2345" s="4">
        <v>1.7061829566955599E-3</v>
      </c>
      <c r="F2345" s="66">
        <f>Cat_Results[[#This Row],[TotalLossInOriginalCurrency]] / INDEX(Exchange_Rate[Exchange Rate], MATCH(Cat_Results[[#This Row],[Currency]], Exchange_Rate[Currency], 0))</f>
        <v>1.7061829566955599E-3</v>
      </c>
    </row>
    <row r="2346" spans="1:6" x14ac:dyDescent="0.3">
      <c r="A2346" s="1">
        <v>9081</v>
      </c>
      <c r="B2346" s="1">
        <v>260</v>
      </c>
      <c r="C2346" s="1">
        <f t="shared" si="36"/>
        <v>2.0000000000000002E-5</v>
      </c>
      <c r="D2346" s="1" t="s">
        <v>320</v>
      </c>
      <c r="E2346" s="4">
        <v>0.11198861151933701</v>
      </c>
      <c r="F2346" s="66">
        <f>Cat_Results[[#This Row],[TotalLossInOriginalCurrency]] / INDEX(Exchange_Rate[Exchange Rate], MATCH(Cat_Results[[#This Row],[Currency]], Exchange_Rate[Currency], 0))</f>
        <v>0.11198861151933701</v>
      </c>
    </row>
    <row r="2347" spans="1:6" x14ac:dyDescent="0.3">
      <c r="A2347" s="1">
        <v>9081</v>
      </c>
      <c r="B2347" s="1">
        <v>257</v>
      </c>
      <c r="C2347" s="1">
        <f t="shared" si="36"/>
        <v>2.0000000000000002E-5</v>
      </c>
      <c r="D2347" s="1" t="s">
        <v>320</v>
      </c>
      <c r="E2347" s="4">
        <v>7619860.85268478</v>
      </c>
      <c r="F2347" s="66">
        <f>Cat_Results[[#This Row],[TotalLossInOriginalCurrency]] / INDEX(Exchange_Rate[Exchange Rate], MATCH(Cat_Results[[#This Row],[Currency]], Exchange_Rate[Currency], 0))</f>
        <v>7619860.85268478</v>
      </c>
    </row>
    <row r="2348" spans="1:6" x14ac:dyDescent="0.3">
      <c r="A2348" s="1">
        <v>9081</v>
      </c>
      <c r="B2348" s="1">
        <v>193</v>
      </c>
      <c r="C2348" s="1">
        <f t="shared" si="36"/>
        <v>2.0000000000000002E-5</v>
      </c>
      <c r="D2348" s="1" t="s">
        <v>320</v>
      </c>
      <c r="E2348" s="4">
        <v>579994.041128034</v>
      </c>
      <c r="F2348" s="66">
        <f>Cat_Results[[#This Row],[TotalLossInOriginalCurrency]] / INDEX(Exchange_Rate[Exchange Rate], MATCH(Cat_Results[[#This Row],[Currency]], Exchange_Rate[Currency], 0))</f>
        <v>579994.041128034</v>
      </c>
    </row>
    <row r="2349" spans="1:6" x14ac:dyDescent="0.3">
      <c r="A2349" s="1">
        <v>9081</v>
      </c>
      <c r="B2349" s="1">
        <v>280</v>
      </c>
      <c r="C2349" s="1">
        <f t="shared" si="36"/>
        <v>2.0000000000000002E-5</v>
      </c>
      <c r="D2349" s="1" t="s">
        <v>321</v>
      </c>
      <c r="E2349" s="4">
        <v>9860.107933723164</v>
      </c>
      <c r="F2349" s="66">
        <f>Cat_Results[[#This Row],[TotalLossInOriginalCurrency]] / INDEX(Exchange_Rate[Exchange Rate], MATCH(Cat_Results[[#This Row],[Currency]], Exchange_Rate[Currency], 0))</f>
        <v>15447.831095494299</v>
      </c>
    </row>
    <row r="2350" spans="1:6" x14ac:dyDescent="0.3">
      <c r="A2350" s="1">
        <v>9089</v>
      </c>
      <c r="B2350" s="1">
        <v>216</v>
      </c>
      <c r="C2350" s="1">
        <f t="shared" si="36"/>
        <v>2.0000000000000002E-5</v>
      </c>
      <c r="D2350" s="1" t="s">
        <v>322</v>
      </c>
      <c r="E2350" s="4">
        <v>430139.36561502703</v>
      </c>
      <c r="F2350" s="66">
        <f>Cat_Results[[#This Row],[TotalLossInOriginalCurrency]] / INDEX(Exchange_Rate[Exchange Rate], MATCH(Cat_Results[[#This Row],[Currency]], Exchange_Rate[Currency], 0))</f>
        <v>528340.19546792901</v>
      </c>
    </row>
    <row r="2351" spans="1:6" x14ac:dyDescent="0.3">
      <c r="A2351" s="1">
        <v>9094</v>
      </c>
      <c r="B2351" s="1">
        <v>277</v>
      </c>
      <c r="C2351" s="1">
        <f t="shared" si="36"/>
        <v>2.0000000000000002E-5</v>
      </c>
      <c r="D2351" s="1" t="s">
        <v>321</v>
      </c>
      <c r="E2351" s="4">
        <v>1.0008647353018768E-2</v>
      </c>
      <c r="F2351" s="66">
        <f>Cat_Results[[#This Row],[TotalLossInOriginalCurrency]] / INDEX(Exchange_Rate[Exchange Rate], MATCH(Cat_Results[[#This Row],[Currency]], Exchange_Rate[Currency], 0))</f>
        <v>1.56805478036404E-2</v>
      </c>
    </row>
    <row r="2352" spans="1:6" x14ac:dyDescent="0.3">
      <c r="A2352" s="1">
        <v>9096</v>
      </c>
      <c r="B2352" s="1">
        <v>263</v>
      </c>
      <c r="C2352" s="1">
        <f t="shared" si="36"/>
        <v>2.0000000000000002E-5</v>
      </c>
      <c r="D2352" s="1" t="s">
        <v>321</v>
      </c>
      <c r="E2352" s="4">
        <v>6.3318759458237889E-3</v>
      </c>
      <c r="F2352" s="66">
        <f>Cat_Results[[#This Row],[TotalLossInOriginalCurrency]] / INDEX(Exchange_Rate[Exchange Rate], MATCH(Cat_Results[[#This Row],[Currency]], Exchange_Rate[Currency], 0))</f>
        <v>9.9201500415802002E-3</v>
      </c>
    </row>
    <row r="2353" spans="1:6" x14ac:dyDescent="0.3">
      <c r="A2353" s="1">
        <v>9098</v>
      </c>
      <c r="B2353" s="1">
        <v>240</v>
      </c>
      <c r="C2353" s="1">
        <f t="shared" si="36"/>
        <v>2.0000000000000002E-5</v>
      </c>
      <c r="D2353" s="1" t="s">
        <v>321</v>
      </c>
      <c r="E2353" s="4">
        <v>0.25980402127520491</v>
      </c>
      <c r="F2353" s="66">
        <f>Cat_Results[[#This Row],[TotalLossInOriginalCurrency]] / INDEX(Exchange_Rate[Exchange Rate], MATCH(Cat_Results[[#This Row],[Currency]], Exchange_Rate[Currency], 0))</f>
        <v>0.40703496001935907</v>
      </c>
    </row>
    <row r="2354" spans="1:6" x14ac:dyDescent="0.3">
      <c r="A2354" s="1">
        <v>9098</v>
      </c>
      <c r="B2354" s="1">
        <v>232</v>
      </c>
      <c r="C2354" s="1">
        <f t="shared" si="36"/>
        <v>2.0000000000000002E-5</v>
      </c>
      <c r="D2354" s="1" t="s">
        <v>321</v>
      </c>
      <c r="E2354" s="4">
        <v>119567.9239972504</v>
      </c>
      <c r="F2354" s="66">
        <f>Cat_Results[[#This Row],[TotalLossInOriginalCurrency]] / INDEX(Exchange_Rate[Exchange Rate], MATCH(Cat_Results[[#This Row],[Currency]], Exchange_Rate[Currency], 0))</f>
        <v>187327.06647471499</v>
      </c>
    </row>
    <row r="2355" spans="1:6" x14ac:dyDescent="0.3">
      <c r="A2355" s="1">
        <v>9103</v>
      </c>
      <c r="B2355" s="1">
        <v>265</v>
      </c>
      <c r="C2355" s="1">
        <f t="shared" si="36"/>
        <v>2.0000000000000002E-5</v>
      </c>
      <c r="D2355" s="1" t="s">
        <v>323</v>
      </c>
      <c r="E2355" s="4">
        <v>30.724611128317111</v>
      </c>
      <c r="F2355" s="66">
        <f>Cat_Results[[#This Row],[TotalLossInOriginalCurrency]] / INDEX(Exchange_Rate[Exchange Rate], MATCH(Cat_Results[[#This Row],[Currency]], Exchange_Rate[Currency], 0))</f>
        <v>0.38734518233502502</v>
      </c>
    </row>
    <row r="2356" spans="1:6" x14ac:dyDescent="0.3">
      <c r="A2356" s="1">
        <v>9105</v>
      </c>
      <c r="B2356" s="1">
        <v>200</v>
      </c>
      <c r="C2356" s="1">
        <f t="shared" si="36"/>
        <v>2.0000000000000002E-5</v>
      </c>
      <c r="D2356" s="1" t="s">
        <v>320</v>
      </c>
      <c r="E2356" s="4">
        <v>8.0093741416931196E-4</v>
      </c>
      <c r="F2356" s="66">
        <f>Cat_Results[[#This Row],[TotalLossInOriginalCurrency]] / INDEX(Exchange_Rate[Exchange Rate], MATCH(Cat_Results[[#This Row],[Currency]], Exchange_Rate[Currency], 0))</f>
        <v>8.0093741416931196E-4</v>
      </c>
    </row>
    <row r="2357" spans="1:6" x14ac:dyDescent="0.3">
      <c r="A2357" s="1">
        <v>9112</v>
      </c>
      <c r="B2357" s="1">
        <v>220</v>
      </c>
      <c r="C2357" s="1">
        <f t="shared" si="36"/>
        <v>2.0000000000000002E-5</v>
      </c>
      <c r="D2357" s="1" t="s">
        <v>320</v>
      </c>
      <c r="E2357" s="4">
        <v>6.5166503190994295E-4</v>
      </c>
      <c r="F2357" s="66">
        <f>Cat_Results[[#This Row],[TotalLossInOriginalCurrency]] / INDEX(Exchange_Rate[Exchange Rate], MATCH(Cat_Results[[#This Row],[Currency]], Exchange_Rate[Currency], 0))</f>
        <v>6.5166503190994295E-4</v>
      </c>
    </row>
    <row r="2358" spans="1:6" x14ac:dyDescent="0.3">
      <c r="A2358" s="1">
        <v>9112</v>
      </c>
      <c r="B2358" s="1">
        <v>229</v>
      </c>
      <c r="C2358" s="1">
        <f t="shared" si="36"/>
        <v>2.0000000000000002E-5</v>
      </c>
      <c r="D2358" s="1" t="s">
        <v>321</v>
      </c>
      <c r="E2358" s="4">
        <v>8980.9290719815308</v>
      </c>
      <c r="F2358" s="66">
        <f>Cat_Results[[#This Row],[TotalLossInOriginalCurrency]] / INDEX(Exchange_Rate[Exchange Rate], MATCH(Cat_Results[[#This Row],[Currency]], Exchange_Rate[Currency], 0))</f>
        <v>14070.4215731844</v>
      </c>
    </row>
    <row r="2359" spans="1:6" x14ac:dyDescent="0.3">
      <c r="A2359" s="1">
        <v>9114</v>
      </c>
      <c r="B2359" s="1">
        <v>180</v>
      </c>
      <c r="C2359" s="1">
        <f t="shared" si="36"/>
        <v>2.0000000000000002E-5</v>
      </c>
      <c r="D2359" s="1" t="s">
        <v>320</v>
      </c>
      <c r="E2359" s="4">
        <v>411.027607371621</v>
      </c>
      <c r="F2359" s="66">
        <f>Cat_Results[[#This Row],[TotalLossInOriginalCurrency]] / INDEX(Exchange_Rate[Exchange Rate], MATCH(Cat_Results[[#This Row],[Currency]], Exchange_Rate[Currency], 0))</f>
        <v>411.027607371621</v>
      </c>
    </row>
    <row r="2360" spans="1:6" x14ac:dyDescent="0.3">
      <c r="A2360" s="1">
        <v>9115</v>
      </c>
      <c r="B2360" s="1">
        <v>232</v>
      </c>
      <c r="C2360" s="1">
        <f t="shared" si="36"/>
        <v>2.0000000000000002E-5</v>
      </c>
      <c r="D2360" s="1" t="s">
        <v>320</v>
      </c>
      <c r="E2360" s="4">
        <v>3.7970021367073098E-3</v>
      </c>
      <c r="F2360" s="66">
        <f>Cat_Results[[#This Row],[TotalLossInOriginalCurrency]] / INDEX(Exchange_Rate[Exchange Rate], MATCH(Cat_Results[[#This Row],[Currency]], Exchange_Rate[Currency], 0))</f>
        <v>3.7970021367073098E-3</v>
      </c>
    </row>
    <row r="2361" spans="1:6" x14ac:dyDescent="0.3">
      <c r="A2361" s="1">
        <v>9116</v>
      </c>
      <c r="B2361" s="1">
        <v>263</v>
      </c>
      <c r="C2361" s="1">
        <f t="shared" si="36"/>
        <v>2.0000000000000002E-5</v>
      </c>
      <c r="D2361" s="1" t="s">
        <v>320</v>
      </c>
      <c r="E2361" s="4">
        <v>13214.329165961901</v>
      </c>
      <c r="F2361" s="66">
        <f>Cat_Results[[#This Row],[TotalLossInOriginalCurrency]] / INDEX(Exchange_Rate[Exchange Rate], MATCH(Cat_Results[[#This Row],[Currency]], Exchange_Rate[Currency], 0))</f>
        <v>13214.329165961901</v>
      </c>
    </row>
    <row r="2362" spans="1:6" x14ac:dyDescent="0.3">
      <c r="A2362" s="1">
        <v>9121</v>
      </c>
      <c r="B2362" s="1">
        <v>204</v>
      </c>
      <c r="C2362" s="1">
        <f t="shared" si="36"/>
        <v>2.0000000000000002E-5</v>
      </c>
      <c r="D2362" s="1" t="s">
        <v>320</v>
      </c>
      <c r="E2362" s="4">
        <v>971.54901113361097</v>
      </c>
      <c r="F2362" s="66">
        <f>Cat_Results[[#This Row],[TotalLossInOriginalCurrency]] / INDEX(Exchange_Rate[Exchange Rate], MATCH(Cat_Results[[#This Row],[Currency]], Exchange_Rate[Currency], 0))</f>
        <v>971.54901113361097</v>
      </c>
    </row>
    <row r="2363" spans="1:6" x14ac:dyDescent="0.3">
      <c r="A2363" s="1">
        <v>9121</v>
      </c>
      <c r="B2363" s="1">
        <v>287</v>
      </c>
      <c r="C2363" s="1">
        <f t="shared" si="36"/>
        <v>2.0000000000000002E-5</v>
      </c>
      <c r="D2363" s="1" t="s">
        <v>321</v>
      </c>
      <c r="E2363" s="4">
        <v>3161061.8071341375</v>
      </c>
      <c r="F2363" s="66">
        <f>Cat_Results[[#This Row],[TotalLossInOriginalCurrency]] / INDEX(Exchange_Rate[Exchange Rate], MATCH(Cat_Results[[#This Row],[Currency]], Exchange_Rate[Currency], 0))</f>
        <v>4952435.5318681998</v>
      </c>
    </row>
    <row r="2364" spans="1:6" x14ac:dyDescent="0.3">
      <c r="A2364" s="1">
        <v>9130</v>
      </c>
      <c r="B2364" s="1">
        <v>264</v>
      </c>
      <c r="C2364" s="1">
        <f t="shared" si="36"/>
        <v>2.0000000000000002E-5</v>
      </c>
      <c r="D2364" s="1" t="s">
        <v>320</v>
      </c>
      <c r="E2364" s="4">
        <v>28856.057155336399</v>
      </c>
      <c r="F2364" s="66">
        <f>Cat_Results[[#This Row],[TotalLossInOriginalCurrency]] / INDEX(Exchange_Rate[Exchange Rate], MATCH(Cat_Results[[#This Row],[Currency]], Exchange_Rate[Currency], 0))</f>
        <v>28856.057155336399</v>
      </c>
    </row>
    <row r="2365" spans="1:6" x14ac:dyDescent="0.3">
      <c r="A2365" s="1">
        <v>9136</v>
      </c>
      <c r="B2365" s="1">
        <v>246</v>
      </c>
      <c r="C2365" s="1">
        <f t="shared" si="36"/>
        <v>2.0000000000000002E-5</v>
      </c>
      <c r="D2365" s="1" t="s">
        <v>320</v>
      </c>
      <c r="E2365" s="4">
        <v>4705553.46646835</v>
      </c>
      <c r="F2365" s="66">
        <f>Cat_Results[[#This Row],[TotalLossInOriginalCurrency]] / INDEX(Exchange_Rate[Exchange Rate], MATCH(Cat_Results[[#This Row],[Currency]], Exchange_Rate[Currency], 0))</f>
        <v>4705553.46646835</v>
      </c>
    </row>
    <row r="2366" spans="1:6" x14ac:dyDescent="0.3">
      <c r="A2366" s="1">
        <v>9139</v>
      </c>
      <c r="B2366" s="1">
        <v>238</v>
      </c>
      <c r="C2366" s="1">
        <f t="shared" si="36"/>
        <v>2.0000000000000002E-5</v>
      </c>
      <c r="D2366" s="1" t="s">
        <v>323</v>
      </c>
      <c r="E2366" s="4">
        <v>10.181031374972163</v>
      </c>
      <c r="F2366" s="66">
        <f>Cat_Results[[#This Row],[TotalLossInOriginalCurrency]] / INDEX(Exchange_Rate[Exchange Rate], MATCH(Cat_Results[[#This Row],[Currency]], Exchange_Rate[Currency], 0))</f>
        <v>0.128352265805006</v>
      </c>
    </row>
    <row r="2367" spans="1:6" x14ac:dyDescent="0.3">
      <c r="A2367" s="1">
        <v>9148</v>
      </c>
      <c r="B2367" s="1">
        <v>227</v>
      </c>
      <c r="C2367" s="1">
        <f t="shared" si="36"/>
        <v>2.0000000000000002E-5</v>
      </c>
      <c r="D2367" s="1" t="s">
        <v>321</v>
      </c>
      <c r="E2367" s="4">
        <v>59270.907622869308</v>
      </c>
      <c r="F2367" s="66">
        <f>Cat_Results[[#This Row],[TotalLossInOriginalCurrency]] / INDEX(Exchange_Rate[Exchange Rate], MATCH(Cat_Results[[#This Row],[Currency]], Exchange_Rate[Currency], 0))</f>
        <v>92859.730947082906</v>
      </c>
    </row>
    <row r="2368" spans="1:6" x14ac:dyDescent="0.3">
      <c r="A2368" s="1">
        <v>9149</v>
      </c>
      <c r="B2368" s="1">
        <v>182</v>
      </c>
      <c r="C2368" s="1">
        <f t="shared" si="36"/>
        <v>2.0000000000000002E-5</v>
      </c>
      <c r="D2368" s="1" t="s">
        <v>320</v>
      </c>
      <c r="E2368" s="4">
        <v>1.7061829566955599E-3</v>
      </c>
      <c r="F2368" s="66">
        <f>Cat_Results[[#This Row],[TotalLossInOriginalCurrency]] / INDEX(Exchange_Rate[Exchange Rate], MATCH(Cat_Results[[#This Row],[Currency]], Exchange_Rate[Currency], 0))</f>
        <v>1.7061829566955599E-3</v>
      </c>
    </row>
    <row r="2369" spans="1:6" x14ac:dyDescent="0.3">
      <c r="A2369" s="1">
        <v>9155</v>
      </c>
      <c r="B2369" s="1">
        <v>286</v>
      </c>
      <c r="C2369" s="1">
        <f t="shared" si="36"/>
        <v>2.0000000000000002E-5</v>
      </c>
      <c r="D2369" s="1" t="s">
        <v>320</v>
      </c>
      <c r="E2369" s="4">
        <v>0.27142059803009</v>
      </c>
      <c r="F2369" s="66">
        <f>Cat_Results[[#This Row],[TotalLossInOriginalCurrency]] / INDEX(Exchange_Rate[Exchange Rate], MATCH(Cat_Results[[#This Row],[Currency]], Exchange_Rate[Currency], 0))</f>
        <v>0.27142059803009</v>
      </c>
    </row>
    <row r="2370" spans="1:6" x14ac:dyDescent="0.3">
      <c r="A2370" s="1">
        <v>9159</v>
      </c>
      <c r="B2370" s="1">
        <v>228</v>
      </c>
      <c r="C2370" s="1">
        <f t="shared" si="36"/>
        <v>2.0000000000000002E-5</v>
      </c>
      <c r="D2370" s="1" t="s">
        <v>320</v>
      </c>
      <c r="E2370" s="4">
        <v>2236404.8971138401</v>
      </c>
      <c r="F2370" s="66">
        <f>Cat_Results[[#This Row],[TotalLossInOriginalCurrency]] / INDEX(Exchange_Rate[Exchange Rate], MATCH(Cat_Results[[#This Row],[Currency]], Exchange_Rate[Currency], 0))</f>
        <v>2236404.8971138401</v>
      </c>
    </row>
    <row r="2371" spans="1:6" x14ac:dyDescent="0.3">
      <c r="A2371" s="1">
        <v>9165</v>
      </c>
      <c r="B2371" s="1">
        <v>267</v>
      </c>
      <c r="C2371" s="1">
        <f t="shared" si="36"/>
        <v>2.0000000000000002E-5</v>
      </c>
      <c r="D2371" s="1" t="s">
        <v>320</v>
      </c>
      <c r="E2371" s="4">
        <v>0.70532441139221203</v>
      </c>
      <c r="F2371" s="66">
        <f>Cat_Results[[#This Row],[TotalLossInOriginalCurrency]] / INDEX(Exchange_Rate[Exchange Rate], MATCH(Cat_Results[[#This Row],[Currency]], Exchange_Rate[Currency], 0))</f>
        <v>0.70532441139221203</v>
      </c>
    </row>
    <row r="2372" spans="1:6" x14ac:dyDescent="0.3">
      <c r="A2372" s="1">
        <v>9169</v>
      </c>
      <c r="B2372" s="1">
        <v>245</v>
      </c>
      <c r="C2372" s="1">
        <f t="shared" si="36"/>
        <v>2.0000000000000002E-5</v>
      </c>
      <c r="D2372" s="1" t="s">
        <v>320</v>
      </c>
      <c r="E2372" s="4">
        <v>3.1412109732627903E-2</v>
      </c>
      <c r="F2372" s="66">
        <f>Cat_Results[[#This Row],[TotalLossInOriginalCurrency]] / INDEX(Exchange_Rate[Exchange Rate], MATCH(Cat_Results[[#This Row],[Currency]], Exchange_Rate[Currency], 0))</f>
        <v>3.1412109732627903E-2</v>
      </c>
    </row>
    <row r="2373" spans="1:6" x14ac:dyDescent="0.3">
      <c r="A2373" s="1">
        <v>9176</v>
      </c>
      <c r="B2373" s="1">
        <v>248</v>
      </c>
      <c r="C2373" s="1">
        <f t="shared" si="36"/>
        <v>2.0000000000000002E-5</v>
      </c>
      <c r="D2373" s="1" t="s">
        <v>320</v>
      </c>
      <c r="E2373" s="4">
        <v>74984.702140878901</v>
      </c>
      <c r="F2373" s="66">
        <f>Cat_Results[[#This Row],[TotalLossInOriginalCurrency]] / INDEX(Exchange_Rate[Exchange Rate], MATCH(Cat_Results[[#This Row],[Currency]], Exchange_Rate[Currency], 0))</f>
        <v>74984.702140878901</v>
      </c>
    </row>
    <row r="2374" spans="1:6" x14ac:dyDescent="0.3">
      <c r="A2374" s="1">
        <v>9189</v>
      </c>
      <c r="B2374" s="1">
        <v>240</v>
      </c>
      <c r="C2374" s="1">
        <f t="shared" ref="C2374:C2437" si="37">1/50000</f>
        <v>2.0000000000000002E-5</v>
      </c>
      <c r="D2374" s="1" t="s">
        <v>321</v>
      </c>
      <c r="E2374" s="4">
        <v>3284741.5814381763</v>
      </c>
      <c r="F2374" s="66">
        <f>Cat_Results[[#This Row],[TotalLossInOriginalCurrency]] / INDEX(Exchange_Rate[Exchange Rate], MATCH(Cat_Results[[#This Row],[Currency]], Exchange_Rate[Currency], 0))</f>
        <v>5146204.6342167798</v>
      </c>
    </row>
    <row r="2375" spans="1:6" x14ac:dyDescent="0.3">
      <c r="A2375" s="1">
        <v>9192</v>
      </c>
      <c r="B2375" s="1">
        <v>245</v>
      </c>
      <c r="C2375" s="1">
        <f t="shared" si="37"/>
        <v>2.0000000000000002E-5</v>
      </c>
      <c r="D2375" s="1" t="s">
        <v>322</v>
      </c>
      <c r="E2375" s="4">
        <v>19801880.55682306</v>
      </c>
      <c r="F2375" s="66">
        <f>Cat_Results[[#This Row],[TotalLossInOriginalCurrency]] / INDEX(Exchange_Rate[Exchange Rate], MATCH(Cat_Results[[#This Row],[Currency]], Exchange_Rate[Currency], 0))</f>
        <v>24322650.471819501</v>
      </c>
    </row>
    <row r="2376" spans="1:6" x14ac:dyDescent="0.3">
      <c r="A2376" s="1">
        <v>9193</v>
      </c>
      <c r="B2376" s="1">
        <v>212</v>
      </c>
      <c r="C2376" s="1">
        <f t="shared" si="37"/>
        <v>2.0000000000000002E-5</v>
      </c>
      <c r="D2376" s="1" t="s">
        <v>321</v>
      </c>
      <c r="E2376" s="4">
        <v>1829459.2366147388</v>
      </c>
      <c r="F2376" s="66">
        <f>Cat_Results[[#This Row],[TotalLossInOriginalCurrency]] / INDEX(Exchange_Rate[Exchange Rate], MATCH(Cat_Results[[#This Row],[Currency]], Exchange_Rate[Currency], 0))</f>
        <v>2866213.7852120898</v>
      </c>
    </row>
    <row r="2377" spans="1:6" x14ac:dyDescent="0.3">
      <c r="A2377" s="1">
        <v>9194</v>
      </c>
      <c r="B2377" s="1">
        <v>223</v>
      </c>
      <c r="C2377" s="1">
        <f t="shared" si="37"/>
        <v>2.0000000000000002E-5</v>
      </c>
      <c r="D2377" s="1" t="s">
        <v>320</v>
      </c>
      <c r="E2377" s="4">
        <v>2583.5504364892199</v>
      </c>
      <c r="F2377" s="66">
        <f>Cat_Results[[#This Row],[TotalLossInOriginalCurrency]] / INDEX(Exchange_Rate[Exchange Rate], MATCH(Cat_Results[[#This Row],[Currency]], Exchange_Rate[Currency], 0))</f>
        <v>2583.5504364892199</v>
      </c>
    </row>
    <row r="2378" spans="1:6" x14ac:dyDescent="0.3">
      <c r="A2378" s="1">
        <v>9198</v>
      </c>
      <c r="B2378" s="1">
        <v>264</v>
      </c>
      <c r="C2378" s="1">
        <f t="shared" si="37"/>
        <v>2.0000000000000002E-5</v>
      </c>
      <c r="D2378" s="1" t="s">
        <v>320</v>
      </c>
      <c r="E2378" s="4">
        <v>0.30528073757886898</v>
      </c>
      <c r="F2378" s="66">
        <f>Cat_Results[[#This Row],[TotalLossInOriginalCurrency]] / INDEX(Exchange_Rate[Exchange Rate], MATCH(Cat_Results[[#This Row],[Currency]], Exchange_Rate[Currency], 0))</f>
        <v>0.30528073757886898</v>
      </c>
    </row>
    <row r="2379" spans="1:6" x14ac:dyDescent="0.3">
      <c r="A2379" s="1">
        <v>9202</v>
      </c>
      <c r="B2379" s="1">
        <v>247</v>
      </c>
      <c r="C2379" s="1">
        <f t="shared" si="37"/>
        <v>2.0000000000000002E-5</v>
      </c>
      <c r="D2379" s="1" t="s">
        <v>320</v>
      </c>
      <c r="E2379" s="4">
        <v>322210.95187372499</v>
      </c>
      <c r="F2379" s="66">
        <f>Cat_Results[[#This Row],[TotalLossInOriginalCurrency]] / INDEX(Exchange_Rate[Exchange Rate], MATCH(Cat_Results[[#This Row],[Currency]], Exchange_Rate[Currency], 0))</f>
        <v>322210.95187372499</v>
      </c>
    </row>
    <row r="2380" spans="1:6" x14ac:dyDescent="0.3">
      <c r="A2380" s="1">
        <v>9204</v>
      </c>
      <c r="B2380" s="1">
        <v>232</v>
      </c>
      <c r="C2380" s="1">
        <f t="shared" si="37"/>
        <v>2.0000000000000002E-5</v>
      </c>
      <c r="D2380" s="1" t="s">
        <v>321</v>
      </c>
      <c r="E2380" s="4">
        <v>5944344.3893550299</v>
      </c>
      <c r="F2380" s="66">
        <f>Cat_Results[[#This Row],[TotalLossInOriginalCurrency]] / INDEX(Exchange_Rate[Exchange Rate], MATCH(Cat_Results[[#This Row],[Currency]], Exchange_Rate[Currency], 0))</f>
        <v>9313004.3522284105</v>
      </c>
    </row>
    <row r="2381" spans="1:6" x14ac:dyDescent="0.3">
      <c r="A2381" s="1">
        <v>9212</v>
      </c>
      <c r="B2381" s="1">
        <v>237</v>
      </c>
      <c r="C2381" s="1">
        <f t="shared" si="37"/>
        <v>2.0000000000000002E-5</v>
      </c>
      <c r="D2381" s="1" t="s">
        <v>321</v>
      </c>
      <c r="E2381" s="4">
        <v>0.82747564822139319</v>
      </c>
      <c r="F2381" s="66">
        <f>Cat_Results[[#This Row],[TotalLossInOriginalCurrency]] / INDEX(Exchange_Rate[Exchange Rate], MATCH(Cat_Results[[#This Row],[Currency]], Exchange_Rate[Currency], 0))</f>
        <v>1.2964060977101299</v>
      </c>
    </row>
    <row r="2382" spans="1:6" x14ac:dyDescent="0.3">
      <c r="A2382" s="1">
        <v>9217</v>
      </c>
      <c r="B2382" s="1">
        <v>229</v>
      </c>
      <c r="C2382" s="1">
        <f t="shared" si="37"/>
        <v>2.0000000000000002E-5</v>
      </c>
      <c r="D2382" s="1" t="s">
        <v>320</v>
      </c>
      <c r="E2382" s="4">
        <v>0.221401367336512</v>
      </c>
      <c r="F2382" s="66">
        <f>Cat_Results[[#This Row],[TotalLossInOriginalCurrency]] / INDEX(Exchange_Rate[Exchange Rate], MATCH(Cat_Results[[#This Row],[Currency]], Exchange_Rate[Currency], 0))</f>
        <v>0.221401367336512</v>
      </c>
    </row>
    <row r="2383" spans="1:6" x14ac:dyDescent="0.3">
      <c r="A2383" s="1">
        <v>9220</v>
      </c>
      <c r="B2383" s="1">
        <v>245</v>
      </c>
      <c r="C2383" s="1">
        <f t="shared" si="37"/>
        <v>2.0000000000000002E-5</v>
      </c>
      <c r="D2383" s="1" t="s">
        <v>320</v>
      </c>
      <c r="E2383" s="4">
        <v>114.50839393132</v>
      </c>
      <c r="F2383" s="66">
        <f>Cat_Results[[#This Row],[TotalLossInOriginalCurrency]] / INDEX(Exchange_Rate[Exchange Rate], MATCH(Cat_Results[[#This Row],[Currency]], Exchange_Rate[Currency], 0))</f>
        <v>114.50839393132</v>
      </c>
    </row>
    <row r="2384" spans="1:6" x14ac:dyDescent="0.3">
      <c r="A2384" s="1">
        <v>9225</v>
      </c>
      <c r="B2384" s="1">
        <v>247</v>
      </c>
      <c r="C2384" s="1">
        <f t="shared" si="37"/>
        <v>2.0000000000000002E-5</v>
      </c>
      <c r="D2384" s="1" t="s">
        <v>321</v>
      </c>
      <c r="E2384" s="4">
        <v>6.970565756371612E-2</v>
      </c>
      <c r="F2384" s="66">
        <f>Cat_Results[[#This Row],[TotalLossInOriginalCurrency]] / INDEX(Exchange_Rate[Exchange Rate], MATCH(Cat_Results[[#This Row],[Currency]], Exchange_Rate[Currency], 0))</f>
        <v>0.10920785367488899</v>
      </c>
    </row>
    <row r="2385" spans="1:6" x14ac:dyDescent="0.3">
      <c r="A2385" s="1">
        <v>9235</v>
      </c>
      <c r="B2385" s="1">
        <v>221</v>
      </c>
      <c r="C2385" s="1">
        <f t="shared" si="37"/>
        <v>2.0000000000000002E-5</v>
      </c>
      <c r="D2385" s="1" t="s">
        <v>320</v>
      </c>
      <c r="E2385" s="4">
        <v>8.0093741416931196E-4</v>
      </c>
      <c r="F2385" s="66">
        <f>Cat_Results[[#This Row],[TotalLossInOriginalCurrency]] / INDEX(Exchange_Rate[Exchange Rate], MATCH(Cat_Results[[#This Row],[Currency]], Exchange_Rate[Currency], 0))</f>
        <v>8.0093741416931196E-4</v>
      </c>
    </row>
    <row r="2386" spans="1:6" x14ac:dyDescent="0.3">
      <c r="A2386" s="1">
        <v>9237</v>
      </c>
      <c r="B2386" s="1">
        <v>240</v>
      </c>
      <c r="C2386" s="1">
        <f t="shared" si="37"/>
        <v>2.0000000000000002E-5</v>
      </c>
      <c r="D2386" s="1" t="s">
        <v>320</v>
      </c>
      <c r="E2386" s="4">
        <v>42927.131491713197</v>
      </c>
      <c r="F2386" s="66">
        <f>Cat_Results[[#This Row],[TotalLossInOriginalCurrency]] / INDEX(Exchange_Rate[Exchange Rate], MATCH(Cat_Results[[#This Row],[Currency]], Exchange_Rate[Currency], 0))</f>
        <v>42927.131491713197</v>
      </c>
    </row>
    <row r="2387" spans="1:6" x14ac:dyDescent="0.3">
      <c r="A2387" s="1">
        <v>9247</v>
      </c>
      <c r="B2387" s="1">
        <v>221</v>
      </c>
      <c r="C2387" s="1">
        <f t="shared" si="37"/>
        <v>2.0000000000000002E-5</v>
      </c>
      <c r="D2387" s="1" t="s">
        <v>320</v>
      </c>
      <c r="E2387" s="4">
        <v>1839.1650683954399</v>
      </c>
      <c r="F2387" s="66">
        <f>Cat_Results[[#This Row],[TotalLossInOriginalCurrency]] / INDEX(Exchange_Rate[Exchange Rate], MATCH(Cat_Results[[#This Row],[Currency]], Exchange_Rate[Currency], 0))</f>
        <v>1839.1650683954399</v>
      </c>
    </row>
    <row r="2388" spans="1:6" x14ac:dyDescent="0.3">
      <c r="A2388" s="1">
        <v>9249</v>
      </c>
      <c r="B2388" s="1">
        <v>263</v>
      </c>
      <c r="C2388" s="1">
        <f t="shared" si="37"/>
        <v>2.0000000000000002E-5</v>
      </c>
      <c r="D2388" s="1" t="s">
        <v>320</v>
      </c>
      <c r="E2388" s="4">
        <v>2.7752794325351701E-2</v>
      </c>
      <c r="F2388" s="66">
        <f>Cat_Results[[#This Row],[TotalLossInOriginalCurrency]] / INDEX(Exchange_Rate[Exchange Rate], MATCH(Cat_Results[[#This Row],[Currency]], Exchange_Rate[Currency], 0))</f>
        <v>2.7752794325351701E-2</v>
      </c>
    </row>
    <row r="2389" spans="1:6" x14ac:dyDescent="0.3">
      <c r="A2389" s="1">
        <v>9249</v>
      </c>
      <c r="B2389" s="1">
        <v>284</v>
      </c>
      <c r="C2389" s="1">
        <f t="shared" si="37"/>
        <v>2.0000000000000002E-5</v>
      </c>
      <c r="D2389" s="1" t="s">
        <v>320</v>
      </c>
      <c r="E2389" s="4">
        <v>80419871.417428106</v>
      </c>
      <c r="F2389" s="66">
        <f>Cat_Results[[#This Row],[TotalLossInOriginalCurrency]] / INDEX(Exchange_Rate[Exchange Rate], MATCH(Cat_Results[[#This Row],[Currency]], Exchange_Rate[Currency], 0))</f>
        <v>80419871.417428106</v>
      </c>
    </row>
    <row r="2390" spans="1:6" x14ac:dyDescent="0.3">
      <c r="A2390" s="1">
        <v>9250</v>
      </c>
      <c r="B2390" s="1">
        <v>208</v>
      </c>
      <c r="C2390" s="1">
        <f t="shared" si="37"/>
        <v>2.0000000000000002E-5</v>
      </c>
      <c r="D2390" s="1" t="s">
        <v>321</v>
      </c>
      <c r="E2390" s="4">
        <v>8152359.2021751227</v>
      </c>
      <c r="F2390" s="66">
        <f>Cat_Results[[#This Row],[TotalLossInOriginalCurrency]] / INDEX(Exchange_Rate[Exchange Rate], MATCH(Cat_Results[[#This Row],[Currency]], Exchange_Rate[Currency], 0))</f>
        <v>12772301.1585175</v>
      </c>
    </row>
    <row r="2391" spans="1:6" x14ac:dyDescent="0.3">
      <c r="A2391" s="1">
        <v>9255</v>
      </c>
      <c r="B2391" s="1">
        <v>241</v>
      </c>
      <c r="C2391" s="1">
        <f t="shared" si="37"/>
        <v>2.0000000000000002E-5</v>
      </c>
      <c r="D2391" s="1" t="s">
        <v>320</v>
      </c>
      <c r="E2391" s="4">
        <v>686164.92789143801</v>
      </c>
      <c r="F2391" s="66">
        <f>Cat_Results[[#This Row],[TotalLossInOriginalCurrency]] / INDEX(Exchange_Rate[Exchange Rate], MATCH(Cat_Results[[#This Row],[Currency]], Exchange_Rate[Currency], 0))</f>
        <v>686164.92789143801</v>
      </c>
    </row>
    <row r="2392" spans="1:6" x14ac:dyDescent="0.3">
      <c r="A2392" s="1">
        <v>9265</v>
      </c>
      <c r="B2392" s="1">
        <v>217</v>
      </c>
      <c r="C2392" s="1">
        <f t="shared" si="37"/>
        <v>2.0000000000000002E-5</v>
      </c>
      <c r="D2392" s="1" t="s">
        <v>320</v>
      </c>
      <c r="E2392" s="4">
        <v>11420.913610285001</v>
      </c>
      <c r="F2392" s="66">
        <f>Cat_Results[[#This Row],[TotalLossInOriginalCurrency]] / INDEX(Exchange_Rate[Exchange Rate], MATCH(Cat_Results[[#This Row],[Currency]], Exchange_Rate[Currency], 0))</f>
        <v>11420.913610285001</v>
      </c>
    </row>
    <row r="2393" spans="1:6" x14ac:dyDescent="0.3">
      <c r="A2393" s="1">
        <v>9267</v>
      </c>
      <c r="B2393" s="1">
        <v>253</v>
      </c>
      <c r="C2393" s="1">
        <f t="shared" si="37"/>
        <v>2.0000000000000002E-5</v>
      </c>
      <c r="D2393" s="1" t="s">
        <v>321</v>
      </c>
      <c r="E2393" s="4">
        <v>20969.464022180273</v>
      </c>
      <c r="F2393" s="66">
        <f>Cat_Results[[#This Row],[TotalLossInOriginalCurrency]] / INDEX(Exchange_Rate[Exchange Rate], MATCH(Cat_Results[[#This Row],[Currency]], Exchange_Rate[Currency], 0))</f>
        <v>32852.859274469301</v>
      </c>
    </row>
    <row r="2394" spans="1:6" x14ac:dyDescent="0.3">
      <c r="A2394" s="1">
        <v>9268</v>
      </c>
      <c r="B2394" s="1">
        <v>215</v>
      </c>
      <c r="C2394" s="1">
        <f t="shared" si="37"/>
        <v>2.0000000000000002E-5</v>
      </c>
      <c r="D2394" s="1" t="s">
        <v>320</v>
      </c>
      <c r="E2394" s="4">
        <v>47378.350062154699</v>
      </c>
      <c r="F2394" s="66">
        <f>Cat_Results[[#This Row],[TotalLossInOriginalCurrency]] / INDEX(Exchange_Rate[Exchange Rate], MATCH(Cat_Results[[#This Row],[Currency]], Exchange_Rate[Currency], 0))</f>
        <v>47378.350062154699</v>
      </c>
    </row>
    <row r="2395" spans="1:6" x14ac:dyDescent="0.3">
      <c r="A2395" s="1">
        <v>9271</v>
      </c>
      <c r="B2395" s="1">
        <v>222</v>
      </c>
      <c r="C2395" s="1">
        <f t="shared" si="37"/>
        <v>2.0000000000000002E-5</v>
      </c>
      <c r="D2395" s="1" t="s">
        <v>321</v>
      </c>
      <c r="E2395" s="4">
        <v>94903.327245585984</v>
      </c>
      <c r="F2395" s="66">
        <f>Cat_Results[[#This Row],[TotalLossInOriginalCurrency]] / INDEX(Exchange_Rate[Exchange Rate], MATCH(Cat_Results[[#This Row],[Currency]], Exchange_Rate[Currency], 0))</f>
        <v>148685.04275456301</v>
      </c>
    </row>
    <row r="2396" spans="1:6" x14ac:dyDescent="0.3">
      <c r="A2396" s="1">
        <v>9287</v>
      </c>
      <c r="B2396" s="1">
        <v>256</v>
      </c>
      <c r="C2396" s="1">
        <f t="shared" si="37"/>
        <v>2.0000000000000002E-5</v>
      </c>
      <c r="D2396" s="1" t="s">
        <v>321</v>
      </c>
      <c r="E2396" s="4">
        <v>186456.93731784867</v>
      </c>
      <c r="F2396" s="66">
        <f>Cat_Results[[#This Row],[TotalLossInOriginalCurrency]] / INDEX(Exchange_Rate[Exchange Rate], MATCH(Cat_Results[[#This Row],[Currency]], Exchange_Rate[Currency], 0))</f>
        <v>292122.08361513098</v>
      </c>
    </row>
    <row r="2397" spans="1:6" x14ac:dyDescent="0.3">
      <c r="A2397" s="1">
        <v>9290</v>
      </c>
      <c r="B2397" s="1">
        <v>224</v>
      </c>
      <c r="C2397" s="1">
        <f t="shared" si="37"/>
        <v>2.0000000000000002E-5</v>
      </c>
      <c r="D2397" s="1" t="s">
        <v>320</v>
      </c>
      <c r="E2397" s="4">
        <v>8.0093741416931196E-4</v>
      </c>
      <c r="F2397" s="66">
        <f>Cat_Results[[#This Row],[TotalLossInOriginalCurrency]] / INDEX(Exchange_Rate[Exchange Rate], MATCH(Cat_Results[[#This Row],[Currency]], Exchange_Rate[Currency], 0))</f>
        <v>8.0093741416931196E-4</v>
      </c>
    </row>
    <row r="2398" spans="1:6" x14ac:dyDescent="0.3">
      <c r="A2398" s="1">
        <v>9292</v>
      </c>
      <c r="B2398" s="1">
        <v>241</v>
      </c>
      <c r="C2398" s="1">
        <f t="shared" si="37"/>
        <v>2.0000000000000002E-5</v>
      </c>
      <c r="D2398" s="1" t="s">
        <v>321</v>
      </c>
      <c r="E2398" s="4">
        <v>7041.4540185902233</v>
      </c>
      <c r="F2398" s="66">
        <f>Cat_Results[[#This Row],[TotalLossInOriginalCurrency]] / INDEX(Exchange_Rate[Exchange Rate], MATCH(Cat_Results[[#This Row],[Currency]], Exchange_Rate[Currency], 0))</f>
        <v>11031.8460078761</v>
      </c>
    </row>
    <row r="2399" spans="1:6" x14ac:dyDescent="0.3">
      <c r="A2399" s="1">
        <v>9301</v>
      </c>
      <c r="B2399" s="1">
        <v>240</v>
      </c>
      <c r="C2399" s="1">
        <f t="shared" si="37"/>
        <v>2.0000000000000002E-5</v>
      </c>
      <c r="D2399" s="1" t="s">
        <v>320</v>
      </c>
      <c r="E2399" s="4">
        <v>6.10713288187981E-2</v>
      </c>
      <c r="F2399" s="66">
        <f>Cat_Results[[#This Row],[TotalLossInOriginalCurrency]] / INDEX(Exchange_Rate[Exchange Rate], MATCH(Cat_Results[[#This Row],[Currency]], Exchange_Rate[Currency], 0))</f>
        <v>6.10713288187981E-2</v>
      </c>
    </row>
    <row r="2400" spans="1:6" x14ac:dyDescent="0.3">
      <c r="A2400" s="1">
        <v>9302</v>
      </c>
      <c r="B2400" s="1">
        <v>221</v>
      </c>
      <c r="C2400" s="1">
        <f t="shared" si="37"/>
        <v>2.0000000000000002E-5</v>
      </c>
      <c r="D2400" s="1" t="s">
        <v>320</v>
      </c>
      <c r="E2400" s="4">
        <v>6070.0505485609201</v>
      </c>
      <c r="F2400" s="66">
        <f>Cat_Results[[#This Row],[TotalLossInOriginalCurrency]] / INDEX(Exchange_Rate[Exchange Rate], MATCH(Cat_Results[[#This Row],[Currency]], Exchange_Rate[Currency], 0))</f>
        <v>6070.0505485609201</v>
      </c>
    </row>
    <row r="2401" spans="1:6" x14ac:dyDescent="0.3">
      <c r="A2401" s="1">
        <v>9303</v>
      </c>
      <c r="B2401" s="1">
        <v>227</v>
      </c>
      <c r="C2401" s="1">
        <f t="shared" si="37"/>
        <v>2.0000000000000002E-5</v>
      </c>
      <c r="D2401" s="1" t="s">
        <v>321</v>
      </c>
      <c r="E2401" s="4">
        <v>1.2564345823950798E-2</v>
      </c>
      <c r="F2401" s="66">
        <f>Cat_Results[[#This Row],[TotalLossInOriginalCurrency]] / INDEX(Exchange_Rate[Exchange Rate], MATCH(Cat_Results[[#This Row],[Currency]], Exchange_Rate[Currency], 0))</f>
        <v>1.9684560596942902E-2</v>
      </c>
    </row>
    <row r="2402" spans="1:6" x14ac:dyDescent="0.3">
      <c r="A2402" s="1">
        <v>9306</v>
      </c>
      <c r="B2402" s="1">
        <v>235</v>
      </c>
      <c r="C2402" s="1">
        <f t="shared" si="37"/>
        <v>2.0000000000000002E-5</v>
      </c>
      <c r="D2402" s="1" t="s">
        <v>320</v>
      </c>
      <c r="E2402" s="4">
        <v>3053594.8509788602</v>
      </c>
      <c r="F2402" s="66">
        <f>Cat_Results[[#This Row],[TotalLossInOriginalCurrency]] / INDEX(Exchange_Rate[Exchange Rate], MATCH(Cat_Results[[#This Row],[Currency]], Exchange_Rate[Currency], 0))</f>
        <v>3053594.8509788602</v>
      </c>
    </row>
    <row r="2403" spans="1:6" x14ac:dyDescent="0.3">
      <c r="A2403" s="1">
        <v>9311</v>
      </c>
      <c r="B2403" s="1">
        <v>256</v>
      </c>
      <c r="C2403" s="1">
        <f t="shared" si="37"/>
        <v>2.0000000000000002E-5</v>
      </c>
      <c r="D2403" s="1" t="s">
        <v>320</v>
      </c>
      <c r="E2403" s="4">
        <v>6243.5518846474597</v>
      </c>
      <c r="F2403" s="66">
        <f>Cat_Results[[#This Row],[TotalLossInOriginalCurrency]] / INDEX(Exchange_Rate[Exchange Rate], MATCH(Cat_Results[[#This Row],[Currency]], Exchange_Rate[Currency], 0))</f>
        <v>6243.5518846474597</v>
      </c>
    </row>
    <row r="2404" spans="1:6" x14ac:dyDescent="0.3">
      <c r="A2404" s="1">
        <v>9319</v>
      </c>
      <c r="B2404" s="1">
        <v>253</v>
      </c>
      <c r="C2404" s="1">
        <f t="shared" si="37"/>
        <v>2.0000000000000002E-5</v>
      </c>
      <c r="D2404" s="1" t="s">
        <v>320</v>
      </c>
      <c r="E2404" s="4">
        <v>17188.8557508917</v>
      </c>
      <c r="F2404" s="66">
        <f>Cat_Results[[#This Row],[TotalLossInOriginalCurrency]] / INDEX(Exchange_Rate[Exchange Rate], MATCH(Cat_Results[[#This Row],[Currency]], Exchange_Rate[Currency], 0))</f>
        <v>17188.8557508917</v>
      </c>
    </row>
    <row r="2405" spans="1:6" x14ac:dyDescent="0.3">
      <c r="A2405" s="1">
        <v>9323</v>
      </c>
      <c r="B2405" s="1">
        <v>229</v>
      </c>
      <c r="C2405" s="1">
        <f t="shared" si="37"/>
        <v>2.0000000000000002E-5</v>
      </c>
      <c r="D2405" s="1" t="s">
        <v>320</v>
      </c>
      <c r="E2405" s="4">
        <v>8.0093741416931196E-4</v>
      </c>
      <c r="F2405" s="66">
        <f>Cat_Results[[#This Row],[TotalLossInOriginalCurrency]] / INDEX(Exchange_Rate[Exchange Rate], MATCH(Cat_Results[[#This Row],[Currency]], Exchange_Rate[Currency], 0))</f>
        <v>8.0093741416931196E-4</v>
      </c>
    </row>
    <row r="2406" spans="1:6" x14ac:dyDescent="0.3">
      <c r="A2406" s="1">
        <v>9326</v>
      </c>
      <c r="B2406" s="1">
        <v>198</v>
      </c>
      <c r="C2406" s="1">
        <f t="shared" si="37"/>
        <v>2.0000000000000002E-5</v>
      </c>
      <c r="D2406" s="1" t="s">
        <v>320</v>
      </c>
      <c r="E2406" s="4">
        <v>554484.23960088997</v>
      </c>
      <c r="F2406" s="66">
        <f>Cat_Results[[#This Row],[TotalLossInOriginalCurrency]] / INDEX(Exchange_Rate[Exchange Rate], MATCH(Cat_Results[[#This Row],[Currency]], Exchange_Rate[Currency], 0))</f>
        <v>554484.23960088997</v>
      </c>
    </row>
    <row r="2407" spans="1:6" x14ac:dyDescent="0.3">
      <c r="A2407" s="1">
        <v>9329</v>
      </c>
      <c r="B2407" s="1">
        <v>280</v>
      </c>
      <c r="C2407" s="1">
        <f t="shared" si="37"/>
        <v>2.0000000000000002E-5</v>
      </c>
      <c r="D2407" s="1" t="s">
        <v>320</v>
      </c>
      <c r="E2407" s="4">
        <v>5.9660524129867597E-3</v>
      </c>
      <c r="F2407" s="66">
        <f>Cat_Results[[#This Row],[TotalLossInOriginalCurrency]] / INDEX(Exchange_Rate[Exchange Rate], MATCH(Cat_Results[[#This Row],[Currency]], Exchange_Rate[Currency], 0))</f>
        <v>5.9660524129867597E-3</v>
      </c>
    </row>
    <row r="2408" spans="1:6" x14ac:dyDescent="0.3">
      <c r="A2408" s="1">
        <v>9340</v>
      </c>
      <c r="B2408" s="1">
        <v>207</v>
      </c>
      <c r="C2408" s="1">
        <f t="shared" si="37"/>
        <v>2.0000000000000002E-5</v>
      </c>
      <c r="D2408" s="1" t="s">
        <v>321</v>
      </c>
      <c r="E2408" s="4">
        <v>110619.40382806931</v>
      </c>
      <c r="F2408" s="66">
        <f>Cat_Results[[#This Row],[TotalLossInOriginalCurrency]] / INDEX(Exchange_Rate[Exchange Rate], MATCH(Cat_Results[[#This Row],[Currency]], Exchange_Rate[Currency], 0))</f>
        <v>173307.41992953399</v>
      </c>
    </row>
    <row r="2409" spans="1:6" x14ac:dyDescent="0.3">
      <c r="A2409" s="1">
        <v>9342</v>
      </c>
      <c r="B2409" s="1">
        <v>226</v>
      </c>
      <c r="C2409" s="1">
        <f t="shared" si="37"/>
        <v>2.0000000000000002E-5</v>
      </c>
      <c r="D2409" s="1" t="s">
        <v>320</v>
      </c>
      <c r="E2409" s="4">
        <v>2041658.8582810899</v>
      </c>
      <c r="F2409" s="66">
        <f>Cat_Results[[#This Row],[TotalLossInOriginalCurrency]] / INDEX(Exchange_Rate[Exchange Rate], MATCH(Cat_Results[[#This Row],[Currency]], Exchange_Rate[Currency], 0))</f>
        <v>2041658.8582810899</v>
      </c>
    </row>
    <row r="2410" spans="1:6" x14ac:dyDescent="0.3">
      <c r="A2410" s="1">
        <v>9345</v>
      </c>
      <c r="B2410" s="1">
        <v>294</v>
      </c>
      <c r="C2410" s="1">
        <f t="shared" si="37"/>
        <v>2.0000000000000002E-5</v>
      </c>
      <c r="D2410" s="1" t="s">
        <v>320</v>
      </c>
      <c r="E2410" s="4">
        <v>3.91684472560883E-3</v>
      </c>
      <c r="F2410" s="66">
        <f>Cat_Results[[#This Row],[TotalLossInOriginalCurrency]] / INDEX(Exchange_Rate[Exchange Rate], MATCH(Cat_Results[[#This Row],[Currency]], Exchange_Rate[Currency], 0))</f>
        <v>3.91684472560883E-3</v>
      </c>
    </row>
    <row r="2411" spans="1:6" x14ac:dyDescent="0.3">
      <c r="A2411" s="1">
        <v>9349</v>
      </c>
      <c r="B2411" s="1">
        <v>207</v>
      </c>
      <c r="C2411" s="1">
        <f t="shared" si="37"/>
        <v>2.0000000000000002E-5</v>
      </c>
      <c r="D2411" s="1" t="s">
        <v>321</v>
      </c>
      <c r="E2411" s="4">
        <v>2683.258462950404</v>
      </c>
      <c r="F2411" s="66">
        <f>Cat_Results[[#This Row],[TotalLossInOriginalCurrency]] / INDEX(Exchange_Rate[Exchange Rate], MATCH(Cat_Results[[#This Row],[Currency]], Exchange_Rate[Currency], 0))</f>
        <v>4203.8610327424503</v>
      </c>
    </row>
    <row r="2412" spans="1:6" x14ac:dyDescent="0.3">
      <c r="A2412" s="1">
        <v>9371</v>
      </c>
      <c r="B2412" s="1">
        <v>281</v>
      </c>
      <c r="C2412" s="1">
        <f t="shared" si="37"/>
        <v>2.0000000000000002E-5</v>
      </c>
      <c r="D2412" s="1" t="s">
        <v>321</v>
      </c>
      <c r="E2412" s="4">
        <v>2365875.3384588365</v>
      </c>
      <c r="F2412" s="66">
        <f>Cat_Results[[#This Row],[TotalLossInOriginalCurrency]] / INDEX(Exchange_Rate[Exchange Rate], MATCH(Cat_Results[[#This Row],[Currency]], Exchange_Rate[Currency], 0))</f>
        <v>3706616.8917389503</v>
      </c>
    </row>
    <row r="2413" spans="1:6" x14ac:dyDescent="0.3">
      <c r="A2413" s="1">
        <v>9382</v>
      </c>
      <c r="B2413" s="1">
        <v>276</v>
      </c>
      <c r="C2413" s="1">
        <f t="shared" si="37"/>
        <v>2.0000000000000002E-5</v>
      </c>
      <c r="D2413" s="1" t="s">
        <v>320</v>
      </c>
      <c r="E2413" s="4">
        <v>1.7061829566955599E-3</v>
      </c>
      <c r="F2413" s="66">
        <f>Cat_Results[[#This Row],[TotalLossInOriginalCurrency]] / INDEX(Exchange_Rate[Exchange Rate], MATCH(Cat_Results[[#This Row],[Currency]], Exchange_Rate[Currency], 0))</f>
        <v>1.7061829566955599E-3</v>
      </c>
    </row>
    <row r="2414" spans="1:6" x14ac:dyDescent="0.3">
      <c r="A2414" s="1">
        <v>9394</v>
      </c>
      <c r="B2414" s="1">
        <v>307</v>
      </c>
      <c r="C2414" s="1">
        <f t="shared" si="37"/>
        <v>2.0000000000000002E-5</v>
      </c>
      <c r="D2414" s="1" t="s">
        <v>320</v>
      </c>
      <c r="E2414" s="4">
        <v>6.2947720289230303E-3</v>
      </c>
      <c r="F2414" s="66">
        <f>Cat_Results[[#This Row],[TotalLossInOriginalCurrency]] / INDEX(Exchange_Rate[Exchange Rate], MATCH(Cat_Results[[#This Row],[Currency]], Exchange_Rate[Currency], 0))</f>
        <v>6.2947720289230303E-3</v>
      </c>
    </row>
    <row r="2415" spans="1:6" x14ac:dyDescent="0.3">
      <c r="A2415" s="1">
        <v>9397</v>
      </c>
      <c r="B2415" s="1">
        <v>214</v>
      </c>
      <c r="C2415" s="1">
        <f t="shared" si="37"/>
        <v>2.0000000000000002E-5</v>
      </c>
      <c r="D2415" s="1" t="s">
        <v>320</v>
      </c>
      <c r="E2415" s="4">
        <v>3.2417094297707099</v>
      </c>
      <c r="F2415" s="66">
        <f>Cat_Results[[#This Row],[TotalLossInOriginalCurrency]] / INDEX(Exchange_Rate[Exchange Rate], MATCH(Cat_Results[[#This Row],[Currency]], Exchange_Rate[Currency], 0))</f>
        <v>3.2417094297707099</v>
      </c>
    </row>
    <row r="2416" spans="1:6" x14ac:dyDescent="0.3">
      <c r="A2416" s="1">
        <v>9399</v>
      </c>
      <c r="B2416" s="1">
        <v>266</v>
      </c>
      <c r="C2416" s="1">
        <f t="shared" si="37"/>
        <v>2.0000000000000002E-5</v>
      </c>
      <c r="D2416" s="1" t="s">
        <v>320</v>
      </c>
      <c r="E2416" s="4">
        <v>1.7061829566955599E-3</v>
      </c>
      <c r="F2416" s="66">
        <f>Cat_Results[[#This Row],[TotalLossInOriginalCurrency]] / INDEX(Exchange_Rate[Exchange Rate], MATCH(Cat_Results[[#This Row],[Currency]], Exchange_Rate[Currency], 0))</f>
        <v>1.7061829566955599E-3</v>
      </c>
    </row>
    <row r="2417" spans="1:6" x14ac:dyDescent="0.3">
      <c r="A2417" s="1">
        <v>9400</v>
      </c>
      <c r="B2417" s="1">
        <v>276</v>
      </c>
      <c r="C2417" s="1">
        <f t="shared" si="37"/>
        <v>2.0000000000000002E-5</v>
      </c>
      <c r="D2417" s="1" t="s">
        <v>321</v>
      </c>
      <c r="E2417" s="4">
        <v>3391.5409363615554</v>
      </c>
      <c r="F2417" s="66">
        <f>Cat_Results[[#This Row],[TotalLossInOriginalCurrency]] / INDEX(Exchange_Rate[Exchange Rate], MATCH(Cat_Results[[#This Row],[Currency]], Exchange_Rate[Currency], 0))</f>
        <v>5313.5271835289896</v>
      </c>
    </row>
    <row r="2418" spans="1:6" x14ac:dyDescent="0.3">
      <c r="A2418" s="1">
        <v>9402</v>
      </c>
      <c r="B2418" s="1">
        <v>256</v>
      </c>
      <c r="C2418" s="1">
        <f t="shared" si="37"/>
        <v>2.0000000000000002E-5</v>
      </c>
      <c r="D2418" s="1" t="s">
        <v>320</v>
      </c>
      <c r="E2418" s="4">
        <v>27993.736454431801</v>
      </c>
      <c r="F2418" s="66">
        <f>Cat_Results[[#This Row],[TotalLossInOriginalCurrency]] / INDEX(Exchange_Rate[Exchange Rate], MATCH(Cat_Results[[#This Row],[Currency]], Exchange_Rate[Currency], 0))</f>
        <v>27993.736454431801</v>
      </c>
    </row>
    <row r="2419" spans="1:6" x14ac:dyDescent="0.3">
      <c r="A2419" s="1">
        <v>9408</v>
      </c>
      <c r="B2419" s="1">
        <v>244</v>
      </c>
      <c r="C2419" s="1">
        <f t="shared" si="37"/>
        <v>2.0000000000000002E-5</v>
      </c>
      <c r="D2419" s="1" t="s">
        <v>321</v>
      </c>
      <c r="E2419" s="4">
        <v>25.200990063694924</v>
      </c>
      <c r="F2419" s="66">
        <f>Cat_Results[[#This Row],[TotalLossInOriginalCurrency]] / INDEX(Exchange_Rate[Exchange Rate], MATCH(Cat_Results[[#This Row],[Currency]], Exchange_Rate[Currency], 0))</f>
        <v>39.482391121877903</v>
      </c>
    </row>
    <row r="2420" spans="1:6" x14ac:dyDescent="0.3">
      <c r="A2420" s="1">
        <v>9413</v>
      </c>
      <c r="B2420" s="1">
        <v>238</v>
      </c>
      <c r="C2420" s="1">
        <f t="shared" si="37"/>
        <v>2.0000000000000002E-5</v>
      </c>
      <c r="D2420" s="1" t="s">
        <v>321</v>
      </c>
      <c r="E2420" s="4">
        <v>1.2823097397570921E-2</v>
      </c>
      <c r="F2420" s="66">
        <f>Cat_Results[[#This Row],[TotalLossInOriginalCurrency]] / INDEX(Exchange_Rate[Exchange Rate], MATCH(Cat_Results[[#This Row],[Currency]], Exchange_Rate[Currency], 0))</f>
        <v>2.0089946687221499E-2</v>
      </c>
    </row>
    <row r="2421" spans="1:6" x14ac:dyDescent="0.3">
      <c r="A2421" s="1">
        <v>9416</v>
      </c>
      <c r="B2421" s="1">
        <v>237</v>
      </c>
      <c r="C2421" s="1">
        <f t="shared" si="37"/>
        <v>2.0000000000000002E-5</v>
      </c>
      <c r="D2421" s="1" t="s">
        <v>320</v>
      </c>
      <c r="E2421" s="4">
        <v>1794.65295795415</v>
      </c>
      <c r="F2421" s="66">
        <f>Cat_Results[[#This Row],[TotalLossInOriginalCurrency]] / INDEX(Exchange_Rate[Exchange Rate], MATCH(Cat_Results[[#This Row],[Currency]], Exchange_Rate[Currency], 0))</f>
        <v>1794.65295795415</v>
      </c>
    </row>
    <row r="2422" spans="1:6" x14ac:dyDescent="0.3">
      <c r="A2422" s="1">
        <v>9419</v>
      </c>
      <c r="B2422" s="1">
        <v>225</v>
      </c>
      <c r="C2422" s="1">
        <f t="shared" si="37"/>
        <v>2.0000000000000002E-5</v>
      </c>
      <c r="D2422" s="1" t="s">
        <v>320</v>
      </c>
      <c r="E2422" s="4">
        <v>104777.403426299</v>
      </c>
      <c r="F2422" s="66">
        <f>Cat_Results[[#This Row],[TotalLossInOriginalCurrency]] / INDEX(Exchange_Rate[Exchange Rate], MATCH(Cat_Results[[#This Row],[Currency]], Exchange_Rate[Currency], 0))</f>
        <v>104777.403426299</v>
      </c>
    </row>
    <row r="2423" spans="1:6" x14ac:dyDescent="0.3">
      <c r="A2423" s="1">
        <v>9419</v>
      </c>
      <c r="B2423" s="1">
        <v>221</v>
      </c>
      <c r="C2423" s="1">
        <f t="shared" si="37"/>
        <v>2.0000000000000002E-5</v>
      </c>
      <c r="D2423" s="1" t="s">
        <v>320</v>
      </c>
      <c r="E2423" s="4">
        <v>317893.46442116698</v>
      </c>
      <c r="F2423" s="66">
        <f>Cat_Results[[#This Row],[TotalLossInOriginalCurrency]] / INDEX(Exchange_Rate[Exchange Rate], MATCH(Cat_Results[[#This Row],[Currency]], Exchange_Rate[Currency], 0))</f>
        <v>317893.46442116698</v>
      </c>
    </row>
    <row r="2424" spans="1:6" x14ac:dyDescent="0.3">
      <c r="A2424" s="1">
        <v>9424</v>
      </c>
      <c r="B2424" s="1">
        <v>233</v>
      </c>
      <c r="C2424" s="1">
        <f t="shared" si="37"/>
        <v>2.0000000000000002E-5</v>
      </c>
      <c r="D2424" s="1" t="s">
        <v>320</v>
      </c>
      <c r="E2424" s="4">
        <v>22147360.234507199</v>
      </c>
      <c r="F2424" s="66">
        <f>Cat_Results[[#This Row],[TotalLossInOriginalCurrency]] / INDEX(Exchange_Rate[Exchange Rate], MATCH(Cat_Results[[#This Row],[Currency]], Exchange_Rate[Currency], 0))</f>
        <v>22147360.234507199</v>
      </c>
    </row>
    <row r="2425" spans="1:6" x14ac:dyDescent="0.3">
      <c r="A2425" s="1">
        <v>9424</v>
      </c>
      <c r="B2425" s="1">
        <v>267</v>
      </c>
      <c r="C2425" s="1">
        <f t="shared" si="37"/>
        <v>2.0000000000000002E-5</v>
      </c>
      <c r="D2425" s="1" t="s">
        <v>320</v>
      </c>
      <c r="E2425" s="4">
        <v>0.472185328602791</v>
      </c>
      <c r="F2425" s="66">
        <f>Cat_Results[[#This Row],[TotalLossInOriginalCurrency]] / INDEX(Exchange_Rate[Exchange Rate], MATCH(Cat_Results[[#This Row],[Currency]], Exchange_Rate[Currency], 0))</f>
        <v>0.472185328602791</v>
      </c>
    </row>
    <row r="2426" spans="1:6" x14ac:dyDescent="0.3">
      <c r="A2426" s="1">
        <v>9427</v>
      </c>
      <c r="B2426" s="1">
        <v>338</v>
      </c>
      <c r="C2426" s="1">
        <f t="shared" si="37"/>
        <v>2.0000000000000002E-5</v>
      </c>
      <c r="D2426" s="1" t="s">
        <v>320</v>
      </c>
      <c r="E2426" s="4">
        <v>6.0775130987167402E-3</v>
      </c>
      <c r="F2426" s="66">
        <f>Cat_Results[[#This Row],[TotalLossInOriginalCurrency]] / INDEX(Exchange_Rate[Exchange Rate], MATCH(Cat_Results[[#This Row],[Currency]], Exchange_Rate[Currency], 0))</f>
        <v>6.0775130987167402E-3</v>
      </c>
    </row>
    <row r="2427" spans="1:6" x14ac:dyDescent="0.3">
      <c r="A2427" s="1">
        <v>9428</v>
      </c>
      <c r="B2427" s="1">
        <v>256</v>
      </c>
      <c r="C2427" s="1">
        <f t="shared" si="37"/>
        <v>2.0000000000000002E-5</v>
      </c>
      <c r="D2427" s="1" t="s">
        <v>321</v>
      </c>
      <c r="E2427" s="4">
        <v>104972.41392084754</v>
      </c>
      <c r="F2427" s="66">
        <f>Cat_Results[[#This Row],[TotalLossInOriginalCurrency]] / INDEX(Exchange_Rate[Exchange Rate], MATCH(Cat_Results[[#This Row],[Currency]], Exchange_Rate[Currency], 0))</f>
        <v>164460.28084433501</v>
      </c>
    </row>
    <row r="2428" spans="1:6" x14ac:dyDescent="0.3">
      <c r="A2428" s="1">
        <v>9434</v>
      </c>
      <c r="B2428" s="1">
        <v>233</v>
      </c>
      <c r="C2428" s="1">
        <f t="shared" si="37"/>
        <v>2.0000000000000002E-5</v>
      </c>
      <c r="D2428" s="1" t="s">
        <v>321</v>
      </c>
      <c r="E2428" s="4">
        <v>1.9261524682904853E-2</v>
      </c>
      <c r="F2428" s="66">
        <f>Cat_Results[[#This Row],[TotalLossInOriginalCurrency]] / INDEX(Exchange_Rate[Exchange Rate], MATCH(Cat_Results[[#This Row],[Currency]], Exchange_Rate[Currency], 0))</f>
        <v>3.0177030712366101E-2</v>
      </c>
    </row>
    <row r="2429" spans="1:6" x14ac:dyDescent="0.3">
      <c r="A2429" s="1">
        <v>9446</v>
      </c>
      <c r="B2429" s="1">
        <v>256</v>
      </c>
      <c r="C2429" s="1">
        <f t="shared" si="37"/>
        <v>2.0000000000000002E-5</v>
      </c>
      <c r="D2429" s="1" t="s">
        <v>324</v>
      </c>
      <c r="E2429" s="4">
        <v>1.2797824872098912E-4</v>
      </c>
      <c r="F2429" s="66">
        <f>Cat_Results[[#This Row],[TotalLossInOriginalCurrency]] / INDEX(Exchange_Rate[Exchange Rate], MATCH(Cat_Results[[#This Row],[Currency]], Exchange_Rate[Currency], 0))</f>
        <v>1.29453837871552E-4</v>
      </c>
    </row>
    <row r="2430" spans="1:6" x14ac:dyDescent="0.3">
      <c r="A2430" s="1">
        <v>9451</v>
      </c>
      <c r="B2430" s="1">
        <v>258</v>
      </c>
      <c r="C2430" s="1">
        <f t="shared" si="37"/>
        <v>2.0000000000000002E-5</v>
      </c>
      <c r="D2430" s="1" t="s">
        <v>322</v>
      </c>
      <c r="E2430" s="4">
        <v>2325281.0640544593</v>
      </c>
      <c r="F2430" s="66">
        <f>Cat_Results[[#This Row],[TotalLossInOriginalCurrency]] / INDEX(Exchange_Rate[Exchange Rate], MATCH(Cat_Results[[#This Row],[Currency]], Exchange_Rate[Currency], 0))</f>
        <v>2856142.7995408</v>
      </c>
    </row>
    <row r="2431" spans="1:6" x14ac:dyDescent="0.3">
      <c r="A2431" s="1">
        <v>9452</v>
      </c>
      <c r="B2431" s="1">
        <v>230</v>
      </c>
      <c r="C2431" s="1">
        <f t="shared" si="37"/>
        <v>2.0000000000000002E-5</v>
      </c>
      <c r="D2431" s="1" t="s">
        <v>322</v>
      </c>
      <c r="E2431" s="4">
        <v>7536873.324785036</v>
      </c>
      <c r="F2431" s="66">
        <f>Cat_Results[[#This Row],[TotalLossInOriginalCurrency]] / INDEX(Exchange_Rate[Exchange Rate], MATCH(Cat_Results[[#This Row],[Currency]], Exchange_Rate[Currency], 0))</f>
        <v>9257541.7270639893</v>
      </c>
    </row>
    <row r="2432" spans="1:6" x14ac:dyDescent="0.3">
      <c r="A2432" s="1">
        <v>9454</v>
      </c>
      <c r="B2432" s="1">
        <v>186</v>
      </c>
      <c r="C2432" s="1">
        <f t="shared" si="37"/>
        <v>2.0000000000000002E-5</v>
      </c>
      <c r="D2432" s="1" t="s">
        <v>321</v>
      </c>
      <c r="E2432" s="4">
        <v>239948.21324232285</v>
      </c>
      <c r="F2432" s="66">
        <f>Cat_Results[[#This Row],[TotalLossInOriginalCurrency]] / INDEX(Exchange_Rate[Exchange Rate], MATCH(Cat_Results[[#This Row],[Currency]], Exchange_Rate[Currency], 0))</f>
        <v>375926.86558284098</v>
      </c>
    </row>
    <row r="2433" spans="1:6" x14ac:dyDescent="0.3">
      <c r="A2433" s="1">
        <v>9457</v>
      </c>
      <c r="B2433" s="1">
        <v>239</v>
      </c>
      <c r="C2433" s="1">
        <f t="shared" si="37"/>
        <v>2.0000000000000002E-5</v>
      </c>
      <c r="D2433" s="1" t="s">
        <v>320</v>
      </c>
      <c r="E2433" s="4">
        <v>1241.1983615756001</v>
      </c>
      <c r="F2433" s="66">
        <f>Cat_Results[[#This Row],[TotalLossInOriginalCurrency]] / INDEX(Exchange_Rate[Exchange Rate], MATCH(Cat_Results[[#This Row],[Currency]], Exchange_Rate[Currency], 0))</f>
        <v>1241.1983615756001</v>
      </c>
    </row>
    <row r="2434" spans="1:6" x14ac:dyDescent="0.3">
      <c r="A2434" s="1">
        <v>9469</v>
      </c>
      <c r="B2434" s="1">
        <v>202</v>
      </c>
      <c r="C2434" s="1">
        <f t="shared" si="37"/>
        <v>2.0000000000000002E-5</v>
      </c>
      <c r="D2434" s="1" t="s">
        <v>320</v>
      </c>
      <c r="E2434" s="4">
        <v>2.44218856096268E-3</v>
      </c>
      <c r="F2434" s="66">
        <f>Cat_Results[[#This Row],[TotalLossInOriginalCurrency]] / INDEX(Exchange_Rate[Exchange Rate], MATCH(Cat_Results[[#This Row],[Currency]], Exchange_Rate[Currency], 0))</f>
        <v>2.44218856096268E-3</v>
      </c>
    </row>
    <row r="2435" spans="1:6" x14ac:dyDescent="0.3">
      <c r="A2435" s="1">
        <v>9471</v>
      </c>
      <c r="B2435" s="1">
        <v>266</v>
      </c>
      <c r="C2435" s="1">
        <f t="shared" si="37"/>
        <v>2.0000000000000002E-5</v>
      </c>
      <c r="D2435" s="1" t="s">
        <v>320</v>
      </c>
      <c r="E2435" s="4">
        <v>42191.4733488532</v>
      </c>
      <c r="F2435" s="66">
        <f>Cat_Results[[#This Row],[TotalLossInOriginalCurrency]] / INDEX(Exchange_Rate[Exchange Rate], MATCH(Cat_Results[[#This Row],[Currency]], Exchange_Rate[Currency], 0))</f>
        <v>42191.4733488532</v>
      </c>
    </row>
    <row r="2436" spans="1:6" x14ac:dyDescent="0.3">
      <c r="A2436" s="1">
        <v>9471</v>
      </c>
      <c r="B2436" s="1">
        <v>270</v>
      </c>
      <c r="C2436" s="1">
        <f t="shared" si="37"/>
        <v>2.0000000000000002E-5</v>
      </c>
      <c r="D2436" s="1" t="s">
        <v>321</v>
      </c>
      <c r="E2436" s="4">
        <v>7867315.2489813818</v>
      </c>
      <c r="F2436" s="66">
        <f>Cat_Results[[#This Row],[TotalLossInOriginalCurrency]] / INDEX(Exchange_Rate[Exchange Rate], MATCH(Cat_Results[[#This Row],[Currency]], Exchange_Rate[Currency], 0))</f>
        <v>12325722.797172301</v>
      </c>
    </row>
    <row r="2437" spans="1:6" x14ac:dyDescent="0.3">
      <c r="A2437" s="1">
        <v>9472</v>
      </c>
      <c r="B2437" s="1">
        <v>255</v>
      </c>
      <c r="C2437" s="1">
        <f t="shared" si="37"/>
        <v>2.0000000000000002E-5</v>
      </c>
      <c r="D2437" s="1" t="s">
        <v>323</v>
      </c>
      <c r="E2437" s="4">
        <v>15515.92861980017</v>
      </c>
      <c r="F2437" s="66">
        <f>Cat_Results[[#This Row],[TotalLossInOriginalCurrency]] / INDEX(Exchange_Rate[Exchange Rate], MATCH(Cat_Results[[#This Row],[Currency]], Exchange_Rate[Currency], 0))</f>
        <v>195.609317079188</v>
      </c>
    </row>
    <row r="2438" spans="1:6" x14ac:dyDescent="0.3">
      <c r="A2438" s="1">
        <v>9484</v>
      </c>
      <c r="B2438" s="1">
        <v>177</v>
      </c>
      <c r="C2438" s="1">
        <f t="shared" ref="C2438:C2501" si="38">1/50000</f>
        <v>2.0000000000000002E-5</v>
      </c>
      <c r="D2438" s="1" t="s">
        <v>321</v>
      </c>
      <c r="E2438" s="4">
        <v>0.74823904666353769</v>
      </c>
      <c r="F2438" s="66">
        <f>Cat_Results[[#This Row],[TotalLossInOriginalCurrency]] / INDEX(Exchange_Rate[Exchange Rate], MATCH(Cat_Results[[#This Row],[Currency]], Exchange_Rate[Currency], 0))</f>
        <v>1.17226611408375</v>
      </c>
    </row>
    <row r="2439" spans="1:6" x14ac:dyDescent="0.3">
      <c r="A2439" s="1">
        <v>9484</v>
      </c>
      <c r="B2439" s="1">
        <v>259</v>
      </c>
      <c r="C2439" s="1">
        <f t="shared" si="38"/>
        <v>2.0000000000000002E-5</v>
      </c>
      <c r="D2439" s="1" t="s">
        <v>320</v>
      </c>
      <c r="E2439" s="4">
        <v>311077.52324678598</v>
      </c>
      <c r="F2439" s="66">
        <f>Cat_Results[[#This Row],[TotalLossInOriginalCurrency]] / INDEX(Exchange_Rate[Exchange Rate], MATCH(Cat_Results[[#This Row],[Currency]], Exchange_Rate[Currency], 0))</f>
        <v>311077.52324678598</v>
      </c>
    </row>
    <row r="2440" spans="1:6" x14ac:dyDescent="0.3">
      <c r="A2440" s="1">
        <v>9485</v>
      </c>
      <c r="B2440" s="1">
        <v>218</v>
      </c>
      <c r="C2440" s="1">
        <f t="shared" si="38"/>
        <v>2.0000000000000002E-5</v>
      </c>
      <c r="D2440" s="1" t="s">
        <v>320</v>
      </c>
      <c r="E2440" s="4">
        <v>2.8680443949997398</v>
      </c>
      <c r="F2440" s="66">
        <f>Cat_Results[[#This Row],[TotalLossInOriginalCurrency]] / INDEX(Exchange_Rate[Exchange Rate], MATCH(Cat_Results[[#This Row],[Currency]], Exchange_Rate[Currency], 0))</f>
        <v>2.8680443949997398</v>
      </c>
    </row>
    <row r="2441" spans="1:6" x14ac:dyDescent="0.3">
      <c r="A2441" s="1">
        <v>9485</v>
      </c>
      <c r="B2441" s="1">
        <v>239</v>
      </c>
      <c r="C2441" s="1">
        <f t="shared" si="38"/>
        <v>2.0000000000000002E-5</v>
      </c>
      <c r="D2441" s="1" t="s">
        <v>320</v>
      </c>
      <c r="E2441" s="4">
        <v>6719.36124365672</v>
      </c>
      <c r="F2441" s="66">
        <f>Cat_Results[[#This Row],[TotalLossInOriginalCurrency]] / INDEX(Exchange_Rate[Exchange Rate], MATCH(Cat_Results[[#This Row],[Currency]], Exchange_Rate[Currency], 0))</f>
        <v>6719.36124365672</v>
      </c>
    </row>
    <row r="2442" spans="1:6" x14ac:dyDescent="0.3">
      <c r="A2442" s="1">
        <v>9486</v>
      </c>
      <c r="B2442" s="1">
        <v>218</v>
      </c>
      <c r="C2442" s="1">
        <f t="shared" si="38"/>
        <v>2.0000000000000002E-5</v>
      </c>
      <c r="D2442" s="1" t="s">
        <v>321</v>
      </c>
      <c r="E2442" s="4">
        <v>6875615.5360467155</v>
      </c>
      <c r="F2442" s="66">
        <f>Cat_Results[[#This Row],[TotalLossInOriginalCurrency]] / INDEX(Exchange_Rate[Exchange Rate], MATCH(Cat_Results[[#This Row],[Currency]], Exchange_Rate[Currency], 0))</f>
        <v>10772026.857347</v>
      </c>
    </row>
    <row r="2443" spans="1:6" x14ac:dyDescent="0.3">
      <c r="A2443" s="1">
        <v>9495</v>
      </c>
      <c r="B2443" s="1">
        <v>241</v>
      </c>
      <c r="C2443" s="1">
        <f t="shared" si="38"/>
        <v>2.0000000000000002E-5</v>
      </c>
      <c r="D2443" s="1" t="s">
        <v>320</v>
      </c>
      <c r="E2443" s="4">
        <v>5.1478480026125899</v>
      </c>
      <c r="F2443" s="66">
        <f>Cat_Results[[#This Row],[TotalLossInOriginalCurrency]] / INDEX(Exchange_Rate[Exchange Rate], MATCH(Cat_Results[[#This Row],[Currency]], Exchange_Rate[Currency], 0))</f>
        <v>5.1478480026125899</v>
      </c>
    </row>
    <row r="2444" spans="1:6" x14ac:dyDescent="0.3">
      <c r="A2444" s="1">
        <v>9496</v>
      </c>
      <c r="B2444" s="1">
        <v>189</v>
      </c>
      <c r="C2444" s="1">
        <f t="shared" si="38"/>
        <v>2.0000000000000002E-5</v>
      </c>
      <c r="D2444" s="1" t="s">
        <v>320</v>
      </c>
      <c r="E2444" s="4">
        <v>7.2438269853591902E-3</v>
      </c>
      <c r="F2444" s="66">
        <f>Cat_Results[[#This Row],[TotalLossInOriginalCurrency]] / INDEX(Exchange_Rate[Exchange Rate], MATCH(Cat_Results[[#This Row],[Currency]], Exchange_Rate[Currency], 0))</f>
        <v>7.2438269853591902E-3</v>
      </c>
    </row>
    <row r="2445" spans="1:6" x14ac:dyDescent="0.3">
      <c r="A2445" s="1">
        <v>9497</v>
      </c>
      <c r="B2445" s="1">
        <v>332</v>
      </c>
      <c r="C2445" s="1">
        <f t="shared" si="38"/>
        <v>2.0000000000000002E-5</v>
      </c>
      <c r="D2445" s="1" t="s">
        <v>320</v>
      </c>
      <c r="E2445" s="4">
        <v>6.0775130987167402E-3</v>
      </c>
      <c r="F2445" s="66">
        <f>Cat_Results[[#This Row],[TotalLossInOriginalCurrency]] / INDEX(Exchange_Rate[Exchange Rate], MATCH(Cat_Results[[#This Row],[Currency]], Exchange_Rate[Currency], 0))</f>
        <v>6.0775130987167402E-3</v>
      </c>
    </row>
    <row r="2446" spans="1:6" x14ac:dyDescent="0.3">
      <c r="A2446" s="1">
        <v>9497</v>
      </c>
      <c r="B2446" s="1">
        <v>285</v>
      </c>
      <c r="C2446" s="1">
        <f t="shared" si="38"/>
        <v>2.0000000000000002E-5</v>
      </c>
      <c r="D2446" s="1" t="s">
        <v>320</v>
      </c>
      <c r="E2446" s="4">
        <v>449.56550620496301</v>
      </c>
      <c r="F2446" s="66">
        <f>Cat_Results[[#This Row],[TotalLossInOriginalCurrency]] / INDEX(Exchange_Rate[Exchange Rate], MATCH(Cat_Results[[#This Row],[Currency]], Exchange_Rate[Currency], 0))</f>
        <v>449.56550620496301</v>
      </c>
    </row>
    <row r="2447" spans="1:6" x14ac:dyDescent="0.3">
      <c r="A2447" s="1">
        <v>9499</v>
      </c>
      <c r="B2447" s="1">
        <v>187</v>
      </c>
      <c r="C2447" s="1">
        <f t="shared" si="38"/>
        <v>2.0000000000000002E-5</v>
      </c>
      <c r="D2447" s="1" t="s">
        <v>321</v>
      </c>
      <c r="E2447" s="4">
        <v>3.6782420729575355E-2</v>
      </c>
      <c r="F2447" s="66">
        <f>Cat_Results[[#This Row],[TotalLossInOriginalCurrency]] / INDEX(Exchange_Rate[Exchange Rate], MATCH(Cat_Results[[#This Row],[Currency]], Exchange_Rate[Currency], 0))</f>
        <v>5.7627018541097599E-2</v>
      </c>
    </row>
    <row r="2448" spans="1:6" x14ac:dyDescent="0.3">
      <c r="A2448" s="1">
        <v>9502</v>
      </c>
      <c r="B2448" s="1">
        <v>226</v>
      </c>
      <c r="C2448" s="1">
        <f t="shared" si="38"/>
        <v>2.0000000000000002E-5</v>
      </c>
      <c r="D2448" s="1" t="s">
        <v>320</v>
      </c>
      <c r="E2448" s="4">
        <v>2382002.9194555902</v>
      </c>
      <c r="F2448" s="66">
        <f>Cat_Results[[#This Row],[TotalLossInOriginalCurrency]] / INDEX(Exchange_Rate[Exchange Rate], MATCH(Cat_Results[[#This Row],[Currency]], Exchange_Rate[Currency], 0))</f>
        <v>2382002.9194555902</v>
      </c>
    </row>
    <row r="2449" spans="1:6" x14ac:dyDescent="0.3">
      <c r="A2449" s="1">
        <v>9507</v>
      </c>
      <c r="B2449" s="1">
        <v>263</v>
      </c>
      <c r="C2449" s="1">
        <f t="shared" si="38"/>
        <v>2.0000000000000002E-5</v>
      </c>
      <c r="D2449" s="1" t="s">
        <v>321</v>
      </c>
      <c r="E2449" s="4">
        <v>477829.53248321085</v>
      </c>
      <c r="F2449" s="66">
        <f>Cat_Results[[#This Row],[TotalLossInOriginalCurrency]] / INDEX(Exchange_Rate[Exchange Rate], MATCH(Cat_Results[[#This Row],[Currency]], Exchange_Rate[Currency], 0))</f>
        <v>748615.52833452902</v>
      </c>
    </row>
    <row r="2450" spans="1:6" x14ac:dyDescent="0.3">
      <c r="A2450" s="1">
        <v>9515</v>
      </c>
      <c r="B2450" s="1">
        <v>205</v>
      </c>
      <c r="C2450" s="1">
        <f t="shared" si="38"/>
        <v>2.0000000000000002E-5</v>
      </c>
      <c r="D2450" s="1" t="s">
        <v>320</v>
      </c>
      <c r="E2450" s="4">
        <v>2054582.2641872701</v>
      </c>
      <c r="F2450" s="66">
        <f>Cat_Results[[#This Row],[TotalLossInOriginalCurrency]] / INDEX(Exchange_Rate[Exchange Rate], MATCH(Cat_Results[[#This Row],[Currency]], Exchange_Rate[Currency], 0))</f>
        <v>2054582.2641872701</v>
      </c>
    </row>
    <row r="2451" spans="1:6" x14ac:dyDescent="0.3">
      <c r="A2451" s="1">
        <v>9521</v>
      </c>
      <c r="B2451" s="1">
        <v>300</v>
      </c>
      <c r="C2451" s="1">
        <f t="shared" si="38"/>
        <v>2.0000000000000002E-5</v>
      </c>
      <c r="D2451" s="1" t="s">
        <v>324</v>
      </c>
      <c r="E2451" s="4">
        <v>10644.087285459318</v>
      </c>
      <c r="F2451" s="66">
        <f>Cat_Results[[#This Row],[TotalLossInOriginalCurrency]] / INDEX(Exchange_Rate[Exchange Rate], MATCH(Cat_Results[[#This Row],[Currency]], Exchange_Rate[Currency], 0))</f>
        <v>10766.813607104101</v>
      </c>
    </row>
    <row r="2452" spans="1:6" x14ac:dyDescent="0.3">
      <c r="A2452" s="1">
        <v>9521</v>
      </c>
      <c r="B2452" s="1">
        <v>260</v>
      </c>
      <c r="C2452" s="1">
        <f t="shared" si="38"/>
        <v>2.0000000000000002E-5</v>
      </c>
      <c r="D2452" s="1" t="s">
        <v>321</v>
      </c>
      <c r="E2452" s="4">
        <v>7.1151329736164604</v>
      </c>
      <c r="F2452" s="66">
        <f>Cat_Results[[#This Row],[TotalLossInOriginalCurrency]] / INDEX(Exchange_Rate[Exchange Rate], MATCH(Cat_Results[[#This Row],[Currency]], Exchange_Rate[Currency], 0))</f>
        <v>11.147278826683801</v>
      </c>
    </row>
    <row r="2453" spans="1:6" x14ac:dyDescent="0.3">
      <c r="A2453" s="1">
        <v>9523</v>
      </c>
      <c r="B2453" s="1">
        <v>251</v>
      </c>
      <c r="C2453" s="1">
        <f t="shared" si="38"/>
        <v>2.0000000000000002E-5</v>
      </c>
      <c r="D2453" s="1" t="s">
        <v>320</v>
      </c>
      <c r="E2453" s="4">
        <v>1681296.02066623</v>
      </c>
      <c r="F2453" s="66">
        <f>Cat_Results[[#This Row],[TotalLossInOriginalCurrency]] / INDEX(Exchange_Rate[Exchange Rate], MATCH(Cat_Results[[#This Row],[Currency]], Exchange_Rate[Currency], 0))</f>
        <v>1681296.02066623</v>
      </c>
    </row>
    <row r="2454" spans="1:6" x14ac:dyDescent="0.3">
      <c r="A2454" s="1">
        <v>9527</v>
      </c>
      <c r="B2454" s="1">
        <v>207</v>
      </c>
      <c r="C2454" s="1">
        <f t="shared" si="38"/>
        <v>2.0000000000000002E-5</v>
      </c>
      <c r="D2454" s="1" t="s">
        <v>320</v>
      </c>
      <c r="E2454" s="4">
        <v>5.6606791913509397E-2</v>
      </c>
      <c r="F2454" s="66">
        <f>Cat_Results[[#This Row],[TotalLossInOriginalCurrency]] / INDEX(Exchange_Rate[Exchange Rate], MATCH(Cat_Results[[#This Row],[Currency]], Exchange_Rate[Currency], 0))</f>
        <v>5.6606791913509397E-2</v>
      </c>
    </row>
    <row r="2455" spans="1:6" x14ac:dyDescent="0.3">
      <c r="A2455" s="1">
        <v>9530</v>
      </c>
      <c r="B2455" s="1">
        <v>262</v>
      </c>
      <c r="C2455" s="1">
        <f t="shared" si="38"/>
        <v>2.0000000000000002E-5</v>
      </c>
      <c r="D2455" s="1" t="s">
        <v>320</v>
      </c>
      <c r="E2455" s="4">
        <v>1.2597344815731E-2</v>
      </c>
      <c r="F2455" s="66">
        <f>Cat_Results[[#This Row],[TotalLossInOriginalCurrency]] / INDEX(Exchange_Rate[Exchange Rate], MATCH(Cat_Results[[#This Row],[Currency]], Exchange_Rate[Currency], 0))</f>
        <v>1.2597344815731E-2</v>
      </c>
    </row>
    <row r="2456" spans="1:6" x14ac:dyDescent="0.3">
      <c r="A2456" s="1">
        <v>9530</v>
      </c>
      <c r="B2456" s="1">
        <v>268</v>
      </c>
      <c r="C2456" s="1">
        <f t="shared" si="38"/>
        <v>2.0000000000000002E-5</v>
      </c>
      <c r="D2456" s="1" t="s">
        <v>322</v>
      </c>
      <c r="E2456" s="4">
        <v>5166391.6152577493</v>
      </c>
      <c r="F2456" s="66">
        <f>Cat_Results[[#This Row],[TotalLossInOriginalCurrency]] / INDEX(Exchange_Rate[Exchange Rate], MATCH(Cat_Results[[#This Row],[Currency]], Exchange_Rate[Currency], 0))</f>
        <v>6345878.9733561389</v>
      </c>
    </row>
    <row r="2457" spans="1:6" x14ac:dyDescent="0.3">
      <c r="A2457" s="1">
        <v>9532</v>
      </c>
      <c r="B2457" s="1">
        <v>262</v>
      </c>
      <c r="C2457" s="1">
        <f t="shared" si="38"/>
        <v>2.0000000000000002E-5</v>
      </c>
      <c r="D2457" s="1" t="s">
        <v>320</v>
      </c>
      <c r="E2457" s="4">
        <v>6.0964375734329198E-3</v>
      </c>
      <c r="F2457" s="66">
        <f>Cat_Results[[#This Row],[TotalLossInOriginalCurrency]] / INDEX(Exchange_Rate[Exchange Rate], MATCH(Cat_Results[[#This Row],[Currency]], Exchange_Rate[Currency], 0))</f>
        <v>6.0964375734329198E-3</v>
      </c>
    </row>
    <row r="2458" spans="1:6" x14ac:dyDescent="0.3">
      <c r="A2458" s="1">
        <v>9536</v>
      </c>
      <c r="B2458" s="1">
        <v>254</v>
      </c>
      <c r="C2458" s="1">
        <f t="shared" si="38"/>
        <v>2.0000000000000002E-5</v>
      </c>
      <c r="D2458" s="1" t="s">
        <v>320</v>
      </c>
      <c r="E2458" s="4">
        <v>16766214.958515599</v>
      </c>
      <c r="F2458" s="66">
        <f>Cat_Results[[#This Row],[TotalLossInOriginalCurrency]] / INDEX(Exchange_Rate[Exchange Rate], MATCH(Cat_Results[[#This Row],[Currency]], Exchange_Rate[Currency], 0))</f>
        <v>16766214.958515599</v>
      </c>
    </row>
    <row r="2459" spans="1:6" x14ac:dyDescent="0.3">
      <c r="A2459" s="1">
        <v>9539</v>
      </c>
      <c r="B2459" s="1">
        <v>211</v>
      </c>
      <c r="C2459" s="1">
        <f t="shared" si="38"/>
        <v>2.0000000000000002E-5</v>
      </c>
      <c r="D2459" s="1" t="s">
        <v>320</v>
      </c>
      <c r="E2459" s="4">
        <v>2.44218856096268E-3</v>
      </c>
      <c r="F2459" s="66">
        <f>Cat_Results[[#This Row],[TotalLossInOriginalCurrency]] / INDEX(Exchange_Rate[Exchange Rate], MATCH(Cat_Results[[#This Row],[Currency]], Exchange_Rate[Currency], 0))</f>
        <v>2.44218856096268E-3</v>
      </c>
    </row>
    <row r="2460" spans="1:6" x14ac:dyDescent="0.3">
      <c r="A2460" s="1">
        <v>9539</v>
      </c>
      <c r="B2460" s="1">
        <v>229</v>
      </c>
      <c r="C2460" s="1">
        <f t="shared" si="38"/>
        <v>2.0000000000000002E-5</v>
      </c>
      <c r="D2460" s="1" t="s">
        <v>320</v>
      </c>
      <c r="E2460" s="4">
        <v>2.5422563776373899</v>
      </c>
      <c r="F2460" s="66">
        <f>Cat_Results[[#This Row],[TotalLossInOriginalCurrency]] / INDEX(Exchange_Rate[Exchange Rate], MATCH(Cat_Results[[#This Row],[Currency]], Exchange_Rate[Currency], 0))</f>
        <v>2.5422563776373899</v>
      </c>
    </row>
    <row r="2461" spans="1:6" x14ac:dyDescent="0.3">
      <c r="A2461" s="1">
        <v>9545</v>
      </c>
      <c r="B2461" s="1">
        <v>277</v>
      </c>
      <c r="C2461" s="1">
        <f t="shared" si="38"/>
        <v>2.0000000000000002E-5</v>
      </c>
      <c r="D2461" s="1" t="s">
        <v>321</v>
      </c>
      <c r="E2461" s="4">
        <v>2545757.2735604742</v>
      </c>
      <c r="F2461" s="66">
        <f>Cat_Results[[#This Row],[TotalLossInOriginalCurrency]] / INDEX(Exchange_Rate[Exchange Rate], MATCH(Cat_Results[[#This Row],[Currency]], Exchange_Rate[Currency], 0))</f>
        <v>3988437.9193847906</v>
      </c>
    </row>
    <row r="2462" spans="1:6" x14ac:dyDescent="0.3">
      <c r="A2462" s="1">
        <v>9547</v>
      </c>
      <c r="B2462" s="1">
        <v>237</v>
      </c>
      <c r="C2462" s="1">
        <f t="shared" si="38"/>
        <v>2.0000000000000002E-5</v>
      </c>
      <c r="D2462" s="1" t="s">
        <v>320</v>
      </c>
      <c r="E2462" s="4">
        <v>3.7419423460960402E-2</v>
      </c>
      <c r="F2462" s="66">
        <f>Cat_Results[[#This Row],[TotalLossInOriginalCurrency]] / INDEX(Exchange_Rate[Exchange Rate], MATCH(Cat_Results[[#This Row],[Currency]], Exchange_Rate[Currency], 0))</f>
        <v>3.7419423460960402E-2</v>
      </c>
    </row>
    <row r="2463" spans="1:6" x14ac:dyDescent="0.3">
      <c r="A2463" s="1">
        <v>9547</v>
      </c>
      <c r="B2463" s="1">
        <v>206</v>
      </c>
      <c r="C2463" s="1">
        <f t="shared" si="38"/>
        <v>2.0000000000000002E-5</v>
      </c>
      <c r="D2463" s="1" t="s">
        <v>320</v>
      </c>
      <c r="E2463" s="4">
        <v>6.5166503190994295E-4</v>
      </c>
      <c r="F2463" s="66">
        <f>Cat_Results[[#This Row],[TotalLossInOriginalCurrency]] / INDEX(Exchange_Rate[Exchange Rate], MATCH(Cat_Results[[#This Row],[Currency]], Exchange_Rate[Currency], 0))</f>
        <v>6.5166503190994295E-4</v>
      </c>
    </row>
    <row r="2464" spans="1:6" x14ac:dyDescent="0.3">
      <c r="A2464" s="1">
        <v>9548</v>
      </c>
      <c r="B2464" s="1">
        <v>281</v>
      </c>
      <c r="C2464" s="1">
        <f t="shared" si="38"/>
        <v>2.0000000000000002E-5</v>
      </c>
      <c r="D2464" s="1" t="s">
        <v>324</v>
      </c>
      <c r="E2464" s="4">
        <v>1.986094994325115E-2</v>
      </c>
      <c r="F2464" s="66">
        <f>Cat_Results[[#This Row],[TotalLossInOriginalCurrency]] / INDEX(Exchange_Rate[Exchange Rate], MATCH(Cat_Results[[#This Row],[Currency]], Exchange_Rate[Currency], 0))</f>
        <v>2.0089946687221499E-2</v>
      </c>
    </row>
    <row r="2465" spans="1:6" x14ac:dyDescent="0.3">
      <c r="A2465" s="1">
        <v>9551</v>
      </c>
      <c r="B2465" s="1">
        <v>180</v>
      </c>
      <c r="C2465" s="1">
        <f t="shared" si="38"/>
        <v>2.0000000000000002E-5</v>
      </c>
      <c r="D2465" s="1" t="s">
        <v>320</v>
      </c>
      <c r="E2465" s="4">
        <v>7971.1189170181797</v>
      </c>
      <c r="F2465" s="66">
        <f>Cat_Results[[#This Row],[TotalLossInOriginalCurrency]] / INDEX(Exchange_Rate[Exchange Rate], MATCH(Cat_Results[[#This Row],[Currency]], Exchange_Rate[Currency], 0))</f>
        <v>7971.1189170181797</v>
      </c>
    </row>
    <row r="2466" spans="1:6" x14ac:dyDescent="0.3">
      <c r="A2466" s="1">
        <v>9553</v>
      </c>
      <c r="B2466" s="1">
        <v>181</v>
      </c>
      <c r="C2466" s="1">
        <f t="shared" si="38"/>
        <v>2.0000000000000002E-5</v>
      </c>
      <c r="D2466" s="1" t="s">
        <v>320</v>
      </c>
      <c r="E2466" s="4">
        <v>2.9078498482704202E-3</v>
      </c>
      <c r="F2466" s="66">
        <f>Cat_Results[[#This Row],[TotalLossInOriginalCurrency]] / INDEX(Exchange_Rate[Exchange Rate], MATCH(Cat_Results[[#This Row],[Currency]], Exchange_Rate[Currency], 0))</f>
        <v>2.9078498482704202E-3</v>
      </c>
    </row>
    <row r="2467" spans="1:6" x14ac:dyDescent="0.3">
      <c r="A2467" s="1">
        <v>9556</v>
      </c>
      <c r="B2467" s="1">
        <v>256</v>
      </c>
      <c r="C2467" s="1">
        <f t="shared" si="38"/>
        <v>2.0000000000000002E-5</v>
      </c>
      <c r="D2467" s="1" t="s">
        <v>321</v>
      </c>
      <c r="E2467" s="4">
        <v>7.2490007110469629E-3</v>
      </c>
      <c r="F2467" s="66">
        <f>Cat_Results[[#This Row],[TotalLossInOriginalCurrency]] / INDEX(Exchange_Rate[Exchange Rate], MATCH(Cat_Results[[#This Row],[Currency]], Exchange_Rate[Currency], 0))</f>
        <v>1.1357009410858199E-2</v>
      </c>
    </row>
    <row r="2468" spans="1:6" x14ac:dyDescent="0.3">
      <c r="A2468" s="1">
        <v>9561</v>
      </c>
      <c r="B2468" s="1">
        <v>173</v>
      </c>
      <c r="C2468" s="1">
        <f t="shared" si="38"/>
        <v>2.0000000000000002E-5</v>
      </c>
      <c r="D2468" s="1" t="s">
        <v>320</v>
      </c>
      <c r="E2468" s="4">
        <v>1.7061829566955599E-3</v>
      </c>
      <c r="F2468" s="66">
        <f>Cat_Results[[#This Row],[TotalLossInOriginalCurrency]] / INDEX(Exchange_Rate[Exchange Rate], MATCH(Cat_Results[[#This Row],[Currency]], Exchange_Rate[Currency], 0))</f>
        <v>1.7061829566955599E-3</v>
      </c>
    </row>
    <row r="2469" spans="1:6" x14ac:dyDescent="0.3">
      <c r="A2469" s="1">
        <v>9563</v>
      </c>
      <c r="B2469" s="1">
        <v>234</v>
      </c>
      <c r="C2469" s="1">
        <f t="shared" si="38"/>
        <v>2.0000000000000002E-5</v>
      </c>
      <c r="D2469" s="1" t="s">
        <v>320</v>
      </c>
      <c r="E2469" s="4">
        <v>6575647.95875216</v>
      </c>
      <c r="F2469" s="66">
        <f>Cat_Results[[#This Row],[TotalLossInOriginalCurrency]] / INDEX(Exchange_Rate[Exchange Rate], MATCH(Cat_Results[[#This Row],[Currency]], Exchange_Rate[Currency], 0))</f>
        <v>6575647.95875216</v>
      </c>
    </row>
    <row r="2470" spans="1:6" x14ac:dyDescent="0.3">
      <c r="A2470" s="1">
        <v>9566</v>
      </c>
      <c r="B2470" s="1">
        <v>267</v>
      </c>
      <c r="C2470" s="1">
        <f t="shared" si="38"/>
        <v>2.0000000000000002E-5</v>
      </c>
      <c r="D2470" s="1" t="s">
        <v>320</v>
      </c>
      <c r="E2470" s="4">
        <v>3956.4035395364399</v>
      </c>
      <c r="F2470" s="66">
        <f>Cat_Results[[#This Row],[TotalLossInOriginalCurrency]] / INDEX(Exchange_Rate[Exchange Rate], MATCH(Cat_Results[[#This Row],[Currency]], Exchange_Rate[Currency], 0))</f>
        <v>3956.4035395364399</v>
      </c>
    </row>
    <row r="2471" spans="1:6" x14ac:dyDescent="0.3">
      <c r="A2471" s="1">
        <v>9569</v>
      </c>
      <c r="B2471" s="1">
        <v>213</v>
      </c>
      <c r="C2471" s="1">
        <f t="shared" si="38"/>
        <v>2.0000000000000002E-5</v>
      </c>
      <c r="D2471" s="1" t="s">
        <v>321</v>
      </c>
      <c r="E2471" s="4">
        <v>110262.4433465045</v>
      </c>
      <c r="F2471" s="66">
        <f>Cat_Results[[#This Row],[TotalLossInOriginalCurrency]] / INDEX(Exchange_Rate[Exchange Rate], MATCH(Cat_Results[[#This Row],[Currency]], Exchange_Rate[Currency], 0))</f>
        <v>172748.169943221</v>
      </c>
    </row>
    <row r="2472" spans="1:6" x14ac:dyDescent="0.3">
      <c r="A2472" s="1">
        <v>9581</v>
      </c>
      <c r="B2472" s="1">
        <v>251</v>
      </c>
      <c r="C2472" s="1">
        <f t="shared" si="38"/>
        <v>2.0000000000000002E-5</v>
      </c>
      <c r="D2472" s="1" t="s">
        <v>320</v>
      </c>
      <c r="E2472" s="4">
        <v>1412207.76021595</v>
      </c>
      <c r="F2472" s="66">
        <f>Cat_Results[[#This Row],[TotalLossInOriginalCurrency]] / INDEX(Exchange_Rate[Exchange Rate], MATCH(Cat_Results[[#This Row],[Currency]], Exchange_Rate[Currency], 0))</f>
        <v>1412207.76021595</v>
      </c>
    </row>
    <row r="2473" spans="1:6" x14ac:dyDescent="0.3">
      <c r="A2473" s="1">
        <v>9585</v>
      </c>
      <c r="B2473" s="1">
        <v>203</v>
      </c>
      <c r="C2473" s="1">
        <f t="shared" si="38"/>
        <v>2.0000000000000002E-5</v>
      </c>
      <c r="D2473" s="1" t="s">
        <v>320</v>
      </c>
      <c r="E2473" s="4">
        <v>2081834.24782222</v>
      </c>
      <c r="F2473" s="66">
        <f>Cat_Results[[#This Row],[TotalLossInOriginalCurrency]] / INDEX(Exchange_Rate[Exchange Rate], MATCH(Cat_Results[[#This Row],[Currency]], Exchange_Rate[Currency], 0))</f>
        <v>2081834.24782222</v>
      </c>
    </row>
    <row r="2474" spans="1:6" x14ac:dyDescent="0.3">
      <c r="A2474" s="1">
        <v>9591</v>
      </c>
      <c r="B2474" s="1">
        <v>275</v>
      </c>
      <c r="C2474" s="1">
        <f t="shared" si="38"/>
        <v>2.0000000000000002E-5</v>
      </c>
      <c r="D2474" s="1" t="s">
        <v>322</v>
      </c>
      <c r="E2474" s="4">
        <v>179264.95677419793</v>
      </c>
      <c r="F2474" s="66">
        <f>Cat_Results[[#This Row],[TotalLossInOriginalCurrency]] / INDEX(Exchange_Rate[Exchange Rate], MATCH(Cat_Results[[#This Row],[Currency]], Exchange_Rate[Currency], 0))</f>
        <v>220191.15169151299</v>
      </c>
    </row>
    <row r="2475" spans="1:6" x14ac:dyDescent="0.3">
      <c r="A2475" s="1">
        <v>9591</v>
      </c>
      <c r="B2475" s="1">
        <v>224</v>
      </c>
      <c r="C2475" s="1">
        <f t="shared" si="38"/>
        <v>2.0000000000000002E-5</v>
      </c>
      <c r="D2475" s="1" t="s">
        <v>320</v>
      </c>
      <c r="E2475" s="4">
        <v>9.2445686459541303E-3</v>
      </c>
      <c r="F2475" s="66">
        <f>Cat_Results[[#This Row],[TotalLossInOriginalCurrency]] / INDEX(Exchange_Rate[Exchange Rate], MATCH(Cat_Results[[#This Row],[Currency]], Exchange_Rate[Currency], 0))</f>
        <v>9.2445686459541303E-3</v>
      </c>
    </row>
    <row r="2476" spans="1:6" x14ac:dyDescent="0.3">
      <c r="A2476" s="1">
        <v>9593</v>
      </c>
      <c r="B2476" s="1">
        <v>240</v>
      </c>
      <c r="C2476" s="1">
        <f t="shared" si="38"/>
        <v>2.0000000000000002E-5</v>
      </c>
      <c r="D2476" s="1" t="s">
        <v>321</v>
      </c>
      <c r="E2476" s="4">
        <v>710488.20994283329</v>
      </c>
      <c r="F2476" s="66">
        <f>Cat_Results[[#This Row],[TotalLossInOriginalCurrency]] / INDEX(Exchange_Rate[Exchange Rate], MATCH(Cat_Results[[#This Row],[Currency]], Exchange_Rate[Currency], 0))</f>
        <v>1113121.87820977</v>
      </c>
    </row>
    <row r="2477" spans="1:6" x14ac:dyDescent="0.3">
      <c r="A2477" s="1">
        <v>9597</v>
      </c>
      <c r="B2477" s="1">
        <v>201</v>
      </c>
      <c r="C2477" s="1">
        <f t="shared" si="38"/>
        <v>2.0000000000000002E-5</v>
      </c>
      <c r="D2477" s="1" t="s">
        <v>320</v>
      </c>
      <c r="E2477" s="4">
        <v>0.35565756700941598</v>
      </c>
      <c r="F2477" s="66">
        <f>Cat_Results[[#This Row],[TotalLossInOriginalCurrency]] / INDEX(Exchange_Rate[Exchange Rate], MATCH(Cat_Results[[#This Row],[Currency]], Exchange_Rate[Currency], 0))</f>
        <v>0.35565756700941598</v>
      </c>
    </row>
    <row r="2478" spans="1:6" x14ac:dyDescent="0.3">
      <c r="A2478" s="1">
        <v>9600</v>
      </c>
      <c r="B2478" s="1">
        <v>213</v>
      </c>
      <c r="C2478" s="1">
        <f t="shared" si="38"/>
        <v>2.0000000000000002E-5</v>
      </c>
      <c r="D2478" s="1" t="s">
        <v>320</v>
      </c>
      <c r="E2478" s="4">
        <v>316362.58155942301</v>
      </c>
      <c r="F2478" s="66">
        <f>Cat_Results[[#This Row],[TotalLossInOriginalCurrency]] / INDEX(Exchange_Rate[Exchange Rate], MATCH(Cat_Results[[#This Row],[Currency]], Exchange_Rate[Currency], 0))</f>
        <v>316362.58155942301</v>
      </c>
    </row>
    <row r="2479" spans="1:6" x14ac:dyDescent="0.3">
      <c r="A2479" s="1">
        <v>9605</v>
      </c>
      <c r="B2479" s="1">
        <v>297</v>
      </c>
      <c r="C2479" s="1">
        <f t="shared" si="38"/>
        <v>2.0000000000000002E-5</v>
      </c>
      <c r="D2479" s="1" t="s">
        <v>320</v>
      </c>
      <c r="E2479" s="4">
        <v>756.10398268327106</v>
      </c>
      <c r="F2479" s="66">
        <f>Cat_Results[[#This Row],[TotalLossInOriginalCurrency]] / INDEX(Exchange_Rate[Exchange Rate], MATCH(Cat_Results[[#This Row],[Currency]], Exchange_Rate[Currency], 0))</f>
        <v>756.10398268327106</v>
      </c>
    </row>
    <row r="2480" spans="1:6" x14ac:dyDescent="0.3">
      <c r="A2480" s="1">
        <v>9623</v>
      </c>
      <c r="B2480" s="1">
        <v>246</v>
      </c>
      <c r="C2480" s="1">
        <f t="shared" si="38"/>
        <v>2.0000000000000002E-5</v>
      </c>
      <c r="D2480" s="1" t="s">
        <v>320</v>
      </c>
      <c r="E2480" s="4">
        <v>18273.9609077573</v>
      </c>
      <c r="F2480" s="66">
        <f>Cat_Results[[#This Row],[TotalLossInOriginalCurrency]] / INDEX(Exchange_Rate[Exchange Rate], MATCH(Cat_Results[[#This Row],[Currency]], Exchange_Rate[Currency], 0))</f>
        <v>18273.9609077573</v>
      </c>
    </row>
    <row r="2481" spans="1:6" x14ac:dyDescent="0.3">
      <c r="A2481" s="1">
        <v>9623</v>
      </c>
      <c r="B2481" s="1">
        <v>265</v>
      </c>
      <c r="C2481" s="1">
        <f t="shared" si="38"/>
        <v>2.0000000000000002E-5</v>
      </c>
      <c r="D2481" s="1" t="s">
        <v>320</v>
      </c>
      <c r="E2481" s="4">
        <v>0.68746805191039995</v>
      </c>
      <c r="F2481" s="66">
        <f>Cat_Results[[#This Row],[TotalLossInOriginalCurrency]] / INDEX(Exchange_Rate[Exchange Rate], MATCH(Cat_Results[[#This Row],[Currency]], Exchange_Rate[Currency], 0))</f>
        <v>0.68746805191039995</v>
      </c>
    </row>
    <row r="2482" spans="1:6" x14ac:dyDescent="0.3">
      <c r="A2482" s="1">
        <v>9626</v>
      </c>
      <c r="B2482" s="1">
        <v>197</v>
      </c>
      <c r="C2482" s="1">
        <f t="shared" si="38"/>
        <v>2.0000000000000002E-5</v>
      </c>
      <c r="D2482" s="1" t="s">
        <v>320</v>
      </c>
      <c r="E2482" s="4">
        <v>2.44218856096268E-3</v>
      </c>
      <c r="F2482" s="66">
        <f>Cat_Results[[#This Row],[TotalLossInOriginalCurrency]] / INDEX(Exchange_Rate[Exchange Rate], MATCH(Cat_Results[[#This Row],[Currency]], Exchange_Rate[Currency], 0))</f>
        <v>2.44218856096268E-3</v>
      </c>
    </row>
    <row r="2483" spans="1:6" x14ac:dyDescent="0.3">
      <c r="A2483" s="1">
        <v>9633</v>
      </c>
      <c r="B2483" s="1">
        <v>234</v>
      </c>
      <c r="C2483" s="1">
        <f t="shared" si="38"/>
        <v>2.0000000000000002E-5</v>
      </c>
      <c r="D2483" s="1" t="s">
        <v>320</v>
      </c>
      <c r="E2483" s="4">
        <v>7274.7038229433902</v>
      </c>
      <c r="F2483" s="66">
        <f>Cat_Results[[#This Row],[TotalLossInOriginalCurrency]] / INDEX(Exchange_Rate[Exchange Rate], MATCH(Cat_Results[[#This Row],[Currency]], Exchange_Rate[Currency], 0))</f>
        <v>7274.7038229433902</v>
      </c>
    </row>
    <row r="2484" spans="1:6" x14ac:dyDescent="0.3">
      <c r="A2484" s="1">
        <v>9645</v>
      </c>
      <c r="B2484" s="1">
        <v>251</v>
      </c>
      <c r="C2484" s="1">
        <f t="shared" si="38"/>
        <v>2.0000000000000002E-5</v>
      </c>
      <c r="D2484" s="1" t="s">
        <v>320</v>
      </c>
      <c r="E2484" s="4">
        <v>8.0093741416931196E-4</v>
      </c>
      <c r="F2484" s="66">
        <f>Cat_Results[[#This Row],[TotalLossInOriginalCurrency]] / INDEX(Exchange_Rate[Exchange Rate], MATCH(Cat_Results[[#This Row],[Currency]], Exchange_Rate[Currency], 0))</f>
        <v>8.0093741416931196E-4</v>
      </c>
    </row>
    <row r="2485" spans="1:6" x14ac:dyDescent="0.3">
      <c r="A2485" s="1">
        <v>9648</v>
      </c>
      <c r="B2485" s="1">
        <v>232</v>
      </c>
      <c r="C2485" s="1">
        <f t="shared" si="38"/>
        <v>2.0000000000000002E-5</v>
      </c>
      <c r="D2485" s="1" t="s">
        <v>321</v>
      </c>
      <c r="E2485" s="4">
        <v>1.1465086772418583E-2</v>
      </c>
      <c r="F2485" s="66">
        <f>Cat_Results[[#This Row],[TotalLossInOriginalCurrency]] / INDEX(Exchange_Rate[Exchange Rate], MATCH(Cat_Results[[#This Row],[Currency]], Exchange_Rate[Currency], 0))</f>
        <v>1.79623514413834E-2</v>
      </c>
    </row>
    <row r="2486" spans="1:6" x14ac:dyDescent="0.3">
      <c r="A2486" s="1">
        <v>9656</v>
      </c>
      <c r="B2486" s="1">
        <v>258</v>
      </c>
      <c r="C2486" s="1">
        <f t="shared" si="38"/>
        <v>2.0000000000000002E-5</v>
      </c>
      <c r="D2486" s="1" t="s">
        <v>320</v>
      </c>
      <c r="E2486" s="4">
        <v>18450.641715154099</v>
      </c>
      <c r="F2486" s="66">
        <f>Cat_Results[[#This Row],[TotalLossInOriginalCurrency]] / INDEX(Exchange_Rate[Exchange Rate], MATCH(Cat_Results[[#This Row],[Currency]], Exchange_Rate[Currency], 0))</f>
        <v>18450.641715154099</v>
      </c>
    </row>
    <row r="2487" spans="1:6" x14ac:dyDescent="0.3">
      <c r="A2487" s="1">
        <v>9657</v>
      </c>
      <c r="B2487" s="1">
        <v>228</v>
      </c>
      <c r="C2487" s="1">
        <f t="shared" si="38"/>
        <v>2.0000000000000002E-5</v>
      </c>
      <c r="D2487" s="1" t="s">
        <v>320</v>
      </c>
      <c r="E2487" s="4">
        <v>13591.371037485</v>
      </c>
      <c r="F2487" s="66">
        <f>Cat_Results[[#This Row],[TotalLossInOriginalCurrency]] / INDEX(Exchange_Rate[Exchange Rate], MATCH(Cat_Results[[#This Row],[Currency]], Exchange_Rate[Currency], 0))</f>
        <v>13591.371037485</v>
      </c>
    </row>
    <row r="2488" spans="1:6" x14ac:dyDescent="0.3">
      <c r="A2488" s="1">
        <v>9672</v>
      </c>
      <c r="B2488" s="1">
        <v>262</v>
      </c>
      <c r="C2488" s="1">
        <f t="shared" si="38"/>
        <v>2.0000000000000002E-5</v>
      </c>
      <c r="D2488" s="1" t="s">
        <v>320</v>
      </c>
      <c r="E2488" s="4">
        <v>404.15671191615297</v>
      </c>
      <c r="F2488" s="66">
        <f>Cat_Results[[#This Row],[TotalLossInOriginalCurrency]] / INDEX(Exchange_Rate[Exchange Rate], MATCH(Cat_Results[[#This Row],[Currency]], Exchange_Rate[Currency], 0))</f>
        <v>404.15671191615297</v>
      </c>
    </row>
    <row r="2489" spans="1:6" x14ac:dyDescent="0.3">
      <c r="A2489" s="1">
        <v>9673</v>
      </c>
      <c r="B2489" s="1">
        <v>286</v>
      </c>
      <c r="C2489" s="1">
        <f t="shared" si="38"/>
        <v>2.0000000000000002E-5</v>
      </c>
      <c r="D2489" s="1" t="s">
        <v>322</v>
      </c>
      <c r="E2489" s="4">
        <v>7229212.8790641678</v>
      </c>
      <c r="F2489" s="66">
        <f>Cat_Results[[#This Row],[TotalLossInOriginalCurrency]] / INDEX(Exchange_Rate[Exchange Rate], MATCH(Cat_Results[[#This Row],[Currency]], Exchange_Rate[Currency], 0))</f>
        <v>8879642.3925134409</v>
      </c>
    </row>
    <row r="2490" spans="1:6" x14ac:dyDescent="0.3">
      <c r="A2490" s="1">
        <v>9674</v>
      </c>
      <c r="B2490" s="1">
        <v>227</v>
      </c>
      <c r="C2490" s="1">
        <f t="shared" si="38"/>
        <v>2.0000000000000002E-5</v>
      </c>
      <c r="D2490" s="1" t="s">
        <v>320</v>
      </c>
      <c r="E2490" s="4">
        <v>4736261.5684929602</v>
      </c>
      <c r="F2490" s="66">
        <f>Cat_Results[[#This Row],[TotalLossInOriginalCurrency]] / INDEX(Exchange_Rate[Exchange Rate], MATCH(Cat_Results[[#This Row],[Currency]], Exchange_Rate[Currency], 0))</f>
        <v>4736261.5684929602</v>
      </c>
    </row>
    <row r="2491" spans="1:6" x14ac:dyDescent="0.3">
      <c r="A2491" s="1">
        <v>9675</v>
      </c>
      <c r="B2491" s="1">
        <v>208</v>
      </c>
      <c r="C2491" s="1">
        <f t="shared" si="38"/>
        <v>2.0000000000000002E-5</v>
      </c>
      <c r="D2491" s="1" t="s">
        <v>320</v>
      </c>
      <c r="E2491" s="4">
        <v>24.629253141582002</v>
      </c>
      <c r="F2491" s="66">
        <f>Cat_Results[[#This Row],[TotalLossInOriginalCurrency]] / INDEX(Exchange_Rate[Exchange Rate], MATCH(Cat_Results[[#This Row],[Currency]], Exchange_Rate[Currency], 0))</f>
        <v>24.629253141582002</v>
      </c>
    </row>
    <row r="2492" spans="1:6" x14ac:dyDescent="0.3">
      <c r="A2492" s="1">
        <v>9676</v>
      </c>
      <c r="B2492" s="1">
        <v>231</v>
      </c>
      <c r="C2492" s="1">
        <f t="shared" si="38"/>
        <v>2.0000000000000002E-5</v>
      </c>
      <c r="D2492" s="1" t="s">
        <v>320</v>
      </c>
      <c r="E2492" s="4">
        <v>0.31176269799470901</v>
      </c>
      <c r="F2492" s="66">
        <f>Cat_Results[[#This Row],[TotalLossInOriginalCurrency]] / INDEX(Exchange_Rate[Exchange Rate], MATCH(Cat_Results[[#This Row],[Currency]], Exchange_Rate[Currency], 0))</f>
        <v>0.31176269799470901</v>
      </c>
    </row>
    <row r="2493" spans="1:6" x14ac:dyDescent="0.3">
      <c r="A2493" s="1">
        <v>9683</v>
      </c>
      <c r="B2493" s="1">
        <v>306</v>
      </c>
      <c r="C2493" s="1">
        <f t="shared" si="38"/>
        <v>2.0000000000000002E-5</v>
      </c>
      <c r="D2493" s="1" t="s">
        <v>321</v>
      </c>
      <c r="E2493" s="4">
        <v>116.96985654366385</v>
      </c>
      <c r="F2493" s="66">
        <f>Cat_Results[[#This Row],[TotalLossInOriginalCurrency]] / INDEX(Exchange_Rate[Exchange Rate], MATCH(Cat_Results[[#This Row],[Currency]], Exchange_Rate[Currency], 0))</f>
        <v>183.25667419630599</v>
      </c>
    </row>
    <row r="2494" spans="1:6" x14ac:dyDescent="0.3">
      <c r="A2494" s="1">
        <v>9687</v>
      </c>
      <c r="B2494" s="1">
        <v>225</v>
      </c>
      <c r="C2494" s="1">
        <f t="shared" si="38"/>
        <v>2.0000000000000002E-5</v>
      </c>
      <c r="D2494" s="1" t="s">
        <v>320</v>
      </c>
      <c r="E2494" s="4">
        <v>3265102.0972863901</v>
      </c>
      <c r="F2494" s="66">
        <f>Cat_Results[[#This Row],[TotalLossInOriginalCurrency]] / INDEX(Exchange_Rate[Exchange Rate], MATCH(Cat_Results[[#This Row],[Currency]], Exchange_Rate[Currency], 0))</f>
        <v>3265102.0972863901</v>
      </c>
    </row>
    <row r="2495" spans="1:6" x14ac:dyDescent="0.3">
      <c r="A2495" s="1">
        <v>9690</v>
      </c>
      <c r="B2495" s="1">
        <v>262</v>
      </c>
      <c r="C2495" s="1">
        <f t="shared" si="38"/>
        <v>2.0000000000000002E-5</v>
      </c>
      <c r="D2495" s="1" t="s">
        <v>320</v>
      </c>
      <c r="E2495" s="4">
        <v>262538.17717370403</v>
      </c>
      <c r="F2495" s="66">
        <f>Cat_Results[[#This Row],[TotalLossInOriginalCurrency]] / INDEX(Exchange_Rate[Exchange Rate], MATCH(Cat_Results[[#This Row],[Currency]], Exchange_Rate[Currency], 0))</f>
        <v>262538.17717370403</v>
      </c>
    </row>
    <row r="2496" spans="1:6" x14ac:dyDescent="0.3">
      <c r="A2496" s="1">
        <v>9693</v>
      </c>
      <c r="B2496" s="1">
        <v>231</v>
      </c>
      <c r="C2496" s="1">
        <f t="shared" si="38"/>
        <v>2.0000000000000002E-5</v>
      </c>
      <c r="D2496" s="1" t="s">
        <v>323</v>
      </c>
      <c r="E2496" s="4">
        <v>58742374.671583146</v>
      </c>
      <c r="F2496" s="66">
        <f>Cat_Results[[#This Row],[TotalLossInOriginalCurrency]] / INDEX(Exchange_Rate[Exchange Rate], MATCH(Cat_Results[[#This Row],[Currency]], Exchange_Rate[Currency], 0))</f>
        <v>740565.13629837497</v>
      </c>
    </row>
    <row r="2497" spans="1:6" x14ac:dyDescent="0.3">
      <c r="A2497" s="1">
        <v>9693</v>
      </c>
      <c r="B2497" s="1">
        <v>214</v>
      </c>
      <c r="C2497" s="1">
        <f t="shared" si="38"/>
        <v>2.0000000000000002E-5</v>
      </c>
      <c r="D2497" s="1" t="s">
        <v>321</v>
      </c>
      <c r="E2497" s="4">
        <v>5.0455448803792637E-2</v>
      </c>
      <c r="F2497" s="66">
        <f>Cat_Results[[#This Row],[TotalLossInOriginalCurrency]] / INDEX(Exchange_Rate[Exchange Rate], MATCH(Cat_Results[[#This Row],[Currency]], Exchange_Rate[Currency], 0))</f>
        <v>7.9048551619052901E-2</v>
      </c>
    </row>
    <row r="2498" spans="1:6" x14ac:dyDescent="0.3">
      <c r="A2498" s="1">
        <v>9693</v>
      </c>
      <c r="B2498" s="1">
        <v>291</v>
      </c>
      <c r="C2498" s="1">
        <f t="shared" si="38"/>
        <v>2.0000000000000002E-5</v>
      </c>
      <c r="D2498" s="1" t="s">
        <v>321</v>
      </c>
      <c r="E2498" s="4">
        <v>672.40713779046177</v>
      </c>
      <c r="F2498" s="66">
        <f>Cat_Results[[#This Row],[TotalLossInOriginalCurrency]] / INDEX(Exchange_Rate[Exchange Rate], MATCH(Cat_Results[[#This Row],[Currency]], Exchange_Rate[Currency], 0))</f>
        <v>1053.46026248514</v>
      </c>
    </row>
    <row r="2499" spans="1:6" x14ac:dyDescent="0.3">
      <c r="A2499" s="1">
        <v>9697</v>
      </c>
      <c r="B2499" s="1">
        <v>267</v>
      </c>
      <c r="C2499" s="1">
        <f t="shared" si="38"/>
        <v>2.0000000000000002E-5</v>
      </c>
      <c r="D2499" s="1" t="s">
        <v>321</v>
      </c>
      <c r="E2499" s="4">
        <v>0.52400576783780961</v>
      </c>
      <c r="F2499" s="66">
        <f>Cat_Results[[#This Row],[TotalLossInOriginalCurrency]] / INDEX(Exchange_Rate[Exchange Rate], MATCH(Cat_Results[[#This Row],[Currency]], Exchange_Rate[Currency], 0))</f>
        <v>0.82095983624458302</v>
      </c>
    </row>
    <row r="2500" spans="1:6" x14ac:dyDescent="0.3">
      <c r="A2500" s="1">
        <v>9701</v>
      </c>
      <c r="B2500" s="1">
        <v>272</v>
      </c>
      <c r="C2500" s="1">
        <f t="shared" si="38"/>
        <v>2.0000000000000002E-5</v>
      </c>
      <c r="D2500" s="1" t="s">
        <v>320</v>
      </c>
      <c r="E2500" s="4">
        <v>967128.34001817601</v>
      </c>
      <c r="F2500" s="66">
        <f>Cat_Results[[#This Row],[TotalLossInOriginalCurrency]] / INDEX(Exchange_Rate[Exchange Rate], MATCH(Cat_Results[[#This Row],[Currency]], Exchange_Rate[Currency], 0))</f>
        <v>967128.34001817601</v>
      </c>
    </row>
    <row r="2501" spans="1:6" x14ac:dyDescent="0.3">
      <c r="A2501" s="1">
        <v>9701</v>
      </c>
      <c r="B2501" s="1">
        <v>275</v>
      </c>
      <c r="C2501" s="1">
        <f t="shared" si="38"/>
        <v>2.0000000000000002E-5</v>
      </c>
      <c r="D2501" s="1" t="s">
        <v>320</v>
      </c>
      <c r="E2501" s="4">
        <v>5.9660524129867597E-3</v>
      </c>
      <c r="F2501" s="66">
        <f>Cat_Results[[#This Row],[TotalLossInOriginalCurrency]] / INDEX(Exchange_Rate[Exchange Rate], MATCH(Cat_Results[[#This Row],[Currency]], Exchange_Rate[Currency], 0))</f>
        <v>5.9660524129867597E-3</v>
      </c>
    </row>
    <row r="2502" spans="1:6" x14ac:dyDescent="0.3">
      <c r="A2502" s="1">
        <v>9706</v>
      </c>
      <c r="B2502" s="1">
        <v>254</v>
      </c>
      <c r="C2502" s="1">
        <f t="shared" ref="C2502:C2565" si="39">1/50000</f>
        <v>2.0000000000000002E-5</v>
      </c>
      <c r="D2502" s="1" t="s">
        <v>320</v>
      </c>
      <c r="E2502" s="4">
        <v>3065984.28155421</v>
      </c>
      <c r="F2502" s="66">
        <f>Cat_Results[[#This Row],[TotalLossInOriginalCurrency]] / INDEX(Exchange_Rate[Exchange Rate], MATCH(Cat_Results[[#This Row],[Currency]], Exchange_Rate[Currency], 0))</f>
        <v>3065984.28155421</v>
      </c>
    </row>
    <row r="2503" spans="1:6" x14ac:dyDescent="0.3">
      <c r="A2503" s="1">
        <v>9709</v>
      </c>
      <c r="B2503" s="1">
        <v>198</v>
      </c>
      <c r="C2503" s="1">
        <f t="shared" si="39"/>
        <v>2.0000000000000002E-5</v>
      </c>
      <c r="D2503" s="1" t="s">
        <v>320</v>
      </c>
      <c r="E2503" s="4">
        <v>7.2438269853591902E-3</v>
      </c>
      <c r="F2503" s="66">
        <f>Cat_Results[[#This Row],[TotalLossInOriginalCurrency]] / INDEX(Exchange_Rate[Exchange Rate], MATCH(Cat_Results[[#This Row],[Currency]], Exchange_Rate[Currency], 0))</f>
        <v>7.2438269853591902E-3</v>
      </c>
    </row>
    <row r="2504" spans="1:6" x14ac:dyDescent="0.3">
      <c r="A2504" s="1">
        <v>9709</v>
      </c>
      <c r="B2504" s="1">
        <v>205</v>
      </c>
      <c r="C2504" s="1">
        <f t="shared" si="39"/>
        <v>2.0000000000000002E-5</v>
      </c>
      <c r="D2504" s="1" t="s">
        <v>320</v>
      </c>
      <c r="E2504" s="4">
        <v>8.0093741416931196E-4</v>
      </c>
      <c r="F2504" s="66">
        <f>Cat_Results[[#This Row],[TotalLossInOriginalCurrency]] / INDEX(Exchange_Rate[Exchange Rate], MATCH(Cat_Results[[#This Row],[Currency]], Exchange_Rate[Currency], 0))</f>
        <v>8.0093741416931196E-4</v>
      </c>
    </row>
    <row r="2505" spans="1:6" x14ac:dyDescent="0.3">
      <c r="A2505" s="1">
        <v>9728</v>
      </c>
      <c r="B2505" s="1">
        <v>222</v>
      </c>
      <c r="C2505" s="1">
        <f t="shared" si="39"/>
        <v>2.0000000000000002E-5</v>
      </c>
      <c r="D2505" s="1" t="s">
        <v>320</v>
      </c>
      <c r="E2505" s="4">
        <v>2360526.04615652</v>
      </c>
      <c r="F2505" s="66">
        <f>Cat_Results[[#This Row],[TotalLossInOriginalCurrency]] / INDEX(Exchange_Rate[Exchange Rate], MATCH(Cat_Results[[#This Row],[Currency]], Exchange_Rate[Currency], 0))</f>
        <v>2360526.04615652</v>
      </c>
    </row>
    <row r="2506" spans="1:6" x14ac:dyDescent="0.3">
      <c r="A2506" s="1">
        <v>9729</v>
      </c>
      <c r="B2506" s="1">
        <v>267</v>
      </c>
      <c r="C2506" s="1">
        <f t="shared" si="39"/>
        <v>2.0000000000000002E-5</v>
      </c>
      <c r="D2506" s="1" t="s">
        <v>321</v>
      </c>
      <c r="E2506" s="4">
        <v>686.85494689283382</v>
      </c>
      <c r="F2506" s="66">
        <f>Cat_Results[[#This Row],[TotalLossInOriginalCurrency]] / INDEX(Exchange_Rate[Exchange Rate], MATCH(Cat_Results[[#This Row],[Currency]], Exchange_Rate[Currency], 0))</f>
        <v>1076.0956449995699</v>
      </c>
    </row>
    <row r="2507" spans="1:6" x14ac:dyDescent="0.3">
      <c r="A2507" s="1">
        <v>9736</v>
      </c>
      <c r="B2507" s="1">
        <v>240</v>
      </c>
      <c r="C2507" s="1">
        <f t="shared" si="39"/>
        <v>2.0000000000000002E-5</v>
      </c>
      <c r="D2507" s="1" t="s">
        <v>320</v>
      </c>
      <c r="E2507" s="4">
        <v>1.7061829566955599E-3</v>
      </c>
      <c r="F2507" s="66">
        <f>Cat_Results[[#This Row],[TotalLossInOriginalCurrency]] / INDEX(Exchange_Rate[Exchange Rate], MATCH(Cat_Results[[#This Row],[Currency]], Exchange_Rate[Currency], 0))</f>
        <v>1.7061829566955599E-3</v>
      </c>
    </row>
    <row r="2508" spans="1:6" x14ac:dyDescent="0.3">
      <c r="A2508" s="1">
        <v>9744</v>
      </c>
      <c r="B2508" s="1">
        <v>246</v>
      </c>
      <c r="C2508" s="1">
        <f t="shared" si="39"/>
        <v>2.0000000000000002E-5</v>
      </c>
      <c r="D2508" s="1" t="s">
        <v>320</v>
      </c>
      <c r="E2508" s="4">
        <v>0.39712477102875698</v>
      </c>
      <c r="F2508" s="66">
        <f>Cat_Results[[#This Row],[TotalLossInOriginalCurrency]] / INDEX(Exchange_Rate[Exchange Rate], MATCH(Cat_Results[[#This Row],[Currency]], Exchange_Rate[Currency], 0))</f>
        <v>0.39712477102875698</v>
      </c>
    </row>
    <row r="2509" spans="1:6" x14ac:dyDescent="0.3">
      <c r="A2509" s="1">
        <v>9747</v>
      </c>
      <c r="B2509" s="1">
        <v>307</v>
      </c>
      <c r="C2509" s="1">
        <f t="shared" si="39"/>
        <v>2.0000000000000002E-5</v>
      </c>
      <c r="D2509" s="1" t="s">
        <v>321</v>
      </c>
      <c r="E2509" s="4">
        <v>2.4235668205507127E-3</v>
      </c>
      <c r="F2509" s="66">
        <f>Cat_Results[[#This Row],[TotalLossInOriginalCurrency]] / INDEX(Exchange_Rate[Exchange Rate], MATCH(Cat_Results[[#This Row],[Currency]], Exchange_Rate[Currency], 0))</f>
        <v>3.7970021367073098E-3</v>
      </c>
    </row>
    <row r="2510" spans="1:6" x14ac:dyDescent="0.3">
      <c r="A2510" s="1">
        <v>9749</v>
      </c>
      <c r="B2510" s="1">
        <v>214</v>
      </c>
      <c r="C2510" s="1">
        <f t="shared" si="39"/>
        <v>2.0000000000000002E-5</v>
      </c>
      <c r="D2510" s="1" t="s">
        <v>320</v>
      </c>
      <c r="E2510" s="4">
        <v>6.5166503190994295E-4</v>
      </c>
      <c r="F2510" s="66">
        <f>Cat_Results[[#This Row],[TotalLossInOriginalCurrency]] / INDEX(Exchange_Rate[Exchange Rate], MATCH(Cat_Results[[#This Row],[Currency]], Exchange_Rate[Currency], 0))</f>
        <v>6.5166503190994295E-4</v>
      </c>
    </row>
    <row r="2511" spans="1:6" x14ac:dyDescent="0.3">
      <c r="A2511" s="1">
        <v>9749</v>
      </c>
      <c r="B2511" s="1">
        <v>233</v>
      </c>
      <c r="C2511" s="1">
        <f t="shared" si="39"/>
        <v>2.0000000000000002E-5</v>
      </c>
      <c r="D2511" s="1" t="s">
        <v>320</v>
      </c>
      <c r="E2511" s="4">
        <v>21085419.154387999</v>
      </c>
      <c r="F2511" s="66">
        <f>Cat_Results[[#This Row],[TotalLossInOriginalCurrency]] / INDEX(Exchange_Rate[Exchange Rate], MATCH(Cat_Results[[#This Row],[Currency]], Exchange_Rate[Currency], 0))</f>
        <v>21085419.154387999</v>
      </c>
    </row>
    <row r="2512" spans="1:6" x14ac:dyDescent="0.3">
      <c r="A2512" s="1">
        <v>9751</v>
      </c>
      <c r="B2512" s="1">
        <v>193</v>
      </c>
      <c r="C2512" s="1">
        <f t="shared" si="39"/>
        <v>2.0000000000000002E-5</v>
      </c>
      <c r="D2512" s="1" t="s">
        <v>320</v>
      </c>
      <c r="E2512" s="4">
        <v>3935933.9742606501</v>
      </c>
      <c r="F2512" s="66">
        <f>Cat_Results[[#This Row],[TotalLossInOriginalCurrency]] / INDEX(Exchange_Rate[Exchange Rate], MATCH(Cat_Results[[#This Row],[Currency]], Exchange_Rate[Currency], 0))</f>
        <v>3935933.9742606501</v>
      </c>
    </row>
    <row r="2513" spans="1:6" x14ac:dyDescent="0.3">
      <c r="A2513" s="1">
        <v>9751</v>
      </c>
      <c r="B2513" s="1">
        <v>240</v>
      </c>
      <c r="C2513" s="1">
        <f t="shared" si="39"/>
        <v>2.0000000000000002E-5</v>
      </c>
      <c r="D2513" s="1" t="s">
        <v>320</v>
      </c>
      <c r="E2513" s="4">
        <v>2958405.03637962</v>
      </c>
      <c r="F2513" s="66">
        <f>Cat_Results[[#This Row],[TotalLossInOriginalCurrency]] / INDEX(Exchange_Rate[Exchange Rate], MATCH(Cat_Results[[#This Row],[Currency]], Exchange_Rate[Currency], 0))</f>
        <v>2958405.03637962</v>
      </c>
    </row>
    <row r="2514" spans="1:6" x14ac:dyDescent="0.3">
      <c r="A2514" s="1">
        <v>9753</v>
      </c>
      <c r="B2514" s="1">
        <v>248</v>
      </c>
      <c r="C2514" s="1">
        <f t="shared" si="39"/>
        <v>2.0000000000000002E-5</v>
      </c>
      <c r="D2514" s="1" t="s">
        <v>321</v>
      </c>
      <c r="E2514" s="4">
        <v>0.15985572113113058</v>
      </c>
      <c r="F2514" s="66">
        <f>Cat_Results[[#This Row],[TotalLossInOriginalCurrency]] / INDEX(Exchange_Rate[Exchange Rate], MATCH(Cat_Results[[#This Row],[Currency]], Exchange_Rate[Currency], 0))</f>
        <v>0.25044595822691901</v>
      </c>
    </row>
    <row r="2515" spans="1:6" x14ac:dyDescent="0.3">
      <c r="A2515" s="1">
        <v>9753</v>
      </c>
      <c r="B2515" s="1">
        <v>257</v>
      </c>
      <c r="C2515" s="1">
        <f t="shared" si="39"/>
        <v>2.0000000000000002E-5</v>
      </c>
      <c r="D2515" s="1" t="s">
        <v>321</v>
      </c>
      <c r="E2515" s="4">
        <v>635248.71169531345</v>
      </c>
      <c r="F2515" s="66">
        <f>Cat_Results[[#This Row],[TotalLossInOriginalCurrency]] / INDEX(Exchange_Rate[Exchange Rate], MATCH(Cat_Results[[#This Row],[Currency]], Exchange_Rate[Currency], 0))</f>
        <v>995244.15633796202</v>
      </c>
    </row>
    <row r="2516" spans="1:6" x14ac:dyDescent="0.3">
      <c r="A2516" s="1">
        <v>9754</v>
      </c>
      <c r="B2516" s="1">
        <v>237</v>
      </c>
      <c r="C2516" s="1">
        <f t="shared" si="39"/>
        <v>2.0000000000000002E-5</v>
      </c>
      <c r="D2516" s="1" t="s">
        <v>320</v>
      </c>
      <c r="E2516" s="4">
        <v>3.7970021367073098E-3</v>
      </c>
      <c r="F2516" s="66">
        <f>Cat_Results[[#This Row],[TotalLossInOriginalCurrency]] / INDEX(Exchange_Rate[Exchange Rate], MATCH(Cat_Results[[#This Row],[Currency]], Exchange_Rate[Currency], 0))</f>
        <v>3.7970021367073098E-3</v>
      </c>
    </row>
    <row r="2517" spans="1:6" x14ac:dyDescent="0.3">
      <c r="A2517" s="1">
        <v>9757</v>
      </c>
      <c r="B2517" s="1">
        <v>237</v>
      </c>
      <c r="C2517" s="1">
        <f t="shared" si="39"/>
        <v>2.0000000000000002E-5</v>
      </c>
      <c r="D2517" s="1" t="s">
        <v>320</v>
      </c>
      <c r="E2517" s="4">
        <v>1.7061829566955599E-3</v>
      </c>
      <c r="F2517" s="66">
        <f>Cat_Results[[#This Row],[TotalLossInOriginalCurrency]] / INDEX(Exchange_Rate[Exchange Rate], MATCH(Cat_Results[[#This Row],[Currency]], Exchange_Rate[Currency], 0))</f>
        <v>1.7061829566955599E-3</v>
      </c>
    </row>
    <row r="2518" spans="1:6" x14ac:dyDescent="0.3">
      <c r="A2518" s="1">
        <v>9761</v>
      </c>
      <c r="B2518" s="1">
        <v>240</v>
      </c>
      <c r="C2518" s="1">
        <f t="shared" si="39"/>
        <v>2.0000000000000002E-5</v>
      </c>
      <c r="D2518" s="1" t="s">
        <v>321</v>
      </c>
      <c r="E2518" s="4">
        <v>670.65788000089935</v>
      </c>
      <c r="F2518" s="66">
        <f>Cat_Results[[#This Row],[TotalLossInOriginalCurrency]] / INDEX(Exchange_Rate[Exchange Rate], MATCH(Cat_Results[[#This Row],[Currency]], Exchange_Rate[Currency], 0))</f>
        <v>1050.71970030699</v>
      </c>
    </row>
    <row r="2519" spans="1:6" x14ac:dyDescent="0.3">
      <c r="A2519" s="1">
        <v>9762</v>
      </c>
      <c r="B2519" s="1">
        <v>241</v>
      </c>
      <c r="C2519" s="1">
        <f t="shared" si="39"/>
        <v>2.0000000000000002E-5</v>
      </c>
      <c r="D2519" s="1" t="s">
        <v>320</v>
      </c>
      <c r="E2519" s="4">
        <v>138.84592264890699</v>
      </c>
      <c r="F2519" s="66">
        <f>Cat_Results[[#This Row],[TotalLossInOriginalCurrency]] / INDEX(Exchange_Rate[Exchange Rate], MATCH(Cat_Results[[#This Row],[Currency]], Exchange_Rate[Currency], 0))</f>
        <v>138.84592264890699</v>
      </c>
    </row>
    <row r="2520" spans="1:6" x14ac:dyDescent="0.3">
      <c r="A2520" s="1">
        <v>9765</v>
      </c>
      <c r="B2520" s="1">
        <v>199</v>
      </c>
      <c r="C2520" s="1">
        <f t="shared" si="39"/>
        <v>2.0000000000000002E-5</v>
      </c>
      <c r="D2520" s="1" t="s">
        <v>320</v>
      </c>
      <c r="E2520" s="4">
        <v>4.8610921949148199E-2</v>
      </c>
      <c r="F2520" s="66">
        <f>Cat_Results[[#This Row],[TotalLossInOriginalCurrency]] / INDEX(Exchange_Rate[Exchange Rate], MATCH(Cat_Results[[#This Row],[Currency]], Exchange_Rate[Currency], 0))</f>
        <v>4.8610921949148199E-2</v>
      </c>
    </row>
    <row r="2521" spans="1:6" x14ac:dyDescent="0.3">
      <c r="A2521" s="1">
        <v>9765</v>
      </c>
      <c r="B2521" s="1">
        <v>266</v>
      </c>
      <c r="C2521" s="1">
        <f t="shared" si="39"/>
        <v>2.0000000000000002E-5</v>
      </c>
      <c r="D2521" s="1" t="s">
        <v>320</v>
      </c>
      <c r="E2521" s="4">
        <v>19.5554584264755</v>
      </c>
      <c r="F2521" s="66">
        <f>Cat_Results[[#This Row],[TotalLossInOriginalCurrency]] / INDEX(Exchange_Rate[Exchange Rate], MATCH(Cat_Results[[#This Row],[Currency]], Exchange_Rate[Currency], 0))</f>
        <v>19.5554584264755</v>
      </c>
    </row>
    <row r="2522" spans="1:6" x14ac:dyDescent="0.3">
      <c r="A2522" s="1">
        <v>9773</v>
      </c>
      <c r="B2522" s="1">
        <v>236</v>
      </c>
      <c r="C2522" s="1">
        <f t="shared" si="39"/>
        <v>2.0000000000000002E-5</v>
      </c>
      <c r="D2522" s="1" t="s">
        <v>321</v>
      </c>
      <c r="E2522" s="4">
        <v>1.764457295015021</v>
      </c>
      <c r="F2522" s="66">
        <f>Cat_Results[[#This Row],[TotalLossInOriginalCurrency]] / INDEX(Exchange_Rate[Exchange Rate], MATCH(Cat_Results[[#This Row],[Currency]], Exchange_Rate[Currency], 0))</f>
        <v>2.7643752433359601</v>
      </c>
    </row>
    <row r="2523" spans="1:6" x14ac:dyDescent="0.3">
      <c r="A2523" s="1">
        <v>9783</v>
      </c>
      <c r="B2523" s="1">
        <v>270</v>
      </c>
      <c r="C2523" s="1">
        <f t="shared" si="39"/>
        <v>2.0000000000000002E-5</v>
      </c>
      <c r="D2523" s="1" t="s">
        <v>320</v>
      </c>
      <c r="E2523" s="4">
        <v>10.5732157826424</v>
      </c>
      <c r="F2523" s="66">
        <f>Cat_Results[[#This Row],[TotalLossInOriginalCurrency]] / INDEX(Exchange_Rate[Exchange Rate], MATCH(Cat_Results[[#This Row],[Currency]], Exchange_Rate[Currency], 0))</f>
        <v>10.5732157826424</v>
      </c>
    </row>
    <row r="2524" spans="1:6" x14ac:dyDescent="0.3">
      <c r="A2524" s="1">
        <v>9790</v>
      </c>
      <c r="B2524" s="1">
        <v>225</v>
      </c>
      <c r="C2524" s="1">
        <f t="shared" si="39"/>
        <v>2.0000000000000002E-5</v>
      </c>
      <c r="D2524" s="1" t="s">
        <v>321</v>
      </c>
      <c r="E2524" s="4">
        <v>25.869331514907607</v>
      </c>
      <c r="F2524" s="66">
        <f>Cat_Results[[#This Row],[TotalLossInOriginalCurrency]] / INDEX(Exchange_Rate[Exchange Rate], MATCH(Cat_Results[[#This Row],[Currency]], Exchange_Rate[Currency], 0))</f>
        <v>40.529481673203399</v>
      </c>
    </row>
    <row r="2525" spans="1:6" x14ac:dyDescent="0.3">
      <c r="A2525" s="1">
        <v>9805</v>
      </c>
      <c r="B2525" s="1">
        <v>254</v>
      </c>
      <c r="C2525" s="1">
        <f t="shared" si="39"/>
        <v>2.0000000000000002E-5</v>
      </c>
      <c r="D2525" s="1" t="s">
        <v>324</v>
      </c>
      <c r="E2525" s="4">
        <v>9193.1677297429305</v>
      </c>
      <c r="F2525" s="66">
        <f>Cat_Results[[#This Row],[TotalLossInOriginalCurrency]] / INDEX(Exchange_Rate[Exchange Rate], MATCH(Cat_Results[[#This Row],[Currency]], Exchange_Rate[Currency], 0))</f>
        <v>9299.1649495586807</v>
      </c>
    </row>
    <row r="2526" spans="1:6" x14ac:dyDescent="0.3">
      <c r="A2526" s="1">
        <v>9809</v>
      </c>
      <c r="B2526" s="1">
        <v>268</v>
      </c>
      <c r="C2526" s="1">
        <f t="shared" si="39"/>
        <v>2.0000000000000002E-5</v>
      </c>
      <c r="D2526" s="1" t="s">
        <v>320</v>
      </c>
      <c r="E2526" s="4">
        <v>23177.415059353101</v>
      </c>
      <c r="F2526" s="66">
        <f>Cat_Results[[#This Row],[TotalLossInOriginalCurrency]] / INDEX(Exchange_Rate[Exchange Rate], MATCH(Cat_Results[[#This Row],[Currency]], Exchange_Rate[Currency], 0))</f>
        <v>23177.415059353101</v>
      </c>
    </row>
    <row r="2527" spans="1:6" x14ac:dyDescent="0.3">
      <c r="A2527" s="1">
        <v>9814</v>
      </c>
      <c r="B2527" s="1">
        <v>217</v>
      </c>
      <c r="C2527" s="1">
        <f t="shared" si="39"/>
        <v>2.0000000000000002E-5</v>
      </c>
      <c r="D2527" s="1" t="s">
        <v>321</v>
      </c>
      <c r="E2527" s="4">
        <v>3.8478418167161958E-3</v>
      </c>
      <c r="F2527" s="66">
        <f>Cat_Results[[#This Row],[TotalLossInOriginalCurrency]] / INDEX(Exchange_Rate[Exchange Rate], MATCH(Cat_Results[[#This Row],[Currency]], Exchange_Rate[Currency], 0))</f>
        <v>6.0284137725830104E-3</v>
      </c>
    </row>
    <row r="2528" spans="1:6" x14ac:dyDescent="0.3">
      <c r="A2528" s="1">
        <v>9829</v>
      </c>
      <c r="B2528" s="1">
        <v>251</v>
      </c>
      <c r="C2528" s="1">
        <f t="shared" si="39"/>
        <v>2.0000000000000002E-5</v>
      </c>
      <c r="D2528" s="1" t="s">
        <v>321</v>
      </c>
      <c r="E2528" s="4">
        <v>2091693.546180506</v>
      </c>
      <c r="F2528" s="66">
        <f>Cat_Results[[#This Row],[TotalLossInOriginalCurrency]] / INDEX(Exchange_Rate[Exchange Rate], MATCH(Cat_Results[[#This Row],[Currency]], Exchange_Rate[Currency], 0))</f>
        <v>3277056.2778952201</v>
      </c>
    </row>
    <row r="2529" spans="1:6" x14ac:dyDescent="0.3">
      <c r="A2529" s="1">
        <v>9829</v>
      </c>
      <c r="B2529" s="1">
        <v>192</v>
      </c>
      <c r="C2529" s="1">
        <f t="shared" si="39"/>
        <v>2.0000000000000002E-5</v>
      </c>
      <c r="D2529" s="1" t="s">
        <v>322</v>
      </c>
      <c r="E2529" s="4">
        <v>0.59847034967394019</v>
      </c>
      <c r="F2529" s="66">
        <f>Cat_Results[[#This Row],[TotalLossInOriginalCurrency]] / INDEX(Exchange_Rate[Exchange Rate], MATCH(Cat_Results[[#This Row],[Currency]], Exchange_Rate[Currency], 0))</f>
        <v>0.73510114815086114</v>
      </c>
    </row>
    <row r="2530" spans="1:6" x14ac:dyDescent="0.3">
      <c r="A2530" s="1">
        <v>9833</v>
      </c>
      <c r="B2530" s="1">
        <v>226</v>
      </c>
      <c r="C2530" s="1">
        <f t="shared" si="39"/>
        <v>2.0000000000000002E-5</v>
      </c>
      <c r="D2530" s="1" t="s">
        <v>320</v>
      </c>
      <c r="E2530" s="4">
        <v>507897.18576191802</v>
      </c>
      <c r="F2530" s="66">
        <f>Cat_Results[[#This Row],[TotalLossInOriginalCurrency]] / INDEX(Exchange_Rate[Exchange Rate], MATCH(Cat_Results[[#This Row],[Currency]], Exchange_Rate[Currency], 0))</f>
        <v>507897.18576191802</v>
      </c>
    </row>
    <row r="2531" spans="1:6" x14ac:dyDescent="0.3">
      <c r="A2531" s="1">
        <v>9834</v>
      </c>
      <c r="B2531" s="1">
        <v>199</v>
      </c>
      <c r="C2531" s="1">
        <f t="shared" si="39"/>
        <v>2.0000000000000002E-5</v>
      </c>
      <c r="D2531" s="1" t="s">
        <v>320</v>
      </c>
      <c r="E2531" s="4">
        <v>52513.806075902197</v>
      </c>
      <c r="F2531" s="66">
        <f>Cat_Results[[#This Row],[TotalLossInOriginalCurrency]] / INDEX(Exchange_Rate[Exchange Rate], MATCH(Cat_Results[[#This Row],[Currency]], Exchange_Rate[Currency], 0))</f>
        <v>52513.806075902197</v>
      </c>
    </row>
    <row r="2532" spans="1:6" x14ac:dyDescent="0.3">
      <c r="A2532" s="1">
        <v>9840</v>
      </c>
      <c r="B2532" s="1">
        <v>260</v>
      </c>
      <c r="C2532" s="1">
        <f t="shared" si="39"/>
        <v>2.0000000000000002E-5</v>
      </c>
      <c r="D2532" s="1" t="s">
        <v>321</v>
      </c>
      <c r="E2532" s="4">
        <v>7.8530554845022378</v>
      </c>
      <c r="F2532" s="66">
        <f>Cat_Results[[#This Row],[TotalLossInOriginalCurrency]] / INDEX(Exchange_Rate[Exchange Rate], MATCH(Cat_Results[[#This Row],[Currency]], Exchange_Rate[Currency], 0))</f>
        <v>12.303382024169</v>
      </c>
    </row>
    <row r="2533" spans="1:6" x14ac:dyDescent="0.3">
      <c r="A2533" s="1">
        <v>9841</v>
      </c>
      <c r="B2533" s="1">
        <v>245</v>
      </c>
      <c r="C2533" s="1">
        <f t="shared" si="39"/>
        <v>2.0000000000000002E-5</v>
      </c>
      <c r="D2533" s="1" t="s">
        <v>320</v>
      </c>
      <c r="E2533" s="4">
        <v>40260.856423437603</v>
      </c>
      <c r="F2533" s="66">
        <f>Cat_Results[[#This Row],[TotalLossInOriginalCurrency]] / INDEX(Exchange_Rate[Exchange Rate], MATCH(Cat_Results[[#This Row],[Currency]], Exchange_Rate[Currency], 0))</f>
        <v>40260.856423437603</v>
      </c>
    </row>
    <row r="2534" spans="1:6" x14ac:dyDescent="0.3">
      <c r="A2534" s="1">
        <v>9851</v>
      </c>
      <c r="B2534" s="1">
        <v>230</v>
      </c>
      <c r="C2534" s="1">
        <f t="shared" si="39"/>
        <v>2.0000000000000002E-5</v>
      </c>
      <c r="D2534" s="1" t="s">
        <v>321</v>
      </c>
      <c r="E2534" s="4">
        <v>703903.27248998871</v>
      </c>
      <c r="F2534" s="66">
        <f>Cat_Results[[#This Row],[TotalLossInOriginalCurrency]] / INDEX(Exchange_Rate[Exchange Rate], MATCH(Cat_Results[[#This Row],[Currency]], Exchange_Rate[Currency], 0))</f>
        <v>1102805.2567052499</v>
      </c>
    </row>
    <row r="2535" spans="1:6" x14ac:dyDescent="0.3">
      <c r="A2535" s="1">
        <v>9854</v>
      </c>
      <c r="B2535" s="1">
        <v>282</v>
      </c>
      <c r="C2535" s="1">
        <f t="shared" si="39"/>
        <v>2.0000000000000002E-5</v>
      </c>
      <c r="D2535" s="1" t="s">
        <v>320</v>
      </c>
      <c r="E2535" s="4">
        <v>11400824.404583899</v>
      </c>
      <c r="F2535" s="66">
        <f>Cat_Results[[#This Row],[TotalLossInOriginalCurrency]] / INDEX(Exchange_Rate[Exchange Rate], MATCH(Cat_Results[[#This Row],[Currency]], Exchange_Rate[Currency], 0))</f>
        <v>11400824.404583899</v>
      </c>
    </row>
    <row r="2536" spans="1:6" x14ac:dyDescent="0.3">
      <c r="A2536" s="1">
        <v>9868</v>
      </c>
      <c r="B2536" s="1">
        <v>232</v>
      </c>
      <c r="C2536" s="1">
        <f t="shared" si="39"/>
        <v>2.0000000000000002E-5</v>
      </c>
      <c r="D2536" s="1" t="s">
        <v>320</v>
      </c>
      <c r="E2536" s="4">
        <v>13483.306822066699</v>
      </c>
      <c r="F2536" s="66">
        <f>Cat_Results[[#This Row],[TotalLossInOriginalCurrency]] / INDEX(Exchange_Rate[Exchange Rate], MATCH(Cat_Results[[#This Row],[Currency]], Exchange_Rate[Currency], 0))</f>
        <v>13483.306822066699</v>
      </c>
    </row>
    <row r="2537" spans="1:6" x14ac:dyDescent="0.3">
      <c r="A2537" s="1">
        <v>9873</v>
      </c>
      <c r="B2537" s="1">
        <v>265</v>
      </c>
      <c r="C2537" s="1">
        <f t="shared" si="39"/>
        <v>2.0000000000000002E-5</v>
      </c>
      <c r="D2537" s="1" t="s">
        <v>320</v>
      </c>
      <c r="E2537" s="4">
        <v>6571990.3616528604</v>
      </c>
      <c r="F2537" s="66">
        <f>Cat_Results[[#This Row],[TotalLossInOriginalCurrency]] / INDEX(Exchange_Rate[Exchange Rate], MATCH(Cat_Results[[#This Row],[Currency]], Exchange_Rate[Currency], 0))</f>
        <v>6571990.3616528604</v>
      </c>
    </row>
    <row r="2538" spans="1:6" x14ac:dyDescent="0.3">
      <c r="A2538" s="1">
        <v>9897</v>
      </c>
      <c r="B2538" s="1">
        <v>140</v>
      </c>
      <c r="C2538" s="1">
        <f t="shared" si="39"/>
        <v>2.0000000000000002E-5</v>
      </c>
      <c r="D2538" s="1" t="s">
        <v>320</v>
      </c>
      <c r="E2538" s="4">
        <v>1.79783776402473E-2</v>
      </c>
      <c r="F2538" s="66">
        <f>Cat_Results[[#This Row],[TotalLossInOriginalCurrency]] / INDEX(Exchange_Rate[Exchange Rate], MATCH(Cat_Results[[#This Row],[Currency]], Exchange_Rate[Currency], 0))</f>
        <v>1.79783776402473E-2</v>
      </c>
    </row>
    <row r="2539" spans="1:6" x14ac:dyDescent="0.3">
      <c r="A2539" s="1">
        <v>9902</v>
      </c>
      <c r="B2539" s="1">
        <v>240</v>
      </c>
      <c r="C2539" s="1">
        <f t="shared" si="39"/>
        <v>2.0000000000000002E-5</v>
      </c>
      <c r="D2539" s="1" t="s">
        <v>321</v>
      </c>
      <c r="E2539" s="4">
        <v>21071.77253388692</v>
      </c>
      <c r="F2539" s="66">
        <f>Cat_Results[[#This Row],[TotalLossInOriginalCurrency]] / INDEX(Exchange_Rate[Exchange Rate], MATCH(Cat_Results[[#This Row],[Currency]], Exchange_Rate[Currency], 0))</f>
        <v>33013.146019715801</v>
      </c>
    </row>
    <row r="2540" spans="1:6" x14ac:dyDescent="0.3">
      <c r="A2540" s="1">
        <v>9902</v>
      </c>
      <c r="B2540" s="1">
        <v>267</v>
      </c>
      <c r="C2540" s="1">
        <f t="shared" si="39"/>
        <v>2.0000000000000002E-5</v>
      </c>
      <c r="D2540" s="1" t="s">
        <v>321</v>
      </c>
      <c r="E2540" s="4">
        <v>22576.409777751578</v>
      </c>
      <c r="F2540" s="66">
        <f>Cat_Results[[#This Row],[TotalLossInOriginalCurrency]] / INDEX(Exchange_Rate[Exchange Rate], MATCH(Cat_Results[[#This Row],[Currency]], Exchange_Rate[Currency], 0))</f>
        <v>35370.461189027003</v>
      </c>
    </row>
    <row r="2541" spans="1:6" x14ac:dyDescent="0.3">
      <c r="A2541" s="1">
        <v>9904</v>
      </c>
      <c r="B2541" s="1">
        <v>261</v>
      </c>
      <c r="C2541" s="1">
        <f t="shared" si="39"/>
        <v>2.0000000000000002E-5</v>
      </c>
      <c r="D2541" s="1" t="s">
        <v>320</v>
      </c>
      <c r="E2541" s="4">
        <v>1197196.1860684899</v>
      </c>
      <c r="F2541" s="66">
        <f>Cat_Results[[#This Row],[TotalLossInOriginalCurrency]] / INDEX(Exchange_Rate[Exchange Rate], MATCH(Cat_Results[[#This Row],[Currency]], Exchange_Rate[Currency], 0))</f>
        <v>1197196.1860684899</v>
      </c>
    </row>
    <row r="2542" spans="1:6" x14ac:dyDescent="0.3">
      <c r="A2542" s="1">
        <v>9904</v>
      </c>
      <c r="B2542" s="1">
        <v>200</v>
      </c>
      <c r="C2542" s="1">
        <f t="shared" si="39"/>
        <v>2.0000000000000002E-5</v>
      </c>
      <c r="D2542" s="1" t="s">
        <v>320</v>
      </c>
      <c r="E2542" s="4">
        <v>23057280.7100798</v>
      </c>
      <c r="F2542" s="66">
        <f>Cat_Results[[#This Row],[TotalLossInOriginalCurrency]] / INDEX(Exchange_Rate[Exchange Rate], MATCH(Cat_Results[[#This Row],[Currency]], Exchange_Rate[Currency], 0))</f>
        <v>23057280.7100798</v>
      </c>
    </row>
    <row r="2543" spans="1:6" x14ac:dyDescent="0.3">
      <c r="A2543" s="1">
        <v>9905</v>
      </c>
      <c r="B2543" s="1">
        <v>224</v>
      </c>
      <c r="C2543" s="1">
        <f t="shared" si="39"/>
        <v>2.0000000000000002E-5</v>
      </c>
      <c r="D2543" s="1" t="s">
        <v>320</v>
      </c>
      <c r="E2543" s="4">
        <v>1601344.10777863</v>
      </c>
      <c r="F2543" s="66">
        <f>Cat_Results[[#This Row],[TotalLossInOriginalCurrency]] / INDEX(Exchange_Rate[Exchange Rate], MATCH(Cat_Results[[#This Row],[Currency]], Exchange_Rate[Currency], 0))</f>
        <v>1601344.10777863</v>
      </c>
    </row>
    <row r="2544" spans="1:6" x14ac:dyDescent="0.3">
      <c r="A2544" s="1">
        <v>9912</v>
      </c>
      <c r="B2544" s="1">
        <v>169</v>
      </c>
      <c r="C2544" s="1">
        <f t="shared" si="39"/>
        <v>2.0000000000000002E-5</v>
      </c>
      <c r="D2544" s="1" t="s">
        <v>322</v>
      </c>
      <c r="E2544" s="4">
        <v>9147.3609859010012</v>
      </c>
      <c r="F2544" s="66">
        <f>Cat_Results[[#This Row],[TotalLossInOriginalCurrency]] / INDEX(Exchange_Rate[Exchange Rate], MATCH(Cat_Results[[#This Row],[Currency]], Exchange_Rate[Currency], 0))</f>
        <v>11235.703768699201</v>
      </c>
    </row>
    <row r="2545" spans="1:6" x14ac:dyDescent="0.3">
      <c r="A2545" s="1">
        <v>9912</v>
      </c>
      <c r="B2545" s="1">
        <v>223</v>
      </c>
      <c r="C2545" s="1">
        <f t="shared" si="39"/>
        <v>2.0000000000000002E-5</v>
      </c>
      <c r="D2545" s="1" t="s">
        <v>320</v>
      </c>
      <c r="E2545" s="4">
        <v>31855.711366764001</v>
      </c>
      <c r="F2545" s="66">
        <f>Cat_Results[[#This Row],[TotalLossInOriginalCurrency]] / INDEX(Exchange_Rate[Exchange Rate], MATCH(Cat_Results[[#This Row],[Currency]], Exchange_Rate[Currency], 0))</f>
        <v>31855.711366764001</v>
      </c>
    </row>
    <row r="2546" spans="1:6" x14ac:dyDescent="0.3">
      <c r="A2546" s="1">
        <v>9913</v>
      </c>
      <c r="B2546" s="1">
        <v>205</v>
      </c>
      <c r="C2546" s="1">
        <f t="shared" si="39"/>
        <v>2.0000000000000002E-5</v>
      </c>
      <c r="D2546" s="1" t="s">
        <v>320</v>
      </c>
      <c r="E2546" s="4">
        <v>4970.6549211745296</v>
      </c>
      <c r="F2546" s="66">
        <f>Cat_Results[[#This Row],[TotalLossInOriginalCurrency]] / INDEX(Exchange_Rate[Exchange Rate], MATCH(Cat_Results[[#This Row],[Currency]], Exchange_Rate[Currency], 0))</f>
        <v>4970.6549211745296</v>
      </c>
    </row>
    <row r="2547" spans="1:6" x14ac:dyDescent="0.3">
      <c r="A2547" s="1">
        <v>9915</v>
      </c>
      <c r="B2547" s="1">
        <v>229</v>
      </c>
      <c r="C2547" s="1">
        <f t="shared" si="39"/>
        <v>2.0000000000000002E-5</v>
      </c>
      <c r="D2547" s="1" t="s">
        <v>321</v>
      </c>
      <c r="E2547" s="4">
        <v>0.25980402127520491</v>
      </c>
      <c r="F2547" s="66">
        <f>Cat_Results[[#This Row],[TotalLossInOriginalCurrency]] / INDEX(Exchange_Rate[Exchange Rate], MATCH(Cat_Results[[#This Row],[Currency]], Exchange_Rate[Currency], 0))</f>
        <v>0.40703496001935907</v>
      </c>
    </row>
    <row r="2548" spans="1:6" x14ac:dyDescent="0.3">
      <c r="A2548" s="1">
        <v>9915</v>
      </c>
      <c r="B2548" s="1">
        <v>245</v>
      </c>
      <c r="C2548" s="1">
        <f t="shared" si="39"/>
        <v>2.0000000000000002E-5</v>
      </c>
      <c r="D2548" s="1" t="s">
        <v>320</v>
      </c>
      <c r="E2548" s="4">
        <v>2771910.6366631798</v>
      </c>
      <c r="F2548" s="66">
        <f>Cat_Results[[#This Row],[TotalLossInOriginalCurrency]] / INDEX(Exchange_Rate[Exchange Rate], MATCH(Cat_Results[[#This Row],[Currency]], Exchange_Rate[Currency], 0))</f>
        <v>2771910.6366631798</v>
      </c>
    </row>
    <row r="2549" spans="1:6" x14ac:dyDescent="0.3">
      <c r="A2549" s="1">
        <v>9917</v>
      </c>
      <c r="B2549" s="1">
        <v>251</v>
      </c>
      <c r="C2549" s="1">
        <f t="shared" si="39"/>
        <v>2.0000000000000002E-5</v>
      </c>
      <c r="D2549" s="1" t="s">
        <v>323</v>
      </c>
      <c r="E2549" s="4">
        <v>1.4260630747612162</v>
      </c>
      <c r="F2549" s="66">
        <f>Cat_Results[[#This Row],[TotalLossInOriginalCurrency]] / INDEX(Exchange_Rate[Exchange Rate], MATCH(Cat_Results[[#This Row],[Currency]], Exchange_Rate[Currency], 0))</f>
        <v>1.79783776402473E-2</v>
      </c>
    </row>
    <row r="2550" spans="1:6" x14ac:dyDescent="0.3">
      <c r="A2550" s="1">
        <v>9918</v>
      </c>
      <c r="B2550" s="1">
        <v>215</v>
      </c>
      <c r="C2550" s="1">
        <f t="shared" si="39"/>
        <v>2.0000000000000002E-5</v>
      </c>
      <c r="D2550" s="1" t="s">
        <v>321</v>
      </c>
      <c r="E2550" s="4">
        <v>2934197.5087542306</v>
      </c>
      <c r="F2550" s="66">
        <f>Cat_Results[[#This Row],[TotalLossInOriginalCurrency]] / INDEX(Exchange_Rate[Exchange Rate], MATCH(Cat_Results[[#This Row],[Currency]], Exchange_Rate[Currency], 0))</f>
        <v>4597007.2356946403</v>
      </c>
    </row>
    <row r="2551" spans="1:6" x14ac:dyDescent="0.3">
      <c r="A2551" s="1">
        <v>9922</v>
      </c>
      <c r="B2551" s="1">
        <v>231</v>
      </c>
      <c r="C2551" s="1">
        <f t="shared" si="39"/>
        <v>2.0000000000000002E-5</v>
      </c>
      <c r="D2551" s="1" t="s">
        <v>321</v>
      </c>
      <c r="E2551" s="4">
        <v>218252.78737355481</v>
      </c>
      <c r="F2551" s="66">
        <f>Cat_Results[[#This Row],[TotalLossInOriginalCurrency]] / INDEX(Exchange_Rate[Exchange Rate], MATCH(Cat_Results[[#This Row],[Currency]], Exchange_Rate[Currency], 0))</f>
        <v>341936.641883637</v>
      </c>
    </row>
    <row r="2552" spans="1:6" x14ac:dyDescent="0.3">
      <c r="A2552" s="1">
        <v>9926</v>
      </c>
      <c r="B2552" s="1">
        <v>254</v>
      </c>
      <c r="C2552" s="1">
        <f t="shared" si="39"/>
        <v>2.0000000000000002E-5</v>
      </c>
      <c r="D2552" s="1" t="s">
        <v>321</v>
      </c>
      <c r="E2552" s="4">
        <v>119.97722502538549</v>
      </c>
      <c r="F2552" s="66">
        <f>Cat_Results[[#This Row],[TotalLossInOriginalCurrency]] / INDEX(Exchange_Rate[Exchange Rate], MATCH(Cat_Results[[#This Row],[Currency]], Exchange_Rate[Currency], 0))</f>
        <v>187.968318395317</v>
      </c>
    </row>
    <row r="2553" spans="1:6" x14ac:dyDescent="0.3">
      <c r="A2553" s="1">
        <v>9930</v>
      </c>
      <c r="B2553" s="1">
        <v>213</v>
      </c>
      <c r="C2553" s="1">
        <f t="shared" si="39"/>
        <v>2.0000000000000002E-5</v>
      </c>
      <c r="D2553" s="1" t="s">
        <v>321</v>
      </c>
      <c r="E2553" s="4">
        <v>19094.706806037975</v>
      </c>
      <c r="F2553" s="66">
        <f>Cat_Results[[#This Row],[TotalLossInOriginalCurrency]] / INDEX(Exchange_Rate[Exchange Rate], MATCH(Cat_Results[[#This Row],[Currency]], Exchange_Rate[Currency], 0))</f>
        <v>29915.677144751</v>
      </c>
    </row>
    <row r="2554" spans="1:6" x14ac:dyDescent="0.3">
      <c r="A2554" s="1">
        <v>9936</v>
      </c>
      <c r="B2554" s="1">
        <v>210</v>
      </c>
      <c r="C2554" s="1">
        <f t="shared" si="39"/>
        <v>2.0000000000000002E-5</v>
      </c>
      <c r="D2554" s="1" t="s">
        <v>323</v>
      </c>
      <c r="E2554" s="4">
        <v>137232867.4142639</v>
      </c>
      <c r="F2554" s="66">
        <f>Cat_Results[[#This Row],[TotalLossInOriginalCurrency]] / INDEX(Exchange_Rate[Exchange Rate], MATCH(Cat_Results[[#This Row],[Currency]], Exchange_Rate[Currency], 0))</f>
        <v>1730094.8034439101</v>
      </c>
    </row>
    <row r="2555" spans="1:6" x14ac:dyDescent="0.3">
      <c r="A2555" s="1">
        <v>9938</v>
      </c>
      <c r="B2555" s="1">
        <v>196</v>
      </c>
      <c r="C2555" s="1">
        <f t="shared" si="39"/>
        <v>2.0000000000000002E-5</v>
      </c>
      <c r="D2555" s="1" t="s">
        <v>320</v>
      </c>
      <c r="E2555" s="4">
        <v>812096.99309616396</v>
      </c>
      <c r="F2555" s="66">
        <f>Cat_Results[[#This Row],[TotalLossInOriginalCurrency]] / INDEX(Exchange_Rate[Exchange Rate], MATCH(Cat_Results[[#This Row],[Currency]], Exchange_Rate[Currency], 0))</f>
        <v>812096.99309616396</v>
      </c>
    </row>
    <row r="2556" spans="1:6" x14ac:dyDescent="0.3">
      <c r="A2556" s="1">
        <v>9948</v>
      </c>
      <c r="B2556" s="1">
        <v>240</v>
      </c>
      <c r="C2556" s="1">
        <f t="shared" si="39"/>
        <v>2.0000000000000002E-5</v>
      </c>
      <c r="D2556" s="1" t="s">
        <v>320</v>
      </c>
      <c r="E2556" s="4">
        <v>2246584.5933092502</v>
      </c>
      <c r="F2556" s="66">
        <f>Cat_Results[[#This Row],[TotalLossInOriginalCurrency]] / INDEX(Exchange_Rate[Exchange Rate], MATCH(Cat_Results[[#This Row],[Currency]], Exchange_Rate[Currency], 0))</f>
        <v>2246584.5933092502</v>
      </c>
    </row>
    <row r="2557" spans="1:6" x14ac:dyDescent="0.3">
      <c r="A2557" s="1">
        <v>9948</v>
      </c>
      <c r="B2557" s="1">
        <v>172</v>
      </c>
      <c r="C2557" s="1">
        <f t="shared" si="39"/>
        <v>2.0000000000000002E-5</v>
      </c>
      <c r="D2557" s="1" t="s">
        <v>320</v>
      </c>
      <c r="E2557" s="4">
        <v>1.7061829566955599E-3</v>
      </c>
      <c r="F2557" s="66">
        <f>Cat_Results[[#This Row],[TotalLossInOriginalCurrency]] / INDEX(Exchange_Rate[Exchange Rate], MATCH(Cat_Results[[#This Row],[Currency]], Exchange_Rate[Currency], 0))</f>
        <v>1.7061829566955599E-3</v>
      </c>
    </row>
    <row r="2558" spans="1:6" x14ac:dyDescent="0.3">
      <c r="A2558" s="1">
        <v>9956</v>
      </c>
      <c r="B2558" s="1">
        <v>227</v>
      </c>
      <c r="C2558" s="1">
        <f t="shared" si="39"/>
        <v>2.0000000000000002E-5</v>
      </c>
      <c r="D2558" s="1" t="s">
        <v>320</v>
      </c>
      <c r="E2558" s="4">
        <v>34523.989769596599</v>
      </c>
      <c r="F2558" s="66">
        <f>Cat_Results[[#This Row],[TotalLossInOriginalCurrency]] / INDEX(Exchange_Rate[Exchange Rate], MATCH(Cat_Results[[#This Row],[Currency]], Exchange_Rate[Currency], 0))</f>
        <v>34523.989769596599</v>
      </c>
    </row>
    <row r="2559" spans="1:6" x14ac:dyDescent="0.3">
      <c r="A2559" s="1">
        <v>9972</v>
      </c>
      <c r="B2559" s="1">
        <v>257</v>
      </c>
      <c r="C2559" s="1">
        <f t="shared" si="39"/>
        <v>2.0000000000000002E-5</v>
      </c>
      <c r="D2559" s="1" t="s">
        <v>321</v>
      </c>
      <c r="E2559" s="4">
        <v>1.0497804339080568</v>
      </c>
      <c r="F2559" s="66">
        <f>Cat_Results[[#This Row],[TotalLossInOriginalCurrency]] / INDEX(Exchange_Rate[Exchange Rate], MATCH(Cat_Results[[#This Row],[Currency]], Exchange_Rate[Currency], 0))</f>
        <v>1.6446910053491599</v>
      </c>
    </row>
    <row r="2560" spans="1:6" x14ac:dyDescent="0.3">
      <c r="A2560" s="1">
        <v>9976</v>
      </c>
      <c r="B2560" s="1">
        <v>204</v>
      </c>
      <c r="C2560" s="1">
        <f t="shared" si="39"/>
        <v>2.0000000000000002E-5</v>
      </c>
      <c r="D2560" s="1" t="s">
        <v>320</v>
      </c>
      <c r="E2560" s="4">
        <v>8825998.1190679707</v>
      </c>
      <c r="F2560" s="66">
        <f>Cat_Results[[#This Row],[TotalLossInOriginalCurrency]] / INDEX(Exchange_Rate[Exchange Rate], MATCH(Cat_Results[[#This Row],[Currency]], Exchange_Rate[Currency], 0))</f>
        <v>8825998.1190679707</v>
      </c>
    </row>
    <row r="2561" spans="1:6" x14ac:dyDescent="0.3">
      <c r="A2561" s="1">
        <v>9977</v>
      </c>
      <c r="B2561" s="1">
        <v>199</v>
      </c>
      <c r="C2561" s="1">
        <f t="shared" si="39"/>
        <v>2.0000000000000002E-5</v>
      </c>
      <c r="D2561" s="1" t="s">
        <v>321</v>
      </c>
      <c r="E2561" s="4">
        <v>108.49466176621311</v>
      </c>
      <c r="F2561" s="66">
        <f>Cat_Results[[#This Row],[TotalLossInOriginalCurrency]] / INDEX(Exchange_Rate[Exchange Rate], MATCH(Cat_Results[[#This Row],[Currency]], Exchange_Rate[Currency], 0))</f>
        <v>169.978586542144</v>
      </c>
    </row>
    <row r="2562" spans="1:6" x14ac:dyDescent="0.3">
      <c r="A2562" s="1">
        <v>9978</v>
      </c>
      <c r="B2562" s="1">
        <v>240</v>
      </c>
      <c r="C2562" s="1">
        <f t="shared" si="39"/>
        <v>2.0000000000000002E-5</v>
      </c>
      <c r="D2562" s="1" t="s">
        <v>321</v>
      </c>
      <c r="E2562" s="4">
        <v>1.6344325391897289E-2</v>
      </c>
      <c r="F2562" s="66">
        <f>Cat_Results[[#This Row],[TotalLossInOriginalCurrency]] / INDEX(Exchange_Rate[Exchange Rate], MATCH(Cat_Results[[#This Row],[Currency]], Exchange_Rate[Currency], 0))</f>
        <v>2.5606654584407803E-2</v>
      </c>
    </row>
    <row r="2563" spans="1:6" x14ac:dyDescent="0.3">
      <c r="A2563" s="1">
        <v>9979</v>
      </c>
      <c r="B2563" s="1">
        <v>229</v>
      </c>
      <c r="C2563" s="1">
        <f t="shared" si="39"/>
        <v>2.0000000000000002E-5</v>
      </c>
      <c r="D2563" s="1" t="s">
        <v>321</v>
      </c>
      <c r="E2563" s="4">
        <v>3.1363106561750147E-3</v>
      </c>
      <c r="F2563" s="66">
        <f>Cat_Results[[#This Row],[TotalLossInOriginalCurrency]] / INDEX(Exchange_Rate[Exchange Rate], MATCH(Cat_Results[[#This Row],[Currency]], Exchange_Rate[Currency], 0))</f>
        <v>4.9136579036712603E-3</v>
      </c>
    </row>
    <row r="2564" spans="1:6" x14ac:dyDescent="0.3">
      <c r="A2564" s="1">
        <v>9993</v>
      </c>
      <c r="B2564" s="1">
        <v>227</v>
      </c>
      <c r="C2564" s="1">
        <f t="shared" si="39"/>
        <v>2.0000000000000002E-5</v>
      </c>
      <c r="D2564" s="1" t="s">
        <v>320</v>
      </c>
      <c r="E2564" s="4">
        <v>258189.21580559999</v>
      </c>
      <c r="F2564" s="66">
        <f>Cat_Results[[#This Row],[TotalLossInOriginalCurrency]] / INDEX(Exchange_Rate[Exchange Rate], MATCH(Cat_Results[[#This Row],[Currency]], Exchange_Rate[Currency], 0))</f>
        <v>258189.21580559999</v>
      </c>
    </row>
    <row r="2565" spans="1:6" x14ac:dyDescent="0.3">
      <c r="A2565" s="1">
        <v>9994</v>
      </c>
      <c r="B2565" s="1">
        <v>259</v>
      </c>
      <c r="C2565" s="1">
        <f t="shared" si="39"/>
        <v>2.0000000000000002E-5</v>
      </c>
      <c r="D2565" s="1" t="s">
        <v>320</v>
      </c>
      <c r="E2565" s="4">
        <v>127.428418040276</v>
      </c>
      <c r="F2565" s="66">
        <f>Cat_Results[[#This Row],[TotalLossInOriginalCurrency]] / INDEX(Exchange_Rate[Exchange Rate], MATCH(Cat_Results[[#This Row],[Currency]], Exchange_Rate[Currency], 0))</f>
        <v>127.428418040276</v>
      </c>
    </row>
    <row r="2566" spans="1:6" x14ac:dyDescent="0.3">
      <c r="A2566" s="1">
        <v>10001</v>
      </c>
      <c r="B2566" s="1">
        <v>249</v>
      </c>
      <c r="C2566" s="1">
        <f t="shared" ref="C2566:C2629" si="40">1/50000</f>
        <v>2.0000000000000002E-5</v>
      </c>
      <c r="D2566" s="1" t="s">
        <v>320</v>
      </c>
      <c r="E2566" s="4">
        <v>1.91515684127808E-2</v>
      </c>
      <c r="F2566" s="66">
        <f>Cat_Results[[#This Row],[TotalLossInOriginalCurrency]] / INDEX(Exchange_Rate[Exchange Rate], MATCH(Cat_Results[[#This Row],[Currency]], Exchange_Rate[Currency], 0))</f>
        <v>1.91515684127808E-2</v>
      </c>
    </row>
    <row r="2567" spans="1:6" x14ac:dyDescent="0.3">
      <c r="A2567" s="1">
        <v>10001</v>
      </c>
      <c r="B2567" s="1">
        <v>266</v>
      </c>
      <c r="C2567" s="1">
        <f t="shared" si="40"/>
        <v>2.0000000000000002E-5</v>
      </c>
      <c r="D2567" s="1" t="s">
        <v>320</v>
      </c>
      <c r="E2567" s="4">
        <v>10774733.811823299</v>
      </c>
      <c r="F2567" s="66">
        <f>Cat_Results[[#This Row],[TotalLossInOriginalCurrency]] / INDEX(Exchange_Rate[Exchange Rate], MATCH(Cat_Results[[#This Row],[Currency]], Exchange_Rate[Currency], 0))</f>
        <v>10774733.811823299</v>
      </c>
    </row>
    <row r="2568" spans="1:6" x14ac:dyDescent="0.3">
      <c r="A2568" s="1">
        <v>10014</v>
      </c>
      <c r="B2568" s="1">
        <v>236</v>
      </c>
      <c r="C2568" s="1">
        <f t="shared" si="40"/>
        <v>2.0000000000000002E-5</v>
      </c>
      <c r="D2568" s="1" t="s">
        <v>320</v>
      </c>
      <c r="E2568" s="4">
        <v>3591079.4085406899</v>
      </c>
      <c r="F2568" s="66">
        <f>Cat_Results[[#This Row],[TotalLossInOriginalCurrency]] / INDEX(Exchange_Rate[Exchange Rate], MATCH(Cat_Results[[#This Row],[Currency]], Exchange_Rate[Currency], 0))</f>
        <v>3591079.4085406899</v>
      </c>
    </row>
    <row r="2569" spans="1:6" x14ac:dyDescent="0.3">
      <c r="A2569" s="1">
        <v>10014</v>
      </c>
      <c r="B2569" s="1">
        <v>204</v>
      </c>
      <c r="C2569" s="1">
        <f t="shared" si="40"/>
        <v>2.0000000000000002E-5</v>
      </c>
      <c r="D2569" s="1" t="s">
        <v>320</v>
      </c>
      <c r="E2569" s="4">
        <v>298706.42401726003</v>
      </c>
      <c r="F2569" s="66">
        <f>Cat_Results[[#This Row],[TotalLossInOriginalCurrency]] / INDEX(Exchange_Rate[Exchange Rate], MATCH(Cat_Results[[#This Row],[Currency]], Exchange_Rate[Currency], 0))</f>
        <v>298706.42401726003</v>
      </c>
    </row>
    <row r="2570" spans="1:6" x14ac:dyDescent="0.3">
      <c r="A2570" s="1">
        <v>10021</v>
      </c>
      <c r="B2570" s="1">
        <v>228</v>
      </c>
      <c r="C2570" s="1">
        <f t="shared" si="40"/>
        <v>2.0000000000000002E-5</v>
      </c>
      <c r="D2570" s="1" t="s">
        <v>320</v>
      </c>
      <c r="E2570" s="4">
        <v>135202.44100206299</v>
      </c>
      <c r="F2570" s="66">
        <f>Cat_Results[[#This Row],[TotalLossInOriginalCurrency]] / INDEX(Exchange_Rate[Exchange Rate], MATCH(Cat_Results[[#This Row],[Currency]], Exchange_Rate[Currency], 0))</f>
        <v>135202.44100206299</v>
      </c>
    </row>
    <row r="2571" spans="1:6" x14ac:dyDescent="0.3">
      <c r="A2571" s="1">
        <v>10022</v>
      </c>
      <c r="B2571" s="1">
        <v>216</v>
      </c>
      <c r="C2571" s="1">
        <f t="shared" si="40"/>
        <v>2.0000000000000002E-5</v>
      </c>
      <c r="D2571" s="1" t="s">
        <v>323</v>
      </c>
      <c r="E2571" s="4">
        <v>0.99923411562632558</v>
      </c>
      <c r="F2571" s="66">
        <f>Cat_Results[[#This Row],[TotalLossInOriginalCurrency]] / INDEX(Exchange_Rate[Exchange Rate], MATCH(Cat_Results[[#This Row],[Currency]], Exchange_Rate[Currency], 0))</f>
        <v>1.2597344815731E-2</v>
      </c>
    </row>
    <row r="2572" spans="1:6" x14ac:dyDescent="0.3">
      <c r="A2572" s="1">
        <v>10022</v>
      </c>
      <c r="B2572" s="1">
        <v>252</v>
      </c>
      <c r="C2572" s="1">
        <f t="shared" si="40"/>
        <v>2.0000000000000002E-5</v>
      </c>
      <c r="D2572" s="1" t="s">
        <v>320</v>
      </c>
      <c r="E2572" s="4">
        <v>481.92791923135502</v>
      </c>
      <c r="F2572" s="66">
        <f>Cat_Results[[#This Row],[TotalLossInOriginalCurrency]] / INDEX(Exchange_Rate[Exchange Rate], MATCH(Cat_Results[[#This Row],[Currency]], Exchange_Rate[Currency], 0))</f>
        <v>481.92791923135502</v>
      </c>
    </row>
    <row r="2573" spans="1:6" x14ac:dyDescent="0.3">
      <c r="A2573" s="1">
        <v>10022</v>
      </c>
      <c r="B2573" s="1">
        <v>251</v>
      </c>
      <c r="C2573" s="1">
        <f t="shared" si="40"/>
        <v>2.0000000000000002E-5</v>
      </c>
      <c r="D2573" s="1" t="s">
        <v>320</v>
      </c>
      <c r="E2573" s="4">
        <v>7.8987330198287999E-3</v>
      </c>
      <c r="F2573" s="66">
        <f>Cat_Results[[#This Row],[TotalLossInOriginalCurrency]] / INDEX(Exchange_Rate[Exchange Rate], MATCH(Cat_Results[[#This Row],[Currency]], Exchange_Rate[Currency], 0))</f>
        <v>7.8987330198287999E-3</v>
      </c>
    </row>
    <row r="2574" spans="1:6" x14ac:dyDescent="0.3">
      <c r="A2574" s="1">
        <v>10029</v>
      </c>
      <c r="B2574" s="1">
        <v>249</v>
      </c>
      <c r="C2574" s="1">
        <f t="shared" si="40"/>
        <v>2.0000000000000002E-5</v>
      </c>
      <c r="D2574" s="1" t="s">
        <v>320</v>
      </c>
      <c r="E2574" s="4">
        <v>76857.244110954198</v>
      </c>
      <c r="F2574" s="66">
        <f>Cat_Results[[#This Row],[TotalLossInOriginalCurrency]] / INDEX(Exchange_Rate[Exchange Rate], MATCH(Cat_Results[[#This Row],[Currency]], Exchange_Rate[Currency], 0))</f>
        <v>76857.244110954198</v>
      </c>
    </row>
    <row r="2575" spans="1:6" x14ac:dyDescent="0.3">
      <c r="A2575" s="1">
        <v>10032</v>
      </c>
      <c r="B2575" s="1">
        <v>218</v>
      </c>
      <c r="C2575" s="1">
        <f t="shared" si="40"/>
        <v>2.0000000000000002E-5</v>
      </c>
      <c r="D2575" s="1" t="s">
        <v>320</v>
      </c>
      <c r="E2575" s="4">
        <v>468056.34825637197</v>
      </c>
      <c r="F2575" s="66">
        <f>Cat_Results[[#This Row],[TotalLossInOriginalCurrency]] / INDEX(Exchange_Rate[Exchange Rate], MATCH(Cat_Results[[#This Row],[Currency]], Exchange_Rate[Currency], 0))</f>
        <v>468056.34825637197</v>
      </c>
    </row>
    <row r="2576" spans="1:6" x14ac:dyDescent="0.3">
      <c r="A2576" s="1">
        <v>10032</v>
      </c>
      <c r="B2576" s="1">
        <v>198</v>
      </c>
      <c r="C2576" s="1">
        <f t="shared" si="40"/>
        <v>2.0000000000000002E-5</v>
      </c>
      <c r="D2576" s="1" t="s">
        <v>320</v>
      </c>
      <c r="E2576" s="4">
        <v>7.3803976178169306E-2</v>
      </c>
      <c r="F2576" s="66">
        <f>Cat_Results[[#This Row],[TotalLossInOriginalCurrency]] / INDEX(Exchange_Rate[Exchange Rate], MATCH(Cat_Results[[#This Row],[Currency]], Exchange_Rate[Currency], 0))</f>
        <v>7.3803976178169306E-2</v>
      </c>
    </row>
    <row r="2577" spans="1:6" x14ac:dyDescent="0.3">
      <c r="A2577" s="1">
        <v>10032</v>
      </c>
      <c r="B2577" s="1">
        <v>247</v>
      </c>
      <c r="C2577" s="1">
        <f t="shared" si="40"/>
        <v>2.0000000000000002E-5</v>
      </c>
      <c r="D2577" s="1" t="s">
        <v>321</v>
      </c>
      <c r="E2577" s="4">
        <v>1153.0087546939774</v>
      </c>
      <c r="F2577" s="66">
        <f>Cat_Results[[#This Row],[TotalLossInOriginalCurrency]] / INDEX(Exchange_Rate[Exchange Rate], MATCH(Cat_Results[[#This Row],[Currency]], Exchange_Rate[Currency], 0))</f>
        <v>1806.41881547976</v>
      </c>
    </row>
    <row r="2578" spans="1:6" x14ac:dyDescent="0.3">
      <c r="A2578" s="1">
        <v>10032</v>
      </c>
      <c r="B2578" s="1">
        <v>241</v>
      </c>
      <c r="C2578" s="1">
        <f t="shared" si="40"/>
        <v>2.0000000000000002E-5</v>
      </c>
      <c r="D2578" s="1" t="s">
        <v>320</v>
      </c>
      <c r="E2578" s="4">
        <v>0.17522844299674001</v>
      </c>
      <c r="F2578" s="66">
        <f>Cat_Results[[#This Row],[TotalLossInOriginalCurrency]] / INDEX(Exchange_Rate[Exchange Rate], MATCH(Cat_Results[[#This Row],[Currency]], Exchange_Rate[Currency], 0))</f>
        <v>0.17522844299674001</v>
      </c>
    </row>
    <row r="2579" spans="1:6" x14ac:dyDescent="0.3">
      <c r="A2579" s="1">
        <v>10036</v>
      </c>
      <c r="B2579" s="1">
        <v>259</v>
      </c>
      <c r="C2579" s="1">
        <f t="shared" si="40"/>
        <v>2.0000000000000002E-5</v>
      </c>
      <c r="D2579" s="1" t="s">
        <v>320</v>
      </c>
      <c r="E2579" s="4">
        <v>344.83450070023503</v>
      </c>
      <c r="F2579" s="66">
        <f>Cat_Results[[#This Row],[TotalLossInOriginalCurrency]] / INDEX(Exchange_Rate[Exchange Rate], MATCH(Cat_Results[[#This Row],[Currency]], Exchange_Rate[Currency], 0))</f>
        <v>344.83450070023503</v>
      </c>
    </row>
    <row r="2580" spans="1:6" x14ac:dyDescent="0.3">
      <c r="A2580" s="1">
        <v>10055</v>
      </c>
      <c r="B2580" s="1">
        <v>247</v>
      </c>
      <c r="C2580" s="1">
        <f t="shared" si="40"/>
        <v>2.0000000000000002E-5</v>
      </c>
      <c r="D2580" s="1" t="s">
        <v>320</v>
      </c>
      <c r="E2580" s="4">
        <v>6.3077583909034702</v>
      </c>
      <c r="F2580" s="66">
        <f>Cat_Results[[#This Row],[TotalLossInOriginalCurrency]] / INDEX(Exchange_Rate[Exchange Rate], MATCH(Cat_Results[[#This Row],[Currency]], Exchange_Rate[Currency], 0))</f>
        <v>6.3077583909034702</v>
      </c>
    </row>
    <row r="2581" spans="1:6" x14ac:dyDescent="0.3">
      <c r="A2581" s="1">
        <v>10060</v>
      </c>
      <c r="B2581" s="1">
        <v>236</v>
      </c>
      <c r="C2581" s="1">
        <f t="shared" si="40"/>
        <v>2.0000000000000002E-5</v>
      </c>
      <c r="D2581" s="1" t="s">
        <v>321</v>
      </c>
      <c r="E2581" s="4">
        <v>251.36359427168028</v>
      </c>
      <c r="F2581" s="66">
        <f>Cat_Results[[#This Row],[TotalLossInOriginalCurrency]] / INDEX(Exchange_Rate[Exchange Rate], MATCH(Cat_Results[[#This Row],[Currency]], Exchange_Rate[Currency], 0))</f>
        <v>393.81134303659201</v>
      </c>
    </row>
    <row r="2582" spans="1:6" x14ac:dyDescent="0.3">
      <c r="A2582" s="1">
        <v>10060</v>
      </c>
      <c r="B2582" s="1">
        <v>234</v>
      </c>
      <c r="C2582" s="1">
        <f t="shared" si="40"/>
        <v>2.0000000000000002E-5</v>
      </c>
      <c r="D2582" s="1" t="s">
        <v>320</v>
      </c>
      <c r="E2582" s="4">
        <v>64861.074896648497</v>
      </c>
      <c r="F2582" s="66">
        <f>Cat_Results[[#This Row],[TotalLossInOriginalCurrency]] / INDEX(Exchange_Rate[Exchange Rate], MATCH(Cat_Results[[#This Row],[Currency]], Exchange_Rate[Currency], 0))</f>
        <v>64861.074896648497</v>
      </c>
    </row>
    <row r="2583" spans="1:6" x14ac:dyDescent="0.3">
      <c r="A2583" s="1">
        <v>10061</v>
      </c>
      <c r="B2583" s="1">
        <v>225</v>
      </c>
      <c r="C2583" s="1">
        <f t="shared" si="40"/>
        <v>2.0000000000000002E-5</v>
      </c>
      <c r="D2583" s="1" t="s">
        <v>324</v>
      </c>
      <c r="E2583" s="4">
        <v>73942.83290804307</v>
      </c>
      <c r="F2583" s="66">
        <f>Cat_Results[[#This Row],[TotalLossInOriginalCurrency]] / INDEX(Exchange_Rate[Exchange Rate], MATCH(Cat_Results[[#This Row],[Currency]], Exchange_Rate[Currency], 0))</f>
        <v>74795.393738429702</v>
      </c>
    </row>
    <row r="2584" spans="1:6" x14ac:dyDescent="0.3">
      <c r="A2584" s="1">
        <v>10065</v>
      </c>
      <c r="B2584" s="1">
        <v>255</v>
      </c>
      <c r="C2584" s="1">
        <f t="shared" si="40"/>
        <v>2.0000000000000002E-5</v>
      </c>
      <c r="D2584" s="1" t="s">
        <v>321</v>
      </c>
      <c r="E2584" s="4">
        <v>2347060.5997183453</v>
      </c>
      <c r="F2584" s="66">
        <f>Cat_Results[[#This Row],[TotalLossInOriginalCurrency]] / INDEX(Exchange_Rate[Exchange Rate], MATCH(Cat_Results[[#This Row],[Currency]], Exchange_Rate[Currency], 0))</f>
        <v>3677139.8405623701</v>
      </c>
    </row>
    <row r="2585" spans="1:6" x14ac:dyDescent="0.3">
      <c r="A2585" s="1">
        <v>10080</v>
      </c>
      <c r="B2585" s="1">
        <v>245</v>
      </c>
      <c r="C2585" s="1">
        <f t="shared" si="40"/>
        <v>2.0000000000000002E-5</v>
      </c>
      <c r="D2585" s="1" t="s">
        <v>321</v>
      </c>
      <c r="E2585" s="4">
        <v>563.73284267485133</v>
      </c>
      <c r="F2585" s="66">
        <f>Cat_Results[[#This Row],[TotalLossInOriginalCurrency]] / INDEX(Exchange_Rate[Exchange Rate], MATCH(Cat_Results[[#This Row],[Currency]], Exchange_Rate[Currency], 0))</f>
        <v>883.200244374573</v>
      </c>
    </row>
    <row r="2586" spans="1:6" x14ac:dyDescent="0.3">
      <c r="A2586" s="1">
        <v>10082</v>
      </c>
      <c r="B2586" s="1">
        <v>233</v>
      </c>
      <c r="C2586" s="1">
        <f t="shared" si="40"/>
        <v>2.0000000000000002E-5</v>
      </c>
      <c r="D2586" s="1" t="s">
        <v>320</v>
      </c>
      <c r="E2586" s="4">
        <v>57788.273085057699</v>
      </c>
      <c r="F2586" s="66">
        <f>Cat_Results[[#This Row],[TotalLossInOriginalCurrency]] / INDEX(Exchange_Rate[Exchange Rate], MATCH(Cat_Results[[#This Row],[Currency]], Exchange_Rate[Currency], 0))</f>
        <v>57788.273085057699</v>
      </c>
    </row>
    <row r="2587" spans="1:6" x14ac:dyDescent="0.3">
      <c r="A2587" s="1">
        <v>10084</v>
      </c>
      <c r="B2587" s="1">
        <v>276</v>
      </c>
      <c r="C2587" s="1">
        <f t="shared" si="40"/>
        <v>2.0000000000000002E-5</v>
      </c>
      <c r="D2587" s="1" t="s">
        <v>320</v>
      </c>
      <c r="E2587" s="4">
        <v>2.9006503522396102E-2</v>
      </c>
      <c r="F2587" s="66">
        <f>Cat_Results[[#This Row],[TotalLossInOriginalCurrency]] / INDEX(Exchange_Rate[Exchange Rate], MATCH(Cat_Results[[#This Row],[Currency]], Exchange_Rate[Currency], 0))</f>
        <v>2.9006503522396102E-2</v>
      </c>
    </row>
    <row r="2588" spans="1:6" x14ac:dyDescent="0.3">
      <c r="A2588" s="1">
        <v>10085</v>
      </c>
      <c r="B2588" s="1">
        <v>283</v>
      </c>
      <c r="C2588" s="1">
        <f t="shared" si="40"/>
        <v>2.0000000000000002E-5</v>
      </c>
      <c r="D2588" s="1" t="s">
        <v>321</v>
      </c>
      <c r="E2588" s="4">
        <v>666112.73222525744</v>
      </c>
      <c r="F2588" s="66">
        <f>Cat_Results[[#This Row],[TotalLossInOriginalCurrency]] / INDEX(Exchange_Rate[Exchange Rate], MATCH(Cat_Results[[#This Row],[Currency]], Exchange_Rate[Currency], 0))</f>
        <v>1043598.8172888601</v>
      </c>
    </row>
    <row r="2589" spans="1:6" x14ac:dyDescent="0.3">
      <c r="A2589" s="1">
        <v>10086</v>
      </c>
      <c r="B2589" s="1">
        <v>208</v>
      </c>
      <c r="C2589" s="1">
        <f t="shared" si="40"/>
        <v>2.0000000000000002E-5</v>
      </c>
      <c r="D2589" s="1" t="s">
        <v>320</v>
      </c>
      <c r="E2589" s="4">
        <v>7583387.0816516699</v>
      </c>
      <c r="F2589" s="66">
        <f>Cat_Results[[#This Row],[TotalLossInOriginalCurrency]] / INDEX(Exchange_Rate[Exchange Rate], MATCH(Cat_Results[[#This Row],[Currency]], Exchange_Rate[Currency], 0))</f>
        <v>7583387.0816516699</v>
      </c>
    </row>
    <row r="2590" spans="1:6" x14ac:dyDescent="0.3">
      <c r="A2590" s="1">
        <v>10086</v>
      </c>
      <c r="B2590" s="1">
        <v>198</v>
      </c>
      <c r="C2590" s="1">
        <f t="shared" si="40"/>
        <v>2.0000000000000002E-5</v>
      </c>
      <c r="D2590" s="1" t="s">
        <v>320</v>
      </c>
      <c r="E2590" s="4">
        <v>42814.6353320665</v>
      </c>
      <c r="F2590" s="66">
        <f>Cat_Results[[#This Row],[TotalLossInOriginalCurrency]] / INDEX(Exchange_Rate[Exchange Rate], MATCH(Cat_Results[[#This Row],[Currency]], Exchange_Rate[Currency], 0))</f>
        <v>42814.6353320665</v>
      </c>
    </row>
    <row r="2591" spans="1:6" x14ac:dyDescent="0.3">
      <c r="A2591" s="1">
        <v>10088</v>
      </c>
      <c r="B2591" s="1">
        <v>251</v>
      </c>
      <c r="C2591" s="1">
        <f t="shared" si="40"/>
        <v>2.0000000000000002E-5</v>
      </c>
      <c r="D2591" s="1" t="s">
        <v>320</v>
      </c>
      <c r="E2591" s="4">
        <v>463587.80468102201</v>
      </c>
      <c r="F2591" s="66">
        <f>Cat_Results[[#This Row],[TotalLossInOriginalCurrency]] / INDEX(Exchange_Rate[Exchange Rate], MATCH(Cat_Results[[#This Row],[Currency]], Exchange_Rate[Currency], 0))</f>
        <v>463587.80468102201</v>
      </c>
    </row>
    <row r="2592" spans="1:6" x14ac:dyDescent="0.3">
      <c r="A2592" s="1">
        <v>10091</v>
      </c>
      <c r="B2592" s="1">
        <v>215</v>
      </c>
      <c r="C2592" s="1">
        <f t="shared" si="40"/>
        <v>2.0000000000000002E-5</v>
      </c>
      <c r="D2592" s="1" t="s">
        <v>320</v>
      </c>
      <c r="E2592" s="4">
        <v>1240862.79762652</v>
      </c>
      <c r="F2592" s="66">
        <f>Cat_Results[[#This Row],[TotalLossInOriginalCurrency]] / INDEX(Exchange_Rate[Exchange Rate], MATCH(Cat_Results[[#This Row],[Currency]], Exchange_Rate[Currency], 0))</f>
        <v>1240862.79762652</v>
      </c>
    </row>
    <row r="2593" spans="1:6" x14ac:dyDescent="0.3">
      <c r="A2593" s="1">
        <v>10093</v>
      </c>
      <c r="B2593" s="1">
        <v>232</v>
      </c>
      <c r="C2593" s="1">
        <f t="shared" si="40"/>
        <v>2.0000000000000002E-5</v>
      </c>
      <c r="D2593" s="1" t="s">
        <v>321</v>
      </c>
      <c r="E2593" s="4">
        <v>1579.1527021490776</v>
      </c>
      <c r="F2593" s="66">
        <f>Cat_Results[[#This Row],[TotalLossInOriginalCurrency]] / INDEX(Exchange_Rate[Exchange Rate], MATCH(Cat_Results[[#This Row],[Currency]], Exchange_Rate[Currency], 0))</f>
        <v>2474.05853777313</v>
      </c>
    </row>
    <row r="2594" spans="1:6" x14ac:dyDescent="0.3">
      <c r="A2594" s="1">
        <v>10094</v>
      </c>
      <c r="B2594" s="1">
        <v>276</v>
      </c>
      <c r="C2594" s="1">
        <f t="shared" si="40"/>
        <v>2.0000000000000002E-5</v>
      </c>
      <c r="D2594" s="1" t="s">
        <v>321</v>
      </c>
      <c r="E2594" s="4">
        <v>752805.8735638106</v>
      </c>
      <c r="F2594" s="66">
        <f>Cat_Results[[#This Row],[TotalLossInOriginalCurrency]] / INDEX(Exchange_Rate[Exchange Rate], MATCH(Cat_Results[[#This Row],[Currency]], Exchange_Rate[Currency], 0))</f>
        <v>1179420.9617864301</v>
      </c>
    </row>
    <row r="2595" spans="1:6" x14ac:dyDescent="0.3">
      <c r="A2595" s="1">
        <v>10096</v>
      </c>
      <c r="B2595" s="1">
        <v>268</v>
      </c>
      <c r="C2595" s="1">
        <f t="shared" si="40"/>
        <v>2.0000000000000002E-5</v>
      </c>
      <c r="D2595" s="1" t="s">
        <v>321</v>
      </c>
      <c r="E2595" s="4">
        <v>0.13178660865327652</v>
      </c>
      <c r="F2595" s="66">
        <f>Cat_Results[[#This Row],[TotalLossInOriginalCurrency]] / INDEX(Exchange_Rate[Exchange Rate], MATCH(Cat_Results[[#This Row],[Currency]], Exchange_Rate[Currency], 0))</f>
        <v>0.20647007972001999</v>
      </c>
    </row>
    <row r="2596" spans="1:6" x14ac:dyDescent="0.3">
      <c r="A2596" s="1">
        <v>10117</v>
      </c>
      <c r="B2596" s="1">
        <v>232</v>
      </c>
      <c r="C2596" s="1">
        <f t="shared" si="40"/>
        <v>2.0000000000000002E-5</v>
      </c>
      <c r="D2596" s="1" t="s">
        <v>320</v>
      </c>
      <c r="E2596" s="4">
        <v>28827.359031066298</v>
      </c>
      <c r="F2596" s="66">
        <f>Cat_Results[[#This Row],[TotalLossInOriginalCurrency]] / INDEX(Exchange_Rate[Exchange Rate], MATCH(Cat_Results[[#This Row],[Currency]], Exchange_Rate[Currency], 0))</f>
        <v>28827.359031066298</v>
      </c>
    </row>
    <row r="2597" spans="1:6" x14ac:dyDescent="0.3">
      <c r="A2597" s="1">
        <v>10120</v>
      </c>
      <c r="B2597" s="1">
        <v>218</v>
      </c>
      <c r="C2597" s="1">
        <f t="shared" si="40"/>
        <v>2.0000000000000002E-5</v>
      </c>
      <c r="D2597" s="1" t="s">
        <v>320</v>
      </c>
      <c r="E2597" s="4">
        <v>4.8610921949148199E-2</v>
      </c>
      <c r="F2597" s="66">
        <f>Cat_Results[[#This Row],[TotalLossInOriginalCurrency]] / INDEX(Exchange_Rate[Exchange Rate], MATCH(Cat_Results[[#This Row],[Currency]], Exchange_Rate[Currency], 0))</f>
        <v>4.8610921949148199E-2</v>
      </c>
    </row>
    <row r="2598" spans="1:6" x14ac:dyDescent="0.3">
      <c r="A2598" s="1">
        <v>10123</v>
      </c>
      <c r="B2598" s="1">
        <v>222</v>
      </c>
      <c r="C2598" s="1">
        <f t="shared" si="40"/>
        <v>2.0000000000000002E-5</v>
      </c>
      <c r="D2598" s="1" t="s">
        <v>320</v>
      </c>
      <c r="E2598" s="4">
        <v>2.6648491621017499E-3</v>
      </c>
      <c r="F2598" s="66">
        <f>Cat_Results[[#This Row],[TotalLossInOriginalCurrency]] / INDEX(Exchange_Rate[Exchange Rate], MATCH(Cat_Results[[#This Row],[Currency]], Exchange_Rate[Currency], 0))</f>
        <v>2.6648491621017499E-3</v>
      </c>
    </row>
    <row r="2599" spans="1:6" x14ac:dyDescent="0.3">
      <c r="A2599" s="1">
        <v>10131</v>
      </c>
      <c r="B2599" s="1">
        <v>222</v>
      </c>
      <c r="C2599" s="1">
        <f t="shared" si="40"/>
        <v>2.0000000000000002E-5</v>
      </c>
      <c r="D2599" s="1" t="s">
        <v>321</v>
      </c>
      <c r="E2599" s="4">
        <v>51.364113614744625</v>
      </c>
      <c r="F2599" s="66">
        <f>Cat_Results[[#This Row],[TotalLossInOriginalCurrency]] / INDEX(Exchange_Rate[Exchange Rate], MATCH(Cat_Results[[#This Row],[Currency]], Exchange_Rate[Currency], 0))</f>
        <v>80.472156777977901</v>
      </c>
    </row>
    <row r="2600" spans="1:6" x14ac:dyDescent="0.3">
      <c r="A2600" s="1">
        <v>10135</v>
      </c>
      <c r="B2600" s="1">
        <v>243</v>
      </c>
      <c r="C2600" s="1">
        <f t="shared" si="40"/>
        <v>2.0000000000000002E-5</v>
      </c>
      <c r="D2600" s="1" t="s">
        <v>320</v>
      </c>
      <c r="E2600" s="4">
        <v>75960.662489283102</v>
      </c>
      <c r="F2600" s="66">
        <f>Cat_Results[[#This Row],[TotalLossInOriginalCurrency]] / INDEX(Exchange_Rate[Exchange Rate], MATCH(Cat_Results[[#This Row],[Currency]], Exchange_Rate[Currency], 0))</f>
        <v>75960.662489283102</v>
      </c>
    </row>
    <row r="2601" spans="1:6" x14ac:dyDescent="0.3">
      <c r="A2601" s="1">
        <v>10141</v>
      </c>
      <c r="B2601" s="1">
        <v>253</v>
      </c>
      <c r="C2601" s="1">
        <f t="shared" si="40"/>
        <v>2.0000000000000002E-5</v>
      </c>
      <c r="D2601" s="1" t="s">
        <v>323</v>
      </c>
      <c r="E2601" s="4">
        <v>1.1667259053725563</v>
      </c>
      <c r="F2601" s="66">
        <f>Cat_Results[[#This Row],[TotalLossInOriginalCurrency]] / INDEX(Exchange_Rate[Exchange Rate], MATCH(Cat_Results[[#This Row],[Currency]], Exchange_Rate[Currency], 0))</f>
        <v>1.4708913862705198E-2</v>
      </c>
    </row>
    <row r="2602" spans="1:6" x14ac:dyDescent="0.3">
      <c r="A2602" s="1">
        <v>10146</v>
      </c>
      <c r="B2602" s="1">
        <v>205</v>
      </c>
      <c r="C2602" s="1">
        <f t="shared" si="40"/>
        <v>2.0000000000000002E-5</v>
      </c>
      <c r="D2602" s="1" t="s">
        <v>320</v>
      </c>
      <c r="E2602" s="4">
        <v>7.2438269853591902E-3</v>
      </c>
      <c r="F2602" s="66">
        <f>Cat_Results[[#This Row],[TotalLossInOriginalCurrency]] / INDEX(Exchange_Rate[Exchange Rate], MATCH(Cat_Results[[#This Row],[Currency]], Exchange_Rate[Currency], 0))</f>
        <v>7.2438269853591902E-3</v>
      </c>
    </row>
    <row r="2603" spans="1:6" x14ac:dyDescent="0.3">
      <c r="A2603" s="1">
        <v>10148</v>
      </c>
      <c r="B2603" s="1">
        <v>252</v>
      </c>
      <c r="C2603" s="1">
        <f t="shared" si="40"/>
        <v>2.0000000000000002E-5</v>
      </c>
      <c r="D2603" s="1" t="s">
        <v>321</v>
      </c>
      <c r="E2603" s="4">
        <v>32808417.879724663</v>
      </c>
      <c r="F2603" s="66">
        <f>Cat_Results[[#This Row],[TotalLossInOriginalCurrency]] / INDEX(Exchange_Rate[Exchange Rate], MATCH(Cat_Results[[#This Row],[Currency]], Exchange_Rate[Currency], 0))</f>
        <v>51400948.277957402</v>
      </c>
    </row>
    <row r="2604" spans="1:6" x14ac:dyDescent="0.3">
      <c r="A2604" s="1">
        <v>10152</v>
      </c>
      <c r="B2604" s="1">
        <v>223</v>
      </c>
      <c r="C2604" s="1">
        <f t="shared" si="40"/>
        <v>2.0000000000000002E-5</v>
      </c>
      <c r="D2604" s="1" t="s">
        <v>320</v>
      </c>
      <c r="E2604" s="4">
        <v>88391.5017221015</v>
      </c>
      <c r="F2604" s="66">
        <f>Cat_Results[[#This Row],[TotalLossInOriginalCurrency]] / INDEX(Exchange_Rate[Exchange Rate], MATCH(Cat_Results[[#This Row],[Currency]], Exchange_Rate[Currency], 0))</f>
        <v>88391.5017221015</v>
      </c>
    </row>
    <row r="2605" spans="1:6" x14ac:dyDescent="0.3">
      <c r="A2605" s="1">
        <v>10158</v>
      </c>
      <c r="B2605" s="1">
        <v>187</v>
      </c>
      <c r="C2605" s="1">
        <f t="shared" si="40"/>
        <v>2.0000000000000002E-5</v>
      </c>
      <c r="D2605" s="1" t="s">
        <v>320</v>
      </c>
      <c r="E2605" s="4">
        <v>3481157.1649529398</v>
      </c>
      <c r="F2605" s="66">
        <f>Cat_Results[[#This Row],[TotalLossInOriginalCurrency]] / INDEX(Exchange_Rate[Exchange Rate], MATCH(Cat_Results[[#This Row],[Currency]], Exchange_Rate[Currency], 0))</f>
        <v>3481157.1649529398</v>
      </c>
    </row>
    <row r="2606" spans="1:6" x14ac:dyDescent="0.3">
      <c r="A2606" s="1">
        <v>10161</v>
      </c>
      <c r="B2606" s="1">
        <v>218</v>
      </c>
      <c r="C2606" s="1">
        <f t="shared" si="40"/>
        <v>2.0000000000000002E-5</v>
      </c>
      <c r="D2606" s="1" t="s">
        <v>321</v>
      </c>
      <c r="E2606" s="4">
        <v>1.3477813541570292E-3</v>
      </c>
      <c r="F2606" s="66">
        <f>Cat_Results[[#This Row],[TotalLossInOriginalCurrency]] / INDEX(Exchange_Rate[Exchange Rate], MATCH(Cat_Results[[#This Row],[Currency]], Exchange_Rate[Currency], 0))</f>
        <v>2.11156904697418E-3</v>
      </c>
    </row>
    <row r="2607" spans="1:6" x14ac:dyDescent="0.3">
      <c r="A2607" s="1">
        <v>10164</v>
      </c>
      <c r="B2607" s="1">
        <v>241</v>
      </c>
      <c r="C2607" s="1">
        <f t="shared" si="40"/>
        <v>2.0000000000000002E-5</v>
      </c>
      <c r="D2607" s="1" t="s">
        <v>322</v>
      </c>
      <c r="E2607" s="4">
        <v>8770011.4825503044</v>
      </c>
      <c r="F2607" s="66">
        <f>Cat_Results[[#This Row],[TotalLossInOriginalCurrency]] / INDEX(Exchange_Rate[Exchange Rate], MATCH(Cat_Results[[#This Row],[Currency]], Exchange_Rate[Currency], 0))</f>
        <v>10772205.362607099</v>
      </c>
    </row>
    <row r="2608" spans="1:6" x14ac:dyDescent="0.3">
      <c r="A2608" s="1">
        <v>10165</v>
      </c>
      <c r="B2608" s="1">
        <v>261</v>
      </c>
      <c r="C2608" s="1">
        <f t="shared" si="40"/>
        <v>2.0000000000000002E-5</v>
      </c>
      <c r="D2608" s="1" t="s">
        <v>321</v>
      </c>
      <c r="E2608" s="4">
        <v>259.6635342299225</v>
      </c>
      <c r="F2608" s="66">
        <f>Cat_Results[[#This Row],[TotalLossInOriginalCurrency]] / INDEX(Exchange_Rate[Exchange Rate], MATCH(Cat_Results[[#This Row],[Currency]], Exchange_Rate[Currency], 0))</f>
        <v>406.81485896557592</v>
      </c>
    </row>
    <row r="2609" spans="1:6" x14ac:dyDescent="0.3">
      <c r="A2609" s="1">
        <v>10170</v>
      </c>
      <c r="B2609" s="1">
        <v>306</v>
      </c>
      <c r="C2609" s="1">
        <f t="shared" si="40"/>
        <v>2.0000000000000002E-5</v>
      </c>
      <c r="D2609" s="1" t="s">
        <v>321</v>
      </c>
      <c r="E2609" s="4">
        <v>7.4825536097778866E-2</v>
      </c>
      <c r="F2609" s="66">
        <f>Cat_Results[[#This Row],[TotalLossInOriginalCurrency]] / INDEX(Exchange_Rate[Exchange Rate], MATCH(Cat_Results[[#This Row],[Currency]], Exchange_Rate[Currency], 0))</f>
        <v>0.11722916737198801</v>
      </c>
    </row>
    <row r="2610" spans="1:6" x14ac:dyDescent="0.3">
      <c r="A2610" s="1">
        <v>10170</v>
      </c>
      <c r="B2610" s="1">
        <v>256</v>
      </c>
      <c r="C2610" s="1">
        <f t="shared" si="40"/>
        <v>2.0000000000000002E-5</v>
      </c>
      <c r="D2610" s="1" t="s">
        <v>320</v>
      </c>
      <c r="E2610" s="4">
        <v>737158.73840767099</v>
      </c>
      <c r="F2610" s="66">
        <f>Cat_Results[[#This Row],[TotalLossInOriginalCurrency]] / INDEX(Exchange_Rate[Exchange Rate], MATCH(Cat_Results[[#This Row],[Currency]], Exchange_Rate[Currency], 0))</f>
        <v>737158.73840767099</v>
      </c>
    </row>
    <row r="2611" spans="1:6" x14ac:dyDescent="0.3">
      <c r="A2611" s="1">
        <v>10171</v>
      </c>
      <c r="B2611" s="1">
        <v>263</v>
      </c>
      <c r="C2611" s="1">
        <f t="shared" si="40"/>
        <v>2.0000000000000002E-5</v>
      </c>
      <c r="D2611" s="1" t="s">
        <v>321</v>
      </c>
      <c r="E2611" s="4">
        <v>0.34885388870060591</v>
      </c>
      <c r="F2611" s="66">
        <f>Cat_Results[[#This Row],[TotalLossInOriginalCurrency]] / INDEX(Exchange_Rate[Exchange Rate], MATCH(Cat_Results[[#This Row],[Currency]], Exchange_Rate[Currency], 0))</f>
        <v>0.54654938727617297</v>
      </c>
    </row>
    <row r="2612" spans="1:6" x14ac:dyDescent="0.3">
      <c r="A2612" s="1">
        <v>10171</v>
      </c>
      <c r="B2612" s="1">
        <v>234</v>
      </c>
      <c r="C2612" s="1">
        <f t="shared" si="40"/>
        <v>2.0000000000000002E-5</v>
      </c>
      <c r="D2612" s="1" t="s">
        <v>320</v>
      </c>
      <c r="E2612" s="4">
        <v>708443.22880383895</v>
      </c>
      <c r="F2612" s="66">
        <f>Cat_Results[[#This Row],[TotalLossInOriginalCurrency]] / INDEX(Exchange_Rate[Exchange Rate], MATCH(Cat_Results[[#This Row],[Currency]], Exchange_Rate[Currency], 0))</f>
        <v>708443.22880383895</v>
      </c>
    </row>
    <row r="2613" spans="1:6" x14ac:dyDescent="0.3">
      <c r="A2613" s="1">
        <v>10179</v>
      </c>
      <c r="B2613" s="1">
        <v>233</v>
      </c>
      <c r="C2613" s="1">
        <f t="shared" si="40"/>
        <v>2.0000000000000002E-5</v>
      </c>
      <c r="D2613" s="1" t="s">
        <v>321</v>
      </c>
      <c r="E2613" s="4">
        <v>3895531.5050941948</v>
      </c>
      <c r="F2613" s="66">
        <f>Cat_Results[[#This Row],[TotalLossInOriginalCurrency]] / INDEX(Exchange_Rate[Exchange Rate], MATCH(Cat_Results[[#This Row],[Currency]], Exchange_Rate[Currency], 0))</f>
        <v>6103129.2073441697</v>
      </c>
    </row>
    <row r="2614" spans="1:6" x14ac:dyDescent="0.3">
      <c r="A2614" s="1">
        <v>10179</v>
      </c>
      <c r="B2614" s="1">
        <v>252</v>
      </c>
      <c r="C2614" s="1">
        <f t="shared" si="40"/>
        <v>2.0000000000000002E-5</v>
      </c>
      <c r="D2614" s="1" t="s">
        <v>321</v>
      </c>
      <c r="E2614" s="4">
        <v>192862.25561152055</v>
      </c>
      <c r="F2614" s="66">
        <f>Cat_Results[[#This Row],[TotalLossInOriginalCurrency]] / INDEX(Exchange_Rate[Exchange Rate], MATCH(Cat_Results[[#This Row],[Currency]], Exchange_Rate[Currency], 0))</f>
        <v>302157.29578305298</v>
      </c>
    </row>
    <row r="2615" spans="1:6" x14ac:dyDescent="0.3">
      <c r="A2615" s="1">
        <v>10179</v>
      </c>
      <c r="B2615" s="1">
        <v>267</v>
      </c>
      <c r="C2615" s="1">
        <f t="shared" si="40"/>
        <v>2.0000000000000002E-5</v>
      </c>
      <c r="D2615" s="1" t="s">
        <v>320</v>
      </c>
      <c r="E2615" s="4">
        <v>3.5656746476888698E-2</v>
      </c>
      <c r="F2615" s="66">
        <f>Cat_Results[[#This Row],[TotalLossInOriginalCurrency]] / INDEX(Exchange_Rate[Exchange Rate], MATCH(Cat_Results[[#This Row],[Currency]], Exchange_Rate[Currency], 0))</f>
        <v>3.5656746476888698E-2</v>
      </c>
    </row>
    <row r="2616" spans="1:6" x14ac:dyDescent="0.3">
      <c r="A2616" s="1">
        <v>10183</v>
      </c>
      <c r="B2616" s="1">
        <v>249</v>
      </c>
      <c r="C2616" s="1">
        <f t="shared" si="40"/>
        <v>2.0000000000000002E-5</v>
      </c>
      <c r="D2616" s="1" t="s">
        <v>320</v>
      </c>
      <c r="E2616" s="4">
        <v>245278.18330205401</v>
      </c>
      <c r="F2616" s="66">
        <f>Cat_Results[[#This Row],[TotalLossInOriginalCurrency]] / INDEX(Exchange_Rate[Exchange Rate], MATCH(Cat_Results[[#This Row],[Currency]], Exchange_Rate[Currency], 0))</f>
        <v>245278.18330205401</v>
      </c>
    </row>
    <row r="2617" spans="1:6" x14ac:dyDescent="0.3">
      <c r="A2617" s="1">
        <v>10183</v>
      </c>
      <c r="B2617" s="1">
        <v>207</v>
      </c>
      <c r="C2617" s="1">
        <f t="shared" si="40"/>
        <v>2.0000000000000002E-5</v>
      </c>
      <c r="D2617" s="1" t="s">
        <v>320</v>
      </c>
      <c r="E2617" s="4">
        <v>69176.2701573792</v>
      </c>
      <c r="F2617" s="66">
        <f>Cat_Results[[#This Row],[TotalLossInOriginalCurrency]] / INDEX(Exchange_Rate[Exchange Rate], MATCH(Cat_Results[[#This Row],[Currency]], Exchange_Rate[Currency], 0))</f>
        <v>69176.2701573792</v>
      </c>
    </row>
    <row r="2618" spans="1:6" x14ac:dyDescent="0.3">
      <c r="A2618" s="1">
        <v>10185</v>
      </c>
      <c r="B2618" s="1">
        <v>220</v>
      </c>
      <c r="C2618" s="1">
        <f t="shared" si="40"/>
        <v>2.0000000000000002E-5</v>
      </c>
      <c r="D2618" s="1" t="s">
        <v>320</v>
      </c>
      <c r="E2618" s="4">
        <v>678.70739353448198</v>
      </c>
      <c r="F2618" s="66">
        <f>Cat_Results[[#This Row],[TotalLossInOriginalCurrency]] / INDEX(Exchange_Rate[Exchange Rate], MATCH(Cat_Results[[#This Row],[Currency]], Exchange_Rate[Currency], 0))</f>
        <v>678.70739353448198</v>
      </c>
    </row>
    <row r="2619" spans="1:6" x14ac:dyDescent="0.3">
      <c r="A2619" s="1">
        <v>10187</v>
      </c>
      <c r="B2619" s="1">
        <v>297</v>
      </c>
      <c r="C2619" s="1">
        <f t="shared" si="40"/>
        <v>2.0000000000000002E-5</v>
      </c>
      <c r="D2619" s="1" t="s">
        <v>321</v>
      </c>
      <c r="E2619" s="4">
        <v>78.199937204644399</v>
      </c>
      <c r="F2619" s="66">
        <f>Cat_Results[[#This Row],[TotalLossInOriginalCurrency]] / INDEX(Exchange_Rate[Exchange Rate], MATCH(Cat_Results[[#This Row],[Currency]], Exchange_Rate[Currency], 0))</f>
        <v>122.51584158465299</v>
      </c>
    </row>
    <row r="2620" spans="1:6" x14ac:dyDescent="0.3">
      <c r="A2620" s="1">
        <v>10190</v>
      </c>
      <c r="B2620" s="1">
        <v>226</v>
      </c>
      <c r="C2620" s="1">
        <f t="shared" si="40"/>
        <v>2.0000000000000002E-5</v>
      </c>
      <c r="D2620" s="1" t="s">
        <v>321</v>
      </c>
      <c r="E2620" s="4">
        <v>0.16338713321836121</v>
      </c>
      <c r="F2620" s="66">
        <f>Cat_Results[[#This Row],[TotalLossInOriginalCurrency]] / INDEX(Exchange_Rate[Exchange Rate], MATCH(Cat_Results[[#This Row],[Currency]], Exchange_Rate[Currency], 0))</f>
        <v>0.25597862154245399</v>
      </c>
    </row>
    <row r="2621" spans="1:6" x14ac:dyDescent="0.3">
      <c r="A2621" s="1">
        <v>10195</v>
      </c>
      <c r="B2621" s="1">
        <v>296</v>
      </c>
      <c r="C2621" s="1">
        <f t="shared" si="40"/>
        <v>2.0000000000000002E-5</v>
      </c>
      <c r="D2621" s="1" t="s">
        <v>321</v>
      </c>
      <c r="E2621" s="4">
        <v>4.9382549979655653E-2</v>
      </c>
      <c r="F2621" s="66">
        <f>Cat_Results[[#This Row],[TotalLossInOriginalCurrency]] / INDEX(Exchange_Rate[Exchange Rate], MATCH(Cat_Results[[#This Row],[Currency]], Exchange_Rate[Currency], 0))</f>
        <v>7.7367641031742096E-2</v>
      </c>
    </row>
    <row r="2622" spans="1:6" x14ac:dyDescent="0.3">
      <c r="A2622" s="1">
        <v>10196</v>
      </c>
      <c r="B2622" s="1">
        <v>231</v>
      </c>
      <c r="C2622" s="1">
        <f t="shared" si="40"/>
        <v>2.0000000000000002E-5</v>
      </c>
      <c r="D2622" s="1" t="s">
        <v>320</v>
      </c>
      <c r="E2622" s="4">
        <v>459062.93758022902</v>
      </c>
      <c r="F2622" s="66">
        <f>Cat_Results[[#This Row],[TotalLossInOriginalCurrency]] / INDEX(Exchange_Rate[Exchange Rate], MATCH(Cat_Results[[#This Row],[Currency]], Exchange_Rate[Currency], 0))</f>
        <v>459062.93758022902</v>
      </c>
    </row>
    <row r="2623" spans="1:6" x14ac:dyDescent="0.3">
      <c r="A2623" s="1">
        <v>10208</v>
      </c>
      <c r="B2623" s="1">
        <v>253</v>
      </c>
      <c r="C2623" s="1">
        <f t="shared" si="40"/>
        <v>2.0000000000000002E-5</v>
      </c>
      <c r="D2623" s="1" t="s">
        <v>321</v>
      </c>
      <c r="E2623" s="4">
        <v>6821861.9517803742</v>
      </c>
      <c r="F2623" s="66">
        <f>Cat_Results[[#This Row],[TotalLossInOriginalCurrency]] / INDEX(Exchange_Rate[Exchange Rate], MATCH(Cat_Results[[#This Row],[Currency]], Exchange_Rate[Currency], 0))</f>
        <v>10687811.1169002</v>
      </c>
    </row>
    <row r="2624" spans="1:6" x14ac:dyDescent="0.3">
      <c r="A2624" s="1">
        <v>10214</v>
      </c>
      <c r="B2624" s="1">
        <v>188</v>
      </c>
      <c r="C2624" s="1">
        <f t="shared" si="40"/>
        <v>2.0000000000000002E-5</v>
      </c>
      <c r="D2624" s="1" t="s">
        <v>320</v>
      </c>
      <c r="E2624" s="4">
        <v>7.2438269853591902E-3</v>
      </c>
      <c r="F2624" s="66">
        <f>Cat_Results[[#This Row],[TotalLossInOriginalCurrency]] / INDEX(Exchange_Rate[Exchange Rate], MATCH(Cat_Results[[#This Row],[Currency]], Exchange_Rate[Currency], 0))</f>
        <v>7.2438269853591902E-3</v>
      </c>
    </row>
    <row r="2625" spans="1:6" x14ac:dyDescent="0.3">
      <c r="A2625" s="1">
        <v>10214</v>
      </c>
      <c r="B2625" s="1">
        <v>215</v>
      </c>
      <c r="C2625" s="1">
        <f t="shared" si="40"/>
        <v>2.0000000000000002E-5</v>
      </c>
      <c r="D2625" s="1" t="s">
        <v>320</v>
      </c>
      <c r="E2625" s="4">
        <v>1996448.8631613001</v>
      </c>
      <c r="F2625" s="66">
        <f>Cat_Results[[#This Row],[TotalLossInOriginalCurrency]] / INDEX(Exchange_Rate[Exchange Rate], MATCH(Cat_Results[[#This Row],[Currency]], Exchange_Rate[Currency], 0))</f>
        <v>1996448.8631613001</v>
      </c>
    </row>
    <row r="2626" spans="1:6" x14ac:dyDescent="0.3">
      <c r="A2626" s="1">
        <v>10230</v>
      </c>
      <c r="B2626" s="1">
        <v>223</v>
      </c>
      <c r="C2626" s="1">
        <f t="shared" si="40"/>
        <v>2.0000000000000002E-5</v>
      </c>
      <c r="D2626" s="1" t="s">
        <v>324</v>
      </c>
      <c r="E2626" s="4">
        <v>443351.89349354082</v>
      </c>
      <c r="F2626" s="66">
        <f>Cat_Results[[#This Row],[TotalLossInOriginalCurrency]] / INDEX(Exchange_Rate[Exchange Rate], MATCH(Cat_Results[[#This Row],[Currency]], Exchange_Rate[Currency], 0))</f>
        <v>448463.74062739901</v>
      </c>
    </row>
    <row r="2627" spans="1:6" x14ac:dyDescent="0.3">
      <c r="A2627" s="1">
        <v>10236</v>
      </c>
      <c r="B2627" s="1">
        <v>256</v>
      </c>
      <c r="C2627" s="1">
        <f t="shared" si="40"/>
        <v>2.0000000000000002E-5</v>
      </c>
      <c r="D2627" s="1" t="s">
        <v>323</v>
      </c>
      <c r="E2627" s="4">
        <v>30.724611128317111</v>
      </c>
      <c r="F2627" s="66">
        <f>Cat_Results[[#This Row],[TotalLossInOriginalCurrency]] / INDEX(Exchange_Rate[Exchange Rate], MATCH(Cat_Results[[#This Row],[Currency]], Exchange_Rate[Currency], 0))</f>
        <v>0.38734518233502502</v>
      </c>
    </row>
    <row r="2628" spans="1:6" x14ac:dyDescent="0.3">
      <c r="A2628" s="1">
        <v>10236</v>
      </c>
      <c r="B2628" s="1">
        <v>238</v>
      </c>
      <c r="C2628" s="1">
        <f t="shared" si="40"/>
        <v>2.0000000000000002E-5</v>
      </c>
      <c r="D2628" s="1" t="s">
        <v>323</v>
      </c>
      <c r="E2628" s="4">
        <v>3.398396653298176</v>
      </c>
      <c r="F2628" s="66">
        <f>Cat_Results[[#This Row],[TotalLossInOriginalCurrency]] / INDEX(Exchange_Rate[Exchange Rate], MATCH(Cat_Results[[#This Row],[Currency]], Exchange_Rate[Currency], 0))</f>
        <v>4.2843587696552297E-2</v>
      </c>
    </row>
    <row r="2629" spans="1:6" x14ac:dyDescent="0.3">
      <c r="A2629" s="1">
        <v>10240</v>
      </c>
      <c r="B2629" s="1">
        <v>214</v>
      </c>
      <c r="C2629" s="1">
        <f t="shared" si="40"/>
        <v>2.0000000000000002E-5</v>
      </c>
      <c r="D2629" s="1" t="s">
        <v>320</v>
      </c>
      <c r="E2629" s="4">
        <v>4.1832029819488499E-3</v>
      </c>
      <c r="F2629" s="66">
        <f>Cat_Results[[#This Row],[TotalLossInOriginalCurrency]] / INDEX(Exchange_Rate[Exchange Rate], MATCH(Cat_Results[[#This Row],[Currency]], Exchange_Rate[Currency], 0))</f>
        <v>4.1832029819488499E-3</v>
      </c>
    </row>
    <row r="2630" spans="1:6" x14ac:dyDescent="0.3">
      <c r="A2630" s="1">
        <v>10251</v>
      </c>
      <c r="B2630" s="1">
        <v>240</v>
      </c>
      <c r="C2630" s="1">
        <f t="shared" ref="C2630:C2693" si="41">1/50000</f>
        <v>2.0000000000000002E-5</v>
      </c>
      <c r="D2630" s="1" t="s">
        <v>320</v>
      </c>
      <c r="E2630" s="4">
        <v>203.74606967717401</v>
      </c>
      <c r="F2630" s="66">
        <f>Cat_Results[[#This Row],[TotalLossInOriginalCurrency]] / INDEX(Exchange_Rate[Exchange Rate], MATCH(Cat_Results[[#This Row],[Currency]], Exchange_Rate[Currency], 0))</f>
        <v>203.74606967717401</v>
      </c>
    </row>
    <row r="2631" spans="1:6" x14ac:dyDescent="0.3">
      <c r="A2631" s="1">
        <v>10252</v>
      </c>
      <c r="B2631" s="1">
        <v>240</v>
      </c>
      <c r="C2631" s="1">
        <f t="shared" si="41"/>
        <v>2.0000000000000002E-5</v>
      </c>
      <c r="D2631" s="1" t="s">
        <v>324</v>
      </c>
      <c r="E2631" s="4">
        <v>41242.434193833367</v>
      </c>
      <c r="F2631" s="66">
        <f>Cat_Results[[#This Row],[TotalLossInOriginalCurrency]] / INDEX(Exchange_Rate[Exchange Rate], MATCH(Cat_Results[[#This Row],[Currency]], Exchange_Rate[Currency], 0))</f>
        <v>41717.959441658102</v>
      </c>
    </row>
    <row r="2632" spans="1:6" x14ac:dyDescent="0.3">
      <c r="A2632" s="1">
        <v>10253</v>
      </c>
      <c r="B2632" s="1">
        <v>219</v>
      </c>
      <c r="C2632" s="1">
        <f t="shared" si="41"/>
        <v>2.0000000000000002E-5</v>
      </c>
      <c r="D2632" s="1" t="s">
        <v>320</v>
      </c>
      <c r="E2632" s="4">
        <v>6264955.4324706504</v>
      </c>
      <c r="F2632" s="66">
        <f>Cat_Results[[#This Row],[TotalLossInOriginalCurrency]] / INDEX(Exchange_Rate[Exchange Rate], MATCH(Cat_Results[[#This Row],[Currency]], Exchange_Rate[Currency], 0))</f>
        <v>6264955.4324706504</v>
      </c>
    </row>
    <row r="2633" spans="1:6" x14ac:dyDescent="0.3">
      <c r="A2633" s="1">
        <v>10255</v>
      </c>
      <c r="B2633" s="1">
        <v>241</v>
      </c>
      <c r="C2633" s="1">
        <f t="shared" si="41"/>
        <v>2.0000000000000002E-5</v>
      </c>
      <c r="D2633" s="1" t="s">
        <v>323</v>
      </c>
      <c r="E2633" s="4">
        <v>1319350073.2937717</v>
      </c>
      <c r="F2633" s="66">
        <f>Cat_Results[[#This Row],[TotalLossInOriginalCurrency]] / INDEX(Exchange_Rate[Exchange Rate], MATCH(Cat_Results[[#This Row],[Currency]], Exchange_Rate[Currency], 0))</f>
        <v>16633046.796569699</v>
      </c>
    </row>
    <row r="2634" spans="1:6" x14ac:dyDescent="0.3">
      <c r="A2634" s="1">
        <v>10256</v>
      </c>
      <c r="B2634" s="1">
        <v>244</v>
      </c>
      <c r="C2634" s="1">
        <f t="shared" si="41"/>
        <v>2.0000000000000002E-5</v>
      </c>
      <c r="D2634" s="1" t="s">
        <v>320</v>
      </c>
      <c r="E2634" s="4">
        <v>3.1625409051775901</v>
      </c>
      <c r="F2634" s="66">
        <f>Cat_Results[[#This Row],[TotalLossInOriginalCurrency]] / INDEX(Exchange_Rate[Exchange Rate], MATCH(Cat_Results[[#This Row],[Currency]], Exchange_Rate[Currency], 0))</f>
        <v>3.1625409051775901</v>
      </c>
    </row>
    <row r="2635" spans="1:6" x14ac:dyDescent="0.3">
      <c r="A2635" s="1">
        <v>10265</v>
      </c>
      <c r="B2635" s="1">
        <v>289</v>
      </c>
      <c r="C2635" s="1">
        <f t="shared" si="41"/>
        <v>2.0000000000000002E-5</v>
      </c>
      <c r="D2635" s="1" t="s">
        <v>321</v>
      </c>
      <c r="E2635" s="4">
        <v>578601.80275171855</v>
      </c>
      <c r="F2635" s="66">
        <f>Cat_Results[[#This Row],[TotalLossInOriginalCurrency]] / INDEX(Exchange_Rate[Exchange Rate], MATCH(Cat_Results[[#This Row],[Currency]], Exchange_Rate[Currency], 0))</f>
        <v>906495.44412056205</v>
      </c>
    </row>
    <row r="2636" spans="1:6" x14ac:dyDescent="0.3">
      <c r="A2636" s="1">
        <v>10270</v>
      </c>
      <c r="B2636" s="1">
        <v>228</v>
      </c>
      <c r="C2636" s="1">
        <f t="shared" si="41"/>
        <v>2.0000000000000002E-5</v>
      </c>
      <c r="D2636" s="1" t="s">
        <v>321</v>
      </c>
      <c r="E2636" s="4">
        <v>3186001.9668744453</v>
      </c>
      <c r="F2636" s="66">
        <f>Cat_Results[[#This Row],[TotalLossInOriginalCurrency]] / INDEX(Exchange_Rate[Exchange Rate], MATCH(Cat_Results[[#This Row],[Currency]], Exchange_Rate[Currency], 0))</f>
        <v>4991509.28012254</v>
      </c>
    </row>
    <row r="2637" spans="1:6" x14ac:dyDescent="0.3">
      <c r="A2637" s="1">
        <v>10275</v>
      </c>
      <c r="B2637" s="1">
        <v>254</v>
      </c>
      <c r="C2637" s="1">
        <f t="shared" si="41"/>
        <v>2.0000000000000002E-5</v>
      </c>
      <c r="D2637" s="1" t="s">
        <v>320</v>
      </c>
      <c r="E2637" s="4">
        <v>558103.69980062905</v>
      </c>
      <c r="F2637" s="66">
        <f>Cat_Results[[#This Row],[TotalLossInOriginalCurrency]] / INDEX(Exchange_Rate[Exchange Rate], MATCH(Cat_Results[[#This Row],[Currency]], Exchange_Rate[Currency], 0))</f>
        <v>558103.69980062905</v>
      </c>
    </row>
    <row r="2638" spans="1:6" x14ac:dyDescent="0.3">
      <c r="A2638" s="1">
        <v>10292</v>
      </c>
      <c r="B2638" s="1">
        <v>187</v>
      </c>
      <c r="C2638" s="1">
        <f t="shared" si="41"/>
        <v>2.0000000000000002E-5</v>
      </c>
      <c r="D2638" s="1" t="s">
        <v>321</v>
      </c>
      <c r="E2638" s="4">
        <v>13967317.771136114</v>
      </c>
      <c r="F2638" s="66">
        <f>Cat_Results[[#This Row],[TotalLossInOriginalCurrency]] / INDEX(Exchange_Rate[Exchange Rate], MATCH(Cat_Results[[#This Row],[Currency]], Exchange_Rate[Currency], 0))</f>
        <v>21882596.7459906</v>
      </c>
    </row>
    <row r="2639" spans="1:6" x14ac:dyDescent="0.3">
      <c r="A2639" s="1">
        <v>10299</v>
      </c>
      <c r="B2639" s="1">
        <v>278</v>
      </c>
      <c r="C2639" s="1">
        <f t="shared" si="41"/>
        <v>2.0000000000000002E-5</v>
      </c>
      <c r="D2639" s="1" t="s">
        <v>320</v>
      </c>
      <c r="E2639" s="4">
        <v>5.8131907135248198E-2</v>
      </c>
      <c r="F2639" s="66">
        <f>Cat_Results[[#This Row],[TotalLossInOriginalCurrency]] / INDEX(Exchange_Rate[Exchange Rate], MATCH(Cat_Results[[#This Row],[Currency]], Exchange_Rate[Currency], 0))</f>
        <v>5.8131907135248198E-2</v>
      </c>
    </row>
    <row r="2640" spans="1:6" x14ac:dyDescent="0.3">
      <c r="A2640" s="1">
        <v>10301</v>
      </c>
      <c r="B2640" s="1">
        <v>264</v>
      </c>
      <c r="C2640" s="1">
        <f t="shared" si="41"/>
        <v>2.0000000000000002E-5</v>
      </c>
      <c r="D2640" s="1" t="s">
        <v>323</v>
      </c>
      <c r="E2640" s="4">
        <v>370692.43326314614</v>
      </c>
      <c r="F2640" s="66">
        <f>Cat_Results[[#This Row],[TotalLossInOriginalCurrency]] / INDEX(Exchange_Rate[Exchange Rate], MATCH(Cat_Results[[#This Row],[Currency]], Exchange_Rate[Currency], 0))</f>
        <v>4673.3196248720797</v>
      </c>
    </row>
    <row r="2641" spans="1:6" x14ac:dyDescent="0.3">
      <c r="A2641" s="1">
        <v>10304</v>
      </c>
      <c r="B2641" s="1">
        <v>235</v>
      </c>
      <c r="C2641" s="1">
        <f t="shared" si="41"/>
        <v>2.0000000000000002E-5</v>
      </c>
      <c r="D2641" s="1" t="s">
        <v>323</v>
      </c>
      <c r="E2641" s="4">
        <v>7307352.0857037911</v>
      </c>
      <c r="F2641" s="66">
        <f>Cat_Results[[#This Row],[TotalLossInOriginalCurrency]] / INDEX(Exchange_Rate[Exchange Rate], MATCH(Cat_Results[[#This Row],[Currency]], Exchange_Rate[Currency], 0))</f>
        <v>92123.790084831402</v>
      </c>
    </row>
    <row r="2642" spans="1:6" x14ac:dyDescent="0.3">
      <c r="A2642" s="1">
        <v>10304</v>
      </c>
      <c r="B2642" s="1">
        <v>212</v>
      </c>
      <c r="C2642" s="1">
        <f t="shared" si="41"/>
        <v>2.0000000000000002E-5</v>
      </c>
      <c r="D2642" s="1" t="s">
        <v>320</v>
      </c>
      <c r="E2642" s="4">
        <v>10.6479119147745</v>
      </c>
      <c r="F2642" s="66">
        <f>Cat_Results[[#This Row],[TotalLossInOriginalCurrency]] / INDEX(Exchange_Rate[Exchange Rate], MATCH(Cat_Results[[#This Row],[Currency]], Exchange_Rate[Currency], 0))</f>
        <v>10.6479119147745</v>
      </c>
    </row>
    <row r="2643" spans="1:6" x14ac:dyDescent="0.3">
      <c r="A2643" s="1">
        <v>10305</v>
      </c>
      <c r="B2643" s="1">
        <v>191</v>
      </c>
      <c r="C2643" s="1">
        <f t="shared" si="41"/>
        <v>2.0000000000000002E-5</v>
      </c>
      <c r="D2643" s="1" t="s">
        <v>320</v>
      </c>
      <c r="E2643" s="4">
        <v>4.1832029819488499E-3</v>
      </c>
      <c r="F2643" s="66">
        <f>Cat_Results[[#This Row],[TotalLossInOriginalCurrency]] / INDEX(Exchange_Rate[Exchange Rate], MATCH(Cat_Results[[#This Row],[Currency]], Exchange_Rate[Currency], 0))</f>
        <v>4.1832029819488499E-3</v>
      </c>
    </row>
    <row r="2644" spans="1:6" x14ac:dyDescent="0.3">
      <c r="A2644" s="1">
        <v>10311</v>
      </c>
      <c r="B2644" s="1">
        <v>297</v>
      </c>
      <c r="C2644" s="1">
        <f t="shared" si="41"/>
        <v>2.0000000000000002E-5</v>
      </c>
      <c r="D2644" s="1" t="s">
        <v>320</v>
      </c>
      <c r="E2644" s="4">
        <v>442297.71929480898</v>
      </c>
      <c r="F2644" s="66">
        <f>Cat_Results[[#This Row],[TotalLossInOriginalCurrency]] / INDEX(Exchange_Rate[Exchange Rate], MATCH(Cat_Results[[#This Row],[Currency]], Exchange_Rate[Currency], 0))</f>
        <v>442297.71929480898</v>
      </c>
    </row>
    <row r="2645" spans="1:6" x14ac:dyDescent="0.3">
      <c r="A2645" s="1">
        <v>10311</v>
      </c>
      <c r="B2645" s="1">
        <v>273</v>
      </c>
      <c r="C2645" s="1">
        <f t="shared" si="41"/>
        <v>2.0000000000000002E-5</v>
      </c>
      <c r="D2645" s="1" t="s">
        <v>320</v>
      </c>
      <c r="E2645" s="4">
        <v>13672460.6301322</v>
      </c>
      <c r="F2645" s="66">
        <f>Cat_Results[[#This Row],[TotalLossInOriginalCurrency]] / INDEX(Exchange_Rate[Exchange Rate], MATCH(Cat_Results[[#This Row],[Currency]], Exchange_Rate[Currency], 0))</f>
        <v>13672460.6301322</v>
      </c>
    </row>
    <row r="2646" spans="1:6" x14ac:dyDescent="0.3">
      <c r="A2646" s="1">
        <v>10328</v>
      </c>
      <c r="B2646" s="1">
        <v>240</v>
      </c>
      <c r="C2646" s="1">
        <f t="shared" si="41"/>
        <v>2.0000000000000002E-5</v>
      </c>
      <c r="D2646" s="1" t="s">
        <v>321</v>
      </c>
      <c r="E2646" s="4">
        <v>277596.54459061549</v>
      </c>
      <c r="F2646" s="66">
        <f>Cat_Results[[#This Row],[TotalLossInOriginalCurrency]] / INDEX(Exchange_Rate[Exchange Rate], MATCH(Cat_Results[[#This Row],[Currency]], Exchange_Rate[Currency], 0))</f>
        <v>434910.50628990802</v>
      </c>
    </row>
    <row r="2647" spans="1:6" x14ac:dyDescent="0.3">
      <c r="A2647" s="1">
        <v>10339</v>
      </c>
      <c r="B2647" s="1">
        <v>227</v>
      </c>
      <c r="C2647" s="1">
        <f t="shared" si="41"/>
        <v>2.0000000000000002E-5</v>
      </c>
      <c r="D2647" s="1" t="s">
        <v>320</v>
      </c>
      <c r="E2647" s="4">
        <v>170443.27649980801</v>
      </c>
      <c r="F2647" s="66">
        <f>Cat_Results[[#This Row],[TotalLossInOriginalCurrency]] / INDEX(Exchange_Rate[Exchange Rate], MATCH(Cat_Results[[#This Row],[Currency]], Exchange_Rate[Currency], 0))</f>
        <v>170443.27649980801</v>
      </c>
    </row>
    <row r="2648" spans="1:6" x14ac:dyDescent="0.3">
      <c r="A2648" s="1">
        <v>10345</v>
      </c>
      <c r="B2648" s="1">
        <v>241</v>
      </c>
      <c r="C2648" s="1">
        <f t="shared" si="41"/>
        <v>2.0000000000000002E-5</v>
      </c>
      <c r="D2648" s="1" t="s">
        <v>321</v>
      </c>
      <c r="E2648" s="4">
        <v>655564.30880605278</v>
      </c>
      <c r="F2648" s="66">
        <f>Cat_Results[[#This Row],[TotalLossInOriginalCurrency]] / INDEX(Exchange_Rate[Exchange Rate], MATCH(Cat_Results[[#This Row],[Currency]], Exchange_Rate[Currency], 0))</f>
        <v>1027072.6023225599</v>
      </c>
    </row>
    <row r="2649" spans="1:6" x14ac:dyDescent="0.3">
      <c r="A2649" s="1">
        <v>10347</v>
      </c>
      <c r="B2649" s="1">
        <v>274</v>
      </c>
      <c r="C2649" s="1">
        <f t="shared" si="41"/>
        <v>2.0000000000000002E-5</v>
      </c>
      <c r="D2649" s="1" t="s">
        <v>320</v>
      </c>
      <c r="E2649" s="4">
        <v>18121.743170812701</v>
      </c>
      <c r="F2649" s="66">
        <f>Cat_Results[[#This Row],[TotalLossInOriginalCurrency]] / INDEX(Exchange_Rate[Exchange Rate], MATCH(Cat_Results[[#This Row],[Currency]], Exchange_Rate[Currency], 0))</f>
        <v>18121.743170812701</v>
      </c>
    </row>
    <row r="2650" spans="1:6" x14ac:dyDescent="0.3">
      <c r="A2650" s="1">
        <v>10356</v>
      </c>
      <c r="B2650" s="1">
        <v>235</v>
      </c>
      <c r="C2650" s="1">
        <f t="shared" si="41"/>
        <v>2.0000000000000002E-5</v>
      </c>
      <c r="D2650" s="1" t="s">
        <v>320</v>
      </c>
      <c r="E2650" s="4">
        <v>3.9741396903991699E-2</v>
      </c>
      <c r="F2650" s="66">
        <f>Cat_Results[[#This Row],[TotalLossInOriginalCurrency]] / INDEX(Exchange_Rate[Exchange Rate], MATCH(Cat_Results[[#This Row],[Currency]], Exchange_Rate[Currency], 0))</f>
        <v>3.9741396903991699E-2</v>
      </c>
    </row>
    <row r="2651" spans="1:6" x14ac:dyDescent="0.3">
      <c r="A2651" s="1">
        <v>10359</v>
      </c>
      <c r="B2651" s="1">
        <v>174</v>
      </c>
      <c r="C2651" s="1">
        <f t="shared" si="41"/>
        <v>2.0000000000000002E-5</v>
      </c>
      <c r="D2651" s="1" t="s">
        <v>321</v>
      </c>
      <c r="E2651" s="4">
        <v>966.47543527374012</v>
      </c>
      <c r="F2651" s="66">
        <f>Cat_Results[[#This Row],[TotalLossInOriginalCurrency]] / INDEX(Exchange_Rate[Exchange Rate], MATCH(Cat_Results[[#This Row],[Currency]], Exchange_Rate[Currency], 0))</f>
        <v>1514.1770640248501</v>
      </c>
    </row>
    <row r="2652" spans="1:6" x14ac:dyDescent="0.3">
      <c r="A2652" s="1">
        <v>10360</v>
      </c>
      <c r="B2652" s="1">
        <v>220</v>
      </c>
      <c r="C2652" s="1">
        <f t="shared" si="41"/>
        <v>2.0000000000000002E-5</v>
      </c>
      <c r="D2652" s="1" t="s">
        <v>324</v>
      </c>
      <c r="E2652" s="4">
        <v>0.20124486435844713</v>
      </c>
      <c r="F2652" s="66">
        <f>Cat_Results[[#This Row],[TotalLossInOriginalCurrency]] / INDEX(Exchange_Rate[Exchange Rate], MATCH(Cat_Results[[#This Row],[Currency]], Exchange_Rate[Currency], 0))</f>
        <v>0.20356521755456899</v>
      </c>
    </row>
    <row r="2653" spans="1:6" x14ac:dyDescent="0.3">
      <c r="A2653" s="1">
        <v>10366</v>
      </c>
      <c r="B2653" s="1">
        <v>234</v>
      </c>
      <c r="C2653" s="1">
        <f t="shared" si="41"/>
        <v>2.0000000000000002E-5</v>
      </c>
      <c r="D2653" s="1" t="s">
        <v>320</v>
      </c>
      <c r="E2653" s="4">
        <v>8.6624547839164706E-2</v>
      </c>
      <c r="F2653" s="66">
        <f>Cat_Results[[#This Row],[TotalLossInOriginalCurrency]] / INDEX(Exchange_Rate[Exchange Rate], MATCH(Cat_Results[[#This Row],[Currency]], Exchange_Rate[Currency], 0))</f>
        <v>8.6624547839164706E-2</v>
      </c>
    </row>
    <row r="2654" spans="1:6" x14ac:dyDescent="0.3">
      <c r="A2654" s="1">
        <v>10370</v>
      </c>
      <c r="B2654" s="1">
        <v>198</v>
      </c>
      <c r="C2654" s="1">
        <f t="shared" si="41"/>
        <v>2.0000000000000002E-5</v>
      </c>
      <c r="D2654" s="1" t="s">
        <v>322</v>
      </c>
      <c r="E2654" s="4">
        <v>1.7954110490218178</v>
      </c>
      <c r="F2654" s="66">
        <f>Cat_Results[[#This Row],[TotalLossInOriginalCurrency]] / INDEX(Exchange_Rate[Exchange Rate], MATCH(Cat_Results[[#This Row],[Currency]], Exchange_Rate[Currency], 0))</f>
        <v>2.2053034444525799</v>
      </c>
    </row>
    <row r="2655" spans="1:6" x14ac:dyDescent="0.3">
      <c r="A2655" s="1">
        <v>10377</v>
      </c>
      <c r="B2655" s="1">
        <v>276</v>
      </c>
      <c r="C2655" s="1">
        <f t="shared" si="41"/>
        <v>2.0000000000000002E-5</v>
      </c>
      <c r="D2655" s="1" t="s">
        <v>320</v>
      </c>
      <c r="E2655" s="4">
        <v>2271.0064589909498</v>
      </c>
      <c r="F2655" s="66">
        <f>Cat_Results[[#This Row],[TotalLossInOriginalCurrency]] / INDEX(Exchange_Rate[Exchange Rate], MATCH(Cat_Results[[#This Row],[Currency]], Exchange_Rate[Currency], 0))</f>
        <v>2271.0064589909498</v>
      </c>
    </row>
    <row r="2656" spans="1:6" x14ac:dyDescent="0.3">
      <c r="A2656" s="1">
        <v>10383</v>
      </c>
      <c r="B2656" s="1">
        <v>228</v>
      </c>
      <c r="C2656" s="1">
        <f t="shared" si="41"/>
        <v>2.0000000000000002E-5</v>
      </c>
      <c r="D2656" s="1" t="s">
        <v>320</v>
      </c>
      <c r="E2656" s="4">
        <v>1542.9188058115501</v>
      </c>
      <c r="F2656" s="66">
        <f>Cat_Results[[#This Row],[TotalLossInOriginalCurrency]] / INDEX(Exchange_Rate[Exchange Rate], MATCH(Cat_Results[[#This Row],[Currency]], Exchange_Rate[Currency], 0))</f>
        <v>1542.9188058115501</v>
      </c>
    </row>
    <row r="2657" spans="1:6" x14ac:dyDescent="0.3">
      <c r="A2657" s="1">
        <v>10385</v>
      </c>
      <c r="B2657" s="1">
        <v>251</v>
      </c>
      <c r="C2657" s="1">
        <f t="shared" si="41"/>
        <v>2.0000000000000002E-5</v>
      </c>
      <c r="D2657" s="1" t="s">
        <v>320</v>
      </c>
      <c r="E2657" s="4">
        <v>251630.176588848</v>
      </c>
      <c r="F2657" s="66">
        <f>Cat_Results[[#This Row],[TotalLossInOriginalCurrency]] / INDEX(Exchange_Rate[Exchange Rate], MATCH(Cat_Results[[#This Row],[Currency]], Exchange_Rate[Currency], 0))</f>
        <v>251630.176588848</v>
      </c>
    </row>
    <row r="2658" spans="1:6" x14ac:dyDescent="0.3">
      <c r="A2658" s="1">
        <v>10392</v>
      </c>
      <c r="B2658" s="1">
        <v>208</v>
      </c>
      <c r="C2658" s="1">
        <f t="shared" si="41"/>
        <v>2.0000000000000002E-5</v>
      </c>
      <c r="D2658" s="1" t="s">
        <v>320</v>
      </c>
      <c r="E2658" s="4">
        <v>2.3564454168081301E-2</v>
      </c>
      <c r="F2658" s="66">
        <f>Cat_Results[[#This Row],[TotalLossInOriginalCurrency]] / INDEX(Exchange_Rate[Exchange Rate], MATCH(Cat_Results[[#This Row],[Currency]], Exchange_Rate[Currency], 0))</f>
        <v>2.3564454168081301E-2</v>
      </c>
    </row>
    <row r="2659" spans="1:6" x14ac:dyDescent="0.3">
      <c r="A2659" s="1">
        <v>10399</v>
      </c>
      <c r="B2659" s="1">
        <v>289</v>
      </c>
      <c r="C2659" s="1">
        <f t="shared" si="41"/>
        <v>2.0000000000000002E-5</v>
      </c>
      <c r="D2659" s="1" t="s">
        <v>321</v>
      </c>
      <c r="E2659" s="4">
        <v>2.1906618707612149E-3</v>
      </c>
      <c r="F2659" s="66">
        <f>Cat_Results[[#This Row],[TotalLossInOriginalCurrency]] / INDEX(Exchange_Rate[Exchange Rate], MATCH(Cat_Results[[#This Row],[Currency]], Exchange_Rate[Currency], 0))</f>
        <v>3.4321099519729601E-3</v>
      </c>
    </row>
    <row r="2660" spans="1:6" x14ac:dyDescent="0.3">
      <c r="A2660" s="1">
        <v>10405</v>
      </c>
      <c r="B2660" s="1">
        <v>232</v>
      </c>
      <c r="C2660" s="1">
        <f t="shared" si="41"/>
        <v>2.0000000000000002E-5</v>
      </c>
      <c r="D2660" s="1" t="s">
        <v>321</v>
      </c>
      <c r="E2660" s="4">
        <v>1628794.9481058319</v>
      </c>
      <c r="F2660" s="66">
        <f>Cat_Results[[#This Row],[TotalLossInOriginalCurrency]] / INDEX(Exchange_Rate[Exchange Rate], MATCH(Cat_Results[[#This Row],[Currency]], Exchange_Rate[Currency], 0))</f>
        <v>2551833.0444920799</v>
      </c>
    </row>
    <row r="2661" spans="1:6" x14ac:dyDescent="0.3">
      <c r="A2661" s="1">
        <v>10407</v>
      </c>
      <c r="B2661" s="1">
        <v>207</v>
      </c>
      <c r="C2661" s="1">
        <f t="shared" si="41"/>
        <v>2.0000000000000002E-5</v>
      </c>
      <c r="D2661" s="1" t="s">
        <v>320</v>
      </c>
      <c r="E2661" s="4">
        <v>16.858128716386901</v>
      </c>
      <c r="F2661" s="66">
        <f>Cat_Results[[#This Row],[TotalLossInOriginalCurrency]] / INDEX(Exchange_Rate[Exchange Rate], MATCH(Cat_Results[[#This Row],[Currency]], Exchange_Rate[Currency], 0))</f>
        <v>16.858128716386901</v>
      </c>
    </row>
    <row r="2662" spans="1:6" x14ac:dyDescent="0.3">
      <c r="A2662" s="1">
        <v>10407</v>
      </c>
      <c r="B2662" s="1">
        <v>282</v>
      </c>
      <c r="C2662" s="1">
        <f t="shared" si="41"/>
        <v>2.0000000000000002E-5</v>
      </c>
      <c r="D2662" s="1" t="s">
        <v>321</v>
      </c>
      <c r="E2662" s="4">
        <v>154571.83949536234</v>
      </c>
      <c r="F2662" s="66">
        <f>Cat_Results[[#This Row],[TotalLossInOriginalCurrency]] / INDEX(Exchange_Rate[Exchange Rate], MATCH(Cat_Results[[#This Row],[Currency]], Exchange_Rate[Currency], 0))</f>
        <v>242167.70087044901</v>
      </c>
    </row>
    <row r="2663" spans="1:6" x14ac:dyDescent="0.3">
      <c r="A2663" s="1">
        <v>10412</v>
      </c>
      <c r="B2663" s="1">
        <v>251</v>
      </c>
      <c r="C2663" s="1">
        <f t="shared" si="41"/>
        <v>2.0000000000000002E-5</v>
      </c>
      <c r="D2663" s="1" t="s">
        <v>321</v>
      </c>
      <c r="E2663" s="4">
        <v>5.0969944041267895E-2</v>
      </c>
      <c r="F2663" s="66">
        <f>Cat_Results[[#This Row],[TotalLossInOriginalCurrency]] / INDEX(Exchange_Rate[Exchange Rate], MATCH(Cat_Results[[#This Row],[Currency]], Exchange_Rate[Currency], 0))</f>
        <v>7.9854611307382597E-2</v>
      </c>
    </row>
    <row r="2664" spans="1:6" x14ac:dyDescent="0.3">
      <c r="A2664" s="1">
        <v>10413</v>
      </c>
      <c r="B2664" s="1">
        <v>240</v>
      </c>
      <c r="C2664" s="1">
        <f t="shared" si="41"/>
        <v>2.0000000000000002E-5</v>
      </c>
      <c r="D2664" s="1" t="s">
        <v>321</v>
      </c>
      <c r="E2664" s="4">
        <v>8.2563437468664673E-3</v>
      </c>
      <c r="F2664" s="66">
        <f>Cat_Results[[#This Row],[TotalLossInOriginalCurrency]] / INDEX(Exchange_Rate[Exchange Rate], MATCH(Cat_Results[[#This Row],[Currency]], Exchange_Rate[Currency], 0))</f>
        <v>1.2935213744640401E-2</v>
      </c>
    </row>
    <row r="2665" spans="1:6" x14ac:dyDescent="0.3">
      <c r="A2665" s="1">
        <v>10413</v>
      </c>
      <c r="B2665" s="1">
        <v>303</v>
      </c>
      <c r="C2665" s="1">
        <f t="shared" si="41"/>
        <v>2.0000000000000002E-5</v>
      </c>
      <c r="D2665" s="1" t="s">
        <v>321</v>
      </c>
      <c r="E2665" s="4">
        <v>51278.399263433261</v>
      </c>
      <c r="F2665" s="66">
        <f>Cat_Results[[#This Row],[TotalLossInOriginalCurrency]] / INDEX(Exchange_Rate[Exchange Rate], MATCH(Cat_Results[[#This Row],[Currency]], Exchange_Rate[Currency], 0))</f>
        <v>80337.868103815505</v>
      </c>
    </row>
    <row r="2666" spans="1:6" x14ac:dyDescent="0.3">
      <c r="A2666" s="1">
        <v>10416</v>
      </c>
      <c r="B2666" s="1">
        <v>258</v>
      </c>
      <c r="C2666" s="1">
        <f t="shared" si="41"/>
        <v>2.0000000000000002E-5</v>
      </c>
      <c r="D2666" s="1" t="s">
        <v>320</v>
      </c>
      <c r="E2666" s="4">
        <v>2092870.01088993</v>
      </c>
      <c r="F2666" s="66">
        <f>Cat_Results[[#This Row],[TotalLossInOriginalCurrency]] / INDEX(Exchange_Rate[Exchange Rate], MATCH(Cat_Results[[#This Row],[Currency]], Exchange_Rate[Currency], 0))</f>
        <v>2092870.01088993</v>
      </c>
    </row>
    <row r="2667" spans="1:6" x14ac:dyDescent="0.3">
      <c r="A2667" s="1">
        <v>10426</v>
      </c>
      <c r="B2667" s="1">
        <v>258</v>
      </c>
      <c r="C2667" s="1">
        <f t="shared" si="41"/>
        <v>2.0000000000000002E-5</v>
      </c>
      <c r="D2667" s="1" t="s">
        <v>321</v>
      </c>
      <c r="E2667" s="4">
        <v>25163.08955368253</v>
      </c>
      <c r="F2667" s="66">
        <f>Cat_Results[[#This Row],[TotalLossInOriginalCurrency]] / INDEX(Exchange_Rate[Exchange Rate], MATCH(Cat_Results[[#This Row],[Currency]], Exchange_Rate[Currency], 0))</f>
        <v>39423.012392857898</v>
      </c>
    </row>
    <row r="2668" spans="1:6" x14ac:dyDescent="0.3">
      <c r="A2668" s="1">
        <v>10431</v>
      </c>
      <c r="B2668" s="1">
        <v>257</v>
      </c>
      <c r="C2668" s="1">
        <f t="shared" si="41"/>
        <v>2.0000000000000002E-5</v>
      </c>
      <c r="D2668" s="1" t="s">
        <v>320</v>
      </c>
      <c r="E2668" s="4">
        <v>2.2361800074577301E-3</v>
      </c>
      <c r="F2668" s="66">
        <f>Cat_Results[[#This Row],[TotalLossInOriginalCurrency]] / INDEX(Exchange_Rate[Exchange Rate], MATCH(Cat_Results[[#This Row],[Currency]], Exchange_Rate[Currency], 0))</f>
        <v>2.2361800074577301E-3</v>
      </c>
    </row>
    <row r="2669" spans="1:6" x14ac:dyDescent="0.3">
      <c r="A2669" s="1">
        <v>10435</v>
      </c>
      <c r="B2669" s="1">
        <v>228</v>
      </c>
      <c r="C2669" s="1">
        <f t="shared" si="41"/>
        <v>2.0000000000000002E-5</v>
      </c>
      <c r="D2669" s="1" t="s">
        <v>324</v>
      </c>
      <c r="E2669" s="4">
        <v>585134.85560743464</v>
      </c>
      <c r="F2669" s="66">
        <f>Cat_Results[[#This Row],[TotalLossInOriginalCurrency]] / INDEX(Exchange_Rate[Exchange Rate], MATCH(Cat_Results[[#This Row],[Currency]], Exchange_Rate[Currency], 0))</f>
        <v>591881.46023110696</v>
      </c>
    </row>
    <row r="2670" spans="1:6" x14ac:dyDescent="0.3">
      <c r="A2670" s="1">
        <v>10442</v>
      </c>
      <c r="B2670" s="1">
        <v>247</v>
      </c>
      <c r="C2670" s="1">
        <f t="shared" si="41"/>
        <v>2.0000000000000002E-5</v>
      </c>
      <c r="D2670" s="1" t="s">
        <v>320</v>
      </c>
      <c r="E2670" s="4">
        <v>5.01330941915512E-3</v>
      </c>
      <c r="F2670" s="66">
        <f>Cat_Results[[#This Row],[TotalLossInOriginalCurrency]] / INDEX(Exchange_Rate[Exchange Rate], MATCH(Cat_Results[[#This Row],[Currency]], Exchange_Rate[Currency], 0))</f>
        <v>5.01330941915512E-3</v>
      </c>
    </row>
    <row r="2671" spans="1:6" x14ac:dyDescent="0.3">
      <c r="A2671" s="1">
        <v>10443</v>
      </c>
      <c r="B2671" s="1">
        <v>287</v>
      </c>
      <c r="C2671" s="1">
        <f t="shared" si="41"/>
        <v>2.0000000000000002E-5</v>
      </c>
      <c r="D2671" s="1" t="s">
        <v>320</v>
      </c>
      <c r="E2671" s="4">
        <v>13.624686166163301</v>
      </c>
      <c r="F2671" s="66">
        <f>Cat_Results[[#This Row],[TotalLossInOriginalCurrency]] / INDEX(Exchange_Rate[Exchange Rate], MATCH(Cat_Results[[#This Row],[Currency]], Exchange_Rate[Currency], 0))</f>
        <v>13.624686166163301</v>
      </c>
    </row>
    <row r="2672" spans="1:6" x14ac:dyDescent="0.3">
      <c r="A2672" s="1">
        <v>10447</v>
      </c>
      <c r="B2672" s="1">
        <v>215</v>
      </c>
      <c r="C2672" s="1">
        <f t="shared" si="41"/>
        <v>2.0000000000000002E-5</v>
      </c>
      <c r="D2672" s="1" t="s">
        <v>320</v>
      </c>
      <c r="E2672" s="4">
        <v>3750946.94131898</v>
      </c>
      <c r="F2672" s="66">
        <f>Cat_Results[[#This Row],[TotalLossInOriginalCurrency]] / INDEX(Exchange_Rate[Exchange Rate], MATCH(Cat_Results[[#This Row],[Currency]], Exchange_Rate[Currency], 0))</f>
        <v>3750946.94131898</v>
      </c>
    </row>
    <row r="2673" spans="1:6" x14ac:dyDescent="0.3">
      <c r="A2673" s="1">
        <v>10455</v>
      </c>
      <c r="B2673" s="1">
        <v>180</v>
      </c>
      <c r="C2673" s="1">
        <f t="shared" si="41"/>
        <v>2.0000000000000002E-5</v>
      </c>
      <c r="D2673" s="1" t="s">
        <v>320</v>
      </c>
      <c r="E2673" s="4">
        <v>0.12813390791416199</v>
      </c>
      <c r="F2673" s="66">
        <f>Cat_Results[[#This Row],[TotalLossInOriginalCurrency]] / INDEX(Exchange_Rate[Exchange Rate], MATCH(Cat_Results[[#This Row],[Currency]], Exchange_Rate[Currency], 0))</f>
        <v>0.12813390791416199</v>
      </c>
    </row>
    <row r="2674" spans="1:6" x14ac:dyDescent="0.3">
      <c r="A2674" s="1">
        <v>10463</v>
      </c>
      <c r="B2674" s="1">
        <v>185</v>
      </c>
      <c r="C2674" s="1">
        <f t="shared" si="41"/>
        <v>2.0000000000000002E-5</v>
      </c>
      <c r="D2674" s="1" t="s">
        <v>320</v>
      </c>
      <c r="E2674" s="4">
        <v>1.7061829566955599E-3</v>
      </c>
      <c r="F2674" s="66">
        <f>Cat_Results[[#This Row],[TotalLossInOriginalCurrency]] / INDEX(Exchange_Rate[Exchange Rate], MATCH(Cat_Results[[#This Row],[Currency]], Exchange_Rate[Currency], 0))</f>
        <v>1.7061829566955599E-3</v>
      </c>
    </row>
    <row r="2675" spans="1:6" x14ac:dyDescent="0.3">
      <c r="A2675" s="1">
        <v>10466</v>
      </c>
      <c r="B2675" s="1">
        <v>230</v>
      </c>
      <c r="C2675" s="1">
        <f t="shared" si="41"/>
        <v>2.0000000000000002E-5</v>
      </c>
      <c r="D2675" s="1" t="s">
        <v>320</v>
      </c>
      <c r="E2675" s="4">
        <v>3.3165618777275099E-2</v>
      </c>
      <c r="F2675" s="66">
        <f>Cat_Results[[#This Row],[TotalLossInOriginalCurrency]] / INDEX(Exchange_Rate[Exchange Rate], MATCH(Cat_Results[[#This Row],[Currency]], Exchange_Rate[Currency], 0))</f>
        <v>3.3165618777275099E-2</v>
      </c>
    </row>
    <row r="2676" spans="1:6" x14ac:dyDescent="0.3">
      <c r="A2676" s="1">
        <v>10473</v>
      </c>
      <c r="B2676" s="1">
        <v>214</v>
      </c>
      <c r="C2676" s="1">
        <f t="shared" si="41"/>
        <v>2.0000000000000002E-5</v>
      </c>
      <c r="D2676" s="1" t="s">
        <v>320</v>
      </c>
      <c r="E2676" s="4">
        <v>196712.452038572</v>
      </c>
      <c r="F2676" s="66">
        <f>Cat_Results[[#This Row],[TotalLossInOriginalCurrency]] / INDEX(Exchange_Rate[Exchange Rate], MATCH(Cat_Results[[#This Row],[Currency]], Exchange_Rate[Currency], 0))</f>
        <v>196712.452038572</v>
      </c>
    </row>
    <row r="2677" spans="1:6" x14ac:dyDescent="0.3">
      <c r="A2677" s="1">
        <v>10477</v>
      </c>
      <c r="B2677" s="1">
        <v>225</v>
      </c>
      <c r="C2677" s="1">
        <f t="shared" si="41"/>
        <v>2.0000000000000002E-5</v>
      </c>
      <c r="D2677" s="1" t="s">
        <v>320</v>
      </c>
      <c r="E2677" s="4">
        <v>0.18255661055445699</v>
      </c>
      <c r="F2677" s="66">
        <f>Cat_Results[[#This Row],[TotalLossInOriginalCurrency]] / INDEX(Exchange_Rate[Exchange Rate], MATCH(Cat_Results[[#This Row],[Currency]], Exchange_Rate[Currency], 0))</f>
        <v>0.18255661055445699</v>
      </c>
    </row>
    <row r="2678" spans="1:6" x14ac:dyDescent="0.3">
      <c r="A2678" s="1">
        <v>10478</v>
      </c>
      <c r="B2678" s="1">
        <v>239</v>
      </c>
      <c r="C2678" s="1">
        <f t="shared" si="41"/>
        <v>2.0000000000000002E-5</v>
      </c>
      <c r="D2678" s="1" t="s">
        <v>320</v>
      </c>
      <c r="E2678" s="4">
        <v>1.7414800822734802E-2</v>
      </c>
      <c r="F2678" s="66">
        <f>Cat_Results[[#This Row],[TotalLossInOriginalCurrency]] / INDEX(Exchange_Rate[Exchange Rate], MATCH(Cat_Results[[#This Row],[Currency]], Exchange_Rate[Currency], 0))</f>
        <v>1.7414800822734802E-2</v>
      </c>
    </row>
    <row r="2679" spans="1:6" x14ac:dyDescent="0.3">
      <c r="A2679" s="1">
        <v>10487</v>
      </c>
      <c r="B2679" s="1">
        <v>272</v>
      </c>
      <c r="C2679" s="1">
        <f t="shared" si="41"/>
        <v>2.0000000000000002E-5</v>
      </c>
      <c r="D2679" s="1" t="s">
        <v>322</v>
      </c>
      <c r="E2679" s="4">
        <v>281.82868934083979</v>
      </c>
      <c r="F2679" s="66">
        <f>Cat_Results[[#This Row],[TotalLossInOriginalCurrency]] / INDEX(Exchange_Rate[Exchange Rate], MATCH(Cat_Results[[#This Row],[Currency]], Exchange_Rate[Currency], 0))</f>
        <v>346.17018742729005</v>
      </c>
    </row>
    <row r="2680" spans="1:6" x14ac:dyDescent="0.3">
      <c r="A2680" s="1">
        <v>10493</v>
      </c>
      <c r="B2680" s="1">
        <v>209</v>
      </c>
      <c r="C2680" s="1">
        <f t="shared" si="41"/>
        <v>2.0000000000000002E-5</v>
      </c>
      <c r="D2680" s="1" t="s">
        <v>320</v>
      </c>
      <c r="E2680" s="4">
        <v>4865232.7313293796</v>
      </c>
      <c r="F2680" s="66">
        <f>Cat_Results[[#This Row],[TotalLossInOriginalCurrency]] / INDEX(Exchange_Rate[Exchange Rate], MATCH(Cat_Results[[#This Row],[Currency]], Exchange_Rate[Currency], 0))</f>
        <v>4865232.7313293796</v>
      </c>
    </row>
    <row r="2681" spans="1:6" x14ac:dyDescent="0.3">
      <c r="A2681" s="1">
        <v>10500</v>
      </c>
      <c r="B2681" s="1">
        <v>182</v>
      </c>
      <c r="C2681" s="1">
        <f t="shared" si="41"/>
        <v>2.0000000000000002E-5</v>
      </c>
      <c r="D2681" s="1" t="s">
        <v>320</v>
      </c>
      <c r="E2681" s="4">
        <v>46.200189404189601</v>
      </c>
      <c r="F2681" s="66">
        <f>Cat_Results[[#This Row],[TotalLossInOriginalCurrency]] / INDEX(Exchange_Rate[Exchange Rate], MATCH(Cat_Results[[#This Row],[Currency]], Exchange_Rate[Currency], 0))</f>
        <v>46.200189404189601</v>
      </c>
    </row>
    <row r="2682" spans="1:6" x14ac:dyDescent="0.3">
      <c r="A2682" s="1">
        <v>10502</v>
      </c>
      <c r="B2682" s="1">
        <v>210</v>
      </c>
      <c r="C2682" s="1">
        <f t="shared" si="41"/>
        <v>2.0000000000000002E-5</v>
      </c>
      <c r="D2682" s="1" t="s">
        <v>320</v>
      </c>
      <c r="E2682" s="4">
        <v>206.182294349724</v>
      </c>
      <c r="F2682" s="66">
        <f>Cat_Results[[#This Row],[TotalLossInOriginalCurrency]] / INDEX(Exchange_Rate[Exchange Rate], MATCH(Cat_Results[[#This Row],[Currency]], Exchange_Rate[Currency], 0))</f>
        <v>206.182294349724</v>
      </c>
    </row>
    <row r="2683" spans="1:6" x14ac:dyDescent="0.3">
      <c r="A2683" s="1">
        <v>10503</v>
      </c>
      <c r="B2683" s="1">
        <v>246</v>
      </c>
      <c r="C2683" s="1">
        <f t="shared" si="41"/>
        <v>2.0000000000000002E-5</v>
      </c>
      <c r="D2683" s="1" t="s">
        <v>320</v>
      </c>
      <c r="E2683" s="4">
        <v>10506.2742980026</v>
      </c>
      <c r="F2683" s="66">
        <f>Cat_Results[[#This Row],[TotalLossInOriginalCurrency]] / INDEX(Exchange_Rate[Exchange Rate], MATCH(Cat_Results[[#This Row],[Currency]], Exchange_Rate[Currency], 0))</f>
        <v>10506.2742980026</v>
      </c>
    </row>
    <row r="2684" spans="1:6" x14ac:dyDescent="0.3">
      <c r="A2684" s="1">
        <v>10504</v>
      </c>
      <c r="B2684" s="1">
        <v>235</v>
      </c>
      <c r="C2684" s="1">
        <f t="shared" si="41"/>
        <v>2.0000000000000002E-5</v>
      </c>
      <c r="D2684" s="1" t="s">
        <v>321</v>
      </c>
      <c r="E2684" s="4">
        <v>10131411.52795249</v>
      </c>
      <c r="F2684" s="66">
        <f>Cat_Results[[#This Row],[TotalLossInOriginalCurrency]] / INDEX(Exchange_Rate[Exchange Rate], MATCH(Cat_Results[[#This Row],[Currency]], Exchange_Rate[Currency], 0))</f>
        <v>15872882.436455902</v>
      </c>
    </row>
    <row r="2685" spans="1:6" x14ac:dyDescent="0.3">
      <c r="A2685" s="1">
        <v>10510</v>
      </c>
      <c r="B2685" s="1">
        <v>200</v>
      </c>
      <c r="C2685" s="1">
        <f t="shared" si="41"/>
        <v>2.0000000000000002E-5</v>
      </c>
      <c r="D2685" s="1" t="s">
        <v>323</v>
      </c>
      <c r="E2685" s="4">
        <v>7.8104376281776613</v>
      </c>
      <c r="F2685" s="66">
        <f>Cat_Results[[#This Row],[TotalLossInOriginalCurrency]] / INDEX(Exchange_Rate[Exchange Rate], MATCH(Cat_Results[[#This Row],[Currency]], Exchange_Rate[Currency], 0))</f>
        <v>9.8466189679925306E-2</v>
      </c>
    </row>
    <row r="2686" spans="1:6" x14ac:dyDescent="0.3">
      <c r="A2686" s="1">
        <v>10514</v>
      </c>
      <c r="B2686" s="1">
        <v>299</v>
      </c>
      <c r="C2686" s="1">
        <f t="shared" si="41"/>
        <v>2.0000000000000002E-5</v>
      </c>
      <c r="D2686" s="1" t="s">
        <v>321</v>
      </c>
      <c r="E2686" s="4">
        <v>1.2739032858572897E-3</v>
      </c>
      <c r="F2686" s="66">
        <f>Cat_Results[[#This Row],[TotalLossInOriginalCurrency]] / INDEX(Exchange_Rate[Exchange Rate], MATCH(Cat_Results[[#This Row],[Currency]], Exchange_Rate[Currency], 0))</f>
        <v>1.99582427740097E-3</v>
      </c>
    </row>
    <row r="2687" spans="1:6" x14ac:dyDescent="0.3">
      <c r="A2687" s="1">
        <v>10514</v>
      </c>
      <c r="B2687" s="1">
        <v>213</v>
      </c>
      <c r="C2687" s="1">
        <f t="shared" si="41"/>
        <v>2.0000000000000002E-5</v>
      </c>
      <c r="D2687" s="1" t="s">
        <v>320</v>
      </c>
      <c r="E2687" s="4">
        <v>391.84099023789202</v>
      </c>
      <c r="F2687" s="66">
        <f>Cat_Results[[#This Row],[TotalLossInOriginalCurrency]] / INDEX(Exchange_Rate[Exchange Rate], MATCH(Cat_Results[[#This Row],[Currency]], Exchange_Rate[Currency], 0))</f>
        <v>391.84099023789202</v>
      </c>
    </row>
    <row r="2688" spans="1:6" x14ac:dyDescent="0.3">
      <c r="A2688" s="1">
        <v>10515</v>
      </c>
      <c r="B2688" s="1">
        <v>221</v>
      </c>
      <c r="C2688" s="1">
        <f t="shared" si="41"/>
        <v>2.0000000000000002E-5</v>
      </c>
      <c r="D2688" s="1" t="s">
        <v>323</v>
      </c>
      <c r="E2688" s="4">
        <v>17652391.249473207</v>
      </c>
      <c r="F2688" s="66">
        <f>Cat_Results[[#This Row],[TotalLossInOriginalCurrency]] / INDEX(Exchange_Rate[Exchange Rate], MATCH(Cat_Results[[#This Row],[Currency]], Exchange_Rate[Currency], 0))</f>
        <v>222543.70213573199</v>
      </c>
    </row>
    <row r="2689" spans="1:6" x14ac:dyDescent="0.3">
      <c r="A2689" s="1">
        <v>10527</v>
      </c>
      <c r="B2689" s="1">
        <v>254</v>
      </c>
      <c r="C2689" s="1">
        <f t="shared" si="41"/>
        <v>2.0000000000000002E-5</v>
      </c>
      <c r="D2689" s="1" t="s">
        <v>320</v>
      </c>
      <c r="E2689" s="4">
        <v>3116599.5075540501</v>
      </c>
      <c r="F2689" s="66">
        <f>Cat_Results[[#This Row],[TotalLossInOriginalCurrency]] / INDEX(Exchange_Rate[Exchange Rate], MATCH(Cat_Results[[#This Row],[Currency]], Exchange_Rate[Currency], 0))</f>
        <v>3116599.5075540501</v>
      </c>
    </row>
    <row r="2690" spans="1:6" x14ac:dyDescent="0.3">
      <c r="A2690" s="1">
        <v>10528</v>
      </c>
      <c r="B2690" s="1">
        <v>284</v>
      </c>
      <c r="C2690" s="1">
        <f t="shared" si="41"/>
        <v>2.0000000000000002E-5</v>
      </c>
      <c r="D2690" s="1" t="s">
        <v>323</v>
      </c>
      <c r="E2690" s="4">
        <v>6.3531164735611559E-2</v>
      </c>
      <c r="F2690" s="66">
        <f>Cat_Results[[#This Row],[TotalLossInOriginalCurrency]] / INDEX(Exchange_Rate[Exchange Rate], MATCH(Cat_Results[[#This Row],[Currency]], Exchange_Rate[Currency], 0))</f>
        <v>8.0093741416931196E-4</v>
      </c>
    </row>
    <row r="2691" spans="1:6" x14ac:dyDescent="0.3">
      <c r="A2691" s="1">
        <v>10531</v>
      </c>
      <c r="B2691" s="1">
        <v>184</v>
      </c>
      <c r="C2691" s="1">
        <f t="shared" si="41"/>
        <v>2.0000000000000002E-5</v>
      </c>
      <c r="D2691" s="1" t="s">
        <v>320</v>
      </c>
      <c r="E2691" s="4">
        <v>7.2438269853591902E-3</v>
      </c>
      <c r="F2691" s="66">
        <f>Cat_Results[[#This Row],[TotalLossInOriginalCurrency]] / INDEX(Exchange_Rate[Exchange Rate], MATCH(Cat_Results[[#This Row],[Currency]], Exchange_Rate[Currency], 0))</f>
        <v>7.2438269853591902E-3</v>
      </c>
    </row>
    <row r="2692" spans="1:6" x14ac:dyDescent="0.3">
      <c r="A2692" s="1">
        <v>10532</v>
      </c>
      <c r="B2692" s="1">
        <v>268</v>
      </c>
      <c r="C2692" s="1">
        <f t="shared" si="41"/>
        <v>2.0000000000000002E-5</v>
      </c>
      <c r="D2692" s="1" t="s">
        <v>320</v>
      </c>
      <c r="E2692" s="4">
        <v>33141144.900192101</v>
      </c>
      <c r="F2692" s="66">
        <f>Cat_Results[[#This Row],[TotalLossInOriginalCurrency]] / INDEX(Exchange_Rate[Exchange Rate], MATCH(Cat_Results[[#This Row],[Currency]], Exchange_Rate[Currency], 0))</f>
        <v>33141144.900192101</v>
      </c>
    </row>
    <row r="2693" spans="1:6" x14ac:dyDescent="0.3">
      <c r="A2693" s="1">
        <v>10532</v>
      </c>
      <c r="B2693" s="1">
        <v>238</v>
      </c>
      <c r="C2693" s="1">
        <f t="shared" si="41"/>
        <v>2.0000000000000002E-5</v>
      </c>
      <c r="D2693" s="1" t="s">
        <v>320</v>
      </c>
      <c r="E2693" s="4">
        <v>58520.061659436702</v>
      </c>
      <c r="F2693" s="66">
        <f>Cat_Results[[#This Row],[TotalLossInOriginalCurrency]] / INDEX(Exchange_Rate[Exchange Rate], MATCH(Cat_Results[[#This Row],[Currency]], Exchange_Rate[Currency], 0))</f>
        <v>58520.061659436702</v>
      </c>
    </row>
    <row r="2694" spans="1:6" x14ac:dyDescent="0.3">
      <c r="A2694" s="1">
        <v>10544</v>
      </c>
      <c r="B2694" s="1">
        <v>199</v>
      </c>
      <c r="C2694" s="1">
        <f t="shared" ref="C2694:C2757" si="42">1/50000</f>
        <v>2.0000000000000002E-5</v>
      </c>
      <c r="D2694" s="1" t="s">
        <v>320</v>
      </c>
      <c r="E2694" s="4">
        <v>3172821.9838958299</v>
      </c>
      <c r="F2694" s="66">
        <f>Cat_Results[[#This Row],[TotalLossInOriginalCurrency]] / INDEX(Exchange_Rate[Exchange Rate], MATCH(Cat_Results[[#This Row],[Currency]], Exchange_Rate[Currency], 0))</f>
        <v>3172821.9838958299</v>
      </c>
    </row>
    <row r="2695" spans="1:6" x14ac:dyDescent="0.3">
      <c r="A2695" s="1">
        <v>10544</v>
      </c>
      <c r="B2695" s="1">
        <v>236</v>
      </c>
      <c r="C2695" s="1">
        <f t="shared" si="42"/>
        <v>2.0000000000000002E-5</v>
      </c>
      <c r="D2695" s="1" t="s">
        <v>321</v>
      </c>
      <c r="E2695" s="4">
        <v>6906.6779875913962</v>
      </c>
      <c r="F2695" s="66">
        <f>Cat_Results[[#This Row],[TotalLossInOriginalCurrency]] / INDEX(Exchange_Rate[Exchange Rate], MATCH(Cat_Results[[#This Row],[Currency]], Exchange_Rate[Currency], 0))</f>
        <v>10820.6924001686</v>
      </c>
    </row>
    <row r="2696" spans="1:6" x14ac:dyDescent="0.3">
      <c r="A2696" s="1">
        <v>10544</v>
      </c>
      <c r="B2696" s="1">
        <v>258</v>
      </c>
      <c r="C2696" s="1">
        <f t="shared" si="42"/>
        <v>2.0000000000000002E-5</v>
      </c>
      <c r="D2696" s="1" t="s">
        <v>320</v>
      </c>
      <c r="E2696" s="4">
        <v>18.402144312858599</v>
      </c>
      <c r="F2696" s="66">
        <f>Cat_Results[[#This Row],[TotalLossInOriginalCurrency]] / INDEX(Exchange_Rate[Exchange Rate], MATCH(Cat_Results[[#This Row],[Currency]], Exchange_Rate[Currency], 0))</f>
        <v>18.402144312858599</v>
      </c>
    </row>
    <row r="2697" spans="1:6" x14ac:dyDescent="0.3">
      <c r="A2697" s="1">
        <v>10544</v>
      </c>
      <c r="B2697" s="1">
        <v>204</v>
      </c>
      <c r="C2697" s="1">
        <f t="shared" si="42"/>
        <v>2.0000000000000002E-5</v>
      </c>
      <c r="D2697" s="1" t="s">
        <v>320</v>
      </c>
      <c r="E2697" s="4">
        <v>59624.459407366798</v>
      </c>
      <c r="F2697" s="66">
        <f>Cat_Results[[#This Row],[TotalLossInOriginalCurrency]] / INDEX(Exchange_Rate[Exchange Rate], MATCH(Cat_Results[[#This Row],[Currency]], Exchange_Rate[Currency], 0))</f>
        <v>59624.459407366798</v>
      </c>
    </row>
    <row r="2698" spans="1:6" x14ac:dyDescent="0.3">
      <c r="A2698" s="1">
        <v>10554</v>
      </c>
      <c r="B2698" s="1">
        <v>266</v>
      </c>
      <c r="C2698" s="1">
        <f t="shared" si="42"/>
        <v>2.0000000000000002E-5</v>
      </c>
      <c r="D2698" s="1" t="s">
        <v>320</v>
      </c>
      <c r="E2698" s="4">
        <v>1327622.6040240901</v>
      </c>
      <c r="F2698" s="66">
        <f>Cat_Results[[#This Row],[TotalLossInOriginalCurrency]] / INDEX(Exchange_Rate[Exchange Rate], MATCH(Cat_Results[[#This Row],[Currency]], Exchange_Rate[Currency], 0))</f>
        <v>1327622.6040240901</v>
      </c>
    </row>
    <row r="2699" spans="1:6" x14ac:dyDescent="0.3">
      <c r="A2699" s="1">
        <v>10557</v>
      </c>
      <c r="B2699" s="1">
        <v>234</v>
      </c>
      <c r="C2699" s="1">
        <f t="shared" si="42"/>
        <v>2.0000000000000002E-5</v>
      </c>
      <c r="D2699" s="1" t="s">
        <v>320</v>
      </c>
      <c r="E2699" s="4">
        <v>488.85300830006599</v>
      </c>
      <c r="F2699" s="66">
        <f>Cat_Results[[#This Row],[TotalLossInOriginalCurrency]] / INDEX(Exchange_Rate[Exchange Rate], MATCH(Cat_Results[[#This Row],[Currency]], Exchange_Rate[Currency], 0))</f>
        <v>488.85300830006599</v>
      </c>
    </row>
    <row r="2700" spans="1:6" x14ac:dyDescent="0.3">
      <c r="A2700" s="1">
        <v>10559</v>
      </c>
      <c r="B2700" s="1">
        <v>273</v>
      </c>
      <c r="C2700" s="1">
        <f t="shared" si="42"/>
        <v>2.0000000000000002E-5</v>
      </c>
      <c r="D2700" s="1" t="s">
        <v>321</v>
      </c>
      <c r="E2700" s="4">
        <v>22.370694852758163</v>
      </c>
      <c r="F2700" s="66">
        <f>Cat_Results[[#This Row],[TotalLossInOriginalCurrency]] / INDEX(Exchange_Rate[Exchange Rate], MATCH(Cat_Results[[#This Row],[Currency]], Exchange_Rate[Currency], 0))</f>
        <v>35.0481676161289</v>
      </c>
    </row>
    <row r="2701" spans="1:6" x14ac:dyDescent="0.3">
      <c r="A2701" s="1">
        <v>10559</v>
      </c>
      <c r="B2701" s="1">
        <v>248</v>
      </c>
      <c r="C2701" s="1">
        <f t="shared" si="42"/>
        <v>2.0000000000000002E-5</v>
      </c>
      <c r="D2701" s="1" t="s">
        <v>320</v>
      </c>
      <c r="E2701" s="4">
        <v>510391.66463091498</v>
      </c>
      <c r="F2701" s="66">
        <f>Cat_Results[[#This Row],[TotalLossInOriginalCurrency]] / INDEX(Exchange_Rate[Exchange Rate], MATCH(Cat_Results[[#This Row],[Currency]], Exchange_Rate[Currency], 0))</f>
        <v>510391.66463091498</v>
      </c>
    </row>
    <row r="2702" spans="1:6" x14ac:dyDescent="0.3">
      <c r="A2702" s="1">
        <v>10562</v>
      </c>
      <c r="B2702" s="1">
        <v>292</v>
      </c>
      <c r="C2702" s="1">
        <f t="shared" si="42"/>
        <v>2.0000000000000002E-5</v>
      </c>
      <c r="D2702" s="1" t="s">
        <v>321</v>
      </c>
      <c r="E2702" s="4">
        <v>80098.724059238288</v>
      </c>
      <c r="F2702" s="66">
        <f>Cat_Results[[#This Row],[TotalLossInOriginalCurrency]] / INDEX(Exchange_Rate[Exchange Rate], MATCH(Cat_Results[[#This Row],[Currency]], Exchange_Rate[Currency], 0))</f>
        <v>125490.670948923</v>
      </c>
    </row>
    <row r="2703" spans="1:6" x14ac:dyDescent="0.3">
      <c r="A2703" s="1">
        <v>10565</v>
      </c>
      <c r="B2703" s="1">
        <v>199</v>
      </c>
      <c r="C2703" s="1">
        <f t="shared" si="42"/>
        <v>2.0000000000000002E-5</v>
      </c>
      <c r="D2703" s="1" t="s">
        <v>320</v>
      </c>
      <c r="E2703" s="4">
        <v>0.107318162918091</v>
      </c>
      <c r="F2703" s="66">
        <f>Cat_Results[[#This Row],[TotalLossInOriginalCurrency]] / INDEX(Exchange_Rate[Exchange Rate], MATCH(Cat_Results[[#This Row],[Currency]], Exchange_Rate[Currency], 0))</f>
        <v>0.107318162918091</v>
      </c>
    </row>
    <row r="2704" spans="1:6" x14ac:dyDescent="0.3">
      <c r="A2704" s="1">
        <v>10566</v>
      </c>
      <c r="B2704" s="1">
        <v>265</v>
      </c>
      <c r="C2704" s="1">
        <f t="shared" si="42"/>
        <v>2.0000000000000002E-5</v>
      </c>
      <c r="D2704" s="1" t="s">
        <v>320</v>
      </c>
      <c r="E2704" s="4">
        <v>4548094.4259169605</v>
      </c>
      <c r="F2704" s="66">
        <f>Cat_Results[[#This Row],[TotalLossInOriginalCurrency]] / INDEX(Exchange_Rate[Exchange Rate], MATCH(Cat_Results[[#This Row],[Currency]], Exchange_Rate[Currency], 0))</f>
        <v>4548094.4259169605</v>
      </c>
    </row>
    <row r="2705" spans="1:6" x14ac:dyDescent="0.3">
      <c r="A2705" s="1">
        <v>10567</v>
      </c>
      <c r="B2705" s="1">
        <v>227</v>
      </c>
      <c r="C2705" s="1">
        <f t="shared" si="42"/>
        <v>2.0000000000000002E-5</v>
      </c>
      <c r="D2705" s="1" t="s">
        <v>320</v>
      </c>
      <c r="E2705" s="4">
        <v>6.5166503190994295E-4</v>
      </c>
      <c r="F2705" s="66">
        <f>Cat_Results[[#This Row],[TotalLossInOriginalCurrency]] / INDEX(Exchange_Rate[Exchange Rate], MATCH(Cat_Results[[#This Row],[Currency]], Exchange_Rate[Currency], 0))</f>
        <v>6.5166503190994295E-4</v>
      </c>
    </row>
    <row r="2706" spans="1:6" x14ac:dyDescent="0.3">
      <c r="A2706" s="1">
        <v>10568</v>
      </c>
      <c r="B2706" s="1">
        <v>218</v>
      </c>
      <c r="C2706" s="1">
        <f t="shared" si="42"/>
        <v>2.0000000000000002E-5</v>
      </c>
      <c r="D2706" s="1" t="s">
        <v>322</v>
      </c>
      <c r="E2706" s="4">
        <v>1017912.5719454953</v>
      </c>
      <c r="F2706" s="66">
        <f>Cat_Results[[#This Row],[TotalLossInOriginalCurrency]] / INDEX(Exchange_Rate[Exchange Rate], MATCH(Cat_Results[[#This Row],[Currency]], Exchange_Rate[Currency], 0))</f>
        <v>1250302.04213459</v>
      </c>
    </row>
    <row r="2707" spans="1:6" x14ac:dyDescent="0.3">
      <c r="A2707" s="1">
        <v>10573</v>
      </c>
      <c r="B2707" s="1">
        <v>229</v>
      </c>
      <c r="C2707" s="1">
        <f t="shared" si="42"/>
        <v>2.0000000000000002E-5</v>
      </c>
      <c r="D2707" s="1" t="s">
        <v>321</v>
      </c>
      <c r="E2707" s="4">
        <v>6.0384331834991949</v>
      </c>
      <c r="F2707" s="66">
        <f>Cat_Results[[#This Row],[TotalLossInOriginalCurrency]] / INDEX(Exchange_Rate[Exchange Rate], MATCH(Cat_Results[[#This Row],[Currency]], Exchange_Rate[Currency], 0))</f>
        <v>9.4604132659733295</v>
      </c>
    </row>
    <row r="2708" spans="1:6" x14ac:dyDescent="0.3">
      <c r="A2708" s="1">
        <v>10582</v>
      </c>
      <c r="B2708" s="1">
        <v>240</v>
      </c>
      <c r="C2708" s="1">
        <f t="shared" si="42"/>
        <v>2.0000000000000002E-5</v>
      </c>
      <c r="D2708" s="1" t="s">
        <v>324</v>
      </c>
      <c r="E2708" s="4">
        <v>10341.113506747573</v>
      </c>
      <c r="F2708" s="66">
        <f>Cat_Results[[#This Row],[TotalLossInOriginalCurrency]] / INDEX(Exchange_Rate[Exchange Rate], MATCH(Cat_Results[[#This Row],[Currency]], Exchange_Rate[Currency], 0))</f>
        <v>10460.3465408592</v>
      </c>
    </row>
    <row r="2709" spans="1:6" x14ac:dyDescent="0.3">
      <c r="A2709" s="1">
        <v>10594</v>
      </c>
      <c r="B2709" s="1">
        <v>257</v>
      </c>
      <c r="C2709" s="1">
        <f t="shared" si="42"/>
        <v>2.0000000000000002E-5</v>
      </c>
      <c r="D2709" s="1" t="s">
        <v>321</v>
      </c>
      <c r="E2709" s="4">
        <v>4.8281350647990402E-3</v>
      </c>
      <c r="F2709" s="66">
        <f>Cat_Results[[#This Row],[TotalLossInOriginalCurrency]] / INDEX(Exchange_Rate[Exchange Rate], MATCH(Cat_Results[[#This Row],[Currency]], Exchange_Rate[Currency], 0))</f>
        <v>7.5642392039299003E-3</v>
      </c>
    </row>
    <row r="2710" spans="1:6" x14ac:dyDescent="0.3">
      <c r="A2710" s="1">
        <v>10595</v>
      </c>
      <c r="B2710" s="1">
        <v>270</v>
      </c>
      <c r="C2710" s="1">
        <f t="shared" si="42"/>
        <v>2.0000000000000002E-5</v>
      </c>
      <c r="D2710" s="1" t="s">
        <v>324</v>
      </c>
      <c r="E2710" s="4">
        <v>6397.2394935178072</v>
      </c>
      <c r="F2710" s="66">
        <f>Cat_Results[[#This Row],[TotalLossInOriginalCurrency]] / INDEX(Exchange_Rate[Exchange Rate], MATCH(Cat_Results[[#This Row],[Currency]], Exchange_Rate[Currency], 0))</f>
        <v>6470.9996620193097</v>
      </c>
    </row>
    <row r="2711" spans="1:6" x14ac:dyDescent="0.3">
      <c r="A2711" s="1">
        <v>10603</v>
      </c>
      <c r="B2711" s="1">
        <v>212</v>
      </c>
      <c r="C2711" s="1">
        <f t="shared" si="42"/>
        <v>2.0000000000000002E-5</v>
      </c>
      <c r="D2711" s="1" t="s">
        <v>321</v>
      </c>
      <c r="E2711" s="4">
        <v>6851.8048395491651</v>
      </c>
      <c r="F2711" s="66">
        <f>Cat_Results[[#This Row],[TotalLossInOriginalCurrency]] / INDEX(Exchange_Rate[Exchange Rate], MATCH(Cat_Results[[#This Row],[Currency]], Exchange_Rate[Currency], 0))</f>
        <v>10734.722639154599</v>
      </c>
    </row>
    <row r="2712" spans="1:6" x14ac:dyDescent="0.3">
      <c r="A2712" s="1">
        <v>10604</v>
      </c>
      <c r="B2712" s="1">
        <v>262</v>
      </c>
      <c r="C2712" s="1">
        <f t="shared" si="42"/>
        <v>2.0000000000000002E-5</v>
      </c>
      <c r="D2712" s="1" t="s">
        <v>321</v>
      </c>
      <c r="E2712" s="4">
        <v>70878.869643832324</v>
      </c>
      <c r="F2712" s="66">
        <f>Cat_Results[[#This Row],[TotalLossInOriginalCurrency]] / INDEX(Exchange_Rate[Exchange Rate], MATCH(Cat_Results[[#This Row],[Currency]], Exchange_Rate[Currency], 0))</f>
        <v>111045.925040299</v>
      </c>
    </row>
    <row r="2713" spans="1:6" x14ac:dyDescent="0.3">
      <c r="A2713" s="1">
        <v>10615</v>
      </c>
      <c r="B2713" s="1">
        <v>250</v>
      </c>
      <c r="C2713" s="1">
        <f t="shared" si="42"/>
        <v>2.0000000000000002E-5</v>
      </c>
      <c r="D2713" s="1" t="s">
        <v>323</v>
      </c>
      <c r="E2713" s="4">
        <v>20279278.210673589</v>
      </c>
      <c r="F2713" s="66">
        <f>Cat_Results[[#This Row],[TotalLossInOriginalCurrency]] / INDEX(Exchange_Rate[Exchange Rate], MATCH(Cat_Results[[#This Row],[Currency]], Exchange_Rate[Currency], 0))</f>
        <v>255660.86689691199</v>
      </c>
    </row>
    <row r="2714" spans="1:6" x14ac:dyDescent="0.3">
      <c r="A2714" s="1">
        <v>10629</v>
      </c>
      <c r="B2714" s="1">
        <v>258</v>
      </c>
      <c r="C2714" s="1">
        <f t="shared" si="42"/>
        <v>2.0000000000000002E-5</v>
      </c>
      <c r="D2714" s="1" t="s">
        <v>320</v>
      </c>
      <c r="E2714" s="4">
        <v>259183.877951181</v>
      </c>
      <c r="F2714" s="66">
        <f>Cat_Results[[#This Row],[TotalLossInOriginalCurrency]] / INDEX(Exchange_Rate[Exchange Rate], MATCH(Cat_Results[[#This Row],[Currency]], Exchange_Rate[Currency], 0))</f>
        <v>259183.877951181</v>
      </c>
    </row>
    <row r="2715" spans="1:6" x14ac:dyDescent="0.3">
      <c r="A2715" s="1">
        <v>10633</v>
      </c>
      <c r="B2715" s="1">
        <v>243</v>
      </c>
      <c r="C2715" s="1">
        <f t="shared" si="42"/>
        <v>2.0000000000000002E-5</v>
      </c>
      <c r="D2715" s="1" t="s">
        <v>320</v>
      </c>
      <c r="E2715" s="4">
        <v>729.91712871845903</v>
      </c>
      <c r="F2715" s="66">
        <f>Cat_Results[[#This Row],[TotalLossInOriginalCurrency]] / INDEX(Exchange_Rate[Exchange Rate], MATCH(Cat_Results[[#This Row],[Currency]], Exchange_Rate[Currency], 0))</f>
        <v>729.91712871845903</v>
      </c>
    </row>
    <row r="2716" spans="1:6" x14ac:dyDescent="0.3">
      <c r="A2716" s="1">
        <v>10646</v>
      </c>
      <c r="B2716" s="1">
        <v>212</v>
      </c>
      <c r="C2716" s="1">
        <f t="shared" si="42"/>
        <v>2.0000000000000002E-5</v>
      </c>
      <c r="D2716" s="1" t="s">
        <v>320</v>
      </c>
      <c r="E2716" s="4">
        <v>63.287827692925902</v>
      </c>
      <c r="F2716" s="66">
        <f>Cat_Results[[#This Row],[TotalLossInOriginalCurrency]] / INDEX(Exchange_Rate[Exchange Rate], MATCH(Cat_Results[[#This Row],[Currency]], Exchange_Rate[Currency], 0))</f>
        <v>63.287827692925902</v>
      </c>
    </row>
    <row r="2717" spans="1:6" x14ac:dyDescent="0.3">
      <c r="A2717" s="1">
        <v>10647</v>
      </c>
      <c r="B2717" s="1">
        <v>290</v>
      </c>
      <c r="C2717" s="1">
        <f t="shared" si="42"/>
        <v>2.0000000000000002E-5</v>
      </c>
      <c r="D2717" s="1" t="s">
        <v>321</v>
      </c>
      <c r="E2717" s="4">
        <v>398.8707124090422</v>
      </c>
      <c r="F2717" s="66">
        <f>Cat_Results[[#This Row],[TotalLossInOriginalCurrency]] / INDEX(Exchange_Rate[Exchange Rate], MATCH(Cat_Results[[#This Row],[Currency]], Exchange_Rate[Currency], 0))</f>
        <v>624.91074495852104</v>
      </c>
    </row>
    <row r="2718" spans="1:6" x14ac:dyDescent="0.3">
      <c r="A2718" s="1">
        <v>10648</v>
      </c>
      <c r="B2718" s="1">
        <v>268</v>
      </c>
      <c r="C2718" s="1">
        <f t="shared" si="42"/>
        <v>2.0000000000000002E-5</v>
      </c>
      <c r="D2718" s="1" t="s">
        <v>320</v>
      </c>
      <c r="E2718" s="4">
        <v>1.9701905548572499E-2</v>
      </c>
      <c r="F2718" s="66">
        <f>Cat_Results[[#This Row],[TotalLossInOriginalCurrency]] / INDEX(Exchange_Rate[Exchange Rate], MATCH(Cat_Results[[#This Row],[Currency]], Exchange_Rate[Currency], 0))</f>
        <v>1.9701905548572499E-2</v>
      </c>
    </row>
    <row r="2719" spans="1:6" x14ac:dyDescent="0.3">
      <c r="A2719" s="1">
        <v>10667</v>
      </c>
      <c r="B2719" s="1">
        <v>275</v>
      </c>
      <c r="C2719" s="1">
        <f t="shared" si="42"/>
        <v>2.0000000000000002E-5</v>
      </c>
      <c r="D2719" s="1" t="s">
        <v>321</v>
      </c>
      <c r="E2719" s="4">
        <v>1.1149058890166173E-2</v>
      </c>
      <c r="F2719" s="66">
        <f>Cat_Results[[#This Row],[TotalLossInOriginalCurrency]] / INDEX(Exchange_Rate[Exchange Rate], MATCH(Cat_Results[[#This Row],[Currency]], Exchange_Rate[Currency], 0))</f>
        <v>1.74672305583954E-2</v>
      </c>
    </row>
    <row r="2720" spans="1:6" x14ac:dyDescent="0.3">
      <c r="A2720" s="1">
        <v>10667</v>
      </c>
      <c r="B2720" s="1">
        <v>209</v>
      </c>
      <c r="C2720" s="1">
        <f t="shared" si="42"/>
        <v>2.0000000000000002E-5</v>
      </c>
      <c r="D2720" s="1" t="s">
        <v>320</v>
      </c>
      <c r="E2720" s="4">
        <v>5079.7058995327698</v>
      </c>
      <c r="F2720" s="66">
        <f>Cat_Results[[#This Row],[TotalLossInOriginalCurrency]] / INDEX(Exchange_Rate[Exchange Rate], MATCH(Cat_Results[[#This Row],[Currency]], Exchange_Rate[Currency], 0))</f>
        <v>5079.7058995327698</v>
      </c>
    </row>
    <row r="2721" spans="1:6" x14ac:dyDescent="0.3">
      <c r="A2721" s="1">
        <v>10668</v>
      </c>
      <c r="B2721" s="1">
        <v>287</v>
      </c>
      <c r="C2721" s="1">
        <f t="shared" si="42"/>
        <v>2.0000000000000002E-5</v>
      </c>
      <c r="D2721" s="1" t="s">
        <v>320</v>
      </c>
      <c r="E2721" s="4">
        <v>32787.837904572603</v>
      </c>
      <c r="F2721" s="66">
        <f>Cat_Results[[#This Row],[TotalLossInOriginalCurrency]] / INDEX(Exchange_Rate[Exchange Rate], MATCH(Cat_Results[[#This Row],[Currency]], Exchange_Rate[Currency], 0))</f>
        <v>32787.837904572603</v>
      </c>
    </row>
    <row r="2722" spans="1:6" x14ac:dyDescent="0.3">
      <c r="A2722" s="1">
        <v>10668</v>
      </c>
      <c r="B2722" s="1">
        <v>245</v>
      </c>
      <c r="C2722" s="1">
        <f t="shared" si="42"/>
        <v>2.0000000000000002E-5</v>
      </c>
      <c r="D2722" s="1" t="s">
        <v>320</v>
      </c>
      <c r="E2722" s="4">
        <v>15640.208381078201</v>
      </c>
      <c r="F2722" s="66">
        <f>Cat_Results[[#This Row],[TotalLossInOriginalCurrency]] / INDEX(Exchange_Rate[Exchange Rate], MATCH(Cat_Results[[#This Row],[Currency]], Exchange_Rate[Currency], 0))</f>
        <v>15640.208381078201</v>
      </c>
    </row>
    <row r="2723" spans="1:6" x14ac:dyDescent="0.3">
      <c r="A2723" s="1">
        <v>10675</v>
      </c>
      <c r="B2723" s="1">
        <v>265</v>
      </c>
      <c r="C2723" s="1">
        <f t="shared" si="42"/>
        <v>2.0000000000000002E-5</v>
      </c>
      <c r="D2723" s="1" t="s">
        <v>321</v>
      </c>
      <c r="E2723" s="4">
        <v>18572.950705340303</v>
      </c>
      <c r="F2723" s="66">
        <f>Cat_Results[[#This Row],[TotalLossInOriginalCurrency]] / INDEX(Exchange_Rate[Exchange Rate], MATCH(Cat_Results[[#This Row],[Currency]], Exchange_Rate[Currency], 0))</f>
        <v>29098.241862013896</v>
      </c>
    </row>
    <row r="2724" spans="1:6" x14ac:dyDescent="0.3">
      <c r="A2724" s="1">
        <v>10677</v>
      </c>
      <c r="B2724" s="1">
        <v>282</v>
      </c>
      <c r="C2724" s="1">
        <f t="shared" si="42"/>
        <v>2.0000000000000002E-5</v>
      </c>
      <c r="D2724" s="1" t="s">
        <v>320</v>
      </c>
      <c r="E2724" s="4">
        <v>1.2597344815731E-2</v>
      </c>
      <c r="F2724" s="66">
        <f>Cat_Results[[#This Row],[TotalLossInOriginalCurrency]] / INDEX(Exchange_Rate[Exchange Rate], MATCH(Cat_Results[[#This Row],[Currency]], Exchange_Rate[Currency], 0))</f>
        <v>1.2597344815731E-2</v>
      </c>
    </row>
    <row r="2725" spans="1:6" x14ac:dyDescent="0.3">
      <c r="A2725" s="1">
        <v>10692</v>
      </c>
      <c r="B2725" s="1">
        <v>310</v>
      </c>
      <c r="C2725" s="1">
        <f t="shared" si="42"/>
        <v>2.0000000000000002E-5</v>
      </c>
      <c r="D2725" s="1" t="s">
        <v>321</v>
      </c>
      <c r="E2725" s="4">
        <v>1091.488897046393</v>
      </c>
      <c r="F2725" s="66">
        <f>Cat_Results[[#This Row],[TotalLossInOriginalCurrency]] / INDEX(Exchange_Rate[Exchange Rate], MATCH(Cat_Results[[#This Row],[Currency]], Exchange_Rate[Currency], 0))</f>
        <v>1710.0356545299301</v>
      </c>
    </row>
    <row r="2726" spans="1:6" x14ac:dyDescent="0.3">
      <c r="A2726" s="1">
        <v>10704</v>
      </c>
      <c r="B2726" s="1">
        <v>221</v>
      </c>
      <c r="C2726" s="1">
        <f t="shared" si="42"/>
        <v>2.0000000000000002E-5</v>
      </c>
      <c r="D2726" s="1" t="s">
        <v>320</v>
      </c>
      <c r="E2726" s="4">
        <v>0.17522844299674001</v>
      </c>
      <c r="F2726" s="66">
        <f>Cat_Results[[#This Row],[TotalLossInOriginalCurrency]] / INDEX(Exchange_Rate[Exchange Rate], MATCH(Cat_Results[[#This Row],[Currency]], Exchange_Rate[Currency], 0))</f>
        <v>0.17522844299674001</v>
      </c>
    </row>
    <row r="2727" spans="1:6" x14ac:dyDescent="0.3">
      <c r="A2727" s="1">
        <v>10706</v>
      </c>
      <c r="B2727" s="1">
        <v>202</v>
      </c>
      <c r="C2727" s="1">
        <f t="shared" si="42"/>
        <v>2.0000000000000002E-5</v>
      </c>
      <c r="D2727" s="1" t="s">
        <v>320</v>
      </c>
      <c r="E2727" s="4">
        <v>35238089.660531998</v>
      </c>
      <c r="F2727" s="66">
        <f>Cat_Results[[#This Row],[TotalLossInOriginalCurrency]] / INDEX(Exchange_Rate[Exchange Rate], MATCH(Cat_Results[[#This Row],[Currency]], Exchange_Rate[Currency], 0))</f>
        <v>35238089.660531998</v>
      </c>
    </row>
    <row r="2728" spans="1:6" x14ac:dyDescent="0.3">
      <c r="A2728" s="1">
        <v>10715</v>
      </c>
      <c r="B2728" s="1">
        <v>265</v>
      </c>
      <c r="C2728" s="1">
        <f t="shared" si="42"/>
        <v>2.0000000000000002E-5</v>
      </c>
      <c r="D2728" s="1" t="s">
        <v>322</v>
      </c>
      <c r="E2728" s="4">
        <v>8763.8438203613932</v>
      </c>
      <c r="F2728" s="66">
        <f>Cat_Results[[#This Row],[TotalLossInOriginalCurrency]] / INDEX(Exchange_Rate[Exchange Rate], MATCH(Cat_Results[[#This Row],[Currency]], Exchange_Rate[Currency], 0))</f>
        <v>10764.629622958601</v>
      </c>
    </row>
    <row r="2729" spans="1:6" x14ac:dyDescent="0.3">
      <c r="A2729" s="1">
        <v>10721</v>
      </c>
      <c r="B2729" s="1">
        <v>219</v>
      </c>
      <c r="C2729" s="1">
        <f t="shared" si="42"/>
        <v>2.0000000000000002E-5</v>
      </c>
      <c r="D2729" s="1" t="s">
        <v>320</v>
      </c>
      <c r="E2729" s="4">
        <v>3030.0356809485302</v>
      </c>
      <c r="F2729" s="66">
        <f>Cat_Results[[#This Row],[TotalLossInOriginalCurrency]] / INDEX(Exchange_Rate[Exchange Rate], MATCH(Cat_Results[[#This Row],[Currency]], Exchange_Rate[Currency], 0))</f>
        <v>3030.0356809485302</v>
      </c>
    </row>
    <row r="2730" spans="1:6" x14ac:dyDescent="0.3">
      <c r="A2730" s="1">
        <v>10722</v>
      </c>
      <c r="B2730" s="1">
        <v>230</v>
      </c>
      <c r="C2730" s="1">
        <f t="shared" si="42"/>
        <v>2.0000000000000002E-5</v>
      </c>
      <c r="D2730" s="1" t="s">
        <v>320</v>
      </c>
      <c r="E2730" s="4">
        <v>6072.8514123558998</v>
      </c>
      <c r="F2730" s="66">
        <f>Cat_Results[[#This Row],[TotalLossInOriginalCurrency]] / INDEX(Exchange_Rate[Exchange Rate], MATCH(Cat_Results[[#This Row],[Currency]], Exchange_Rate[Currency], 0))</f>
        <v>6072.8514123558998</v>
      </c>
    </row>
    <row r="2731" spans="1:6" x14ac:dyDescent="0.3">
      <c r="A2731" s="1">
        <v>10726</v>
      </c>
      <c r="B2731" s="1">
        <v>238</v>
      </c>
      <c r="C2731" s="1">
        <f t="shared" si="42"/>
        <v>2.0000000000000002E-5</v>
      </c>
      <c r="D2731" s="1" t="s">
        <v>320</v>
      </c>
      <c r="E2731" s="4">
        <v>8.0093741416931196E-4</v>
      </c>
      <c r="F2731" s="66">
        <f>Cat_Results[[#This Row],[TotalLossInOriginalCurrency]] / INDEX(Exchange_Rate[Exchange Rate], MATCH(Cat_Results[[#This Row],[Currency]], Exchange_Rate[Currency], 0))</f>
        <v>8.0093741416931196E-4</v>
      </c>
    </row>
    <row r="2732" spans="1:6" x14ac:dyDescent="0.3">
      <c r="A2732" s="1">
        <v>10733</v>
      </c>
      <c r="B2732" s="1">
        <v>245</v>
      </c>
      <c r="C2732" s="1">
        <f t="shared" si="42"/>
        <v>2.0000000000000002E-5</v>
      </c>
      <c r="D2732" s="1" t="s">
        <v>320</v>
      </c>
      <c r="E2732" s="4">
        <v>4.0547676384448998E-2</v>
      </c>
      <c r="F2732" s="66">
        <f>Cat_Results[[#This Row],[TotalLossInOriginalCurrency]] / INDEX(Exchange_Rate[Exchange Rate], MATCH(Cat_Results[[#This Row],[Currency]], Exchange_Rate[Currency], 0))</f>
        <v>4.0547676384448998E-2</v>
      </c>
    </row>
    <row r="2733" spans="1:6" x14ac:dyDescent="0.3">
      <c r="A2733" s="1">
        <v>10742</v>
      </c>
      <c r="B2733" s="1">
        <v>231</v>
      </c>
      <c r="C2733" s="1">
        <f t="shared" si="42"/>
        <v>2.0000000000000002E-5</v>
      </c>
      <c r="D2733" s="1" t="s">
        <v>321</v>
      </c>
      <c r="E2733" s="4">
        <v>903927.86951454217</v>
      </c>
      <c r="F2733" s="66">
        <f>Cat_Results[[#This Row],[TotalLossInOriginalCurrency]] / INDEX(Exchange_Rate[Exchange Rate], MATCH(Cat_Results[[#This Row],[Currency]], Exchange_Rate[Currency], 0))</f>
        <v>1416183.792777</v>
      </c>
    </row>
    <row r="2734" spans="1:6" x14ac:dyDescent="0.3">
      <c r="A2734" s="1">
        <v>10745</v>
      </c>
      <c r="B2734" s="1">
        <v>229</v>
      </c>
      <c r="C2734" s="1">
        <f t="shared" si="42"/>
        <v>2.0000000000000002E-5</v>
      </c>
      <c r="D2734" s="1" t="s">
        <v>321</v>
      </c>
      <c r="E2734" s="4">
        <v>0.7865578223681865</v>
      </c>
      <c r="F2734" s="66">
        <f>Cat_Results[[#This Row],[TotalLossInOriginalCurrency]] / INDEX(Exchange_Rate[Exchange Rate], MATCH(Cat_Results[[#This Row],[Currency]], Exchange_Rate[Currency], 0))</f>
        <v>1.23230013996363</v>
      </c>
    </row>
    <row r="2735" spans="1:6" x14ac:dyDescent="0.3">
      <c r="A2735" s="1">
        <v>10747</v>
      </c>
      <c r="B2735" s="1">
        <v>259</v>
      </c>
      <c r="C2735" s="1">
        <f t="shared" si="42"/>
        <v>2.0000000000000002E-5</v>
      </c>
      <c r="D2735" s="1" t="s">
        <v>321</v>
      </c>
      <c r="E2735" s="4">
        <v>2641.6185230106053</v>
      </c>
      <c r="F2735" s="66">
        <f>Cat_Results[[#This Row],[TotalLossInOriginalCurrency]] / INDEX(Exchange_Rate[Exchange Rate], MATCH(Cat_Results[[#This Row],[Currency]], Exchange_Rate[Currency], 0))</f>
        <v>4138.6237388567997</v>
      </c>
    </row>
    <row r="2736" spans="1:6" x14ac:dyDescent="0.3">
      <c r="A2736" s="1">
        <v>10757</v>
      </c>
      <c r="B2736" s="1">
        <v>189</v>
      </c>
      <c r="C2736" s="1">
        <f t="shared" si="42"/>
        <v>2.0000000000000002E-5</v>
      </c>
      <c r="D2736" s="1" t="s">
        <v>320</v>
      </c>
      <c r="E2736" s="4">
        <v>190254.65279293401</v>
      </c>
      <c r="F2736" s="66">
        <f>Cat_Results[[#This Row],[TotalLossInOriginalCurrency]] / INDEX(Exchange_Rate[Exchange Rate], MATCH(Cat_Results[[#This Row],[Currency]], Exchange_Rate[Currency], 0))</f>
        <v>190254.65279293401</v>
      </c>
    </row>
    <row r="2737" spans="1:6" x14ac:dyDescent="0.3">
      <c r="A2737" s="1">
        <v>10759</v>
      </c>
      <c r="B2737" s="1">
        <v>284</v>
      </c>
      <c r="C2737" s="1">
        <f t="shared" si="42"/>
        <v>2.0000000000000002E-5</v>
      </c>
      <c r="D2737" s="1" t="s">
        <v>322</v>
      </c>
      <c r="E2737" s="4">
        <v>238844.91553214382</v>
      </c>
      <c r="F2737" s="66">
        <f>Cat_Results[[#This Row],[TotalLossInOriginalCurrency]] / INDEX(Exchange_Rate[Exchange Rate], MATCH(Cat_Results[[#This Row],[Currency]], Exchange_Rate[Currency], 0))</f>
        <v>293373.216790659</v>
      </c>
    </row>
    <row r="2738" spans="1:6" x14ac:dyDescent="0.3">
      <c r="A2738" s="1">
        <v>10762</v>
      </c>
      <c r="B2738" s="1">
        <v>271</v>
      </c>
      <c r="C2738" s="1">
        <f t="shared" si="42"/>
        <v>2.0000000000000002E-5</v>
      </c>
      <c r="D2738" s="1" t="s">
        <v>320</v>
      </c>
      <c r="E2738" s="4">
        <v>413860.071223545</v>
      </c>
      <c r="F2738" s="66">
        <f>Cat_Results[[#This Row],[TotalLossInOriginalCurrency]] / INDEX(Exchange_Rate[Exchange Rate], MATCH(Cat_Results[[#This Row],[Currency]], Exchange_Rate[Currency], 0))</f>
        <v>413860.071223545</v>
      </c>
    </row>
    <row r="2739" spans="1:6" x14ac:dyDescent="0.3">
      <c r="A2739" s="1">
        <v>10762</v>
      </c>
      <c r="B2739" s="1">
        <v>272</v>
      </c>
      <c r="C2739" s="1">
        <f t="shared" si="42"/>
        <v>2.0000000000000002E-5</v>
      </c>
      <c r="D2739" s="1" t="s">
        <v>320</v>
      </c>
      <c r="E2739" s="4">
        <v>6330913.5415778998</v>
      </c>
      <c r="F2739" s="66">
        <f>Cat_Results[[#This Row],[TotalLossInOriginalCurrency]] / INDEX(Exchange_Rate[Exchange Rate], MATCH(Cat_Results[[#This Row],[Currency]], Exchange_Rate[Currency], 0))</f>
        <v>6330913.5415778998</v>
      </c>
    </row>
    <row r="2740" spans="1:6" x14ac:dyDescent="0.3">
      <c r="A2740" s="1">
        <v>10770</v>
      </c>
      <c r="B2740" s="1">
        <v>236</v>
      </c>
      <c r="C2740" s="1">
        <f t="shared" si="42"/>
        <v>2.0000000000000002E-5</v>
      </c>
      <c r="D2740" s="1" t="s">
        <v>321</v>
      </c>
      <c r="E2740" s="4">
        <v>141.84029617604835</v>
      </c>
      <c r="F2740" s="66">
        <f>Cat_Results[[#This Row],[TotalLossInOriginalCurrency]] / INDEX(Exchange_Rate[Exchange Rate], MATCH(Cat_Results[[#This Row],[Currency]], Exchange_Rate[Currency], 0))</f>
        <v>222.22119195759302</v>
      </c>
    </row>
    <row r="2741" spans="1:6" x14ac:dyDescent="0.3">
      <c r="A2741" s="1">
        <v>10793</v>
      </c>
      <c r="B2741" s="1">
        <v>227</v>
      </c>
      <c r="C2741" s="1">
        <f t="shared" si="42"/>
        <v>2.0000000000000002E-5</v>
      </c>
      <c r="D2741" s="1" t="s">
        <v>321</v>
      </c>
      <c r="E2741" s="4">
        <v>5.4928712338970578E-3</v>
      </c>
      <c r="F2741" s="66">
        <f>Cat_Results[[#This Row],[TotalLossInOriginalCurrency]] / INDEX(Exchange_Rate[Exchange Rate], MATCH(Cat_Results[[#This Row],[Currency]], Exchange_Rate[Currency], 0))</f>
        <v>8.6056813597679103E-3</v>
      </c>
    </row>
    <row r="2742" spans="1:6" x14ac:dyDescent="0.3">
      <c r="A2742" s="1">
        <v>10793</v>
      </c>
      <c r="B2742" s="1">
        <v>252</v>
      </c>
      <c r="C2742" s="1">
        <f t="shared" si="42"/>
        <v>2.0000000000000002E-5</v>
      </c>
      <c r="D2742" s="1" t="s">
        <v>320</v>
      </c>
      <c r="E2742" s="4">
        <v>1.0394006967544601E-2</v>
      </c>
      <c r="F2742" s="66">
        <f>Cat_Results[[#This Row],[TotalLossInOriginalCurrency]] / INDEX(Exchange_Rate[Exchange Rate], MATCH(Cat_Results[[#This Row],[Currency]], Exchange_Rate[Currency], 0))</f>
        <v>1.0394006967544601E-2</v>
      </c>
    </row>
    <row r="2743" spans="1:6" x14ac:dyDescent="0.3">
      <c r="A2743" s="1">
        <v>10803</v>
      </c>
      <c r="B2743" s="1">
        <v>271</v>
      </c>
      <c r="C2743" s="1">
        <f t="shared" si="42"/>
        <v>2.0000000000000002E-5</v>
      </c>
      <c r="D2743" s="1" t="s">
        <v>320</v>
      </c>
      <c r="E2743" s="4">
        <v>192992.53352041799</v>
      </c>
      <c r="F2743" s="66">
        <f>Cat_Results[[#This Row],[TotalLossInOriginalCurrency]] / INDEX(Exchange_Rate[Exchange Rate], MATCH(Cat_Results[[#This Row],[Currency]], Exchange_Rate[Currency], 0))</f>
        <v>192992.53352041799</v>
      </c>
    </row>
    <row r="2744" spans="1:6" x14ac:dyDescent="0.3">
      <c r="A2744" s="1">
        <v>10803</v>
      </c>
      <c r="B2744" s="1">
        <v>248</v>
      </c>
      <c r="C2744" s="1">
        <f t="shared" si="42"/>
        <v>2.0000000000000002E-5</v>
      </c>
      <c r="D2744" s="1" t="s">
        <v>323</v>
      </c>
      <c r="E2744" s="4">
        <v>251289.33182340738</v>
      </c>
      <c r="F2744" s="66">
        <f>Cat_Results[[#This Row],[TotalLossInOriginalCurrency]] / INDEX(Exchange_Rate[Exchange Rate], MATCH(Cat_Results[[#This Row],[Currency]], Exchange_Rate[Currency], 0))</f>
        <v>3168.0046867794399</v>
      </c>
    </row>
    <row r="2745" spans="1:6" x14ac:dyDescent="0.3">
      <c r="A2745" s="1">
        <v>10804</v>
      </c>
      <c r="B2745" s="1">
        <v>170</v>
      </c>
      <c r="C2745" s="1">
        <f t="shared" si="42"/>
        <v>2.0000000000000002E-5</v>
      </c>
      <c r="D2745" s="1" t="s">
        <v>321</v>
      </c>
      <c r="E2745" s="4">
        <v>0.30600421912849418</v>
      </c>
      <c r="F2745" s="66">
        <f>Cat_Results[[#This Row],[TotalLossInOriginalCurrency]] / INDEX(Exchange_Rate[Exchange Rate], MATCH(Cat_Results[[#This Row],[Currency]], Exchange_Rate[Currency], 0))</f>
        <v>0.47941680997610098</v>
      </c>
    </row>
    <row r="2746" spans="1:6" x14ac:dyDescent="0.3">
      <c r="A2746" s="1">
        <v>10804</v>
      </c>
      <c r="B2746" s="1">
        <v>301</v>
      </c>
      <c r="C2746" s="1">
        <f t="shared" si="42"/>
        <v>2.0000000000000002E-5</v>
      </c>
      <c r="D2746" s="1" t="s">
        <v>320</v>
      </c>
      <c r="E2746" s="4">
        <v>71592.850046838197</v>
      </c>
      <c r="F2746" s="66">
        <f>Cat_Results[[#This Row],[TotalLossInOriginalCurrency]] / INDEX(Exchange_Rate[Exchange Rate], MATCH(Cat_Results[[#This Row],[Currency]], Exchange_Rate[Currency], 0))</f>
        <v>71592.850046838197</v>
      </c>
    </row>
    <row r="2747" spans="1:6" x14ac:dyDescent="0.3">
      <c r="A2747" s="1">
        <v>10808</v>
      </c>
      <c r="B2747" s="1">
        <v>198</v>
      </c>
      <c r="C2747" s="1">
        <f t="shared" si="42"/>
        <v>2.0000000000000002E-5</v>
      </c>
      <c r="D2747" s="1" t="s">
        <v>320</v>
      </c>
      <c r="E2747" s="4">
        <v>7.2438269853591902E-3</v>
      </c>
      <c r="F2747" s="66">
        <f>Cat_Results[[#This Row],[TotalLossInOriginalCurrency]] / INDEX(Exchange_Rate[Exchange Rate], MATCH(Cat_Results[[#This Row],[Currency]], Exchange_Rate[Currency], 0))</f>
        <v>7.2438269853591902E-3</v>
      </c>
    </row>
    <row r="2748" spans="1:6" x14ac:dyDescent="0.3">
      <c r="A2748" s="1">
        <v>10815</v>
      </c>
      <c r="B2748" s="1">
        <v>162</v>
      </c>
      <c r="C2748" s="1">
        <f t="shared" si="42"/>
        <v>2.0000000000000002E-5</v>
      </c>
      <c r="D2748" s="1" t="s">
        <v>321</v>
      </c>
      <c r="E2748" s="4">
        <v>50.534219707465709</v>
      </c>
      <c r="F2748" s="66">
        <f>Cat_Results[[#This Row],[TotalLossInOriginalCurrency]] / INDEX(Exchange_Rate[Exchange Rate], MATCH(Cat_Results[[#This Row],[Currency]], Exchange_Rate[Currency], 0))</f>
        <v>79.171961993803393</v>
      </c>
    </row>
    <row r="2749" spans="1:6" x14ac:dyDescent="0.3">
      <c r="A2749" s="1">
        <v>10821</v>
      </c>
      <c r="B2749" s="1">
        <v>235</v>
      </c>
      <c r="C2749" s="1">
        <f t="shared" si="42"/>
        <v>2.0000000000000002E-5</v>
      </c>
      <c r="D2749" s="1" t="s">
        <v>320</v>
      </c>
      <c r="E2749" s="4">
        <v>3.7970021367073098E-3</v>
      </c>
      <c r="F2749" s="66">
        <f>Cat_Results[[#This Row],[TotalLossInOriginalCurrency]] / INDEX(Exchange_Rate[Exchange Rate], MATCH(Cat_Results[[#This Row],[Currency]], Exchange_Rate[Currency], 0))</f>
        <v>3.7970021367073098E-3</v>
      </c>
    </row>
    <row r="2750" spans="1:6" x14ac:dyDescent="0.3">
      <c r="A2750" s="1">
        <v>10823</v>
      </c>
      <c r="B2750" s="1">
        <v>207</v>
      </c>
      <c r="C2750" s="1">
        <f t="shared" si="42"/>
        <v>2.0000000000000002E-5</v>
      </c>
      <c r="D2750" s="1" t="s">
        <v>320</v>
      </c>
      <c r="E2750" s="4">
        <v>6.5166503190994295E-4</v>
      </c>
      <c r="F2750" s="66">
        <f>Cat_Results[[#This Row],[TotalLossInOriginalCurrency]] / INDEX(Exchange_Rate[Exchange Rate], MATCH(Cat_Results[[#This Row],[Currency]], Exchange_Rate[Currency], 0))</f>
        <v>6.5166503190994295E-4</v>
      </c>
    </row>
    <row r="2751" spans="1:6" x14ac:dyDescent="0.3">
      <c r="A2751" s="1">
        <v>10826</v>
      </c>
      <c r="B2751" s="1">
        <v>274</v>
      </c>
      <c r="C2751" s="1">
        <f t="shared" si="42"/>
        <v>2.0000000000000002E-5</v>
      </c>
      <c r="D2751" s="1" t="s">
        <v>324</v>
      </c>
      <c r="E2751" s="4">
        <v>161149.60319558246</v>
      </c>
      <c r="F2751" s="66">
        <f>Cat_Results[[#This Row],[TotalLossInOriginalCurrency]] / INDEX(Exchange_Rate[Exchange Rate], MATCH(Cat_Results[[#This Row],[Currency]], Exchange_Rate[Currency], 0))</f>
        <v>163007.65804841401</v>
      </c>
    </row>
    <row r="2752" spans="1:6" x14ac:dyDescent="0.3">
      <c r="A2752" s="1">
        <v>10829</v>
      </c>
      <c r="B2752" s="1">
        <v>210</v>
      </c>
      <c r="C2752" s="1">
        <f t="shared" si="42"/>
        <v>2.0000000000000002E-5</v>
      </c>
      <c r="D2752" s="1" t="s">
        <v>320</v>
      </c>
      <c r="E2752" s="4">
        <v>15166.460349106599</v>
      </c>
      <c r="F2752" s="66">
        <f>Cat_Results[[#This Row],[TotalLossInOriginalCurrency]] / INDEX(Exchange_Rate[Exchange Rate], MATCH(Cat_Results[[#This Row],[Currency]], Exchange_Rate[Currency], 0))</f>
        <v>15166.460349106599</v>
      </c>
    </row>
    <row r="2753" spans="1:6" x14ac:dyDescent="0.3">
      <c r="A2753" s="1">
        <v>10832</v>
      </c>
      <c r="B2753" s="1">
        <v>221</v>
      </c>
      <c r="C2753" s="1">
        <f t="shared" si="42"/>
        <v>2.0000000000000002E-5</v>
      </c>
      <c r="D2753" s="1" t="s">
        <v>321</v>
      </c>
      <c r="E2753" s="4">
        <v>92327.589787383127</v>
      </c>
      <c r="F2753" s="66">
        <f>Cat_Results[[#This Row],[TotalLossInOriginalCurrency]] / INDEX(Exchange_Rate[Exchange Rate], MATCH(Cat_Results[[#This Row],[Currency]], Exchange_Rate[Currency], 0))</f>
        <v>144649.63487991199</v>
      </c>
    </row>
    <row r="2754" spans="1:6" x14ac:dyDescent="0.3">
      <c r="A2754" s="1">
        <v>10848</v>
      </c>
      <c r="B2754" s="1">
        <v>266</v>
      </c>
      <c r="C2754" s="1">
        <f t="shared" si="42"/>
        <v>2.0000000000000002E-5</v>
      </c>
      <c r="D2754" s="1" t="s">
        <v>321</v>
      </c>
      <c r="E2754" s="4">
        <v>4601936.2619240656</v>
      </c>
      <c r="F2754" s="66">
        <f>Cat_Results[[#This Row],[TotalLossInOriginalCurrency]] / INDEX(Exchange_Rate[Exchange Rate], MATCH(Cat_Results[[#This Row],[Currency]], Exchange_Rate[Currency], 0))</f>
        <v>7209853.5395636298</v>
      </c>
    </row>
    <row r="2755" spans="1:6" x14ac:dyDescent="0.3">
      <c r="A2755" s="1">
        <v>10854</v>
      </c>
      <c r="B2755" s="1">
        <v>213</v>
      </c>
      <c r="C2755" s="1">
        <f t="shared" si="42"/>
        <v>2.0000000000000002E-5</v>
      </c>
      <c r="D2755" s="1" t="s">
        <v>320</v>
      </c>
      <c r="E2755" s="4">
        <v>1504776.8884548999</v>
      </c>
      <c r="F2755" s="66">
        <f>Cat_Results[[#This Row],[TotalLossInOriginalCurrency]] / INDEX(Exchange_Rate[Exchange Rate], MATCH(Cat_Results[[#This Row],[Currency]], Exchange_Rate[Currency], 0))</f>
        <v>1504776.8884548999</v>
      </c>
    </row>
    <row r="2756" spans="1:6" x14ac:dyDescent="0.3">
      <c r="A2756" s="1">
        <v>10861</v>
      </c>
      <c r="B2756" s="1">
        <v>261</v>
      </c>
      <c r="C2756" s="1">
        <f t="shared" si="42"/>
        <v>2.0000000000000002E-5</v>
      </c>
      <c r="D2756" s="1" t="s">
        <v>321</v>
      </c>
      <c r="E2756" s="4">
        <v>2875209.7675223392</v>
      </c>
      <c r="F2756" s="66">
        <f>Cat_Results[[#This Row],[TotalLossInOriginalCurrency]] / INDEX(Exchange_Rate[Exchange Rate], MATCH(Cat_Results[[#This Row],[Currency]], Exchange_Rate[Currency], 0))</f>
        <v>4504591.1415321799</v>
      </c>
    </row>
    <row r="2757" spans="1:6" x14ac:dyDescent="0.3">
      <c r="A2757" s="1">
        <v>10861</v>
      </c>
      <c r="B2757" s="1">
        <v>254</v>
      </c>
      <c r="C2757" s="1">
        <f t="shared" si="42"/>
        <v>2.0000000000000002E-5</v>
      </c>
      <c r="D2757" s="1" t="s">
        <v>320</v>
      </c>
      <c r="E2757" s="4">
        <v>1017654.96237949</v>
      </c>
      <c r="F2757" s="66">
        <f>Cat_Results[[#This Row],[TotalLossInOriginalCurrency]] / INDEX(Exchange_Rate[Exchange Rate], MATCH(Cat_Results[[#This Row],[Currency]], Exchange_Rate[Currency], 0))</f>
        <v>1017654.96237949</v>
      </c>
    </row>
    <row r="2758" spans="1:6" x14ac:dyDescent="0.3">
      <c r="A2758" s="1">
        <v>10868</v>
      </c>
      <c r="B2758" s="1">
        <v>305</v>
      </c>
      <c r="C2758" s="1">
        <f t="shared" ref="C2758:C2821" si="43">1/50000</f>
        <v>2.0000000000000002E-5</v>
      </c>
      <c r="D2758" s="1" t="s">
        <v>321</v>
      </c>
      <c r="E2758" s="4">
        <v>9.7334278895491302E-2</v>
      </c>
      <c r="F2758" s="66">
        <f>Cat_Results[[#This Row],[TotalLossInOriginalCurrency]] / INDEX(Exchange_Rate[Exchange Rate], MATCH(Cat_Results[[#This Row],[Currency]], Exchange_Rate[Currency], 0))</f>
        <v>0.15249361470341699</v>
      </c>
    </row>
    <row r="2759" spans="1:6" x14ac:dyDescent="0.3">
      <c r="A2759" s="1">
        <v>10879</v>
      </c>
      <c r="B2759" s="1">
        <v>254</v>
      </c>
      <c r="C2759" s="1">
        <f t="shared" si="43"/>
        <v>2.0000000000000002E-5</v>
      </c>
      <c r="D2759" s="1" t="s">
        <v>321</v>
      </c>
      <c r="E2759" s="4">
        <v>1.1149058890166173E-2</v>
      </c>
      <c r="F2759" s="66">
        <f>Cat_Results[[#This Row],[TotalLossInOriginalCurrency]] / INDEX(Exchange_Rate[Exchange Rate], MATCH(Cat_Results[[#This Row],[Currency]], Exchange_Rate[Currency], 0))</f>
        <v>1.74672305583954E-2</v>
      </c>
    </row>
    <row r="2760" spans="1:6" x14ac:dyDescent="0.3">
      <c r="A2760" s="1">
        <v>10880</v>
      </c>
      <c r="B2760" s="1">
        <v>262</v>
      </c>
      <c r="C2760" s="1">
        <f t="shared" si="43"/>
        <v>2.0000000000000002E-5</v>
      </c>
      <c r="D2760" s="1" t="s">
        <v>321</v>
      </c>
      <c r="E2760" s="4">
        <v>5922963.7821386075</v>
      </c>
      <c r="F2760" s="66">
        <f>Cat_Results[[#This Row],[TotalLossInOriginalCurrency]] / INDEX(Exchange_Rate[Exchange Rate], MATCH(Cat_Results[[#This Row],[Currency]], Exchange_Rate[Currency], 0))</f>
        <v>9279507.3549116999</v>
      </c>
    </row>
    <row r="2761" spans="1:6" x14ac:dyDescent="0.3">
      <c r="A2761" s="1">
        <v>10884</v>
      </c>
      <c r="B2761" s="1">
        <v>279</v>
      </c>
      <c r="C2761" s="1">
        <f t="shared" si="43"/>
        <v>2.0000000000000002E-5</v>
      </c>
      <c r="D2761" s="1" t="s">
        <v>320</v>
      </c>
      <c r="E2761" s="4">
        <v>2.1497659385204301E-2</v>
      </c>
      <c r="F2761" s="66">
        <f>Cat_Results[[#This Row],[TotalLossInOriginalCurrency]] / INDEX(Exchange_Rate[Exchange Rate], MATCH(Cat_Results[[#This Row],[Currency]], Exchange_Rate[Currency], 0))</f>
        <v>2.1497659385204301E-2</v>
      </c>
    </row>
    <row r="2762" spans="1:6" x14ac:dyDescent="0.3">
      <c r="A2762" s="1">
        <v>10892</v>
      </c>
      <c r="B2762" s="1">
        <v>326</v>
      </c>
      <c r="C2762" s="1">
        <f t="shared" si="43"/>
        <v>2.0000000000000002E-5</v>
      </c>
      <c r="D2762" s="1" t="s">
        <v>320</v>
      </c>
      <c r="E2762" s="4">
        <v>6.0775130987167402E-3</v>
      </c>
      <c r="F2762" s="66">
        <f>Cat_Results[[#This Row],[TotalLossInOriginalCurrency]] / INDEX(Exchange_Rate[Exchange Rate], MATCH(Cat_Results[[#This Row],[Currency]], Exchange_Rate[Currency], 0))</f>
        <v>6.0775130987167402E-3</v>
      </c>
    </row>
    <row r="2763" spans="1:6" x14ac:dyDescent="0.3">
      <c r="A2763" s="1">
        <v>10897</v>
      </c>
      <c r="B2763" s="1">
        <v>217</v>
      </c>
      <c r="C2763" s="1">
        <f t="shared" si="43"/>
        <v>2.0000000000000002E-5</v>
      </c>
      <c r="D2763" s="1" t="s">
        <v>320</v>
      </c>
      <c r="E2763" s="4">
        <v>1534607.6283154101</v>
      </c>
      <c r="F2763" s="66">
        <f>Cat_Results[[#This Row],[TotalLossInOriginalCurrency]] / INDEX(Exchange_Rate[Exchange Rate], MATCH(Cat_Results[[#This Row],[Currency]], Exchange_Rate[Currency], 0))</f>
        <v>1534607.6283154101</v>
      </c>
    </row>
    <row r="2764" spans="1:6" x14ac:dyDescent="0.3">
      <c r="A2764" s="1">
        <v>10907</v>
      </c>
      <c r="B2764" s="1">
        <v>241</v>
      </c>
      <c r="C2764" s="1">
        <f t="shared" si="43"/>
        <v>2.0000000000000002E-5</v>
      </c>
      <c r="D2764" s="1" t="s">
        <v>320</v>
      </c>
      <c r="E2764" s="4">
        <v>61.6459692530334</v>
      </c>
      <c r="F2764" s="66">
        <f>Cat_Results[[#This Row],[TotalLossInOriginalCurrency]] / INDEX(Exchange_Rate[Exchange Rate], MATCH(Cat_Results[[#This Row],[Currency]], Exchange_Rate[Currency], 0))</f>
        <v>61.6459692530334</v>
      </c>
    </row>
    <row r="2765" spans="1:6" x14ac:dyDescent="0.3">
      <c r="A2765" s="1">
        <v>10909</v>
      </c>
      <c r="B2765" s="1">
        <v>240</v>
      </c>
      <c r="C2765" s="1">
        <f t="shared" si="43"/>
        <v>2.0000000000000002E-5</v>
      </c>
      <c r="D2765" s="1" t="s">
        <v>321</v>
      </c>
      <c r="E2765" s="4">
        <v>476941.21748645155</v>
      </c>
      <c r="F2765" s="66">
        <f>Cat_Results[[#This Row],[TotalLossInOriginalCurrency]] / INDEX(Exchange_Rate[Exchange Rate], MATCH(Cat_Results[[#This Row],[Currency]], Exchange_Rate[Currency], 0))</f>
        <v>747223.80522949097</v>
      </c>
    </row>
    <row r="2766" spans="1:6" x14ac:dyDescent="0.3">
      <c r="A2766" s="1">
        <v>10925</v>
      </c>
      <c r="B2766" s="1">
        <v>293</v>
      </c>
      <c r="C2766" s="1">
        <f t="shared" si="43"/>
        <v>2.0000000000000002E-5</v>
      </c>
      <c r="D2766" s="1" t="s">
        <v>322</v>
      </c>
      <c r="E2766" s="4">
        <v>9.3604626755678828E-3</v>
      </c>
      <c r="F2766" s="66">
        <f>Cat_Results[[#This Row],[TotalLossInOriginalCurrency]] / INDEX(Exchange_Rate[Exchange Rate], MATCH(Cat_Results[[#This Row],[Currency]], Exchange_Rate[Currency], 0))</f>
        <v>1.14974565804005E-2</v>
      </c>
    </row>
    <row r="2767" spans="1:6" x14ac:dyDescent="0.3">
      <c r="A2767" s="1">
        <v>10933</v>
      </c>
      <c r="B2767" s="1">
        <v>226</v>
      </c>
      <c r="C2767" s="1">
        <f t="shared" si="43"/>
        <v>2.0000000000000002E-5</v>
      </c>
      <c r="D2767" s="1" t="s">
        <v>320</v>
      </c>
      <c r="E2767" s="4">
        <v>2344312.9283002201</v>
      </c>
      <c r="F2767" s="66">
        <f>Cat_Results[[#This Row],[TotalLossInOriginalCurrency]] / INDEX(Exchange_Rate[Exchange Rate], MATCH(Cat_Results[[#This Row],[Currency]], Exchange_Rate[Currency], 0))</f>
        <v>2344312.9283002201</v>
      </c>
    </row>
    <row r="2768" spans="1:6" x14ac:dyDescent="0.3">
      <c r="A2768" s="1">
        <v>10935</v>
      </c>
      <c r="B2768" s="1">
        <v>214</v>
      </c>
      <c r="C2768" s="1">
        <f t="shared" si="43"/>
        <v>2.0000000000000002E-5</v>
      </c>
      <c r="D2768" s="1" t="s">
        <v>320</v>
      </c>
      <c r="E2768" s="4">
        <v>4.1832029819488499E-3</v>
      </c>
      <c r="F2768" s="66">
        <f>Cat_Results[[#This Row],[TotalLossInOriginalCurrency]] / INDEX(Exchange_Rate[Exchange Rate], MATCH(Cat_Results[[#This Row],[Currency]], Exchange_Rate[Currency], 0))</f>
        <v>4.1832029819488499E-3</v>
      </c>
    </row>
    <row r="2769" spans="1:6" x14ac:dyDescent="0.3">
      <c r="A2769" s="1">
        <v>10936</v>
      </c>
      <c r="B2769" s="1">
        <v>221</v>
      </c>
      <c r="C2769" s="1">
        <f t="shared" si="43"/>
        <v>2.0000000000000002E-5</v>
      </c>
      <c r="D2769" s="1" t="s">
        <v>323</v>
      </c>
      <c r="E2769" s="4">
        <v>67006054.613348454</v>
      </c>
      <c r="F2769" s="66">
        <f>Cat_Results[[#This Row],[TotalLossInOriginalCurrency]] / INDEX(Exchange_Rate[Exchange Rate], MATCH(Cat_Results[[#This Row],[Currency]], Exchange_Rate[Currency], 0))</f>
        <v>844745.35197086202</v>
      </c>
    </row>
    <row r="2770" spans="1:6" x14ac:dyDescent="0.3">
      <c r="A2770" s="1">
        <v>10946</v>
      </c>
      <c r="B2770" s="1">
        <v>257</v>
      </c>
      <c r="C2770" s="1">
        <f t="shared" si="43"/>
        <v>2.0000000000000002E-5</v>
      </c>
      <c r="D2770" s="1" t="s">
        <v>321</v>
      </c>
      <c r="E2770" s="4">
        <v>1.1475316043413879E-2</v>
      </c>
      <c r="F2770" s="66">
        <f>Cat_Results[[#This Row],[TotalLossInOriginalCurrency]] / INDEX(Exchange_Rate[Exchange Rate], MATCH(Cat_Results[[#This Row],[Currency]], Exchange_Rate[Currency], 0))</f>
        <v>1.79783776402473E-2</v>
      </c>
    </row>
    <row r="2771" spans="1:6" x14ac:dyDescent="0.3">
      <c r="A2771" s="1">
        <v>10947</v>
      </c>
      <c r="B2771" s="1">
        <v>227</v>
      </c>
      <c r="C2771" s="1">
        <f t="shared" si="43"/>
        <v>2.0000000000000002E-5</v>
      </c>
      <c r="D2771" s="1" t="s">
        <v>321</v>
      </c>
      <c r="E2771" s="4">
        <v>192751.1558485461</v>
      </c>
      <c r="F2771" s="66">
        <f>Cat_Results[[#This Row],[TotalLossInOriginalCurrency]] / INDEX(Exchange_Rate[Exchange Rate], MATCH(Cat_Results[[#This Row],[Currency]], Exchange_Rate[Currency], 0))</f>
        <v>301983.23578444897</v>
      </c>
    </row>
    <row r="2772" spans="1:6" x14ac:dyDescent="0.3">
      <c r="A2772" s="1">
        <v>10949</v>
      </c>
      <c r="B2772" s="1">
        <v>270</v>
      </c>
      <c r="C2772" s="1">
        <f t="shared" si="43"/>
        <v>2.0000000000000002E-5</v>
      </c>
      <c r="D2772" s="1" t="s">
        <v>321</v>
      </c>
      <c r="E2772" s="4">
        <v>27746.77443888157</v>
      </c>
      <c r="F2772" s="66">
        <f>Cat_Results[[#This Row],[TotalLossInOriginalCurrency]] / INDEX(Exchange_Rate[Exchange Rate], MATCH(Cat_Results[[#This Row],[Currency]], Exchange_Rate[Currency], 0))</f>
        <v>43470.871501380403</v>
      </c>
    </row>
    <row r="2773" spans="1:6" x14ac:dyDescent="0.3">
      <c r="A2773" s="1">
        <v>10950</v>
      </c>
      <c r="B2773" s="1">
        <v>272</v>
      </c>
      <c r="C2773" s="1">
        <f t="shared" si="43"/>
        <v>2.0000000000000002E-5</v>
      </c>
      <c r="D2773" s="1" t="s">
        <v>323</v>
      </c>
      <c r="E2773" s="4">
        <v>326756.23934965243</v>
      </c>
      <c r="F2773" s="66">
        <f>Cat_Results[[#This Row],[TotalLossInOriginalCurrency]] / INDEX(Exchange_Rate[Exchange Rate], MATCH(Cat_Results[[#This Row],[Currency]], Exchange_Rate[Currency], 0))</f>
        <v>4119.4160141329903</v>
      </c>
    </row>
    <row r="2774" spans="1:6" x14ac:dyDescent="0.3">
      <c r="A2774" s="1">
        <v>10961</v>
      </c>
      <c r="B2774" s="1">
        <v>193</v>
      </c>
      <c r="C2774" s="1">
        <f t="shared" si="43"/>
        <v>2.0000000000000002E-5</v>
      </c>
      <c r="D2774" s="1" t="s">
        <v>320</v>
      </c>
      <c r="E2774" s="4">
        <v>1209285.99349989</v>
      </c>
      <c r="F2774" s="66">
        <f>Cat_Results[[#This Row],[TotalLossInOriginalCurrency]] / INDEX(Exchange_Rate[Exchange Rate], MATCH(Cat_Results[[#This Row],[Currency]], Exchange_Rate[Currency], 0))</f>
        <v>1209285.99349989</v>
      </c>
    </row>
    <row r="2775" spans="1:6" x14ac:dyDescent="0.3">
      <c r="A2775" s="1">
        <v>10962</v>
      </c>
      <c r="B2775" s="1">
        <v>267</v>
      </c>
      <c r="C2775" s="1">
        <f t="shared" si="43"/>
        <v>2.0000000000000002E-5</v>
      </c>
      <c r="D2775" s="1" t="s">
        <v>323</v>
      </c>
      <c r="E2775" s="4">
        <v>30.724611128317111</v>
      </c>
      <c r="F2775" s="66">
        <f>Cat_Results[[#This Row],[TotalLossInOriginalCurrency]] / INDEX(Exchange_Rate[Exchange Rate], MATCH(Cat_Results[[#This Row],[Currency]], Exchange_Rate[Currency], 0))</f>
        <v>0.38734518233502502</v>
      </c>
    </row>
    <row r="2776" spans="1:6" x14ac:dyDescent="0.3">
      <c r="A2776" s="1">
        <v>10962</v>
      </c>
      <c r="B2776" s="1">
        <v>261</v>
      </c>
      <c r="C2776" s="1">
        <f t="shared" si="43"/>
        <v>2.0000000000000002E-5</v>
      </c>
      <c r="D2776" s="1" t="s">
        <v>320</v>
      </c>
      <c r="E2776" s="4">
        <v>2352922.9316743002</v>
      </c>
      <c r="F2776" s="66">
        <f>Cat_Results[[#This Row],[TotalLossInOriginalCurrency]] / INDEX(Exchange_Rate[Exchange Rate], MATCH(Cat_Results[[#This Row],[Currency]], Exchange_Rate[Currency], 0))</f>
        <v>2352922.9316743002</v>
      </c>
    </row>
    <row r="2777" spans="1:6" x14ac:dyDescent="0.3">
      <c r="A2777" s="1">
        <v>10967</v>
      </c>
      <c r="B2777" s="1">
        <v>220</v>
      </c>
      <c r="C2777" s="1">
        <f t="shared" si="43"/>
        <v>2.0000000000000002E-5</v>
      </c>
      <c r="D2777" s="1" t="s">
        <v>321</v>
      </c>
      <c r="E2777" s="4">
        <v>9.6636531808394766E-2</v>
      </c>
      <c r="F2777" s="66">
        <f>Cat_Results[[#This Row],[TotalLossInOriginalCurrency]] / INDEX(Exchange_Rate[Exchange Rate], MATCH(Cat_Results[[#This Row],[Currency]], Exchange_Rate[Currency], 0))</f>
        <v>0.15140045434236499</v>
      </c>
    </row>
    <row r="2778" spans="1:6" x14ac:dyDescent="0.3">
      <c r="A2778" s="1">
        <v>10978</v>
      </c>
      <c r="B2778" s="1">
        <v>282</v>
      </c>
      <c r="C2778" s="1">
        <f t="shared" si="43"/>
        <v>2.0000000000000002E-5</v>
      </c>
      <c r="D2778" s="1" t="s">
        <v>320</v>
      </c>
      <c r="E2778" s="4">
        <v>21398.431363351599</v>
      </c>
      <c r="F2778" s="66">
        <f>Cat_Results[[#This Row],[TotalLossInOriginalCurrency]] / INDEX(Exchange_Rate[Exchange Rate], MATCH(Cat_Results[[#This Row],[Currency]], Exchange_Rate[Currency], 0))</f>
        <v>21398.431363351599</v>
      </c>
    </row>
    <row r="2779" spans="1:6" x14ac:dyDescent="0.3">
      <c r="A2779" s="1">
        <v>10979</v>
      </c>
      <c r="B2779" s="1">
        <v>221</v>
      </c>
      <c r="C2779" s="1">
        <f t="shared" si="43"/>
        <v>2.0000000000000002E-5</v>
      </c>
      <c r="D2779" s="1" t="s">
        <v>320</v>
      </c>
      <c r="E2779" s="4">
        <v>42.999355494976001</v>
      </c>
      <c r="F2779" s="66">
        <f>Cat_Results[[#This Row],[TotalLossInOriginalCurrency]] / INDEX(Exchange_Rate[Exchange Rate], MATCH(Cat_Results[[#This Row],[Currency]], Exchange_Rate[Currency], 0))</f>
        <v>42.999355494976001</v>
      </c>
    </row>
    <row r="2780" spans="1:6" x14ac:dyDescent="0.3">
      <c r="A2780" s="1">
        <v>10985</v>
      </c>
      <c r="B2780" s="1">
        <v>300</v>
      </c>
      <c r="C2780" s="1">
        <f t="shared" si="43"/>
        <v>2.0000000000000002E-5</v>
      </c>
      <c r="D2780" s="1" t="s">
        <v>320</v>
      </c>
      <c r="E2780" s="4">
        <v>4060042.9884799798</v>
      </c>
      <c r="F2780" s="66">
        <f>Cat_Results[[#This Row],[TotalLossInOriginalCurrency]] / INDEX(Exchange_Rate[Exchange Rate], MATCH(Cat_Results[[#This Row],[Currency]], Exchange_Rate[Currency], 0))</f>
        <v>4060042.9884799798</v>
      </c>
    </row>
    <row r="2781" spans="1:6" x14ac:dyDescent="0.3">
      <c r="A2781" s="1">
        <v>10986</v>
      </c>
      <c r="B2781" s="1">
        <v>298</v>
      </c>
      <c r="C2781" s="1">
        <f t="shared" si="43"/>
        <v>2.0000000000000002E-5</v>
      </c>
      <c r="D2781" s="1" t="s">
        <v>320</v>
      </c>
      <c r="E2781" s="4">
        <v>345716.85317752598</v>
      </c>
      <c r="F2781" s="66">
        <f>Cat_Results[[#This Row],[TotalLossInOriginalCurrency]] / INDEX(Exchange_Rate[Exchange Rate], MATCH(Cat_Results[[#This Row],[Currency]], Exchange_Rate[Currency], 0))</f>
        <v>345716.85317752598</v>
      </c>
    </row>
    <row r="2782" spans="1:6" x14ac:dyDescent="0.3">
      <c r="A2782" s="1">
        <v>10988</v>
      </c>
      <c r="B2782" s="1">
        <v>241</v>
      </c>
      <c r="C2782" s="1">
        <f t="shared" si="43"/>
        <v>2.0000000000000002E-5</v>
      </c>
      <c r="D2782" s="1" t="s">
        <v>321</v>
      </c>
      <c r="E2782" s="4">
        <v>3.0215820821337422E-3</v>
      </c>
      <c r="F2782" s="66">
        <f>Cat_Results[[#This Row],[TotalLossInOriginalCurrency]] / INDEX(Exchange_Rate[Exchange Rate], MATCH(Cat_Results[[#This Row],[Currency]], Exchange_Rate[Currency], 0))</f>
        <v>4.7339126467704799E-3</v>
      </c>
    </row>
    <row r="2783" spans="1:6" x14ac:dyDescent="0.3">
      <c r="A2783" s="1">
        <v>10989</v>
      </c>
      <c r="B2783" s="1">
        <v>238</v>
      </c>
      <c r="C2783" s="1">
        <f t="shared" si="43"/>
        <v>2.0000000000000002E-5</v>
      </c>
      <c r="D2783" s="1" t="s">
        <v>321</v>
      </c>
      <c r="E2783" s="4">
        <v>21443.964112034151</v>
      </c>
      <c r="F2783" s="66">
        <f>Cat_Results[[#This Row],[TotalLossInOriginalCurrency]] / INDEX(Exchange_Rate[Exchange Rate], MATCH(Cat_Results[[#This Row],[Currency]], Exchange_Rate[Currency], 0))</f>
        <v>33596.258565037897</v>
      </c>
    </row>
    <row r="2784" spans="1:6" x14ac:dyDescent="0.3">
      <c r="A2784" s="1">
        <v>10989</v>
      </c>
      <c r="B2784" s="1">
        <v>274</v>
      </c>
      <c r="C2784" s="1">
        <f t="shared" si="43"/>
        <v>2.0000000000000002E-5</v>
      </c>
      <c r="D2784" s="1" t="s">
        <v>320</v>
      </c>
      <c r="E2784" s="4">
        <v>7.7558681368827806E-2</v>
      </c>
      <c r="F2784" s="66">
        <f>Cat_Results[[#This Row],[TotalLossInOriginalCurrency]] / INDEX(Exchange_Rate[Exchange Rate], MATCH(Cat_Results[[#This Row],[Currency]], Exchange_Rate[Currency], 0))</f>
        <v>7.7558681368827806E-2</v>
      </c>
    </row>
    <row r="2785" spans="1:6" x14ac:dyDescent="0.3">
      <c r="A2785" s="1">
        <v>10992</v>
      </c>
      <c r="B2785" s="1">
        <v>209</v>
      </c>
      <c r="C2785" s="1">
        <f t="shared" si="43"/>
        <v>2.0000000000000002E-5</v>
      </c>
      <c r="D2785" s="1" t="s">
        <v>321</v>
      </c>
      <c r="E2785" s="4">
        <v>293.64551785863858</v>
      </c>
      <c r="F2785" s="66">
        <f>Cat_Results[[#This Row],[TotalLossInOriginalCurrency]] / INDEX(Exchange_Rate[Exchange Rate], MATCH(Cat_Results[[#This Row],[Currency]], Exchange_Rate[Currency], 0))</f>
        <v>460.05443270197003</v>
      </c>
    </row>
    <row r="2786" spans="1:6" x14ac:dyDescent="0.3">
      <c r="A2786" s="1">
        <v>10993</v>
      </c>
      <c r="B2786" s="1">
        <v>220</v>
      </c>
      <c r="C2786" s="1">
        <f t="shared" si="43"/>
        <v>2.0000000000000002E-5</v>
      </c>
      <c r="D2786" s="1" t="s">
        <v>320</v>
      </c>
      <c r="E2786" s="4">
        <v>58573.091882787798</v>
      </c>
      <c r="F2786" s="66">
        <f>Cat_Results[[#This Row],[TotalLossInOriginalCurrency]] / INDEX(Exchange_Rate[Exchange Rate], MATCH(Cat_Results[[#This Row],[Currency]], Exchange_Rate[Currency], 0))</f>
        <v>58573.091882787798</v>
      </c>
    </row>
    <row r="2787" spans="1:6" x14ac:dyDescent="0.3">
      <c r="A2787" s="1">
        <v>10993</v>
      </c>
      <c r="B2787" s="1">
        <v>283</v>
      </c>
      <c r="C2787" s="1">
        <f t="shared" si="43"/>
        <v>2.0000000000000002E-5</v>
      </c>
      <c r="D2787" s="1" t="s">
        <v>322</v>
      </c>
      <c r="E2787" s="4">
        <v>3295753.0638168002</v>
      </c>
      <c r="F2787" s="66">
        <f>Cat_Results[[#This Row],[TotalLossInOriginalCurrency]] / INDEX(Exchange_Rate[Exchange Rate], MATCH(Cat_Results[[#This Row],[Currency]], Exchange_Rate[Currency], 0))</f>
        <v>4048173.5854639993</v>
      </c>
    </row>
    <row r="2788" spans="1:6" x14ac:dyDescent="0.3">
      <c r="A2788" s="1">
        <v>10994</v>
      </c>
      <c r="B2788" s="1">
        <v>264</v>
      </c>
      <c r="C2788" s="1">
        <f t="shared" si="43"/>
        <v>2.0000000000000002E-5</v>
      </c>
      <c r="D2788" s="1" t="s">
        <v>321</v>
      </c>
      <c r="E2788" s="4">
        <v>4527.9770834940873</v>
      </c>
      <c r="F2788" s="66">
        <f>Cat_Results[[#This Row],[TotalLossInOriginalCurrency]] / INDEX(Exchange_Rate[Exchange Rate], MATCH(Cat_Results[[#This Row],[Currency]], Exchange_Rate[Currency], 0))</f>
        <v>7093.9816947494101</v>
      </c>
    </row>
    <row r="2789" spans="1:6" x14ac:dyDescent="0.3">
      <c r="A2789" s="1">
        <v>11001</v>
      </c>
      <c r="B2789" s="1">
        <v>251</v>
      </c>
      <c r="C2789" s="1">
        <f t="shared" si="43"/>
        <v>2.0000000000000002E-5</v>
      </c>
      <c r="D2789" s="1" t="s">
        <v>320</v>
      </c>
      <c r="E2789" s="4">
        <v>1.2597344815731E-2</v>
      </c>
      <c r="F2789" s="66">
        <f>Cat_Results[[#This Row],[TotalLossInOriginalCurrency]] / INDEX(Exchange_Rate[Exchange Rate], MATCH(Cat_Results[[#This Row],[Currency]], Exchange_Rate[Currency], 0))</f>
        <v>1.2597344815731E-2</v>
      </c>
    </row>
    <row r="2790" spans="1:6" x14ac:dyDescent="0.3">
      <c r="A2790" s="1">
        <v>11002</v>
      </c>
      <c r="B2790" s="1">
        <v>186</v>
      </c>
      <c r="C2790" s="1">
        <f t="shared" si="43"/>
        <v>2.0000000000000002E-5</v>
      </c>
      <c r="D2790" s="1" t="s">
        <v>320</v>
      </c>
      <c r="E2790" s="4">
        <v>12131.9760250122</v>
      </c>
      <c r="F2790" s="66">
        <f>Cat_Results[[#This Row],[TotalLossInOriginalCurrency]] / INDEX(Exchange_Rate[Exchange Rate], MATCH(Cat_Results[[#This Row],[Currency]], Exchange_Rate[Currency], 0))</f>
        <v>12131.9760250122</v>
      </c>
    </row>
    <row r="2791" spans="1:6" x14ac:dyDescent="0.3">
      <c r="A2791" s="1">
        <v>11005</v>
      </c>
      <c r="B2791" s="1">
        <v>229</v>
      </c>
      <c r="C2791" s="1">
        <f t="shared" si="43"/>
        <v>2.0000000000000002E-5</v>
      </c>
      <c r="D2791" s="1" t="s">
        <v>320</v>
      </c>
      <c r="E2791" s="4">
        <v>9455.0760177413995</v>
      </c>
      <c r="F2791" s="66">
        <f>Cat_Results[[#This Row],[TotalLossInOriginalCurrency]] / INDEX(Exchange_Rate[Exchange Rate], MATCH(Cat_Results[[#This Row],[Currency]], Exchange_Rate[Currency], 0))</f>
        <v>9455.0760177413995</v>
      </c>
    </row>
    <row r="2792" spans="1:6" x14ac:dyDescent="0.3">
      <c r="A2792" s="1">
        <v>11006</v>
      </c>
      <c r="B2792" s="1">
        <v>204</v>
      </c>
      <c r="C2792" s="1">
        <f t="shared" si="43"/>
        <v>2.0000000000000002E-5</v>
      </c>
      <c r="D2792" s="1" t="s">
        <v>320</v>
      </c>
      <c r="E2792" s="4">
        <v>429.786457568407</v>
      </c>
      <c r="F2792" s="66">
        <f>Cat_Results[[#This Row],[TotalLossInOriginalCurrency]] / INDEX(Exchange_Rate[Exchange Rate], MATCH(Cat_Results[[#This Row],[Currency]], Exchange_Rate[Currency], 0))</f>
        <v>429.786457568407</v>
      </c>
    </row>
    <row r="2793" spans="1:6" x14ac:dyDescent="0.3">
      <c r="A2793" s="1">
        <v>11006</v>
      </c>
      <c r="B2793" s="1">
        <v>199</v>
      </c>
      <c r="C2793" s="1">
        <f t="shared" si="43"/>
        <v>2.0000000000000002E-5</v>
      </c>
      <c r="D2793" s="1" t="s">
        <v>320</v>
      </c>
      <c r="E2793" s="4">
        <v>0.35017067939043001</v>
      </c>
      <c r="F2793" s="66">
        <f>Cat_Results[[#This Row],[TotalLossInOriginalCurrency]] / INDEX(Exchange_Rate[Exchange Rate], MATCH(Cat_Results[[#This Row],[Currency]], Exchange_Rate[Currency], 0))</f>
        <v>0.35017067939043001</v>
      </c>
    </row>
    <row r="2794" spans="1:6" x14ac:dyDescent="0.3">
      <c r="A2794" s="1">
        <v>11009</v>
      </c>
      <c r="B2794" s="1">
        <v>219</v>
      </c>
      <c r="C2794" s="1">
        <f t="shared" si="43"/>
        <v>2.0000000000000002E-5</v>
      </c>
      <c r="D2794" s="1" t="s">
        <v>320</v>
      </c>
      <c r="E2794" s="4">
        <v>1989727.05525101</v>
      </c>
      <c r="F2794" s="66">
        <f>Cat_Results[[#This Row],[TotalLossInOriginalCurrency]] / INDEX(Exchange_Rate[Exchange Rate], MATCH(Cat_Results[[#This Row],[Currency]], Exchange_Rate[Currency], 0))</f>
        <v>1989727.05525101</v>
      </c>
    </row>
    <row r="2795" spans="1:6" x14ac:dyDescent="0.3">
      <c r="A2795" s="1">
        <v>11019</v>
      </c>
      <c r="B2795" s="1">
        <v>295</v>
      </c>
      <c r="C2795" s="1">
        <f t="shared" si="43"/>
        <v>2.0000000000000002E-5</v>
      </c>
      <c r="D2795" s="1" t="s">
        <v>320</v>
      </c>
      <c r="E2795" s="4">
        <v>2526.0265246518002</v>
      </c>
      <c r="F2795" s="66">
        <f>Cat_Results[[#This Row],[TotalLossInOriginalCurrency]] / INDEX(Exchange_Rate[Exchange Rate], MATCH(Cat_Results[[#This Row],[Currency]], Exchange_Rate[Currency], 0))</f>
        <v>2526.0265246518002</v>
      </c>
    </row>
    <row r="2796" spans="1:6" x14ac:dyDescent="0.3">
      <c r="A2796" s="1">
        <v>11027</v>
      </c>
      <c r="B2796" s="1">
        <v>219</v>
      </c>
      <c r="C2796" s="1">
        <f t="shared" si="43"/>
        <v>2.0000000000000002E-5</v>
      </c>
      <c r="D2796" s="1" t="s">
        <v>320</v>
      </c>
      <c r="E2796" s="4">
        <v>7870011.8193725096</v>
      </c>
      <c r="F2796" s="66">
        <f>Cat_Results[[#This Row],[TotalLossInOriginalCurrency]] / INDEX(Exchange_Rate[Exchange Rate], MATCH(Cat_Results[[#This Row],[Currency]], Exchange_Rate[Currency], 0))</f>
        <v>7870011.8193725096</v>
      </c>
    </row>
    <row r="2797" spans="1:6" x14ac:dyDescent="0.3">
      <c r="A2797" s="1">
        <v>11028</v>
      </c>
      <c r="B2797" s="1">
        <v>290</v>
      </c>
      <c r="C2797" s="1">
        <f t="shared" si="43"/>
        <v>2.0000000000000002E-5</v>
      </c>
      <c r="D2797" s="1" t="s">
        <v>322</v>
      </c>
      <c r="E2797" s="4">
        <v>1864219.2915896319</v>
      </c>
      <c r="F2797" s="66">
        <f>Cat_Results[[#This Row],[TotalLossInOriginalCurrency]] / INDEX(Exchange_Rate[Exchange Rate], MATCH(Cat_Results[[#This Row],[Currency]], Exchange_Rate[Currency], 0))</f>
        <v>2289820.6108274902</v>
      </c>
    </row>
    <row r="2798" spans="1:6" x14ac:dyDescent="0.3">
      <c r="A2798" s="1">
        <v>11031</v>
      </c>
      <c r="B2798" s="1">
        <v>221</v>
      </c>
      <c r="C2798" s="1">
        <f t="shared" si="43"/>
        <v>2.0000000000000002E-5</v>
      </c>
      <c r="D2798" s="1" t="s">
        <v>320</v>
      </c>
      <c r="E2798" s="4">
        <v>30938791.6225143</v>
      </c>
      <c r="F2798" s="66">
        <f>Cat_Results[[#This Row],[TotalLossInOriginalCurrency]] / INDEX(Exchange_Rate[Exchange Rate], MATCH(Cat_Results[[#This Row],[Currency]], Exchange_Rate[Currency], 0))</f>
        <v>30938791.6225143</v>
      </c>
    </row>
    <row r="2799" spans="1:6" x14ac:dyDescent="0.3">
      <c r="A2799" s="1">
        <v>11034</v>
      </c>
      <c r="B2799" s="1">
        <v>210</v>
      </c>
      <c r="C2799" s="1">
        <f t="shared" si="43"/>
        <v>2.0000000000000002E-5</v>
      </c>
      <c r="D2799" s="1" t="s">
        <v>321</v>
      </c>
      <c r="E2799" s="4">
        <v>102790.16961908014</v>
      </c>
      <c r="F2799" s="66">
        <f>Cat_Results[[#This Row],[TotalLossInOriginalCurrency]] / INDEX(Exchange_Rate[Exchange Rate], MATCH(Cat_Results[[#This Row],[Currency]], Exchange_Rate[Currency], 0))</f>
        <v>161041.35869770101</v>
      </c>
    </row>
    <row r="2800" spans="1:6" x14ac:dyDescent="0.3">
      <c r="A2800" s="1">
        <v>11035</v>
      </c>
      <c r="B2800" s="1">
        <v>249</v>
      </c>
      <c r="C2800" s="1">
        <f t="shared" si="43"/>
        <v>2.0000000000000002E-5</v>
      </c>
      <c r="D2800" s="1" t="s">
        <v>320</v>
      </c>
      <c r="E2800" s="4">
        <v>112951.563619408</v>
      </c>
      <c r="F2800" s="66">
        <f>Cat_Results[[#This Row],[TotalLossInOriginalCurrency]] / INDEX(Exchange_Rate[Exchange Rate], MATCH(Cat_Results[[#This Row],[Currency]], Exchange_Rate[Currency], 0))</f>
        <v>112951.563619408</v>
      </c>
    </row>
    <row r="2801" spans="1:6" x14ac:dyDescent="0.3">
      <c r="A2801" s="1">
        <v>11038</v>
      </c>
      <c r="B2801" s="1">
        <v>245</v>
      </c>
      <c r="C2801" s="1">
        <f t="shared" si="43"/>
        <v>2.0000000000000002E-5</v>
      </c>
      <c r="D2801" s="1" t="s">
        <v>321</v>
      </c>
      <c r="E2801" s="4">
        <v>13181.091066757826</v>
      </c>
      <c r="F2801" s="66">
        <f>Cat_Results[[#This Row],[TotalLossInOriginalCurrency]] / INDEX(Exchange_Rate[Exchange Rate], MATCH(Cat_Results[[#This Row],[Currency]], Exchange_Rate[Currency], 0))</f>
        <v>20650.8153685816</v>
      </c>
    </row>
    <row r="2802" spans="1:6" x14ac:dyDescent="0.3">
      <c r="A2802" s="1">
        <v>11044</v>
      </c>
      <c r="B2802" s="1">
        <v>260</v>
      </c>
      <c r="C2802" s="1">
        <f t="shared" si="43"/>
        <v>2.0000000000000002E-5</v>
      </c>
      <c r="D2802" s="1" t="s">
        <v>323</v>
      </c>
      <c r="E2802" s="4">
        <v>232616.03085248929</v>
      </c>
      <c r="F2802" s="66">
        <f>Cat_Results[[#This Row],[TotalLossInOriginalCurrency]] / INDEX(Exchange_Rate[Exchange Rate], MATCH(Cat_Results[[#This Row],[Currency]], Exchange_Rate[Currency], 0))</f>
        <v>2932.5903754584801</v>
      </c>
    </row>
    <row r="2803" spans="1:6" x14ac:dyDescent="0.3">
      <c r="A2803" s="1">
        <v>11046</v>
      </c>
      <c r="B2803" s="1">
        <v>234</v>
      </c>
      <c r="C2803" s="1">
        <f t="shared" si="43"/>
        <v>2.0000000000000002E-5</v>
      </c>
      <c r="D2803" s="1" t="s">
        <v>321</v>
      </c>
      <c r="E2803" s="4">
        <v>8278192.7855818942</v>
      </c>
      <c r="F2803" s="66">
        <f>Cat_Results[[#This Row],[TotalLossInOriginalCurrency]] / INDEX(Exchange_Rate[Exchange Rate], MATCH(Cat_Results[[#This Row],[Currency]], Exchange_Rate[Currency], 0))</f>
        <v>12969444.633586399</v>
      </c>
    </row>
    <row r="2804" spans="1:6" x14ac:dyDescent="0.3">
      <c r="A2804" s="1">
        <v>11051</v>
      </c>
      <c r="B2804" s="1">
        <v>268</v>
      </c>
      <c r="C2804" s="1">
        <f t="shared" si="43"/>
        <v>2.0000000000000002E-5</v>
      </c>
      <c r="D2804" s="1" t="s">
        <v>320</v>
      </c>
      <c r="E2804" s="4">
        <v>81327.344142336296</v>
      </c>
      <c r="F2804" s="66">
        <f>Cat_Results[[#This Row],[TotalLossInOriginalCurrency]] / INDEX(Exchange_Rate[Exchange Rate], MATCH(Cat_Results[[#This Row],[Currency]], Exchange_Rate[Currency], 0))</f>
        <v>81327.344142336296</v>
      </c>
    </row>
    <row r="2805" spans="1:6" x14ac:dyDescent="0.3">
      <c r="A2805" s="1">
        <v>11054</v>
      </c>
      <c r="B2805" s="1">
        <v>240</v>
      </c>
      <c r="C2805" s="1">
        <f t="shared" si="43"/>
        <v>2.0000000000000002E-5</v>
      </c>
      <c r="D2805" s="1" t="s">
        <v>320</v>
      </c>
      <c r="E2805" s="4">
        <v>4.9136579036712603E-3</v>
      </c>
      <c r="F2805" s="66">
        <f>Cat_Results[[#This Row],[TotalLossInOriginalCurrency]] / INDEX(Exchange_Rate[Exchange Rate], MATCH(Cat_Results[[#This Row],[Currency]], Exchange_Rate[Currency], 0))</f>
        <v>4.9136579036712603E-3</v>
      </c>
    </row>
    <row r="2806" spans="1:6" x14ac:dyDescent="0.3">
      <c r="A2806" s="1">
        <v>11055</v>
      </c>
      <c r="B2806" s="1">
        <v>203</v>
      </c>
      <c r="C2806" s="1">
        <f t="shared" si="43"/>
        <v>2.0000000000000002E-5</v>
      </c>
      <c r="D2806" s="1" t="s">
        <v>321</v>
      </c>
      <c r="E2806" s="4">
        <v>37674.240457341992</v>
      </c>
      <c r="F2806" s="66">
        <f>Cat_Results[[#This Row],[TotalLossInOriginalCurrency]] / INDEX(Exchange_Rate[Exchange Rate], MATCH(Cat_Results[[#This Row],[Currency]], Exchange_Rate[Currency], 0))</f>
        <v>59024.2325082034</v>
      </c>
    </row>
    <row r="2807" spans="1:6" x14ac:dyDescent="0.3">
      <c r="A2807" s="1">
        <v>11055</v>
      </c>
      <c r="B2807" s="1">
        <v>318</v>
      </c>
      <c r="C2807" s="1">
        <f t="shared" si="43"/>
        <v>2.0000000000000002E-5</v>
      </c>
      <c r="D2807" s="1" t="s">
        <v>320</v>
      </c>
      <c r="E2807" s="4">
        <v>19884.923914789</v>
      </c>
      <c r="F2807" s="66">
        <f>Cat_Results[[#This Row],[TotalLossInOriginalCurrency]] / INDEX(Exchange_Rate[Exchange Rate], MATCH(Cat_Results[[#This Row],[Currency]], Exchange_Rate[Currency], 0))</f>
        <v>19884.923914789</v>
      </c>
    </row>
    <row r="2808" spans="1:6" x14ac:dyDescent="0.3">
      <c r="A2808" s="1">
        <v>11056</v>
      </c>
      <c r="B2808" s="1">
        <v>225</v>
      </c>
      <c r="C2808" s="1">
        <f t="shared" si="43"/>
        <v>2.0000000000000002E-5</v>
      </c>
      <c r="D2808" s="1" t="s">
        <v>321</v>
      </c>
      <c r="E2808" s="4">
        <v>1.3659019959285088</v>
      </c>
      <c r="F2808" s="66">
        <f>Cat_Results[[#This Row],[TotalLossInOriginalCurrency]] / INDEX(Exchange_Rate[Exchange Rate], MATCH(Cat_Results[[#This Row],[Currency]], Exchange_Rate[Currency], 0))</f>
        <v>2.1399586564297102</v>
      </c>
    </row>
    <row r="2809" spans="1:6" x14ac:dyDescent="0.3">
      <c r="A2809" s="1">
        <v>11063</v>
      </c>
      <c r="B2809" s="1">
        <v>213</v>
      </c>
      <c r="C2809" s="1">
        <f t="shared" si="43"/>
        <v>2.0000000000000002E-5</v>
      </c>
      <c r="D2809" s="1" t="s">
        <v>323</v>
      </c>
      <c r="E2809" s="4">
        <v>0.99923411562632558</v>
      </c>
      <c r="F2809" s="66">
        <f>Cat_Results[[#This Row],[TotalLossInOriginalCurrency]] / INDEX(Exchange_Rate[Exchange Rate], MATCH(Cat_Results[[#This Row],[Currency]], Exchange_Rate[Currency], 0))</f>
        <v>1.2597344815731E-2</v>
      </c>
    </row>
    <row r="2810" spans="1:6" x14ac:dyDescent="0.3">
      <c r="A2810" s="1">
        <v>11063</v>
      </c>
      <c r="B2810" s="1">
        <v>248</v>
      </c>
      <c r="C2810" s="1">
        <f t="shared" si="43"/>
        <v>2.0000000000000002E-5</v>
      </c>
      <c r="D2810" s="1" t="s">
        <v>320</v>
      </c>
      <c r="E2810" s="4">
        <v>30516.710070616999</v>
      </c>
      <c r="F2810" s="66">
        <f>Cat_Results[[#This Row],[TotalLossInOriginalCurrency]] / INDEX(Exchange_Rate[Exchange Rate], MATCH(Cat_Results[[#This Row],[Currency]], Exchange_Rate[Currency], 0))</f>
        <v>30516.710070616999</v>
      </c>
    </row>
    <row r="2811" spans="1:6" x14ac:dyDescent="0.3">
      <c r="A2811" s="1">
        <v>11065</v>
      </c>
      <c r="B2811" s="1">
        <v>195</v>
      </c>
      <c r="C2811" s="1">
        <f t="shared" si="43"/>
        <v>2.0000000000000002E-5</v>
      </c>
      <c r="D2811" s="1" t="s">
        <v>320</v>
      </c>
      <c r="E2811" s="4">
        <v>6.3590332865715001E-3</v>
      </c>
      <c r="F2811" s="66">
        <f>Cat_Results[[#This Row],[TotalLossInOriginalCurrency]] / INDEX(Exchange_Rate[Exchange Rate], MATCH(Cat_Results[[#This Row],[Currency]], Exchange_Rate[Currency], 0))</f>
        <v>6.3590332865715001E-3</v>
      </c>
    </row>
    <row r="2812" spans="1:6" x14ac:dyDescent="0.3">
      <c r="A2812" s="1">
        <v>11083</v>
      </c>
      <c r="B2812" s="1">
        <v>268</v>
      </c>
      <c r="C2812" s="1">
        <f t="shared" si="43"/>
        <v>2.0000000000000002E-5</v>
      </c>
      <c r="D2812" s="1" t="s">
        <v>321</v>
      </c>
      <c r="E2812" s="4">
        <v>4688792.2724773381</v>
      </c>
      <c r="F2812" s="66">
        <f>Cat_Results[[#This Row],[TotalLossInOriginalCurrency]] / INDEX(Exchange_Rate[Exchange Rate], MATCH(Cat_Results[[#This Row],[Currency]], Exchange_Rate[Currency], 0))</f>
        <v>7345930.8512598304</v>
      </c>
    </row>
    <row r="2813" spans="1:6" x14ac:dyDescent="0.3">
      <c r="A2813" s="1">
        <v>11086</v>
      </c>
      <c r="B2813" s="1">
        <v>193</v>
      </c>
      <c r="C2813" s="1">
        <f t="shared" si="43"/>
        <v>2.0000000000000002E-5</v>
      </c>
      <c r="D2813" s="1" t="s">
        <v>320</v>
      </c>
      <c r="E2813" s="4">
        <v>1.1180512048304101</v>
      </c>
      <c r="F2813" s="66">
        <f>Cat_Results[[#This Row],[TotalLossInOriginalCurrency]] / INDEX(Exchange_Rate[Exchange Rate], MATCH(Cat_Results[[#This Row],[Currency]], Exchange_Rate[Currency], 0))</f>
        <v>1.1180512048304101</v>
      </c>
    </row>
    <row r="2814" spans="1:6" x14ac:dyDescent="0.3">
      <c r="A2814" s="1">
        <v>11088</v>
      </c>
      <c r="B2814" s="1">
        <v>209</v>
      </c>
      <c r="C2814" s="1">
        <f t="shared" si="43"/>
        <v>2.0000000000000002E-5</v>
      </c>
      <c r="D2814" s="1" t="s">
        <v>321</v>
      </c>
      <c r="E2814" s="4">
        <v>1.5270014157957597E-2</v>
      </c>
      <c r="F2814" s="66">
        <f>Cat_Results[[#This Row],[TotalLossInOriginalCurrency]] / INDEX(Exchange_Rate[Exchange Rate], MATCH(Cat_Results[[#This Row],[Currency]], Exchange_Rate[Currency], 0))</f>
        <v>2.3923531174659701E-2</v>
      </c>
    </row>
    <row r="2815" spans="1:6" x14ac:dyDescent="0.3">
      <c r="A2815" s="1">
        <v>11088</v>
      </c>
      <c r="B2815" s="1">
        <v>221</v>
      </c>
      <c r="C2815" s="1">
        <f t="shared" si="43"/>
        <v>2.0000000000000002E-5</v>
      </c>
      <c r="D2815" s="1" t="s">
        <v>320</v>
      </c>
      <c r="E2815" s="4">
        <v>8869692.9164396003</v>
      </c>
      <c r="F2815" s="66">
        <f>Cat_Results[[#This Row],[TotalLossInOriginalCurrency]] / INDEX(Exchange_Rate[Exchange Rate], MATCH(Cat_Results[[#This Row],[Currency]], Exchange_Rate[Currency], 0))</f>
        <v>8869692.9164396003</v>
      </c>
    </row>
    <row r="2816" spans="1:6" x14ac:dyDescent="0.3">
      <c r="A2816" s="1">
        <v>11100</v>
      </c>
      <c r="B2816" s="1">
        <v>250</v>
      </c>
      <c r="C2816" s="1">
        <f t="shared" si="43"/>
        <v>2.0000000000000002E-5</v>
      </c>
      <c r="D2816" s="1" t="s">
        <v>321</v>
      </c>
      <c r="E2816" s="4">
        <v>1.5680887498476535E-2</v>
      </c>
      <c r="F2816" s="66">
        <f>Cat_Results[[#This Row],[TotalLossInOriginalCurrency]] / INDEX(Exchange_Rate[Exchange Rate], MATCH(Cat_Results[[#This Row],[Currency]], Exchange_Rate[Currency], 0))</f>
        <v>2.4567246437072799E-2</v>
      </c>
    </row>
    <row r="2817" spans="1:6" x14ac:dyDescent="0.3">
      <c r="A2817" s="1">
        <v>11100</v>
      </c>
      <c r="B2817" s="1">
        <v>271</v>
      </c>
      <c r="C2817" s="1">
        <f t="shared" si="43"/>
        <v>2.0000000000000002E-5</v>
      </c>
      <c r="D2817" s="1" t="s">
        <v>321</v>
      </c>
      <c r="E2817" s="4">
        <v>1.8723941062964472E-3</v>
      </c>
      <c r="F2817" s="66">
        <f>Cat_Results[[#This Row],[TotalLossInOriginalCurrency]] / INDEX(Exchange_Rate[Exchange Rate], MATCH(Cat_Results[[#This Row],[Currency]], Exchange_Rate[Currency], 0))</f>
        <v>2.9334798455238299E-3</v>
      </c>
    </row>
    <row r="2818" spans="1:6" x14ac:dyDescent="0.3">
      <c r="A2818" s="1">
        <v>11106</v>
      </c>
      <c r="B2818" s="1">
        <v>235</v>
      </c>
      <c r="C2818" s="1">
        <f t="shared" si="43"/>
        <v>2.0000000000000002E-5</v>
      </c>
      <c r="D2818" s="1" t="s">
        <v>321</v>
      </c>
      <c r="E2818" s="4">
        <v>153164.68626426745</v>
      </c>
      <c r="F2818" s="66">
        <f>Cat_Results[[#This Row],[TotalLossInOriginalCurrency]] / INDEX(Exchange_Rate[Exchange Rate], MATCH(Cat_Results[[#This Row],[Currency]], Exchange_Rate[Currency], 0))</f>
        <v>239963.11390390201</v>
      </c>
    </row>
    <row r="2819" spans="1:6" x14ac:dyDescent="0.3">
      <c r="A2819" s="1">
        <v>11110</v>
      </c>
      <c r="B2819" s="1">
        <v>221</v>
      </c>
      <c r="C2819" s="1">
        <f t="shared" si="43"/>
        <v>2.0000000000000002E-5</v>
      </c>
      <c r="D2819" s="1" t="s">
        <v>320</v>
      </c>
      <c r="E2819" s="4">
        <v>35354.0447789803</v>
      </c>
      <c r="F2819" s="66">
        <f>Cat_Results[[#This Row],[TotalLossInOriginalCurrency]] / INDEX(Exchange_Rate[Exchange Rate], MATCH(Cat_Results[[#This Row],[Currency]], Exchange_Rate[Currency], 0))</f>
        <v>35354.0447789803</v>
      </c>
    </row>
    <row r="2820" spans="1:6" x14ac:dyDescent="0.3">
      <c r="A2820" s="1">
        <v>11110</v>
      </c>
      <c r="B2820" s="1">
        <v>223</v>
      </c>
      <c r="C2820" s="1">
        <f t="shared" si="43"/>
        <v>2.0000000000000002E-5</v>
      </c>
      <c r="D2820" s="1" t="s">
        <v>321</v>
      </c>
      <c r="E2820" s="4">
        <v>1.1112940195043086E-2</v>
      </c>
      <c r="F2820" s="66">
        <f>Cat_Results[[#This Row],[TotalLossInOriginalCurrency]] / INDEX(Exchange_Rate[Exchange Rate], MATCH(Cat_Results[[#This Row],[Currency]], Exchange_Rate[Currency], 0))</f>
        <v>1.7410643398761701E-2</v>
      </c>
    </row>
    <row r="2821" spans="1:6" x14ac:dyDescent="0.3">
      <c r="A2821" s="1">
        <v>11114</v>
      </c>
      <c r="B2821" s="1">
        <v>252</v>
      </c>
      <c r="C2821" s="1">
        <f t="shared" si="43"/>
        <v>2.0000000000000002E-5</v>
      </c>
      <c r="D2821" s="1" t="s">
        <v>320</v>
      </c>
      <c r="E2821" s="4">
        <v>85744.824480330193</v>
      </c>
      <c r="F2821" s="66">
        <f>Cat_Results[[#This Row],[TotalLossInOriginalCurrency]] / INDEX(Exchange_Rate[Exchange Rate], MATCH(Cat_Results[[#This Row],[Currency]], Exchange_Rate[Currency], 0))</f>
        <v>85744.824480330193</v>
      </c>
    </row>
    <row r="2822" spans="1:6" x14ac:dyDescent="0.3">
      <c r="A2822" s="1">
        <v>11115</v>
      </c>
      <c r="B2822" s="1">
        <v>186</v>
      </c>
      <c r="C2822" s="1">
        <f t="shared" ref="C2822:C2885" si="44">1/50000</f>
        <v>2.0000000000000002E-5</v>
      </c>
      <c r="D2822" s="1" t="s">
        <v>320</v>
      </c>
      <c r="E2822" s="4">
        <v>1849954.0645874499</v>
      </c>
      <c r="F2822" s="66">
        <f>Cat_Results[[#This Row],[TotalLossInOriginalCurrency]] / INDEX(Exchange_Rate[Exchange Rate], MATCH(Cat_Results[[#This Row],[Currency]], Exchange_Rate[Currency], 0))</f>
        <v>1849954.0645874499</v>
      </c>
    </row>
    <row r="2823" spans="1:6" x14ac:dyDescent="0.3">
      <c r="A2823" s="1">
        <v>11124</v>
      </c>
      <c r="B2823" s="1">
        <v>294</v>
      </c>
      <c r="C2823" s="1">
        <f t="shared" si="44"/>
        <v>2.0000000000000002E-5</v>
      </c>
      <c r="D2823" s="1" t="s">
        <v>323</v>
      </c>
      <c r="E2823" s="4">
        <v>6.3531164735611559E-2</v>
      </c>
      <c r="F2823" s="66">
        <f>Cat_Results[[#This Row],[TotalLossInOriginalCurrency]] / INDEX(Exchange_Rate[Exchange Rate], MATCH(Cat_Results[[#This Row],[Currency]], Exchange_Rate[Currency], 0))</f>
        <v>8.0093741416931196E-4</v>
      </c>
    </row>
    <row r="2824" spans="1:6" x14ac:dyDescent="0.3">
      <c r="A2824" s="1">
        <v>11124</v>
      </c>
      <c r="B2824" s="1">
        <v>221</v>
      </c>
      <c r="C2824" s="1">
        <f t="shared" si="44"/>
        <v>2.0000000000000002E-5</v>
      </c>
      <c r="D2824" s="1" t="s">
        <v>320</v>
      </c>
      <c r="E2824" s="4">
        <v>8.50194096565247E-2</v>
      </c>
      <c r="F2824" s="66">
        <f>Cat_Results[[#This Row],[TotalLossInOriginalCurrency]] / INDEX(Exchange_Rate[Exchange Rate], MATCH(Cat_Results[[#This Row],[Currency]], Exchange_Rate[Currency], 0))</f>
        <v>8.50194096565247E-2</v>
      </c>
    </row>
    <row r="2825" spans="1:6" x14ac:dyDescent="0.3">
      <c r="A2825" s="1">
        <v>11124</v>
      </c>
      <c r="B2825" s="1">
        <v>255</v>
      </c>
      <c r="C2825" s="1">
        <f t="shared" si="44"/>
        <v>2.0000000000000002E-5</v>
      </c>
      <c r="D2825" s="1" t="s">
        <v>321</v>
      </c>
      <c r="E2825" s="4">
        <v>807344.19071785221</v>
      </c>
      <c r="F2825" s="66">
        <f>Cat_Results[[#This Row],[TotalLossInOriginalCurrency]] / INDEX(Exchange_Rate[Exchange Rate], MATCH(Cat_Results[[#This Row],[Currency]], Exchange_Rate[Currency], 0))</f>
        <v>1264866.14324805</v>
      </c>
    </row>
    <row r="2826" spans="1:6" x14ac:dyDescent="0.3">
      <c r="A2826" s="1">
        <v>11130</v>
      </c>
      <c r="B2826" s="1">
        <v>223</v>
      </c>
      <c r="C2826" s="1">
        <f t="shared" si="44"/>
        <v>2.0000000000000002E-5</v>
      </c>
      <c r="D2826" s="1" t="s">
        <v>320</v>
      </c>
      <c r="E2826" s="4">
        <v>8.0093741416931196E-4</v>
      </c>
      <c r="F2826" s="66">
        <f>Cat_Results[[#This Row],[TotalLossInOriginalCurrency]] / INDEX(Exchange_Rate[Exchange Rate], MATCH(Cat_Results[[#This Row],[Currency]], Exchange_Rate[Currency], 0))</f>
        <v>8.0093741416931196E-4</v>
      </c>
    </row>
    <row r="2827" spans="1:6" x14ac:dyDescent="0.3">
      <c r="A2827" s="1">
        <v>11142</v>
      </c>
      <c r="B2827" s="1">
        <v>231</v>
      </c>
      <c r="C2827" s="1">
        <f t="shared" si="44"/>
        <v>2.0000000000000002E-5</v>
      </c>
      <c r="D2827" s="1" t="s">
        <v>320</v>
      </c>
      <c r="E2827" s="4">
        <v>8.0745667219161998E-4</v>
      </c>
      <c r="F2827" s="66">
        <f>Cat_Results[[#This Row],[TotalLossInOriginalCurrency]] / INDEX(Exchange_Rate[Exchange Rate], MATCH(Cat_Results[[#This Row],[Currency]], Exchange_Rate[Currency], 0))</f>
        <v>8.0745667219161998E-4</v>
      </c>
    </row>
    <row r="2828" spans="1:6" x14ac:dyDescent="0.3">
      <c r="A2828" s="1">
        <v>11144</v>
      </c>
      <c r="B2828" s="1">
        <v>267</v>
      </c>
      <c r="C2828" s="1">
        <f t="shared" si="44"/>
        <v>2.0000000000000002E-5</v>
      </c>
      <c r="D2828" s="1" t="s">
        <v>320</v>
      </c>
      <c r="E2828" s="4">
        <v>64187.829860357997</v>
      </c>
      <c r="F2828" s="66">
        <f>Cat_Results[[#This Row],[TotalLossInOriginalCurrency]] / INDEX(Exchange_Rate[Exchange Rate], MATCH(Cat_Results[[#This Row],[Currency]], Exchange_Rate[Currency], 0))</f>
        <v>64187.829860357997</v>
      </c>
    </row>
    <row r="2829" spans="1:6" x14ac:dyDescent="0.3">
      <c r="A2829" s="1">
        <v>11153</v>
      </c>
      <c r="B2829" s="1">
        <v>253</v>
      </c>
      <c r="C2829" s="1">
        <f t="shared" si="44"/>
        <v>2.0000000000000002E-5</v>
      </c>
      <c r="D2829" s="1" t="s">
        <v>320</v>
      </c>
      <c r="E2829" s="4">
        <v>9.68153215944767E-2</v>
      </c>
      <c r="F2829" s="66">
        <f>Cat_Results[[#This Row],[TotalLossInOriginalCurrency]] / INDEX(Exchange_Rate[Exchange Rate], MATCH(Cat_Results[[#This Row],[Currency]], Exchange_Rate[Currency], 0))</f>
        <v>9.68153215944767E-2</v>
      </c>
    </row>
    <row r="2830" spans="1:6" x14ac:dyDescent="0.3">
      <c r="A2830" s="1">
        <v>11160</v>
      </c>
      <c r="B2830" s="1">
        <v>231</v>
      </c>
      <c r="C2830" s="1">
        <f t="shared" si="44"/>
        <v>2.0000000000000002E-5</v>
      </c>
      <c r="D2830" s="1" t="s">
        <v>324</v>
      </c>
      <c r="E2830" s="4">
        <v>230470.43297971407</v>
      </c>
      <c r="F2830" s="66">
        <f>Cat_Results[[#This Row],[TotalLossInOriginalCurrency]] / INDEX(Exchange_Rate[Exchange Rate], MATCH(Cat_Results[[#This Row],[Currency]], Exchange_Rate[Currency], 0))</f>
        <v>233127.756968979</v>
      </c>
    </row>
    <row r="2831" spans="1:6" x14ac:dyDescent="0.3">
      <c r="A2831" s="1">
        <v>11166</v>
      </c>
      <c r="B2831" s="1">
        <v>223</v>
      </c>
      <c r="C2831" s="1">
        <f t="shared" si="44"/>
        <v>2.0000000000000002E-5</v>
      </c>
      <c r="D2831" s="1" t="s">
        <v>320</v>
      </c>
      <c r="E2831" s="4">
        <v>231830.21210342599</v>
      </c>
      <c r="F2831" s="66">
        <f>Cat_Results[[#This Row],[TotalLossInOriginalCurrency]] / INDEX(Exchange_Rate[Exchange Rate], MATCH(Cat_Results[[#This Row],[Currency]], Exchange_Rate[Currency], 0))</f>
        <v>231830.21210342599</v>
      </c>
    </row>
    <row r="2832" spans="1:6" x14ac:dyDescent="0.3">
      <c r="A2832" s="1">
        <v>11166</v>
      </c>
      <c r="B2832" s="1">
        <v>266</v>
      </c>
      <c r="C2832" s="1">
        <f t="shared" si="44"/>
        <v>2.0000000000000002E-5</v>
      </c>
      <c r="D2832" s="1" t="s">
        <v>320</v>
      </c>
      <c r="E2832" s="4">
        <v>1.2597344815731E-2</v>
      </c>
      <c r="F2832" s="66">
        <f>Cat_Results[[#This Row],[TotalLossInOriginalCurrency]] / INDEX(Exchange_Rate[Exchange Rate], MATCH(Cat_Results[[#This Row],[Currency]], Exchange_Rate[Currency], 0))</f>
        <v>1.2597344815731E-2</v>
      </c>
    </row>
    <row r="2833" spans="1:6" x14ac:dyDescent="0.3">
      <c r="A2833" s="1">
        <v>11169</v>
      </c>
      <c r="B2833" s="1">
        <v>252</v>
      </c>
      <c r="C2833" s="1">
        <f t="shared" si="44"/>
        <v>2.0000000000000002E-5</v>
      </c>
      <c r="D2833" s="1" t="s">
        <v>320</v>
      </c>
      <c r="E2833" s="4">
        <v>0.491854548454285</v>
      </c>
      <c r="F2833" s="66">
        <f>Cat_Results[[#This Row],[TotalLossInOriginalCurrency]] / INDEX(Exchange_Rate[Exchange Rate], MATCH(Cat_Results[[#This Row],[Currency]], Exchange_Rate[Currency], 0))</f>
        <v>0.491854548454285</v>
      </c>
    </row>
    <row r="2834" spans="1:6" x14ac:dyDescent="0.3">
      <c r="A2834" s="1">
        <v>11170</v>
      </c>
      <c r="B2834" s="1">
        <v>259</v>
      </c>
      <c r="C2834" s="1">
        <f t="shared" si="44"/>
        <v>2.0000000000000002E-5</v>
      </c>
      <c r="D2834" s="1" t="s">
        <v>320</v>
      </c>
      <c r="E2834" s="4">
        <v>311.20497736058297</v>
      </c>
      <c r="F2834" s="66">
        <f>Cat_Results[[#This Row],[TotalLossInOriginalCurrency]] / INDEX(Exchange_Rate[Exchange Rate], MATCH(Cat_Results[[#This Row],[Currency]], Exchange_Rate[Currency], 0))</f>
        <v>311.20497736058297</v>
      </c>
    </row>
    <row r="2835" spans="1:6" x14ac:dyDescent="0.3">
      <c r="A2835" s="1">
        <v>11170</v>
      </c>
      <c r="B2835" s="1">
        <v>223</v>
      </c>
      <c r="C2835" s="1">
        <f t="shared" si="44"/>
        <v>2.0000000000000002E-5</v>
      </c>
      <c r="D2835" s="1" t="s">
        <v>321</v>
      </c>
      <c r="E2835" s="4">
        <v>536321.79682947823</v>
      </c>
      <c r="F2835" s="66">
        <f>Cat_Results[[#This Row],[TotalLossInOriginalCurrency]] / INDEX(Exchange_Rate[Exchange Rate], MATCH(Cat_Results[[#This Row],[Currency]], Exchange_Rate[Currency], 0))</f>
        <v>840255.3588604969</v>
      </c>
    </row>
    <row r="2836" spans="1:6" x14ac:dyDescent="0.3">
      <c r="A2836" s="1">
        <v>11172</v>
      </c>
      <c r="B2836" s="1">
        <v>276</v>
      </c>
      <c r="C2836" s="1">
        <f t="shared" si="44"/>
        <v>2.0000000000000002E-5</v>
      </c>
      <c r="D2836" s="1" t="s">
        <v>321</v>
      </c>
      <c r="E2836" s="4">
        <v>3.8791811453351408E-3</v>
      </c>
      <c r="F2836" s="66">
        <f>Cat_Results[[#This Row],[TotalLossInOriginalCurrency]] / INDEX(Exchange_Rate[Exchange Rate], MATCH(Cat_Results[[#This Row],[Currency]], Exchange_Rate[Currency], 0))</f>
        <v>6.0775130987167402E-3</v>
      </c>
    </row>
    <row r="2837" spans="1:6" x14ac:dyDescent="0.3">
      <c r="A2837" s="1">
        <v>11173</v>
      </c>
      <c r="B2837" s="1">
        <v>226</v>
      </c>
      <c r="C2837" s="1">
        <f t="shared" si="44"/>
        <v>2.0000000000000002E-5</v>
      </c>
      <c r="D2837" s="1" t="s">
        <v>321</v>
      </c>
      <c r="E2837" s="4">
        <v>611340.73676769808</v>
      </c>
      <c r="F2837" s="66">
        <f>Cat_Results[[#This Row],[TotalLossInOriginalCurrency]] / INDEX(Exchange_Rate[Exchange Rate], MATCH(Cat_Results[[#This Row],[Currency]], Exchange_Rate[Currency], 0))</f>
        <v>957787.53202922002</v>
      </c>
    </row>
    <row r="2838" spans="1:6" x14ac:dyDescent="0.3">
      <c r="A2838" s="1">
        <v>11174</v>
      </c>
      <c r="B2838" s="1">
        <v>214</v>
      </c>
      <c r="C2838" s="1">
        <f t="shared" si="44"/>
        <v>2.0000000000000002E-5</v>
      </c>
      <c r="D2838" s="1" t="s">
        <v>323</v>
      </c>
      <c r="E2838" s="4">
        <v>0.99923411562632558</v>
      </c>
      <c r="F2838" s="66">
        <f>Cat_Results[[#This Row],[TotalLossInOriginalCurrency]] / INDEX(Exchange_Rate[Exchange Rate], MATCH(Cat_Results[[#This Row],[Currency]], Exchange_Rate[Currency], 0))</f>
        <v>1.2597344815731E-2</v>
      </c>
    </row>
    <row r="2839" spans="1:6" x14ac:dyDescent="0.3">
      <c r="A2839" s="1">
        <v>11183</v>
      </c>
      <c r="B2839" s="1">
        <v>266</v>
      </c>
      <c r="C2839" s="1">
        <f t="shared" si="44"/>
        <v>2.0000000000000002E-5</v>
      </c>
      <c r="D2839" s="1" t="s">
        <v>321</v>
      </c>
      <c r="E2839" s="4">
        <v>23677.495199785411</v>
      </c>
      <c r="F2839" s="66">
        <f>Cat_Results[[#This Row],[TotalLossInOriginalCurrency]] / INDEX(Exchange_Rate[Exchange Rate], MATCH(Cat_Results[[#This Row],[Currency]], Exchange_Rate[Currency], 0))</f>
        <v>37095.531719250597</v>
      </c>
    </row>
    <row r="2840" spans="1:6" x14ac:dyDescent="0.3">
      <c r="A2840" s="1">
        <v>11184</v>
      </c>
      <c r="B2840" s="1">
        <v>273</v>
      </c>
      <c r="C2840" s="1">
        <f t="shared" si="44"/>
        <v>2.0000000000000002E-5</v>
      </c>
      <c r="D2840" s="1" t="s">
        <v>322</v>
      </c>
      <c r="E2840" s="4">
        <v>631255.85851179971</v>
      </c>
      <c r="F2840" s="66">
        <f>Cat_Results[[#This Row],[TotalLossInOriginalCurrency]] / INDEX(Exchange_Rate[Exchange Rate], MATCH(Cat_Results[[#This Row],[Currency]], Exchange_Rate[Currency], 0))</f>
        <v>775371.58962311002</v>
      </c>
    </row>
    <row r="2841" spans="1:6" x14ac:dyDescent="0.3">
      <c r="A2841" s="1">
        <v>11187</v>
      </c>
      <c r="B2841" s="1">
        <v>243</v>
      </c>
      <c r="C2841" s="1">
        <f t="shared" si="44"/>
        <v>2.0000000000000002E-5</v>
      </c>
      <c r="D2841" s="1" t="s">
        <v>322</v>
      </c>
      <c r="E2841" s="4">
        <v>403224.3295422782</v>
      </c>
      <c r="F2841" s="66">
        <f>Cat_Results[[#This Row],[TotalLossInOriginalCurrency]] / INDEX(Exchange_Rate[Exchange Rate], MATCH(Cat_Results[[#This Row],[Currency]], Exchange_Rate[Currency], 0))</f>
        <v>495280.45586616098</v>
      </c>
    </row>
    <row r="2842" spans="1:6" x14ac:dyDescent="0.3">
      <c r="A2842" s="1">
        <v>11193</v>
      </c>
      <c r="B2842" s="1">
        <v>318</v>
      </c>
      <c r="C2842" s="1">
        <f t="shared" si="44"/>
        <v>2.0000000000000002E-5</v>
      </c>
      <c r="D2842" s="1" t="s">
        <v>320</v>
      </c>
      <c r="E2842" s="4">
        <v>6.0775130987167402E-3</v>
      </c>
      <c r="F2842" s="66">
        <f>Cat_Results[[#This Row],[TotalLossInOriginalCurrency]] / INDEX(Exchange_Rate[Exchange Rate], MATCH(Cat_Results[[#This Row],[Currency]], Exchange_Rate[Currency], 0))</f>
        <v>6.0775130987167402E-3</v>
      </c>
    </row>
    <row r="2843" spans="1:6" x14ac:dyDescent="0.3">
      <c r="A2843" s="1">
        <v>11195</v>
      </c>
      <c r="B2843" s="1">
        <v>222</v>
      </c>
      <c r="C2843" s="1">
        <f t="shared" si="44"/>
        <v>2.0000000000000002E-5</v>
      </c>
      <c r="D2843" s="1" t="s">
        <v>321</v>
      </c>
      <c r="E2843" s="4">
        <v>1591.177565653863</v>
      </c>
      <c r="F2843" s="66">
        <f>Cat_Results[[#This Row],[TotalLossInOriginalCurrency]] / INDEX(Exchange_Rate[Exchange Rate], MATCH(Cat_Results[[#This Row],[Currency]], Exchange_Rate[Currency], 0))</f>
        <v>2492.8978914208701</v>
      </c>
    </row>
    <row r="2844" spans="1:6" x14ac:dyDescent="0.3">
      <c r="A2844" s="1">
        <v>11195</v>
      </c>
      <c r="B2844" s="1">
        <v>255</v>
      </c>
      <c r="C2844" s="1">
        <f t="shared" si="44"/>
        <v>2.0000000000000002E-5</v>
      </c>
      <c r="D2844" s="1" t="s">
        <v>320</v>
      </c>
      <c r="E2844" s="4">
        <v>65318.255225722001</v>
      </c>
      <c r="F2844" s="66">
        <f>Cat_Results[[#This Row],[TotalLossInOriginalCurrency]] / INDEX(Exchange_Rate[Exchange Rate], MATCH(Cat_Results[[#This Row],[Currency]], Exchange_Rate[Currency], 0))</f>
        <v>65318.255225722001</v>
      </c>
    </row>
    <row r="2845" spans="1:6" x14ac:dyDescent="0.3">
      <c r="A2845" s="1">
        <v>11196</v>
      </c>
      <c r="B2845" s="1">
        <v>226</v>
      </c>
      <c r="C2845" s="1">
        <f t="shared" si="44"/>
        <v>2.0000000000000002E-5</v>
      </c>
      <c r="D2845" s="1" t="s">
        <v>320</v>
      </c>
      <c r="E2845" s="4">
        <v>8.0093741416931196E-4</v>
      </c>
      <c r="F2845" s="66">
        <f>Cat_Results[[#This Row],[TotalLossInOriginalCurrency]] / INDEX(Exchange_Rate[Exchange Rate], MATCH(Cat_Results[[#This Row],[Currency]], Exchange_Rate[Currency], 0))</f>
        <v>8.0093741416931196E-4</v>
      </c>
    </row>
    <row r="2846" spans="1:6" x14ac:dyDescent="0.3">
      <c r="A2846" s="1">
        <v>11200</v>
      </c>
      <c r="B2846" s="1">
        <v>217</v>
      </c>
      <c r="C2846" s="1">
        <f t="shared" si="44"/>
        <v>2.0000000000000002E-5</v>
      </c>
      <c r="D2846" s="1" t="s">
        <v>320</v>
      </c>
      <c r="E2846" s="4">
        <v>2581.7177155613899</v>
      </c>
      <c r="F2846" s="66">
        <f>Cat_Results[[#This Row],[TotalLossInOriginalCurrency]] / INDEX(Exchange_Rate[Exchange Rate], MATCH(Cat_Results[[#This Row],[Currency]], Exchange_Rate[Currency], 0))</f>
        <v>2581.7177155613899</v>
      </c>
    </row>
    <row r="2847" spans="1:6" x14ac:dyDescent="0.3">
      <c r="A2847" s="1">
        <v>11202</v>
      </c>
      <c r="B2847" s="1">
        <v>283</v>
      </c>
      <c r="C2847" s="1">
        <f t="shared" si="44"/>
        <v>2.0000000000000002E-5</v>
      </c>
      <c r="D2847" s="1" t="s">
        <v>321</v>
      </c>
      <c r="E2847" s="4">
        <v>93882.497591928579</v>
      </c>
      <c r="F2847" s="66">
        <f>Cat_Results[[#This Row],[TotalLossInOriginalCurrency]] / INDEX(Exchange_Rate[Exchange Rate], MATCH(Cat_Results[[#This Row],[Currency]], Exchange_Rate[Currency], 0))</f>
        <v>147085.70893662001</v>
      </c>
    </row>
    <row r="2848" spans="1:6" x14ac:dyDescent="0.3">
      <c r="A2848" s="1">
        <v>11202</v>
      </c>
      <c r="B2848" s="1">
        <v>221</v>
      </c>
      <c r="C2848" s="1">
        <f t="shared" si="44"/>
        <v>2.0000000000000002E-5</v>
      </c>
      <c r="D2848" s="1" t="s">
        <v>321</v>
      </c>
      <c r="E2848" s="4">
        <v>94887.778902100472</v>
      </c>
      <c r="F2848" s="66">
        <f>Cat_Results[[#This Row],[TotalLossInOriginalCurrency]] / INDEX(Exchange_Rate[Exchange Rate], MATCH(Cat_Results[[#This Row],[Currency]], Exchange_Rate[Currency], 0))</f>
        <v>148660.68316483099</v>
      </c>
    </row>
    <row r="2849" spans="1:6" x14ac:dyDescent="0.3">
      <c r="A2849" s="1">
        <v>11206</v>
      </c>
      <c r="B2849" s="1">
        <v>274</v>
      </c>
      <c r="C2849" s="1">
        <f t="shared" si="44"/>
        <v>2.0000000000000002E-5</v>
      </c>
      <c r="D2849" s="1" t="s">
        <v>320</v>
      </c>
      <c r="E2849" s="4">
        <v>1634309.1677453499</v>
      </c>
      <c r="F2849" s="66">
        <f>Cat_Results[[#This Row],[TotalLossInOriginalCurrency]] / INDEX(Exchange_Rate[Exchange Rate], MATCH(Cat_Results[[#This Row],[Currency]], Exchange_Rate[Currency], 0))</f>
        <v>1634309.1677453499</v>
      </c>
    </row>
    <row r="2850" spans="1:6" x14ac:dyDescent="0.3">
      <c r="A2850" s="1">
        <v>11210</v>
      </c>
      <c r="B2850" s="1">
        <v>273</v>
      </c>
      <c r="C2850" s="1">
        <f t="shared" si="44"/>
        <v>2.0000000000000002E-5</v>
      </c>
      <c r="D2850" s="1" t="s">
        <v>320</v>
      </c>
      <c r="E2850" s="4">
        <v>5.2119740359485096</v>
      </c>
      <c r="F2850" s="66">
        <f>Cat_Results[[#This Row],[TotalLossInOriginalCurrency]] / INDEX(Exchange_Rate[Exchange Rate], MATCH(Cat_Results[[#This Row],[Currency]], Exchange_Rate[Currency], 0))</f>
        <v>5.2119740359485096</v>
      </c>
    </row>
    <row r="2851" spans="1:6" x14ac:dyDescent="0.3">
      <c r="A2851" s="1">
        <v>11214</v>
      </c>
      <c r="B2851" s="1">
        <v>230</v>
      </c>
      <c r="C2851" s="1">
        <f t="shared" si="44"/>
        <v>2.0000000000000002E-5</v>
      </c>
      <c r="D2851" s="1" t="s">
        <v>320</v>
      </c>
      <c r="E2851" s="4">
        <v>281139.95358122501</v>
      </c>
      <c r="F2851" s="66">
        <f>Cat_Results[[#This Row],[TotalLossInOriginalCurrency]] / INDEX(Exchange_Rate[Exchange Rate], MATCH(Cat_Results[[#This Row],[Currency]], Exchange_Rate[Currency], 0))</f>
        <v>281139.95358122501</v>
      </c>
    </row>
    <row r="2852" spans="1:6" x14ac:dyDescent="0.3">
      <c r="A2852" s="1">
        <v>11219</v>
      </c>
      <c r="B2852" s="1">
        <v>290</v>
      </c>
      <c r="C2852" s="1">
        <f t="shared" si="44"/>
        <v>2.0000000000000002E-5</v>
      </c>
      <c r="D2852" s="1" t="s">
        <v>320</v>
      </c>
      <c r="E2852" s="4">
        <v>2109.1531999409199</v>
      </c>
      <c r="F2852" s="66">
        <f>Cat_Results[[#This Row],[TotalLossInOriginalCurrency]] / INDEX(Exchange_Rate[Exchange Rate], MATCH(Cat_Results[[#This Row],[Currency]], Exchange_Rate[Currency], 0))</f>
        <v>2109.1531999409199</v>
      </c>
    </row>
    <row r="2853" spans="1:6" x14ac:dyDescent="0.3">
      <c r="A2853" s="1">
        <v>11219</v>
      </c>
      <c r="B2853" s="1">
        <v>249</v>
      </c>
      <c r="C2853" s="1">
        <f t="shared" si="44"/>
        <v>2.0000000000000002E-5</v>
      </c>
      <c r="D2853" s="1" t="s">
        <v>320</v>
      </c>
      <c r="E2853" s="4">
        <v>8.0093741416931196E-4</v>
      </c>
      <c r="F2853" s="66">
        <f>Cat_Results[[#This Row],[TotalLossInOriginalCurrency]] / INDEX(Exchange_Rate[Exchange Rate], MATCH(Cat_Results[[#This Row],[Currency]], Exchange_Rate[Currency], 0))</f>
        <v>8.0093741416931196E-4</v>
      </c>
    </row>
    <row r="2854" spans="1:6" x14ac:dyDescent="0.3">
      <c r="A2854" s="1">
        <v>11221</v>
      </c>
      <c r="B2854" s="1">
        <v>227</v>
      </c>
      <c r="C2854" s="1">
        <f t="shared" si="44"/>
        <v>2.0000000000000002E-5</v>
      </c>
      <c r="D2854" s="1" t="s">
        <v>320</v>
      </c>
      <c r="E2854" s="4">
        <v>621105.40454369399</v>
      </c>
      <c r="F2854" s="66">
        <f>Cat_Results[[#This Row],[TotalLossInOriginalCurrency]] / INDEX(Exchange_Rate[Exchange Rate], MATCH(Cat_Results[[#This Row],[Currency]], Exchange_Rate[Currency], 0))</f>
        <v>621105.40454369399</v>
      </c>
    </row>
    <row r="2855" spans="1:6" x14ac:dyDescent="0.3">
      <c r="A2855" s="1">
        <v>11222</v>
      </c>
      <c r="B2855" s="1">
        <v>191</v>
      </c>
      <c r="C2855" s="1">
        <f t="shared" si="44"/>
        <v>2.0000000000000002E-5</v>
      </c>
      <c r="D2855" s="1" t="s">
        <v>320</v>
      </c>
      <c r="E2855" s="4">
        <v>2.9078498482704202E-3</v>
      </c>
      <c r="F2855" s="66">
        <f>Cat_Results[[#This Row],[TotalLossInOriginalCurrency]] / INDEX(Exchange_Rate[Exchange Rate], MATCH(Cat_Results[[#This Row],[Currency]], Exchange_Rate[Currency], 0))</f>
        <v>2.9078498482704202E-3</v>
      </c>
    </row>
    <row r="2856" spans="1:6" x14ac:dyDescent="0.3">
      <c r="A2856" s="1">
        <v>11223</v>
      </c>
      <c r="B2856" s="1">
        <v>232</v>
      </c>
      <c r="C2856" s="1">
        <f t="shared" si="44"/>
        <v>2.0000000000000002E-5</v>
      </c>
      <c r="D2856" s="1" t="s">
        <v>321</v>
      </c>
      <c r="E2856" s="4">
        <v>1763241.5771100831</v>
      </c>
      <c r="F2856" s="66">
        <f>Cat_Results[[#This Row],[TotalLossInOriginalCurrency]] / INDEX(Exchange_Rate[Exchange Rate], MATCH(Cat_Results[[#This Row],[Currency]], Exchange_Rate[Currency], 0))</f>
        <v>2762470.57809482</v>
      </c>
    </row>
    <row r="2857" spans="1:6" x14ac:dyDescent="0.3">
      <c r="A2857" s="1">
        <v>11232</v>
      </c>
      <c r="B2857" s="1">
        <v>134</v>
      </c>
      <c r="C2857" s="1">
        <f t="shared" si="44"/>
        <v>2.0000000000000002E-5</v>
      </c>
      <c r="D2857" s="1" t="s">
        <v>320</v>
      </c>
      <c r="E2857" s="4">
        <v>3.4096132963895798E-2</v>
      </c>
      <c r="F2857" s="66">
        <f>Cat_Results[[#This Row],[TotalLossInOriginalCurrency]] / INDEX(Exchange_Rate[Exchange Rate], MATCH(Cat_Results[[#This Row],[Currency]], Exchange_Rate[Currency], 0))</f>
        <v>3.4096132963895798E-2</v>
      </c>
    </row>
    <row r="2858" spans="1:6" x14ac:dyDescent="0.3">
      <c r="A2858" s="1">
        <v>11233</v>
      </c>
      <c r="B2858" s="1">
        <v>271</v>
      </c>
      <c r="C2858" s="1">
        <f t="shared" si="44"/>
        <v>2.0000000000000002E-5</v>
      </c>
      <c r="D2858" s="1" t="s">
        <v>320</v>
      </c>
      <c r="E2858" s="4">
        <v>1.2597344815731E-2</v>
      </c>
      <c r="F2858" s="66">
        <f>Cat_Results[[#This Row],[TotalLossInOriginalCurrency]] / INDEX(Exchange_Rate[Exchange Rate], MATCH(Cat_Results[[#This Row],[Currency]], Exchange_Rate[Currency], 0))</f>
        <v>1.2597344815731E-2</v>
      </c>
    </row>
    <row r="2859" spans="1:6" x14ac:dyDescent="0.3">
      <c r="A2859" s="1">
        <v>11240</v>
      </c>
      <c r="B2859" s="1">
        <v>278</v>
      </c>
      <c r="C2859" s="1">
        <f t="shared" si="44"/>
        <v>2.0000000000000002E-5</v>
      </c>
      <c r="D2859" s="1" t="s">
        <v>320</v>
      </c>
      <c r="E2859" s="4">
        <v>1.5664845705032301E-3</v>
      </c>
      <c r="F2859" s="66">
        <f>Cat_Results[[#This Row],[TotalLossInOriginalCurrency]] / INDEX(Exchange_Rate[Exchange Rate], MATCH(Cat_Results[[#This Row],[Currency]], Exchange_Rate[Currency], 0))</f>
        <v>1.5664845705032301E-3</v>
      </c>
    </row>
    <row r="2860" spans="1:6" x14ac:dyDescent="0.3">
      <c r="A2860" s="1">
        <v>11240</v>
      </c>
      <c r="B2860" s="1">
        <v>224</v>
      </c>
      <c r="C2860" s="1">
        <f t="shared" si="44"/>
        <v>2.0000000000000002E-5</v>
      </c>
      <c r="D2860" s="1" t="s">
        <v>321</v>
      </c>
      <c r="E2860" s="4">
        <v>1738632.0739413928</v>
      </c>
      <c r="F2860" s="66">
        <f>Cat_Results[[#This Row],[TotalLossInOriginalCurrency]] / INDEX(Exchange_Rate[Exchange Rate], MATCH(Cat_Results[[#This Row],[Currency]], Exchange_Rate[Currency], 0))</f>
        <v>2723914.8694910901</v>
      </c>
    </row>
    <row r="2861" spans="1:6" x14ac:dyDescent="0.3">
      <c r="A2861" s="1">
        <v>11246</v>
      </c>
      <c r="B2861" s="1">
        <v>207</v>
      </c>
      <c r="C2861" s="1">
        <f t="shared" si="44"/>
        <v>2.0000000000000002E-5</v>
      </c>
      <c r="D2861" s="1" t="s">
        <v>322</v>
      </c>
      <c r="E2861" s="4">
        <v>12217.203286463917</v>
      </c>
      <c r="F2861" s="66">
        <f>Cat_Results[[#This Row],[TotalLossInOriginalCurrency]] / INDEX(Exchange_Rate[Exchange Rate], MATCH(Cat_Results[[#This Row],[Currency]], Exchange_Rate[Currency], 0))</f>
        <v>15006.391156997301</v>
      </c>
    </row>
    <row r="2862" spans="1:6" x14ac:dyDescent="0.3">
      <c r="A2862" s="1">
        <v>11246</v>
      </c>
      <c r="B2862" s="1">
        <v>196</v>
      </c>
      <c r="C2862" s="1">
        <f t="shared" si="44"/>
        <v>2.0000000000000002E-5</v>
      </c>
      <c r="D2862" s="1" t="s">
        <v>324</v>
      </c>
      <c r="E2862" s="4">
        <v>176158.31368620161</v>
      </c>
      <c r="F2862" s="66">
        <f>Cat_Results[[#This Row],[TotalLossInOriginalCurrency]] / INDEX(Exchange_Rate[Exchange Rate], MATCH(Cat_Results[[#This Row],[Currency]], Exchange_Rate[Currency], 0))</f>
        <v>178189.41896428299</v>
      </c>
    </row>
    <row r="2863" spans="1:6" x14ac:dyDescent="0.3">
      <c r="A2863" s="1">
        <v>11247</v>
      </c>
      <c r="B2863" s="1">
        <v>224</v>
      </c>
      <c r="C2863" s="1">
        <f t="shared" si="44"/>
        <v>2.0000000000000002E-5</v>
      </c>
      <c r="D2863" s="1" t="s">
        <v>320</v>
      </c>
      <c r="E2863" s="4">
        <v>8.0093741416931196E-4</v>
      </c>
      <c r="F2863" s="66">
        <f>Cat_Results[[#This Row],[TotalLossInOriginalCurrency]] / INDEX(Exchange_Rate[Exchange Rate], MATCH(Cat_Results[[#This Row],[Currency]], Exchange_Rate[Currency], 0))</f>
        <v>8.0093741416931196E-4</v>
      </c>
    </row>
    <row r="2864" spans="1:6" x14ac:dyDescent="0.3">
      <c r="A2864" s="1">
        <v>11254</v>
      </c>
      <c r="B2864" s="1">
        <v>257</v>
      </c>
      <c r="C2864" s="1">
        <f t="shared" si="44"/>
        <v>2.0000000000000002E-5</v>
      </c>
      <c r="D2864" s="1" t="s">
        <v>323</v>
      </c>
      <c r="E2864" s="4">
        <v>1.1667259053725563</v>
      </c>
      <c r="F2864" s="66">
        <f>Cat_Results[[#This Row],[TotalLossInOriginalCurrency]] / INDEX(Exchange_Rate[Exchange Rate], MATCH(Cat_Results[[#This Row],[Currency]], Exchange_Rate[Currency], 0))</f>
        <v>1.4708913862705198E-2</v>
      </c>
    </row>
    <row r="2865" spans="1:6" x14ac:dyDescent="0.3">
      <c r="A2865" s="1">
        <v>11254</v>
      </c>
      <c r="B2865" s="1">
        <v>221</v>
      </c>
      <c r="C2865" s="1">
        <f t="shared" si="44"/>
        <v>2.0000000000000002E-5</v>
      </c>
      <c r="D2865" s="1" t="s">
        <v>320</v>
      </c>
      <c r="E2865" s="4">
        <v>0.31176269799470901</v>
      </c>
      <c r="F2865" s="66">
        <f>Cat_Results[[#This Row],[TotalLossInOriginalCurrency]] / INDEX(Exchange_Rate[Exchange Rate], MATCH(Cat_Results[[#This Row],[Currency]], Exchange_Rate[Currency], 0))</f>
        <v>0.31176269799470901</v>
      </c>
    </row>
    <row r="2866" spans="1:6" x14ac:dyDescent="0.3">
      <c r="A2866" s="1">
        <v>11255</v>
      </c>
      <c r="B2866" s="1">
        <v>258</v>
      </c>
      <c r="C2866" s="1">
        <f t="shared" si="44"/>
        <v>2.0000000000000002E-5</v>
      </c>
      <c r="D2866" s="1" t="s">
        <v>320</v>
      </c>
      <c r="E2866" s="4">
        <v>53286.703399100101</v>
      </c>
      <c r="F2866" s="66">
        <f>Cat_Results[[#This Row],[TotalLossInOriginalCurrency]] / INDEX(Exchange_Rate[Exchange Rate], MATCH(Cat_Results[[#This Row],[Currency]], Exchange_Rate[Currency], 0))</f>
        <v>53286.703399100101</v>
      </c>
    </row>
    <row r="2867" spans="1:6" x14ac:dyDescent="0.3">
      <c r="A2867" s="1">
        <v>11266</v>
      </c>
      <c r="B2867" s="1">
        <v>271</v>
      </c>
      <c r="C2867" s="1">
        <f t="shared" si="44"/>
        <v>2.0000000000000002E-5</v>
      </c>
      <c r="D2867" s="1" t="s">
        <v>321</v>
      </c>
      <c r="E2867" s="4">
        <v>0.33487693571702482</v>
      </c>
      <c r="F2867" s="66">
        <f>Cat_Results[[#This Row],[TotalLossInOriginalCurrency]] / INDEX(Exchange_Rate[Exchange Rate], MATCH(Cat_Results[[#This Row],[Currency]], Exchange_Rate[Currency], 0))</f>
        <v>0.52465169504284903</v>
      </c>
    </row>
    <row r="2868" spans="1:6" x14ac:dyDescent="0.3">
      <c r="A2868" s="1">
        <v>11266</v>
      </c>
      <c r="B2868" s="1">
        <v>252</v>
      </c>
      <c r="C2868" s="1">
        <f t="shared" si="44"/>
        <v>2.0000000000000002E-5</v>
      </c>
      <c r="D2868" s="1" t="s">
        <v>320</v>
      </c>
      <c r="E2868" s="4">
        <v>1531635.0641069701</v>
      </c>
      <c r="F2868" s="66">
        <f>Cat_Results[[#This Row],[TotalLossInOriginalCurrency]] / INDEX(Exchange_Rate[Exchange Rate], MATCH(Cat_Results[[#This Row],[Currency]], Exchange_Rate[Currency], 0))</f>
        <v>1531635.0641069701</v>
      </c>
    </row>
    <row r="2869" spans="1:6" x14ac:dyDescent="0.3">
      <c r="A2869" s="1">
        <v>11267</v>
      </c>
      <c r="B2869" s="1">
        <v>238</v>
      </c>
      <c r="C2869" s="1">
        <f t="shared" si="44"/>
        <v>2.0000000000000002E-5</v>
      </c>
      <c r="D2869" s="1" t="s">
        <v>320</v>
      </c>
      <c r="E2869" s="4">
        <v>12.557472470728399</v>
      </c>
      <c r="F2869" s="66">
        <f>Cat_Results[[#This Row],[TotalLossInOriginalCurrency]] / INDEX(Exchange_Rate[Exchange Rate], MATCH(Cat_Results[[#This Row],[Currency]], Exchange_Rate[Currency], 0))</f>
        <v>12.557472470728399</v>
      </c>
    </row>
    <row r="2870" spans="1:6" x14ac:dyDescent="0.3">
      <c r="A2870" s="1">
        <v>11273</v>
      </c>
      <c r="B2870" s="1">
        <v>192</v>
      </c>
      <c r="C2870" s="1">
        <f t="shared" si="44"/>
        <v>2.0000000000000002E-5</v>
      </c>
      <c r="D2870" s="1" t="s">
        <v>324</v>
      </c>
      <c r="E2870" s="4">
        <v>1074810.6456061753</v>
      </c>
      <c r="F2870" s="66">
        <f>Cat_Results[[#This Row],[TotalLossInOriginalCurrency]] / INDEX(Exchange_Rate[Exchange Rate], MATCH(Cat_Results[[#This Row],[Currency]], Exchange_Rate[Currency], 0))</f>
        <v>1087203.2118697099</v>
      </c>
    </row>
    <row r="2871" spans="1:6" x14ac:dyDescent="0.3">
      <c r="A2871" s="1">
        <v>11281</v>
      </c>
      <c r="B2871" s="1">
        <v>236</v>
      </c>
      <c r="C2871" s="1">
        <f t="shared" si="44"/>
        <v>2.0000000000000002E-5</v>
      </c>
      <c r="D2871" s="1" t="s">
        <v>320</v>
      </c>
      <c r="E2871" s="4">
        <v>104572.84878046</v>
      </c>
      <c r="F2871" s="66">
        <f>Cat_Results[[#This Row],[TotalLossInOriginalCurrency]] / INDEX(Exchange_Rate[Exchange Rate], MATCH(Cat_Results[[#This Row],[Currency]], Exchange_Rate[Currency], 0))</f>
        <v>104572.84878046</v>
      </c>
    </row>
    <row r="2872" spans="1:6" x14ac:dyDescent="0.3">
      <c r="A2872" s="1">
        <v>11285</v>
      </c>
      <c r="B2872" s="1">
        <v>212</v>
      </c>
      <c r="C2872" s="1">
        <f t="shared" si="44"/>
        <v>2.0000000000000002E-5</v>
      </c>
      <c r="D2872" s="1" t="s">
        <v>323</v>
      </c>
      <c r="E2872" s="4">
        <v>1.8065438330180614</v>
      </c>
      <c r="F2872" s="66">
        <f>Cat_Results[[#This Row],[TotalLossInOriginalCurrency]] / INDEX(Exchange_Rate[Exchange Rate], MATCH(Cat_Results[[#This Row],[Currency]], Exchange_Rate[Currency], 0))</f>
        <v>2.2775098681449901E-2</v>
      </c>
    </row>
    <row r="2873" spans="1:6" x14ac:dyDescent="0.3">
      <c r="A2873" s="1">
        <v>11289</v>
      </c>
      <c r="B2873" s="1">
        <v>231</v>
      </c>
      <c r="C2873" s="1">
        <f t="shared" si="44"/>
        <v>2.0000000000000002E-5</v>
      </c>
      <c r="D2873" s="1" t="s">
        <v>321</v>
      </c>
      <c r="E2873" s="4">
        <v>112487.14326206164</v>
      </c>
      <c r="F2873" s="66">
        <f>Cat_Results[[#This Row],[TotalLossInOriginalCurrency]] / INDEX(Exchange_Rate[Exchange Rate], MATCH(Cat_Results[[#This Row],[Currency]], Exchange_Rate[Currency], 0))</f>
        <v>176233.607299961</v>
      </c>
    </row>
    <row r="2874" spans="1:6" x14ac:dyDescent="0.3">
      <c r="A2874" s="1">
        <v>11291</v>
      </c>
      <c r="B2874" s="1">
        <v>256</v>
      </c>
      <c r="C2874" s="1">
        <f t="shared" si="44"/>
        <v>2.0000000000000002E-5</v>
      </c>
      <c r="D2874" s="1" t="s">
        <v>321</v>
      </c>
      <c r="E2874" s="4">
        <v>3.0215820821337422E-3</v>
      </c>
      <c r="F2874" s="66">
        <f>Cat_Results[[#This Row],[TotalLossInOriginalCurrency]] / INDEX(Exchange_Rate[Exchange Rate], MATCH(Cat_Results[[#This Row],[Currency]], Exchange_Rate[Currency], 0))</f>
        <v>4.7339126467704799E-3</v>
      </c>
    </row>
    <row r="2875" spans="1:6" x14ac:dyDescent="0.3">
      <c r="A2875" s="1">
        <v>11292</v>
      </c>
      <c r="B2875" s="1">
        <v>201</v>
      </c>
      <c r="C2875" s="1">
        <f t="shared" si="44"/>
        <v>2.0000000000000002E-5</v>
      </c>
      <c r="D2875" s="1" t="s">
        <v>320</v>
      </c>
      <c r="E2875" s="4">
        <v>8.0093741416931196E-4</v>
      </c>
      <c r="F2875" s="66">
        <f>Cat_Results[[#This Row],[TotalLossInOriginalCurrency]] / INDEX(Exchange_Rate[Exchange Rate], MATCH(Cat_Results[[#This Row],[Currency]], Exchange_Rate[Currency], 0))</f>
        <v>8.0093741416931196E-4</v>
      </c>
    </row>
    <row r="2876" spans="1:6" x14ac:dyDescent="0.3">
      <c r="A2876" s="1">
        <v>11301</v>
      </c>
      <c r="B2876" s="1">
        <v>232</v>
      </c>
      <c r="C2876" s="1">
        <f t="shared" si="44"/>
        <v>2.0000000000000002E-5</v>
      </c>
      <c r="D2876" s="1" t="s">
        <v>324</v>
      </c>
      <c r="E2876" s="4">
        <v>5419878.6881328793</v>
      </c>
      <c r="F2876" s="66">
        <f>Cat_Results[[#This Row],[TotalLossInOriginalCurrency]] / INDEX(Exchange_Rate[Exchange Rate], MATCH(Cat_Results[[#This Row],[Currency]], Exchange_Rate[Currency], 0))</f>
        <v>5482369.8869850496</v>
      </c>
    </row>
    <row r="2877" spans="1:6" x14ac:dyDescent="0.3">
      <c r="A2877" s="1">
        <v>11317</v>
      </c>
      <c r="B2877" s="1">
        <v>212</v>
      </c>
      <c r="C2877" s="1">
        <f t="shared" si="44"/>
        <v>2.0000000000000002E-5</v>
      </c>
      <c r="D2877" s="1" t="s">
        <v>321</v>
      </c>
      <c r="E2877" s="4">
        <v>3.7206536006443203E-3</v>
      </c>
      <c r="F2877" s="66">
        <f>Cat_Results[[#This Row],[TotalLossInOriginalCurrency]] / INDEX(Exchange_Rate[Exchange Rate], MATCH(Cat_Results[[#This Row],[Currency]], Exchange_Rate[Currency], 0))</f>
        <v>5.82914799451828E-3</v>
      </c>
    </row>
    <row r="2878" spans="1:6" x14ac:dyDescent="0.3">
      <c r="A2878" s="1">
        <v>11323</v>
      </c>
      <c r="B2878" s="1">
        <v>249</v>
      </c>
      <c r="C2878" s="1">
        <f t="shared" si="44"/>
        <v>2.0000000000000002E-5</v>
      </c>
      <c r="D2878" s="1" t="s">
        <v>320</v>
      </c>
      <c r="E2878" s="4">
        <v>4.7758568078279502E-2</v>
      </c>
      <c r="F2878" s="66">
        <f>Cat_Results[[#This Row],[TotalLossInOriginalCurrency]] / INDEX(Exchange_Rate[Exchange Rate], MATCH(Cat_Results[[#This Row],[Currency]], Exchange_Rate[Currency], 0))</f>
        <v>4.7758568078279502E-2</v>
      </c>
    </row>
    <row r="2879" spans="1:6" x14ac:dyDescent="0.3">
      <c r="A2879" s="1">
        <v>11333</v>
      </c>
      <c r="B2879" s="1">
        <v>213</v>
      </c>
      <c r="C2879" s="1">
        <f t="shared" si="44"/>
        <v>2.0000000000000002E-5</v>
      </c>
      <c r="D2879" s="1" t="s">
        <v>323</v>
      </c>
      <c r="E2879" s="4">
        <v>0.99923411562632558</v>
      </c>
      <c r="F2879" s="66">
        <f>Cat_Results[[#This Row],[TotalLossInOriginalCurrency]] / INDEX(Exchange_Rate[Exchange Rate], MATCH(Cat_Results[[#This Row],[Currency]], Exchange_Rate[Currency], 0))</f>
        <v>1.2597344815731E-2</v>
      </c>
    </row>
    <row r="2880" spans="1:6" x14ac:dyDescent="0.3">
      <c r="A2880" s="1">
        <v>11339</v>
      </c>
      <c r="B2880" s="1">
        <v>207</v>
      </c>
      <c r="C2880" s="1">
        <f t="shared" si="44"/>
        <v>2.0000000000000002E-5</v>
      </c>
      <c r="D2880" s="1" t="s">
        <v>320</v>
      </c>
      <c r="E2880" s="4">
        <v>268054.31492860499</v>
      </c>
      <c r="F2880" s="66">
        <f>Cat_Results[[#This Row],[TotalLossInOriginalCurrency]] / INDEX(Exchange_Rate[Exchange Rate], MATCH(Cat_Results[[#This Row],[Currency]], Exchange_Rate[Currency], 0))</f>
        <v>268054.31492860499</v>
      </c>
    </row>
    <row r="2881" spans="1:6" x14ac:dyDescent="0.3">
      <c r="A2881" s="1">
        <v>11340</v>
      </c>
      <c r="B2881" s="1">
        <v>231</v>
      </c>
      <c r="C2881" s="1">
        <f t="shared" si="44"/>
        <v>2.0000000000000002E-5</v>
      </c>
      <c r="D2881" s="1" t="s">
        <v>320</v>
      </c>
      <c r="E2881" s="4">
        <v>350.07535342727698</v>
      </c>
      <c r="F2881" s="66">
        <f>Cat_Results[[#This Row],[TotalLossInOriginalCurrency]] / INDEX(Exchange_Rate[Exchange Rate], MATCH(Cat_Results[[#This Row],[Currency]], Exchange_Rate[Currency], 0))</f>
        <v>350.07535342727698</v>
      </c>
    </row>
    <row r="2882" spans="1:6" x14ac:dyDescent="0.3">
      <c r="A2882" s="1">
        <v>11346</v>
      </c>
      <c r="B2882" s="1">
        <v>245</v>
      </c>
      <c r="C2882" s="1">
        <f t="shared" si="44"/>
        <v>2.0000000000000002E-5</v>
      </c>
      <c r="D2882" s="1" t="s">
        <v>321</v>
      </c>
      <c r="E2882" s="4">
        <v>3475.8971599689403</v>
      </c>
      <c r="F2882" s="66">
        <f>Cat_Results[[#This Row],[TotalLossInOriginalCurrency]] / INDEX(Exchange_Rate[Exchange Rate], MATCH(Cat_Results[[#This Row],[Currency]], Exchange_Rate[Currency], 0))</f>
        <v>5445.6880790181503</v>
      </c>
    </row>
    <row r="2883" spans="1:6" x14ac:dyDescent="0.3">
      <c r="A2883" s="1">
        <v>11351</v>
      </c>
      <c r="B2883" s="1">
        <v>272</v>
      </c>
      <c r="C2883" s="1">
        <f t="shared" si="44"/>
        <v>2.0000000000000002E-5</v>
      </c>
      <c r="D2883" s="1" t="s">
        <v>321</v>
      </c>
      <c r="E2883" s="4">
        <v>2.351975001451816E-2</v>
      </c>
      <c r="F2883" s="66">
        <f>Cat_Results[[#This Row],[TotalLossInOriginalCurrency]] / INDEX(Exchange_Rate[Exchange Rate], MATCH(Cat_Results[[#This Row],[Currency]], Exchange_Rate[Currency], 0))</f>
        <v>3.6848392337560702E-2</v>
      </c>
    </row>
    <row r="2884" spans="1:6" x14ac:dyDescent="0.3">
      <c r="A2884" s="1">
        <v>11354</v>
      </c>
      <c r="B2884" s="1">
        <v>284</v>
      </c>
      <c r="C2884" s="1">
        <f t="shared" si="44"/>
        <v>2.0000000000000002E-5</v>
      </c>
      <c r="D2884" s="1" t="s">
        <v>320</v>
      </c>
      <c r="E2884" s="4">
        <v>4403943.9424714297</v>
      </c>
      <c r="F2884" s="66">
        <f>Cat_Results[[#This Row],[TotalLossInOriginalCurrency]] / INDEX(Exchange_Rate[Exchange Rate], MATCH(Cat_Results[[#This Row],[Currency]], Exchange_Rate[Currency], 0))</f>
        <v>4403943.9424714297</v>
      </c>
    </row>
    <row r="2885" spans="1:6" x14ac:dyDescent="0.3">
      <c r="A2885" s="1">
        <v>11362</v>
      </c>
      <c r="B2885" s="1">
        <v>238</v>
      </c>
      <c r="C2885" s="1">
        <f t="shared" si="44"/>
        <v>2.0000000000000002E-5</v>
      </c>
      <c r="D2885" s="1" t="s">
        <v>321</v>
      </c>
      <c r="E2885" s="4">
        <v>1279693.3458277036</v>
      </c>
      <c r="F2885" s="66">
        <f>Cat_Results[[#This Row],[TotalLossInOriginalCurrency]] / INDEX(Exchange_Rate[Exchange Rate], MATCH(Cat_Results[[#This Row],[Currency]], Exchange_Rate[Currency], 0))</f>
        <v>2004895.56435411</v>
      </c>
    </row>
    <row r="2886" spans="1:6" x14ac:dyDescent="0.3">
      <c r="A2886" s="1">
        <v>11363</v>
      </c>
      <c r="B2886" s="1">
        <v>230</v>
      </c>
      <c r="C2886" s="1">
        <f t="shared" ref="C2886:C2949" si="45">1/50000</f>
        <v>2.0000000000000002E-5</v>
      </c>
      <c r="D2886" s="1" t="s">
        <v>321</v>
      </c>
      <c r="E2886" s="4">
        <v>272524.51754673704</v>
      </c>
      <c r="F2886" s="66">
        <f>Cat_Results[[#This Row],[TotalLossInOriginalCurrency]] / INDEX(Exchange_Rate[Exchange Rate], MATCH(Cat_Results[[#This Row],[Currency]], Exchange_Rate[Currency], 0))</f>
        <v>426964.16152246</v>
      </c>
    </row>
    <row r="2887" spans="1:6" x14ac:dyDescent="0.3">
      <c r="A2887" s="1">
        <v>11363</v>
      </c>
      <c r="B2887" s="1">
        <v>258</v>
      </c>
      <c r="C2887" s="1">
        <f t="shared" si="45"/>
        <v>2.0000000000000002E-5</v>
      </c>
      <c r="D2887" s="1" t="s">
        <v>320</v>
      </c>
      <c r="E2887" s="4">
        <v>5974.6553274776397</v>
      </c>
      <c r="F2887" s="66">
        <f>Cat_Results[[#This Row],[TotalLossInOriginalCurrency]] / INDEX(Exchange_Rate[Exchange Rate], MATCH(Cat_Results[[#This Row],[Currency]], Exchange_Rate[Currency], 0))</f>
        <v>5974.6553274776397</v>
      </c>
    </row>
    <row r="2888" spans="1:6" x14ac:dyDescent="0.3">
      <c r="A2888" s="1">
        <v>11365</v>
      </c>
      <c r="B2888" s="1">
        <v>237</v>
      </c>
      <c r="C2888" s="1">
        <f t="shared" si="45"/>
        <v>2.0000000000000002E-5</v>
      </c>
      <c r="D2888" s="1" t="s">
        <v>321</v>
      </c>
      <c r="E2888" s="4">
        <v>5133.9104206026605</v>
      </c>
      <c r="F2888" s="66">
        <f>Cat_Results[[#This Row],[TotalLossInOriginalCurrency]] / INDEX(Exchange_Rate[Exchange Rate], MATCH(Cat_Results[[#This Row],[Currency]], Exchange_Rate[Currency], 0))</f>
        <v>8043.2974537350201</v>
      </c>
    </row>
    <row r="2889" spans="1:6" x14ac:dyDescent="0.3">
      <c r="A2889" s="1">
        <v>11368</v>
      </c>
      <c r="B2889" s="1">
        <v>169</v>
      </c>
      <c r="C2889" s="1">
        <f t="shared" si="45"/>
        <v>2.0000000000000002E-5</v>
      </c>
      <c r="D2889" s="1" t="s">
        <v>321</v>
      </c>
      <c r="E2889" s="4">
        <v>12738.160031349449</v>
      </c>
      <c r="F2889" s="66">
        <f>Cat_Results[[#This Row],[TotalLossInOriginalCurrency]] / INDEX(Exchange_Rate[Exchange Rate], MATCH(Cat_Results[[#This Row],[Currency]], Exchange_Rate[Currency], 0))</f>
        <v>19956.8753155991</v>
      </c>
    </row>
    <row r="2890" spans="1:6" x14ac:dyDescent="0.3">
      <c r="A2890" s="1">
        <v>11375</v>
      </c>
      <c r="B2890" s="1">
        <v>243</v>
      </c>
      <c r="C2890" s="1">
        <f t="shared" si="45"/>
        <v>2.0000000000000002E-5</v>
      </c>
      <c r="D2890" s="1" t="s">
        <v>320</v>
      </c>
      <c r="E2890" s="4">
        <v>91686.288340444095</v>
      </c>
      <c r="F2890" s="66">
        <f>Cat_Results[[#This Row],[TotalLossInOriginalCurrency]] / INDEX(Exchange_Rate[Exchange Rate], MATCH(Cat_Results[[#This Row],[Currency]], Exchange_Rate[Currency], 0))</f>
        <v>91686.288340444095</v>
      </c>
    </row>
    <row r="2891" spans="1:6" x14ac:dyDescent="0.3">
      <c r="A2891" s="1">
        <v>11375</v>
      </c>
      <c r="B2891" s="1">
        <v>241</v>
      </c>
      <c r="C2891" s="1">
        <f t="shared" si="45"/>
        <v>2.0000000000000002E-5</v>
      </c>
      <c r="D2891" s="1" t="s">
        <v>320</v>
      </c>
      <c r="E2891" s="4">
        <v>0.53552906960248903</v>
      </c>
      <c r="F2891" s="66">
        <f>Cat_Results[[#This Row],[TotalLossInOriginalCurrency]] / INDEX(Exchange_Rate[Exchange Rate], MATCH(Cat_Results[[#This Row],[Currency]], Exchange_Rate[Currency], 0))</f>
        <v>0.53552906960248903</v>
      </c>
    </row>
    <row r="2892" spans="1:6" x14ac:dyDescent="0.3">
      <c r="A2892" s="1">
        <v>11380</v>
      </c>
      <c r="B2892" s="1">
        <v>241</v>
      </c>
      <c r="C2892" s="1">
        <f t="shared" si="45"/>
        <v>2.0000000000000002E-5</v>
      </c>
      <c r="D2892" s="1" t="s">
        <v>321</v>
      </c>
      <c r="E2892" s="4">
        <v>520.56962802767498</v>
      </c>
      <c r="F2892" s="66">
        <f>Cat_Results[[#This Row],[TotalLossInOriginalCurrency]] / INDEX(Exchange_Rate[Exchange Rate], MATCH(Cat_Results[[#This Row],[Currency]], Exchange_Rate[Currency], 0))</f>
        <v>815.57643600553297</v>
      </c>
    </row>
    <row r="2893" spans="1:6" x14ac:dyDescent="0.3">
      <c r="A2893" s="1">
        <v>11384</v>
      </c>
      <c r="B2893" s="1">
        <v>324</v>
      </c>
      <c r="C2893" s="1">
        <f t="shared" si="45"/>
        <v>2.0000000000000002E-5</v>
      </c>
      <c r="D2893" s="1" t="s">
        <v>320</v>
      </c>
      <c r="E2893" s="4">
        <v>6.0775130987167402E-3</v>
      </c>
      <c r="F2893" s="66">
        <f>Cat_Results[[#This Row],[TotalLossInOriginalCurrency]] / INDEX(Exchange_Rate[Exchange Rate], MATCH(Cat_Results[[#This Row],[Currency]], Exchange_Rate[Currency], 0))</f>
        <v>6.0775130987167402E-3</v>
      </c>
    </row>
    <row r="2894" spans="1:6" x14ac:dyDescent="0.3">
      <c r="A2894" s="1">
        <v>11384</v>
      </c>
      <c r="B2894" s="1">
        <v>261</v>
      </c>
      <c r="C2894" s="1">
        <f t="shared" si="45"/>
        <v>2.0000000000000002E-5</v>
      </c>
      <c r="D2894" s="1" t="s">
        <v>320</v>
      </c>
      <c r="E2894" s="4">
        <v>1.7061829566955599E-3</v>
      </c>
      <c r="F2894" s="66">
        <f>Cat_Results[[#This Row],[TotalLossInOriginalCurrency]] / INDEX(Exchange_Rate[Exchange Rate], MATCH(Cat_Results[[#This Row],[Currency]], Exchange_Rate[Currency], 0))</f>
        <v>1.7061829566955599E-3</v>
      </c>
    </row>
    <row r="2895" spans="1:6" x14ac:dyDescent="0.3">
      <c r="A2895" s="1">
        <v>11391</v>
      </c>
      <c r="B2895" s="1">
        <v>246</v>
      </c>
      <c r="C2895" s="1">
        <f t="shared" si="45"/>
        <v>2.0000000000000002E-5</v>
      </c>
      <c r="D2895" s="1" t="s">
        <v>324</v>
      </c>
      <c r="E2895" s="4">
        <v>1274324.5121109034</v>
      </c>
      <c r="F2895" s="66">
        <f>Cat_Results[[#This Row],[TotalLossInOriginalCurrency]] / INDEX(Exchange_Rate[Exchange Rate], MATCH(Cat_Results[[#This Row],[Currency]], Exchange_Rate[Currency], 0))</f>
        <v>1289017.47316608</v>
      </c>
    </row>
    <row r="2896" spans="1:6" x14ac:dyDescent="0.3">
      <c r="A2896" s="1">
        <v>11394</v>
      </c>
      <c r="B2896" s="1">
        <v>213</v>
      </c>
      <c r="C2896" s="1">
        <f t="shared" si="45"/>
        <v>2.0000000000000002E-5</v>
      </c>
      <c r="D2896" s="1" t="s">
        <v>320</v>
      </c>
      <c r="E2896" s="4">
        <v>4994966.1373329395</v>
      </c>
      <c r="F2896" s="66">
        <f>Cat_Results[[#This Row],[TotalLossInOriginalCurrency]] / INDEX(Exchange_Rate[Exchange Rate], MATCH(Cat_Results[[#This Row],[Currency]], Exchange_Rate[Currency], 0))</f>
        <v>4994966.1373329395</v>
      </c>
    </row>
    <row r="2897" spans="1:6" x14ac:dyDescent="0.3">
      <c r="A2897" s="1">
        <v>11398</v>
      </c>
      <c r="B2897" s="1">
        <v>225</v>
      </c>
      <c r="C2897" s="1">
        <f t="shared" si="45"/>
        <v>2.0000000000000002E-5</v>
      </c>
      <c r="D2897" s="1" t="s">
        <v>323</v>
      </c>
      <c r="E2897" s="4">
        <v>385046.76463153068</v>
      </c>
      <c r="F2897" s="66">
        <f>Cat_Results[[#This Row],[TotalLossInOriginalCurrency]] / INDEX(Exchange_Rate[Exchange Rate], MATCH(Cat_Results[[#This Row],[Currency]], Exchange_Rate[Currency], 0))</f>
        <v>4854.2846850306396</v>
      </c>
    </row>
    <row r="2898" spans="1:6" x14ac:dyDescent="0.3">
      <c r="A2898" s="1">
        <v>11402</v>
      </c>
      <c r="B2898" s="1">
        <v>247</v>
      </c>
      <c r="C2898" s="1">
        <f t="shared" si="45"/>
        <v>2.0000000000000002E-5</v>
      </c>
      <c r="D2898" s="1" t="s">
        <v>322</v>
      </c>
      <c r="E2898" s="4">
        <v>1.9032311450428725E-2</v>
      </c>
      <c r="F2898" s="66">
        <f>Cat_Results[[#This Row],[TotalLossInOriginalCurrency]] / INDEX(Exchange_Rate[Exchange Rate], MATCH(Cat_Results[[#This Row],[Currency]], Exchange_Rate[Currency], 0))</f>
        <v>2.3377388715744001E-2</v>
      </c>
    </row>
    <row r="2899" spans="1:6" x14ac:dyDescent="0.3">
      <c r="A2899" s="1">
        <v>11404</v>
      </c>
      <c r="B2899" s="1">
        <v>241</v>
      </c>
      <c r="C2899" s="1">
        <f t="shared" si="45"/>
        <v>2.0000000000000002E-5</v>
      </c>
      <c r="D2899" s="1" t="s">
        <v>320</v>
      </c>
      <c r="E2899" s="4">
        <v>170559.354629248</v>
      </c>
      <c r="F2899" s="66">
        <f>Cat_Results[[#This Row],[TotalLossInOriginalCurrency]] / INDEX(Exchange_Rate[Exchange Rate], MATCH(Cat_Results[[#This Row],[Currency]], Exchange_Rate[Currency], 0))</f>
        <v>170559.354629248</v>
      </c>
    </row>
    <row r="2900" spans="1:6" x14ac:dyDescent="0.3">
      <c r="A2900" s="1">
        <v>11405</v>
      </c>
      <c r="B2900" s="1">
        <v>229</v>
      </c>
      <c r="C2900" s="1">
        <f t="shared" si="45"/>
        <v>2.0000000000000002E-5</v>
      </c>
      <c r="D2900" s="1" t="s">
        <v>321</v>
      </c>
      <c r="E2900" s="4">
        <v>419101.99776363262</v>
      </c>
      <c r="F2900" s="66">
        <f>Cat_Results[[#This Row],[TotalLossInOriginalCurrency]] / INDEX(Exchange_Rate[Exchange Rate], MATCH(Cat_Results[[#This Row],[Currency]], Exchange_Rate[Currency], 0))</f>
        <v>656607.09971479699</v>
      </c>
    </row>
    <row r="2901" spans="1:6" x14ac:dyDescent="0.3">
      <c r="A2901" s="1">
        <v>11405</v>
      </c>
      <c r="B2901" s="1">
        <v>250</v>
      </c>
      <c r="C2901" s="1">
        <f t="shared" si="45"/>
        <v>2.0000000000000002E-5</v>
      </c>
      <c r="D2901" s="1" t="s">
        <v>320</v>
      </c>
      <c r="E2901" s="4">
        <v>1215512.2798085699</v>
      </c>
      <c r="F2901" s="66">
        <f>Cat_Results[[#This Row],[TotalLossInOriginalCurrency]] / INDEX(Exchange_Rate[Exchange Rate], MATCH(Cat_Results[[#This Row],[Currency]], Exchange_Rate[Currency], 0))</f>
        <v>1215512.2798085699</v>
      </c>
    </row>
    <row r="2902" spans="1:6" x14ac:dyDescent="0.3">
      <c r="A2902" s="1">
        <v>11407</v>
      </c>
      <c r="B2902" s="1">
        <v>260</v>
      </c>
      <c r="C2902" s="1">
        <f t="shared" si="45"/>
        <v>2.0000000000000002E-5</v>
      </c>
      <c r="D2902" s="1" t="s">
        <v>321</v>
      </c>
      <c r="E2902" s="4">
        <v>8.2563437468664673E-3</v>
      </c>
      <c r="F2902" s="66">
        <f>Cat_Results[[#This Row],[TotalLossInOriginalCurrency]] / INDEX(Exchange_Rate[Exchange Rate], MATCH(Cat_Results[[#This Row],[Currency]], Exchange_Rate[Currency], 0))</f>
        <v>1.2935213744640401E-2</v>
      </c>
    </row>
    <row r="2903" spans="1:6" x14ac:dyDescent="0.3">
      <c r="A2903" s="1">
        <v>11418</v>
      </c>
      <c r="B2903" s="1">
        <v>231</v>
      </c>
      <c r="C2903" s="1">
        <f t="shared" si="45"/>
        <v>2.0000000000000002E-5</v>
      </c>
      <c r="D2903" s="1" t="s">
        <v>322</v>
      </c>
      <c r="E2903" s="4">
        <v>139.95594543085232</v>
      </c>
      <c r="F2903" s="66">
        <f>Cat_Results[[#This Row],[TotalLossInOriginalCurrency]] / INDEX(Exchange_Rate[Exchange Rate], MATCH(Cat_Results[[#This Row],[Currency]], Exchange_Rate[Currency], 0))</f>
        <v>171.90789189942501</v>
      </c>
    </row>
    <row r="2904" spans="1:6" x14ac:dyDescent="0.3">
      <c r="A2904" s="1">
        <v>11423</v>
      </c>
      <c r="B2904" s="1">
        <v>234</v>
      </c>
      <c r="C2904" s="1">
        <f t="shared" si="45"/>
        <v>2.0000000000000002E-5</v>
      </c>
      <c r="D2904" s="1" t="s">
        <v>323</v>
      </c>
      <c r="E2904" s="4">
        <v>1.8065438330180614</v>
      </c>
      <c r="F2904" s="66">
        <f>Cat_Results[[#This Row],[TotalLossInOriginalCurrency]] / INDEX(Exchange_Rate[Exchange Rate], MATCH(Cat_Results[[#This Row],[Currency]], Exchange_Rate[Currency], 0))</f>
        <v>2.2775098681449901E-2</v>
      </c>
    </row>
    <row r="2905" spans="1:6" x14ac:dyDescent="0.3">
      <c r="A2905" s="1">
        <v>11425</v>
      </c>
      <c r="B2905" s="1">
        <v>268</v>
      </c>
      <c r="C2905" s="1">
        <f t="shared" si="45"/>
        <v>2.0000000000000002E-5</v>
      </c>
      <c r="D2905" s="1" t="s">
        <v>320</v>
      </c>
      <c r="E2905" s="4">
        <v>2.7752794325351701E-2</v>
      </c>
      <c r="F2905" s="66">
        <f>Cat_Results[[#This Row],[TotalLossInOriginalCurrency]] / INDEX(Exchange_Rate[Exchange Rate], MATCH(Cat_Results[[#This Row],[Currency]], Exchange_Rate[Currency], 0))</f>
        <v>2.7752794325351701E-2</v>
      </c>
    </row>
    <row r="2906" spans="1:6" x14ac:dyDescent="0.3">
      <c r="A2906" s="1">
        <v>11426</v>
      </c>
      <c r="B2906" s="1">
        <v>203</v>
      </c>
      <c r="C2906" s="1">
        <f t="shared" si="45"/>
        <v>2.0000000000000002E-5</v>
      </c>
      <c r="D2906" s="1" t="s">
        <v>322</v>
      </c>
      <c r="E2906" s="4">
        <v>6814.9379409967132</v>
      </c>
      <c r="F2906" s="66">
        <f>Cat_Results[[#This Row],[TotalLossInOriginalCurrency]] / INDEX(Exchange_Rate[Exchange Rate], MATCH(Cat_Results[[#This Row],[Currency]], Exchange_Rate[Currency], 0))</f>
        <v>8370.7884738699704</v>
      </c>
    </row>
    <row r="2907" spans="1:6" x14ac:dyDescent="0.3">
      <c r="A2907" s="1">
        <v>11427</v>
      </c>
      <c r="B2907" s="1">
        <v>223</v>
      </c>
      <c r="C2907" s="1">
        <f t="shared" si="45"/>
        <v>2.0000000000000002E-5</v>
      </c>
      <c r="D2907" s="1" t="s">
        <v>323</v>
      </c>
      <c r="E2907" s="4">
        <v>17317767.653809898</v>
      </c>
      <c r="F2907" s="66">
        <f>Cat_Results[[#This Row],[TotalLossInOriginalCurrency]] / INDEX(Exchange_Rate[Exchange Rate], MATCH(Cat_Results[[#This Row],[Currency]], Exchange_Rate[Currency], 0))</f>
        <v>218325.10235803301</v>
      </c>
    </row>
    <row r="2908" spans="1:6" x14ac:dyDescent="0.3">
      <c r="A2908" s="1">
        <v>11427</v>
      </c>
      <c r="B2908" s="1">
        <v>229</v>
      </c>
      <c r="C2908" s="1">
        <f t="shared" si="45"/>
        <v>2.0000000000000002E-5</v>
      </c>
      <c r="D2908" s="1" t="s">
        <v>321</v>
      </c>
      <c r="E2908" s="4">
        <v>64764.475461665505</v>
      </c>
      <c r="F2908" s="66">
        <f>Cat_Results[[#This Row],[TotalLossInOriginalCurrency]] / INDEX(Exchange_Rate[Exchange Rate], MATCH(Cat_Results[[#This Row],[Currency]], Exchange_Rate[Currency], 0))</f>
        <v>101466.503677746</v>
      </c>
    </row>
    <row r="2909" spans="1:6" x14ac:dyDescent="0.3">
      <c r="A2909" s="1">
        <v>11430</v>
      </c>
      <c r="B2909" s="1">
        <v>224</v>
      </c>
      <c r="C2909" s="1">
        <f t="shared" si="45"/>
        <v>2.0000000000000002E-5</v>
      </c>
      <c r="D2909" s="1" t="s">
        <v>323</v>
      </c>
      <c r="E2909" s="4">
        <v>103868869.88543636</v>
      </c>
      <c r="F2909" s="66">
        <f>Cat_Results[[#This Row],[TotalLossInOriginalCurrency]] / INDEX(Exchange_Rate[Exchange Rate], MATCH(Cat_Results[[#This Row],[Currency]], Exchange_Rate[Currency], 0))</f>
        <v>1309474.8759123201</v>
      </c>
    </row>
    <row r="2910" spans="1:6" x14ac:dyDescent="0.3">
      <c r="A2910" s="1">
        <v>11434</v>
      </c>
      <c r="B2910" s="1">
        <v>238</v>
      </c>
      <c r="C2910" s="1">
        <f t="shared" si="45"/>
        <v>2.0000000000000002E-5</v>
      </c>
      <c r="D2910" s="1" t="s">
        <v>321</v>
      </c>
      <c r="E2910" s="4">
        <v>99803.481228011413</v>
      </c>
      <c r="F2910" s="66">
        <f>Cat_Results[[#This Row],[TotalLossInOriginalCurrency]] / INDEX(Exchange_Rate[Exchange Rate], MATCH(Cat_Results[[#This Row],[Currency]], Exchange_Rate[Currency], 0))</f>
        <v>156362.11399670699</v>
      </c>
    </row>
    <row r="2911" spans="1:6" x14ac:dyDescent="0.3">
      <c r="A2911" s="1">
        <v>11436</v>
      </c>
      <c r="B2911" s="1">
        <v>207</v>
      </c>
      <c r="C2911" s="1">
        <f t="shared" si="45"/>
        <v>2.0000000000000002E-5</v>
      </c>
      <c r="D2911" s="1" t="s">
        <v>320</v>
      </c>
      <c r="E2911" s="4">
        <v>10463814.048127601</v>
      </c>
      <c r="F2911" s="66">
        <f>Cat_Results[[#This Row],[TotalLossInOriginalCurrency]] / INDEX(Exchange_Rate[Exchange Rate], MATCH(Cat_Results[[#This Row],[Currency]], Exchange_Rate[Currency], 0))</f>
        <v>10463814.048127601</v>
      </c>
    </row>
    <row r="2912" spans="1:6" x14ac:dyDescent="0.3">
      <c r="A2912" s="1">
        <v>11459</v>
      </c>
      <c r="B2912" s="1">
        <v>242</v>
      </c>
      <c r="C2912" s="1">
        <f t="shared" si="45"/>
        <v>2.0000000000000002E-5</v>
      </c>
      <c r="D2912" s="1" t="s">
        <v>321</v>
      </c>
      <c r="E2912" s="4">
        <v>6.2821729119753977E-2</v>
      </c>
      <c r="F2912" s="66">
        <f>Cat_Results[[#This Row],[TotalLossInOriginalCurrency]] / INDEX(Exchange_Rate[Exchange Rate], MATCH(Cat_Results[[#This Row],[Currency]], Exchange_Rate[Currency], 0))</f>
        <v>9.8422802984714494E-2</v>
      </c>
    </row>
    <row r="2913" spans="1:6" x14ac:dyDescent="0.3">
      <c r="A2913" s="1">
        <v>11461</v>
      </c>
      <c r="B2913" s="1">
        <v>220</v>
      </c>
      <c r="C2913" s="1">
        <f t="shared" si="45"/>
        <v>2.0000000000000002E-5</v>
      </c>
      <c r="D2913" s="1" t="s">
        <v>320</v>
      </c>
      <c r="E2913" s="4">
        <v>1.47077217698097E-2</v>
      </c>
      <c r="F2913" s="66">
        <f>Cat_Results[[#This Row],[TotalLossInOriginalCurrency]] / INDEX(Exchange_Rate[Exchange Rate], MATCH(Cat_Results[[#This Row],[Currency]], Exchange_Rate[Currency], 0))</f>
        <v>1.47077217698097E-2</v>
      </c>
    </row>
    <row r="2914" spans="1:6" x14ac:dyDescent="0.3">
      <c r="A2914" s="1">
        <v>11469</v>
      </c>
      <c r="B2914" s="1">
        <v>252</v>
      </c>
      <c r="C2914" s="1">
        <f t="shared" si="45"/>
        <v>2.0000000000000002E-5</v>
      </c>
      <c r="D2914" s="1" t="s">
        <v>320</v>
      </c>
      <c r="E2914" s="4">
        <v>0.17617883160710299</v>
      </c>
      <c r="F2914" s="66">
        <f>Cat_Results[[#This Row],[TotalLossInOriginalCurrency]] / INDEX(Exchange_Rate[Exchange Rate], MATCH(Cat_Results[[#This Row],[Currency]], Exchange_Rate[Currency], 0))</f>
        <v>0.17617883160710299</v>
      </c>
    </row>
    <row r="2915" spans="1:6" x14ac:dyDescent="0.3">
      <c r="A2915" s="1">
        <v>11471</v>
      </c>
      <c r="B2915" s="1">
        <v>286</v>
      </c>
      <c r="C2915" s="1">
        <f t="shared" si="45"/>
        <v>2.0000000000000002E-5</v>
      </c>
      <c r="D2915" s="1" t="s">
        <v>321</v>
      </c>
      <c r="E2915" s="4">
        <v>4.8281350647990402E-3</v>
      </c>
      <c r="F2915" s="66">
        <f>Cat_Results[[#This Row],[TotalLossInOriginalCurrency]] / INDEX(Exchange_Rate[Exchange Rate], MATCH(Cat_Results[[#This Row],[Currency]], Exchange_Rate[Currency], 0))</f>
        <v>7.5642392039299003E-3</v>
      </c>
    </row>
    <row r="2916" spans="1:6" x14ac:dyDescent="0.3">
      <c r="A2916" s="1">
        <v>11476</v>
      </c>
      <c r="B2916" s="1">
        <v>298</v>
      </c>
      <c r="C2916" s="1">
        <f t="shared" si="45"/>
        <v>2.0000000000000002E-5</v>
      </c>
      <c r="D2916" s="1" t="s">
        <v>321</v>
      </c>
      <c r="E2916" s="4">
        <v>1290385.3832806558</v>
      </c>
      <c r="F2916" s="66">
        <f>Cat_Results[[#This Row],[TotalLossInOriginalCurrency]] / INDEX(Exchange_Rate[Exchange Rate], MATCH(Cat_Results[[#This Row],[Currency]], Exchange_Rate[Currency], 0))</f>
        <v>2021646.7794270203</v>
      </c>
    </row>
    <row r="2917" spans="1:6" x14ac:dyDescent="0.3">
      <c r="A2917" s="1">
        <v>11493</v>
      </c>
      <c r="B2917" s="1">
        <v>243</v>
      </c>
      <c r="C2917" s="1">
        <f t="shared" si="45"/>
        <v>2.0000000000000002E-5</v>
      </c>
      <c r="D2917" s="1" t="s">
        <v>320</v>
      </c>
      <c r="E2917" s="4">
        <v>1666472.10475442</v>
      </c>
      <c r="F2917" s="66">
        <f>Cat_Results[[#This Row],[TotalLossInOriginalCurrency]] / INDEX(Exchange_Rate[Exchange Rate], MATCH(Cat_Results[[#This Row],[Currency]], Exchange_Rate[Currency], 0))</f>
        <v>1666472.10475442</v>
      </c>
    </row>
    <row r="2918" spans="1:6" x14ac:dyDescent="0.3">
      <c r="A2918" s="1">
        <v>11496</v>
      </c>
      <c r="B2918" s="1">
        <v>184</v>
      </c>
      <c r="C2918" s="1">
        <f t="shared" si="45"/>
        <v>2.0000000000000002E-5</v>
      </c>
      <c r="D2918" s="1" t="s">
        <v>320</v>
      </c>
      <c r="E2918" s="4">
        <v>2.9078498482704202E-3</v>
      </c>
      <c r="F2918" s="66">
        <f>Cat_Results[[#This Row],[TotalLossInOriginalCurrency]] / INDEX(Exchange_Rate[Exchange Rate], MATCH(Cat_Results[[#This Row],[Currency]], Exchange_Rate[Currency], 0))</f>
        <v>2.9078498482704202E-3</v>
      </c>
    </row>
    <row r="2919" spans="1:6" x14ac:dyDescent="0.3">
      <c r="A2919" s="1">
        <v>11498</v>
      </c>
      <c r="B2919" s="1">
        <v>251</v>
      </c>
      <c r="C2919" s="1">
        <f t="shared" si="45"/>
        <v>2.0000000000000002E-5</v>
      </c>
      <c r="D2919" s="1" t="s">
        <v>320</v>
      </c>
      <c r="E2919" s="4">
        <v>1.2597344815731E-2</v>
      </c>
      <c r="F2919" s="66">
        <f>Cat_Results[[#This Row],[TotalLossInOriginalCurrency]] / INDEX(Exchange_Rate[Exchange Rate], MATCH(Cat_Results[[#This Row],[Currency]], Exchange_Rate[Currency], 0))</f>
        <v>1.2597344815731E-2</v>
      </c>
    </row>
    <row r="2920" spans="1:6" x14ac:dyDescent="0.3">
      <c r="A2920" s="1">
        <v>11500</v>
      </c>
      <c r="B2920" s="1">
        <v>231</v>
      </c>
      <c r="C2920" s="1">
        <f t="shared" si="45"/>
        <v>2.0000000000000002E-5</v>
      </c>
      <c r="D2920" s="1" t="s">
        <v>321</v>
      </c>
      <c r="E2920" s="4">
        <v>1.2564345823950798E-2</v>
      </c>
      <c r="F2920" s="66">
        <f>Cat_Results[[#This Row],[TotalLossInOriginalCurrency]] / INDEX(Exchange_Rate[Exchange Rate], MATCH(Cat_Results[[#This Row],[Currency]], Exchange_Rate[Currency], 0))</f>
        <v>1.9684560596942902E-2</v>
      </c>
    </row>
    <row r="2921" spans="1:6" x14ac:dyDescent="0.3">
      <c r="A2921" s="1">
        <v>11502</v>
      </c>
      <c r="B2921" s="1">
        <v>172</v>
      </c>
      <c r="C2921" s="1">
        <f t="shared" si="45"/>
        <v>2.0000000000000002E-5</v>
      </c>
      <c r="D2921" s="1" t="s">
        <v>320</v>
      </c>
      <c r="E2921" s="4">
        <v>297456.67790767102</v>
      </c>
      <c r="F2921" s="66">
        <f>Cat_Results[[#This Row],[TotalLossInOriginalCurrency]] / INDEX(Exchange_Rate[Exchange Rate], MATCH(Cat_Results[[#This Row],[Currency]], Exchange_Rate[Currency], 0))</f>
        <v>297456.67790767102</v>
      </c>
    </row>
    <row r="2922" spans="1:6" x14ac:dyDescent="0.3">
      <c r="A2922" s="1">
        <v>11506</v>
      </c>
      <c r="B2922" s="1">
        <v>244</v>
      </c>
      <c r="C2922" s="1">
        <f t="shared" si="45"/>
        <v>2.0000000000000002E-5</v>
      </c>
      <c r="D2922" s="1" t="s">
        <v>321</v>
      </c>
      <c r="E2922" s="4">
        <v>135158.5567701082</v>
      </c>
      <c r="F2922" s="66">
        <f>Cat_Results[[#This Row],[TotalLossInOriginalCurrency]] / INDEX(Exchange_Rate[Exchange Rate], MATCH(Cat_Results[[#This Row],[Currency]], Exchange_Rate[Currency], 0))</f>
        <v>211752.9108332</v>
      </c>
    </row>
    <row r="2923" spans="1:6" x14ac:dyDescent="0.3">
      <c r="A2923" s="1">
        <v>11519</v>
      </c>
      <c r="B2923" s="1">
        <v>241</v>
      </c>
      <c r="C2923" s="1">
        <f t="shared" si="45"/>
        <v>2.0000000000000002E-5</v>
      </c>
      <c r="D2923" s="1" t="s">
        <v>322</v>
      </c>
      <c r="E2923" s="4">
        <v>4361397.9547631638</v>
      </c>
      <c r="F2923" s="66">
        <f>Cat_Results[[#This Row],[TotalLossInOriginalCurrency]] / INDEX(Exchange_Rate[Exchange Rate], MATCH(Cat_Results[[#This Row],[Currency]], Exchange_Rate[Currency], 0))</f>
        <v>5357105.2364347801</v>
      </c>
    </row>
    <row r="2924" spans="1:6" x14ac:dyDescent="0.3">
      <c r="A2924" s="1">
        <v>11523</v>
      </c>
      <c r="B2924" s="1">
        <v>221</v>
      </c>
      <c r="C2924" s="1">
        <f t="shared" si="45"/>
        <v>2.0000000000000002E-5</v>
      </c>
      <c r="D2924" s="1" t="s">
        <v>321</v>
      </c>
      <c r="E2924" s="4">
        <v>3887520.3665525089</v>
      </c>
      <c r="F2924" s="66">
        <f>Cat_Results[[#This Row],[TotalLossInOriginalCurrency]] / INDEX(Exchange_Rate[Exchange Rate], MATCH(Cat_Results[[#This Row],[Currency]], Exchange_Rate[Currency], 0))</f>
        <v>6090578.1565943798</v>
      </c>
    </row>
    <row r="2925" spans="1:6" x14ac:dyDescent="0.3">
      <c r="A2925" s="1">
        <v>11525</v>
      </c>
      <c r="B2925" s="1">
        <v>263</v>
      </c>
      <c r="C2925" s="1">
        <f t="shared" si="45"/>
        <v>2.0000000000000002E-5</v>
      </c>
      <c r="D2925" s="1" t="s">
        <v>320</v>
      </c>
      <c r="E2925" s="4">
        <v>9858.9214154512792</v>
      </c>
      <c r="F2925" s="66">
        <f>Cat_Results[[#This Row],[TotalLossInOriginalCurrency]] / INDEX(Exchange_Rate[Exchange Rate], MATCH(Cat_Results[[#This Row],[Currency]], Exchange_Rate[Currency], 0))</f>
        <v>9858.9214154512792</v>
      </c>
    </row>
    <row r="2926" spans="1:6" x14ac:dyDescent="0.3">
      <c r="A2926" s="1">
        <v>11525</v>
      </c>
      <c r="B2926" s="1">
        <v>207</v>
      </c>
      <c r="C2926" s="1">
        <f t="shared" si="45"/>
        <v>2.0000000000000002E-5</v>
      </c>
      <c r="D2926" s="1" t="s">
        <v>320</v>
      </c>
      <c r="E2926" s="4">
        <v>71.393657840788407</v>
      </c>
      <c r="F2926" s="66">
        <f>Cat_Results[[#This Row],[TotalLossInOriginalCurrency]] / INDEX(Exchange_Rate[Exchange Rate], MATCH(Cat_Results[[#This Row],[Currency]], Exchange_Rate[Currency], 0))</f>
        <v>71.393657840788407</v>
      </c>
    </row>
    <row r="2927" spans="1:6" x14ac:dyDescent="0.3">
      <c r="A2927" s="1">
        <v>11529</v>
      </c>
      <c r="B2927" s="1">
        <v>212</v>
      </c>
      <c r="C2927" s="1">
        <f t="shared" si="45"/>
        <v>2.0000000000000002E-5</v>
      </c>
      <c r="D2927" s="1" t="s">
        <v>320</v>
      </c>
      <c r="E2927" s="4">
        <v>8.0762806534767204</v>
      </c>
      <c r="F2927" s="66">
        <f>Cat_Results[[#This Row],[TotalLossInOriginalCurrency]] / INDEX(Exchange_Rate[Exchange Rate], MATCH(Cat_Results[[#This Row],[Currency]], Exchange_Rate[Currency], 0))</f>
        <v>8.0762806534767204</v>
      </c>
    </row>
    <row r="2928" spans="1:6" x14ac:dyDescent="0.3">
      <c r="A2928" s="1">
        <v>11532</v>
      </c>
      <c r="B2928" s="1">
        <v>237</v>
      </c>
      <c r="C2928" s="1">
        <f t="shared" si="45"/>
        <v>2.0000000000000002E-5</v>
      </c>
      <c r="D2928" s="1" t="s">
        <v>320</v>
      </c>
      <c r="E2928" s="4">
        <v>5635357.2193990303</v>
      </c>
      <c r="F2928" s="66">
        <f>Cat_Results[[#This Row],[TotalLossInOriginalCurrency]] / INDEX(Exchange_Rate[Exchange Rate], MATCH(Cat_Results[[#This Row],[Currency]], Exchange_Rate[Currency], 0))</f>
        <v>5635357.2193990303</v>
      </c>
    </row>
    <row r="2929" spans="1:6" x14ac:dyDescent="0.3">
      <c r="A2929" s="1">
        <v>11534</v>
      </c>
      <c r="B2929" s="1">
        <v>257</v>
      </c>
      <c r="C2929" s="1">
        <f t="shared" si="45"/>
        <v>2.0000000000000002E-5</v>
      </c>
      <c r="D2929" s="1" t="s">
        <v>320</v>
      </c>
      <c r="E2929" s="4">
        <v>2.2361800074577301E-3</v>
      </c>
      <c r="F2929" s="66">
        <f>Cat_Results[[#This Row],[TotalLossInOriginalCurrency]] / INDEX(Exchange_Rate[Exchange Rate], MATCH(Cat_Results[[#This Row],[Currency]], Exchange_Rate[Currency], 0))</f>
        <v>2.2361800074577301E-3</v>
      </c>
    </row>
    <row r="2930" spans="1:6" x14ac:dyDescent="0.3">
      <c r="A2930" s="1">
        <v>11538</v>
      </c>
      <c r="B2930" s="1">
        <v>187</v>
      </c>
      <c r="C2930" s="1">
        <f t="shared" si="45"/>
        <v>2.0000000000000002E-5</v>
      </c>
      <c r="D2930" s="1" t="s">
        <v>320</v>
      </c>
      <c r="E2930" s="4">
        <v>4.1832029819488499E-3</v>
      </c>
      <c r="F2930" s="66">
        <f>Cat_Results[[#This Row],[TotalLossInOriginalCurrency]] / INDEX(Exchange_Rate[Exchange Rate], MATCH(Cat_Results[[#This Row],[Currency]], Exchange_Rate[Currency], 0))</f>
        <v>4.1832029819488499E-3</v>
      </c>
    </row>
    <row r="2931" spans="1:6" x14ac:dyDescent="0.3">
      <c r="A2931" s="1">
        <v>11547</v>
      </c>
      <c r="B2931" s="1">
        <v>232</v>
      </c>
      <c r="C2931" s="1">
        <f t="shared" si="45"/>
        <v>2.0000000000000002E-5</v>
      </c>
      <c r="D2931" s="1" t="s">
        <v>320</v>
      </c>
      <c r="E2931" s="4">
        <v>876.04314218725995</v>
      </c>
      <c r="F2931" s="66">
        <f>Cat_Results[[#This Row],[TotalLossInOriginalCurrency]] / INDEX(Exchange_Rate[Exchange Rate], MATCH(Cat_Results[[#This Row],[Currency]], Exchange_Rate[Currency], 0))</f>
        <v>876.04314218725995</v>
      </c>
    </row>
    <row r="2932" spans="1:6" x14ac:dyDescent="0.3">
      <c r="A2932" s="1">
        <v>11550</v>
      </c>
      <c r="B2932" s="1">
        <v>223</v>
      </c>
      <c r="C2932" s="1">
        <f t="shared" si="45"/>
        <v>2.0000000000000002E-5</v>
      </c>
      <c r="D2932" s="1" t="s">
        <v>320</v>
      </c>
      <c r="E2932" s="4">
        <v>137611.729863924</v>
      </c>
      <c r="F2932" s="66">
        <f>Cat_Results[[#This Row],[TotalLossInOriginalCurrency]] / INDEX(Exchange_Rate[Exchange Rate], MATCH(Cat_Results[[#This Row],[Currency]], Exchange_Rate[Currency], 0))</f>
        <v>137611.729863924</v>
      </c>
    </row>
    <row r="2933" spans="1:6" x14ac:dyDescent="0.3">
      <c r="A2933" s="1">
        <v>11550</v>
      </c>
      <c r="B2933" s="1">
        <v>202</v>
      </c>
      <c r="C2933" s="1">
        <f t="shared" si="45"/>
        <v>2.0000000000000002E-5</v>
      </c>
      <c r="D2933" s="1" t="s">
        <v>321</v>
      </c>
      <c r="E2933" s="4">
        <v>190172.88895657923</v>
      </c>
      <c r="F2933" s="66">
        <f>Cat_Results[[#This Row],[TotalLossInOriginalCurrency]] / INDEX(Exchange_Rate[Exchange Rate], MATCH(Cat_Results[[#This Row],[Currency]], Exchange_Rate[Currency], 0))</f>
        <v>297943.865045921</v>
      </c>
    </row>
    <row r="2934" spans="1:6" x14ac:dyDescent="0.3">
      <c r="A2934" s="1">
        <v>11550</v>
      </c>
      <c r="B2934" s="1">
        <v>286</v>
      </c>
      <c r="C2934" s="1">
        <f t="shared" si="45"/>
        <v>2.0000000000000002E-5</v>
      </c>
      <c r="D2934" s="1" t="s">
        <v>320</v>
      </c>
      <c r="E2934" s="4">
        <v>165744.78405328601</v>
      </c>
      <c r="F2934" s="66">
        <f>Cat_Results[[#This Row],[TotalLossInOriginalCurrency]] / INDEX(Exchange_Rate[Exchange Rate], MATCH(Cat_Results[[#This Row],[Currency]], Exchange_Rate[Currency], 0))</f>
        <v>165744.78405328601</v>
      </c>
    </row>
    <row r="2935" spans="1:6" x14ac:dyDescent="0.3">
      <c r="A2935" s="1">
        <v>11558</v>
      </c>
      <c r="B2935" s="1">
        <v>262</v>
      </c>
      <c r="C2935" s="1">
        <f t="shared" si="45"/>
        <v>2.0000000000000002E-5</v>
      </c>
      <c r="D2935" s="1" t="s">
        <v>320</v>
      </c>
      <c r="E2935" s="4">
        <v>9866593.3787828498</v>
      </c>
      <c r="F2935" s="66">
        <f>Cat_Results[[#This Row],[TotalLossInOriginalCurrency]] / INDEX(Exchange_Rate[Exchange Rate], MATCH(Cat_Results[[#This Row],[Currency]], Exchange_Rate[Currency], 0))</f>
        <v>9866593.3787828498</v>
      </c>
    </row>
    <row r="2936" spans="1:6" x14ac:dyDescent="0.3">
      <c r="A2936" s="1">
        <v>11562</v>
      </c>
      <c r="B2936" s="1">
        <v>222</v>
      </c>
      <c r="C2936" s="1">
        <f t="shared" si="45"/>
        <v>2.0000000000000002E-5</v>
      </c>
      <c r="D2936" s="1" t="s">
        <v>320</v>
      </c>
      <c r="E2936" s="4">
        <v>26721606.244225498</v>
      </c>
      <c r="F2936" s="66">
        <f>Cat_Results[[#This Row],[TotalLossInOriginalCurrency]] / INDEX(Exchange_Rate[Exchange Rate], MATCH(Cat_Results[[#This Row],[Currency]], Exchange_Rate[Currency], 0))</f>
        <v>26721606.244225498</v>
      </c>
    </row>
    <row r="2937" spans="1:6" x14ac:dyDescent="0.3">
      <c r="A2937" s="1">
        <v>11563</v>
      </c>
      <c r="B2937" s="1">
        <v>282</v>
      </c>
      <c r="C2937" s="1">
        <f t="shared" si="45"/>
        <v>2.0000000000000002E-5</v>
      </c>
      <c r="D2937" s="1" t="s">
        <v>321</v>
      </c>
      <c r="E2937" s="4">
        <v>0.133545962419471</v>
      </c>
      <c r="F2937" s="66">
        <f>Cat_Results[[#This Row],[TotalLossInOriginalCurrency]] / INDEX(Exchange_Rate[Exchange Rate], MATCH(Cat_Results[[#This Row],[Currency]], Exchange_Rate[Currency], 0))</f>
        <v>0.20922645926475503</v>
      </c>
    </row>
    <row r="2938" spans="1:6" x14ac:dyDescent="0.3">
      <c r="A2938" s="1">
        <v>11564</v>
      </c>
      <c r="B2938" s="1">
        <v>230</v>
      </c>
      <c r="C2938" s="1">
        <f t="shared" si="45"/>
        <v>2.0000000000000002E-5</v>
      </c>
      <c r="D2938" s="1" t="s">
        <v>321</v>
      </c>
      <c r="E2938" s="4">
        <v>28974.935175486939</v>
      </c>
      <c r="F2938" s="66">
        <f>Cat_Results[[#This Row],[TotalLossInOriginalCurrency]] / INDEX(Exchange_Rate[Exchange Rate], MATCH(Cat_Results[[#This Row],[Currency]], Exchange_Rate[Currency], 0))</f>
        <v>45395.030926888197</v>
      </c>
    </row>
    <row r="2939" spans="1:6" x14ac:dyDescent="0.3">
      <c r="A2939" s="1">
        <v>11573</v>
      </c>
      <c r="B2939" s="1">
        <v>256</v>
      </c>
      <c r="C2939" s="1">
        <f t="shared" si="45"/>
        <v>2.0000000000000002E-5</v>
      </c>
      <c r="D2939" s="1" t="s">
        <v>320</v>
      </c>
      <c r="E2939" s="4">
        <v>7566291.8925117301</v>
      </c>
      <c r="F2939" s="66">
        <f>Cat_Results[[#This Row],[TotalLossInOriginalCurrency]] / INDEX(Exchange_Rate[Exchange Rate], MATCH(Cat_Results[[#This Row],[Currency]], Exchange_Rate[Currency], 0))</f>
        <v>7566291.8925117301</v>
      </c>
    </row>
    <row r="2940" spans="1:6" x14ac:dyDescent="0.3">
      <c r="A2940" s="1">
        <v>11574</v>
      </c>
      <c r="B2940" s="1">
        <v>252</v>
      </c>
      <c r="C2940" s="1">
        <f t="shared" si="45"/>
        <v>2.0000000000000002E-5</v>
      </c>
      <c r="D2940" s="1" t="s">
        <v>320</v>
      </c>
      <c r="E2940" s="4">
        <v>2812922.7810377702</v>
      </c>
      <c r="F2940" s="66">
        <f>Cat_Results[[#This Row],[TotalLossInOriginalCurrency]] / INDEX(Exchange_Rate[Exchange Rate], MATCH(Cat_Results[[#This Row],[Currency]], Exchange_Rate[Currency], 0))</f>
        <v>2812922.7810377702</v>
      </c>
    </row>
    <row r="2941" spans="1:6" x14ac:dyDescent="0.3">
      <c r="A2941" s="1">
        <v>11575</v>
      </c>
      <c r="B2941" s="1">
        <v>205</v>
      </c>
      <c r="C2941" s="1">
        <f t="shared" si="45"/>
        <v>2.0000000000000002E-5</v>
      </c>
      <c r="D2941" s="1" t="s">
        <v>320</v>
      </c>
      <c r="E2941" s="4">
        <v>254299.31722859101</v>
      </c>
      <c r="F2941" s="66">
        <f>Cat_Results[[#This Row],[TotalLossInOriginalCurrency]] / INDEX(Exchange_Rate[Exchange Rate], MATCH(Cat_Results[[#This Row],[Currency]], Exchange_Rate[Currency], 0))</f>
        <v>254299.31722859101</v>
      </c>
    </row>
    <row r="2942" spans="1:6" x14ac:dyDescent="0.3">
      <c r="A2942" s="1">
        <v>11575</v>
      </c>
      <c r="B2942" s="1">
        <v>221</v>
      </c>
      <c r="C2942" s="1">
        <f t="shared" si="45"/>
        <v>2.0000000000000002E-5</v>
      </c>
      <c r="D2942" s="1" t="s">
        <v>321</v>
      </c>
      <c r="E2942" s="4">
        <v>25411.272567938657</v>
      </c>
      <c r="F2942" s="66">
        <f>Cat_Results[[#This Row],[TotalLossInOriginalCurrency]] / INDEX(Exchange_Rate[Exchange Rate], MATCH(Cat_Results[[#This Row],[Currency]], Exchange_Rate[Currency], 0))</f>
        <v>39811.840721185501</v>
      </c>
    </row>
    <row r="2943" spans="1:6" x14ac:dyDescent="0.3">
      <c r="A2943" s="1">
        <v>11583</v>
      </c>
      <c r="B2943" s="1">
        <v>181</v>
      </c>
      <c r="C2943" s="1">
        <f t="shared" si="45"/>
        <v>2.0000000000000002E-5</v>
      </c>
      <c r="D2943" s="1" t="s">
        <v>320</v>
      </c>
      <c r="E2943" s="4">
        <v>161361.28559975899</v>
      </c>
      <c r="F2943" s="66">
        <f>Cat_Results[[#This Row],[TotalLossInOriginalCurrency]] / INDEX(Exchange_Rate[Exchange Rate], MATCH(Cat_Results[[#This Row],[Currency]], Exchange_Rate[Currency], 0))</f>
        <v>161361.28559975899</v>
      </c>
    </row>
    <row r="2944" spans="1:6" x14ac:dyDescent="0.3">
      <c r="A2944" s="1">
        <v>11587</v>
      </c>
      <c r="B2944" s="1">
        <v>209</v>
      </c>
      <c r="C2944" s="1">
        <f t="shared" si="45"/>
        <v>2.0000000000000002E-5</v>
      </c>
      <c r="D2944" s="1" t="s">
        <v>320</v>
      </c>
      <c r="E2944" s="4">
        <v>20866.090142876201</v>
      </c>
      <c r="F2944" s="66">
        <f>Cat_Results[[#This Row],[TotalLossInOriginalCurrency]] / INDEX(Exchange_Rate[Exchange Rate], MATCH(Cat_Results[[#This Row],[Currency]], Exchange_Rate[Currency], 0))</f>
        <v>20866.090142876201</v>
      </c>
    </row>
    <row r="2945" spans="1:6" x14ac:dyDescent="0.3">
      <c r="A2945" s="1">
        <v>11592</v>
      </c>
      <c r="B2945" s="1">
        <v>262</v>
      </c>
      <c r="C2945" s="1">
        <f t="shared" si="45"/>
        <v>2.0000000000000002E-5</v>
      </c>
      <c r="D2945" s="1" t="s">
        <v>320</v>
      </c>
      <c r="E2945" s="4">
        <v>8.8636018335819203E-2</v>
      </c>
      <c r="F2945" s="66">
        <f>Cat_Results[[#This Row],[TotalLossInOriginalCurrency]] / INDEX(Exchange_Rate[Exchange Rate], MATCH(Cat_Results[[#This Row],[Currency]], Exchange_Rate[Currency], 0))</f>
        <v>8.8636018335819203E-2</v>
      </c>
    </row>
    <row r="2946" spans="1:6" x14ac:dyDescent="0.3">
      <c r="A2946" s="1">
        <v>11596</v>
      </c>
      <c r="B2946" s="1">
        <v>232</v>
      </c>
      <c r="C2946" s="1">
        <f t="shared" si="45"/>
        <v>2.0000000000000002E-5</v>
      </c>
      <c r="D2946" s="1" t="s">
        <v>321</v>
      </c>
      <c r="E2946" s="4">
        <v>212239.94200345408</v>
      </c>
      <c r="F2946" s="66">
        <f>Cat_Results[[#This Row],[TotalLossInOriginalCurrency]] / INDEX(Exchange_Rate[Exchange Rate], MATCH(Cat_Results[[#This Row],[Currency]], Exchange_Rate[Currency], 0))</f>
        <v>332516.31704490399</v>
      </c>
    </row>
    <row r="2947" spans="1:6" x14ac:dyDescent="0.3">
      <c r="A2947" s="1">
        <v>11597</v>
      </c>
      <c r="B2947" s="1">
        <v>271</v>
      </c>
      <c r="C2947" s="1">
        <f t="shared" si="45"/>
        <v>2.0000000000000002E-5</v>
      </c>
      <c r="D2947" s="1" t="s">
        <v>320</v>
      </c>
      <c r="E2947" s="4">
        <v>5.9660524129867597E-3</v>
      </c>
      <c r="F2947" s="66">
        <f>Cat_Results[[#This Row],[TotalLossInOriginalCurrency]] / INDEX(Exchange_Rate[Exchange Rate], MATCH(Cat_Results[[#This Row],[Currency]], Exchange_Rate[Currency], 0))</f>
        <v>5.9660524129867597E-3</v>
      </c>
    </row>
    <row r="2948" spans="1:6" x14ac:dyDescent="0.3">
      <c r="A2948" s="1">
        <v>11598</v>
      </c>
      <c r="B2948" s="1">
        <v>240</v>
      </c>
      <c r="C2948" s="1">
        <f t="shared" si="45"/>
        <v>2.0000000000000002E-5</v>
      </c>
      <c r="D2948" s="1" t="s">
        <v>321</v>
      </c>
      <c r="E2948" s="4">
        <v>933747.71399065317</v>
      </c>
      <c r="F2948" s="66">
        <f>Cat_Results[[#This Row],[TotalLossInOriginalCurrency]] / INDEX(Exchange_Rate[Exchange Rate], MATCH(Cat_Results[[#This Row],[Currency]], Exchange_Rate[Currency], 0))</f>
        <v>1462902.5431048099</v>
      </c>
    </row>
    <row r="2949" spans="1:6" x14ac:dyDescent="0.3">
      <c r="A2949" s="1">
        <v>11599</v>
      </c>
      <c r="B2949" s="1">
        <v>263</v>
      </c>
      <c r="C2949" s="1">
        <f t="shared" si="45"/>
        <v>2.0000000000000002E-5</v>
      </c>
      <c r="D2949" s="1" t="s">
        <v>321</v>
      </c>
      <c r="E2949" s="4">
        <v>2.5881446627886384E-2</v>
      </c>
      <c r="F2949" s="66">
        <f>Cat_Results[[#This Row],[TotalLossInOriginalCurrency]] / INDEX(Exchange_Rate[Exchange Rate], MATCH(Cat_Results[[#This Row],[Currency]], Exchange_Rate[Currency], 0))</f>
        <v>4.0548462420702001E-2</v>
      </c>
    </row>
    <row r="2950" spans="1:6" x14ac:dyDescent="0.3">
      <c r="A2950" s="1">
        <v>11602</v>
      </c>
      <c r="B2950" s="1">
        <v>238</v>
      </c>
      <c r="C2950" s="1">
        <f t="shared" ref="C2950:C3013" si="46">1/50000</f>
        <v>2.0000000000000002E-5</v>
      </c>
      <c r="D2950" s="1" t="s">
        <v>323</v>
      </c>
      <c r="E2950" s="4">
        <v>1.1667259053725563</v>
      </c>
      <c r="F2950" s="66">
        <f>Cat_Results[[#This Row],[TotalLossInOriginalCurrency]] / INDEX(Exchange_Rate[Exchange Rate], MATCH(Cat_Results[[#This Row],[Currency]], Exchange_Rate[Currency], 0))</f>
        <v>1.4708913862705198E-2</v>
      </c>
    </row>
    <row r="2951" spans="1:6" x14ac:dyDescent="0.3">
      <c r="A2951" s="1">
        <v>11607</v>
      </c>
      <c r="B2951" s="1">
        <v>239</v>
      </c>
      <c r="C2951" s="1">
        <f t="shared" si="46"/>
        <v>2.0000000000000002E-5</v>
      </c>
      <c r="D2951" s="1" t="s">
        <v>321</v>
      </c>
      <c r="E2951" s="4">
        <v>12949.876063261865</v>
      </c>
      <c r="F2951" s="66">
        <f>Cat_Results[[#This Row],[TotalLossInOriginalCurrency]] / INDEX(Exchange_Rate[Exchange Rate], MATCH(Cat_Results[[#This Row],[Currency]], Exchange_Rate[Currency], 0))</f>
        <v>20288.570822704602</v>
      </c>
    </row>
    <row r="2952" spans="1:6" x14ac:dyDescent="0.3">
      <c r="A2952" s="1">
        <v>11609</v>
      </c>
      <c r="B2952" s="1">
        <v>250</v>
      </c>
      <c r="C2952" s="1">
        <f t="shared" si="46"/>
        <v>2.0000000000000002E-5</v>
      </c>
      <c r="D2952" s="1" t="s">
        <v>320</v>
      </c>
      <c r="E2952" s="4">
        <v>2316976.45118608</v>
      </c>
      <c r="F2952" s="66">
        <f>Cat_Results[[#This Row],[TotalLossInOriginalCurrency]] / INDEX(Exchange_Rate[Exchange Rate], MATCH(Cat_Results[[#This Row],[Currency]], Exchange_Rate[Currency], 0))</f>
        <v>2316976.45118608</v>
      </c>
    </row>
    <row r="2953" spans="1:6" x14ac:dyDescent="0.3">
      <c r="A2953" s="1">
        <v>11610</v>
      </c>
      <c r="B2953" s="1">
        <v>256</v>
      </c>
      <c r="C2953" s="1">
        <f t="shared" si="46"/>
        <v>2.0000000000000002E-5</v>
      </c>
      <c r="D2953" s="1" t="s">
        <v>320</v>
      </c>
      <c r="E2953" s="4">
        <v>6.5838128328323406E-2</v>
      </c>
      <c r="F2953" s="66">
        <f>Cat_Results[[#This Row],[TotalLossInOriginalCurrency]] / INDEX(Exchange_Rate[Exchange Rate], MATCH(Cat_Results[[#This Row],[Currency]], Exchange_Rate[Currency], 0))</f>
        <v>6.5838128328323406E-2</v>
      </c>
    </row>
    <row r="2954" spans="1:6" x14ac:dyDescent="0.3">
      <c r="A2954" s="1">
        <v>11614</v>
      </c>
      <c r="B2954" s="1">
        <v>213</v>
      </c>
      <c r="C2954" s="1">
        <f t="shared" si="46"/>
        <v>2.0000000000000002E-5</v>
      </c>
      <c r="D2954" s="1" t="s">
        <v>320</v>
      </c>
      <c r="E2954" s="4">
        <v>13017584.553829599</v>
      </c>
      <c r="F2954" s="66">
        <f>Cat_Results[[#This Row],[TotalLossInOriginalCurrency]] / INDEX(Exchange_Rate[Exchange Rate], MATCH(Cat_Results[[#This Row],[Currency]], Exchange_Rate[Currency], 0))</f>
        <v>13017584.553829599</v>
      </c>
    </row>
    <row r="2955" spans="1:6" x14ac:dyDescent="0.3">
      <c r="A2955" s="1">
        <v>11617</v>
      </c>
      <c r="B2955" s="1">
        <v>251</v>
      </c>
      <c r="C2955" s="1">
        <f t="shared" si="46"/>
        <v>2.0000000000000002E-5</v>
      </c>
      <c r="D2955" s="1" t="s">
        <v>320</v>
      </c>
      <c r="E2955" s="4">
        <v>5.3421624004840899E-2</v>
      </c>
      <c r="F2955" s="66">
        <f>Cat_Results[[#This Row],[TotalLossInOriginalCurrency]] / INDEX(Exchange_Rate[Exchange Rate], MATCH(Cat_Results[[#This Row],[Currency]], Exchange_Rate[Currency], 0))</f>
        <v>5.3421624004840899E-2</v>
      </c>
    </row>
    <row r="2956" spans="1:6" x14ac:dyDescent="0.3">
      <c r="A2956" s="1">
        <v>11617</v>
      </c>
      <c r="B2956" s="1">
        <v>227</v>
      </c>
      <c r="C2956" s="1">
        <f t="shared" si="46"/>
        <v>2.0000000000000002E-5</v>
      </c>
      <c r="D2956" s="1" t="s">
        <v>322</v>
      </c>
      <c r="E2956" s="4">
        <v>2428174.4907175284</v>
      </c>
      <c r="F2956" s="66">
        <f>Cat_Results[[#This Row],[TotalLossInOriginalCurrency]] / INDEX(Exchange_Rate[Exchange Rate], MATCH(Cat_Results[[#This Row],[Currency]], Exchange_Rate[Currency], 0))</f>
        <v>2982526.7985449396</v>
      </c>
    </row>
    <row r="2957" spans="1:6" x14ac:dyDescent="0.3">
      <c r="A2957" s="1">
        <v>11620</v>
      </c>
      <c r="B2957" s="1">
        <v>281</v>
      </c>
      <c r="C2957" s="1">
        <f t="shared" si="46"/>
        <v>2.0000000000000002E-5</v>
      </c>
      <c r="D2957" s="1" t="s">
        <v>320</v>
      </c>
      <c r="E2957" s="4">
        <v>6.5166503190994295E-4</v>
      </c>
      <c r="F2957" s="66">
        <f>Cat_Results[[#This Row],[TotalLossInOriginalCurrency]] / INDEX(Exchange_Rate[Exchange Rate], MATCH(Cat_Results[[#This Row],[Currency]], Exchange_Rate[Currency], 0))</f>
        <v>6.5166503190994295E-4</v>
      </c>
    </row>
    <row r="2958" spans="1:6" x14ac:dyDescent="0.3">
      <c r="A2958" s="1">
        <v>11620</v>
      </c>
      <c r="B2958" s="1">
        <v>193</v>
      </c>
      <c r="C2958" s="1">
        <f t="shared" si="46"/>
        <v>2.0000000000000002E-5</v>
      </c>
      <c r="D2958" s="1" t="s">
        <v>321</v>
      </c>
      <c r="E2958" s="4">
        <v>162224.39652165509</v>
      </c>
      <c r="F2958" s="66">
        <f>Cat_Results[[#This Row],[TotalLossInOriginalCurrency]] / INDEX(Exchange_Rate[Exchange Rate], MATCH(Cat_Results[[#This Row],[Currency]], Exchange_Rate[Currency], 0))</f>
        <v>254156.96196022801</v>
      </c>
    </row>
    <row r="2959" spans="1:6" x14ac:dyDescent="0.3">
      <c r="A2959" s="1">
        <v>11630</v>
      </c>
      <c r="B2959" s="1">
        <v>266</v>
      </c>
      <c r="C2959" s="1">
        <f t="shared" si="46"/>
        <v>2.0000000000000002E-5</v>
      </c>
      <c r="D2959" s="1" t="s">
        <v>321</v>
      </c>
      <c r="E2959" s="4">
        <v>6.3318759458237889E-3</v>
      </c>
      <c r="F2959" s="66">
        <f>Cat_Results[[#This Row],[TotalLossInOriginalCurrency]] / INDEX(Exchange_Rate[Exchange Rate], MATCH(Cat_Results[[#This Row],[Currency]], Exchange_Rate[Currency], 0))</f>
        <v>9.9201500415802002E-3</v>
      </c>
    </row>
    <row r="2960" spans="1:6" x14ac:dyDescent="0.3">
      <c r="A2960" s="1">
        <v>11637</v>
      </c>
      <c r="B2960" s="1">
        <v>245</v>
      </c>
      <c r="C2960" s="1">
        <f t="shared" si="46"/>
        <v>2.0000000000000002E-5</v>
      </c>
      <c r="D2960" s="1" t="s">
        <v>321</v>
      </c>
      <c r="E2960" s="4">
        <v>5331.9055722297289</v>
      </c>
      <c r="F2960" s="66">
        <f>Cat_Results[[#This Row],[TotalLossInOriginalCurrency]] / INDEX(Exchange_Rate[Exchange Rate], MATCH(Cat_Results[[#This Row],[Currency]], Exchange_Rate[Currency], 0))</f>
        <v>8353.4964577034098</v>
      </c>
    </row>
    <row r="2961" spans="1:6" x14ac:dyDescent="0.3">
      <c r="A2961" s="1">
        <v>11647</v>
      </c>
      <c r="B2961" s="1">
        <v>273</v>
      </c>
      <c r="C2961" s="1">
        <f t="shared" si="46"/>
        <v>2.0000000000000002E-5</v>
      </c>
      <c r="D2961" s="1" t="s">
        <v>320</v>
      </c>
      <c r="E2961" s="4">
        <v>53862.801036411904</v>
      </c>
      <c r="F2961" s="66">
        <f>Cat_Results[[#This Row],[TotalLossInOriginalCurrency]] / INDEX(Exchange_Rate[Exchange Rate], MATCH(Cat_Results[[#This Row],[Currency]], Exchange_Rate[Currency], 0))</f>
        <v>53862.801036411904</v>
      </c>
    </row>
    <row r="2962" spans="1:6" x14ac:dyDescent="0.3">
      <c r="A2962" s="1">
        <v>11647</v>
      </c>
      <c r="B2962" s="1">
        <v>258</v>
      </c>
      <c r="C2962" s="1">
        <f t="shared" si="46"/>
        <v>2.0000000000000002E-5</v>
      </c>
      <c r="D2962" s="1" t="s">
        <v>320</v>
      </c>
      <c r="E2962" s="4">
        <v>459194.650892039</v>
      </c>
      <c r="F2962" s="66">
        <f>Cat_Results[[#This Row],[TotalLossInOriginalCurrency]] / INDEX(Exchange_Rate[Exchange Rate], MATCH(Cat_Results[[#This Row],[Currency]], Exchange_Rate[Currency], 0))</f>
        <v>459194.650892039</v>
      </c>
    </row>
    <row r="2963" spans="1:6" x14ac:dyDescent="0.3">
      <c r="A2963" s="1">
        <v>11648</v>
      </c>
      <c r="B2963" s="1">
        <v>241</v>
      </c>
      <c r="C2963" s="1">
        <f t="shared" si="46"/>
        <v>2.0000000000000002E-5</v>
      </c>
      <c r="D2963" s="1" t="s">
        <v>323</v>
      </c>
      <c r="E2963" s="4">
        <v>0.99923411562632558</v>
      </c>
      <c r="F2963" s="66">
        <f>Cat_Results[[#This Row],[TotalLossInOriginalCurrency]] / INDEX(Exchange_Rate[Exchange Rate], MATCH(Cat_Results[[#This Row],[Currency]], Exchange_Rate[Currency], 0))</f>
        <v>1.2597344815731E-2</v>
      </c>
    </row>
    <row r="2964" spans="1:6" x14ac:dyDescent="0.3">
      <c r="A2964" s="1">
        <v>11649</v>
      </c>
      <c r="B2964" s="1">
        <v>234</v>
      </c>
      <c r="C2964" s="1">
        <f t="shared" si="46"/>
        <v>2.0000000000000002E-5</v>
      </c>
      <c r="D2964" s="1" t="s">
        <v>323</v>
      </c>
      <c r="E2964" s="4">
        <v>1.1667259053725563</v>
      </c>
      <c r="F2964" s="66">
        <f>Cat_Results[[#This Row],[TotalLossInOriginalCurrency]] / INDEX(Exchange_Rate[Exchange Rate], MATCH(Cat_Results[[#This Row],[Currency]], Exchange_Rate[Currency], 0))</f>
        <v>1.4708913862705198E-2</v>
      </c>
    </row>
    <row r="2965" spans="1:6" x14ac:dyDescent="0.3">
      <c r="A2965" s="1">
        <v>11652</v>
      </c>
      <c r="B2965" s="1">
        <v>215</v>
      </c>
      <c r="C2965" s="1">
        <f t="shared" si="46"/>
        <v>2.0000000000000002E-5</v>
      </c>
      <c r="D2965" s="1" t="s">
        <v>321</v>
      </c>
      <c r="E2965" s="4">
        <v>16374.133480006822</v>
      </c>
      <c r="F2965" s="66">
        <f>Cat_Results[[#This Row],[TotalLossInOriginalCurrency]] / INDEX(Exchange_Rate[Exchange Rate], MATCH(Cat_Results[[#This Row],[Currency]], Exchange_Rate[Currency], 0))</f>
        <v>25653.3549160361</v>
      </c>
    </row>
    <row r="2966" spans="1:6" x14ac:dyDescent="0.3">
      <c r="A2966" s="1">
        <v>11658</v>
      </c>
      <c r="B2966" s="1">
        <v>261</v>
      </c>
      <c r="C2966" s="1">
        <f t="shared" si="46"/>
        <v>2.0000000000000002E-5</v>
      </c>
      <c r="D2966" s="1" t="s">
        <v>323</v>
      </c>
      <c r="E2966" s="4">
        <v>421245.39410990669</v>
      </c>
      <c r="F2966" s="66">
        <f>Cat_Results[[#This Row],[TotalLossInOriginalCurrency]] / INDEX(Exchange_Rate[Exchange Rate], MATCH(Cat_Results[[#This Row],[Currency]], Exchange_Rate[Currency], 0))</f>
        <v>5310.6408184580496</v>
      </c>
    </row>
    <row r="2967" spans="1:6" x14ac:dyDescent="0.3">
      <c r="A2967" s="1">
        <v>11658</v>
      </c>
      <c r="B2967" s="1">
        <v>299</v>
      </c>
      <c r="C2967" s="1">
        <f t="shared" si="46"/>
        <v>2.0000000000000002E-5</v>
      </c>
      <c r="D2967" s="1" t="s">
        <v>320</v>
      </c>
      <c r="E2967" s="4">
        <v>7.0076059550046907E-2</v>
      </c>
      <c r="F2967" s="66">
        <f>Cat_Results[[#This Row],[TotalLossInOriginalCurrency]] / INDEX(Exchange_Rate[Exchange Rate], MATCH(Cat_Results[[#This Row],[Currency]], Exchange_Rate[Currency], 0))</f>
        <v>7.0076059550046907E-2</v>
      </c>
    </row>
    <row r="2968" spans="1:6" x14ac:dyDescent="0.3">
      <c r="A2968" s="1">
        <v>11658</v>
      </c>
      <c r="B2968" s="1">
        <v>225</v>
      </c>
      <c r="C2968" s="1">
        <f t="shared" si="46"/>
        <v>2.0000000000000002E-5</v>
      </c>
      <c r="D2968" s="1" t="s">
        <v>321</v>
      </c>
      <c r="E2968" s="4">
        <v>437399.07169034949</v>
      </c>
      <c r="F2968" s="66">
        <f>Cat_Results[[#This Row],[TotalLossInOriginalCurrency]] / INDEX(Exchange_Rate[Exchange Rate], MATCH(Cat_Results[[#This Row],[Currency]], Exchange_Rate[Currency], 0))</f>
        <v>685273.125427861</v>
      </c>
    </row>
    <row r="2969" spans="1:6" x14ac:dyDescent="0.3">
      <c r="A2969" s="1">
        <v>11660</v>
      </c>
      <c r="B2969" s="1">
        <v>266</v>
      </c>
      <c r="C2969" s="1">
        <f t="shared" si="46"/>
        <v>2.0000000000000002E-5</v>
      </c>
      <c r="D2969" s="1" t="s">
        <v>320</v>
      </c>
      <c r="E2969" s="4">
        <v>2325967.8276945702</v>
      </c>
      <c r="F2969" s="66">
        <f>Cat_Results[[#This Row],[TotalLossInOriginalCurrency]] / INDEX(Exchange_Rate[Exchange Rate], MATCH(Cat_Results[[#This Row],[Currency]], Exchange_Rate[Currency], 0))</f>
        <v>2325967.8276945702</v>
      </c>
    </row>
    <row r="2970" spans="1:6" x14ac:dyDescent="0.3">
      <c r="A2970" s="1">
        <v>11662</v>
      </c>
      <c r="B2970" s="1">
        <v>237</v>
      </c>
      <c r="C2970" s="1">
        <f t="shared" si="46"/>
        <v>2.0000000000000002E-5</v>
      </c>
      <c r="D2970" s="1" t="s">
        <v>320</v>
      </c>
      <c r="E2970" s="4">
        <v>1248.5087407999899</v>
      </c>
      <c r="F2970" s="66">
        <f>Cat_Results[[#This Row],[TotalLossInOriginalCurrency]] / INDEX(Exchange_Rate[Exchange Rate], MATCH(Cat_Results[[#This Row],[Currency]], Exchange_Rate[Currency], 0))</f>
        <v>1248.5087407999899</v>
      </c>
    </row>
    <row r="2971" spans="1:6" x14ac:dyDescent="0.3">
      <c r="A2971" s="1">
        <v>11663</v>
      </c>
      <c r="B2971" s="1">
        <v>262</v>
      </c>
      <c r="C2971" s="1">
        <f t="shared" si="46"/>
        <v>2.0000000000000002E-5</v>
      </c>
      <c r="D2971" s="1" t="s">
        <v>323</v>
      </c>
      <c r="E2971" s="4">
        <v>1438311.2207499067</v>
      </c>
      <c r="F2971" s="66">
        <f>Cat_Results[[#This Row],[TotalLossInOriginalCurrency]] / INDEX(Exchange_Rate[Exchange Rate], MATCH(Cat_Results[[#This Row],[Currency]], Exchange_Rate[Currency], 0))</f>
        <v>18132.7900206495</v>
      </c>
    </row>
    <row r="2972" spans="1:6" x14ac:dyDescent="0.3">
      <c r="A2972" s="1">
        <v>11672</v>
      </c>
      <c r="B2972" s="1">
        <v>207</v>
      </c>
      <c r="C2972" s="1">
        <f t="shared" si="46"/>
        <v>2.0000000000000002E-5</v>
      </c>
      <c r="D2972" s="1" t="s">
        <v>320</v>
      </c>
      <c r="E2972" s="4">
        <v>1.78737379610538E-2</v>
      </c>
      <c r="F2972" s="66">
        <f>Cat_Results[[#This Row],[TotalLossInOriginalCurrency]] / INDEX(Exchange_Rate[Exchange Rate], MATCH(Cat_Results[[#This Row],[Currency]], Exchange_Rate[Currency], 0))</f>
        <v>1.78737379610538E-2</v>
      </c>
    </row>
    <row r="2973" spans="1:6" x14ac:dyDescent="0.3">
      <c r="A2973" s="1">
        <v>11677</v>
      </c>
      <c r="B2973" s="1">
        <v>253</v>
      </c>
      <c r="C2973" s="1">
        <f t="shared" si="46"/>
        <v>2.0000000000000002E-5</v>
      </c>
      <c r="D2973" s="1" t="s">
        <v>320</v>
      </c>
      <c r="E2973" s="4">
        <v>189856.537624755</v>
      </c>
      <c r="F2973" s="66">
        <f>Cat_Results[[#This Row],[TotalLossInOriginalCurrency]] / INDEX(Exchange_Rate[Exchange Rate], MATCH(Cat_Results[[#This Row],[Currency]], Exchange_Rate[Currency], 0))</f>
        <v>189856.537624755</v>
      </c>
    </row>
    <row r="2974" spans="1:6" x14ac:dyDescent="0.3">
      <c r="A2974" s="1">
        <v>11678</v>
      </c>
      <c r="B2974" s="1">
        <v>249</v>
      </c>
      <c r="C2974" s="1">
        <f t="shared" si="46"/>
        <v>2.0000000000000002E-5</v>
      </c>
      <c r="D2974" s="1" t="s">
        <v>321</v>
      </c>
      <c r="E2974" s="4">
        <v>1.2564345823950798E-2</v>
      </c>
      <c r="F2974" s="66">
        <f>Cat_Results[[#This Row],[TotalLossInOriginalCurrency]] / INDEX(Exchange_Rate[Exchange Rate], MATCH(Cat_Results[[#This Row],[Currency]], Exchange_Rate[Currency], 0))</f>
        <v>1.9684560596942902E-2</v>
      </c>
    </row>
    <row r="2975" spans="1:6" x14ac:dyDescent="0.3">
      <c r="A2975" s="1">
        <v>11687</v>
      </c>
      <c r="B2975" s="1">
        <v>289</v>
      </c>
      <c r="C2975" s="1">
        <f t="shared" si="46"/>
        <v>2.0000000000000002E-5</v>
      </c>
      <c r="D2975" s="1" t="s">
        <v>320</v>
      </c>
      <c r="E2975" s="4">
        <v>22557.0234903768</v>
      </c>
      <c r="F2975" s="66">
        <f>Cat_Results[[#This Row],[TotalLossInOriginalCurrency]] / INDEX(Exchange_Rate[Exchange Rate], MATCH(Cat_Results[[#This Row],[Currency]], Exchange_Rate[Currency], 0))</f>
        <v>22557.0234903768</v>
      </c>
    </row>
    <row r="2976" spans="1:6" x14ac:dyDescent="0.3">
      <c r="A2976" s="1">
        <v>11694</v>
      </c>
      <c r="B2976" s="1">
        <v>233</v>
      </c>
      <c r="C2976" s="1">
        <f t="shared" si="46"/>
        <v>2.0000000000000002E-5</v>
      </c>
      <c r="D2976" s="1" t="s">
        <v>320</v>
      </c>
      <c r="E2976" s="4">
        <v>1.08659267425537E-3</v>
      </c>
      <c r="F2976" s="66">
        <f>Cat_Results[[#This Row],[TotalLossInOriginalCurrency]] / INDEX(Exchange_Rate[Exchange Rate], MATCH(Cat_Results[[#This Row],[Currency]], Exchange_Rate[Currency], 0))</f>
        <v>1.08659267425537E-3</v>
      </c>
    </row>
    <row r="2977" spans="1:6" x14ac:dyDescent="0.3">
      <c r="A2977" s="1">
        <v>11694</v>
      </c>
      <c r="B2977" s="1">
        <v>254</v>
      </c>
      <c r="C2977" s="1">
        <f t="shared" si="46"/>
        <v>2.0000000000000002E-5</v>
      </c>
      <c r="D2977" s="1" t="s">
        <v>321</v>
      </c>
      <c r="E2977" s="4">
        <v>4.0345224456898856E-3</v>
      </c>
      <c r="F2977" s="66">
        <f>Cat_Results[[#This Row],[TotalLossInOriginalCurrency]] / INDEX(Exchange_Rate[Exchange Rate], MATCH(Cat_Results[[#This Row],[Currency]], Exchange_Rate[Currency], 0))</f>
        <v>6.320886313915251E-3</v>
      </c>
    </row>
    <row r="2978" spans="1:6" x14ac:dyDescent="0.3">
      <c r="A2978" s="1">
        <v>11696</v>
      </c>
      <c r="B2978" s="1">
        <v>262</v>
      </c>
      <c r="C2978" s="1">
        <f t="shared" si="46"/>
        <v>2.0000000000000002E-5</v>
      </c>
      <c r="D2978" s="1" t="s">
        <v>320</v>
      </c>
      <c r="E2978" s="4">
        <v>16831184.525115799</v>
      </c>
      <c r="F2978" s="66">
        <f>Cat_Results[[#This Row],[TotalLossInOriginalCurrency]] / INDEX(Exchange_Rate[Exchange Rate], MATCH(Cat_Results[[#This Row],[Currency]], Exchange_Rate[Currency], 0))</f>
        <v>16831184.525115799</v>
      </c>
    </row>
    <row r="2979" spans="1:6" x14ac:dyDescent="0.3">
      <c r="A2979" s="1">
        <v>11696</v>
      </c>
      <c r="B2979" s="1">
        <v>217</v>
      </c>
      <c r="C2979" s="1">
        <f t="shared" si="46"/>
        <v>2.0000000000000002E-5</v>
      </c>
      <c r="D2979" s="1" t="s">
        <v>323</v>
      </c>
      <c r="E2979" s="4">
        <v>37127477.882517435</v>
      </c>
      <c r="F2979" s="66">
        <f>Cat_Results[[#This Row],[TotalLossInOriginalCurrency]] / INDEX(Exchange_Rate[Exchange Rate], MATCH(Cat_Results[[#This Row],[Currency]], Exchange_Rate[Currency], 0))</f>
        <v>468066.12555590802</v>
      </c>
    </row>
    <row r="2980" spans="1:6" x14ac:dyDescent="0.3">
      <c r="A2980" s="1">
        <v>11697</v>
      </c>
      <c r="B2980" s="1">
        <v>277</v>
      </c>
      <c r="C2980" s="1">
        <f t="shared" si="46"/>
        <v>2.0000000000000002E-5</v>
      </c>
      <c r="D2980" s="1" t="s">
        <v>321</v>
      </c>
      <c r="E2980" s="4">
        <v>15024.329500796244</v>
      </c>
      <c r="F2980" s="66">
        <f>Cat_Results[[#This Row],[TotalLossInOriginalCurrency]] / INDEX(Exchange_Rate[Exchange Rate], MATCH(Cat_Results[[#This Row],[Currency]], Exchange_Rate[Currency], 0))</f>
        <v>23538.617022391401</v>
      </c>
    </row>
    <row r="2981" spans="1:6" x14ac:dyDescent="0.3">
      <c r="A2981" s="1">
        <v>11720</v>
      </c>
      <c r="B2981" s="1">
        <v>175</v>
      </c>
      <c r="C2981" s="1">
        <f t="shared" si="46"/>
        <v>2.0000000000000002E-5</v>
      </c>
      <c r="D2981" s="1" t="s">
        <v>321</v>
      </c>
      <c r="E2981" s="4">
        <v>11380.965312768027</v>
      </c>
      <c r="F2981" s="66">
        <f>Cat_Results[[#This Row],[TotalLossInOriginalCurrency]] / INDEX(Exchange_Rate[Exchange Rate], MATCH(Cat_Results[[#This Row],[Currency]], Exchange_Rate[Currency], 0))</f>
        <v>17830.558350585299</v>
      </c>
    </row>
    <row r="2982" spans="1:6" x14ac:dyDescent="0.3">
      <c r="A2982" s="1">
        <v>11724</v>
      </c>
      <c r="B2982" s="1">
        <v>235</v>
      </c>
      <c r="C2982" s="1">
        <f t="shared" si="46"/>
        <v>2.0000000000000002E-5</v>
      </c>
      <c r="D2982" s="1" t="s">
        <v>320</v>
      </c>
      <c r="E2982" s="4">
        <v>167187.519099656</v>
      </c>
      <c r="F2982" s="66">
        <f>Cat_Results[[#This Row],[TotalLossInOriginalCurrency]] / INDEX(Exchange_Rate[Exchange Rate], MATCH(Cat_Results[[#This Row],[Currency]], Exchange_Rate[Currency], 0))</f>
        <v>167187.519099656</v>
      </c>
    </row>
    <row r="2983" spans="1:6" x14ac:dyDescent="0.3">
      <c r="A2983" s="1">
        <v>11732</v>
      </c>
      <c r="B2983" s="1">
        <v>257</v>
      </c>
      <c r="C2983" s="1">
        <f t="shared" si="46"/>
        <v>2.0000000000000002E-5</v>
      </c>
      <c r="D2983" s="1" t="s">
        <v>320</v>
      </c>
      <c r="E2983" s="4">
        <v>0.93078837008681603</v>
      </c>
      <c r="F2983" s="66">
        <f>Cat_Results[[#This Row],[TotalLossInOriginalCurrency]] / INDEX(Exchange_Rate[Exchange Rate], MATCH(Cat_Results[[#This Row],[Currency]], Exchange_Rate[Currency], 0))</f>
        <v>0.93078837008681603</v>
      </c>
    </row>
    <row r="2984" spans="1:6" x14ac:dyDescent="0.3">
      <c r="A2984" s="1">
        <v>11736</v>
      </c>
      <c r="B2984" s="1">
        <v>230</v>
      </c>
      <c r="C2984" s="1">
        <f t="shared" si="46"/>
        <v>2.0000000000000002E-5</v>
      </c>
      <c r="D2984" s="1" t="s">
        <v>321</v>
      </c>
      <c r="E2984" s="4">
        <v>4309.9601196922049</v>
      </c>
      <c r="F2984" s="66">
        <f>Cat_Results[[#This Row],[TotalLossInOriginalCurrency]] / INDEX(Exchange_Rate[Exchange Rate], MATCH(Cat_Results[[#This Row],[Currency]], Exchange_Rate[Currency], 0))</f>
        <v>6752.4145176554093</v>
      </c>
    </row>
    <row r="2985" spans="1:6" x14ac:dyDescent="0.3">
      <c r="A2985" s="1">
        <v>11736</v>
      </c>
      <c r="B2985" s="1">
        <v>236</v>
      </c>
      <c r="C2985" s="1">
        <f t="shared" si="46"/>
        <v>2.0000000000000002E-5</v>
      </c>
      <c r="D2985" s="1" t="s">
        <v>321</v>
      </c>
      <c r="E2985" s="4">
        <v>276124.95275814709</v>
      </c>
      <c r="F2985" s="66">
        <f>Cat_Results[[#This Row],[TotalLossInOriginalCurrency]] / INDEX(Exchange_Rate[Exchange Rate], MATCH(Cat_Results[[#This Row],[Currency]], Exchange_Rate[Currency], 0))</f>
        <v>432604.96336661704</v>
      </c>
    </row>
    <row r="2986" spans="1:6" x14ac:dyDescent="0.3">
      <c r="A2986" s="1">
        <v>11738</v>
      </c>
      <c r="B2986" s="1">
        <v>248</v>
      </c>
      <c r="C2986" s="1">
        <f t="shared" si="46"/>
        <v>2.0000000000000002E-5</v>
      </c>
      <c r="D2986" s="1" t="s">
        <v>322</v>
      </c>
      <c r="E2986" s="4">
        <v>4982.792788991278</v>
      </c>
      <c r="F2986" s="66">
        <f>Cat_Results[[#This Row],[TotalLossInOriginalCurrency]] / INDEX(Exchange_Rate[Exchange Rate], MATCH(Cat_Results[[#This Row],[Currency]], Exchange_Rate[Currency], 0))</f>
        <v>6120.3645296394798</v>
      </c>
    </row>
    <row r="2987" spans="1:6" x14ac:dyDescent="0.3">
      <c r="A2987" s="1">
        <v>11741</v>
      </c>
      <c r="B2987" s="1">
        <v>218</v>
      </c>
      <c r="C2987" s="1">
        <f t="shared" si="46"/>
        <v>2.0000000000000002E-5</v>
      </c>
      <c r="D2987" s="1" t="s">
        <v>321</v>
      </c>
      <c r="E2987" s="4">
        <v>996872.85339193314</v>
      </c>
      <c r="F2987" s="66">
        <f>Cat_Results[[#This Row],[TotalLossInOriginalCurrency]] / INDEX(Exchange_Rate[Exchange Rate], MATCH(Cat_Results[[#This Row],[Currency]], Exchange_Rate[Currency], 0))</f>
        <v>1561800.6989774599</v>
      </c>
    </row>
    <row r="2988" spans="1:6" x14ac:dyDescent="0.3">
      <c r="A2988" s="1">
        <v>11748</v>
      </c>
      <c r="B2988" s="1">
        <v>198</v>
      </c>
      <c r="C2988" s="1">
        <f t="shared" si="46"/>
        <v>2.0000000000000002E-5</v>
      </c>
      <c r="D2988" s="1" t="s">
        <v>323</v>
      </c>
      <c r="E2988" s="4">
        <v>100562.1266290429</v>
      </c>
      <c r="F2988" s="66">
        <f>Cat_Results[[#This Row],[TotalLossInOriginalCurrency]] / INDEX(Exchange_Rate[Exchange Rate], MATCH(Cat_Results[[#This Row],[Currency]], Exchange_Rate[Currency], 0))</f>
        <v>1267.7867626198999</v>
      </c>
    </row>
    <row r="2989" spans="1:6" x14ac:dyDescent="0.3">
      <c r="A2989" s="1">
        <v>11761</v>
      </c>
      <c r="B2989" s="1">
        <v>185</v>
      </c>
      <c r="C2989" s="1">
        <f t="shared" si="46"/>
        <v>2.0000000000000002E-5</v>
      </c>
      <c r="D2989" s="1" t="s">
        <v>322</v>
      </c>
      <c r="E2989" s="4">
        <v>22203.565345663545</v>
      </c>
      <c r="F2989" s="66">
        <f>Cat_Results[[#This Row],[TotalLossInOriginalCurrency]] / INDEX(Exchange_Rate[Exchange Rate], MATCH(Cat_Results[[#This Row],[Currency]], Exchange_Rate[Currency], 0))</f>
        <v>27272.639968767799</v>
      </c>
    </row>
    <row r="2990" spans="1:6" x14ac:dyDescent="0.3">
      <c r="A2990" s="1">
        <v>11766</v>
      </c>
      <c r="B2990" s="1">
        <v>218</v>
      </c>
      <c r="C2990" s="1">
        <f t="shared" si="46"/>
        <v>2.0000000000000002E-5</v>
      </c>
      <c r="D2990" s="1" t="s">
        <v>324</v>
      </c>
      <c r="E2990" s="4">
        <v>965133.54974681709</v>
      </c>
      <c r="F2990" s="66">
        <f>Cat_Results[[#This Row],[TotalLossInOriginalCurrency]] / INDEX(Exchange_Rate[Exchange Rate], MATCH(Cat_Results[[#This Row],[Currency]], Exchange_Rate[Currency], 0))</f>
        <v>976261.53914410505</v>
      </c>
    </row>
    <row r="2991" spans="1:6" x14ac:dyDescent="0.3">
      <c r="A2991" s="1">
        <v>11768</v>
      </c>
      <c r="B2991" s="1">
        <v>240</v>
      </c>
      <c r="C2991" s="1">
        <f t="shared" si="46"/>
        <v>2.0000000000000002E-5</v>
      </c>
      <c r="D2991" s="1" t="s">
        <v>320</v>
      </c>
      <c r="E2991" s="4">
        <v>8.1890821456909197E-3</v>
      </c>
      <c r="F2991" s="66">
        <f>Cat_Results[[#This Row],[TotalLossInOriginalCurrency]] / INDEX(Exchange_Rate[Exchange Rate], MATCH(Cat_Results[[#This Row],[Currency]], Exchange_Rate[Currency], 0))</f>
        <v>8.1890821456909197E-3</v>
      </c>
    </row>
    <row r="2992" spans="1:6" x14ac:dyDescent="0.3">
      <c r="A2992" s="1">
        <v>11775</v>
      </c>
      <c r="B2992" s="1">
        <v>216</v>
      </c>
      <c r="C2992" s="1">
        <f t="shared" si="46"/>
        <v>2.0000000000000002E-5</v>
      </c>
      <c r="D2992" s="1" t="s">
        <v>320</v>
      </c>
      <c r="E2992" s="4">
        <v>10048.035178985399</v>
      </c>
      <c r="F2992" s="66">
        <f>Cat_Results[[#This Row],[TotalLossInOriginalCurrency]] / INDEX(Exchange_Rate[Exchange Rate], MATCH(Cat_Results[[#This Row],[Currency]], Exchange_Rate[Currency], 0))</f>
        <v>10048.035178985399</v>
      </c>
    </row>
    <row r="2993" spans="1:6" x14ac:dyDescent="0.3">
      <c r="A2993" s="1">
        <v>11783</v>
      </c>
      <c r="B2993" s="1">
        <v>273</v>
      </c>
      <c r="C2993" s="1">
        <f t="shared" si="46"/>
        <v>2.0000000000000002E-5</v>
      </c>
      <c r="D2993" s="1" t="s">
        <v>320</v>
      </c>
      <c r="E2993" s="4">
        <v>1.7061829566955599E-3</v>
      </c>
      <c r="F2993" s="66">
        <f>Cat_Results[[#This Row],[TotalLossInOriginalCurrency]] / INDEX(Exchange_Rate[Exchange Rate], MATCH(Cat_Results[[#This Row],[Currency]], Exchange_Rate[Currency], 0))</f>
        <v>1.7061829566955599E-3</v>
      </c>
    </row>
    <row r="2994" spans="1:6" x14ac:dyDescent="0.3">
      <c r="A2994" s="1">
        <v>11784</v>
      </c>
      <c r="B2994" s="1">
        <v>218</v>
      </c>
      <c r="C2994" s="1">
        <f t="shared" si="46"/>
        <v>2.0000000000000002E-5</v>
      </c>
      <c r="D2994" s="1" t="s">
        <v>320</v>
      </c>
      <c r="E2994" s="4">
        <v>0.96799199225222299</v>
      </c>
      <c r="F2994" s="66">
        <f>Cat_Results[[#This Row],[TotalLossInOriginalCurrency]] / INDEX(Exchange_Rate[Exchange Rate], MATCH(Cat_Results[[#This Row],[Currency]], Exchange_Rate[Currency], 0))</f>
        <v>0.96799199225222299</v>
      </c>
    </row>
    <row r="2995" spans="1:6" x14ac:dyDescent="0.3">
      <c r="A2995" s="1">
        <v>11786</v>
      </c>
      <c r="B2995" s="1">
        <v>246</v>
      </c>
      <c r="C2995" s="1">
        <f t="shared" si="46"/>
        <v>2.0000000000000002E-5</v>
      </c>
      <c r="D2995" s="1" t="s">
        <v>320</v>
      </c>
      <c r="E2995" s="4">
        <v>8.0093741416931196E-4</v>
      </c>
      <c r="F2995" s="66">
        <f>Cat_Results[[#This Row],[TotalLossInOriginalCurrency]] / INDEX(Exchange_Rate[Exchange Rate], MATCH(Cat_Results[[#This Row],[Currency]], Exchange_Rate[Currency], 0))</f>
        <v>8.0093741416931196E-4</v>
      </c>
    </row>
    <row r="2996" spans="1:6" x14ac:dyDescent="0.3">
      <c r="A2996" s="1">
        <v>11790</v>
      </c>
      <c r="B2996" s="1">
        <v>277</v>
      </c>
      <c r="C2996" s="1">
        <f t="shared" si="46"/>
        <v>2.0000000000000002E-5</v>
      </c>
      <c r="D2996" s="1" t="s">
        <v>320</v>
      </c>
      <c r="E2996" s="4">
        <v>1.8855426460504501E-2</v>
      </c>
      <c r="F2996" s="66">
        <f>Cat_Results[[#This Row],[TotalLossInOriginalCurrency]] / INDEX(Exchange_Rate[Exchange Rate], MATCH(Cat_Results[[#This Row],[Currency]], Exchange_Rate[Currency], 0))</f>
        <v>1.8855426460504501E-2</v>
      </c>
    </row>
    <row r="2997" spans="1:6" x14ac:dyDescent="0.3">
      <c r="A2997" s="1">
        <v>11792</v>
      </c>
      <c r="B2997" s="1">
        <v>270</v>
      </c>
      <c r="C2997" s="1">
        <f t="shared" si="46"/>
        <v>2.0000000000000002E-5</v>
      </c>
      <c r="D2997" s="1" t="s">
        <v>321</v>
      </c>
      <c r="E2997" s="4">
        <v>1.1149058890166173E-2</v>
      </c>
      <c r="F2997" s="66">
        <f>Cat_Results[[#This Row],[TotalLossInOriginalCurrency]] / INDEX(Exchange_Rate[Exchange Rate], MATCH(Cat_Results[[#This Row],[Currency]], Exchange_Rate[Currency], 0))</f>
        <v>1.74672305583954E-2</v>
      </c>
    </row>
    <row r="2998" spans="1:6" x14ac:dyDescent="0.3">
      <c r="A2998" s="1">
        <v>11796</v>
      </c>
      <c r="B2998" s="1">
        <v>189</v>
      </c>
      <c r="C2998" s="1">
        <f t="shared" si="46"/>
        <v>2.0000000000000002E-5</v>
      </c>
      <c r="D2998" s="1" t="s">
        <v>320</v>
      </c>
      <c r="E2998" s="4">
        <v>1.7061829566955599E-3</v>
      </c>
      <c r="F2998" s="66">
        <f>Cat_Results[[#This Row],[TotalLossInOriginalCurrency]] / INDEX(Exchange_Rate[Exchange Rate], MATCH(Cat_Results[[#This Row],[Currency]], Exchange_Rate[Currency], 0))</f>
        <v>1.7061829566955599E-3</v>
      </c>
    </row>
    <row r="2999" spans="1:6" x14ac:dyDescent="0.3">
      <c r="A2999" s="1">
        <v>11799</v>
      </c>
      <c r="B2999" s="1">
        <v>286</v>
      </c>
      <c r="C2999" s="1">
        <f t="shared" si="46"/>
        <v>2.0000000000000002E-5</v>
      </c>
      <c r="D2999" s="1" t="s">
        <v>322</v>
      </c>
      <c r="E2999" s="4">
        <v>1984971.8902159252</v>
      </c>
      <c r="F2999" s="66">
        <f>Cat_Results[[#This Row],[TotalLossInOriginalCurrency]] / INDEX(Exchange_Rate[Exchange Rate], MATCH(Cat_Results[[#This Row],[Currency]], Exchange_Rate[Currency], 0))</f>
        <v>2438141.0312806498</v>
      </c>
    </row>
    <row r="3000" spans="1:6" x14ac:dyDescent="0.3">
      <c r="A3000" s="1">
        <v>11803</v>
      </c>
      <c r="B3000" s="1">
        <v>207</v>
      </c>
      <c r="C3000" s="1">
        <f t="shared" si="46"/>
        <v>2.0000000000000002E-5</v>
      </c>
      <c r="D3000" s="1" t="s">
        <v>320</v>
      </c>
      <c r="E3000" s="4">
        <v>41990487.930376001</v>
      </c>
      <c r="F3000" s="66">
        <f>Cat_Results[[#This Row],[TotalLossInOriginalCurrency]] / INDEX(Exchange_Rate[Exchange Rate], MATCH(Cat_Results[[#This Row],[Currency]], Exchange_Rate[Currency], 0))</f>
        <v>41990487.930376001</v>
      </c>
    </row>
    <row r="3001" spans="1:6" x14ac:dyDescent="0.3">
      <c r="A3001" s="1">
        <v>11805</v>
      </c>
      <c r="B3001" s="1">
        <v>155</v>
      </c>
      <c r="C3001" s="1">
        <f t="shared" si="46"/>
        <v>2.0000000000000002E-5</v>
      </c>
      <c r="D3001" s="1" t="s">
        <v>320</v>
      </c>
      <c r="E3001" s="4">
        <v>544594.84222760005</v>
      </c>
      <c r="F3001" s="66">
        <f>Cat_Results[[#This Row],[TotalLossInOriginalCurrency]] / INDEX(Exchange_Rate[Exchange Rate], MATCH(Cat_Results[[#This Row],[Currency]], Exchange_Rate[Currency], 0))</f>
        <v>544594.84222760005</v>
      </c>
    </row>
    <row r="3002" spans="1:6" x14ac:dyDescent="0.3">
      <c r="A3002" s="1">
        <v>11806</v>
      </c>
      <c r="B3002" s="1">
        <v>241</v>
      </c>
      <c r="C3002" s="1">
        <f t="shared" si="46"/>
        <v>2.0000000000000002E-5</v>
      </c>
      <c r="D3002" s="1" t="s">
        <v>320</v>
      </c>
      <c r="E3002" s="4">
        <v>544356.52093202004</v>
      </c>
      <c r="F3002" s="66">
        <f>Cat_Results[[#This Row],[TotalLossInOriginalCurrency]] / INDEX(Exchange_Rate[Exchange Rate], MATCH(Cat_Results[[#This Row],[Currency]], Exchange_Rate[Currency], 0))</f>
        <v>544356.52093202004</v>
      </c>
    </row>
    <row r="3003" spans="1:6" x14ac:dyDescent="0.3">
      <c r="A3003" s="1">
        <v>11813</v>
      </c>
      <c r="B3003" s="1">
        <v>263</v>
      </c>
      <c r="C3003" s="1">
        <f t="shared" si="46"/>
        <v>2.0000000000000002E-5</v>
      </c>
      <c r="D3003" s="1" t="s">
        <v>321</v>
      </c>
      <c r="E3003" s="4">
        <v>711787.03778021282</v>
      </c>
      <c r="F3003" s="66">
        <f>Cat_Results[[#This Row],[TotalLossInOriginalCurrency]] / INDEX(Exchange_Rate[Exchange Rate], MATCH(Cat_Results[[#This Row],[Currency]], Exchange_Rate[Currency], 0))</f>
        <v>1115156.7517820301</v>
      </c>
    </row>
    <row r="3004" spans="1:6" x14ac:dyDescent="0.3">
      <c r="A3004" s="1">
        <v>11814</v>
      </c>
      <c r="B3004" s="1">
        <v>268</v>
      </c>
      <c r="C3004" s="1">
        <f t="shared" si="46"/>
        <v>2.0000000000000002E-5</v>
      </c>
      <c r="D3004" s="1" t="s">
        <v>322</v>
      </c>
      <c r="E3004" s="4">
        <v>0.84078623259310326</v>
      </c>
      <c r="F3004" s="66">
        <f>Cat_Results[[#This Row],[TotalLossInOriginalCurrency]] / INDEX(Exchange_Rate[Exchange Rate], MATCH(Cat_Results[[#This Row],[Currency]], Exchange_Rate[Currency], 0))</f>
        <v>1.03273775428534</v>
      </c>
    </row>
    <row r="3005" spans="1:6" x14ac:dyDescent="0.3">
      <c r="A3005" s="1">
        <v>11817</v>
      </c>
      <c r="B3005" s="1">
        <v>219</v>
      </c>
      <c r="C3005" s="1">
        <f t="shared" si="46"/>
        <v>2.0000000000000002E-5</v>
      </c>
      <c r="D3005" s="1" t="s">
        <v>320</v>
      </c>
      <c r="E3005" s="4">
        <v>915774.14431248198</v>
      </c>
      <c r="F3005" s="66">
        <f>Cat_Results[[#This Row],[TotalLossInOriginalCurrency]] / INDEX(Exchange_Rate[Exchange Rate], MATCH(Cat_Results[[#This Row],[Currency]], Exchange_Rate[Currency], 0))</f>
        <v>915774.14431248198</v>
      </c>
    </row>
    <row r="3006" spans="1:6" x14ac:dyDescent="0.3">
      <c r="A3006" s="1">
        <v>11823</v>
      </c>
      <c r="B3006" s="1">
        <v>171</v>
      </c>
      <c r="C3006" s="1">
        <f t="shared" si="46"/>
        <v>2.0000000000000002E-5</v>
      </c>
      <c r="D3006" s="1" t="s">
        <v>320</v>
      </c>
      <c r="E3006" s="4">
        <v>101.49971344694499</v>
      </c>
      <c r="F3006" s="66">
        <f>Cat_Results[[#This Row],[TotalLossInOriginalCurrency]] / INDEX(Exchange_Rate[Exchange Rate], MATCH(Cat_Results[[#This Row],[Currency]], Exchange_Rate[Currency], 0))</f>
        <v>101.49971344694499</v>
      </c>
    </row>
    <row r="3007" spans="1:6" x14ac:dyDescent="0.3">
      <c r="A3007" s="1">
        <v>11832</v>
      </c>
      <c r="B3007" s="1">
        <v>225</v>
      </c>
      <c r="C3007" s="1">
        <f t="shared" si="46"/>
        <v>2.0000000000000002E-5</v>
      </c>
      <c r="D3007" s="1" t="s">
        <v>320</v>
      </c>
      <c r="E3007" s="4">
        <v>8.0093741416931196E-4</v>
      </c>
      <c r="F3007" s="66">
        <f>Cat_Results[[#This Row],[TotalLossInOriginalCurrency]] / INDEX(Exchange_Rate[Exchange Rate], MATCH(Cat_Results[[#This Row],[Currency]], Exchange_Rate[Currency], 0))</f>
        <v>8.0093741416931196E-4</v>
      </c>
    </row>
    <row r="3008" spans="1:6" x14ac:dyDescent="0.3">
      <c r="A3008" s="1">
        <v>11834</v>
      </c>
      <c r="B3008" s="1">
        <v>210</v>
      </c>
      <c r="C3008" s="1">
        <f t="shared" si="46"/>
        <v>2.0000000000000002E-5</v>
      </c>
      <c r="D3008" s="1" t="s">
        <v>320</v>
      </c>
      <c r="E3008" s="4">
        <v>482512.35892228503</v>
      </c>
      <c r="F3008" s="66">
        <f>Cat_Results[[#This Row],[TotalLossInOriginalCurrency]] / INDEX(Exchange_Rate[Exchange Rate], MATCH(Cat_Results[[#This Row],[Currency]], Exchange_Rate[Currency], 0))</f>
        <v>482512.35892228503</v>
      </c>
    </row>
    <row r="3009" spans="1:6" x14ac:dyDescent="0.3">
      <c r="A3009" s="1">
        <v>11840</v>
      </c>
      <c r="B3009" s="1">
        <v>202</v>
      </c>
      <c r="C3009" s="1">
        <f t="shared" si="46"/>
        <v>2.0000000000000002E-5</v>
      </c>
      <c r="D3009" s="1" t="s">
        <v>320</v>
      </c>
      <c r="E3009" s="4">
        <v>35641915.747614302</v>
      </c>
      <c r="F3009" s="66">
        <f>Cat_Results[[#This Row],[TotalLossInOriginalCurrency]] / INDEX(Exchange_Rate[Exchange Rate], MATCH(Cat_Results[[#This Row],[Currency]], Exchange_Rate[Currency], 0))</f>
        <v>35641915.747614302</v>
      </c>
    </row>
    <row r="3010" spans="1:6" x14ac:dyDescent="0.3">
      <c r="A3010" s="1">
        <v>11842</v>
      </c>
      <c r="B3010" s="1">
        <v>246</v>
      </c>
      <c r="C3010" s="1">
        <f t="shared" si="46"/>
        <v>2.0000000000000002E-5</v>
      </c>
      <c r="D3010" s="1" t="s">
        <v>321</v>
      </c>
      <c r="E3010" s="4">
        <v>2.9198643228373115E-2</v>
      </c>
      <c r="F3010" s="66">
        <f>Cat_Results[[#This Row],[TotalLossInOriginalCurrency]] / INDEX(Exchange_Rate[Exchange Rate], MATCH(Cat_Results[[#This Row],[Currency]], Exchange_Rate[Currency], 0))</f>
        <v>4.5745514333248097E-2</v>
      </c>
    </row>
    <row r="3011" spans="1:6" x14ac:dyDescent="0.3">
      <c r="A3011" s="1">
        <v>11844</v>
      </c>
      <c r="B3011" s="1">
        <v>252</v>
      </c>
      <c r="C3011" s="1">
        <f t="shared" si="46"/>
        <v>2.0000000000000002E-5</v>
      </c>
      <c r="D3011" s="1" t="s">
        <v>323</v>
      </c>
      <c r="E3011" s="4">
        <v>1.1667259053725563</v>
      </c>
      <c r="F3011" s="66">
        <f>Cat_Results[[#This Row],[TotalLossInOriginalCurrency]] / INDEX(Exchange_Rate[Exchange Rate], MATCH(Cat_Results[[#This Row],[Currency]], Exchange_Rate[Currency], 0))</f>
        <v>1.4708913862705198E-2</v>
      </c>
    </row>
    <row r="3012" spans="1:6" x14ac:dyDescent="0.3">
      <c r="A3012" s="1">
        <v>11844</v>
      </c>
      <c r="B3012" s="1">
        <v>188</v>
      </c>
      <c r="C3012" s="1">
        <f t="shared" si="46"/>
        <v>2.0000000000000002E-5</v>
      </c>
      <c r="D3012" s="1" t="s">
        <v>320</v>
      </c>
      <c r="E3012" s="4">
        <v>143624.25664675201</v>
      </c>
      <c r="F3012" s="66">
        <f>Cat_Results[[#This Row],[TotalLossInOriginalCurrency]] / INDEX(Exchange_Rate[Exchange Rate], MATCH(Cat_Results[[#This Row],[Currency]], Exchange_Rate[Currency], 0))</f>
        <v>143624.25664675201</v>
      </c>
    </row>
    <row r="3013" spans="1:6" x14ac:dyDescent="0.3">
      <c r="A3013" s="1">
        <v>11847</v>
      </c>
      <c r="B3013" s="1">
        <v>280</v>
      </c>
      <c r="C3013" s="1">
        <f t="shared" si="46"/>
        <v>2.0000000000000002E-5</v>
      </c>
      <c r="D3013" s="1" t="s">
        <v>321</v>
      </c>
      <c r="E3013" s="4">
        <v>1674180.9468537054</v>
      </c>
      <c r="F3013" s="66">
        <f>Cat_Results[[#This Row],[TotalLossInOriginalCurrency]] / INDEX(Exchange_Rate[Exchange Rate], MATCH(Cat_Results[[#This Row],[Currency]], Exchange_Rate[Currency], 0))</f>
        <v>2622939.2887107199</v>
      </c>
    </row>
    <row r="3014" spans="1:6" x14ac:dyDescent="0.3">
      <c r="A3014" s="1">
        <v>11851</v>
      </c>
      <c r="B3014" s="1">
        <v>269</v>
      </c>
      <c r="C3014" s="1">
        <f t="shared" ref="C3014:C3077" si="47">1/50000</f>
        <v>2.0000000000000002E-5</v>
      </c>
      <c r="D3014" s="1" t="s">
        <v>320</v>
      </c>
      <c r="E3014" s="4">
        <v>1.7061829566955599E-3</v>
      </c>
      <c r="F3014" s="66">
        <f>Cat_Results[[#This Row],[TotalLossInOriginalCurrency]] / INDEX(Exchange_Rate[Exchange Rate], MATCH(Cat_Results[[#This Row],[Currency]], Exchange_Rate[Currency], 0))</f>
        <v>1.7061829566955599E-3</v>
      </c>
    </row>
    <row r="3015" spans="1:6" x14ac:dyDescent="0.3">
      <c r="A3015" s="1">
        <v>11852</v>
      </c>
      <c r="B3015" s="1">
        <v>240</v>
      </c>
      <c r="C3015" s="1">
        <f t="shared" si="47"/>
        <v>2.0000000000000002E-5</v>
      </c>
      <c r="D3015" s="1" t="s">
        <v>320</v>
      </c>
      <c r="E3015" s="4">
        <v>20516.886627335101</v>
      </c>
      <c r="F3015" s="66">
        <f>Cat_Results[[#This Row],[TotalLossInOriginalCurrency]] / INDEX(Exchange_Rate[Exchange Rate], MATCH(Cat_Results[[#This Row],[Currency]], Exchange_Rate[Currency], 0))</f>
        <v>20516.886627335101</v>
      </c>
    </row>
    <row r="3016" spans="1:6" x14ac:dyDescent="0.3">
      <c r="A3016" s="1">
        <v>11853</v>
      </c>
      <c r="B3016" s="1">
        <v>275</v>
      </c>
      <c r="C3016" s="1">
        <f t="shared" si="47"/>
        <v>2.0000000000000002E-5</v>
      </c>
      <c r="D3016" s="1" t="s">
        <v>323</v>
      </c>
      <c r="E3016" s="4">
        <v>30.724611128317111</v>
      </c>
      <c r="F3016" s="66">
        <f>Cat_Results[[#This Row],[TotalLossInOriginalCurrency]] / INDEX(Exchange_Rate[Exchange Rate], MATCH(Cat_Results[[#This Row],[Currency]], Exchange_Rate[Currency], 0))</f>
        <v>0.38734518233502502</v>
      </c>
    </row>
    <row r="3017" spans="1:6" x14ac:dyDescent="0.3">
      <c r="A3017" s="1">
        <v>11853</v>
      </c>
      <c r="B3017" s="1">
        <v>232</v>
      </c>
      <c r="C3017" s="1">
        <f t="shared" si="47"/>
        <v>2.0000000000000002E-5</v>
      </c>
      <c r="D3017" s="1" t="s">
        <v>320</v>
      </c>
      <c r="E3017" s="4">
        <v>1559.65278147906</v>
      </c>
      <c r="F3017" s="66">
        <f>Cat_Results[[#This Row],[TotalLossInOriginalCurrency]] / INDEX(Exchange_Rate[Exchange Rate], MATCH(Cat_Results[[#This Row],[Currency]], Exchange_Rate[Currency], 0))</f>
        <v>1559.65278147906</v>
      </c>
    </row>
    <row r="3018" spans="1:6" x14ac:dyDescent="0.3">
      <c r="A3018" s="1">
        <v>11857</v>
      </c>
      <c r="B3018" s="1">
        <v>235</v>
      </c>
      <c r="C3018" s="1">
        <f t="shared" si="47"/>
        <v>2.0000000000000002E-5</v>
      </c>
      <c r="D3018" s="1" t="s">
        <v>320</v>
      </c>
      <c r="E3018" s="4">
        <v>14535568.4656542</v>
      </c>
      <c r="F3018" s="66">
        <f>Cat_Results[[#This Row],[TotalLossInOriginalCurrency]] / INDEX(Exchange_Rate[Exchange Rate], MATCH(Cat_Results[[#This Row],[Currency]], Exchange_Rate[Currency], 0))</f>
        <v>14535568.4656542</v>
      </c>
    </row>
    <row r="3019" spans="1:6" x14ac:dyDescent="0.3">
      <c r="A3019" s="1">
        <v>11858</v>
      </c>
      <c r="B3019" s="1">
        <v>235</v>
      </c>
      <c r="C3019" s="1">
        <f t="shared" si="47"/>
        <v>2.0000000000000002E-5</v>
      </c>
      <c r="D3019" s="1" t="s">
        <v>321</v>
      </c>
      <c r="E3019" s="4">
        <v>1.7357543957384274</v>
      </c>
      <c r="F3019" s="66">
        <f>Cat_Results[[#This Row],[TotalLossInOriginalCurrency]] / INDEX(Exchange_Rate[Exchange Rate], MATCH(Cat_Results[[#This Row],[Currency]], Exchange_Rate[Currency], 0))</f>
        <v>2.7194064110517502</v>
      </c>
    </row>
    <row r="3020" spans="1:6" x14ac:dyDescent="0.3">
      <c r="A3020" s="1">
        <v>11871</v>
      </c>
      <c r="B3020" s="1">
        <v>239</v>
      </c>
      <c r="C3020" s="1">
        <f t="shared" si="47"/>
        <v>2.0000000000000002E-5</v>
      </c>
      <c r="D3020" s="1" t="s">
        <v>320</v>
      </c>
      <c r="E3020" s="4">
        <v>7.1973790116608098</v>
      </c>
      <c r="F3020" s="66">
        <f>Cat_Results[[#This Row],[TotalLossInOriginalCurrency]] / INDEX(Exchange_Rate[Exchange Rate], MATCH(Cat_Results[[#This Row],[Currency]], Exchange_Rate[Currency], 0))</f>
        <v>7.1973790116608098</v>
      </c>
    </row>
    <row r="3021" spans="1:6" x14ac:dyDescent="0.3">
      <c r="A3021" s="1">
        <v>11881</v>
      </c>
      <c r="B3021" s="1">
        <v>210</v>
      </c>
      <c r="C3021" s="1">
        <f t="shared" si="47"/>
        <v>2.0000000000000002E-5</v>
      </c>
      <c r="D3021" s="1" t="s">
        <v>320</v>
      </c>
      <c r="E3021" s="4">
        <v>0.31176269799470901</v>
      </c>
      <c r="F3021" s="66">
        <f>Cat_Results[[#This Row],[TotalLossInOriginalCurrency]] / INDEX(Exchange_Rate[Exchange Rate], MATCH(Cat_Results[[#This Row],[Currency]], Exchange_Rate[Currency], 0))</f>
        <v>0.31176269799470901</v>
      </c>
    </row>
    <row r="3022" spans="1:6" x14ac:dyDescent="0.3">
      <c r="A3022" s="1">
        <v>11884</v>
      </c>
      <c r="B3022" s="1">
        <v>266</v>
      </c>
      <c r="C3022" s="1">
        <f t="shared" si="47"/>
        <v>2.0000000000000002E-5</v>
      </c>
      <c r="D3022" s="1" t="s">
        <v>320</v>
      </c>
      <c r="E3022" s="4">
        <v>653599.17169061501</v>
      </c>
      <c r="F3022" s="66">
        <f>Cat_Results[[#This Row],[TotalLossInOriginalCurrency]] / INDEX(Exchange_Rate[Exchange Rate], MATCH(Cat_Results[[#This Row],[Currency]], Exchange_Rate[Currency], 0))</f>
        <v>653599.17169061501</v>
      </c>
    </row>
    <row r="3023" spans="1:6" x14ac:dyDescent="0.3">
      <c r="A3023" s="1">
        <v>11884</v>
      </c>
      <c r="B3023" s="1">
        <v>273</v>
      </c>
      <c r="C3023" s="1">
        <f t="shared" si="47"/>
        <v>2.0000000000000002E-5</v>
      </c>
      <c r="D3023" s="1" t="s">
        <v>320</v>
      </c>
      <c r="E3023" s="4">
        <v>13574693.9059751</v>
      </c>
      <c r="F3023" s="66">
        <f>Cat_Results[[#This Row],[TotalLossInOriginalCurrency]] / INDEX(Exchange_Rate[Exchange Rate], MATCH(Cat_Results[[#This Row],[Currency]], Exchange_Rate[Currency], 0))</f>
        <v>13574693.9059751</v>
      </c>
    </row>
    <row r="3024" spans="1:6" x14ac:dyDescent="0.3">
      <c r="A3024" s="1">
        <v>11885</v>
      </c>
      <c r="B3024" s="1">
        <v>241</v>
      </c>
      <c r="C3024" s="1">
        <f t="shared" si="47"/>
        <v>2.0000000000000002E-5</v>
      </c>
      <c r="D3024" s="1" t="s">
        <v>321</v>
      </c>
      <c r="E3024" s="4">
        <v>1517858.0785865111</v>
      </c>
      <c r="F3024" s="66">
        <f>Cat_Results[[#This Row],[TotalLossInOriginalCurrency]] / INDEX(Exchange_Rate[Exchange Rate], MATCH(Cat_Results[[#This Row],[Currency]], Exchange_Rate[Currency], 0))</f>
        <v>2378028.2510642</v>
      </c>
    </row>
    <row r="3025" spans="1:6" x14ac:dyDescent="0.3">
      <c r="A3025" s="1">
        <v>11888</v>
      </c>
      <c r="B3025" s="1">
        <v>223</v>
      </c>
      <c r="C3025" s="1">
        <f t="shared" si="47"/>
        <v>2.0000000000000002E-5</v>
      </c>
      <c r="D3025" s="1" t="s">
        <v>323</v>
      </c>
      <c r="E3025" s="4">
        <v>10.29552310314565</v>
      </c>
      <c r="F3025" s="66">
        <f>Cat_Results[[#This Row],[TotalLossInOriginalCurrency]] / INDEX(Exchange_Rate[Exchange Rate], MATCH(Cat_Results[[#This Row],[Currency]], Exchange_Rate[Currency], 0))</f>
        <v>0.129795663058758</v>
      </c>
    </row>
    <row r="3026" spans="1:6" x14ac:dyDescent="0.3">
      <c r="A3026" s="1">
        <v>11890</v>
      </c>
      <c r="B3026" s="1">
        <v>209</v>
      </c>
      <c r="C3026" s="1">
        <f t="shared" si="47"/>
        <v>2.0000000000000002E-5</v>
      </c>
      <c r="D3026" s="1" t="s">
        <v>320</v>
      </c>
      <c r="E3026" s="4">
        <v>45.652093179523902</v>
      </c>
      <c r="F3026" s="66">
        <f>Cat_Results[[#This Row],[TotalLossInOriginalCurrency]] / INDEX(Exchange_Rate[Exchange Rate], MATCH(Cat_Results[[#This Row],[Currency]], Exchange_Rate[Currency], 0))</f>
        <v>45.652093179523902</v>
      </c>
    </row>
    <row r="3027" spans="1:6" x14ac:dyDescent="0.3">
      <c r="A3027" s="1">
        <v>11894</v>
      </c>
      <c r="B3027" s="1">
        <v>250</v>
      </c>
      <c r="C3027" s="1">
        <f t="shared" si="47"/>
        <v>2.0000000000000002E-5</v>
      </c>
      <c r="D3027" s="1" t="s">
        <v>320</v>
      </c>
      <c r="E3027" s="4">
        <v>3271306.6967035099</v>
      </c>
      <c r="F3027" s="66">
        <f>Cat_Results[[#This Row],[TotalLossInOriginalCurrency]] / INDEX(Exchange_Rate[Exchange Rate], MATCH(Cat_Results[[#This Row],[Currency]], Exchange_Rate[Currency], 0))</f>
        <v>3271306.6967035099</v>
      </c>
    </row>
    <row r="3028" spans="1:6" x14ac:dyDescent="0.3">
      <c r="A3028" s="1">
        <v>11896</v>
      </c>
      <c r="B3028" s="1">
        <v>211</v>
      </c>
      <c r="C3028" s="1">
        <f t="shared" si="47"/>
        <v>2.0000000000000002E-5</v>
      </c>
      <c r="D3028" s="1" t="s">
        <v>321</v>
      </c>
      <c r="E3028" s="4">
        <v>2.5000604625591664E-3</v>
      </c>
      <c r="F3028" s="66">
        <f>Cat_Results[[#This Row],[TotalLossInOriginalCurrency]] / INDEX(Exchange_Rate[Exchange Rate], MATCH(Cat_Results[[#This Row],[Currency]], Exchange_Rate[Currency], 0))</f>
        <v>3.91684472560883E-3</v>
      </c>
    </row>
    <row r="3029" spans="1:6" x14ac:dyDescent="0.3">
      <c r="A3029" s="1">
        <v>11898</v>
      </c>
      <c r="B3029" s="1">
        <v>153</v>
      </c>
      <c r="C3029" s="1">
        <f t="shared" si="47"/>
        <v>2.0000000000000002E-5</v>
      </c>
      <c r="D3029" s="1" t="s">
        <v>320</v>
      </c>
      <c r="E3029" s="4">
        <v>6549723.5554332696</v>
      </c>
      <c r="F3029" s="66">
        <f>Cat_Results[[#This Row],[TotalLossInOriginalCurrency]] / INDEX(Exchange_Rate[Exchange Rate], MATCH(Cat_Results[[#This Row],[Currency]], Exchange_Rate[Currency], 0))</f>
        <v>6549723.5554332696</v>
      </c>
    </row>
    <row r="3030" spans="1:6" x14ac:dyDescent="0.3">
      <c r="A3030" s="1">
        <v>11899</v>
      </c>
      <c r="B3030" s="1">
        <v>232</v>
      </c>
      <c r="C3030" s="1">
        <f t="shared" si="47"/>
        <v>2.0000000000000002E-5</v>
      </c>
      <c r="D3030" s="1" t="s">
        <v>320</v>
      </c>
      <c r="E3030" s="4">
        <v>34.727406699210398</v>
      </c>
      <c r="F3030" s="66">
        <f>Cat_Results[[#This Row],[TotalLossInOriginalCurrency]] / INDEX(Exchange_Rate[Exchange Rate], MATCH(Cat_Results[[#This Row],[Currency]], Exchange_Rate[Currency], 0))</f>
        <v>34.727406699210398</v>
      </c>
    </row>
    <row r="3031" spans="1:6" x14ac:dyDescent="0.3">
      <c r="A3031" s="1">
        <v>11902</v>
      </c>
      <c r="B3031" s="1">
        <v>243</v>
      </c>
      <c r="C3031" s="1">
        <f t="shared" si="47"/>
        <v>2.0000000000000002E-5</v>
      </c>
      <c r="D3031" s="1" t="s">
        <v>320</v>
      </c>
      <c r="E3031" s="4">
        <v>0.121426917612553</v>
      </c>
      <c r="F3031" s="66">
        <f>Cat_Results[[#This Row],[TotalLossInOriginalCurrency]] / INDEX(Exchange_Rate[Exchange Rate], MATCH(Cat_Results[[#This Row],[Currency]], Exchange_Rate[Currency], 0))</f>
        <v>0.121426917612553</v>
      </c>
    </row>
    <row r="3032" spans="1:6" x14ac:dyDescent="0.3">
      <c r="A3032" s="1">
        <v>11904</v>
      </c>
      <c r="B3032" s="1">
        <v>205</v>
      </c>
      <c r="C3032" s="1">
        <f t="shared" si="47"/>
        <v>2.0000000000000002E-5</v>
      </c>
      <c r="D3032" s="1" t="s">
        <v>321</v>
      </c>
      <c r="E3032" s="4">
        <v>126924.62206387817</v>
      </c>
      <c r="F3032" s="66">
        <f>Cat_Results[[#This Row],[TotalLossInOriginalCurrency]] / INDEX(Exchange_Rate[Exchange Rate], MATCH(Cat_Results[[#This Row],[Currency]], Exchange_Rate[Currency], 0))</f>
        <v>198852.80533251501</v>
      </c>
    </row>
    <row r="3033" spans="1:6" x14ac:dyDescent="0.3">
      <c r="A3033" s="1">
        <v>11904</v>
      </c>
      <c r="B3033" s="1">
        <v>266</v>
      </c>
      <c r="C3033" s="1">
        <f t="shared" si="47"/>
        <v>2.0000000000000002E-5</v>
      </c>
      <c r="D3033" s="1" t="s">
        <v>322</v>
      </c>
      <c r="E3033" s="4">
        <v>20473.132086457863</v>
      </c>
      <c r="F3033" s="66">
        <f>Cat_Results[[#This Row],[TotalLossInOriginalCurrency]] / INDEX(Exchange_Rate[Exchange Rate], MATCH(Cat_Results[[#This Row],[Currency]], Exchange_Rate[Currency], 0))</f>
        <v>25147.148745462298</v>
      </c>
    </row>
    <row r="3034" spans="1:6" x14ac:dyDescent="0.3">
      <c r="A3034" s="1">
        <v>11906</v>
      </c>
      <c r="B3034" s="1">
        <v>239</v>
      </c>
      <c r="C3034" s="1">
        <f t="shared" si="47"/>
        <v>2.0000000000000002E-5</v>
      </c>
      <c r="D3034" s="1" t="s">
        <v>321</v>
      </c>
      <c r="E3034" s="4">
        <v>6.3286659235449157E-3</v>
      </c>
      <c r="F3034" s="66">
        <f>Cat_Results[[#This Row],[TotalLossInOriginalCurrency]] / INDEX(Exchange_Rate[Exchange Rate], MATCH(Cat_Results[[#This Row],[Currency]], Exchange_Rate[Currency], 0))</f>
        <v>9.9151208996772801E-3</v>
      </c>
    </row>
    <row r="3035" spans="1:6" x14ac:dyDescent="0.3">
      <c r="A3035" s="1">
        <v>11908</v>
      </c>
      <c r="B3035" s="1">
        <v>262</v>
      </c>
      <c r="C3035" s="1">
        <f t="shared" si="47"/>
        <v>2.0000000000000002E-5</v>
      </c>
      <c r="D3035" s="1" t="s">
        <v>321</v>
      </c>
      <c r="E3035" s="4">
        <v>6.9117096126857209</v>
      </c>
      <c r="F3035" s="66">
        <f>Cat_Results[[#This Row],[TotalLossInOriginalCurrency]] / INDEX(Exchange_Rate[Exchange Rate], MATCH(Cat_Results[[#This Row],[Currency]], Exchange_Rate[Currency], 0))</f>
        <v>10.8285754472017</v>
      </c>
    </row>
    <row r="3036" spans="1:6" x14ac:dyDescent="0.3">
      <c r="A3036" s="1">
        <v>11919</v>
      </c>
      <c r="B3036" s="1">
        <v>248</v>
      </c>
      <c r="C3036" s="1">
        <f t="shared" si="47"/>
        <v>2.0000000000000002E-5</v>
      </c>
      <c r="D3036" s="1" t="s">
        <v>321</v>
      </c>
      <c r="E3036" s="4">
        <v>694.5965918798272</v>
      </c>
      <c r="F3036" s="66">
        <f>Cat_Results[[#This Row],[TotalLossInOriginalCurrency]] / INDEX(Exchange_Rate[Exchange Rate], MATCH(Cat_Results[[#This Row],[Currency]], Exchange_Rate[Currency], 0))</f>
        <v>1088.22448019734</v>
      </c>
    </row>
    <row r="3037" spans="1:6" x14ac:dyDescent="0.3">
      <c r="A3037" s="1">
        <v>11921</v>
      </c>
      <c r="B3037" s="1">
        <v>226</v>
      </c>
      <c r="C3037" s="1">
        <f t="shared" si="47"/>
        <v>2.0000000000000002E-5</v>
      </c>
      <c r="D3037" s="1" t="s">
        <v>320</v>
      </c>
      <c r="E3037" s="4">
        <v>19814.520033907102</v>
      </c>
      <c r="F3037" s="66">
        <f>Cat_Results[[#This Row],[TotalLossInOriginalCurrency]] / INDEX(Exchange_Rate[Exchange Rate], MATCH(Cat_Results[[#This Row],[Currency]], Exchange_Rate[Currency], 0))</f>
        <v>19814.520033907102</v>
      </c>
    </row>
    <row r="3038" spans="1:6" x14ac:dyDescent="0.3">
      <c r="A3038" s="1">
        <v>11929</v>
      </c>
      <c r="B3038" s="1">
        <v>211</v>
      </c>
      <c r="C3038" s="1">
        <f t="shared" si="47"/>
        <v>2.0000000000000002E-5</v>
      </c>
      <c r="D3038" s="1" t="s">
        <v>321</v>
      </c>
      <c r="E3038" s="4">
        <v>20184.876103005605</v>
      </c>
      <c r="F3038" s="66">
        <f>Cat_Results[[#This Row],[TotalLossInOriginalCurrency]] / INDEX(Exchange_Rate[Exchange Rate], MATCH(Cat_Results[[#This Row],[Currency]], Exchange_Rate[Currency], 0))</f>
        <v>31623.645381838105</v>
      </c>
    </row>
    <row r="3039" spans="1:6" x14ac:dyDescent="0.3">
      <c r="A3039" s="1">
        <v>11933</v>
      </c>
      <c r="B3039" s="1">
        <v>226</v>
      </c>
      <c r="C3039" s="1">
        <f t="shared" si="47"/>
        <v>2.0000000000000002E-5</v>
      </c>
      <c r="D3039" s="1" t="s">
        <v>321</v>
      </c>
      <c r="E3039" s="4">
        <v>29659.37297170797</v>
      </c>
      <c r="F3039" s="66">
        <f>Cat_Results[[#This Row],[TotalLossInOriginalCurrency]] / INDEX(Exchange_Rate[Exchange Rate], MATCH(Cat_Results[[#This Row],[Currency]], Exchange_Rate[Currency], 0))</f>
        <v>46467.3396219313</v>
      </c>
    </row>
    <row r="3040" spans="1:6" x14ac:dyDescent="0.3">
      <c r="A3040" s="1">
        <v>11934</v>
      </c>
      <c r="B3040" s="1">
        <v>281</v>
      </c>
      <c r="C3040" s="1">
        <f t="shared" si="47"/>
        <v>2.0000000000000002E-5</v>
      </c>
      <c r="D3040" s="1" t="s">
        <v>321</v>
      </c>
      <c r="E3040" s="4">
        <v>6.3318759458237889E-3</v>
      </c>
      <c r="F3040" s="66">
        <f>Cat_Results[[#This Row],[TotalLossInOriginalCurrency]] / INDEX(Exchange_Rate[Exchange Rate], MATCH(Cat_Results[[#This Row],[Currency]], Exchange_Rate[Currency], 0))</f>
        <v>9.9201500415802002E-3</v>
      </c>
    </row>
    <row r="3041" spans="1:6" x14ac:dyDescent="0.3">
      <c r="A3041" s="1">
        <v>11936</v>
      </c>
      <c r="B3041" s="1">
        <v>224</v>
      </c>
      <c r="C3041" s="1">
        <f t="shared" si="47"/>
        <v>2.0000000000000002E-5</v>
      </c>
      <c r="D3041" s="1" t="s">
        <v>320</v>
      </c>
      <c r="E3041" s="4">
        <v>19297.846438601598</v>
      </c>
      <c r="F3041" s="66">
        <f>Cat_Results[[#This Row],[TotalLossInOriginalCurrency]] / INDEX(Exchange_Rate[Exchange Rate], MATCH(Cat_Results[[#This Row],[Currency]], Exchange_Rate[Currency], 0))</f>
        <v>19297.846438601598</v>
      </c>
    </row>
    <row r="3042" spans="1:6" x14ac:dyDescent="0.3">
      <c r="A3042" s="1">
        <v>11938</v>
      </c>
      <c r="B3042" s="1">
        <v>264</v>
      </c>
      <c r="C3042" s="1">
        <f t="shared" si="47"/>
        <v>2.0000000000000002E-5</v>
      </c>
      <c r="D3042" s="1" t="s">
        <v>320</v>
      </c>
      <c r="E3042" s="4">
        <v>2572.1788018941902</v>
      </c>
      <c r="F3042" s="66">
        <f>Cat_Results[[#This Row],[TotalLossInOriginalCurrency]] / INDEX(Exchange_Rate[Exchange Rate], MATCH(Cat_Results[[#This Row],[Currency]], Exchange_Rate[Currency], 0))</f>
        <v>2572.1788018941902</v>
      </c>
    </row>
    <row r="3043" spans="1:6" x14ac:dyDescent="0.3">
      <c r="A3043" s="1">
        <v>11947</v>
      </c>
      <c r="B3043" s="1">
        <v>270</v>
      </c>
      <c r="C3043" s="1">
        <f t="shared" si="47"/>
        <v>2.0000000000000002E-5</v>
      </c>
      <c r="D3043" s="1" t="s">
        <v>321</v>
      </c>
      <c r="E3043" s="4">
        <v>89.796962008411512</v>
      </c>
      <c r="F3043" s="66">
        <f>Cat_Results[[#This Row],[TotalLossInOriginalCurrency]] / INDEX(Exchange_Rate[Exchange Rate], MATCH(Cat_Results[[#This Row],[Currency]], Exchange_Rate[Currency], 0))</f>
        <v>140.684900339693</v>
      </c>
    </row>
    <row r="3044" spans="1:6" x14ac:dyDescent="0.3">
      <c r="A3044" s="1">
        <v>11950</v>
      </c>
      <c r="B3044" s="1">
        <v>232</v>
      </c>
      <c r="C3044" s="1">
        <f t="shared" si="47"/>
        <v>2.0000000000000002E-5</v>
      </c>
      <c r="D3044" s="1" t="s">
        <v>320</v>
      </c>
      <c r="E3044" s="4">
        <v>102793.39075570701</v>
      </c>
      <c r="F3044" s="66">
        <f>Cat_Results[[#This Row],[TotalLossInOriginalCurrency]] / INDEX(Exchange_Rate[Exchange Rate], MATCH(Cat_Results[[#This Row],[Currency]], Exchange_Rate[Currency], 0))</f>
        <v>102793.39075570701</v>
      </c>
    </row>
    <row r="3045" spans="1:6" x14ac:dyDescent="0.3">
      <c r="A3045" s="1">
        <v>11958</v>
      </c>
      <c r="B3045" s="1">
        <v>307</v>
      </c>
      <c r="C3045" s="1">
        <f t="shared" si="47"/>
        <v>2.0000000000000002E-5</v>
      </c>
      <c r="D3045" s="1" t="s">
        <v>320</v>
      </c>
      <c r="E3045" s="4">
        <v>6.2947720289230303E-3</v>
      </c>
      <c r="F3045" s="66">
        <f>Cat_Results[[#This Row],[TotalLossInOriginalCurrency]] / INDEX(Exchange_Rate[Exchange Rate], MATCH(Cat_Results[[#This Row],[Currency]], Exchange_Rate[Currency], 0))</f>
        <v>6.2947720289230303E-3</v>
      </c>
    </row>
    <row r="3046" spans="1:6" x14ac:dyDescent="0.3">
      <c r="A3046" s="1">
        <v>11994</v>
      </c>
      <c r="B3046" s="1">
        <v>231</v>
      </c>
      <c r="C3046" s="1">
        <f t="shared" si="47"/>
        <v>2.0000000000000002E-5</v>
      </c>
      <c r="D3046" s="1" t="s">
        <v>324</v>
      </c>
      <c r="E3046" s="4">
        <v>0.64545180828260096</v>
      </c>
      <c r="F3046" s="66">
        <f>Cat_Results[[#This Row],[TotalLossInOriginalCurrency]] / INDEX(Exchange_Rate[Exchange Rate], MATCH(Cat_Results[[#This Row],[Currency]], Exchange_Rate[Currency], 0))</f>
        <v>0.65289386734366384</v>
      </c>
    </row>
    <row r="3047" spans="1:6" x14ac:dyDescent="0.3">
      <c r="A3047" s="1">
        <v>12014</v>
      </c>
      <c r="B3047" s="1">
        <v>180</v>
      </c>
      <c r="C3047" s="1">
        <f t="shared" si="47"/>
        <v>2.0000000000000002E-5</v>
      </c>
      <c r="D3047" s="1" t="s">
        <v>321</v>
      </c>
      <c r="E3047" s="4">
        <v>210548.73123176242</v>
      </c>
      <c r="F3047" s="66">
        <f>Cat_Results[[#This Row],[TotalLossInOriginalCurrency]] / INDEX(Exchange_Rate[Exchange Rate], MATCH(Cat_Results[[#This Row],[Currency]], Exchange_Rate[Currency], 0))</f>
        <v>329866.69712962699</v>
      </c>
    </row>
    <row r="3048" spans="1:6" x14ac:dyDescent="0.3">
      <c r="A3048" s="1">
        <v>12022</v>
      </c>
      <c r="B3048" s="1">
        <v>238</v>
      </c>
      <c r="C3048" s="1">
        <f t="shared" si="47"/>
        <v>2.0000000000000002E-5</v>
      </c>
      <c r="D3048" s="1" t="s">
        <v>320</v>
      </c>
      <c r="E3048" s="4">
        <v>9279.4367423281092</v>
      </c>
      <c r="F3048" s="66">
        <f>Cat_Results[[#This Row],[TotalLossInOriginalCurrency]] / INDEX(Exchange_Rate[Exchange Rate], MATCH(Cat_Results[[#This Row],[Currency]], Exchange_Rate[Currency], 0))</f>
        <v>9279.4367423281092</v>
      </c>
    </row>
    <row r="3049" spans="1:6" x14ac:dyDescent="0.3">
      <c r="A3049" s="1">
        <v>12024</v>
      </c>
      <c r="B3049" s="1">
        <v>272</v>
      </c>
      <c r="C3049" s="1">
        <f t="shared" si="47"/>
        <v>2.0000000000000002E-5</v>
      </c>
      <c r="D3049" s="1" t="s">
        <v>320</v>
      </c>
      <c r="E3049" s="4">
        <v>3.4282520413398701E-2</v>
      </c>
      <c r="F3049" s="66">
        <f>Cat_Results[[#This Row],[TotalLossInOriginalCurrency]] / INDEX(Exchange_Rate[Exchange Rate], MATCH(Cat_Results[[#This Row],[Currency]], Exchange_Rate[Currency], 0))</f>
        <v>3.4282520413398701E-2</v>
      </c>
    </row>
    <row r="3050" spans="1:6" x14ac:dyDescent="0.3">
      <c r="A3050" s="1">
        <v>12025</v>
      </c>
      <c r="B3050" s="1">
        <v>231</v>
      </c>
      <c r="C3050" s="1">
        <f t="shared" si="47"/>
        <v>2.0000000000000002E-5</v>
      </c>
      <c r="D3050" s="1" t="s">
        <v>320</v>
      </c>
      <c r="E3050" s="4">
        <v>1672275.23045482</v>
      </c>
      <c r="F3050" s="66">
        <f>Cat_Results[[#This Row],[TotalLossInOriginalCurrency]] / INDEX(Exchange_Rate[Exchange Rate], MATCH(Cat_Results[[#This Row],[Currency]], Exchange_Rate[Currency], 0))</f>
        <v>1672275.23045482</v>
      </c>
    </row>
    <row r="3051" spans="1:6" x14ac:dyDescent="0.3">
      <c r="A3051" s="1">
        <v>12027</v>
      </c>
      <c r="B3051" s="1">
        <v>275</v>
      </c>
      <c r="C3051" s="1">
        <f t="shared" si="47"/>
        <v>2.0000000000000002E-5</v>
      </c>
      <c r="D3051" s="1" t="s">
        <v>320</v>
      </c>
      <c r="E3051" s="4">
        <v>5.9660524129867597E-3</v>
      </c>
      <c r="F3051" s="66">
        <f>Cat_Results[[#This Row],[TotalLossInOriginalCurrency]] / INDEX(Exchange_Rate[Exchange Rate], MATCH(Cat_Results[[#This Row],[Currency]], Exchange_Rate[Currency], 0))</f>
        <v>5.9660524129867597E-3</v>
      </c>
    </row>
    <row r="3052" spans="1:6" x14ac:dyDescent="0.3">
      <c r="A3052" s="1">
        <v>12028</v>
      </c>
      <c r="B3052" s="1">
        <v>288</v>
      </c>
      <c r="C3052" s="1">
        <f t="shared" si="47"/>
        <v>2.0000000000000002E-5</v>
      </c>
      <c r="D3052" s="1" t="s">
        <v>321</v>
      </c>
      <c r="E3052" s="4">
        <v>2627742.4613512396</v>
      </c>
      <c r="F3052" s="66">
        <f>Cat_Results[[#This Row],[TotalLossInOriginalCurrency]] / INDEX(Exchange_Rate[Exchange Rate], MATCH(Cat_Results[[#This Row],[Currency]], Exchange_Rate[Currency], 0))</f>
        <v>4116884.1130610802</v>
      </c>
    </row>
    <row r="3053" spans="1:6" x14ac:dyDescent="0.3">
      <c r="A3053" s="1">
        <v>12032</v>
      </c>
      <c r="B3053" s="1">
        <v>178</v>
      </c>
      <c r="C3053" s="1">
        <f t="shared" si="47"/>
        <v>2.0000000000000002E-5</v>
      </c>
      <c r="D3053" s="1" t="s">
        <v>320</v>
      </c>
      <c r="E3053" s="4">
        <v>1795112.87122089</v>
      </c>
      <c r="F3053" s="66">
        <f>Cat_Results[[#This Row],[TotalLossInOriginalCurrency]] / INDEX(Exchange_Rate[Exchange Rate], MATCH(Cat_Results[[#This Row],[Currency]], Exchange_Rate[Currency], 0))</f>
        <v>1795112.87122089</v>
      </c>
    </row>
    <row r="3054" spans="1:6" x14ac:dyDescent="0.3">
      <c r="A3054" s="1">
        <v>12034</v>
      </c>
      <c r="B3054" s="1">
        <v>258</v>
      </c>
      <c r="C3054" s="1">
        <f t="shared" si="47"/>
        <v>2.0000000000000002E-5</v>
      </c>
      <c r="D3054" s="1" t="s">
        <v>321</v>
      </c>
      <c r="E3054" s="4">
        <v>1.1149058890166173E-2</v>
      </c>
      <c r="F3054" s="66">
        <f>Cat_Results[[#This Row],[TotalLossInOriginalCurrency]] / INDEX(Exchange_Rate[Exchange Rate], MATCH(Cat_Results[[#This Row],[Currency]], Exchange_Rate[Currency], 0))</f>
        <v>1.74672305583954E-2</v>
      </c>
    </row>
    <row r="3055" spans="1:6" x14ac:dyDescent="0.3">
      <c r="A3055" s="1">
        <v>12038</v>
      </c>
      <c r="B3055" s="1">
        <v>217</v>
      </c>
      <c r="C3055" s="1">
        <f t="shared" si="47"/>
        <v>2.0000000000000002E-5</v>
      </c>
      <c r="D3055" s="1" t="s">
        <v>320</v>
      </c>
      <c r="E3055" s="4">
        <v>4.1832029819488499E-3</v>
      </c>
      <c r="F3055" s="66">
        <f>Cat_Results[[#This Row],[TotalLossInOriginalCurrency]] / INDEX(Exchange_Rate[Exchange Rate], MATCH(Cat_Results[[#This Row],[Currency]], Exchange_Rate[Currency], 0))</f>
        <v>4.1832029819488499E-3</v>
      </c>
    </row>
    <row r="3056" spans="1:6" x14ac:dyDescent="0.3">
      <c r="A3056" s="1">
        <v>12040</v>
      </c>
      <c r="B3056" s="1">
        <v>213</v>
      </c>
      <c r="C3056" s="1">
        <f t="shared" si="47"/>
        <v>2.0000000000000002E-5</v>
      </c>
      <c r="D3056" s="1" t="s">
        <v>321</v>
      </c>
      <c r="E3056" s="4">
        <v>1156981.8772584316</v>
      </c>
      <c r="F3056" s="66">
        <f>Cat_Results[[#This Row],[TotalLossInOriginalCurrency]] / INDEX(Exchange_Rate[Exchange Rate], MATCH(Cat_Results[[#This Row],[Currency]], Exchange_Rate[Currency], 0))</f>
        <v>1812643.5065997702</v>
      </c>
    </row>
    <row r="3057" spans="1:6" x14ac:dyDescent="0.3">
      <c r="A3057" s="1">
        <v>12051</v>
      </c>
      <c r="B3057" s="1">
        <v>267</v>
      </c>
      <c r="C3057" s="1">
        <f t="shared" si="47"/>
        <v>2.0000000000000002E-5</v>
      </c>
      <c r="D3057" s="1" t="s">
        <v>324</v>
      </c>
      <c r="E3057" s="4">
        <v>1261979.8969233199</v>
      </c>
      <c r="F3057" s="66">
        <f>Cat_Results[[#This Row],[TotalLossInOriginalCurrency]] / INDEX(Exchange_Rate[Exchange Rate], MATCH(Cat_Results[[#This Row],[Currency]], Exchange_Rate[Currency], 0))</f>
        <v>1276530.5245709</v>
      </c>
    </row>
    <row r="3058" spans="1:6" x14ac:dyDescent="0.3">
      <c r="A3058" s="1">
        <v>12055</v>
      </c>
      <c r="B3058" s="1">
        <v>265</v>
      </c>
      <c r="C3058" s="1">
        <f t="shared" si="47"/>
        <v>2.0000000000000002E-5</v>
      </c>
      <c r="D3058" s="1" t="s">
        <v>321</v>
      </c>
      <c r="E3058" s="4">
        <v>1816.3631065761094</v>
      </c>
      <c r="F3058" s="66">
        <f>Cat_Results[[#This Row],[TotalLossInOriginalCurrency]] / INDEX(Exchange_Rate[Exchange Rate], MATCH(Cat_Results[[#This Row],[Currency]], Exchange_Rate[Currency], 0))</f>
        <v>2845.6960782862402</v>
      </c>
    </row>
    <row r="3059" spans="1:6" x14ac:dyDescent="0.3">
      <c r="A3059" s="1">
        <v>12057</v>
      </c>
      <c r="B3059" s="1">
        <v>288</v>
      </c>
      <c r="C3059" s="1">
        <f t="shared" si="47"/>
        <v>2.0000000000000002E-5</v>
      </c>
      <c r="D3059" s="1" t="s">
        <v>322</v>
      </c>
      <c r="E3059" s="4">
        <v>559610.59444949648</v>
      </c>
      <c r="F3059" s="66">
        <f>Cat_Results[[#This Row],[TotalLossInOriginalCurrency]] / INDEX(Exchange_Rate[Exchange Rate], MATCH(Cat_Results[[#This Row],[Currency]], Exchange_Rate[Currency], 0))</f>
        <v>687369.70966286701</v>
      </c>
    </row>
    <row r="3060" spans="1:6" x14ac:dyDescent="0.3">
      <c r="A3060" s="1">
        <v>12066</v>
      </c>
      <c r="B3060" s="1">
        <v>300</v>
      </c>
      <c r="C3060" s="1">
        <f t="shared" si="47"/>
        <v>2.0000000000000002E-5</v>
      </c>
      <c r="D3060" s="1" t="s">
        <v>320</v>
      </c>
      <c r="E3060" s="4">
        <v>10432.574155472201</v>
      </c>
      <c r="F3060" s="66">
        <f>Cat_Results[[#This Row],[TotalLossInOriginalCurrency]] / INDEX(Exchange_Rate[Exchange Rate], MATCH(Cat_Results[[#This Row],[Currency]], Exchange_Rate[Currency], 0))</f>
        <v>10432.574155472201</v>
      </c>
    </row>
    <row r="3061" spans="1:6" x14ac:dyDescent="0.3">
      <c r="A3061" s="1">
        <v>12077</v>
      </c>
      <c r="B3061" s="1">
        <v>310</v>
      </c>
      <c r="C3061" s="1">
        <f t="shared" si="47"/>
        <v>2.0000000000000002E-5</v>
      </c>
      <c r="D3061" s="1" t="s">
        <v>320</v>
      </c>
      <c r="E3061" s="4">
        <v>10.662554612688499</v>
      </c>
      <c r="F3061" s="66">
        <f>Cat_Results[[#This Row],[TotalLossInOriginalCurrency]] / INDEX(Exchange_Rate[Exchange Rate], MATCH(Cat_Results[[#This Row],[Currency]], Exchange_Rate[Currency], 0))</f>
        <v>10.662554612688499</v>
      </c>
    </row>
    <row r="3062" spans="1:6" x14ac:dyDescent="0.3">
      <c r="A3062" s="1">
        <v>12087</v>
      </c>
      <c r="B3062" s="1">
        <v>273</v>
      </c>
      <c r="C3062" s="1">
        <f t="shared" si="47"/>
        <v>2.0000000000000002E-5</v>
      </c>
      <c r="D3062" s="1" t="s">
        <v>321</v>
      </c>
      <c r="E3062" s="4">
        <v>1.2917296095793103E-2</v>
      </c>
      <c r="F3062" s="66">
        <f>Cat_Results[[#This Row],[TotalLossInOriginalCurrency]] / INDEX(Exchange_Rate[Exchange Rate], MATCH(Cat_Results[[#This Row],[Currency]], Exchange_Rate[Currency], 0))</f>
        <v>2.0237527787685401E-2</v>
      </c>
    </row>
    <row r="3063" spans="1:6" x14ac:dyDescent="0.3">
      <c r="A3063" s="1">
        <v>12101</v>
      </c>
      <c r="B3063" s="1">
        <v>253</v>
      </c>
      <c r="C3063" s="1">
        <f t="shared" si="47"/>
        <v>2.0000000000000002E-5</v>
      </c>
      <c r="D3063" s="1" t="s">
        <v>320</v>
      </c>
      <c r="E3063" s="4">
        <v>20232.314914081599</v>
      </c>
      <c r="F3063" s="66">
        <f>Cat_Results[[#This Row],[TotalLossInOriginalCurrency]] / INDEX(Exchange_Rate[Exchange Rate], MATCH(Cat_Results[[#This Row],[Currency]], Exchange_Rate[Currency], 0))</f>
        <v>20232.314914081599</v>
      </c>
    </row>
    <row r="3064" spans="1:6" x14ac:dyDescent="0.3">
      <c r="A3064" s="1">
        <v>12101</v>
      </c>
      <c r="B3064" s="1">
        <v>247</v>
      </c>
      <c r="C3064" s="1">
        <f t="shared" si="47"/>
        <v>2.0000000000000002E-5</v>
      </c>
      <c r="D3064" s="1" t="s">
        <v>320</v>
      </c>
      <c r="E3064" s="4">
        <v>1945763.9820794601</v>
      </c>
      <c r="F3064" s="66">
        <f>Cat_Results[[#This Row],[TotalLossInOriginalCurrency]] / INDEX(Exchange_Rate[Exchange Rate], MATCH(Cat_Results[[#This Row],[Currency]], Exchange_Rate[Currency], 0))</f>
        <v>1945763.9820794601</v>
      </c>
    </row>
    <row r="3065" spans="1:6" x14ac:dyDescent="0.3">
      <c r="A3065" s="1">
        <v>12104</v>
      </c>
      <c r="B3065" s="1">
        <v>260</v>
      </c>
      <c r="C3065" s="1">
        <f t="shared" si="47"/>
        <v>2.0000000000000002E-5</v>
      </c>
      <c r="D3065" s="1" t="s">
        <v>320</v>
      </c>
      <c r="E3065" s="4">
        <v>441721.44442699</v>
      </c>
      <c r="F3065" s="66">
        <f>Cat_Results[[#This Row],[TotalLossInOriginalCurrency]] / INDEX(Exchange_Rate[Exchange Rate], MATCH(Cat_Results[[#This Row],[Currency]], Exchange_Rate[Currency], 0))</f>
        <v>441721.44442699</v>
      </c>
    </row>
    <row r="3066" spans="1:6" x14ac:dyDescent="0.3">
      <c r="A3066" s="1">
        <v>12106</v>
      </c>
      <c r="B3066" s="1">
        <v>215</v>
      </c>
      <c r="C3066" s="1">
        <f t="shared" si="47"/>
        <v>2.0000000000000002E-5</v>
      </c>
      <c r="D3066" s="1" t="s">
        <v>320</v>
      </c>
      <c r="E3066" s="4">
        <v>2105419.6766376202</v>
      </c>
      <c r="F3066" s="66">
        <f>Cat_Results[[#This Row],[TotalLossInOriginalCurrency]] / INDEX(Exchange_Rate[Exchange Rate], MATCH(Cat_Results[[#This Row],[Currency]], Exchange_Rate[Currency], 0))</f>
        <v>2105419.6766376202</v>
      </c>
    </row>
    <row r="3067" spans="1:6" x14ac:dyDescent="0.3">
      <c r="A3067" s="1">
        <v>12107</v>
      </c>
      <c r="B3067" s="1">
        <v>237</v>
      </c>
      <c r="C3067" s="1">
        <f t="shared" si="47"/>
        <v>2.0000000000000002E-5</v>
      </c>
      <c r="D3067" s="1" t="s">
        <v>320</v>
      </c>
      <c r="E3067" s="4">
        <v>1.7061829566955599E-3</v>
      </c>
      <c r="F3067" s="66">
        <f>Cat_Results[[#This Row],[TotalLossInOriginalCurrency]] / INDEX(Exchange_Rate[Exchange Rate], MATCH(Cat_Results[[#This Row],[Currency]], Exchange_Rate[Currency], 0))</f>
        <v>1.7061829566955599E-3</v>
      </c>
    </row>
    <row r="3068" spans="1:6" x14ac:dyDescent="0.3">
      <c r="A3068" s="1">
        <v>12113</v>
      </c>
      <c r="B3068" s="1">
        <v>273</v>
      </c>
      <c r="C3068" s="1">
        <f t="shared" si="47"/>
        <v>2.0000000000000002E-5</v>
      </c>
      <c r="D3068" s="1" t="s">
        <v>323</v>
      </c>
      <c r="E3068" s="4">
        <v>3579079.2257265295</v>
      </c>
      <c r="F3068" s="66">
        <f>Cat_Results[[#This Row],[TotalLossInOriginalCurrency]] / INDEX(Exchange_Rate[Exchange Rate], MATCH(Cat_Results[[#This Row],[Currency]], Exchange_Rate[Currency], 0))</f>
        <v>45121.452945024699</v>
      </c>
    </row>
    <row r="3069" spans="1:6" x14ac:dyDescent="0.3">
      <c r="A3069" s="1">
        <v>12115</v>
      </c>
      <c r="B3069" s="1">
        <v>215</v>
      </c>
      <c r="C3069" s="1">
        <f t="shared" si="47"/>
        <v>2.0000000000000002E-5</v>
      </c>
      <c r="D3069" s="1" t="s">
        <v>320</v>
      </c>
      <c r="E3069" s="4">
        <v>4.8610921949148199E-2</v>
      </c>
      <c r="F3069" s="66">
        <f>Cat_Results[[#This Row],[TotalLossInOriginalCurrency]] / INDEX(Exchange_Rate[Exchange Rate], MATCH(Cat_Results[[#This Row],[Currency]], Exchange_Rate[Currency], 0))</f>
        <v>4.8610921949148199E-2</v>
      </c>
    </row>
    <row r="3070" spans="1:6" x14ac:dyDescent="0.3">
      <c r="A3070" s="1">
        <v>12118</v>
      </c>
      <c r="B3070" s="1">
        <v>229</v>
      </c>
      <c r="C3070" s="1">
        <f t="shared" si="47"/>
        <v>2.0000000000000002E-5</v>
      </c>
      <c r="D3070" s="1" t="s">
        <v>320</v>
      </c>
      <c r="E3070" s="4">
        <v>16019.1490484925</v>
      </c>
      <c r="F3070" s="66">
        <f>Cat_Results[[#This Row],[TotalLossInOriginalCurrency]] / INDEX(Exchange_Rate[Exchange Rate], MATCH(Cat_Results[[#This Row],[Currency]], Exchange_Rate[Currency], 0))</f>
        <v>16019.1490484925</v>
      </c>
    </row>
    <row r="3071" spans="1:6" x14ac:dyDescent="0.3">
      <c r="A3071" s="1">
        <v>12126</v>
      </c>
      <c r="B3071" s="1">
        <v>236</v>
      </c>
      <c r="C3071" s="1">
        <f t="shared" si="47"/>
        <v>2.0000000000000002E-5</v>
      </c>
      <c r="D3071" s="1" t="s">
        <v>321</v>
      </c>
      <c r="E3071" s="4">
        <v>7984.4617476618751</v>
      </c>
      <c r="F3071" s="66">
        <f>Cat_Results[[#This Row],[TotalLossInOriginalCurrency]] / INDEX(Exchange_Rate[Exchange Rate], MATCH(Cat_Results[[#This Row],[Currency]], Exchange_Rate[Currency], 0))</f>
        <v>12509.256216604301</v>
      </c>
    </row>
    <row r="3072" spans="1:6" x14ac:dyDescent="0.3">
      <c r="A3072" s="1">
        <v>12130</v>
      </c>
      <c r="B3072" s="1">
        <v>219</v>
      </c>
      <c r="C3072" s="1">
        <f t="shared" si="47"/>
        <v>2.0000000000000002E-5</v>
      </c>
      <c r="D3072" s="1" t="s">
        <v>320</v>
      </c>
      <c r="E3072" s="4">
        <v>1798737.1419935799</v>
      </c>
      <c r="F3072" s="66">
        <f>Cat_Results[[#This Row],[TotalLossInOriginalCurrency]] / INDEX(Exchange_Rate[Exchange Rate], MATCH(Cat_Results[[#This Row],[Currency]], Exchange_Rate[Currency], 0))</f>
        <v>1798737.1419935799</v>
      </c>
    </row>
    <row r="3073" spans="1:6" x14ac:dyDescent="0.3">
      <c r="A3073" s="1">
        <v>12133</v>
      </c>
      <c r="B3073" s="1">
        <v>241</v>
      </c>
      <c r="C3073" s="1">
        <f t="shared" si="47"/>
        <v>2.0000000000000002E-5</v>
      </c>
      <c r="D3073" s="1" t="s">
        <v>321</v>
      </c>
      <c r="E3073" s="4">
        <v>13754129.451876832</v>
      </c>
      <c r="F3073" s="66">
        <f>Cat_Results[[#This Row],[TotalLossInOriginalCurrency]] / INDEX(Exchange_Rate[Exchange Rate], MATCH(Cat_Results[[#This Row],[Currency]], Exchange_Rate[Currency], 0))</f>
        <v>21548594.6062994</v>
      </c>
    </row>
    <row r="3074" spans="1:6" x14ac:dyDescent="0.3">
      <c r="A3074" s="1">
        <v>12148</v>
      </c>
      <c r="B3074" s="1">
        <v>208</v>
      </c>
      <c r="C3074" s="1">
        <f t="shared" si="47"/>
        <v>2.0000000000000002E-5</v>
      </c>
      <c r="D3074" s="1" t="s">
        <v>322</v>
      </c>
      <c r="E3074" s="4">
        <v>0.10332636645615917</v>
      </c>
      <c r="F3074" s="66">
        <f>Cat_Results[[#This Row],[TotalLossInOriginalCurrency]] / INDEX(Exchange_Rate[Exchange Rate], MATCH(Cat_Results[[#This Row],[Currency]], Exchange_Rate[Currency], 0))</f>
        <v>0.126915778964758</v>
      </c>
    </row>
    <row r="3075" spans="1:6" x14ac:dyDescent="0.3">
      <c r="A3075" s="1">
        <v>12152</v>
      </c>
      <c r="B3075" s="1">
        <v>228</v>
      </c>
      <c r="C3075" s="1">
        <f t="shared" si="47"/>
        <v>2.0000000000000002E-5</v>
      </c>
      <c r="D3075" s="1" t="s">
        <v>320</v>
      </c>
      <c r="E3075" s="4">
        <v>8.0093741416931196E-4</v>
      </c>
      <c r="F3075" s="66">
        <f>Cat_Results[[#This Row],[TotalLossInOriginalCurrency]] / INDEX(Exchange_Rate[Exchange Rate], MATCH(Cat_Results[[#This Row],[Currency]], Exchange_Rate[Currency], 0))</f>
        <v>8.0093741416931196E-4</v>
      </c>
    </row>
    <row r="3076" spans="1:6" x14ac:dyDescent="0.3">
      <c r="A3076" s="1">
        <v>12154</v>
      </c>
      <c r="B3076" s="1">
        <v>210</v>
      </c>
      <c r="C3076" s="1">
        <f t="shared" si="47"/>
        <v>2.0000000000000002E-5</v>
      </c>
      <c r="D3076" s="1" t="s">
        <v>321</v>
      </c>
      <c r="E3076" s="4">
        <v>1057075.7500142923</v>
      </c>
      <c r="F3076" s="66">
        <f>Cat_Results[[#This Row],[TotalLossInOriginalCurrency]] / INDEX(Exchange_Rate[Exchange Rate], MATCH(Cat_Results[[#This Row],[Currency]], Exchange_Rate[Currency], 0))</f>
        <v>1656120.5770896398</v>
      </c>
    </row>
    <row r="3077" spans="1:6" x14ac:dyDescent="0.3">
      <c r="A3077" s="1">
        <v>12156</v>
      </c>
      <c r="B3077" s="1">
        <v>245</v>
      </c>
      <c r="C3077" s="1">
        <f t="shared" si="47"/>
        <v>2.0000000000000002E-5</v>
      </c>
      <c r="D3077" s="1" t="s">
        <v>322</v>
      </c>
      <c r="E3077" s="4">
        <v>952242.61566721578</v>
      </c>
      <c r="F3077" s="66">
        <f>Cat_Results[[#This Row],[TotalLossInOriginalCurrency]] / INDEX(Exchange_Rate[Exchange Rate], MATCH(Cat_Results[[#This Row],[Currency]], Exchange_Rate[Currency], 0))</f>
        <v>1169639.6329016499</v>
      </c>
    </row>
    <row r="3078" spans="1:6" x14ac:dyDescent="0.3">
      <c r="A3078" s="1">
        <v>12156</v>
      </c>
      <c r="B3078" s="1">
        <v>286</v>
      </c>
      <c r="C3078" s="1">
        <f t="shared" ref="C3078:C3141" si="48">1/50000</f>
        <v>2.0000000000000002E-5</v>
      </c>
      <c r="D3078" s="1" t="s">
        <v>320</v>
      </c>
      <c r="E3078" s="4">
        <v>61768822.157229699</v>
      </c>
      <c r="F3078" s="66">
        <f>Cat_Results[[#This Row],[TotalLossInOriginalCurrency]] / INDEX(Exchange_Rate[Exchange Rate], MATCH(Cat_Results[[#This Row],[Currency]], Exchange_Rate[Currency], 0))</f>
        <v>61768822.157229699</v>
      </c>
    </row>
    <row r="3079" spans="1:6" x14ac:dyDescent="0.3">
      <c r="A3079" s="1">
        <v>12161</v>
      </c>
      <c r="B3079" s="1">
        <v>276</v>
      </c>
      <c r="C3079" s="1">
        <f t="shared" si="48"/>
        <v>2.0000000000000002E-5</v>
      </c>
      <c r="D3079" s="1" t="s">
        <v>322</v>
      </c>
      <c r="E3079" s="4">
        <v>1616072.4295107438</v>
      </c>
      <c r="F3079" s="66">
        <f>Cat_Results[[#This Row],[TotalLossInOriginalCurrency]] / INDEX(Exchange_Rate[Exchange Rate], MATCH(Cat_Results[[#This Row],[Currency]], Exchange_Rate[Currency], 0))</f>
        <v>1985021.8128191901</v>
      </c>
    </row>
    <row r="3080" spans="1:6" x14ac:dyDescent="0.3">
      <c r="A3080" s="1">
        <v>12163</v>
      </c>
      <c r="B3080" s="1">
        <v>195</v>
      </c>
      <c r="C3080" s="1">
        <f t="shared" si="48"/>
        <v>2.0000000000000002E-5</v>
      </c>
      <c r="D3080" s="1" t="s">
        <v>321</v>
      </c>
      <c r="E3080" s="4">
        <v>875279.31366380758</v>
      </c>
      <c r="F3080" s="66">
        <f>Cat_Results[[#This Row],[TotalLossInOriginalCurrency]] / INDEX(Exchange_Rate[Exchange Rate], MATCH(Cat_Results[[#This Row],[Currency]], Exchange_Rate[Currency], 0))</f>
        <v>1371300.1003380599</v>
      </c>
    </row>
    <row r="3081" spans="1:6" x14ac:dyDescent="0.3">
      <c r="A3081" s="1">
        <v>12174</v>
      </c>
      <c r="B3081" s="1">
        <v>208</v>
      </c>
      <c r="C3081" s="1">
        <f t="shared" si="48"/>
        <v>2.0000000000000002E-5</v>
      </c>
      <c r="D3081" s="1" t="s">
        <v>323</v>
      </c>
      <c r="E3081" s="4">
        <v>5237751.8889109874</v>
      </c>
      <c r="F3081" s="66">
        <f>Cat_Results[[#This Row],[TotalLossInOriginalCurrency]] / INDEX(Exchange_Rate[Exchange Rate], MATCH(Cat_Results[[#This Row],[Currency]], Exchange_Rate[Currency], 0))</f>
        <v>66032.339741022894</v>
      </c>
    </row>
    <row r="3082" spans="1:6" x14ac:dyDescent="0.3">
      <c r="A3082" s="1">
        <v>12174</v>
      </c>
      <c r="B3082" s="1">
        <v>253</v>
      </c>
      <c r="C3082" s="1">
        <f t="shared" si="48"/>
        <v>2.0000000000000002E-5</v>
      </c>
      <c r="D3082" s="1" t="s">
        <v>321</v>
      </c>
      <c r="E3082" s="4">
        <v>1.1580690374755126E-2</v>
      </c>
      <c r="F3082" s="66">
        <f>Cat_Results[[#This Row],[TotalLossInOriginalCurrency]] / INDEX(Exchange_Rate[Exchange Rate], MATCH(Cat_Results[[#This Row],[Currency]], Exchange_Rate[Currency], 0))</f>
        <v>1.8143467605114001E-2</v>
      </c>
    </row>
    <row r="3083" spans="1:6" x14ac:dyDescent="0.3">
      <c r="A3083" s="1">
        <v>12174</v>
      </c>
      <c r="B3083" s="1">
        <v>204</v>
      </c>
      <c r="C3083" s="1">
        <f t="shared" si="48"/>
        <v>2.0000000000000002E-5</v>
      </c>
      <c r="D3083" s="1" t="s">
        <v>320</v>
      </c>
      <c r="E3083" s="4">
        <v>147813188.45646101</v>
      </c>
      <c r="F3083" s="66">
        <f>Cat_Results[[#This Row],[TotalLossInOriginalCurrency]] / INDEX(Exchange_Rate[Exchange Rate], MATCH(Cat_Results[[#This Row],[Currency]], Exchange_Rate[Currency], 0))</f>
        <v>147813188.45646101</v>
      </c>
    </row>
    <row r="3084" spans="1:6" x14ac:dyDescent="0.3">
      <c r="A3084" s="1">
        <v>12179</v>
      </c>
      <c r="B3084" s="1">
        <v>180</v>
      </c>
      <c r="C3084" s="1">
        <f t="shared" si="48"/>
        <v>2.0000000000000002E-5</v>
      </c>
      <c r="D3084" s="1" t="s">
        <v>321</v>
      </c>
      <c r="E3084" s="4">
        <v>7.8058825093690097E-3</v>
      </c>
      <c r="F3084" s="66">
        <f>Cat_Results[[#This Row],[TotalLossInOriginalCurrency]] / INDEX(Exchange_Rate[Exchange Rate], MATCH(Cat_Results[[#This Row],[Currency]], Exchange_Rate[Currency], 0))</f>
        <v>1.22294761240482E-2</v>
      </c>
    </row>
    <row r="3085" spans="1:6" x14ac:dyDescent="0.3">
      <c r="A3085" s="1">
        <v>12180</v>
      </c>
      <c r="B3085" s="1">
        <v>248</v>
      </c>
      <c r="C3085" s="1">
        <f t="shared" si="48"/>
        <v>2.0000000000000002E-5</v>
      </c>
      <c r="D3085" s="1" t="s">
        <v>321</v>
      </c>
      <c r="E3085" s="4">
        <v>4324646.8702940112</v>
      </c>
      <c r="F3085" s="66">
        <f>Cat_Results[[#This Row],[TotalLossInOriginalCurrency]] / INDEX(Exchange_Rate[Exchange Rate], MATCH(Cat_Results[[#This Row],[Currency]], Exchange_Rate[Currency], 0))</f>
        <v>6775424.2498169001</v>
      </c>
    </row>
    <row r="3086" spans="1:6" x14ac:dyDescent="0.3">
      <c r="A3086" s="1">
        <v>12182</v>
      </c>
      <c r="B3086" s="1">
        <v>241</v>
      </c>
      <c r="C3086" s="1">
        <f t="shared" si="48"/>
        <v>2.0000000000000002E-5</v>
      </c>
      <c r="D3086" s="1" t="s">
        <v>321</v>
      </c>
      <c r="E3086" s="4">
        <v>0.10517847803054067</v>
      </c>
      <c r="F3086" s="66">
        <f>Cat_Results[[#This Row],[TotalLossInOriginalCurrency]] / INDEX(Exchange_Rate[Exchange Rate], MATCH(Cat_Results[[#This Row],[Currency]], Exchange_Rate[Currency], 0))</f>
        <v>0.16478312148490201</v>
      </c>
    </row>
    <row r="3087" spans="1:6" x14ac:dyDescent="0.3">
      <c r="A3087" s="1">
        <v>12185</v>
      </c>
      <c r="B3087" s="1">
        <v>223</v>
      </c>
      <c r="C3087" s="1">
        <f t="shared" si="48"/>
        <v>2.0000000000000002E-5</v>
      </c>
      <c r="D3087" s="1" t="s">
        <v>321</v>
      </c>
      <c r="E3087" s="4">
        <v>46.61406042062147</v>
      </c>
      <c r="F3087" s="66">
        <f>Cat_Results[[#This Row],[TotalLossInOriginalCurrency]] / INDEX(Exchange_Rate[Exchange Rate], MATCH(Cat_Results[[#This Row],[Currency]], Exchange_Rate[Currency], 0))</f>
        <v>73.030248440802097</v>
      </c>
    </row>
    <row r="3088" spans="1:6" x14ac:dyDescent="0.3">
      <c r="A3088" s="1">
        <v>12191</v>
      </c>
      <c r="B3088" s="1">
        <v>219</v>
      </c>
      <c r="C3088" s="1">
        <f t="shared" si="48"/>
        <v>2.0000000000000002E-5</v>
      </c>
      <c r="D3088" s="1" t="s">
        <v>320</v>
      </c>
      <c r="E3088" s="4">
        <v>4.0046870708465602E-3</v>
      </c>
      <c r="F3088" s="66">
        <f>Cat_Results[[#This Row],[TotalLossInOriginalCurrency]] / INDEX(Exchange_Rate[Exchange Rate], MATCH(Cat_Results[[#This Row],[Currency]], Exchange_Rate[Currency], 0))</f>
        <v>4.0046870708465602E-3</v>
      </c>
    </row>
    <row r="3089" spans="1:6" x14ac:dyDescent="0.3">
      <c r="A3089" s="1">
        <v>12193</v>
      </c>
      <c r="B3089" s="1">
        <v>223</v>
      </c>
      <c r="C3089" s="1">
        <f t="shared" si="48"/>
        <v>2.0000000000000002E-5</v>
      </c>
      <c r="D3089" s="1" t="s">
        <v>321</v>
      </c>
      <c r="E3089" s="4">
        <v>3.0215820821337422E-3</v>
      </c>
      <c r="F3089" s="66">
        <f>Cat_Results[[#This Row],[TotalLossInOriginalCurrency]] / INDEX(Exchange_Rate[Exchange Rate], MATCH(Cat_Results[[#This Row],[Currency]], Exchange_Rate[Currency], 0))</f>
        <v>4.7339126467704799E-3</v>
      </c>
    </row>
    <row r="3090" spans="1:6" x14ac:dyDescent="0.3">
      <c r="A3090" s="1">
        <v>12202</v>
      </c>
      <c r="B3090" s="1">
        <v>258</v>
      </c>
      <c r="C3090" s="1">
        <f t="shared" si="48"/>
        <v>2.0000000000000002E-5</v>
      </c>
      <c r="D3090" s="1" t="s">
        <v>320</v>
      </c>
      <c r="E3090" s="4">
        <v>1423258.7540307399</v>
      </c>
      <c r="F3090" s="66">
        <f>Cat_Results[[#This Row],[TotalLossInOriginalCurrency]] / INDEX(Exchange_Rate[Exchange Rate], MATCH(Cat_Results[[#This Row],[Currency]], Exchange_Rate[Currency], 0))</f>
        <v>1423258.7540307399</v>
      </c>
    </row>
    <row r="3091" spans="1:6" x14ac:dyDescent="0.3">
      <c r="A3091" s="1">
        <v>12203</v>
      </c>
      <c r="B3091" s="1">
        <v>241</v>
      </c>
      <c r="C3091" s="1">
        <f t="shared" si="48"/>
        <v>2.0000000000000002E-5</v>
      </c>
      <c r="D3091" s="1" t="s">
        <v>320</v>
      </c>
      <c r="E3091" s="4">
        <v>8252.6966477569495</v>
      </c>
      <c r="F3091" s="66">
        <f>Cat_Results[[#This Row],[TotalLossInOriginalCurrency]] / INDEX(Exchange_Rate[Exchange Rate], MATCH(Cat_Results[[#This Row],[Currency]], Exchange_Rate[Currency], 0))</f>
        <v>8252.6966477569495</v>
      </c>
    </row>
    <row r="3092" spans="1:6" x14ac:dyDescent="0.3">
      <c r="A3092" s="1">
        <v>12208</v>
      </c>
      <c r="B3092" s="1">
        <v>243</v>
      </c>
      <c r="C3092" s="1">
        <f t="shared" si="48"/>
        <v>2.0000000000000002E-5</v>
      </c>
      <c r="D3092" s="1" t="s">
        <v>320</v>
      </c>
      <c r="E3092" s="4">
        <v>761086.11753576505</v>
      </c>
      <c r="F3092" s="66">
        <f>Cat_Results[[#This Row],[TotalLossInOriginalCurrency]] / INDEX(Exchange_Rate[Exchange Rate], MATCH(Cat_Results[[#This Row],[Currency]], Exchange_Rate[Currency], 0))</f>
        <v>761086.11753576505</v>
      </c>
    </row>
    <row r="3093" spans="1:6" x14ac:dyDescent="0.3">
      <c r="A3093" s="1">
        <v>12208</v>
      </c>
      <c r="B3093" s="1">
        <v>217</v>
      </c>
      <c r="C3093" s="1">
        <f t="shared" si="48"/>
        <v>2.0000000000000002E-5</v>
      </c>
      <c r="D3093" s="1" t="s">
        <v>320</v>
      </c>
      <c r="E3093" s="4">
        <v>0.68304128944873799</v>
      </c>
      <c r="F3093" s="66">
        <f>Cat_Results[[#This Row],[TotalLossInOriginalCurrency]] / INDEX(Exchange_Rate[Exchange Rate], MATCH(Cat_Results[[#This Row],[Currency]], Exchange_Rate[Currency], 0))</f>
        <v>0.68304128944873799</v>
      </c>
    </row>
    <row r="3094" spans="1:6" x14ac:dyDescent="0.3">
      <c r="A3094" s="1">
        <v>12214</v>
      </c>
      <c r="B3094" s="1">
        <v>273</v>
      </c>
      <c r="C3094" s="1">
        <f t="shared" si="48"/>
        <v>2.0000000000000002E-5</v>
      </c>
      <c r="D3094" s="1" t="s">
        <v>321</v>
      </c>
      <c r="E3094" s="4">
        <v>5.7848431854136235</v>
      </c>
      <c r="F3094" s="66">
        <f>Cat_Results[[#This Row],[TotalLossInOriginalCurrency]] / INDEX(Exchange_Rate[Exchange Rate], MATCH(Cat_Results[[#This Row],[Currency]], Exchange_Rate[Currency], 0))</f>
        <v>9.0631138160824793</v>
      </c>
    </row>
    <row r="3095" spans="1:6" x14ac:dyDescent="0.3">
      <c r="A3095" s="1">
        <v>12214</v>
      </c>
      <c r="B3095" s="1">
        <v>304</v>
      </c>
      <c r="C3095" s="1">
        <f t="shared" si="48"/>
        <v>2.0000000000000002E-5</v>
      </c>
      <c r="D3095" s="1" t="s">
        <v>321</v>
      </c>
      <c r="E3095" s="4">
        <v>2078.6026719483052</v>
      </c>
      <c r="F3095" s="66">
        <f>Cat_Results[[#This Row],[TotalLossInOriginalCurrency]] / INDEX(Exchange_Rate[Exchange Rate], MATCH(Cat_Results[[#This Row],[Currency]], Exchange_Rate[Currency], 0))</f>
        <v>3256.5468052413003</v>
      </c>
    </row>
    <row r="3096" spans="1:6" x14ac:dyDescent="0.3">
      <c r="A3096" s="1">
        <v>12217</v>
      </c>
      <c r="B3096" s="1">
        <v>270</v>
      </c>
      <c r="C3096" s="1">
        <f t="shared" si="48"/>
        <v>2.0000000000000002E-5</v>
      </c>
      <c r="D3096" s="1" t="s">
        <v>321</v>
      </c>
      <c r="E3096" s="4">
        <v>37.175509716700219</v>
      </c>
      <c r="F3096" s="66">
        <f>Cat_Results[[#This Row],[TotalLossInOriginalCurrency]] / INDEX(Exchange_Rate[Exchange Rate], MATCH(Cat_Results[[#This Row],[Currency]], Exchange_Rate[Currency], 0))</f>
        <v>58.242871057055901</v>
      </c>
    </row>
    <row r="3097" spans="1:6" x14ac:dyDescent="0.3">
      <c r="A3097" s="1">
        <v>12229</v>
      </c>
      <c r="B3097" s="1">
        <v>249</v>
      </c>
      <c r="C3097" s="1">
        <f t="shared" si="48"/>
        <v>2.0000000000000002E-5</v>
      </c>
      <c r="D3097" s="1" t="s">
        <v>320</v>
      </c>
      <c r="E3097" s="4">
        <v>1143.28446568921</v>
      </c>
      <c r="F3097" s="66">
        <f>Cat_Results[[#This Row],[TotalLossInOriginalCurrency]] / INDEX(Exchange_Rate[Exchange Rate], MATCH(Cat_Results[[#This Row],[Currency]], Exchange_Rate[Currency], 0))</f>
        <v>1143.28446568921</v>
      </c>
    </row>
    <row r="3098" spans="1:6" x14ac:dyDescent="0.3">
      <c r="A3098" s="1">
        <v>12230</v>
      </c>
      <c r="B3098" s="1">
        <v>219</v>
      </c>
      <c r="C3098" s="1">
        <f t="shared" si="48"/>
        <v>2.0000000000000002E-5</v>
      </c>
      <c r="D3098" s="1" t="s">
        <v>320</v>
      </c>
      <c r="E3098" s="4">
        <v>0.55346097797155402</v>
      </c>
      <c r="F3098" s="66">
        <f>Cat_Results[[#This Row],[TotalLossInOriginalCurrency]] / INDEX(Exchange_Rate[Exchange Rate], MATCH(Cat_Results[[#This Row],[Currency]], Exchange_Rate[Currency], 0))</f>
        <v>0.55346097797155402</v>
      </c>
    </row>
    <row r="3099" spans="1:6" x14ac:dyDescent="0.3">
      <c r="A3099" s="1">
        <v>12236</v>
      </c>
      <c r="B3099" s="1">
        <v>274</v>
      </c>
      <c r="C3099" s="1">
        <f t="shared" si="48"/>
        <v>2.0000000000000002E-5</v>
      </c>
      <c r="D3099" s="1" t="s">
        <v>321</v>
      </c>
      <c r="E3099" s="4">
        <v>7.5861791209816101</v>
      </c>
      <c r="F3099" s="66">
        <f>Cat_Results[[#This Row],[TotalLossInOriginalCurrency]] / INDEX(Exchange_Rate[Exchange Rate], MATCH(Cat_Results[[#This Row],[Currency]], Exchange_Rate[Currency], 0))</f>
        <v>11.885266825556799</v>
      </c>
    </row>
    <row r="3100" spans="1:6" x14ac:dyDescent="0.3">
      <c r="A3100" s="1">
        <v>12242</v>
      </c>
      <c r="B3100" s="1">
        <v>198</v>
      </c>
      <c r="C3100" s="1">
        <f t="shared" si="48"/>
        <v>2.0000000000000002E-5</v>
      </c>
      <c r="D3100" s="1" t="s">
        <v>321</v>
      </c>
      <c r="E3100" s="4">
        <v>41.69015926554416</v>
      </c>
      <c r="F3100" s="66">
        <f>Cat_Results[[#This Row],[TotalLossInOriginalCurrency]] / INDEX(Exchange_Rate[Exchange Rate], MATCH(Cat_Results[[#This Row],[Currency]], Exchange_Rate[Currency], 0))</f>
        <v>65.315972503274693</v>
      </c>
    </row>
    <row r="3101" spans="1:6" x14ac:dyDescent="0.3">
      <c r="A3101" s="1">
        <v>12243</v>
      </c>
      <c r="B3101" s="1">
        <v>343</v>
      </c>
      <c r="C3101" s="1">
        <f t="shared" si="48"/>
        <v>2.0000000000000002E-5</v>
      </c>
      <c r="D3101" s="1" t="s">
        <v>320</v>
      </c>
      <c r="E3101" s="4">
        <v>6.0775130987167402E-3</v>
      </c>
      <c r="F3101" s="66">
        <f>Cat_Results[[#This Row],[TotalLossInOriginalCurrency]] / INDEX(Exchange_Rate[Exchange Rate], MATCH(Cat_Results[[#This Row],[Currency]], Exchange_Rate[Currency], 0))</f>
        <v>6.0775130987167402E-3</v>
      </c>
    </row>
    <row r="3102" spans="1:6" x14ac:dyDescent="0.3">
      <c r="A3102" s="1">
        <v>12245</v>
      </c>
      <c r="B3102" s="1">
        <v>274</v>
      </c>
      <c r="C3102" s="1">
        <f t="shared" si="48"/>
        <v>2.0000000000000002E-5</v>
      </c>
      <c r="D3102" s="1" t="s">
        <v>320</v>
      </c>
      <c r="E3102" s="4">
        <v>3.5656746476888698E-2</v>
      </c>
      <c r="F3102" s="66">
        <f>Cat_Results[[#This Row],[TotalLossInOriginalCurrency]] / INDEX(Exchange_Rate[Exchange Rate], MATCH(Cat_Results[[#This Row],[Currency]], Exchange_Rate[Currency], 0))</f>
        <v>3.5656746476888698E-2</v>
      </c>
    </row>
    <row r="3103" spans="1:6" x14ac:dyDescent="0.3">
      <c r="A3103" s="1">
        <v>12250</v>
      </c>
      <c r="B3103" s="1">
        <v>195</v>
      </c>
      <c r="C3103" s="1">
        <f t="shared" si="48"/>
        <v>2.0000000000000002E-5</v>
      </c>
      <c r="D3103" s="1" t="s">
        <v>320</v>
      </c>
      <c r="E3103" s="4">
        <v>4.1832029819488499E-3</v>
      </c>
      <c r="F3103" s="66">
        <f>Cat_Results[[#This Row],[TotalLossInOriginalCurrency]] / INDEX(Exchange_Rate[Exchange Rate], MATCH(Cat_Results[[#This Row],[Currency]], Exchange_Rate[Currency], 0))</f>
        <v>4.1832029819488499E-3</v>
      </c>
    </row>
    <row r="3104" spans="1:6" x14ac:dyDescent="0.3">
      <c r="A3104" s="1">
        <v>12250</v>
      </c>
      <c r="B3104" s="1">
        <v>255</v>
      </c>
      <c r="C3104" s="1">
        <f t="shared" si="48"/>
        <v>2.0000000000000002E-5</v>
      </c>
      <c r="D3104" s="1" t="s">
        <v>320</v>
      </c>
      <c r="E3104" s="4">
        <v>0.97641041468828904</v>
      </c>
      <c r="F3104" s="66">
        <f>Cat_Results[[#This Row],[TotalLossInOriginalCurrency]] / INDEX(Exchange_Rate[Exchange Rate], MATCH(Cat_Results[[#This Row],[Currency]], Exchange_Rate[Currency], 0))</f>
        <v>0.97641041468828904</v>
      </c>
    </row>
    <row r="3105" spans="1:6" x14ac:dyDescent="0.3">
      <c r="A3105" s="1">
        <v>12254</v>
      </c>
      <c r="B3105" s="1">
        <v>200</v>
      </c>
      <c r="C3105" s="1">
        <f t="shared" si="48"/>
        <v>2.0000000000000002E-5</v>
      </c>
      <c r="D3105" s="1" t="s">
        <v>324</v>
      </c>
      <c r="E3105" s="4">
        <v>569025.57913177321</v>
      </c>
      <c r="F3105" s="66">
        <f>Cat_Results[[#This Row],[TotalLossInOriginalCurrency]] / INDEX(Exchange_Rate[Exchange Rate], MATCH(Cat_Results[[#This Row],[Currency]], Exchange_Rate[Currency], 0))</f>
        <v>575586.44380488002</v>
      </c>
    </row>
    <row r="3106" spans="1:6" x14ac:dyDescent="0.3">
      <c r="A3106" s="1">
        <v>12258</v>
      </c>
      <c r="B3106" s="1">
        <v>262</v>
      </c>
      <c r="C3106" s="1">
        <f t="shared" si="48"/>
        <v>2.0000000000000002E-5</v>
      </c>
      <c r="D3106" s="1" t="s">
        <v>321</v>
      </c>
      <c r="E3106" s="4">
        <v>133.86527357433297</v>
      </c>
      <c r="F3106" s="66">
        <f>Cat_Results[[#This Row],[TotalLossInOriginalCurrency]] / INDEX(Exchange_Rate[Exchange Rate], MATCH(Cat_Results[[#This Row],[Currency]], Exchange_Rate[Currency], 0))</f>
        <v>209.726724050939</v>
      </c>
    </row>
    <row r="3107" spans="1:6" x14ac:dyDescent="0.3">
      <c r="A3107" s="1">
        <v>12259</v>
      </c>
      <c r="B3107" s="1">
        <v>269</v>
      </c>
      <c r="C3107" s="1">
        <f t="shared" si="48"/>
        <v>2.0000000000000002E-5</v>
      </c>
      <c r="D3107" s="1" t="s">
        <v>320</v>
      </c>
      <c r="E3107" s="4">
        <v>0.14522112905979201</v>
      </c>
      <c r="F3107" s="66">
        <f>Cat_Results[[#This Row],[TotalLossInOriginalCurrency]] / INDEX(Exchange_Rate[Exchange Rate], MATCH(Cat_Results[[#This Row],[Currency]], Exchange_Rate[Currency], 0))</f>
        <v>0.14522112905979201</v>
      </c>
    </row>
    <row r="3108" spans="1:6" x14ac:dyDescent="0.3">
      <c r="A3108" s="1">
        <v>12270</v>
      </c>
      <c r="B3108" s="1">
        <v>252</v>
      </c>
      <c r="C3108" s="1">
        <f t="shared" si="48"/>
        <v>2.0000000000000002E-5</v>
      </c>
      <c r="D3108" s="1" t="s">
        <v>320</v>
      </c>
      <c r="E3108" s="4">
        <v>0.11198861151933701</v>
      </c>
      <c r="F3108" s="66">
        <f>Cat_Results[[#This Row],[TotalLossInOriginalCurrency]] / INDEX(Exchange_Rate[Exchange Rate], MATCH(Cat_Results[[#This Row],[Currency]], Exchange_Rate[Currency], 0))</f>
        <v>0.11198861151933701</v>
      </c>
    </row>
    <row r="3109" spans="1:6" x14ac:dyDescent="0.3">
      <c r="A3109" s="1">
        <v>12270</v>
      </c>
      <c r="B3109" s="1">
        <v>240</v>
      </c>
      <c r="C3109" s="1">
        <f t="shared" si="48"/>
        <v>2.0000000000000002E-5</v>
      </c>
      <c r="D3109" s="1" t="s">
        <v>320</v>
      </c>
      <c r="E3109" s="4">
        <v>6.5166503190994295E-4</v>
      </c>
      <c r="F3109" s="66">
        <f>Cat_Results[[#This Row],[TotalLossInOriginalCurrency]] / INDEX(Exchange_Rate[Exchange Rate], MATCH(Cat_Results[[#This Row],[Currency]], Exchange_Rate[Currency], 0))</f>
        <v>6.5166503190994295E-4</v>
      </c>
    </row>
    <row r="3110" spans="1:6" x14ac:dyDescent="0.3">
      <c r="A3110" s="1">
        <v>12272</v>
      </c>
      <c r="B3110" s="1">
        <v>285</v>
      </c>
      <c r="C3110" s="1">
        <f t="shared" si="48"/>
        <v>2.0000000000000002E-5</v>
      </c>
      <c r="D3110" s="1" t="s">
        <v>324</v>
      </c>
      <c r="E3110" s="4">
        <v>67558.686922766792</v>
      </c>
      <c r="F3110" s="66">
        <f>Cat_Results[[#This Row],[TotalLossInOriginalCurrency]] / INDEX(Exchange_Rate[Exchange Rate], MATCH(Cat_Results[[#This Row],[Currency]], Exchange_Rate[Currency], 0))</f>
        <v>68337.638552796096</v>
      </c>
    </row>
    <row r="3111" spans="1:6" x14ac:dyDescent="0.3">
      <c r="A3111" s="1">
        <v>12273</v>
      </c>
      <c r="B3111" s="1">
        <v>206</v>
      </c>
      <c r="C3111" s="1">
        <f t="shared" si="48"/>
        <v>2.0000000000000002E-5</v>
      </c>
      <c r="D3111" s="1" t="s">
        <v>320</v>
      </c>
      <c r="E3111" s="4">
        <v>4573.95313574989</v>
      </c>
      <c r="F3111" s="66">
        <f>Cat_Results[[#This Row],[TotalLossInOriginalCurrency]] / INDEX(Exchange_Rate[Exchange Rate], MATCH(Cat_Results[[#This Row],[Currency]], Exchange_Rate[Currency], 0))</f>
        <v>4573.95313574989</v>
      </c>
    </row>
    <row r="3112" spans="1:6" x14ac:dyDescent="0.3">
      <c r="A3112" s="1">
        <v>12276</v>
      </c>
      <c r="B3112" s="1">
        <v>257</v>
      </c>
      <c r="C3112" s="1">
        <f t="shared" si="48"/>
        <v>2.0000000000000002E-5</v>
      </c>
      <c r="D3112" s="1" t="s">
        <v>320</v>
      </c>
      <c r="E3112" s="4">
        <v>0.72092631053179501</v>
      </c>
      <c r="F3112" s="66">
        <f>Cat_Results[[#This Row],[TotalLossInOriginalCurrency]] / INDEX(Exchange_Rate[Exchange Rate], MATCH(Cat_Results[[#This Row],[Currency]], Exchange_Rate[Currency], 0))</f>
        <v>0.72092631053179501</v>
      </c>
    </row>
    <row r="3113" spans="1:6" x14ac:dyDescent="0.3">
      <c r="A3113" s="1">
        <v>12278</v>
      </c>
      <c r="B3113" s="1">
        <v>261</v>
      </c>
      <c r="C3113" s="1">
        <f t="shared" si="48"/>
        <v>2.0000000000000002E-5</v>
      </c>
      <c r="D3113" s="1" t="s">
        <v>320</v>
      </c>
      <c r="E3113" s="4">
        <v>31.986486430886899</v>
      </c>
      <c r="F3113" s="66">
        <f>Cat_Results[[#This Row],[TotalLossInOriginalCurrency]] / INDEX(Exchange_Rate[Exchange Rate], MATCH(Cat_Results[[#This Row],[Currency]], Exchange_Rate[Currency], 0))</f>
        <v>31.986486430886899</v>
      </c>
    </row>
    <row r="3114" spans="1:6" x14ac:dyDescent="0.3">
      <c r="A3114" s="1">
        <v>12280</v>
      </c>
      <c r="B3114" s="1">
        <v>271</v>
      </c>
      <c r="C3114" s="1">
        <f t="shared" si="48"/>
        <v>2.0000000000000002E-5</v>
      </c>
      <c r="D3114" s="1" t="s">
        <v>320</v>
      </c>
      <c r="E3114" s="4">
        <v>0.67413156107068095</v>
      </c>
      <c r="F3114" s="66">
        <f>Cat_Results[[#This Row],[TotalLossInOriginalCurrency]] / INDEX(Exchange_Rate[Exchange Rate], MATCH(Cat_Results[[#This Row],[Currency]], Exchange_Rate[Currency], 0))</f>
        <v>0.67413156107068095</v>
      </c>
    </row>
    <row r="3115" spans="1:6" x14ac:dyDescent="0.3">
      <c r="A3115" s="1">
        <v>12281</v>
      </c>
      <c r="B3115" s="1">
        <v>256</v>
      </c>
      <c r="C3115" s="1">
        <f t="shared" si="48"/>
        <v>2.0000000000000002E-5</v>
      </c>
      <c r="D3115" s="1" t="s">
        <v>320</v>
      </c>
      <c r="E3115" s="4">
        <v>12218981.447125399</v>
      </c>
      <c r="F3115" s="66">
        <f>Cat_Results[[#This Row],[TotalLossInOriginalCurrency]] / INDEX(Exchange_Rate[Exchange Rate], MATCH(Cat_Results[[#This Row],[Currency]], Exchange_Rate[Currency], 0))</f>
        <v>12218981.447125399</v>
      </c>
    </row>
    <row r="3116" spans="1:6" x14ac:dyDescent="0.3">
      <c r="A3116" s="1">
        <v>12297</v>
      </c>
      <c r="B3116" s="1">
        <v>153</v>
      </c>
      <c r="C3116" s="1">
        <f t="shared" si="48"/>
        <v>2.0000000000000002E-5</v>
      </c>
      <c r="D3116" s="1" t="s">
        <v>320</v>
      </c>
      <c r="E3116" s="4">
        <v>43.724407859146602</v>
      </c>
      <c r="F3116" s="66">
        <f>Cat_Results[[#This Row],[TotalLossInOriginalCurrency]] / INDEX(Exchange_Rate[Exchange Rate], MATCH(Cat_Results[[#This Row],[Currency]], Exchange_Rate[Currency], 0))</f>
        <v>43.724407859146602</v>
      </c>
    </row>
    <row r="3117" spans="1:6" x14ac:dyDescent="0.3">
      <c r="A3117" s="1">
        <v>12305</v>
      </c>
      <c r="B3117" s="1">
        <v>262</v>
      </c>
      <c r="C3117" s="1">
        <f t="shared" si="48"/>
        <v>2.0000000000000002E-5</v>
      </c>
      <c r="D3117" s="1" t="s">
        <v>320</v>
      </c>
      <c r="E3117" s="4">
        <v>7652763.5518597998</v>
      </c>
      <c r="F3117" s="66">
        <f>Cat_Results[[#This Row],[TotalLossInOriginalCurrency]] / INDEX(Exchange_Rate[Exchange Rate], MATCH(Cat_Results[[#This Row],[Currency]], Exchange_Rate[Currency], 0))</f>
        <v>7652763.5518597998</v>
      </c>
    </row>
    <row r="3118" spans="1:6" x14ac:dyDescent="0.3">
      <c r="A3118" s="1">
        <v>12305</v>
      </c>
      <c r="B3118" s="1">
        <v>201</v>
      </c>
      <c r="C3118" s="1">
        <f t="shared" si="48"/>
        <v>2.0000000000000002E-5</v>
      </c>
      <c r="D3118" s="1" t="s">
        <v>321</v>
      </c>
      <c r="E3118" s="4">
        <v>14568.389475096084</v>
      </c>
      <c r="F3118" s="66">
        <f>Cat_Results[[#This Row],[TotalLossInOriginalCurrency]] / INDEX(Exchange_Rate[Exchange Rate], MATCH(Cat_Results[[#This Row],[Currency]], Exchange_Rate[Currency], 0))</f>
        <v>22824.2957843244</v>
      </c>
    </row>
    <row r="3119" spans="1:6" x14ac:dyDescent="0.3">
      <c r="A3119" s="1">
        <v>12316</v>
      </c>
      <c r="B3119" s="1">
        <v>234</v>
      </c>
      <c r="C3119" s="1">
        <f t="shared" si="48"/>
        <v>2.0000000000000002E-5</v>
      </c>
      <c r="D3119" s="1" t="s">
        <v>321</v>
      </c>
      <c r="E3119" s="4">
        <v>8.6804970684427565E-2</v>
      </c>
      <c r="F3119" s="66">
        <f>Cat_Results[[#This Row],[TotalLossInOriginalCurrency]] / INDEX(Exchange_Rate[Exchange Rate], MATCH(Cat_Results[[#This Row],[Currency]], Exchange_Rate[Currency], 0))</f>
        <v>0.13599734753370299</v>
      </c>
    </row>
    <row r="3120" spans="1:6" x14ac:dyDescent="0.3">
      <c r="A3120" s="1">
        <v>12318</v>
      </c>
      <c r="B3120" s="1">
        <v>257</v>
      </c>
      <c r="C3120" s="1">
        <f t="shared" si="48"/>
        <v>2.0000000000000002E-5</v>
      </c>
      <c r="D3120" s="1" t="s">
        <v>320</v>
      </c>
      <c r="E3120" s="4">
        <v>39.607906209528799</v>
      </c>
      <c r="F3120" s="66">
        <f>Cat_Results[[#This Row],[TotalLossInOriginalCurrency]] / INDEX(Exchange_Rate[Exchange Rate], MATCH(Cat_Results[[#This Row],[Currency]], Exchange_Rate[Currency], 0))</f>
        <v>39.607906209528799</v>
      </c>
    </row>
    <row r="3121" spans="1:6" x14ac:dyDescent="0.3">
      <c r="A3121" s="1">
        <v>12319</v>
      </c>
      <c r="B3121" s="1">
        <v>312</v>
      </c>
      <c r="C3121" s="1">
        <f t="shared" si="48"/>
        <v>2.0000000000000002E-5</v>
      </c>
      <c r="D3121" s="1" t="s">
        <v>321</v>
      </c>
      <c r="E3121" s="4">
        <v>3100.8315889942373</v>
      </c>
      <c r="F3121" s="66">
        <f>Cat_Results[[#This Row],[TotalLossInOriginalCurrency]] / INDEX(Exchange_Rate[Exchange Rate], MATCH(Cat_Results[[#This Row],[Currency]], Exchange_Rate[Currency], 0))</f>
        <v>4858.0728491344998</v>
      </c>
    </row>
    <row r="3122" spans="1:6" x14ac:dyDescent="0.3">
      <c r="A3122" s="1">
        <v>12327</v>
      </c>
      <c r="B3122" s="1">
        <v>224</v>
      </c>
      <c r="C3122" s="1">
        <f t="shared" si="48"/>
        <v>2.0000000000000002E-5</v>
      </c>
      <c r="D3122" s="1" t="s">
        <v>321</v>
      </c>
      <c r="E3122" s="4">
        <v>4.9762869852565332</v>
      </c>
      <c r="F3122" s="66">
        <f>Cat_Results[[#This Row],[TotalLossInOriginalCurrency]] / INDEX(Exchange_Rate[Exchange Rate], MATCH(Cat_Results[[#This Row],[Currency]], Exchange_Rate[Currency], 0))</f>
        <v>7.796348817646499</v>
      </c>
    </row>
    <row r="3123" spans="1:6" x14ac:dyDescent="0.3">
      <c r="A3123" s="1">
        <v>12327</v>
      </c>
      <c r="B3123" s="1">
        <v>192</v>
      </c>
      <c r="C3123" s="1">
        <f t="shared" si="48"/>
        <v>2.0000000000000002E-5</v>
      </c>
      <c r="D3123" s="1" t="s">
        <v>321</v>
      </c>
      <c r="E3123" s="4">
        <v>1225.2058899450872</v>
      </c>
      <c r="F3123" s="66">
        <f>Cat_Results[[#This Row],[TotalLossInOriginalCurrency]] / INDEX(Exchange_Rate[Exchange Rate], MATCH(Cat_Results[[#This Row],[Currency]], Exchange_Rate[Currency], 0))</f>
        <v>1919.5300672464098</v>
      </c>
    </row>
    <row r="3124" spans="1:6" x14ac:dyDescent="0.3">
      <c r="A3124" s="1">
        <v>12333</v>
      </c>
      <c r="B3124" s="1">
        <v>220</v>
      </c>
      <c r="C3124" s="1">
        <f t="shared" si="48"/>
        <v>2.0000000000000002E-5</v>
      </c>
      <c r="D3124" s="1" t="s">
        <v>321</v>
      </c>
      <c r="E3124" s="4">
        <v>8243.8135998470461</v>
      </c>
      <c r="F3124" s="66">
        <f>Cat_Results[[#This Row],[TotalLossInOriginalCurrency]] / INDEX(Exchange_Rate[Exchange Rate], MATCH(Cat_Results[[#This Row],[Currency]], Exchange_Rate[Currency], 0))</f>
        <v>12915.5827633105</v>
      </c>
    </row>
    <row r="3125" spans="1:6" x14ac:dyDescent="0.3">
      <c r="A3125" s="1">
        <v>12333</v>
      </c>
      <c r="B3125" s="1">
        <v>227</v>
      </c>
      <c r="C3125" s="1">
        <f t="shared" si="48"/>
        <v>2.0000000000000002E-5</v>
      </c>
      <c r="D3125" s="1" t="s">
        <v>320</v>
      </c>
      <c r="E3125" s="4">
        <v>8888339.2686810903</v>
      </c>
      <c r="F3125" s="66">
        <f>Cat_Results[[#This Row],[TotalLossInOriginalCurrency]] / INDEX(Exchange_Rate[Exchange Rate], MATCH(Cat_Results[[#This Row],[Currency]], Exchange_Rate[Currency], 0))</f>
        <v>8888339.2686810903</v>
      </c>
    </row>
    <row r="3126" spans="1:6" x14ac:dyDescent="0.3">
      <c r="A3126" s="1">
        <v>12334</v>
      </c>
      <c r="B3126" s="1">
        <v>198</v>
      </c>
      <c r="C3126" s="1">
        <f t="shared" si="48"/>
        <v>2.0000000000000002E-5</v>
      </c>
      <c r="D3126" s="1" t="s">
        <v>324</v>
      </c>
      <c r="E3126" s="4">
        <v>203956.64166242213</v>
      </c>
      <c r="F3126" s="66">
        <f>Cat_Results[[#This Row],[TotalLossInOriginalCurrency]] / INDEX(Exchange_Rate[Exchange Rate], MATCH(Cat_Results[[#This Row],[Currency]], Exchange_Rate[Currency], 0))</f>
        <v>206308.261649647</v>
      </c>
    </row>
    <row r="3127" spans="1:6" x14ac:dyDescent="0.3">
      <c r="A3127" s="1">
        <v>12338</v>
      </c>
      <c r="B3127" s="1">
        <v>256</v>
      </c>
      <c r="C3127" s="1">
        <f t="shared" si="48"/>
        <v>2.0000000000000002E-5</v>
      </c>
      <c r="D3127" s="1" t="s">
        <v>320</v>
      </c>
      <c r="E3127" s="4">
        <v>20152.134548751601</v>
      </c>
      <c r="F3127" s="66">
        <f>Cat_Results[[#This Row],[TotalLossInOriginalCurrency]] / INDEX(Exchange_Rate[Exchange Rate], MATCH(Cat_Results[[#This Row],[Currency]], Exchange_Rate[Currency], 0))</f>
        <v>20152.134548751601</v>
      </c>
    </row>
    <row r="3128" spans="1:6" x14ac:dyDescent="0.3">
      <c r="A3128" s="1">
        <v>12339</v>
      </c>
      <c r="B3128" s="1">
        <v>239</v>
      </c>
      <c r="C3128" s="1">
        <f t="shared" si="48"/>
        <v>2.0000000000000002E-5</v>
      </c>
      <c r="D3128" s="1" t="s">
        <v>321</v>
      </c>
      <c r="E3128" s="4">
        <v>11987851.485467717</v>
      </c>
      <c r="F3128" s="66">
        <f>Cat_Results[[#This Row],[TotalLossInOriginalCurrency]] / INDEX(Exchange_Rate[Exchange Rate], MATCH(Cat_Results[[#This Row],[Currency]], Exchange_Rate[Currency], 0))</f>
        <v>18781366.917091101</v>
      </c>
    </row>
    <row r="3129" spans="1:6" x14ac:dyDescent="0.3">
      <c r="A3129" s="1">
        <v>12339</v>
      </c>
      <c r="B3129" s="1">
        <v>211</v>
      </c>
      <c r="C3129" s="1">
        <f t="shared" si="48"/>
        <v>2.0000000000000002E-5</v>
      </c>
      <c r="D3129" s="1" t="s">
        <v>320</v>
      </c>
      <c r="E3129" s="4">
        <v>0.35017067939043001</v>
      </c>
      <c r="F3129" s="66">
        <f>Cat_Results[[#This Row],[TotalLossInOriginalCurrency]] / INDEX(Exchange_Rate[Exchange Rate], MATCH(Cat_Results[[#This Row],[Currency]], Exchange_Rate[Currency], 0))</f>
        <v>0.35017067939043001</v>
      </c>
    </row>
    <row r="3130" spans="1:6" x14ac:dyDescent="0.3">
      <c r="A3130" s="1">
        <v>12346</v>
      </c>
      <c r="B3130" s="1">
        <v>190</v>
      </c>
      <c r="C3130" s="1">
        <f t="shared" si="48"/>
        <v>2.0000000000000002E-5</v>
      </c>
      <c r="D3130" s="1" t="s">
        <v>320</v>
      </c>
      <c r="E3130" s="4">
        <v>0.89102223515510603</v>
      </c>
      <c r="F3130" s="66">
        <f>Cat_Results[[#This Row],[TotalLossInOriginalCurrency]] / INDEX(Exchange_Rate[Exchange Rate], MATCH(Cat_Results[[#This Row],[Currency]], Exchange_Rate[Currency], 0))</f>
        <v>0.89102223515510603</v>
      </c>
    </row>
    <row r="3131" spans="1:6" x14ac:dyDescent="0.3">
      <c r="A3131" s="1">
        <v>12346</v>
      </c>
      <c r="B3131" s="1">
        <v>234</v>
      </c>
      <c r="C3131" s="1">
        <f t="shared" si="48"/>
        <v>2.0000000000000002E-5</v>
      </c>
      <c r="D3131" s="1" t="s">
        <v>324</v>
      </c>
      <c r="E3131" s="4">
        <v>91921.014388875454</v>
      </c>
      <c r="F3131" s="66">
        <f>Cat_Results[[#This Row],[TotalLossInOriginalCurrency]] / INDEX(Exchange_Rate[Exchange Rate], MATCH(Cat_Results[[#This Row],[Currency]], Exchange_Rate[Currency], 0))</f>
        <v>92980.863643702105</v>
      </c>
    </row>
    <row r="3132" spans="1:6" x14ac:dyDescent="0.3">
      <c r="A3132" s="1">
        <v>12347</v>
      </c>
      <c r="B3132" s="1">
        <v>286</v>
      </c>
      <c r="C3132" s="1">
        <f t="shared" si="48"/>
        <v>2.0000000000000002E-5</v>
      </c>
      <c r="D3132" s="1" t="s">
        <v>321</v>
      </c>
      <c r="E3132" s="4">
        <v>3251.6312296752621</v>
      </c>
      <c r="F3132" s="66">
        <f>Cat_Results[[#This Row],[TotalLossInOriginalCurrency]] / INDEX(Exchange_Rate[Exchange Rate], MATCH(Cat_Results[[#This Row],[Currency]], Exchange_Rate[Currency], 0))</f>
        <v>5094.33064612416</v>
      </c>
    </row>
    <row r="3133" spans="1:6" x14ac:dyDescent="0.3">
      <c r="A3133" s="1">
        <v>12353</v>
      </c>
      <c r="B3133" s="1">
        <v>244</v>
      </c>
      <c r="C3133" s="1">
        <f t="shared" si="48"/>
        <v>2.0000000000000002E-5</v>
      </c>
      <c r="D3133" s="1" t="s">
        <v>321</v>
      </c>
      <c r="E3133" s="4">
        <v>11722.073930424063</v>
      </c>
      <c r="F3133" s="66">
        <f>Cat_Results[[#This Row],[TotalLossInOriginalCurrency]] / INDEX(Exchange_Rate[Exchange Rate], MATCH(Cat_Results[[#This Row],[Currency]], Exchange_Rate[Currency], 0))</f>
        <v>18364.973221719301</v>
      </c>
    </row>
    <row r="3134" spans="1:6" x14ac:dyDescent="0.3">
      <c r="A3134" s="1">
        <v>12355</v>
      </c>
      <c r="B3134" s="1">
        <v>233</v>
      </c>
      <c r="C3134" s="1">
        <f t="shared" si="48"/>
        <v>2.0000000000000002E-5</v>
      </c>
      <c r="D3134" s="1" t="s">
        <v>321</v>
      </c>
      <c r="E3134" s="4">
        <v>8889.5385217074672</v>
      </c>
      <c r="F3134" s="66">
        <f>Cat_Results[[#This Row],[TotalLossInOriginalCurrency]] / INDEX(Exchange_Rate[Exchange Rate], MATCH(Cat_Results[[#This Row],[Currency]], Exchange_Rate[Currency], 0))</f>
        <v>13927.239998109599</v>
      </c>
    </row>
    <row r="3135" spans="1:6" x14ac:dyDescent="0.3">
      <c r="A3135" s="1">
        <v>12355</v>
      </c>
      <c r="B3135" s="1">
        <v>264</v>
      </c>
      <c r="C3135" s="1">
        <f t="shared" si="48"/>
        <v>2.0000000000000002E-5</v>
      </c>
      <c r="D3135" s="1" t="s">
        <v>322</v>
      </c>
      <c r="E3135" s="4">
        <v>4.9521217179959841E-3</v>
      </c>
      <c r="F3135" s="66">
        <f>Cat_Results[[#This Row],[TotalLossInOriginalCurrency]] / INDEX(Exchange_Rate[Exchange Rate], MATCH(Cat_Results[[#This Row],[Currency]], Exchange_Rate[Currency], 0))</f>
        <v>6.0826912522315996E-3</v>
      </c>
    </row>
    <row r="3136" spans="1:6" x14ac:dyDescent="0.3">
      <c r="A3136" s="1">
        <v>12358</v>
      </c>
      <c r="B3136" s="1">
        <v>196</v>
      </c>
      <c r="C3136" s="1">
        <f t="shared" si="48"/>
        <v>2.0000000000000002E-5</v>
      </c>
      <c r="D3136" s="1" t="s">
        <v>320</v>
      </c>
      <c r="E3136" s="4">
        <v>6.3590332865715001E-3</v>
      </c>
      <c r="F3136" s="66">
        <f>Cat_Results[[#This Row],[TotalLossInOriginalCurrency]] / INDEX(Exchange_Rate[Exchange Rate], MATCH(Cat_Results[[#This Row],[Currency]], Exchange_Rate[Currency], 0))</f>
        <v>6.3590332865715001E-3</v>
      </c>
    </row>
    <row r="3137" spans="1:6" x14ac:dyDescent="0.3">
      <c r="A3137" s="1">
        <v>12361</v>
      </c>
      <c r="B3137" s="1">
        <v>271</v>
      </c>
      <c r="C3137" s="1">
        <f t="shared" si="48"/>
        <v>2.0000000000000002E-5</v>
      </c>
      <c r="D3137" s="1" t="s">
        <v>320</v>
      </c>
      <c r="E3137" s="4">
        <v>23.297012482428801</v>
      </c>
      <c r="F3137" s="66">
        <f>Cat_Results[[#This Row],[TotalLossInOriginalCurrency]] / INDEX(Exchange_Rate[Exchange Rate], MATCH(Cat_Results[[#This Row],[Currency]], Exchange_Rate[Currency], 0))</f>
        <v>23.297012482428801</v>
      </c>
    </row>
    <row r="3138" spans="1:6" x14ac:dyDescent="0.3">
      <c r="A3138" s="1">
        <v>12363</v>
      </c>
      <c r="B3138" s="1">
        <v>239</v>
      </c>
      <c r="C3138" s="1">
        <f t="shared" si="48"/>
        <v>2.0000000000000002E-5</v>
      </c>
      <c r="D3138" s="1" t="s">
        <v>321</v>
      </c>
      <c r="E3138" s="4">
        <v>117657.97838808459</v>
      </c>
      <c r="F3138" s="66">
        <f>Cat_Results[[#This Row],[TotalLossInOriginalCurrency]] / INDEX(Exchange_Rate[Exchange Rate], MATCH(Cat_Results[[#This Row],[Currency]], Exchange_Rate[Currency], 0))</f>
        <v>184334.75468966199</v>
      </c>
    </row>
    <row r="3139" spans="1:6" x14ac:dyDescent="0.3">
      <c r="A3139" s="1">
        <v>12363</v>
      </c>
      <c r="B3139" s="1">
        <v>249</v>
      </c>
      <c r="C3139" s="1">
        <f t="shared" si="48"/>
        <v>2.0000000000000002E-5</v>
      </c>
      <c r="D3139" s="1" t="s">
        <v>321</v>
      </c>
      <c r="E3139" s="4">
        <v>0.11307911241555711</v>
      </c>
      <c r="F3139" s="66">
        <f>Cat_Results[[#This Row],[TotalLossInOriginalCurrency]] / INDEX(Exchange_Rate[Exchange Rate], MATCH(Cat_Results[[#This Row],[Currency]], Exchange_Rate[Currency], 0))</f>
        <v>0.177161045372486</v>
      </c>
    </row>
    <row r="3140" spans="1:6" x14ac:dyDescent="0.3">
      <c r="A3140" s="1">
        <v>12366</v>
      </c>
      <c r="B3140" s="1">
        <v>225</v>
      </c>
      <c r="C3140" s="1">
        <f t="shared" si="48"/>
        <v>2.0000000000000002E-5</v>
      </c>
      <c r="D3140" s="1" t="s">
        <v>320</v>
      </c>
      <c r="E3140" s="4">
        <v>321.416518092155</v>
      </c>
      <c r="F3140" s="66">
        <f>Cat_Results[[#This Row],[TotalLossInOriginalCurrency]] / INDEX(Exchange_Rate[Exchange Rate], MATCH(Cat_Results[[#This Row],[Currency]], Exchange_Rate[Currency], 0))</f>
        <v>321.416518092155</v>
      </c>
    </row>
    <row r="3141" spans="1:6" x14ac:dyDescent="0.3">
      <c r="A3141" s="1">
        <v>12377</v>
      </c>
      <c r="B3141" s="1">
        <v>225</v>
      </c>
      <c r="C3141" s="1">
        <f t="shared" si="48"/>
        <v>2.0000000000000002E-5</v>
      </c>
      <c r="D3141" s="1" t="s">
        <v>320</v>
      </c>
      <c r="E3141" s="4">
        <v>13758.195593222999</v>
      </c>
      <c r="F3141" s="66">
        <f>Cat_Results[[#This Row],[TotalLossInOriginalCurrency]] / INDEX(Exchange_Rate[Exchange Rate], MATCH(Cat_Results[[#This Row],[Currency]], Exchange_Rate[Currency], 0))</f>
        <v>13758.195593222999</v>
      </c>
    </row>
    <row r="3142" spans="1:6" x14ac:dyDescent="0.3">
      <c r="A3142" s="1">
        <v>12377</v>
      </c>
      <c r="B3142" s="1">
        <v>253</v>
      </c>
      <c r="C3142" s="1">
        <f t="shared" ref="C3142:C3205" si="49">1/50000</f>
        <v>2.0000000000000002E-5</v>
      </c>
      <c r="D3142" s="1" t="s">
        <v>324</v>
      </c>
      <c r="E3142" s="4">
        <v>5.9582849829753551E-2</v>
      </c>
      <c r="F3142" s="66">
        <f>Cat_Results[[#This Row],[TotalLossInOriginalCurrency]] / INDEX(Exchange_Rate[Exchange Rate], MATCH(Cat_Results[[#This Row],[Currency]], Exchange_Rate[Currency], 0))</f>
        <v>6.0269840061664602E-2</v>
      </c>
    </row>
    <row r="3143" spans="1:6" x14ac:dyDescent="0.3">
      <c r="A3143" s="1">
        <v>12380</v>
      </c>
      <c r="B3143" s="1">
        <v>236</v>
      </c>
      <c r="C3143" s="1">
        <f t="shared" si="49"/>
        <v>2.0000000000000002E-5</v>
      </c>
      <c r="D3143" s="1" t="s">
        <v>320</v>
      </c>
      <c r="E3143" s="4">
        <v>6080684.4397771899</v>
      </c>
      <c r="F3143" s="66">
        <f>Cat_Results[[#This Row],[TotalLossInOriginalCurrency]] / INDEX(Exchange_Rate[Exchange Rate], MATCH(Cat_Results[[#This Row],[Currency]], Exchange_Rate[Currency], 0))</f>
        <v>6080684.4397771899</v>
      </c>
    </row>
    <row r="3144" spans="1:6" x14ac:dyDescent="0.3">
      <c r="A3144" s="1">
        <v>12381</v>
      </c>
      <c r="B3144" s="1">
        <v>303</v>
      </c>
      <c r="C3144" s="1">
        <f t="shared" si="49"/>
        <v>2.0000000000000002E-5</v>
      </c>
      <c r="D3144" s="1" t="s">
        <v>321</v>
      </c>
      <c r="E3144" s="4">
        <v>2591.9145127080374</v>
      </c>
      <c r="F3144" s="66">
        <f>Cat_Results[[#This Row],[TotalLossInOriginalCurrency]] / INDEX(Exchange_Rate[Exchange Rate], MATCH(Cat_Results[[#This Row],[Currency]], Exchange_Rate[Currency], 0))</f>
        <v>4060.7524659372898</v>
      </c>
    </row>
    <row r="3145" spans="1:6" x14ac:dyDescent="0.3">
      <c r="A3145" s="1">
        <v>12387</v>
      </c>
      <c r="B3145" s="1">
        <v>302</v>
      </c>
      <c r="C3145" s="1">
        <f t="shared" si="49"/>
        <v>2.0000000000000002E-5</v>
      </c>
      <c r="D3145" s="1" t="s">
        <v>322</v>
      </c>
      <c r="E3145" s="4">
        <v>9.3604626755678828E-3</v>
      </c>
      <c r="F3145" s="66">
        <f>Cat_Results[[#This Row],[TotalLossInOriginalCurrency]] / INDEX(Exchange_Rate[Exchange Rate], MATCH(Cat_Results[[#This Row],[Currency]], Exchange_Rate[Currency], 0))</f>
        <v>1.14974565804005E-2</v>
      </c>
    </row>
    <row r="3146" spans="1:6" x14ac:dyDescent="0.3">
      <c r="A3146" s="1">
        <v>12388</v>
      </c>
      <c r="B3146" s="1">
        <v>274</v>
      </c>
      <c r="C3146" s="1">
        <f t="shared" si="49"/>
        <v>2.0000000000000002E-5</v>
      </c>
      <c r="D3146" s="1" t="s">
        <v>323</v>
      </c>
      <c r="E3146" s="4">
        <v>30.724611128317111</v>
      </c>
      <c r="F3146" s="66">
        <f>Cat_Results[[#This Row],[TotalLossInOriginalCurrency]] / INDEX(Exchange_Rate[Exchange Rate], MATCH(Cat_Results[[#This Row],[Currency]], Exchange_Rate[Currency], 0))</f>
        <v>0.38734518233502502</v>
      </c>
    </row>
    <row r="3147" spans="1:6" x14ac:dyDescent="0.3">
      <c r="A3147" s="1">
        <v>12388</v>
      </c>
      <c r="B3147" s="1">
        <v>257</v>
      </c>
      <c r="C3147" s="1">
        <f t="shared" si="49"/>
        <v>2.0000000000000002E-5</v>
      </c>
      <c r="D3147" s="1" t="s">
        <v>320</v>
      </c>
      <c r="E3147" s="4">
        <v>30356.411307447601</v>
      </c>
      <c r="F3147" s="66">
        <f>Cat_Results[[#This Row],[TotalLossInOriginalCurrency]] / INDEX(Exchange_Rate[Exchange Rate], MATCH(Cat_Results[[#This Row],[Currency]], Exchange_Rate[Currency], 0))</f>
        <v>30356.411307447601</v>
      </c>
    </row>
    <row r="3148" spans="1:6" x14ac:dyDescent="0.3">
      <c r="A3148" s="1">
        <v>12388</v>
      </c>
      <c r="B3148" s="1">
        <v>285</v>
      </c>
      <c r="C3148" s="1">
        <f t="shared" si="49"/>
        <v>2.0000000000000002E-5</v>
      </c>
      <c r="D3148" s="1" t="s">
        <v>320</v>
      </c>
      <c r="E3148" s="4">
        <v>400347.15003719402</v>
      </c>
      <c r="F3148" s="66">
        <f>Cat_Results[[#This Row],[TotalLossInOriginalCurrency]] / INDEX(Exchange_Rate[Exchange Rate], MATCH(Cat_Results[[#This Row],[Currency]], Exchange_Rate[Currency], 0))</f>
        <v>400347.15003719402</v>
      </c>
    </row>
    <row r="3149" spans="1:6" x14ac:dyDescent="0.3">
      <c r="A3149" s="1">
        <v>12395</v>
      </c>
      <c r="B3149" s="1">
        <v>257</v>
      </c>
      <c r="C3149" s="1">
        <f t="shared" si="49"/>
        <v>2.0000000000000002E-5</v>
      </c>
      <c r="D3149" s="1" t="s">
        <v>320</v>
      </c>
      <c r="E3149" s="4">
        <v>8.1890821456909197E-3</v>
      </c>
      <c r="F3149" s="66">
        <f>Cat_Results[[#This Row],[TotalLossInOriginalCurrency]] / INDEX(Exchange_Rate[Exchange Rate], MATCH(Cat_Results[[#This Row],[Currency]], Exchange_Rate[Currency], 0))</f>
        <v>8.1890821456909197E-3</v>
      </c>
    </row>
    <row r="3150" spans="1:6" x14ac:dyDescent="0.3">
      <c r="A3150" s="1">
        <v>12404</v>
      </c>
      <c r="B3150" s="1">
        <v>219</v>
      </c>
      <c r="C3150" s="1">
        <f t="shared" si="49"/>
        <v>2.0000000000000002E-5</v>
      </c>
      <c r="D3150" s="1" t="s">
        <v>320</v>
      </c>
      <c r="E3150" s="4">
        <v>34.787949956953497</v>
      </c>
      <c r="F3150" s="66">
        <f>Cat_Results[[#This Row],[TotalLossInOriginalCurrency]] / INDEX(Exchange_Rate[Exchange Rate], MATCH(Cat_Results[[#This Row],[Currency]], Exchange_Rate[Currency], 0))</f>
        <v>34.787949956953497</v>
      </c>
    </row>
    <row r="3151" spans="1:6" x14ac:dyDescent="0.3">
      <c r="A3151" s="1">
        <v>12406</v>
      </c>
      <c r="B3151" s="1">
        <v>244</v>
      </c>
      <c r="C3151" s="1">
        <f t="shared" si="49"/>
        <v>2.0000000000000002E-5</v>
      </c>
      <c r="D3151" s="1" t="s">
        <v>320</v>
      </c>
      <c r="E3151" s="4">
        <v>11626718.657979</v>
      </c>
      <c r="F3151" s="66">
        <f>Cat_Results[[#This Row],[TotalLossInOriginalCurrency]] / INDEX(Exchange_Rate[Exchange Rate], MATCH(Cat_Results[[#This Row],[Currency]], Exchange_Rate[Currency], 0))</f>
        <v>11626718.657979</v>
      </c>
    </row>
    <row r="3152" spans="1:6" x14ac:dyDescent="0.3">
      <c r="A3152" s="1">
        <v>12411</v>
      </c>
      <c r="B3152" s="1">
        <v>212</v>
      </c>
      <c r="C3152" s="1">
        <f t="shared" si="49"/>
        <v>2.0000000000000002E-5</v>
      </c>
      <c r="D3152" s="1" t="s">
        <v>320</v>
      </c>
      <c r="E3152" s="4">
        <v>634002.70483889699</v>
      </c>
      <c r="F3152" s="66">
        <f>Cat_Results[[#This Row],[TotalLossInOriginalCurrency]] / INDEX(Exchange_Rate[Exchange Rate], MATCH(Cat_Results[[#This Row],[Currency]], Exchange_Rate[Currency], 0))</f>
        <v>634002.70483889699</v>
      </c>
    </row>
    <row r="3153" spans="1:6" x14ac:dyDescent="0.3">
      <c r="A3153" s="1">
        <v>12412</v>
      </c>
      <c r="B3153" s="1">
        <v>264</v>
      </c>
      <c r="C3153" s="1">
        <f t="shared" si="49"/>
        <v>2.0000000000000002E-5</v>
      </c>
      <c r="D3153" s="1" t="s">
        <v>323</v>
      </c>
      <c r="E3153" s="4">
        <v>7336822.0651642336</v>
      </c>
      <c r="F3153" s="66">
        <f>Cat_Results[[#This Row],[TotalLossInOriginalCurrency]] / INDEX(Exchange_Rate[Exchange Rate], MATCH(Cat_Results[[#This Row],[Currency]], Exchange_Rate[Currency], 0))</f>
        <v>92495.3181253277</v>
      </c>
    </row>
    <row r="3154" spans="1:6" x14ac:dyDescent="0.3">
      <c r="A3154" s="1">
        <v>12414</v>
      </c>
      <c r="B3154" s="1">
        <v>238</v>
      </c>
      <c r="C3154" s="1">
        <f t="shared" si="49"/>
        <v>2.0000000000000002E-5</v>
      </c>
      <c r="D3154" s="1" t="s">
        <v>322</v>
      </c>
      <c r="E3154" s="4">
        <v>1161811.7192658181</v>
      </c>
      <c r="F3154" s="66">
        <f>Cat_Results[[#This Row],[TotalLossInOriginalCurrency]] / INDEX(Exchange_Rate[Exchange Rate], MATCH(Cat_Results[[#This Row],[Currency]], Exchange_Rate[Currency], 0))</f>
        <v>1427053.3690311201</v>
      </c>
    </row>
    <row r="3155" spans="1:6" x14ac:dyDescent="0.3">
      <c r="A3155" s="1">
        <v>12428</v>
      </c>
      <c r="B3155" s="1">
        <v>238</v>
      </c>
      <c r="C3155" s="1">
        <f t="shared" si="49"/>
        <v>2.0000000000000002E-5</v>
      </c>
      <c r="D3155" s="1" t="s">
        <v>321</v>
      </c>
      <c r="E3155" s="4">
        <v>86311.822790169215</v>
      </c>
      <c r="F3155" s="66">
        <f>Cat_Results[[#This Row],[TotalLossInOriginalCurrency]] / INDEX(Exchange_Rate[Exchange Rate], MATCH(Cat_Results[[#This Row],[Currency]], Exchange_Rate[Currency], 0))</f>
        <v>135224.73272798199</v>
      </c>
    </row>
    <row r="3156" spans="1:6" x14ac:dyDescent="0.3">
      <c r="A3156" s="1">
        <v>12434</v>
      </c>
      <c r="B3156" s="1">
        <v>300</v>
      </c>
      <c r="C3156" s="1">
        <f t="shared" si="49"/>
        <v>2.0000000000000002E-5</v>
      </c>
      <c r="D3156" s="1" t="s">
        <v>320</v>
      </c>
      <c r="E3156" s="4">
        <v>2.1758303046226501E-3</v>
      </c>
      <c r="F3156" s="66">
        <f>Cat_Results[[#This Row],[TotalLossInOriginalCurrency]] / INDEX(Exchange_Rate[Exchange Rate], MATCH(Cat_Results[[#This Row],[Currency]], Exchange_Rate[Currency], 0))</f>
        <v>2.1758303046226501E-3</v>
      </c>
    </row>
    <row r="3157" spans="1:6" x14ac:dyDescent="0.3">
      <c r="A3157" s="1">
        <v>12435</v>
      </c>
      <c r="B3157" s="1">
        <v>220</v>
      </c>
      <c r="C3157" s="1">
        <f t="shared" si="49"/>
        <v>2.0000000000000002E-5</v>
      </c>
      <c r="D3157" s="1" t="s">
        <v>321</v>
      </c>
      <c r="E3157" s="4">
        <v>1.2823097397570921E-2</v>
      </c>
      <c r="F3157" s="66">
        <f>Cat_Results[[#This Row],[TotalLossInOriginalCurrency]] / INDEX(Exchange_Rate[Exchange Rate], MATCH(Cat_Results[[#This Row],[Currency]], Exchange_Rate[Currency], 0))</f>
        <v>2.0089946687221499E-2</v>
      </c>
    </row>
    <row r="3158" spans="1:6" x14ac:dyDescent="0.3">
      <c r="A3158" s="1">
        <v>12447</v>
      </c>
      <c r="B3158" s="1">
        <v>220</v>
      </c>
      <c r="C3158" s="1">
        <f t="shared" si="49"/>
        <v>2.0000000000000002E-5</v>
      </c>
      <c r="D3158" s="1" t="s">
        <v>320</v>
      </c>
      <c r="E3158" s="4">
        <v>0.43749829754233399</v>
      </c>
      <c r="F3158" s="66">
        <f>Cat_Results[[#This Row],[TotalLossInOriginalCurrency]] / INDEX(Exchange_Rate[Exchange Rate], MATCH(Cat_Results[[#This Row],[Currency]], Exchange_Rate[Currency], 0))</f>
        <v>0.43749829754233399</v>
      </c>
    </row>
    <row r="3159" spans="1:6" x14ac:dyDescent="0.3">
      <c r="A3159" s="1">
        <v>12449</v>
      </c>
      <c r="B3159" s="1">
        <v>295</v>
      </c>
      <c r="C3159" s="1">
        <f t="shared" si="49"/>
        <v>2.0000000000000002E-5</v>
      </c>
      <c r="D3159" s="1" t="s">
        <v>323</v>
      </c>
      <c r="E3159" s="4">
        <v>493582.91035287862</v>
      </c>
      <c r="F3159" s="66">
        <f>Cat_Results[[#This Row],[TotalLossInOriginalCurrency]] / INDEX(Exchange_Rate[Exchange Rate], MATCH(Cat_Results[[#This Row],[Currency]], Exchange_Rate[Currency], 0))</f>
        <v>6222.5999089011102</v>
      </c>
    </row>
    <row r="3160" spans="1:6" x14ac:dyDescent="0.3">
      <c r="A3160" s="1">
        <v>12465</v>
      </c>
      <c r="B3160" s="1">
        <v>270</v>
      </c>
      <c r="C3160" s="1">
        <f t="shared" si="49"/>
        <v>2.0000000000000002E-5</v>
      </c>
      <c r="D3160" s="1" t="s">
        <v>320</v>
      </c>
      <c r="E3160" s="4">
        <v>377494.40787269501</v>
      </c>
      <c r="F3160" s="66">
        <f>Cat_Results[[#This Row],[TotalLossInOriginalCurrency]] / INDEX(Exchange_Rate[Exchange Rate], MATCH(Cat_Results[[#This Row],[Currency]], Exchange_Rate[Currency], 0))</f>
        <v>377494.40787269501</v>
      </c>
    </row>
    <row r="3161" spans="1:6" x14ac:dyDescent="0.3">
      <c r="A3161" s="1">
        <v>12472</v>
      </c>
      <c r="B3161" s="1">
        <v>248</v>
      </c>
      <c r="C3161" s="1">
        <f t="shared" si="49"/>
        <v>2.0000000000000002E-5</v>
      </c>
      <c r="D3161" s="1" t="s">
        <v>321</v>
      </c>
      <c r="E3161" s="4">
        <v>2941392.5913437153</v>
      </c>
      <c r="F3161" s="66">
        <f>Cat_Results[[#This Row],[TotalLossInOriginalCurrency]] / INDEX(Exchange_Rate[Exchange Rate], MATCH(Cat_Results[[#This Row],[Currency]], Exchange_Rate[Currency], 0))</f>
        <v>4608279.7715844698</v>
      </c>
    </row>
    <row r="3162" spans="1:6" x14ac:dyDescent="0.3">
      <c r="A3162" s="1">
        <v>12473</v>
      </c>
      <c r="B3162" s="1">
        <v>233</v>
      </c>
      <c r="C3162" s="1">
        <f t="shared" si="49"/>
        <v>2.0000000000000002E-5</v>
      </c>
      <c r="D3162" s="1" t="s">
        <v>324</v>
      </c>
      <c r="E3162" s="4">
        <v>3.8721982811574683E-3</v>
      </c>
      <c r="F3162" s="66">
        <f>Cat_Results[[#This Row],[TotalLossInOriginalCurrency]] / INDEX(Exchange_Rate[Exchange Rate], MATCH(Cat_Results[[#This Row],[Currency]], Exchange_Rate[Currency], 0))</f>
        <v>3.91684472560883E-3</v>
      </c>
    </row>
    <row r="3163" spans="1:6" x14ac:dyDescent="0.3">
      <c r="A3163" s="1">
        <v>12475</v>
      </c>
      <c r="B3163" s="1">
        <v>207</v>
      </c>
      <c r="C3163" s="1">
        <f t="shared" si="49"/>
        <v>2.0000000000000002E-5</v>
      </c>
      <c r="D3163" s="1" t="s">
        <v>322</v>
      </c>
      <c r="E3163" s="4">
        <v>56166.893368446785</v>
      </c>
      <c r="F3163" s="66">
        <f>Cat_Results[[#This Row],[TotalLossInOriginalCurrency]] / INDEX(Exchange_Rate[Exchange Rate], MATCH(Cat_Results[[#This Row],[Currency]], Exchange_Rate[Currency], 0))</f>
        <v>68989.796780587407</v>
      </c>
    </row>
    <row r="3164" spans="1:6" x14ac:dyDescent="0.3">
      <c r="A3164" s="1">
        <v>12476</v>
      </c>
      <c r="B3164" s="1">
        <v>186</v>
      </c>
      <c r="C3164" s="1">
        <f t="shared" si="49"/>
        <v>2.0000000000000002E-5</v>
      </c>
      <c r="D3164" s="1" t="s">
        <v>320</v>
      </c>
      <c r="E3164" s="4">
        <v>6.3590332865715001E-3</v>
      </c>
      <c r="F3164" s="66">
        <f>Cat_Results[[#This Row],[TotalLossInOriginalCurrency]] / INDEX(Exchange_Rate[Exchange Rate], MATCH(Cat_Results[[#This Row],[Currency]], Exchange_Rate[Currency], 0))</f>
        <v>6.3590332865715001E-3</v>
      </c>
    </row>
    <row r="3165" spans="1:6" x14ac:dyDescent="0.3">
      <c r="A3165" s="1">
        <v>12478</v>
      </c>
      <c r="B3165" s="1">
        <v>264</v>
      </c>
      <c r="C3165" s="1">
        <f t="shared" si="49"/>
        <v>2.0000000000000002E-5</v>
      </c>
      <c r="D3165" s="1" t="s">
        <v>320</v>
      </c>
      <c r="E3165" s="4">
        <v>1.2386217713356001E-2</v>
      </c>
      <c r="F3165" s="66">
        <f>Cat_Results[[#This Row],[TotalLossInOriginalCurrency]] / INDEX(Exchange_Rate[Exchange Rate], MATCH(Cat_Results[[#This Row],[Currency]], Exchange_Rate[Currency], 0))</f>
        <v>1.2386217713356001E-2</v>
      </c>
    </row>
    <row r="3166" spans="1:6" x14ac:dyDescent="0.3">
      <c r="A3166" s="1">
        <v>12481</v>
      </c>
      <c r="B3166" s="1">
        <v>245</v>
      </c>
      <c r="C3166" s="1">
        <f t="shared" si="49"/>
        <v>2.0000000000000002E-5</v>
      </c>
      <c r="D3166" s="1" t="s">
        <v>321</v>
      </c>
      <c r="E3166" s="4">
        <v>9852.3153473591665</v>
      </c>
      <c r="F3166" s="66">
        <f>Cat_Results[[#This Row],[TotalLossInOriginalCurrency]] / INDEX(Exchange_Rate[Exchange Rate], MATCH(Cat_Results[[#This Row],[Currency]], Exchange_Rate[Currency], 0))</f>
        <v>15435.622450441198</v>
      </c>
    </row>
    <row r="3167" spans="1:6" x14ac:dyDescent="0.3">
      <c r="A3167" s="1">
        <v>12484</v>
      </c>
      <c r="B3167" s="1">
        <v>314</v>
      </c>
      <c r="C3167" s="1">
        <f t="shared" si="49"/>
        <v>2.0000000000000002E-5</v>
      </c>
      <c r="D3167" s="1" t="s">
        <v>320</v>
      </c>
      <c r="E3167" s="4">
        <v>4.1832029819488499E-3</v>
      </c>
      <c r="F3167" s="66">
        <f>Cat_Results[[#This Row],[TotalLossInOriginalCurrency]] / INDEX(Exchange_Rate[Exchange Rate], MATCH(Cat_Results[[#This Row],[Currency]], Exchange_Rate[Currency], 0))</f>
        <v>4.1832029819488499E-3</v>
      </c>
    </row>
    <row r="3168" spans="1:6" x14ac:dyDescent="0.3">
      <c r="A3168" s="1">
        <v>12496</v>
      </c>
      <c r="B3168" s="1">
        <v>242</v>
      </c>
      <c r="C3168" s="1">
        <f t="shared" si="49"/>
        <v>2.0000000000000002E-5</v>
      </c>
      <c r="D3168" s="1" t="s">
        <v>321</v>
      </c>
      <c r="E3168" s="4">
        <v>55444.436180967343</v>
      </c>
      <c r="F3168" s="66">
        <f>Cat_Results[[#This Row],[TotalLossInOriginalCurrency]] / INDEX(Exchange_Rate[Exchange Rate], MATCH(Cat_Results[[#This Row],[Currency]], Exchange_Rate[Currency], 0))</f>
        <v>86864.798140712097</v>
      </c>
    </row>
    <row r="3169" spans="1:6" x14ac:dyDescent="0.3">
      <c r="A3169" s="1">
        <v>12503</v>
      </c>
      <c r="B3169" s="1">
        <v>204</v>
      </c>
      <c r="C3169" s="1">
        <f t="shared" si="49"/>
        <v>2.0000000000000002E-5</v>
      </c>
      <c r="D3169" s="1" t="s">
        <v>320</v>
      </c>
      <c r="E3169" s="4">
        <v>3.91684472560883E-3</v>
      </c>
      <c r="F3169" s="66">
        <f>Cat_Results[[#This Row],[TotalLossInOriginalCurrency]] / INDEX(Exchange_Rate[Exchange Rate], MATCH(Cat_Results[[#This Row],[Currency]], Exchange_Rate[Currency], 0))</f>
        <v>3.91684472560883E-3</v>
      </c>
    </row>
    <row r="3170" spans="1:6" x14ac:dyDescent="0.3">
      <c r="A3170" s="1">
        <v>12522</v>
      </c>
      <c r="B3170" s="1">
        <v>212</v>
      </c>
      <c r="C3170" s="1">
        <f t="shared" si="49"/>
        <v>2.0000000000000002E-5</v>
      </c>
      <c r="D3170" s="1" t="s">
        <v>321</v>
      </c>
      <c r="E3170" s="4">
        <v>1745731.9052834844</v>
      </c>
      <c r="F3170" s="66">
        <f>Cat_Results[[#This Row],[TotalLossInOriginalCurrency]] / INDEX(Exchange_Rate[Exchange Rate], MATCH(Cat_Results[[#This Row],[Currency]], Exchange_Rate[Currency], 0))</f>
        <v>2735038.1752516702</v>
      </c>
    </row>
    <row r="3171" spans="1:6" x14ac:dyDescent="0.3">
      <c r="A3171" s="1">
        <v>12523</v>
      </c>
      <c r="B3171" s="1">
        <v>205</v>
      </c>
      <c r="C3171" s="1">
        <f t="shared" si="49"/>
        <v>2.0000000000000002E-5</v>
      </c>
      <c r="D3171" s="1" t="s">
        <v>320</v>
      </c>
      <c r="E3171" s="4">
        <v>21795.096944160799</v>
      </c>
      <c r="F3171" s="66">
        <f>Cat_Results[[#This Row],[TotalLossInOriginalCurrency]] / INDEX(Exchange_Rate[Exchange Rate], MATCH(Cat_Results[[#This Row],[Currency]], Exchange_Rate[Currency], 0))</f>
        <v>21795.096944160799</v>
      </c>
    </row>
    <row r="3172" spans="1:6" x14ac:dyDescent="0.3">
      <c r="A3172" s="1">
        <v>12526</v>
      </c>
      <c r="B3172" s="1">
        <v>223</v>
      </c>
      <c r="C3172" s="1">
        <f t="shared" si="49"/>
        <v>2.0000000000000002E-5</v>
      </c>
      <c r="D3172" s="1" t="s">
        <v>320</v>
      </c>
      <c r="E3172" s="4">
        <v>2353.9475375376601</v>
      </c>
      <c r="F3172" s="66">
        <f>Cat_Results[[#This Row],[TotalLossInOriginalCurrency]] / INDEX(Exchange_Rate[Exchange Rate], MATCH(Cat_Results[[#This Row],[Currency]], Exchange_Rate[Currency], 0))</f>
        <v>2353.9475375376601</v>
      </c>
    </row>
    <row r="3173" spans="1:6" x14ac:dyDescent="0.3">
      <c r="A3173" s="1">
        <v>12540</v>
      </c>
      <c r="B3173" s="1">
        <v>272</v>
      </c>
      <c r="C3173" s="1">
        <f t="shared" si="49"/>
        <v>2.0000000000000002E-5</v>
      </c>
      <c r="D3173" s="1" t="s">
        <v>321</v>
      </c>
      <c r="E3173" s="4">
        <v>4681836.1356015019</v>
      </c>
      <c r="F3173" s="66">
        <f>Cat_Results[[#This Row],[TotalLossInOriginalCurrency]] / INDEX(Exchange_Rate[Exchange Rate], MATCH(Cat_Results[[#This Row],[Currency]], Exchange_Rate[Currency], 0))</f>
        <v>7335032.6716194693</v>
      </c>
    </row>
    <row r="3174" spans="1:6" x14ac:dyDescent="0.3">
      <c r="A3174" s="1">
        <v>12540</v>
      </c>
      <c r="B3174" s="1">
        <v>234</v>
      </c>
      <c r="C3174" s="1">
        <f t="shared" si="49"/>
        <v>2.0000000000000002E-5</v>
      </c>
      <c r="D3174" s="1" t="s">
        <v>320</v>
      </c>
      <c r="E3174" s="4">
        <v>376527.553559897</v>
      </c>
      <c r="F3174" s="66">
        <f>Cat_Results[[#This Row],[TotalLossInOriginalCurrency]] / INDEX(Exchange_Rate[Exchange Rate], MATCH(Cat_Results[[#This Row],[Currency]], Exchange_Rate[Currency], 0))</f>
        <v>376527.553559897</v>
      </c>
    </row>
    <row r="3175" spans="1:6" x14ac:dyDescent="0.3">
      <c r="A3175" s="1">
        <v>12540</v>
      </c>
      <c r="B3175" s="1">
        <v>243</v>
      </c>
      <c r="C3175" s="1">
        <f t="shared" si="49"/>
        <v>2.0000000000000002E-5</v>
      </c>
      <c r="D3175" s="1" t="s">
        <v>320</v>
      </c>
      <c r="E3175" s="4">
        <v>399943.09653240698</v>
      </c>
      <c r="F3175" s="66">
        <f>Cat_Results[[#This Row],[TotalLossInOriginalCurrency]] / INDEX(Exchange_Rate[Exchange Rate], MATCH(Cat_Results[[#This Row],[Currency]], Exchange_Rate[Currency], 0))</f>
        <v>399943.09653240698</v>
      </c>
    </row>
    <row r="3176" spans="1:6" x14ac:dyDescent="0.3">
      <c r="A3176" s="1">
        <v>12554</v>
      </c>
      <c r="B3176" s="1">
        <v>273</v>
      </c>
      <c r="C3176" s="1">
        <f t="shared" si="49"/>
        <v>2.0000000000000002E-5</v>
      </c>
      <c r="D3176" s="1" t="s">
        <v>320</v>
      </c>
      <c r="E3176" s="4">
        <v>3.0312258750200299E-2</v>
      </c>
      <c r="F3176" s="66">
        <f>Cat_Results[[#This Row],[TotalLossInOriginalCurrency]] / INDEX(Exchange_Rate[Exchange Rate], MATCH(Cat_Results[[#This Row],[Currency]], Exchange_Rate[Currency], 0))</f>
        <v>3.0312258750200299E-2</v>
      </c>
    </row>
    <row r="3177" spans="1:6" x14ac:dyDescent="0.3">
      <c r="A3177" s="1">
        <v>12554</v>
      </c>
      <c r="B3177" s="1">
        <v>235</v>
      </c>
      <c r="C3177" s="1">
        <f t="shared" si="49"/>
        <v>2.0000000000000002E-5</v>
      </c>
      <c r="D3177" s="1" t="s">
        <v>320</v>
      </c>
      <c r="E3177" s="4">
        <v>14197.981588356201</v>
      </c>
      <c r="F3177" s="66">
        <f>Cat_Results[[#This Row],[TotalLossInOriginalCurrency]] / INDEX(Exchange_Rate[Exchange Rate], MATCH(Cat_Results[[#This Row],[Currency]], Exchange_Rate[Currency], 0))</f>
        <v>14197.981588356201</v>
      </c>
    </row>
    <row r="3178" spans="1:6" x14ac:dyDescent="0.3">
      <c r="A3178" s="1">
        <v>12554</v>
      </c>
      <c r="B3178" s="1">
        <v>285</v>
      </c>
      <c r="C3178" s="1">
        <f t="shared" si="49"/>
        <v>2.0000000000000002E-5</v>
      </c>
      <c r="D3178" s="1" t="s">
        <v>320</v>
      </c>
      <c r="E3178" s="4">
        <v>849484.84452933201</v>
      </c>
      <c r="F3178" s="66">
        <f>Cat_Results[[#This Row],[TotalLossInOriginalCurrency]] / INDEX(Exchange_Rate[Exchange Rate], MATCH(Cat_Results[[#This Row],[Currency]], Exchange_Rate[Currency], 0))</f>
        <v>849484.84452933201</v>
      </c>
    </row>
    <row r="3179" spans="1:6" x14ac:dyDescent="0.3">
      <c r="A3179" s="1">
        <v>12555</v>
      </c>
      <c r="B3179" s="1">
        <v>190</v>
      </c>
      <c r="C3179" s="1">
        <f t="shared" si="49"/>
        <v>2.0000000000000002E-5</v>
      </c>
      <c r="D3179" s="1" t="s">
        <v>324</v>
      </c>
      <c r="E3179" s="4">
        <v>5.5988844957283464E-2</v>
      </c>
      <c r="F3179" s="66">
        <f>Cat_Results[[#This Row],[TotalLossInOriginalCurrency]] / INDEX(Exchange_Rate[Exchange Rate], MATCH(Cat_Results[[#This Row],[Currency]], Exchange_Rate[Currency], 0))</f>
        <v>5.6634396314620999E-2</v>
      </c>
    </row>
    <row r="3180" spans="1:6" x14ac:dyDescent="0.3">
      <c r="A3180" s="1">
        <v>12555</v>
      </c>
      <c r="B3180" s="1">
        <v>235</v>
      </c>
      <c r="C3180" s="1">
        <f t="shared" si="49"/>
        <v>2.0000000000000002E-5</v>
      </c>
      <c r="D3180" s="1" t="s">
        <v>320</v>
      </c>
      <c r="E3180" s="4">
        <v>8.0745667219161998E-4</v>
      </c>
      <c r="F3180" s="66">
        <f>Cat_Results[[#This Row],[TotalLossInOriginalCurrency]] / INDEX(Exchange_Rate[Exchange Rate], MATCH(Cat_Results[[#This Row],[Currency]], Exchange_Rate[Currency], 0))</f>
        <v>8.0745667219161998E-4</v>
      </c>
    </row>
    <row r="3181" spans="1:6" x14ac:dyDescent="0.3">
      <c r="A3181" s="1">
        <v>12556</v>
      </c>
      <c r="B3181" s="1">
        <v>256</v>
      </c>
      <c r="C3181" s="1">
        <f t="shared" si="49"/>
        <v>2.0000000000000002E-5</v>
      </c>
      <c r="D3181" s="1" t="s">
        <v>320</v>
      </c>
      <c r="E3181" s="4">
        <v>620.83584284790595</v>
      </c>
      <c r="F3181" s="66">
        <f>Cat_Results[[#This Row],[TotalLossInOriginalCurrency]] / INDEX(Exchange_Rate[Exchange Rate], MATCH(Cat_Results[[#This Row],[Currency]], Exchange_Rate[Currency], 0))</f>
        <v>620.83584284790595</v>
      </c>
    </row>
    <row r="3182" spans="1:6" x14ac:dyDescent="0.3">
      <c r="A3182" s="1">
        <v>12558</v>
      </c>
      <c r="B3182" s="1">
        <v>247</v>
      </c>
      <c r="C3182" s="1">
        <f t="shared" si="49"/>
        <v>2.0000000000000002E-5</v>
      </c>
      <c r="D3182" s="1" t="s">
        <v>321</v>
      </c>
      <c r="E3182" s="4">
        <v>7389511.4690501215</v>
      </c>
      <c r="F3182" s="66">
        <f>Cat_Results[[#This Row],[TotalLossInOriginalCurrency]] / INDEX(Exchange_Rate[Exchange Rate], MATCH(Cat_Results[[#This Row],[Currency]], Exchange_Rate[Currency], 0))</f>
        <v>11577147.615360901</v>
      </c>
    </row>
    <row r="3183" spans="1:6" x14ac:dyDescent="0.3">
      <c r="A3183" s="1">
        <v>12560</v>
      </c>
      <c r="B3183" s="1">
        <v>233</v>
      </c>
      <c r="C3183" s="1">
        <f t="shared" si="49"/>
        <v>2.0000000000000002E-5</v>
      </c>
      <c r="D3183" s="1" t="s">
        <v>320</v>
      </c>
      <c r="E3183" s="4">
        <v>19208797.2316521</v>
      </c>
      <c r="F3183" s="66">
        <f>Cat_Results[[#This Row],[TotalLossInOriginalCurrency]] / INDEX(Exchange_Rate[Exchange Rate], MATCH(Cat_Results[[#This Row],[Currency]], Exchange_Rate[Currency], 0))</f>
        <v>19208797.2316521</v>
      </c>
    </row>
    <row r="3184" spans="1:6" x14ac:dyDescent="0.3">
      <c r="A3184" s="1">
        <v>12565</v>
      </c>
      <c r="B3184" s="1">
        <v>239</v>
      </c>
      <c r="C3184" s="1">
        <f t="shared" si="49"/>
        <v>2.0000000000000002E-5</v>
      </c>
      <c r="D3184" s="1" t="s">
        <v>323</v>
      </c>
      <c r="E3184" s="4">
        <v>96037.347719517609</v>
      </c>
      <c r="F3184" s="66">
        <f>Cat_Results[[#This Row],[TotalLossInOriginalCurrency]] / INDEX(Exchange_Rate[Exchange Rate], MATCH(Cat_Results[[#This Row],[Currency]], Exchange_Rate[Currency], 0))</f>
        <v>1210.74287345834</v>
      </c>
    </row>
    <row r="3185" spans="1:6" x14ac:dyDescent="0.3">
      <c r="A3185" s="1">
        <v>12566</v>
      </c>
      <c r="B3185" s="1">
        <v>252</v>
      </c>
      <c r="C3185" s="1">
        <f t="shared" si="49"/>
        <v>2.0000000000000002E-5</v>
      </c>
      <c r="D3185" s="1" t="s">
        <v>320</v>
      </c>
      <c r="E3185" s="4">
        <v>1.47077217698097E-2</v>
      </c>
      <c r="F3185" s="66">
        <f>Cat_Results[[#This Row],[TotalLossInOriginalCurrency]] / INDEX(Exchange_Rate[Exchange Rate], MATCH(Cat_Results[[#This Row],[Currency]], Exchange_Rate[Currency], 0))</f>
        <v>1.47077217698097E-2</v>
      </c>
    </row>
    <row r="3186" spans="1:6" x14ac:dyDescent="0.3">
      <c r="A3186" s="1">
        <v>12578</v>
      </c>
      <c r="B3186" s="1">
        <v>235</v>
      </c>
      <c r="C3186" s="1">
        <f t="shared" si="49"/>
        <v>2.0000000000000002E-5</v>
      </c>
      <c r="D3186" s="1" t="s">
        <v>323</v>
      </c>
      <c r="E3186" s="4">
        <v>1.4260630747612162</v>
      </c>
      <c r="F3186" s="66">
        <f>Cat_Results[[#This Row],[TotalLossInOriginalCurrency]] / INDEX(Exchange_Rate[Exchange Rate], MATCH(Cat_Results[[#This Row],[Currency]], Exchange_Rate[Currency], 0))</f>
        <v>1.79783776402473E-2</v>
      </c>
    </row>
    <row r="3187" spans="1:6" x14ac:dyDescent="0.3">
      <c r="A3187" s="1">
        <v>12583</v>
      </c>
      <c r="B3187" s="1">
        <v>211</v>
      </c>
      <c r="C3187" s="1">
        <f t="shared" si="49"/>
        <v>2.0000000000000002E-5</v>
      </c>
      <c r="D3187" s="1" t="s">
        <v>320</v>
      </c>
      <c r="E3187" s="4">
        <v>4.8610921949148199E-2</v>
      </c>
      <c r="F3187" s="66">
        <f>Cat_Results[[#This Row],[TotalLossInOriginalCurrency]] / INDEX(Exchange_Rate[Exchange Rate], MATCH(Cat_Results[[#This Row],[Currency]], Exchange_Rate[Currency], 0))</f>
        <v>4.8610921949148199E-2</v>
      </c>
    </row>
    <row r="3188" spans="1:6" x14ac:dyDescent="0.3">
      <c r="A3188" s="1">
        <v>12588</v>
      </c>
      <c r="B3188" s="1">
        <v>221</v>
      </c>
      <c r="C3188" s="1">
        <f t="shared" si="49"/>
        <v>2.0000000000000002E-5</v>
      </c>
      <c r="D3188" s="1" t="s">
        <v>321</v>
      </c>
      <c r="E3188" s="4">
        <v>48.784878309346205</v>
      </c>
      <c r="F3188" s="66">
        <f>Cat_Results[[#This Row],[TotalLossInOriginalCurrency]] / INDEX(Exchange_Rate[Exchange Rate], MATCH(Cat_Results[[#This Row],[Currency]], Exchange_Rate[Currency], 0))</f>
        <v>76.431268826127095</v>
      </c>
    </row>
    <row r="3189" spans="1:6" x14ac:dyDescent="0.3">
      <c r="A3189" s="1">
        <v>12591</v>
      </c>
      <c r="B3189" s="1">
        <v>251</v>
      </c>
      <c r="C3189" s="1">
        <f t="shared" si="49"/>
        <v>2.0000000000000002E-5</v>
      </c>
      <c r="D3189" s="1" t="s">
        <v>321</v>
      </c>
      <c r="E3189" s="4">
        <v>10262788.154869953</v>
      </c>
      <c r="F3189" s="66">
        <f>Cat_Results[[#This Row],[TotalLossInOriginalCurrency]] / INDEX(Exchange_Rate[Exchange Rate], MATCH(Cat_Results[[#This Row],[Currency]], Exchange_Rate[Currency], 0))</f>
        <v>16078710.197790598</v>
      </c>
    </row>
    <row r="3190" spans="1:6" x14ac:dyDescent="0.3">
      <c r="A3190" s="1">
        <v>12594</v>
      </c>
      <c r="B3190" s="1">
        <v>195</v>
      </c>
      <c r="C3190" s="1">
        <f t="shared" si="49"/>
        <v>2.0000000000000002E-5</v>
      </c>
      <c r="D3190" s="1" t="s">
        <v>320</v>
      </c>
      <c r="E3190" s="4">
        <v>7151049.5302994996</v>
      </c>
      <c r="F3190" s="66">
        <f>Cat_Results[[#This Row],[TotalLossInOriginalCurrency]] / INDEX(Exchange_Rate[Exchange Rate], MATCH(Cat_Results[[#This Row],[Currency]], Exchange_Rate[Currency], 0))</f>
        <v>7151049.5302994996</v>
      </c>
    </row>
    <row r="3191" spans="1:6" x14ac:dyDescent="0.3">
      <c r="A3191" s="1">
        <v>12601</v>
      </c>
      <c r="B3191" s="1">
        <v>217</v>
      </c>
      <c r="C3191" s="1">
        <f t="shared" si="49"/>
        <v>2.0000000000000002E-5</v>
      </c>
      <c r="D3191" s="1" t="s">
        <v>321</v>
      </c>
      <c r="E3191" s="4">
        <v>22.132665487874029</v>
      </c>
      <c r="F3191" s="66">
        <f>Cat_Results[[#This Row],[TotalLossInOriginalCurrency]] / INDEX(Exchange_Rate[Exchange Rate], MATCH(Cat_Results[[#This Row],[Currency]], Exchange_Rate[Currency], 0))</f>
        <v>34.675247010268002</v>
      </c>
    </row>
    <row r="3192" spans="1:6" x14ac:dyDescent="0.3">
      <c r="A3192" s="1">
        <v>12604</v>
      </c>
      <c r="B3192" s="1">
        <v>215</v>
      </c>
      <c r="C3192" s="1">
        <f t="shared" si="49"/>
        <v>2.0000000000000002E-5</v>
      </c>
      <c r="D3192" s="1" t="s">
        <v>321</v>
      </c>
      <c r="E3192" s="4">
        <v>1.2373836946185239E-2</v>
      </c>
      <c r="F3192" s="66">
        <f>Cat_Results[[#This Row],[TotalLossInOriginalCurrency]] / INDEX(Exchange_Rate[Exchange Rate], MATCH(Cat_Results[[#This Row],[Currency]], Exchange_Rate[Currency], 0))</f>
        <v>1.9386090338230098E-2</v>
      </c>
    </row>
    <row r="3193" spans="1:6" x14ac:dyDescent="0.3">
      <c r="A3193" s="1">
        <v>12606</v>
      </c>
      <c r="B3193" s="1">
        <v>290</v>
      </c>
      <c r="C3193" s="1">
        <f t="shared" si="49"/>
        <v>2.0000000000000002E-5</v>
      </c>
      <c r="D3193" s="1" t="s">
        <v>320</v>
      </c>
      <c r="E3193" s="4">
        <v>2568.0487111126299</v>
      </c>
      <c r="F3193" s="66">
        <f>Cat_Results[[#This Row],[TotalLossInOriginalCurrency]] / INDEX(Exchange_Rate[Exchange Rate], MATCH(Cat_Results[[#This Row],[Currency]], Exchange_Rate[Currency], 0))</f>
        <v>2568.0487111126299</v>
      </c>
    </row>
    <row r="3194" spans="1:6" x14ac:dyDescent="0.3">
      <c r="A3194" s="1">
        <v>12616</v>
      </c>
      <c r="B3194" s="1">
        <v>206</v>
      </c>
      <c r="C3194" s="1">
        <f t="shared" si="49"/>
        <v>2.0000000000000002E-5</v>
      </c>
      <c r="D3194" s="1" t="s">
        <v>320</v>
      </c>
      <c r="E3194" s="4">
        <v>4.8610921949148199E-2</v>
      </c>
      <c r="F3194" s="66">
        <f>Cat_Results[[#This Row],[TotalLossInOriginalCurrency]] / INDEX(Exchange_Rate[Exchange Rate], MATCH(Cat_Results[[#This Row],[Currency]], Exchange_Rate[Currency], 0))</f>
        <v>4.8610921949148199E-2</v>
      </c>
    </row>
    <row r="3195" spans="1:6" x14ac:dyDescent="0.3">
      <c r="A3195" s="1">
        <v>12616</v>
      </c>
      <c r="B3195" s="1">
        <v>291</v>
      </c>
      <c r="C3195" s="1">
        <f t="shared" si="49"/>
        <v>2.0000000000000002E-5</v>
      </c>
      <c r="D3195" s="1" t="s">
        <v>321</v>
      </c>
      <c r="E3195" s="4">
        <v>81391.353423836976</v>
      </c>
      <c r="F3195" s="66">
        <f>Cat_Results[[#This Row],[TotalLossInOriginalCurrency]] / INDEX(Exchange_Rate[Exchange Rate], MATCH(Cat_Results[[#This Row],[Currency]], Exchange_Rate[Currency], 0))</f>
        <v>127515.83337388001</v>
      </c>
    </row>
    <row r="3196" spans="1:6" x14ac:dyDescent="0.3">
      <c r="A3196" s="1">
        <v>12617</v>
      </c>
      <c r="B3196" s="1">
        <v>255</v>
      </c>
      <c r="C3196" s="1">
        <f t="shared" si="49"/>
        <v>2.0000000000000002E-5</v>
      </c>
      <c r="D3196" s="1" t="s">
        <v>320</v>
      </c>
      <c r="E3196" s="4">
        <v>381948.48769538698</v>
      </c>
      <c r="F3196" s="66">
        <f>Cat_Results[[#This Row],[TotalLossInOriginalCurrency]] / INDEX(Exchange_Rate[Exchange Rate], MATCH(Cat_Results[[#This Row],[Currency]], Exchange_Rate[Currency], 0))</f>
        <v>381948.48769538698</v>
      </c>
    </row>
    <row r="3197" spans="1:6" x14ac:dyDescent="0.3">
      <c r="A3197" s="1">
        <v>12618</v>
      </c>
      <c r="B3197" s="1">
        <v>238</v>
      </c>
      <c r="C3197" s="1">
        <f t="shared" si="49"/>
        <v>2.0000000000000002E-5</v>
      </c>
      <c r="D3197" s="1" t="s">
        <v>320</v>
      </c>
      <c r="E3197" s="4">
        <v>19902.616842649899</v>
      </c>
      <c r="F3197" s="66">
        <f>Cat_Results[[#This Row],[TotalLossInOriginalCurrency]] / INDEX(Exchange_Rate[Exchange Rate], MATCH(Cat_Results[[#This Row],[Currency]], Exchange_Rate[Currency], 0))</f>
        <v>19902.616842649899</v>
      </c>
    </row>
    <row r="3198" spans="1:6" x14ac:dyDescent="0.3">
      <c r="A3198" s="1">
        <v>12621</v>
      </c>
      <c r="B3198" s="1">
        <v>192</v>
      </c>
      <c r="C3198" s="1">
        <f t="shared" si="49"/>
        <v>2.0000000000000002E-5</v>
      </c>
      <c r="D3198" s="1" t="s">
        <v>321</v>
      </c>
      <c r="E3198" s="4">
        <v>5.6079089211948209E-3</v>
      </c>
      <c r="F3198" s="66">
        <f>Cat_Results[[#This Row],[TotalLossInOriginalCurrency]] / INDEX(Exchange_Rate[Exchange Rate], MATCH(Cat_Results[[#This Row],[Currency]], Exchange_Rate[Currency], 0))</f>
        <v>8.7859109044074995E-3</v>
      </c>
    </row>
    <row r="3199" spans="1:6" x14ac:dyDescent="0.3">
      <c r="A3199" s="1">
        <v>12622</v>
      </c>
      <c r="B3199" s="1">
        <v>278</v>
      </c>
      <c r="C3199" s="1">
        <f t="shared" si="49"/>
        <v>2.0000000000000002E-5</v>
      </c>
      <c r="D3199" s="1" t="s">
        <v>320</v>
      </c>
      <c r="E3199" s="4">
        <v>0.467414900660515</v>
      </c>
      <c r="F3199" s="66">
        <f>Cat_Results[[#This Row],[TotalLossInOriginalCurrency]] / INDEX(Exchange_Rate[Exchange Rate], MATCH(Cat_Results[[#This Row],[Currency]], Exchange_Rate[Currency], 0))</f>
        <v>0.467414900660515</v>
      </c>
    </row>
    <row r="3200" spans="1:6" x14ac:dyDescent="0.3">
      <c r="A3200" s="1">
        <v>12633</v>
      </c>
      <c r="B3200" s="1">
        <v>170</v>
      </c>
      <c r="C3200" s="1">
        <f t="shared" si="49"/>
        <v>2.0000000000000002E-5</v>
      </c>
      <c r="D3200" s="1" t="s">
        <v>320</v>
      </c>
      <c r="E3200" s="4">
        <v>5.8111548423767099E-3</v>
      </c>
      <c r="F3200" s="66">
        <f>Cat_Results[[#This Row],[TotalLossInOriginalCurrency]] / INDEX(Exchange_Rate[Exchange Rate], MATCH(Cat_Results[[#This Row],[Currency]], Exchange_Rate[Currency], 0))</f>
        <v>5.8111548423767099E-3</v>
      </c>
    </row>
    <row r="3201" spans="1:6" x14ac:dyDescent="0.3">
      <c r="A3201" s="1">
        <v>12636</v>
      </c>
      <c r="B3201" s="1">
        <v>283</v>
      </c>
      <c r="C3201" s="1">
        <f t="shared" si="49"/>
        <v>2.0000000000000002E-5</v>
      </c>
      <c r="D3201" s="1" t="s">
        <v>321</v>
      </c>
      <c r="E3201" s="4">
        <v>7788377.4859976051</v>
      </c>
      <c r="F3201" s="66">
        <f>Cat_Results[[#This Row],[TotalLossInOriginalCurrency]] / INDEX(Exchange_Rate[Exchange Rate], MATCH(Cat_Results[[#This Row],[Currency]], Exchange_Rate[Currency], 0))</f>
        <v>12202051.0039398</v>
      </c>
    </row>
    <row r="3202" spans="1:6" x14ac:dyDescent="0.3">
      <c r="A3202" s="1">
        <v>12637</v>
      </c>
      <c r="B3202" s="1">
        <v>242</v>
      </c>
      <c r="C3202" s="1">
        <f t="shared" si="49"/>
        <v>2.0000000000000002E-5</v>
      </c>
      <c r="D3202" s="1" t="s">
        <v>322</v>
      </c>
      <c r="E3202" s="4">
        <v>14974411.928349674</v>
      </c>
      <c r="F3202" s="66">
        <f>Cat_Results[[#This Row],[TotalLossInOriginalCurrency]] / INDEX(Exchange_Rate[Exchange Rate], MATCH(Cat_Results[[#This Row],[Currency]], Exchange_Rate[Currency], 0))</f>
        <v>18393070.613124002</v>
      </c>
    </row>
    <row r="3203" spans="1:6" x14ac:dyDescent="0.3">
      <c r="A3203" s="1">
        <v>12638</v>
      </c>
      <c r="B3203" s="1">
        <v>257</v>
      </c>
      <c r="C3203" s="1">
        <f t="shared" si="49"/>
        <v>2.0000000000000002E-5</v>
      </c>
      <c r="D3203" s="1" t="s">
        <v>323</v>
      </c>
      <c r="E3203" s="4">
        <v>5252771.6923304796</v>
      </c>
      <c r="F3203" s="66">
        <f>Cat_Results[[#This Row],[TotalLossInOriginalCurrency]] / INDEX(Exchange_Rate[Exchange Rate], MATCH(Cat_Results[[#This Row],[Currency]], Exchange_Rate[Currency], 0))</f>
        <v>66221.694407542906</v>
      </c>
    </row>
    <row r="3204" spans="1:6" x14ac:dyDescent="0.3">
      <c r="A3204" s="1">
        <v>12644</v>
      </c>
      <c r="B3204" s="1">
        <v>259</v>
      </c>
      <c r="C3204" s="1">
        <f t="shared" si="49"/>
        <v>2.0000000000000002E-5</v>
      </c>
      <c r="D3204" s="1" t="s">
        <v>320</v>
      </c>
      <c r="E3204" s="4">
        <v>8.0093741416931196E-4</v>
      </c>
      <c r="F3204" s="66">
        <f>Cat_Results[[#This Row],[TotalLossInOriginalCurrency]] / INDEX(Exchange_Rate[Exchange Rate], MATCH(Cat_Results[[#This Row],[Currency]], Exchange_Rate[Currency], 0))</f>
        <v>8.0093741416931196E-4</v>
      </c>
    </row>
    <row r="3205" spans="1:6" x14ac:dyDescent="0.3">
      <c r="A3205" s="1">
        <v>12647</v>
      </c>
      <c r="B3205" s="1">
        <v>244</v>
      </c>
      <c r="C3205" s="1">
        <f t="shared" si="49"/>
        <v>2.0000000000000002E-5</v>
      </c>
      <c r="D3205" s="1" t="s">
        <v>322</v>
      </c>
      <c r="E3205" s="4">
        <v>2.1505263604334932E-3</v>
      </c>
      <c r="F3205" s="66">
        <f>Cat_Results[[#This Row],[TotalLossInOriginalCurrency]] / INDEX(Exchange_Rate[Exchange Rate], MATCH(Cat_Results[[#This Row],[Currency]], Exchange_Rate[Currency], 0))</f>
        <v>2.6414915919303898E-3</v>
      </c>
    </row>
    <row r="3206" spans="1:6" x14ac:dyDescent="0.3">
      <c r="A3206" s="1">
        <v>12659</v>
      </c>
      <c r="B3206" s="1">
        <v>222</v>
      </c>
      <c r="C3206" s="1">
        <f t="shared" ref="C3206:C3269" si="50">1/50000</f>
        <v>2.0000000000000002E-5</v>
      </c>
      <c r="D3206" s="1" t="s">
        <v>320</v>
      </c>
      <c r="E3206" s="4">
        <v>3.5082921385765102E-3</v>
      </c>
      <c r="F3206" s="66">
        <f>Cat_Results[[#This Row],[TotalLossInOriginalCurrency]] / INDEX(Exchange_Rate[Exchange Rate], MATCH(Cat_Results[[#This Row],[Currency]], Exchange_Rate[Currency], 0))</f>
        <v>3.5082921385765102E-3</v>
      </c>
    </row>
    <row r="3207" spans="1:6" x14ac:dyDescent="0.3">
      <c r="A3207" s="1">
        <v>12665</v>
      </c>
      <c r="B3207" s="1">
        <v>244</v>
      </c>
      <c r="C3207" s="1">
        <f t="shared" si="50"/>
        <v>2.0000000000000002E-5</v>
      </c>
      <c r="D3207" s="1" t="s">
        <v>320</v>
      </c>
      <c r="E3207" s="4">
        <v>1.7061829566955599E-3</v>
      </c>
      <c r="F3207" s="66">
        <f>Cat_Results[[#This Row],[TotalLossInOriginalCurrency]] / INDEX(Exchange_Rate[Exchange Rate], MATCH(Cat_Results[[#This Row],[Currency]], Exchange_Rate[Currency], 0))</f>
        <v>1.7061829566955599E-3</v>
      </c>
    </row>
    <row r="3208" spans="1:6" x14ac:dyDescent="0.3">
      <c r="A3208" s="1">
        <v>12673</v>
      </c>
      <c r="B3208" s="1">
        <v>204</v>
      </c>
      <c r="C3208" s="1">
        <f t="shared" si="50"/>
        <v>2.0000000000000002E-5</v>
      </c>
      <c r="D3208" s="1" t="s">
        <v>320</v>
      </c>
      <c r="E3208" s="4">
        <v>0.72165628895163503</v>
      </c>
      <c r="F3208" s="66">
        <f>Cat_Results[[#This Row],[TotalLossInOriginalCurrency]] / INDEX(Exchange_Rate[Exchange Rate], MATCH(Cat_Results[[#This Row],[Currency]], Exchange_Rate[Currency], 0))</f>
        <v>0.72165628895163503</v>
      </c>
    </row>
    <row r="3209" spans="1:6" x14ac:dyDescent="0.3">
      <c r="A3209" s="1">
        <v>12674</v>
      </c>
      <c r="B3209" s="1">
        <v>229</v>
      </c>
      <c r="C3209" s="1">
        <f t="shared" si="50"/>
        <v>2.0000000000000002E-5</v>
      </c>
      <c r="D3209" s="1" t="s">
        <v>321</v>
      </c>
      <c r="E3209" s="4">
        <v>6827354.6009754827</v>
      </c>
      <c r="F3209" s="66">
        <f>Cat_Results[[#This Row],[TotalLossInOriginalCurrency]] / INDEX(Exchange_Rate[Exchange Rate], MATCH(Cat_Results[[#This Row],[Currency]], Exchange_Rate[Currency], 0))</f>
        <v>10696416.450391799</v>
      </c>
    </row>
    <row r="3210" spans="1:6" x14ac:dyDescent="0.3">
      <c r="A3210" s="1">
        <v>12679</v>
      </c>
      <c r="B3210" s="1">
        <v>215</v>
      </c>
      <c r="C3210" s="1">
        <f t="shared" si="50"/>
        <v>2.0000000000000002E-5</v>
      </c>
      <c r="D3210" s="1" t="s">
        <v>324</v>
      </c>
      <c r="E3210" s="4">
        <v>1430405.8171706134</v>
      </c>
      <c r="F3210" s="66">
        <f>Cat_Results[[#This Row],[TotalLossInOriginalCurrency]] / INDEX(Exchange_Rate[Exchange Rate], MATCH(Cat_Results[[#This Row],[Currency]], Exchange_Rate[Currency], 0))</f>
        <v>1446898.3956033799</v>
      </c>
    </row>
    <row r="3211" spans="1:6" x14ac:dyDescent="0.3">
      <c r="A3211" s="1">
        <v>12680</v>
      </c>
      <c r="B3211" s="1">
        <v>270</v>
      </c>
      <c r="C3211" s="1">
        <f t="shared" si="50"/>
        <v>2.0000000000000002E-5</v>
      </c>
      <c r="D3211" s="1" t="s">
        <v>323</v>
      </c>
      <c r="E3211" s="4">
        <v>30.724611128317111</v>
      </c>
      <c r="F3211" s="66">
        <f>Cat_Results[[#This Row],[TotalLossInOriginalCurrency]] / INDEX(Exchange_Rate[Exchange Rate], MATCH(Cat_Results[[#This Row],[Currency]], Exchange_Rate[Currency], 0))</f>
        <v>0.38734518233502502</v>
      </c>
    </row>
    <row r="3212" spans="1:6" x14ac:dyDescent="0.3">
      <c r="A3212" s="1">
        <v>12680</v>
      </c>
      <c r="B3212" s="1">
        <v>245</v>
      </c>
      <c r="C3212" s="1">
        <f t="shared" si="50"/>
        <v>2.0000000000000002E-5</v>
      </c>
      <c r="D3212" s="1" t="s">
        <v>321</v>
      </c>
      <c r="E3212" s="4">
        <v>25717.923629442066</v>
      </c>
      <c r="F3212" s="66">
        <f>Cat_Results[[#This Row],[TotalLossInOriginalCurrency]] / INDEX(Exchange_Rate[Exchange Rate], MATCH(Cat_Results[[#This Row],[Currency]], Exchange_Rate[Currency], 0))</f>
        <v>40292.270939110102</v>
      </c>
    </row>
    <row r="3213" spans="1:6" x14ac:dyDescent="0.3">
      <c r="A3213" s="1">
        <v>12688</v>
      </c>
      <c r="B3213" s="1">
        <v>187</v>
      </c>
      <c r="C3213" s="1">
        <f t="shared" si="50"/>
        <v>2.0000000000000002E-5</v>
      </c>
      <c r="D3213" s="1" t="s">
        <v>321</v>
      </c>
      <c r="E3213" s="4">
        <v>5.3468294869739259E-2</v>
      </c>
      <c r="F3213" s="66">
        <f>Cat_Results[[#This Row],[TotalLossInOriginalCurrency]] / INDEX(Exchange_Rate[Exchange Rate], MATCH(Cat_Results[[#This Row],[Currency]], Exchange_Rate[Currency], 0))</f>
        <v>8.3768777549266801E-2</v>
      </c>
    </row>
    <row r="3214" spans="1:6" x14ac:dyDescent="0.3">
      <c r="A3214" s="1">
        <v>12711</v>
      </c>
      <c r="B3214" s="1">
        <v>238</v>
      </c>
      <c r="C3214" s="1">
        <f t="shared" si="50"/>
        <v>2.0000000000000002E-5</v>
      </c>
      <c r="D3214" s="1" t="s">
        <v>324</v>
      </c>
      <c r="E3214" s="4">
        <v>1538967.4190519452</v>
      </c>
      <c r="F3214" s="66">
        <f>Cat_Results[[#This Row],[TotalLossInOriginalCurrency]] / INDEX(Exchange_Rate[Exchange Rate], MATCH(Cat_Results[[#This Row],[Currency]], Exchange_Rate[Currency], 0))</f>
        <v>1556711.7127058899</v>
      </c>
    </row>
    <row r="3215" spans="1:6" x14ac:dyDescent="0.3">
      <c r="A3215" s="1">
        <v>12712</v>
      </c>
      <c r="B3215" s="1">
        <v>201</v>
      </c>
      <c r="C3215" s="1">
        <f t="shared" si="50"/>
        <v>2.0000000000000002E-5</v>
      </c>
      <c r="D3215" s="1" t="s">
        <v>320</v>
      </c>
      <c r="E3215" s="4">
        <v>6.0775130987167402E-3</v>
      </c>
      <c r="F3215" s="66">
        <f>Cat_Results[[#This Row],[TotalLossInOriginalCurrency]] / INDEX(Exchange_Rate[Exchange Rate], MATCH(Cat_Results[[#This Row],[Currency]], Exchange_Rate[Currency], 0))</f>
        <v>6.0775130987167402E-3</v>
      </c>
    </row>
    <row r="3216" spans="1:6" x14ac:dyDescent="0.3">
      <c r="A3216" s="1">
        <v>12713</v>
      </c>
      <c r="B3216" s="1">
        <v>321</v>
      </c>
      <c r="C3216" s="1">
        <f t="shared" si="50"/>
        <v>2.0000000000000002E-5</v>
      </c>
      <c r="D3216" s="1" t="s">
        <v>320</v>
      </c>
      <c r="E3216" s="4">
        <v>6.0775130987167402E-3</v>
      </c>
      <c r="F3216" s="66">
        <f>Cat_Results[[#This Row],[TotalLossInOriginalCurrency]] / INDEX(Exchange_Rate[Exchange Rate], MATCH(Cat_Results[[#This Row],[Currency]], Exchange_Rate[Currency], 0))</f>
        <v>6.0775130987167402E-3</v>
      </c>
    </row>
    <row r="3217" spans="1:6" x14ac:dyDescent="0.3">
      <c r="A3217" s="1">
        <v>12715</v>
      </c>
      <c r="B3217" s="1">
        <v>218</v>
      </c>
      <c r="C3217" s="1">
        <f t="shared" si="50"/>
        <v>2.0000000000000002E-5</v>
      </c>
      <c r="D3217" s="1" t="s">
        <v>320</v>
      </c>
      <c r="E3217" s="4">
        <v>329079.02404942398</v>
      </c>
      <c r="F3217" s="66">
        <f>Cat_Results[[#This Row],[TotalLossInOriginalCurrency]] / INDEX(Exchange_Rate[Exchange Rate], MATCH(Cat_Results[[#This Row],[Currency]], Exchange_Rate[Currency], 0))</f>
        <v>329079.02404942398</v>
      </c>
    </row>
    <row r="3218" spans="1:6" x14ac:dyDescent="0.3">
      <c r="A3218" s="1">
        <v>12721</v>
      </c>
      <c r="B3218" s="1">
        <v>263</v>
      </c>
      <c r="C3218" s="1">
        <f t="shared" si="50"/>
        <v>2.0000000000000002E-5</v>
      </c>
      <c r="D3218" s="1" t="s">
        <v>320</v>
      </c>
      <c r="E3218" s="4">
        <v>6.0284137725830104E-3</v>
      </c>
      <c r="F3218" s="66">
        <f>Cat_Results[[#This Row],[TotalLossInOriginalCurrency]] / INDEX(Exchange_Rate[Exchange Rate], MATCH(Cat_Results[[#This Row],[Currency]], Exchange_Rate[Currency], 0))</f>
        <v>6.0284137725830104E-3</v>
      </c>
    </row>
    <row r="3219" spans="1:6" x14ac:dyDescent="0.3">
      <c r="A3219" s="1">
        <v>12722</v>
      </c>
      <c r="B3219" s="1">
        <v>231</v>
      </c>
      <c r="C3219" s="1">
        <f t="shared" si="50"/>
        <v>2.0000000000000002E-5</v>
      </c>
      <c r="D3219" s="1" t="s">
        <v>321</v>
      </c>
      <c r="E3219" s="4">
        <v>17170233.500596493</v>
      </c>
      <c r="F3219" s="66">
        <f>Cat_Results[[#This Row],[TotalLossInOriginalCurrency]] / INDEX(Exchange_Rate[Exchange Rate], MATCH(Cat_Results[[#This Row],[Currency]], Exchange_Rate[Currency], 0))</f>
        <v>26900604.817949198</v>
      </c>
    </row>
    <row r="3220" spans="1:6" x14ac:dyDescent="0.3">
      <c r="A3220" s="1">
        <v>12723</v>
      </c>
      <c r="B3220" s="1">
        <v>211</v>
      </c>
      <c r="C3220" s="1">
        <f t="shared" si="50"/>
        <v>2.0000000000000002E-5</v>
      </c>
      <c r="D3220" s="1" t="s">
        <v>321</v>
      </c>
      <c r="E3220" s="4">
        <v>123726.75425958967</v>
      </c>
      <c r="F3220" s="66">
        <f>Cat_Results[[#This Row],[TotalLossInOriginalCurrency]] / INDEX(Exchange_Rate[Exchange Rate], MATCH(Cat_Results[[#This Row],[Currency]], Exchange_Rate[Currency], 0))</f>
        <v>193842.705844921</v>
      </c>
    </row>
    <row r="3221" spans="1:6" x14ac:dyDescent="0.3">
      <c r="A3221" s="1">
        <v>12729</v>
      </c>
      <c r="B3221" s="1">
        <v>201</v>
      </c>
      <c r="C3221" s="1">
        <f t="shared" si="50"/>
        <v>2.0000000000000002E-5</v>
      </c>
      <c r="D3221" s="1" t="s">
        <v>320</v>
      </c>
      <c r="E3221" s="4">
        <v>35765.993860252202</v>
      </c>
      <c r="F3221" s="66">
        <f>Cat_Results[[#This Row],[TotalLossInOriginalCurrency]] / INDEX(Exchange_Rate[Exchange Rate], MATCH(Cat_Results[[#This Row],[Currency]], Exchange_Rate[Currency], 0))</f>
        <v>35765.993860252202</v>
      </c>
    </row>
    <row r="3222" spans="1:6" x14ac:dyDescent="0.3">
      <c r="A3222" s="1">
        <v>12731</v>
      </c>
      <c r="B3222" s="1">
        <v>256</v>
      </c>
      <c r="C3222" s="1">
        <f t="shared" si="50"/>
        <v>2.0000000000000002E-5</v>
      </c>
      <c r="D3222" s="1" t="s">
        <v>320</v>
      </c>
      <c r="E3222" s="4">
        <v>298585.89844222699</v>
      </c>
      <c r="F3222" s="66">
        <f>Cat_Results[[#This Row],[TotalLossInOriginalCurrency]] / INDEX(Exchange_Rate[Exchange Rate], MATCH(Cat_Results[[#This Row],[Currency]], Exchange_Rate[Currency], 0))</f>
        <v>298585.89844222699</v>
      </c>
    </row>
    <row r="3223" spans="1:6" x14ac:dyDescent="0.3">
      <c r="A3223" s="1">
        <v>12731</v>
      </c>
      <c r="B3223" s="1">
        <v>227</v>
      </c>
      <c r="C3223" s="1">
        <f t="shared" si="50"/>
        <v>2.0000000000000002E-5</v>
      </c>
      <c r="D3223" s="1" t="s">
        <v>320</v>
      </c>
      <c r="E3223" s="4">
        <v>17157.6580626707</v>
      </c>
      <c r="F3223" s="66">
        <f>Cat_Results[[#This Row],[TotalLossInOriginalCurrency]] / INDEX(Exchange_Rate[Exchange Rate], MATCH(Cat_Results[[#This Row],[Currency]], Exchange_Rate[Currency], 0))</f>
        <v>17157.6580626707</v>
      </c>
    </row>
    <row r="3224" spans="1:6" x14ac:dyDescent="0.3">
      <c r="A3224" s="1">
        <v>12734</v>
      </c>
      <c r="B3224" s="1">
        <v>226</v>
      </c>
      <c r="C3224" s="1">
        <f t="shared" si="50"/>
        <v>2.0000000000000002E-5</v>
      </c>
      <c r="D3224" s="1" t="s">
        <v>321</v>
      </c>
      <c r="E3224" s="4">
        <v>156.29358392807734</v>
      </c>
      <c r="F3224" s="66">
        <f>Cat_Results[[#This Row],[TotalLossInOriginalCurrency]] / INDEX(Exchange_Rate[Exchange Rate], MATCH(Cat_Results[[#This Row],[Currency]], Exchange_Rate[Currency], 0))</f>
        <v>244.86515787243803</v>
      </c>
    </row>
    <row r="3225" spans="1:6" x14ac:dyDescent="0.3">
      <c r="A3225" s="1">
        <v>12737</v>
      </c>
      <c r="B3225" s="1">
        <v>194</v>
      </c>
      <c r="C3225" s="1">
        <f t="shared" si="50"/>
        <v>2.0000000000000002E-5</v>
      </c>
      <c r="D3225" s="1" t="s">
        <v>320</v>
      </c>
      <c r="E3225" s="4">
        <v>755785.36900972296</v>
      </c>
      <c r="F3225" s="66">
        <f>Cat_Results[[#This Row],[TotalLossInOriginalCurrency]] / INDEX(Exchange_Rate[Exchange Rate], MATCH(Cat_Results[[#This Row],[Currency]], Exchange_Rate[Currency], 0))</f>
        <v>755785.36900972296</v>
      </c>
    </row>
    <row r="3226" spans="1:6" x14ac:dyDescent="0.3">
      <c r="A3226" s="1">
        <v>12739</v>
      </c>
      <c r="B3226" s="1">
        <v>206</v>
      </c>
      <c r="C3226" s="1">
        <f t="shared" si="50"/>
        <v>2.0000000000000002E-5</v>
      </c>
      <c r="D3226" s="1" t="s">
        <v>320</v>
      </c>
      <c r="E3226" s="4">
        <v>34307.1049204929</v>
      </c>
      <c r="F3226" s="66">
        <f>Cat_Results[[#This Row],[TotalLossInOriginalCurrency]] / INDEX(Exchange_Rate[Exchange Rate], MATCH(Cat_Results[[#This Row],[Currency]], Exchange_Rate[Currency], 0))</f>
        <v>34307.1049204929</v>
      </c>
    </row>
    <row r="3227" spans="1:6" x14ac:dyDescent="0.3">
      <c r="A3227" s="1">
        <v>12739</v>
      </c>
      <c r="B3227" s="1">
        <v>228</v>
      </c>
      <c r="C3227" s="1">
        <f t="shared" si="50"/>
        <v>2.0000000000000002E-5</v>
      </c>
      <c r="D3227" s="1" t="s">
        <v>322</v>
      </c>
      <c r="E3227" s="4">
        <v>3258056.5093711456</v>
      </c>
      <c r="F3227" s="66">
        <f>Cat_Results[[#This Row],[TotalLossInOriginalCurrency]] / INDEX(Exchange_Rate[Exchange Rate], MATCH(Cat_Results[[#This Row],[Currency]], Exchange_Rate[Currency], 0))</f>
        <v>4001870.9065268901</v>
      </c>
    </row>
    <row r="3228" spans="1:6" x14ac:dyDescent="0.3">
      <c r="A3228" s="1">
        <v>12747</v>
      </c>
      <c r="B3228" s="1">
        <v>260</v>
      </c>
      <c r="C3228" s="1">
        <f t="shared" si="50"/>
        <v>2.0000000000000002E-5</v>
      </c>
      <c r="D3228" s="1" t="s">
        <v>320</v>
      </c>
      <c r="E3228" s="4">
        <v>99830.963397916406</v>
      </c>
      <c r="F3228" s="66">
        <f>Cat_Results[[#This Row],[TotalLossInOriginalCurrency]] / INDEX(Exchange_Rate[Exchange Rate], MATCH(Cat_Results[[#This Row],[Currency]], Exchange_Rate[Currency], 0))</f>
        <v>99830.963397916406</v>
      </c>
    </row>
    <row r="3229" spans="1:6" x14ac:dyDescent="0.3">
      <c r="A3229" s="1">
        <v>12748</v>
      </c>
      <c r="B3229" s="1">
        <v>231</v>
      </c>
      <c r="C3229" s="1">
        <f t="shared" si="50"/>
        <v>2.0000000000000002E-5</v>
      </c>
      <c r="D3229" s="1" t="s">
        <v>320</v>
      </c>
      <c r="E3229" s="4">
        <v>15419587.8723817</v>
      </c>
      <c r="F3229" s="66">
        <f>Cat_Results[[#This Row],[TotalLossInOriginalCurrency]] / INDEX(Exchange_Rate[Exchange Rate], MATCH(Cat_Results[[#This Row],[Currency]], Exchange_Rate[Currency], 0))</f>
        <v>15419587.8723817</v>
      </c>
    </row>
    <row r="3230" spans="1:6" x14ac:dyDescent="0.3">
      <c r="A3230" s="1">
        <v>12750</v>
      </c>
      <c r="B3230" s="1">
        <v>195</v>
      </c>
      <c r="C3230" s="1">
        <f t="shared" si="50"/>
        <v>2.0000000000000002E-5</v>
      </c>
      <c r="D3230" s="1" t="s">
        <v>322</v>
      </c>
      <c r="E3230" s="4">
        <v>0.59847034967394019</v>
      </c>
      <c r="F3230" s="66">
        <f>Cat_Results[[#This Row],[TotalLossInOriginalCurrency]] / INDEX(Exchange_Rate[Exchange Rate], MATCH(Cat_Results[[#This Row],[Currency]], Exchange_Rate[Currency], 0))</f>
        <v>0.73510114815086114</v>
      </c>
    </row>
    <row r="3231" spans="1:6" x14ac:dyDescent="0.3">
      <c r="A3231" s="1">
        <v>12751</v>
      </c>
      <c r="B3231" s="1">
        <v>267</v>
      </c>
      <c r="C3231" s="1">
        <f t="shared" si="50"/>
        <v>2.0000000000000002E-5</v>
      </c>
      <c r="D3231" s="1" t="s">
        <v>323</v>
      </c>
      <c r="E3231" s="4">
        <v>337.97072241148857</v>
      </c>
      <c r="F3231" s="66">
        <f>Cat_Results[[#This Row],[TotalLossInOriginalCurrency]] / INDEX(Exchange_Rate[Exchange Rate], MATCH(Cat_Results[[#This Row],[Currency]], Exchange_Rate[Currency], 0))</f>
        <v>4.26079700568528</v>
      </c>
    </row>
    <row r="3232" spans="1:6" x14ac:dyDescent="0.3">
      <c r="A3232" s="1">
        <v>12754</v>
      </c>
      <c r="B3232" s="1">
        <v>215</v>
      </c>
      <c r="C3232" s="1">
        <f t="shared" si="50"/>
        <v>2.0000000000000002E-5</v>
      </c>
      <c r="D3232" s="1" t="s">
        <v>320</v>
      </c>
      <c r="E3232" s="4">
        <v>5216145.51797459</v>
      </c>
      <c r="F3232" s="66">
        <f>Cat_Results[[#This Row],[TotalLossInOriginalCurrency]] / INDEX(Exchange_Rate[Exchange Rate], MATCH(Cat_Results[[#This Row],[Currency]], Exchange_Rate[Currency], 0))</f>
        <v>5216145.51797459</v>
      </c>
    </row>
    <row r="3233" spans="1:6" x14ac:dyDescent="0.3">
      <c r="A3233" s="1">
        <v>12757</v>
      </c>
      <c r="B3233" s="1">
        <v>239</v>
      </c>
      <c r="C3233" s="1">
        <f t="shared" si="50"/>
        <v>2.0000000000000002E-5</v>
      </c>
      <c r="D3233" s="1" t="s">
        <v>320</v>
      </c>
      <c r="E3233" s="4">
        <v>8.0093741416931196E-4</v>
      </c>
      <c r="F3233" s="66">
        <f>Cat_Results[[#This Row],[TotalLossInOriginalCurrency]] / INDEX(Exchange_Rate[Exchange Rate], MATCH(Cat_Results[[#This Row],[Currency]], Exchange_Rate[Currency], 0))</f>
        <v>8.0093741416931196E-4</v>
      </c>
    </row>
    <row r="3234" spans="1:6" x14ac:dyDescent="0.3">
      <c r="A3234" s="1">
        <v>12758</v>
      </c>
      <c r="B3234" s="1">
        <v>227</v>
      </c>
      <c r="C3234" s="1">
        <f t="shared" si="50"/>
        <v>2.0000000000000002E-5</v>
      </c>
      <c r="D3234" s="1" t="s">
        <v>320</v>
      </c>
      <c r="E3234" s="4">
        <v>1.47077217698097E-2</v>
      </c>
      <c r="F3234" s="66">
        <f>Cat_Results[[#This Row],[TotalLossInOriginalCurrency]] / INDEX(Exchange_Rate[Exchange Rate], MATCH(Cat_Results[[#This Row],[Currency]], Exchange_Rate[Currency], 0))</f>
        <v>1.47077217698097E-2</v>
      </c>
    </row>
    <row r="3235" spans="1:6" x14ac:dyDescent="0.3">
      <c r="A3235" s="1">
        <v>12762</v>
      </c>
      <c r="B3235" s="1">
        <v>220</v>
      </c>
      <c r="C3235" s="1">
        <f t="shared" si="50"/>
        <v>2.0000000000000002E-5</v>
      </c>
      <c r="D3235" s="1" t="s">
        <v>321</v>
      </c>
      <c r="E3235" s="4">
        <v>1040.807110527591</v>
      </c>
      <c r="F3235" s="66">
        <f>Cat_Results[[#This Row],[TotalLossInOriginalCurrency]] / INDEX(Exchange_Rate[Exchange Rate], MATCH(Cat_Results[[#This Row],[Currency]], Exchange_Rate[Currency], 0))</f>
        <v>1630.6324996128699</v>
      </c>
    </row>
    <row r="3236" spans="1:6" x14ac:dyDescent="0.3">
      <c r="A3236" s="1">
        <v>12764</v>
      </c>
      <c r="B3236" s="1">
        <v>244</v>
      </c>
      <c r="C3236" s="1">
        <f t="shared" si="50"/>
        <v>2.0000000000000002E-5</v>
      </c>
      <c r="D3236" s="1" t="s">
        <v>320</v>
      </c>
      <c r="E3236" s="4">
        <v>5852.44527522716</v>
      </c>
      <c r="F3236" s="66">
        <f>Cat_Results[[#This Row],[TotalLossInOriginalCurrency]] / INDEX(Exchange_Rate[Exchange Rate], MATCH(Cat_Results[[#This Row],[Currency]], Exchange_Rate[Currency], 0))</f>
        <v>5852.44527522716</v>
      </c>
    </row>
    <row r="3237" spans="1:6" x14ac:dyDescent="0.3">
      <c r="A3237" s="1">
        <v>12768</v>
      </c>
      <c r="B3237" s="1">
        <v>201</v>
      </c>
      <c r="C3237" s="1">
        <f t="shared" si="50"/>
        <v>2.0000000000000002E-5</v>
      </c>
      <c r="D3237" s="1" t="s">
        <v>320</v>
      </c>
      <c r="E3237" s="4">
        <v>1428.0336064698899</v>
      </c>
      <c r="F3237" s="66">
        <f>Cat_Results[[#This Row],[TotalLossInOriginalCurrency]] / INDEX(Exchange_Rate[Exchange Rate], MATCH(Cat_Results[[#This Row],[Currency]], Exchange_Rate[Currency], 0))</f>
        <v>1428.0336064698899</v>
      </c>
    </row>
    <row r="3238" spans="1:6" x14ac:dyDescent="0.3">
      <c r="A3238" s="1">
        <v>12770</v>
      </c>
      <c r="B3238" s="1">
        <v>266</v>
      </c>
      <c r="C3238" s="1">
        <f t="shared" si="50"/>
        <v>2.0000000000000002E-5</v>
      </c>
      <c r="D3238" s="1" t="s">
        <v>321</v>
      </c>
      <c r="E3238" s="4">
        <v>1.0420755765302905</v>
      </c>
      <c r="F3238" s="66">
        <f>Cat_Results[[#This Row],[TotalLossInOriginalCurrency]] / INDEX(Exchange_Rate[Exchange Rate], MATCH(Cat_Results[[#This Row],[Currency]], Exchange_Rate[Currency], 0))</f>
        <v>1.6326198052987499</v>
      </c>
    </row>
    <row r="3239" spans="1:6" x14ac:dyDescent="0.3">
      <c r="A3239" s="1">
        <v>12771</v>
      </c>
      <c r="B3239" s="1">
        <v>237</v>
      </c>
      <c r="C3239" s="1">
        <f t="shared" si="50"/>
        <v>2.0000000000000002E-5</v>
      </c>
      <c r="D3239" s="1" t="s">
        <v>320</v>
      </c>
      <c r="E3239" s="4">
        <v>0.31176269799470901</v>
      </c>
      <c r="F3239" s="66">
        <f>Cat_Results[[#This Row],[TotalLossInOriginalCurrency]] / INDEX(Exchange_Rate[Exchange Rate], MATCH(Cat_Results[[#This Row],[Currency]], Exchange_Rate[Currency], 0))</f>
        <v>0.31176269799470901</v>
      </c>
    </row>
    <row r="3240" spans="1:6" x14ac:dyDescent="0.3">
      <c r="A3240" s="1">
        <v>12776</v>
      </c>
      <c r="B3240" s="1">
        <v>260</v>
      </c>
      <c r="C3240" s="1">
        <f t="shared" si="50"/>
        <v>2.0000000000000002E-5</v>
      </c>
      <c r="D3240" s="1" t="s">
        <v>320</v>
      </c>
      <c r="E3240" s="4">
        <v>1.2597344815731E-2</v>
      </c>
      <c r="F3240" s="66">
        <f>Cat_Results[[#This Row],[TotalLossInOriginalCurrency]] / INDEX(Exchange_Rate[Exchange Rate], MATCH(Cat_Results[[#This Row],[Currency]], Exchange_Rate[Currency], 0))</f>
        <v>1.2597344815731E-2</v>
      </c>
    </row>
    <row r="3241" spans="1:6" x14ac:dyDescent="0.3">
      <c r="A3241" s="1">
        <v>12778</v>
      </c>
      <c r="B3241" s="1">
        <v>236</v>
      </c>
      <c r="C3241" s="1">
        <f t="shared" si="50"/>
        <v>2.0000000000000002E-5</v>
      </c>
      <c r="D3241" s="1" t="s">
        <v>320</v>
      </c>
      <c r="E3241" s="4">
        <v>50568.539646673897</v>
      </c>
      <c r="F3241" s="66">
        <f>Cat_Results[[#This Row],[TotalLossInOriginalCurrency]] / INDEX(Exchange_Rate[Exchange Rate], MATCH(Cat_Results[[#This Row],[Currency]], Exchange_Rate[Currency], 0))</f>
        <v>50568.539646673897</v>
      </c>
    </row>
    <row r="3242" spans="1:6" x14ac:dyDescent="0.3">
      <c r="A3242" s="1">
        <v>12780</v>
      </c>
      <c r="B3242" s="1">
        <v>216</v>
      </c>
      <c r="C3242" s="1">
        <f t="shared" si="50"/>
        <v>2.0000000000000002E-5</v>
      </c>
      <c r="D3242" s="1" t="s">
        <v>320</v>
      </c>
      <c r="E3242" s="4">
        <v>663192.82257042394</v>
      </c>
      <c r="F3242" s="66">
        <f>Cat_Results[[#This Row],[TotalLossInOriginalCurrency]] / INDEX(Exchange_Rate[Exchange Rate], MATCH(Cat_Results[[#This Row],[Currency]], Exchange_Rate[Currency], 0))</f>
        <v>663192.82257042394</v>
      </c>
    </row>
    <row r="3243" spans="1:6" x14ac:dyDescent="0.3">
      <c r="A3243" s="1">
        <v>12780</v>
      </c>
      <c r="B3243" s="1">
        <v>267</v>
      </c>
      <c r="C3243" s="1">
        <f t="shared" si="50"/>
        <v>2.0000000000000002E-5</v>
      </c>
      <c r="D3243" s="1" t="s">
        <v>321</v>
      </c>
      <c r="E3243" s="4">
        <v>7.4703151477935243</v>
      </c>
      <c r="F3243" s="66">
        <f>Cat_Results[[#This Row],[TotalLossInOriginalCurrency]] / INDEX(Exchange_Rate[Exchange Rate], MATCH(Cat_Results[[#This Row],[Currency]], Exchange_Rate[Currency], 0))</f>
        <v>11.703742738813199</v>
      </c>
    </row>
    <row r="3244" spans="1:6" x14ac:dyDescent="0.3">
      <c r="A3244" s="1">
        <v>12783</v>
      </c>
      <c r="B3244" s="1">
        <v>287</v>
      </c>
      <c r="C3244" s="1">
        <f t="shared" si="50"/>
        <v>2.0000000000000002E-5</v>
      </c>
      <c r="D3244" s="1" t="s">
        <v>320</v>
      </c>
      <c r="E3244" s="4">
        <v>72.816848047077698</v>
      </c>
      <c r="F3244" s="66">
        <f>Cat_Results[[#This Row],[TotalLossInOriginalCurrency]] / INDEX(Exchange_Rate[Exchange Rate], MATCH(Cat_Results[[#This Row],[Currency]], Exchange_Rate[Currency], 0))</f>
        <v>72.816848047077698</v>
      </c>
    </row>
    <row r="3245" spans="1:6" x14ac:dyDescent="0.3">
      <c r="A3245" s="1">
        <v>12784</v>
      </c>
      <c r="B3245" s="1">
        <v>225</v>
      </c>
      <c r="C3245" s="1">
        <f t="shared" si="50"/>
        <v>2.0000000000000002E-5</v>
      </c>
      <c r="D3245" s="1" t="s">
        <v>320</v>
      </c>
      <c r="E3245" s="4">
        <v>15486853.0608334</v>
      </c>
      <c r="F3245" s="66">
        <f>Cat_Results[[#This Row],[TotalLossInOriginalCurrency]] / INDEX(Exchange_Rate[Exchange Rate], MATCH(Cat_Results[[#This Row],[Currency]], Exchange_Rate[Currency], 0))</f>
        <v>15486853.0608334</v>
      </c>
    </row>
    <row r="3246" spans="1:6" x14ac:dyDescent="0.3">
      <c r="A3246" s="1">
        <v>12786</v>
      </c>
      <c r="B3246" s="1">
        <v>230</v>
      </c>
      <c r="C3246" s="1">
        <f t="shared" si="50"/>
        <v>2.0000000000000002E-5</v>
      </c>
      <c r="D3246" s="1" t="s">
        <v>321</v>
      </c>
      <c r="E3246" s="4">
        <v>1.2564345823950798E-2</v>
      </c>
      <c r="F3246" s="66">
        <f>Cat_Results[[#This Row],[TotalLossInOriginalCurrency]] / INDEX(Exchange_Rate[Exchange Rate], MATCH(Cat_Results[[#This Row],[Currency]], Exchange_Rate[Currency], 0))</f>
        <v>1.9684560596942902E-2</v>
      </c>
    </row>
    <row r="3247" spans="1:6" x14ac:dyDescent="0.3">
      <c r="A3247" s="1">
        <v>12788</v>
      </c>
      <c r="B3247" s="1">
        <v>240</v>
      </c>
      <c r="C3247" s="1">
        <f t="shared" si="50"/>
        <v>2.0000000000000002E-5</v>
      </c>
      <c r="D3247" s="1" t="s">
        <v>320</v>
      </c>
      <c r="E3247" s="4">
        <v>16389.891546822499</v>
      </c>
      <c r="F3247" s="66">
        <f>Cat_Results[[#This Row],[TotalLossInOriginalCurrency]] / INDEX(Exchange_Rate[Exchange Rate], MATCH(Cat_Results[[#This Row],[Currency]], Exchange_Rate[Currency], 0))</f>
        <v>16389.891546822499</v>
      </c>
    </row>
    <row r="3248" spans="1:6" x14ac:dyDescent="0.3">
      <c r="A3248" s="1">
        <v>12790</v>
      </c>
      <c r="B3248" s="1">
        <v>239</v>
      </c>
      <c r="C3248" s="1">
        <f t="shared" si="50"/>
        <v>2.0000000000000002E-5</v>
      </c>
      <c r="D3248" s="1" t="s">
        <v>320</v>
      </c>
      <c r="E3248" s="4">
        <v>524506.58496314206</v>
      </c>
      <c r="F3248" s="66">
        <f>Cat_Results[[#This Row],[TotalLossInOriginalCurrency]] / INDEX(Exchange_Rate[Exchange Rate], MATCH(Cat_Results[[#This Row],[Currency]], Exchange_Rate[Currency], 0))</f>
        <v>524506.58496314206</v>
      </c>
    </row>
    <row r="3249" spans="1:6" x14ac:dyDescent="0.3">
      <c r="A3249" s="1">
        <v>12800</v>
      </c>
      <c r="B3249" s="1">
        <v>210</v>
      </c>
      <c r="C3249" s="1">
        <f t="shared" si="50"/>
        <v>2.0000000000000002E-5</v>
      </c>
      <c r="D3249" s="1" t="s">
        <v>320</v>
      </c>
      <c r="E3249" s="4">
        <v>50013700.100284398</v>
      </c>
      <c r="F3249" s="66">
        <f>Cat_Results[[#This Row],[TotalLossInOriginalCurrency]] / INDEX(Exchange_Rate[Exchange Rate], MATCH(Cat_Results[[#This Row],[Currency]], Exchange_Rate[Currency], 0))</f>
        <v>50013700.100284398</v>
      </c>
    </row>
    <row r="3250" spans="1:6" x14ac:dyDescent="0.3">
      <c r="A3250" s="1">
        <v>12803</v>
      </c>
      <c r="B3250" s="1">
        <v>276</v>
      </c>
      <c r="C3250" s="1">
        <f t="shared" si="50"/>
        <v>2.0000000000000002E-5</v>
      </c>
      <c r="D3250" s="1" t="s">
        <v>320</v>
      </c>
      <c r="E3250" s="4">
        <v>60787.679150009302</v>
      </c>
      <c r="F3250" s="66">
        <f>Cat_Results[[#This Row],[TotalLossInOriginalCurrency]] / INDEX(Exchange_Rate[Exchange Rate], MATCH(Cat_Results[[#This Row],[Currency]], Exchange_Rate[Currency], 0))</f>
        <v>60787.679150009302</v>
      </c>
    </row>
    <row r="3251" spans="1:6" x14ac:dyDescent="0.3">
      <c r="A3251" s="1">
        <v>12806</v>
      </c>
      <c r="B3251" s="1">
        <v>205</v>
      </c>
      <c r="C3251" s="1">
        <f t="shared" si="50"/>
        <v>2.0000000000000002E-5</v>
      </c>
      <c r="D3251" s="1" t="s">
        <v>321</v>
      </c>
      <c r="E3251" s="4">
        <v>1922.2819119726541</v>
      </c>
      <c r="F3251" s="66">
        <f>Cat_Results[[#This Row],[TotalLossInOriginalCurrency]] / INDEX(Exchange_Rate[Exchange Rate], MATCH(Cat_Results[[#This Row],[Currency]], Exchange_Rate[Currency], 0))</f>
        <v>3011.6390706551401</v>
      </c>
    </row>
    <row r="3252" spans="1:6" x14ac:dyDescent="0.3">
      <c r="A3252" s="1">
        <v>12812</v>
      </c>
      <c r="B3252" s="1">
        <v>277</v>
      </c>
      <c r="C3252" s="1">
        <f t="shared" si="50"/>
        <v>2.0000000000000002E-5</v>
      </c>
      <c r="D3252" s="1" t="s">
        <v>320</v>
      </c>
      <c r="E3252" s="4">
        <v>460957.65269735397</v>
      </c>
      <c r="F3252" s="66">
        <f>Cat_Results[[#This Row],[TotalLossInOriginalCurrency]] / INDEX(Exchange_Rate[Exchange Rate], MATCH(Cat_Results[[#This Row],[Currency]], Exchange_Rate[Currency], 0))</f>
        <v>460957.65269735397</v>
      </c>
    </row>
    <row r="3253" spans="1:6" x14ac:dyDescent="0.3">
      <c r="A3253" s="1">
        <v>12817</v>
      </c>
      <c r="B3253" s="1">
        <v>261</v>
      </c>
      <c r="C3253" s="1">
        <f t="shared" si="50"/>
        <v>2.0000000000000002E-5</v>
      </c>
      <c r="D3253" s="1" t="s">
        <v>321</v>
      </c>
      <c r="E3253" s="4">
        <v>8.2563437468664673E-3</v>
      </c>
      <c r="F3253" s="66">
        <f>Cat_Results[[#This Row],[TotalLossInOriginalCurrency]] / INDEX(Exchange_Rate[Exchange Rate], MATCH(Cat_Results[[#This Row],[Currency]], Exchange_Rate[Currency], 0))</f>
        <v>1.2935213744640401E-2</v>
      </c>
    </row>
    <row r="3254" spans="1:6" x14ac:dyDescent="0.3">
      <c r="A3254" s="1">
        <v>12819</v>
      </c>
      <c r="B3254" s="1">
        <v>283</v>
      </c>
      <c r="C3254" s="1">
        <f t="shared" si="50"/>
        <v>2.0000000000000002E-5</v>
      </c>
      <c r="D3254" s="1" t="s">
        <v>323</v>
      </c>
      <c r="E3254" s="4">
        <v>516423171.51547962</v>
      </c>
      <c r="F3254" s="66">
        <f>Cat_Results[[#This Row],[TotalLossInOriginalCurrency]] / INDEX(Exchange_Rate[Exchange Rate], MATCH(Cat_Results[[#This Row],[Currency]], Exchange_Rate[Currency], 0))</f>
        <v>6510547.0886931904</v>
      </c>
    </row>
    <row r="3255" spans="1:6" x14ac:dyDescent="0.3">
      <c r="A3255" s="1">
        <v>12823</v>
      </c>
      <c r="B3255" s="1">
        <v>226</v>
      </c>
      <c r="C3255" s="1">
        <f t="shared" si="50"/>
        <v>2.0000000000000002E-5</v>
      </c>
      <c r="D3255" s="1" t="s">
        <v>320</v>
      </c>
      <c r="E3255" s="4">
        <v>3788738.0418011602</v>
      </c>
      <c r="F3255" s="66">
        <f>Cat_Results[[#This Row],[TotalLossInOriginalCurrency]] / INDEX(Exchange_Rate[Exchange Rate], MATCH(Cat_Results[[#This Row],[Currency]], Exchange_Rate[Currency], 0))</f>
        <v>3788738.0418011602</v>
      </c>
    </row>
    <row r="3256" spans="1:6" x14ac:dyDescent="0.3">
      <c r="A3256" s="1">
        <v>12825</v>
      </c>
      <c r="B3256" s="1">
        <v>237</v>
      </c>
      <c r="C3256" s="1">
        <f t="shared" si="50"/>
        <v>2.0000000000000002E-5</v>
      </c>
      <c r="D3256" s="1" t="s">
        <v>321</v>
      </c>
      <c r="E3256" s="4">
        <v>2.6260883476689991</v>
      </c>
      <c r="F3256" s="66">
        <f>Cat_Results[[#This Row],[TotalLossInOriginalCurrency]] / INDEX(Exchange_Rate[Exchange Rate], MATCH(Cat_Results[[#This Row],[Currency]], Exchange_Rate[Currency], 0))</f>
        <v>4.1142926131558299</v>
      </c>
    </row>
    <row r="3257" spans="1:6" x14ac:dyDescent="0.3">
      <c r="A3257" s="1">
        <v>12829</v>
      </c>
      <c r="B3257" s="1">
        <v>276</v>
      </c>
      <c r="C3257" s="1">
        <f t="shared" si="50"/>
        <v>2.0000000000000002E-5</v>
      </c>
      <c r="D3257" s="1" t="s">
        <v>322</v>
      </c>
      <c r="E3257" s="4">
        <v>20406.25513927592</v>
      </c>
      <c r="F3257" s="66">
        <f>Cat_Results[[#This Row],[TotalLossInOriginalCurrency]] / INDEX(Exchange_Rate[Exchange Rate], MATCH(Cat_Results[[#This Row],[Currency]], Exchange_Rate[Currency], 0))</f>
        <v>25065.003789266801</v>
      </c>
    </row>
    <row r="3258" spans="1:6" x14ac:dyDescent="0.3">
      <c r="A3258" s="1">
        <v>12831</v>
      </c>
      <c r="B3258" s="1">
        <v>217</v>
      </c>
      <c r="C3258" s="1">
        <f t="shared" si="50"/>
        <v>2.0000000000000002E-5</v>
      </c>
      <c r="D3258" s="1" t="s">
        <v>320</v>
      </c>
      <c r="E3258" s="4">
        <v>2.2568471729755402E-2</v>
      </c>
      <c r="F3258" s="66">
        <f>Cat_Results[[#This Row],[TotalLossInOriginalCurrency]] / INDEX(Exchange_Rate[Exchange Rate], MATCH(Cat_Results[[#This Row],[Currency]], Exchange_Rate[Currency], 0))</f>
        <v>2.2568471729755402E-2</v>
      </c>
    </row>
    <row r="3259" spans="1:6" x14ac:dyDescent="0.3">
      <c r="A3259" s="1">
        <v>12833</v>
      </c>
      <c r="B3259" s="1">
        <v>182</v>
      </c>
      <c r="C3259" s="1">
        <f t="shared" si="50"/>
        <v>2.0000000000000002E-5</v>
      </c>
      <c r="D3259" s="1" t="s">
        <v>320</v>
      </c>
      <c r="E3259" s="4">
        <v>6.0775130987167402E-3</v>
      </c>
      <c r="F3259" s="66">
        <f>Cat_Results[[#This Row],[TotalLossInOriginalCurrency]] / INDEX(Exchange_Rate[Exchange Rate], MATCH(Cat_Results[[#This Row],[Currency]], Exchange_Rate[Currency], 0))</f>
        <v>6.0775130987167402E-3</v>
      </c>
    </row>
    <row r="3260" spans="1:6" x14ac:dyDescent="0.3">
      <c r="A3260" s="1">
        <v>12839</v>
      </c>
      <c r="B3260" s="1">
        <v>220</v>
      </c>
      <c r="C3260" s="1">
        <f t="shared" si="50"/>
        <v>2.0000000000000002E-5</v>
      </c>
      <c r="D3260" s="1" t="s">
        <v>321</v>
      </c>
      <c r="E3260" s="4">
        <v>0.12256393644413774</v>
      </c>
      <c r="F3260" s="66">
        <f>Cat_Results[[#This Row],[TotalLossInOriginalCurrency]] / INDEX(Exchange_Rate[Exchange Rate], MATCH(Cat_Results[[#This Row],[Currency]], Exchange_Rate[Currency], 0))</f>
        <v>0.192020919173956</v>
      </c>
    </row>
    <row r="3261" spans="1:6" x14ac:dyDescent="0.3">
      <c r="A3261" s="1">
        <v>12841</v>
      </c>
      <c r="B3261" s="1">
        <v>220</v>
      </c>
      <c r="C3261" s="1">
        <f t="shared" si="50"/>
        <v>2.0000000000000002E-5</v>
      </c>
      <c r="D3261" s="1" t="s">
        <v>320</v>
      </c>
      <c r="E3261" s="4">
        <v>8.0745667219161998E-4</v>
      </c>
      <c r="F3261" s="66">
        <f>Cat_Results[[#This Row],[TotalLossInOriginalCurrency]] / INDEX(Exchange_Rate[Exchange Rate], MATCH(Cat_Results[[#This Row],[Currency]], Exchange_Rate[Currency], 0))</f>
        <v>8.0745667219161998E-4</v>
      </c>
    </row>
    <row r="3262" spans="1:6" x14ac:dyDescent="0.3">
      <c r="A3262" s="1">
        <v>12842</v>
      </c>
      <c r="B3262" s="1">
        <v>241</v>
      </c>
      <c r="C3262" s="1">
        <f t="shared" si="50"/>
        <v>2.0000000000000002E-5</v>
      </c>
      <c r="D3262" s="1" t="s">
        <v>320</v>
      </c>
      <c r="E3262" s="4">
        <v>6585.1035282760904</v>
      </c>
      <c r="F3262" s="66">
        <f>Cat_Results[[#This Row],[TotalLossInOriginalCurrency]] / INDEX(Exchange_Rate[Exchange Rate], MATCH(Cat_Results[[#This Row],[Currency]], Exchange_Rate[Currency], 0))</f>
        <v>6585.1035282760904</v>
      </c>
    </row>
    <row r="3263" spans="1:6" x14ac:dyDescent="0.3">
      <c r="A3263" s="1">
        <v>12847</v>
      </c>
      <c r="B3263" s="1">
        <v>249</v>
      </c>
      <c r="C3263" s="1">
        <f t="shared" si="50"/>
        <v>2.0000000000000002E-5</v>
      </c>
      <c r="D3263" s="1" t="s">
        <v>320</v>
      </c>
      <c r="E3263" s="4">
        <v>6.0219580121338403</v>
      </c>
      <c r="F3263" s="66">
        <f>Cat_Results[[#This Row],[TotalLossInOriginalCurrency]] / INDEX(Exchange_Rate[Exchange Rate], MATCH(Cat_Results[[#This Row],[Currency]], Exchange_Rate[Currency], 0))</f>
        <v>6.0219580121338403</v>
      </c>
    </row>
    <row r="3264" spans="1:6" x14ac:dyDescent="0.3">
      <c r="A3264" s="1">
        <v>12847</v>
      </c>
      <c r="B3264" s="1">
        <v>264</v>
      </c>
      <c r="C3264" s="1">
        <f t="shared" si="50"/>
        <v>2.0000000000000002E-5</v>
      </c>
      <c r="D3264" s="1" t="s">
        <v>321</v>
      </c>
      <c r="E3264" s="4">
        <v>2.9198643228373115E-2</v>
      </c>
      <c r="F3264" s="66">
        <f>Cat_Results[[#This Row],[TotalLossInOriginalCurrency]] / INDEX(Exchange_Rate[Exchange Rate], MATCH(Cat_Results[[#This Row],[Currency]], Exchange_Rate[Currency], 0))</f>
        <v>4.5745514333248097E-2</v>
      </c>
    </row>
    <row r="3265" spans="1:6" x14ac:dyDescent="0.3">
      <c r="A3265" s="1">
        <v>12861</v>
      </c>
      <c r="B3265" s="1">
        <v>277</v>
      </c>
      <c r="C3265" s="1">
        <f t="shared" si="50"/>
        <v>2.0000000000000002E-5</v>
      </c>
      <c r="D3265" s="1" t="s">
        <v>323</v>
      </c>
      <c r="E3265" s="4">
        <v>6.3531164735611559E-2</v>
      </c>
      <c r="F3265" s="66">
        <f>Cat_Results[[#This Row],[TotalLossInOriginalCurrency]] / INDEX(Exchange_Rate[Exchange Rate], MATCH(Cat_Results[[#This Row],[Currency]], Exchange_Rate[Currency], 0))</f>
        <v>8.0093741416931196E-4</v>
      </c>
    </row>
    <row r="3266" spans="1:6" x14ac:dyDescent="0.3">
      <c r="A3266" s="1">
        <v>12862</v>
      </c>
      <c r="B3266" s="1">
        <v>233</v>
      </c>
      <c r="C3266" s="1">
        <f t="shared" si="50"/>
        <v>2.0000000000000002E-5</v>
      </c>
      <c r="D3266" s="1" t="s">
        <v>320</v>
      </c>
      <c r="E3266" s="4">
        <v>6290.4989753849804</v>
      </c>
      <c r="F3266" s="66">
        <f>Cat_Results[[#This Row],[TotalLossInOriginalCurrency]] / INDEX(Exchange_Rate[Exchange Rate], MATCH(Cat_Results[[#This Row],[Currency]], Exchange_Rate[Currency], 0))</f>
        <v>6290.4989753849804</v>
      </c>
    </row>
    <row r="3267" spans="1:6" x14ac:dyDescent="0.3">
      <c r="A3267" s="1">
        <v>12866</v>
      </c>
      <c r="B3267" s="1">
        <v>231</v>
      </c>
      <c r="C3267" s="1">
        <f t="shared" si="50"/>
        <v>2.0000000000000002E-5</v>
      </c>
      <c r="D3267" s="1" t="s">
        <v>320</v>
      </c>
      <c r="E3267" s="4">
        <v>3.6328072771429998</v>
      </c>
      <c r="F3267" s="66">
        <f>Cat_Results[[#This Row],[TotalLossInOriginalCurrency]] / INDEX(Exchange_Rate[Exchange Rate], MATCH(Cat_Results[[#This Row],[Currency]], Exchange_Rate[Currency], 0))</f>
        <v>3.6328072771429998</v>
      </c>
    </row>
    <row r="3268" spans="1:6" x14ac:dyDescent="0.3">
      <c r="A3268" s="1">
        <v>12868</v>
      </c>
      <c r="B3268" s="1">
        <v>231</v>
      </c>
      <c r="C3268" s="1">
        <f t="shared" si="50"/>
        <v>2.0000000000000002E-5</v>
      </c>
      <c r="D3268" s="1" t="s">
        <v>320</v>
      </c>
      <c r="E3268" s="4">
        <v>130306.163435957</v>
      </c>
      <c r="F3268" s="66">
        <f>Cat_Results[[#This Row],[TotalLossInOriginalCurrency]] / INDEX(Exchange_Rate[Exchange Rate], MATCH(Cat_Results[[#This Row],[Currency]], Exchange_Rate[Currency], 0))</f>
        <v>130306.163435957</v>
      </c>
    </row>
    <row r="3269" spans="1:6" x14ac:dyDescent="0.3">
      <c r="A3269" s="1">
        <v>12872</v>
      </c>
      <c r="B3269" s="1">
        <v>245</v>
      </c>
      <c r="C3269" s="1">
        <f t="shared" si="50"/>
        <v>2.0000000000000002E-5</v>
      </c>
      <c r="D3269" s="1" t="s">
        <v>320</v>
      </c>
      <c r="E3269" s="4">
        <v>7.5980551540851607E-2</v>
      </c>
      <c r="F3269" s="66">
        <f>Cat_Results[[#This Row],[TotalLossInOriginalCurrency]] / INDEX(Exchange_Rate[Exchange Rate], MATCH(Cat_Results[[#This Row],[Currency]], Exchange_Rate[Currency], 0))</f>
        <v>7.5980551540851607E-2</v>
      </c>
    </row>
    <row r="3270" spans="1:6" x14ac:dyDescent="0.3">
      <c r="A3270" s="1">
        <v>12874</v>
      </c>
      <c r="B3270" s="1">
        <v>280</v>
      </c>
      <c r="C3270" s="1">
        <f t="shared" ref="C3270:C3333" si="51">1/50000</f>
        <v>2.0000000000000002E-5</v>
      </c>
      <c r="D3270" s="1" t="s">
        <v>320</v>
      </c>
      <c r="E3270" s="4">
        <v>1.2597344815731E-2</v>
      </c>
      <c r="F3270" s="66">
        <f>Cat_Results[[#This Row],[TotalLossInOriginalCurrency]] / INDEX(Exchange_Rate[Exchange Rate], MATCH(Cat_Results[[#This Row],[Currency]], Exchange_Rate[Currency], 0))</f>
        <v>1.2597344815731E-2</v>
      </c>
    </row>
    <row r="3271" spans="1:6" x14ac:dyDescent="0.3">
      <c r="A3271" s="1">
        <v>12886</v>
      </c>
      <c r="B3271" s="1">
        <v>248</v>
      </c>
      <c r="C3271" s="1">
        <f t="shared" si="51"/>
        <v>2.0000000000000002E-5</v>
      </c>
      <c r="D3271" s="1" t="s">
        <v>320</v>
      </c>
      <c r="E3271" s="4">
        <v>5623.6488054849497</v>
      </c>
      <c r="F3271" s="66">
        <f>Cat_Results[[#This Row],[TotalLossInOriginalCurrency]] / INDEX(Exchange_Rate[Exchange Rate], MATCH(Cat_Results[[#This Row],[Currency]], Exchange_Rate[Currency], 0))</f>
        <v>5623.6488054849497</v>
      </c>
    </row>
    <row r="3272" spans="1:6" x14ac:dyDescent="0.3">
      <c r="A3272" s="1">
        <v>12889</v>
      </c>
      <c r="B3272" s="1">
        <v>188</v>
      </c>
      <c r="C3272" s="1">
        <f t="shared" si="51"/>
        <v>2.0000000000000002E-5</v>
      </c>
      <c r="D3272" s="1" t="s">
        <v>322</v>
      </c>
      <c r="E3272" s="4">
        <v>521.26767456600192</v>
      </c>
      <c r="F3272" s="66">
        <f>Cat_Results[[#This Row],[TotalLossInOriginalCurrency]] / INDEX(Exchange_Rate[Exchange Rate], MATCH(Cat_Results[[#This Row],[Currency]], Exchange_Rate[Currency], 0))</f>
        <v>640.27310003939999</v>
      </c>
    </row>
    <row r="3273" spans="1:6" x14ac:dyDescent="0.3">
      <c r="A3273" s="1">
        <v>12898</v>
      </c>
      <c r="B3273" s="1">
        <v>216</v>
      </c>
      <c r="C3273" s="1">
        <f t="shared" si="51"/>
        <v>2.0000000000000002E-5</v>
      </c>
      <c r="D3273" s="1" t="s">
        <v>320</v>
      </c>
      <c r="E3273" s="4">
        <v>8.0093741416931196E-4</v>
      </c>
      <c r="F3273" s="66">
        <f>Cat_Results[[#This Row],[TotalLossInOriginalCurrency]] / INDEX(Exchange_Rate[Exchange Rate], MATCH(Cat_Results[[#This Row],[Currency]], Exchange_Rate[Currency], 0))</f>
        <v>8.0093741416931196E-4</v>
      </c>
    </row>
    <row r="3274" spans="1:6" x14ac:dyDescent="0.3">
      <c r="A3274" s="1">
        <v>12907</v>
      </c>
      <c r="B3274" s="1">
        <v>234</v>
      </c>
      <c r="C3274" s="1">
        <f t="shared" si="51"/>
        <v>2.0000000000000002E-5</v>
      </c>
      <c r="D3274" s="1" t="s">
        <v>320</v>
      </c>
      <c r="E3274" s="4">
        <v>782003.70012147003</v>
      </c>
      <c r="F3274" s="66">
        <f>Cat_Results[[#This Row],[TotalLossInOriginalCurrency]] / INDEX(Exchange_Rate[Exchange Rate], MATCH(Cat_Results[[#This Row],[Currency]], Exchange_Rate[Currency], 0))</f>
        <v>782003.70012147003</v>
      </c>
    </row>
    <row r="3275" spans="1:6" x14ac:dyDescent="0.3">
      <c r="A3275" s="1">
        <v>12921</v>
      </c>
      <c r="B3275" s="1">
        <v>218</v>
      </c>
      <c r="C3275" s="1">
        <f t="shared" si="51"/>
        <v>2.0000000000000002E-5</v>
      </c>
      <c r="D3275" s="1" t="s">
        <v>320</v>
      </c>
      <c r="E3275" s="4">
        <v>672.67787510901701</v>
      </c>
      <c r="F3275" s="66">
        <f>Cat_Results[[#This Row],[TotalLossInOriginalCurrency]] / INDEX(Exchange_Rate[Exchange Rate], MATCH(Cat_Results[[#This Row],[Currency]], Exchange_Rate[Currency], 0))</f>
        <v>672.67787510901701</v>
      </c>
    </row>
    <row r="3276" spans="1:6" x14ac:dyDescent="0.3">
      <c r="A3276" s="1">
        <v>12923</v>
      </c>
      <c r="B3276" s="1">
        <v>206</v>
      </c>
      <c r="C3276" s="1">
        <f t="shared" si="51"/>
        <v>2.0000000000000002E-5</v>
      </c>
      <c r="D3276" s="1" t="s">
        <v>323</v>
      </c>
      <c r="E3276" s="4">
        <v>4408808.4336937778</v>
      </c>
      <c r="F3276" s="66">
        <f>Cat_Results[[#This Row],[TotalLossInOriginalCurrency]] / INDEX(Exchange_Rate[Exchange Rate], MATCH(Cat_Results[[#This Row],[Currency]], Exchange_Rate[Currency], 0))</f>
        <v>55581.849335609491</v>
      </c>
    </row>
    <row r="3277" spans="1:6" x14ac:dyDescent="0.3">
      <c r="A3277" s="1">
        <v>12929</v>
      </c>
      <c r="B3277" s="1">
        <v>235</v>
      </c>
      <c r="C3277" s="1">
        <f t="shared" si="51"/>
        <v>2.0000000000000002E-5</v>
      </c>
      <c r="D3277" s="1" t="s">
        <v>320</v>
      </c>
      <c r="E3277" s="4">
        <v>6.6029326973483</v>
      </c>
      <c r="F3277" s="66">
        <f>Cat_Results[[#This Row],[TotalLossInOriginalCurrency]] / INDEX(Exchange_Rate[Exchange Rate], MATCH(Cat_Results[[#This Row],[Currency]], Exchange_Rate[Currency], 0))</f>
        <v>6.6029326973483</v>
      </c>
    </row>
    <row r="3278" spans="1:6" x14ac:dyDescent="0.3">
      <c r="A3278" s="1">
        <v>12936</v>
      </c>
      <c r="B3278" s="1">
        <v>219</v>
      </c>
      <c r="C3278" s="1">
        <f t="shared" si="51"/>
        <v>2.0000000000000002E-5</v>
      </c>
      <c r="D3278" s="1" t="s">
        <v>322</v>
      </c>
      <c r="E3278" s="4">
        <v>268.77352542996994</v>
      </c>
      <c r="F3278" s="66">
        <f>Cat_Results[[#This Row],[TotalLossInOriginalCurrency]] / INDEX(Exchange_Rate[Exchange Rate], MATCH(Cat_Results[[#This Row],[Currency]], Exchange_Rate[Currency], 0))</f>
        <v>330.13452921062702</v>
      </c>
    </row>
    <row r="3279" spans="1:6" x14ac:dyDescent="0.3">
      <c r="A3279" s="1">
        <v>12945</v>
      </c>
      <c r="B3279" s="1">
        <v>212</v>
      </c>
      <c r="C3279" s="1">
        <f t="shared" si="51"/>
        <v>2.0000000000000002E-5</v>
      </c>
      <c r="D3279" s="1" t="s">
        <v>320</v>
      </c>
      <c r="E3279" s="4">
        <v>521173.41590533702</v>
      </c>
      <c r="F3279" s="66">
        <f>Cat_Results[[#This Row],[TotalLossInOriginalCurrency]] / INDEX(Exchange_Rate[Exchange Rate], MATCH(Cat_Results[[#This Row],[Currency]], Exchange_Rate[Currency], 0))</f>
        <v>521173.41590533702</v>
      </c>
    </row>
    <row r="3280" spans="1:6" x14ac:dyDescent="0.3">
      <c r="A3280" s="1">
        <v>12951</v>
      </c>
      <c r="B3280" s="1">
        <v>254</v>
      </c>
      <c r="C3280" s="1">
        <f t="shared" si="51"/>
        <v>2.0000000000000002E-5</v>
      </c>
      <c r="D3280" s="1" t="s">
        <v>320</v>
      </c>
      <c r="E3280" s="4">
        <v>31.965908285230402</v>
      </c>
      <c r="F3280" s="66">
        <f>Cat_Results[[#This Row],[TotalLossInOriginalCurrency]] / INDEX(Exchange_Rate[Exchange Rate], MATCH(Cat_Results[[#This Row],[Currency]], Exchange_Rate[Currency], 0))</f>
        <v>31.965908285230402</v>
      </c>
    </row>
    <row r="3281" spans="1:6" x14ac:dyDescent="0.3">
      <c r="A3281" s="1">
        <v>12959</v>
      </c>
      <c r="B3281" s="1">
        <v>265</v>
      </c>
      <c r="C3281" s="1">
        <f t="shared" si="51"/>
        <v>2.0000000000000002E-5</v>
      </c>
      <c r="D3281" s="1" t="s">
        <v>320</v>
      </c>
      <c r="E3281" s="4">
        <v>3287048.5535679599</v>
      </c>
      <c r="F3281" s="66">
        <f>Cat_Results[[#This Row],[TotalLossInOriginalCurrency]] / INDEX(Exchange_Rate[Exchange Rate], MATCH(Cat_Results[[#This Row],[Currency]], Exchange_Rate[Currency], 0))</f>
        <v>3287048.5535679599</v>
      </c>
    </row>
    <row r="3282" spans="1:6" x14ac:dyDescent="0.3">
      <c r="A3282" s="1">
        <v>12970</v>
      </c>
      <c r="B3282" s="1">
        <v>223</v>
      </c>
      <c r="C3282" s="1">
        <f t="shared" si="51"/>
        <v>2.0000000000000002E-5</v>
      </c>
      <c r="D3282" s="1" t="s">
        <v>320</v>
      </c>
      <c r="E3282" s="4">
        <v>33246028.119923901</v>
      </c>
      <c r="F3282" s="66">
        <f>Cat_Results[[#This Row],[TotalLossInOriginalCurrency]] / INDEX(Exchange_Rate[Exchange Rate], MATCH(Cat_Results[[#This Row],[Currency]], Exchange_Rate[Currency], 0))</f>
        <v>33246028.119923901</v>
      </c>
    </row>
    <row r="3283" spans="1:6" x14ac:dyDescent="0.3">
      <c r="A3283" s="1">
        <v>12979</v>
      </c>
      <c r="B3283" s="1">
        <v>274</v>
      </c>
      <c r="C3283" s="1">
        <f t="shared" si="51"/>
        <v>2.0000000000000002E-5</v>
      </c>
      <c r="D3283" s="1" t="s">
        <v>321</v>
      </c>
      <c r="E3283" s="4">
        <v>2.9198643228373115E-2</v>
      </c>
      <c r="F3283" s="66">
        <f>Cat_Results[[#This Row],[TotalLossInOriginalCurrency]] / INDEX(Exchange_Rate[Exchange Rate], MATCH(Cat_Results[[#This Row],[Currency]], Exchange_Rate[Currency], 0))</f>
        <v>4.5745514333248097E-2</v>
      </c>
    </row>
    <row r="3284" spans="1:6" x14ac:dyDescent="0.3">
      <c r="A3284" s="1">
        <v>12986</v>
      </c>
      <c r="B3284" s="1">
        <v>242</v>
      </c>
      <c r="C3284" s="1">
        <f t="shared" si="51"/>
        <v>2.0000000000000002E-5</v>
      </c>
      <c r="D3284" s="1" t="s">
        <v>320</v>
      </c>
      <c r="E3284" s="4">
        <v>1792157.9053639499</v>
      </c>
      <c r="F3284" s="66">
        <f>Cat_Results[[#This Row],[TotalLossInOriginalCurrency]] / INDEX(Exchange_Rate[Exchange Rate], MATCH(Cat_Results[[#This Row],[Currency]], Exchange_Rate[Currency], 0))</f>
        <v>1792157.9053639499</v>
      </c>
    </row>
    <row r="3285" spans="1:6" x14ac:dyDescent="0.3">
      <c r="A3285" s="1">
        <v>12986</v>
      </c>
      <c r="B3285" s="1">
        <v>277</v>
      </c>
      <c r="C3285" s="1">
        <f t="shared" si="51"/>
        <v>2.0000000000000002E-5</v>
      </c>
      <c r="D3285" s="1" t="s">
        <v>320</v>
      </c>
      <c r="E3285" s="4">
        <v>37176833.662451804</v>
      </c>
      <c r="F3285" s="66">
        <f>Cat_Results[[#This Row],[TotalLossInOriginalCurrency]] / INDEX(Exchange_Rate[Exchange Rate], MATCH(Cat_Results[[#This Row],[Currency]], Exchange_Rate[Currency], 0))</f>
        <v>37176833.662451804</v>
      </c>
    </row>
    <row r="3286" spans="1:6" x14ac:dyDescent="0.3">
      <c r="A3286" s="1">
        <v>12990</v>
      </c>
      <c r="B3286" s="1">
        <v>271</v>
      </c>
      <c r="C3286" s="1">
        <f t="shared" si="51"/>
        <v>2.0000000000000002E-5</v>
      </c>
      <c r="D3286" s="1" t="s">
        <v>320</v>
      </c>
      <c r="E3286" s="4">
        <v>6.2968842685222598E-2</v>
      </c>
      <c r="F3286" s="66">
        <f>Cat_Results[[#This Row],[TotalLossInOriginalCurrency]] / INDEX(Exchange_Rate[Exchange Rate], MATCH(Cat_Results[[#This Row],[Currency]], Exchange_Rate[Currency], 0))</f>
        <v>6.2968842685222598E-2</v>
      </c>
    </row>
    <row r="3287" spans="1:6" x14ac:dyDescent="0.3">
      <c r="A3287" s="1">
        <v>12993</v>
      </c>
      <c r="B3287" s="1">
        <v>254</v>
      </c>
      <c r="C3287" s="1">
        <f t="shared" si="51"/>
        <v>2.0000000000000002E-5</v>
      </c>
      <c r="D3287" s="1" t="s">
        <v>323</v>
      </c>
      <c r="E3287" s="4">
        <v>30.724611128317111</v>
      </c>
      <c r="F3287" s="66">
        <f>Cat_Results[[#This Row],[TotalLossInOriginalCurrency]] / INDEX(Exchange_Rate[Exchange Rate], MATCH(Cat_Results[[#This Row],[Currency]], Exchange_Rate[Currency], 0))</f>
        <v>0.38734518233502502</v>
      </c>
    </row>
    <row r="3288" spans="1:6" x14ac:dyDescent="0.3">
      <c r="A3288" s="1">
        <v>13007</v>
      </c>
      <c r="B3288" s="1">
        <v>238</v>
      </c>
      <c r="C3288" s="1">
        <f t="shared" si="51"/>
        <v>2.0000000000000002E-5</v>
      </c>
      <c r="D3288" s="1" t="s">
        <v>320</v>
      </c>
      <c r="E3288" s="4">
        <v>8338914.1075608302</v>
      </c>
      <c r="F3288" s="66">
        <f>Cat_Results[[#This Row],[TotalLossInOriginalCurrency]] / INDEX(Exchange_Rate[Exchange Rate], MATCH(Cat_Results[[#This Row],[Currency]], Exchange_Rate[Currency], 0))</f>
        <v>8338914.1075608302</v>
      </c>
    </row>
    <row r="3289" spans="1:6" x14ac:dyDescent="0.3">
      <c r="A3289" s="1">
        <v>13009</v>
      </c>
      <c r="B3289" s="1">
        <v>221</v>
      </c>
      <c r="C3289" s="1">
        <f t="shared" si="51"/>
        <v>2.0000000000000002E-5</v>
      </c>
      <c r="D3289" s="1" t="s">
        <v>320</v>
      </c>
      <c r="E3289" s="4">
        <v>288714.74773320102</v>
      </c>
      <c r="F3289" s="66">
        <f>Cat_Results[[#This Row],[TotalLossInOriginalCurrency]] / INDEX(Exchange_Rate[Exchange Rate], MATCH(Cat_Results[[#This Row],[Currency]], Exchange_Rate[Currency], 0))</f>
        <v>288714.74773320102</v>
      </c>
    </row>
    <row r="3290" spans="1:6" x14ac:dyDescent="0.3">
      <c r="A3290" s="1">
        <v>13011</v>
      </c>
      <c r="B3290" s="1">
        <v>214</v>
      </c>
      <c r="C3290" s="1">
        <f t="shared" si="51"/>
        <v>2.0000000000000002E-5</v>
      </c>
      <c r="D3290" s="1" t="s">
        <v>320</v>
      </c>
      <c r="E3290" s="4">
        <v>235321.29946492199</v>
      </c>
      <c r="F3290" s="66">
        <f>Cat_Results[[#This Row],[TotalLossInOriginalCurrency]] / INDEX(Exchange_Rate[Exchange Rate], MATCH(Cat_Results[[#This Row],[Currency]], Exchange_Rate[Currency], 0))</f>
        <v>235321.29946492199</v>
      </c>
    </row>
    <row r="3291" spans="1:6" x14ac:dyDescent="0.3">
      <c r="A3291" s="1">
        <v>13014</v>
      </c>
      <c r="B3291" s="1">
        <v>282</v>
      </c>
      <c r="C3291" s="1">
        <f t="shared" si="51"/>
        <v>2.0000000000000002E-5</v>
      </c>
      <c r="D3291" s="1" t="s">
        <v>322</v>
      </c>
      <c r="E3291" s="4">
        <v>1080877.2725233322</v>
      </c>
      <c r="F3291" s="66">
        <f>Cat_Results[[#This Row],[TotalLossInOriginalCurrency]] / INDEX(Exchange_Rate[Exchange Rate], MATCH(Cat_Results[[#This Row],[Currency]], Exchange_Rate[Currency], 0))</f>
        <v>1327641.5857109099</v>
      </c>
    </row>
    <row r="3292" spans="1:6" x14ac:dyDescent="0.3">
      <c r="A3292" s="1">
        <v>13026</v>
      </c>
      <c r="B3292" s="1">
        <v>254</v>
      </c>
      <c r="C3292" s="1">
        <f t="shared" si="51"/>
        <v>2.0000000000000002E-5</v>
      </c>
      <c r="D3292" s="1" t="s">
        <v>321</v>
      </c>
      <c r="E3292" s="4">
        <v>190085.08173324357</v>
      </c>
      <c r="F3292" s="66">
        <f>Cat_Results[[#This Row],[TotalLossInOriginalCurrency]] / INDEX(Exchange_Rate[Exchange Rate], MATCH(Cat_Results[[#This Row],[Currency]], Exchange_Rate[Currency], 0))</f>
        <v>297806.29746915901</v>
      </c>
    </row>
    <row r="3293" spans="1:6" x14ac:dyDescent="0.3">
      <c r="A3293" s="1">
        <v>13032</v>
      </c>
      <c r="B3293" s="1">
        <v>178</v>
      </c>
      <c r="C3293" s="1">
        <f t="shared" si="51"/>
        <v>2.0000000000000002E-5</v>
      </c>
      <c r="D3293" s="1" t="s">
        <v>320</v>
      </c>
      <c r="E3293" s="4">
        <v>1.7061829566955599E-3</v>
      </c>
      <c r="F3293" s="66">
        <f>Cat_Results[[#This Row],[TotalLossInOriginalCurrency]] / INDEX(Exchange_Rate[Exchange Rate], MATCH(Cat_Results[[#This Row],[Currency]], Exchange_Rate[Currency], 0))</f>
        <v>1.7061829566955599E-3</v>
      </c>
    </row>
    <row r="3294" spans="1:6" x14ac:dyDescent="0.3">
      <c r="A3294" s="1">
        <v>13039</v>
      </c>
      <c r="B3294" s="1">
        <v>264</v>
      </c>
      <c r="C3294" s="1">
        <f t="shared" si="51"/>
        <v>2.0000000000000002E-5</v>
      </c>
      <c r="D3294" s="1" t="s">
        <v>321</v>
      </c>
      <c r="E3294" s="4">
        <v>242914.83739109646</v>
      </c>
      <c r="F3294" s="66">
        <f>Cat_Results[[#This Row],[TotalLossInOriginalCurrency]] / INDEX(Exchange_Rate[Exchange Rate], MATCH(Cat_Results[[#This Row],[Currency]], Exchange_Rate[Currency], 0))</f>
        <v>380574.67563543998</v>
      </c>
    </row>
    <row r="3295" spans="1:6" x14ac:dyDescent="0.3">
      <c r="A3295" s="1">
        <v>13061</v>
      </c>
      <c r="B3295" s="1">
        <v>291</v>
      </c>
      <c r="C3295" s="1">
        <f t="shared" si="51"/>
        <v>2.0000000000000002E-5</v>
      </c>
      <c r="D3295" s="1" t="s">
        <v>320</v>
      </c>
      <c r="E3295" s="4">
        <v>59501869.212060697</v>
      </c>
      <c r="F3295" s="66">
        <f>Cat_Results[[#This Row],[TotalLossInOriginalCurrency]] / INDEX(Exchange_Rate[Exchange Rate], MATCH(Cat_Results[[#This Row],[Currency]], Exchange_Rate[Currency], 0))</f>
        <v>59501869.212060697</v>
      </c>
    </row>
    <row r="3296" spans="1:6" x14ac:dyDescent="0.3">
      <c r="A3296" s="1">
        <v>13065</v>
      </c>
      <c r="B3296" s="1">
        <v>266</v>
      </c>
      <c r="C3296" s="1">
        <f t="shared" si="51"/>
        <v>2.0000000000000002E-5</v>
      </c>
      <c r="D3296" s="1" t="s">
        <v>320</v>
      </c>
      <c r="E3296" s="4">
        <v>0.53485119715332996</v>
      </c>
      <c r="F3296" s="66">
        <f>Cat_Results[[#This Row],[TotalLossInOriginalCurrency]] / INDEX(Exchange_Rate[Exchange Rate], MATCH(Cat_Results[[#This Row],[Currency]], Exchange_Rate[Currency], 0))</f>
        <v>0.53485119715332996</v>
      </c>
    </row>
    <row r="3297" spans="1:6" x14ac:dyDescent="0.3">
      <c r="A3297" s="1">
        <v>13067</v>
      </c>
      <c r="B3297" s="1">
        <v>221</v>
      </c>
      <c r="C3297" s="1">
        <f t="shared" si="51"/>
        <v>2.0000000000000002E-5</v>
      </c>
      <c r="D3297" s="1" t="s">
        <v>320</v>
      </c>
      <c r="E3297" s="4">
        <v>1.29790650680661</v>
      </c>
      <c r="F3297" s="66">
        <f>Cat_Results[[#This Row],[TotalLossInOriginalCurrency]] / INDEX(Exchange_Rate[Exchange Rate], MATCH(Cat_Results[[#This Row],[Currency]], Exchange_Rate[Currency], 0))</f>
        <v>1.29790650680661</v>
      </c>
    </row>
    <row r="3298" spans="1:6" x14ac:dyDescent="0.3">
      <c r="A3298" s="1">
        <v>13076</v>
      </c>
      <c r="B3298" s="1">
        <v>234</v>
      </c>
      <c r="C3298" s="1">
        <f t="shared" si="51"/>
        <v>2.0000000000000002E-5</v>
      </c>
      <c r="D3298" s="1" t="s">
        <v>320</v>
      </c>
      <c r="E3298" s="4">
        <v>454.08630296587899</v>
      </c>
      <c r="F3298" s="66">
        <f>Cat_Results[[#This Row],[TotalLossInOriginalCurrency]] / INDEX(Exchange_Rate[Exchange Rate], MATCH(Cat_Results[[#This Row],[Currency]], Exchange_Rate[Currency], 0))</f>
        <v>454.08630296587899</v>
      </c>
    </row>
    <row r="3299" spans="1:6" x14ac:dyDescent="0.3">
      <c r="A3299" s="1">
        <v>13081</v>
      </c>
      <c r="B3299" s="1">
        <v>213</v>
      </c>
      <c r="C3299" s="1">
        <f t="shared" si="51"/>
        <v>2.0000000000000002E-5</v>
      </c>
      <c r="D3299" s="1" t="s">
        <v>321</v>
      </c>
      <c r="E3299" s="4">
        <v>70653.881225152669</v>
      </c>
      <c r="F3299" s="66">
        <f>Cat_Results[[#This Row],[TotalLossInOriginalCurrency]] / INDEX(Exchange_Rate[Exchange Rate], MATCH(Cat_Results[[#This Row],[Currency]], Exchange_Rate[Currency], 0))</f>
        <v>110693.43568485102</v>
      </c>
    </row>
    <row r="3300" spans="1:6" x14ac:dyDescent="0.3">
      <c r="A3300" s="1">
        <v>13083</v>
      </c>
      <c r="B3300" s="1">
        <v>254</v>
      </c>
      <c r="C3300" s="1">
        <f t="shared" si="51"/>
        <v>2.0000000000000002E-5</v>
      </c>
      <c r="D3300" s="1" t="s">
        <v>320</v>
      </c>
      <c r="E3300" s="4">
        <v>2650.5264279283601</v>
      </c>
      <c r="F3300" s="66">
        <f>Cat_Results[[#This Row],[TotalLossInOriginalCurrency]] / INDEX(Exchange_Rate[Exchange Rate], MATCH(Cat_Results[[#This Row],[Currency]], Exchange_Rate[Currency], 0))</f>
        <v>2650.5264279283601</v>
      </c>
    </row>
    <row r="3301" spans="1:6" x14ac:dyDescent="0.3">
      <c r="A3301" s="1">
        <v>13085</v>
      </c>
      <c r="B3301" s="1">
        <v>226</v>
      </c>
      <c r="C3301" s="1">
        <f t="shared" si="51"/>
        <v>2.0000000000000002E-5</v>
      </c>
      <c r="D3301" s="1" t="s">
        <v>320</v>
      </c>
      <c r="E3301" s="4">
        <v>4.0927167981863001E-2</v>
      </c>
      <c r="F3301" s="66">
        <f>Cat_Results[[#This Row],[TotalLossInOriginalCurrency]] / INDEX(Exchange_Rate[Exchange Rate], MATCH(Cat_Results[[#This Row],[Currency]], Exchange_Rate[Currency], 0))</f>
        <v>4.0927167981863001E-2</v>
      </c>
    </row>
    <row r="3302" spans="1:6" x14ac:dyDescent="0.3">
      <c r="A3302" s="1">
        <v>13088</v>
      </c>
      <c r="B3302" s="1">
        <v>248</v>
      </c>
      <c r="C3302" s="1">
        <f t="shared" si="51"/>
        <v>2.0000000000000002E-5</v>
      </c>
      <c r="D3302" s="1" t="s">
        <v>320</v>
      </c>
      <c r="E3302" s="4">
        <v>8.1890821456909197E-3</v>
      </c>
      <c r="F3302" s="66">
        <f>Cat_Results[[#This Row],[TotalLossInOriginalCurrency]] / INDEX(Exchange_Rate[Exchange Rate], MATCH(Cat_Results[[#This Row],[Currency]], Exchange_Rate[Currency], 0))</f>
        <v>8.1890821456909197E-3</v>
      </c>
    </row>
    <row r="3303" spans="1:6" x14ac:dyDescent="0.3">
      <c r="A3303" s="1">
        <v>13090</v>
      </c>
      <c r="B3303" s="1">
        <v>203</v>
      </c>
      <c r="C3303" s="1">
        <f t="shared" si="51"/>
        <v>2.0000000000000002E-5</v>
      </c>
      <c r="D3303" s="1" t="s">
        <v>320</v>
      </c>
      <c r="E3303" s="4">
        <v>7.2438269853591902E-3</v>
      </c>
      <c r="F3303" s="66">
        <f>Cat_Results[[#This Row],[TotalLossInOriginalCurrency]] / INDEX(Exchange_Rate[Exchange Rate], MATCH(Cat_Results[[#This Row],[Currency]], Exchange_Rate[Currency], 0))</f>
        <v>7.2438269853591902E-3</v>
      </c>
    </row>
    <row r="3304" spans="1:6" x14ac:dyDescent="0.3">
      <c r="A3304" s="1">
        <v>13092</v>
      </c>
      <c r="B3304" s="1">
        <v>289</v>
      </c>
      <c r="C3304" s="1">
        <f t="shared" si="51"/>
        <v>2.0000000000000002E-5</v>
      </c>
      <c r="D3304" s="1" t="s">
        <v>320</v>
      </c>
      <c r="E3304" s="4">
        <v>6.0284137725830104E-3</v>
      </c>
      <c r="F3304" s="66">
        <f>Cat_Results[[#This Row],[TotalLossInOriginalCurrency]] / INDEX(Exchange_Rate[Exchange Rate], MATCH(Cat_Results[[#This Row],[Currency]], Exchange_Rate[Currency], 0))</f>
        <v>6.0284137725830104E-3</v>
      </c>
    </row>
    <row r="3305" spans="1:6" x14ac:dyDescent="0.3">
      <c r="A3305" s="1">
        <v>13099</v>
      </c>
      <c r="B3305" s="1">
        <v>253</v>
      </c>
      <c r="C3305" s="1">
        <f t="shared" si="51"/>
        <v>2.0000000000000002E-5</v>
      </c>
      <c r="D3305" s="1" t="s">
        <v>320</v>
      </c>
      <c r="E3305" s="4">
        <v>315151.31474587898</v>
      </c>
      <c r="F3305" s="66">
        <f>Cat_Results[[#This Row],[TotalLossInOriginalCurrency]] / INDEX(Exchange_Rate[Exchange Rate], MATCH(Cat_Results[[#This Row],[Currency]], Exchange_Rate[Currency], 0))</f>
        <v>315151.31474587898</v>
      </c>
    </row>
    <row r="3306" spans="1:6" x14ac:dyDescent="0.3">
      <c r="A3306" s="1">
        <v>13100</v>
      </c>
      <c r="B3306" s="1">
        <v>236</v>
      </c>
      <c r="C3306" s="1">
        <f t="shared" si="51"/>
        <v>2.0000000000000002E-5</v>
      </c>
      <c r="D3306" s="1" t="s">
        <v>320</v>
      </c>
      <c r="E3306" s="4">
        <v>1.0083317756652801E-2</v>
      </c>
      <c r="F3306" s="66">
        <f>Cat_Results[[#This Row],[TotalLossInOriginalCurrency]] / INDEX(Exchange_Rate[Exchange Rate], MATCH(Cat_Results[[#This Row],[Currency]], Exchange_Rate[Currency], 0))</f>
        <v>1.0083317756652801E-2</v>
      </c>
    </row>
    <row r="3307" spans="1:6" x14ac:dyDescent="0.3">
      <c r="A3307" s="1">
        <v>13105</v>
      </c>
      <c r="B3307" s="1">
        <v>250</v>
      </c>
      <c r="C3307" s="1">
        <f t="shared" si="51"/>
        <v>2.0000000000000002E-5</v>
      </c>
      <c r="D3307" s="1" t="s">
        <v>320</v>
      </c>
      <c r="E3307" s="4">
        <v>16.974816946940901</v>
      </c>
      <c r="F3307" s="66">
        <f>Cat_Results[[#This Row],[TotalLossInOriginalCurrency]] / INDEX(Exchange_Rate[Exchange Rate], MATCH(Cat_Results[[#This Row],[Currency]], Exchange_Rate[Currency], 0))</f>
        <v>16.974816946940901</v>
      </c>
    </row>
    <row r="3308" spans="1:6" x14ac:dyDescent="0.3">
      <c r="A3308" s="1">
        <v>13115</v>
      </c>
      <c r="B3308" s="1">
        <v>170</v>
      </c>
      <c r="C3308" s="1">
        <f t="shared" si="51"/>
        <v>2.0000000000000002E-5</v>
      </c>
      <c r="D3308" s="1" t="s">
        <v>321</v>
      </c>
      <c r="E3308" s="4">
        <v>3502.0117925343443</v>
      </c>
      <c r="F3308" s="66">
        <f>Cat_Results[[#This Row],[TotalLossInOriginalCurrency]] / INDEX(Exchange_Rate[Exchange Rate], MATCH(Cat_Results[[#This Row],[Currency]], Exchange_Rate[Currency], 0))</f>
        <v>5486.6018738470602</v>
      </c>
    </row>
    <row r="3309" spans="1:6" x14ac:dyDescent="0.3">
      <c r="A3309" s="1">
        <v>13117</v>
      </c>
      <c r="B3309" s="1">
        <v>238</v>
      </c>
      <c r="C3309" s="1">
        <f t="shared" si="51"/>
        <v>2.0000000000000002E-5</v>
      </c>
      <c r="D3309" s="1" t="s">
        <v>324</v>
      </c>
      <c r="E3309" s="4">
        <v>92859.18785151052</v>
      </c>
      <c r="F3309" s="66">
        <f>Cat_Results[[#This Row],[TotalLossInOriginalCurrency]] / INDEX(Exchange_Rate[Exchange Rate], MATCH(Cat_Results[[#This Row],[Currency]], Exchange_Rate[Currency], 0))</f>
        <v>93929.854245942101</v>
      </c>
    </row>
    <row r="3310" spans="1:6" x14ac:dyDescent="0.3">
      <c r="A3310" s="1">
        <v>13119</v>
      </c>
      <c r="B3310" s="1">
        <v>274</v>
      </c>
      <c r="C3310" s="1">
        <f t="shared" si="51"/>
        <v>2.0000000000000002E-5</v>
      </c>
      <c r="D3310" s="1" t="s">
        <v>321</v>
      </c>
      <c r="E3310" s="4">
        <v>395624.06827411981</v>
      </c>
      <c r="F3310" s="66">
        <f>Cat_Results[[#This Row],[TotalLossInOriginalCurrency]] / INDEX(Exchange_Rate[Exchange Rate], MATCH(Cat_Results[[#This Row],[Currency]], Exchange_Rate[Currency], 0))</f>
        <v>619824.22759374406</v>
      </c>
    </row>
    <row r="3311" spans="1:6" x14ac:dyDescent="0.3">
      <c r="A3311" s="1">
        <v>13121</v>
      </c>
      <c r="B3311" s="1">
        <v>256</v>
      </c>
      <c r="C3311" s="1">
        <f t="shared" si="51"/>
        <v>2.0000000000000002E-5</v>
      </c>
      <c r="D3311" s="1" t="s">
        <v>320</v>
      </c>
      <c r="E3311" s="4">
        <v>2307.60677200491</v>
      </c>
      <c r="F3311" s="66">
        <f>Cat_Results[[#This Row],[TotalLossInOriginalCurrency]] / INDEX(Exchange_Rate[Exchange Rate], MATCH(Cat_Results[[#This Row],[Currency]], Exchange_Rate[Currency], 0))</f>
        <v>2307.60677200491</v>
      </c>
    </row>
    <row r="3312" spans="1:6" x14ac:dyDescent="0.3">
      <c r="A3312" s="1">
        <v>13122</v>
      </c>
      <c r="B3312" s="1">
        <v>224</v>
      </c>
      <c r="C3312" s="1">
        <f t="shared" si="51"/>
        <v>2.0000000000000002E-5</v>
      </c>
      <c r="D3312" s="1" t="s">
        <v>320</v>
      </c>
      <c r="E3312" s="4">
        <v>5.2364852279424702E-2</v>
      </c>
      <c r="F3312" s="66">
        <f>Cat_Results[[#This Row],[TotalLossInOriginalCurrency]] / INDEX(Exchange_Rate[Exchange Rate], MATCH(Cat_Results[[#This Row],[Currency]], Exchange_Rate[Currency], 0))</f>
        <v>5.2364852279424702E-2</v>
      </c>
    </row>
    <row r="3313" spans="1:6" x14ac:dyDescent="0.3">
      <c r="A3313" s="1">
        <v>13129</v>
      </c>
      <c r="B3313" s="1">
        <v>213</v>
      </c>
      <c r="C3313" s="1">
        <f t="shared" si="51"/>
        <v>2.0000000000000002E-5</v>
      </c>
      <c r="D3313" s="1" t="s">
        <v>320</v>
      </c>
      <c r="E3313" s="4">
        <v>18077.851331792801</v>
      </c>
      <c r="F3313" s="66">
        <f>Cat_Results[[#This Row],[TotalLossInOriginalCurrency]] / INDEX(Exchange_Rate[Exchange Rate], MATCH(Cat_Results[[#This Row],[Currency]], Exchange_Rate[Currency], 0))</f>
        <v>18077.851331792801</v>
      </c>
    </row>
    <row r="3314" spans="1:6" x14ac:dyDescent="0.3">
      <c r="A3314" s="1">
        <v>13132</v>
      </c>
      <c r="B3314" s="1">
        <v>268</v>
      </c>
      <c r="C3314" s="1">
        <f t="shared" si="51"/>
        <v>2.0000000000000002E-5</v>
      </c>
      <c r="D3314" s="1" t="s">
        <v>320</v>
      </c>
      <c r="E3314" s="4">
        <v>4.7177821397781398E-3</v>
      </c>
      <c r="F3314" s="66">
        <f>Cat_Results[[#This Row],[TotalLossInOriginalCurrency]] / INDEX(Exchange_Rate[Exchange Rate], MATCH(Cat_Results[[#This Row],[Currency]], Exchange_Rate[Currency], 0))</f>
        <v>4.7177821397781398E-3</v>
      </c>
    </row>
    <row r="3315" spans="1:6" x14ac:dyDescent="0.3">
      <c r="A3315" s="1">
        <v>13134</v>
      </c>
      <c r="B3315" s="1">
        <v>221</v>
      </c>
      <c r="C3315" s="1">
        <f t="shared" si="51"/>
        <v>2.0000000000000002E-5</v>
      </c>
      <c r="D3315" s="1" t="s">
        <v>323</v>
      </c>
      <c r="E3315" s="4">
        <v>0.99923411562632558</v>
      </c>
      <c r="F3315" s="66">
        <f>Cat_Results[[#This Row],[TotalLossInOriginalCurrency]] / INDEX(Exchange_Rate[Exchange Rate], MATCH(Cat_Results[[#This Row],[Currency]], Exchange_Rate[Currency], 0))</f>
        <v>1.2597344815731E-2</v>
      </c>
    </row>
    <row r="3316" spans="1:6" x14ac:dyDescent="0.3">
      <c r="A3316" s="1">
        <v>13138</v>
      </c>
      <c r="B3316" s="1">
        <v>170</v>
      </c>
      <c r="C3316" s="1">
        <f t="shared" si="51"/>
        <v>2.0000000000000002E-5</v>
      </c>
      <c r="D3316" s="1" t="s">
        <v>320</v>
      </c>
      <c r="E3316" s="4">
        <v>1.7061829566955599E-3</v>
      </c>
      <c r="F3316" s="66">
        <f>Cat_Results[[#This Row],[TotalLossInOriginalCurrency]] / INDEX(Exchange_Rate[Exchange Rate], MATCH(Cat_Results[[#This Row],[Currency]], Exchange_Rate[Currency], 0))</f>
        <v>1.7061829566955599E-3</v>
      </c>
    </row>
    <row r="3317" spans="1:6" x14ac:dyDescent="0.3">
      <c r="A3317" s="1">
        <v>13141</v>
      </c>
      <c r="B3317" s="1">
        <v>217</v>
      </c>
      <c r="C3317" s="1">
        <f t="shared" si="51"/>
        <v>2.0000000000000002E-5</v>
      </c>
      <c r="D3317" s="1" t="s">
        <v>320</v>
      </c>
      <c r="E3317" s="4">
        <v>8.0093741416931196E-4</v>
      </c>
      <c r="F3317" s="66">
        <f>Cat_Results[[#This Row],[TotalLossInOriginalCurrency]] / INDEX(Exchange_Rate[Exchange Rate], MATCH(Cat_Results[[#This Row],[Currency]], Exchange_Rate[Currency], 0))</f>
        <v>8.0093741416931196E-4</v>
      </c>
    </row>
    <row r="3318" spans="1:6" x14ac:dyDescent="0.3">
      <c r="A3318" s="1">
        <v>13143</v>
      </c>
      <c r="B3318" s="1">
        <v>264</v>
      </c>
      <c r="C3318" s="1">
        <f t="shared" si="51"/>
        <v>2.0000000000000002E-5</v>
      </c>
      <c r="D3318" s="1" t="s">
        <v>321</v>
      </c>
      <c r="E3318" s="4">
        <v>1.1149058890166173E-2</v>
      </c>
      <c r="F3318" s="66">
        <f>Cat_Results[[#This Row],[TotalLossInOriginalCurrency]] / INDEX(Exchange_Rate[Exchange Rate], MATCH(Cat_Results[[#This Row],[Currency]], Exchange_Rate[Currency], 0))</f>
        <v>1.74672305583954E-2</v>
      </c>
    </row>
    <row r="3319" spans="1:6" x14ac:dyDescent="0.3">
      <c r="A3319" s="1">
        <v>13144</v>
      </c>
      <c r="B3319" s="1">
        <v>289</v>
      </c>
      <c r="C3319" s="1">
        <f t="shared" si="51"/>
        <v>2.0000000000000002E-5</v>
      </c>
      <c r="D3319" s="1" t="s">
        <v>320</v>
      </c>
      <c r="E3319" s="4">
        <v>406210.23672223801</v>
      </c>
      <c r="F3319" s="66">
        <f>Cat_Results[[#This Row],[TotalLossInOriginalCurrency]] / INDEX(Exchange_Rate[Exchange Rate], MATCH(Cat_Results[[#This Row],[Currency]], Exchange_Rate[Currency], 0))</f>
        <v>406210.23672223801</v>
      </c>
    </row>
    <row r="3320" spans="1:6" x14ac:dyDescent="0.3">
      <c r="A3320" s="1">
        <v>13160</v>
      </c>
      <c r="B3320" s="1">
        <v>226</v>
      </c>
      <c r="C3320" s="1">
        <f t="shared" si="51"/>
        <v>2.0000000000000002E-5</v>
      </c>
      <c r="D3320" s="1" t="s">
        <v>321</v>
      </c>
      <c r="E3320" s="4">
        <v>176.7308788098448</v>
      </c>
      <c r="F3320" s="66">
        <f>Cat_Results[[#This Row],[TotalLossInOriginalCurrency]] / INDEX(Exchange_Rate[Exchange Rate], MATCH(Cat_Results[[#This Row],[Currency]], Exchange_Rate[Currency], 0))</f>
        <v>276.884267754853</v>
      </c>
    </row>
    <row r="3321" spans="1:6" x14ac:dyDescent="0.3">
      <c r="A3321" s="1">
        <v>13165</v>
      </c>
      <c r="B3321" s="1">
        <v>287</v>
      </c>
      <c r="C3321" s="1">
        <f t="shared" si="51"/>
        <v>2.0000000000000002E-5</v>
      </c>
      <c r="D3321" s="1" t="s">
        <v>323</v>
      </c>
      <c r="E3321" s="4">
        <v>6.3531164735611559E-2</v>
      </c>
      <c r="F3321" s="66">
        <f>Cat_Results[[#This Row],[TotalLossInOriginalCurrency]] / INDEX(Exchange_Rate[Exchange Rate], MATCH(Cat_Results[[#This Row],[Currency]], Exchange_Rate[Currency], 0))</f>
        <v>8.0093741416931196E-4</v>
      </c>
    </row>
    <row r="3322" spans="1:6" x14ac:dyDescent="0.3">
      <c r="A3322" s="1">
        <v>13167</v>
      </c>
      <c r="B3322" s="1">
        <v>249</v>
      </c>
      <c r="C3322" s="1">
        <f t="shared" si="51"/>
        <v>2.0000000000000002E-5</v>
      </c>
      <c r="D3322" s="1" t="s">
        <v>322</v>
      </c>
      <c r="E3322" s="4">
        <v>6451026.4551269021</v>
      </c>
      <c r="F3322" s="66">
        <f>Cat_Results[[#This Row],[TotalLossInOriginalCurrency]] / INDEX(Exchange_Rate[Exchange Rate], MATCH(Cat_Results[[#This Row],[Currency]], Exchange_Rate[Currency], 0))</f>
        <v>7923795.9850458698</v>
      </c>
    </row>
    <row r="3323" spans="1:6" x14ac:dyDescent="0.3">
      <c r="A3323" s="1">
        <v>13171</v>
      </c>
      <c r="B3323" s="1">
        <v>242</v>
      </c>
      <c r="C3323" s="1">
        <f t="shared" si="51"/>
        <v>2.0000000000000002E-5</v>
      </c>
      <c r="D3323" s="1" t="s">
        <v>321</v>
      </c>
      <c r="E3323" s="4">
        <v>252701.0642813491</v>
      </c>
      <c r="F3323" s="66">
        <f>Cat_Results[[#This Row],[TotalLossInOriginalCurrency]] / INDEX(Exchange_Rate[Exchange Rate], MATCH(Cat_Results[[#This Row],[Currency]], Exchange_Rate[Currency], 0))</f>
        <v>395906.757300161</v>
      </c>
    </row>
    <row r="3324" spans="1:6" x14ac:dyDescent="0.3">
      <c r="A3324" s="1">
        <v>13171</v>
      </c>
      <c r="B3324" s="1">
        <v>238</v>
      </c>
      <c r="C3324" s="1">
        <f t="shared" si="51"/>
        <v>2.0000000000000002E-5</v>
      </c>
      <c r="D3324" s="1" t="s">
        <v>320</v>
      </c>
      <c r="E3324" s="4">
        <v>6199.5148005299297</v>
      </c>
      <c r="F3324" s="66">
        <f>Cat_Results[[#This Row],[TotalLossInOriginalCurrency]] / INDEX(Exchange_Rate[Exchange Rate], MATCH(Cat_Results[[#This Row],[Currency]], Exchange_Rate[Currency], 0))</f>
        <v>6199.5148005299297</v>
      </c>
    </row>
    <row r="3325" spans="1:6" x14ac:dyDescent="0.3">
      <c r="A3325" s="1">
        <v>13173</v>
      </c>
      <c r="B3325" s="1">
        <v>264</v>
      </c>
      <c r="C3325" s="1">
        <f t="shared" si="51"/>
        <v>2.0000000000000002E-5</v>
      </c>
      <c r="D3325" s="1" t="s">
        <v>320</v>
      </c>
      <c r="E3325" s="4">
        <v>1830151.9572674001</v>
      </c>
      <c r="F3325" s="66">
        <f>Cat_Results[[#This Row],[TotalLossInOriginalCurrency]] / INDEX(Exchange_Rate[Exchange Rate], MATCH(Cat_Results[[#This Row],[Currency]], Exchange_Rate[Currency], 0))</f>
        <v>1830151.9572674001</v>
      </c>
    </row>
    <row r="3326" spans="1:6" x14ac:dyDescent="0.3">
      <c r="A3326" s="1">
        <v>13177</v>
      </c>
      <c r="B3326" s="1">
        <v>206</v>
      </c>
      <c r="C3326" s="1">
        <f t="shared" si="51"/>
        <v>2.0000000000000002E-5</v>
      </c>
      <c r="D3326" s="1" t="s">
        <v>321</v>
      </c>
      <c r="E3326" s="4">
        <v>1.1957499434409413E-2</v>
      </c>
      <c r="F3326" s="66">
        <f>Cat_Results[[#This Row],[TotalLossInOriginalCurrency]] / INDEX(Exchange_Rate[Exchange Rate], MATCH(Cat_Results[[#This Row],[Currency]], Exchange_Rate[Currency], 0))</f>
        <v>1.8733814358711201E-2</v>
      </c>
    </row>
    <row r="3327" spans="1:6" x14ac:dyDescent="0.3">
      <c r="A3327" s="1">
        <v>13178</v>
      </c>
      <c r="B3327" s="1">
        <v>221</v>
      </c>
      <c r="C3327" s="1">
        <f t="shared" si="51"/>
        <v>2.0000000000000002E-5</v>
      </c>
      <c r="D3327" s="1" t="s">
        <v>320</v>
      </c>
      <c r="E3327" s="4">
        <v>1.47077217698097E-2</v>
      </c>
      <c r="F3327" s="66">
        <f>Cat_Results[[#This Row],[TotalLossInOriginalCurrency]] / INDEX(Exchange_Rate[Exchange Rate], MATCH(Cat_Results[[#This Row],[Currency]], Exchange_Rate[Currency], 0))</f>
        <v>1.47077217698097E-2</v>
      </c>
    </row>
    <row r="3328" spans="1:6" x14ac:dyDescent="0.3">
      <c r="A3328" s="1">
        <v>13183</v>
      </c>
      <c r="B3328" s="1">
        <v>244</v>
      </c>
      <c r="C3328" s="1">
        <f t="shared" si="51"/>
        <v>2.0000000000000002E-5</v>
      </c>
      <c r="D3328" s="1" t="s">
        <v>320</v>
      </c>
      <c r="E3328" s="4">
        <v>864.12321699913605</v>
      </c>
      <c r="F3328" s="66">
        <f>Cat_Results[[#This Row],[TotalLossInOriginalCurrency]] / INDEX(Exchange_Rate[Exchange Rate], MATCH(Cat_Results[[#This Row],[Currency]], Exchange_Rate[Currency], 0))</f>
        <v>864.12321699913605</v>
      </c>
    </row>
    <row r="3329" spans="1:6" x14ac:dyDescent="0.3">
      <c r="A3329" s="1">
        <v>13191</v>
      </c>
      <c r="B3329" s="1">
        <v>249</v>
      </c>
      <c r="C3329" s="1">
        <f t="shared" si="51"/>
        <v>2.0000000000000002E-5</v>
      </c>
      <c r="D3329" s="1" t="s">
        <v>321</v>
      </c>
      <c r="E3329" s="4">
        <v>3.551045534605681E-3</v>
      </c>
      <c r="F3329" s="66">
        <f>Cat_Results[[#This Row],[TotalLossInOriginalCurrency]] / INDEX(Exchange_Rate[Exchange Rate], MATCH(Cat_Results[[#This Row],[Currency]], Exchange_Rate[Currency], 0))</f>
        <v>5.56342303752899E-3</v>
      </c>
    </row>
    <row r="3330" spans="1:6" x14ac:dyDescent="0.3">
      <c r="A3330" s="1">
        <v>13194</v>
      </c>
      <c r="B3330" s="1">
        <v>271</v>
      </c>
      <c r="C3330" s="1">
        <f t="shared" si="51"/>
        <v>2.0000000000000002E-5</v>
      </c>
      <c r="D3330" s="1" t="s">
        <v>321</v>
      </c>
      <c r="E3330" s="4">
        <v>6319.9891261042658</v>
      </c>
      <c r="F3330" s="66">
        <f>Cat_Results[[#This Row],[TotalLossInOriginalCurrency]] / INDEX(Exchange_Rate[Exchange Rate], MATCH(Cat_Results[[#This Row],[Currency]], Exchange_Rate[Currency], 0))</f>
        <v>9901.5269611307704</v>
      </c>
    </row>
    <row r="3331" spans="1:6" x14ac:dyDescent="0.3">
      <c r="A3331" s="1">
        <v>13196</v>
      </c>
      <c r="B3331" s="1">
        <v>251</v>
      </c>
      <c r="C3331" s="1">
        <f t="shared" si="51"/>
        <v>2.0000000000000002E-5</v>
      </c>
      <c r="D3331" s="1" t="s">
        <v>323</v>
      </c>
      <c r="E3331" s="4">
        <v>30.724611128317111</v>
      </c>
      <c r="F3331" s="66">
        <f>Cat_Results[[#This Row],[TotalLossInOriginalCurrency]] / INDEX(Exchange_Rate[Exchange Rate], MATCH(Cat_Results[[#This Row],[Currency]], Exchange_Rate[Currency], 0))</f>
        <v>0.38734518233502502</v>
      </c>
    </row>
    <row r="3332" spans="1:6" x14ac:dyDescent="0.3">
      <c r="A3332" s="1">
        <v>13202</v>
      </c>
      <c r="B3332" s="1">
        <v>233</v>
      </c>
      <c r="C3332" s="1">
        <f t="shared" si="51"/>
        <v>2.0000000000000002E-5</v>
      </c>
      <c r="D3332" s="1" t="s">
        <v>320</v>
      </c>
      <c r="E3332" s="4">
        <v>3363859.46658479</v>
      </c>
      <c r="F3332" s="66">
        <f>Cat_Results[[#This Row],[TotalLossInOriginalCurrency]] / INDEX(Exchange_Rate[Exchange Rate], MATCH(Cat_Results[[#This Row],[Currency]], Exchange_Rate[Currency], 0))</f>
        <v>3363859.46658479</v>
      </c>
    </row>
    <row r="3333" spans="1:6" x14ac:dyDescent="0.3">
      <c r="A3333" s="1">
        <v>13205</v>
      </c>
      <c r="B3333" s="1">
        <v>238</v>
      </c>
      <c r="C3333" s="1">
        <f t="shared" si="51"/>
        <v>2.0000000000000002E-5</v>
      </c>
      <c r="D3333" s="1" t="s">
        <v>320</v>
      </c>
      <c r="E3333" s="4">
        <v>0.117119308561087</v>
      </c>
      <c r="F3333" s="66">
        <f>Cat_Results[[#This Row],[TotalLossInOriginalCurrency]] / INDEX(Exchange_Rate[Exchange Rate], MATCH(Cat_Results[[#This Row],[Currency]], Exchange_Rate[Currency], 0))</f>
        <v>0.117119308561087</v>
      </c>
    </row>
    <row r="3334" spans="1:6" x14ac:dyDescent="0.3">
      <c r="A3334" s="1">
        <v>13209</v>
      </c>
      <c r="B3334" s="1">
        <v>281</v>
      </c>
      <c r="C3334" s="1">
        <f t="shared" ref="C3334:C3397" si="52">1/50000</f>
        <v>2.0000000000000002E-5</v>
      </c>
      <c r="D3334" s="1" t="s">
        <v>321</v>
      </c>
      <c r="E3334" s="4">
        <v>0.5842043428406839</v>
      </c>
      <c r="F3334" s="66">
        <f>Cat_Results[[#This Row],[TotalLossInOriginalCurrency]] / INDEX(Exchange_Rate[Exchange Rate], MATCH(Cat_Results[[#This Row],[Currency]], Exchange_Rate[Currency], 0))</f>
        <v>0.91527294367551792</v>
      </c>
    </row>
    <row r="3335" spans="1:6" x14ac:dyDescent="0.3">
      <c r="A3335" s="1">
        <v>13212</v>
      </c>
      <c r="B3335" s="1">
        <v>236</v>
      </c>
      <c r="C3335" s="1">
        <f t="shared" si="52"/>
        <v>2.0000000000000002E-5</v>
      </c>
      <c r="D3335" s="1" t="s">
        <v>321</v>
      </c>
      <c r="E3335" s="4">
        <v>1836.7081771036451</v>
      </c>
      <c r="F3335" s="66">
        <f>Cat_Results[[#This Row],[TotalLossInOriginalCurrency]] / INDEX(Exchange_Rate[Exchange Rate], MATCH(Cat_Results[[#This Row],[Currency]], Exchange_Rate[Currency], 0))</f>
        <v>2877.57070027292</v>
      </c>
    </row>
    <row r="3336" spans="1:6" x14ac:dyDescent="0.3">
      <c r="A3336" s="1">
        <v>13222</v>
      </c>
      <c r="B3336" s="1">
        <v>221</v>
      </c>
      <c r="C3336" s="1">
        <f t="shared" si="52"/>
        <v>2.0000000000000002E-5</v>
      </c>
      <c r="D3336" s="1" t="s">
        <v>322</v>
      </c>
      <c r="E3336" s="4">
        <v>13243.61395496753</v>
      </c>
      <c r="F3336" s="66">
        <f>Cat_Results[[#This Row],[TotalLossInOriginalCurrency]] / INDEX(Exchange_Rate[Exchange Rate], MATCH(Cat_Results[[#This Row],[Currency]], Exchange_Rate[Currency], 0))</f>
        <v>16267.1314113848</v>
      </c>
    </row>
    <row r="3337" spans="1:6" x14ac:dyDescent="0.3">
      <c r="A3337" s="1">
        <v>13223</v>
      </c>
      <c r="B3337" s="1">
        <v>234</v>
      </c>
      <c r="C3337" s="1">
        <f t="shared" si="52"/>
        <v>2.0000000000000002E-5</v>
      </c>
      <c r="D3337" s="1" t="s">
        <v>320</v>
      </c>
      <c r="E3337" s="4">
        <v>10216754.5649966</v>
      </c>
      <c r="F3337" s="66">
        <f>Cat_Results[[#This Row],[TotalLossInOriginalCurrency]] / INDEX(Exchange_Rate[Exchange Rate], MATCH(Cat_Results[[#This Row],[Currency]], Exchange_Rate[Currency], 0))</f>
        <v>10216754.5649966</v>
      </c>
    </row>
    <row r="3338" spans="1:6" x14ac:dyDescent="0.3">
      <c r="A3338" s="1">
        <v>13223</v>
      </c>
      <c r="B3338" s="1">
        <v>284</v>
      </c>
      <c r="C3338" s="1">
        <f t="shared" si="52"/>
        <v>2.0000000000000002E-5</v>
      </c>
      <c r="D3338" s="1" t="s">
        <v>320</v>
      </c>
      <c r="E3338" s="4">
        <v>7078686.9009233601</v>
      </c>
      <c r="F3338" s="66">
        <f>Cat_Results[[#This Row],[TotalLossInOriginalCurrency]] / INDEX(Exchange_Rate[Exchange Rate], MATCH(Cat_Results[[#This Row],[Currency]], Exchange_Rate[Currency], 0))</f>
        <v>7078686.9009233601</v>
      </c>
    </row>
    <row r="3339" spans="1:6" x14ac:dyDescent="0.3">
      <c r="A3339" s="1">
        <v>13224</v>
      </c>
      <c r="B3339" s="1">
        <v>211</v>
      </c>
      <c r="C3339" s="1">
        <f t="shared" si="52"/>
        <v>2.0000000000000002E-5</v>
      </c>
      <c r="D3339" s="1" t="s">
        <v>320</v>
      </c>
      <c r="E3339" s="4">
        <v>7.1618705987930298E-4</v>
      </c>
      <c r="F3339" s="66">
        <f>Cat_Results[[#This Row],[TotalLossInOriginalCurrency]] / INDEX(Exchange_Rate[Exchange Rate], MATCH(Cat_Results[[#This Row],[Currency]], Exchange_Rate[Currency], 0))</f>
        <v>7.1618705987930298E-4</v>
      </c>
    </row>
    <row r="3340" spans="1:6" x14ac:dyDescent="0.3">
      <c r="A3340" s="1">
        <v>13229</v>
      </c>
      <c r="B3340" s="1">
        <v>229</v>
      </c>
      <c r="C3340" s="1">
        <f t="shared" si="52"/>
        <v>2.0000000000000002E-5</v>
      </c>
      <c r="D3340" s="1" t="s">
        <v>320</v>
      </c>
      <c r="E3340" s="4">
        <v>1.3931076589448099</v>
      </c>
      <c r="F3340" s="66">
        <f>Cat_Results[[#This Row],[TotalLossInOriginalCurrency]] / INDEX(Exchange_Rate[Exchange Rate], MATCH(Cat_Results[[#This Row],[Currency]], Exchange_Rate[Currency], 0))</f>
        <v>1.3931076589448099</v>
      </c>
    </row>
    <row r="3341" spans="1:6" x14ac:dyDescent="0.3">
      <c r="A3341" s="1">
        <v>13230</v>
      </c>
      <c r="B3341" s="1">
        <v>276</v>
      </c>
      <c r="C3341" s="1">
        <f t="shared" si="52"/>
        <v>2.0000000000000002E-5</v>
      </c>
      <c r="D3341" s="1" t="s">
        <v>320</v>
      </c>
      <c r="E3341" s="4">
        <v>9494006.6376797501</v>
      </c>
      <c r="F3341" s="66">
        <f>Cat_Results[[#This Row],[TotalLossInOriginalCurrency]] / INDEX(Exchange_Rate[Exchange Rate], MATCH(Cat_Results[[#This Row],[Currency]], Exchange_Rate[Currency], 0))</f>
        <v>9494006.6376797501</v>
      </c>
    </row>
    <row r="3342" spans="1:6" x14ac:dyDescent="0.3">
      <c r="A3342" s="1">
        <v>13232</v>
      </c>
      <c r="B3342" s="1">
        <v>239</v>
      </c>
      <c r="C3342" s="1">
        <f t="shared" si="52"/>
        <v>2.0000000000000002E-5</v>
      </c>
      <c r="D3342" s="1" t="s">
        <v>321</v>
      </c>
      <c r="E3342" s="4">
        <v>884661.49621386372</v>
      </c>
      <c r="F3342" s="66">
        <f>Cat_Results[[#This Row],[TotalLossInOriginalCurrency]] / INDEX(Exchange_Rate[Exchange Rate], MATCH(Cat_Results[[#This Row],[Currency]], Exchange_Rate[Currency], 0))</f>
        <v>1385999.16573517</v>
      </c>
    </row>
    <row r="3343" spans="1:6" x14ac:dyDescent="0.3">
      <c r="A3343" s="1">
        <v>13235</v>
      </c>
      <c r="B3343" s="1">
        <v>236</v>
      </c>
      <c r="C3343" s="1">
        <f t="shared" si="52"/>
        <v>2.0000000000000002E-5</v>
      </c>
      <c r="D3343" s="1" t="s">
        <v>320</v>
      </c>
      <c r="E3343" s="4">
        <v>5.8111548423767099E-3</v>
      </c>
      <c r="F3343" s="66">
        <f>Cat_Results[[#This Row],[TotalLossInOriginalCurrency]] / INDEX(Exchange_Rate[Exchange Rate], MATCH(Cat_Results[[#This Row],[Currency]], Exchange_Rate[Currency], 0))</f>
        <v>5.8111548423767099E-3</v>
      </c>
    </row>
    <row r="3344" spans="1:6" x14ac:dyDescent="0.3">
      <c r="A3344" s="1">
        <v>13238</v>
      </c>
      <c r="B3344" s="1">
        <v>249</v>
      </c>
      <c r="C3344" s="1">
        <f t="shared" si="52"/>
        <v>2.0000000000000002E-5</v>
      </c>
      <c r="D3344" s="1" t="s">
        <v>320</v>
      </c>
      <c r="E3344" s="4">
        <v>1.7061829566955599E-3</v>
      </c>
      <c r="F3344" s="66">
        <f>Cat_Results[[#This Row],[TotalLossInOriginalCurrency]] / INDEX(Exchange_Rate[Exchange Rate], MATCH(Cat_Results[[#This Row],[Currency]], Exchange_Rate[Currency], 0))</f>
        <v>1.7061829566955599E-3</v>
      </c>
    </row>
    <row r="3345" spans="1:6" x14ac:dyDescent="0.3">
      <c r="A3345" s="1">
        <v>13244</v>
      </c>
      <c r="B3345" s="1">
        <v>247</v>
      </c>
      <c r="C3345" s="1">
        <f t="shared" si="52"/>
        <v>2.0000000000000002E-5</v>
      </c>
      <c r="D3345" s="1" t="s">
        <v>321</v>
      </c>
      <c r="E3345" s="4">
        <v>1.2564345823950798E-2</v>
      </c>
      <c r="F3345" s="66">
        <f>Cat_Results[[#This Row],[TotalLossInOriginalCurrency]] / INDEX(Exchange_Rate[Exchange Rate], MATCH(Cat_Results[[#This Row],[Currency]], Exchange_Rate[Currency], 0))</f>
        <v>1.9684560596942902E-2</v>
      </c>
    </row>
    <row r="3346" spans="1:6" x14ac:dyDescent="0.3">
      <c r="A3346" s="1">
        <v>13268</v>
      </c>
      <c r="B3346" s="1">
        <v>214</v>
      </c>
      <c r="C3346" s="1">
        <f t="shared" si="52"/>
        <v>2.0000000000000002E-5</v>
      </c>
      <c r="D3346" s="1" t="s">
        <v>321</v>
      </c>
      <c r="E3346" s="4">
        <v>0.30318719846402753</v>
      </c>
      <c r="F3346" s="66">
        <f>Cat_Results[[#This Row],[TotalLossInOriginalCurrency]] / INDEX(Exchange_Rate[Exchange Rate], MATCH(Cat_Results[[#This Row],[Currency]], Exchange_Rate[Currency], 0))</f>
        <v>0.475003383702301</v>
      </c>
    </row>
    <row r="3347" spans="1:6" x14ac:dyDescent="0.3">
      <c r="A3347" s="1">
        <v>13275</v>
      </c>
      <c r="B3347" s="1">
        <v>230</v>
      </c>
      <c r="C3347" s="1">
        <f t="shared" si="52"/>
        <v>2.0000000000000002E-5</v>
      </c>
      <c r="D3347" s="1" t="s">
        <v>321</v>
      </c>
      <c r="E3347" s="4">
        <v>237390.37730810975</v>
      </c>
      <c r="F3347" s="66">
        <f>Cat_Results[[#This Row],[TotalLossInOriginalCurrency]] / INDEX(Exchange_Rate[Exchange Rate], MATCH(Cat_Results[[#This Row],[Currency]], Exchange_Rate[Currency], 0))</f>
        <v>371919.50402581698</v>
      </c>
    </row>
    <row r="3348" spans="1:6" x14ac:dyDescent="0.3">
      <c r="A3348" s="1">
        <v>13280</v>
      </c>
      <c r="B3348" s="1">
        <v>231</v>
      </c>
      <c r="C3348" s="1">
        <f t="shared" si="52"/>
        <v>2.0000000000000002E-5</v>
      </c>
      <c r="D3348" s="1" t="s">
        <v>320</v>
      </c>
      <c r="E3348" s="4">
        <v>10.4763294458389</v>
      </c>
      <c r="F3348" s="66">
        <f>Cat_Results[[#This Row],[TotalLossInOriginalCurrency]] / INDEX(Exchange_Rate[Exchange Rate], MATCH(Cat_Results[[#This Row],[Currency]], Exchange_Rate[Currency], 0))</f>
        <v>10.4763294458389</v>
      </c>
    </row>
    <row r="3349" spans="1:6" x14ac:dyDescent="0.3">
      <c r="A3349" s="1">
        <v>13286</v>
      </c>
      <c r="B3349" s="1">
        <v>194</v>
      </c>
      <c r="C3349" s="1">
        <f t="shared" si="52"/>
        <v>2.0000000000000002E-5</v>
      </c>
      <c r="D3349" s="1" t="s">
        <v>320</v>
      </c>
      <c r="E3349" s="4">
        <v>4.1832029819488499E-3</v>
      </c>
      <c r="F3349" s="66">
        <f>Cat_Results[[#This Row],[TotalLossInOriginalCurrency]] / INDEX(Exchange_Rate[Exchange Rate], MATCH(Cat_Results[[#This Row],[Currency]], Exchange_Rate[Currency], 0))</f>
        <v>4.1832029819488499E-3</v>
      </c>
    </row>
    <row r="3350" spans="1:6" x14ac:dyDescent="0.3">
      <c r="A3350" s="1">
        <v>13287</v>
      </c>
      <c r="B3350" s="1">
        <v>223</v>
      </c>
      <c r="C3350" s="1">
        <f t="shared" si="52"/>
        <v>2.0000000000000002E-5</v>
      </c>
      <c r="D3350" s="1" t="s">
        <v>320</v>
      </c>
      <c r="E3350" s="4">
        <v>6905.2272531725503</v>
      </c>
      <c r="F3350" s="66">
        <f>Cat_Results[[#This Row],[TotalLossInOriginalCurrency]] / INDEX(Exchange_Rate[Exchange Rate], MATCH(Cat_Results[[#This Row],[Currency]], Exchange_Rate[Currency], 0))</f>
        <v>6905.2272531725503</v>
      </c>
    </row>
    <row r="3351" spans="1:6" x14ac:dyDescent="0.3">
      <c r="A3351" s="1">
        <v>13290</v>
      </c>
      <c r="B3351" s="1">
        <v>244</v>
      </c>
      <c r="C3351" s="1">
        <f t="shared" si="52"/>
        <v>2.0000000000000002E-5</v>
      </c>
      <c r="D3351" s="1" t="s">
        <v>320</v>
      </c>
      <c r="E3351" s="4">
        <v>42545.047350589397</v>
      </c>
      <c r="F3351" s="66">
        <f>Cat_Results[[#This Row],[TotalLossInOriginalCurrency]] / INDEX(Exchange_Rate[Exchange Rate], MATCH(Cat_Results[[#This Row],[Currency]], Exchange_Rate[Currency], 0))</f>
        <v>42545.047350589397</v>
      </c>
    </row>
    <row r="3352" spans="1:6" x14ac:dyDescent="0.3">
      <c r="A3352" s="1">
        <v>13292</v>
      </c>
      <c r="B3352" s="1">
        <v>228</v>
      </c>
      <c r="C3352" s="1">
        <f t="shared" si="52"/>
        <v>2.0000000000000002E-5</v>
      </c>
      <c r="D3352" s="1" t="s">
        <v>320</v>
      </c>
      <c r="E3352" s="4">
        <v>1063401.3395712201</v>
      </c>
      <c r="F3352" s="66">
        <f>Cat_Results[[#This Row],[TotalLossInOriginalCurrency]] / INDEX(Exchange_Rate[Exchange Rate], MATCH(Cat_Results[[#This Row],[Currency]], Exchange_Rate[Currency], 0))</f>
        <v>1063401.3395712201</v>
      </c>
    </row>
    <row r="3353" spans="1:6" x14ac:dyDescent="0.3">
      <c r="A3353" s="1">
        <v>13295</v>
      </c>
      <c r="B3353" s="1">
        <v>275</v>
      </c>
      <c r="C3353" s="1">
        <f t="shared" si="52"/>
        <v>2.0000000000000002E-5</v>
      </c>
      <c r="D3353" s="1" t="s">
        <v>320</v>
      </c>
      <c r="E3353" s="4">
        <v>683658.64727444504</v>
      </c>
      <c r="F3353" s="66">
        <f>Cat_Results[[#This Row],[TotalLossInOriginalCurrency]] / INDEX(Exchange_Rate[Exchange Rate], MATCH(Cat_Results[[#This Row],[Currency]], Exchange_Rate[Currency], 0))</f>
        <v>683658.64727444504</v>
      </c>
    </row>
    <row r="3354" spans="1:6" x14ac:dyDescent="0.3">
      <c r="A3354" s="1">
        <v>13299</v>
      </c>
      <c r="B3354" s="1">
        <v>263</v>
      </c>
      <c r="C3354" s="1">
        <f t="shared" si="52"/>
        <v>2.0000000000000002E-5</v>
      </c>
      <c r="D3354" s="1" t="s">
        <v>320</v>
      </c>
      <c r="E3354" s="4">
        <v>6.0964375734329198E-3</v>
      </c>
      <c r="F3354" s="66">
        <f>Cat_Results[[#This Row],[TotalLossInOriginalCurrency]] / INDEX(Exchange_Rate[Exchange Rate], MATCH(Cat_Results[[#This Row],[Currency]], Exchange_Rate[Currency], 0))</f>
        <v>6.0964375734329198E-3</v>
      </c>
    </row>
    <row r="3355" spans="1:6" x14ac:dyDescent="0.3">
      <c r="A3355" s="1">
        <v>13301</v>
      </c>
      <c r="B3355" s="1">
        <v>256</v>
      </c>
      <c r="C3355" s="1">
        <f t="shared" si="52"/>
        <v>2.0000000000000002E-5</v>
      </c>
      <c r="D3355" s="1" t="s">
        <v>321</v>
      </c>
      <c r="E3355" s="4">
        <v>607.85200192445893</v>
      </c>
      <c r="F3355" s="66">
        <f>Cat_Results[[#This Row],[TotalLossInOriginalCurrency]] / INDEX(Exchange_Rate[Exchange Rate], MATCH(Cat_Results[[#This Row],[Currency]], Exchange_Rate[Currency], 0))</f>
        <v>952.32173115182809</v>
      </c>
    </row>
    <row r="3356" spans="1:6" x14ac:dyDescent="0.3">
      <c r="A3356" s="1">
        <v>13308</v>
      </c>
      <c r="B3356" s="1">
        <v>259</v>
      </c>
      <c r="C3356" s="1">
        <f t="shared" si="52"/>
        <v>2.0000000000000002E-5</v>
      </c>
      <c r="D3356" s="1" t="s">
        <v>320</v>
      </c>
      <c r="E3356" s="4">
        <v>4.7174040228128399E-2</v>
      </c>
      <c r="F3356" s="66">
        <f>Cat_Results[[#This Row],[TotalLossInOriginalCurrency]] / INDEX(Exchange_Rate[Exchange Rate], MATCH(Cat_Results[[#This Row],[Currency]], Exchange_Rate[Currency], 0))</f>
        <v>4.7174040228128399E-2</v>
      </c>
    </row>
    <row r="3357" spans="1:6" x14ac:dyDescent="0.3">
      <c r="A3357" s="1">
        <v>13309</v>
      </c>
      <c r="B3357" s="1">
        <v>288</v>
      </c>
      <c r="C3357" s="1">
        <f t="shared" si="52"/>
        <v>2.0000000000000002E-5</v>
      </c>
      <c r="D3357" s="1" t="s">
        <v>324</v>
      </c>
      <c r="E3357" s="4">
        <v>503.34387183147624</v>
      </c>
      <c r="F3357" s="66">
        <f>Cat_Results[[#This Row],[TotalLossInOriginalCurrency]] / INDEX(Exchange_Rate[Exchange Rate], MATCH(Cat_Results[[#This Row],[Currency]], Exchange_Rate[Currency], 0))</f>
        <v>509.14742644876202</v>
      </c>
    </row>
    <row r="3358" spans="1:6" x14ac:dyDescent="0.3">
      <c r="A3358" s="1">
        <v>13320</v>
      </c>
      <c r="B3358" s="1">
        <v>234</v>
      </c>
      <c r="C3358" s="1">
        <f t="shared" si="52"/>
        <v>2.0000000000000002E-5</v>
      </c>
      <c r="D3358" s="1" t="s">
        <v>320</v>
      </c>
      <c r="E3358" s="4">
        <v>1129781.8056533299</v>
      </c>
      <c r="F3358" s="66">
        <f>Cat_Results[[#This Row],[TotalLossInOriginalCurrency]] / INDEX(Exchange_Rate[Exchange Rate], MATCH(Cat_Results[[#This Row],[Currency]], Exchange_Rate[Currency], 0))</f>
        <v>1129781.8056533299</v>
      </c>
    </row>
    <row r="3359" spans="1:6" x14ac:dyDescent="0.3">
      <c r="A3359" s="1">
        <v>13323</v>
      </c>
      <c r="B3359" s="1">
        <v>245</v>
      </c>
      <c r="C3359" s="1">
        <f t="shared" si="52"/>
        <v>2.0000000000000002E-5</v>
      </c>
      <c r="D3359" s="1" t="s">
        <v>320</v>
      </c>
      <c r="E3359" s="4">
        <v>228295.50450793401</v>
      </c>
      <c r="F3359" s="66">
        <f>Cat_Results[[#This Row],[TotalLossInOriginalCurrency]] / INDEX(Exchange_Rate[Exchange Rate], MATCH(Cat_Results[[#This Row],[Currency]], Exchange_Rate[Currency], 0))</f>
        <v>228295.50450793401</v>
      </c>
    </row>
    <row r="3360" spans="1:6" x14ac:dyDescent="0.3">
      <c r="A3360" s="1">
        <v>13330</v>
      </c>
      <c r="B3360" s="1">
        <v>258</v>
      </c>
      <c r="C3360" s="1">
        <f t="shared" si="52"/>
        <v>2.0000000000000002E-5</v>
      </c>
      <c r="D3360" s="1" t="s">
        <v>321</v>
      </c>
      <c r="E3360" s="4">
        <v>33.72443292877098</v>
      </c>
      <c r="F3360" s="66">
        <f>Cat_Results[[#This Row],[TotalLossInOriginalCurrency]] / INDEX(Exchange_Rate[Exchange Rate], MATCH(Cat_Results[[#This Row],[Currency]], Exchange_Rate[Currency], 0))</f>
        <v>52.8360690549016</v>
      </c>
    </row>
    <row r="3361" spans="1:6" x14ac:dyDescent="0.3">
      <c r="A3361" s="1">
        <v>13332</v>
      </c>
      <c r="B3361" s="1">
        <v>252</v>
      </c>
      <c r="C3361" s="1">
        <f t="shared" si="52"/>
        <v>2.0000000000000002E-5</v>
      </c>
      <c r="D3361" s="1" t="s">
        <v>321</v>
      </c>
      <c r="E3361" s="4">
        <v>266439.80194910063</v>
      </c>
      <c r="F3361" s="66">
        <f>Cat_Results[[#This Row],[TotalLossInOriginalCurrency]] / INDEX(Exchange_Rate[Exchange Rate], MATCH(Cat_Results[[#This Row],[Currency]], Exchange_Rate[Currency], 0))</f>
        <v>417431.23759827792</v>
      </c>
    </row>
    <row r="3362" spans="1:6" x14ac:dyDescent="0.3">
      <c r="A3362" s="1">
        <v>13336</v>
      </c>
      <c r="B3362" s="1">
        <v>203</v>
      </c>
      <c r="C3362" s="1">
        <f t="shared" si="52"/>
        <v>2.0000000000000002E-5</v>
      </c>
      <c r="D3362" s="1" t="s">
        <v>320</v>
      </c>
      <c r="E3362" s="4">
        <v>118113.696977845</v>
      </c>
      <c r="F3362" s="66">
        <f>Cat_Results[[#This Row],[TotalLossInOriginalCurrency]] / INDEX(Exchange_Rate[Exchange Rate], MATCH(Cat_Results[[#This Row],[Currency]], Exchange_Rate[Currency], 0))</f>
        <v>118113.696977845</v>
      </c>
    </row>
    <row r="3363" spans="1:6" x14ac:dyDescent="0.3">
      <c r="A3363" s="1">
        <v>13367</v>
      </c>
      <c r="B3363" s="1">
        <v>263</v>
      </c>
      <c r="C3363" s="1">
        <f t="shared" si="52"/>
        <v>2.0000000000000002E-5</v>
      </c>
      <c r="D3363" s="1" t="s">
        <v>321</v>
      </c>
      <c r="E3363" s="4">
        <v>162724.41726615786</v>
      </c>
      <c r="F3363" s="66">
        <f>Cat_Results[[#This Row],[TotalLossInOriginalCurrency]] / INDEX(Exchange_Rate[Exchange Rate], MATCH(Cat_Results[[#This Row],[Currency]], Exchange_Rate[Currency], 0))</f>
        <v>254940.34446042401</v>
      </c>
    </row>
    <row r="3364" spans="1:6" x14ac:dyDescent="0.3">
      <c r="A3364" s="1">
        <v>13369</v>
      </c>
      <c r="B3364" s="1">
        <v>238</v>
      </c>
      <c r="C3364" s="1">
        <f t="shared" si="52"/>
        <v>2.0000000000000002E-5</v>
      </c>
      <c r="D3364" s="1" t="s">
        <v>320</v>
      </c>
      <c r="E3364" s="4">
        <v>3.91684472560883E-3</v>
      </c>
      <c r="F3364" s="66">
        <f>Cat_Results[[#This Row],[TotalLossInOriginalCurrency]] / INDEX(Exchange_Rate[Exchange Rate], MATCH(Cat_Results[[#This Row],[Currency]], Exchange_Rate[Currency], 0))</f>
        <v>3.91684472560883E-3</v>
      </c>
    </row>
    <row r="3365" spans="1:6" x14ac:dyDescent="0.3">
      <c r="A3365" s="1">
        <v>13369</v>
      </c>
      <c r="B3365" s="1">
        <v>268</v>
      </c>
      <c r="C3365" s="1">
        <f t="shared" si="52"/>
        <v>2.0000000000000002E-5</v>
      </c>
      <c r="D3365" s="1" t="s">
        <v>320</v>
      </c>
      <c r="E3365" s="4">
        <v>1.3820156455040001E-2</v>
      </c>
      <c r="F3365" s="66">
        <f>Cat_Results[[#This Row],[TotalLossInOriginalCurrency]] / INDEX(Exchange_Rate[Exchange Rate], MATCH(Cat_Results[[#This Row],[Currency]], Exchange_Rate[Currency], 0))</f>
        <v>1.3820156455040001E-2</v>
      </c>
    </row>
    <row r="3366" spans="1:6" x14ac:dyDescent="0.3">
      <c r="A3366" s="1">
        <v>13376</v>
      </c>
      <c r="B3366" s="1">
        <v>220</v>
      </c>
      <c r="C3366" s="1">
        <f t="shared" si="52"/>
        <v>2.0000000000000002E-5</v>
      </c>
      <c r="D3366" s="1" t="s">
        <v>321</v>
      </c>
      <c r="E3366" s="4">
        <v>9250614.0459779464</v>
      </c>
      <c r="F3366" s="66">
        <f>Cat_Results[[#This Row],[TotalLossInOriginalCurrency]] / INDEX(Exchange_Rate[Exchange Rate], MATCH(Cat_Results[[#This Row],[Currency]], Exchange_Rate[Currency], 0))</f>
        <v>14492937.0218278</v>
      </c>
    </row>
    <row r="3367" spans="1:6" x14ac:dyDescent="0.3">
      <c r="A3367" s="1">
        <v>13382</v>
      </c>
      <c r="B3367" s="1">
        <v>285</v>
      </c>
      <c r="C3367" s="1">
        <f t="shared" si="52"/>
        <v>2.0000000000000002E-5</v>
      </c>
      <c r="D3367" s="1" t="s">
        <v>320</v>
      </c>
      <c r="E3367" s="4">
        <v>593.70546500757303</v>
      </c>
      <c r="F3367" s="66">
        <f>Cat_Results[[#This Row],[TotalLossInOriginalCurrency]] / INDEX(Exchange_Rate[Exchange Rate], MATCH(Cat_Results[[#This Row],[Currency]], Exchange_Rate[Currency], 0))</f>
        <v>593.70546500757303</v>
      </c>
    </row>
    <row r="3368" spans="1:6" x14ac:dyDescent="0.3">
      <c r="A3368" s="1">
        <v>13388</v>
      </c>
      <c r="B3368" s="1">
        <v>203</v>
      </c>
      <c r="C3368" s="1">
        <f t="shared" si="52"/>
        <v>2.0000000000000002E-5</v>
      </c>
      <c r="D3368" s="1" t="s">
        <v>320</v>
      </c>
      <c r="E3368" s="4">
        <v>1743217.7195955501</v>
      </c>
      <c r="F3368" s="66">
        <f>Cat_Results[[#This Row],[TotalLossInOriginalCurrency]] / INDEX(Exchange_Rate[Exchange Rate], MATCH(Cat_Results[[#This Row],[Currency]], Exchange_Rate[Currency], 0))</f>
        <v>1743217.7195955501</v>
      </c>
    </row>
    <row r="3369" spans="1:6" x14ac:dyDescent="0.3">
      <c r="A3369" s="1">
        <v>13392</v>
      </c>
      <c r="B3369" s="1">
        <v>266</v>
      </c>
      <c r="C3369" s="1">
        <f t="shared" si="52"/>
        <v>2.0000000000000002E-5</v>
      </c>
      <c r="D3369" s="1" t="s">
        <v>321</v>
      </c>
      <c r="E3369" s="4">
        <v>159926.62395383226</v>
      </c>
      <c r="F3369" s="66">
        <f>Cat_Results[[#This Row],[TotalLossInOriginalCurrency]] / INDEX(Exchange_Rate[Exchange Rate], MATCH(Cat_Results[[#This Row],[Currency]], Exchange_Rate[Currency], 0))</f>
        <v>250557.04167921501</v>
      </c>
    </row>
    <row r="3370" spans="1:6" x14ac:dyDescent="0.3">
      <c r="A3370" s="1">
        <v>13393</v>
      </c>
      <c r="B3370" s="1">
        <v>206</v>
      </c>
      <c r="C3370" s="1">
        <f t="shared" si="52"/>
        <v>2.0000000000000002E-5</v>
      </c>
      <c r="D3370" s="1" t="s">
        <v>323</v>
      </c>
      <c r="E3370" s="4">
        <v>21517.755665629436</v>
      </c>
      <c r="F3370" s="66">
        <f>Cat_Results[[#This Row],[TotalLossInOriginalCurrency]] / INDEX(Exchange_Rate[Exchange Rate], MATCH(Cat_Results[[#This Row],[Currency]], Exchange_Rate[Currency], 0))</f>
        <v>271.27435256819399</v>
      </c>
    </row>
    <row r="3371" spans="1:6" x14ac:dyDescent="0.3">
      <c r="A3371" s="1">
        <v>13395</v>
      </c>
      <c r="B3371" s="1">
        <v>216</v>
      </c>
      <c r="C3371" s="1">
        <f t="shared" si="52"/>
        <v>2.0000000000000002E-5</v>
      </c>
      <c r="D3371" s="1" t="s">
        <v>321</v>
      </c>
      <c r="E3371" s="4">
        <v>1183330.5548903777</v>
      </c>
      <c r="F3371" s="66">
        <f>Cat_Results[[#This Row],[TotalLossInOriginalCurrency]] / INDEX(Exchange_Rate[Exchange Rate], MATCH(Cat_Results[[#This Row],[Currency]], Exchange_Rate[Currency], 0))</f>
        <v>1853923.97983433</v>
      </c>
    </row>
    <row r="3372" spans="1:6" x14ac:dyDescent="0.3">
      <c r="A3372" s="1">
        <v>13396</v>
      </c>
      <c r="B3372" s="1">
        <v>188</v>
      </c>
      <c r="C3372" s="1">
        <f t="shared" si="52"/>
        <v>2.0000000000000002E-5</v>
      </c>
      <c r="D3372" s="1" t="s">
        <v>320</v>
      </c>
      <c r="E3372" s="4">
        <v>1.7061829566955599E-3</v>
      </c>
      <c r="F3372" s="66">
        <f>Cat_Results[[#This Row],[TotalLossInOriginalCurrency]] / INDEX(Exchange_Rate[Exchange Rate], MATCH(Cat_Results[[#This Row],[Currency]], Exchange_Rate[Currency], 0))</f>
        <v>1.7061829566955599E-3</v>
      </c>
    </row>
    <row r="3373" spans="1:6" x14ac:dyDescent="0.3">
      <c r="A3373" s="1">
        <v>13400</v>
      </c>
      <c r="B3373" s="1">
        <v>231</v>
      </c>
      <c r="C3373" s="1">
        <f t="shared" si="52"/>
        <v>2.0000000000000002E-5</v>
      </c>
      <c r="D3373" s="1" t="s">
        <v>320</v>
      </c>
      <c r="E3373" s="4">
        <v>27327.921036444601</v>
      </c>
      <c r="F3373" s="66">
        <f>Cat_Results[[#This Row],[TotalLossInOriginalCurrency]] / INDEX(Exchange_Rate[Exchange Rate], MATCH(Cat_Results[[#This Row],[Currency]], Exchange_Rate[Currency], 0))</f>
        <v>27327.921036444601</v>
      </c>
    </row>
    <row r="3374" spans="1:6" x14ac:dyDescent="0.3">
      <c r="A3374" s="1">
        <v>13404</v>
      </c>
      <c r="B3374" s="1">
        <v>245</v>
      </c>
      <c r="C3374" s="1">
        <f t="shared" si="52"/>
        <v>2.0000000000000002E-5</v>
      </c>
      <c r="D3374" s="1" t="s">
        <v>324</v>
      </c>
      <c r="E3374" s="4">
        <v>54122.007283617095</v>
      </c>
      <c r="F3374" s="66">
        <f>Cat_Results[[#This Row],[TotalLossInOriginalCurrency]] / INDEX(Exchange_Rate[Exchange Rate], MATCH(Cat_Results[[#This Row],[Currency]], Exchange_Rate[Currency], 0))</f>
        <v>54746.0340034115</v>
      </c>
    </row>
    <row r="3375" spans="1:6" x14ac:dyDescent="0.3">
      <c r="A3375" s="1">
        <v>13419</v>
      </c>
      <c r="B3375" s="1">
        <v>182</v>
      </c>
      <c r="C3375" s="1">
        <f t="shared" si="52"/>
        <v>2.0000000000000002E-5</v>
      </c>
      <c r="D3375" s="1" t="s">
        <v>320</v>
      </c>
      <c r="E3375" s="4">
        <v>2.9078498482704202E-3</v>
      </c>
      <c r="F3375" s="66">
        <f>Cat_Results[[#This Row],[TotalLossInOriginalCurrency]] / INDEX(Exchange_Rate[Exchange Rate], MATCH(Cat_Results[[#This Row],[Currency]], Exchange_Rate[Currency], 0))</f>
        <v>2.9078498482704202E-3</v>
      </c>
    </row>
    <row r="3376" spans="1:6" x14ac:dyDescent="0.3">
      <c r="A3376" s="1">
        <v>13421</v>
      </c>
      <c r="B3376" s="1">
        <v>254</v>
      </c>
      <c r="C3376" s="1">
        <f t="shared" si="52"/>
        <v>2.0000000000000002E-5</v>
      </c>
      <c r="D3376" s="1" t="s">
        <v>321</v>
      </c>
      <c r="E3376" s="4">
        <v>5.2269624994921698E-3</v>
      </c>
      <c r="F3376" s="66">
        <f>Cat_Results[[#This Row],[TotalLossInOriginalCurrency]] / INDEX(Exchange_Rate[Exchange Rate], MATCH(Cat_Results[[#This Row],[Currency]], Exchange_Rate[Currency], 0))</f>
        <v>8.1890821456909197E-3</v>
      </c>
    </row>
    <row r="3377" spans="1:6" x14ac:dyDescent="0.3">
      <c r="A3377" s="1">
        <v>13424</v>
      </c>
      <c r="B3377" s="1">
        <v>237</v>
      </c>
      <c r="C3377" s="1">
        <f t="shared" si="52"/>
        <v>2.0000000000000002E-5</v>
      </c>
      <c r="D3377" s="1" t="s">
        <v>320</v>
      </c>
      <c r="E3377" s="4">
        <v>203157.119728235</v>
      </c>
      <c r="F3377" s="66">
        <f>Cat_Results[[#This Row],[TotalLossInOriginalCurrency]] / INDEX(Exchange_Rate[Exchange Rate], MATCH(Cat_Results[[#This Row],[Currency]], Exchange_Rate[Currency], 0))</f>
        <v>203157.119728235</v>
      </c>
    </row>
    <row r="3378" spans="1:6" x14ac:dyDescent="0.3">
      <c r="A3378" s="1">
        <v>13424</v>
      </c>
      <c r="B3378" s="1">
        <v>285</v>
      </c>
      <c r="C3378" s="1">
        <f t="shared" si="52"/>
        <v>2.0000000000000002E-5</v>
      </c>
      <c r="D3378" s="1" t="s">
        <v>320</v>
      </c>
      <c r="E3378" s="4">
        <v>1.7061829566955599E-3</v>
      </c>
      <c r="F3378" s="66">
        <f>Cat_Results[[#This Row],[TotalLossInOriginalCurrency]] / INDEX(Exchange_Rate[Exchange Rate], MATCH(Cat_Results[[#This Row],[Currency]], Exchange_Rate[Currency], 0))</f>
        <v>1.7061829566955599E-3</v>
      </c>
    </row>
    <row r="3379" spans="1:6" x14ac:dyDescent="0.3">
      <c r="A3379" s="1">
        <v>13430</v>
      </c>
      <c r="B3379" s="1">
        <v>209</v>
      </c>
      <c r="C3379" s="1">
        <f t="shared" si="52"/>
        <v>2.0000000000000002E-5</v>
      </c>
      <c r="D3379" s="1" t="s">
        <v>320</v>
      </c>
      <c r="E3379" s="4">
        <v>0.14126695692539201</v>
      </c>
      <c r="F3379" s="66">
        <f>Cat_Results[[#This Row],[TotalLossInOriginalCurrency]] / INDEX(Exchange_Rate[Exchange Rate], MATCH(Cat_Results[[#This Row],[Currency]], Exchange_Rate[Currency], 0))</f>
        <v>0.14126695692539201</v>
      </c>
    </row>
    <row r="3380" spans="1:6" x14ac:dyDescent="0.3">
      <c r="A3380" s="1">
        <v>13431</v>
      </c>
      <c r="B3380" s="1">
        <v>246</v>
      </c>
      <c r="C3380" s="1">
        <f t="shared" si="52"/>
        <v>2.0000000000000002E-5</v>
      </c>
      <c r="D3380" s="1" t="s">
        <v>320</v>
      </c>
      <c r="E3380" s="4">
        <v>4384.10936419677</v>
      </c>
      <c r="F3380" s="66">
        <f>Cat_Results[[#This Row],[TotalLossInOriginalCurrency]] / INDEX(Exchange_Rate[Exchange Rate], MATCH(Cat_Results[[#This Row],[Currency]], Exchange_Rate[Currency], 0))</f>
        <v>4384.10936419677</v>
      </c>
    </row>
    <row r="3381" spans="1:6" x14ac:dyDescent="0.3">
      <c r="A3381" s="1">
        <v>13448</v>
      </c>
      <c r="B3381" s="1">
        <v>208</v>
      </c>
      <c r="C3381" s="1">
        <f t="shared" si="52"/>
        <v>2.0000000000000002E-5</v>
      </c>
      <c r="D3381" s="1" t="s">
        <v>321</v>
      </c>
      <c r="E3381" s="4">
        <v>2286769.6661188635</v>
      </c>
      <c r="F3381" s="66">
        <f>Cat_Results[[#This Row],[TotalLossInOriginalCurrency]] / INDEX(Exchange_Rate[Exchange Rate], MATCH(Cat_Results[[#This Row],[Currency]], Exchange_Rate[Currency], 0))</f>
        <v>3582682.03491817</v>
      </c>
    </row>
    <row r="3382" spans="1:6" x14ac:dyDescent="0.3">
      <c r="A3382" s="1">
        <v>13450</v>
      </c>
      <c r="B3382" s="1">
        <v>249</v>
      </c>
      <c r="C3382" s="1">
        <f t="shared" si="52"/>
        <v>2.0000000000000002E-5</v>
      </c>
      <c r="D3382" s="1" t="s">
        <v>321</v>
      </c>
      <c r="E3382" s="4">
        <v>14205.827905776494</v>
      </c>
      <c r="F3382" s="66">
        <f>Cat_Results[[#This Row],[TotalLossInOriginalCurrency]] / INDEX(Exchange_Rate[Exchange Rate], MATCH(Cat_Results[[#This Row],[Currency]], Exchange_Rate[Currency], 0))</f>
        <v>22256.270573828398</v>
      </c>
    </row>
    <row r="3383" spans="1:6" x14ac:dyDescent="0.3">
      <c r="A3383" s="1">
        <v>13453</v>
      </c>
      <c r="B3383" s="1">
        <v>211</v>
      </c>
      <c r="C3383" s="1">
        <f t="shared" si="52"/>
        <v>2.0000000000000002E-5</v>
      </c>
      <c r="D3383" s="1" t="s">
        <v>320</v>
      </c>
      <c r="E3383" s="4">
        <v>94.290771894156904</v>
      </c>
      <c r="F3383" s="66">
        <f>Cat_Results[[#This Row],[TotalLossInOriginalCurrency]] / INDEX(Exchange_Rate[Exchange Rate], MATCH(Cat_Results[[#This Row],[Currency]], Exchange_Rate[Currency], 0))</f>
        <v>94.290771894156904</v>
      </c>
    </row>
    <row r="3384" spans="1:6" x14ac:dyDescent="0.3">
      <c r="A3384" s="1">
        <v>13453</v>
      </c>
      <c r="B3384" s="1">
        <v>229</v>
      </c>
      <c r="C3384" s="1">
        <f t="shared" si="52"/>
        <v>2.0000000000000002E-5</v>
      </c>
      <c r="D3384" s="1" t="s">
        <v>321</v>
      </c>
      <c r="E3384" s="4">
        <v>45839.744247095528</v>
      </c>
      <c r="F3384" s="66">
        <f>Cat_Results[[#This Row],[TotalLossInOriginalCurrency]] / INDEX(Exchange_Rate[Exchange Rate], MATCH(Cat_Results[[#This Row],[Currency]], Exchange_Rate[Currency], 0))</f>
        <v>71817.127292074307</v>
      </c>
    </row>
    <row r="3385" spans="1:6" x14ac:dyDescent="0.3">
      <c r="A3385" s="1">
        <v>13456</v>
      </c>
      <c r="B3385" s="1">
        <v>226</v>
      </c>
      <c r="C3385" s="1">
        <f t="shared" si="52"/>
        <v>2.0000000000000002E-5</v>
      </c>
      <c r="D3385" s="1" t="s">
        <v>322</v>
      </c>
      <c r="E3385" s="4">
        <v>158938.60123092699</v>
      </c>
      <c r="F3385" s="66">
        <f>Cat_Results[[#This Row],[TotalLossInOriginalCurrency]] / INDEX(Exchange_Rate[Exchange Rate], MATCH(Cat_Results[[#This Row],[Currency]], Exchange_Rate[Currency], 0))</f>
        <v>195224.28857837498</v>
      </c>
    </row>
    <row r="3386" spans="1:6" x14ac:dyDescent="0.3">
      <c r="A3386" s="1">
        <v>13461</v>
      </c>
      <c r="B3386" s="1">
        <v>254</v>
      </c>
      <c r="C3386" s="1">
        <f t="shared" si="52"/>
        <v>2.0000000000000002E-5</v>
      </c>
      <c r="D3386" s="1" t="s">
        <v>321</v>
      </c>
      <c r="E3386" s="4">
        <v>1.1149058890166173E-2</v>
      </c>
      <c r="F3386" s="66">
        <f>Cat_Results[[#This Row],[TotalLossInOriginalCurrency]] / INDEX(Exchange_Rate[Exchange Rate], MATCH(Cat_Results[[#This Row],[Currency]], Exchange_Rate[Currency], 0))</f>
        <v>1.74672305583954E-2</v>
      </c>
    </row>
    <row r="3387" spans="1:6" x14ac:dyDescent="0.3">
      <c r="A3387" s="1">
        <v>13462</v>
      </c>
      <c r="B3387" s="1">
        <v>227</v>
      </c>
      <c r="C3387" s="1">
        <f t="shared" si="52"/>
        <v>2.0000000000000002E-5</v>
      </c>
      <c r="D3387" s="1" t="s">
        <v>320</v>
      </c>
      <c r="E3387" s="4">
        <v>527.22753292694699</v>
      </c>
      <c r="F3387" s="66">
        <f>Cat_Results[[#This Row],[TotalLossInOriginalCurrency]] / INDEX(Exchange_Rate[Exchange Rate], MATCH(Cat_Results[[#This Row],[Currency]], Exchange_Rate[Currency], 0))</f>
        <v>527.22753292694699</v>
      </c>
    </row>
    <row r="3388" spans="1:6" x14ac:dyDescent="0.3">
      <c r="A3388" s="1">
        <v>13475</v>
      </c>
      <c r="B3388" s="1">
        <v>231</v>
      </c>
      <c r="C3388" s="1">
        <f t="shared" si="52"/>
        <v>2.0000000000000002E-5</v>
      </c>
      <c r="D3388" s="1" t="s">
        <v>320</v>
      </c>
      <c r="E3388" s="4">
        <v>182462.15645822001</v>
      </c>
      <c r="F3388" s="66">
        <f>Cat_Results[[#This Row],[TotalLossInOriginalCurrency]] / INDEX(Exchange_Rate[Exchange Rate], MATCH(Cat_Results[[#This Row],[Currency]], Exchange_Rate[Currency], 0))</f>
        <v>182462.15645822001</v>
      </c>
    </row>
    <row r="3389" spans="1:6" x14ac:dyDescent="0.3">
      <c r="A3389" s="1">
        <v>13476</v>
      </c>
      <c r="B3389" s="1">
        <v>293</v>
      </c>
      <c r="C3389" s="1">
        <f t="shared" si="52"/>
        <v>2.0000000000000002E-5</v>
      </c>
      <c r="D3389" s="1" t="s">
        <v>323</v>
      </c>
      <c r="E3389" s="4">
        <v>6.3531164735611559E-2</v>
      </c>
      <c r="F3389" s="66">
        <f>Cat_Results[[#This Row],[TotalLossInOriginalCurrency]] / INDEX(Exchange_Rate[Exchange Rate], MATCH(Cat_Results[[#This Row],[Currency]], Exchange_Rate[Currency], 0))</f>
        <v>8.0093741416931196E-4</v>
      </c>
    </row>
    <row r="3390" spans="1:6" x14ac:dyDescent="0.3">
      <c r="A3390" s="1">
        <v>13483</v>
      </c>
      <c r="B3390" s="1">
        <v>272</v>
      </c>
      <c r="C3390" s="1">
        <f t="shared" si="52"/>
        <v>2.0000000000000002E-5</v>
      </c>
      <c r="D3390" s="1" t="s">
        <v>320</v>
      </c>
      <c r="E3390" s="4">
        <v>39988700.456510603</v>
      </c>
      <c r="F3390" s="66">
        <f>Cat_Results[[#This Row],[TotalLossInOriginalCurrency]] / INDEX(Exchange_Rate[Exchange Rate], MATCH(Cat_Results[[#This Row],[Currency]], Exchange_Rate[Currency], 0))</f>
        <v>39988700.456510603</v>
      </c>
    </row>
    <row r="3391" spans="1:6" x14ac:dyDescent="0.3">
      <c r="A3391" s="1">
        <v>13483</v>
      </c>
      <c r="B3391" s="1">
        <v>235</v>
      </c>
      <c r="C3391" s="1">
        <f t="shared" si="52"/>
        <v>2.0000000000000002E-5</v>
      </c>
      <c r="D3391" s="1" t="s">
        <v>320</v>
      </c>
      <c r="E3391" s="4">
        <v>294776.29508064699</v>
      </c>
      <c r="F3391" s="66">
        <f>Cat_Results[[#This Row],[TotalLossInOriginalCurrency]] / INDEX(Exchange_Rate[Exchange Rate], MATCH(Cat_Results[[#This Row],[Currency]], Exchange_Rate[Currency], 0))</f>
        <v>294776.29508064699</v>
      </c>
    </row>
    <row r="3392" spans="1:6" x14ac:dyDescent="0.3">
      <c r="A3392" s="1">
        <v>13487</v>
      </c>
      <c r="B3392" s="1">
        <v>272</v>
      </c>
      <c r="C3392" s="1">
        <f t="shared" si="52"/>
        <v>2.0000000000000002E-5</v>
      </c>
      <c r="D3392" s="1" t="s">
        <v>320</v>
      </c>
      <c r="E3392" s="4">
        <v>34959046.627672099</v>
      </c>
      <c r="F3392" s="66">
        <f>Cat_Results[[#This Row],[TotalLossInOriginalCurrency]] / INDEX(Exchange_Rate[Exchange Rate], MATCH(Cat_Results[[#This Row],[Currency]], Exchange_Rate[Currency], 0))</f>
        <v>34959046.627672099</v>
      </c>
    </row>
    <row r="3393" spans="1:6" x14ac:dyDescent="0.3">
      <c r="A3393" s="1">
        <v>13487</v>
      </c>
      <c r="B3393" s="1">
        <v>246</v>
      </c>
      <c r="C3393" s="1">
        <f t="shared" si="52"/>
        <v>2.0000000000000002E-5</v>
      </c>
      <c r="D3393" s="1" t="s">
        <v>321</v>
      </c>
      <c r="E3393" s="4">
        <v>40182.395661794617</v>
      </c>
      <c r="F3393" s="66">
        <f>Cat_Results[[#This Row],[TotalLossInOriginalCurrency]] / INDEX(Exchange_Rate[Exchange Rate], MATCH(Cat_Results[[#This Row],[Currency]], Exchange_Rate[Currency], 0))</f>
        <v>62953.759265933208</v>
      </c>
    </row>
    <row r="3394" spans="1:6" x14ac:dyDescent="0.3">
      <c r="A3394" s="1">
        <v>13488</v>
      </c>
      <c r="B3394" s="1">
        <v>267</v>
      </c>
      <c r="C3394" s="1">
        <f t="shared" si="52"/>
        <v>2.0000000000000002E-5</v>
      </c>
      <c r="D3394" s="1" t="s">
        <v>321</v>
      </c>
      <c r="E3394" s="4">
        <v>1608.1908155140131</v>
      </c>
      <c r="F3394" s="66">
        <f>Cat_Results[[#This Row],[TotalLossInOriginalCurrency]] / INDEX(Exchange_Rate[Exchange Rate], MATCH(Cat_Results[[#This Row],[Currency]], Exchange_Rate[Currency], 0))</f>
        <v>2519.5525499693999</v>
      </c>
    </row>
    <row r="3395" spans="1:6" x14ac:dyDescent="0.3">
      <c r="A3395" s="1">
        <v>13493</v>
      </c>
      <c r="B3395" s="1">
        <v>208</v>
      </c>
      <c r="C3395" s="1">
        <f t="shared" si="52"/>
        <v>2.0000000000000002E-5</v>
      </c>
      <c r="D3395" s="1" t="s">
        <v>320</v>
      </c>
      <c r="E3395" s="4">
        <v>88006.008708357796</v>
      </c>
      <c r="F3395" s="66">
        <f>Cat_Results[[#This Row],[TotalLossInOriginalCurrency]] / INDEX(Exchange_Rate[Exchange Rate], MATCH(Cat_Results[[#This Row],[Currency]], Exchange_Rate[Currency], 0))</f>
        <v>88006.008708357796</v>
      </c>
    </row>
    <row r="3396" spans="1:6" x14ac:dyDescent="0.3">
      <c r="A3396" s="1">
        <v>13497</v>
      </c>
      <c r="B3396" s="1">
        <v>240</v>
      </c>
      <c r="C3396" s="1">
        <f t="shared" si="52"/>
        <v>2.0000000000000002E-5</v>
      </c>
      <c r="D3396" s="1" t="s">
        <v>320</v>
      </c>
      <c r="E3396" s="4">
        <v>34137.337512926497</v>
      </c>
      <c r="F3396" s="66">
        <f>Cat_Results[[#This Row],[TotalLossInOriginalCurrency]] / INDEX(Exchange_Rate[Exchange Rate], MATCH(Cat_Results[[#This Row],[Currency]], Exchange_Rate[Currency], 0))</f>
        <v>34137.337512926497</v>
      </c>
    </row>
    <row r="3397" spans="1:6" x14ac:dyDescent="0.3">
      <c r="A3397" s="1">
        <v>13512</v>
      </c>
      <c r="B3397" s="1">
        <v>229</v>
      </c>
      <c r="C3397" s="1">
        <f t="shared" si="52"/>
        <v>2.0000000000000002E-5</v>
      </c>
      <c r="D3397" s="1" t="s">
        <v>320</v>
      </c>
      <c r="E3397" s="4">
        <v>25611.2570579151</v>
      </c>
      <c r="F3397" s="66">
        <f>Cat_Results[[#This Row],[TotalLossInOriginalCurrency]] / INDEX(Exchange_Rate[Exchange Rate], MATCH(Cat_Results[[#This Row],[Currency]], Exchange_Rate[Currency], 0))</f>
        <v>25611.2570579151</v>
      </c>
    </row>
    <row r="3398" spans="1:6" x14ac:dyDescent="0.3">
      <c r="A3398" s="1">
        <v>13512</v>
      </c>
      <c r="B3398" s="1">
        <v>268</v>
      </c>
      <c r="C3398" s="1">
        <f t="shared" ref="C3398:C3461" si="53">1/50000</f>
        <v>2.0000000000000002E-5</v>
      </c>
      <c r="D3398" s="1" t="s">
        <v>321</v>
      </c>
      <c r="E3398" s="4">
        <v>330764.23122134729</v>
      </c>
      <c r="F3398" s="66">
        <f>Cat_Results[[#This Row],[TotalLossInOriginalCurrency]] / INDEX(Exchange_Rate[Exchange Rate], MATCH(Cat_Results[[#This Row],[Currency]], Exchange_Rate[Currency], 0))</f>
        <v>518208.320911252</v>
      </c>
    </row>
    <row r="3399" spans="1:6" x14ac:dyDescent="0.3">
      <c r="A3399" s="1">
        <v>13516</v>
      </c>
      <c r="B3399" s="1">
        <v>232</v>
      </c>
      <c r="C3399" s="1">
        <f t="shared" si="53"/>
        <v>2.0000000000000002E-5</v>
      </c>
      <c r="D3399" s="1" t="s">
        <v>321</v>
      </c>
      <c r="E3399" s="4">
        <v>73122.904724157052</v>
      </c>
      <c r="F3399" s="66">
        <f>Cat_Results[[#This Row],[TotalLossInOriginalCurrency]] / INDEX(Exchange_Rate[Exchange Rate], MATCH(Cat_Results[[#This Row],[Currency]], Exchange_Rate[Currency], 0))</f>
        <v>114561.654799672</v>
      </c>
    </row>
    <row r="3400" spans="1:6" x14ac:dyDescent="0.3">
      <c r="A3400" s="1">
        <v>13518</v>
      </c>
      <c r="B3400" s="1">
        <v>250</v>
      </c>
      <c r="C3400" s="1">
        <f t="shared" si="53"/>
        <v>2.0000000000000002E-5</v>
      </c>
      <c r="D3400" s="1" t="s">
        <v>320</v>
      </c>
      <c r="E3400" s="4">
        <v>4155687.4514637999</v>
      </c>
      <c r="F3400" s="66">
        <f>Cat_Results[[#This Row],[TotalLossInOriginalCurrency]] / INDEX(Exchange_Rate[Exchange Rate], MATCH(Cat_Results[[#This Row],[Currency]], Exchange_Rate[Currency], 0))</f>
        <v>4155687.4514637999</v>
      </c>
    </row>
    <row r="3401" spans="1:6" x14ac:dyDescent="0.3">
      <c r="A3401" s="1">
        <v>13528</v>
      </c>
      <c r="B3401" s="1">
        <v>241</v>
      </c>
      <c r="C3401" s="1">
        <f t="shared" si="53"/>
        <v>2.0000000000000002E-5</v>
      </c>
      <c r="D3401" s="1" t="s">
        <v>321</v>
      </c>
      <c r="E3401" s="4">
        <v>624594.81455905095</v>
      </c>
      <c r="F3401" s="66">
        <f>Cat_Results[[#This Row],[TotalLossInOriginalCurrency]] / INDEX(Exchange_Rate[Exchange Rate], MATCH(Cat_Results[[#This Row],[Currency]], Exchange_Rate[Currency], 0))</f>
        <v>978552.69569919317</v>
      </c>
    </row>
    <row r="3402" spans="1:6" x14ac:dyDescent="0.3">
      <c r="A3402" s="1">
        <v>13529</v>
      </c>
      <c r="B3402" s="1">
        <v>274</v>
      </c>
      <c r="C3402" s="1">
        <f t="shared" si="53"/>
        <v>2.0000000000000002E-5</v>
      </c>
      <c r="D3402" s="1" t="s">
        <v>320</v>
      </c>
      <c r="E3402" s="4">
        <v>8.2321614027023298E-3</v>
      </c>
      <c r="F3402" s="66">
        <f>Cat_Results[[#This Row],[TotalLossInOriginalCurrency]] / INDEX(Exchange_Rate[Exchange Rate], MATCH(Cat_Results[[#This Row],[Currency]], Exchange_Rate[Currency], 0))</f>
        <v>8.2321614027023298E-3</v>
      </c>
    </row>
    <row r="3403" spans="1:6" x14ac:dyDescent="0.3">
      <c r="A3403" s="1">
        <v>13529</v>
      </c>
      <c r="B3403" s="1">
        <v>231</v>
      </c>
      <c r="C3403" s="1">
        <f t="shared" si="53"/>
        <v>2.0000000000000002E-5</v>
      </c>
      <c r="D3403" s="1" t="s">
        <v>320</v>
      </c>
      <c r="E3403" s="4">
        <v>19105.787932574702</v>
      </c>
      <c r="F3403" s="66">
        <f>Cat_Results[[#This Row],[TotalLossInOriginalCurrency]] / INDEX(Exchange_Rate[Exchange Rate], MATCH(Cat_Results[[#This Row],[Currency]], Exchange_Rate[Currency], 0))</f>
        <v>19105.787932574702</v>
      </c>
    </row>
    <row r="3404" spans="1:6" x14ac:dyDescent="0.3">
      <c r="A3404" s="1">
        <v>13531</v>
      </c>
      <c r="B3404" s="1">
        <v>295</v>
      </c>
      <c r="C3404" s="1">
        <f t="shared" si="53"/>
        <v>2.0000000000000002E-5</v>
      </c>
      <c r="D3404" s="1" t="s">
        <v>320</v>
      </c>
      <c r="E3404" s="4">
        <v>1.80818140506744E-2</v>
      </c>
      <c r="F3404" s="66">
        <f>Cat_Results[[#This Row],[TotalLossInOriginalCurrency]] / INDEX(Exchange_Rate[Exchange Rate], MATCH(Cat_Results[[#This Row],[Currency]], Exchange_Rate[Currency], 0))</f>
        <v>1.80818140506744E-2</v>
      </c>
    </row>
    <row r="3405" spans="1:6" x14ac:dyDescent="0.3">
      <c r="A3405" s="1">
        <v>13531</v>
      </c>
      <c r="B3405" s="1">
        <v>250</v>
      </c>
      <c r="C3405" s="1">
        <f t="shared" si="53"/>
        <v>2.0000000000000002E-5</v>
      </c>
      <c r="D3405" s="1" t="s">
        <v>320</v>
      </c>
      <c r="E3405" s="4">
        <v>1.2597344815731E-2</v>
      </c>
      <c r="F3405" s="66">
        <f>Cat_Results[[#This Row],[TotalLossInOriginalCurrency]] / INDEX(Exchange_Rate[Exchange Rate], MATCH(Cat_Results[[#This Row],[Currency]], Exchange_Rate[Currency], 0))</f>
        <v>1.2597344815731E-2</v>
      </c>
    </row>
    <row r="3406" spans="1:6" x14ac:dyDescent="0.3">
      <c r="A3406" s="1">
        <v>13540</v>
      </c>
      <c r="B3406" s="1">
        <v>240</v>
      </c>
      <c r="C3406" s="1">
        <f t="shared" si="53"/>
        <v>2.0000000000000002E-5</v>
      </c>
      <c r="D3406" s="1" t="s">
        <v>321</v>
      </c>
      <c r="E3406" s="4">
        <v>1385711.9320891066</v>
      </c>
      <c r="F3406" s="66">
        <f>Cat_Results[[#This Row],[TotalLossInOriginalCurrency]] / INDEX(Exchange_Rate[Exchange Rate], MATCH(Cat_Results[[#This Row],[Currency]], Exchange_Rate[Currency], 0))</f>
        <v>2170994.8834039401</v>
      </c>
    </row>
    <row r="3407" spans="1:6" x14ac:dyDescent="0.3">
      <c r="A3407" s="1">
        <v>13548</v>
      </c>
      <c r="B3407" s="1">
        <v>231</v>
      </c>
      <c r="C3407" s="1">
        <f t="shared" si="53"/>
        <v>2.0000000000000002E-5</v>
      </c>
      <c r="D3407" s="1" t="s">
        <v>320</v>
      </c>
      <c r="E3407" s="4">
        <v>267097.23243516701</v>
      </c>
      <c r="F3407" s="66">
        <f>Cat_Results[[#This Row],[TotalLossInOriginalCurrency]] / INDEX(Exchange_Rate[Exchange Rate], MATCH(Cat_Results[[#This Row],[Currency]], Exchange_Rate[Currency], 0))</f>
        <v>267097.23243516701</v>
      </c>
    </row>
    <row r="3408" spans="1:6" x14ac:dyDescent="0.3">
      <c r="A3408" s="1">
        <v>13549</v>
      </c>
      <c r="B3408" s="1">
        <v>275</v>
      </c>
      <c r="C3408" s="1">
        <f t="shared" si="53"/>
        <v>2.0000000000000002E-5</v>
      </c>
      <c r="D3408" s="1" t="s">
        <v>321</v>
      </c>
      <c r="E3408" s="4">
        <v>1.8832996219852152E-2</v>
      </c>
      <c r="F3408" s="66">
        <f>Cat_Results[[#This Row],[TotalLossInOriginalCurrency]] / INDEX(Exchange_Rate[Exchange Rate], MATCH(Cat_Results[[#This Row],[Currency]], Exchange_Rate[Currency], 0))</f>
        <v>2.9505655169487003E-2</v>
      </c>
    </row>
    <row r="3409" spans="1:6" x14ac:dyDescent="0.3">
      <c r="A3409" s="1">
        <v>13550</v>
      </c>
      <c r="B3409" s="1">
        <v>189</v>
      </c>
      <c r="C3409" s="1">
        <f t="shared" si="53"/>
        <v>2.0000000000000002E-5</v>
      </c>
      <c r="D3409" s="1" t="s">
        <v>320</v>
      </c>
      <c r="E3409" s="4">
        <v>2.44218856096268E-3</v>
      </c>
      <c r="F3409" s="66">
        <f>Cat_Results[[#This Row],[TotalLossInOriginalCurrency]] / INDEX(Exchange_Rate[Exchange Rate], MATCH(Cat_Results[[#This Row],[Currency]], Exchange_Rate[Currency], 0))</f>
        <v>2.44218856096268E-3</v>
      </c>
    </row>
    <row r="3410" spans="1:6" x14ac:dyDescent="0.3">
      <c r="A3410" s="1">
        <v>13554</v>
      </c>
      <c r="B3410" s="1">
        <v>234</v>
      </c>
      <c r="C3410" s="1">
        <f t="shared" si="53"/>
        <v>2.0000000000000002E-5</v>
      </c>
      <c r="D3410" s="1" t="s">
        <v>321</v>
      </c>
      <c r="E3410" s="4">
        <v>39.064797083555412</v>
      </c>
      <c r="F3410" s="66">
        <f>Cat_Results[[#This Row],[TotalLossInOriginalCurrency]] / INDEX(Exchange_Rate[Exchange Rate], MATCH(Cat_Results[[#This Row],[Currency]], Exchange_Rate[Currency], 0))</f>
        <v>61.202817573889803</v>
      </c>
    </row>
    <row r="3411" spans="1:6" x14ac:dyDescent="0.3">
      <c r="A3411" s="1">
        <v>13555</v>
      </c>
      <c r="B3411" s="1">
        <v>238</v>
      </c>
      <c r="C3411" s="1">
        <f t="shared" si="53"/>
        <v>2.0000000000000002E-5</v>
      </c>
      <c r="D3411" s="1" t="s">
        <v>320</v>
      </c>
      <c r="E3411" s="4">
        <v>694.20084666833304</v>
      </c>
      <c r="F3411" s="66">
        <f>Cat_Results[[#This Row],[TotalLossInOriginalCurrency]] / INDEX(Exchange_Rate[Exchange Rate], MATCH(Cat_Results[[#This Row],[Currency]], Exchange_Rate[Currency], 0))</f>
        <v>694.20084666833304</v>
      </c>
    </row>
    <row r="3412" spans="1:6" x14ac:dyDescent="0.3">
      <c r="A3412" s="1">
        <v>13558</v>
      </c>
      <c r="B3412" s="1">
        <v>289</v>
      </c>
      <c r="C3412" s="1">
        <f t="shared" si="53"/>
        <v>2.0000000000000002E-5</v>
      </c>
      <c r="D3412" s="1" t="s">
        <v>320</v>
      </c>
      <c r="E3412" s="4">
        <v>128010.532439549</v>
      </c>
      <c r="F3412" s="66">
        <f>Cat_Results[[#This Row],[TotalLossInOriginalCurrency]] / INDEX(Exchange_Rate[Exchange Rate], MATCH(Cat_Results[[#This Row],[Currency]], Exchange_Rate[Currency], 0))</f>
        <v>128010.532439549</v>
      </c>
    </row>
    <row r="3413" spans="1:6" x14ac:dyDescent="0.3">
      <c r="A3413" s="1">
        <v>13573</v>
      </c>
      <c r="B3413" s="1">
        <v>232</v>
      </c>
      <c r="C3413" s="1">
        <f t="shared" si="53"/>
        <v>2.0000000000000002E-5</v>
      </c>
      <c r="D3413" s="1" t="s">
        <v>323</v>
      </c>
      <c r="E3413" s="4">
        <v>4409.773496397087</v>
      </c>
      <c r="F3413" s="66">
        <f>Cat_Results[[#This Row],[TotalLossInOriginalCurrency]] / INDEX(Exchange_Rate[Exchange Rate], MATCH(Cat_Results[[#This Row],[Currency]], Exchange_Rate[Currency], 0))</f>
        <v>55.594015881419196</v>
      </c>
    </row>
    <row r="3414" spans="1:6" x14ac:dyDescent="0.3">
      <c r="A3414" s="1">
        <v>13573</v>
      </c>
      <c r="B3414" s="1">
        <v>203</v>
      </c>
      <c r="C3414" s="1">
        <f t="shared" si="53"/>
        <v>2.0000000000000002E-5</v>
      </c>
      <c r="D3414" s="1" t="s">
        <v>320</v>
      </c>
      <c r="E3414" s="4">
        <v>817.18677378445898</v>
      </c>
      <c r="F3414" s="66">
        <f>Cat_Results[[#This Row],[TotalLossInOriginalCurrency]] / INDEX(Exchange_Rate[Exchange Rate], MATCH(Cat_Results[[#This Row],[Currency]], Exchange_Rate[Currency], 0))</f>
        <v>817.18677378445898</v>
      </c>
    </row>
    <row r="3415" spans="1:6" x14ac:dyDescent="0.3">
      <c r="A3415" s="1">
        <v>13574</v>
      </c>
      <c r="B3415" s="1">
        <v>268</v>
      </c>
      <c r="C3415" s="1">
        <f t="shared" si="53"/>
        <v>2.0000000000000002E-5</v>
      </c>
      <c r="D3415" s="1" t="s">
        <v>320</v>
      </c>
      <c r="E3415" s="4">
        <v>304746.62533950398</v>
      </c>
      <c r="F3415" s="66">
        <f>Cat_Results[[#This Row],[TotalLossInOriginalCurrency]] / INDEX(Exchange_Rate[Exchange Rate], MATCH(Cat_Results[[#This Row],[Currency]], Exchange_Rate[Currency], 0))</f>
        <v>304746.62533950398</v>
      </c>
    </row>
    <row r="3416" spans="1:6" x14ac:dyDescent="0.3">
      <c r="A3416" s="1">
        <v>13580</v>
      </c>
      <c r="B3416" s="1">
        <v>200</v>
      </c>
      <c r="C3416" s="1">
        <f t="shared" si="53"/>
        <v>2.0000000000000002E-5</v>
      </c>
      <c r="D3416" s="1" t="s">
        <v>321</v>
      </c>
      <c r="E3416" s="4">
        <v>5.0162025359407902</v>
      </c>
      <c r="F3416" s="66">
        <f>Cat_Results[[#This Row],[TotalLossInOriginalCurrency]] / INDEX(Exchange_Rate[Exchange Rate], MATCH(Cat_Results[[#This Row],[Currency]], Exchange_Rate[Currency], 0))</f>
        <v>7.8588845108862397</v>
      </c>
    </row>
    <row r="3417" spans="1:6" x14ac:dyDescent="0.3">
      <c r="A3417" s="1">
        <v>13580</v>
      </c>
      <c r="B3417" s="1">
        <v>249</v>
      </c>
      <c r="C3417" s="1">
        <f t="shared" si="53"/>
        <v>2.0000000000000002E-5</v>
      </c>
      <c r="D3417" s="1" t="s">
        <v>320</v>
      </c>
      <c r="E3417" s="4">
        <v>11309.4491937072</v>
      </c>
      <c r="F3417" s="66">
        <f>Cat_Results[[#This Row],[TotalLossInOriginalCurrency]] / INDEX(Exchange_Rate[Exchange Rate], MATCH(Cat_Results[[#This Row],[Currency]], Exchange_Rate[Currency], 0))</f>
        <v>11309.4491937072</v>
      </c>
    </row>
    <row r="3418" spans="1:6" x14ac:dyDescent="0.3">
      <c r="A3418" s="1">
        <v>13582</v>
      </c>
      <c r="B3418" s="1">
        <v>248</v>
      </c>
      <c r="C3418" s="1">
        <f t="shared" si="53"/>
        <v>2.0000000000000002E-5</v>
      </c>
      <c r="D3418" s="1" t="s">
        <v>321</v>
      </c>
      <c r="E3418" s="4">
        <v>1465.8759863193573</v>
      </c>
      <c r="F3418" s="66">
        <f>Cat_Results[[#This Row],[TotalLossInOriginalCurrency]] / INDEX(Exchange_Rate[Exchange Rate], MATCH(Cat_Results[[#This Row],[Currency]], Exchange_Rate[Currency], 0))</f>
        <v>2296.5879071317599</v>
      </c>
    </row>
    <row r="3419" spans="1:6" x14ac:dyDescent="0.3">
      <c r="A3419" s="1">
        <v>13582</v>
      </c>
      <c r="B3419" s="1">
        <v>261</v>
      </c>
      <c r="C3419" s="1">
        <f t="shared" si="53"/>
        <v>2.0000000000000002E-5</v>
      </c>
      <c r="D3419" s="1" t="s">
        <v>321</v>
      </c>
      <c r="E3419" s="4">
        <v>12366352.918708608</v>
      </c>
      <c r="F3419" s="66">
        <f>Cat_Results[[#This Row],[TotalLossInOriginalCurrency]] / INDEX(Exchange_Rate[Exchange Rate], MATCH(Cat_Results[[#This Row],[Currency]], Exchange_Rate[Currency], 0))</f>
        <v>19374365.112385701</v>
      </c>
    </row>
    <row r="3420" spans="1:6" x14ac:dyDescent="0.3">
      <c r="A3420" s="1">
        <v>13582</v>
      </c>
      <c r="B3420" s="1">
        <v>269</v>
      </c>
      <c r="C3420" s="1">
        <f t="shared" si="53"/>
        <v>2.0000000000000002E-5</v>
      </c>
      <c r="D3420" s="1" t="s">
        <v>321</v>
      </c>
      <c r="E3420" s="4">
        <v>1901.4728945219993</v>
      </c>
      <c r="F3420" s="66">
        <f>Cat_Results[[#This Row],[TotalLossInOriginalCurrency]] / INDEX(Exchange_Rate[Exchange Rate], MATCH(Cat_Results[[#This Row],[Currency]], Exchange_Rate[Currency], 0))</f>
        <v>2979.0375830242101</v>
      </c>
    </row>
    <row r="3421" spans="1:6" x14ac:dyDescent="0.3">
      <c r="A3421" s="1">
        <v>13583</v>
      </c>
      <c r="B3421" s="1">
        <v>253</v>
      </c>
      <c r="C3421" s="1">
        <f t="shared" si="53"/>
        <v>2.0000000000000002E-5</v>
      </c>
      <c r="D3421" s="1" t="s">
        <v>320</v>
      </c>
      <c r="E3421" s="4">
        <v>4502.1142870187796</v>
      </c>
      <c r="F3421" s="66">
        <f>Cat_Results[[#This Row],[TotalLossInOriginalCurrency]] / INDEX(Exchange_Rate[Exchange Rate], MATCH(Cat_Results[[#This Row],[Currency]], Exchange_Rate[Currency], 0))</f>
        <v>4502.1142870187796</v>
      </c>
    </row>
    <row r="3422" spans="1:6" x14ac:dyDescent="0.3">
      <c r="A3422" s="1">
        <v>13585</v>
      </c>
      <c r="B3422" s="1">
        <v>235</v>
      </c>
      <c r="C3422" s="1">
        <f t="shared" si="53"/>
        <v>2.0000000000000002E-5</v>
      </c>
      <c r="D3422" s="1" t="s">
        <v>323</v>
      </c>
      <c r="E3422" s="4">
        <v>1.4707890147350871</v>
      </c>
      <c r="F3422" s="66">
        <f>Cat_Results[[#This Row],[TotalLossInOriginalCurrency]] / INDEX(Exchange_Rate[Exchange Rate], MATCH(Cat_Results[[#This Row],[Currency]], Exchange_Rate[Currency], 0))</f>
        <v>1.8542237579822499E-2</v>
      </c>
    </row>
    <row r="3423" spans="1:6" x14ac:dyDescent="0.3">
      <c r="A3423" s="1">
        <v>13589</v>
      </c>
      <c r="B3423" s="1">
        <v>215</v>
      </c>
      <c r="C3423" s="1">
        <f t="shared" si="53"/>
        <v>2.0000000000000002E-5</v>
      </c>
      <c r="D3423" s="1" t="s">
        <v>321</v>
      </c>
      <c r="E3423" s="4">
        <v>2199677.0607630941</v>
      </c>
      <c r="F3423" s="66">
        <f>Cat_Results[[#This Row],[TotalLossInOriginalCurrency]] / INDEX(Exchange_Rate[Exchange Rate], MATCH(Cat_Results[[#This Row],[Currency]], Exchange_Rate[Currency], 0))</f>
        <v>3446234.0501450002</v>
      </c>
    </row>
    <row r="3424" spans="1:6" x14ac:dyDescent="0.3">
      <c r="A3424" s="1">
        <v>13592</v>
      </c>
      <c r="B3424" s="1">
        <v>213</v>
      </c>
      <c r="C3424" s="1">
        <f t="shared" si="53"/>
        <v>2.0000000000000002E-5</v>
      </c>
      <c r="D3424" s="1" t="s">
        <v>320</v>
      </c>
      <c r="E3424" s="4">
        <v>278.91858154162799</v>
      </c>
      <c r="F3424" s="66">
        <f>Cat_Results[[#This Row],[TotalLossInOriginalCurrency]] / INDEX(Exchange_Rate[Exchange Rate], MATCH(Cat_Results[[#This Row],[Currency]], Exchange_Rate[Currency], 0))</f>
        <v>278.91858154162799</v>
      </c>
    </row>
    <row r="3425" spans="1:6" x14ac:dyDescent="0.3">
      <c r="A3425" s="1">
        <v>13618</v>
      </c>
      <c r="B3425" s="1">
        <v>208</v>
      </c>
      <c r="C3425" s="1">
        <f t="shared" si="53"/>
        <v>2.0000000000000002E-5</v>
      </c>
      <c r="D3425" s="1" t="s">
        <v>320</v>
      </c>
      <c r="E3425" s="4">
        <v>621.38084613706906</v>
      </c>
      <c r="F3425" s="66">
        <f>Cat_Results[[#This Row],[TotalLossInOriginalCurrency]] / INDEX(Exchange_Rate[Exchange Rate], MATCH(Cat_Results[[#This Row],[Currency]], Exchange_Rate[Currency], 0))</f>
        <v>621.38084613706906</v>
      </c>
    </row>
    <row r="3426" spans="1:6" x14ac:dyDescent="0.3">
      <c r="A3426" s="1">
        <v>13623</v>
      </c>
      <c r="B3426" s="1">
        <v>210</v>
      </c>
      <c r="C3426" s="1">
        <f t="shared" si="53"/>
        <v>2.0000000000000002E-5</v>
      </c>
      <c r="D3426" s="1" t="s">
        <v>320</v>
      </c>
      <c r="E3426" s="4">
        <v>2456287.8857343402</v>
      </c>
      <c r="F3426" s="66">
        <f>Cat_Results[[#This Row],[TotalLossInOriginalCurrency]] / INDEX(Exchange_Rate[Exchange Rate], MATCH(Cat_Results[[#This Row],[Currency]], Exchange_Rate[Currency], 0))</f>
        <v>2456287.8857343402</v>
      </c>
    </row>
    <row r="3427" spans="1:6" x14ac:dyDescent="0.3">
      <c r="A3427" s="1">
        <v>13623</v>
      </c>
      <c r="B3427" s="1">
        <v>262</v>
      </c>
      <c r="C3427" s="1">
        <f t="shared" si="53"/>
        <v>2.0000000000000002E-5</v>
      </c>
      <c r="D3427" s="1" t="s">
        <v>320</v>
      </c>
      <c r="E3427" s="4">
        <v>5.8111548423767099E-3</v>
      </c>
      <c r="F3427" s="66">
        <f>Cat_Results[[#This Row],[TotalLossInOriginalCurrency]] / INDEX(Exchange_Rate[Exchange Rate], MATCH(Cat_Results[[#This Row],[Currency]], Exchange_Rate[Currency], 0))</f>
        <v>5.8111548423767099E-3</v>
      </c>
    </row>
    <row r="3428" spans="1:6" x14ac:dyDescent="0.3">
      <c r="A3428" s="1">
        <v>13628</v>
      </c>
      <c r="B3428" s="1">
        <v>260</v>
      </c>
      <c r="C3428" s="1">
        <f t="shared" si="53"/>
        <v>2.0000000000000002E-5</v>
      </c>
      <c r="D3428" s="1" t="s">
        <v>320</v>
      </c>
      <c r="E3428" s="4">
        <v>33.445577982813099</v>
      </c>
      <c r="F3428" s="66">
        <f>Cat_Results[[#This Row],[TotalLossInOriginalCurrency]] / INDEX(Exchange_Rate[Exchange Rate], MATCH(Cat_Results[[#This Row],[Currency]], Exchange_Rate[Currency], 0))</f>
        <v>33.445577982813099</v>
      </c>
    </row>
    <row r="3429" spans="1:6" x14ac:dyDescent="0.3">
      <c r="A3429" s="1">
        <v>13628</v>
      </c>
      <c r="B3429" s="1">
        <v>209</v>
      </c>
      <c r="C3429" s="1">
        <f t="shared" si="53"/>
        <v>2.0000000000000002E-5</v>
      </c>
      <c r="D3429" s="1" t="s">
        <v>320</v>
      </c>
      <c r="E3429" s="4">
        <v>31620.7625196353</v>
      </c>
      <c r="F3429" s="66">
        <f>Cat_Results[[#This Row],[TotalLossInOriginalCurrency]] / INDEX(Exchange_Rate[Exchange Rate], MATCH(Cat_Results[[#This Row],[Currency]], Exchange_Rate[Currency], 0))</f>
        <v>31620.7625196353</v>
      </c>
    </row>
    <row r="3430" spans="1:6" x14ac:dyDescent="0.3">
      <c r="A3430" s="1">
        <v>13631</v>
      </c>
      <c r="B3430" s="1">
        <v>242</v>
      </c>
      <c r="C3430" s="1">
        <f t="shared" si="53"/>
        <v>2.0000000000000002E-5</v>
      </c>
      <c r="D3430" s="1" t="s">
        <v>320</v>
      </c>
      <c r="E3430" s="4">
        <v>172477.96594009799</v>
      </c>
      <c r="F3430" s="66">
        <f>Cat_Results[[#This Row],[TotalLossInOriginalCurrency]] / INDEX(Exchange_Rate[Exchange Rate], MATCH(Cat_Results[[#This Row],[Currency]], Exchange_Rate[Currency], 0))</f>
        <v>172477.96594009799</v>
      </c>
    </row>
    <row r="3431" spans="1:6" x14ac:dyDescent="0.3">
      <c r="A3431" s="1">
        <v>13631</v>
      </c>
      <c r="B3431" s="1">
        <v>254</v>
      </c>
      <c r="C3431" s="1">
        <f t="shared" si="53"/>
        <v>2.0000000000000002E-5</v>
      </c>
      <c r="D3431" s="1" t="s">
        <v>321</v>
      </c>
      <c r="E3431" s="4">
        <v>10.290581355623342</v>
      </c>
      <c r="F3431" s="66">
        <f>Cat_Results[[#This Row],[TotalLossInOriginalCurrency]] / INDEX(Exchange_Rate[Exchange Rate], MATCH(Cat_Results[[#This Row],[Currency]], Exchange_Rate[Currency], 0))</f>
        <v>16.122253805398898</v>
      </c>
    </row>
    <row r="3432" spans="1:6" x14ac:dyDescent="0.3">
      <c r="A3432" s="1">
        <v>13640</v>
      </c>
      <c r="B3432" s="1">
        <v>246</v>
      </c>
      <c r="C3432" s="1">
        <f t="shared" si="53"/>
        <v>2.0000000000000002E-5</v>
      </c>
      <c r="D3432" s="1" t="s">
        <v>320</v>
      </c>
      <c r="E3432" s="4">
        <v>5.48543781042099E-2</v>
      </c>
      <c r="F3432" s="66">
        <f>Cat_Results[[#This Row],[TotalLossInOriginalCurrency]] / INDEX(Exchange_Rate[Exchange Rate], MATCH(Cat_Results[[#This Row],[Currency]], Exchange_Rate[Currency], 0))</f>
        <v>5.48543781042099E-2</v>
      </c>
    </row>
    <row r="3433" spans="1:6" x14ac:dyDescent="0.3">
      <c r="A3433" s="1">
        <v>13642</v>
      </c>
      <c r="B3433" s="1">
        <v>226</v>
      </c>
      <c r="C3433" s="1">
        <f t="shared" si="53"/>
        <v>2.0000000000000002E-5</v>
      </c>
      <c r="D3433" s="1" t="s">
        <v>323</v>
      </c>
      <c r="E3433" s="4">
        <v>2580905.9079217915</v>
      </c>
      <c r="F3433" s="66">
        <f>Cat_Results[[#This Row],[TotalLossInOriginalCurrency]] / INDEX(Exchange_Rate[Exchange Rate], MATCH(Cat_Results[[#This Row],[Currency]], Exchange_Rate[Currency], 0))</f>
        <v>32537.481607770202</v>
      </c>
    </row>
    <row r="3434" spans="1:6" x14ac:dyDescent="0.3">
      <c r="A3434" s="1">
        <v>13645</v>
      </c>
      <c r="B3434" s="1">
        <v>222</v>
      </c>
      <c r="C3434" s="1">
        <f t="shared" si="53"/>
        <v>2.0000000000000002E-5</v>
      </c>
      <c r="D3434" s="1" t="s">
        <v>320</v>
      </c>
      <c r="E3434" s="4">
        <v>667669.23260336905</v>
      </c>
      <c r="F3434" s="66">
        <f>Cat_Results[[#This Row],[TotalLossInOriginalCurrency]] / INDEX(Exchange_Rate[Exchange Rate], MATCH(Cat_Results[[#This Row],[Currency]], Exchange_Rate[Currency], 0))</f>
        <v>667669.23260336905</v>
      </c>
    </row>
    <row r="3435" spans="1:6" x14ac:dyDescent="0.3">
      <c r="A3435" s="1">
        <v>13652</v>
      </c>
      <c r="B3435" s="1">
        <v>215</v>
      </c>
      <c r="C3435" s="1">
        <f t="shared" si="53"/>
        <v>2.0000000000000002E-5</v>
      </c>
      <c r="D3435" s="1" t="s">
        <v>320</v>
      </c>
      <c r="E3435" s="4">
        <v>4.1832029819488499E-3</v>
      </c>
      <c r="F3435" s="66">
        <f>Cat_Results[[#This Row],[TotalLossInOriginalCurrency]] / INDEX(Exchange_Rate[Exchange Rate], MATCH(Cat_Results[[#This Row],[Currency]], Exchange_Rate[Currency], 0))</f>
        <v>4.1832029819488499E-3</v>
      </c>
    </row>
    <row r="3436" spans="1:6" x14ac:dyDescent="0.3">
      <c r="A3436" s="1">
        <v>13652</v>
      </c>
      <c r="B3436" s="1">
        <v>232</v>
      </c>
      <c r="C3436" s="1">
        <f t="shared" si="53"/>
        <v>2.0000000000000002E-5</v>
      </c>
      <c r="D3436" s="1" t="s">
        <v>320</v>
      </c>
      <c r="E3436" s="4">
        <v>18.6410285492294</v>
      </c>
      <c r="F3436" s="66">
        <f>Cat_Results[[#This Row],[TotalLossInOriginalCurrency]] / INDEX(Exchange_Rate[Exchange Rate], MATCH(Cat_Results[[#This Row],[Currency]], Exchange_Rate[Currency], 0))</f>
        <v>18.6410285492294</v>
      </c>
    </row>
    <row r="3437" spans="1:6" x14ac:dyDescent="0.3">
      <c r="A3437" s="1">
        <v>13652</v>
      </c>
      <c r="B3437" s="1">
        <v>262</v>
      </c>
      <c r="C3437" s="1">
        <f t="shared" si="53"/>
        <v>2.0000000000000002E-5</v>
      </c>
      <c r="D3437" s="1" t="s">
        <v>320</v>
      </c>
      <c r="E3437" s="4">
        <v>42542.209967829302</v>
      </c>
      <c r="F3437" s="66">
        <f>Cat_Results[[#This Row],[TotalLossInOriginalCurrency]] / INDEX(Exchange_Rate[Exchange Rate], MATCH(Cat_Results[[#This Row],[Currency]], Exchange_Rate[Currency], 0))</f>
        <v>42542.209967829302</v>
      </c>
    </row>
    <row r="3438" spans="1:6" x14ac:dyDescent="0.3">
      <c r="A3438" s="1">
        <v>13657</v>
      </c>
      <c r="B3438" s="1">
        <v>194</v>
      </c>
      <c r="C3438" s="1">
        <f t="shared" si="53"/>
        <v>2.0000000000000002E-5</v>
      </c>
      <c r="D3438" s="1" t="s">
        <v>320</v>
      </c>
      <c r="E3438" s="4">
        <v>682.05984586849797</v>
      </c>
      <c r="F3438" s="66">
        <f>Cat_Results[[#This Row],[TotalLossInOriginalCurrency]] / INDEX(Exchange_Rate[Exchange Rate], MATCH(Cat_Results[[#This Row],[Currency]], Exchange_Rate[Currency], 0))</f>
        <v>682.05984586849797</v>
      </c>
    </row>
    <row r="3439" spans="1:6" x14ac:dyDescent="0.3">
      <c r="A3439" s="1">
        <v>13658</v>
      </c>
      <c r="B3439" s="1">
        <v>263</v>
      </c>
      <c r="C3439" s="1">
        <f t="shared" si="53"/>
        <v>2.0000000000000002E-5</v>
      </c>
      <c r="D3439" s="1" t="s">
        <v>321</v>
      </c>
      <c r="E3439" s="4">
        <v>1760732.9201685456</v>
      </c>
      <c r="F3439" s="66">
        <f>Cat_Results[[#This Row],[TotalLossInOriginalCurrency]] / INDEX(Exchange_Rate[Exchange Rate], MATCH(Cat_Results[[#This Row],[Currency]], Exchange_Rate[Currency], 0))</f>
        <v>2758540.2652655998</v>
      </c>
    </row>
    <row r="3440" spans="1:6" x14ac:dyDescent="0.3">
      <c r="A3440" s="1">
        <v>13669</v>
      </c>
      <c r="B3440" s="1">
        <v>267</v>
      </c>
      <c r="C3440" s="1">
        <f t="shared" si="53"/>
        <v>2.0000000000000002E-5</v>
      </c>
      <c r="D3440" s="1" t="s">
        <v>321</v>
      </c>
      <c r="E3440" s="4">
        <v>45179.186620470617</v>
      </c>
      <c r="F3440" s="66">
        <f>Cat_Results[[#This Row],[TotalLossInOriginalCurrency]] / INDEX(Exchange_Rate[Exchange Rate], MATCH(Cat_Results[[#This Row],[Currency]], Exchange_Rate[Currency], 0))</f>
        <v>70782.231658727105</v>
      </c>
    </row>
    <row r="3441" spans="1:6" x14ac:dyDescent="0.3">
      <c r="A3441" s="1">
        <v>13673</v>
      </c>
      <c r="B3441" s="1">
        <v>235</v>
      </c>
      <c r="C3441" s="1">
        <f t="shared" si="53"/>
        <v>2.0000000000000002E-5</v>
      </c>
      <c r="D3441" s="1" t="s">
        <v>322</v>
      </c>
      <c r="E3441" s="4">
        <v>27608928.316827998</v>
      </c>
      <c r="F3441" s="66">
        <f>Cat_Results[[#This Row],[TotalLossInOriginalCurrency]] / INDEX(Exchange_Rate[Exchange Rate], MATCH(Cat_Results[[#This Row],[Currency]], Exchange_Rate[Currency], 0))</f>
        <v>33912047.465630397</v>
      </c>
    </row>
    <row r="3442" spans="1:6" x14ac:dyDescent="0.3">
      <c r="A3442" s="1">
        <v>13686</v>
      </c>
      <c r="B3442" s="1">
        <v>296</v>
      </c>
      <c r="C3442" s="1">
        <f t="shared" si="53"/>
        <v>2.0000000000000002E-5</v>
      </c>
      <c r="D3442" s="1" t="s">
        <v>320</v>
      </c>
      <c r="E3442" s="4">
        <v>229276.72442231001</v>
      </c>
      <c r="F3442" s="66">
        <f>Cat_Results[[#This Row],[TotalLossInOriginalCurrency]] / INDEX(Exchange_Rate[Exchange Rate], MATCH(Cat_Results[[#This Row],[Currency]], Exchange_Rate[Currency], 0))</f>
        <v>229276.72442231001</v>
      </c>
    </row>
    <row r="3443" spans="1:6" x14ac:dyDescent="0.3">
      <c r="A3443" s="1">
        <v>13687</v>
      </c>
      <c r="B3443" s="1">
        <v>268</v>
      </c>
      <c r="C3443" s="1">
        <f t="shared" si="53"/>
        <v>2.0000000000000002E-5</v>
      </c>
      <c r="D3443" s="1" t="s">
        <v>320</v>
      </c>
      <c r="E3443" s="4">
        <v>2.5606654584407799E-2</v>
      </c>
      <c r="F3443" s="66">
        <f>Cat_Results[[#This Row],[TotalLossInOriginalCurrency]] / INDEX(Exchange_Rate[Exchange Rate], MATCH(Cat_Results[[#This Row],[Currency]], Exchange_Rate[Currency], 0))</f>
        <v>2.5606654584407799E-2</v>
      </c>
    </row>
    <row r="3444" spans="1:6" x14ac:dyDescent="0.3">
      <c r="A3444" s="1">
        <v>13693</v>
      </c>
      <c r="B3444" s="1">
        <v>226</v>
      </c>
      <c r="C3444" s="1">
        <f t="shared" si="53"/>
        <v>2.0000000000000002E-5</v>
      </c>
      <c r="D3444" s="1" t="s">
        <v>320</v>
      </c>
      <c r="E3444" s="4">
        <v>1.8947040662169501</v>
      </c>
      <c r="F3444" s="66">
        <f>Cat_Results[[#This Row],[TotalLossInOriginalCurrency]] / INDEX(Exchange_Rate[Exchange Rate], MATCH(Cat_Results[[#This Row],[Currency]], Exchange_Rate[Currency], 0))</f>
        <v>1.8947040662169501</v>
      </c>
    </row>
    <row r="3445" spans="1:6" x14ac:dyDescent="0.3">
      <c r="A3445" s="1">
        <v>13693</v>
      </c>
      <c r="B3445" s="1">
        <v>242</v>
      </c>
      <c r="C3445" s="1">
        <f t="shared" si="53"/>
        <v>2.0000000000000002E-5</v>
      </c>
      <c r="D3445" s="1" t="s">
        <v>321</v>
      </c>
      <c r="E3445" s="4">
        <v>16585762.164592221</v>
      </c>
      <c r="F3445" s="66">
        <f>Cat_Results[[#This Row],[TotalLossInOriginalCurrency]] / INDEX(Exchange_Rate[Exchange Rate], MATCH(Cat_Results[[#This Row],[Currency]], Exchange_Rate[Currency], 0))</f>
        <v>25984913.576084401</v>
      </c>
    </row>
    <row r="3446" spans="1:6" x14ac:dyDescent="0.3">
      <c r="A3446" s="1">
        <v>13703</v>
      </c>
      <c r="B3446" s="1">
        <v>225</v>
      </c>
      <c r="C3446" s="1">
        <f t="shared" si="53"/>
        <v>2.0000000000000002E-5</v>
      </c>
      <c r="D3446" s="1" t="s">
        <v>321</v>
      </c>
      <c r="E3446" s="4">
        <v>12408.705096294194</v>
      </c>
      <c r="F3446" s="66">
        <f>Cat_Results[[#This Row],[TotalLossInOriginalCurrency]] / INDEX(Exchange_Rate[Exchange Rate], MATCH(Cat_Results[[#This Row],[Currency]], Exchange_Rate[Currency], 0))</f>
        <v>19440.718268990699</v>
      </c>
    </row>
    <row r="3447" spans="1:6" x14ac:dyDescent="0.3">
      <c r="A3447" s="1">
        <v>13705</v>
      </c>
      <c r="B3447" s="1">
        <v>215</v>
      </c>
      <c r="C3447" s="1">
        <f t="shared" si="53"/>
        <v>2.0000000000000002E-5</v>
      </c>
      <c r="D3447" s="1" t="s">
        <v>320</v>
      </c>
      <c r="E3447" s="4">
        <v>8790840.4721057005</v>
      </c>
      <c r="F3447" s="66">
        <f>Cat_Results[[#This Row],[TotalLossInOriginalCurrency]] / INDEX(Exchange_Rate[Exchange Rate], MATCH(Cat_Results[[#This Row],[Currency]], Exchange_Rate[Currency], 0))</f>
        <v>8790840.4721057005</v>
      </c>
    </row>
    <row r="3448" spans="1:6" x14ac:dyDescent="0.3">
      <c r="A3448" s="1">
        <v>13714</v>
      </c>
      <c r="B3448" s="1">
        <v>309</v>
      </c>
      <c r="C3448" s="1">
        <f t="shared" si="53"/>
        <v>2.0000000000000002E-5</v>
      </c>
      <c r="D3448" s="1" t="s">
        <v>320</v>
      </c>
      <c r="E3448" s="4">
        <v>2839.5764377191699</v>
      </c>
      <c r="F3448" s="66">
        <f>Cat_Results[[#This Row],[TotalLossInOriginalCurrency]] / INDEX(Exchange_Rate[Exchange Rate], MATCH(Cat_Results[[#This Row],[Currency]], Exchange_Rate[Currency], 0))</f>
        <v>2839.5764377191699</v>
      </c>
    </row>
    <row r="3449" spans="1:6" x14ac:dyDescent="0.3">
      <c r="A3449" s="1">
        <v>13714</v>
      </c>
      <c r="B3449" s="1">
        <v>234</v>
      </c>
      <c r="C3449" s="1">
        <f t="shared" si="53"/>
        <v>2.0000000000000002E-5</v>
      </c>
      <c r="D3449" s="1" t="s">
        <v>320</v>
      </c>
      <c r="E3449" s="4">
        <v>5.8111548423767099E-3</v>
      </c>
      <c r="F3449" s="66">
        <f>Cat_Results[[#This Row],[TotalLossInOriginalCurrency]] / INDEX(Exchange_Rate[Exchange Rate], MATCH(Cat_Results[[#This Row],[Currency]], Exchange_Rate[Currency], 0))</f>
        <v>5.8111548423767099E-3</v>
      </c>
    </row>
    <row r="3450" spans="1:6" x14ac:dyDescent="0.3">
      <c r="A3450" s="1">
        <v>13724</v>
      </c>
      <c r="B3450" s="1">
        <v>162</v>
      </c>
      <c r="C3450" s="1">
        <f t="shared" si="53"/>
        <v>2.0000000000000002E-5</v>
      </c>
      <c r="D3450" s="1" t="s">
        <v>323</v>
      </c>
      <c r="E3450" s="4">
        <v>3.4498899920384359E-2</v>
      </c>
      <c r="F3450" s="66">
        <f>Cat_Results[[#This Row],[TotalLossInOriginalCurrency]] / INDEX(Exchange_Rate[Exchange Rate], MATCH(Cat_Results[[#This Row],[Currency]], Exchange_Rate[Currency], 0))</f>
        <v>4.3492764234542792E-4</v>
      </c>
    </row>
    <row r="3451" spans="1:6" x14ac:dyDescent="0.3">
      <c r="A3451" s="1">
        <v>13726</v>
      </c>
      <c r="B3451" s="1">
        <v>248</v>
      </c>
      <c r="C3451" s="1">
        <f t="shared" si="53"/>
        <v>2.0000000000000002E-5</v>
      </c>
      <c r="D3451" s="1" t="s">
        <v>321</v>
      </c>
      <c r="E3451" s="4">
        <v>250369.70775205022</v>
      </c>
      <c r="F3451" s="66">
        <f>Cat_Results[[#This Row],[TotalLossInOriginalCurrency]] / INDEX(Exchange_Rate[Exchange Rate], MATCH(Cat_Results[[#This Row],[Currency]], Exchange_Rate[Currency], 0))</f>
        <v>392254.22102671798</v>
      </c>
    </row>
    <row r="3452" spans="1:6" x14ac:dyDescent="0.3">
      <c r="A3452" s="1">
        <v>13726</v>
      </c>
      <c r="B3452" s="1">
        <v>223</v>
      </c>
      <c r="C3452" s="1">
        <f t="shared" si="53"/>
        <v>2.0000000000000002E-5</v>
      </c>
      <c r="D3452" s="1" t="s">
        <v>320</v>
      </c>
      <c r="E3452" s="4">
        <v>36.885892786085599</v>
      </c>
      <c r="F3452" s="66">
        <f>Cat_Results[[#This Row],[TotalLossInOriginalCurrency]] / INDEX(Exchange_Rate[Exchange Rate], MATCH(Cat_Results[[#This Row],[Currency]], Exchange_Rate[Currency], 0))</f>
        <v>36.885892786085599</v>
      </c>
    </row>
    <row r="3453" spans="1:6" x14ac:dyDescent="0.3">
      <c r="A3453" s="1">
        <v>13727</v>
      </c>
      <c r="B3453" s="1">
        <v>218</v>
      </c>
      <c r="C3453" s="1">
        <f t="shared" si="53"/>
        <v>2.0000000000000002E-5</v>
      </c>
      <c r="D3453" s="1" t="s">
        <v>320</v>
      </c>
      <c r="E3453" s="4">
        <v>6.5166503190994295E-4</v>
      </c>
      <c r="F3453" s="66">
        <f>Cat_Results[[#This Row],[TotalLossInOriginalCurrency]] / INDEX(Exchange_Rate[Exchange Rate], MATCH(Cat_Results[[#This Row],[Currency]], Exchange_Rate[Currency], 0))</f>
        <v>6.5166503190994295E-4</v>
      </c>
    </row>
    <row r="3454" spans="1:6" x14ac:dyDescent="0.3">
      <c r="A3454" s="1">
        <v>13731</v>
      </c>
      <c r="B3454" s="1">
        <v>185</v>
      </c>
      <c r="C3454" s="1">
        <f t="shared" si="53"/>
        <v>2.0000000000000002E-5</v>
      </c>
      <c r="D3454" s="1" t="s">
        <v>320</v>
      </c>
      <c r="E3454" s="4">
        <v>8.7859109044074995E-3</v>
      </c>
      <c r="F3454" s="66">
        <f>Cat_Results[[#This Row],[TotalLossInOriginalCurrency]] / INDEX(Exchange_Rate[Exchange Rate], MATCH(Cat_Results[[#This Row],[Currency]], Exchange_Rate[Currency], 0))</f>
        <v>8.7859109044074995E-3</v>
      </c>
    </row>
    <row r="3455" spans="1:6" x14ac:dyDescent="0.3">
      <c r="A3455" s="1">
        <v>13733</v>
      </c>
      <c r="B3455" s="1">
        <v>266</v>
      </c>
      <c r="C3455" s="1">
        <f t="shared" si="53"/>
        <v>2.0000000000000002E-5</v>
      </c>
      <c r="D3455" s="1" t="s">
        <v>320</v>
      </c>
      <c r="E3455" s="4">
        <v>815583.62675600499</v>
      </c>
      <c r="F3455" s="66">
        <f>Cat_Results[[#This Row],[TotalLossInOriginalCurrency]] / INDEX(Exchange_Rate[Exchange Rate], MATCH(Cat_Results[[#This Row],[Currency]], Exchange_Rate[Currency], 0))</f>
        <v>815583.62675600499</v>
      </c>
    </row>
    <row r="3456" spans="1:6" x14ac:dyDescent="0.3">
      <c r="A3456" s="1">
        <v>13736</v>
      </c>
      <c r="B3456" s="1">
        <v>229</v>
      </c>
      <c r="C3456" s="1">
        <f t="shared" si="53"/>
        <v>2.0000000000000002E-5</v>
      </c>
      <c r="D3456" s="1" t="s">
        <v>320</v>
      </c>
      <c r="E3456" s="4">
        <v>1.7061829566955599E-3</v>
      </c>
      <c r="F3456" s="66">
        <f>Cat_Results[[#This Row],[TotalLossInOriginalCurrency]] / INDEX(Exchange_Rate[Exchange Rate], MATCH(Cat_Results[[#This Row],[Currency]], Exchange_Rate[Currency], 0))</f>
        <v>1.7061829566955599E-3</v>
      </c>
    </row>
    <row r="3457" spans="1:6" x14ac:dyDescent="0.3">
      <c r="A3457" s="1">
        <v>13736</v>
      </c>
      <c r="B3457" s="1">
        <v>251</v>
      </c>
      <c r="C3457" s="1">
        <f t="shared" si="53"/>
        <v>2.0000000000000002E-5</v>
      </c>
      <c r="D3457" s="1" t="s">
        <v>320</v>
      </c>
      <c r="E3457" s="4">
        <v>6.5166503190994295E-4</v>
      </c>
      <c r="F3457" s="66">
        <f>Cat_Results[[#This Row],[TotalLossInOriginalCurrency]] / INDEX(Exchange_Rate[Exchange Rate], MATCH(Cat_Results[[#This Row],[Currency]], Exchange_Rate[Currency], 0))</f>
        <v>6.5166503190994295E-4</v>
      </c>
    </row>
    <row r="3458" spans="1:6" x14ac:dyDescent="0.3">
      <c r="A3458" s="1">
        <v>13738</v>
      </c>
      <c r="B3458" s="1">
        <v>228</v>
      </c>
      <c r="C3458" s="1">
        <f t="shared" si="53"/>
        <v>2.0000000000000002E-5</v>
      </c>
      <c r="D3458" s="1" t="s">
        <v>320</v>
      </c>
      <c r="E3458" s="4">
        <v>1.7414800822734802E-2</v>
      </c>
      <c r="F3458" s="66">
        <f>Cat_Results[[#This Row],[TotalLossInOriginalCurrency]] / INDEX(Exchange_Rate[Exchange Rate], MATCH(Cat_Results[[#This Row],[Currency]], Exchange_Rate[Currency], 0))</f>
        <v>1.7414800822734802E-2</v>
      </c>
    </row>
    <row r="3459" spans="1:6" x14ac:dyDescent="0.3">
      <c r="A3459" s="1">
        <v>13739</v>
      </c>
      <c r="B3459" s="1">
        <v>193</v>
      </c>
      <c r="C3459" s="1">
        <f t="shared" si="53"/>
        <v>2.0000000000000002E-5</v>
      </c>
      <c r="D3459" s="1" t="s">
        <v>320</v>
      </c>
      <c r="E3459" s="4">
        <v>7.2438269853591902E-3</v>
      </c>
      <c r="F3459" s="66">
        <f>Cat_Results[[#This Row],[TotalLossInOriginalCurrency]] / INDEX(Exchange_Rate[Exchange Rate], MATCH(Cat_Results[[#This Row],[Currency]], Exchange_Rate[Currency], 0))</f>
        <v>7.2438269853591902E-3</v>
      </c>
    </row>
    <row r="3460" spans="1:6" x14ac:dyDescent="0.3">
      <c r="A3460" s="1">
        <v>13749</v>
      </c>
      <c r="B3460" s="1">
        <v>226</v>
      </c>
      <c r="C3460" s="1">
        <f t="shared" si="53"/>
        <v>2.0000000000000002E-5</v>
      </c>
      <c r="D3460" s="1" t="s">
        <v>321</v>
      </c>
      <c r="E3460" s="4">
        <v>6485672.8836151967</v>
      </c>
      <c r="F3460" s="66">
        <f>Cat_Results[[#This Row],[TotalLossInOriginalCurrency]] / INDEX(Exchange_Rate[Exchange Rate], MATCH(Cat_Results[[#This Row],[Currency]], Exchange_Rate[Currency], 0))</f>
        <v>10161103.7039514</v>
      </c>
    </row>
    <row r="3461" spans="1:6" x14ac:dyDescent="0.3">
      <c r="A3461" s="1">
        <v>13751</v>
      </c>
      <c r="B3461" s="1">
        <v>220</v>
      </c>
      <c r="C3461" s="1">
        <f t="shared" si="53"/>
        <v>2.0000000000000002E-5</v>
      </c>
      <c r="D3461" s="1" t="s">
        <v>320</v>
      </c>
      <c r="E3461" s="4">
        <v>1865101.8902732399</v>
      </c>
      <c r="F3461" s="66">
        <f>Cat_Results[[#This Row],[TotalLossInOriginalCurrency]] / INDEX(Exchange_Rate[Exchange Rate], MATCH(Cat_Results[[#This Row],[Currency]], Exchange_Rate[Currency], 0))</f>
        <v>1865101.8902732399</v>
      </c>
    </row>
    <row r="3462" spans="1:6" x14ac:dyDescent="0.3">
      <c r="A3462" s="1">
        <v>13751</v>
      </c>
      <c r="B3462" s="1">
        <v>275</v>
      </c>
      <c r="C3462" s="1">
        <f t="shared" ref="C3462:C3525" si="54">1/50000</f>
        <v>2.0000000000000002E-5</v>
      </c>
      <c r="D3462" s="1" t="s">
        <v>320</v>
      </c>
      <c r="E3462" s="4">
        <v>8.0093741416931196E-4</v>
      </c>
      <c r="F3462" s="66">
        <f>Cat_Results[[#This Row],[TotalLossInOriginalCurrency]] / INDEX(Exchange_Rate[Exchange Rate], MATCH(Cat_Results[[#This Row],[Currency]], Exchange_Rate[Currency], 0))</f>
        <v>8.0093741416931196E-4</v>
      </c>
    </row>
    <row r="3463" spans="1:6" x14ac:dyDescent="0.3">
      <c r="A3463" s="1">
        <v>13753</v>
      </c>
      <c r="B3463" s="1">
        <v>236</v>
      </c>
      <c r="C3463" s="1">
        <f t="shared" si="54"/>
        <v>2.0000000000000002E-5</v>
      </c>
      <c r="D3463" s="1" t="s">
        <v>320</v>
      </c>
      <c r="E3463" s="4">
        <v>1012155.50239549</v>
      </c>
      <c r="F3463" s="66">
        <f>Cat_Results[[#This Row],[TotalLossInOriginalCurrency]] / INDEX(Exchange_Rate[Exchange Rate], MATCH(Cat_Results[[#This Row],[Currency]], Exchange_Rate[Currency], 0))</f>
        <v>1012155.50239549</v>
      </c>
    </row>
    <row r="3464" spans="1:6" x14ac:dyDescent="0.3">
      <c r="A3464" s="1">
        <v>13756</v>
      </c>
      <c r="B3464" s="1">
        <v>242</v>
      </c>
      <c r="C3464" s="1">
        <f t="shared" si="54"/>
        <v>2.0000000000000002E-5</v>
      </c>
      <c r="D3464" s="1" t="s">
        <v>320</v>
      </c>
      <c r="E3464" s="4">
        <v>44169.417051814497</v>
      </c>
      <c r="F3464" s="66">
        <f>Cat_Results[[#This Row],[TotalLossInOriginalCurrency]] / INDEX(Exchange_Rate[Exchange Rate], MATCH(Cat_Results[[#This Row],[Currency]], Exchange_Rate[Currency], 0))</f>
        <v>44169.417051814497</v>
      </c>
    </row>
    <row r="3465" spans="1:6" x14ac:dyDescent="0.3">
      <c r="A3465" s="1">
        <v>13757</v>
      </c>
      <c r="B3465" s="1">
        <v>213</v>
      </c>
      <c r="C3465" s="1">
        <f t="shared" si="54"/>
        <v>2.0000000000000002E-5</v>
      </c>
      <c r="D3465" s="1" t="s">
        <v>320</v>
      </c>
      <c r="E3465" s="4">
        <v>8.0093741416931196E-4</v>
      </c>
      <c r="F3465" s="66">
        <f>Cat_Results[[#This Row],[TotalLossInOriginalCurrency]] / INDEX(Exchange_Rate[Exchange Rate], MATCH(Cat_Results[[#This Row],[Currency]], Exchange_Rate[Currency], 0))</f>
        <v>8.0093741416931196E-4</v>
      </c>
    </row>
    <row r="3466" spans="1:6" x14ac:dyDescent="0.3">
      <c r="A3466" s="1">
        <v>13759</v>
      </c>
      <c r="B3466" s="1">
        <v>231</v>
      </c>
      <c r="C3466" s="1">
        <f t="shared" si="54"/>
        <v>2.0000000000000002E-5</v>
      </c>
      <c r="D3466" s="1" t="s">
        <v>321</v>
      </c>
      <c r="E3466" s="4">
        <v>6.0667575902377827E-2</v>
      </c>
      <c r="F3466" s="66">
        <f>Cat_Results[[#This Row],[TotalLossInOriginalCurrency]] / INDEX(Exchange_Rate[Exchange Rate], MATCH(Cat_Results[[#This Row],[Currency]], Exchange_Rate[Currency], 0))</f>
        <v>9.5047891139984103E-2</v>
      </c>
    </row>
    <row r="3467" spans="1:6" x14ac:dyDescent="0.3">
      <c r="A3467" s="1">
        <v>13766</v>
      </c>
      <c r="B3467" s="1">
        <v>285</v>
      </c>
      <c r="C3467" s="1">
        <f t="shared" si="54"/>
        <v>2.0000000000000002E-5</v>
      </c>
      <c r="D3467" s="1" t="s">
        <v>320</v>
      </c>
      <c r="E3467" s="4">
        <v>27.999899312853799</v>
      </c>
      <c r="F3467" s="66">
        <f>Cat_Results[[#This Row],[TotalLossInOriginalCurrency]] / INDEX(Exchange_Rate[Exchange Rate], MATCH(Cat_Results[[#This Row],[Currency]], Exchange_Rate[Currency], 0))</f>
        <v>27.999899312853799</v>
      </c>
    </row>
    <row r="3468" spans="1:6" x14ac:dyDescent="0.3">
      <c r="A3468" s="1">
        <v>13770</v>
      </c>
      <c r="B3468" s="1">
        <v>243</v>
      </c>
      <c r="C3468" s="1">
        <f t="shared" si="54"/>
        <v>2.0000000000000002E-5</v>
      </c>
      <c r="D3468" s="1" t="s">
        <v>320</v>
      </c>
      <c r="E3468" s="4">
        <v>2.9140580445527999E-2</v>
      </c>
      <c r="F3468" s="66">
        <f>Cat_Results[[#This Row],[TotalLossInOriginalCurrency]] / INDEX(Exchange_Rate[Exchange Rate], MATCH(Cat_Results[[#This Row],[Currency]], Exchange_Rate[Currency], 0))</f>
        <v>2.9140580445527999E-2</v>
      </c>
    </row>
    <row r="3469" spans="1:6" x14ac:dyDescent="0.3">
      <c r="A3469" s="1">
        <v>13773</v>
      </c>
      <c r="B3469" s="1">
        <v>279</v>
      </c>
      <c r="C3469" s="1">
        <f t="shared" si="54"/>
        <v>2.0000000000000002E-5</v>
      </c>
      <c r="D3469" s="1" t="s">
        <v>321</v>
      </c>
      <c r="E3469" s="4">
        <v>0.37464553792748323</v>
      </c>
      <c r="F3469" s="66">
        <f>Cat_Results[[#This Row],[TotalLossInOriginalCurrency]] / INDEX(Exchange_Rate[Exchange Rate], MATCH(Cat_Results[[#This Row],[Currency]], Exchange_Rate[Currency], 0))</f>
        <v>0.58695716410875298</v>
      </c>
    </row>
    <row r="3470" spans="1:6" x14ac:dyDescent="0.3">
      <c r="A3470" s="1">
        <v>13775</v>
      </c>
      <c r="B3470" s="1">
        <v>196</v>
      </c>
      <c r="C3470" s="1">
        <f t="shared" si="54"/>
        <v>2.0000000000000002E-5</v>
      </c>
      <c r="D3470" s="1" t="s">
        <v>321</v>
      </c>
      <c r="E3470" s="4">
        <v>122860.09884168561</v>
      </c>
      <c r="F3470" s="66">
        <f>Cat_Results[[#This Row],[TotalLossInOriginalCurrency]] / INDEX(Exchange_Rate[Exchange Rate], MATCH(Cat_Results[[#This Row],[Currency]], Exchange_Rate[Currency], 0))</f>
        <v>192484.916802066</v>
      </c>
    </row>
    <row r="3471" spans="1:6" x14ac:dyDescent="0.3">
      <c r="A3471" s="1">
        <v>13779</v>
      </c>
      <c r="B3471" s="1">
        <v>253</v>
      </c>
      <c r="C3471" s="1">
        <f t="shared" si="54"/>
        <v>2.0000000000000002E-5</v>
      </c>
      <c r="D3471" s="1" t="s">
        <v>320</v>
      </c>
      <c r="E3471" s="4">
        <v>172146.14527678001</v>
      </c>
      <c r="F3471" s="66">
        <f>Cat_Results[[#This Row],[TotalLossInOriginalCurrency]] / INDEX(Exchange_Rate[Exchange Rate], MATCH(Cat_Results[[#This Row],[Currency]], Exchange_Rate[Currency], 0))</f>
        <v>172146.14527678001</v>
      </c>
    </row>
    <row r="3472" spans="1:6" x14ac:dyDescent="0.3">
      <c r="A3472" s="1">
        <v>13781</v>
      </c>
      <c r="B3472" s="1">
        <v>235</v>
      </c>
      <c r="C3472" s="1">
        <f t="shared" si="54"/>
        <v>2.0000000000000002E-5</v>
      </c>
      <c r="D3472" s="1" t="s">
        <v>320</v>
      </c>
      <c r="E3472" s="4">
        <v>3.9345982670784001</v>
      </c>
      <c r="F3472" s="66">
        <f>Cat_Results[[#This Row],[TotalLossInOriginalCurrency]] / INDEX(Exchange_Rate[Exchange Rate], MATCH(Cat_Results[[#This Row],[Currency]], Exchange_Rate[Currency], 0))</f>
        <v>3.9345982670784001</v>
      </c>
    </row>
    <row r="3473" spans="1:6" x14ac:dyDescent="0.3">
      <c r="A3473" s="1">
        <v>13784</v>
      </c>
      <c r="B3473" s="1">
        <v>258</v>
      </c>
      <c r="C3473" s="1">
        <f t="shared" si="54"/>
        <v>2.0000000000000002E-5</v>
      </c>
      <c r="D3473" s="1" t="s">
        <v>321</v>
      </c>
      <c r="E3473" s="4">
        <v>1.3399641176799724E-2</v>
      </c>
      <c r="F3473" s="66">
        <f>Cat_Results[[#This Row],[TotalLossInOriginalCurrency]] / INDEX(Exchange_Rate[Exchange Rate], MATCH(Cat_Results[[#This Row],[Currency]], Exchange_Rate[Currency], 0))</f>
        <v>2.0993217825889601E-2</v>
      </c>
    </row>
    <row r="3474" spans="1:6" x14ac:dyDescent="0.3">
      <c r="A3474" s="1">
        <v>13784</v>
      </c>
      <c r="B3474" s="1">
        <v>256</v>
      </c>
      <c r="C3474" s="1">
        <f t="shared" si="54"/>
        <v>2.0000000000000002E-5</v>
      </c>
      <c r="D3474" s="1" t="s">
        <v>321</v>
      </c>
      <c r="E3474" s="4">
        <v>1.1149058890166173E-2</v>
      </c>
      <c r="F3474" s="66">
        <f>Cat_Results[[#This Row],[TotalLossInOriginalCurrency]] / INDEX(Exchange_Rate[Exchange Rate], MATCH(Cat_Results[[#This Row],[Currency]], Exchange_Rate[Currency], 0))</f>
        <v>1.74672305583954E-2</v>
      </c>
    </row>
    <row r="3475" spans="1:6" x14ac:dyDescent="0.3">
      <c r="A3475" s="1">
        <v>13787</v>
      </c>
      <c r="B3475" s="1">
        <v>223</v>
      </c>
      <c r="C3475" s="1">
        <f t="shared" si="54"/>
        <v>2.0000000000000002E-5</v>
      </c>
      <c r="D3475" s="1" t="s">
        <v>321</v>
      </c>
      <c r="E3475" s="4">
        <v>21212343.288925964</v>
      </c>
      <c r="F3475" s="66">
        <f>Cat_Results[[#This Row],[TotalLossInOriginalCurrency]] / INDEX(Exchange_Rate[Exchange Rate], MATCH(Cat_Results[[#This Row],[Currency]], Exchange_Rate[Currency], 0))</f>
        <v>33233378.221574601</v>
      </c>
    </row>
    <row r="3476" spans="1:6" x14ac:dyDescent="0.3">
      <c r="A3476" s="1">
        <v>13788</v>
      </c>
      <c r="B3476" s="1">
        <v>249</v>
      </c>
      <c r="C3476" s="1">
        <f t="shared" si="54"/>
        <v>2.0000000000000002E-5</v>
      </c>
      <c r="D3476" s="1" t="s">
        <v>320</v>
      </c>
      <c r="E3476" s="4">
        <v>942780.37820946204</v>
      </c>
      <c r="F3476" s="66">
        <f>Cat_Results[[#This Row],[TotalLossInOriginalCurrency]] / INDEX(Exchange_Rate[Exchange Rate], MATCH(Cat_Results[[#This Row],[Currency]], Exchange_Rate[Currency], 0))</f>
        <v>942780.37820946204</v>
      </c>
    </row>
    <row r="3477" spans="1:6" x14ac:dyDescent="0.3">
      <c r="A3477" s="1">
        <v>13791</v>
      </c>
      <c r="B3477" s="1">
        <v>228</v>
      </c>
      <c r="C3477" s="1">
        <f t="shared" si="54"/>
        <v>2.0000000000000002E-5</v>
      </c>
      <c r="D3477" s="1" t="s">
        <v>321</v>
      </c>
      <c r="E3477" s="4">
        <v>46690.878175260048</v>
      </c>
      <c r="F3477" s="66">
        <f>Cat_Results[[#This Row],[TotalLossInOriginalCurrency]] / INDEX(Exchange_Rate[Exchange Rate], MATCH(Cat_Results[[#This Row],[Currency]], Exchange_Rate[Currency], 0))</f>
        <v>73150.598816961094</v>
      </c>
    </row>
    <row r="3478" spans="1:6" x14ac:dyDescent="0.3">
      <c r="A3478" s="1">
        <v>13792</v>
      </c>
      <c r="B3478" s="1">
        <v>220</v>
      </c>
      <c r="C3478" s="1">
        <f t="shared" si="54"/>
        <v>2.0000000000000002E-5</v>
      </c>
      <c r="D3478" s="1" t="s">
        <v>321</v>
      </c>
      <c r="E3478" s="4">
        <v>1.7500423237914158E-2</v>
      </c>
      <c r="F3478" s="66">
        <f>Cat_Results[[#This Row],[TotalLossInOriginalCurrency]] / INDEX(Exchange_Rate[Exchange Rate], MATCH(Cat_Results[[#This Row],[Currency]], Exchange_Rate[Currency], 0))</f>
        <v>2.7417913079261801E-2</v>
      </c>
    </row>
    <row r="3479" spans="1:6" x14ac:dyDescent="0.3">
      <c r="A3479" s="1">
        <v>13792</v>
      </c>
      <c r="B3479" s="1">
        <v>227</v>
      </c>
      <c r="C3479" s="1">
        <f t="shared" si="54"/>
        <v>2.0000000000000002E-5</v>
      </c>
      <c r="D3479" s="1" t="s">
        <v>321</v>
      </c>
      <c r="E3479" s="4">
        <v>155316.92709507296</v>
      </c>
      <c r="F3479" s="66">
        <f>Cat_Results[[#This Row],[TotalLossInOriginalCurrency]] / INDEX(Exchange_Rate[Exchange Rate], MATCH(Cat_Results[[#This Row],[Currency]], Exchange_Rate[Currency], 0))</f>
        <v>243335.02961259297</v>
      </c>
    </row>
    <row r="3480" spans="1:6" x14ac:dyDescent="0.3">
      <c r="A3480" s="1">
        <v>13794</v>
      </c>
      <c r="B3480" s="1">
        <v>236</v>
      </c>
      <c r="C3480" s="1">
        <f t="shared" si="54"/>
        <v>2.0000000000000002E-5</v>
      </c>
      <c r="D3480" s="1" t="s">
        <v>321</v>
      </c>
      <c r="E3480" s="4">
        <v>45598.431310977445</v>
      </c>
      <c r="F3480" s="66">
        <f>Cat_Results[[#This Row],[TotalLossInOriginalCurrency]] / INDEX(Exchange_Rate[Exchange Rate], MATCH(Cat_Results[[#This Row],[Currency]], Exchange_Rate[Currency], 0))</f>
        <v>71439.062315162606</v>
      </c>
    </row>
    <row r="3481" spans="1:6" x14ac:dyDescent="0.3">
      <c r="A3481" s="1">
        <v>13797</v>
      </c>
      <c r="B3481" s="1">
        <v>250</v>
      </c>
      <c r="C3481" s="1">
        <f t="shared" si="54"/>
        <v>2.0000000000000002E-5</v>
      </c>
      <c r="D3481" s="1" t="s">
        <v>320</v>
      </c>
      <c r="E3481" s="4">
        <v>1006.03748977717</v>
      </c>
      <c r="F3481" s="66">
        <f>Cat_Results[[#This Row],[TotalLossInOriginalCurrency]] / INDEX(Exchange_Rate[Exchange Rate], MATCH(Cat_Results[[#This Row],[Currency]], Exchange_Rate[Currency], 0))</f>
        <v>1006.03748977717</v>
      </c>
    </row>
    <row r="3482" spans="1:6" x14ac:dyDescent="0.3">
      <c r="A3482" s="1">
        <v>13801</v>
      </c>
      <c r="B3482" s="1">
        <v>263</v>
      </c>
      <c r="C3482" s="1">
        <f t="shared" si="54"/>
        <v>2.0000000000000002E-5</v>
      </c>
      <c r="D3482" s="1" t="s">
        <v>321</v>
      </c>
      <c r="E3482" s="4">
        <v>32982.243423397391</v>
      </c>
      <c r="F3482" s="66">
        <f>Cat_Results[[#This Row],[TotalLossInOriginalCurrency]] / INDEX(Exchange_Rate[Exchange Rate], MATCH(Cat_Results[[#This Row],[Currency]], Exchange_Rate[Currency], 0))</f>
        <v>51673.280757154193</v>
      </c>
    </row>
    <row r="3483" spans="1:6" x14ac:dyDescent="0.3">
      <c r="A3483" s="1">
        <v>13801</v>
      </c>
      <c r="B3483" s="1">
        <v>261</v>
      </c>
      <c r="C3483" s="1">
        <f t="shared" si="54"/>
        <v>2.0000000000000002E-5</v>
      </c>
      <c r="D3483" s="1" t="s">
        <v>321</v>
      </c>
      <c r="E3483" s="4">
        <v>8101347.8117682869</v>
      </c>
      <c r="F3483" s="66">
        <f>Cat_Results[[#This Row],[TotalLossInOriginalCurrency]] / INDEX(Exchange_Rate[Exchange Rate], MATCH(Cat_Results[[#This Row],[Currency]], Exchange_Rate[Currency], 0))</f>
        <v>12692381.6131892</v>
      </c>
    </row>
    <row r="3484" spans="1:6" x14ac:dyDescent="0.3">
      <c r="A3484" s="1">
        <v>13801</v>
      </c>
      <c r="B3484" s="1">
        <v>237</v>
      </c>
      <c r="C3484" s="1">
        <f t="shared" si="54"/>
        <v>2.0000000000000002E-5</v>
      </c>
      <c r="D3484" s="1" t="s">
        <v>321</v>
      </c>
      <c r="E3484" s="4">
        <v>3.3860180514692841E-2</v>
      </c>
      <c r="F3484" s="66">
        <f>Cat_Results[[#This Row],[TotalLossInOriginalCurrency]] / INDEX(Exchange_Rate[Exchange Rate], MATCH(Cat_Results[[#This Row],[Currency]], Exchange_Rate[Currency], 0))</f>
        <v>5.3048744797706597E-2</v>
      </c>
    </row>
    <row r="3485" spans="1:6" x14ac:dyDescent="0.3">
      <c r="A3485" s="1">
        <v>13801</v>
      </c>
      <c r="B3485" s="1">
        <v>218</v>
      </c>
      <c r="C3485" s="1">
        <f t="shared" si="54"/>
        <v>2.0000000000000002E-5</v>
      </c>
      <c r="D3485" s="1" t="s">
        <v>320</v>
      </c>
      <c r="E3485" s="4">
        <v>0.35017067939043001</v>
      </c>
      <c r="F3485" s="66">
        <f>Cat_Results[[#This Row],[TotalLossInOriginalCurrency]] / INDEX(Exchange_Rate[Exchange Rate], MATCH(Cat_Results[[#This Row],[Currency]], Exchange_Rate[Currency], 0))</f>
        <v>0.35017067939043001</v>
      </c>
    </row>
    <row r="3486" spans="1:6" x14ac:dyDescent="0.3">
      <c r="A3486" s="1">
        <v>13814</v>
      </c>
      <c r="B3486" s="1">
        <v>243</v>
      </c>
      <c r="C3486" s="1">
        <f t="shared" si="54"/>
        <v>2.0000000000000002E-5</v>
      </c>
      <c r="D3486" s="1" t="s">
        <v>320</v>
      </c>
      <c r="E3486" s="4">
        <v>501429.79224995</v>
      </c>
      <c r="F3486" s="66">
        <f>Cat_Results[[#This Row],[TotalLossInOriginalCurrency]] / INDEX(Exchange_Rate[Exchange Rate], MATCH(Cat_Results[[#This Row],[Currency]], Exchange_Rate[Currency], 0))</f>
        <v>501429.79224995</v>
      </c>
    </row>
    <row r="3487" spans="1:6" x14ac:dyDescent="0.3">
      <c r="A3487" s="1">
        <v>13819</v>
      </c>
      <c r="B3487" s="1">
        <v>222</v>
      </c>
      <c r="C3487" s="1">
        <f t="shared" si="54"/>
        <v>2.0000000000000002E-5</v>
      </c>
      <c r="D3487" s="1" t="s">
        <v>320</v>
      </c>
      <c r="E3487" s="4">
        <v>121332.703025517</v>
      </c>
      <c r="F3487" s="66">
        <f>Cat_Results[[#This Row],[TotalLossInOriginalCurrency]] / INDEX(Exchange_Rate[Exchange Rate], MATCH(Cat_Results[[#This Row],[Currency]], Exchange_Rate[Currency], 0))</f>
        <v>121332.703025517</v>
      </c>
    </row>
    <row r="3488" spans="1:6" x14ac:dyDescent="0.3">
      <c r="A3488" s="1">
        <v>13824</v>
      </c>
      <c r="B3488" s="1">
        <v>266</v>
      </c>
      <c r="C3488" s="1">
        <f t="shared" si="54"/>
        <v>2.0000000000000002E-5</v>
      </c>
      <c r="D3488" s="1" t="s">
        <v>320</v>
      </c>
      <c r="E3488" s="4">
        <v>22.1774848885834</v>
      </c>
      <c r="F3488" s="66">
        <f>Cat_Results[[#This Row],[TotalLossInOriginalCurrency]] / INDEX(Exchange_Rate[Exchange Rate], MATCH(Cat_Results[[#This Row],[Currency]], Exchange_Rate[Currency], 0))</f>
        <v>22.1774848885834</v>
      </c>
    </row>
    <row r="3489" spans="1:6" x14ac:dyDescent="0.3">
      <c r="A3489" s="1">
        <v>13833</v>
      </c>
      <c r="B3489" s="1">
        <v>276</v>
      </c>
      <c r="C3489" s="1">
        <f t="shared" si="54"/>
        <v>2.0000000000000002E-5</v>
      </c>
      <c r="D3489" s="1" t="s">
        <v>321</v>
      </c>
      <c r="E3489" s="4">
        <v>1.1149058890166173E-2</v>
      </c>
      <c r="F3489" s="66">
        <f>Cat_Results[[#This Row],[TotalLossInOriginalCurrency]] / INDEX(Exchange_Rate[Exchange Rate], MATCH(Cat_Results[[#This Row],[Currency]], Exchange_Rate[Currency], 0))</f>
        <v>1.74672305583954E-2</v>
      </c>
    </row>
    <row r="3490" spans="1:6" x14ac:dyDescent="0.3">
      <c r="A3490" s="1">
        <v>13834</v>
      </c>
      <c r="B3490" s="1">
        <v>259</v>
      </c>
      <c r="C3490" s="1">
        <f t="shared" si="54"/>
        <v>2.0000000000000002E-5</v>
      </c>
      <c r="D3490" s="1" t="s">
        <v>321</v>
      </c>
      <c r="E3490" s="4">
        <v>687119.53416784795</v>
      </c>
      <c r="F3490" s="66">
        <f>Cat_Results[[#This Row],[TotalLossInOriginalCurrency]] / INDEX(Exchange_Rate[Exchange Rate], MATCH(Cat_Results[[#This Row],[Currency]], Exchange_Rate[Currency], 0))</f>
        <v>1076510.1738832199</v>
      </c>
    </row>
    <row r="3491" spans="1:6" x14ac:dyDescent="0.3">
      <c r="A3491" s="1">
        <v>13834</v>
      </c>
      <c r="B3491" s="1">
        <v>244</v>
      </c>
      <c r="C3491" s="1">
        <f t="shared" si="54"/>
        <v>2.0000000000000002E-5</v>
      </c>
      <c r="D3491" s="1" t="s">
        <v>321</v>
      </c>
      <c r="E3491" s="4">
        <v>4759.4437976491672</v>
      </c>
      <c r="F3491" s="66">
        <f>Cat_Results[[#This Row],[TotalLossInOriginalCurrency]] / INDEX(Exchange_Rate[Exchange Rate], MATCH(Cat_Results[[#This Row],[Currency]], Exchange_Rate[Currency], 0))</f>
        <v>7456.62059571594</v>
      </c>
    </row>
    <row r="3492" spans="1:6" x14ac:dyDescent="0.3">
      <c r="A3492" s="1">
        <v>13841</v>
      </c>
      <c r="B3492" s="1">
        <v>272</v>
      </c>
      <c r="C3492" s="1">
        <f t="shared" si="54"/>
        <v>2.0000000000000002E-5</v>
      </c>
      <c r="D3492" s="1" t="s">
        <v>320</v>
      </c>
      <c r="E3492" s="4">
        <v>1603.5328267142199</v>
      </c>
      <c r="F3492" s="66">
        <f>Cat_Results[[#This Row],[TotalLossInOriginalCurrency]] / INDEX(Exchange_Rate[Exchange Rate], MATCH(Cat_Results[[#This Row],[Currency]], Exchange_Rate[Currency], 0))</f>
        <v>1603.5328267142199</v>
      </c>
    </row>
    <row r="3493" spans="1:6" x14ac:dyDescent="0.3">
      <c r="A3493" s="1">
        <v>13843</v>
      </c>
      <c r="B3493" s="1">
        <v>274</v>
      </c>
      <c r="C3493" s="1">
        <f t="shared" si="54"/>
        <v>2.0000000000000002E-5</v>
      </c>
      <c r="D3493" s="1" t="s">
        <v>321</v>
      </c>
      <c r="E3493" s="4">
        <v>1.1475316043413879E-2</v>
      </c>
      <c r="F3493" s="66">
        <f>Cat_Results[[#This Row],[TotalLossInOriginalCurrency]] / INDEX(Exchange_Rate[Exchange Rate], MATCH(Cat_Results[[#This Row],[Currency]], Exchange_Rate[Currency], 0))</f>
        <v>1.79783776402473E-2</v>
      </c>
    </row>
    <row r="3494" spans="1:6" x14ac:dyDescent="0.3">
      <c r="A3494" s="1">
        <v>13851</v>
      </c>
      <c r="B3494" s="1">
        <v>222</v>
      </c>
      <c r="C3494" s="1">
        <f t="shared" si="54"/>
        <v>2.0000000000000002E-5</v>
      </c>
      <c r="D3494" s="1" t="s">
        <v>321</v>
      </c>
      <c r="E3494" s="4">
        <v>307901.83084227837</v>
      </c>
      <c r="F3494" s="66">
        <f>Cat_Results[[#This Row],[TotalLossInOriginalCurrency]] / INDEX(Exchange_Rate[Exchange Rate], MATCH(Cat_Results[[#This Row],[Currency]], Exchange_Rate[Currency], 0))</f>
        <v>482389.79824726499</v>
      </c>
    </row>
    <row r="3495" spans="1:6" x14ac:dyDescent="0.3">
      <c r="A3495" s="1">
        <v>13858</v>
      </c>
      <c r="B3495" s="1">
        <v>241</v>
      </c>
      <c r="C3495" s="1">
        <f t="shared" si="54"/>
        <v>2.0000000000000002E-5</v>
      </c>
      <c r="D3495" s="1" t="s">
        <v>320</v>
      </c>
      <c r="E3495" s="4">
        <v>2.0029778257012398</v>
      </c>
      <c r="F3495" s="66">
        <f>Cat_Results[[#This Row],[TotalLossInOriginalCurrency]] / INDEX(Exchange_Rate[Exchange Rate], MATCH(Cat_Results[[#This Row],[Currency]], Exchange_Rate[Currency], 0))</f>
        <v>2.0029778257012398</v>
      </c>
    </row>
    <row r="3496" spans="1:6" x14ac:dyDescent="0.3">
      <c r="A3496" s="1">
        <v>13862</v>
      </c>
      <c r="B3496" s="1">
        <v>222</v>
      </c>
      <c r="C3496" s="1">
        <f t="shared" si="54"/>
        <v>2.0000000000000002E-5</v>
      </c>
      <c r="D3496" s="1" t="s">
        <v>320</v>
      </c>
      <c r="E3496" s="4">
        <v>3.9959122538566598</v>
      </c>
      <c r="F3496" s="66">
        <f>Cat_Results[[#This Row],[TotalLossInOriginalCurrency]] / INDEX(Exchange_Rate[Exchange Rate], MATCH(Cat_Results[[#This Row],[Currency]], Exchange_Rate[Currency], 0))</f>
        <v>3.9959122538566598</v>
      </c>
    </row>
    <row r="3497" spans="1:6" x14ac:dyDescent="0.3">
      <c r="A3497" s="1">
        <v>13864</v>
      </c>
      <c r="B3497" s="1">
        <v>213</v>
      </c>
      <c r="C3497" s="1">
        <f t="shared" si="54"/>
        <v>2.0000000000000002E-5</v>
      </c>
      <c r="D3497" s="1" t="s">
        <v>323</v>
      </c>
      <c r="E3497" s="4">
        <v>1317.9897985111322</v>
      </c>
      <c r="F3497" s="66">
        <f>Cat_Results[[#This Row],[TotalLossInOriginalCurrency]] / INDEX(Exchange_Rate[Exchange Rate], MATCH(Cat_Results[[#This Row],[Currency]], Exchange_Rate[Currency], 0))</f>
        <v>16.615897811949299</v>
      </c>
    </row>
    <row r="3498" spans="1:6" x14ac:dyDescent="0.3">
      <c r="A3498" s="1">
        <v>13867</v>
      </c>
      <c r="B3498" s="1">
        <v>201</v>
      </c>
      <c r="C3498" s="1">
        <f t="shared" si="54"/>
        <v>2.0000000000000002E-5</v>
      </c>
      <c r="D3498" s="1" t="s">
        <v>320</v>
      </c>
      <c r="E3498" s="4">
        <v>4.1832029819488499E-3</v>
      </c>
      <c r="F3498" s="66">
        <f>Cat_Results[[#This Row],[TotalLossInOriginalCurrency]] / INDEX(Exchange_Rate[Exchange Rate], MATCH(Cat_Results[[#This Row],[Currency]], Exchange_Rate[Currency], 0))</f>
        <v>4.1832029819488499E-3</v>
      </c>
    </row>
    <row r="3499" spans="1:6" x14ac:dyDescent="0.3">
      <c r="A3499" s="1">
        <v>13867</v>
      </c>
      <c r="B3499" s="1">
        <v>281</v>
      </c>
      <c r="C3499" s="1">
        <f t="shared" si="54"/>
        <v>2.0000000000000002E-5</v>
      </c>
      <c r="D3499" s="1" t="s">
        <v>321</v>
      </c>
      <c r="E3499" s="4">
        <v>267228.44961887249</v>
      </c>
      <c r="F3499" s="66">
        <f>Cat_Results[[#This Row],[TotalLossInOriginalCurrency]] / INDEX(Exchange_Rate[Exchange Rate], MATCH(Cat_Results[[#This Row],[Currency]], Exchange_Rate[Currency], 0))</f>
        <v>418666.81190216797</v>
      </c>
    </row>
    <row r="3500" spans="1:6" x14ac:dyDescent="0.3">
      <c r="A3500" s="1">
        <v>13876</v>
      </c>
      <c r="B3500" s="1">
        <v>223</v>
      </c>
      <c r="C3500" s="1">
        <f t="shared" si="54"/>
        <v>2.0000000000000002E-5</v>
      </c>
      <c r="D3500" s="1" t="s">
        <v>320</v>
      </c>
      <c r="E3500" s="4">
        <v>8.0093741416931196E-4</v>
      </c>
      <c r="F3500" s="66">
        <f>Cat_Results[[#This Row],[TotalLossInOriginalCurrency]] / INDEX(Exchange_Rate[Exchange Rate], MATCH(Cat_Results[[#This Row],[Currency]], Exchange_Rate[Currency], 0))</f>
        <v>8.0093741416931196E-4</v>
      </c>
    </row>
    <row r="3501" spans="1:6" x14ac:dyDescent="0.3">
      <c r="A3501" s="1">
        <v>13876</v>
      </c>
      <c r="B3501" s="1">
        <v>307</v>
      </c>
      <c r="C3501" s="1">
        <f t="shared" si="54"/>
        <v>2.0000000000000002E-5</v>
      </c>
      <c r="D3501" s="1" t="s">
        <v>320</v>
      </c>
      <c r="E3501" s="4">
        <v>7.1515958756208406E-2</v>
      </c>
      <c r="F3501" s="66">
        <f>Cat_Results[[#This Row],[TotalLossInOriginalCurrency]] / INDEX(Exchange_Rate[Exchange Rate], MATCH(Cat_Results[[#This Row],[Currency]], Exchange_Rate[Currency], 0))</f>
        <v>7.1515958756208406E-2</v>
      </c>
    </row>
    <row r="3502" spans="1:6" x14ac:dyDescent="0.3">
      <c r="A3502" s="1">
        <v>13879</v>
      </c>
      <c r="B3502" s="1">
        <v>290</v>
      </c>
      <c r="C3502" s="1">
        <f t="shared" si="54"/>
        <v>2.0000000000000002E-5</v>
      </c>
      <c r="D3502" s="1" t="s">
        <v>321</v>
      </c>
      <c r="E3502" s="4">
        <v>1.2739032858572897E-3</v>
      </c>
      <c r="F3502" s="66">
        <f>Cat_Results[[#This Row],[TotalLossInOriginalCurrency]] / INDEX(Exchange_Rate[Exchange Rate], MATCH(Cat_Results[[#This Row],[Currency]], Exchange_Rate[Currency], 0))</f>
        <v>1.99582427740097E-3</v>
      </c>
    </row>
    <row r="3503" spans="1:6" x14ac:dyDescent="0.3">
      <c r="A3503" s="1">
        <v>13883</v>
      </c>
      <c r="B3503" s="1">
        <v>220</v>
      </c>
      <c r="C3503" s="1">
        <f t="shared" si="54"/>
        <v>2.0000000000000002E-5</v>
      </c>
      <c r="D3503" s="1" t="s">
        <v>321</v>
      </c>
      <c r="E3503" s="4">
        <v>2.8042906807086924E-2</v>
      </c>
      <c r="F3503" s="66">
        <f>Cat_Results[[#This Row],[TotalLossInOriginalCurrency]] / INDEX(Exchange_Rate[Exchange Rate], MATCH(Cat_Results[[#This Row],[Currency]], Exchange_Rate[Currency], 0))</f>
        <v>4.3934822082519497E-2</v>
      </c>
    </row>
    <row r="3504" spans="1:6" x14ac:dyDescent="0.3">
      <c r="A3504" s="1">
        <v>13886</v>
      </c>
      <c r="B3504" s="1">
        <v>215</v>
      </c>
      <c r="C3504" s="1">
        <f t="shared" si="54"/>
        <v>2.0000000000000002E-5</v>
      </c>
      <c r="D3504" s="1" t="s">
        <v>320</v>
      </c>
      <c r="E3504" s="4">
        <v>1853.7046651630101</v>
      </c>
      <c r="F3504" s="66">
        <f>Cat_Results[[#This Row],[TotalLossInOriginalCurrency]] / INDEX(Exchange_Rate[Exchange Rate], MATCH(Cat_Results[[#This Row],[Currency]], Exchange_Rate[Currency], 0))</f>
        <v>1853.7046651630101</v>
      </c>
    </row>
    <row r="3505" spans="1:6" x14ac:dyDescent="0.3">
      <c r="A3505" s="1">
        <v>13888</v>
      </c>
      <c r="B3505" s="1">
        <v>258</v>
      </c>
      <c r="C3505" s="1">
        <f t="shared" si="54"/>
        <v>2.0000000000000002E-5</v>
      </c>
      <c r="D3505" s="1" t="s">
        <v>321</v>
      </c>
      <c r="E3505" s="4">
        <v>2.8039544605974104E-2</v>
      </c>
      <c r="F3505" s="66">
        <f>Cat_Results[[#This Row],[TotalLossInOriginalCurrency]] / INDEX(Exchange_Rate[Exchange Rate], MATCH(Cat_Results[[#This Row],[Currency]], Exchange_Rate[Currency], 0))</f>
        <v>4.3929554522037499E-2</v>
      </c>
    </row>
    <row r="3506" spans="1:6" x14ac:dyDescent="0.3">
      <c r="A3506" s="1">
        <v>13898</v>
      </c>
      <c r="B3506" s="1">
        <v>271</v>
      </c>
      <c r="C3506" s="1">
        <f t="shared" si="54"/>
        <v>2.0000000000000002E-5</v>
      </c>
      <c r="D3506" s="1" t="s">
        <v>320</v>
      </c>
      <c r="E3506" s="4">
        <v>5.9660524129867597E-3</v>
      </c>
      <c r="F3506" s="66">
        <f>Cat_Results[[#This Row],[TotalLossInOriginalCurrency]] / INDEX(Exchange_Rate[Exchange Rate], MATCH(Cat_Results[[#This Row],[Currency]], Exchange_Rate[Currency], 0))</f>
        <v>5.9660524129867597E-3</v>
      </c>
    </row>
    <row r="3507" spans="1:6" x14ac:dyDescent="0.3">
      <c r="A3507" s="1">
        <v>13903</v>
      </c>
      <c r="B3507" s="1">
        <v>248</v>
      </c>
      <c r="C3507" s="1">
        <f t="shared" si="54"/>
        <v>2.0000000000000002E-5</v>
      </c>
      <c r="D3507" s="1" t="s">
        <v>320</v>
      </c>
      <c r="E3507" s="4">
        <v>519866.71282599901</v>
      </c>
      <c r="F3507" s="66">
        <f>Cat_Results[[#This Row],[TotalLossInOriginalCurrency]] / INDEX(Exchange_Rate[Exchange Rate], MATCH(Cat_Results[[#This Row],[Currency]], Exchange_Rate[Currency], 0))</f>
        <v>519866.71282599901</v>
      </c>
    </row>
    <row r="3508" spans="1:6" x14ac:dyDescent="0.3">
      <c r="A3508" s="1">
        <v>13904</v>
      </c>
      <c r="B3508" s="1">
        <v>278</v>
      </c>
      <c r="C3508" s="1">
        <f t="shared" si="54"/>
        <v>2.0000000000000002E-5</v>
      </c>
      <c r="D3508" s="1" t="s">
        <v>321</v>
      </c>
      <c r="E3508" s="4">
        <v>1167628.6793392131</v>
      </c>
      <c r="F3508" s="66">
        <f>Cat_Results[[#This Row],[TotalLossInOriginalCurrency]] / INDEX(Exchange_Rate[Exchange Rate], MATCH(Cat_Results[[#This Row],[Currency]], Exchange_Rate[Currency], 0))</f>
        <v>1829323.8514151198</v>
      </c>
    </row>
    <row r="3509" spans="1:6" x14ac:dyDescent="0.3">
      <c r="A3509" s="1">
        <v>13910</v>
      </c>
      <c r="B3509" s="1">
        <v>259</v>
      </c>
      <c r="C3509" s="1">
        <f t="shared" si="54"/>
        <v>2.0000000000000002E-5</v>
      </c>
      <c r="D3509" s="1" t="s">
        <v>320</v>
      </c>
      <c r="E3509" s="4">
        <v>11353.2071739435</v>
      </c>
      <c r="F3509" s="66">
        <f>Cat_Results[[#This Row],[TotalLossInOriginalCurrency]] / INDEX(Exchange_Rate[Exchange Rate], MATCH(Cat_Results[[#This Row],[Currency]], Exchange_Rate[Currency], 0))</f>
        <v>11353.2071739435</v>
      </c>
    </row>
    <row r="3510" spans="1:6" x14ac:dyDescent="0.3">
      <c r="A3510" s="1">
        <v>13919</v>
      </c>
      <c r="B3510" s="1">
        <v>238</v>
      </c>
      <c r="C3510" s="1">
        <f t="shared" si="54"/>
        <v>2.0000000000000002E-5</v>
      </c>
      <c r="D3510" s="1" t="s">
        <v>320</v>
      </c>
      <c r="E3510" s="4">
        <v>2298622.0164778801</v>
      </c>
      <c r="F3510" s="66">
        <f>Cat_Results[[#This Row],[TotalLossInOriginalCurrency]] / INDEX(Exchange_Rate[Exchange Rate], MATCH(Cat_Results[[#This Row],[Currency]], Exchange_Rate[Currency], 0))</f>
        <v>2298622.0164778801</v>
      </c>
    </row>
    <row r="3511" spans="1:6" x14ac:dyDescent="0.3">
      <c r="A3511" s="1">
        <v>13925</v>
      </c>
      <c r="B3511" s="1">
        <v>250</v>
      </c>
      <c r="C3511" s="1">
        <f t="shared" si="54"/>
        <v>2.0000000000000002E-5</v>
      </c>
      <c r="D3511" s="1" t="s">
        <v>321</v>
      </c>
      <c r="E3511" s="4">
        <v>1.1149058890166173E-2</v>
      </c>
      <c r="F3511" s="66">
        <f>Cat_Results[[#This Row],[TotalLossInOriginalCurrency]] / INDEX(Exchange_Rate[Exchange Rate], MATCH(Cat_Results[[#This Row],[Currency]], Exchange_Rate[Currency], 0))</f>
        <v>1.74672305583954E-2</v>
      </c>
    </row>
    <row r="3512" spans="1:6" x14ac:dyDescent="0.3">
      <c r="A3512" s="1">
        <v>13926</v>
      </c>
      <c r="B3512" s="1">
        <v>159</v>
      </c>
      <c r="C3512" s="1">
        <f t="shared" si="54"/>
        <v>2.0000000000000002E-5</v>
      </c>
      <c r="D3512" s="1" t="s">
        <v>321</v>
      </c>
      <c r="E3512" s="4">
        <v>56735.268059285569</v>
      </c>
      <c r="F3512" s="66">
        <f>Cat_Results[[#This Row],[TotalLossInOriginalCurrency]] / INDEX(Exchange_Rate[Exchange Rate], MATCH(Cat_Results[[#This Row],[Currency]], Exchange_Rate[Currency], 0))</f>
        <v>88887.144443914294</v>
      </c>
    </row>
    <row r="3513" spans="1:6" x14ac:dyDescent="0.3">
      <c r="A3513" s="1">
        <v>13932</v>
      </c>
      <c r="B3513" s="1">
        <v>270</v>
      </c>
      <c r="C3513" s="1">
        <f t="shared" si="54"/>
        <v>2.0000000000000002E-5</v>
      </c>
      <c r="D3513" s="1" t="s">
        <v>320</v>
      </c>
      <c r="E3513" s="4">
        <v>0.96212305873632398</v>
      </c>
      <c r="F3513" s="66">
        <f>Cat_Results[[#This Row],[TotalLossInOriginalCurrency]] / INDEX(Exchange_Rate[Exchange Rate], MATCH(Cat_Results[[#This Row],[Currency]], Exchange_Rate[Currency], 0))</f>
        <v>0.96212305873632398</v>
      </c>
    </row>
    <row r="3514" spans="1:6" x14ac:dyDescent="0.3">
      <c r="A3514" s="1">
        <v>13937</v>
      </c>
      <c r="B3514" s="1">
        <v>221</v>
      </c>
      <c r="C3514" s="1">
        <f t="shared" si="54"/>
        <v>2.0000000000000002E-5</v>
      </c>
      <c r="D3514" s="1" t="s">
        <v>320</v>
      </c>
      <c r="E3514" s="4">
        <v>4.8610921949148199E-2</v>
      </c>
      <c r="F3514" s="66">
        <f>Cat_Results[[#This Row],[TotalLossInOriginalCurrency]] / INDEX(Exchange_Rate[Exchange Rate], MATCH(Cat_Results[[#This Row],[Currency]], Exchange_Rate[Currency], 0))</f>
        <v>4.8610921949148199E-2</v>
      </c>
    </row>
    <row r="3515" spans="1:6" x14ac:dyDescent="0.3">
      <c r="A3515" s="1">
        <v>13937</v>
      </c>
      <c r="B3515" s="1">
        <v>182</v>
      </c>
      <c r="C3515" s="1">
        <f t="shared" si="54"/>
        <v>2.0000000000000002E-5</v>
      </c>
      <c r="D3515" s="1" t="s">
        <v>320</v>
      </c>
      <c r="E3515" s="4">
        <v>2100543.5949761402</v>
      </c>
      <c r="F3515" s="66">
        <f>Cat_Results[[#This Row],[TotalLossInOriginalCurrency]] / INDEX(Exchange_Rate[Exchange Rate], MATCH(Cat_Results[[#This Row],[Currency]], Exchange_Rate[Currency], 0))</f>
        <v>2100543.5949761402</v>
      </c>
    </row>
    <row r="3516" spans="1:6" x14ac:dyDescent="0.3">
      <c r="A3516" s="1">
        <v>13950</v>
      </c>
      <c r="B3516" s="1">
        <v>174</v>
      </c>
      <c r="C3516" s="1">
        <f t="shared" si="54"/>
        <v>2.0000000000000002E-5</v>
      </c>
      <c r="D3516" s="1" t="s">
        <v>320</v>
      </c>
      <c r="E3516" s="4">
        <v>8.4449012763798201</v>
      </c>
      <c r="F3516" s="66">
        <f>Cat_Results[[#This Row],[TotalLossInOriginalCurrency]] / INDEX(Exchange_Rate[Exchange Rate], MATCH(Cat_Results[[#This Row],[Currency]], Exchange_Rate[Currency], 0))</f>
        <v>8.4449012763798201</v>
      </c>
    </row>
    <row r="3517" spans="1:6" x14ac:dyDescent="0.3">
      <c r="A3517" s="1">
        <v>13951</v>
      </c>
      <c r="B3517" s="1">
        <v>288</v>
      </c>
      <c r="C3517" s="1">
        <f t="shared" si="54"/>
        <v>2.0000000000000002E-5</v>
      </c>
      <c r="D3517" s="1" t="s">
        <v>321</v>
      </c>
      <c r="E3517" s="4">
        <v>0.35188723610884015</v>
      </c>
      <c r="F3517" s="66">
        <f>Cat_Results[[#This Row],[TotalLossInOriginalCurrency]] / INDEX(Exchange_Rate[Exchange Rate], MATCH(Cat_Results[[#This Row],[Currency]], Exchange_Rate[Currency], 0))</f>
        <v>0.55130173265934002</v>
      </c>
    </row>
    <row r="3518" spans="1:6" x14ac:dyDescent="0.3">
      <c r="A3518" s="1">
        <v>13952</v>
      </c>
      <c r="B3518" s="1">
        <v>277</v>
      </c>
      <c r="C3518" s="1">
        <f t="shared" si="54"/>
        <v>2.0000000000000002E-5</v>
      </c>
      <c r="D3518" s="1" t="s">
        <v>321</v>
      </c>
      <c r="E3518" s="4">
        <v>80459.594534059419</v>
      </c>
      <c r="F3518" s="66">
        <f>Cat_Results[[#This Row],[TotalLossInOriginalCurrency]] / INDEX(Exchange_Rate[Exchange Rate], MATCH(Cat_Results[[#This Row],[Currency]], Exchange_Rate[Currency], 0))</f>
        <v>126056.046721669</v>
      </c>
    </row>
    <row r="3519" spans="1:6" x14ac:dyDescent="0.3">
      <c r="A3519" s="1">
        <v>13959</v>
      </c>
      <c r="B3519" s="1">
        <v>259</v>
      </c>
      <c r="C3519" s="1">
        <f t="shared" si="54"/>
        <v>2.0000000000000002E-5</v>
      </c>
      <c r="D3519" s="1" t="s">
        <v>320</v>
      </c>
      <c r="E3519" s="4">
        <v>36.300746433385797</v>
      </c>
      <c r="F3519" s="66">
        <f>Cat_Results[[#This Row],[TotalLossInOriginalCurrency]] / INDEX(Exchange_Rate[Exchange Rate], MATCH(Cat_Results[[#This Row],[Currency]], Exchange_Rate[Currency], 0))</f>
        <v>36.300746433385797</v>
      </c>
    </row>
    <row r="3520" spans="1:6" x14ac:dyDescent="0.3">
      <c r="A3520" s="1">
        <v>13962</v>
      </c>
      <c r="B3520" s="1">
        <v>263</v>
      </c>
      <c r="C3520" s="1">
        <f t="shared" si="54"/>
        <v>2.0000000000000002E-5</v>
      </c>
      <c r="D3520" s="1" t="s">
        <v>321</v>
      </c>
      <c r="E3520" s="4">
        <v>16672.273967349774</v>
      </c>
      <c r="F3520" s="66">
        <f>Cat_Results[[#This Row],[TotalLossInOriginalCurrency]] / INDEX(Exchange_Rate[Exchange Rate], MATCH(Cat_Results[[#This Row],[Currency]], Exchange_Rate[Currency], 0))</f>
        <v>26120.451617427199</v>
      </c>
    </row>
    <row r="3521" spans="1:6" x14ac:dyDescent="0.3">
      <c r="A3521" s="1">
        <v>13964</v>
      </c>
      <c r="B3521" s="1">
        <v>259</v>
      </c>
      <c r="C3521" s="1">
        <f t="shared" si="54"/>
        <v>2.0000000000000002E-5</v>
      </c>
      <c r="D3521" s="1" t="s">
        <v>321</v>
      </c>
      <c r="E3521" s="4">
        <v>1337.426718686241</v>
      </c>
      <c r="F3521" s="66">
        <f>Cat_Results[[#This Row],[TotalLossInOriginalCurrency]] / INDEX(Exchange_Rate[Exchange Rate], MATCH(Cat_Results[[#This Row],[Currency]], Exchange_Rate[Currency], 0))</f>
        <v>2095.3464395865799</v>
      </c>
    </row>
    <row r="3522" spans="1:6" x14ac:dyDescent="0.3">
      <c r="A3522" s="1">
        <v>13967</v>
      </c>
      <c r="B3522" s="1">
        <v>202</v>
      </c>
      <c r="C3522" s="1">
        <f t="shared" si="54"/>
        <v>2.0000000000000002E-5</v>
      </c>
      <c r="D3522" s="1" t="s">
        <v>320</v>
      </c>
      <c r="E3522" s="4">
        <v>70679.582766421197</v>
      </c>
      <c r="F3522" s="66">
        <f>Cat_Results[[#This Row],[TotalLossInOriginalCurrency]] / INDEX(Exchange_Rate[Exchange Rate], MATCH(Cat_Results[[#This Row],[Currency]], Exchange_Rate[Currency], 0))</f>
        <v>70679.582766421197</v>
      </c>
    </row>
    <row r="3523" spans="1:6" x14ac:dyDescent="0.3">
      <c r="A3523" s="1">
        <v>13968</v>
      </c>
      <c r="B3523" s="1">
        <v>277</v>
      </c>
      <c r="C3523" s="1">
        <f t="shared" si="54"/>
        <v>2.0000000000000002E-5</v>
      </c>
      <c r="D3523" s="1" t="s">
        <v>321</v>
      </c>
      <c r="E3523" s="4">
        <v>184107.99903907091</v>
      </c>
      <c r="F3523" s="66">
        <f>Cat_Results[[#This Row],[TotalLossInOriginalCurrency]] / INDEX(Exchange_Rate[Exchange Rate], MATCH(Cat_Results[[#This Row],[Currency]], Exchange_Rate[Currency], 0))</f>
        <v>288442.00201478699</v>
      </c>
    </row>
    <row r="3524" spans="1:6" x14ac:dyDescent="0.3">
      <c r="A3524" s="1">
        <v>13969</v>
      </c>
      <c r="B3524" s="1">
        <v>243</v>
      </c>
      <c r="C3524" s="1">
        <f t="shared" si="54"/>
        <v>2.0000000000000002E-5</v>
      </c>
      <c r="D3524" s="1" t="s">
        <v>320</v>
      </c>
      <c r="E3524" s="4">
        <v>29677565.569421101</v>
      </c>
      <c r="F3524" s="66">
        <f>Cat_Results[[#This Row],[TotalLossInOriginalCurrency]] / INDEX(Exchange_Rate[Exchange Rate], MATCH(Cat_Results[[#This Row],[Currency]], Exchange_Rate[Currency], 0))</f>
        <v>29677565.569421101</v>
      </c>
    </row>
    <row r="3525" spans="1:6" x14ac:dyDescent="0.3">
      <c r="A3525" s="1">
        <v>13973</v>
      </c>
      <c r="B3525" s="1">
        <v>270</v>
      </c>
      <c r="C3525" s="1">
        <f t="shared" si="54"/>
        <v>2.0000000000000002E-5</v>
      </c>
      <c r="D3525" s="1" t="s">
        <v>320</v>
      </c>
      <c r="E3525" s="4">
        <v>1366.3334921002399</v>
      </c>
      <c r="F3525" s="66">
        <f>Cat_Results[[#This Row],[TotalLossInOriginalCurrency]] / INDEX(Exchange_Rate[Exchange Rate], MATCH(Cat_Results[[#This Row],[Currency]], Exchange_Rate[Currency], 0))</f>
        <v>1366.3334921002399</v>
      </c>
    </row>
    <row r="3526" spans="1:6" x14ac:dyDescent="0.3">
      <c r="A3526" s="1">
        <v>13977</v>
      </c>
      <c r="B3526" s="1">
        <v>269</v>
      </c>
      <c r="C3526" s="1">
        <f t="shared" ref="C3526:C3589" si="55">1/50000</f>
        <v>2.0000000000000002E-5</v>
      </c>
      <c r="D3526" s="1" t="s">
        <v>320</v>
      </c>
      <c r="E3526" s="4">
        <v>1313408.83326196</v>
      </c>
      <c r="F3526" s="66">
        <f>Cat_Results[[#This Row],[TotalLossInOriginalCurrency]] / INDEX(Exchange_Rate[Exchange Rate], MATCH(Cat_Results[[#This Row],[Currency]], Exchange_Rate[Currency], 0))</f>
        <v>1313408.83326196</v>
      </c>
    </row>
    <row r="3527" spans="1:6" x14ac:dyDescent="0.3">
      <c r="A3527" s="1">
        <v>13993</v>
      </c>
      <c r="B3527" s="1">
        <v>213</v>
      </c>
      <c r="C3527" s="1">
        <f t="shared" si="55"/>
        <v>2.0000000000000002E-5</v>
      </c>
      <c r="D3527" s="1" t="s">
        <v>321</v>
      </c>
      <c r="E3527" s="4">
        <v>2.5000604625591664E-3</v>
      </c>
      <c r="F3527" s="66">
        <f>Cat_Results[[#This Row],[TotalLossInOriginalCurrency]] / INDEX(Exchange_Rate[Exchange Rate], MATCH(Cat_Results[[#This Row],[Currency]], Exchange_Rate[Currency], 0))</f>
        <v>3.91684472560883E-3</v>
      </c>
    </row>
    <row r="3528" spans="1:6" x14ac:dyDescent="0.3">
      <c r="A3528" s="1">
        <v>13996</v>
      </c>
      <c r="B3528" s="1">
        <v>253</v>
      </c>
      <c r="C3528" s="1">
        <f t="shared" si="55"/>
        <v>2.0000000000000002E-5</v>
      </c>
      <c r="D3528" s="1" t="s">
        <v>320</v>
      </c>
      <c r="E3528" s="4">
        <v>0.13199610263109199</v>
      </c>
      <c r="F3528" s="66">
        <f>Cat_Results[[#This Row],[TotalLossInOriginalCurrency]] / INDEX(Exchange_Rate[Exchange Rate], MATCH(Cat_Results[[#This Row],[Currency]], Exchange_Rate[Currency], 0))</f>
        <v>0.13199610263109199</v>
      </c>
    </row>
    <row r="3529" spans="1:6" x14ac:dyDescent="0.3">
      <c r="A3529" s="1">
        <v>13997</v>
      </c>
      <c r="B3529" s="1">
        <v>221</v>
      </c>
      <c r="C3529" s="1">
        <f t="shared" si="55"/>
        <v>2.0000000000000002E-5</v>
      </c>
      <c r="D3529" s="1" t="s">
        <v>320</v>
      </c>
      <c r="E3529" s="4">
        <v>8.0093741416931196E-4</v>
      </c>
      <c r="F3529" s="66">
        <f>Cat_Results[[#This Row],[TotalLossInOriginalCurrency]] / INDEX(Exchange_Rate[Exchange Rate], MATCH(Cat_Results[[#This Row],[Currency]], Exchange_Rate[Currency], 0))</f>
        <v>8.0093741416931196E-4</v>
      </c>
    </row>
    <row r="3530" spans="1:6" x14ac:dyDescent="0.3">
      <c r="A3530" s="1">
        <v>14000</v>
      </c>
      <c r="B3530" s="1">
        <v>204</v>
      </c>
      <c r="C3530" s="1">
        <f t="shared" si="55"/>
        <v>2.0000000000000002E-5</v>
      </c>
      <c r="D3530" s="1" t="s">
        <v>320</v>
      </c>
      <c r="E3530" s="4">
        <v>0.156661551445723</v>
      </c>
      <c r="F3530" s="66">
        <f>Cat_Results[[#This Row],[TotalLossInOriginalCurrency]] / INDEX(Exchange_Rate[Exchange Rate], MATCH(Cat_Results[[#This Row],[Currency]], Exchange_Rate[Currency], 0))</f>
        <v>0.156661551445723</v>
      </c>
    </row>
    <row r="3531" spans="1:6" x14ac:dyDescent="0.3">
      <c r="A3531" s="1">
        <v>14002</v>
      </c>
      <c r="B3531" s="1">
        <v>194</v>
      </c>
      <c r="C3531" s="1">
        <f t="shared" si="55"/>
        <v>2.0000000000000002E-5</v>
      </c>
      <c r="D3531" s="1" t="s">
        <v>320</v>
      </c>
      <c r="E3531" s="4">
        <v>2676.5626064501698</v>
      </c>
      <c r="F3531" s="66">
        <f>Cat_Results[[#This Row],[TotalLossInOriginalCurrency]] / INDEX(Exchange_Rate[Exchange Rate], MATCH(Cat_Results[[#This Row],[Currency]], Exchange_Rate[Currency], 0))</f>
        <v>2676.5626064501698</v>
      </c>
    </row>
    <row r="3532" spans="1:6" x14ac:dyDescent="0.3">
      <c r="A3532" s="1">
        <v>14006</v>
      </c>
      <c r="B3532" s="1">
        <v>254</v>
      </c>
      <c r="C3532" s="1">
        <f t="shared" si="55"/>
        <v>2.0000000000000002E-5</v>
      </c>
      <c r="D3532" s="1" t="s">
        <v>320</v>
      </c>
      <c r="E3532" s="4">
        <v>44496230.490401298</v>
      </c>
      <c r="F3532" s="66">
        <f>Cat_Results[[#This Row],[TotalLossInOriginalCurrency]] / INDEX(Exchange_Rate[Exchange Rate], MATCH(Cat_Results[[#This Row],[Currency]], Exchange_Rate[Currency], 0))</f>
        <v>44496230.490401298</v>
      </c>
    </row>
    <row r="3533" spans="1:6" x14ac:dyDescent="0.3">
      <c r="A3533" s="1">
        <v>14008</v>
      </c>
      <c r="B3533" s="1">
        <v>201</v>
      </c>
      <c r="C3533" s="1">
        <f t="shared" si="55"/>
        <v>2.0000000000000002E-5</v>
      </c>
      <c r="D3533" s="1" t="s">
        <v>320</v>
      </c>
      <c r="E3533" s="4">
        <v>19957.404670957501</v>
      </c>
      <c r="F3533" s="66">
        <f>Cat_Results[[#This Row],[TotalLossInOriginalCurrency]] / INDEX(Exchange_Rate[Exchange Rate], MATCH(Cat_Results[[#This Row],[Currency]], Exchange_Rate[Currency], 0))</f>
        <v>19957.404670957501</v>
      </c>
    </row>
    <row r="3534" spans="1:6" x14ac:dyDescent="0.3">
      <c r="A3534" s="1">
        <v>14009</v>
      </c>
      <c r="B3534" s="1">
        <v>216</v>
      </c>
      <c r="C3534" s="1">
        <f t="shared" si="55"/>
        <v>2.0000000000000002E-5</v>
      </c>
      <c r="D3534" s="1" t="s">
        <v>321</v>
      </c>
      <c r="E3534" s="4">
        <v>6066094.314867069</v>
      </c>
      <c r="F3534" s="66">
        <f>Cat_Results[[#This Row],[TotalLossInOriginalCurrency]] / INDEX(Exchange_Rate[Exchange Rate], MATCH(Cat_Results[[#This Row],[Currency]], Exchange_Rate[Currency], 0))</f>
        <v>9503749.9604754001</v>
      </c>
    </row>
    <row r="3535" spans="1:6" x14ac:dyDescent="0.3">
      <c r="A3535" s="1">
        <v>14016</v>
      </c>
      <c r="B3535" s="1">
        <v>215</v>
      </c>
      <c r="C3535" s="1">
        <f t="shared" si="55"/>
        <v>2.0000000000000002E-5</v>
      </c>
      <c r="D3535" s="1" t="s">
        <v>323</v>
      </c>
      <c r="E3535" s="4">
        <v>11151826.371570833</v>
      </c>
      <c r="F3535" s="66">
        <f>Cat_Results[[#This Row],[TotalLossInOriginalCurrency]] / INDEX(Exchange_Rate[Exchange Rate], MATCH(Cat_Results[[#This Row],[Currency]], Exchange_Rate[Currency], 0))</f>
        <v>140591.07863804701</v>
      </c>
    </row>
    <row r="3536" spans="1:6" x14ac:dyDescent="0.3">
      <c r="A3536" s="1">
        <v>14016</v>
      </c>
      <c r="B3536" s="1">
        <v>279</v>
      </c>
      <c r="C3536" s="1">
        <f t="shared" si="55"/>
        <v>2.0000000000000002E-5</v>
      </c>
      <c r="D3536" s="1" t="s">
        <v>320</v>
      </c>
      <c r="E3536" s="4">
        <v>4.8634091913700104</v>
      </c>
      <c r="F3536" s="66">
        <f>Cat_Results[[#This Row],[TotalLossInOriginalCurrency]] / INDEX(Exchange_Rate[Exchange Rate], MATCH(Cat_Results[[#This Row],[Currency]], Exchange_Rate[Currency], 0))</f>
        <v>4.8634091913700104</v>
      </c>
    </row>
    <row r="3537" spans="1:6" x14ac:dyDescent="0.3">
      <c r="A3537" s="1">
        <v>14020</v>
      </c>
      <c r="B3537" s="1">
        <v>229</v>
      </c>
      <c r="C3537" s="1">
        <f t="shared" si="55"/>
        <v>2.0000000000000002E-5</v>
      </c>
      <c r="D3537" s="1" t="s">
        <v>323</v>
      </c>
      <c r="E3537" s="4">
        <v>1.53772426792537</v>
      </c>
      <c r="F3537" s="66">
        <f>Cat_Results[[#This Row],[TotalLossInOriginalCurrency]] / INDEX(Exchange_Rate[Exchange Rate], MATCH(Cat_Results[[#This Row],[Currency]], Exchange_Rate[Currency], 0))</f>
        <v>1.9386090338230098E-2</v>
      </c>
    </row>
    <row r="3538" spans="1:6" x14ac:dyDescent="0.3">
      <c r="A3538" s="1">
        <v>14023</v>
      </c>
      <c r="B3538" s="1">
        <v>236</v>
      </c>
      <c r="C3538" s="1">
        <f t="shared" si="55"/>
        <v>2.0000000000000002E-5</v>
      </c>
      <c r="D3538" s="1" t="s">
        <v>320</v>
      </c>
      <c r="E3538" s="4">
        <v>707013.93094607897</v>
      </c>
      <c r="F3538" s="66">
        <f>Cat_Results[[#This Row],[TotalLossInOriginalCurrency]] / INDEX(Exchange_Rate[Exchange Rate], MATCH(Cat_Results[[#This Row],[Currency]], Exchange_Rate[Currency], 0))</f>
        <v>707013.93094607897</v>
      </c>
    </row>
    <row r="3539" spans="1:6" x14ac:dyDescent="0.3">
      <c r="A3539" s="1">
        <v>14033</v>
      </c>
      <c r="B3539" s="1">
        <v>203</v>
      </c>
      <c r="C3539" s="1">
        <f t="shared" si="55"/>
        <v>2.0000000000000002E-5</v>
      </c>
      <c r="D3539" s="1" t="s">
        <v>320</v>
      </c>
      <c r="E3539" s="4">
        <v>0.70446583967655896</v>
      </c>
      <c r="F3539" s="66">
        <f>Cat_Results[[#This Row],[TotalLossInOriginalCurrency]] / INDEX(Exchange_Rate[Exchange Rate], MATCH(Cat_Results[[#This Row],[Currency]], Exchange_Rate[Currency], 0))</f>
        <v>0.70446583967655896</v>
      </c>
    </row>
    <row r="3540" spans="1:6" x14ac:dyDescent="0.3">
      <c r="A3540" s="1">
        <v>14034</v>
      </c>
      <c r="B3540" s="1">
        <v>217</v>
      </c>
      <c r="C3540" s="1">
        <f t="shared" si="55"/>
        <v>2.0000000000000002E-5</v>
      </c>
      <c r="D3540" s="1" t="s">
        <v>321</v>
      </c>
      <c r="E3540" s="4">
        <v>0.12816633839377839</v>
      </c>
      <c r="F3540" s="66">
        <f>Cat_Results[[#This Row],[TotalLossInOriginalCurrency]] / INDEX(Exchange_Rate[Exchange Rate], MATCH(Cat_Results[[#This Row],[Currency]], Exchange_Rate[Currency], 0))</f>
        <v>0.20079820230603196</v>
      </c>
    </row>
    <row r="3541" spans="1:6" x14ac:dyDescent="0.3">
      <c r="A3541" s="1">
        <v>14035</v>
      </c>
      <c r="B3541" s="1">
        <v>237</v>
      </c>
      <c r="C3541" s="1">
        <f t="shared" si="55"/>
        <v>2.0000000000000002E-5</v>
      </c>
      <c r="D3541" s="1" t="s">
        <v>320</v>
      </c>
      <c r="E3541" s="4">
        <v>2359444.4316459401</v>
      </c>
      <c r="F3541" s="66">
        <f>Cat_Results[[#This Row],[TotalLossInOriginalCurrency]] / INDEX(Exchange_Rate[Exchange Rate], MATCH(Cat_Results[[#This Row],[Currency]], Exchange_Rate[Currency], 0))</f>
        <v>2359444.4316459401</v>
      </c>
    </row>
    <row r="3542" spans="1:6" x14ac:dyDescent="0.3">
      <c r="A3542" s="1">
        <v>14036</v>
      </c>
      <c r="B3542" s="1">
        <v>284</v>
      </c>
      <c r="C3542" s="1">
        <f t="shared" si="55"/>
        <v>2.0000000000000002E-5</v>
      </c>
      <c r="D3542" s="1" t="s">
        <v>321</v>
      </c>
      <c r="E3542" s="4">
        <v>544224.62190873479</v>
      </c>
      <c r="F3542" s="66">
        <f>Cat_Results[[#This Row],[TotalLossInOriginalCurrency]] / INDEX(Exchange_Rate[Exchange Rate], MATCH(Cat_Results[[#This Row],[Currency]], Exchange_Rate[Currency], 0))</f>
        <v>852636.71490874595</v>
      </c>
    </row>
    <row r="3543" spans="1:6" x14ac:dyDescent="0.3">
      <c r="A3543" s="1">
        <v>14036</v>
      </c>
      <c r="B3543" s="1">
        <v>283</v>
      </c>
      <c r="C3543" s="1">
        <f t="shared" si="55"/>
        <v>2.0000000000000002E-5</v>
      </c>
      <c r="D3543" s="1" t="s">
        <v>320</v>
      </c>
      <c r="E3543" s="4">
        <v>1018818.4221203499</v>
      </c>
      <c r="F3543" s="66">
        <f>Cat_Results[[#This Row],[TotalLossInOriginalCurrency]] / INDEX(Exchange_Rate[Exchange Rate], MATCH(Cat_Results[[#This Row],[Currency]], Exchange_Rate[Currency], 0))</f>
        <v>1018818.4221203499</v>
      </c>
    </row>
    <row r="3544" spans="1:6" x14ac:dyDescent="0.3">
      <c r="A3544" s="1">
        <v>14039</v>
      </c>
      <c r="B3544" s="1">
        <v>249</v>
      </c>
      <c r="C3544" s="1">
        <f t="shared" si="55"/>
        <v>2.0000000000000002E-5</v>
      </c>
      <c r="D3544" s="1" t="s">
        <v>322</v>
      </c>
      <c r="E3544" s="4">
        <v>4815130.1608899776</v>
      </c>
      <c r="F3544" s="66">
        <f>Cat_Results[[#This Row],[TotalLossInOriginalCurrency]] / INDEX(Exchange_Rate[Exchange Rate], MATCH(Cat_Results[[#This Row],[Currency]], Exchange_Rate[Currency], 0))</f>
        <v>5914424.5185989905</v>
      </c>
    </row>
    <row r="3545" spans="1:6" x14ac:dyDescent="0.3">
      <c r="A3545" s="1">
        <v>14042</v>
      </c>
      <c r="B3545" s="1">
        <v>197</v>
      </c>
      <c r="C3545" s="1">
        <f t="shared" si="55"/>
        <v>2.0000000000000002E-5</v>
      </c>
      <c r="D3545" s="1" t="s">
        <v>321</v>
      </c>
      <c r="E3545" s="4">
        <v>23869.739177649935</v>
      </c>
      <c r="F3545" s="66">
        <f>Cat_Results[[#This Row],[TotalLossInOriginalCurrency]] / INDEX(Exchange_Rate[Exchange Rate], MATCH(Cat_Results[[#This Row],[Currency]], Exchange_Rate[Currency], 0))</f>
        <v>37396.720359287698</v>
      </c>
    </row>
    <row r="3546" spans="1:6" x14ac:dyDescent="0.3">
      <c r="A3546" s="1">
        <v>14045</v>
      </c>
      <c r="B3546" s="1">
        <v>246</v>
      </c>
      <c r="C3546" s="1">
        <f t="shared" si="55"/>
        <v>2.0000000000000002E-5</v>
      </c>
      <c r="D3546" s="1" t="s">
        <v>320</v>
      </c>
      <c r="E3546" s="4">
        <v>16.4828742889392</v>
      </c>
      <c r="F3546" s="66">
        <f>Cat_Results[[#This Row],[TotalLossInOriginalCurrency]] / INDEX(Exchange_Rate[Exchange Rate], MATCH(Cat_Results[[#This Row],[Currency]], Exchange_Rate[Currency], 0))</f>
        <v>16.4828742889392</v>
      </c>
    </row>
    <row r="3547" spans="1:6" x14ac:dyDescent="0.3">
      <c r="A3547" s="1">
        <v>14046</v>
      </c>
      <c r="B3547" s="1">
        <v>241</v>
      </c>
      <c r="C3547" s="1">
        <f t="shared" si="55"/>
        <v>2.0000000000000002E-5</v>
      </c>
      <c r="D3547" s="1" t="s">
        <v>320</v>
      </c>
      <c r="E3547" s="4">
        <v>618046.98006888502</v>
      </c>
      <c r="F3547" s="66">
        <f>Cat_Results[[#This Row],[TotalLossInOriginalCurrency]] / INDEX(Exchange_Rate[Exchange Rate], MATCH(Cat_Results[[#This Row],[Currency]], Exchange_Rate[Currency], 0))</f>
        <v>618046.98006888502</v>
      </c>
    </row>
    <row r="3548" spans="1:6" x14ac:dyDescent="0.3">
      <c r="A3548" s="1">
        <v>14046</v>
      </c>
      <c r="B3548" s="1">
        <v>273</v>
      </c>
      <c r="C3548" s="1">
        <f t="shared" si="55"/>
        <v>2.0000000000000002E-5</v>
      </c>
      <c r="D3548" s="1" t="s">
        <v>320</v>
      </c>
      <c r="E3548" s="4">
        <v>190525.00369120101</v>
      </c>
      <c r="F3548" s="66">
        <f>Cat_Results[[#This Row],[TotalLossInOriginalCurrency]] / INDEX(Exchange_Rate[Exchange Rate], MATCH(Cat_Results[[#This Row],[Currency]], Exchange_Rate[Currency], 0))</f>
        <v>190525.00369120101</v>
      </c>
    </row>
    <row r="3549" spans="1:6" x14ac:dyDescent="0.3">
      <c r="A3549" s="1">
        <v>14054</v>
      </c>
      <c r="B3549" s="1">
        <v>162</v>
      </c>
      <c r="C3549" s="1">
        <f t="shared" si="55"/>
        <v>2.0000000000000002E-5</v>
      </c>
      <c r="D3549" s="1" t="s">
        <v>320</v>
      </c>
      <c r="E3549" s="4">
        <v>2.7291104197502102E-3</v>
      </c>
      <c r="F3549" s="66">
        <f>Cat_Results[[#This Row],[TotalLossInOriginalCurrency]] / INDEX(Exchange_Rate[Exchange Rate], MATCH(Cat_Results[[#This Row],[Currency]], Exchange_Rate[Currency], 0))</f>
        <v>2.7291104197502102E-3</v>
      </c>
    </row>
    <row r="3550" spans="1:6" x14ac:dyDescent="0.3">
      <c r="A3550" s="1">
        <v>14060</v>
      </c>
      <c r="B3550" s="1">
        <v>219</v>
      </c>
      <c r="C3550" s="1">
        <f t="shared" si="55"/>
        <v>2.0000000000000002E-5</v>
      </c>
      <c r="D3550" s="1" t="s">
        <v>320</v>
      </c>
      <c r="E3550" s="4">
        <v>1.7061829566955599E-3</v>
      </c>
      <c r="F3550" s="66">
        <f>Cat_Results[[#This Row],[TotalLossInOriginalCurrency]] / INDEX(Exchange_Rate[Exchange Rate], MATCH(Cat_Results[[#This Row],[Currency]], Exchange_Rate[Currency], 0))</f>
        <v>1.7061829566955599E-3</v>
      </c>
    </row>
    <row r="3551" spans="1:6" x14ac:dyDescent="0.3">
      <c r="A3551" s="1">
        <v>14062</v>
      </c>
      <c r="B3551" s="1">
        <v>281</v>
      </c>
      <c r="C3551" s="1">
        <f t="shared" si="55"/>
        <v>2.0000000000000002E-5</v>
      </c>
      <c r="D3551" s="1" t="s">
        <v>321</v>
      </c>
      <c r="E3551" s="4">
        <v>220781.57018870453</v>
      </c>
      <c r="F3551" s="66">
        <f>Cat_Results[[#This Row],[TotalLossInOriginalCurrency]] / INDEX(Exchange_Rate[Exchange Rate], MATCH(Cat_Results[[#This Row],[Currency]], Exchange_Rate[Currency], 0))</f>
        <v>345898.48591903702</v>
      </c>
    </row>
    <row r="3552" spans="1:6" x14ac:dyDescent="0.3">
      <c r="A3552" s="1">
        <v>14063</v>
      </c>
      <c r="B3552" s="1">
        <v>316</v>
      </c>
      <c r="C3552" s="1">
        <f t="shared" si="55"/>
        <v>2.0000000000000002E-5</v>
      </c>
      <c r="D3552" s="1" t="s">
        <v>320</v>
      </c>
      <c r="E3552" s="4">
        <v>6.0775130987167402E-3</v>
      </c>
      <c r="F3552" s="66">
        <f>Cat_Results[[#This Row],[TotalLossInOriginalCurrency]] / INDEX(Exchange_Rate[Exchange Rate], MATCH(Cat_Results[[#This Row],[Currency]], Exchange_Rate[Currency], 0))</f>
        <v>6.0775130987167402E-3</v>
      </c>
    </row>
    <row r="3553" spans="1:6" x14ac:dyDescent="0.3">
      <c r="A3553" s="1">
        <v>14063</v>
      </c>
      <c r="B3553" s="1">
        <v>272</v>
      </c>
      <c r="C3553" s="1">
        <f t="shared" si="55"/>
        <v>2.0000000000000002E-5</v>
      </c>
      <c r="D3553" s="1" t="s">
        <v>320</v>
      </c>
      <c r="E3553" s="4">
        <v>3.8162447512149797E-2</v>
      </c>
      <c r="F3553" s="66">
        <f>Cat_Results[[#This Row],[TotalLossInOriginalCurrency]] / INDEX(Exchange_Rate[Exchange Rate], MATCH(Cat_Results[[#This Row],[Currency]], Exchange_Rate[Currency], 0))</f>
        <v>3.8162447512149797E-2</v>
      </c>
    </row>
    <row r="3554" spans="1:6" x14ac:dyDescent="0.3">
      <c r="A3554" s="1">
        <v>14068</v>
      </c>
      <c r="B3554" s="1">
        <v>276</v>
      </c>
      <c r="C3554" s="1">
        <f t="shared" si="55"/>
        <v>2.0000000000000002E-5</v>
      </c>
      <c r="D3554" s="1" t="s">
        <v>320</v>
      </c>
      <c r="E3554" s="4">
        <v>285764.28579564398</v>
      </c>
      <c r="F3554" s="66">
        <f>Cat_Results[[#This Row],[TotalLossInOriginalCurrency]] / INDEX(Exchange_Rate[Exchange Rate], MATCH(Cat_Results[[#This Row],[Currency]], Exchange_Rate[Currency], 0))</f>
        <v>285764.28579564398</v>
      </c>
    </row>
    <row r="3555" spans="1:6" x14ac:dyDescent="0.3">
      <c r="A3555" s="1">
        <v>14069</v>
      </c>
      <c r="B3555" s="1">
        <v>215</v>
      </c>
      <c r="C3555" s="1">
        <f t="shared" si="55"/>
        <v>2.0000000000000002E-5</v>
      </c>
      <c r="D3555" s="1" t="s">
        <v>323</v>
      </c>
      <c r="E3555" s="4">
        <v>562.56880709762345</v>
      </c>
      <c r="F3555" s="66">
        <f>Cat_Results[[#This Row],[TotalLossInOriginalCurrency]] / INDEX(Exchange_Rate[Exchange Rate], MATCH(Cat_Results[[#This Row],[Currency]], Exchange_Rate[Currency], 0))</f>
        <v>7.0923051312565804</v>
      </c>
    </row>
    <row r="3556" spans="1:6" x14ac:dyDescent="0.3">
      <c r="A3556" s="1">
        <v>14074</v>
      </c>
      <c r="B3556" s="1">
        <v>243</v>
      </c>
      <c r="C3556" s="1">
        <f t="shared" si="55"/>
        <v>2.0000000000000002E-5</v>
      </c>
      <c r="D3556" s="1" t="s">
        <v>321</v>
      </c>
      <c r="E3556" s="4">
        <v>45404.337863541914</v>
      </c>
      <c r="F3556" s="66">
        <f>Cat_Results[[#This Row],[TotalLossInOriginalCurrency]] / INDEX(Exchange_Rate[Exchange Rate], MATCH(Cat_Results[[#This Row],[Currency]], Exchange_Rate[Currency], 0))</f>
        <v>71134.976111149401</v>
      </c>
    </row>
    <row r="3557" spans="1:6" x14ac:dyDescent="0.3">
      <c r="A3557" s="1">
        <v>14076</v>
      </c>
      <c r="B3557" s="1">
        <v>261</v>
      </c>
      <c r="C3557" s="1">
        <f t="shared" si="55"/>
        <v>2.0000000000000002E-5</v>
      </c>
      <c r="D3557" s="1" t="s">
        <v>321</v>
      </c>
      <c r="E3557" s="4">
        <v>1836.0489569203903</v>
      </c>
      <c r="F3557" s="66">
        <f>Cat_Results[[#This Row],[TotalLossInOriginalCurrency]] / INDEX(Exchange_Rate[Exchange Rate], MATCH(Cat_Results[[#This Row],[Currency]], Exchange_Rate[Currency], 0))</f>
        <v>2876.5379000121002</v>
      </c>
    </row>
    <row r="3558" spans="1:6" x14ac:dyDescent="0.3">
      <c r="A3558" s="1">
        <v>14081</v>
      </c>
      <c r="B3558" s="1">
        <v>177</v>
      </c>
      <c r="C3558" s="1">
        <f t="shared" si="55"/>
        <v>2.0000000000000002E-5</v>
      </c>
      <c r="D3558" s="1" t="s">
        <v>320</v>
      </c>
      <c r="E3558" s="4">
        <v>503.32665117334602</v>
      </c>
      <c r="F3558" s="66">
        <f>Cat_Results[[#This Row],[TotalLossInOriginalCurrency]] / INDEX(Exchange_Rate[Exchange Rate], MATCH(Cat_Results[[#This Row],[Currency]], Exchange_Rate[Currency], 0))</f>
        <v>503.32665117334602</v>
      </c>
    </row>
    <row r="3559" spans="1:6" x14ac:dyDescent="0.3">
      <c r="A3559" s="1">
        <v>14087</v>
      </c>
      <c r="B3559" s="1">
        <v>203</v>
      </c>
      <c r="C3559" s="1">
        <f t="shared" si="55"/>
        <v>2.0000000000000002E-5</v>
      </c>
      <c r="D3559" s="1" t="s">
        <v>320</v>
      </c>
      <c r="E3559" s="4">
        <v>449.96932301670302</v>
      </c>
      <c r="F3559" s="66">
        <f>Cat_Results[[#This Row],[TotalLossInOriginalCurrency]] / INDEX(Exchange_Rate[Exchange Rate], MATCH(Cat_Results[[#This Row],[Currency]], Exchange_Rate[Currency], 0))</f>
        <v>449.96932301670302</v>
      </c>
    </row>
    <row r="3560" spans="1:6" x14ac:dyDescent="0.3">
      <c r="A3560" s="1">
        <v>14088</v>
      </c>
      <c r="B3560" s="1">
        <v>259</v>
      </c>
      <c r="C3560" s="1">
        <f t="shared" si="55"/>
        <v>2.0000000000000002E-5</v>
      </c>
      <c r="D3560" s="1" t="s">
        <v>322</v>
      </c>
      <c r="E3560" s="4">
        <v>128827.80193620028</v>
      </c>
      <c r="F3560" s="66">
        <f>Cat_Results[[#This Row],[TotalLossInOriginalCurrency]] / INDEX(Exchange_Rate[Exchange Rate], MATCH(Cat_Results[[#This Row],[Currency]], Exchange_Rate[Currency], 0))</f>
        <v>158239.19291682201</v>
      </c>
    </row>
    <row r="3561" spans="1:6" x14ac:dyDescent="0.3">
      <c r="A3561" s="1">
        <v>14088</v>
      </c>
      <c r="B3561" s="1">
        <v>259</v>
      </c>
      <c r="C3561" s="1">
        <f t="shared" si="55"/>
        <v>2.0000000000000002E-5</v>
      </c>
      <c r="D3561" s="1" t="s">
        <v>321</v>
      </c>
      <c r="E3561" s="4">
        <v>3213261.535027713</v>
      </c>
      <c r="F3561" s="66">
        <f>Cat_Results[[#This Row],[TotalLossInOriginalCurrency]] / INDEX(Exchange_Rate[Exchange Rate], MATCH(Cat_Results[[#This Row],[Currency]], Exchange_Rate[Currency], 0))</f>
        <v>5034216.8455364602</v>
      </c>
    </row>
    <row r="3562" spans="1:6" x14ac:dyDescent="0.3">
      <c r="A3562" s="1">
        <v>14091</v>
      </c>
      <c r="B3562" s="1">
        <v>204</v>
      </c>
      <c r="C3562" s="1">
        <f t="shared" si="55"/>
        <v>2.0000000000000002E-5</v>
      </c>
      <c r="D3562" s="1" t="s">
        <v>320</v>
      </c>
      <c r="E3562" s="4">
        <v>182503.68521590999</v>
      </c>
      <c r="F3562" s="66">
        <f>Cat_Results[[#This Row],[TotalLossInOriginalCurrency]] / INDEX(Exchange_Rate[Exchange Rate], MATCH(Cat_Results[[#This Row],[Currency]], Exchange_Rate[Currency], 0))</f>
        <v>182503.68521590999</v>
      </c>
    </row>
    <row r="3563" spans="1:6" x14ac:dyDescent="0.3">
      <c r="A3563" s="1">
        <v>14097</v>
      </c>
      <c r="B3563" s="1">
        <v>219</v>
      </c>
      <c r="C3563" s="1">
        <f t="shared" si="55"/>
        <v>2.0000000000000002E-5</v>
      </c>
      <c r="D3563" s="1" t="s">
        <v>320</v>
      </c>
      <c r="E3563" s="4">
        <v>8.0093741416931196E-4</v>
      </c>
      <c r="F3563" s="66">
        <f>Cat_Results[[#This Row],[TotalLossInOriginalCurrency]] / INDEX(Exchange_Rate[Exchange Rate], MATCH(Cat_Results[[#This Row],[Currency]], Exchange_Rate[Currency], 0))</f>
        <v>8.0093741416931196E-4</v>
      </c>
    </row>
    <row r="3564" spans="1:6" x14ac:dyDescent="0.3">
      <c r="A3564" s="1">
        <v>14097</v>
      </c>
      <c r="B3564" s="1">
        <v>291</v>
      </c>
      <c r="C3564" s="1">
        <f t="shared" si="55"/>
        <v>2.0000000000000002E-5</v>
      </c>
      <c r="D3564" s="1" t="s">
        <v>320</v>
      </c>
      <c r="E3564" s="4">
        <v>477800.79035304999</v>
      </c>
      <c r="F3564" s="66">
        <f>Cat_Results[[#This Row],[TotalLossInOriginalCurrency]] / INDEX(Exchange_Rate[Exchange Rate], MATCH(Cat_Results[[#This Row],[Currency]], Exchange_Rate[Currency], 0))</f>
        <v>477800.79035304999</v>
      </c>
    </row>
    <row r="3565" spans="1:6" x14ac:dyDescent="0.3">
      <c r="A3565" s="1">
        <v>14098</v>
      </c>
      <c r="B3565" s="1">
        <v>235</v>
      </c>
      <c r="C3565" s="1">
        <f t="shared" si="55"/>
        <v>2.0000000000000002E-5</v>
      </c>
      <c r="D3565" s="1" t="s">
        <v>320</v>
      </c>
      <c r="E3565" s="4">
        <v>2333311.9238911802</v>
      </c>
      <c r="F3565" s="66">
        <f>Cat_Results[[#This Row],[TotalLossInOriginalCurrency]] / INDEX(Exchange_Rate[Exchange Rate], MATCH(Cat_Results[[#This Row],[Currency]], Exchange_Rate[Currency], 0))</f>
        <v>2333311.9238911802</v>
      </c>
    </row>
    <row r="3566" spans="1:6" x14ac:dyDescent="0.3">
      <c r="A3566" s="1">
        <v>14099</v>
      </c>
      <c r="B3566" s="1">
        <v>209</v>
      </c>
      <c r="C3566" s="1">
        <f t="shared" si="55"/>
        <v>2.0000000000000002E-5</v>
      </c>
      <c r="D3566" s="1" t="s">
        <v>320</v>
      </c>
      <c r="E3566" s="4">
        <v>4.6631965786218602E-2</v>
      </c>
      <c r="F3566" s="66">
        <f>Cat_Results[[#This Row],[TotalLossInOriginalCurrency]] / INDEX(Exchange_Rate[Exchange Rate], MATCH(Cat_Results[[#This Row],[Currency]], Exchange_Rate[Currency], 0))</f>
        <v>4.6631965786218602E-2</v>
      </c>
    </row>
    <row r="3567" spans="1:6" x14ac:dyDescent="0.3">
      <c r="A3567" s="1">
        <v>14099</v>
      </c>
      <c r="B3567" s="1">
        <v>243</v>
      </c>
      <c r="C3567" s="1">
        <f t="shared" si="55"/>
        <v>2.0000000000000002E-5</v>
      </c>
      <c r="D3567" s="1" t="s">
        <v>320</v>
      </c>
      <c r="E3567" s="4">
        <v>2972.8294705264302</v>
      </c>
      <c r="F3567" s="66">
        <f>Cat_Results[[#This Row],[TotalLossInOriginalCurrency]] / INDEX(Exchange_Rate[Exchange Rate], MATCH(Cat_Results[[#This Row],[Currency]], Exchange_Rate[Currency], 0))</f>
        <v>2972.8294705264302</v>
      </c>
    </row>
    <row r="3568" spans="1:6" x14ac:dyDescent="0.3">
      <c r="A3568" s="1">
        <v>14105</v>
      </c>
      <c r="B3568" s="1">
        <v>244</v>
      </c>
      <c r="C3568" s="1">
        <f t="shared" si="55"/>
        <v>2.0000000000000002E-5</v>
      </c>
      <c r="D3568" s="1" t="s">
        <v>324</v>
      </c>
      <c r="E3568" s="4">
        <v>390894.57773921738</v>
      </c>
      <c r="F3568" s="66">
        <f>Cat_Results[[#This Row],[TotalLossInOriginalCurrency]] / INDEX(Exchange_Rate[Exchange Rate], MATCH(Cat_Results[[#This Row],[Currency]], Exchange_Rate[Currency], 0))</f>
        <v>395401.59204587003</v>
      </c>
    </row>
    <row r="3569" spans="1:6" x14ac:dyDescent="0.3">
      <c r="A3569" s="1">
        <v>14109</v>
      </c>
      <c r="B3569" s="1">
        <v>265</v>
      </c>
      <c r="C3569" s="1">
        <f t="shared" si="55"/>
        <v>2.0000000000000002E-5</v>
      </c>
      <c r="D3569" s="1" t="s">
        <v>323</v>
      </c>
      <c r="E3569" s="4">
        <v>1264225.5740968662</v>
      </c>
      <c r="F3569" s="66">
        <f>Cat_Results[[#This Row],[TotalLossInOriginalCurrency]] / INDEX(Exchange_Rate[Exchange Rate], MATCH(Cat_Results[[#This Row],[Currency]], Exchange_Rate[Currency], 0))</f>
        <v>15938.092217539301</v>
      </c>
    </row>
    <row r="3570" spans="1:6" x14ac:dyDescent="0.3">
      <c r="A3570" s="1">
        <v>14109</v>
      </c>
      <c r="B3570" s="1">
        <v>244</v>
      </c>
      <c r="C3570" s="1">
        <f t="shared" si="55"/>
        <v>2.0000000000000002E-5</v>
      </c>
      <c r="D3570" s="1" t="s">
        <v>320</v>
      </c>
      <c r="E3570" s="4">
        <v>77816.731485003096</v>
      </c>
      <c r="F3570" s="66">
        <f>Cat_Results[[#This Row],[TotalLossInOriginalCurrency]] / INDEX(Exchange_Rate[Exchange Rate], MATCH(Cat_Results[[#This Row],[Currency]], Exchange_Rate[Currency], 0))</f>
        <v>77816.731485003096</v>
      </c>
    </row>
    <row r="3571" spans="1:6" x14ac:dyDescent="0.3">
      <c r="A3571" s="1">
        <v>14117</v>
      </c>
      <c r="B3571" s="1">
        <v>186</v>
      </c>
      <c r="C3571" s="1">
        <f t="shared" si="55"/>
        <v>2.0000000000000002E-5</v>
      </c>
      <c r="D3571" s="1" t="s">
        <v>320</v>
      </c>
      <c r="E3571" s="4">
        <v>504631.14773693698</v>
      </c>
      <c r="F3571" s="66">
        <f>Cat_Results[[#This Row],[TotalLossInOriginalCurrency]] / INDEX(Exchange_Rate[Exchange Rate], MATCH(Cat_Results[[#This Row],[Currency]], Exchange_Rate[Currency], 0))</f>
        <v>504631.14773693698</v>
      </c>
    </row>
    <row r="3572" spans="1:6" x14ac:dyDescent="0.3">
      <c r="A3572" s="1">
        <v>14130</v>
      </c>
      <c r="B3572" s="1">
        <v>232</v>
      </c>
      <c r="C3572" s="1">
        <f t="shared" si="55"/>
        <v>2.0000000000000002E-5</v>
      </c>
      <c r="D3572" s="1" t="s">
        <v>320</v>
      </c>
      <c r="E3572" s="4">
        <v>64312.978238260497</v>
      </c>
      <c r="F3572" s="66">
        <f>Cat_Results[[#This Row],[TotalLossInOriginalCurrency]] / INDEX(Exchange_Rate[Exchange Rate], MATCH(Cat_Results[[#This Row],[Currency]], Exchange_Rate[Currency], 0))</f>
        <v>64312.978238260497</v>
      </c>
    </row>
    <row r="3573" spans="1:6" x14ac:dyDescent="0.3">
      <c r="A3573" s="1">
        <v>14137</v>
      </c>
      <c r="B3573" s="1">
        <v>241</v>
      </c>
      <c r="C3573" s="1">
        <f t="shared" si="55"/>
        <v>2.0000000000000002E-5</v>
      </c>
      <c r="D3573" s="1" t="s">
        <v>320</v>
      </c>
      <c r="E3573" s="4">
        <v>501.66153658088302</v>
      </c>
      <c r="F3573" s="66">
        <f>Cat_Results[[#This Row],[TotalLossInOriginalCurrency]] / INDEX(Exchange_Rate[Exchange Rate], MATCH(Cat_Results[[#This Row],[Currency]], Exchange_Rate[Currency], 0))</f>
        <v>501.66153658088302</v>
      </c>
    </row>
    <row r="3574" spans="1:6" x14ac:dyDescent="0.3">
      <c r="A3574" s="1">
        <v>14138</v>
      </c>
      <c r="B3574" s="1">
        <v>231</v>
      </c>
      <c r="C3574" s="1">
        <f t="shared" si="55"/>
        <v>2.0000000000000002E-5</v>
      </c>
      <c r="D3574" s="1" t="s">
        <v>323</v>
      </c>
      <c r="E3574" s="4">
        <v>0.99923411562632558</v>
      </c>
      <c r="F3574" s="66">
        <f>Cat_Results[[#This Row],[TotalLossInOriginalCurrency]] / INDEX(Exchange_Rate[Exchange Rate], MATCH(Cat_Results[[#This Row],[Currency]], Exchange_Rate[Currency], 0))</f>
        <v>1.2597344815731E-2</v>
      </c>
    </row>
    <row r="3575" spans="1:6" x14ac:dyDescent="0.3">
      <c r="A3575" s="1">
        <v>14144</v>
      </c>
      <c r="B3575" s="1">
        <v>225</v>
      </c>
      <c r="C3575" s="1">
        <f t="shared" si="55"/>
        <v>2.0000000000000002E-5</v>
      </c>
      <c r="D3575" s="1" t="s">
        <v>320</v>
      </c>
      <c r="E3575" s="4">
        <v>8.0093741416931196E-4</v>
      </c>
      <c r="F3575" s="66">
        <f>Cat_Results[[#This Row],[TotalLossInOriginalCurrency]] / INDEX(Exchange_Rate[Exchange Rate], MATCH(Cat_Results[[#This Row],[Currency]], Exchange_Rate[Currency], 0))</f>
        <v>8.0093741416931196E-4</v>
      </c>
    </row>
    <row r="3576" spans="1:6" x14ac:dyDescent="0.3">
      <c r="A3576" s="1">
        <v>14150</v>
      </c>
      <c r="B3576" s="1">
        <v>263</v>
      </c>
      <c r="C3576" s="1">
        <f t="shared" si="55"/>
        <v>2.0000000000000002E-5</v>
      </c>
      <c r="D3576" s="1" t="s">
        <v>320</v>
      </c>
      <c r="E3576" s="4">
        <v>1.2386217713356001E-2</v>
      </c>
      <c r="F3576" s="66">
        <f>Cat_Results[[#This Row],[TotalLossInOriginalCurrency]] / INDEX(Exchange_Rate[Exchange Rate], MATCH(Cat_Results[[#This Row],[Currency]], Exchange_Rate[Currency], 0))</f>
        <v>1.2386217713356001E-2</v>
      </c>
    </row>
    <row r="3577" spans="1:6" x14ac:dyDescent="0.3">
      <c r="A3577" s="1">
        <v>14152</v>
      </c>
      <c r="B3577" s="1">
        <v>241</v>
      </c>
      <c r="C3577" s="1">
        <f t="shared" si="55"/>
        <v>2.0000000000000002E-5</v>
      </c>
      <c r="D3577" s="1" t="s">
        <v>320</v>
      </c>
      <c r="E3577" s="4">
        <v>1.47077217698097E-2</v>
      </c>
      <c r="F3577" s="66">
        <f>Cat_Results[[#This Row],[TotalLossInOriginalCurrency]] / INDEX(Exchange_Rate[Exchange Rate], MATCH(Cat_Results[[#This Row],[Currency]], Exchange_Rate[Currency], 0))</f>
        <v>1.47077217698097E-2</v>
      </c>
    </row>
    <row r="3578" spans="1:6" x14ac:dyDescent="0.3">
      <c r="A3578" s="1">
        <v>14152</v>
      </c>
      <c r="B3578" s="1">
        <v>236</v>
      </c>
      <c r="C3578" s="1">
        <f t="shared" si="55"/>
        <v>2.0000000000000002E-5</v>
      </c>
      <c r="D3578" s="1" t="s">
        <v>321</v>
      </c>
      <c r="E3578" s="4">
        <v>972707.17159013031</v>
      </c>
      <c r="F3578" s="66">
        <f>Cat_Results[[#This Row],[TotalLossInOriginalCurrency]] / INDEX(Exchange_Rate[Exchange Rate], MATCH(Cat_Results[[#This Row],[Currency]], Exchange_Rate[Currency], 0))</f>
        <v>1523940.32530904</v>
      </c>
    </row>
    <row r="3579" spans="1:6" x14ac:dyDescent="0.3">
      <c r="A3579" s="1">
        <v>14154</v>
      </c>
      <c r="B3579" s="1">
        <v>234</v>
      </c>
      <c r="C3579" s="1">
        <f t="shared" si="55"/>
        <v>2.0000000000000002E-5</v>
      </c>
      <c r="D3579" s="1" t="s">
        <v>323</v>
      </c>
      <c r="E3579" s="4">
        <v>1.8065438330180614</v>
      </c>
      <c r="F3579" s="66">
        <f>Cat_Results[[#This Row],[TotalLossInOriginalCurrency]] / INDEX(Exchange_Rate[Exchange Rate], MATCH(Cat_Results[[#This Row],[Currency]], Exchange_Rate[Currency], 0))</f>
        <v>2.2775098681449901E-2</v>
      </c>
    </row>
    <row r="3580" spans="1:6" x14ac:dyDescent="0.3">
      <c r="A3580" s="1">
        <v>14164</v>
      </c>
      <c r="B3580" s="1">
        <v>243</v>
      </c>
      <c r="C3580" s="1">
        <f t="shared" si="55"/>
        <v>2.0000000000000002E-5</v>
      </c>
      <c r="D3580" s="1" t="s">
        <v>320</v>
      </c>
      <c r="E3580" s="4">
        <v>226363.504207405</v>
      </c>
      <c r="F3580" s="66">
        <f>Cat_Results[[#This Row],[TotalLossInOriginalCurrency]] / INDEX(Exchange_Rate[Exchange Rate], MATCH(Cat_Results[[#This Row],[Currency]], Exchange_Rate[Currency], 0))</f>
        <v>226363.504207405</v>
      </c>
    </row>
    <row r="3581" spans="1:6" x14ac:dyDescent="0.3">
      <c r="A3581" s="1">
        <v>14167</v>
      </c>
      <c r="B3581" s="1">
        <v>248</v>
      </c>
      <c r="C3581" s="1">
        <f t="shared" si="55"/>
        <v>2.0000000000000002E-5</v>
      </c>
      <c r="D3581" s="1" t="s">
        <v>320</v>
      </c>
      <c r="E3581" s="4">
        <v>3.7970021367073098E-3</v>
      </c>
      <c r="F3581" s="66">
        <f>Cat_Results[[#This Row],[TotalLossInOriginalCurrency]] / INDEX(Exchange_Rate[Exchange Rate], MATCH(Cat_Results[[#This Row],[Currency]], Exchange_Rate[Currency], 0))</f>
        <v>3.7970021367073098E-3</v>
      </c>
    </row>
    <row r="3582" spans="1:6" x14ac:dyDescent="0.3">
      <c r="A3582" s="1">
        <v>14172</v>
      </c>
      <c r="B3582" s="1">
        <v>222</v>
      </c>
      <c r="C3582" s="1">
        <f t="shared" si="55"/>
        <v>2.0000000000000002E-5</v>
      </c>
      <c r="D3582" s="1" t="s">
        <v>320</v>
      </c>
      <c r="E3582" s="4">
        <v>2.2568471729755402E-2</v>
      </c>
      <c r="F3582" s="66">
        <f>Cat_Results[[#This Row],[TotalLossInOriginalCurrency]] / INDEX(Exchange_Rate[Exchange Rate], MATCH(Cat_Results[[#This Row],[Currency]], Exchange_Rate[Currency], 0))</f>
        <v>2.2568471729755402E-2</v>
      </c>
    </row>
    <row r="3583" spans="1:6" x14ac:dyDescent="0.3">
      <c r="A3583" s="1">
        <v>14174</v>
      </c>
      <c r="B3583" s="1">
        <v>280</v>
      </c>
      <c r="C3583" s="1">
        <f t="shared" si="55"/>
        <v>2.0000000000000002E-5</v>
      </c>
      <c r="D3583" s="1" t="s">
        <v>320</v>
      </c>
      <c r="E3583" s="4">
        <v>16.150103881955101</v>
      </c>
      <c r="F3583" s="66">
        <f>Cat_Results[[#This Row],[TotalLossInOriginalCurrency]] / INDEX(Exchange_Rate[Exchange Rate], MATCH(Cat_Results[[#This Row],[Currency]], Exchange_Rate[Currency], 0))</f>
        <v>16.150103881955101</v>
      </c>
    </row>
    <row r="3584" spans="1:6" x14ac:dyDescent="0.3">
      <c r="A3584" s="1">
        <v>14180</v>
      </c>
      <c r="B3584" s="1">
        <v>271</v>
      </c>
      <c r="C3584" s="1">
        <f t="shared" si="55"/>
        <v>2.0000000000000002E-5</v>
      </c>
      <c r="D3584" s="1" t="s">
        <v>324</v>
      </c>
      <c r="E3584" s="4">
        <v>16870.718582118654</v>
      </c>
      <c r="F3584" s="66">
        <f>Cat_Results[[#This Row],[TotalLossInOriginalCurrency]] / INDEX(Exchange_Rate[Exchange Rate], MATCH(Cat_Results[[#This Row],[Currency]], Exchange_Rate[Currency], 0))</f>
        <v>17065.2379598314</v>
      </c>
    </row>
    <row r="3585" spans="1:6" x14ac:dyDescent="0.3">
      <c r="A3585" s="1">
        <v>14182</v>
      </c>
      <c r="B3585" s="1">
        <v>260</v>
      </c>
      <c r="C3585" s="1">
        <f t="shared" si="55"/>
        <v>2.0000000000000002E-5</v>
      </c>
      <c r="D3585" s="1" t="s">
        <v>323</v>
      </c>
      <c r="E3585" s="4">
        <v>1154415.813924259</v>
      </c>
      <c r="F3585" s="66">
        <f>Cat_Results[[#This Row],[TotalLossInOriginalCurrency]] / INDEX(Exchange_Rate[Exchange Rate], MATCH(Cat_Results[[#This Row],[Currency]], Exchange_Rate[Currency], 0))</f>
        <v>14553.720535873897</v>
      </c>
    </row>
    <row r="3586" spans="1:6" x14ac:dyDescent="0.3">
      <c r="A3586" s="1">
        <v>14183</v>
      </c>
      <c r="B3586" s="1">
        <v>271</v>
      </c>
      <c r="C3586" s="1">
        <f t="shared" si="55"/>
        <v>2.0000000000000002E-5</v>
      </c>
      <c r="D3586" s="1" t="s">
        <v>320</v>
      </c>
      <c r="E3586" s="4">
        <v>65.062257647514301</v>
      </c>
      <c r="F3586" s="66">
        <f>Cat_Results[[#This Row],[TotalLossInOriginalCurrency]] / INDEX(Exchange_Rate[Exchange Rate], MATCH(Cat_Results[[#This Row],[Currency]], Exchange_Rate[Currency], 0))</f>
        <v>65.062257647514301</v>
      </c>
    </row>
    <row r="3587" spans="1:6" x14ac:dyDescent="0.3">
      <c r="A3587" s="1">
        <v>14190</v>
      </c>
      <c r="B3587" s="1">
        <v>250</v>
      </c>
      <c r="C3587" s="1">
        <f t="shared" si="55"/>
        <v>2.0000000000000002E-5</v>
      </c>
      <c r="D3587" s="1" t="s">
        <v>321</v>
      </c>
      <c r="E3587" s="4">
        <v>11068.350525756619</v>
      </c>
      <c r="F3587" s="66">
        <f>Cat_Results[[#This Row],[TotalLossInOriginalCurrency]] / INDEX(Exchange_Rate[Exchange Rate], MATCH(Cat_Results[[#This Row],[Currency]], Exchange_Rate[Currency], 0))</f>
        <v>17340.784763909902</v>
      </c>
    </row>
    <row r="3588" spans="1:6" x14ac:dyDescent="0.3">
      <c r="A3588" s="1">
        <v>14191</v>
      </c>
      <c r="B3588" s="1">
        <v>243</v>
      </c>
      <c r="C3588" s="1">
        <f t="shared" si="55"/>
        <v>2.0000000000000002E-5</v>
      </c>
      <c r="D3588" s="1" t="s">
        <v>324</v>
      </c>
      <c r="E3588" s="4">
        <v>14763.401729915549</v>
      </c>
      <c r="F3588" s="66">
        <f>Cat_Results[[#This Row],[TotalLossInOriginalCurrency]] / INDEX(Exchange_Rate[Exchange Rate], MATCH(Cat_Results[[#This Row],[Currency]], Exchange_Rate[Currency], 0))</f>
        <v>14933.6237452641</v>
      </c>
    </row>
    <row r="3589" spans="1:6" x14ac:dyDescent="0.3">
      <c r="A3589" s="1">
        <v>14208</v>
      </c>
      <c r="B3589" s="1">
        <v>251</v>
      </c>
      <c r="C3589" s="1">
        <f t="shared" si="55"/>
        <v>2.0000000000000002E-5</v>
      </c>
      <c r="D3589" s="1" t="s">
        <v>320</v>
      </c>
      <c r="E3589" s="4">
        <v>1.8961727619171099E-3</v>
      </c>
      <c r="F3589" s="66">
        <f>Cat_Results[[#This Row],[TotalLossInOriginalCurrency]] / INDEX(Exchange_Rate[Exchange Rate], MATCH(Cat_Results[[#This Row],[Currency]], Exchange_Rate[Currency], 0))</f>
        <v>1.8961727619171099E-3</v>
      </c>
    </row>
    <row r="3590" spans="1:6" x14ac:dyDescent="0.3">
      <c r="A3590" s="1">
        <v>14210</v>
      </c>
      <c r="B3590" s="1">
        <v>278</v>
      </c>
      <c r="C3590" s="1">
        <f t="shared" ref="C3590:C3653" si="56">1/50000</f>
        <v>2.0000000000000002E-5</v>
      </c>
      <c r="D3590" s="1" t="s">
        <v>320</v>
      </c>
      <c r="E3590" s="4">
        <v>154884.909446556</v>
      </c>
      <c r="F3590" s="66">
        <f>Cat_Results[[#This Row],[TotalLossInOriginalCurrency]] / INDEX(Exchange_Rate[Exchange Rate], MATCH(Cat_Results[[#This Row],[Currency]], Exchange_Rate[Currency], 0))</f>
        <v>154884.909446556</v>
      </c>
    </row>
    <row r="3591" spans="1:6" x14ac:dyDescent="0.3">
      <c r="A3591" s="1">
        <v>14211</v>
      </c>
      <c r="B3591" s="1">
        <v>218</v>
      </c>
      <c r="C3591" s="1">
        <f t="shared" si="56"/>
        <v>2.0000000000000002E-5</v>
      </c>
      <c r="D3591" s="1" t="s">
        <v>320</v>
      </c>
      <c r="E3591" s="4">
        <v>152794.35879386499</v>
      </c>
      <c r="F3591" s="66">
        <f>Cat_Results[[#This Row],[TotalLossInOriginalCurrency]] / INDEX(Exchange_Rate[Exchange Rate], MATCH(Cat_Results[[#This Row],[Currency]], Exchange_Rate[Currency], 0))</f>
        <v>152794.35879386499</v>
      </c>
    </row>
    <row r="3592" spans="1:6" x14ac:dyDescent="0.3">
      <c r="A3592" s="1">
        <v>14221</v>
      </c>
      <c r="B3592" s="1">
        <v>242</v>
      </c>
      <c r="C3592" s="1">
        <f t="shared" si="56"/>
        <v>2.0000000000000002E-5</v>
      </c>
      <c r="D3592" s="1" t="s">
        <v>321</v>
      </c>
      <c r="E3592" s="4">
        <v>3556908.3348277709</v>
      </c>
      <c r="F3592" s="66">
        <f>Cat_Results[[#This Row],[TotalLossInOriginalCurrency]] / INDEX(Exchange_Rate[Exchange Rate], MATCH(Cat_Results[[#This Row],[Currency]], Exchange_Rate[Currency], 0))</f>
        <v>5572608.2866343996</v>
      </c>
    </row>
    <row r="3593" spans="1:6" x14ac:dyDescent="0.3">
      <c r="A3593" s="1">
        <v>14224</v>
      </c>
      <c r="B3593" s="1">
        <v>236</v>
      </c>
      <c r="C3593" s="1">
        <f t="shared" si="56"/>
        <v>2.0000000000000002E-5</v>
      </c>
      <c r="D3593" s="1" t="s">
        <v>320</v>
      </c>
      <c r="E3593" s="4">
        <v>2297698.2923595901</v>
      </c>
      <c r="F3593" s="66">
        <f>Cat_Results[[#This Row],[TotalLossInOriginalCurrency]] / INDEX(Exchange_Rate[Exchange Rate], MATCH(Cat_Results[[#This Row],[Currency]], Exchange_Rate[Currency], 0))</f>
        <v>2297698.2923595901</v>
      </c>
    </row>
    <row r="3594" spans="1:6" x14ac:dyDescent="0.3">
      <c r="A3594" s="1">
        <v>14225</v>
      </c>
      <c r="B3594" s="1">
        <v>259</v>
      </c>
      <c r="C3594" s="1">
        <f t="shared" si="56"/>
        <v>2.0000000000000002E-5</v>
      </c>
      <c r="D3594" s="1" t="s">
        <v>320</v>
      </c>
      <c r="E3594" s="4">
        <v>30.9601404704154</v>
      </c>
      <c r="F3594" s="66">
        <f>Cat_Results[[#This Row],[TotalLossInOriginalCurrency]] / INDEX(Exchange_Rate[Exchange Rate], MATCH(Cat_Results[[#This Row],[Currency]], Exchange_Rate[Currency], 0))</f>
        <v>30.9601404704154</v>
      </c>
    </row>
    <row r="3595" spans="1:6" x14ac:dyDescent="0.3">
      <c r="A3595" s="1">
        <v>14225</v>
      </c>
      <c r="B3595" s="1">
        <v>226</v>
      </c>
      <c r="C3595" s="1">
        <f t="shared" si="56"/>
        <v>2.0000000000000002E-5</v>
      </c>
      <c r="D3595" s="1" t="s">
        <v>320</v>
      </c>
      <c r="E3595" s="4">
        <v>267781.50867060502</v>
      </c>
      <c r="F3595" s="66">
        <f>Cat_Results[[#This Row],[TotalLossInOriginalCurrency]] / INDEX(Exchange_Rate[Exchange Rate], MATCH(Cat_Results[[#This Row],[Currency]], Exchange_Rate[Currency], 0))</f>
        <v>267781.50867060502</v>
      </c>
    </row>
    <row r="3596" spans="1:6" x14ac:dyDescent="0.3">
      <c r="A3596" s="1">
        <v>14229</v>
      </c>
      <c r="B3596" s="1">
        <v>290</v>
      </c>
      <c r="C3596" s="1">
        <f t="shared" si="56"/>
        <v>2.0000000000000002E-5</v>
      </c>
      <c r="D3596" s="1" t="s">
        <v>320</v>
      </c>
      <c r="E3596" s="4">
        <v>1.0351650416851E-2</v>
      </c>
      <c r="F3596" s="66">
        <f>Cat_Results[[#This Row],[TotalLossInOriginalCurrency]] / INDEX(Exchange_Rate[Exchange Rate], MATCH(Cat_Results[[#This Row],[Currency]], Exchange_Rate[Currency], 0))</f>
        <v>1.0351650416851E-2</v>
      </c>
    </row>
    <row r="3597" spans="1:6" x14ac:dyDescent="0.3">
      <c r="A3597" s="1">
        <v>14229</v>
      </c>
      <c r="B3597" s="1">
        <v>269</v>
      </c>
      <c r="C3597" s="1">
        <f t="shared" si="56"/>
        <v>2.0000000000000002E-5</v>
      </c>
      <c r="D3597" s="1" t="s">
        <v>322</v>
      </c>
      <c r="E3597" s="4">
        <v>3433572.4842026085</v>
      </c>
      <c r="F3597" s="66">
        <f>Cat_Results[[#This Row],[TotalLossInOriginalCurrency]] / INDEX(Exchange_Rate[Exchange Rate], MATCH(Cat_Results[[#This Row],[Currency]], Exchange_Rate[Currency], 0))</f>
        <v>4217457.1835875995</v>
      </c>
    </row>
    <row r="3598" spans="1:6" x14ac:dyDescent="0.3">
      <c r="A3598" s="1">
        <v>14230</v>
      </c>
      <c r="B3598" s="1">
        <v>224</v>
      </c>
      <c r="C3598" s="1">
        <f t="shared" si="56"/>
        <v>2.0000000000000002E-5</v>
      </c>
      <c r="D3598" s="1" t="s">
        <v>320</v>
      </c>
      <c r="E3598" s="4">
        <v>1593.3803491517899</v>
      </c>
      <c r="F3598" s="66">
        <f>Cat_Results[[#This Row],[TotalLossInOriginalCurrency]] / INDEX(Exchange_Rate[Exchange Rate], MATCH(Cat_Results[[#This Row],[Currency]], Exchange_Rate[Currency], 0))</f>
        <v>1593.3803491517899</v>
      </c>
    </row>
    <row r="3599" spans="1:6" x14ac:dyDescent="0.3">
      <c r="A3599" s="1">
        <v>14235</v>
      </c>
      <c r="B3599" s="1">
        <v>239</v>
      </c>
      <c r="C3599" s="1">
        <f t="shared" si="56"/>
        <v>2.0000000000000002E-5</v>
      </c>
      <c r="D3599" s="1" t="s">
        <v>321</v>
      </c>
      <c r="E3599" s="4">
        <v>20283527.545382012</v>
      </c>
      <c r="F3599" s="66">
        <f>Cat_Results[[#This Row],[TotalLossInOriginalCurrency]] / INDEX(Exchange_Rate[Exchange Rate], MATCH(Cat_Results[[#This Row],[Currency]], Exchange_Rate[Currency], 0))</f>
        <v>31778202.596566502</v>
      </c>
    </row>
    <row r="3600" spans="1:6" x14ac:dyDescent="0.3">
      <c r="A3600" s="1">
        <v>14236</v>
      </c>
      <c r="B3600" s="1">
        <v>225</v>
      </c>
      <c r="C3600" s="1">
        <f t="shared" si="56"/>
        <v>2.0000000000000002E-5</v>
      </c>
      <c r="D3600" s="1" t="s">
        <v>320</v>
      </c>
      <c r="E3600" s="4">
        <v>4.0927167981863001E-2</v>
      </c>
      <c r="F3600" s="66">
        <f>Cat_Results[[#This Row],[TotalLossInOriginalCurrency]] / INDEX(Exchange_Rate[Exchange Rate], MATCH(Cat_Results[[#This Row],[Currency]], Exchange_Rate[Currency], 0))</f>
        <v>4.0927167981863001E-2</v>
      </c>
    </row>
    <row r="3601" spans="1:6" x14ac:dyDescent="0.3">
      <c r="A3601" s="1">
        <v>14242</v>
      </c>
      <c r="B3601" s="1">
        <v>188</v>
      </c>
      <c r="C3601" s="1">
        <f t="shared" si="56"/>
        <v>2.0000000000000002E-5</v>
      </c>
      <c r="D3601" s="1" t="s">
        <v>320</v>
      </c>
      <c r="E3601" s="4">
        <v>4.1832029819488499E-3</v>
      </c>
      <c r="F3601" s="66">
        <f>Cat_Results[[#This Row],[TotalLossInOriginalCurrency]] / INDEX(Exchange_Rate[Exchange Rate], MATCH(Cat_Results[[#This Row],[Currency]], Exchange_Rate[Currency], 0))</f>
        <v>4.1832029819488499E-3</v>
      </c>
    </row>
    <row r="3602" spans="1:6" x14ac:dyDescent="0.3">
      <c r="A3602" s="1">
        <v>14242</v>
      </c>
      <c r="B3602" s="1">
        <v>232</v>
      </c>
      <c r="C3602" s="1">
        <f t="shared" si="56"/>
        <v>2.0000000000000002E-5</v>
      </c>
      <c r="D3602" s="1" t="s">
        <v>321</v>
      </c>
      <c r="E3602" s="4">
        <v>374217.19509037182</v>
      </c>
      <c r="F3602" s="66">
        <f>Cat_Results[[#This Row],[TotalLossInOriginalCurrency]] / INDEX(Exchange_Rate[Exchange Rate], MATCH(Cat_Results[[#This Row],[Currency]], Exchange_Rate[Currency], 0))</f>
        <v>586286.07938603603</v>
      </c>
    </row>
    <row r="3603" spans="1:6" x14ac:dyDescent="0.3">
      <c r="A3603" s="1">
        <v>14245</v>
      </c>
      <c r="B3603" s="1">
        <v>222</v>
      </c>
      <c r="C3603" s="1">
        <f t="shared" si="56"/>
        <v>2.0000000000000002E-5</v>
      </c>
      <c r="D3603" s="1" t="s">
        <v>320</v>
      </c>
      <c r="E3603" s="4">
        <v>3.91684472560883E-3</v>
      </c>
      <c r="F3603" s="66">
        <f>Cat_Results[[#This Row],[TotalLossInOriginalCurrency]] / INDEX(Exchange_Rate[Exchange Rate], MATCH(Cat_Results[[#This Row],[Currency]], Exchange_Rate[Currency], 0))</f>
        <v>3.91684472560883E-3</v>
      </c>
    </row>
    <row r="3604" spans="1:6" x14ac:dyDescent="0.3">
      <c r="A3604" s="1">
        <v>14254</v>
      </c>
      <c r="B3604" s="1">
        <v>228</v>
      </c>
      <c r="C3604" s="1">
        <f t="shared" si="56"/>
        <v>2.0000000000000002E-5</v>
      </c>
      <c r="D3604" s="1" t="s">
        <v>320</v>
      </c>
      <c r="E3604" s="4">
        <v>1.41913071274757E-2</v>
      </c>
      <c r="F3604" s="66">
        <f>Cat_Results[[#This Row],[TotalLossInOriginalCurrency]] / INDEX(Exchange_Rate[Exchange Rate], MATCH(Cat_Results[[#This Row],[Currency]], Exchange_Rate[Currency], 0))</f>
        <v>1.41913071274757E-2</v>
      </c>
    </row>
    <row r="3605" spans="1:6" x14ac:dyDescent="0.3">
      <c r="A3605" s="1">
        <v>14263</v>
      </c>
      <c r="B3605" s="1">
        <v>267</v>
      </c>
      <c r="C3605" s="1">
        <f t="shared" si="56"/>
        <v>2.0000000000000002E-5</v>
      </c>
      <c r="D3605" s="1" t="s">
        <v>321</v>
      </c>
      <c r="E3605" s="4">
        <v>16241.382371983407</v>
      </c>
      <c r="F3605" s="66">
        <f>Cat_Results[[#This Row],[TotalLossInOriginalCurrency]] / INDEX(Exchange_Rate[Exchange Rate], MATCH(Cat_Results[[#This Row],[Currency]], Exchange_Rate[Currency], 0))</f>
        <v>25445.373755153301</v>
      </c>
    </row>
    <row r="3606" spans="1:6" x14ac:dyDescent="0.3">
      <c r="A3606" s="1">
        <v>14264</v>
      </c>
      <c r="B3606" s="1">
        <v>202</v>
      </c>
      <c r="C3606" s="1">
        <f t="shared" si="56"/>
        <v>2.0000000000000002E-5</v>
      </c>
      <c r="D3606" s="1" t="s">
        <v>320</v>
      </c>
      <c r="E3606" s="4">
        <v>65741.152437608704</v>
      </c>
      <c r="F3606" s="66">
        <f>Cat_Results[[#This Row],[TotalLossInOriginalCurrency]] / INDEX(Exchange_Rate[Exchange Rate], MATCH(Cat_Results[[#This Row],[Currency]], Exchange_Rate[Currency], 0))</f>
        <v>65741.152437608704</v>
      </c>
    </row>
    <row r="3607" spans="1:6" x14ac:dyDescent="0.3">
      <c r="A3607" s="1">
        <v>14266</v>
      </c>
      <c r="B3607" s="1">
        <v>244</v>
      </c>
      <c r="C3607" s="1">
        <f t="shared" si="56"/>
        <v>2.0000000000000002E-5</v>
      </c>
      <c r="D3607" s="1" t="s">
        <v>320</v>
      </c>
      <c r="E3607" s="4">
        <v>8.1890821456909197E-3</v>
      </c>
      <c r="F3607" s="66">
        <f>Cat_Results[[#This Row],[TotalLossInOriginalCurrency]] / INDEX(Exchange_Rate[Exchange Rate], MATCH(Cat_Results[[#This Row],[Currency]], Exchange_Rate[Currency], 0))</f>
        <v>8.1890821456909197E-3</v>
      </c>
    </row>
    <row r="3608" spans="1:6" x14ac:dyDescent="0.3">
      <c r="A3608" s="1">
        <v>14270</v>
      </c>
      <c r="B3608" s="1">
        <v>253</v>
      </c>
      <c r="C3608" s="1">
        <f t="shared" si="56"/>
        <v>2.0000000000000002E-5</v>
      </c>
      <c r="D3608" s="1" t="s">
        <v>321</v>
      </c>
      <c r="E3608" s="4">
        <v>1119.4378496979873</v>
      </c>
      <c r="F3608" s="66">
        <f>Cat_Results[[#This Row],[TotalLossInOriginalCurrency]] / INDEX(Exchange_Rate[Exchange Rate], MATCH(Cat_Results[[#This Row],[Currency]], Exchange_Rate[Currency], 0))</f>
        <v>1753.82327863708</v>
      </c>
    </row>
    <row r="3609" spans="1:6" x14ac:dyDescent="0.3">
      <c r="A3609" s="1">
        <v>14270</v>
      </c>
      <c r="B3609" s="1">
        <v>248</v>
      </c>
      <c r="C3609" s="1">
        <f t="shared" si="56"/>
        <v>2.0000000000000002E-5</v>
      </c>
      <c r="D3609" s="1" t="s">
        <v>320</v>
      </c>
      <c r="E3609" s="4">
        <v>22415.558704733801</v>
      </c>
      <c r="F3609" s="66">
        <f>Cat_Results[[#This Row],[TotalLossInOriginalCurrency]] / INDEX(Exchange_Rate[Exchange Rate], MATCH(Cat_Results[[#This Row],[Currency]], Exchange_Rate[Currency], 0))</f>
        <v>22415.558704733801</v>
      </c>
    </row>
    <row r="3610" spans="1:6" x14ac:dyDescent="0.3">
      <c r="A3610" s="1">
        <v>14273</v>
      </c>
      <c r="B3610" s="1">
        <v>243</v>
      </c>
      <c r="C3610" s="1">
        <f t="shared" si="56"/>
        <v>2.0000000000000002E-5</v>
      </c>
      <c r="D3610" s="1" t="s">
        <v>321</v>
      </c>
      <c r="E3610" s="4">
        <v>2.7776679448248418E-3</v>
      </c>
      <c r="F3610" s="66">
        <f>Cat_Results[[#This Row],[TotalLossInOriginalCurrency]] / INDEX(Exchange_Rate[Exchange Rate], MATCH(Cat_Results[[#This Row],[Currency]], Exchange_Rate[Currency], 0))</f>
        <v>4.3517723679542498E-3</v>
      </c>
    </row>
    <row r="3611" spans="1:6" x14ac:dyDescent="0.3">
      <c r="A3611" s="1">
        <v>14278</v>
      </c>
      <c r="B3611" s="1">
        <v>261</v>
      </c>
      <c r="C3611" s="1">
        <f t="shared" si="56"/>
        <v>2.0000000000000002E-5</v>
      </c>
      <c r="D3611" s="1" t="s">
        <v>321</v>
      </c>
      <c r="E3611" s="4">
        <v>9743.0553090209323</v>
      </c>
      <c r="F3611" s="66">
        <f>Cat_Results[[#This Row],[TotalLossInOriginalCurrency]] / INDEX(Exchange_Rate[Exchange Rate], MATCH(Cat_Results[[#This Row],[Currency]], Exchange_Rate[Currency], 0))</f>
        <v>15264.444748424001</v>
      </c>
    </row>
    <row r="3612" spans="1:6" x14ac:dyDescent="0.3">
      <c r="A3612" s="1">
        <v>14278</v>
      </c>
      <c r="B3612" s="1">
        <v>257</v>
      </c>
      <c r="C3612" s="1">
        <f t="shared" si="56"/>
        <v>2.0000000000000002E-5</v>
      </c>
      <c r="D3612" s="1" t="s">
        <v>320</v>
      </c>
      <c r="E3612" s="4">
        <v>2169.4781995043199</v>
      </c>
      <c r="F3612" s="66">
        <f>Cat_Results[[#This Row],[TotalLossInOriginalCurrency]] / INDEX(Exchange_Rate[Exchange Rate], MATCH(Cat_Results[[#This Row],[Currency]], Exchange_Rate[Currency], 0))</f>
        <v>2169.4781995043199</v>
      </c>
    </row>
    <row r="3613" spans="1:6" x14ac:dyDescent="0.3">
      <c r="A3613" s="1">
        <v>14279</v>
      </c>
      <c r="B3613" s="1">
        <v>255</v>
      </c>
      <c r="C3613" s="1">
        <f t="shared" si="56"/>
        <v>2.0000000000000002E-5</v>
      </c>
      <c r="D3613" s="1" t="s">
        <v>320</v>
      </c>
      <c r="E3613" s="4">
        <v>2139.4509211443401</v>
      </c>
      <c r="F3613" s="66">
        <f>Cat_Results[[#This Row],[TotalLossInOriginalCurrency]] / INDEX(Exchange_Rate[Exchange Rate], MATCH(Cat_Results[[#This Row],[Currency]], Exchange_Rate[Currency], 0))</f>
        <v>2139.4509211443401</v>
      </c>
    </row>
    <row r="3614" spans="1:6" x14ac:dyDescent="0.3">
      <c r="A3614" s="1">
        <v>14280</v>
      </c>
      <c r="B3614" s="1">
        <v>309</v>
      </c>
      <c r="C3614" s="1">
        <f t="shared" si="56"/>
        <v>2.0000000000000002E-5</v>
      </c>
      <c r="D3614" s="1" t="s">
        <v>320</v>
      </c>
      <c r="E3614" s="4">
        <v>1.62976915067873</v>
      </c>
      <c r="F3614" s="66">
        <f>Cat_Results[[#This Row],[TotalLossInOriginalCurrency]] / INDEX(Exchange_Rate[Exchange Rate], MATCH(Cat_Results[[#This Row],[Currency]], Exchange_Rate[Currency], 0))</f>
        <v>1.62976915067873</v>
      </c>
    </row>
    <row r="3615" spans="1:6" x14ac:dyDescent="0.3">
      <c r="A3615" s="1">
        <v>14281</v>
      </c>
      <c r="B3615" s="1">
        <v>249</v>
      </c>
      <c r="C3615" s="1">
        <f t="shared" si="56"/>
        <v>2.0000000000000002E-5</v>
      </c>
      <c r="D3615" s="1" t="s">
        <v>320</v>
      </c>
      <c r="E3615" s="4">
        <v>138.70217229053401</v>
      </c>
      <c r="F3615" s="66">
        <f>Cat_Results[[#This Row],[TotalLossInOriginalCurrency]] / INDEX(Exchange_Rate[Exchange Rate], MATCH(Cat_Results[[#This Row],[Currency]], Exchange_Rate[Currency], 0))</f>
        <v>138.70217229053401</v>
      </c>
    </row>
    <row r="3616" spans="1:6" x14ac:dyDescent="0.3">
      <c r="A3616" s="1">
        <v>14293</v>
      </c>
      <c r="B3616" s="1">
        <v>245</v>
      </c>
      <c r="C3616" s="1">
        <f t="shared" si="56"/>
        <v>2.0000000000000002E-5</v>
      </c>
      <c r="D3616" s="1" t="s">
        <v>320</v>
      </c>
      <c r="E3616" s="4">
        <v>0.62309418585151399</v>
      </c>
      <c r="F3616" s="66">
        <f>Cat_Results[[#This Row],[TotalLossInOriginalCurrency]] / INDEX(Exchange_Rate[Exchange Rate], MATCH(Cat_Results[[#This Row],[Currency]], Exchange_Rate[Currency], 0))</f>
        <v>0.62309418585151399</v>
      </c>
    </row>
    <row r="3617" spans="1:6" x14ac:dyDescent="0.3">
      <c r="A3617" s="1">
        <v>14325</v>
      </c>
      <c r="B3617" s="1">
        <v>300</v>
      </c>
      <c r="C3617" s="1">
        <f t="shared" si="56"/>
        <v>2.0000000000000002E-5</v>
      </c>
      <c r="D3617" s="1" t="s">
        <v>321</v>
      </c>
      <c r="E3617" s="4">
        <v>281733.94171651365</v>
      </c>
      <c r="F3617" s="66">
        <f>Cat_Results[[#This Row],[TotalLossInOriginalCurrency]] / INDEX(Exchange_Rate[Exchange Rate], MATCH(Cat_Results[[#This Row],[Currency]], Exchange_Rate[Currency], 0))</f>
        <v>441392.56636526104</v>
      </c>
    </row>
    <row r="3618" spans="1:6" x14ac:dyDescent="0.3">
      <c r="A3618" s="1">
        <v>14327</v>
      </c>
      <c r="B3618" s="1">
        <v>215</v>
      </c>
      <c r="C3618" s="1">
        <f t="shared" si="56"/>
        <v>2.0000000000000002E-5</v>
      </c>
      <c r="D3618" s="1" t="s">
        <v>320</v>
      </c>
      <c r="E3618" s="4">
        <v>8.0093741416931196E-4</v>
      </c>
      <c r="F3618" s="66">
        <f>Cat_Results[[#This Row],[TotalLossInOriginalCurrency]] / INDEX(Exchange_Rate[Exchange Rate], MATCH(Cat_Results[[#This Row],[Currency]], Exchange_Rate[Currency], 0))</f>
        <v>8.0093741416931196E-4</v>
      </c>
    </row>
    <row r="3619" spans="1:6" x14ac:dyDescent="0.3">
      <c r="A3619" s="1">
        <v>14330</v>
      </c>
      <c r="B3619" s="1">
        <v>278</v>
      </c>
      <c r="C3619" s="1">
        <f t="shared" si="56"/>
        <v>2.0000000000000002E-5</v>
      </c>
      <c r="D3619" s="1" t="s">
        <v>320</v>
      </c>
      <c r="E3619" s="4">
        <v>1.47731751203537E-2</v>
      </c>
      <c r="F3619" s="66">
        <f>Cat_Results[[#This Row],[TotalLossInOriginalCurrency]] / INDEX(Exchange_Rate[Exchange Rate], MATCH(Cat_Results[[#This Row],[Currency]], Exchange_Rate[Currency], 0))</f>
        <v>1.47731751203537E-2</v>
      </c>
    </row>
    <row r="3620" spans="1:6" x14ac:dyDescent="0.3">
      <c r="A3620" s="1">
        <v>14337</v>
      </c>
      <c r="B3620" s="1">
        <v>248</v>
      </c>
      <c r="C3620" s="1">
        <f t="shared" si="56"/>
        <v>2.0000000000000002E-5</v>
      </c>
      <c r="D3620" s="1" t="s">
        <v>321</v>
      </c>
      <c r="E3620" s="4">
        <v>700.22767258430065</v>
      </c>
      <c r="F3620" s="66">
        <f>Cat_Results[[#This Row],[TotalLossInOriginalCurrency]] / INDEX(Exchange_Rate[Exchange Rate], MATCH(Cat_Results[[#This Row],[Currency]], Exchange_Rate[Currency], 0))</f>
        <v>1097.0466943346</v>
      </c>
    </row>
    <row r="3621" spans="1:6" x14ac:dyDescent="0.3">
      <c r="A3621" s="1">
        <v>14344</v>
      </c>
      <c r="B3621" s="1">
        <v>251</v>
      </c>
      <c r="C3621" s="1">
        <f t="shared" si="56"/>
        <v>2.0000000000000002E-5</v>
      </c>
      <c r="D3621" s="1" t="s">
        <v>321</v>
      </c>
      <c r="E3621" s="4">
        <v>3.8791811453351408E-3</v>
      </c>
      <c r="F3621" s="66">
        <f>Cat_Results[[#This Row],[TotalLossInOriginalCurrency]] / INDEX(Exchange_Rate[Exchange Rate], MATCH(Cat_Results[[#This Row],[Currency]], Exchange_Rate[Currency], 0))</f>
        <v>6.0775130987167402E-3</v>
      </c>
    </row>
    <row r="3622" spans="1:6" x14ac:dyDescent="0.3">
      <c r="A3622" s="1">
        <v>14363</v>
      </c>
      <c r="B3622" s="1">
        <v>235</v>
      </c>
      <c r="C3622" s="1">
        <f t="shared" si="56"/>
        <v>2.0000000000000002E-5</v>
      </c>
      <c r="D3622" s="1" t="s">
        <v>323</v>
      </c>
      <c r="E3622" s="4">
        <v>0.99923411562632558</v>
      </c>
      <c r="F3622" s="66">
        <f>Cat_Results[[#This Row],[TotalLossInOriginalCurrency]] / INDEX(Exchange_Rate[Exchange Rate], MATCH(Cat_Results[[#This Row],[Currency]], Exchange_Rate[Currency], 0))</f>
        <v>1.2597344815731E-2</v>
      </c>
    </row>
    <row r="3623" spans="1:6" x14ac:dyDescent="0.3">
      <c r="A3623" s="1">
        <v>14364</v>
      </c>
      <c r="B3623" s="1">
        <v>232</v>
      </c>
      <c r="C3623" s="1">
        <f t="shared" si="56"/>
        <v>2.0000000000000002E-5</v>
      </c>
      <c r="D3623" s="1" t="s">
        <v>323</v>
      </c>
      <c r="E3623" s="4">
        <v>0.99923411562632558</v>
      </c>
      <c r="F3623" s="66">
        <f>Cat_Results[[#This Row],[TotalLossInOriginalCurrency]] / INDEX(Exchange_Rate[Exchange Rate], MATCH(Cat_Results[[#This Row],[Currency]], Exchange_Rate[Currency], 0))</f>
        <v>1.2597344815731E-2</v>
      </c>
    </row>
    <row r="3624" spans="1:6" x14ac:dyDescent="0.3">
      <c r="A3624" s="1">
        <v>14366</v>
      </c>
      <c r="B3624" s="1">
        <v>249</v>
      </c>
      <c r="C3624" s="1">
        <f t="shared" si="56"/>
        <v>2.0000000000000002E-5</v>
      </c>
      <c r="D3624" s="1" t="s">
        <v>321</v>
      </c>
      <c r="E3624" s="4">
        <v>2.9198643228373115E-2</v>
      </c>
      <c r="F3624" s="66">
        <f>Cat_Results[[#This Row],[TotalLossInOriginalCurrency]] / INDEX(Exchange_Rate[Exchange Rate], MATCH(Cat_Results[[#This Row],[Currency]], Exchange_Rate[Currency], 0))</f>
        <v>4.5745514333248097E-2</v>
      </c>
    </row>
    <row r="3625" spans="1:6" x14ac:dyDescent="0.3">
      <c r="A3625" s="1">
        <v>14368</v>
      </c>
      <c r="B3625" s="1">
        <v>258</v>
      </c>
      <c r="C3625" s="1">
        <f t="shared" si="56"/>
        <v>2.0000000000000002E-5</v>
      </c>
      <c r="D3625" s="1" t="s">
        <v>320</v>
      </c>
      <c r="E3625" s="4">
        <v>4.9136579036712603E-3</v>
      </c>
      <c r="F3625" s="66">
        <f>Cat_Results[[#This Row],[TotalLossInOriginalCurrency]] / INDEX(Exchange_Rate[Exchange Rate], MATCH(Cat_Results[[#This Row],[Currency]], Exchange_Rate[Currency], 0))</f>
        <v>4.9136579036712603E-3</v>
      </c>
    </row>
    <row r="3626" spans="1:6" x14ac:dyDescent="0.3">
      <c r="A3626" s="1">
        <v>14370</v>
      </c>
      <c r="B3626" s="1">
        <v>241</v>
      </c>
      <c r="C3626" s="1">
        <f t="shared" si="56"/>
        <v>2.0000000000000002E-5</v>
      </c>
      <c r="D3626" s="1" t="s">
        <v>320</v>
      </c>
      <c r="E3626" s="4">
        <v>10082.042941976501</v>
      </c>
      <c r="F3626" s="66">
        <f>Cat_Results[[#This Row],[TotalLossInOriginalCurrency]] / INDEX(Exchange_Rate[Exchange Rate], MATCH(Cat_Results[[#This Row],[Currency]], Exchange_Rate[Currency], 0))</f>
        <v>10082.042941976501</v>
      </c>
    </row>
    <row r="3627" spans="1:6" x14ac:dyDescent="0.3">
      <c r="A3627" s="1">
        <v>14373</v>
      </c>
      <c r="B3627" s="1">
        <v>250</v>
      </c>
      <c r="C3627" s="1">
        <f t="shared" si="56"/>
        <v>2.0000000000000002E-5</v>
      </c>
      <c r="D3627" s="1" t="s">
        <v>320</v>
      </c>
      <c r="E3627" s="4">
        <v>121.08702755484499</v>
      </c>
      <c r="F3627" s="66">
        <f>Cat_Results[[#This Row],[TotalLossInOriginalCurrency]] / INDEX(Exchange_Rate[Exchange Rate], MATCH(Cat_Results[[#This Row],[Currency]], Exchange_Rate[Currency], 0))</f>
        <v>121.08702755484499</v>
      </c>
    </row>
    <row r="3628" spans="1:6" x14ac:dyDescent="0.3">
      <c r="A3628" s="1">
        <v>14376</v>
      </c>
      <c r="B3628" s="1">
        <v>242</v>
      </c>
      <c r="C3628" s="1">
        <f t="shared" si="56"/>
        <v>2.0000000000000002E-5</v>
      </c>
      <c r="D3628" s="1" t="s">
        <v>320</v>
      </c>
      <c r="E3628" s="4">
        <v>459842.16998464899</v>
      </c>
      <c r="F3628" s="66">
        <f>Cat_Results[[#This Row],[TotalLossInOriginalCurrency]] / INDEX(Exchange_Rate[Exchange Rate], MATCH(Cat_Results[[#This Row],[Currency]], Exchange_Rate[Currency], 0))</f>
        <v>459842.16998464899</v>
      </c>
    </row>
    <row r="3629" spans="1:6" x14ac:dyDescent="0.3">
      <c r="A3629" s="1">
        <v>14382</v>
      </c>
      <c r="B3629" s="1">
        <v>267</v>
      </c>
      <c r="C3629" s="1">
        <f t="shared" si="56"/>
        <v>2.0000000000000002E-5</v>
      </c>
      <c r="D3629" s="1" t="s">
        <v>320</v>
      </c>
      <c r="E3629" s="4">
        <v>2.9006503522396102E-2</v>
      </c>
      <c r="F3629" s="66">
        <f>Cat_Results[[#This Row],[TotalLossInOriginalCurrency]] / INDEX(Exchange_Rate[Exchange Rate], MATCH(Cat_Results[[#This Row],[Currency]], Exchange_Rate[Currency], 0))</f>
        <v>2.9006503522396102E-2</v>
      </c>
    </row>
    <row r="3630" spans="1:6" x14ac:dyDescent="0.3">
      <c r="A3630" s="1">
        <v>14384</v>
      </c>
      <c r="B3630" s="1">
        <v>295</v>
      </c>
      <c r="C3630" s="1">
        <f t="shared" si="56"/>
        <v>2.0000000000000002E-5</v>
      </c>
      <c r="D3630" s="1" t="s">
        <v>320</v>
      </c>
      <c r="E3630" s="4">
        <v>6.2947720289230303E-3</v>
      </c>
      <c r="F3630" s="66">
        <f>Cat_Results[[#This Row],[TotalLossInOriginalCurrency]] / INDEX(Exchange_Rate[Exchange Rate], MATCH(Cat_Results[[#This Row],[Currency]], Exchange_Rate[Currency], 0))</f>
        <v>6.2947720289230303E-3</v>
      </c>
    </row>
    <row r="3631" spans="1:6" x14ac:dyDescent="0.3">
      <c r="A3631" s="1">
        <v>14384</v>
      </c>
      <c r="B3631" s="1">
        <v>231</v>
      </c>
      <c r="C3631" s="1">
        <f t="shared" si="56"/>
        <v>2.0000000000000002E-5</v>
      </c>
      <c r="D3631" s="1" t="s">
        <v>321</v>
      </c>
      <c r="E3631" s="4">
        <v>316083.13551993255</v>
      </c>
      <c r="F3631" s="66">
        <f>Cat_Results[[#This Row],[TotalLossInOriginalCurrency]] / INDEX(Exchange_Rate[Exchange Rate], MATCH(Cat_Results[[#This Row],[Currency]], Exchange_Rate[Currency], 0))</f>
        <v>495207.44828220294</v>
      </c>
    </row>
    <row r="3632" spans="1:6" x14ac:dyDescent="0.3">
      <c r="A3632" s="1">
        <v>14385</v>
      </c>
      <c r="B3632" s="1">
        <v>290</v>
      </c>
      <c r="C3632" s="1">
        <f t="shared" si="56"/>
        <v>2.0000000000000002E-5</v>
      </c>
      <c r="D3632" s="1" t="s">
        <v>321</v>
      </c>
      <c r="E3632" s="4">
        <v>3.7091688542687899E-3</v>
      </c>
      <c r="F3632" s="66">
        <f>Cat_Results[[#This Row],[TotalLossInOriginalCurrency]] / INDEX(Exchange_Rate[Exchange Rate], MATCH(Cat_Results[[#This Row],[Currency]], Exchange_Rate[Currency], 0))</f>
        <v>5.8111548423767099E-3</v>
      </c>
    </row>
    <row r="3633" spans="1:6" x14ac:dyDescent="0.3">
      <c r="A3633" s="1">
        <v>14398</v>
      </c>
      <c r="B3633" s="1">
        <v>224</v>
      </c>
      <c r="C3633" s="1">
        <f t="shared" si="56"/>
        <v>2.0000000000000002E-5</v>
      </c>
      <c r="D3633" s="1" t="s">
        <v>324</v>
      </c>
      <c r="E3633" s="4">
        <v>18955.400625051425</v>
      </c>
      <c r="F3633" s="66">
        <f>Cat_Results[[#This Row],[TotalLossInOriginalCurrency]] / INDEX(Exchange_Rate[Exchange Rate], MATCH(Cat_Results[[#This Row],[Currency]], Exchange_Rate[Currency], 0))</f>
        <v>19173.956385787598</v>
      </c>
    </row>
    <row r="3634" spans="1:6" x14ac:dyDescent="0.3">
      <c r="A3634" s="1">
        <v>14411</v>
      </c>
      <c r="B3634" s="1">
        <v>250</v>
      </c>
      <c r="C3634" s="1">
        <f t="shared" si="56"/>
        <v>2.0000000000000002E-5</v>
      </c>
      <c r="D3634" s="1" t="s">
        <v>321</v>
      </c>
      <c r="E3634" s="4">
        <v>3.589090243096052E-3</v>
      </c>
      <c r="F3634" s="66">
        <f>Cat_Results[[#This Row],[TotalLossInOriginalCurrency]] / INDEX(Exchange_Rate[Exchange Rate], MATCH(Cat_Results[[#This Row],[Currency]], Exchange_Rate[Currency], 0))</f>
        <v>5.6230276823043797E-3</v>
      </c>
    </row>
    <row r="3635" spans="1:6" x14ac:dyDescent="0.3">
      <c r="A3635" s="1">
        <v>14411</v>
      </c>
      <c r="B3635" s="1">
        <v>265</v>
      </c>
      <c r="C3635" s="1">
        <f t="shared" si="56"/>
        <v>2.0000000000000002E-5</v>
      </c>
      <c r="D3635" s="1" t="s">
        <v>321</v>
      </c>
      <c r="E3635" s="4">
        <v>4300089.4384599505</v>
      </c>
      <c r="F3635" s="66">
        <f>Cat_Results[[#This Row],[TotalLossInOriginalCurrency]] / INDEX(Exchange_Rate[Exchange Rate], MATCH(Cat_Results[[#This Row],[Currency]], Exchange_Rate[Currency], 0))</f>
        <v>6736950.1213731114</v>
      </c>
    </row>
    <row r="3636" spans="1:6" x14ac:dyDescent="0.3">
      <c r="A3636" s="1">
        <v>14419</v>
      </c>
      <c r="B3636" s="1">
        <v>197</v>
      </c>
      <c r="C3636" s="1">
        <f t="shared" si="56"/>
        <v>2.0000000000000002E-5</v>
      </c>
      <c r="D3636" s="1" t="s">
        <v>320</v>
      </c>
      <c r="E3636" s="4">
        <v>1.7061829566955599E-3</v>
      </c>
      <c r="F3636" s="66">
        <f>Cat_Results[[#This Row],[TotalLossInOriginalCurrency]] / INDEX(Exchange_Rate[Exchange Rate], MATCH(Cat_Results[[#This Row],[Currency]], Exchange_Rate[Currency], 0))</f>
        <v>1.7061829566955599E-3</v>
      </c>
    </row>
    <row r="3637" spans="1:6" x14ac:dyDescent="0.3">
      <c r="A3637" s="1">
        <v>14422</v>
      </c>
      <c r="B3637" s="1">
        <v>248</v>
      </c>
      <c r="C3637" s="1">
        <f t="shared" si="56"/>
        <v>2.0000000000000002E-5</v>
      </c>
      <c r="D3637" s="1" t="s">
        <v>320</v>
      </c>
      <c r="E3637" s="4">
        <v>7.4717793613672298E-2</v>
      </c>
      <c r="F3637" s="66">
        <f>Cat_Results[[#This Row],[TotalLossInOriginalCurrency]] / INDEX(Exchange_Rate[Exchange Rate], MATCH(Cat_Results[[#This Row],[Currency]], Exchange_Rate[Currency], 0))</f>
        <v>7.4717793613672298E-2</v>
      </c>
    </row>
    <row r="3638" spans="1:6" x14ac:dyDescent="0.3">
      <c r="A3638" s="1">
        <v>14423</v>
      </c>
      <c r="B3638" s="1">
        <v>250</v>
      </c>
      <c r="C3638" s="1">
        <f t="shared" si="56"/>
        <v>2.0000000000000002E-5</v>
      </c>
      <c r="D3638" s="1" t="s">
        <v>321</v>
      </c>
      <c r="E3638" s="4">
        <v>6.348181387145817</v>
      </c>
      <c r="F3638" s="66">
        <f>Cat_Results[[#This Row],[TotalLossInOriginalCurrency]] / INDEX(Exchange_Rate[Exchange Rate], MATCH(Cat_Results[[#This Row],[Currency]], Exchange_Rate[Currency], 0))</f>
        <v>9.9456957764923608</v>
      </c>
    </row>
    <row r="3639" spans="1:6" x14ac:dyDescent="0.3">
      <c r="A3639" s="1">
        <v>14429</v>
      </c>
      <c r="B3639" s="1">
        <v>225</v>
      </c>
      <c r="C3639" s="1">
        <f t="shared" si="56"/>
        <v>2.0000000000000002E-5</v>
      </c>
      <c r="D3639" s="1" t="s">
        <v>321</v>
      </c>
      <c r="E3639" s="4">
        <v>1.9261524682904853E-2</v>
      </c>
      <c r="F3639" s="66">
        <f>Cat_Results[[#This Row],[TotalLossInOriginalCurrency]] / INDEX(Exchange_Rate[Exchange Rate], MATCH(Cat_Results[[#This Row],[Currency]], Exchange_Rate[Currency], 0))</f>
        <v>3.0177030712366101E-2</v>
      </c>
    </row>
    <row r="3640" spans="1:6" x14ac:dyDescent="0.3">
      <c r="A3640" s="1">
        <v>14435</v>
      </c>
      <c r="B3640" s="1">
        <v>273</v>
      </c>
      <c r="C3640" s="1">
        <f t="shared" si="56"/>
        <v>2.0000000000000002E-5</v>
      </c>
      <c r="D3640" s="1" t="s">
        <v>320</v>
      </c>
      <c r="E3640" s="4">
        <v>3.5656746476888698E-2</v>
      </c>
      <c r="F3640" s="66">
        <f>Cat_Results[[#This Row],[TotalLossInOriginalCurrency]] / INDEX(Exchange_Rate[Exchange Rate], MATCH(Cat_Results[[#This Row],[Currency]], Exchange_Rate[Currency], 0))</f>
        <v>3.5656746476888698E-2</v>
      </c>
    </row>
    <row r="3641" spans="1:6" x14ac:dyDescent="0.3">
      <c r="A3641" s="1">
        <v>14436</v>
      </c>
      <c r="B3641" s="1">
        <v>274</v>
      </c>
      <c r="C3641" s="1">
        <f t="shared" si="56"/>
        <v>2.0000000000000002E-5</v>
      </c>
      <c r="D3641" s="1" t="s">
        <v>320</v>
      </c>
      <c r="E3641" s="4">
        <v>17125224.141495001</v>
      </c>
      <c r="F3641" s="66">
        <f>Cat_Results[[#This Row],[TotalLossInOriginalCurrency]] / INDEX(Exchange_Rate[Exchange Rate], MATCH(Cat_Results[[#This Row],[Currency]], Exchange_Rate[Currency], 0))</f>
        <v>17125224.141495001</v>
      </c>
    </row>
    <row r="3642" spans="1:6" x14ac:dyDescent="0.3">
      <c r="A3642" s="1">
        <v>14436</v>
      </c>
      <c r="B3642" s="1">
        <v>268</v>
      </c>
      <c r="C3642" s="1">
        <f t="shared" si="56"/>
        <v>2.0000000000000002E-5</v>
      </c>
      <c r="D3642" s="1" t="s">
        <v>321</v>
      </c>
      <c r="E3642" s="4">
        <v>51288.847570651764</v>
      </c>
      <c r="F3642" s="66">
        <f>Cat_Results[[#This Row],[TotalLossInOriginalCurrency]] / INDEX(Exchange_Rate[Exchange Rate], MATCH(Cat_Results[[#This Row],[Currency]], Exchange_Rate[Currency], 0))</f>
        <v>80354.237466730207</v>
      </c>
    </row>
    <row r="3643" spans="1:6" x14ac:dyDescent="0.3">
      <c r="A3643" s="1">
        <v>14438</v>
      </c>
      <c r="B3643" s="1">
        <v>210</v>
      </c>
      <c r="C3643" s="1">
        <f t="shared" si="56"/>
        <v>2.0000000000000002E-5</v>
      </c>
      <c r="D3643" s="1" t="s">
        <v>320</v>
      </c>
      <c r="E3643" s="4">
        <v>4.1832029819488499E-3</v>
      </c>
      <c r="F3643" s="66">
        <f>Cat_Results[[#This Row],[TotalLossInOriginalCurrency]] / INDEX(Exchange_Rate[Exchange Rate], MATCH(Cat_Results[[#This Row],[Currency]], Exchange_Rate[Currency], 0))</f>
        <v>4.1832029819488499E-3</v>
      </c>
    </row>
    <row r="3644" spans="1:6" x14ac:dyDescent="0.3">
      <c r="A3644" s="1">
        <v>14449</v>
      </c>
      <c r="B3644" s="1">
        <v>233</v>
      </c>
      <c r="C3644" s="1">
        <f t="shared" si="56"/>
        <v>2.0000000000000002E-5</v>
      </c>
      <c r="D3644" s="1" t="s">
        <v>320</v>
      </c>
      <c r="E3644" s="4">
        <v>5570147.9004516602</v>
      </c>
      <c r="F3644" s="66">
        <f>Cat_Results[[#This Row],[TotalLossInOriginalCurrency]] / INDEX(Exchange_Rate[Exchange Rate], MATCH(Cat_Results[[#This Row],[Currency]], Exchange_Rate[Currency], 0))</f>
        <v>5570147.9004516602</v>
      </c>
    </row>
    <row r="3645" spans="1:6" x14ac:dyDescent="0.3">
      <c r="A3645" s="1">
        <v>14453</v>
      </c>
      <c r="B3645" s="1">
        <v>258</v>
      </c>
      <c r="C3645" s="1">
        <f t="shared" si="56"/>
        <v>2.0000000000000002E-5</v>
      </c>
      <c r="D3645" s="1" t="s">
        <v>320</v>
      </c>
      <c r="E3645" s="4">
        <v>0.241823680698872</v>
      </c>
      <c r="F3645" s="66">
        <f>Cat_Results[[#This Row],[TotalLossInOriginalCurrency]] / INDEX(Exchange_Rate[Exchange Rate], MATCH(Cat_Results[[#This Row],[Currency]], Exchange_Rate[Currency], 0))</f>
        <v>0.241823680698872</v>
      </c>
    </row>
    <row r="3646" spans="1:6" x14ac:dyDescent="0.3">
      <c r="A3646" s="1">
        <v>14457</v>
      </c>
      <c r="B3646" s="1">
        <v>205</v>
      </c>
      <c r="C3646" s="1">
        <f t="shared" si="56"/>
        <v>2.0000000000000002E-5</v>
      </c>
      <c r="D3646" s="1" t="s">
        <v>320</v>
      </c>
      <c r="E3646" s="4">
        <v>87222.325443441703</v>
      </c>
      <c r="F3646" s="66">
        <f>Cat_Results[[#This Row],[TotalLossInOriginalCurrency]] / INDEX(Exchange_Rate[Exchange Rate], MATCH(Cat_Results[[#This Row],[Currency]], Exchange_Rate[Currency], 0))</f>
        <v>87222.325443441703</v>
      </c>
    </row>
    <row r="3647" spans="1:6" x14ac:dyDescent="0.3">
      <c r="A3647" s="1">
        <v>14459</v>
      </c>
      <c r="B3647" s="1">
        <v>284</v>
      </c>
      <c r="C3647" s="1">
        <f t="shared" si="56"/>
        <v>2.0000000000000002E-5</v>
      </c>
      <c r="D3647" s="1" t="s">
        <v>320</v>
      </c>
      <c r="E3647" s="4">
        <v>0.32840517873194103</v>
      </c>
      <c r="F3647" s="66">
        <f>Cat_Results[[#This Row],[TotalLossInOriginalCurrency]] / INDEX(Exchange_Rate[Exchange Rate], MATCH(Cat_Results[[#This Row],[Currency]], Exchange_Rate[Currency], 0))</f>
        <v>0.32840517873194103</v>
      </c>
    </row>
    <row r="3648" spans="1:6" x14ac:dyDescent="0.3">
      <c r="A3648" s="1">
        <v>14468</v>
      </c>
      <c r="B3648" s="1">
        <v>228</v>
      </c>
      <c r="C3648" s="1">
        <f t="shared" si="56"/>
        <v>2.0000000000000002E-5</v>
      </c>
      <c r="D3648" s="1" t="s">
        <v>320</v>
      </c>
      <c r="E3648" s="4">
        <v>430492.119570015</v>
      </c>
      <c r="F3648" s="66">
        <f>Cat_Results[[#This Row],[TotalLossInOriginalCurrency]] / INDEX(Exchange_Rate[Exchange Rate], MATCH(Cat_Results[[#This Row],[Currency]], Exchange_Rate[Currency], 0))</f>
        <v>430492.119570015</v>
      </c>
    </row>
    <row r="3649" spans="1:6" x14ac:dyDescent="0.3">
      <c r="A3649" s="1">
        <v>14469</v>
      </c>
      <c r="B3649" s="1">
        <v>248</v>
      </c>
      <c r="C3649" s="1">
        <f t="shared" si="56"/>
        <v>2.0000000000000002E-5</v>
      </c>
      <c r="D3649" s="1" t="s">
        <v>320</v>
      </c>
      <c r="E3649" s="4">
        <v>9422388.6857920494</v>
      </c>
      <c r="F3649" s="66">
        <f>Cat_Results[[#This Row],[TotalLossInOriginalCurrency]] / INDEX(Exchange_Rate[Exchange Rate], MATCH(Cat_Results[[#This Row],[Currency]], Exchange_Rate[Currency], 0))</f>
        <v>9422388.6857920494</v>
      </c>
    </row>
    <row r="3650" spans="1:6" x14ac:dyDescent="0.3">
      <c r="A3650" s="1">
        <v>14473</v>
      </c>
      <c r="B3650" s="1">
        <v>258</v>
      </c>
      <c r="C3650" s="1">
        <f t="shared" si="56"/>
        <v>2.0000000000000002E-5</v>
      </c>
      <c r="D3650" s="1" t="s">
        <v>321</v>
      </c>
      <c r="E3650" s="4">
        <v>3441.1311800146764</v>
      </c>
      <c r="F3650" s="66">
        <f>Cat_Results[[#This Row],[TotalLossInOriginalCurrency]] / INDEX(Exchange_Rate[Exchange Rate], MATCH(Cat_Results[[#This Row],[Currency]], Exchange_Rate[Currency], 0))</f>
        <v>5391.2202182388601</v>
      </c>
    </row>
    <row r="3651" spans="1:6" x14ac:dyDescent="0.3">
      <c r="A3651" s="1">
        <v>14481</v>
      </c>
      <c r="B3651" s="1">
        <v>293</v>
      </c>
      <c r="C3651" s="1">
        <f t="shared" si="56"/>
        <v>2.0000000000000002E-5</v>
      </c>
      <c r="D3651" s="1" t="s">
        <v>321</v>
      </c>
      <c r="E3651" s="4">
        <v>4.9382549979655653E-2</v>
      </c>
      <c r="F3651" s="66">
        <f>Cat_Results[[#This Row],[TotalLossInOriginalCurrency]] / INDEX(Exchange_Rate[Exchange Rate], MATCH(Cat_Results[[#This Row],[Currency]], Exchange_Rate[Currency], 0))</f>
        <v>7.7367641031742096E-2</v>
      </c>
    </row>
    <row r="3652" spans="1:6" x14ac:dyDescent="0.3">
      <c r="A3652" s="1">
        <v>14485</v>
      </c>
      <c r="B3652" s="1">
        <v>268</v>
      </c>
      <c r="C3652" s="1">
        <f t="shared" si="56"/>
        <v>2.0000000000000002E-5</v>
      </c>
      <c r="D3652" s="1" t="s">
        <v>323</v>
      </c>
      <c r="E3652" s="4">
        <v>92.17383338495172</v>
      </c>
      <c r="F3652" s="66">
        <f>Cat_Results[[#This Row],[TotalLossInOriginalCurrency]] / INDEX(Exchange_Rate[Exchange Rate], MATCH(Cat_Results[[#This Row],[Currency]], Exchange_Rate[Currency], 0))</f>
        <v>1.16203554700508</v>
      </c>
    </row>
    <row r="3653" spans="1:6" x14ac:dyDescent="0.3">
      <c r="A3653" s="1">
        <v>14485</v>
      </c>
      <c r="B3653" s="1">
        <v>251</v>
      </c>
      <c r="C3653" s="1">
        <f t="shared" si="56"/>
        <v>2.0000000000000002E-5</v>
      </c>
      <c r="D3653" s="1" t="s">
        <v>321</v>
      </c>
      <c r="E3653" s="4">
        <v>1.1149058890166173E-2</v>
      </c>
      <c r="F3653" s="66">
        <f>Cat_Results[[#This Row],[TotalLossInOriginalCurrency]] / INDEX(Exchange_Rate[Exchange Rate], MATCH(Cat_Results[[#This Row],[Currency]], Exchange_Rate[Currency], 0))</f>
        <v>1.74672305583954E-2</v>
      </c>
    </row>
    <row r="3654" spans="1:6" x14ac:dyDescent="0.3">
      <c r="A3654" s="1">
        <v>14488</v>
      </c>
      <c r="B3654" s="1">
        <v>223</v>
      </c>
      <c r="C3654" s="1">
        <f t="shared" ref="C3654:C3717" si="57">1/50000</f>
        <v>2.0000000000000002E-5</v>
      </c>
      <c r="D3654" s="1" t="s">
        <v>320</v>
      </c>
      <c r="E3654" s="4">
        <v>1.7061829566955599E-3</v>
      </c>
      <c r="F3654" s="66">
        <f>Cat_Results[[#This Row],[TotalLossInOriginalCurrency]] / INDEX(Exchange_Rate[Exchange Rate], MATCH(Cat_Results[[#This Row],[Currency]], Exchange_Rate[Currency], 0))</f>
        <v>1.7061829566955599E-3</v>
      </c>
    </row>
    <row r="3655" spans="1:6" x14ac:dyDescent="0.3">
      <c r="A3655" s="1">
        <v>14489</v>
      </c>
      <c r="B3655" s="1">
        <v>251</v>
      </c>
      <c r="C3655" s="1">
        <f t="shared" si="57"/>
        <v>2.0000000000000002E-5</v>
      </c>
      <c r="D3655" s="1" t="s">
        <v>320</v>
      </c>
      <c r="E3655" s="4">
        <v>9293.4224103244796</v>
      </c>
      <c r="F3655" s="66">
        <f>Cat_Results[[#This Row],[TotalLossInOriginalCurrency]] / INDEX(Exchange_Rate[Exchange Rate], MATCH(Cat_Results[[#This Row],[Currency]], Exchange_Rate[Currency], 0))</f>
        <v>9293.4224103244796</v>
      </c>
    </row>
    <row r="3656" spans="1:6" x14ac:dyDescent="0.3">
      <c r="A3656" s="1">
        <v>14489</v>
      </c>
      <c r="B3656" s="1">
        <v>236</v>
      </c>
      <c r="C3656" s="1">
        <f t="shared" si="57"/>
        <v>2.0000000000000002E-5</v>
      </c>
      <c r="D3656" s="1" t="s">
        <v>320</v>
      </c>
      <c r="E3656" s="4">
        <v>97613.563264459197</v>
      </c>
      <c r="F3656" s="66">
        <f>Cat_Results[[#This Row],[TotalLossInOriginalCurrency]] / INDEX(Exchange_Rate[Exchange Rate], MATCH(Cat_Results[[#This Row],[Currency]], Exchange_Rate[Currency], 0))</f>
        <v>97613.563264459197</v>
      </c>
    </row>
    <row r="3657" spans="1:6" x14ac:dyDescent="0.3">
      <c r="A3657" s="1">
        <v>14490</v>
      </c>
      <c r="B3657" s="1">
        <v>302</v>
      </c>
      <c r="C3657" s="1">
        <f t="shared" si="57"/>
        <v>2.0000000000000002E-5</v>
      </c>
      <c r="D3657" s="1" t="s">
        <v>321</v>
      </c>
      <c r="E3657" s="4">
        <v>15.357973043672914</v>
      </c>
      <c r="F3657" s="66">
        <f>Cat_Results[[#This Row],[TotalLossInOriginalCurrency]] / INDEX(Exchange_Rate[Exchange Rate], MATCH(Cat_Results[[#This Row],[Currency]], Exchange_Rate[Currency], 0))</f>
        <v>24.061336360871799</v>
      </c>
    </row>
    <row r="3658" spans="1:6" x14ac:dyDescent="0.3">
      <c r="A3658" s="1">
        <v>14498</v>
      </c>
      <c r="B3658" s="1">
        <v>229</v>
      </c>
      <c r="C3658" s="1">
        <f t="shared" si="57"/>
        <v>2.0000000000000002E-5</v>
      </c>
      <c r="D3658" s="1" t="s">
        <v>320</v>
      </c>
      <c r="E3658" s="4">
        <v>12722582.915589301</v>
      </c>
      <c r="F3658" s="66">
        <f>Cat_Results[[#This Row],[TotalLossInOriginalCurrency]] / INDEX(Exchange_Rate[Exchange Rate], MATCH(Cat_Results[[#This Row],[Currency]], Exchange_Rate[Currency], 0))</f>
        <v>12722582.915589301</v>
      </c>
    </row>
    <row r="3659" spans="1:6" x14ac:dyDescent="0.3">
      <c r="A3659" s="1">
        <v>14499</v>
      </c>
      <c r="B3659" s="1">
        <v>183</v>
      </c>
      <c r="C3659" s="1">
        <f t="shared" si="57"/>
        <v>2.0000000000000002E-5</v>
      </c>
      <c r="D3659" s="1" t="s">
        <v>320</v>
      </c>
      <c r="E3659" s="4">
        <v>5.8111548423767099E-3</v>
      </c>
      <c r="F3659" s="66">
        <f>Cat_Results[[#This Row],[TotalLossInOriginalCurrency]] / INDEX(Exchange_Rate[Exchange Rate], MATCH(Cat_Results[[#This Row],[Currency]], Exchange_Rate[Currency], 0))</f>
        <v>5.8111548423767099E-3</v>
      </c>
    </row>
    <row r="3660" spans="1:6" x14ac:dyDescent="0.3">
      <c r="A3660" s="1">
        <v>14514</v>
      </c>
      <c r="B3660" s="1">
        <v>232</v>
      </c>
      <c r="C3660" s="1">
        <f t="shared" si="57"/>
        <v>2.0000000000000002E-5</v>
      </c>
      <c r="D3660" s="1" t="s">
        <v>324</v>
      </c>
      <c r="E3660" s="4">
        <v>489533.2422148147</v>
      </c>
      <c r="F3660" s="66">
        <f>Cat_Results[[#This Row],[TotalLossInOriginalCurrency]] / INDEX(Exchange_Rate[Exchange Rate], MATCH(Cat_Results[[#This Row],[Currency]], Exchange_Rate[Currency], 0))</f>
        <v>495177.56027879199</v>
      </c>
    </row>
    <row r="3661" spans="1:6" x14ac:dyDescent="0.3">
      <c r="A3661" s="1">
        <v>14519</v>
      </c>
      <c r="B3661" s="1">
        <v>320</v>
      </c>
      <c r="C3661" s="1">
        <f t="shared" si="57"/>
        <v>2.0000000000000002E-5</v>
      </c>
      <c r="D3661" s="1" t="s">
        <v>320</v>
      </c>
      <c r="E3661" s="4">
        <v>6.0775130987167402E-3</v>
      </c>
      <c r="F3661" s="66">
        <f>Cat_Results[[#This Row],[TotalLossInOriginalCurrency]] / INDEX(Exchange_Rate[Exchange Rate], MATCH(Cat_Results[[#This Row],[Currency]], Exchange_Rate[Currency], 0))</f>
        <v>6.0775130987167402E-3</v>
      </c>
    </row>
    <row r="3662" spans="1:6" x14ac:dyDescent="0.3">
      <c r="A3662" s="1">
        <v>14525</v>
      </c>
      <c r="B3662" s="1">
        <v>235</v>
      </c>
      <c r="C3662" s="1">
        <f t="shared" si="57"/>
        <v>2.0000000000000002E-5</v>
      </c>
      <c r="D3662" s="1" t="s">
        <v>320</v>
      </c>
      <c r="E3662" s="4">
        <v>215181.25298305301</v>
      </c>
      <c r="F3662" s="66">
        <f>Cat_Results[[#This Row],[TotalLossInOriginalCurrency]] / INDEX(Exchange_Rate[Exchange Rate], MATCH(Cat_Results[[#This Row],[Currency]], Exchange_Rate[Currency], 0))</f>
        <v>215181.25298305301</v>
      </c>
    </row>
    <row r="3663" spans="1:6" x14ac:dyDescent="0.3">
      <c r="A3663" s="1">
        <v>14540</v>
      </c>
      <c r="B3663" s="1">
        <v>244</v>
      </c>
      <c r="C3663" s="1">
        <f t="shared" si="57"/>
        <v>2.0000000000000002E-5</v>
      </c>
      <c r="D3663" s="1" t="s">
        <v>320</v>
      </c>
      <c r="E3663" s="4">
        <v>1.7061829566955599E-3</v>
      </c>
      <c r="F3663" s="66">
        <f>Cat_Results[[#This Row],[TotalLossInOriginalCurrency]] / INDEX(Exchange_Rate[Exchange Rate], MATCH(Cat_Results[[#This Row],[Currency]], Exchange_Rate[Currency], 0))</f>
        <v>1.7061829566955599E-3</v>
      </c>
    </row>
    <row r="3664" spans="1:6" x14ac:dyDescent="0.3">
      <c r="A3664" s="1">
        <v>14544</v>
      </c>
      <c r="B3664" s="1">
        <v>254</v>
      </c>
      <c r="C3664" s="1">
        <f t="shared" si="57"/>
        <v>2.0000000000000002E-5</v>
      </c>
      <c r="D3664" s="1" t="s">
        <v>320</v>
      </c>
      <c r="E3664" s="4">
        <v>7.2596825659275097E-2</v>
      </c>
      <c r="F3664" s="66">
        <f>Cat_Results[[#This Row],[TotalLossInOriginalCurrency]] / INDEX(Exchange_Rate[Exchange Rate], MATCH(Cat_Results[[#This Row],[Currency]], Exchange_Rate[Currency], 0))</f>
        <v>7.2596825659275097E-2</v>
      </c>
    </row>
    <row r="3665" spans="1:6" x14ac:dyDescent="0.3">
      <c r="A3665" s="1">
        <v>14547</v>
      </c>
      <c r="B3665" s="1">
        <v>209</v>
      </c>
      <c r="C3665" s="1">
        <f t="shared" si="57"/>
        <v>2.0000000000000002E-5</v>
      </c>
      <c r="D3665" s="1" t="s">
        <v>320</v>
      </c>
      <c r="E3665" s="4">
        <v>23100.211322077299</v>
      </c>
      <c r="F3665" s="66">
        <f>Cat_Results[[#This Row],[TotalLossInOriginalCurrency]] / INDEX(Exchange_Rate[Exchange Rate], MATCH(Cat_Results[[#This Row],[Currency]], Exchange_Rate[Currency], 0))</f>
        <v>23100.211322077299</v>
      </c>
    </row>
    <row r="3666" spans="1:6" x14ac:dyDescent="0.3">
      <c r="A3666" s="1">
        <v>14549</v>
      </c>
      <c r="B3666" s="1">
        <v>236</v>
      </c>
      <c r="C3666" s="1">
        <f t="shared" si="57"/>
        <v>2.0000000000000002E-5</v>
      </c>
      <c r="D3666" s="1" t="s">
        <v>321</v>
      </c>
      <c r="E3666" s="4">
        <v>8.2563437468664673E-3</v>
      </c>
      <c r="F3666" s="66">
        <f>Cat_Results[[#This Row],[TotalLossInOriginalCurrency]] / INDEX(Exchange_Rate[Exchange Rate], MATCH(Cat_Results[[#This Row],[Currency]], Exchange_Rate[Currency], 0))</f>
        <v>1.2935213744640401E-2</v>
      </c>
    </row>
    <row r="3667" spans="1:6" x14ac:dyDescent="0.3">
      <c r="A3667" s="1">
        <v>14561</v>
      </c>
      <c r="B3667" s="1">
        <v>247</v>
      </c>
      <c r="C3667" s="1">
        <f t="shared" si="57"/>
        <v>2.0000000000000002E-5</v>
      </c>
      <c r="D3667" s="1" t="s">
        <v>320</v>
      </c>
      <c r="E3667" s="4">
        <v>6011448.2887875997</v>
      </c>
      <c r="F3667" s="66">
        <f>Cat_Results[[#This Row],[TotalLossInOriginalCurrency]] / INDEX(Exchange_Rate[Exchange Rate], MATCH(Cat_Results[[#This Row],[Currency]], Exchange_Rate[Currency], 0))</f>
        <v>6011448.2887875997</v>
      </c>
    </row>
    <row r="3668" spans="1:6" x14ac:dyDescent="0.3">
      <c r="A3668" s="1">
        <v>14562</v>
      </c>
      <c r="B3668" s="1">
        <v>250</v>
      </c>
      <c r="C3668" s="1">
        <f t="shared" si="57"/>
        <v>2.0000000000000002E-5</v>
      </c>
      <c r="D3668" s="1" t="s">
        <v>321</v>
      </c>
      <c r="E3668" s="4">
        <v>1477.2469568530803</v>
      </c>
      <c r="F3668" s="66">
        <f>Cat_Results[[#This Row],[TotalLossInOriginalCurrency]] / INDEX(Exchange_Rate[Exchange Rate], MATCH(Cat_Results[[#This Row],[Currency]], Exchange_Rate[Currency], 0))</f>
        <v>2314.4028066620199</v>
      </c>
    </row>
    <row r="3669" spans="1:6" x14ac:dyDescent="0.3">
      <c r="A3669" s="1">
        <v>14573</v>
      </c>
      <c r="B3669" s="1">
        <v>267</v>
      </c>
      <c r="C3669" s="1">
        <f t="shared" si="57"/>
        <v>2.0000000000000002E-5</v>
      </c>
      <c r="D3669" s="1" t="s">
        <v>323</v>
      </c>
      <c r="E3669" s="4">
        <v>30.724611128317111</v>
      </c>
      <c r="F3669" s="66">
        <f>Cat_Results[[#This Row],[TotalLossInOriginalCurrency]] / INDEX(Exchange_Rate[Exchange Rate], MATCH(Cat_Results[[#This Row],[Currency]], Exchange_Rate[Currency], 0))</f>
        <v>0.38734518233502502</v>
      </c>
    </row>
    <row r="3670" spans="1:6" x14ac:dyDescent="0.3">
      <c r="A3670" s="1">
        <v>14581</v>
      </c>
      <c r="B3670" s="1">
        <v>224</v>
      </c>
      <c r="C3670" s="1">
        <f t="shared" si="57"/>
        <v>2.0000000000000002E-5</v>
      </c>
      <c r="D3670" s="1" t="s">
        <v>321</v>
      </c>
      <c r="E3670" s="4">
        <v>495756.36834042089</v>
      </c>
      <c r="F3670" s="66">
        <f>Cat_Results[[#This Row],[TotalLossInOriginalCurrency]] / INDEX(Exchange_Rate[Exchange Rate], MATCH(Cat_Results[[#This Row],[Currency]], Exchange_Rate[Currency], 0))</f>
        <v>776701.50206425705</v>
      </c>
    </row>
    <row r="3671" spans="1:6" x14ac:dyDescent="0.3">
      <c r="A3671" s="1">
        <v>14592</v>
      </c>
      <c r="B3671" s="1">
        <v>212</v>
      </c>
      <c r="C3671" s="1">
        <f t="shared" si="57"/>
        <v>2.0000000000000002E-5</v>
      </c>
      <c r="D3671" s="1" t="s">
        <v>323</v>
      </c>
      <c r="E3671" s="4">
        <v>3929.2328368142803</v>
      </c>
      <c r="F3671" s="66">
        <f>Cat_Results[[#This Row],[TotalLossInOriginalCurrency]] / INDEX(Exchange_Rate[Exchange Rate], MATCH(Cat_Results[[#This Row],[Currency]], Exchange_Rate[Currency], 0))</f>
        <v>49.535839632153497</v>
      </c>
    </row>
    <row r="3672" spans="1:6" x14ac:dyDescent="0.3">
      <c r="A3672" s="1">
        <v>14601</v>
      </c>
      <c r="B3672" s="1">
        <v>198</v>
      </c>
      <c r="C3672" s="1">
        <f t="shared" si="57"/>
        <v>2.0000000000000002E-5</v>
      </c>
      <c r="D3672" s="1" t="s">
        <v>321</v>
      </c>
      <c r="E3672" s="4">
        <v>84.610598539137953</v>
      </c>
      <c r="F3672" s="66">
        <f>Cat_Results[[#This Row],[TotalLossInOriginalCurrency]] / INDEX(Exchange_Rate[Exchange Rate], MATCH(Cat_Results[[#This Row],[Currency]], Exchange_Rate[Currency], 0))</f>
        <v>132.55942469462801</v>
      </c>
    </row>
    <row r="3673" spans="1:6" x14ac:dyDescent="0.3">
      <c r="A3673" s="1">
        <v>14605</v>
      </c>
      <c r="B3673" s="1">
        <v>225</v>
      </c>
      <c r="C3673" s="1">
        <f t="shared" si="57"/>
        <v>2.0000000000000002E-5</v>
      </c>
      <c r="D3673" s="1" t="s">
        <v>320</v>
      </c>
      <c r="E3673" s="4">
        <v>2256736.9886741801</v>
      </c>
      <c r="F3673" s="66">
        <f>Cat_Results[[#This Row],[TotalLossInOriginalCurrency]] / INDEX(Exchange_Rate[Exchange Rate], MATCH(Cat_Results[[#This Row],[Currency]], Exchange_Rate[Currency], 0))</f>
        <v>2256736.9886741801</v>
      </c>
    </row>
    <row r="3674" spans="1:6" x14ac:dyDescent="0.3">
      <c r="A3674" s="1">
        <v>14606</v>
      </c>
      <c r="B3674" s="1">
        <v>232</v>
      </c>
      <c r="C3674" s="1">
        <f t="shared" si="57"/>
        <v>2.0000000000000002E-5</v>
      </c>
      <c r="D3674" s="1" t="s">
        <v>320</v>
      </c>
      <c r="E3674" s="4">
        <v>14488144.3658593</v>
      </c>
      <c r="F3674" s="66">
        <f>Cat_Results[[#This Row],[TotalLossInOriginalCurrency]] / INDEX(Exchange_Rate[Exchange Rate], MATCH(Cat_Results[[#This Row],[Currency]], Exchange_Rate[Currency], 0))</f>
        <v>14488144.3658593</v>
      </c>
    </row>
    <row r="3675" spans="1:6" x14ac:dyDescent="0.3">
      <c r="A3675" s="1">
        <v>14608</v>
      </c>
      <c r="B3675" s="1">
        <v>221</v>
      </c>
      <c r="C3675" s="1">
        <f t="shared" si="57"/>
        <v>2.0000000000000002E-5</v>
      </c>
      <c r="D3675" s="1" t="s">
        <v>320</v>
      </c>
      <c r="E3675" s="4">
        <v>1.2665059044957201</v>
      </c>
      <c r="F3675" s="66">
        <f>Cat_Results[[#This Row],[TotalLossInOriginalCurrency]] / INDEX(Exchange_Rate[Exchange Rate], MATCH(Cat_Results[[#This Row],[Currency]], Exchange_Rate[Currency], 0))</f>
        <v>1.2665059044957201</v>
      </c>
    </row>
    <row r="3676" spans="1:6" x14ac:dyDescent="0.3">
      <c r="A3676" s="1">
        <v>14610</v>
      </c>
      <c r="B3676" s="1">
        <v>241</v>
      </c>
      <c r="C3676" s="1">
        <f t="shared" si="57"/>
        <v>2.0000000000000002E-5</v>
      </c>
      <c r="D3676" s="1" t="s">
        <v>321</v>
      </c>
      <c r="E3676" s="4">
        <v>1197976.1736309037</v>
      </c>
      <c r="F3676" s="66">
        <f>Cat_Results[[#This Row],[TotalLossInOriginalCurrency]] / INDEX(Exchange_Rate[Exchange Rate], MATCH(Cat_Results[[#This Row],[Currency]], Exchange_Rate[Currency], 0))</f>
        <v>1876869.27070877</v>
      </c>
    </row>
    <row r="3677" spans="1:6" x14ac:dyDescent="0.3">
      <c r="A3677" s="1">
        <v>14611</v>
      </c>
      <c r="B3677" s="1">
        <v>192</v>
      </c>
      <c r="C3677" s="1">
        <f t="shared" si="57"/>
        <v>2.0000000000000002E-5</v>
      </c>
      <c r="D3677" s="1" t="s">
        <v>321</v>
      </c>
      <c r="E3677" s="4">
        <v>32344.61743145853</v>
      </c>
      <c r="F3677" s="66">
        <f>Cat_Results[[#This Row],[TotalLossInOriginalCurrency]] / INDEX(Exchange_Rate[Exchange Rate], MATCH(Cat_Results[[#This Row],[Currency]], Exchange_Rate[Currency], 0))</f>
        <v>50674.312115859699</v>
      </c>
    </row>
    <row r="3678" spans="1:6" x14ac:dyDescent="0.3">
      <c r="A3678" s="1">
        <v>14615</v>
      </c>
      <c r="B3678" s="1">
        <v>236</v>
      </c>
      <c r="C3678" s="1">
        <f t="shared" si="57"/>
        <v>2.0000000000000002E-5</v>
      </c>
      <c r="D3678" s="1" t="s">
        <v>320</v>
      </c>
      <c r="E3678" s="4">
        <v>2.1415892988443399E-2</v>
      </c>
      <c r="F3678" s="66">
        <f>Cat_Results[[#This Row],[TotalLossInOriginalCurrency]] / INDEX(Exchange_Rate[Exchange Rate], MATCH(Cat_Results[[#This Row],[Currency]], Exchange_Rate[Currency], 0))</f>
        <v>2.1415892988443399E-2</v>
      </c>
    </row>
    <row r="3679" spans="1:6" x14ac:dyDescent="0.3">
      <c r="A3679" s="1">
        <v>14619</v>
      </c>
      <c r="B3679" s="1">
        <v>218</v>
      </c>
      <c r="C3679" s="1">
        <f t="shared" si="57"/>
        <v>2.0000000000000002E-5</v>
      </c>
      <c r="D3679" s="1" t="s">
        <v>320</v>
      </c>
      <c r="E3679" s="4">
        <v>7684.9938245080402</v>
      </c>
      <c r="F3679" s="66">
        <f>Cat_Results[[#This Row],[TotalLossInOriginalCurrency]] / INDEX(Exchange_Rate[Exchange Rate], MATCH(Cat_Results[[#This Row],[Currency]], Exchange_Rate[Currency], 0))</f>
        <v>7684.9938245080402</v>
      </c>
    </row>
    <row r="3680" spans="1:6" x14ac:dyDescent="0.3">
      <c r="A3680" s="1">
        <v>14620</v>
      </c>
      <c r="B3680" s="1">
        <v>244</v>
      </c>
      <c r="C3680" s="1">
        <f t="shared" si="57"/>
        <v>2.0000000000000002E-5</v>
      </c>
      <c r="D3680" s="1" t="s">
        <v>321</v>
      </c>
      <c r="E3680" s="4">
        <v>2.9198643228373115E-2</v>
      </c>
      <c r="F3680" s="66">
        <f>Cat_Results[[#This Row],[TotalLossInOriginalCurrency]] / INDEX(Exchange_Rate[Exchange Rate], MATCH(Cat_Results[[#This Row],[Currency]], Exchange_Rate[Currency], 0))</f>
        <v>4.5745514333248097E-2</v>
      </c>
    </row>
    <row r="3681" spans="1:6" x14ac:dyDescent="0.3">
      <c r="A3681" s="1">
        <v>14626</v>
      </c>
      <c r="B3681" s="1">
        <v>263</v>
      </c>
      <c r="C3681" s="1">
        <f t="shared" si="57"/>
        <v>2.0000000000000002E-5</v>
      </c>
      <c r="D3681" s="1" t="s">
        <v>324</v>
      </c>
      <c r="E3681" s="4">
        <v>1.3306836461978266</v>
      </c>
      <c r="F3681" s="66">
        <f>Cat_Results[[#This Row],[TotalLossInOriginalCurrency]] / INDEX(Exchange_Rate[Exchange Rate], MATCH(Cat_Results[[#This Row],[Currency]], Exchange_Rate[Currency], 0))</f>
        <v>1.3460264280438401</v>
      </c>
    </row>
    <row r="3682" spans="1:6" x14ac:dyDescent="0.3">
      <c r="A3682" s="1">
        <v>14657</v>
      </c>
      <c r="B3682" s="1">
        <v>260</v>
      </c>
      <c r="C3682" s="1">
        <f t="shared" si="57"/>
        <v>2.0000000000000002E-5</v>
      </c>
      <c r="D3682" s="1" t="s">
        <v>320</v>
      </c>
      <c r="E3682" s="4">
        <v>592.70359238784795</v>
      </c>
      <c r="F3682" s="66">
        <f>Cat_Results[[#This Row],[TotalLossInOriginalCurrency]] / INDEX(Exchange_Rate[Exchange Rate], MATCH(Cat_Results[[#This Row],[Currency]], Exchange_Rate[Currency], 0))</f>
        <v>592.70359238784795</v>
      </c>
    </row>
    <row r="3683" spans="1:6" x14ac:dyDescent="0.3">
      <c r="A3683" s="1">
        <v>14657</v>
      </c>
      <c r="B3683" s="1">
        <v>281</v>
      </c>
      <c r="C3683" s="1">
        <f t="shared" si="57"/>
        <v>2.0000000000000002E-5</v>
      </c>
      <c r="D3683" s="1" t="s">
        <v>320</v>
      </c>
      <c r="E3683" s="4">
        <v>153437.80653570601</v>
      </c>
      <c r="F3683" s="66">
        <f>Cat_Results[[#This Row],[TotalLossInOriginalCurrency]] / INDEX(Exchange_Rate[Exchange Rate], MATCH(Cat_Results[[#This Row],[Currency]], Exchange_Rate[Currency], 0))</f>
        <v>153437.80653570601</v>
      </c>
    </row>
    <row r="3684" spans="1:6" x14ac:dyDescent="0.3">
      <c r="A3684" s="1">
        <v>14659</v>
      </c>
      <c r="B3684" s="1">
        <v>231</v>
      </c>
      <c r="C3684" s="1">
        <f t="shared" si="57"/>
        <v>2.0000000000000002E-5</v>
      </c>
      <c r="D3684" s="1" t="s">
        <v>320</v>
      </c>
      <c r="E3684" s="4">
        <v>213.61904586106499</v>
      </c>
      <c r="F3684" s="66">
        <f>Cat_Results[[#This Row],[TotalLossInOriginalCurrency]] / INDEX(Exchange_Rate[Exchange Rate], MATCH(Cat_Results[[#This Row],[Currency]], Exchange_Rate[Currency], 0))</f>
        <v>213.61904586106499</v>
      </c>
    </row>
    <row r="3685" spans="1:6" x14ac:dyDescent="0.3">
      <c r="A3685" s="1">
        <v>14659</v>
      </c>
      <c r="B3685" s="1">
        <v>219</v>
      </c>
      <c r="C3685" s="1">
        <f t="shared" si="57"/>
        <v>2.0000000000000002E-5</v>
      </c>
      <c r="D3685" s="1" t="s">
        <v>321</v>
      </c>
      <c r="E3685" s="4">
        <v>1347098.4436062053</v>
      </c>
      <c r="F3685" s="66">
        <f>Cat_Results[[#This Row],[TotalLossInOriginalCurrency]] / INDEX(Exchange_Rate[Exchange Rate], MATCH(Cat_Results[[#This Row],[Currency]], Exchange_Rate[Currency], 0))</f>
        <v>2110499.1310144998</v>
      </c>
    </row>
    <row r="3686" spans="1:6" x14ac:dyDescent="0.3">
      <c r="A3686" s="1">
        <v>14664</v>
      </c>
      <c r="B3686" s="1">
        <v>199</v>
      </c>
      <c r="C3686" s="1">
        <f t="shared" si="57"/>
        <v>2.0000000000000002E-5</v>
      </c>
      <c r="D3686" s="1" t="s">
        <v>320</v>
      </c>
      <c r="E3686" s="4">
        <v>0.37908535450696901</v>
      </c>
      <c r="F3686" s="66">
        <f>Cat_Results[[#This Row],[TotalLossInOriginalCurrency]] / INDEX(Exchange_Rate[Exchange Rate], MATCH(Cat_Results[[#This Row],[Currency]], Exchange_Rate[Currency], 0))</f>
        <v>0.37908535450696901</v>
      </c>
    </row>
    <row r="3687" spans="1:6" x14ac:dyDescent="0.3">
      <c r="A3687" s="1">
        <v>14665</v>
      </c>
      <c r="B3687" s="1">
        <v>207</v>
      </c>
      <c r="C3687" s="1">
        <f t="shared" si="57"/>
        <v>2.0000000000000002E-5</v>
      </c>
      <c r="D3687" s="1" t="s">
        <v>321</v>
      </c>
      <c r="E3687" s="4">
        <v>7954.1686908772836</v>
      </c>
      <c r="F3687" s="66">
        <f>Cat_Results[[#This Row],[TotalLossInOriginalCurrency]] / INDEX(Exchange_Rate[Exchange Rate], MATCH(Cat_Results[[#This Row],[Currency]], Exchange_Rate[Currency], 0))</f>
        <v>12461.796084553</v>
      </c>
    </row>
    <row r="3688" spans="1:6" x14ac:dyDescent="0.3">
      <c r="A3688" s="1">
        <v>14665</v>
      </c>
      <c r="B3688" s="1">
        <v>284</v>
      </c>
      <c r="C3688" s="1">
        <f t="shared" si="57"/>
        <v>2.0000000000000002E-5</v>
      </c>
      <c r="D3688" s="1" t="s">
        <v>321</v>
      </c>
      <c r="E3688" s="4">
        <v>2.6360227395266305E-3</v>
      </c>
      <c r="F3688" s="66">
        <f>Cat_Results[[#This Row],[TotalLossInOriginalCurrency]] / INDEX(Exchange_Rate[Exchange Rate], MATCH(Cat_Results[[#This Row],[Currency]], Exchange_Rate[Currency], 0))</f>
        <v>4.1298568248748797E-3</v>
      </c>
    </row>
    <row r="3689" spans="1:6" x14ac:dyDescent="0.3">
      <c r="A3689" s="1">
        <v>14668</v>
      </c>
      <c r="B3689" s="1">
        <v>251</v>
      </c>
      <c r="C3689" s="1">
        <f t="shared" si="57"/>
        <v>2.0000000000000002E-5</v>
      </c>
      <c r="D3689" s="1" t="s">
        <v>321</v>
      </c>
      <c r="E3689" s="4">
        <v>0.58095625445316967</v>
      </c>
      <c r="F3689" s="66">
        <f>Cat_Results[[#This Row],[TotalLossInOriginalCurrency]] / INDEX(Exchange_Rate[Exchange Rate], MATCH(Cat_Results[[#This Row],[Currency]], Exchange_Rate[Currency], 0))</f>
        <v>0.91018416360020593</v>
      </c>
    </row>
    <row r="3690" spans="1:6" x14ac:dyDescent="0.3">
      <c r="A3690" s="1">
        <v>14674</v>
      </c>
      <c r="B3690" s="1">
        <v>266</v>
      </c>
      <c r="C3690" s="1">
        <f t="shared" si="57"/>
        <v>2.0000000000000002E-5</v>
      </c>
      <c r="D3690" s="1" t="s">
        <v>321</v>
      </c>
      <c r="E3690" s="4">
        <v>3.551045534605681E-3</v>
      </c>
      <c r="F3690" s="66">
        <f>Cat_Results[[#This Row],[TotalLossInOriginalCurrency]] / INDEX(Exchange_Rate[Exchange Rate], MATCH(Cat_Results[[#This Row],[Currency]], Exchange_Rate[Currency], 0))</f>
        <v>5.56342303752899E-3</v>
      </c>
    </row>
    <row r="3691" spans="1:6" x14ac:dyDescent="0.3">
      <c r="A3691" s="1">
        <v>14683</v>
      </c>
      <c r="B3691" s="1">
        <v>223</v>
      </c>
      <c r="C3691" s="1">
        <f t="shared" si="57"/>
        <v>2.0000000000000002E-5</v>
      </c>
      <c r="D3691" s="1" t="s">
        <v>321</v>
      </c>
      <c r="E3691" s="4">
        <v>3840660.4233104512</v>
      </c>
      <c r="F3691" s="66">
        <f>Cat_Results[[#This Row],[TotalLossInOriginalCurrency]] / INDEX(Exchange_Rate[Exchange Rate], MATCH(Cat_Results[[#This Row],[Currency]], Exchange_Rate[Currency], 0))</f>
        <v>6017162.6835373398</v>
      </c>
    </row>
    <row r="3692" spans="1:6" x14ac:dyDescent="0.3">
      <c r="A3692" s="1">
        <v>14686</v>
      </c>
      <c r="B3692" s="1">
        <v>201</v>
      </c>
      <c r="C3692" s="1">
        <f t="shared" si="57"/>
        <v>2.0000000000000002E-5</v>
      </c>
      <c r="D3692" s="1" t="s">
        <v>321</v>
      </c>
      <c r="E3692" s="4">
        <v>126395.64734970822</v>
      </c>
      <c r="F3692" s="66">
        <f>Cat_Results[[#This Row],[TotalLossInOriginalCurrency]] / INDEX(Exchange_Rate[Exchange Rate], MATCH(Cat_Results[[#This Row],[Currency]], Exchange_Rate[Currency], 0))</f>
        <v>198024.060648054</v>
      </c>
    </row>
    <row r="3693" spans="1:6" x14ac:dyDescent="0.3">
      <c r="A3693" s="1">
        <v>14693</v>
      </c>
      <c r="B3693" s="1">
        <v>206</v>
      </c>
      <c r="C3693" s="1">
        <f t="shared" si="57"/>
        <v>2.0000000000000002E-5</v>
      </c>
      <c r="D3693" s="1" t="s">
        <v>320</v>
      </c>
      <c r="E3693" s="4">
        <v>51.290582095272804</v>
      </c>
      <c r="F3693" s="66">
        <f>Cat_Results[[#This Row],[TotalLossInOriginalCurrency]] / INDEX(Exchange_Rate[Exchange Rate], MATCH(Cat_Results[[#This Row],[Currency]], Exchange_Rate[Currency], 0))</f>
        <v>51.290582095272804</v>
      </c>
    </row>
    <row r="3694" spans="1:6" x14ac:dyDescent="0.3">
      <c r="A3694" s="1">
        <v>14700</v>
      </c>
      <c r="B3694" s="1">
        <v>244</v>
      </c>
      <c r="C3694" s="1">
        <f t="shared" si="57"/>
        <v>2.0000000000000002E-5</v>
      </c>
      <c r="D3694" s="1" t="s">
        <v>320</v>
      </c>
      <c r="E3694" s="4">
        <v>9040.3222350254691</v>
      </c>
      <c r="F3694" s="66">
        <f>Cat_Results[[#This Row],[TotalLossInOriginalCurrency]] / INDEX(Exchange_Rate[Exchange Rate], MATCH(Cat_Results[[#This Row],[Currency]], Exchange_Rate[Currency], 0))</f>
        <v>9040.3222350254691</v>
      </c>
    </row>
    <row r="3695" spans="1:6" x14ac:dyDescent="0.3">
      <c r="A3695" s="1">
        <v>14702</v>
      </c>
      <c r="B3695" s="1">
        <v>260</v>
      </c>
      <c r="C3695" s="1">
        <f t="shared" si="57"/>
        <v>2.0000000000000002E-5</v>
      </c>
      <c r="D3695" s="1" t="s">
        <v>320</v>
      </c>
      <c r="E3695" s="4">
        <v>7454.4893168099197</v>
      </c>
      <c r="F3695" s="66">
        <f>Cat_Results[[#This Row],[TotalLossInOriginalCurrency]] / INDEX(Exchange_Rate[Exchange Rate], MATCH(Cat_Results[[#This Row],[Currency]], Exchange_Rate[Currency], 0))</f>
        <v>7454.4893168099197</v>
      </c>
    </row>
    <row r="3696" spans="1:6" x14ac:dyDescent="0.3">
      <c r="A3696" s="1">
        <v>14702</v>
      </c>
      <c r="B3696" s="1">
        <v>242</v>
      </c>
      <c r="C3696" s="1">
        <f t="shared" si="57"/>
        <v>2.0000000000000002E-5</v>
      </c>
      <c r="D3696" s="1" t="s">
        <v>321</v>
      </c>
      <c r="E3696" s="4">
        <v>2979004.8194277249</v>
      </c>
      <c r="F3696" s="66">
        <f>Cat_Results[[#This Row],[TotalLossInOriginalCurrency]] / INDEX(Exchange_Rate[Exchange Rate], MATCH(Cat_Results[[#This Row],[Currency]], Exchange_Rate[Currency], 0))</f>
        <v>4667206.8493074002</v>
      </c>
    </row>
    <row r="3697" spans="1:6" x14ac:dyDescent="0.3">
      <c r="A3697" s="1">
        <v>14710</v>
      </c>
      <c r="B3697" s="1">
        <v>252</v>
      </c>
      <c r="C3697" s="1">
        <f t="shared" si="57"/>
        <v>2.0000000000000002E-5</v>
      </c>
      <c r="D3697" s="1" t="s">
        <v>323</v>
      </c>
      <c r="E3697" s="4">
        <v>30.724611128317111</v>
      </c>
      <c r="F3697" s="66">
        <f>Cat_Results[[#This Row],[TotalLossInOriginalCurrency]] / INDEX(Exchange_Rate[Exchange Rate], MATCH(Cat_Results[[#This Row],[Currency]], Exchange_Rate[Currency], 0))</f>
        <v>0.38734518233502502</v>
      </c>
    </row>
    <row r="3698" spans="1:6" x14ac:dyDescent="0.3">
      <c r="A3698" s="1">
        <v>14714</v>
      </c>
      <c r="B3698" s="1">
        <v>206</v>
      </c>
      <c r="C3698" s="1">
        <f t="shared" si="57"/>
        <v>2.0000000000000002E-5</v>
      </c>
      <c r="D3698" s="1" t="s">
        <v>322</v>
      </c>
      <c r="E3698" s="4">
        <v>18666.888676679864</v>
      </c>
      <c r="F3698" s="66">
        <f>Cat_Results[[#This Row],[TotalLossInOriginalCurrency]] / INDEX(Exchange_Rate[Exchange Rate], MATCH(Cat_Results[[#This Row],[Currency]], Exchange_Rate[Currency], 0))</f>
        <v>22928.539911973501</v>
      </c>
    </row>
    <row r="3699" spans="1:6" x14ac:dyDescent="0.3">
      <c r="A3699" s="1">
        <v>14718</v>
      </c>
      <c r="B3699" s="1">
        <v>257</v>
      </c>
      <c r="C3699" s="1">
        <f t="shared" si="57"/>
        <v>2.0000000000000002E-5</v>
      </c>
      <c r="D3699" s="1" t="s">
        <v>324</v>
      </c>
      <c r="E3699" s="4">
        <v>1977.2309496263508</v>
      </c>
      <c r="F3699" s="66">
        <f>Cat_Results[[#This Row],[TotalLossInOriginalCurrency]] / INDEX(Exchange_Rate[Exchange Rate], MATCH(Cat_Results[[#This Row],[Currency]], Exchange_Rate[Currency], 0))</f>
        <v>2000.0284215919701</v>
      </c>
    </row>
    <row r="3700" spans="1:6" x14ac:dyDescent="0.3">
      <c r="A3700" s="1">
        <v>14718</v>
      </c>
      <c r="B3700" s="1">
        <v>178</v>
      </c>
      <c r="C3700" s="1">
        <f t="shared" si="57"/>
        <v>2.0000000000000002E-5</v>
      </c>
      <c r="D3700" s="1" t="s">
        <v>320</v>
      </c>
      <c r="E3700" s="4">
        <v>347683.81014325703</v>
      </c>
      <c r="F3700" s="66">
        <f>Cat_Results[[#This Row],[TotalLossInOriginalCurrency]] / INDEX(Exchange_Rate[Exchange Rate], MATCH(Cat_Results[[#This Row],[Currency]], Exchange_Rate[Currency], 0))</f>
        <v>347683.81014325703</v>
      </c>
    </row>
    <row r="3701" spans="1:6" x14ac:dyDescent="0.3">
      <c r="A3701" s="1">
        <v>14730</v>
      </c>
      <c r="B3701" s="1">
        <v>226</v>
      </c>
      <c r="C3701" s="1">
        <f t="shared" si="57"/>
        <v>2.0000000000000002E-5</v>
      </c>
      <c r="D3701" s="1" t="s">
        <v>320</v>
      </c>
      <c r="E3701" s="4">
        <v>211004.649122086</v>
      </c>
      <c r="F3701" s="66">
        <f>Cat_Results[[#This Row],[TotalLossInOriginalCurrency]] / INDEX(Exchange_Rate[Exchange Rate], MATCH(Cat_Results[[#This Row],[Currency]], Exchange_Rate[Currency], 0))</f>
        <v>211004.649122086</v>
      </c>
    </row>
    <row r="3702" spans="1:6" x14ac:dyDescent="0.3">
      <c r="A3702" s="1">
        <v>14735</v>
      </c>
      <c r="B3702" s="1">
        <v>191</v>
      </c>
      <c r="C3702" s="1">
        <f t="shared" si="57"/>
        <v>2.0000000000000002E-5</v>
      </c>
      <c r="D3702" s="1" t="s">
        <v>320</v>
      </c>
      <c r="E3702" s="4">
        <v>264740.04416839901</v>
      </c>
      <c r="F3702" s="66">
        <f>Cat_Results[[#This Row],[TotalLossInOriginalCurrency]] / INDEX(Exchange_Rate[Exchange Rate], MATCH(Cat_Results[[#This Row],[Currency]], Exchange_Rate[Currency], 0))</f>
        <v>264740.04416839901</v>
      </c>
    </row>
    <row r="3703" spans="1:6" x14ac:dyDescent="0.3">
      <c r="A3703" s="1">
        <v>14740</v>
      </c>
      <c r="B3703" s="1">
        <v>217</v>
      </c>
      <c r="C3703" s="1">
        <f t="shared" si="57"/>
        <v>2.0000000000000002E-5</v>
      </c>
      <c r="D3703" s="1" t="s">
        <v>323</v>
      </c>
      <c r="E3703" s="4">
        <v>330.61071760395527</v>
      </c>
      <c r="F3703" s="66">
        <f>Cat_Results[[#This Row],[TotalLossInOriginalCurrency]] / INDEX(Exchange_Rate[Exchange Rate], MATCH(Cat_Results[[#This Row],[Currency]], Exchange_Rate[Currency], 0))</f>
        <v>4.1680094227194804</v>
      </c>
    </row>
    <row r="3704" spans="1:6" x14ac:dyDescent="0.3">
      <c r="A3704" s="1">
        <v>14745</v>
      </c>
      <c r="B3704" s="1">
        <v>266</v>
      </c>
      <c r="C3704" s="1">
        <f t="shared" si="57"/>
        <v>2.0000000000000002E-5</v>
      </c>
      <c r="D3704" s="1" t="s">
        <v>320</v>
      </c>
      <c r="E3704" s="4">
        <v>8260.0865632295609</v>
      </c>
      <c r="F3704" s="66">
        <f>Cat_Results[[#This Row],[TotalLossInOriginalCurrency]] / INDEX(Exchange_Rate[Exchange Rate], MATCH(Cat_Results[[#This Row],[Currency]], Exchange_Rate[Currency], 0))</f>
        <v>8260.0865632295609</v>
      </c>
    </row>
    <row r="3705" spans="1:6" x14ac:dyDescent="0.3">
      <c r="A3705" s="1">
        <v>14746</v>
      </c>
      <c r="B3705" s="1">
        <v>260</v>
      </c>
      <c r="C3705" s="1">
        <f t="shared" si="57"/>
        <v>2.0000000000000002E-5</v>
      </c>
      <c r="D3705" s="1" t="s">
        <v>323</v>
      </c>
      <c r="E3705" s="4">
        <v>40402.863633737004</v>
      </c>
      <c r="F3705" s="66">
        <f>Cat_Results[[#This Row],[TotalLossInOriginalCurrency]] / INDEX(Exchange_Rate[Exchange Rate], MATCH(Cat_Results[[#This Row],[Currency]], Exchange_Rate[Currency], 0))</f>
        <v>509.35891477055793</v>
      </c>
    </row>
    <row r="3706" spans="1:6" x14ac:dyDescent="0.3">
      <c r="A3706" s="1">
        <v>14752</v>
      </c>
      <c r="B3706" s="1">
        <v>249</v>
      </c>
      <c r="C3706" s="1">
        <f t="shared" si="57"/>
        <v>2.0000000000000002E-5</v>
      </c>
      <c r="D3706" s="1" t="s">
        <v>320</v>
      </c>
      <c r="E3706" s="4">
        <v>2.54497304558754E-2</v>
      </c>
      <c r="F3706" s="66">
        <f>Cat_Results[[#This Row],[TotalLossInOriginalCurrency]] / INDEX(Exchange_Rate[Exchange Rate], MATCH(Cat_Results[[#This Row],[Currency]], Exchange_Rate[Currency], 0))</f>
        <v>2.54497304558754E-2</v>
      </c>
    </row>
    <row r="3707" spans="1:6" x14ac:dyDescent="0.3">
      <c r="A3707" s="1">
        <v>14761</v>
      </c>
      <c r="B3707" s="1">
        <v>212</v>
      </c>
      <c r="C3707" s="1">
        <f t="shared" si="57"/>
        <v>2.0000000000000002E-5</v>
      </c>
      <c r="D3707" s="1" t="s">
        <v>320</v>
      </c>
      <c r="E3707" s="4">
        <v>135496.241118968</v>
      </c>
      <c r="F3707" s="66">
        <f>Cat_Results[[#This Row],[TotalLossInOriginalCurrency]] / INDEX(Exchange_Rate[Exchange Rate], MATCH(Cat_Results[[#This Row],[Currency]], Exchange_Rate[Currency], 0))</f>
        <v>135496.241118968</v>
      </c>
    </row>
    <row r="3708" spans="1:6" x14ac:dyDescent="0.3">
      <c r="A3708" s="1">
        <v>14774</v>
      </c>
      <c r="B3708" s="1">
        <v>297</v>
      </c>
      <c r="C3708" s="1">
        <f t="shared" si="57"/>
        <v>2.0000000000000002E-5</v>
      </c>
      <c r="D3708" s="1" t="s">
        <v>324</v>
      </c>
      <c r="E3708" s="4">
        <v>1.055228242833286</v>
      </c>
      <c r="F3708" s="66">
        <f>Cat_Results[[#This Row],[TotalLossInOriginalCurrency]] / INDEX(Exchange_Rate[Exchange Rate], MATCH(Cat_Results[[#This Row],[Currency]], Exchange_Rate[Currency], 0))</f>
        <v>1.0673950240015999</v>
      </c>
    </row>
    <row r="3709" spans="1:6" x14ac:dyDescent="0.3">
      <c r="A3709" s="1">
        <v>14786</v>
      </c>
      <c r="B3709" s="1">
        <v>189</v>
      </c>
      <c r="C3709" s="1">
        <f t="shared" si="57"/>
        <v>2.0000000000000002E-5</v>
      </c>
      <c r="D3709" s="1" t="s">
        <v>321</v>
      </c>
      <c r="E3709" s="4">
        <v>9523.8318598859769</v>
      </c>
      <c r="F3709" s="66">
        <f>Cat_Results[[#This Row],[TotalLossInOriginalCurrency]] / INDEX(Exchange_Rate[Exchange Rate], MATCH(Cat_Results[[#This Row],[Currency]], Exchange_Rate[Currency], 0))</f>
        <v>14920.987370759198</v>
      </c>
    </row>
    <row r="3710" spans="1:6" x14ac:dyDescent="0.3">
      <c r="A3710" s="1">
        <v>14789</v>
      </c>
      <c r="B3710" s="1">
        <v>216</v>
      </c>
      <c r="C3710" s="1">
        <f t="shared" si="57"/>
        <v>2.0000000000000002E-5</v>
      </c>
      <c r="D3710" s="1" t="s">
        <v>320</v>
      </c>
      <c r="E3710" s="4">
        <v>0.556864243000746</v>
      </c>
      <c r="F3710" s="66">
        <f>Cat_Results[[#This Row],[TotalLossInOriginalCurrency]] / INDEX(Exchange_Rate[Exchange Rate], MATCH(Cat_Results[[#This Row],[Currency]], Exchange_Rate[Currency], 0))</f>
        <v>0.556864243000746</v>
      </c>
    </row>
    <row r="3711" spans="1:6" x14ac:dyDescent="0.3">
      <c r="A3711" s="1">
        <v>14791</v>
      </c>
      <c r="B3711" s="1">
        <v>298</v>
      </c>
      <c r="C3711" s="1">
        <f t="shared" si="57"/>
        <v>2.0000000000000002E-5</v>
      </c>
      <c r="D3711" s="1" t="s">
        <v>323</v>
      </c>
      <c r="E3711" s="4">
        <v>59003220.806988358</v>
      </c>
      <c r="F3711" s="66">
        <f>Cat_Results[[#This Row],[TotalLossInOriginalCurrency]] / INDEX(Exchange_Rate[Exchange Rate], MATCH(Cat_Results[[#This Row],[Currency]], Exchange_Rate[Currency], 0))</f>
        <v>743853.62361097103</v>
      </c>
    </row>
    <row r="3712" spans="1:6" x14ac:dyDescent="0.3">
      <c r="A3712" s="1">
        <v>14792</v>
      </c>
      <c r="B3712" s="1">
        <v>240</v>
      </c>
      <c r="C3712" s="1">
        <f t="shared" si="57"/>
        <v>2.0000000000000002E-5</v>
      </c>
      <c r="D3712" s="1" t="s">
        <v>320</v>
      </c>
      <c r="E3712" s="4">
        <v>1.3384026810526799</v>
      </c>
      <c r="F3712" s="66">
        <f>Cat_Results[[#This Row],[TotalLossInOriginalCurrency]] / INDEX(Exchange_Rate[Exchange Rate], MATCH(Cat_Results[[#This Row],[Currency]], Exchange_Rate[Currency], 0))</f>
        <v>1.3384026810526799</v>
      </c>
    </row>
    <row r="3713" spans="1:6" x14ac:dyDescent="0.3">
      <c r="A3713" s="1">
        <v>14795</v>
      </c>
      <c r="B3713" s="1">
        <v>186</v>
      </c>
      <c r="C3713" s="1">
        <f t="shared" si="57"/>
        <v>2.0000000000000002E-5</v>
      </c>
      <c r="D3713" s="1" t="s">
        <v>320</v>
      </c>
      <c r="E3713" s="4">
        <v>933854.04024911299</v>
      </c>
      <c r="F3713" s="66">
        <f>Cat_Results[[#This Row],[TotalLossInOriginalCurrency]] / INDEX(Exchange_Rate[Exchange Rate], MATCH(Cat_Results[[#This Row],[Currency]], Exchange_Rate[Currency], 0))</f>
        <v>933854.04024911299</v>
      </c>
    </row>
    <row r="3714" spans="1:6" x14ac:dyDescent="0.3">
      <c r="A3714" s="1">
        <v>14796</v>
      </c>
      <c r="B3714" s="1">
        <v>238</v>
      </c>
      <c r="C3714" s="1">
        <f t="shared" si="57"/>
        <v>2.0000000000000002E-5</v>
      </c>
      <c r="D3714" s="1" t="s">
        <v>320</v>
      </c>
      <c r="E3714" s="4">
        <v>2509551.1578823999</v>
      </c>
      <c r="F3714" s="66">
        <f>Cat_Results[[#This Row],[TotalLossInOriginalCurrency]] / INDEX(Exchange_Rate[Exchange Rate], MATCH(Cat_Results[[#This Row],[Currency]], Exchange_Rate[Currency], 0))</f>
        <v>2509551.1578823999</v>
      </c>
    </row>
    <row r="3715" spans="1:6" x14ac:dyDescent="0.3">
      <c r="A3715" s="1">
        <v>14797</v>
      </c>
      <c r="B3715" s="1">
        <v>186</v>
      </c>
      <c r="C3715" s="1">
        <f t="shared" si="57"/>
        <v>2.0000000000000002E-5</v>
      </c>
      <c r="D3715" s="1" t="s">
        <v>320</v>
      </c>
      <c r="E3715" s="4">
        <v>689897.37554031203</v>
      </c>
      <c r="F3715" s="66">
        <f>Cat_Results[[#This Row],[TotalLossInOriginalCurrency]] / INDEX(Exchange_Rate[Exchange Rate], MATCH(Cat_Results[[#This Row],[Currency]], Exchange_Rate[Currency], 0))</f>
        <v>689897.37554031203</v>
      </c>
    </row>
    <row r="3716" spans="1:6" x14ac:dyDescent="0.3">
      <c r="A3716" s="1">
        <v>14806</v>
      </c>
      <c r="B3716" s="1">
        <v>248</v>
      </c>
      <c r="C3716" s="1">
        <f t="shared" si="57"/>
        <v>2.0000000000000002E-5</v>
      </c>
      <c r="D3716" s="1" t="s">
        <v>320</v>
      </c>
      <c r="E3716" s="4">
        <v>259004.02923157901</v>
      </c>
      <c r="F3716" s="66">
        <f>Cat_Results[[#This Row],[TotalLossInOriginalCurrency]] / INDEX(Exchange_Rate[Exchange Rate], MATCH(Cat_Results[[#This Row],[Currency]], Exchange_Rate[Currency], 0))</f>
        <v>259004.02923157901</v>
      </c>
    </row>
    <row r="3717" spans="1:6" x14ac:dyDescent="0.3">
      <c r="A3717" s="1">
        <v>14809</v>
      </c>
      <c r="B3717" s="1">
        <v>247</v>
      </c>
      <c r="C3717" s="1">
        <f t="shared" si="57"/>
        <v>2.0000000000000002E-5</v>
      </c>
      <c r="D3717" s="1" t="s">
        <v>320</v>
      </c>
      <c r="E3717" s="4">
        <v>216.14600245771399</v>
      </c>
      <c r="F3717" s="66">
        <f>Cat_Results[[#This Row],[TotalLossInOriginalCurrency]] / INDEX(Exchange_Rate[Exchange Rate], MATCH(Cat_Results[[#This Row],[Currency]], Exchange_Rate[Currency], 0))</f>
        <v>216.14600245771399</v>
      </c>
    </row>
    <row r="3718" spans="1:6" x14ac:dyDescent="0.3">
      <c r="A3718" s="1">
        <v>14812</v>
      </c>
      <c r="B3718" s="1">
        <v>268</v>
      </c>
      <c r="C3718" s="1">
        <f t="shared" ref="C3718:C3781" si="58">1/50000</f>
        <v>2.0000000000000002E-5</v>
      </c>
      <c r="D3718" s="1" t="s">
        <v>320</v>
      </c>
      <c r="E3718" s="4">
        <v>1292936.7756090399</v>
      </c>
      <c r="F3718" s="66">
        <f>Cat_Results[[#This Row],[TotalLossInOriginalCurrency]] / INDEX(Exchange_Rate[Exchange Rate], MATCH(Cat_Results[[#This Row],[Currency]], Exchange_Rate[Currency], 0))</f>
        <v>1292936.7756090399</v>
      </c>
    </row>
    <row r="3719" spans="1:6" x14ac:dyDescent="0.3">
      <c r="A3719" s="1">
        <v>14813</v>
      </c>
      <c r="B3719" s="1">
        <v>222</v>
      </c>
      <c r="C3719" s="1">
        <f t="shared" si="58"/>
        <v>2.0000000000000002E-5</v>
      </c>
      <c r="D3719" s="1" t="s">
        <v>321</v>
      </c>
      <c r="E3719" s="4">
        <v>8997300.7074654084</v>
      </c>
      <c r="F3719" s="66">
        <f>Cat_Results[[#This Row],[TotalLossInOriginalCurrency]] / INDEX(Exchange_Rate[Exchange Rate], MATCH(Cat_Results[[#This Row],[Currency]], Exchange_Rate[Currency], 0))</f>
        <v>14096071.0144899</v>
      </c>
    </row>
    <row r="3720" spans="1:6" x14ac:dyDescent="0.3">
      <c r="A3720" s="1">
        <v>14820</v>
      </c>
      <c r="B3720" s="1">
        <v>217</v>
      </c>
      <c r="C3720" s="1">
        <f t="shared" si="58"/>
        <v>2.0000000000000002E-5</v>
      </c>
      <c r="D3720" s="1" t="s">
        <v>321</v>
      </c>
      <c r="E3720" s="4">
        <v>7.1993666332327089E-3</v>
      </c>
      <c r="F3720" s="66">
        <f>Cat_Results[[#This Row],[TotalLossInOriginalCurrency]] / INDEX(Exchange_Rate[Exchange Rate], MATCH(Cat_Results[[#This Row],[Currency]], Exchange_Rate[Currency], 0))</f>
        <v>1.12792477011681E-2</v>
      </c>
    </row>
    <row r="3721" spans="1:6" x14ac:dyDescent="0.3">
      <c r="A3721" s="1">
        <v>14821</v>
      </c>
      <c r="B3721" s="1">
        <v>230</v>
      </c>
      <c r="C3721" s="1">
        <f t="shared" si="58"/>
        <v>2.0000000000000002E-5</v>
      </c>
      <c r="D3721" s="1" t="s">
        <v>322</v>
      </c>
      <c r="E3721" s="4">
        <v>36597.170308124463</v>
      </c>
      <c r="F3721" s="66">
        <f>Cat_Results[[#This Row],[TotalLossInOriginalCurrency]] / INDEX(Exchange_Rate[Exchange Rate], MATCH(Cat_Results[[#This Row],[Currency]], Exchange_Rate[Currency], 0))</f>
        <v>44952.305368565103</v>
      </c>
    </row>
    <row r="3722" spans="1:6" x14ac:dyDescent="0.3">
      <c r="A3722" s="1">
        <v>14824</v>
      </c>
      <c r="B3722" s="1">
        <v>229</v>
      </c>
      <c r="C3722" s="1">
        <f t="shared" si="58"/>
        <v>2.0000000000000002E-5</v>
      </c>
      <c r="D3722" s="1" t="s">
        <v>321</v>
      </c>
      <c r="E3722" s="4">
        <v>3291332.7255980116</v>
      </c>
      <c r="F3722" s="66">
        <f>Cat_Results[[#This Row],[TotalLossInOriginalCurrency]] / INDEX(Exchange_Rate[Exchange Rate], MATCH(Cat_Results[[#This Row],[Currency]], Exchange_Rate[Currency], 0))</f>
        <v>5156530.9797691396</v>
      </c>
    </row>
    <row r="3723" spans="1:6" x14ac:dyDescent="0.3">
      <c r="A3723" s="1">
        <v>14825</v>
      </c>
      <c r="B3723" s="1">
        <v>239</v>
      </c>
      <c r="C3723" s="1">
        <f t="shared" si="58"/>
        <v>2.0000000000000002E-5</v>
      </c>
      <c r="D3723" s="1" t="s">
        <v>320</v>
      </c>
      <c r="E3723" s="4">
        <v>7619535.9873091299</v>
      </c>
      <c r="F3723" s="66">
        <f>Cat_Results[[#This Row],[TotalLossInOriginalCurrency]] / INDEX(Exchange_Rate[Exchange Rate], MATCH(Cat_Results[[#This Row],[Currency]], Exchange_Rate[Currency], 0))</f>
        <v>7619535.9873091299</v>
      </c>
    </row>
    <row r="3724" spans="1:6" x14ac:dyDescent="0.3">
      <c r="A3724" s="1">
        <v>14828</v>
      </c>
      <c r="B3724" s="1">
        <v>213</v>
      </c>
      <c r="C3724" s="1">
        <f t="shared" si="58"/>
        <v>2.0000000000000002E-5</v>
      </c>
      <c r="D3724" s="1" t="s">
        <v>321</v>
      </c>
      <c r="E3724" s="4">
        <v>5.6660245912081464E-2</v>
      </c>
      <c r="F3724" s="66">
        <f>Cat_Results[[#This Row],[TotalLossInOriginalCurrency]] / INDEX(Exchange_Rate[Exchange Rate], MATCH(Cat_Results[[#This Row],[Currency]], Exchange_Rate[Currency], 0))</f>
        <v>8.8769607245922103E-2</v>
      </c>
    </row>
    <row r="3725" spans="1:6" x14ac:dyDescent="0.3">
      <c r="A3725" s="1">
        <v>14832</v>
      </c>
      <c r="B3725" s="1">
        <v>259</v>
      </c>
      <c r="C3725" s="1">
        <f t="shared" si="58"/>
        <v>2.0000000000000002E-5</v>
      </c>
      <c r="D3725" s="1" t="s">
        <v>320</v>
      </c>
      <c r="E3725" s="4">
        <v>7.6851621270179696E-3</v>
      </c>
      <c r="F3725" s="66">
        <f>Cat_Results[[#This Row],[TotalLossInOriginalCurrency]] / INDEX(Exchange_Rate[Exchange Rate], MATCH(Cat_Results[[#This Row],[Currency]], Exchange_Rate[Currency], 0))</f>
        <v>7.6851621270179696E-3</v>
      </c>
    </row>
    <row r="3726" spans="1:6" x14ac:dyDescent="0.3">
      <c r="A3726" s="1">
        <v>14833</v>
      </c>
      <c r="B3726" s="1">
        <v>219</v>
      </c>
      <c r="C3726" s="1">
        <f t="shared" si="58"/>
        <v>2.0000000000000002E-5</v>
      </c>
      <c r="D3726" s="1" t="s">
        <v>320</v>
      </c>
      <c r="E3726" s="4">
        <v>3.91684472560883E-3</v>
      </c>
      <c r="F3726" s="66">
        <f>Cat_Results[[#This Row],[TotalLossInOriginalCurrency]] / INDEX(Exchange_Rate[Exchange Rate], MATCH(Cat_Results[[#This Row],[Currency]], Exchange_Rate[Currency], 0))</f>
        <v>3.91684472560883E-3</v>
      </c>
    </row>
    <row r="3727" spans="1:6" x14ac:dyDescent="0.3">
      <c r="A3727" s="1">
        <v>14838</v>
      </c>
      <c r="B3727" s="1">
        <v>244</v>
      </c>
      <c r="C3727" s="1">
        <f t="shared" si="58"/>
        <v>2.0000000000000002E-5</v>
      </c>
      <c r="D3727" s="1" t="s">
        <v>320</v>
      </c>
      <c r="E3727" s="4">
        <v>9.2445686459541303E-3</v>
      </c>
      <c r="F3727" s="66">
        <f>Cat_Results[[#This Row],[TotalLossInOriginalCurrency]] / INDEX(Exchange_Rate[Exchange Rate], MATCH(Cat_Results[[#This Row],[Currency]], Exchange_Rate[Currency], 0))</f>
        <v>9.2445686459541303E-3</v>
      </c>
    </row>
    <row r="3728" spans="1:6" x14ac:dyDescent="0.3">
      <c r="A3728" s="1">
        <v>14839</v>
      </c>
      <c r="B3728" s="1">
        <v>230</v>
      </c>
      <c r="C3728" s="1">
        <f t="shared" si="58"/>
        <v>2.0000000000000002E-5</v>
      </c>
      <c r="D3728" s="1" t="s">
        <v>320</v>
      </c>
      <c r="E3728" s="4">
        <v>2008380.5390874499</v>
      </c>
      <c r="F3728" s="66">
        <f>Cat_Results[[#This Row],[TotalLossInOriginalCurrency]] / INDEX(Exchange_Rate[Exchange Rate], MATCH(Cat_Results[[#This Row],[Currency]], Exchange_Rate[Currency], 0))</f>
        <v>2008380.5390874499</v>
      </c>
    </row>
    <row r="3729" spans="1:6" x14ac:dyDescent="0.3">
      <c r="A3729" s="1">
        <v>14850</v>
      </c>
      <c r="B3729" s="1">
        <v>251</v>
      </c>
      <c r="C3729" s="1">
        <f t="shared" si="58"/>
        <v>2.0000000000000002E-5</v>
      </c>
      <c r="D3729" s="1" t="s">
        <v>320</v>
      </c>
      <c r="E3729" s="4">
        <v>1207000.4328171399</v>
      </c>
      <c r="F3729" s="66">
        <f>Cat_Results[[#This Row],[TotalLossInOriginalCurrency]] / INDEX(Exchange_Rate[Exchange Rate], MATCH(Cat_Results[[#This Row],[Currency]], Exchange_Rate[Currency], 0))</f>
        <v>1207000.4328171399</v>
      </c>
    </row>
    <row r="3730" spans="1:6" x14ac:dyDescent="0.3">
      <c r="A3730" s="1">
        <v>14855</v>
      </c>
      <c r="B3730" s="1">
        <v>249</v>
      </c>
      <c r="C3730" s="1">
        <f t="shared" si="58"/>
        <v>2.0000000000000002E-5</v>
      </c>
      <c r="D3730" s="1" t="s">
        <v>320</v>
      </c>
      <c r="E3730" s="4">
        <v>1.2597344815731E-2</v>
      </c>
      <c r="F3730" s="66">
        <f>Cat_Results[[#This Row],[TotalLossInOriginalCurrency]] / INDEX(Exchange_Rate[Exchange Rate], MATCH(Cat_Results[[#This Row],[Currency]], Exchange_Rate[Currency], 0))</f>
        <v>1.2597344815731E-2</v>
      </c>
    </row>
    <row r="3731" spans="1:6" x14ac:dyDescent="0.3">
      <c r="A3731" s="1">
        <v>14857</v>
      </c>
      <c r="B3731" s="1">
        <v>262</v>
      </c>
      <c r="C3731" s="1">
        <f t="shared" si="58"/>
        <v>2.0000000000000002E-5</v>
      </c>
      <c r="D3731" s="1" t="s">
        <v>321</v>
      </c>
      <c r="E3731" s="4">
        <v>3.7091688542687899E-3</v>
      </c>
      <c r="F3731" s="66">
        <f>Cat_Results[[#This Row],[TotalLossInOriginalCurrency]] / INDEX(Exchange_Rate[Exchange Rate], MATCH(Cat_Results[[#This Row],[Currency]], Exchange_Rate[Currency], 0))</f>
        <v>5.8111548423767099E-3</v>
      </c>
    </row>
    <row r="3732" spans="1:6" x14ac:dyDescent="0.3">
      <c r="A3732" s="1">
        <v>14860</v>
      </c>
      <c r="B3732" s="1">
        <v>228</v>
      </c>
      <c r="C3732" s="1">
        <f t="shared" si="58"/>
        <v>2.0000000000000002E-5</v>
      </c>
      <c r="D3732" s="1" t="s">
        <v>323</v>
      </c>
      <c r="E3732" s="4">
        <v>4.4123670442052694</v>
      </c>
      <c r="F3732" s="66">
        <f>Cat_Results[[#This Row],[TotalLossInOriginalCurrency]] / INDEX(Exchange_Rate[Exchange Rate], MATCH(Cat_Results[[#This Row],[Currency]], Exchange_Rate[Currency], 0))</f>
        <v>5.56267127394676E-2</v>
      </c>
    </row>
    <row r="3733" spans="1:6" x14ac:dyDescent="0.3">
      <c r="A3733" s="1">
        <v>14860</v>
      </c>
      <c r="B3733" s="1">
        <v>210</v>
      </c>
      <c r="C3733" s="1">
        <f t="shared" si="58"/>
        <v>2.0000000000000002E-5</v>
      </c>
      <c r="D3733" s="1" t="s">
        <v>320</v>
      </c>
      <c r="E3733" s="4">
        <v>40308560.482548296</v>
      </c>
      <c r="F3733" s="66">
        <f>Cat_Results[[#This Row],[TotalLossInOriginalCurrency]] / INDEX(Exchange_Rate[Exchange Rate], MATCH(Cat_Results[[#This Row],[Currency]], Exchange_Rate[Currency], 0))</f>
        <v>40308560.482548296</v>
      </c>
    </row>
    <row r="3734" spans="1:6" x14ac:dyDescent="0.3">
      <c r="A3734" s="1">
        <v>14862</v>
      </c>
      <c r="B3734" s="1">
        <v>271</v>
      </c>
      <c r="C3734" s="1">
        <f t="shared" si="58"/>
        <v>2.0000000000000002E-5</v>
      </c>
      <c r="D3734" s="1" t="s">
        <v>323</v>
      </c>
      <c r="E3734" s="4">
        <v>6028813.9202095168</v>
      </c>
      <c r="F3734" s="66">
        <f>Cat_Results[[#This Row],[TotalLossInOriginalCurrency]] / INDEX(Exchange_Rate[Exchange Rate], MATCH(Cat_Results[[#This Row],[Currency]], Exchange_Rate[Currency], 0))</f>
        <v>76005.259022961007</v>
      </c>
    </row>
    <row r="3735" spans="1:6" x14ac:dyDescent="0.3">
      <c r="A3735" s="1">
        <v>14868</v>
      </c>
      <c r="B3735" s="1">
        <v>261</v>
      </c>
      <c r="C3735" s="1">
        <f t="shared" si="58"/>
        <v>2.0000000000000002E-5</v>
      </c>
      <c r="D3735" s="1" t="s">
        <v>321</v>
      </c>
      <c r="E3735" s="4">
        <v>5.5745294450830804E-2</v>
      </c>
      <c r="F3735" s="66">
        <f>Cat_Results[[#This Row],[TotalLossInOriginalCurrency]] / INDEX(Exchange_Rate[Exchange Rate], MATCH(Cat_Results[[#This Row],[Currency]], Exchange_Rate[Currency], 0))</f>
        <v>8.7336152791976901E-2</v>
      </c>
    </row>
    <row r="3736" spans="1:6" x14ac:dyDescent="0.3">
      <c r="A3736" s="1">
        <v>14875</v>
      </c>
      <c r="B3736" s="1">
        <v>214</v>
      </c>
      <c r="C3736" s="1">
        <f t="shared" si="58"/>
        <v>2.0000000000000002E-5</v>
      </c>
      <c r="D3736" s="1" t="s">
        <v>321</v>
      </c>
      <c r="E3736" s="4">
        <v>384862.34866165777</v>
      </c>
      <c r="F3736" s="66">
        <f>Cat_Results[[#This Row],[TotalLossInOriginalCurrency]] / INDEX(Exchange_Rate[Exchange Rate], MATCH(Cat_Results[[#This Row],[Currency]], Exchange_Rate[Currency], 0))</f>
        <v>602963.84148156003</v>
      </c>
    </row>
    <row r="3737" spans="1:6" x14ac:dyDescent="0.3">
      <c r="A3737" s="1">
        <v>14887</v>
      </c>
      <c r="B3737" s="1">
        <v>223</v>
      </c>
      <c r="C3737" s="1">
        <f t="shared" si="58"/>
        <v>2.0000000000000002E-5</v>
      </c>
      <c r="D3737" s="1" t="s">
        <v>320</v>
      </c>
      <c r="E3737" s="4">
        <v>671330.66524689097</v>
      </c>
      <c r="F3737" s="66">
        <f>Cat_Results[[#This Row],[TotalLossInOriginalCurrency]] / INDEX(Exchange_Rate[Exchange Rate], MATCH(Cat_Results[[#This Row],[Currency]], Exchange_Rate[Currency], 0))</f>
        <v>671330.66524689097</v>
      </c>
    </row>
    <row r="3738" spans="1:6" x14ac:dyDescent="0.3">
      <c r="A3738" s="1">
        <v>14889</v>
      </c>
      <c r="B3738" s="1">
        <v>235</v>
      </c>
      <c r="C3738" s="1">
        <f t="shared" si="58"/>
        <v>2.0000000000000002E-5</v>
      </c>
      <c r="D3738" s="1" t="s">
        <v>320</v>
      </c>
      <c r="E3738" s="4">
        <v>13142263.9977278</v>
      </c>
      <c r="F3738" s="66">
        <f>Cat_Results[[#This Row],[TotalLossInOriginalCurrency]] / INDEX(Exchange_Rate[Exchange Rate], MATCH(Cat_Results[[#This Row],[Currency]], Exchange_Rate[Currency], 0))</f>
        <v>13142263.9977278</v>
      </c>
    </row>
    <row r="3739" spans="1:6" x14ac:dyDescent="0.3">
      <c r="A3739" s="1">
        <v>14894</v>
      </c>
      <c r="B3739" s="1">
        <v>257</v>
      </c>
      <c r="C3739" s="1">
        <f t="shared" si="58"/>
        <v>2.0000000000000002E-5</v>
      </c>
      <c r="D3739" s="1" t="s">
        <v>321</v>
      </c>
      <c r="E3739" s="4">
        <v>946867.17037594796</v>
      </c>
      <c r="F3739" s="66">
        <f>Cat_Results[[#This Row],[TotalLossInOriginalCurrency]] / INDEX(Exchange_Rate[Exchange Rate], MATCH(Cat_Results[[#This Row],[Currency]], Exchange_Rate[Currency], 0))</f>
        <v>1483456.79541797</v>
      </c>
    </row>
    <row r="3740" spans="1:6" x14ac:dyDescent="0.3">
      <c r="A3740" s="1">
        <v>14895</v>
      </c>
      <c r="B3740" s="1">
        <v>224</v>
      </c>
      <c r="C3740" s="1">
        <f t="shared" si="58"/>
        <v>2.0000000000000002E-5</v>
      </c>
      <c r="D3740" s="1" t="s">
        <v>323</v>
      </c>
      <c r="E3740" s="4">
        <v>67135484.099170849</v>
      </c>
      <c r="F3740" s="66">
        <f>Cat_Results[[#This Row],[TotalLossInOriginalCurrency]] / INDEX(Exchange_Rate[Exchange Rate], MATCH(Cat_Results[[#This Row],[Currency]], Exchange_Rate[Currency], 0))</f>
        <v>846377.06954007805</v>
      </c>
    </row>
    <row r="3741" spans="1:6" x14ac:dyDescent="0.3">
      <c r="A3741" s="1">
        <v>14907</v>
      </c>
      <c r="B3741" s="1">
        <v>284</v>
      </c>
      <c r="C3741" s="1">
        <f t="shared" si="58"/>
        <v>2.0000000000000002E-5</v>
      </c>
      <c r="D3741" s="1" t="s">
        <v>320</v>
      </c>
      <c r="E3741" s="4">
        <v>823037.91711291997</v>
      </c>
      <c r="F3741" s="66">
        <f>Cat_Results[[#This Row],[TotalLossInOriginalCurrency]] / INDEX(Exchange_Rate[Exchange Rate], MATCH(Cat_Results[[#This Row],[Currency]], Exchange_Rate[Currency], 0))</f>
        <v>823037.91711291997</v>
      </c>
    </row>
    <row r="3742" spans="1:6" x14ac:dyDescent="0.3">
      <c r="A3742" s="1">
        <v>14912</v>
      </c>
      <c r="B3742" s="1">
        <v>194</v>
      </c>
      <c r="C3742" s="1">
        <f t="shared" si="58"/>
        <v>2.0000000000000002E-5</v>
      </c>
      <c r="D3742" s="1" t="s">
        <v>320</v>
      </c>
      <c r="E3742" s="4">
        <v>43817.5601776025</v>
      </c>
      <c r="F3742" s="66">
        <f>Cat_Results[[#This Row],[TotalLossInOriginalCurrency]] / INDEX(Exchange_Rate[Exchange Rate], MATCH(Cat_Results[[#This Row],[Currency]], Exchange_Rate[Currency], 0))</f>
        <v>43817.5601776025</v>
      </c>
    </row>
    <row r="3743" spans="1:6" x14ac:dyDescent="0.3">
      <c r="A3743" s="1">
        <v>14913</v>
      </c>
      <c r="B3743" s="1">
        <v>222</v>
      </c>
      <c r="C3743" s="1">
        <f t="shared" si="58"/>
        <v>2.0000000000000002E-5</v>
      </c>
      <c r="D3743" s="1" t="s">
        <v>320</v>
      </c>
      <c r="E3743" s="4">
        <v>161289.89942781601</v>
      </c>
      <c r="F3743" s="66">
        <f>Cat_Results[[#This Row],[TotalLossInOriginalCurrency]] / INDEX(Exchange_Rate[Exchange Rate], MATCH(Cat_Results[[#This Row],[Currency]], Exchange_Rate[Currency], 0))</f>
        <v>161289.89942781601</v>
      </c>
    </row>
    <row r="3744" spans="1:6" x14ac:dyDescent="0.3">
      <c r="A3744" s="1">
        <v>14916</v>
      </c>
      <c r="B3744" s="1">
        <v>256</v>
      </c>
      <c r="C3744" s="1">
        <f t="shared" si="58"/>
        <v>2.0000000000000002E-5</v>
      </c>
      <c r="D3744" s="1" t="s">
        <v>320</v>
      </c>
      <c r="E3744" s="4">
        <v>3896.2863165545</v>
      </c>
      <c r="F3744" s="66">
        <f>Cat_Results[[#This Row],[TotalLossInOriginalCurrency]] / INDEX(Exchange_Rate[Exchange Rate], MATCH(Cat_Results[[#This Row],[Currency]], Exchange_Rate[Currency], 0))</f>
        <v>3896.2863165545</v>
      </c>
    </row>
    <row r="3745" spans="1:6" x14ac:dyDescent="0.3">
      <c r="A3745" s="1">
        <v>14916</v>
      </c>
      <c r="B3745" s="1">
        <v>261</v>
      </c>
      <c r="C3745" s="1">
        <f t="shared" si="58"/>
        <v>2.0000000000000002E-5</v>
      </c>
      <c r="D3745" s="1" t="s">
        <v>321</v>
      </c>
      <c r="E3745" s="4">
        <v>1.1149058890166173E-2</v>
      </c>
      <c r="F3745" s="66">
        <f>Cat_Results[[#This Row],[TotalLossInOriginalCurrency]] / INDEX(Exchange_Rate[Exchange Rate], MATCH(Cat_Results[[#This Row],[Currency]], Exchange_Rate[Currency], 0))</f>
        <v>1.74672305583954E-2</v>
      </c>
    </row>
    <row r="3746" spans="1:6" x14ac:dyDescent="0.3">
      <c r="A3746" s="1">
        <v>14927</v>
      </c>
      <c r="B3746" s="1">
        <v>232</v>
      </c>
      <c r="C3746" s="1">
        <f t="shared" si="58"/>
        <v>2.0000000000000002E-5</v>
      </c>
      <c r="D3746" s="1" t="s">
        <v>321</v>
      </c>
      <c r="E3746" s="4">
        <v>1.1236755531565852</v>
      </c>
      <c r="F3746" s="66">
        <f>Cat_Results[[#This Row],[TotalLossInOriginalCurrency]] / INDEX(Exchange_Rate[Exchange Rate], MATCH(Cat_Results[[#This Row],[Currency]], Exchange_Rate[Currency], 0))</f>
        <v>1.76046248864383</v>
      </c>
    </row>
    <row r="3747" spans="1:6" x14ac:dyDescent="0.3">
      <c r="A3747" s="1">
        <v>14928</v>
      </c>
      <c r="B3747" s="1">
        <v>206</v>
      </c>
      <c r="C3747" s="1">
        <f t="shared" si="58"/>
        <v>2.0000000000000002E-5</v>
      </c>
      <c r="D3747" s="1" t="s">
        <v>321</v>
      </c>
      <c r="E3747" s="4">
        <v>84893.671297972818</v>
      </c>
      <c r="F3747" s="66">
        <f>Cat_Results[[#This Row],[TotalLossInOriginalCurrency]] / INDEX(Exchange_Rate[Exchange Rate], MATCH(Cat_Results[[#This Row],[Currency]], Exchange_Rate[Currency], 0))</f>
        <v>133002.91478577201</v>
      </c>
    </row>
    <row r="3748" spans="1:6" x14ac:dyDescent="0.3">
      <c r="A3748" s="1">
        <v>14929</v>
      </c>
      <c r="B3748" s="1">
        <v>245</v>
      </c>
      <c r="C3748" s="1">
        <f t="shared" si="58"/>
        <v>2.0000000000000002E-5</v>
      </c>
      <c r="D3748" s="1" t="s">
        <v>320</v>
      </c>
      <c r="E3748" s="4">
        <v>3204.8530165556699</v>
      </c>
      <c r="F3748" s="66">
        <f>Cat_Results[[#This Row],[TotalLossInOriginalCurrency]] / INDEX(Exchange_Rate[Exchange Rate], MATCH(Cat_Results[[#This Row],[Currency]], Exchange_Rate[Currency], 0))</f>
        <v>3204.8530165556699</v>
      </c>
    </row>
    <row r="3749" spans="1:6" x14ac:dyDescent="0.3">
      <c r="A3749" s="1">
        <v>14929</v>
      </c>
      <c r="B3749" s="1">
        <v>294</v>
      </c>
      <c r="C3749" s="1">
        <f t="shared" si="58"/>
        <v>2.0000000000000002E-5</v>
      </c>
      <c r="D3749" s="1" t="s">
        <v>320</v>
      </c>
      <c r="E3749" s="4">
        <v>26.933572947978998</v>
      </c>
      <c r="F3749" s="66">
        <f>Cat_Results[[#This Row],[TotalLossInOriginalCurrency]] / INDEX(Exchange_Rate[Exchange Rate], MATCH(Cat_Results[[#This Row],[Currency]], Exchange_Rate[Currency], 0))</f>
        <v>26.933572947978998</v>
      </c>
    </row>
    <row r="3750" spans="1:6" x14ac:dyDescent="0.3">
      <c r="A3750" s="1">
        <v>14930</v>
      </c>
      <c r="B3750" s="1">
        <v>280</v>
      </c>
      <c r="C3750" s="1">
        <f t="shared" si="58"/>
        <v>2.0000000000000002E-5</v>
      </c>
      <c r="D3750" s="1" t="s">
        <v>323</v>
      </c>
      <c r="E3750" s="4">
        <v>277122418.06972873</v>
      </c>
      <c r="F3750" s="66">
        <f>Cat_Results[[#This Row],[TotalLossInOriginalCurrency]] / INDEX(Exchange_Rate[Exchange Rate], MATCH(Cat_Results[[#This Row],[Currency]], Exchange_Rate[Currency], 0))</f>
        <v>3493682.41336051</v>
      </c>
    </row>
    <row r="3751" spans="1:6" x14ac:dyDescent="0.3">
      <c r="A3751" s="1">
        <v>14935</v>
      </c>
      <c r="B3751" s="1">
        <v>237</v>
      </c>
      <c r="C3751" s="1">
        <f t="shared" si="58"/>
        <v>2.0000000000000002E-5</v>
      </c>
      <c r="D3751" s="1" t="s">
        <v>321</v>
      </c>
      <c r="E3751" s="4">
        <v>113.6717375622863</v>
      </c>
      <c r="F3751" s="66">
        <f>Cat_Results[[#This Row],[TotalLossInOriginalCurrency]] / INDEX(Exchange_Rate[Exchange Rate], MATCH(Cat_Results[[#This Row],[Currency]], Exchange_Rate[Currency], 0))</f>
        <v>178.08951118960999</v>
      </c>
    </row>
    <row r="3752" spans="1:6" x14ac:dyDescent="0.3">
      <c r="A3752" s="1">
        <v>14935</v>
      </c>
      <c r="B3752" s="1">
        <v>203</v>
      </c>
      <c r="C3752" s="1">
        <f t="shared" si="58"/>
        <v>2.0000000000000002E-5</v>
      </c>
      <c r="D3752" s="1" t="s">
        <v>320</v>
      </c>
      <c r="E3752" s="4">
        <v>3.30224633216858E-3</v>
      </c>
      <c r="F3752" s="66">
        <f>Cat_Results[[#This Row],[TotalLossInOriginalCurrency]] / INDEX(Exchange_Rate[Exchange Rate], MATCH(Cat_Results[[#This Row],[Currency]], Exchange_Rate[Currency], 0))</f>
        <v>3.30224633216858E-3</v>
      </c>
    </row>
    <row r="3753" spans="1:6" x14ac:dyDescent="0.3">
      <c r="A3753" s="1">
        <v>14939</v>
      </c>
      <c r="B3753" s="1">
        <v>231</v>
      </c>
      <c r="C3753" s="1">
        <f t="shared" si="58"/>
        <v>2.0000000000000002E-5</v>
      </c>
      <c r="D3753" s="1" t="s">
        <v>321</v>
      </c>
      <c r="E3753" s="4">
        <v>5902.569351357065</v>
      </c>
      <c r="F3753" s="66">
        <f>Cat_Results[[#This Row],[TotalLossInOriginalCurrency]] / INDEX(Exchange_Rate[Exchange Rate], MATCH(Cat_Results[[#This Row],[Currency]], Exchange_Rate[Currency], 0))</f>
        <v>9247.5554002150893</v>
      </c>
    </row>
    <row r="3754" spans="1:6" x14ac:dyDescent="0.3">
      <c r="A3754" s="1">
        <v>14940</v>
      </c>
      <c r="B3754" s="1">
        <v>282</v>
      </c>
      <c r="C3754" s="1">
        <f t="shared" si="58"/>
        <v>2.0000000000000002E-5</v>
      </c>
      <c r="D3754" s="1" t="s">
        <v>320</v>
      </c>
      <c r="E3754" s="4">
        <v>3156.67008887976</v>
      </c>
      <c r="F3754" s="66">
        <f>Cat_Results[[#This Row],[TotalLossInOriginalCurrency]] / INDEX(Exchange_Rate[Exchange Rate], MATCH(Cat_Results[[#This Row],[Currency]], Exchange_Rate[Currency], 0))</f>
        <v>3156.67008887976</v>
      </c>
    </row>
    <row r="3755" spans="1:6" x14ac:dyDescent="0.3">
      <c r="A3755" s="1">
        <v>14940</v>
      </c>
      <c r="B3755" s="1">
        <v>228</v>
      </c>
      <c r="C3755" s="1">
        <f t="shared" si="58"/>
        <v>2.0000000000000002E-5</v>
      </c>
      <c r="D3755" s="1" t="s">
        <v>320</v>
      </c>
      <c r="E3755" s="4">
        <v>546978.52956093603</v>
      </c>
      <c r="F3755" s="66">
        <f>Cat_Results[[#This Row],[TotalLossInOriginalCurrency]] / INDEX(Exchange_Rate[Exchange Rate], MATCH(Cat_Results[[#This Row],[Currency]], Exchange_Rate[Currency], 0))</f>
        <v>546978.52956093603</v>
      </c>
    </row>
    <row r="3756" spans="1:6" x14ac:dyDescent="0.3">
      <c r="A3756" s="1">
        <v>14945</v>
      </c>
      <c r="B3756" s="1">
        <v>256</v>
      </c>
      <c r="C3756" s="1">
        <f t="shared" si="58"/>
        <v>2.0000000000000002E-5</v>
      </c>
      <c r="D3756" s="1" t="s">
        <v>322</v>
      </c>
      <c r="E3756" s="4">
        <v>3.1703833172652691E-2</v>
      </c>
      <c r="F3756" s="66">
        <f>Cat_Results[[#This Row],[TotalLossInOriginalCurrency]] / INDEX(Exchange_Rate[Exchange Rate], MATCH(Cat_Results[[#This Row],[Currency]], Exchange_Rate[Currency], 0))</f>
        <v>3.8941819220781299E-2</v>
      </c>
    </row>
    <row r="3757" spans="1:6" x14ac:dyDescent="0.3">
      <c r="A3757" s="1">
        <v>14956</v>
      </c>
      <c r="B3757" s="1">
        <v>207</v>
      </c>
      <c r="C3757" s="1">
        <f t="shared" si="58"/>
        <v>2.0000000000000002E-5</v>
      </c>
      <c r="D3757" s="1" t="s">
        <v>320</v>
      </c>
      <c r="E3757" s="4">
        <v>28336264.5056087</v>
      </c>
      <c r="F3757" s="66">
        <f>Cat_Results[[#This Row],[TotalLossInOriginalCurrency]] / INDEX(Exchange_Rate[Exchange Rate], MATCH(Cat_Results[[#This Row],[Currency]], Exchange_Rate[Currency], 0))</f>
        <v>28336264.5056087</v>
      </c>
    </row>
    <row r="3758" spans="1:6" x14ac:dyDescent="0.3">
      <c r="A3758" s="1">
        <v>14958</v>
      </c>
      <c r="B3758" s="1">
        <v>297</v>
      </c>
      <c r="C3758" s="1">
        <f t="shared" si="58"/>
        <v>2.0000000000000002E-5</v>
      </c>
      <c r="D3758" s="1" t="s">
        <v>320</v>
      </c>
      <c r="E3758" s="4">
        <v>2.2839009761810299E-2</v>
      </c>
      <c r="F3758" s="66">
        <f>Cat_Results[[#This Row],[TotalLossInOriginalCurrency]] / INDEX(Exchange_Rate[Exchange Rate], MATCH(Cat_Results[[#This Row],[Currency]], Exchange_Rate[Currency], 0))</f>
        <v>2.2839009761810299E-2</v>
      </c>
    </row>
    <row r="3759" spans="1:6" x14ac:dyDescent="0.3">
      <c r="A3759" s="1">
        <v>14961</v>
      </c>
      <c r="B3759" s="1">
        <v>218</v>
      </c>
      <c r="C3759" s="1">
        <f t="shared" si="58"/>
        <v>2.0000000000000002E-5</v>
      </c>
      <c r="D3759" s="1" t="s">
        <v>321</v>
      </c>
      <c r="E3759" s="4">
        <v>1.0761835091562625E-2</v>
      </c>
      <c r="F3759" s="66">
        <f>Cat_Results[[#This Row],[TotalLossInOriginalCurrency]] / INDEX(Exchange_Rate[Exchange Rate], MATCH(Cat_Results[[#This Row],[Currency]], Exchange_Rate[Currency], 0))</f>
        <v>1.6860567033290901E-2</v>
      </c>
    </row>
    <row r="3760" spans="1:6" x14ac:dyDescent="0.3">
      <c r="A3760" s="1">
        <v>14965</v>
      </c>
      <c r="B3760" s="1">
        <v>267</v>
      </c>
      <c r="C3760" s="1">
        <f t="shared" si="58"/>
        <v>2.0000000000000002E-5</v>
      </c>
      <c r="D3760" s="1" t="s">
        <v>323</v>
      </c>
      <c r="E3760" s="4">
        <v>22029.546179003373</v>
      </c>
      <c r="F3760" s="66">
        <f>Cat_Results[[#This Row],[TotalLossInOriginalCurrency]] / INDEX(Exchange_Rate[Exchange Rate], MATCH(Cat_Results[[#This Row],[Currency]], Exchange_Rate[Currency], 0))</f>
        <v>277.72649573421302</v>
      </c>
    </row>
    <row r="3761" spans="1:6" x14ac:dyDescent="0.3">
      <c r="A3761" s="1">
        <v>14979</v>
      </c>
      <c r="B3761" s="1">
        <v>201</v>
      </c>
      <c r="C3761" s="1">
        <f t="shared" si="58"/>
        <v>2.0000000000000002E-5</v>
      </c>
      <c r="D3761" s="1" t="s">
        <v>320</v>
      </c>
      <c r="E3761" s="4">
        <v>83.372659474611297</v>
      </c>
      <c r="F3761" s="66">
        <f>Cat_Results[[#This Row],[TotalLossInOriginalCurrency]] / INDEX(Exchange_Rate[Exchange Rate], MATCH(Cat_Results[[#This Row],[Currency]], Exchange_Rate[Currency], 0))</f>
        <v>83.372659474611297</v>
      </c>
    </row>
    <row r="3762" spans="1:6" x14ac:dyDescent="0.3">
      <c r="A3762" s="1">
        <v>14986</v>
      </c>
      <c r="B3762" s="1">
        <v>256</v>
      </c>
      <c r="C3762" s="1">
        <f t="shared" si="58"/>
        <v>2.0000000000000002E-5</v>
      </c>
      <c r="D3762" s="1" t="s">
        <v>320</v>
      </c>
      <c r="E3762" s="4">
        <v>31327773.917272501</v>
      </c>
      <c r="F3762" s="66">
        <f>Cat_Results[[#This Row],[TotalLossInOriginalCurrency]] / INDEX(Exchange_Rate[Exchange Rate], MATCH(Cat_Results[[#This Row],[Currency]], Exchange_Rate[Currency], 0))</f>
        <v>31327773.917272501</v>
      </c>
    </row>
    <row r="3763" spans="1:6" x14ac:dyDescent="0.3">
      <c r="A3763" s="1">
        <v>14988</v>
      </c>
      <c r="B3763" s="1">
        <v>277</v>
      </c>
      <c r="C3763" s="1">
        <f t="shared" si="58"/>
        <v>2.0000000000000002E-5</v>
      </c>
      <c r="D3763" s="1" t="s">
        <v>320</v>
      </c>
      <c r="E3763" s="4">
        <v>11874078.992121199</v>
      </c>
      <c r="F3763" s="66">
        <f>Cat_Results[[#This Row],[TotalLossInOriginalCurrency]] / INDEX(Exchange_Rate[Exchange Rate], MATCH(Cat_Results[[#This Row],[Currency]], Exchange_Rate[Currency], 0))</f>
        <v>11874078.992121199</v>
      </c>
    </row>
    <row r="3764" spans="1:6" x14ac:dyDescent="0.3">
      <c r="A3764" s="1">
        <v>14990</v>
      </c>
      <c r="B3764" s="1">
        <v>236</v>
      </c>
      <c r="C3764" s="1">
        <f t="shared" si="58"/>
        <v>2.0000000000000002E-5</v>
      </c>
      <c r="D3764" s="1" t="s">
        <v>320</v>
      </c>
      <c r="E3764" s="4">
        <v>1.7061829566955599E-3</v>
      </c>
      <c r="F3764" s="66">
        <f>Cat_Results[[#This Row],[TotalLossInOriginalCurrency]] / INDEX(Exchange_Rate[Exchange Rate], MATCH(Cat_Results[[#This Row],[Currency]], Exchange_Rate[Currency], 0))</f>
        <v>1.7061829566955599E-3</v>
      </c>
    </row>
    <row r="3765" spans="1:6" x14ac:dyDescent="0.3">
      <c r="A3765" s="1">
        <v>14992</v>
      </c>
      <c r="B3765" s="1">
        <v>227</v>
      </c>
      <c r="C3765" s="1">
        <f t="shared" si="58"/>
        <v>2.0000000000000002E-5</v>
      </c>
      <c r="D3765" s="1" t="s">
        <v>320</v>
      </c>
      <c r="E3765" s="4">
        <v>6817549.77386449</v>
      </c>
      <c r="F3765" s="66">
        <f>Cat_Results[[#This Row],[TotalLossInOriginalCurrency]] / INDEX(Exchange_Rate[Exchange Rate], MATCH(Cat_Results[[#This Row],[Currency]], Exchange_Rate[Currency], 0))</f>
        <v>6817549.77386449</v>
      </c>
    </row>
    <row r="3766" spans="1:6" x14ac:dyDescent="0.3">
      <c r="A3766" s="1">
        <v>14993</v>
      </c>
      <c r="B3766" s="1">
        <v>264</v>
      </c>
      <c r="C3766" s="1">
        <f t="shared" si="58"/>
        <v>2.0000000000000002E-5</v>
      </c>
      <c r="D3766" s="1" t="s">
        <v>321</v>
      </c>
      <c r="E3766" s="4">
        <v>42.859517750730909</v>
      </c>
      <c r="F3766" s="66">
        <f>Cat_Results[[#This Row],[TotalLossInOriginalCurrency]] / INDEX(Exchange_Rate[Exchange Rate], MATCH(Cat_Results[[#This Row],[Currency]], Exchange_Rate[Currency], 0))</f>
        <v>67.148006441510404</v>
      </c>
    </row>
    <row r="3767" spans="1:6" x14ac:dyDescent="0.3">
      <c r="A3767" s="1">
        <v>14993</v>
      </c>
      <c r="B3767" s="1">
        <v>268</v>
      </c>
      <c r="C3767" s="1">
        <f t="shared" si="58"/>
        <v>2.0000000000000002E-5</v>
      </c>
      <c r="D3767" s="1" t="s">
        <v>321</v>
      </c>
      <c r="E3767" s="4">
        <v>1.8832996219852152E-2</v>
      </c>
      <c r="F3767" s="66">
        <f>Cat_Results[[#This Row],[TotalLossInOriginalCurrency]] / INDEX(Exchange_Rate[Exchange Rate], MATCH(Cat_Results[[#This Row],[Currency]], Exchange_Rate[Currency], 0))</f>
        <v>2.9505655169487003E-2</v>
      </c>
    </row>
    <row r="3768" spans="1:6" x14ac:dyDescent="0.3">
      <c r="A3768" s="1">
        <v>15001</v>
      </c>
      <c r="B3768" s="1">
        <v>214</v>
      </c>
      <c r="C3768" s="1">
        <f t="shared" si="58"/>
        <v>2.0000000000000002E-5</v>
      </c>
      <c r="D3768" s="1" t="s">
        <v>320</v>
      </c>
      <c r="E3768" s="4">
        <v>8.0093741416931196E-4</v>
      </c>
      <c r="F3768" s="66">
        <f>Cat_Results[[#This Row],[TotalLossInOriginalCurrency]] / INDEX(Exchange_Rate[Exchange Rate], MATCH(Cat_Results[[#This Row],[Currency]], Exchange_Rate[Currency], 0))</f>
        <v>8.0093741416931196E-4</v>
      </c>
    </row>
    <row r="3769" spans="1:6" x14ac:dyDescent="0.3">
      <c r="A3769" s="1">
        <v>15001</v>
      </c>
      <c r="B3769" s="1">
        <v>238</v>
      </c>
      <c r="C3769" s="1">
        <f t="shared" si="58"/>
        <v>2.0000000000000002E-5</v>
      </c>
      <c r="D3769" s="1" t="s">
        <v>320</v>
      </c>
      <c r="E3769" s="4">
        <v>231414.481796826</v>
      </c>
      <c r="F3769" s="66">
        <f>Cat_Results[[#This Row],[TotalLossInOriginalCurrency]] / INDEX(Exchange_Rate[Exchange Rate], MATCH(Cat_Results[[#This Row],[Currency]], Exchange_Rate[Currency], 0))</f>
        <v>231414.481796826</v>
      </c>
    </row>
    <row r="3770" spans="1:6" x14ac:dyDescent="0.3">
      <c r="A3770" s="1">
        <v>15003</v>
      </c>
      <c r="B3770" s="1">
        <v>239</v>
      </c>
      <c r="C3770" s="1">
        <f t="shared" si="58"/>
        <v>2.0000000000000002E-5</v>
      </c>
      <c r="D3770" s="1" t="s">
        <v>320</v>
      </c>
      <c r="E3770" s="4">
        <v>1227233.8552481399</v>
      </c>
      <c r="F3770" s="66">
        <f>Cat_Results[[#This Row],[TotalLossInOriginalCurrency]] / INDEX(Exchange_Rate[Exchange Rate], MATCH(Cat_Results[[#This Row],[Currency]], Exchange_Rate[Currency], 0))</f>
        <v>1227233.8552481399</v>
      </c>
    </row>
    <row r="3771" spans="1:6" x14ac:dyDescent="0.3">
      <c r="A3771" s="1">
        <v>15008</v>
      </c>
      <c r="B3771" s="1">
        <v>228</v>
      </c>
      <c r="C3771" s="1">
        <f t="shared" si="58"/>
        <v>2.0000000000000002E-5</v>
      </c>
      <c r="D3771" s="1" t="s">
        <v>321</v>
      </c>
      <c r="E3771" s="4">
        <v>2657.3269672286192</v>
      </c>
      <c r="F3771" s="66">
        <f>Cat_Results[[#This Row],[TotalLossInOriginalCurrency]] / INDEX(Exchange_Rate[Exchange Rate], MATCH(Cat_Results[[#This Row],[Currency]], Exchange_Rate[Currency], 0))</f>
        <v>4163.2341584063597</v>
      </c>
    </row>
    <row r="3772" spans="1:6" x14ac:dyDescent="0.3">
      <c r="A3772" s="1">
        <v>15009</v>
      </c>
      <c r="B3772" s="1">
        <v>224</v>
      </c>
      <c r="C3772" s="1">
        <f t="shared" si="58"/>
        <v>2.0000000000000002E-5</v>
      </c>
      <c r="D3772" s="1" t="s">
        <v>321</v>
      </c>
      <c r="E3772" s="4">
        <v>851161.91605905013</v>
      </c>
      <c r="F3772" s="66">
        <f>Cat_Results[[#This Row],[TotalLossInOriginalCurrency]] / INDEX(Exchange_Rate[Exchange Rate], MATCH(Cat_Results[[#This Row],[Currency]], Exchange_Rate[Currency], 0))</f>
        <v>1333515.3735211301</v>
      </c>
    </row>
    <row r="3773" spans="1:6" x14ac:dyDescent="0.3">
      <c r="A3773" s="1">
        <v>15022</v>
      </c>
      <c r="B3773" s="1">
        <v>271</v>
      </c>
      <c r="C3773" s="1">
        <f t="shared" si="58"/>
        <v>2.0000000000000002E-5</v>
      </c>
      <c r="D3773" s="1" t="s">
        <v>320</v>
      </c>
      <c r="E3773" s="4">
        <v>397642.59786481899</v>
      </c>
      <c r="F3773" s="66">
        <f>Cat_Results[[#This Row],[TotalLossInOriginalCurrency]] / INDEX(Exchange_Rate[Exchange Rate], MATCH(Cat_Results[[#This Row],[Currency]], Exchange_Rate[Currency], 0))</f>
        <v>397642.59786481899</v>
      </c>
    </row>
    <row r="3774" spans="1:6" x14ac:dyDescent="0.3">
      <c r="A3774" s="1">
        <v>15030</v>
      </c>
      <c r="B3774" s="1">
        <v>181</v>
      </c>
      <c r="C3774" s="1">
        <f t="shared" si="58"/>
        <v>2.0000000000000002E-5</v>
      </c>
      <c r="D3774" s="1" t="s">
        <v>320</v>
      </c>
      <c r="E3774" s="4">
        <v>1.7061829566955599E-3</v>
      </c>
      <c r="F3774" s="66">
        <f>Cat_Results[[#This Row],[TotalLossInOriginalCurrency]] / INDEX(Exchange_Rate[Exchange Rate], MATCH(Cat_Results[[#This Row],[Currency]], Exchange_Rate[Currency], 0))</f>
        <v>1.7061829566955599E-3</v>
      </c>
    </row>
    <row r="3775" spans="1:6" x14ac:dyDescent="0.3">
      <c r="A3775" s="1">
        <v>15031</v>
      </c>
      <c r="B3775" s="1">
        <v>286</v>
      </c>
      <c r="C3775" s="1">
        <f t="shared" si="58"/>
        <v>2.0000000000000002E-5</v>
      </c>
      <c r="D3775" s="1" t="s">
        <v>323</v>
      </c>
      <c r="E3775" s="4">
        <v>116514027.00519677</v>
      </c>
      <c r="F3775" s="66">
        <f>Cat_Results[[#This Row],[TotalLossInOriginalCurrency]] / INDEX(Exchange_Rate[Exchange Rate], MATCH(Cat_Results[[#This Row],[Currency]], Exchange_Rate[Currency], 0))</f>
        <v>1468892.3757710699</v>
      </c>
    </row>
    <row r="3776" spans="1:6" x14ac:dyDescent="0.3">
      <c r="A3776" s="1">
        <v>15031</v>
      </c>
      <c r="B3776" s="1">
        <v>202</v>
      </c>
      <c r="C3776" s="1">
        <f t="shared" si="58"/>
        <v>2.0000000000000002E-5</v>
      </c>
      <c r="D3776" s="1" t="s">
        <v>320</v>
      </c>
      <c r="E3776" s="4">
        <v>67326.474534254507</v>
      </c>
      <c r="F3776" s="66">
        <f>Cat_Results[[#This Row],[TotalLossInOriginalCurrency]] / INDEX(Exchange_Rate[Exchange Rate], MATCH(Cat_Results[[#This Row],[Currency]], Exchange_Rate[Currency], 0))</f>
        <v>67326.474534254507</v>
      </c>
    </row>
    <row r="3777" spans="1:6" x14ac:dyDescent="0.3">
      <c r="A3777" s="1">
        <v>15034</v>
      </c>
      <c r="B3777" s="1">
        <v>234</v>
      </c>
      <c r="C3777" s="1">
        <f t="shared" si="58"/>
        <v>2.0000000000000002E-5</v>
      </c>
      <c r="D3777" s="1" t="s">
        <v>320</v>
      </c>
      <c r="E3777" s="4">
        <v>1.7061829566955599E-3</v>
      </c>
      <c r="F3777" s="66">
        <f>Cat_Results[[#This Row],[TotalLossInOriginalCurrency]] / INDEX(Exchange_Rate[Exchange Rate], MATCH(Cat_Results[[#This Row],[Currency]], Exchange_Rate[Currency], 0))</f>
        <v>1.7061829566955599E-3</v>
      </c>
    </row>
    <row r="3778" spans="1:6" x14ac:dyDescent="0.3">
      <c r="A3778" s="1">
        <v>15036</v>
      </c>
      <c r="B3778" s="1">
        <v>217</v>
      </c>
      <c r="C3778" s="1">
        <f t="shared" si="58"/>
        <v>2.0000000000000002E-5</v>
      </c>
      <c r="D3778" s="1" t="s">
        <v>320</v>
      </c>
      <c r="E3778" s="4">
        <v>16330806.2800494</v>
      </c>
      <c r="F3778" s="66">
        <f>Cat_Results[[#This Row],[TotalLossInOriginalCurrency]] / INDEX(Exchange_Rate[Exchange Rate], MATCH(Cat_Results[[#This Row],[Currency]], Exchange_Rate[Currency], 0))</f>
        <v>16330806.2800494</v>
      </c>
    </row>
    <row r="3779" spans="1:6" x14ac:dyDescent="0.3">
      <c r="A3779" s="1">
        <v>15038</v>
      </c>
      <c r="B3779" s="1">
        <v>281</v>
      </c>
      <c r="C3779" s="1">
        <f t="shared" si="58"/>
        <v>2.0000000000000002E-5</v>
      </c>
      <c r="D3779" s="1" t="s">
        <v>322</v>
      </c>
      <c r="E3779" s="4">
        <v>861839.92194452847</v>
      </c>
      <c r="F3779" s="66">
        <f>Cat_Results[[#This Row],[TotalLossInOriginalCurrency]] / INDEX(Exchange_Rate[Exchange Rate], MATCH(Cat_Results[[#This Row],[Currency]], Exchange_Rate[Currency], 0))</f>
        <v>1058598.0015364799</v>
      </c>
    </row>
    <row r="3780" spans="1:6" x14ac:dyDescent="0.3">
      <c r="A3780" s="1">
        <v>15039</v>
      </c>
      <c r="B3780" s="1">
        <v>256</v>
      </c>
      <c r="C3780" s="1">
        <f t="shared" si="58"/>
        <v>2.0000000000000002E-5</v>
      </c>
      <c r="D3780" s="1" t="s">
        <v>321</v>
      </c>
      <c r="E3780" s="4">
        <v>3.8791811453351408E-3</v>
      </c>
      <c r="F3780" s="66">
        <f>Cat_Results[[#This Row],[TotalLossInOriginalCurrency]] / INDEX(Exchange_Rate[Exchange Rate], MATCH(Cat_Results[[#This Row],[Currency]], Exchange_Rate[Currency], 0))</f>
        <v>6.0775130987167402E-3</v>
      </c>
    </row>
    <row r="3781" spans="1:6" x14ac:dyDescent="0.3">
      <c r="A3781" s="1">
        <v>15039</v>
      </c>
      <c r="B3781" s="1">
        <v>229</v>
      </c>
      <c r="C3781" s="1">
        <f t="shared" si="58"/>
        <v>2.0000000000000002E-5</v>
      </c>
      <c r="D3781" s="1" t="s">
        <v>321</v>
      </c>
      <c r="E3781" s="4">
        <v>230.84049574168969</v>
      </c>
      <c r="F3781" s="66">
        <f>Cat_Results[[#This Row],[TotalLossInOriginalCurrency]] / INDEX(Exchange_Rate[Exchange Rate], MATCH(Cat_Results[[#This Row],[Currency]], Exchange_Rate[Currency], 0))</f>
        <v>361.65780457854299</v>
      </c>
    </row>
    <row r="3782" spans="1:6" x14ac:dyDescent="0.3">
      <c r="A3782" s="1">
        <v>15045</v>
      </c>
      <c r="B3782" s="1">
        <v>241</v>
      </c>
      <c r="C3782" s="1">
        <f t="shared" ref="C3782:C3845" si="59">1/50000</f>
        <v>2.0000000000000002E-5</v>
      </c>
      <c r="D3782" s="1" t="s">
        <v>320</v>
      </c>
      <c r="E3782" s="4">
        <v>96045.7136525081</v>
      </c>
      <c r="F3782" s="66">
        <f>Cat_Results[[#This Row],[TotalLossInOriginalCurrency]] / INDEX(Exchange_Rate[Exchange Rate], MATCH(Cat_Results[[#This Row],[Currency]], Exchange_Rate[Currency], 0))</f>
        <v>96045.7136525081</v>
      </c>
    </row>
    <row r="3783" spans="1:6" x14ac:dyDescent="0.3">
      <c r="A3783" s="1">
        <v>15045</v>
      </c>
      <c r="B3783" s="1">
        <v>264</v>
      </c>
      <c r="C3783" s="1">
        <f t="shared" si="59"/>
        <v>2.0000000000000002E-5</v>
      </c>
      <c r="D3783" s="1" t="s">
        <v>320</v>
      </c>
      <c r="E3783" s="4">
        <v>1721689.12687492</v>
      </c>
      <c r="F3783" s="66">
        <f>Cat_Results[[#This Row],[TotalLossInOriginalCurrency]] / INDEX(Exchange_Rate[Exchange Rate], MATCH(Cat_Results[[#This Row],[Currency]], Exchange_Rate[Currency], 0))</f>
        <v>1721689.12687492</v>
      </c>
    </row>
    <row r="3784" spans="1:6" x14ac:dyDescent="0.3">
      <c r="A3784" s="1">
        <v>15049</v>
      </c>
      <c r="B3784" s="1">
        <v>227</v>
      </c>
      <c r="C3784" s="1">
        <f t="shared" si="59"/>
        <v>2.0000000000000002E-5</v>
      </c>
      <c r="D3784" s="1" t="s">
        <v>320</v>
      </c>
      <c r="E3784" s="4">
        <v>99093.685692846804</v>
      </c>
      <c r="F3784" s="66">
        <f>Cat_Results[[#This Row],[TotalLossInOriginalCurrency]] / INDEX(Exchange_Rate[Exchange Rate], MATCH(Cat_Results[[#This Row],[Currency]], Exchange_Rate[Currency], 0))</f>
        <v>99093.685692846804</v>
      </c>
    </row>
    <row r="3785" spans="1:6" x14ac:dyDescent="0.3">
      <c r="A3785" s="1">
        <v>15058</v>
      </c>
      <c r="B3785" s="1">
        <v>243</v>
      </c>
      <c r="C3785" s="1">
        <f t="shared" si="59"/>
        <v>2.0000000000000002E-5</v>
      </c>
      <c r="D3785" s="1" t="s">
        <v>320</v>
      </c>
      <c r="E3785" s="4">
        <v>1451246.8699791201</v>
      </c>
      <c r="F3785" s="66">
        <f>Cat_Results[[#This Row],[TotalLossInOriginalCurrency]] / INDEX(Exchange_Rate[Exchange Rate], MATCH(Cat_Results[[#This Row],[Currency]], Exchange_Rate[Currency], 0))</f>
        <v>1451246.8699791201</v>
      </c>
    </row>
    <row r="3786" spans="1:6" x14ac:dyDescent="0.3">
      <c r="A3786" s="1">
        <v>15058</v>
      </c>
      <c r="B3786" s="1">
        <v>259</v>
      </c>
      <c r="C3786" s="1">
        <f t="shared" si="59"/>
        <v>2.0000000000000002E-5</v>
      </c>
      <c r="D3786" s="1" t="s">
        <v>321</v>
      </c>
      <c r="E3786" s="4">
        <v>5053.3180791335599</v>
      </c>
      <c r="F3786" s="66">
        <f>Cat_Results[[#This Row],[TotalLossInOriginalCurrency]] / INDEX(Exchange_Rate[Exchange Rate], MATCH(Cat_Results[[#This Row],[Currency]], Exchange_Rate[Currency], 0))</f>
        <v>7917.0334323902798</v>
      </c>
    </row>
    <row r="3787" spans="1:6" x14ac:dyDescent="0.3">
      <c r="A3787" s="1">
        <v>15060</v>
      </c>
      <c r="B3787" s="1">
        <v>221</v>
      </c>
      <c r="C3787" s="1">
        <f t="shared" si="59"/>
        <v>2.0000000000000002E-5</v>
      </c>
      <c r="D3787" s="1" t="s">
        <v>320</v>
      </c>
      <c r="E3787" s="4">
        <v>5721079.8120599296</v>
      </c>
      <c r="F3787" s="66">
        <f>Cat_Results[[#This Row],[TotalLossInOriginalCurrency]] / INDEX(Exchange_Rate[Exchange Rate], MATCH(Cat_Results[[#This Row],[Currency]], Exchange_Rate[Currency], 0))</f>
        <v>5721079.8120599296</v>
      </c>
    </row>
    <row r="3788" spans="1:6" x14ac:dyDescent="0.3">
      <c r="A3788" s="1">
        <v>15070</v>
      </c>
      <c r="B3788" s="1">
        <v>171</v>
      </c>
      <c r="C3788" s="1">
        <f t="shared" si="59"/>
        <v>2.0000000000000002E-5</v>
      </c>
      <c r="D3788" s="1" t="s">
        <v>320</v>
      </c>
      <c r="E3788" s="4">
        <v>45.097132790833697</v>
      </c>
      <c r="F3788" s="66">
        <f>Cat_Results[[#This Row],[TotalLossInOriginalCurrency]] / INDEX(Exchange_Rate[Exchange Rate], MATCH(Cat_Results[[#This Row],[Currency]], Exchange_Rate[Currency], 0))</f>
        <v>45.097132790833697</v>
      </c>
    </row>
    <row r="3789" spans="1:6" x14ac:dyDescent="0.3">
      <c r="A3789" s="1">
        <v>15085</v>
      </c>
      <c r="B3789" s="1">
        <v>277</v>
      </c>
      <c r="C3789" s="1">
        <f t="shared" si="59"/>
        <v>2.0000000000000002E-5</v>
      </c>
      <c r="D3789" s="1" t="s">
        <v>321</v>
      </c>
      <c r="E3789" s="4">
        <v>236.84882988497802</v>
      </c>
      <c r="F3789" s="66">
        <f>Cat_Results[[#This Row],[TotalLossInOriginalCurrency]] / INDEX(Exchange_Rate[Exchange Rate], MATCH(Cat_Results[[#This Row],[Currency]], Exchange_Rate[Currency], 0))</f>
        <v>371.07106167823099</v>
      </c>
    </row>
    <row r="3790" spans="1:6" x14ac:dyDescent="0.3">
      <c r="A3790" s="1">
        <v>15092</v>
      </c>
      <c r="B3790" s="1">
        <v>237</v>
      </c>
      <c r="C3790" s="1">
        <f t="shared" si="59"/>
        <v>2.0000000000000002E-5</v>
      </c>
      <c r="D3790" s="1" t="s">
        <v>321</v>
      </c>
      <c r="E3790" s="4">
        <v>1.2564345823950798E-2</v>
      </c>
      <c r="F3790" s="66">
        <f>Cat_Results[[#This Row],[TotalLossInOriginalCurrency]] / INDEX(Exchange_Rate[Exchange Rate], MATCH(Cat_Results[[#This Row],[Currency]], Exchange_Rate[Currency], 0))</f>
        <v>1.9684560596942902E-2</v>
      </c>
    </row>
    <row r="3791" spans="1:6" x14ac:dyDescent="0.3">
      <c r="A3791" s="1">
        <v>15095</v>
      </c>
      <c r="B3791" s="1">
        <v>241</v>
      </c>
      <c r="C3791" s="1">
        <f t="shared" si="59"/>
        <v>2.0000000000000002E-5</v>
      </c>
      <c r="D3791" s="1" t="s">
        <v>321</v>
      </c>
      <c r="E3791" s="4">
        <v>3980.7816613926479</v>
      </c>
      <c r="F3791" s="66">
        <f>Cat_Results[[#This Row],[TotalLossInOriginalCurrency]] / INDEX(Exchange_Rate[Exchange Rate], MATCH(Cat_Results[[#This Row],[Currency]], Exchange_Rate[Currency], 0))</f>
        <v>6236.6906271800399</v>
      </c>
    </row>
    <row r="3792" spans="1:6" x14ac:dyDescent="0.3">
      <c r="A3792" s="1">
        <v>15097</v>
      </c>
      <c r="B3792" s="1">
        <v>249</v>
      </c>
      <c r="C3792" s="1">
        <f t="shared" si="59"/>
        <v>2.0000000000000002E-5</v>
      </c>
      <c r="D3792" s="1" t="s">
        <v>320</v>
      </c>
      <c r="E3792" s="4">
        <v>2221159.4348748801</v>
      </c>
      <c r="F3792" s="66">
        <f>Cat_Results[[#This Row],[TotalLossInOriginalCurrency]] / INDEX(Exchange_Rate[Exchange Rate], MATCH(Cat_Results[[#This Row],[Currency]], Exchange_Rate[Currency], 0))</f>
        <v>2221159.4348748801</v>
      </c>
    </row>
    <row r="3793" spans="1:6" x14ac:dyDescent="0.3">
      <c r="A3793" s="1">
        <v>15102</v>
      </c>
      <c r="B3793" s="1">
        <v>206</v>
      </c>
      <c r="C3793" s="1">
        <f t="shared" si="59"/>
        <v>2.0000000000000002E-5</v>
      </c>
      <c r="D3793" s="1" t="s">
        <v>322</v>
      </c>
      <c r="E3793" s="4">
        <v>4692.1268713938425</v>
      </c>
      <c r="F3793" s="66">
        <f>Cat_Results[[#This Row],[TotalLossInOriginalCurrency]] / INDEX(Exchange_Rate[Exchange Rate], MATCH(Cat_Results[[#This Row],[Currency]], Exchange_Rate[Currency], 0))</f>
        <v>5763.33957448404</v>
      </c>
    </row>
    <row r="3794" spans="1:6" x14ac:dyDescent="0.3">
      <c r="A3794" s="1">
        <v>15112</v>
      </c>
      <c r="B3794" s="1">
        <v>195</v>
      </c>
      <c r="C3794" s="1">
        <f t="shared" si="59"/>
        <v>2.0000000000000002E-5</v>
      </c>
      <c r="D3794" s="1" t="s">
        <v>321</v>
      </c>
      <c r="E3794" s="4">
        <v>12.720063793280172</v>
      </c>
      <c r="F3794" s="66">
        <f>Cat_Results[[#This Row],[TotalLossInOriginalCurrency]] / INDEX(Exchange_Rate[Exchange Rate], MATCH(Cat_Results[[#This Row],[Currency]], Exchange_Rate[Currency], 0))</f>
        <v>19.928523939423801</v>
      </c>
    </row>
    <row r="3795" spans="1:6" x14ac:dyDescent="0.3">
      <c r="A3795" s="1">
        <v>15114</v>
      </c>
      <c r="B3795" s="1">
        <v>212</v>
      </c>
      <c r="C3795" s="1">
        <f t="shared" si="59"/>
        <v>2.0000000000000002E-5</v>
      </c>
      <c r="D3795" s="1" t="s">
        <v>321</v>
      </c>
      <c r="E3795" s="4">
        <v>10159.988150487099</v>
      </c>
      <c r="F3795" s="66">
        <f>Cat_Results[[#This Row],[TotalLossInOriginalCurrency]] / INDEX(Exchange_Rate[Exchange Rate], MATCH(Cat_Results[[#This Row],[Currency]], Exchange_Rate[Currency], 0))</f>
        <v>15917.653430968498</v>
      </c>
    </row>
    <row r="3796" spans="1:6" x14ac:dyDescent="0.3">
      <c r="A3796" s="1">
        <v>15125</v>
      </c>
      <c r="B3796" s="1">
        <v>270</v>
      </c>
      <c r="C3796" s="1">
        <f t="shared" si="59"/>
        <v>2.0000000000000002E-5</v>
      </c>
      <c r="D3796" s="1" t="s">
        <v>320</v>
      </c>
      <c r="E3796" s="4">
        <v>3.5821668989956401</v>
      </c>
      <c r="F3796" s="66">
        <f>Cat_Results[[#This Row],[TotalLossInOriginalCurrency]] / INDEX(Exchange_Rate[Exchange Rate], MATCH(Cat_Results[[#This Row],[Currency]], Exchange_Rate[Currency], 0))</f>
        <v>3.5821668989956401</v>
      </c>
    </row>
    <row r="3797" spans="1:6" x14ac:dyDescent="0.3">
      <c r="A3797" s="1">
        <v>15134</v>
      </c>
      <c r="B3797" s="1">
        <v>239</v>
      </c>
      <c r="C3797" s="1">
        <f t="shared" si="59"/>
        <v>2.0000000000000002E-5</v>
      </c>
      <c r="D3797" s="1" t="s">
        <v>322</v>
      </c>
      <c r="E3797" s="4">
        <v>274.1141405766034</v>
      </c>
      <c r="F3797" s="66">
        <f>Cat_Results[[#This Row],[TotalLossInOriginalCurrency]] / INDEX(Exchange_Rate[Exchange Rate], MATCH(Cat_Results[[#This Row],[Currency]], Exchange_Rate[Currency], 0))</f>
        <v>336.69440695270902</v>
      </c>
    </row>
    <row r="3798" spans="1:6" x14ac:dyDescent="0.3">
      <c r="A3798" s="1">
        <v>15135</v>
      </c>
      <c r="B3798" s="1">
        <v>183</v>
      </c>
      <c r="C3798" s="1">
        <f t="shared" si="59"/>
        <v>2.0000000000000002E-5</v>
      </c>
      <c r="D3798" s="1" t="s">
        <v>320</v>
      </c>
      <c r="E3798" s="4">
        <v>8887790.4264068604</v>
      </c>
      <c r="F3798" s="66">
        <f>Cat_Results[[#This Row],[TotalLossInOriginalCurrency]] / INDEX(Exchange_Rate[Exchange Rate], MATCH(Cat_Results[[#This Row],[Currency]], Exchange_Rate[Currency], 0))</f>
        <v>8887790.4264068604</v>
      </c>
    </row>
    <row r="3799" spans="1:6" x14ac:dyDescent="0.3">
      <c r="A3799" s="1">
        <v>15137</v>
      </c>
      <c r="B3799" s="1">
        <v>258</v>
      </c>
      <c r="C3799" s="1">
        <f t="shared" si="59"/>
        <v>2.0000000000000002E-5</v>
      </c>
      <c r="D3799" s="1" t="s">
        <v>320</v>
      </c>
      <c r="E3799" s="4">
        <v>1.8961727619171099E-3</v>
      </c>
      <c r="F3799" s="66">
        <f>Cat_Results[[#This Row],[TotalLossInOriginalCurrency]] / INDEX(Exchange_Rate[Exchange Rate], MATCH(Cat_Results[[#This Row],[Currency]], Exchange_Rate[Currency], 0))</f>
        <v>1.8961727619171099E-3</v>
      </c>
    </row>
    <row r="3800" spans="1:6" x14ac:dyDescent="0.3">
      <c r="A3800" s="1">
        <v>15151</v>
      </c>
      <c r="B3800" s="1">
        <v>287</v>
      </c>
      <c r="C3800" s="1">
        <f t="shared" si="59"/>
        <v>2.0000000000000002E-5</v>
      </c>
      <c r="D3800" s="1" t="s">
        <v>320</v>
      </c>
      <c r="E3800" s="4">
        <v>1389.5384133569901</v>
      </c>
      <c r="F3800" s="66">
        <f>Cat_Results[[#This Row],[TotalLossInOriginalCurrency]] / INDEX(Exchange_Rate[Exchange Rate], MATCH(Cat_Results[[#This Row],[Currency]], Exchange_Rate[Currency], 0))</f>
        <v>1389.5384133569901</v>
      </c>
    </row>
    <row r="3801" spans="1:6" x14ac:dyDescent="0.3">
      <c r="A3801" s="1">
        <v>15152</v>
      </c>
      <c r="B3801" s="1">
        <v>263</v>
      </c>
      <c r="C3801" s="1">
        <f t="shared" si="59"/>
        <v>2.0000000000000002E-5</v>
      </c>
      <c r="D3801" s="1" t="s">
        <v>320</v>
      </c>
      <c r="E3801" s="4">
        <v>8.9568281546235102</v>
      </c>
      <c r="F3801" s="66">
        <f>Cat_Results[[#This Row],[TotalLossInOriginalCurrency]] / INDEX(Exchange_Rate[Exchange Rate], MATCH(Cat_Results[[#This Row],[Currency]], Exchange_Rate[Currency], 0))</f>
        <v>8.9568281546235102</v>
      </c>
    </row>
    <row r="3802" spans="1:6" x14ac:dyDescent="0.3">
      <c r="A3802" s="1">
        <v>15154</v>
      </c>
      <c r="B3802" s="1">
        <v>284</v>
      </c>
      <c r="C3802" s="1">
        <f t="shared" si="59"/>
        <v>2.0000000000000002E-5</v>
      </c>
      <c r="D3802" s="1" t="s">
        <v>320</v>
      </c>
      <c r="E3802" s="4">
        <v>23.482371121644999</v>
      </c>
      <c r="F3802" s="66">
        <f>Cat_Results[[#This Row],[TotalLossInOriginalCurrency]] / INDEX(Exchange_Rate[Exchange Rate], MATCH(Cat_Results[[#This Row],[Currency]], Exchange_Rate[Currency], 0))</f>
        <v>23.482371121644999</v>
      </c>
    </row>
    <row r="3803" spans="1:6" x14ac:dyDescent="0.3">
      <c r="A3803" s="1">
        <v>15160</v>
      </c>
      <c r="B3803" s="1">
        <v>251</v>
      </c>
      <c r="C3803" s="1">
        <f t="shared" si="59"/>
        <v>2.0000000000000002E-5</v>
      </c>
      <c r="D3803" s="1" t="s">
        <v>321</v>
      </c>
      <c r="E3803" s="4">
        <v>8.2563437468664673E-3</v>
      </c>
      <c r="F3803" s="66">
        <f>Cat_Results[[#This Row],[TotalLossInOriginalCurrency]] / INDEX(Exchange_Rate[Exchange Rate], MATCH(Cat_Results[[#This Row],[Currency]], Exchange_Rate[Currency], 0))</f>
        <v>1.2935213744640401E-2</v>
      </c>
    </row>
    <row r="3804" spans="1:6" x14ac:dyDescent="0.3">
      <c r="A3804" s="1">
        <v>15163</v>
      </c>
      <c r="B3804" s="1">
        <v>236</v>
      </c>
      <c r="C3804" s="1">
        <f t="shared" si="59"/>
        <v>2.0000000000000002E-5</v>
      </c>
      <c r="D3804" s="1" t="s">
        <v>320</v>
      </c>
      <c r="E3804" s="4">
        <v>257515.75770759999</v>
      </c>
      <c r="F3804" s="66">
        <f>Cat_Results[[#This Row],[TotalLossInOriginalCurrency]] / INDEX(Exchange_Rate[Exchange Rate], MATCH(Cat_Results[[#This Row],[Currency]], Exchange_Rate[Currency], 0))</f>
        <v>257515.75770759999</v>
      </c>
    </row>
    <row r="3805" spans="1:6" x14ac:dyDescent="0.3">
      <c r="A3805" s="1">
        <v>15173</v>
      </c>
      <c r="B3805" s="1">
        <v>227</v>
      </c>
      <c r="C3805" s="1">
        <f t="shared" si="59"/>
        <v>2.0000000000000002E-5</v>
      </c>
      <c r="D3805" s="1" t="s">
        <v>320</v>
      </c>
      <c r="E3805" s="4">
        <v>148.684076184361</v>
      </c>
      <c r="F3805" s="66">
        <f>Cat_Results[[#This Row],[TotalLossInOriginalCurrency]] / INDEX(Exchange_Rate[Exchange Rate], MATCH(Cat_Results[[#This Row],[Currency]], Exchange_Rate[Currency], 0))</f>
        <v>148.684076184361</v>
      </c>
    </row>
    <row r="3806" spans="1:6" x14ac:dyDescent="0.3">
      <c r="A3806" s="1">
        <v>15174</v>
      </c>
      <c r="B3806" s="1">
        <v>254</v>
      </c>
      <c r="C3806" s="1">
        <f t="shared" si="59"/>
        <v>2.0000000000000002E-5</v>
      </c>
      <c r="D3806" s="1" t="s">
        <v>320</v>
      </c>
      <c r="E3806" s="4">
        <v>245953.64231041499</v>
      </c>
      <c r="F3806" s="66">
        <f>Cat_Results[[#This Row],[TotalLossInOriginalCurrency]] / INDEX(Exchange_Rate[Exchange Rate], MATCH(Cat_Results[[#This Row],[Currency]], Exchange_Rate[Currency], 0))</f>
        <v>245953.64231041499</v>
      </c>
    </row>
    <row r="3807" spans="1:6" x14ac:dyDescent="0.3">
      <c r="A3807" s="1">
        <v>15183</v>
      </c>
      <c r="B3807" s="1">
        <v>245</v>
      </c>
      <c r="C3807" s="1">
        <f t="shared" si="59"/>
        <v>2.0000000000000002E-5</v>
      </c>
      <c r="D3807" s="1" t="s">
        <v>320</v>
      </c>
      <c r="E3807" s="4">
        <v>76016.186673839897</v>
      </c>
      <c r="F3807" s="66">
        <f>Cat_Results[[#This Row],[TotalLossInOriginalCurrency]] / INDEX(Exchange_Rate[Exchange Rate], MATCH(Cat_Results[[#This Row],[Currency]], Exchange_Rate[Currency], 0))</f>
        <v>76016.186673839897</v>
      </c>
    </row>
    <row r="3808" spans="1:6" x14ac:dyDescent="0.3">
      <c r="A3808" s="1">
        <v>15183</v>
      </c>
      <c r="B3808" s="1">
        <v>228</v>
      </c>
      <c r="C3808" s="1">
        <f t="shared" si="59"/>
        <v>2.0000000000000002E-5</v>
      </c>
      <c r="D3808" s="1" t="s">
        <v>320</v>
      </c>
      <c r="E3808" s="4">
        <v>2982182.9899849002</v>
      </c>
      <c r="F3808" s="66">
        <f>Cat_Results[[#This Row],[TotalLossInOriginalCurrency]] / INDEX(Exchange_Rate[Exchange Rate], MATCH(Cat_Results[[#This Row],[Currency]], Exchange_Rate[Currency], 0))</f>
        <v>2982182.9899849002</v>
      </c>
    </row>
    <row r="3809" spans="1:6" x14ac:dyDescent="0.3">
      <c r="A3809" s="1">
        <v>15187</v>
      </c>
      <c r="B3809" s="1">
        <v>226</v>
      </c>
      <c r="C3809" s="1">
        <f t="shared" si="59"/>
        <v>2.0000000000000002E-5</v>
      </c>
      <c r="D3809" s="1" t="s">
        <v>320</v>
      </c>
      <c r="E3809" s="4">
        <v>1014890.7807485301</v>
      </c>
      <c r="F3809" s="66">
        <f>Cat_Results[[#This Row],[TotalLossInOriginalCurrency]] / INDEX(Exchange_Rate[Exchange Rate], MATCH(Cat_Results[[#This Row],[Currency]], Exchange_Rate[Currency], 0))</f>
        <v>1014890.7807485301</v>
      </c>
    </row>
    <row r="3810" spans="1:6" x14ac:dyDescent="0.3">
      <c r="A3810" s="1">
        <v>15190</v>
      </c>
      <c r="B3810" s="1">
        <v>240</v>
      </c>
      <c r="C3810" s="1">
        <f t="shared" si="59"/>
        <v>2.0000000000000002E-5</v>
      </c>
      <c r="D3810" s="1" t="s">
        <v>320</v>
      </c>
      <c r="E3810" s="4">
        <v>1019190.85850969</v>
      </c>
      <c r="F3810" s="66">
        <f>Cat_Results[[#This Row],[TotalLossInOriginalCurrency]] / INDEX(Exchange_Rate[Exchange Rate], MATCH(Cat_Results[[#This Row],[Currency]], Exchange_Rate[Currency], 0))</f>
        <v>1019190.85850969</v>
      </c>
    </row>
    <row r="3811" spans="1:6" x14ac:dyDescent="0.3">
      <c r="A3811" s="1">
        <v>15198</v>
      </c>
      <c r="B3811" s="1">
        <v>225</v>
      </c>
      <c r="C3811" s="1">
        <f t="shared" si="59"/>
        <v>2.0000000000000002E-5</v>
      </c>
      <c r="D3811" s="1" t="s">
        <v>321</v>
      </c>
      <c r="E3811" s="4">
        <v>3484672.3889778699</v>
      </c>
      <c r="F3811" s="66">
        <f>Cat_Results[[#This Row],[TotalLossInOriginalCurrency]] / INDEX(Exchange_Rate[Exchange Rate], MATCH(Cat_Results[[#This Row],[Currency]], Exchange_Rate[Currency], 0))</f>
        <v>5459436.2303026402</v>
      </c>
    </row>
    <row r="3812" spans="1:6" x14ac:dyDescent="0.3">
      <c r="A3812" s="1">
        <v>15202</v>
      </c>
      <c r="B3812" s="1">
        <v>244</v>
      </c>
      <c r="C3812" s="1">
        <f t="shared" si="59"/>
        <v>2.0000000000000002E-5</v>
      </c>
      <c r="D3812" s="1" t="s">
        <v>320</v>
      </c>
      <c r="E3812" s="4">
        <v>4.8595014959573697E-2</v>
      </c>
      <c r="F3812" s="66">
        <f>Cat_Results[[#This Row],[TotalLossInOriginalCurrency]] / INDEX(Exchange_Rate[Exchange Rate], MATCH(Cat_Results[[#This Row],[Currency]], Exchange_Rate[Currency], 0))</f>
        <v>4.8595014959573697E-2</v>
      </c>
    </row>
    <row r="3813" spans="1:6" x14ac:dyDescent="0.3">
      <c r="A3813" s="1">
        <v>15205</v>
      </c>
      <c r="B3813" s="1">
        <v>228</v>
      </c>
      <c r="C3813" s="1">
        <f t="shared" si="59"/>
        <v>2.0000000000000002E-5</v>
      </c>
      <c r="D3813" s="1" t="s">
        <v>320</v>
      </c>
      <c r="E3813" s="4">
        <v>25582.719687806999</v>
      </c>
      <c r="F3813" s="66">
        <f>Cat_Results[[#This Row],[TotalLossInOriginalCurrency]] / INDEX(Exchange_Rate[Exchange Rate], MATCH(Cat_Results[[#This Row],[Currency]], Exchange_Rate[Currency], 0))</f>
        <v>25582.719687806999</v>
      </c>
    </row>
    <row r="3814" spans="1:6" x14ac:dyDescent="0.3">
      <c r="A3814" s="1">
        <v>15209</v>
      </c>
      <c r="B3814" s="1">
        <v>162</v>
      </c>
      <c r="C3814" s="1">
        <f t="shared" si="59"/>
        <v>2.0000000000000002E-5</v>
      </c>
      <c r="D3814" s="1" t="s">
        <v>321</v>
      </c>
      <c r="E3814" s="4">
        <v>715.87359170508023</v>
      </c>
      <c r="F3814" s="66">
        <f>Cat_Results[[#This Row],[TotalLossInOriginalCurrency]] / INDEX(Exchange_Rate[Exchange Rate], MATCH(Cat_Results[[#This Row],[Currency]], Exchange_Rate[Currency], 0))</f>
        <v>1121.5591558143501</v>
      </c>
    </row>
    <row r="3815" spans="1:6" x14ac:dyDescent="0.3">
      <c r="A3815" s="1">
        <v>15218</v>
      </c>
      <c r="B3815" s="1">
        <v>296</v>
      </c>
      <c r="C3815" s="1">
        <f t="shared" si="59"/>
        <v>2.0000000000000002E-5</v>
      </c>
      <c r="D3815" s="1" t="s">
        <v>321</v>
      </c>
      <c r="E3815" s="4">
        <v>125338.95277360073</v>
      </c>
      <c r="F3815" s="66">
        <f>Cat_Results[[#This Row],[TotalLossInOriginalCurrency]] / INDEX(Exchange_Rate[Exchange Rate], MATCH(Cat_Results[[#This Row],[Currency]], Exchange_Rate[Currency], 0))</f>
        <v>196368.53725612399</v>
      </c>
    </row>
    <row r="3816" spans="1:6" x14ac:dyDescent="0.3">
      <c r="A3816" s="1">
        <v>15219</v>
      </c>
      <c r="B3816" s="1">
        <v>241</v>
      </c>
      <c r="C3816" s="1">
        <f t="shared" si="59"/>
        <v>2.0000000000000002E-5</v>
      </c>
      <c r="D3816" s="1" t="s">
        <v>320</v>
      </c>
      <c r="E3816" s="4">
        <v>1.2597344815731E-2</v>
      </c>
      <c r="F3816" s="66">
        <f>Cat_Results[[#This Row],[TotalLossInOriginalCurrency]] / INDEX(Exchange_Rate[Exchange Rate], MATCH(Cat_Results[[#This Row],[Currency]], Exchange_Rate[Currency], 0))</f>
        <v>1.2597344815731E-2</v>
      </c>
    </row>
    <row r="3817" spans="1:6" x14ac:dyDescent="0.3">
      <c r="A3817" s="1">
        <v>15222</v>
      </c>
      <c r="B3817" s="1">
        <v>233</v>
      </c>
      <c r="C3817" s="1">
        <f t="shared" si="59"/>
        <v>2.0000000000000002E-5</v>
      </c>
      <c r="D3817" s="1" t="s">
        <v>320</v>
      </c>
      <c r="E3817" s="4">
        <v>1102786.39117444</v>
      </c>
      <c r="F3817" s="66">
        <f>Cat_Results[[#This Row],[TotalLossInOriginalCurrency]] / INDEX(Exchange_Rate[Exchange Rate], MATCH(Cat_Results[[#This Row],[Currency]], Exchange_Rate[Currency], 0))</f>
        <v>1102786.39117444</v>
      </c>
    </row>
    <row r="3818" spans="1:6" x14ac:dyDescent="0.3">
      <c r="A3818" s="1">
        <v>15226</v>
      </c>
      <c r="B3818" s="1">
        <v>225</v>
      </c>
      <c r="C3818" s="1">
        <f t="shared" si="59"/>
        <v>2.0000000000000002E-5</v>
      </c>
      <c r="D3818" s="1" t="s">
        <v>321</v>
      </c>
      <c r="E3818" s="4">
        <v>270661.93813763792</v>
      </c>
      <c r="F3818" s="66">
        <f>Cat_Results[[#This Row],[TotalLossInOriginalCurrency]] / INDEX(Exchange_Rate[Exchange Rate], MATCH(Cat_Results[[#This Row],[Currency]], Exchange_Rate[Currency], 0))</f>
        <v>424046.05836303096</v>
      </c>
    </row>
    <row r="3819" spans="1:6" x14ac:dyDescent="0.3">
      <c r="A3819" s="1">
        <v>15227</v>
      </c>
      <c r="B3819" s="1">
        <v>259</v>
      </c>
      <c r="C3819" s="1">
        <f t="shared" si="59"/>
        <v>2.0000000000000002E-5</v>
      </c>
      <c r="D3819" s="1" t="s">
        <v>323</v>
      </c>
      <c r="E3819" s="4">
        <v>5499.7053919687642</v>
      </c>
      <c r="F3819" s="66">
        <f>Cat_Results[[#This Row],[TotalLossInOriginalCurrency]] / INDEX(Exchange_Rate[Exchange Rate], MATCH(Cat_Results[[#This Row],[Currency]], Exchange_Rate[Currency], 0))</f>
        <v>69.334787637969498</v>
      </c>
    </row>
    <row r="3820" spans="1:6" x14ac:dyDescent="0.3">
      <c r="A3820" s="1">
        <v>15242</v>
      </c>
      <c r="B3820" s="1">
        <v>189</v>
      </c>
      <c r="C3820" s="1">
        <f t="shared" si="59"/>
        <v>2.0000000000000002E-5</v>
      </c>
      <c r="D3820" s="1" t="s">
        <v>320</v>
      </c>
      <c r="E3820" s="4">
        <v>16783.4031870197</v>
      </c>
      <c r="F3820" s="66">
        <f>Cat_Results[[#This Row],[TotalLossInOriginalCurrency]] / INDEX(Exchange_Rate[Exchange Rate], MATCH(Cat_Results[[#This Row],[Currency]], Exchange_Rate[Currency], 0))</f>
        <v>16783.4031870197</v>
      </c>
    </row>
    <row r="3821" spans="1:6" x14ac:dyDescent="0.3">
      <c r="A3821" s="1">
        <v>15244</v>
      </c>
      <c r="B3821" s="1">
        <v>247</v>
      </c>
      <c r="C3821" s="1">
        <f t="shared" si="59"/>
        <v>2.0000000000000002E-5</v>
      </c>
      <c r="D3821" s="1" t="s">
        <v>324</v>
      </c>
      <c r="E3821" s="4">
        <v>892709.94116121181</v>
      </c>
      <c r="F3821" s="66">
        <f>Cat_Results[[#This Row],[TotalLossInOriginalCurrency]] / INDEX(Exchange_Rate[Exchange Rate], MATCH(Cat_Results[[#This Row],[Currency]], Exchange_Rate[Currency], 0))</f>
        <v>903002.88638387201</v>
      </c>
    </row>
    <row r="3822" spans="1:6" x14ac:dyDescent="0.3">
      <c r="A3822" s="1">
        <v>15248</v>
      </c>
      <c r="B3822" s="1">
        <v>270</v>
      </c>
      <c r="C3822" s="1">
        <f t="shared" si="59"/>
        <v>2.0000000000000002E-5</v>
      </c>
      <c r="D3822" s="1" t="s">
        <v>320</v>
      </c>
      <c r="E3822" s="4">
        <v>9.29597765207291E-3</v>
      </c>
      <c r="F3822" s="66">
        <f>Cat_Results[[#This Row],[TotalLossInOriginalCurrency]] / INDEX(Exchange_Rate[Exchange Rate], MATCH(Cat_Results[[#This Row],[Currency]], Exchange_Rate[Currency], 0))</f>
        <v>9.29597765207291E-3</v>
      </c>
    </row>
    <row r="3823" spans="1:6" x14ac:dyDescent="0.3">
      <c r="A3823" s="1">
        <v>15251</v>
      </c>
      <c r="B3823" s="1">
        <v>193</v>
      </c>
      <c r="C3823" s="1">
        <f t="shared" si="59"/>
        <v>2.0000000000000002E-5</v>
      </c>
      <c r="D3823" s="1" t="s">
        <v>320</v>
      </c>
      <c r="E3823" s="4">
        <v>2.44218856096268E-3</v>
      </c>
      <c r="F3823" s="66">
        <f>Cat_Results[[#This Row],[TotalLossInOriginalCurrency]] / INDEX(Exchange_Rate[Exchange Rate], MATCH(Cat_Results[[#This Row],[Currency]], Exchange_Rate[Currency], 0))</f>
        <v>2.44218856096268E-3</v>
      </c>
    </row>
    <row r="3824" spans="1:6" x14ac:dyDescent="0.3">
      <c r="A3824" s="1">
        <v>15265</v>
      </c>
      <c r="B3824" s="1">
        <v>263</v>
      </c>
      <c r="C3824" s="1">
        <f t="shared" si="59"/>
        <v>2.0000000000000002E-5</v>
      </c>
      <c r="D3824" s="1" t="s">
        <v>320</v>
      </c>
      <c r="E3824" s="4">
        <v>39787462.509068199</v>
      </c>
      <c r="F3824" s="66">
        <f>Cat_Results[[#This Row],[TotalLossInOriginalCurrency]] / INDEX(Exchange_Rate[Exchange Rate], MATCH(Cat_Results[[#This Row],[Currency]], Exchange_Rate[Currency], 0))</f>
        <v>39787462.509068199</v>
      </c>
    </row>
    <row r="3825" spans="1:6" x14ac:dyDescent="0.3">
      <c r="A3825" s="1">
        <v>15274</v>
      </c>
      <c r="B3825" s="1">
        <v>272</v>
      </c>
      <c r="C3825" s="1">
        <f t="shared" si="59"/>
        <v>2.0000000000000002E-5</v>
      </c>
      <c r="D3825" s="1" t="s">
        <v>323</v>
      </c>
      <c r="E3825" s="4">
        <v>4086.3732800661733</v>
      </c>
      <c r="F3825" s="66">
        <f>Cat_Results[[#This Row],[TotalLossInOriginalCurrency]] / INDEX(Exchange_Rate[Exchange Rate], MATCH(Cat_Results[[#This Row],[Currency]], Exchange_Rate[Currency], 0))</f>
        <v>51.5169092505583</v>
      </c>
    </row>
    <row r="3826" spans="1:6" x14ac:dyDescent="0.3">
      <c r="A3826" s="1">
        <v>15276</v>
      </c>
      <c r="B3826" s="1">
        <v>210</v>
      </c>
      <c r="C3826" s="1">
        <f t="shared" si="59"/>
        <v>2.0000000000000002E-5</v>
      </c>
      <c r="D3826" s="1" t="s">
        <v>320</v>
      </c>
      <c r="E3826" s="4">
        <v>269.07360318702001</v>
      </c>
      <c r="F3826" s="66">
        <f>Cat_Results[[#This Row],[TotalLossInOriginalCurrency]] / INDEX(Exchange_Rate[Exchange Rate], MATCH(Cat_Results[[#This Row],[Currency]], Exchange_Rate[Currency], 0))</f>
        <v>269.07360318702001</v>
      </c>
    </row>
    <row r="3827" spans="1:6" x14ac:dyDescent="0.3">
      <c r="A3827" s="1">
        <v>15279</v>
      </c>
      <c r="B3827" s="1">
        <v>227</v>
      </c>
      <c r="C3827" s="1">
        <f t="shared" si="59"/>
        <v>2.0000000000000002E-5</v>
      </c>
      <c r="D3827" s="1" t="s">
        <v>320</v>
      </c>
      <c r="E3827" s="4">
        <v>0.118552522336472</v>
      </c>
      <c r="F3827" s="66">
        <f>Cat_Results[[#This Row],[TotalLossInOriginalCurrency]] / INDEX(Exchange_Rate[Exchange Rate], MATCH(Cat_Results[[#This Row],[Currency]], Exchange_Rate[Currency], 0))</f>
        <v>0.118552522336472</v>
      </c>
    </row>
    <row r="3828" spans="1:6" x14ac:dyDescent="0.3">
      <c r="A3828" s="1">
        <v>15280</v>
      </c>
      <c r="B3828" s="1">
        <v>227</v>
      </c>
      <c r="C3828" s="1">
        <f t="shared" si="59"/>
        <v>2.0000000000000002E-5</v>
      </c>
      <c r="D3828" s="1" t="s">
        <v>321</v>
      </c>
      <c r="E3828" s="4">
        <v>3.1363106561750147E-3</v>
      </c>
      <c r="F3828" s="66">
        <f>Cat_Results[[#This Row],[TotalLossInOriginalCurrency]] / INDEX(Exchange_Rate[Exchange Rate], MATCH(Cat_Results[[#This Row],[Currency]], Exchange_Rate[Currency], 0))</f>
        <v>4.9136579036712603E-3</v>
      </c>
    </row>
    <row r="3829" spans="1:6" x14ac:dyDescent="0.3">
      <c r="A3829" s="1">
        <v>15282</v>
      </c>
      <c r="B3829" s="1">
        <v>245</v>
      </c>
      <c r="C3829" s="1">
        <f t="shared" si="59"/>
        <v>2.0000000000000002E-5</v>
      </c>
      <c r="D3829" s="1" t="s">
        <v>320</v>
      </c>
      <c r="E3829" s="4">
        <v>54305.368495111099</v>
      </c>
      <c r="F3829" s="66">
        <f>Cat_Results[[#This Row],[TotalLossInOriginalCurrency]] / INDEX(Exchange_Rate[Exchange Rate], MATCH(Cat_Results[[#This Row],[Currency]], Exchange_Rate[Currency], 0))</f>
        <v>54305.368495111099</v>
      </c>
    </row>
    <row r="3830" spans="1:6" x14ac:dyDescent="0.3">
      <c r="A3830" s="1">
        <v>15288</v>
      </c>
      <c r="B3830" s="1">
        <v>158</v>
      </c>
      <c r="C3830" s="1">
        <f t="shared" si="59"/>
        <v>2.0000000000000002E-5</v>
      </c>
      <c r="D3830" s="1" t="s">
        <v>320</v>
      </c>
      <c r="E3830" s="4">
        <v>5.8111548423767099E-3</v>
      </c>
      <c r="F3830" s="66">
        <f>Cat_Results[[#This Row],[TotalLossInOriginalCurrency]] / INDEX(Exchange_Rate[Exchange Rate], MATCH(Cat_Results[[#This Row],[Currency]], Exchange_Rate[Currency], 0))</f>
        <v>5.8111548423767099E-3</v>
      </c>
    </row>
    <row r="3831" spans="1:6" x14ac:dyDescent="0.3">
      <c r="A3831" s="1">
        <v>15294</v>
      </c>
      <c r="B3831" s="1">
        <v>215</v>
      </c>
      <c r="C3831" s="1">
        <f t="shared" si="59"/>
        <v>2.0000000000000002E-5</v>
      </c>
      <c r="D3831" s="1" t="s">
        <v>321</v>
      </c>
      <c r="E3831" s="4">
        <v>576942.71256942558</v>
      </c>
      <c r="F3831" s="66">
        <f>Cat_Results[[#This Row],[TotalLossInOriginalCurrency]] / INDEX(Exchange_Rate[Exchange Rate], MATCH(Cat_Results[[#This Row],[Currency]], Exchange_Rate[Currency], 0))</f>
        <v>903896.14753268217</v>
      </c>
    </row>
    <row r="3832" spans="1:6" x14ac:dyDescent="0.3">
      <c r="A3832" s="1">
        <v>15294</v>
      </c>
      <c r="B3832" s="1">
        <v>251</v>
      </c>
      <c r="C3832" s="1">
        <f t="shared" si="59"/>
        <v>2.0000000000000002E-5</v>
      </c>
      <c r="D3832" s="1" t="s">
        <v>320</v>
      </c>
      <c r="E3832" s="4">
        <v>1432855.6409869201</v>
      </c>
      <c r="F3832" s="66">
        <f>Cat_Results[[#This Row],[TotalLossInOriginalCurrency]] / INDEX(Exchange_Rate[Exchange Rate], MATCH(Cat_Results[[#This Row],[Currency]], Exchange_Rate[Currency], 0))</f>
        <v>1432855.6409869201</v>
      </c>
    </row>
    <row r="3833" spans="1:6" x14ac:dyDescent="0.3">
      <c r="A3833" s="1">
        <v>15296</v>
      </c>
      <c r="B3833" s="1">
        <v>233</v>
      </c>
      <c r="C3833" s="1">
        <f t="shared" si="59"/>
        <v>2.0000000000000002E-5</v>
      </c>
      <c r="D3833" s="1" t="s">
        <v>320</v>
      </c>
      <c r="E3833" s="4">
        <v>1518.3181948402901</v>
      </c>
      <c r="F3833" s="66">
        <f>Cat_Results[[#This Row],[TotalLossInOriginalCurrency]] / INDEX(Exchange_Rate[Exchange Rate], MATCH(Cat_Results[[#This Row],[Currency]], Exchange_Rate[Currency], 0))</f>
        <v>1518.3181948402901</v>
      </c>
    </row>
    <row r="3834" spans="1:6" x14ac:dyDescent="0.3">
      <c r="A3834" s="1">
        <v>15308</v>
      </c>
      <c r="B3834" s="1">
        <v>205</v>
      </c>
      <c r="C3834" s="1">
        <f t="shared" si="59"/>
        <v>2.0000000000000002E-5</v>
      </c>
      <c r="D3834" s="1" t="s">
        <v>320</v>
      </c>
      <c r="E3834" s="4">
        <v>4.55360859632492E-2</v>
      </c>
      <c r="F3834" s="66">
        <f>Cat_Results[[#This Row],[TotalLossInOriginalCurrency]] / INDEX(Exchange_Rate[Exchange Rate], MATCH(Cat_Results[[#This Row],[Currency]], Exchange_Rate[Currency], 0))</f>
        <v>4.55360859632492E-2</v>
      </c>
    </row>
    <row r="3835" spans="1:6" x14ac:dyDescent="0.3">
      <c r="A3835" s="1">
        <v>15321</v>
      </c>
      <c r="B3835" s="1">
        <v>210</v>
      </c>
      <c r="C3835" s="1">
        <f t="shared" si="59"/>
        <v>2.0000000000000002E-5</v>
      </c>
      <c r="D3835" s="1" t="s">
        <v>320</v>
      </c>
      <c r="E3835" s="4">
        <v>4.1832029819488499E-3</v>
      </c>
      <c r="F3835" s="66">
        <f>Cat_Results[[#This Row],[TotalLossInOriginalCurrency]] / INDEX(Exchange_Rate[Exchange Rate], MATCH(Cat_Results[[#This Row],[Currency]], Exchange_Rate[Currency], 0))</f>
        <v>4.1832029819488499E-3</v>
      </c>
    </row>
    <row r="3836" spans="1:6" x14ac:dyDescent="0.3">
      <c r="A3836" s="1">
        <v>15333</v>
      </c>
      <c r="B3836" s="1">
        <v>219</v>
      </c>
      <c r="C3836" s="1">
        <f t="shared" si="59"/>
        <v>2.0000000000000002E-5</v>
      </c>
      <c r="D3836" s="1" t="s">
        <v>321</v>
      </c>
      <c r="E3836" s="4">
        <v>88576.322243935487</v>
      </c>
      <c r="F3836" s="66">
        <f>Cat_Results[[#This Row],[TotalLossInOriginalCurrency]] / INDEX(Exchange_Rate[Exchange Rate], MATCH(Cat_Results[[#This Row],[Currency]], Exchange_Rate[Currency], 0))</f>
        <v>138772.52402121699</v>
      </c>
    </row>
    <row r="3837" spans="1:6" x14ac:dyDescent="0.3">
      <c r="A3837" s="1">
        <v>15333</v>
      </c>
      <c r="B3837" s="1">
        <v>256</v>
      </c>
      <c r="C3837" s="1">
        <f t="shared" si="59"/>
        <v>2.0000000000000002E-5</v>
      </c>
      <c r="D3837" s="1" t="s">
        <v>321</v>
      </c>
      <c r="E3837" s="4">
        <v>29113.406148784423</v>
      </c>
      <c r="F3837" s="66">
        <f>Cat_Results[[#This Row],[TotalLossInOriginalCurrency]] / INDEX(Exchange_Rate[Exchange Rate], MATCH(Cat_Results[[#This Row],[Currency]], Exchange_Rate[Currency], 0))</f>
        <v>45611.973400693401</v>
      </c>
    </row>
    <row r="3838" spans="1:6" x14ac:dyDescent="0.3">
      <c r="A3838" s="1">
        <v>15336</v>
      </c>
      <c r="B3838" s="1">
        <v>191</v>
      </c>
      <c r="C3838" s="1">
        <f t="shared" si="59"/>
        <v>2.0000000000000002E-5</v>
      </c>
      <c r="D3838" s="1" t="s">
        <v>320</v>
      </c>
      <c r="E3838" s="4">
        <v>0.24586551636457399</v>
      </c>
      <c r="F3838" s="66">
        <f>Cat_Results[[#This Row],[TotalLossInOriginalCurrency]] / INDEX(Exchange_Rate[Exchange Rate], MATCH(Cat_Results[[#This Row],[Currency]], Exchange_Rate[Currency], 0))</f>
        <v>0.24586551636457399</v>
      </c>
    </row>
    <row r="3839" spans="1:6" x14ac:dyDescent="0.3">
      <c r="A3839" s="1">
        <v>15336</v>
      </c>
      <c r="B3839" s="1">
        <v>232</v>
      </c>
      <c r="C3839" s="1">
        <f t="shared" si="59"/>
        <v>2.0000000000000002E-5</v>
      </c>
      <c r="D3839" s="1" t="s">
        <v>321</v>
      </c>
      <c r="E3839" s="4">
        <v>4.9816454635576886E-3</v>
      </c>
      <c r="F3839" s="66">
        <f>Cat_Results[[#This Row],[TotalLossInOriginalCurrency]] / INDEX(Exchange_Rate[Exchange Rate], MATCH(Cat_Results[[#This Row],[Currency]], Exchange_Rate[Currency], 0))</f>
        <v>7.8047439455985988E-3</v>
      </c>
    </row>
    <row r="3840" spans="1:6" x14ac:dyDescent="0.3">
      <c r="A3840" s="1">
        <v>15337</v>
      </c>
      <c r="B3840" s="1">
        <v>259</v>
      </c>
      <c r="C3840" s="1">
        <f t="shared" si="59"/>
        <v>2.0000000000000002E-5</v>
      </c>
      <c r="D3840" s="1" t="s">
        <v>321</v>
      </c>
      <c r="E3840" s="4">
        <v>109984.89599413252</v>
      </c>
      <c r="F3840" s="66">
        <f>Cat_Results[[#This Row],[TotalLossInOriginalCurrency]] / INDEX(Exchange_Rate[Exchange Rate], MATCH(Cat_Results[[#This Row],[Currency]], Exchange_Rate[Currency], 0))</f>
        <v>172313.33650638</v>
      </c>
    </row>
    <row r="3841" spans="1:6" x14ac:dyDescent="0.3">
      <c r="A3841" s="1">
        <v>15337</v>
      </c>
      <c r="B3841" s="1">
        <v>197</v>
      </c>
      <c r="C3841" s="1">
        <f t="shared" si="59"/>
        <v>2.0000000000000002E-5</v>
      </c>
      <c r="D3841" s="1" t="s">
        <v>321</v>
      </c>
      <c r="E3841" s="4">
        <v>0.40145984318534789</v>
      </c>
      <c r="F3841" s="66">
        <f>Cat_Results[[#This Row],[TotalLossInOriginalCurrency]] / INDEX(Exchange_Rate[Exchange Rate], MATCH(Cat_Results[[#This Row],[Currency]], Exchange_Rate[Currency], 0))</f>
        <v>0.62896713614463795</v>
      </c>
    </row>
    <row r="3842" spans="1:6" x14ac:dyDescent="0.3">
      <c r="A3842" s="1">
        <v>15339</v>
      </c>
      <c r="B3842" s="1">
        <v>262</v>
      </c>
      <c r="C3842" s="1">
        <f t="shared" si="59"/>
        <v>2.0000000000000002E-5</v>
      </c>
      <c r="D3842" s="1" t="s">
        <v>320</v>
      </c>
      <c r="E3842" s="4">
        <v>7.5961429625749597</v>
      </c>
      <c r="F3842" s="66">
        <f>Cat_Results[[#This Row],[TotalLossInOriginalCurrency]] / INDEX(Exchange_Rate[Exchange Rate], MATCH(Cat_Results[[#This Row],[Currency]], Exchange_Rate[Currency], 0))</f>
        <v>7.5961429625749597</v>
      </c>
    </row>
    <row r="3843" spans="1:6" x14ac:dyDescent="0.3">
      <c r="A3843" s="1">
        <v>15339</v>
      </c>
      <c r="B3843" s="1">
        <v>248</v>
      </c>
      <c r="C3843" s="1">
        <f t="shared" si="59"/>
        <v>2.0000000000000002E-5</v>
      </c>
      <c r="D3843" s="1" t="s">
        <v>321</v>
      </c>
      <c r="E3843" s="4">
        <v>4370459.2758330731</v>
      </c>
      <c r="F3843" s="66">
        <f>Cat_Results[[#This Row],[TotalLossInOriginalCurrency]] / INDEX(Exchange_Rate[Exchange Rate], MATCH(Cat_Results[[#This Row],[Currency]], Exchange_Rate[Currency], 0))</f>
        <v>6847198.5455551092</v>
      </c>
    </row>
    <row r="3844" spans="1:6" x14ac:dyDescent="0.3">
      <c r="A3844" s="1">
        <v>15340</v>
      </c>
      <c r="B3844" s="1">
        <v>259</v>
      </c>
      <c r="C3844" s="1">
        <f t="shared" si="59"/>
        <v>2.0000000000000002E-5</v>
      </c>
      <c r="D3844" s="1" t="s">
        <v>320</v>
      </c>
      <c r="E3844" s="4">
        <v>2.57235690951347E-2</v>
      </c>
      <c r="F3844" s="66">
        <f>Cat_Results[[#This Row],[TotalLossInOriginalCurrency]] / INDEX(Exchange_Rate[Exchange Rate], MATCH(Cat_Results[[#This Row],[Currency]], Exchange_Rate[Currency], 0))</f>
        <v>2.57235690951347E-2</v>
      </c>
    </row>
    <row r="3845" spans="1:6" x14ac:dyDescent="0.3">
      <c r="A3845" s="1">
        <v>15341</v>
      </c>
      <c r="B3845" s="1">
        <v>221</v>
      </c>
      <c r="C3845" s="1">
        <f t="shared" si="59"/>
        <v>2.0000000000000002E-5</v>
      </c>
      <c r="D3845" s="1" t="s">
        <v>323</v>
      </c>
      <c r="E3845" s="4">
        <v>9333.4729656723266</v>
      </c>
      <c r="F3845" s="66">
        <f>Cat_Results[[#This Row],[TotalLossInOriginalCurrency]] / INDEX(Exchange_Rate[Exchange Rate], MATCH(Cat_Results[[#This Row],[Currency]], Exchange_Rate[Currency], 0))</f>
        <v>117.66709666751102</v>
      </c>
    </row>
    <row r="3846" spans="1:6" x14ac:dyDescent="0.3">
      <c r="A3846" s="1">
        <v>15345</v>
      </c>
      <c r="B3846" s="1">
        <v>323</v>
      </c>
      <c r="C3846" s="1">
        <f t="shared" ref="C3846:C3909" si="60">1/50000</f>
        <v>2.0000000000000002E-5</v>
      </c>
      <c r="D3846" s="1" t="s">
        <v>320</v>
      </c>
      <c r="E3846" s="4">
        <v>6.0775130987167402E-3</v>
      </c>
      <c r="F3846" s="66">
        <f>Cat_Results[[#This Row],[TotalLossInOriginalCurrency]] / INDEX(Exchange_Rate[Exchange Rate], MATCH(Cat_Results[[#This Row],[Currency]], Exchange_Rate[Currency], 0))</f>
        <v>6.0775130987167402E-3</v>
      </c>
    </row>
    <row r="3847" spans="1:6" x14ac:dyDescent="0.3">
      <c r="A3847" s="1">
        <v>15345</v>
      </c>
      <c r="B3847" s="1">
        <v>271</v>
      </c>
      <c r="C3847" s="1">
        <f t="shared" si="60"/>
        <v>2.0000000000000002E-5</v>
      </c>
      <c r="D3847" s="1" t="s">
        <v>321</v>
      </c>
      <c r="E3847" s="4">
        <v>95213.53181347411</v>
      </c>
      <c r="F3847" s="66">
        <f>Cat_Results[[#This Row],[TotalLossInOriginalCurrency]] / INDEX(Exchange_Rate[Exchange Rate], MATCH(Cat_Results[[#This Row],[Currency]], Exchange_Rate[Currency], 0))</f>
        <v>149171.040250939</v>
      </c>
    </row>
    <row r="3848" spans="1:6" x14ac:dyDescent="0.3">
      <c r="A3848" s="1">
        <v>15357</v>
      </c>
      <c r="B3848" s="1">
        <v>216</v>
      </c>
      <c r="C3848" s="1">
        <f t="shared" si="60"/>
        <v>2.0000000000000002E-5</v>
      </c>
      <c r="D3848" s="1" t="s">
        <v>320</v>
      </c>
      <c r="E3848" s="4">
        <v>9.6956529691815394</v>
      </c>
      <c r="F3848" s="66">
        <f>Cat_Results[[#This Row],[TotalLossInOriginalCurrency]] / INDEX(Exchange_Rate[Exchange Rate], MATCH(Cat_Results[[#This Row],[Currency]], Exchange_Rate[Currency], 0))</f>
        <v>9.6956529691815394</v>
      </c>
    </row>
    <row r="3849" spans="1:6" x14ac:dyDescent="0.3">
      <c r="A3849" s="1">
        <v>15357</v>
      </c>
      <c r="B3849" s="1">
        <v>237</v>
      </c>
      <c r="C3849" s="1">
        <f t="shared" si="60"/>
        <v>2.0000000000000002E-5</v>
      </c>
      <c r="D3849" s="1" t="s">
        <v>321</v>
      </c>
      <c r="E3849" s="4">
        <v>4.604123065619168E-3</v>
      </c>
      <c r="F3849" s="66">
        <f>Cat_Results[[#This Row],[TotalLossInOriginalCurrency]] / INDEX(Exchange_Rate[Exchange Rate], MATCH(Cat_Results[[#This Row],[Currency]], Exchange_Rate[Currency], 0))</f>
        <v>7.2132796049117999E-3</v>
      </c>
    </row>
    <row r="3850" spans="1:6" x14ac:dyDescent="0.3">
      <c r="A3850" s="1">
        <v>15359</v>
      </c>
      <c r="B3850" s="1">
        <v>221</v>
      </c>
      <c r="C3850" s="1">
        <f t="shared" si="60"/>
        <v>2.0000000000000002E-5</v>
      </c>
      <c r="D3850" s="1" t="s">
        <v>320</v>
      </c>
      <c r="E3850" s="4">
        <v>3598851.2304312401</v>
      </c>
      <c r="F3850" s="66">
        <f>Cat_Results[[#This Row],[TotalLossInOriginalCurrency]] / INDEX(Exchange_Rate[Exchange Rate], MATCH(Cat_Results[[#This Row],[Currency]], Exchange_Rate[Currency], 0))</f>
        <v>3598851.2304312401</v>
      </c>
    </row>
    <row r="3851" spans="1:6" x14ac:dyDescent="0.3">
      <c r="A3851" s="1">
        <v>15363</v>
      </c>
      <c r="B3851" s="1">
        <v>252</v>
      </c>
      <c r="C3851" s="1">
        <f t="shared" si="60"/>
        <v>2.0000000000000002E-5</v>
      </c>
      <c r="D3851" s="1" t="s">
        <v>321</v>
      </c>
      <c r="E3851" s="4">
        <v>2.0264091895133709</v>
      </c>
      <c r="F3851" s="66">
        <f>Cat_Results[[#This Row],[TotalLossInOriginalCurrency]] / INDEX(Exchange_Rate[Exchange Rate], MATCH(Cat_Results[[#This Row],[Currency]], Exchange_Rate[Currency], 0))</f>
        <v>3.1747752763330901</v>
      </c>
    </row>
    <row r="3852" spans="1:6" x14ac:dyDescent="0.3">
      <c r="A3852" s="1">
        <v>15371</v>
      </c>
      <c r="B3852" s="1">
        <v>225</v>
      </c>
      <c r="C3852" s="1">
        <f t="shared" si="60"/>
        <v>2.0000000000000002E-5</v>
      </c>
      <c r="D3852" s="1" t="s">
        <v>321</v>
      </c>
      <c r="E3852" s="4">
        <v>1909107.2167592596</v>
      </c>
      <c r="F3852" s="66">
        <f>Cat_Results[[#This Row],[TotalLossInOriginalCurrency]] / INDEX(Exchange_Rate[Exchange Rate], MATCH(Cat_Results[[#This Row],[Currency]], Exchange_Rate[Currency], 0))</f>
        <v>2990998.2756700199</v>
      </c>
    </row>
    <row r="3853" spans="1:6" x14ac:dyDescent="0.3">
      <c r="A3853" s="1">
        <v>15376</v>
      </c>
      <c r="B3853" s="1">
        <v>256</v>
      </c>
      <c r="C3853" s="1">
        <f t="shared" si="60"/>
        <v>2.0000000000000002E-5</v>
      </c>
      <c r="D3853" s="1" t="s">
        <v>321</v>
      </c>
      <c r="E3853" s="4">
        <v>17710.060718266926</v>
      </c>
      <c r="F3853" s="66">
        <f>Cat_Results[[#This Row],[TotalLossInOriginalCurrency]] / INDEX(Exchange_Rate[Exchange Rate], MATCH(Cat_Results[[#This Row],[Currency]], Exchange_Rate[Currency], 0))</f>
        <v>27746.352119639701</v>
      </c>
    </row>
    <row r="3854" spans="1:6" x14ac:dyDescent="0.3">
      <c r="A3854" s="1">
        <v>15377</v>
      </c>
      <c r="B3854" s="1">
        <v>245</v>
      </c>
      <c r="C3854" s="1">
        <f t="shared" si="60"/>
        <v>2.0000000000000002E-5</v>
      </c>
      <c r="D3854" s="1" t="s">
        <v>320</v>
      </c>
      <c r="E3854" s="4">
        <v>45744.868363079499</v>
      </c>
      <c r="F3854" s="66">
        <f>Cat_Results[[#This Row],[TotalLossInOriginalCurrency]] / INDEX(Exchange_Rate[Exchange Rate], MATCH(Cat_Results[[#This Row],[Currency]], Exchange_Rate[Currency], 0))</f>
        <v>45744.868363079499</v>
      </c>
    </row>
    <row r="3855" spans="1:6" x14ac:dyDescent="0.3">
      <c r="A3855" s="1">
        <v>15378</v>
      </c>
      <c r="B3855" s="1">
        <v>219</v>
      </c>
      <c r="C3855" s="1">
        <f t="shared" si="60"/>
        <v>2.0000000000000002E-5</v>
      </c>
      <c r="D3855" s="1" t="s">
        <v>321</v>
      </c>
      <c r="E3855" s="4">
        <v>116433.35066916756</v>
      </c>
      <c r="F3855" s="66">
        <f>Cat_Results[[#This Row],[TotalLossInOriginalCurrency]] / INDEX(Exchange_Rate[Exchange Rate], MATCH(Cat_Results[[#This Row],[Currency]], Exchange_Rate[Currency], 0))</f>
        <v>182416.13044296499</v>
      </c>
    </row>
    <row r="3856" spans="1:6" x14ac:dyDescent="0.3">
      <c r="A3856" s="1">
        <v>15383</v>
      </c>
      <c r="B3856" s="1">
        <v>222</v>
      </c>
      <c r="C3856" s="1">
        <f t="shared" si="60"/>
        <v>2.0000000000000002E-5</v>
      </c>
      <c r="D3856" s="1" t="s">
        <v>322</v>
      </c>
      <c r="E3856" s="4">
        <v>315617.28002604807</v>
      </c>
      <c r="F3856" s="66">
        <f>Cat_Results[[#This Row],[TotalLossInOriginalCurrency]] / INDEX(Exchange_Rate[Exchange Rate], MATCH(Cat_Results[[#This Row],[Currency]], Exchange_Rate[Currency], 0))</f>
        <v>387672.71436221403</v>
      </c>
    </row>
    <row r="3857" spans="1:6" x14ac:dyDescent="0.3">
      <c r="A3857" s="1">
        <v>15393</v>
      </c>
      <c r="B3857" s="1">
        <v>205</v>
      </c>
      <c r="C3857" s="1">
        <f t="shared" si="60"/>
        <v>2.0000000000000002E-5</v>
      </c>
      <c r="D3857" s="1" t="s">
        <v>320</v>
      </c>
      <c r="E3857" s="4">
        <v>497462.28341667599</v>
      </c>
      <c r="F3857" s="66">
        <f>Cat_Results[[#This Row],[TotalLossInOriginalCurrency]] / INDEX(Exchange_Rate[Exchange Rate], MATCH(Cat_Results[[#This Row],[Currency]], Exchange_Rate[Currency], 0))</f>
        <v>497462.28341667599</v>
      </c>
    </row>
    <row r="3858" spans="1:6" x14ac:dyDescent="0.3">
      <c r="A3858" s="1">
        <v>15395</v>
      </c>
      <c r="B3858" s="1">
        <v>295</v>
      </c>
      <c r="C3858" s="1">
        <f t="shared" si="60"/>
        <v>2.0000000000000002E-5</v>
      </c>
      <c r="D3858" s="1" t="s">
        <v>320</v>
      </c>
      <c r="E3858" s="4">
        <v>3706695.1350991302</v>
      </c>
      <c r="F3858" s="66">
        <f>Cat_Results[[#This Row],[TotalLossInOriginalCurrency]] / INDEX(Exchange_Rate[Exchange Rate], MATCH(Cat_Results[[#This Row],[Currency]], Exchange_Rate[Currency], 0))</f>
        <v>3706695.1350991302</v>
      </c>
    </row>
    <row r="3859" spans="1:6" x14ac:dyDescent="0.3">
      <c r="A3859" s="1">
        <v>15396</v>
      </c>
      <c r="B3859" s="1">
        <v>241</v>
      </c>
      <c r="C3859" s="1">
        <f t="shared" si="60"/>
        <v>2.0000000000000002E-5</v>
      </c>
      <c r="D3859" s="1" t="s">
        <v>320</v>
      </c>
      <c r="E3859" s="4">
        <v>3.7970021367073098E-3</v>
      </c>
      <c r="F3859" s="66">
        <f>Cat_Results[[#This Row],[TotalLossInOriginalCurrency]] / INDEX(Exchange_Rate[Exchange Rate], MATCH(Cat_Results[[#This Row],[Currency]], Exchange_Rate[Currency], 0))</f>
        <v>3.7970021367073098E-3</v>
      </c>
    </row>
    <row r="3860" spans="1:6" x14ac:dyDescent="0.3">
      <c r="A3860" s="1">
        <v>15400</v>
      </c>
      <c r="B3860" s="1">
        <v>185</v>
      </c>
      <c r="C3860" s="1">
        <f t="shared" si="60"/>
        <v>2.0000000000000002E-5</v>
      </c>
      <c r="D3860" s="1" t="s">
        <v>320</v>
      </c>
      <c r="E3860" s="4">
        <v>219.29237432777899</v>
      </c>
      <c r="F3860" s="66">
        <f>Cat_Results[[#This Row],[TotalLossInOriginalCurrency]] / INDEX(Exchange_Rate[Exchange Rate], MATCH(Cat_Results[[#This Row],[Currency]], Exchange_Rate[Currency], 0))</f>
        <v>219.29237432777899</v>
      </c>
    </row>
    <row r="3861" spans="1:6" x14ac:dyDescent="0.3">
      <c r="A3861" s="1">
        <v>15403</v>
      </c>
      <c r="B3861" s="1">
        <v>263</v>
      </c>
      <c r="C3861" s="1">
        <f t="shared" si="60"/>
        <v>2.0000000000000002E-5</v>
      </c>
      <c r="D3861" s="1" t="s">
        <v>321</v>
      </c>
      <c r="E3861" s="4">
        <v>0.33487693571702482</v>
      </c>
      <c r="F3861" s="66">
        <f>Cat_Results[[#This Row],[TotalLossInOriginalCurrency]] / INDEX(Exchange_Rate[Exchange Rate], MATCH(Cat_Results[[#This Row],[Currency]], Exchange_Rate[Currency], 0))</f>
        <v>0.52465169504284903</v>
      </c>
    </row>
    <row r="3862" spans="1:6" x14ac:dyDescent="0.3">
      <c r="A3862" s="1">
        <v>15406</v>
      </c>
      <c r="B3862" s="1">
        <v>230</v>
      </c>
      <c r="C3862" s="1">
        <f t="shared" si="60"/>
        <v>2.0000000000000002E-5</v>
      </c>
      <c r="D3862" s="1" t="s">
        <v>320</v>
      </c>
      <c r="E3862" s="4">
        <v>16992898.1416119</v>
      </c>
      <c r="F3862" s="66">
        <f>Cat_Results[[#This Row],[TotalLossInOriginalCurrency]] / INDEX(Exchange_Rate[Exchange Rate], MATCH(Cat_Results[[#This Row],[Currency]], Exchange_Rate[Currency], 0))</f>
        <v>16992898.1416119</v>
      </c>
    </row>
    <row r="3863" spans="1:6" x14ac:dyDescent="0.3">
      <c r="A3863" s="1">
        <v>15407</v>
      </c>
      <c r="B3863" s="1">
        <v>243</v>
      </c>
      <c r="C3863" s="1">
        <f t="shared" si="60"/>
        <v>2.0000000000000002E-5</v>
      </c>
      <c r="D3863" s="1" t="s">
        <v>321</v>
      </c>
      <c r="E3863" s="4">
        <v>0.10517847803054067</v>
      </c>
      <c r="F3863" s="66">
        <f>Cat_Results[[#This Row],[TotalLossInOriginalCurrency]] / INDEX(Exchange_Rate[Exchange Rate], MATCH(Cat_Results[[#This Row],[Currency]], Exchange_Rate[Currency], 0))</f>
        <v>0.16478312148490201</v>
      </c>
    </row>
    <row r="3864" spans="1:6" x14ac:dyDescent="0.3">
      <c r="A3864" s="1">
        <v>15413</v>
      </c>
      <c r="B3864" s="1">
        <v>204</v>
      </c>
      <c r="C3864" s="1">
        <f t="shared" si="60"/>
        <v>2.0000000000000002E-5</v>
      </c>
      <c r="D3864" s="1" t="s">
        <v>320</v>
      </c>
      <c r="E3864" s="4">
        <v>92937.103155049394</v>
      </c>
      <c r="F3864" s="66">
        <f>Cat_Results[[#This Row],[TotalLossInOriginalCurrency]] / INDEX(Exchange_Rate[Exchange Rate], MATCH(Cat_Results[[#This Row],[Currency]], Exchange_Rate[Currency], 0))</f>
        <v>92937.103155049394</v>
      </c>
    </row>
    <row r="3865" spans="1:6" x14ac:dyDescent="0.3">
      <c r="A3865" s="1">
        <v>15417</v>
      </c>
      <c r="B3865" s="1">
        <v>247</v>
      </c>
      <c r="C3865" s="1">
        <f t="shared" si="60"/>
        <v>2.0000000000000002E-5</v>
      </c>
      <c r="D3865" s="1" t="s">
        <v>320</v>
      </c>
      <c r="E3865" s="4">
        <v>1236.9806522131</v>
      </c>
      <c r="F3865" s="66">
        <f>Cat_Results[[#This Row],[TotalLossInOriginalCurrency]] / INDEX(Exchange_Rate[Exchange Rate], MATCH(Cat_Results[[#This Row],[Currency]], Exchange_Rate[Currency], 0))</f>
        <v>1236.9806522131</v>
      </c>
    </row>
    <row r="3866" spans="1:6" x14ac:dyDescent="0.3">
      <c r="A3866" s="1">
        <v>15417</v>
      </c>
      <c r="B3866" s="1">
        <v>247</v>
      </c>
      <c r="C3866" s="1">
        <f t="shared" si="60"/>
        <v>2.0000000000000002E-5</v>
      </c>
      <c r="D3866" s="1" t="s">
        <v>322</v>
      </c>
      <c r="E3866" s="4">
        <v>4.9479060106032008E-3</v>
      </c>
      <c r="F3866" s="66">
        <f>Cat_Results[[#This Row],[TotalLossInOriginalCurrency]] / INDEX(Exchange_Rate[Exchange Rate], MATCH(Cat_Results[[#This Row],[Currency]], Exchange_Rate[Currency], 0))</f>
        <v>6.0775130987167402E-3</v>
      </c>
    </row>
    <row r="3867" spans="1:6" x14ac:dyDescent="0.3">
      <c r="A3867" s="1">
        <v>15422</v>
      </c>
      <c r="B3867" s="1">
        <v>225</v>
      </c>
      <c r="C3867" s="1">
        <f t="shared" si="60"/>
        <v>2.0000000000000002E-5</v>
      </c>
      <c r="D3867" s="1" t="s">
        <v>324</v>
      </c>
      <c r="E3867" s="4">
        <v>1610899.5989501337</v>
      </c>
      <c r="F3867" s="66">
        <f>Cat_Results[[#This Row],[TotalLossInOriginalCurrency]] / INDEX(Exchange_Rate[Exchange Rate], MATCH(Cat_Results[[#This Row],[Currency]], Exchange_Rate[Currency], 0))</f>
        <v>1629473.2706061599</v>
      </c>
    </row>
    <row r="3868" spans="1:6" x14ac:dyDescent="0.3">
      <c r="A3868" s="1">
        <v>15447</v>
      </c>
      <c r="B3868" s="1">
        <v>306</v>
      </c>
      <c r="C3868" s="1">
        <f t="shared" si="60"/>
        <v>2.0000000000000002E-5</v>
      </c>
      <c r="D3868" s="1" t="s">
        <v>320</v>
      </c>
      <c r="E3868" s="4">
        <v>5.4381638765335097E-2</v>
      </c>
      <c r="F3868" s="66">
        <f>Cat_Results[[#This Row],[TotalLossInOriginalCurrency]] / INDEX(Exchange_Rate[Exchange Rate], MATCH(Cat_Results[[#This Row],[Currency]], Exchange_Rate[Currency], 0))</f>
        <v>5.4381638765335097E-2</v>
      </c>
    </row>
    <row r="3869" spans="1:6" x14ac:dyDescent="0.3">
      <c r="A3869" s="1">
        <v>15455</v>
      </c>
      <c r="B3869" s="1">
        <v>263</v>
      </c>
      <c r="C3869" s="1">
        <f t="shared" si="60"/>
        <v>2.0000000000000002E-5</v>
      </c>
      <c r="D3869" s="1" t="s">
        <v>320</v>
      </c>
      <c r="E3869" s="4">
        <v>52377.381249437603</v>
      </c>
      <c r="F3869" s="66">
        <f>Cat_Results[[#This Row],[TotalLossInOriginalCurrency]] / INDEX(Exchange_Rate[Exchange Rate], MATCH(Cat_Results[[#This Row],[Currency]], Exchange_Rate[Currency], 0))</f>
        <v>52377.381249437603</v>
      </c>
    </row>
    <row r="3870" spans="1:6" x14ac:dyDescent="0.3">
      <c r="A3870" s="1">
        <v>15458</v>
      </c>
      <c r="B3870" s="1">
        <v>246</v>
      </c>
      <c r="C3870" s="1">
        <f t="shared" si="60"/>
        <v>2.0000000000000002E-5</v>
      </c>
      <c r="D3870" s="1" t="s">
        <v>320</v>
      </c>
      <c r="E3870" s="4">
        <v>9.29597765207291E-3</v>
      </c>
      <c r="F3870" s="66">
        <f>Cat_Results[[#This Row],[TotalLossInOriginalCurrency]] / INDEX(Exchange_Rate[Exchange Rate], MATCH(Cat_Results[[#This Row],[Currency]], Exchange_Rate[Currency], 0))</f>
        <v>9.29597765207291E-3</v>
      </c>
    </row>
    <row r="3871" spans="1:6" x14ac:dyDescent="0.3">
      <c r="A3871" s="1">
        <v>15459</v>
      </c>
      <c r="B3871" s="1">
        <v>238</v>
      </c>
      <c r="C3871" s="1">
        <f t="shared" si="60"/>
        <v>2.0000000000000002E-5</v>
      </c>
      <c r="D3871" s="1" t="s">
        <v>321</v>
      </c>
      <c r="E3871" s="4">
        <v>38281673.881447397</v>
      </c>
      <c r="F3871" s="66">
        <f>Cat_Results[[#This Row],[TotalLossInOriginalCurrency]] / INDEX(Exchange_Rate[Exchange Rate], MATCH(Cat_Results[[#This Row],[Currency]], Exchange_Rate[Currency], 0))</f>
        <v>59975898.453486294</v>
      </c>
    </row>
    <row r="3872" spans="1:6" x14ac:dyDescent="0.3">
      <c r="A3872" s="1">
        <v>15459</v>
      </c>
      <c r="B3872" s="1">
        <v>243</v>
      </c>
      <c r="C3872" s="1">
        <f t="shared" si="60"/>
        <v>2.0000000000000002E-5</v>
      </c>
      <c r="D3872" s="1" t="s">
        <v>321</v>
      </c>
      <c r="E3872" s="4">
        <v>6195988.0028182846</v>
      </c>
      <c r="F3872" s="66">
        <f>Cat_Results[[#This Row],[TotalLossInOriginalCurrency]] / INDEX(Exchange_Rate[Exchange Rate], MATCH(Cat_Results[[#This Row],[Currency]], Exchange_Rate[Currency], 0))</f>
        <v>9707254.4013323206</v>
      </c>
    </row>
    <row r="3873" spans="1:6" x14ac:dyDescent="0.3">
      <c r="A3873" s="1">
        <v>15462</v>
      </c>
      <c r="B3873" s="1">
        <v>215</v>
      </c>
      <c r="C3873" s="1">
        <f t="shared" si="60"/>
        <v>2.0000000000000002E-5</v>
      </c>
      <c r="D3873" s="1" t="s">
        <v>320</v>
      </c>
      <c r="E3873" s="4">
        <v>39134.222046358198</v>
      </c>
      <c r="F3873" s="66">
        <f>Cat_Results[[#This Row],[TotalLossInOriginalCurrency]] / INDEX(Exchange_Rate[Exchange Rate], MATCH(Cat_Results[[#This Row],[Currency]], Exchange_Rate[Currency], 0))</f>
        <v>39134.222046358198</v>
      </c>
    </row>
    <row r="3874" spans="1:6" x14ac:dyDescent="0.3">
      <c r="A3874" s="1">
        <v>15467</v>
      </c>
      <c r="B3874" s="1">
        <v>242</v>
      </c>
      <c r="C3874" s="1">
        <f t="shared" si="60"/>
        <v>2.0000000000000002E-5</v>
      </c>
      <c r="D3874" s="1" t="s">
        <v>320</v>
      </c>
      <c r="E3874" s="4">
        <v>41488.905910170797</v>
      </c>
      <c r="F3874" s="66">
        <f>Cat_Results[[#This Row],[TotalLossInOriginalCurrency]] / INDEX(Exchange_Rate[Exchange Rate], MATCH(Cat_Results[[#This Row],[Currency]], Exchange_Rate[Currency], 0))</f>
        <v>41488.905910170797</v>
      </c>
    </row>
    <row r="3875" spans="1:6" x14ac:dyDescent="0.3">
      <c r="A3875" s="1">
        <v>15474</v>
      </c>
      <c r="B3875" s="1">
        <v>253</v>
      </c>
      <c r="C3875" s="1">
        <f t="shared" si="60"/>
        <v>2.0000000000000002E-5</v>
      </c>
      <c r="D3875" s="1" t="s">
        <v>320</v>
      </c>
      <c r="E3875" s="4">
        <v>1.56275928020477E-4</v>
      </c>
      <c r="F3875" s="66">
        <f>Cat_Results[[#This Row],[TotalLossInOriginalCurrency]] / INDEX(Exchange_Rate[Exchange Rate], MATCH(Cat_Results[[#This Row],[Currency]], Exchange_Rate[Currency], 0))</f>
        <v>1.56275928020477E-4</v>
      </c>
    </row>
    <row r="3876" spans="1:6" x14ac:dyDescent="0.3">
      <c r="A3876" s="1">
        <v>15480</v>
      </c>
      <c r="B3876" s="1">
        <v>184</v>
      </c>
      <c r="C3876" s="1">
        <f t="shared" si="60"/>
        <v>2.0000000000000002E-5</v>
      </c>
      <c r="D3876" s="1" t="s">
        <v>320</v>
      </c>
      <c r="E3876" s="4">
        <v>2.6189230382442499E-2</v>
      </c>
      <c r="F3876" s="66">
        <f>Cat_Results[[#This Row],[TotalLossInOriginalCurrency]] / INDEX(Exchange_Rate[Exchange Rate], MATCH(Cat_Results[[#This Row],[Currency]], Exchange_Rate[Currency], 0))</f>
        <v>2.6189230382442499E-2</v>
      </c>
    </row>
    <row r="3877" spans="1:6" x14ac:dyDescent="0.3">
      <c r="A3877" s="1">
        <v>15482</v>
      </c>
      <c r="B3877" s="1">
        <v>221</v>
      </c>
      <c r="C3877" s="1">
        <f t="shared" si="60"/>
        <v>2.0000000000000002E-5</v>
      </c>
      <c r="D3877" s="1" t="s">
        <v>321</v>
      </c>
      <c r="E3877" s="4">
        <v>1026493.1255855164</v>
      </c>
      <c r="F3877" s="66">
        <f>Cat_Results[[#This Row],[TotalLossInOriginalCurrency]] / INDEX(Exchange_Rate[Exchange Rate], MATCH(Cat_Results[[#This Row],[Currency]], Exchange_Rate[Currency], 0))</f>
        <v>1608206.7794103201</v>
      </c>
    </row>
    <row r="3878" spans="1:6" x14ac:dyDescent="0.3">
      <c r="A3878" s="1">
        <v>15492</v>
      </c>
      <c r="B3878" s="1">
        <v>242</v>
      </c>
      <c r="C3878" s="1">
        <f t="shared" si="60"/>
        <v>2.0000000000000002E-5</v>
      </c>
      <c r="D3878" s="1" t="s">
        <v>321</v>
      </c>
      <c r="E3878" s="4">
        <v>8.2563437468664673E-3</v>
      </c>
      <c r="F3878" s="66">
        <f>Cat_Results[[#This Row],[TotalLossInOriginalCurrency]] / INDEX(Exchange_Rate[Exchange Rate], MATCH(Cat_Results[[#This Row],[Currency]], Exchange_Rate[Currency], 0))</f>
        <v>1.2935213744640401E-2</v>
      </c>
    </row>
    <row r="3879" spans="1:6" x14ac:dyDescent="0.3">
      <c r="A3879" s="1">
        <v>15499</v>
      </c>
      <c r="B3879" s="1">
        <v>275</v>
      </c>
      <c r="C3879" s="1">
        <f t="shared" si="60"/>
        <v>2.0000000000000002E-5</v>
      </c>
      <c r="D3879" s="1" t="s">
        <v>320</v>
      </c>
      <c r="E3879" s="4">
        <v>1.7061829566955599E-3</v>
      </c>
      <c r="F3879" s="66">
        <f>Cat_Results[[#This Row],[TotalLossInOriginalCurrency]] / INDEX(Exchange_Rate[Exchange Rate], MATCH(Cat_Results[[#This Row],[Currency]], Exchange_Rate[Currency], 0))</f>
        <v>1.7061829566955599E-3</v>
      </c>
    </row>
    <row r="3880" spans="1:6" x14ac:dyDescent="0.3">
      <c r="A3880" s="1">
        <v>15503</v>
      </c>
      <c r="B3880" s="1">
        <v>283</v>
      </c>
      <c r="C3880" s="1">
        <f t="shared" si="60"/>
        <v>2.0000000000000002E-5</v>
      </c>
      <c r="D3880" s="1" t="s">
        <v>320</v>
      </c>
      <c r="E3880" s="4">
        <v>99.645066186785698</v>
      </c>
      <c r="F3880" s="66">
        <f>Cat_Results[[#This Row],[TotalLossInOriginalCurrency]] / INDEX(Exchange_Rate[Exchange Rate], MATCH(Cat_Results[[#This Row],[Currency]], Exchange_Rate[Currency], 0))</f>
        <v>99.645066186785698</v>
      </c>
    </row>
    <row r="3881" spans="1:6" x14ac:dyDescent="0.3">
      <c r="A3881" s="1">
        <v>15505</v>
      </c>
      <c r="B3881" s="1">
        <v>297</v>
      </c>
      <c r="C3881" s="1">
        <f t="shared" si="60"/>
        <v>2.0000000000000002E-5</v>
      </c>
      <c r="D3881" s="1" t="s">
        <v>323</v>
      </c>
      <c r="E3881" s="4">
        <v>6.3531164735611559E-2</v>
      </c>
      <c r="F3881" s="66">
        <f>Cat_Results[[#This Row],[TotalLossInOriginalCurrency]] / INDEX(Exchange_Rate[Exchange Rate], MATCH(Cat_Results[[#This Row],[Currency]], Exchange_Rate[Currency], 0))</f>
        <v>8.0093741416931196E-4</v>
      </c>
    </row>
    <row r="3882" spans="1:6" x14ac:dyDescent="0.3">
      <c r="A3882" s="1">
        <v>15511</v>
      </c>
      <c r="B3882" s="1">
        <v>281</v>
      </c>
      <c r="C3882" s="1">
        <f t="shared" si="60"/>
        <v>2.0000000000000002E-5</v>
      </c>
      <c r="D3882" s="1" t="s">
        <v>320</v>
      </c>
      <c r="E3882" s="4">
        <v>2.7752794325351701E-2</v>
      </c>
      <c r="F3882" s="66">
        <f>Cat_Results[[#This Row],[TotalLossInOriginalCurrency]] / INDEX(Exchange_Rate[Exchange Rate], MATCH(Cat_Results[[#This Row],[Currency]], Exchange_Rate[Currency], 0))</f>
        <v>2.7752794325351701E-2</v>
      </c>
    </row>
    <row r="3883" spans="1:6" x14ac:dyDescent="0.3">
      <c r="A3883" s="1">
        <v>15514</v>
      </c>
      <c r="B3883" s="1">
        <v>230</v>
      </c>
      <c r="C3883" s="1">
        <f t="shared" si="60"/>
        <v>2.0000000000000002E-5</v>
      </c>
      <c r="D3883" s="1" t="s">
        <v>323</v>
      </c>
      <c r="E3883" s="4">
        <v>0.99923411562632558</v>
      </c>
      <c r="F3883" s="66">
        <f>Cat_Results[[#This Row],[TotalLossInOriginalCurrency]] / INDEX(Exchange_Rate[Exchange Rate], MATCH(Cat_Results[[#This Row],[Currency]], Exchange_Rate[Currency], 0))</f>
        <v>1.2597344815731E-2</v>
      </c>
    </row>
    <row r="3884" spans="1:6" x14ac:dyDescent="0.3">
      <c r="A3884" s="1">
        <v>15523</v>
      </c>
      <c r="B3884" s="1">
        <v>276</v>
      </c>
      <c r="C3884" s="1">
        <f t="shared" si="60"/>
        <v>2.0000000000000002E-5</v>
      </c>
      <c r="D3884" s="1" t="s">
        <v>321</v>
      </c>
      <c r="E3884" s="4">
        <v>6.3318759458237889E-3</v>
      </c>
      <c r="F3884" s="66">
        <f>Cat_Results[[#This Row],[TotalLossInOriginalCurrency]] / INDEX(Exchange_Rate[Exchange Rate], MATCH(Cat_Results[[#This Row],[Currency]], Exchange_Rate[Currency], 0))</f>
        <v>9.9201500415802002E-3</v>
      </c>
    </row>
    <row r="3885" spans="1:6" x14ac:dyDescent="0.3">
      <c r="A3885" s="1">
        <v>15526</v>
      </c>
      <c r="B3885" s="1">
        <v>168</v>
      </c>
      <c r="C3885" s="1">
        <f t="shared" si="60"/>
        <v>2.0000000000000002E-5</v>
      </c>
      <c r="D3885" s="1" t="s">
        <v>320</v>
      </c>
      <c r="E3885" s="4">
        <v>57380.175527339001</v>
      </c>
      <c r="F3885" s="66">
        <f>Cat_Results[[#This Row],[TotalLossInOriginalCurrency]] / INDEX(Exchange_Rate[Exchange Rate], MATCH(Cat_Results[[#This Row],[Currency]], Exchange_Rate[Currency], 0))</f>
        <v>57380.175527339001</v>
      </c>
    </row>
    <row r="3886" spans="1:6" x14ac:dyDescent="0.3">
      <c r="A3886" s="1">
        <v>15531</v>
      </c>
      <c r="B3886" s="1">
        <v>217</v>
      </c>
      <c r="C3886" s="1">
        <f t="shared" si="60"/>
        <v>2.0000000000000002E-5</v>
      </c>
      <c r="D3886" s="1" t="s">
        <v>320</v>
      </c>
      <c r="E3886" s="4">
        <v>4.1832029819488499E-3</v>
      </c>
      <c r="F3886" s="66">
        <f>Cat_Results[[#This Row],[TotalLossInOriginalCurrency]] / INDEX(Exchange_Rate[Exchange Rate], MATCH(Cat_Results[[#This Row],[Currency]], Exchange_Rate[Currency], 0))</f>
        <v>4.1832029819488499E-3</v>
      </c>
    </row>
    <row r="3887" spans="1:6" x14ac:dyDescent="0.3">
      <c r="A3887" s="1">
        <v>15537</v>
      </c>
      <c r="B3887" s="1">
        <v>258</v>
      </c>
      <c r="C3887" s="1">
        <f t="shared" si="60"/>
        <v>2.0000000000000002E-5</v>
      </c>
      <c r="D3887" s="1" t="s">
        <v>321</v>
      </c>
      <c r="E3887" s="4">
        <v>74475.827962588693</v>
      </c>
      <c r="F3887" s="66">
        <f>Cat_Results[[#This Row],[TotalLossInOriginalCurrency]] / INDEX(Exchange_Rate[Exchange Rate], MATCH(Cat_Results[[#This Row],[Currency]], Exchange_Rate[Currency], 0))</f>
        <v>116681.27963673699</v>
      </c>
    </row>
    <row r="3888" spans="1:6" x14ac:dyDescent="0.3">
      <c r="A3888" s="1">
        <v>15542</v>
      </c>
      <c r="B3888" s="1">
        <v>217</v>
      </c>
      <c r="C3888" s="1">
        <f t="shared" si="60"/>
        <v>2.0000000000000002E-5</v>
      </c>
      <c r="D3888" s="1" t="s">
        <v>320</v>
      </c>
      <c r="E3888" s="4">
        <v>1.9745826721191399E-2</v>
      </c>
      <c r="F3888" s="66">
        <f>Cat_Results[[#This Row],[TotalLossInOriginalCurrency]] / INDEX(Exchange_Rate[Exchange Rate], MATCH(Cat_Results[[#This Row],[Currency]], Exchange_Rate[Currency], 0))</f>
        <v>1.9745826721191399E-2</v>
      </c>
    </row>
    <row r="3889" spans="1:6" x14ac:dyDescent="0.3">
      <c r="A3889" s="1">
        <v>15545</v>
      </c>
      <c r="B3889" s="1">
        <v>238</v>
      </c>
      <c r="C3889" s="1">
        <f t="shared" si="60"/>
        <v>2.0000000000000002E-5</v>
      </c>
      <c r="D3889" s="1" t="s">
        <v>320</v>
      </c>
      <c r="E3889" s="4">
        <v>238.349379415051</v>
      </c>
      <c r="F3889" s="66">
        <f>Cat_Results[[#This Row],[TotalLossInOriginalCurrency]] / INDEX(Exchange_Rate[Exchange Rate], MATCH(Cat_Results[[#This Row],[Currency]], Exchange_Rate[Currency], 0))</f>
        <v>238.349379415051</v>
      </c>
    </row>
    <row r="3890" spans="1:6" x14ac:dyDescent="0.3">
      <c r="A3890" s="1">
        <v>15546</v>
      </c>
      <c r="B3890" s="1">
        <v>220</v>
      </c>
      <c r="C3890" s="1">
        <f t="shared" si="60"/>
        <v>2.0000000000000002E-5</v>
      </c>
      <c r="D3890" s="1" t="s">
        <v>320</v>
      </c>
      <c r="E3890" s="4">
        <v>117553.28926273</v>
      </c>
      <c r="F3890" s="66">
        <f>Cat_Results[[#This Row],[TotalLossInOriginalCurrency]] / INDEX(Exchange_Rate[Exchange Rate], MATCH(Cat_Results[[#This Row],[Currency]], Exchange_Rate[Currency], 0))</f>
        <v>117553.28926273</v>
      </c>
    </row>
    <row r="3891" spans="1:6" x14ac:dyDescent="0.3">
      <c r="A3891" s="1">
        <v>15551</v>
      </c>
      <c r="B3891" s="1">
        <v>270</v>
      </c>
      <c r="C3891" s="1">
        <f t="shared" si="60"/>
        <v>2.0000000000000002E-5</v>
      </c>
      <c r="D3891" s="1" t="s">
        <v>323</v>
      </c>
      <c r="E3891" s="4">
        <v>448980.05664113897</v>
      </c>
      <c r="F3891" s="66">
        <f>Cat_Results[[#This Row],[TotalLossInOriginalCurrency]] / INDEX(Exchange_Rate[Exchange Rate], MATCH(Cat_Results[[#This Row],[Currency]], Exchange_Rate[Currency], 0))</f>
        <v>5660.2917178720199</v>
      </c>
    </row>
    <row r="3892" spans="1:6" x14ac:dyDescent="0.3">
      <c r="A3892" s="1">
        <v>15554</v>
      </c>
      <c r="B3892" s="1">
        <v>221</v>
      </c>
      <c r="C3892" s="1">
        <f t="shared" si="60"/>
        <v>2.0000000000000002E-5</v>
      </c>
      <c r="D3892" s="1" t="s">
        <v>320</v>
      </c>
      <c r="E3892" s="4">
        <v>1426908.1980862501</v>
      </c>
      <c r="F3892" s="66">
        <f>Cat_Results[[#This Row],[TotalLossInOriginalCurrency]] / INDEX(Exchange_Rate[Exchange Rate], MATCH(Cat_Results[[#This Row],[Currency]], Exchange_Rate[Currency], 0))</f>
        <v>1426908.1980862501</v>
      </c>
    </row>
    <row r="3893" spans="1:6" x14ac:dyDescent="0.3">
      <c r="A3893" s="1">
        <v>15554</v>
      </c>
      <c r="B3893" s="1">
        <v>237</v>
      </c>
      <c r="C3893" s="1">
        <f t="shared" si="60"/>
        <v>2.0000000000000002E-5</v>
      </c>
      <c r="D3893" s="1" t="s">
        <v>321</v>
      </c>
      <c r="E3893" s="4">
        <v>101532.90094687138</v>
      </c>
      <c r="F3893" s="66">
        <f>Cat_Results[[#This Row],[TotalLossInOriginalCurrency]] / INDEX(Exchange_Rate[Exchange Rate], MATCH(Cat_Results[[#This Row],[Currency]], Exchange_Rate[Currency], 0))</f>
        <v>159071.595869496</v>
      </c>
    </row>
    <row r="3894" spans="1:6" x14ac:dyDescent="0.3">
      <c r="A3894" s="1">
        <v>15558</v>
      </c>
      <c r="B3894" s="1">
        <v>261</v>
      </c>
      <c r="C3894" s="1">
        <f t="shared" si="60"/>
        <v>2.0000000000000002E-5</v>
      </c>
      <c r="D3894" s="1" t="s">
        <v>320</v>
      </c>
      <c r="E3894" s="4">
        <v>7.1618705987930298E-4</v>
      </c>
      <c r="F3894" s="66">
        <f>Cat_Results[[#This Row],[TotalLossInOriginalCurrency]] / INDEX(Exchange_Rate[Exchange Rate], MATCH(Cat_Results[[#This Row],[Currency]], Exchange_Rate[Currency], 0))</f>
        <v>7.1618705987930298E-4</v>
      </c>
    </row>
    <row r="3895" spans="1:6" x14ac:dyDescent="0.3">
      <c r="A3895" s="1">
        <v>15561</v>
      </c>
      <c r="B3895" s="1">
        <v>276</v>
      </c>
      <c r="C3895" s="1">
        <f t="shared" si="60"/>
        <v>2.0000000000000002E-5</v>
      </c>
      <c r="D3895" s="1" t="s">
        <v>321</v>
      </c>
      <c r="E3895" s="4">
        <v>1.8832996219852152E-2</v>
      </c>
      <c r="F3895" s="66">
        <f>Cat_Results[[#This Row],[TotalLossInOriginalCurrency]] / INDEX(Exchange_Rate[Exchange Rate], MATCH(Cat_Results[[#This Row],[Currency]], Exchange_Rate[Currency], 0))</f>
        <v>2.9505655169487003E-2</v>
      </c>
    </row>
    <row r="3896" spans="1:6" x14ac:dyDescent="0.3">
      <c r="A3896" s="1">
        <v>15562</v>
      </c>
      <c r="B3896" s="1">
        <v>234</v>
      </c>
      <c r="C3896" s="1">
        <f t="shared" si="60"/>
        <v>2.0000000000000002E-5</v>
      </c>
      <c r="D3896" s="1" t="s">
        <v>320</v>
      </c>
      <c r="E3896" s="4">
        <v>1.7061829566955599E-3</v>
      </c>
      <c r="F3896" s="66">
        <f>Cat_Results[[#This Row],[TotalLossInOriginalCurrency]] / INDEX(Exchange_Rate[Exchange Rate], MATCH(Cat_Results[[#This Row],[Currency]], Exchange_Rate[Currency], 0))</f>
        <v>1.7061829566955599E-3</v>
      </c>
    </row>
    <row r="3897" spans="1:6" x14ac:dyDescent="0.3">
      <c r="A3897" s="1">
        <v>15567</v>
      </c>
      <c r="B3897" s="1">
        <v>259</v>
      </c>
      <c r="C3897" s="1">
        <f t="shared" si="60"/>
        <v>2.0000000000000002E-5</v>
      </c>
      <c r="D3897" s="1" t="s">
        <v>321</v>
      </c>
      <c r="E3897" s="4">
        <v>6.3318759458237889E-3</v>
      </c>
      <c r="F3897" s="66">
        <f>Cat_Results[[#This Row],[TotalLossInOriginalCurrency]] / INDEX(Exchange_Rate[Exchange Rate], MATCH(Cat_Results[[#This Row],[Currency]], Exchange_Rate[Currency], 0))</f>
        <v>9.9201500415802002E-3</v>
      </c>
    </row>
    <row r="3898" spans="1:6" x14ac:dyDescent="0.3">
      <c r="A3898" s="1">
        <v>15571</v>
      </c>
      <c r="B3898" s="1">
        <v>230</v>
      </c>
      <c r="C3898" s="1">
        <f t="shared" si="60"/>
        <v>2.0000000000000002E-5</v>
      </c>
      <c r="D3898" s="1" t="s">
        <v>320</v>
      </c>
      <c r="E3898" s="4">
        <v>8207766.9432893796</v>
      </c>
      <c r="F3898" s="66">
        <f>Cat_Results[[#This Row],[TotalLossInOriginalCurrency]] / INDEX(Exchange_Rate[Exchange Rate], MATCH(Cat_Results[[#This Row],[Currency]], Exchange_Rate[Currency], 0))</f>
        <v>8207766.9432893796</v>
      </c>
    </row>
    <row r="3899" spans="1:6" x14ac:dyDescent="0.3">
      <c r="A3899" s="1">
        <v>15573</v>
      </c>
      <c r="B3899" s="1">
        <v>226</v>
      </c>
      <c r="C3899" s="1">
        <f t="shared" si="60"/>
        <v>2.0000000000000002E-5</v>
      </c>
      <c r="D3899" s="1" t="s">
        <v>321</v>
      </c>
      <c r="E3899" s="4">
        <v>859099.21198224346</v>
      </c>
      <c r="F3899" s="66">
        <f>Cat_Results[[#This Row],[TotalLossInOriginalCurrency]] / INDEX(Exchange_Rate[Exchange Rate], MATCH(Cat_Results[[#This Row],[Currency]], Exchange_Rate[Currency], 0))</f>
        <v>1345950.7350405599</v>
      </c>
    </row>
    <row r="3900" spans="1:6" x14ac:dyDescent="0.3">
      <c r="A3900" s="1">
        <v>15574</v>
      </c>
      <c r="B3900" s="1">
        <v>233</v>
      </c>
      <c r="C3900" s="1">
        <f t="shared" si="60"/>
        <v>2.0000000000000002E-5</v>
      </c>
      <c r="D3900" s="1" t="s">
        <v>320</v>
      </c>
      <c r="E3900" s="4">
        <v>6088661.9484111601</v>
      </c>
      <c r="F3900" s="66">
        <f>Cat_Results[[#This Row],[TotalLossInOriginalCurrency]] / INDEX(Exchange_Rate[Exchange Rate], MATCH(Cat_Results[[#This Row],[Currency]], Exchange_Rate[Currency], 0))</f>
        <v>6088661.9484111601</v>
      </c>
    </row>
    <row r="3901" spans="1:6" x14ac:dyDescent="0.3">
      <c r="A3901" s="1">
        <v>15581</v>
      </c>
      <c r="B3901" s="1">
        <v>266</v>
      </c>
      <c r="C3901" s="1">
        <f t="shared" si="60"/>
        <v>2.0000000000000002E-5</v>
      </c>
      <c r="D3901" s="1" t="s">
        <v>321</v>
      </c>
      <c r="E3901" s="4">
        <v>414772.09023119119</v>
      </c>
      <c r="F3901" s="66">
        <f>Cat_Results[[#This Row],[TotalLossInOriginalCurrency]] / INDEX(Exchange_Rate[Exchange Rate], MATCH(Cat_Results[[#This Row],[Currency]], Exchange_Rate[Currency], 0))</f>
        <v>649823.43358559604</v>
      </c>
    </row>
    <row r="3902" spans="1:6" x14ac:dyDescent="0.3">
      <c r="A3902" s="1">
        <v>15589</v>
      </c>
      <c r="B3902" s="1">
        <v>251</v>
      </c>
      <c r="C3902" s="1">
        <f t="shared" si="60"/>
        <v>2.0000000000000002E-5</v>
      </c>
      <c r="D3902" s="1" t="s">
        <v>321</v>
      </c>
      <c r="E3902" s="4">
        <v>1.3887983054982126E-3</v>
      </c>
      <c r="F3902" s="66">
        <f>Cat_Results[[#This Row],[TotalLossInOriginalCurrency]] / INDEX(Exchange_Rate[Exchange Rate], MATCH(Cat_Results[[#This Row],[Currency]], Exchange_Rate[Currency], 0))</f>
        <v>2.1758303046226501E-3</v>
      </c>
    </row>
    <row r="3903" spans="1:6" x14ac:dyDescent="0.3">
      <c r="A3903" s="1">
        <v>15590</v>
      </c>
      <c r="B3903" s="1">
        <v>262</v>
      </c>
      <c r="C3903" s="1">
        <f t="shared" si="60"/>
        <v>2.0000000000000002E-5</v>
      </c>
      <c r="D3903" s="1" t="s">
        <v>321</v>
      </c>
      <c r="E3903" s="4">
        <v>6375701.1913809208</v>
      </c>
      <c r="F3903" s="66">
        <f>Cat_Results[[#This Row],[TotalLossInOriginalCurrency]] / INDEX(Exchange_Rate[Exchange Rate], MATCH(Cat_Results[[#This Row],[Currency]], Exchange_Rate[Currency], 0))</f>
        <v>9988811.0537755806</v>
      </c>
    </row>
    <row r="3904" spans="1:6" x14ac:dyDescent="0.3">
      <c r="A3904" s="1">
        <v>15593</v>
      </c>
      <c r="B3904" s="1">
        <v>252</v>
      </c>
      <c r="C3904" s="1">
        <f t="shared" si="60"/>
        <v>2.0000000000000002E-5</v>
      </c>
      <c r="D3904" s="1" t="s">
        <v>320</v>
      </c>
      <c r="E3904" s="4">
        <v>6472774.9694988998</v>
      </c>
      <c r="F3904" s="66">
        <f>Cat_Results[[#This Row],[TotalLossInOriginalCurrency]] / INDEX(Exchange_Rate[Exchange Rate], MATCH(Cat_Results[[#This Row],[Currency]], Exchange_Rate[Currency], 0))</f>
        <v>6472774.9694988998</v>
      </c>
    </row>
    <row r="3905" spans="1:6" x14ac:dyDescent="0.3">
      <c r="A3905" s="1">
        <v>15594</v>
      </c>
      <c r="B3905" s="1">
        <v>285</v>
      </c>
      <c r="C3905" s="1">
        <f t="shared" si="60"/>
        <v>2.0000000000000002E-5</v>
      </c>
      <c r="D3905" s="1" t="s">
        <v>320</v>
      </c>
      <c r="E3905" s="4">
        <v>1.8314149786159399</v>
      </c>
      <c r="F3905" s="66">
        <f>Cat_Results[[#This Row],[TotalLossInOriginalCurrency]] / INDEX(Exchange_Rate[Exchange Rate], MATCH(Cat_Results[[#This Row],[Currency]], Exchange_Rate[Currency], 0))</f>
        <v>1.8314149786159399</v>
      </c>
    </row>
    <row r="3906" spans="1:6" x14ac:dyDescent="0.3">
      <c r="A3906" s="1">
        <v>15597</v>
      </c>
      <c r="B3906" s="1">
        <v>266</v>
      </c>
      <c r="C3906" s="1">
        <f t="shared" si="60"/>
        <v>2.0000000000000002E-5</v>
      </c>
      <c r="D3906" s="1" t="s">
        <v>320</v>
      </c>
      <c r="E3906" s="4">
        <v>3765557.2889012499</v>
      </c>
      <c r="F3906" s="66">
        <f>Cat_Results[[#This Row],[TotalLossInOriginalCurrency]] / INDEX(Exchange_Rate[Exchange Rate], MATCH(Cat_Results[[#This Row],[Currency]], Exchange_Rate[Currency], 0))</f>
        <v>3765557.2889012499</v>
      </c>
    </row>
    <row r="3907" spans="1:6" x14ac:dyDescent="0.3">
      <c r="A3907" s="1">
        <v>15601</v>
      </c>
      <c r="B3907" s="1">
        <v>272</v>
      </c>
      <c r="C3907" s="1">
        <f t="shared" si="60"/>
        <v>2.0000000000000002E-5</v>
      </c>
      <c r="D3907" s="1" t="s">
        <v>320</v>
      </c>
      <c r="E3907" s="4">
        <v>8.5284024402499199</v>
      </c>
      <c r="F3907" s="66">
        <f>Cat_Results[[#This Row],[TotalLossInOriginalCurrency]] / INDEX(Exchange_Rate[Exchange Rate], MATCH(Cat_Results[[#This Row],[Currency]], Exchange_Rate[Currency], 0))</f>
        <v>8.5284024402499199</v>
      </c>
    </row>
    <row r="3908" spans="1:6" x14ac:dyDescent="0.3">
      <c r="A3908" s="1">
        <v>15609</v>
      </c>
      <c r="B3908" s="1">
        <v>203</v>
      </c>
      <c r="C3908" s="1">
        <f t="shared" si="60"/>
        <v>2.0000000000000002E-5</v>
      </c>
      <c r="D3908" s="1" t="s">
        <v>321</v>
      </c>
      <c r="E3908" s="4">
        <v>30.604914605341627</v>
      </c>
      <c r="F3908" s="66">
        <f>Cat_Results[[#This Row],[TotalLossInOriginalCurrency]] / INDEX(Exchange_Rate[Exchange Rate], MATCH(Cat_Results[[#This Row],[Currency]], Exchange_Rate[Currency], 0))</f>
        <v>47.948719698935697</v>
      </c>
    </row>
    <row r="3909" spans="1:6" x14ac:dyDescent="0.3">
      <c r="A3909" s="1">
        <v>15614</v>
      </c>
      <c r="B3909" s="1">
        <v>277</v>
      </c>
      <c r="C3909" s="1">
        <f t="shared" si="60"/>
        <v>2.0000000000000002E-5</v>
      </c>
      <c r="D3909" s="1" t="s">
        <v>320</v>
      </c>
      <c r="E3909" s="4">
        <v>3.5656746476888698E-2</v>
      </c>
      <c r="F3909" s="66">
        <f>Cat_Results[[#This Row],[TotalLossInOriginalCurrency]] / INDEX(Exchange_Rate[Exchange Rate], MATCH(Cat_Results[[#This Row],[Currency]], Exchange_Rate[Currency], 0))</f>
        <v>3.5656746476888698E-2</v>
      </c>
    </row>
    <row r="3910" spans="1:6" x14ac:dyDescent="0.3">
      <c r="A3910" s="1">
        <v>15615</v>
      </c>
      <c r="B3910" s="1">
        <v>210</v>
      </c>
      <c r="C3910" s="1">
        <f t="shared" ref="C3910:C3973" si="61">1/50000</f>
        <v>2.0000000000000002E-5</v>
      </c>
      <c r="D3910" s="1" t="s">
        <v>320</v>
      </c>
      <c r="E3910" s="4">
        <v>8.0093741416931196E-4</v>
      </c>
      <c r="F3910" s="66">
        <f>Cat_Results[[#This Row],[TotalLossInOriginalCurrency]] / INDEX(Exchange_Rate[Exchange Rate], MATCH(Cat_Results[[#This Row],[Currency]], Exchange_Rate[Currency], 0))</f>
        <v>8.0093741416931196E-4</v>
      </c>
    </row>
    <row r="3911" spans="1:6" x14ac:dyDescent="0.3">
      <c r="A3911" s="1">
        <v>15632</v>
      </c>
      <c r="B3911" s="1">
        <v>200</v>
      </c>
      <c r="C3911" s="1">
        <f t="shared" si="61"/>
        <v>2.0000000000000002E-5</v>
      </c>
      <c r="D3911" s="1" t="s">
        <v>320</v>
      </c>
      <c r="E3911" s="4">
        <v>1547905.55875705</v>
      </c>
      <c r="F3911" s="66">
        <f>Cat_Results[[#This Row],[TotalLossInOriginalCurrency]] / INDEX(Exchange_Rate[Exchange Rate], MATCH(Cat_Results[[#This Row],[Currency]], Exchange_Rate[Currency], 0))</f>
        <v>1547905.55875705</v>
      </c>
    </row>
    <row r="3912" spans="1:6" x14ac:dyDescent="0.3">
      <c r="A3912" s="1">
        <v>15634</v>
      </c>
      <c r="B3912" s="1">
        <v>218</v>
      </c>
      <c r="C3912" s="1">
        <f t="shared" si="61"/>
        <v>2.0000000000000002E-5</v>
      </c>
      <c r="D3912" s="1" t="s">
        <v>320</v>
      </c>
      <c r="E3912" s="4">
        <v>212519.890390004</v>
      </c>
      <c r="F3912" s="66">
        <f>Cat_Results[[#This Row],[TotalLossInOriginalCurrency]] / INDEX(Exchange_Rate[Exchange Rate], MATCH(Cat_Results[[#This Row],[Currency]], Exchange_Rate[Currency], 0))</f>
        <v>212519.890390004</v>
      </c>
    </row>
    <row r="3913" spans="1:6" x14ac:dyDescent="0.3">
      <c r="A3913" s="1">
        <v>15635</v>
      </c>
      <c r="B3913" s="1">
        <v>276</v>
      </c>
      <c r="C3913" s="1">
        <f t="shared" si="61"/>
        <v>2.0000000000000002E-5</v>
      </c>
      <c r="D3913" s="1" t="s">
        <v>321</v>
      </c>
      <c r="E3913" s="4">
        <v>646.48026123886461</v>
      </c>
      <c r="F3913" s="66">
        <f>Cat_Results[[#This Row],[TotalLossInOriginalCurrency]] / INDEX(Exchange_Rate[Exchange Rate], MATCH(Cat_Results[[#This Row],[Currency]], Exchange_Rate[Currency], 0))</f>
        <v>1012.84062500298</v>
      </c>
    </row>
    <row r="3914" spans="1:6" x14ac:dyDescent="0.3">
      <c r="A3914" s="1">
        <v>15637</v>
      </c>
      <c r="B3914" s="1">
        <v>244</v>
      </c>
      <c r="C3914" s="1">
        <f t="shared" si="61"/>
        <v>2.0000000000000002E-5</v>
      </c>
      <c r="D3914" s="1" t="s">
        <v>320</v>
      </c>
      <c r="E3914" s="4">
        <v>570.89776023180798</v>
      </c>
      <c r="F3914" s="66">
        <f>Cat_Results[[#This Row],[TotalLossInOriginalCurrency]] / INDEX(Exchange_Rate[Exchange Rate], MATCH(Cat_Results[[#This Row],[Currency]], Exchange_Rate[Currency], 0))</f>
        <v>570.89776023180798</v>
      </c>
    </row>
    <row r="3915" spans="1:6" x14ac:dyDescent="0.3">
      <c r="A3915" s="1">
        <v>15638</v>
      </c>
      <c r="B3915" s="1">
        <v>267</v>
      </c>
      <c r="C3915" s="1">
        <f t="shared" si="61"/>
        <v>2.0000000000000002E-5</v>
      </c>
      <c r="D3915" s="1" t="s">
        <v>321</v>
      </c>
      <c r="E3915" s="4">
        <v>3.551045534605681E-3</v>
      </c>
      <c r="F3915" s="66">
        <f>Cat_Results[[#This Row],[TotalLossInOriginalCurrency]] / INDEX(Exchange_Rate[Exchange Rate], MATCH(Cat_Results[[#This Row],[Currency]], Exchange_Rate[Currency], 0))</f>
        <v>5.56342303752899E-3</v>
      </c>
    </row>
    <row r="3916" spans="1:6" x14ac:dyDescent="0.3">
      <c r="A3916" s="1">
        <v>15638</v>
      </c>
      <c r="B3916" s="1">
        <v>179</v>
      </c>
      <c r="C3916" s="1">
        <f t="shared" si="61"/>
        <v>2.0000000000000002E-5</v>
      </c>
      <c r="D3916" s="1" t="s">
        <v>320</v>
      </c>
      <c r="E3916" s="4">
        <v>171015.928708135</v>
      </c>
      <c r="F3916" s="66">
        <f>Cat_Results[[#This Row],[TotalLossInOriginalCurrency]] / INDEX(Exchange_Rate[Exchange Rate], MATCH(Cat_Results[[#This Row],[Currency]], Exchange_Rate[Currency], 0))</f>
        <v>171015.928708135</v>
      </c>
    </row>
    <row r="3917" spans="1:6" x14ac:dyDescent="0.3">
      <c r="A3917" s="1">
        <v>15641</v>
      </c>
      <c r="B3917" s="1">
        <v>209</v>
      </c>
      <c r="C3917" s="1">
        <f t="shared" si="61"/>
        <v>2.0000000000000002E-5</v>
      </c>
      <c r="D3917" s="1" t="s">
        <v>322</v>
      </c>
      <c r="E3917" s="4">
        <v>19856.569669176271</v>
      </c>
      <c r="F3917" s="66">
        <f>Cat_Results[[#This Row],[TotalLossInOriginalCurrency]] / INDEX(Exchange_Rate[Exchange Rate], MATCH(Cat_Results[[#This Row],[Currency]], Exchange_Rate[Currency], 0))</f>
        <v>24389.825110135502</v>
      </c>
    </row>
    <row r="3918" spans="1:6" x14ac:dyDescent="0.3">
      <c r="A3918" s="1">
        <v>15650</v>
      </c>
      <c r="B3918" s="1">
        <v>264</v>
      </c>
      <c r="C3918" s="1">
        <f t="shared" si="61"/>
        <v>2.0000000000000002E-5</v>
      </c>
      <c r="D3918" s="1" t="s">
        <v>320</v>
      </c>
      <c r="E3918" s="4">
        <v>1.6960501670837399E-2</v>
      </c>
      <c r="F3918" s="66">
        <f>Cat_Results[[#This Row],[TotalLossInOriginalCurrency]] / INDEX(Exchange_Rate[Exchange Rate], MATCH(Cat_Results[[#This Row],[Currency]], Exchange_Rate[Currency], 0))</f>
        <v>1.6960501670837399E-2</v>
      </c>
    </row>
    <row r="3919" spans="1:6" x14ac:dyDescent="0.3">
      <c r="A3919" s="1">
        <v>15656</v>
      </c>
      <c r="B3919" s="1">
        <v>254</v>
      </c>
      <c r="C3919" s="1">
        <f t="shared" si="61"/>
        <v>2.0000000000000002E-5</v>
      </c>
      <c r="D3919" s="1" t="s">
        <v>320</v>
      </c>
      <c r="E3919" s="4">
        <v>29474.4724540516</v>
      </c>
      <c r="F3919" s="66">
        <f>Cat_Results[[#This Row],[TotalLossInOriginalCurrency]] / INDEX(Exchange_Rate[Exchange Rate], MATCH(Cat_Results[[#This Row],[Currency]], Exchange_Rate[Currency], 0))</f>
        <v>29474.4724540516</v>
      </c>
    </row>
    <row r="3920" spans="1:6" x14ac:dyDescent="0.3">
      <c r="A3920" s="1">
        <v>15663</v>
      </c>
      <c r="B3920" s="1">
        <v>154</v>
      </c>
      <c r="C3920" s="1">
        <f t="shared" si="61"/>
        <v>2.0000000000000002E-5</v>
      </c>
      <c r="D3920" s="1" t="s">
        <v>321</v>
      </c>
      <c r="E3920" s="4">
        <v>55.900302966987006</v>
      </c>
      <c r="F3920" s="66">
        <f>Cat_Results[[#This Row],[TotalLossInOriginalCurrency]] / INDEX(Exchange_Rate[Exchange Rate], MATCH(Cat_Results[[#This Row],[Currency]], Exchange_Rate[Currency], 0))</f>
        <v>87.579004634171696</v>
      </c>
    </row>
    <row r="3921" spans="1:6" x14ac:dyDescent="0.3">
      <c r="A3921" s="1">
        <v>15666</v>
      </c>
      <c r="B3921" s="1">
        <v>226</v>
      </c>
      <c r="C3921" s="1">
        <f t="shared" si="61"/>
        <v>2.0000000000000002E-5</v>
      </c>
      <c r="D3921" s="1" t="s">
        <v>320</v>
      </c>
      <c r="E3921" s="4">
        <v>135882.365040042</v>
      </c>
      <c r="F3921" s="66">
        <f>Cat_Results[[#This Row],[TotalLossInOriginalCurrency]] / INDEX(Exchange_Rate[Exchange Rate], MATCH(Cat_Results[[#This Row],[Currency]], Exchange_Rate[Currency], 0))</f>
        <v>135882.365040042</v>
      </c>
    </row>
    <row r="3922" spans="1:6" x14ac:dyDescent="0.3">
      <c r="A3922" s="1">
        <v>15679</v>
      </c>
      <c r="B3922" s="1">
        <v>232</v>
      </c>
      <c r="C3922" s="1">
        <f t="shared" si="61"/>
        <v>2.0000000000000002E-5</v>
      </c>
      <c r="D3922" s="1" t="s">
        <v>321</v>
      </c>
      <c r="E3922" s="4">
        <v>1239393.5890479684</v>
      </c>
      <c r="F3922" s="66">
        <f>Cat_Results[[#This Row],[TotalLossInOriginalCurrency]] / INDEX(Exchange_Rate[Exchange Rate], MATCH(Cat_Results[[#This Row],[Currency]], Exchange_Rate[Currency], 0))</f>
        <v>1941757.93542475</v>
      </c>
    </row>
    <row r="3923" spans="1:6" x14ac:dyDescent="0.3">
      <c r="A3923" s="1">
        <v>15687</v>
      </c>
      <c r="B3923" s="1">
        <v>249</v>
      </c>
      <c r="C3923" s="1">
        <f t="shared" si="61"/>
        <v>2.0000000000000002E-5</v>
      </c>
      <c r="D3923" s="1" t="s">
        <v>320</v>
      </c>
      <c r="E3923" s="4">
        <v>0.284872695803642</v>
      </c>
      <c r="F3923" s="66">
        <f>Cat_Results[[#This Row],[TotalLossInOriginalCurrency]] / INDEX(Exchange_Rate[Exchange Rate], MATCH(Cat_Results[[#This Row],[Currency]], Exchange_Rate[Currency], 0))</f>
        <v>0.284872695803642</v>
      </c>
    </row>
    <row r="3924" spans="1:6" x14ac:dyDescent="0.3">
      <c r="A3924" s="1">
        <v>15696</v>
      </c>
      <c r="B3924" s="1">
        <v>278</v>
      </c>
      <c r="C3924" s="1">
        <f t="shared" si="61"/>
        <v>2.0000000000000002E-5</v>
      </c>
      <c r="D3924" s="1" t="s">
        <v>321</v>
      </c>
      <c r="E3924" s="4">
        <v>22433.160388060485</v>
      </c>
      <c r="F3924" s="66">
        <f>Cat_Results[[#This Row],[TotalLossInOriginalCurrency]] / INDEX(Exchange_Rate[Exchange Rate], MATCH(Cat_Results[[#This Row],[Currency]], Exchange_Rate[Currency], 0))</f>
        <v>35146.03237026</v>
      </c>
    </row>
    <row r="3925" spans="1:6" x14ac:dyDescent="0.3">
      <c r="A3925" s="1">
        <v>15697</v>
      </c>
      <c r="B3925" s="1">
        <v>204</v>
      </c>
      <c r="C3925" s="1">
        <f t="shared" si="61"/>
        <v>2.0000000000000002E-5</v>
      </c>
      <c r="D3925" s="1" t="s">
        <v>320</v>
      </c>
      <c r="E3925" s="4">
        <v>221927.277355183</v>
      </c>
      <c r="F3925" s="66">
        <f>Cat_Results[[#This Row],[TotalLossInOriginalCurrency]] / INDEX(Exchange_Rate[Exchange Rate], MATCH(Cat_Results[[#This Row],[Currency]], Exchange_Rate[Currency], 0))</f>
        <v>221927.277355183</v>
      </c>
    </row>
    <row r="3926" spans="1:6" x14ac:dyDescent="0.3">
      <c r="A3926" s="1">
        <v>15717</v>
      </c>
      <c r="B3926" s="1">
        <v>207</v>
      </c>
      <c r="C3926" s="1">
        <f t="shared" si="61"/>
        <v>2.0000000000000002E-5</v>
      </c>
      <c r="D3926" s="1" t="s">
        <v>320</v>
      </c>
      <c r="E3926" s="4">
        <v>4.1832029819488499E-3</v>
      </c>
      <c r="F3926" s="66">
        <f>Cat_Results[[#This Row],[TotalLossInOriginalCurrency]] / INDEX(Exchange_Rate[Exchange Rate], MATCH(Cat_Results[[#This Row],[Currency]], Exchange_Rate[Currency], 0))</f>
        <v>4.1832029819488499E-3</v>
      </c>
    </row>
    <row r="3927" spans="1:6" x14ac:dyDescent="0.3">
      <c r="A3927" s="1">
        <v>15722</v>
      </c>
      <c r="B3927" s="1">
        <v>256</v>
      </c>
      <c r="C3927" s="1">
        <f t="shared" si="61"/>
        <v>2.0000000000000002E-5</v>
      </c>
      <c r="D3927" s="1" t="s">
        <v>321</v>
      </c>
      <c r="E3927" s="4">
        <v>1.1149058890166173E-2</v>
      </c>
      <c r="F3927" s="66">
        <f>Cat_Results[[#This Row],[TotalLossInOriginalCurrency]] / INDEX(Exchange_Rate[Exchange Rate], MATCH(Cat_Results[[#This Row],[Currency]], Exchange_Rate[Currency], 0))</f>
        <v>1.74672305583954E-2</v>
      </c>
    </row>
    <row r="3928" spans="1:6" x14ac:dyDescent="0.3">
      <c r="A3928" s="1">
        <v>15725</v>
      </c>
      <c r="B3928" s="1">
        <v>225</v>
      </c>
      <c r="C3928" s="1">
        <f t="shared" si="61"/>
        <v>2.0000000000000002E-5</v>
      </c>
      <c r="D3928" s="1" t="s">
        <v>321</v>
      </c>
      <c r="E3928" s="4">
        <v>22726293.179987047</v>
      </c>
      <c r="F3928" s="66">
        <f>Cat_Results[[#This Row],[TotalLossInOriginalCurrency]] / INDEX(Exchange_Rate[Exchange Rate], MATCH(Cat_Results[[#This Row],[Currency]], Exchange_Rate[Currency], 0))</f>
        <v>35605283.515244402</v>
      </c>
    </row>
    <row r="3929" spans="1:6" x14ac:dyDescent="0.3">
      <c r="A3929" s="1">
        <v>15729</v>
      </c>
      <c r="B3929" s="1">
        <v>265</v>
      </c>
      <c r="C3929" s="1">
        <f t="shared" si="61"/>
        <v>2.0000000000000002E-5</v>
      </c>
      <c r="D3929" s="1" t="s">
        <v>320</v>
      </c>
      <c r="E3929" s="4">
        <v>6.0284137725830104E-3</v>
      </c>
      <c r="F3929" s="66">
        <f>Cat_Results[[#This Row],[TotalLossInOriginalCurrency]] / INDEX(Exchange_Rate[Exchange Rate], MATCH(Cat_Results[[#This Row],[Currency]], Exchange_Rate[Currency], 0))</f>
        <v>6.0284137725830104E-3</v>
      </c>
    </row>
    <row r="3930" spans="1:6" x14ac:dyDescent="0.3">
      <c r="A3930" s="1">
        <v>15729</v>
      </c>
      <c r="B3930" s="1">
        <v>201</v>
      </c>
      <c r="C3930" s="1">
        <f t="shared" si="61"/>
        <v>2.0000000000000002E-5</v>
      </c>
      <c r="D3930" s="1" t="s">
        <v>320</v>
      </c>
      <c r="E3930" s="4">
        <v>8553.6316775290106</v>
      </c>
      <c r="F3930" s="66">
        <f>Cat_Results[[#This Row],[TotalLossInOriginalCurrency]] / INDEX(Exchange_Rate[Exchange Rate], MATCH(Cat_Results[[#This Row],[Currency]], Exchange_Rate[Currency], 0))</f>
        <v>8553.6316775290106</v>
      </c>
    </row>
    <row r="3931" spans="1:6" x14ac:dyDescent="0.3">
      <c r="A3931" s="1">
        <v>15734</v>
      </c>
      <c r="B3931" s="1">
        <v>274</v>
      </c>
      <c r="C3931" s="1">
        <f t="shared" si="61"/>
        <v>2.0000000000000002E-5</v>
      </c>
      <c r="D3931" s="1" t="s">
        <v>321</v>
      </c>
      <c r="E3931" s="4">
        <v>6.2337217487710639</v>
      </c>
      <c r="F3931" s="66">
        <f>Cat_Results[[#This Row],[TotalLossInOriginalCurrency]] / INDEX(Exchange_Rate[Exchange Rate], MATCH(Cat_Results[[#This Row],[Currency]], Exchange_Rate[Currency], 0))</f>
        <v>9.7663718611002004</v>
      </c>
    </row>
    <row r="3932" spans="1:6" x14ac:dyDescent="0.3">
      <c r="A3932" s="1">
        <v>15740</v>
      </c>
      <c r="B3932" s="1">
        <v>220</v>
      </c>
      <c r="C3932" s="1">
        <f t="shared" si="61"/>
        <v>2.0000000000000002E-5</v>
      </c>
      <c r="D3932" s="1" t="s">
        <v>320</v>
      </c>
      <c r="E3932" s="4">
        <v>1632.0777240023001</v>
      </c>
      <c r="F3932" s="66">
        <f>Cat_Results[[#This Row],[TotalLossInOriginalCurrency]] / INDEX(Exchange_Rate[Exchange Rate], MATCH(Cat_Results[[#This Row],[Currency]], Exchange_Rate[Currency], 0))</f>
        <v>1632.0777240023001</v>
      </c>
    </row>
    <row r="3933" spans="1:6" x14ac:dyDescent="0.3">
      <c r="A3933" s="1">
        <v>15741</v>
      </c>
      <c r="B3933" s="1">
        <v>225</v>
      </c>
      <c r="C3933" s="1">
        <f t="shared" si="61"/>
        <v>2.0000000000000002E-5</v>
      </c>
      <c r="D3933" s="1" t="s">
        <v>320</v>
      </c>
      <c r="E3933" s="4">
        <v>16.267242928061599</v>
      </c>
      <c r="F3933" s="66">
        <f>Cat_Results[[#This Row],[TotalLossInOriginalCurrency]] / INDEX(Exchange_Rate[Exchange Rate], MATCH(Cat_Results[[#This Row],[Currency]], Exchange_Rate[Currency], 0))</f>
        <v>16.267242928061599</v>
      </c>
    </row>
    <row r="3934" spans="1:6" x14ac:dyDescent="0.3">
      <c r="A3934" s="1">
        <v>15743</v>
      </c>
      <c r="B3934" s="1">
        <v>238</v>
      </c>
      <c r="C3934" s="1">
        <f t="shared" si="61"/>
        <v>2.0000000000000002E-5</v>
      </c>
      <c r="D3934" s="1" t="s">
        <v>320</v>
      </c>
      <c r="E3934" s="4">
        <v>59817.775026301402</v>
      </c>
      <c r="F3934" s="66">
        <f>Cat_Results[[#This Row],[TotalLossInOriginalCurrency]] / INDEX(Exchange_Rate[Exchange Rate], MATCH(Cat_Results[[#This Row],[Currency]], Exchange_Rate[Currency], 0))</f>
        <v>59817.775026301402</v>
      </c>
    </row>
    <row r="3935" spans="1:6" x14ac:dyDescent="0.3">
      <c r="A3935" s="1">
        <v>15743</v>
      </c>
      <c r="B3935" s="1">
        <v>244</v>
      </c>
      <c r="C3935" s="1">
        <f t="shared" si="61"/>
        <v>2.0000000000000002E-5</v>
      </c>
      <c r="D3935" s="1" t="s">
        <v>321</v>
      </c>
      <c r="E3935" s="4">
        <v>444.74014913038644</v>
      </c>
      <c r="F3935" s="66">
        <f>Cat_Results[[#This Row],[TotalLossInOriginalCurrency]] / INDEX(Exchange_Rate[Exchange Rate], MATCH(Cat_Results[[#This Row],[Currency]], Exchange_Rate[Currency], 0))</f>
        <v>696.774391449988</v>
      </c>
    </row>
    <row r="3936" spans="1:6" x14ac:dyDescent="0.3">
      <c r="A3936" s="1">
        <v>15743</v>
      </c>
      <c r="B3936" s="1">
        <v>251</v>
      </c>
      <c r="C3936" s="1">
        <f t="shared" si="61"/>
        <v>2.0000000000000002E-5</v>
      </c>
      <c r="D3936" s="1" t="s">
        <v>320</v>
      </c>
      <c r="E3936" s="4">
        <v>0.472185328602791</v>
      </c>
      <c r="F3936" s="66">
        <f>Cat_Results[[#This Row],[TotalLossInOriginalCurrency]] / INDEX(Exchange_Rate[Exchange Rate], MATCH(Cat_Results[[#This Row],[Currency]], Exchange_Rate[Currency], 0))</f>
        <v>0.472185328602791</v>
      </c>
    </row>
    <row r="3937" spans="1:6" x14ac:dyDescent="0.3">
      <c r="A3937" s="1">
        <v>15751</v>
      </c>
      <c r="B3937" s="1">
        <v>210</v>
      </c>
      <c r="C3937" s="1">
        <f t="shared" si="61"/>
        <v>2.0000000000000002E-5</v>
      </c>
      <c r="D3937" s="1" t="s">
        <v>320</v>
      </c>
      <c r="E3937" s="4">
        <v>4.1832029819488499E-3</v>
      </c>
      <c r="F3937" s="66">
        <f>Cat_Results[[#This Row],[TotalLossInOriginalCurrency]] / INDEX(Exchange_Rate[Exchange Rate], MATCH(Cat_Results[[#This Row],[Currency]], Exchange_Rate[Currency], 0))</f>
        <v>4.1832029819488499E-3</v>
      </c>
    </row>
    <row r="3938" spans="1:6" x14ac:dyDescent="0.3">
      <c r="A3938" s="1">
        <v>15751</v>
      </c>
      <c r="B3938" s="1">
        <v>197</v>
      </c>
      <c r="C3938" s="1">
        <f t="shared" si="61"/>
        <v>2.0000000000000002E-5</v>
      </c>
      <c r="D3938" s="1" t="s">
        <v>321</v>
      </c>
      <c r="E3938" s="4">
        <v>2.5000604625591664E-3</v>
      </c>
      <c r="F3938" s="66">
        <f>Cat_Results[[#This Row],[TotalLossInOriginalCurrency]] / INDEX(Exchange_Rate[Exchange Rate], MATCH(Cat_Results[[#This Row],[Currency]], Exchange_Rate[Currency], 0))</f>
        <v>3.91684472560883E-3</v>
      </c>
    </row>
    <row r="3939" spans="1:6" x14ac:dyDescent="0.3">
      <c r="A3939" s="1">
        <v>15758</v>
      </c>
      <c r="B3939" s="1">
        <v>243</v>
      </c>
      <c r="C3939" s="1">
        <f t="shared" si="61"/>
        <v>2.0000000000000002E-5</v>
      </c>
      <c r="D3939" s="1" t="s">
        <v>321</v>
      </c>
      <c r="E3939" s="4">
        <v>2880587.6061595888</v>
      </c>
      <c r="F3939" s="66">
        <f>Cat_Results[[#This Row],[TotalLossInOriginalCurrency]] / INDEX(Exchange_Rate[Exchange Rate], MATCH(Cat_Results[[#This Row],[Currency]], Exchange_Rate[Currency], 0))</f>
        <v>4513016.6013228297</v>
      </c>
    </row>
    <row r="3940" spans="1:6" x14ac:dyDescent="0.3">
      <c r="A3940" s="1">
        <v>15760</v>
      </c>
      <c r="B3940" s="1">
        <v>230</v>
      </c>
      <c r="C3940" s="1">
        <f t="shared" si="61"/>
        <v>2.0000000000000002E-5</v>
      </c>
      <c r="D3940" s="1" t="s">
        <v>320</v>
      </c>
      <c r="E3940" s="4">
        <v>872516.21769789595</v>
      </c>
      <c r="F3940" s="66">
        <f>Cat_Results[[#This Row],[TotalLossInOriginalCurrency]] / INDEX(Exchange_Rate[Exchange Rate], MATCH(Cat_Results[[#This Row],[Currency]], Exchange_Rate[Currency], 0))</f>
        <v>872516.21769789595</v>
      </c>
    </row>
    <row r="3941" spans="1:6" x14ac:dyDescent="0.3">
      <c r="A3941" s="1">
        <v>15761</v>
      </c>
      <c r="B3941" s="1">
        <v>241</v>
      </c>
      <c r="C3941" s="1">
        <f t="shared" si="61"/>
        <v>2.0000000000000002E-5</v>
      </c>
      <c r="D3941" s="1" t="s">
        <v>320</v>
      </c>
      <c r="E3941" s="4">
        <v>169702.696609504</v>
      </c>
      <c r="F3941" s="66">
        <f>Cat_Results[[#This Row],[TotalLossInOriginalCurrency]] / INDEX(Exchange_Rate[Exchange Rate], MATCH(Cat_Results[[#This Row],[Currency]], Exchange_Rate[Currency], 0))</f>
        <v>169702.696609504</v>
      </c>
    </row>
    <row r="3942" spans="1:6" x14ac:dyDescent="0.3">
      <c r="A3942" s="1">
        <v>15761</v>
      </c>
      <c r="B3942" s="1">
        <v>331</v>
      </c>
      <c r="C3942" s="1">
        <f t="shared" si="61"/>
        <v>2.0000000000000002E-5</v>
      </c>
      <c r="D3942" s="1" t="s">
        <v>321</v>
      </c>
      <c r="E3942" s="4">
        <v>7.4825536097778866E-2</v>
      </c>
      <c r="F3942" s="66">
        <f>Cat_Results[[#This Row],[TotalLossInOriginalCurrency]] / INDEX(Exchange_Rate[Exchange Rate], MATCH(Cat_Results[[#This Row],[Currency]], Exchange_Rate[Currency], 0))</f>
        <v>0.11722916737198801</v>
      </c>
    </row>
    <row r="3943" spans="1:6" x14ac:dyDescent="0.3">
      <c r="A3943" s="1">
        <v>15766</v>
      </c>
      <c r="B3943" s="1">
        <v>293</v>
      </c>
      <c r="C3943" s="1">
        <f t="shared" si="61"/>
        <v>2.0000000000000002E-5</v>
      </c>
      <c r="D3943" s="1" t="s">
        <v>320</v>
      </c>
      <c r="E3943" s="4">
        <v>20827.851659059499</v>
      </c>
      <c r="F3943" s="66">
        <f>Cat_Results[[#This Row],[TotalLossInOriginalCurrency]] / INDEX(Exchange_Rate[Exchange Rate], MATCH(Cat_Results[[#This Row],[Currency]], Exchange_Rate[Currency], 0))</f>
        <v>20827.851659059499</v>
      </c>
    </row>
    <row r="3944" spans="1:6" x14ac:dyDescent="0.3">
      <c r="A3944" s="1">
        <v>15767</v>
      </c>
      <c r="B3944" s="1">
        <v>241</v>
      </c>
      <c r="C3944" s="1">
        <f t="shared" si="61"/>
        <v>2.0000000000000002E-5</v>
      </c>
      <c r="D3944" s="1" t="s">
        <v>321</v>
      </c>
      <c r="E3944" s="4">
        <v>3.0215820821337422E-3</v>
      </c>
      <c r="F3944" s="66">
        <f>Cat_Results[[#This Row],[TotalLossInOriginalCurrency]] / INDEX(Exchange_Rate[Exchange Rate], MATCH(Cat_Results[[#This Row],[Currency]], Exchange_Rate[Currency], 0))</f>
        <v>4.7339126467704799E-3</v>
      </c>
    </row>
    <row r="3945" spans="1:6" x14ac:dyDescent="0.3">
      <c r="A3945" s="1">
        <v>15767</v>
      </c>
      <c r="B3945" s="1">
        <v>243</v>
      </c>
      <c r="C3945" s="1">
        <f t="shared" si="61"/>
        <v>2.0000000000000002E-5</v>
      </c>
      <c r="D3945" s="1" t="s">
        <v>321</v>
      </c>
      <c r="E3945" s="4">
        <v>166055.07312178324</v>
      </c>
      <c r="F3945" s="66">
        <f>Cat_Results[[#This Row],[TotalLossInOriginalCurrency]] / INDEX(Exchange_Rate[Exchange Rate], MATCH(Cat_Results[[#This Row],[Currency]], Exchange_Rate[Currency], 0))</f>
        <v>260158.48298798999</v>
      </c>
    </row>
    <row r="3946" spans="1:6" x14ac:dyDescent="0.3">
      <c r="A3946" s="1">
        <v>15780</v>
      </c>
      <c r="B3946" s="1">
        <v>270</v>
      </c>
      <c r="C3946" s="1">
        <f t="shared" si="61"/>
        <v>2.0000000000000002E-5</v>
      </c>
      <c r="D3946" s="1" t="s">
        <v>320</v>
      </c>
      <c r="E3946" s="4">
        <v>364154.151329991</v>
      </c>
      <c r="F3946" s="66">
        <f>Cat_Results[[#This Row],[TotalLossInOriginalCurrency]] / INDEX(Exchange_Rate[Exchange Rate], MATCH(Cat_Results[[#This Row],[Currency]], Exchange_Rate[Currency], 0))</f>
        <v>364154.151329991</v>
      </c>
    </row>
    <row r="3947" spans="1:6" x14ac:dyDescent="0.3">
      <c r="A3947" s="1">
        <v>15780</v>
      </c>
      <c r="B3947" s="1">
        <v>213</v>
      </c>
      <c r="C3947" s="1">
        <f t="shared" si="61"/>
        <v>2.0000000000000002E-5</v>
      </c>
      <c r="D3947" s="1" t="s">
        <v>320</v>
      </c>
      <c r="E3947" s="4">
        <v>4.55360859632492E-2</v>
      </c>
      <c r="F3947" s="66">
        <f>Cat_Results[[#This Row],[TotalLossInOriginalCurrency]] / INDEX(Exchange_Rate[Exchange Rate], MATCH(Cat_Results[[#This Row],[Currency]], Exchange_Rate[Currency], 0))</f>
        <v>4.55360859632492E-2</v>
      </c>
    </row>
    <row r="3948" spans="1:6" x14ac:dyDescent="0.3">
      <c r="A3948" s="1">
        <v>15782</v>
      </c>
      <c r="B3948" s="1">
        <v>222</v>
      </c>
      <c r="C3948" s="1">
        <f t="shared" si="61"/>
        <v>2.0000000000000002E-5</v>
      </c>
      <c r="D3948" s="1" t="s">
        <v>320</v>
      </c>
      <c r="E3948" s="4">
        <v>309.79825664235301</v>
      </c>
      <c r="F3948" s="66">
        <f>Cat_Results[[#This Row],[TotalLossInOriginalCurrency]] / INDEX(Exchange_Rate[Exchange Rate], MATCH(Cat_Results[[#This Row],[Currency]], Exchange_Rate[Currency], 0))</f>
        <v>309.79825664235301</v>
      </c>
    </row>
    <row r="3949" spans="1:6" x14ac:dyDescent="0.3">
      <c r="A3949" s="1">
        <v>15788</v>
      </c>
      <c r="B3949" s="1">
        <v>260</v>
      </c>
      <c r="C3949" s="1">
        <f t="shared" si="61"/>
        <v>2.0000000000000002E-5</v>
      </c>
      <c r="D3949" s="1" t="s">
        <v>320</v>
      </c>
      <c r="E3949" s="4">
        <v>17120.5789387599</v>
      </c>
      <c r="F3949" s="66">
        <f>Cat_Results[[#This Row],[TotalLossInOriginalCurrency]] / INDEX(Exchange_Rate[Exchange Rate], MATCH(Cat_Results[[#This Row],[Currency]], Exchange_Rate[Currency], 0))</f>
        <v>17120.5789387599</v>
      </c>
    </row>
    <row r="3950" spans="1:6" x14ac:dyDescent="0.3">
      <c r="A3950" s="1">
        <v>15790</v>
      </c>
      <c r="B3950" s="1">
        <v>292</v>
      </c>
      <c r="C3950" s="1">
        <f t="shared" si="61"/>
        <v>2.0000000000000002E-5</v>
      </c>
      <c r="D3950" s="1" t="s">
        <v>321</v>
      </c>
      <c r="E3950" s="4">
        <v>303.92360773688381</v>
      </c>
      <c r="F3950" s="66">
        <f>Cat_Results[[#This Row],[TotalLossInOriginalCurrency]] / INDEX(Exchange_Rate[Exchange Rate], MATCH(Cat_Results[[#This Row],[Currency]], Exchange_Rate[Currency], 0))</f>
        <v>476.15711610976604</v>
      </c>
    </row>
    <row r="3951" spans="1:6" x14ac:dyDescent="0.3">
      <c r="A3951" s="1">
        <v>15794</v>
      </c>
      <c r="B3951" s="1">
        <v>237</v>
      </c>
      <c r="C3951" s="1">
        <f t="shared" si="61"/>
        <v>2.0000000000000002E-5</v>
      </c>
      <c r="D3951" s="1" t="s">
        <v>321</v>
      </c>
      <c r="E3951" s="4">
        <v>1085483.5306928023</v>
      </c>
      <c r="F3951" s="66">
        <f>Cat_Results[[#This Row],[TotalLossInOriginalCurrency]] / INDEX(Exchange_Rate[Exchange Rate], MATCH(Cat_Results[[#This Row],[Currency]], Exchange_Rate[Currency], 0))</f>
        <v>1700627.04706636</v>
      </c>
    </row>
    <row r="3952" spans="1:6" x14ac:dyDescent="0.3">
      <c r="A3952" s="1">
        <v>15797</v>
      </c>
      <c r="B3952" s="1">
        <v>255</v>
      </c>
      <c r="C3952" s="1">
        <f t="shared" si="61"/>
        <v>2.0000000000000002E-5</v>
      </c>
      <c r="D3952" s="1" t="s">
        <v>320</v>
      </c>
      <c r="E3952" s="4">
        <v>0.170940686017275</v>
      </c>
      <c r="F3952" s="66">
        <f>Cat_Results[[#This Row],[TotalLossInOriginalCurrency]] / INDEX(Exchange_Rate[Exchange Rate], MATCH(Cat_Results[[#This Row],[Currency]], Exchange_Rate[Currency], 0))</f>
        <v>0.170940686017275</v>
      </c>
    </row>
    <row r="3953" spans="1:6" x14ac:dyDescent="0.3">
      <c r="A3953" s="1">
        <v>15803</v>
      </c>
      <c r="B3953" s="1">
        <v>284</v>
      </c>
      <c r="C3953" s="1">
        <f t="shared" si="61"/>
        <v>2.0000000000000002E-5</v>
      </c>
      <c r="D3953" s="1" t="s">
        <v>320</v>
      </c>
      <c r="E3953" s="4">
        <v>8.0093741416931196E-4</v>
      </c>
      <c r="F3953" s="66">
        <f>Cat_Results[[#This Row],[TotalLossInOriginalCurrency]] / INDEX(Exchange_Rate[Exchange Rate], MATCH(Cat_Results[[#This Row],[Currency]], Exchange_Rate[Currency], 0))</f>
        <v>8.0093741416931196E-4</v>
      </c>
    </row>
    <row r="3954" spans="1:6" x14ac:dyDescent="0.3">
      <c r="A3954" s="1">
        <v>15811</v>
      </c>
      <c r="B3954" s="1">
        <v>216</v>
      </c>
      <c r="C3954" s="1">
        <f t="shared" si="61"/>
        <v>2.0000000000000002E-5</v>
      </c>
      <c r="D3954" s="1" t="s">
        <v>320</v>
      </c>
      <c r="E3954" s="4">
        <v>1.5729333162307699</v>
      </c>
      <c r="F3954" s="66">
        <f>Cat_Results[[#This Row],[TotalLossInOriginalCurrency]] / INDEX(Exchange_Rate[Exchange Rate], MATCH(Cat_Results[[#This Row],[Currency]], Exchange_Rate[Currency], 0))</f>
        <v>1.5729333162307699</v>
      </c>
    </row>
    <row r="3955" spans="1:6" x14ac:dyDescent="0.3">
      <c r="A3955" s="1">
        <v>15813</v>
      </c>
      <c r="B3955" s="1">
        <v>225</v>
      </c>
      <c r="C3955" s="1">
        <f t="shared" si="61"/>
        <v>2.0000000000000002E-5</v>
      </c>
      <c r="D3955" s="1" t="s">
        <v>320</v>
      </c>
      <c r="E3955" s="4">
        <v>82033.956134211199</v>
      </c>
      <c r="F3955" s="66">
        <f>Cat_Results[[#This Row],[TotalLossInOriginalCurrency]] / INDEX(Exchange_Rate[Exchange Rate], MATCH(Cat_Results[[#This Row],[Currency]], Exchange_Rate[Currency], 0))</f>
        <v>82033.956134211199</v>
      </c>
    </row>
    <row r="3956" spans="1:6" x14ac:dyDescent="0.3">
      <c r="A3956" s="1">
        <v>15816</v>
      </c>
      <c r="B3956" s="1">
        <v>206</v>
      </c>
      <c r="C3956" s="1">
        <f t="shared" si="61"/>
        <v>2.0000000000000002E-5</v>
      </c>
      <c r="D3956" s="1" t="s">
        <v>320</v>
      </c>
      <c r="E3956" s="4">
        <v>8.0093741416931196E-4</v>
      </c>
      <c r="F3956" s="66">
        <f>Cat_Results[[#This Row],[TotalLossInOriginalCurrency]] / INDEX(Exchange_Rate[Exchange Rate], MATCH(Cat_Results[[#This Row],[Currency]], Exchange_Rate[Currency], 0))</f>
        <v>8.0093741416931196E-4</v>
      </c>
    </row>
    <row r="3957" spans="1:6" x14ac:dyDescent="0.3">
      <c r="A3957" s="1">
        <v>15830</v>
      </c>
      <c r="B3957" s="1">
        <v>259</v>
      </c>
      <c r="C3957" s="1">
        <f t="shared" si="61"/>
        <v>2.0000000000000002E-5</v>
      </c>
      <c r="D3957" s="1" t="s">
        <v>320</v>
      </c>
      <c r="E3957" s="4">
        <v>1.2386217713356001E-2</v>
      </c>
      <c r="F3957" s="66">
        <f>Cat_Results[[#This Row],[TotalLossInOriginalCurrency]] / INDEX(Exchange_Rate[Exchange Rate], MATCH(Cat_Results[[#This Row],[Currency]], Exchange_Rate[Currency], 0))</f>
        <v>1.2386217713356001E-2</v>
      </c>
    </row>
    <row r="3958" spans="1:6" x14ac:dyDescent="0.3">
      <c r="A3958" s="1">
        <v>15833</v>
      </c>
      <c r="B3958" s="1">
        <v>261</v>
      </c>
      <c r="C3958" s="1">
        <f t="shared" si="61"/>
        <v>2.0000000000000002E-5</v>
      </c>
      <c r="D3958" s="1" t="s">
        <v>320</v>
      </c>
      <c r="E3958" s="4">
        <v>4543.6251366510996</v>
      </c>
      <c r="F3958" s="66">
        <f>Cat_Results[[#This Row],[TotalLossInOriginalCurrency]] / INDEX(Exchange_Rate[Exchange Rate], MATCH(Cat_Results[[#This Row],[Currency]], Exchange_Rate[Currency], 0))</f>
        <v>4543.6251366510996</v>
      </c>
    </row>
    <row r="3959" spans="1:6" x14ac:dyDescent="0.3">
      <c r="A3959" s="1">
        <v>15840</v>
      </c>
      <c r="B3959" s="1">
        <v>227</v>
      </c>
      <c r="C3959" s="1">
        <f t="shared" si="61"/>
        <v>2.0000000000000002E-5</v>
      </c>
      <c r="D3959" s="1" t="s">
        <v>320</v>
      </c>
      <c r="E3959" s="4">
        <v>8.0093741416931196E-4</v>
      </c>
      <c r="F3959" s="66">
        <f>Cat_Results[[#This Row],[TotalLossInOriginalCurrency]] / INDEX(Exchange_Rate[Exchange Rate], MATCH(Cat_Results[[#This Row],[Currency]], Exchange_Rate[Currency], 0))</f>
        <v>8.0093741416931196E-4</v>
      </c>
    </row>
    <row r="3960" spans="1:6" x14ac:dyDescent="0.3">
      <c r="A3960" s="1">
        <v>15850</v>
      </c>
      <c r="B3960" s="1">
        <v>293</v>
      </c>
      <c r="C3960" s="1">
        <f t="shared" si="61"/>
        <v>2.0000000000000002E-5</v>
      </c>
      <c r="D3960" s="1" t="s">
        <v>320</v>
      </c>
      <c r="E3960" s="4">
        <v>7662496.3883119402</v>
      </c>
      <c r="F3960" s="66">
        <f>Cat_Results[[#This Row],[TotalLossInOriginalCurrency]] / INDEX(Exchange_Rate[Exchange Rate], MATCH(Cat_Results[[#This Row],[Currency]], Exchange_Rate[Currency], 0))</f>
        <v>7662496.3883119402</v>
      </c>
    </row>
    <row r="3961" spans="1:6" x14ac:dyDescent="0.3">
      <c r="A3961" s="1">
        <v>15854</v>
      </c>
      <c r="B3961" s="1">
        <v>272</v>
      </c>
      <c r="C3961" s="1">
        <f t="shared" si="61"/>
        <v>2.0000000000000002E-5</v>
      </c>
      <c r="D3961" s="1" t="s">
        <v>321</v>
      </c>
      <c r="E3961" s="4">
        <v>190782.40265283629</v>
      </c>
      <c r="F3961" s="66">
        <f>Cat_Results[[#This Row],[TotalLossInOriginalCurrency]] / INDEX(Exchange_Rate[Exchange Rate], MATCH(Cat_Results[[#This Row],[Currency]], Exchange_Rate[Currency], 0))</f>
        <v>298898.79015358299</v>
      </c>
    </row>
    <row r="3962" spans="1:6" x14ac:dyDescent="0.3">
      <c r="A3962" s="1">
        <v>15854</v>
      </c>
      <c r="B3962" s="1">
        <v>245</v>
      </c>
      <c r="C3962" s="1">
        <f t="shared" si="61"/>
        <v>2.0000000000000002E-5</v>
      </c>
      <c r="D3962" s="1" t="s">
        <v>320</v>
      </c>
      <c r="E3962" s="4">
        <v>8033977.1304511204</v>
      </c>
      <c r="F3962" s="66">
        <f>Cat_Results[[#This Row],[TotalLossInOriginalCurrency]] / INDEX(Exchange_Rate[Exchange Rate], MATCH(Cat_Results[[#This Row],[Currency]], Exchange_Rate[Currency], 0))</f>
        <v>8033977.1304511204</v>
      </c>
    </row>
    <row r="3963" spans="1:6" x14ac:dyDescent="0.3">
      <c r="A3963" s="1">
        <v>15857</v>
      </c>
      <c r="B3963" s="1">
        <v>225</v>
      </c>
      <c r="C3963" s="1">
        <f t="shared" si="61"/>
        <v>2.0000000000000002E-5</v>
      </c>
      <c r="D3963" s="1" t="s">
        <v>321</v>
      </c>
      <c r="E3963" s="4">
        <v>35.356279402679029</v>
      </c>
      <c r="F3963" s="66">
        <f>Cat_Results[[#This Row],[TotalLossInOriginalCurrency]] / INDEX(Exchange_Rate[Exchange Rate], MATCH(Cat_Results[[#This Row],[Currency]], Exchange_Rate[Currency], 0))</f>
        <v>55.392682924866691</v>
      </c>
    </row>
    <row r="3964" spans="1:6" x14ac:dyDescent="0.3">
      <c r="A3964" s="1">
        <v>15861</v>
      </c>
      <c r="B3964" s="1">
        <v>224</v>
      </c>
      <c r="C3964" s="1">
        <f t="shared" si="61"/>
        <v>2.0000000000000002E-5</v>
      </c>
      <c r="D3964" s="1" t="s">
        <v>321</v>
      </c>
      <c r="E3964" s="4">
        <v>3541345.7953245165</v>
      </c>
      <c r="F3964" s="66">
        <f>Cat_Results[[#This Row],[TotalLossInOriginalCurrency]] / INDEX(Exchange_Rate[Exchange Rate], MATCH(Cat_Results[[#This Row],[Currency]], Exchange_Rate[Currency], 0))</f>
        <v>5548226.4560013898</v>
      </c>
    </row>
    <row r="3965" spans="1:6" x14ac:dyDescent="0.3">
      <c r="A3965" s="1">
        <v>15866</v>
      </c>
      <c r="B3965" s="1">
        <v>184</v>
      </c>
      <c r="C3965" s="1">
        <f t="shared" si="61"/>
        <v>2.0000000000000002E-5</v>
      </c>
      <c r="D3965" s="1" t="s">
        <v>320</v>
      </c>
      <c r="E3965" s="4">
        <v>7.3803976178169306E-2</v>
      </c>
      <c r="F3965" s="66">
        <f>Cat_Results[[#This Row],[TotalLossInOriginalCurrency]] / INDEX(Exchange_Rate[Exchange Rate], MATCH(Cat_Results[[#This Row],[Currency]], Exchange_Rate[Currency], 0))</f>
        <v>7.3803976178169306E-2</v>
      </c>
    </row>
    <row r="3966" spans="1:6" x14ac:dyDescent="0.3">
      <c r="A3966" s="1">
        <v>15873</v>
      </c>
      <c r="B3966" s="1">
        <v>242</v>
      </c>
      <c r="C3966" s="1">
        <f t="shared" si="61"/>
        <v>2.0000000000000002E-5</v>
      </c>
      <c r="D3966" s="1" t="s">
        <v>320</v>
      </c>
      <c r="E3966" s="4">
        <v>1.8327943980693799</v>
      </c>
      <c r="F3966" s="66">
        <f>Cat_Results[[#This Row],[TotalLossInOriginalCurrency]] / INDEX(Exchange_Rate[Exchange Rate], MATCH(Cat_Results[[#This Row],[Currency]], Exchange_Rate[Currency], 0))</f>
        <v>1.8327943980693799</v>
      </c>
    </row>
    <row r="3967" spans="1:6" x14ac:dyDescent="0.3">
      <c r="A3967" s="1">
        <v>15875</v>
      </c>
      <c r="B3967" s="1">
        <v>245</v>
      </c>
      <c r="C3967" s="1">
        <f t="shared" si="61"/>
        <v>2.0000000000000002E-5</v>
      </c>
      <c r="D3967" s="1" t="s">
        <v>321</v>
      </c>
      <c r="E3967" s="4">
        <v>5487.1707866031475</v>
      </c>
      <c r="F3967" s="66">
        <f>Cat_Results[[#This Row],[TotalLossInOriginalCurrency]] / INDEX(Exchange_Rate[Exchange Rate], MATCH(Cat_Results[[#This Row],[Currency]], Exchange_Rate[Currency], 0))</f>
        <v>8596.7504689950092</v>
      </c>
    </row>
    <row r="3968" spans="1:6" x14ac:dyDescent="0.3">
      <c r="A3968" s="1">
        <v>15875</v>
      </c>
      <c r="B3968" s="1">
        <v>194</v>
      </c>
      <c r="C3968" s="1">
        <f t="shared" si="61"/>
        <v>2.0000000000000002E-5</v>
      </c>
      <c r="D3968" s="1" t="s">
        <v>322</v>
      </c>
      <c r="E3968" s="4">
        <v>222668.08275878828</v>
      </c>
      <c r="F3968" s="66">
        <f>Cat_Results[[#This Row],[TotalLossInOriginalCurrency]] / INDEX(Exchange_Rate[Exchange Rate], MATCH(Cat_Results[[#This Row],[Currency]], Exchange_Rate[Currency], 0))</f>
        <v>273503.21261816</v>
      </c>
    </row>
    <row r="3969" spans="1:6" x14ac:dyDescent="0.3">
      <c r="A3969" s="1">
        <v>15875</v>
      </c>
      <c r="B3969" s="1">
        <v>222</v>
      </c>
      <c r="C3969" s="1">
        <f t="shared" si="61"/>
        <v>2.0000000000000002E-5</v>
      </c>
      <c r="D3969" s="1" t="s">
        <v>320</v>
      </c>
      <c r="E3969" s="4">
        <v>7476.7058567394697</v>
      </c>
      <c r="F3969" s="66">
        <f>Cat_Results[[#This Row],[TotalLossInOriginalCurrency]] / INDEX(Exchange_Rate[Exchange Rate], MATCH(Cat_Results[[#This Row],[Currency]], Exchange_Rate[Currency], 0))</f>
        <v>7476.7058567394697</v>
      </c>
    </row>
    <row r="3970" spans="1:6" x14ac:dyDescent="0.3">
      <c r="A3970" s="1">
        <v>15876</v>
      </c>
      <c r="B3970" s="1">
        <v>259</v>
      </c>
      <c r="C3970" s="1">
        <f t="shared" si="61"/>
        <v>2.0000000000000002E-5</v>
      </c>
      <c r="D3970" s="1" t="s">
        <v>320</v>
      </c>
      <c r="E3970" s="4">
        <v>1.12155357375741</v>
      </c>
      <c r="F3970" s="66">
        <f>Cat_Results[[#This Row],[TotalLossInOriginalCurrency]] / INDEX(Exchange_Rate[Exchange Rate], MATCH(Cat_Results[[#This Row],[Currency]], Exchange_Rate[Currency], 0))</f>
        <v>1.12155357375741</v>
      </c>
    </row>
    <row r="3971" spans="1:6" x14ac:dyDescent="0.3">
      <c r="A3971" s="1">
        <v>15880</v>
      </c>
      <c r="B3971" s="1">
        <v>254</v>
      </c>
      <c r="C3971" s="1">
        <f t="shared" si="61"/>
        <v>2.0000000000000002E-5</v>
      </c>
      <c r="D3971" s="1" t="s">
        <v>320</v>
      </c>
      <c r="E3971" s="4">
        <v>2.7752794325351701E-2</v>
      </c>
      <c r="F3971" s="66">
        <f>Cat_Results[[#This Row],[TotalLossInOriginalCurrency]] / INDEX(Exchange_Rate[Exchange Rate], MATCH(Cat_Results[[#This Row],[Currency]], Exchange_Rate[Currency], 0))</f>
        <v>2.7752794325351701E-2</v>
      </c>
    </row>
    <row r="3972" spans="1:6" x14ac:dyDescent="0.3">
      <c r="A3972" s="1">
        <v>15884</v>
      </c>
      <c r="B3972" s="1">
        <v>307</v>
      </c>
      <c r="C3972" s="1">
        <f t="shared" si="61"/>
        <v>2.0000000000000002E-5</v>
      </c>
      <c r="D3972" s="1" t="s">
        <v>320</v>
      </c>
      <c r="E3972" s="4">
        <v>99229.080620929599</v>
      </c>
      <c r="F3972" s="66">
        <f>Cat_Results[[#This Row],[TotalLossInOriginalCurrency]] / INDEX(Exchange_Rate[Exchange Rate], MATCH(Cat_Results[[#This Row],[Currency]], Exchange_Rate[Currency], 0))</f>
        <v>99229.080620929599</v>
      </c>
    </row>
    <row r="3973" spans="1:6" x14ac:dyDescent="0.3">
      <c r="A3973" s="1">
        <v>15886</v>
      </c>
      <c r="B3973" s="1">
        <v>243</v>
      </c>
      <c r="C3973" s="1">
        <f t="shared" si="61"/>
        <v>2.0000000000000002E-5</v>
      </c>
      <c r="D3973" s="1" t="s">
        <v>321</v>
      </c>
      <c r="E3973" s="4">
        <v>838.91057388500576</v>
      </c>
      <c r="F3973" s="66">
        <f>Cat_Results[[#This Row],[TotalLossInOriginalCurrency]] / INDEX(Exchange_Rate[Exchange Rate], MATCH(Cat_Results[[#This Row],[Currency]], Exchange_Rate[Currency], 0))</f>
        <v>1314.32119574236</v>
      </c>
    </row>
    <row r="3974" spans="1:6" x14ac:dyDescent="0.3">
      <c r="A3974" s="1">
        <v>15896</v>
      </c>
      <c r="B3974" s="1">
        <v>229</v>
      </c>
      <c r="C3974" s="1">
        <f t="shared" ref="C3974:C4037" si="62">1/50000</f>
        <v>2.0000000000000002E-5</v>
      </c>
      <c r="D3974" s="1" t="s">
        <v>321</v>
      </c>
      <c r="E3974" s="4">
        <v>2.2021484361493711</v>
      </c>
      <c r="F3974" s="66">
        <f>Cat_Results[[#This Row],[TotalLossInOriginalCurrency]] / INDEX(Exchange_Rate[Exchange Rate], MATCH(Cat_Results[[#This Row],[Currency]], Exchange_Rate[Currency], 0))</f>
        <v>3.4501059539616103</v>
      </c>
    </row>
    <row r="3975" spans="1:6" x14ac:dyDescent="0.3">
      <c r="A3975" s="1">
        <v>15897</v>
      </c>
      <c r="B3975" s="1">
        <v>240</v>
      </c>
      <c r="C3975" s="1">
        <f t="shared" si="62"/>
        <v>2.0000000000000002E-5</v>
      </c>
      <c r="D3975" s="1" t="s">
        <v>321</v>
      </c>
      <c r="E3975" s="4">
        <v>2899011.190259581</v>
      </c>
      <c r="F3975" s="66">
        <f>Cat_Results[[#This Row],[TotalLossInOriginalCurrency]] / INDEX(Exchange_Rate[Exchange Rate], MATCH(Cat_Results[[#This Row],[Currency]], Exchange_Rate[Currency], 0))</f>
        <v>4541880.8305243095</v>
      </c>
    </row>
    <row r="3976" spans="1:6" x14ac:dyDescent="0.3">
      <c r="A3976" s="1">
        <v>15904</v>
      </c>
      <c r="B3976" s="1">
        <v>242</v>
      </c>
      <c r="C3976" s="1">
        <f t="shared" si="62"/>
        <v>2.0000000000000002E-5</v>
      </c>
      <c r="D3976" s="1" t="s">
        <v>320</v>
      </c>
      <c r="E3976" s="4">
        <v>24470.696202720901</v>
      </c>
      <c r="F3976" s="66">
        <f>Cat_Results[[#This Row],[TotalLossInOriginalCurrency]] / INDEX(Exchange_Rate[Exchange Rate], MATCH(Cat_Results[[#This Row],[Currency]], Exchange_Rate[Currency], 0))</f>
        <v>24470.696202720901</v>
      </c>
    </row>
    <row r="3977" spans="1:6" x14ac:dyDescent="0.3">
      <c r="A3977" s="1">
        <v>15911</v>
      </c>
      <c r="B3977" s="1">
        <v>281</v>
      </c>
      <c r="C3977" s="1">
        <f t="shared" si="62"/>
        <v>2.0000000000000002E-5</v>
      </c>
      <c r="D3977" s="1" t="s">
        <v>321</v>
      </c>
      <c r="E3977" s="4">
        <v>1.8832996219852152E-2</v>
      </c>
      <c r="F3977" s="66">
        <f>Cat_Results[[#This Row],[TotalLossInOriginalCurrency]] / INDEX(Exchange_Rate[Exchange Rate], MATCH(Cat_Results[[#This Row],[Currency]], Exchange_Rate[Currency], 0))</f>
        <v>2.9505655169487003E-2</v>
      </c>
    </row>
    <row r="3978" spans="1:6" x14ac:dyDescent="0.3">
      <c r="A3978" s="1">
        <v>15912</v>
      </c>
      <c r="B3978" s="1">
        <v>274</v>
      </c>
      <c r="C3978" s="1">
        <f t="shared" si="62"/>
        <v>2.0000000000000002E-5</v>
      </c>
      <c r="D3978" s="1" t="s">
        <v>320</v>
      </c>
      <c r="E3978" s="4">
        <v>2131.6757453605501</v>
      </c>
      <c r="F3978" s="66">
        <f>Cat_Results[[#This Row],[TotalLossInOriginalCurrency]] / INDEX(Exchange_Rate[Exchange Rate], MATCH(Cat_Results[[#This Row],[Currency]], Exchange_Rate[Currency], 0))</f>
        <v>2131.6757453605501</v>
      </c>
    </row>
    <row r="3979" spans="1:6" x14ac:dyDescent="0.3">
      <c r="A3979" s="1">
        <v>15918</v>
      </c>
      <c r="B3979" s="1">
        <v>255</v>
      </c>
      <c r="C3979" s="1">
        <f t="shared" si="62"/>
        <v>2.0000000000000002E-5</v>
      </c>
      <c r="D3979" s="1" t="s">
        <v>320</v>
      </c>
      <c r="E3979" s="4">
        <v>5.4553896188735997E-3</v>
      </c>
      <c r="F3979" s="66">
        <f>Cat_Results[[#This Row],[TotalLossInOriginalCurrency]] / INDEX(Exchange_Rate[Exchange Rate], MATCH(Cat_Results[[#This Row],[Currency]], Exchange_Rate[Currency], 0))</f>
        <v>5.4553896188735997E-3</v>
      </c>
    </row>
    <row r="3980" spans="1:6" x14ac:dyDescent="0.3">
      <c r="A3980" s="1">
        <v>15922</v>
      </c>
      <c r="B3980" s="1">
        <v>250</v>
      </c>
      <c r="C3980" s="1">
        <f t="shared" si="62"/>
        <v>2.0000000000000002E-5</v>
      </c>
      <c r="D3980" s="1" t="s">
        <v>320</v>
      </c>
      <c r="E3980" s="4">
        <v>26121.788359456899</v>
      </c>
      <c r="F3980" s="66">
        <f>Cat_Results[[#This Row],[TotalLossInOriginalCurrency]] / INDEX(Exchange_Rate[Exchange Rate], MATCH(Cat_Results[[#This Row],[Currency]], Exchange_Rate[Currency], 0))</f>
        <v>26121.788359456899</v>
      </c>
    </row>
    <row r="3981" spans="1:6" x14ac:dyDescent="0.3">
      <c r="A3981" s="1">
        <v>15922</v>
      </c>
      <c r="B3981" s="1">
        <v>239</v>
      </c>
      <c r="C3981" s="1">
        <f t="shared" si="62"/>
        <v>2.0000000000000002E-5</v>
      </c>
      <c r="D3981" s="1" t="s">
        <v>321</v>
      </c>
      <c r="E3981" s="4">
        <v>2137119.8510201504</v>
      </c>
      <c r="F3981" s="66">
        <f>Cat_Results[[#This Row],[TotalLossInOriginalCurrency]] / INDEX(Exchange_Rate[Exchange Rate], MATCH(Cat_Results[[#This Row],[Currency]], Exchange_Rate[Currency], 0))</f>
        <v>3348225.66966782</v>
      </c>
    </row>
    <row r="3982" spans="1:6" x14ac:dyDescent="0.3">
      <c r="A3982" s="1">
        <v>15929</v>
      </c>
      <c r="B3982" s="1">
        <v>245</v>
      </c>
      <c r="C3982" s="1">
        <f t="shared" si="62"/>
        <v>2.0000000000000002E-5</v>
      </c>
      <c r="D3982" s="1" t="s">
        <v>320</v>
      </c>
      <c r="E3982" s="4">
        <v>66256.334493361399</v>
      </c>
      <c r="F3982" s="66">
        <f>Cat_Results[[#This Row],[TotalLossInOriginalCurrency]] / INDEX(Exchange_Rate[Exchange Rate], MATCH(Cat_Results[[#This Row],[Currency]], Exchange_Rate[Currency], 0))</f>
        <v>66256.334493361399</v>
      </c>
    </row>
    <row r="3983" spans="1:6" x14ac:dyDescent="0.3">
      <c r="A3983" s="1">
        <v>15931</v>
      </c>
      <c r="B3983" s="1">
        <v>256</v>
      </c>
      <c r="C3983" s="1">
        <f t="shared" si="62"/>
        <v>2.0000000000000002E-5</v>
      </c>
      <c r="D3983" s="1" t="s">
        <v>321</v>
      </c>
      <c r="E3983" s="4">
        <v>5245237.3379627662</v>
      </c>
      <c r="F3983" s="66">
        <f>Cat_Results[[#This Row],[TotalLossInOriginalCurrency]] / INDEX(Exchange_Rate[Exchange Rate], MATCH(Cat_Results[[#This Row],[Currency]], Exchange_Rate[Currency], 0))</f>
        <v>8217713.3351148898</v>
      </c>
    </row>
    <row r="3984" spans="1:6" x14ac:dyDescent="0.3">
      <c r="A3984" s="1">
        <v>15934</v>
      </c>
      <c r="B3984" s="1">
        <v>256</v>
      </c>
      <c r="C3984" s="1">
        <f t="shared" si="62"/>
        <v>2.0000000000000002E-5</v>
      </c>
      <c r="D3984" s="1" t="s">
        <v>321</v>
      </c>
      <c r="E3984" s="4">
        <v>4154.5491329600936</v>
      </c>
      <c r="F3984" s="66">
        <f>Cat_Results[[#This Row],[TotalLossInOriginalCurrency]] / INDEX(Exchange_Rate[Exchange Rate], MATCH(Cat_Results[[#This Row],[Currency]], Exchange_Rate[Currency], 0))</f>
        <v>6508.9321248095093</v>
      </c>
    </row>
    <row r="3985" spans="1:6" x14ac:dyDescent="0.3">
      <c r="A3985" s="1">
        <v>15936</v>
      </c>
      <c r="B3985" s="1">
        <v>228</v>
      </c>
      <c r="C3985" s="1">
        <f t="shared" si="62"/>
        <v>2.0000000000000002E-5</v>
      </c>
      <c r="D3985" s="1" t="s">
        <v>320</v>
      </c>
      <c r="E3985" s="4">
        <v>0.93528809398412704</v>
      </c>
      <c r="F3985" s="66">
        <f>Cat_Results[[#This Row],[TotalLossInOriginalCurrency]] / INDEX(Exchange_Rate[Exchange Rate], MATCH(Cat_Results[[#This Row],[Currency]], Exchange_Rate[Currency], 0))</f>
        <v>0.93528809398412704</v>
      </c>
    </row>
    <row r="3986" spans="1:6" x14ac:dyDescent="0.3">
      <c r="A3986" s="1">
        <v>15939</v>
      </c>
      <c r="B3986" s="1">
        <v>201</v>
      </c>
      <c r="C3986" s="1">
        <f t="shared" si="62"/>
        <v>2.0000000000000002E-5</v>
      </c>
      <c r="D3986" s="1" t="s">
        <v>320</v>
      </c>
      <c r="E3986" s="4">
        <v>454687.541663679</v>
      </c>
      <c r="F3986" s="66">
        <f>Cat_Results[[#This Row],[TotalLossInOriginalCurrency]] / INDEX(Exchange_Rate[Exchange Rate], MATCH(Cat_Results[[#This Row],[Currency]], Exchange_Rate[Currency], 0))</f>
        <v>454687.541663679</v>
      </c>
    </row>
    <row r="3987" spans="1:6" x14ac:dyDescent="0.3">
      <c r="A3987" s="1">
        <v>15942</v>
      </c>
      <c r="B3987" s="1">
        <v>210</v>
      </c>
      <c r="C3987" s="1">
        <f t="shared" si="62"/>
        <v>2.0000000000000002E-5</v>
      </c>
      <c r="D3987" s="1" t="s">
        <v>320</v>
      </c>
      <c r="E3987" s="4">
        <v>289.32990543544298</v>
      </c>
      <c r="F3987" s="66">
        <f>Cat_Results[[#This Row],[TotalLossInOriginalCurrency]] / INDEX(Exchange_Rate[Exchange Rate], MATCH(Cat_Results[[#This Row],[Currency]], Exchange_Rate[Currency], 0))</f>
        <v>289.32990543544298</v>
      </c>
    </row>
    <row r="3988" spans="1:6" x14ac:dyDescent="0.3">
      <c r="A3988" s="1">
        <v>15944</v>
      </c>
      <c r="B3988" s="1">
        <v>257</v>
      </c>
      <c r="C3988" s="1">
        <f t="shared" si="62"/>
        <v>2.0000000000000002E-5</v>
      </c>
      <c r="D3988" s="1" t="s">
        <v>320</v>
      </c>
      <c r="E3988" s="4">
        <v>122325.496400198</v>
      </c>
      <c r="F3988" s="66">
        <f>Cat_Results[[#This Row],[TotalLossInOriginalCurrency]] / INDEX(Exchange_Rate[Exchange Rate], MATCH(Cat_Results[[#This Row],[Currency]], Exchange_Rate[Currency], 0))</f>
        <v>122325.496400198</v>
      </c>
    </row>
    <row r="3989" spans="1:6" x14ac:dyDescent="0.3">
      <c r="A3989" s="1">
        <v>15949</v>
      </c>
      <c r="B3989" s="1">
        <v>223</v>
      </c>
      <c r="C3989" s="1">
        <f t="shared" si="62"/>
        <v>2.0000000000000002E-5</v>
      </c>
      <c r="D3989" s="1" t="s">
        <v>321</v>
      </c>
      <c r="E3989" s="4">
        <v>3242.0761517628616</v>
      </c>
      <c r="F3989" s="66">
        <f>Cat_Results[[#This Row],[TotalLossInOriginalCurrency]] / INDEX(Exchange_Rate[Exchange Rate], MATCH(Cat_Results[[#This Row],[Currency]], Exchange_Rate[Currency], 0))</f>
        <v>5079.36070556294</v>
      </c>
    </row>
    <row r="3990" spans="1:6" x14ac:dyDescent="0.3">
      <c r="A3990" s="1">
        <v>15954</v>
      </c>
      <c r="B3990" s="1">
        <v>230</v>
      </c>
      <c r="C3990" s="1">
        <f t="shared" si="62"/>
        <v>2.0000000000000002E-5</v>
      </c>
      <c r="D3990" s="1" t="s">
        <v>320</v>
      </c>
      <c r="E3990" s="4">
        <v>848521.92929745803</v>
      </c>
      <c r="F3990" s="66">
        <f>Cat_Results[[#This Row],[TotalLossInOriginalCurrency]] / INDEX(Exchange_Rate[Exchange Rate], MATCH(Cat_Results[[#This Row],[Currency]], Exchange_Rate[Currency], 0))</f>
        <v>848521.92929745803</v>
      </c>
    </row>
    <row r="3991" spans="1:6" x14ac:dyDescent="0.3">
      <c r="A3991" s="1">
        <v>15955</v>
      </c>
      <c r="B3991" s="1">
        <v>261</v>
      </c>
      <c r="C3991" s="1">
        <f t="shared" si="62"/>
        <v>2.0000000000000002E-5</v>
      </c>
      <c r="D3991" s="1" t="s">
        <v>320</v>
      </c>
      <c r="E3991" s="4">
        <v>19843.341181077401</v>
      </c>
      <c r="F3991" s="66">
        <f>Cat_Results[[#This Row],[TotalLossInOriginalCurrency]] / INDEX(Exchange_Rate[Exchange Rate], MATCH(Cat_Results[[#This Row],[Currency]], Exchange_Rate[Currency], 0))</f>
        <v>19843.341181077401</v>
      </c>
    </row>
    <row r="3992" spans="1:6" x14ac:dyDescent="0.3">
      <c r="A3992" s="1">
        <v>15955</v>
      </c>
      <c r="B3992" s="1">
        <v>188</v>
      </c>
      <c r="C3992" s="1">
        <f t="shared" si="62"/>
        <v>2.0000000000000002E-5</v>
      </c>
      <c r="D3992" s="1" t="s">
        <v>320</v>
      </c>
      <c r="E3992" s="4">
        <v>2.44218856096268E-3</v>
      </c>
      <c r="F3992" s="66">
        <f>Cat_Results[[#This Row],[TotalLossInOriginalCurrency]] / INDEX(Exchange_Rate[Exchange Rate], MATCH(Cat_Results[[#This Row],[Currency]], Exchange_Rate[Currency], 0))</f>
        <v>2.44218856096268E-3</v>
      </c>
    </row>
    <row r="3993" spans="1:6" x14ac:dyDescent="0.3">
      <c r="A3993" s="1">
        <v>15955</v>
      </c>
      <c r="B3993" s="1">
        <v>264</v>
      </c>
      <c r="C3993" s="1">
        <f t="shared" si="62"/>
        <v>2.0000000000000002E-5</v>
      </c>
      <c r="D3993" s="1" t="s">
        <v>320</v>
      </c>
      <c r="E3993" s="4">
        <v>14285.6435441169</v>
      </c>
      <c r="F3993" s="66">
        <f>Cat_Results[[#This Row],[TotalLossInOriginalCurrency]] / INDEX(Exchange_Rate[Exchange Rate], MATCH(Cat_Results[[#This Row],[Currency]], Exchange_Rate[Currency], 0))</f>
        <v>14285.6435441169</v>
      </c>
    </row>
    <row r="3994" spans="1:6" x14ac:dyDescent="0.3">
      <c r="A3994" s="1">
        <v>15956</v>
      </c>
      <c r="B3994" s="1">
        <v>197</v>
      </c>
      <c r="C3994" s="1">
        <f t="shared" si="62"/>
        <v>2.0000000000000002E-5</v>
      </c>
      <c r="D3994" s="1" t="s">
        <v>320</v>
      </c>
      <c r="E3994" s="4">
        <v>314985.21418709803</v>
      </c>
      <c r="F3994" s="66">
        <f>Cat_Results[[#This Row],[TotalLossInOriginalCurrency]] / INDEX(Exchange_Rate[Exchange Rate], MATCH(Cat_Results[[#This Row],[Currency]], Exchange_Rate[Currency], 0))</f>
        <v>314985.21418709803</v>
      </c>
    </row>
    <row r="3995" spans="1:6" x14ac:dyDescent="0.3">
      <c r="A3995" s="1">
        <v>15958</v>
      </c>
      <c r="B3995" s="1">
        <v>202</v>
      </c>
      <c r="C3995" s="1">
        <f t="shared" si="62"/>
        <v>2.0000000000000002E-5</v>
      </c>
      <c r="D3995" s="1" t="s">
        <v>320</v>
      </c>
      <c r="E3995" s="4">
        <v>4.1832029819488499E-3</v>
      </c>
      <c r="F3995" s="66">
        <f>Cat_Results[[#This Row],[TotalLossInOriginalCurrency]] / INDEX(Exchange_Rate[Exchange Rate], MATCH(Cat_Results[[#This Row],[Currency]], Exchange_Rate[Currency], 0))</f>
        <v>4.1832029819488499E-3</v>
      </c>
    </row>
    <row r="3996" spans="1:6" x14ac:dyDescent="0.3">
      <c r="A3996" s="1">
        <v>15958</v>
      </c>
      <c r="B3996" s="1">
        <v>216</v>
      </c>
      <c r="C3996" s="1">
        <f t="shared" si="62"/>
        <v>2.0000000000000002E-5</v>
      </c>
      <c r="D3996" s="1" t="s">
        <v>321</v>
      </c>
      <c r="E3996" s="4">
        <v>3165499.0782572636</v>
      </c>
      <c r="F3996" s="66">
        <f>Cat_Results[[#This Row],[TotalLossInOriginalCurrency]] / INDEX(Exchange_Rate[Exchange Rate], MATCH(Cat_Results[[#This Row],[Currency]], Exchange_Rate[Currency], 0))</f>
        <v>4959387.4045348801</v>
      </c>
    </row>
    <row r="3997" spans="1:6" x14ac:dyDescent="0.3">
      <c r="A3997" s="1">
        <v>15958</v>
      </c>
      <c r="B3997" s="1">
        <v>254</v>
      </c>
      <c r="C3997" s="1">
        <f t="shared" si="62"/>
        <v>2.0000000000000002E-5</v>
      </c>
      <c r="D3997" s="1" t="s">
        <v>320</v>
      </c>
      <c r="E3997" s="4">
        <v>5841.72890282763</v>
      </c>
      <c r="F3997" s="66">
        <f>Cat_Results[[#This Row],[TotalLossInOriginalCurrency]] / INDEX(Exchange_Rate[Exchange Rate], MATCH(Cat_Results[[#This Row],[Currency]], Exchange_Rate[Currency], 0))</f>
        <v>5841.72890282763</v>
      </c>
    </row>
    <row r="3998" spans="1:6" x14ac:dyDescent="0.3">
      <c r="A3998" s="1">
        <v>15965</v>
      </c>
      <c r="B3998" s="1">
        <v>265</v>
      </c>
      <c r="C3998" s="1">
        <f t="shared" si="62"/>
        <v>2.0000000000000002E-5</v>
      </c>
      <c r="D3998" s="1" t="s">
        <v>320</v>
      </c>
      <c r="E3998" s="4">
        <v>5475840.8613510104</v>
      </c>
      <c r="F3998" s="66">
        <f>Cat_Results[[#This Row],[TotalLossInOriginalCurrency]] / INDEX(Exchange_Rate[Exchange Rate], MATCH(Cat_Results[[#This Row],[Currency]], Exchange_Rate[Currency], 0))</f>
        <v>5475840.8613510104</v>
      </c>
    </row>
    <row r="3999" spans="1:6" x14ac:dyDescent="0.3">
      <c r="A3999" s="1">
        <v>15972</v>
      </c>
      <c r="B3999" s="1">
        <v>269</v>
      </c>
      <c r="C3999" s="1">
        <f t="shared" si="62"/>
        <v>2.0000000000000002E-5</v>
      </c>
      <c r="D3999" s="1" t="s">
        <v>321</v>
      </c>
      <c r="E3999" s="4">
        <v>62776.636880354978</v>
      </c>
      <c r="F3999" s="66">
        <f>Cat_Results[[#This Row],[TotalLossInOriginalCurrency]] / INDEX(Exchange_Rate[Exchange Rate], MATCH(Cat_Results[[#This Row],[Currency]], Exchange_Rate[Currency], 0))</f>
        <v>98352.1569732676</v>
      </c>
    </row>
    <row r="4000" spans="1:6" x14ac:dyDescent="0.3">
      <c r="A4000" s="1">
        <v>15974</v>
      </c>
      <c r="B4000" s="1">
        <v>223</v>
      </c>
      <c r="C4000" s="1">
        <f t="shared" si="62"/>
        <v>2.0000000000000002E-5</v>
      </c>
      <c r="D4000" s="1" t="s">
        <v>322</v>
      </c>
      <c r="E4000" s="4">
        <v>988205.9319584833</v>
      </c>
      <c r="F4000" s="66">
        <f>Cat_Results[[#This Row],[TotalLossInOriginalCurrency]] / INDEX(Exchange_Rate[Exchange Rate], MATCH(Cat_Results[[#This Row],[Currency]], Exchange_Rate[Currency], 0))</f>
        <v>1213813.37536262</v>
      </c>
    </row>
    <row r="4001" spans="1:6" x14ac:dyDescent="0.3">
      <c r="A4001" s="1">
        <v>15976</v>
      </c>
      <c r="B4001" s="1">
        <v>260</v>
      </c>
      <c r="C4001" s="1">
        <f t="shared" si="62"/>
        <v>2.0000000000000002E-5</v>
      </c>
      <c r="D4001" s="1" t="s">
        <v>321</v>
      </c>
      <c r="E4001" s="4">
        <v>1.8832996219852152E-2</v>
      </c>
      <c r="F4001" s="66">
        <f>Cat_Results[[#This Row],[TotalLossInOriginalCurrency]] / INDEX(Exchange_Rate[Exchange Rate], MATCH(Cat_Results[[#This Row],[Currency]], Exchange_Rate[Currency], 0))</f>
        <v>2.9505655169487003E-2</v>
      </c>
    </row>
    <row r="4002" spans="1:6" x14ac:dyDescent="0.3">
      <c r="A4002" s="1">
        <v>15978</v>
      </c>
      <c r="B4002" s="1">
        <v>253</v>
      </c>
      <c r="C4002" s="1">
        <f t="shared" si="62"/>
        <v>2.0000000000000002E-5</v>
      </c>
      <c r="D4002" s="1" t="s">
        <v>321</v>
      </c>
      <c r="E4002" s="4">
        <v>18006331.090624936</v>
      </c>
      <c r="F4002" s="66">
        <f>Cat_Results[[#This Row],[TotalLossInOriginalCurrency]] / INDEX(Exchange_Rate[Exchange Rate], MATCH(Cat_Results[[#This Row],[Currency]], Exchange_Rate[Currency], 0))</f>
        <v>28210518.911884699</v>
      </c>
    </row>
    <row r="4003" spans="1:6" x14ac:dyDescent="0.3">
      <c r="A4003" s="1">
        <v>15979</v>
      </c>
      <c r="B4003" s="1">
        <v>278</v>
      </c>
      <c r="C4003" s="1">
        <f t="shared" si="62"/>
        <v>2.0000000000000002E-5</v>
      </c>
      <c r="D4003" s="1" t="s">
        <v>321</v>
      </c>
      <c r="E4003" s="4">
        <v>129141.27004540424</v>
      </c>
      <c r="F4003" s="66">
        <f>Cat_Results[[#This Row],[TotalLossInOriginalCurrency]] / INDEX(Exchange_Rate[Exchange Rate], MATCH(Cat_Results[[#This Row],[Currency]], Exchange_Rate[Currency], 0))</f>
        <v>202325.62772421201</v>
      </c>
    </row>
    <row r="4004" spans="1:6" x14ac:dyDescent="0.3">
      <c r="A4004" s="1">
        <v>15990</v>
      </c>
      <c r="B4004" s="1">
        <v>225</v>
      </c>
      <c r="C4004" s="1">
        <f t="shared" si="62"/>
        <v>2.0000000000000002E-5</v>
      </c>
      <c r="D4004" s="1" t="s">
        <v>320</v>
      </c>
      <c r="E4004" s="4">
        <v>14527889.060050299</v>
      </c>
      <c r="F4004" s="66">
        <f>Cat_Results[[#This Row],[TotalLossInOriginalCurrency]] / INDEX(Exchange_Rate[Exchange Rate], MATCH(Cat_Results[[#This Row],[Currency]], Exchange_Rate[Currency], 0))</f>
        <v>14527889.060050299</v>
      </c>
    </row>
    <row r="4005" spans="1:6" x14ac:dyDescent="0.3">
      <c r="A4005" s="1">
        <v>15992</v>
      </c>
      <c r="B4005" s="1">
        <v>261</v>
      </c>
      <c r="C4005" s="1">
        <f t="shared" si="62"/>
        <v>2.0000000000000002E-5</v>
      </c>
      <c r="D4005" s="1" t="s">
        <v>320</v>
      </c>
      <c r="E4005" s="4">
        <v>5.9660524129867597E-3</v>
      </c>
      <c r="F4005" s="66">
        <f>Cat_Results[[#This Row],[TotalLossInOriginalCurrency]] / INDEX(Exchange_Rate[Exchange Rate], MATCH(Cat_Results[[#This Row],[Currency]], Exchange_Rate[Currency], 0))</f>
        <v>5.9660524129867597E-3</v>
      </c>
    </row>
    <row r="4006" spans="1:6" x14ac:dyDescent="0.3">
      <c r="A4006" s="1">
        <v>15995</v>
      </c>
      <c r="B4006" s="1">
        <v>216</v>
      </c>
      <c r="C4006" s="1">
        <f t="shared" si="62"/>
        <v>2.0000000000000002E-5</v>
      </c>
      <c r="D4006" s="1" t="s">
        <v>320</v>
      </c>
      <c r="E4006" s="4">
        <v>4.8610921949148199E-2</v>
      </c>
      <c r="F4006" s="66">
        <f>Cat_Results[[#This Row],[TotalLossInOriginalCurrency]] / INDEX(Exchange_Rate[Exchange Rate], MATCH(Cat_Results[[#This Row],[Currency]], Exchange_Rate[Currency], 0))</f>
        <v>4.8610921949148199E-2</v>
      </c>
    </row>
    <row r="4007" spans="1:6" x14ac:dyDescent="0.3">
      <c r="A4007" s="1">
        <v>16001</v>
      </c>
      <c r="B4007" s="1">
        <v>280</v>
      </c>
      <c r="C4007" s="1">
        <f t="shared" si="62"/>
        <v>2.0000000000000002E-5</v>
      </c>
      <c r="D4007" s="1" t="s">
        <v>320</v>
      </c>
      <c r="E4007" s="4">
        <v>19.850391883403098</v>
      </c>
      <c r="F4007" s="66">
        <f>Cat_Results[[#This Row],[TotalLossInOriginalCurrency]] / INDEX(Exchange_Rate[Exchange Rate], MATCH(Cat_Results[[#This Row],[Currency]], Exchange_Rate[Currency], 0))</f>
        <v>19.850391883403098</v>
      </c>
    </row>
    <row r="4008" spans="1:6" x14ac:dyDescent="0.3">
      <c r="A4008" s="1">
        <v>16004</v>
      </c>
      <c r="B4008" s="1">
        <v>264</v>
      </c>
      <c r="C4008" s="1">
        <f t="shared" si="62"/>
        <v>2.0000000000000002E-5</v>
      </c>
      <c r="D4008" s="1" t="s">
        <v>320</v>
      </c>
      <c r="E4008" s="4">
        <v>620362.59452019795</v>
      </c>
      <c r="F4008" s="66">
        <f>Cat_Results[[#This Row],[TotalLossInOriginalCurrency]] / INDEX(Exchange_Rate[Exchange Rate], MATCH(Cat_Results[[#This Row],[Currency]], Exchange_Rate[Currency], 0))</f>
        <v>620362.59452019795</v>
      </c>
    </row>
    <row r="4009" spans="1:6" x14ac:dyDescent="0.3">
      <c r="A4009" s="1">
        <v>16005</v>
      </c>
      <c r="B4009" s="1">
        <v>224</v>
      </c>
      <c r="C4009" s="1">
        <f t="shared" si="62"/>
        <v>2.0000000000000002E-5</v>
      </c>
      <c r="D4009" s="1" t="s">
        <v>320</v>
      </c>
      <c r="E4009" s="4">
        <v>687833.09245774499</v>
      </c>
      <c r="F4009" s="66">
        <f>Cat_Results[[#This Row],[TotalLossInOriginalCurrency]] / INDEX(Exchange_Rate[Exchange Rate], MATCH(Cat_Results[[#This Row],[Currency]], Exchange_Rate[Currency], 0))</f>
        <v>687833.09245774499</v>
      </c>
    </row>
    <row r="4010" spans="1:6" x14ac:dyDescent="0.3">
      <c r="A4010" s="1">
        <v>16007</v>
      </c>
      <c r="B4010" s="1">
        <v>218</v>
      </c>
      <c r="C4010" s="1">
        <f t="shared" si="62"/>
        <v>2.0000000000000002E-5</v>
      </c>
      <c r="D4010" s="1" t="s">
        <v>320</v>
      </c>
      <c r="E4010" s="4">
        <v>6116825.8100689203</v>
      </c>
      <c r="F4010" s="66">
        <f>Cat_Results[[#This Row],[TotalLossInOriginalCurrency]] / INDEX(Exchange_Rate[Exchange Rate], MATCH(Cat_Results[[#This Row],[Currency]], Exchange_Rate[Currency], 0))</f>
        <v>6116825.8100689203</v>
      </c>
    </row>
    <row r="4011" spans="1:6" x14ac:dyDescent="0.3">
      <c r="A4011" s="1">
        <v>16027</v>
      </c>
      <c r="B4011" s="1">
        <v>160</v>
      </c>
      <c r="C4011" s="1">
        <f t="shared" si="62"/>
        <v>2.0000000000000002E-5</v>
      </c>
      <c r="D4011" s="1" t="s">
        <v>320</v>
      </c>
      <c r="E4011" s="4">
        <v>6164563.5333113596</v>
      </c>
      <c r="F4011" s="66">
        <f>Cat_Results[[#This Row],[TotalLossInOriginalCurrency]] / INDEX(Exchange_Rate[Exchange Rate], MATCH(Cat_Results[[#This Row],[Currency]], Exchange_Rate[Currency], 0))</f>
        <v>6164563.5333113596</v>
      </c>
    </row>
    <row r="4012" spans="1:6" x14ac:dyDescent="0.3">
      <c r="A4012" s="1">
        <v>16028</v>
      </c>
      <c r="B4012" s="1">
        <v>235</v>
      </c>
      <c r="C4012" s="1">
        <f t="shared" si="62"/>
        <v>2.0000000000000002E-5</v>
      </c>
      <c r="D4012" s="1" t="s">
        <v>320</v>
      </c>
      <c r="E4012" s="4">
        <v>1550.6078191543299</v>
      </c>
      <c r="F4012" s="66">
        <f>Cat_Results[[#This Row],[TotalLossInOriginalCurrency]] / INDEX(Exchange_Rate[Exchange Rate], MATCH(Cat_Results[[#This Row],[Currency]], Exchange_Rate[Currency], 0))</f>
        <v>1550.6078191543299</v>
      </c>
    </row>
    <row r="4013" spans="1:6" x14ac:dyDescent="0.3">
      <c r="A4013" s="1">
        <v>16029</v>
      </c>
      <c r="B4013" s="1">
        <v>253</v>
      </c>
      <c r="C4013" s="1">
        <f t="shared" si="62"/>
        <v>2.0000000000000002E-5</v>
      </c>
      <c r="D4013" s="1" t="s">
        <v>320</v>
      </c>
      <c r="E4013" s="4">
        <v>11003845.073652901</v>
      </c>
      <c r="F4013" s="66">
        <f>Cat_Results[[#This Row],[TotalLossInOriginalCurrency]] / INDEX(Exchange_Rate[Exchange Rate], MATCH(Cat_Results[[#This Row],[Currency]], Exchange_Rate[Currency], 0))</f>
        <v>11003845.073652901</v>
      </c>
    </row>
    <row r="4014" spans="1:6" x14ac:dyDescent="0.3">
      <c r="A4014" s="1">
        <v>16032</v>
      </c>
      <c r="B4014" s="1">
        <v>239</v>
      </c>
      <c r="C4014" s="1">
        <f t="shared" si="62"/>
        <v>2.0000000000000002E-5</v>
      </c>
      <c r="D4014" s="1" t="s">
        <v>320</v>
      </c>
      <c r="E4014" s="4">
        <v>1829793.81156631</v>
      </c>
      <c r="F4014" s="66">
        <f>Cat_Results[[#This Row],[TotalLossInOriginalCurrency]] / INDEX(Exchange_Rate[Exchange Rate], MATCH(Cat_Results[[#This Row],[Currency]], Exchange_Rate[Currency], 0))</f>
        <v>1829793.81156631</v>
      </c>
    </row>
    <row r="4015" spans="1:6" x14ac:dyDescent="0.3">
      <c r="A4015" s="1">
        <v>16033</v>
      </c>
      <c r="B4015" s="1">
        <v>240</v>
      </c>
      <c r="C4015" s="1">
        <f t="shared" si="62"/>
        <v>2.0000000000000002E-5</v>
      </c>
      <c r="D4015" s="1" t="s">
        <v>321</v>
      </c>
      <c r="E4015" s="4">
        <v>91772.61397269601</v>
      </c>
      <c r="F4015" s="66">
        <f>Cat_Results[[#This Row],[TotalLossInOriginalCurrency]] / INDEX(Exchange_Rate[Exchange Rate], MATCH(Cat_Results[[#This Row],[Currency]], Exchange_Rate[Currency], 0))</f>
        <v>143780.15427128199</v>
      </c>
    </row>
    <row r="4016" spans="1:6" x14ac:dyDescent="0.3">
      <c r="A4016" s="1">
        <v>16039</v>
      </c>
      <c r="B4016" s="1">
        <v>263</v>
      </c>
      <c r="C4016" s="1">
        <f t="shared" si="62"/>
        <v>2.0000000000000002E-5</v>
      </c>
      <c r="D4016" s="1" t="s">
        <v>320</v>
      </c>
      <c r="E4016" s="4">
        <v>3.91684472560883E-3</v>
      </c>
      <c r="F4016" s="66">
        <f>Cat_Results[[#This Row],[TotalLossInOriginalCurrency]] / INDEX(Exchange_Rate[Exchange Rate], MATCH(Cat_Results[[#This Row],[Currency]], Exchange_Rate[Currency], 0))</f>
        <v>3.91684472560883E-3</v>
      </c>
    </row>
    <row r="4017" spans="1:6" x14ac:dyDescent="0.3">
      <c r="A4017" s="1">
        <v>16041</v>
      </c>
      <c r="B4017" s="1">
        <v>218</v>
      </c>
      <c r="C4017" s="1">
        <f t="shared" si="62"/>
        <v>2.0000000000000002E-5</v>
      </c>
      <c r="D4017" s="1" t="s">
        <v>321</v>
      </c>
      <c r="E4017" s="4">
        <v>429.39177238887152</v>
      </c>
      <c r="F4017" s="66">
        <f>Cat_Results[[#This Row],[TotalLossInOriginalCurrency]] / INDEX(Exchange_Rate[Exchange Rate], MATCH(Cat_Results[[#This Row],[Currency]], Exchange_Rate[Currency], 0))</f>
        <v>672.72808961570297</v>
      </c>
    </row>
    <row r="4018" spans="1:6" x14ac:dyDescent="0.3">
      <c r="A4018" s="1">
        <v>16042</v>
      </c>
      <c r="B4018" s="1">
        <v>246</v>
      </c>
      <c r="C4018" s="1">
        <f t="shared" si="62"/>
        <v>2.0000000000000002E-5</v>
      </c>
      <c r="D4018" s="1" t="s">
        <v>321</v>
      </c>
      <c r="E4018" s="4">
        <v>546671.59850982472</v>
      </c>
      <c r="F4018" s="66">
        <f>Cat_Results[[#This Row],[TotalLossInOriginalCurrency]] / INDEX(Exchange_Rate[Exchange Rate], MATCH(Cat_Results[[#This Row],[Currency]], Exchange_Rate[Currency], 0))</f>
        <v>856470.39314861398</v>
      </c>
    </row>
    <row r="4019" spans="1:6" x14ac:dyDescent="0.3">
      <c r="A4019" s="1">
        <v>16047</v>
      </c>
      <c r="B4019" s="1">
        <v>243</v>
      </c>
      <c r="C4019" s="1">
        <f t="shared" si="62"/>
        <v>2.0000000000000002E-5</v>
      </c>
      <c r="D4019" s="1" t="s">
        <v>321</v>
      </c>
      <c r="E4019" s="4">
        <v>1.9059205300947353E-2</v>
      </c>
      <c r="F4019" s="66">
        <f>Cat_Results[[#This Row],[TotalLossInOriginalCurrency]] / INDEX(Exchange_Rate[Exchange Rate], MATCH(Cat_Results[[#This Row],[Currency]], Exchange_Rate[Currency], 0))</f>
        <v>2.9860056936740896E-2</v>
      </c>
    </row>
    <row r="4020" spans="1:6" x14ac:dyDescent="0.3">
      <c r="A4020" s="1">
        <v>16049</v>
      </c>
      <c r="B4020" s="1">
        <v>245</v>
      </c>
      <c r="C4020" s="1">
        <f t="shared" si="62"/>
        <v>2.0000000000000002E-5</v>
      </c>
      <c r="D4020" s="1" t="s">
        <v>320</v>
      </c>
      <c r="E4020" s="4">
        <v>1.62309929728508E-2</v>
      </c>
      <c r="F4020" s="66">
        <f>Cat_Results[[#This Row],[TotalLossInOriginalCurrency]] / INDEX(Exchange_Rate[Exchange Rate], MATCH(Cat_Results[[#This Row],[Currency]], Exchange_Rate[Currency], 0))</f>
        <v>1.62309929728508E-2</v>
      </c>
    </row>
    <row r="4021" spans="1:6" x14ac:dyDescent="0.3">
      <c r="A4021" s="1">
        <v>16052</v>
      </c>
      <c r="B4021" s="1">
        <v>271</v>
      </c>
      <c r="C4021" s="1">
        <f t="shared" si="62"/>
        <v>2.0000000000000002E-5</v>
      </c>
      <c r="D4021" s="1" t="s">
        <v>320</v>
      </c>
      <c r="E4021" s="4">
        <v>50160457.518315002</v>
      </c>
      <c r="F4021" s="66">
        <f>Cat_Results[[#This Row],[TotalLossInOriginalCurrency]] / INDEX(Exchange_Rate[Exchange Rate], MATCH(Cat_Results[[#This Row],[Currency]], Exchange_Rate[Currency], 0))</f>
        <v>50160457.518315002</v>
      </c>
    </row>
    <row r="4022" spans="1:6" x14ac:dyDescent="0.3">
      <c r="A4022" s="1">
        <v>16079</v>
      </c>
      <c r="B4022" s="1">
        <v>278</v>
      </c>
      <c r="C4022" s="1">
        <f t="shared" si="62"/>
        <v>2.0000000000000002E-5</v>
      </c>
      <c r="D4022" s="1" t="s">
        <v>321</v>
      </c>
      <c r="E4022" s="4">
        <v>1.1149058890166173E-2</v>
      </c>
      <c r="F4022" s="66">
        <f>Cat_Results[[#This Row],[TotalLossInOriginalCurrency]] / INDEX(Exchange_Rate[Exchange Rate], MATCH(Cat_Results[[#This Row],[Currency]], Exchange_Rate[Currency], 0))</f>
        <v>1.74672305583954E-2</v>
      </c>
    </row>
    <row r="4023" spans="1:6" x14ac:dyDescent="0.3">
      <c r="A4023" s="1">
        <v>16086</v>
      </c>
      <c r="B4023" s="1">
        <v>181</v>
      </c>
      <c r="C4023" s="1">
        <f t="shared" si="62"/>
        <v>2.0000000000000002E-5</v>
      </c>
      <c r="D4023" s="1" t="s">
        <v>320</v>
      </c>
      <c r="E4023" s="4">
        <v>81050.312781304106</v>
      </c>
      <c r="F4023" s="66">
        <f>Cat_Results[[#This Row],[TotalLossInOriginalCurrency]] / INDEX(Exchange_Rate[Exchange Rate], MATCH(Cat_Results[[#This Row],[Currency]], Exchange_Rate[Currency], 0))</f>
        <v>81050.312781304106</v>
      </c>
    </row>
    <row r="4024" spans="1:6" x14ac:dyDescent="0.3">
      <c r="A4024" s="1">
        <v>16089</v>
      </c>
      <c r="B4024" s="1">
        <v>260</v>
      </c>
      <c r="C4024" s="1">
        <f t="shared" si="62"/>
        <v>2.0000000000000002E-5</v>
      </c>
      <c r="D4024" s="1" t="s">
        <v>321</v>
      </c>
      <c r="E4024" s="4">
        <v>15053.801173953299</v>
      </c>
      <c r="F4024" s="66">
        <f>Cat_Results[[#This Row],[TotalLossInOriginalCurrency]] / INDEX(Exchange_Rate[Exchange Rate], MATCH(Cat_Results[[#This Row],[Currency]], Exchange_Rate[Currency], 0))</f>
        <v>23584.790292713798</v>
      </c>
    </row>
    <row r="4025" spans="1:6" x14ac:dyDescent="0.3">
      <c r="A4025" s="1">
        <v>16101</v>
      </c>
      <c r="B4025" s="1">
        <v>242</v>
      </c>
      <c r="C4025" s="1">
        <f t="shared" si="62"/>
        <v>2.0000000000000002E-5</v>
      </c>
      <c r="D4025" s="1" t="s">
        <v>320</v>
      </c>
      <c r="E4025" s="4">
        <v>13405807.8631161</v>
      </c>
      <c r="F4025" s="66">
        <f>Cat_Results[[#This Row],[TotalLossInOriginalCurrency]] / INDEX(Exchange_Rate[Exchange Rate], MATCH(Cat_Results[[#This Row],[Currency]], Exchange_Rate[Currency], 0))</f>
        <v>13405807.8631161</v>
      </c>
    </row>
    <row r="4026" spans="1:6" x14ac:dyDescent="0.3">
      <c r="A4026" s="1">
        <v>16114</v>
      </c>
      <c r="B4026" s="1">
        <v>254</v>
      </c>
      <c r="C4026" s="1">
        <f t="shared" si="62"/>
        <v>2.0000000000000002E-5</v>
      </c>
      <c r="D4026" s="1" t="s">
        <v>321</v>
      </c>
      <c r="E4026" s="4">
        <v>2025.6597457799026</v>
      </c>
      <c r="F4026" s="66">
        <f>Cat_Results[[#This Row],[TotalLossInOriginalCurrency]] / INDEX(Exchange_Rate[Exchange Rate], MATCH(Cat_Results[[#This Row],[Currency]], Exchange_Rate[Currency], 0))</f>
        <v>3173.6011228361899</v>
      </c>
    </row>
    <row r="4027" spans="1:6" x14ac:dyDescent="0.3">
      <c r="A4027" s="1">
        <v>16119</v>
      </c>
      <c r="B4027" s="1">
        <v>261</v>
      </c>
      <c r="C4027" s="1">
        <f t="shared" si="62"/>
        <v>2.0000000000000002E-5</v>
      </c>
      <c r="D4027" s="1" t="s">
        <v>320</v>
      </c>
      <c r="E4027" s="4">
        <v>7544069.1881740699</v>
      </c>
      <c r="F4027" s="66">
        <f>Cat_Results[[#This Row],[TotalLossInOriginalCurrency]] / INDEX(Exchange_Rate[Exchange Rate], MATCH(Cat_Results[[#This Row],[Currency]], Exchange_Rate[Currency], 0))</f>
        <v>7544069.1881740699</v>
      </c>
    </row>
    <row r="4028" spans="1:6" x14ac:dyDescent="0.3">
      <c r="A4028" s="1">
        <v>16121</v>
      </c>
      <c r="B4028" s="1">
        <v>227</v>
      </c>
      <c r="C4028" s="1">
        <f t="shared" si="62"/>
        <v>2.0000000000000002E-5</v>
      </c>
      <c r="D4028" s="1" t="s">
        <v>320</v>
      </c>
      <c r="E4028" s="4">
        <v>3130495.17650251</v>
      </c>
      <c r="F4028" s="66">
        <f>Cat_Results[[#This Row],[TotalLossInOriginalCurrency]] / INDEX(Exchange_Rate[Exchange Rate], MATCH(Cat_Results[[#This Row],[Currency]], Exchange_Rate[Currency], 0))</f>
        <v>3130495.17650251</v>
      </c>
    </row>
    <row r="4029" spans="1:6" x14ac:dyDescent="0.3">
      <c r="A4029" s="1">
        <v>16125</v>
      </c>
      <c r="B4029" s="1">
        <v>203</v>
      </c>
      <c r="C4029" s="1">
        <f t="shared" si="62"/>
        <v>2.0000000000000002E-5</v>
      </c>
      <c r="D4029" s="1" t="s">
        <v>321</v>
      </c>
      <c r="E4029" s="4">
        <v>66346.236212122487</v>
      </c>
      <c r="F4029" s="66">
        <f>Cat_Results[[#This Row],[TotalLossInOriginalCurrency]] / INDEX(Exchange_Rate[Exchange Rate], MATCH(Cat_Results[[#This Row],[Currency]], Exchange_Rate[Currency], 0))</f>
        <v>103944.648244802</v>
      </c>
    </row>
    <row r="4030" spans="1:6" x14ac:dyDescent="0.3">
      <c r="A4030" s="1">
        <v>16132</v>
      </c>
      <c r="B4030" s="1">
        <v>238</v>
      </c>
      <c r="C4030" s="1">
        <f t="shared" si="62"/>
        <v>2.0000000000000002E-5</v>
      </c>
      <c r="D4030" s="1" t="s">
        <v>320</v>
      </c>
      <c r="E4030" s="4">
        <v>78542.359773932301</v>
      </c>
      <c r="F4030" s="66">
        <f>Cat_Results[[#This Row],[TotalLossInOriginalCurrency]] / INDEX(Exchange_Rate[Exchange Rate], MATCH(Cat_Results[[#This Row],[Currency]], Exchange_Rate[Currency], 0))</f>
        <v>78542.359773932301</v>
      </c>
    </row>
    <row r="4031" spans="1:6" x14ac:dyDescent="0.3">
      <c r="A4031" s="1">
        <v>16142</v>
      </c>
      <c r="B4031" s="1">
        <v>285</v>
      </c>
      <c r="C4031" s="1">
        <f t="shared" si="62"/>
        <v>2.0000000000000002E-5</v>
      </c>
      <c r="D4031" s="1" t="s">
        <v>321</v>
      </c>
      <c r="E4031" s="4">
        <v>1.8832996219852152E-2</v>
      </c>
      <c r="F4031" s="66">
        <f>Cat_Results[[#This Row],[TotalLossInOriginalCurrency]] / INDEX(Exchange_Rate[Exchange Rate], MATCH(Cat_Results[[#This Row],[Currency]], Exchange_Rate[Currency], 0))</f>
        <v>2.9505655169487003E-2</v>
      </c>
    </row>
    <row r="4032" spans="1:6" x14ac:dyDescent="0.3">
      <c r="A4032" s="1">
        <v>16142</v>
      </c>
      <c r="B4032" s="1">
        <v>242</v>
      </c>
      <c r="C4032" s="1">
        <f t="shared" si="62"/>
        <v>2.0000000000000002E-5</v>
      </c>
      <c r="D4032" s="1" t="s">
        <v>320</v>
      </c>
      <c r="E4032" s="4">
        <v>266680.75926672498</v>
      </c>
      <c r="F4032" s="66">
        <f>Cat_Results[[#This Row],[TotalLossInOriginalCurrency]] / INDEX(Exchange_Rate[Exchange Rate], MATCH(Cat_Results[[#This Row],[Currency]], Exchange_Rate[Currency], 0))</f>
        <v>266680.75926672498</v>
      </c>
    </row>
    <row r="4033" spans="1:6" x14ac:dyDescent="0.3">
      <c r="A4033" s="1">
        <v>16146</v>
      </c>
      <c r="B4033" s="1">
        <v>257</v>
      </c>
      <c r="C4033" s="1">
        <f t="shared" si="62"/>
        <v>2.0000000000000002E-5</v>
      </c>
      <c r="D4033" s="1" t="s">
        <v>322</v>
      </c>
      <c r="E4033" s="4">
        <v>4.9479060106032008E-3</v>
      </c>
      <c r="F4033" s="66">
        <f>Cat_Results[[#This Row],[TotalLossInOriginalCurrency]] / INDEX(Exchange_Rate[Exchange Rate], MATCH(Cat_Results[[#This Row],[Currency]], Exchange_Rate[Currency], 0))</f>
        <v>6.0775130987167402E-3</v>
      </c>
    </row>
    <row r="4034" spans="1:6" x14ac:dyDescent="0.3">
      <c r="A4034" s="1">
        <v>16151</v>
      </c>
      <c r="B4034" s="1">
        <v>236</v>
      </c>
      <c r="C4034" s="1">
        <f t="shared" si="62"/>
        <v>2.0000000000000002E-5</v>
      </c>
      <c r="D4034" s="1" t="s">
        <v>324</v>
      </c>
      <c r="E4034" s="4">
        <v>383422.09147332679</v>
      </c>
      <c r="F4034" s="66">
        <f>Cat_Results[[#This Row],[TotalLossInOriginalCurrency]] / INDEX(Exchange_Rate[Exchange Rate], MATCH(Cat_Results[[#This Row],[Currency]], Exchange_Rate[Currency], 0))</f>
        <v>387842.94801667298</v>
      </c>
    </row>
    <row r="4035" spans="1:6" x14ac:dyDescent="0.3">
      <c r="A4035" s="1">
        <v>16155</v>
      </c>
      <c r="B4035" s="1">
        <v>219</v>
      </c>
      <c r="C4035" s="1">
        <f t="shared" si="62"/>
        <v>2.0000000000000002E-5</v>
      </c>
      <c r="D4035" s="1" t="s">
        <v>321</v>
      </c>
      <c r="E4035" s="4">
        <v>4866873.9227967393</v>
      </c>
      <c r="F4035" s="66">
        <f>Cat_Results[[#This Row],[TotalLossInOriginalCurrency]] / INDEX(Exchange_Rate[Exchange Rate], MATCH(Cat_Results[[#This Row],[Currency]], Exchange_Rate[Currency], 0))</f>
        <v>7624931.3727381201</v>
      </c>
    </row>
    <row r="4036" spans="1:6" x14ac:dyDescent="0.3">
      <c r="A4036" s="1">
        <v>16170</v>
      </c>
      <c r="B4036" s="1">
        <v>236</v>
      </c>
      <c r="C4036" s="1">
        <f t="shared" si="62"/>
        <v>2.0000000000000002E-5</v>
      </c>
      <c r="D4036" s="1" t="s">
        <v>323</v>
      </c>
      <c r="E4036" s="4">
        <v>15402438.998874487</v>
      </c>
      <c r="F4036" s="66">
        <f>Cat_Results[[#This Row],[TotalLossInOriginalCurrency]] / INDEX(Exchange_Rate[Exchange Rate], MATCH(Cat_Results[[#This Row],[Currency]], Exchange_Rate[Currency], 0))</f>
        <v>194178.55339183001</v>
      </c>
    </row>
    <row r="4037" spans="1:6" x14ac:dyDescent="0.3">
      <c r="A4037" s="1">
        <v>16178</v>
      </c>
      <c r="B4037" s="1">
        <v>219</v>
      </c>
      <c r="C4037" s="1">
        <f t="shared" si="62"/>
        <v>2.0000000000000002E-5</v>
      </c>
      <c r="D4037" s="1" t="s">
        <v>320</v>
      </c>
      <c r="E4037" s="4">
        <v>554645.13043509098</v>
      </c>
      <c r="F4037" s="66">
        <f>Cat_Results[[#This Row],[TotalLossInOriginalCurrency]] / INDEX(Exchange_Rate[Exchange Rate], MATCH(Cat_Results[[#This Row],[Currency]], Exchange_Rate[Currency], 0))</f>
        <v>554645.13043509098</v>
      </c>
    </row>
    <row r="4038" spans="1:6" x14ac:dyDescent="0.3">
      <c r="A4038" s="1">
        <v>16179</v>
      </c>
      <c r="B4038" s="1">
        <v>284</v>
      </c>
      <c r="C4038" s="1">
        <f t="shared" ref="C4038:C4101" si="63">1/50000</f>
        <v>2.0000000000000002E-5</v>
      </c>
      <c r="D4038" s="1" t="s">
        <v>320</v>
      </c>
      <c r="E4038" s="4">
        <v>1.7658956348895999E-2</v>
      </c>
      <c r="F4038" s="66">
        <f>Cat_Results[[#This Row],[TotalLossInOriginalCurrency]] / INDEX(Exchange_Rate[Exchange Rate], MATCH(Cat_Results[[#This Row],[Currency]], Exchange_Rate[Currency], 0))</f>
        <v>1.7658956348895999E-2</v>
      </c>
    </row>
    <row r="4039" spans="1:6" x14ac:dyDescent="0.3">
      <c r="A4039" s="1">
        <v>16184</v>
      </c>
      <c r="B4039" s="1">
        <v>246</v>
      </c>
      <c r="C4039" s="1">
        <f t="shared" si="63"/>
        <v>2.0000000000000002E-5</v>
      </c>
      <c r="D4039" s="1" t="s">
        <v>321</v>
      </c>
      <c r="E4039" s="4">
        <v>117471.2958590932</v>
      </c>
      <c r="F4039" s="66">
        <f>Cat_Results[[#This Row],[TotalLossInOriginalCurrency]] / INDEX(Exchange_Rate[Exchange Rate], MATCH(Cat_Results[[#This Row],[Currency]], Exchange_Rate[Currency], 0))</f>
        <v>184042.27917157201</v>
      </c>
    </row>
    <row r="4040" spans="1:6" x14ac:dyDescent="0.3">
      <c r="A4040" s="1">
        <v>16186</v>
      </c>
      <c r="B4040" s="1">
        <v>249</v>
      </c>
      <c r="C4040" s="1">
        <f t="shared" si="63"/>
        <v>2.0000000000000002E-5</v>
      </c>
      <c r="D4040" s="1" t="s">
        <v>320</v>
      </c>
      <c r="E4040" s="4">
        <v>1.8342562019824999E-2</v>
      </c>
      <c r="F4040" s="66">
        <f>Cat_Results[[#This Row],[TotalLossInOriginalCurrency]] / INDEX(Exchange_Rate[Exchange Rate], MATCH(Cat_Results[[#This Row],[Currency]], Exchange_Rate[Currency], 0))</f>
        <v>1.8342562019824999E-2</v>
      </c>
    </row>
    <row r="4041" spans="1:6" x14ac:dyDescent="0.3">
      <c r="A4041" s="1">
        <v>16191</v>
      </c>
      <c r="B4041" s="1">
        <v>226</v>
      </c>
      <c r="C4041" s="1">
        <f t="shared" si="63"/>
        <v>2.0000000000000002E-5</v>
      </c>
      <c r="D4041" s="1" t="s">
        <v>320</v>
      </c>
      <c r="E4041" s="4">
        <v>2086.0460799001198</v>
      </c>
      <c r="F4041" s="66">
        <f>Cat_Results[[#This Row],[TotalLossInOriginalCurrency]] / INDEX(Exchange_Rate[Exchange Rate], MATCH(Cat_Results[[#This Row],[Currency]], Exchange_Rate[Currency], 0))</f>
        <v>2086.0460799001198</v>
      </c>
    </row>
    <row r="4042" spans="1:6" x14ac:dyDescent="0.3">
      <c r="A4042" s="1">
        <v>16191</v>
      </c>
      <c r="B4042" s="1">
        <v>210</v>
      </c>
      <c r="C4042" s="1">
        <f t="shared" si="63"/>
        <v>2.0000000000000002E-5</v>
      </c>
      <c r="D4042" s="1" t="s">
        <v>320</v>
      </c>
      <c r="E4042" s="4">
        <v>0.72165628895163503</v>
      </c>
      <c r="F4042" s="66">
        <f>Cat_Results[[#This Row],[TotalLossInOriginalCurrency]] / INDEX(Exchange_Rate[Exchange Rate], MATCH(Cat_Results[[#This Row],[Currency]], Exchange_Rate[Currency], 0))</f>
        <v>0.72165628895163503</v>
      </c>
    </row>
    <row r="4043" spans="1:6" x14ac:dyDescent="0.3">
      <c r="A4043" s="1">
        <v>16198</v>
      </c>
      <c r="B4043" s="1">
        <v>225</v>
      </c>
      <c r="C4043" s="1">
        <f t="shared" si="63"/>
        <v>2.0000000000000002E-5</v>
      </c>
      <c r="D4043" s="1" t="s">
        <v>320</v>
      </c>
      <c r="E4043" s="4">
        <v>124.865028940141</v>
      </c>
      <c r="F4043" s="66">
        <f>Cat_Results[[#This Row],[TotalLossInOriginalCurrency]] / INDEX(Exchange_Rate[Exchange Rate], MATCH(Cat_Results[[#This Row],[Currency]], Exchange_Rate[Currency], 0))</f>
        <v>124.865028940141</v>
      </c>
    </row>
    <row r="4044" spans="1:6" x14ac:dyDescent="0.3">
      <c r="A4044" s="1">
        <v>16201</v>
      </c>
      <c r="B4044" s="1">
        <v>334</v>
      </c>
      <c r="C4044" s="1">
        <f t="shared" si="63"/>
        <v>2.0000000000000002E-5</v>
      </c>
      <c r="D4044" s="1" t="s">
        <v>320</v>
      </c>
      <c r="E4044" s="4">
        <v>6.0775130987167402E-3</v>
      </c>
      <c r="F4044" s="66">
        <f>Cat_Results[[#This Row],[TotalLossInOriginalCurrency]] / INDEX(Exchange_Rate[Exchange Rate], MATCH(Cat_Results[[#This Row],[Currency]], Exchange_Rate[Currency], 0))</f>
        <v>6.0775130987167402E-3</v>
      </c>
    </row>
    <row r="4045" spans="1:6" x14ac:dyDescent="0.3">
      <c r="A4045" s="1">
        <v>16203</v>
      </c>
      <c r="B4045" s="1">
        <v>257</v>
      </c>
      <c r="C4045" s="1">
        <f t="shared" si="63"/>
        <v>2.0000000000000002E-5</v>
      </c>
      <c r="D4045" s="1" t="s">
        <v>321</v>
      </c>
      <c r="E4045" s="4">
        <v>111384.83146640175</v>
      </c>
      <c r="F4045" s="66">
        <f>Cat_Results[[#This Row],[TotalLossInOriginalCurrency]] / INDEX(Exchange_Rate[Exchange Rate], MATCH(Cat_Results[[#This Row],[Currency]], Exchange_Rate[Currency], 0))</f>
        <v>174506.615410178</v>
      </c>
    </row>
    <row r="4046" spans="1:6" x14ac:dyDescent="0.3">
      <c r="A4046" s="1">
        <v>16203</v>
      </c>
      <c r="B4046" s="1">
        <v>287</v>
      </c>
      <c r="C4046" s="1">
        <f t="shared" si="63"/>
        <v>2.0000000000000002E-5</v>
      </c>
      <c r="D4046" s="1" t="s">
        <v>321</v>
      </c>
      <c r="E4046" s="4">
        <v>46331.138688540079</v>
      </c>
      <c r="F4046" s="66">
        <f>Cat_Results[[#This Row],[TotalLossInOriginalCurrency]] / INDEX(Exchange_Rate[Exchange Rate], MATCH(Cat_Results[[#This Row],[Currency]], Exchange_Rate[Currency], 0))</f>
        <v>72586.994963272693</v>
      </c>
    </row>
    <row r="4047" spans="1:6" x14ac:dyDescent="0.3">
      <c r="A4047" s="1">
        <v>16203</v>
      </c>
      <c r="B4047" s="1">
        <v>196</v>
      </c>
      <c r="C4047" s="1">
        <f t="shared" si="63"/>
        <v>2.0000000000000002E-5</v>
      </c>
      <c r="D4047" s="1" t="s">
        <v>320</v>
      </c>
      <c r="E4047" s="4">
        <v>5.9185487106442496</v>
      </c>
      <c r="F4047" s="66">
        <f>Cat_Results[[#This Row],[TotalLossInOriginalCurrency]] / INDEX(Exchange_Rate[Exchange Rate], MATCH(Cat_Results[[#This Row],[Currency]], Exchange_Rate[Currency], 0))</f>
        <v>5.9185487106442496</v>
      </c>
    </row>
    <row r="4048" spans="1:6" x14ac:dyDescent="0.3">
      <c r="A4048" s="1">
        <v>16212</v>
      </c>
      <c r="B4048" s="1">
        <v>222</v>
      </c>
      <c r="C4048" s="1">
        <f t="shared" si="63"/>
        <v>2.0000000000000002E-5</v>
      </c>
      <c r="D4048" s="1" t="s">
        <v>321</v>
      </c>
      <c r="E4048" s="4">
        <v>554251.170071695</v>
      </c>
      <c r="F4048" s="66">
        <f>Cat_Results[[#This Row],[TotalLossInOriginalCurrency]] / INDEX(Exchange_Rate[Exchange Rate], MATCH(Cat_Results[[#This Row],[Currency]], Exchange_Rate[Currency], 0))</f>
        <v>868345.30791131384</v>
      </c>
    </row>
    <row r="4049" spans="1:6" x14ac:dyDescent="0.3">
      <c r="A4049" s="1">
        <v>16212</v>
      </c>
      <c r="B4049" s="1">
        <v>247</v>
      </c>
      <c r="C4049" s="1">
        <f t="shared" si="63"/>
        <v>2.0000000000000002E-5</v>
      </c>
      <c r="D4049" s="1" t="s">
        <v>322</v>
      </c>
      <c r="E4049" s="4">
        <v>21618579.322719693</v>
      </c>
      <c r="F4049" s="66">
        <f>Cat_Results[[#This Row],[TotalLossInOriginalCurrency]] / INDEX(Exchange_Rate[Exchange Rate], MATCH(Cat_Results[[#This Row],[Currency]], Exchange_Rate[Currency], 0))</f>
        <v>26554101.619537104</v>
      </c>
    </row>
    <row r="4050" spans="1:6" x14ac:dyDescent="0.3">
      <c r="A4050" s="1">
        <v>16216</v>
      </c>
      <c r="B4050" s="1">
        <v>251</v>
      </c>
      <c r="C4050" s="1">
        <f t="shared" si="63"/>
        <v>2.0000000000000002E-5</v>
      </c>
      <c r="D4050" s="1" t="s">
        <v>320</v>
      </c>
      <c r="E4050" s="4">
        <v>1266936.50233891</v>
      </c>
      <c r="F4050" s="66">
        <f>Cat_Results[[#This Row],[TotalLossInOriginalCurrency]] / INDEX(Exchange_Rate[Exchange Rate], MATCH(Cat_Results[[#This Row],[Currency]], Exchange_Rate[Currency], 0))</f>
        <v>1266936.50233891</v>
      </c>
    </row>
    <row r="4051" spans="1:6" x14ac:dyDescent="0.3">
      <c r="A4051" s="1">
        <v>16221</v>
      </c>
      <c r="B4051" s="1">
        <v>178</v>
      </c>
      <c r="C4051" s="1">
        <f t="shared" si="63"/>
        <v>2.0000000000000002E-5</v>
      </c>
      <c r="D4051" s="1" t="s">
        <v>320</v>
      </c>
      <c r="E4051" s="4">
        <v>1312969.7904302001</v>
      </c>
      <c r="F4051" s="66">
        <f>Cat_Results[[#This Row],[TotalLossInOriginalCurrency]] / INDEX(Exchange_Rate[Exchange Rate], MATCH(Cat_Results[[#This Row],[Currency]], Exchange_Rate[Currency], 0))</f>
        <v>1312969.7904302001</v>
      </c>
    </row>
    <row r="4052" spans="1:6" x14ac:dyDescent="0.3">
      <c r="A4052" s="1">
        <v>16225</v>
      </c>
      <c r="B4052" s="1">
        <v>233</v>
      </c>
      <c r="C4052" s="1">
        <f t="shared" si="63"/>
        <v>2.0000000000000002E-5</v>
      </c>
      <c r="D4052" s="1" t="s">
        <v>323</v>
      </c>
      <c r="E4052" s="4">
        <v>214.83533485966117</v>
      </c>
      <c r="F4052" s="66">
        <f>Cat_Results[[#This Row],[TotalLossInOriginalCurrency]] / INDEX(Exchange_Rate[Exchange Rate], MATCH(Cat_Results[[#This Row],[Currency]], Exchange_Rate[Currency], 0))</f>
        <v>2.7084291353821799</v>
      </c>
    </row>
    <row r="4053" spans="1:6" x14ac:dyDescent="0.3">
      <c r="A4053" s="1">
        <v>16225</v>
      </c>
      <c r="B4053" s="1">
        <v>222</v>
      </c>
      <c r="C4053" s="1">
        <f t="shared" si="63"/>
        <v>2.0000000000000002E-5</v>
      </c>
      <c r="D4053" s="1" t="s">
        <v>320</v>
      </c>
      <c r="E4053" s="4">
        <v>2648405.7520902301</v>
      </c>
      <c r="F4053" s="66">
        <f>Cat_Results[[#This Row],[TotalLossInOriginalCurrency]] / INDEX(Exchange_Rate[Exchange Rate], MATCH(Cat_Results[[#This Row],[Currency]], Exchange_Rate[Currency], 0))</f>
        <v>2648405.7520902301</v>
      </c>
    </row>
    <row r="4054" spans="1:6" x14ac:dyDescent="0.3">
      <c r="A4054" s="1">
        <v>16225</v>
      </c>
      <c r="B4054" s="1">
        <v>224</v>
      </c>
      <c r="C4054" s="1">
        <f t="shared" si="63"/>
        <v>2.0000000000000002E-5</v>
      </c>
      <c r="D4054" s="1" t="s">
        <v>320</v>
      </c>
      <c r="E4054" s="4">
        <v>1.7061829566955599E-3</v>
      </c>
      <c r="F4054" s="66">
        <f>Cat_Results[[#This Row],[TotalLossInOriginalCurrency]] / INDEX(Exchange_Rate[Exchange Rate], MATCH(Cat_Results[[#This Row],[Currency]], Exchange_Rate[Currency], 0))</f>
        <v>1.7061829566955599E-3</v>
      </c>
    </row>
    <row r="4055" spans="1:6" x14ac:dyDescent="0.3">
      <c r="A4055" s="1">
        <v>16226</v>
      </c>
      <c r="B4055" s="1">
        <v>218</v>
      </c>
      <c r="C4055" s="1">
        <f t="shared" si="63"/>
        <v>2.0000000000000002E-5</v>
      </c>
      <c r="D4055" s="1" t="s">
        <v>321</v>
      </c>
      <c r="E4055" s="4">
        <v>24996.150958664668</v>
      </c>
      <c r="F4055" s="66">
        <f>Cat_Results[[#This Row],[TotalLossInOriginalCurrency]] / INDEX(Exchange_Rate[Exchange Rate], MATCH(Cat_Results[[#This Row],[Currency]], Exchange_Rate[Currency], 0))</f>
        <v>39161.469696115702</v>
      </c>
    </row>
    <row r="4056" spans="1:6" x14ac:dyDescent="0.3">
      <c r="A4056" s="1">
        <v>16228</v>
      </c>
      <c r="B4056" s="1">
        <v>200</v>
      </c>
      <c r="C4056" s="1">
        <f t="shared" si="63"/>
        <v>2.0000000000000002E-5</v>
      </c>
      <c r="D4056" s="1" t="s">
        <v>320</v>
      </c>
      <c r="E4056" s="4">
        <v>1182557.9592212799</v>
      </c>
      <c r="F4056" s="66">
        <f>Cat_Results[[#This Row],[TotalLossInOriginalCurrency]] / INDEX(Exchange_Rate[Exchange Rate], MATCH(Cat_Results[[#This Row],[Currency]], Exchange_Rate[Currency], 0))</f>
        <v>1182557.9592212799</v>
      </c>
    </row>
    <row r="4057" spans="1:6" x14ac:dyDescent="0.3">
      <c r="A4057" s="1">
        <v>16229</v>
      </c>
      <c r="B4057" s="1">
        <v>261</v>
      </c>
      <c r="C4057" s="1">
        <f t="shared" si="63"/>
        <v>2.0000000000000002E-5</v>
      </c>
      <c r="D4057" s="1" t="s">
        <v>320</v>
      </c>
      <c r="E4057" s="4">
        <v>124025.352365609</v>
      </c>
      <c r="F4057" s="66">
        <f>Cat_Results[[#This Row],[TotalLossInOriginalCurrency]] / INDEX(Exchange_Rate[Exchange Rate], MATCH(Cat_Results[[#This Row],[Currency]], Exchange_Rate[Currency], 0))</f>
        <v>124025.352365609</v>
      </c>
    </row>
    <row r="4058" spans="1:6" x14ac:dyDescent="0.3">
      <c r="A4058" s="1">
        <v>16234</v>
      </c>
      <c r="B4058" s="1">
        <v>207</v>
      </c>
      <c r="C4058" s="1">
        <f t="shared" si="63"/>
        <v>2.0000000000000002E-5</v>
      </c>
      <c r="D4058" s="1" t="s">
        <v>320</v>
      </c>
      <c r="E4058" s="4">
        <v>8.0093741416931196E-4</v>
      </c>
      <c r="F4058" s="66">
        <f>Cat_Results[[#This Row],[TotalLossInOriginalCurrency]] / INDEX(Exchange_Rate[Exchange Rate], MATCH(Cat_Results[[#This Row],[Currency]], Exchange_Rate[Currency], 0))</f>
        <v>8.0093741416931196E-4</v>
      </c>
    </row>
    <row r="4059" spans="1:6" x14ac:dyDescent="0.3">
      <c r="A4059" s="1">
        <v>16240</v>
      </c>
      <c r="B4059" s="1">
        <v>266</v>
      </c>
      <c r="C4059" s="1">
        <f t="shared" si="63"/>
        <v>2.0000000000000002E-5</v>
      </c>
      <c r="D4059" s="1" t="s">
        <v>320</v>
      </c>
      <c r="E4059" s="4">
        <v>2.1236733974967499</v>
      </c>
      <c r="F4059" s="66">
        <f>Cat_Results[[#This Row],[TotalLossInOriginalCurrency]] / INDEX(Exchange_Rate[Exchange Rate], MATCH(Cat_Results[[#This Row],[Currency]], Exchange_Rate[Currency], 0))</f>
        <v>2.1236733974967499</v>
      </c>
    </row>
    <row r="4060" spans="1:6" x14ac:dyDescent="0.3">
      <c r="A4060" s="1">
        <v>16242</v>
      </c>
      <c r="B4060" s="1">
        <v>225</v>
      </c>
      <c r="C4060" s="1">
        <f t="shared" si="63"/>
        <v>2.0000000000000002E-5</v>
      </c>
      <c r="D4060" s="1" t="s">
        <v>320</v>
      </c>
      <c r="E4060" s="4">
        <v>352500.92963346798</v>
      </c>
      <c r="F4060" s="66">
        <f>Cat_Results[[#This Row],[TotalLossInOriginalCurrency]] / INDEX(Exchange_Rate[Exchange Rate], MATCH(Cat_Results[[#This Row],[Currency]], Exchange_Rate[Currency], 0))</f>
        <v>352500.92963346798</v>
      </c>
    </row>
    <row r="4061" spans="1:6" x14ac:dyDescent="0.3">
      <c r="A4061" s="1">
        <v>16244</v>
      </c>
      <c r="B4061" s="1">
        <v>230</v>
      </c>
      <c r="C4061" s="1">
        <f t="shared" si="63"/>
        <v>2.0000000000000002E-5</v>
      </c>
      <c r="D4061" s="1" t="s">
        <v>321</v>
      </c>
      <c r="E4061" s="4">
        <v>201405.51526804993</v>
      </c>
      <c r="F4061" s="66">
        <f>Cat_Results[[#This Row],[TotalLossInOriginalCurrency]] / INDEX(Exchange_Rate[Exchange Rate], MATCH(Cat_Results[[#This Row],[Currency]], Exchange_Rate[Currency], 0))</f>
        <v>315542.02068323799</v>
      </c>
    </row>
    <row r="4062" spans="1:6" x14ac:dyDescent="0.3">
      <c r="A4062" s="1">
        <v>16250</v>
      </c>
      <c r="B4062" s="1">
        <v>252</v>
      </c>
      <c r="C4062" s="1">
        <f t="shared" si="63"/>
        <v>2.0000000000000002E-5</v>
      </c>
      <c r="D4062" s="1" t="s">
        <v>320</v>
      </c>
      <c r="E4062" s="4">
        <v>12074121.107419999</v>
      </c>
      <c r="F4062" s="66">
        <f>Cat_Results[[#This Row],[TotalLossInOriginalCurrency]] / INDEX(Exchange_Rate[Exchange Rate], MATCH(Cat_Results[[#This Row],[Currency]], Exchange_Rate[Currency], 0))</f>
        <v>12074121.107419999</v>
      </c>
    </row>
    <row r="4063" spans="1:6" x14ac:dyDescent="0.3">
      <c r="A4063" s="1">
        <v>16261</v>
      </c>
      <c r="B4063" s="1">
        <v>179</v>
      </c>
      <c r="C4063" s="1">
        <f t="shared" si="63"/>
        <v>2.0000000000000002E-5</v>
      </c>
      <c r="D4063" s="1" t="s">
        <v>324</v>
      </c>
      <c r="E4063" s="4">
        <v>5.5988844957283464E-2</v>
      </c>
      <c r="F4063" s="66">
        <f>Cat_Results[[#This Row],[TotalLossInOriginalCurrency]] / INDEX(Exchange_Rate[Exchange Rate], MATCH(Cat_Results[[#This Row],[Currency]], Exchange_Rate[Currency], 0))</f>
        <v>5.6634396314620999E-2</v>
      </c>
    </row>
    <row r="4064" spans="1:6" x14ac:dyDescent="0.3">
      <c r="A4064" s="1">
        <v>16262</v>
      </c>
      <c r="B4064" s="1">
        <v>280</v>
      </c>
      <c r="C4064" s="1">
        <f t="shared" si="63"/>
        <v>2.0000000000000002E-5</v>
      </c>
      <c r="D4064" s="1" t="s">
        <v>322</v>
      </c>
      <c r="E4064" s="4">
        <v>2328582.9834962655</v>
      </c>
      <c r="F4064" s="66">
        <f>Cat_Results[[#This Row],[TotalLossInOriginalCurrency]] / INDEX(Exchange_Rate[Exchange Rate], MATCH(Cat_Results[[#This Row],[Currency]], Exchange_Rate[Currency], 0))</f>
        <v>2860198.54728853</v>
      </c>
    </row>
    <row r="4065" spans="1:6" x14ac:dyDescent="0.3">
      <c r="A4065" s="1">
        <v>16265</v>
      </c>
      <c r="B4065" s="1">
        <v>224</v>
      </c>
      <c r="C4065" s="1">
        <f t="shared" si="63"/>
        <v>2.0000000000000002E-5</v>
      </c>
      <c r="D4065" s="1" t="s">
        <v>320</v>
      </c>
      <c r="E4065" s="4">
        <v>1.75414606928825E-2</v>
      </c>
      <c r="F4065" s="66">
        <f>Cat_Results[[#This Row],[TotalLossInOriginalCurrency]] / INDEX(Exchange_Rate[Exchange Rate], MATCH(Cat_Results[[#This Row],[Currency]], Exchange_Rate[Currency], 0))</f>
        <v>1.75414606928825E-2</v>
      </c>
    </row>
    <row r="4066" spans="1:6" x14ac:dyDescent="0.3">
      <c r="A4066" s="1">
        <v>16273</v>
      </c>
      <c r="B4066" s="1">
        <v>208</v>
      </c>
      <c r="C4066" s="1">
        <f t="shared" si="63"/>
        <v>2.0000000000000002E-5</v>
      </c>
      <c r="D4066" s="1" t="s">
        <v>322</v>
      </c>
      <c r="E4066" s="4">
        <v>19046.616147338285</v>
      </c>
      <c r="F4066" s="66">
        <f>Cat_Results[[#This Row],[TotalLossInOriginalCurrency]] / INDEX(Exchange_Rate[Exchange Rate], MATCH(Cat_Results[[#This Row],[Currency]], Exchange_Rate[Currency], 0))</f>
        <v>23394.959175379798</v>
      </c>
    </row>
    <row r="4067" spans="1:6" x14ac:dyDescent="0.3">
      <c r="A4067" s="1">
        <v>16277</v>
      </c>
      <c r="B4067" s="1">
        <v>226</v>
      </c>
      <c r="C4067" s="1">
        <f t="shared" si="63"/>
        <v>2.0000000000000002E-5</v>
      </c>
      <c r="D4067" s="1" t="s">
        <v>320</v>
      </c>
      <c r="E4067" s="4">
        <v>1906056.2815646101</v>
      </c>
      <c r="F4067" s="66">
        <f>Cat_Results[[#This Row],[TotalLossInOriginalCurrency]] / INDEX(Exchange_Rate[Exchange Rate], MATCH(Cat_Results[[#This Row],[Currency]], Exchange_Rate[Currency], 0))</f>
        <v>1906056.2815646101</v>
      </c>
    </row>
    <row r="4068" spans="1:6" x14ac:dyDescent="0.3">
      <c r="A4068" s="1">
        <v>16282</v>
      </c>
      <c r="B4068" s="1">
        <v>289</v>
      </c>
      <c r="C4068" s="1">
        <f t="shared" si="63"/>
        <v>2.0000000000000002E-5</v>
      </c>
      <c r="D4068" s="1" t="s">
        <v>321</v>
      </c>
      <c r="E4068" s="4">
        <v>280200.16060251533</v>
      </c>
      <c r="F4068" s="66">
        <f>Cat_Results[[#This Row],[TotalLossInOriginalCurrency]] / INDEX(Exchange_Rate[Exchange Rate], MATCH(Cat_Results[[#This Row],[Currency]], Exchange_Rate[Currency], 0))</f>
        <v>438989.59149462404</v>
      </c>
    </row>
    <row r="4069" spans="1:6" x14ac:dyDescent="0.3">
      <c r="A4069" s="1">
        <v>16286</v>
      </c>
      <c r="B4069" s="1">
        <v>198</v>
      </c>
      <c r="C4069" s="1">
        <f t="shared" si="63"/>
        <v>2.0000000000000002E-5</v>
      </c>
      <c r="D4069" s="1" t="s">
        <v>320</v>
      </c>
      <c r="E4069" s="4">
        <v>2.1758303046226501E-3</v>
      </c>
      <c r="F4069" s="66">
        <f>Cat_Results[[#This Row],[TotalLossInOriginalCurrency]] / INDEX(Exchange_Rate[Exchange Rate], MATCH(Cat_Results[[#This Row],[Currency]], Exchange_Rate[Currency], 0))</f>
        <v>2.1758303046226501E-3</v>
      </c>
    </row>
    <row r="4070" spans="1:6" x14ac:dyDescent="0.3">
      <c r="A4070" s="1">
        <v>16292</v>
      </c>
      <c r="B4070" s="1">
        <v>233</v>
      </c>
      <c r="C4070" s="1">
        <f t="shared" si="63"/>
        <v>2.0000000000000002E-5</v>
      </c>
      <c r="D4070" s="1" t="s">
        <v>320</v>
      </c>
      <c r="E4070" s="4">
        <v>1.7061829566955599E-3</v>
      </c>
      <c r="F4070" s="66">
        <f>Cat_Results[[#This Row],[TotalLossInOriginalCurrency]] / INDEX(Exchange_Rate[Exchange Rate], MATCH(Cat_Results[[#This Row],[Currency]], Exchange_Rate[Currency], 0))</f>
        <v>1.7061829566955599E-3</v>
      </c>
    </row>
    <row r="4071" spans="1:6" x14ac:dyDescent="0.3">
      <c r="A4071" s="1">
        <v>16294</v>
      </c>
      <c r="B4071" s="1">
        <v>308</v>
      </c>
      <c r="C4071" s="1">
        <f t="shared" si="63"/>
        <v>2.0000000000000002E-5</v>
      </c>
      <c r="D4071" s="1" t="s">
        <v>320</v>
      </c>
      <c r="E4071" s="4">
        <v>26398.591475949499</v>
      </c>
      <c r="F4071" s="66">
        <f>Cat_Results[[#This Row],[TotalLossInOriginalCurrency]] / INDEX(Exchange_Rate[Exchange Rate], MATCH(Cat_Results[[#This Row],[Currency]], Exchange_Rate[Currency], 0))</f>
        <v>26398.591475949499</v>
      </c>
    </row>
    <row r="4072" spans="1:6" x14ac:dyDescent="0.3">
      <c r="A4072" s="1">
        <v>16296</v>
      </c>
      <c r="B4072" s="1">
        <v>321</v>
      </c>
      <c r="C4072" s="1">
        <f t="shared" si="63"/>
        <v>2.0000000000000002E-5</v>
      </c>
      <c r="D4072" s="1" t="s">
        <v>320</v>
      </c>
      <c r="E4072" s="4">
        <v>6.0775130987167402E-3</v>
      </c>
      <c r="F4072" s="66">
        <f>Cat_Results[[#This Row],[TotalLossInOriginalCurrency]] / INDEX(Exchange_Rate[Exchange Rate], MATCH(Cat_Results[[#This Row],[Currency]], Exchange_Rate[Currency], 0))</f>
        <v>6.0775130987167402E-3</v>
      </c>
    </row>
    <row r="4073" spans="1:6" x14ac:dyDescent="0.3">
      <c r="A4073" s="1">
        <v>16298</v>
      </c>
      <c r="B4073" s="1">
        <v>244</v>
      </c>
      <c r="C4073" s="1">
        <f t="shared" si="63"/>
        <v>2.0000000000000002E-5</v>
      </c>
      <c r="D4073" s="1" t="s">
        <v>320</v>
      </c>
      <c r="E4073" s="4">
        <v>76.645080808550105</v>
      </c>
      <c r="F4073" s="66">
        <f>Cat_Results[[#This Row],[TotalLossInOriginalCurrency]] / INDEX(Exchange_Rate[Exchange Rate], MATCH(Cat_Results[[#This Row],[Currency]], Exchange_Rate[Currency], 0))</f>
        <v>76.645080808550105</v>
      </c>
    </row>
    <row r="4074" spans="1:6" x14ac:dyDescent="0.3">
      <c r="A4074" s="1">
        <v>16299</v>
      </c>
      <c r="B4074" s="1">
        <v>235</v>
      </c>
      <c r="C4074" s="1">
        <f t="shared" si="63"/>
        <v>2.0000000000000002E-5</v>
      </c>
      <c r="D4074" s="1" t="s">
        <v>321</v>
      </c>
      <c r="E4074" s="4">
        <v>932186.72662087216</v>
      </c>
      <c r="F4074" s="66">
        <f>Cat_Results[[#This Row],[TotalLossInOriginalCurrency]] / INDEX(Exchange_Rate[Exchange Rate], MATCH(Cat_Results[[#This Row],[Currency]], Exchange_Rate[Currency], 0))</f>
        <v>1460456.94419325</v>
      </c>
    </row>
    <row r="4075" spans="1:6" x14ac:dyDescent="0.3">
      <c r="A4075" s="1">
        <v>16301</v>
      </c>
      <c r="B4075" s="1">
        <v>249</v>
      </c>
      <c r="C4075" s="1">
        <f t="shared" si="63"/>
        <v>2.0000000000000002E-5</v>
      </c>
      <c r="D4075" s="1" t="s">
        <v>323</v>
      </c>
      <c r="E4075" s="4">
        <v>2049177.9392031101</v>
      </c>
      <c r="F4075" s="66">
        <f>Cat_Results[[#This Row],[TotalLossInOriginalCurrency]] / INDEX(Exchange_Rate[Exchange Rate], MATCH(Cat_Results[[#This Row],[Currency]], Exchange_Rate[Currency], 0))</f>
        <v>25833.986935834499</v>
      </c>
    </row>
    <row r="4076" spans="1:6" x14ac:dyDescent="0.3">
      <c r="A4076" s="1">
        <v>16301</v>
      </c>
      <c r="B4076" s="1">
        <v>213</v>
      </c>
      <c r="C4076" s="1">
        <f t="shared" si="63"/>
        <v>2.0000000000000002E-5</v>
      </c>
      <c r="D4076" s="1" t="s">
        <v>320</v>
      </c>
      <c r="E4076" s="4">
        <v>9611896.8337462693</v>
      </c>
      <c r="F4076" s="66">
        <f>Cat_Results[[#This Row],[TotalLossInOriginalCurrency]] / INDEX(Exchange_Rate[Exchange Rate], MATCH(Cat_Results[[#This Row],[Currency]], Exchange_Rate[Currency], 0))</f>
        <v>9611896.8337462693</v>
      </c>
    </row>
    <row r="4077" spans="1:6" x14ac:dyDescent="0.3">
      <c r="A4077" s="1">
        <v>16302</v>
      </c>
      <c r="B4077" s="1">
        <v>247</v>
      </c>
      <c r="C4077" s="1">
        <f t="shared" si="63"/>
        <v>2.0000000000000002E-5</v>
      </c>
      <c r="D4077" s="1" t="s">
        <v>321</v>
      </c>
      <c r="E4077" s="4">
        <v>1.2564345823950798E-2</v>
      </c>
      <c r="F4077" s="66">
        <f>Cat_Results[[#This Row],[TotalLossInOriginalCurrency]] / INDEX(Exchange_Rate[Exchange Rate], MATCH(Cat_Results[[#This Row],[Currency]], Exchange_Rate[Currency], 0))</f>
        <v>1.9684560596942902E-2</v>
      </c>
    </row>
    <row r="4078" spans="1:6" x14ac:dyDescent="0.3">
      <c r="A4078" s="1">
        <v>16302</v>
      </c>
      <c r="B4078" s="1">
        <v>223</v>
      </c>
      <c r="C4078" s="1">
        <f t="shared" si="63"/>
        <v>2.0000000000000002E-5</v>
      </c>
      <c r="D4078" s="1" t="s">
        <v>320</v>
      </c>
      <c r="E4078" s="4">
        <v>5973.6083799935896</v>
      </c>
      <c r="F4078" s="66">
        <f>Cat_Results[[#This Row],[TotalLossInOriginalCurrency]] / INDEX(Exchange_Rate[Exchange Rate], MATCH(Cat_Results[[#This Row],[Currency]], Exchange_Rate[Currency], 0))</f>
        <v>5973.6083799935896</v>
      </c>
    </row>
    <row r="4079" spans="1:6" x14ac:dyDescent="0.3">
      <c r="A4079" s="1">
        <v>16309</v>
      </c>
      <c r="B4079" s="1">
        <v>257</v>
      </c>
      <c r="C4079" s="1">
        <f t="shared" si="63"/>
        <v>2.0000000000000002E-5</v>
      </c>
      <c r="D4079" s="1" t="s">
        <v>320</v>
      </c>
      <c r="E4079" s="4">
        <v>162217.59047919</v>
      </c>
      <c r="F4079" s="66">
        <f>Cat_Results[[#This Row],[TotalLossInOriginalCurrency]] / INDEX(Exchange_Rate[Exchange Rate], MATCH(Cat_Results[[#This Row],[Currency]], Exchange_Rate[Currency], 0))</f>
        <v>162217.59047919</v>
      </c>
    </row>
    <row r="4080" spans="1:6" x14ac:dyDescent="0.3">
      <c r="A4080" s="1">
        <v>16312</v>
      </c>
      <c r="B4080" s="1">
        <v>181</v>
      </c>
      <c r="C4080" s="1">
        <f t="shared" si="63"/>
        <v>2.0000000000000002E-5</v>
      </c>
      <c r="D4080" s="1" t="s">
        <v>321</v>
      </c>
      <c r="E4080" s="4">
        <v>1.4273185728447121E-3</v>
      </c>
      <c r="F4080" s="66">
        <f>Cat_Results[[#This Row],[TotalLossInOriginalCurrency]] / INDEX(Exchange_Rate[Exchange Rate], MATCH(Cat_Results[[#This Row],[Currency]], Exchange_Rate[Currency], 0))</f>
        <v>2.2361800074577301E-3</v>
      </c>
    </row>
    <row r="4081" spans="1:6" x14ac:dyDescent="0.3">
      <c r="A4081" s="1">
        <v>16315</v>
      </c>
      <c r="B4081" s="1">
        <v>249</v>
      </c>
      <c r="C4081" s="1">
        <f t="shared" si="63"/>
        <v>2.0000000000000002E-5</v>
      </c>
      <c r="D4081" s="1" t="s">
        <v>321</v>
      </c>
      <c r="E4081" s="4">
        <v>2.4467503147870308E-3</v>
      </c>
      <c r="F4081" s="66">
        <f>Cat_Results[[#This Row],[TotalLossInOriginalCurrency]] / INDEX(Exchange_Rate[Exchange Rate], MATCH(Cat_Results[[#This Row],[Currency]], Exchange_Rate[Currency], 0))</f>
        <v>3.8333237171173104E-3</v>
      </c>
    </row>
    <row r="4082" spans="1:6" x14ac:dyDescent="0.3">
      <c r="A4082" s="1">
        <v>16318</v>
      </c>
      <c r="B4082" s="1">
        <v>264</v>
      </c>
      <c r="C4082" s="1">
        <f t="shared" si="63"/>
        <v>2.0000000000000002E-5</v>
      </c>
      <c r="D4082" s="1" t="s">
        <v>320</v>
      </c>
      <c r="E4082" s="4">
        <v>4.5745514333248097E-2</v>
      </c>
      <c r="F4082" s="66">
        <f>Cat_Results[[#This Row],[TotalLossInOriginalCurrency]] / INDEX(Exchange_Rate[Exchange Rate], MATCH(Cat_Results[[#This Row],[Currency]], Exchange_Rate[Currency], 0))</f>
        <v>4.5745514333248097E-2</v>
      </c>
    </row>
    <row r="4083" spans="1:6" x14ac:dyDescent="0.3">
      <c r="A4083" s="1">
        <v>16319</v>
      </c>
      <c r="B4083" s="1">
        <v>224</v>
      </c>
      <c r="C4083" s="1">
        <f t="shared" si="63"/>
        <v>2.0000000000000002E-5</v>
      </c>
      <c r="D4083" s="1" t="s">
        <v>320</v>
      </c>
      <c r="E4083" s="4">
        <v>8.0093741416931196E-4</v>
      </c>
      <c r="F4083" s="66">
        <f>Cat_Results[[#This Row],[TotalLossInOriginalCurrency]] / INDEX(Exchange_Rate[Exchange Rate], MATCH(Cat_Results[[#This Row],[Currency]], Exchange_Rate[Currency], 0))</f>
        <v>8.0093741416931196E-4</v>
      </c>
    </row>
    <row r="4084" spans="1:6" x14ac:dyDescent="0.3">
      <c r="A4084" s="1">
        <v>16321</v>
      </c>
      <c r="B4084" s="1">
        <v>247</v>
      </c>
      <c r="C4084" s="1">
        <f t="shared" si="63"/>
        <v>2.0000000000000002E-5</v>
      </c>
      <c r="D4084" s="1" t="s">
        <v>320</v>
      </c>
      <c r="E4084" s="4">
        <v>2.74912547320127</v>
      </c>
      <c r="F4084" s="66">
        <f>Cat_Results[[#This Row],[TotalLossInOriginalCurrency]] / INDEX(Exchange_Rate[Exchange Rate], MATCH(Cat_Results[[#This Row],[Currency]], Exchange_Rate[Currency], 0))</f>
        <v>2.74912547320127</v>
      </c>
    </row>
    <row r="4085" spans="1:6" x14ac:dyDescent="0.3">
      <c r="A4085" s="1">
        <v>16323</v>
      </c>
      <c r="B4085" s="1">
        <v>215</v>
      </c>
      <c r="C4085" s="1">
        <f t="shared" si="63"/>
        <v>2.0000000000000002E-5</v>
      </c>
      <c r="D4085" s="1" t="s">
        <v>320</v>
      </c>
      <c r="E4085" s="4">
        <v>1.55881348997355</v>
      </c>
      <c r="F4085" s="66">
        <f>Cat_Results[[#This Row],[TotalLossInOriginalCurrency]] / INDEX(Exchange_Rate[Exchange Rate], MATCH(Cat_Results[[#This Row],[Currency]], Exchange_Rate[Currency], 0))</f>
        <v>1.55881348997355</v>
      </c>
    </row>
    <row r="4086" spans="1:6" x14ac:dyDescent="0.3">
      <c r="A4086" s="1">
        <v>16324</v>
      </c>
      <c r="B4086" s="1">
        <v>237</v>
      </c>
      <c r="C4086" s="1">
        <f t="shared" si="63"/>
        <v>2.0000000000000002E-5</v>
      </c>
      <c r="D4086" s="1" t="s">
        <v>324</v>
      </c>
      <c r="E4086" s="4">
        <v>10950014.705152465</v>
      </c>
      <c r="F4086" s="66">
        <f>Cat_Results[[#This Row],[TotalLossInOriginalCurrency]] / INDEX(Exchange_Rate[Exchange Rate], MATCH(Cat_Results[[#This Row],[Currency]], Exchange_Rate[Currency], 0))</f>
        <v>11076268.3698096</v>
      </c>
    </row>
    <row r="4087" spans="1:6" x14ac:dyDescent="0.3">
      <c r="A4087" s="1">
        <v>16329</v>
      </c>
      <c r="B4087" s="1">
        <v>268</v>
      </c>
      <c r="C4087" s="1">
        <f t="shared" si="63"/>
        <v>2.0000000000000002E-5</v>
      </c>
      <c r="D4087" s="1" t="s">
        <v>321</v>
      </c>
      <c r="E4087" s="4">
        <v>105743.32782196251</v>
      </c>
      <c r="F4087" s="66">
        <f>Cat_Results[[#This Row],[TotalLossInOriginalCurrency]] / INDEX(Exchange_Rate[Exchange Rate], MATCH(Cat_Results[[#This Row],[Currency]], Exchange_Rate[Currency], 0))</f>
        <v>165668.07165287799</v>
      </c>
    </row>
    <row r="4088" spans="1:6" x14ac:dyDescent="0.3">
      <c r="A4088" s="1">
        <v>16331</v>
      </c>
      <c r="B4088" s="1">
        <v>223</v>
      </c>
      <c r="C4088" s="1">
        <f t="shared" si="63"/>
        <v>2.0000000000000002E-5</v>
      </c>
      <c r="D4088" s="1" t="s">
        <v>321</v>
      </c>
      <c r="E4088" s="4">
        <v>258672.29038875306</v>
      </c>
      <c r="F4088" s="66">
        <f>Cat_Results[[#This Row],[TotalLossInOriginalCurrency]] / INDEX(Exchange_Rate[Exchange Rate], MATCH(Cat_Results[[#This Row],[Currency]], Exchange_Rate[Currency], 0))</f>
        <v>405261.877240045</v>
      </c>
    </row>
    <row r="4089" spans="1:6" x14ac:dyDescent="0.3">
      <c r="A4089" s="1">
        <v>16333</v>
      </c>
      <c r="B4089" s="1">
        <v>214</v>
      </c>
      <c r="C4089" s="1">
        <f t="shared" si="63"/>
        <v>2.0000000000000002E-5</v>
      </c>
      <c r="D4089" s="1" t="s">
        <v>320</v>
      </c>
      <c r="E4089" s="4">
        <v>8.0093741416931196E-4</v>
      </c>
      <c r="F4089" s="66">
        <f>Cat_Results[[#This Row],[TotalLossInOriginalCurrency]] / INDEX(Exchange_Rate[Exchange Rate], MATCH(Cat_Results[[#This Row],[Currency]], Exchange_Rate[Currency], 0))</f>
        <v>8.0093741416931196E-4</v>
      </c>
    </row>
    <row r="4090" spans="1:6" x14ac:dyDescent="0.3">
      <c r="A4090" s="1">
        <v>16334</v>
      </c>
      <c r="B4090" s="1">
        <v>266</v>
      </c>
      <c r="C4090" s="1">
        <f t="shared" si="63"/>
        <v>2.0000000000000002E-5</v>
      </c>
      <c r="D4090" s="1" t="s">
        <v>320</v>
      </c>
      <c r="E4090" s="4">
        <v>17.0453041791916</v>
      </c>
      <c r="F4090" s="66">
        <f>Cat_Results[[#This Row],[TotalLossInOriginalCurrency]] / INDEX(Exchange_Rate[Exchange Rate], MATCH(Cat_Results[[#This Row],[Currency]], Exchange_Rate[Currency], 0))</f>
        <v>17.0453041791916</v>
      </c>
    </row>
    <row r="4091" spans="1:6" x14ac:dyDescent="0.3">
      <c r="A4091" s="1">
        <v>16340</v>
      </c>
      <c r="B4091" s="1">
        <v>221</v>
      </c>
      <c r="C4091" s="1">
        <f t="shared" si="63"/>
        <v>2.0000000000000002E-5</v>
      </c>
      <c r="D4091" s="1" t="s">
        <v>321</v>
      </c>
      <c r="E4091" s="4">
        <v>5179.9102642396483</v>
      </c>
      <c r="F4091" s="66">
        <f>Cat_Results[[#This Row],[TotalLossInOriginalCurrency]] / INDEX(Exchange_Rate[Exchange Rate], MATCH(Cat_Results[[#This Row],[Currency]], Exchange_Rate[Currency], 0))</f>
        <v>8115.3654087411696</v>
      </c>
    </row>
    <row r="4092" spans="1:6" x14ac:dyDescent="0.3">
      <c r="A4092" s="1">
        <v>16347</v>
      </c>
      <c r="B4092" s="1">
        <v>168</v>
      </c>
      <c r="C4092" s="1">
        <f t="shared" si="63"/>
        <v>2.0000000000000002E-5</v>
      </c>
      <c r="D4092" s="1" t="s">
        <v>320</v>
      </c>
      <c r="E4092" s="4">
        <v>383567.71346930601</v>
      </c>
      <c r="F4092" s="66">
        <f>Cat_Results[[#This Row],[TotalLossInOriginalCurrency]] / INDEX(Exchange_Rate[Exchange Rate], MATCH(Cat_Results[[#This Row],[Currency]], Exchange_Rate[Currency], 0))</f>
        <v>383567.71346930601</v>
      </c>
    </row>
    <row r="4093" spans="1:6" x14ac:dyDescent="0.3">
      <c r="A4093" s="1">
        <v>16350</v>
      </c>
      <c r="B4093" s="1">
        <v>229</v>
      </c>
      <c r="C4093" s="1">
        <f t="shared" si="63"/>
        <v>2.0000000000000002E-5</v>
      </c>
      <c r="D4093" s="1" t="s">
        <v>320</v>
      </c>
      <c r="E4093" s="4">
        <v>2943651.07950779</v>
      </c>
      <c r="F4093" s="66">
        <f>Cat_Results[[#This Row],[TotalLossInOriginalCurrency]] / INDEX(Exchange_Rate[Exchange Rate], MATCH(Cat_Results[[#This Row],[Currency]], Exchange_Rate[Currency], 0))</f>
        <v>2943651.07950779</v>
      </c>
    </row>
    <row r="4094" spans="1:6" x14ac:dyDescent="0.3">
      <c r="A4094" s="1">
        <v>16354</v>
      </c>
      <c r="B4094" s="1">
        <v>260</v>
      </c>
      <c r="C4094" s="1">
        <f t="shared" si="63"/>
        <v>2.0000000000000002E-5</v>
      </c>
      <c r="D4094" s="1" t="s">
        <v>321</v>
      </c>
      <c r="E4094" s="4">
        <v>1.1149058890166173E-2</v>
      </c>
      <c r="F4094" s="66">
        <f>Cat_Results[[#This Row],[TotalLossInOriginalCurrency]] / INDEX(Exchange_Rate[Exchange Rate], MATCH(Cat_Results[[#This Row],[Currency]], Exchange_Rate[Currency], 0))</f>
        <v>1.74672305583954E-2</v>
      </c>
    </row>
    <row r="4095" spans="1:6" x14ac:dyDescent="0.3">
      <c r="A4095" s="1">
        <v>16361</v>
      </c>
      <c r="B4095" s="1">
        <v>246</v>
      </c>
      <c r="C4095" s="1">
        <f t="shared" si="63"/>
        <v>2.0000000000000002E-5</v>
      </c>
      <c r="D4095" s="1" t="s">
        <v>320</v>
      </c>
      <c r="E4095" s="4">
        <v>1.7061829566955599E-3</v>
      </c>
      <c r="F4095" s="66">
        <f>Cat_Results[[#This Row],[TotalLossInOriginalCurrency]] / INDEX(Exchange_Rate[Exchange Rate], MATCH(Cat_Results[[#This Row],[Currency]], Exchange_Rate[Currency], 0))</f>
        <v>1.7061829566955599E-3</v>
      </c>
    </row>
    <row r="4096" spans="1:6" x14ac:dyDescent="0.3">
      <c r="A4096" s="1">
        <v>16366</v>
      </c>
      <c r="B4096" s="1">
        <v>253</v>
      </c>
      <c r="C4096" s="1">
        <f t="shared" si="63"/>
        <v>2.0000000000000002E-5</v>
      </c>
      <c r="D4096" s="1" t="s">
        <v>321</v>
      </c>
      <c r="E4096" s="4">
        <v>19492.218541400096</v>
      </c>
      <c r="F4096" s="66">
        <f>Cat_Results[[#This Row],[TotalLossInOriginalCurrency]] / INDEX(Exchange_Rate[Exchange Rate], MATCH(Cat_Results[[#This Row],[Currency]], Exchange_Rate[Currency], 0))</f>
        <v>30538.4587803707</v>
      </c>
    </row>
    <row r="4097" spans="1:6" x14ac:dyDescent="0.3">
      <c r="A4097" s="1">
        <v>16378</v>
      </c>
      <c r="B4097" s="1">
        <v>231</v>
      </c>
      <c r="C4097" s="1">
        <f t="shared" si="63"/>
        <v>2.0000000000000002E-5</v>
      </c>
      <c r="D4097" s="1" t="s">
        <v>321</v>
      </c>
      <c r="E4097" s="4">
        <v>24332.984828614448</v>
      </c>
      <c r="F4097" s="66">
        <f>Cat_Results[[#This Row],[TotalLossInOriginalCurrency]] / INDEX(Exchange_Rate[Exchange Rate], MATCH(Cat_Results[[#This Row],[Currency]], Exchange_Rate[Currency], 0))</f>
        <v>38122.487320453198</v>
      </c>
    </row>
    <row r="4098" spans="1:6" x14ac:dyDescent="0.3">
      <c r="A4098" s="1">
        <v>16378</v>
      </c>
      <c r="B4098" s="1">
        <v>246</v>
      </c>
      <c r="C4098" s="1">
        <f t="shared" si="63"/>
        <v>2.0000000000000002E-5</v>
      </c>
      <c r="D4098" s="1" t="s">
        <v>320</v>
      </c>
      <c r="E4098" s="4">
        <v>1.7061829566955599E-3</v>
      </c>
      <c r="F4098" s="66">
        <f>Cat_Results[[#This Row],[TotalLossInOriginalCurrency]] / INDEX(Exchange_Rate[Exchange Rate], MATCH(Cat_Results[[#This Row],[Currency]], Exchange_Rate[Currency], 0))</f>
        <v>1.7061829566955599E-3</v>
      </c>
    </row>
    <row r="4099" spans="1:6" x14ac:dyDescent="0.3">
      <c r="A4099" s="1">
        <v>16382</v>
      </c>
      <c r="B4099" s="1">
        <v>222</v>
      </c>
      <c r="C4099" s="1">
        <f t="shared" si="63"/>
        <v>2.0000000000000002E-5</v>
      </c>
      <c r="D4099" s="1" t="s">
        <v>320</v>
      </c>
      <c r="E4099" s="4">
        <v>8.3205632865428897E-2</v>
      </c>
      <c r="F4099" s="66">
        <f>Cat_Results[[#This Row],[TotalLossInOriginalCurrency]] / INDEX(Exchange_Rate[Exchange Rate], MATCH(Cat_Results[[#This Row],[Currency]], Exchange_Rate[Currency], 0))</f>
        <v>8.3205632865428897E-2</v>
      </c>
    </row>
    <row r="4100" spans="1:6" x14ac:dyDescent="0.3">
      <c r="A4100" s="1">
        <v>16384</v>
      </c>
      <c r="B4100" s="1">
        <v>222</v>
      </c>
      <c r="C4100" s="1">
        <f t="shared" si="63"/>
        <v>2.0000000000000002E-5</v>
      </c>
      <c r="D4100" s="1" t="s">
        <v>320</v>
      </c>
      <c r="E4100" s="4">
        <v>1388.4843717589999</v>
      </c>
      <c r="F4100" s="66">
        <f>Cat_Results[[#This Row],[TotalLossInOriginalCurrency]] / INDEX(Exchange_Rate[Exchange Rate], MATCH(Cat_Results[[#This Row],[Currency]], Exchange_Rate[Currency], 0))</f>
        <v>1388.4843717589999</v>
      </c>
    </row>
    <row r="4101" spans="1:6" x14ac:dyDescent="0.3">
      <c r="A4101" s="1">
        <v>16384</v>
      </c>
      <c r="B4101" s="1">
        <v>261</v>
      </c>
      <c r="C4101" s="1">
        <f t="shared" si="63"/>
        <v>2.0000000000000002E-5</v>
      </c>
      <c r="D4101" s="1" t="s">
        <v>321</v>
      </c>
      <c r="E4101" s="4">
        <v>105.74882357322592</v>
      </c>
      <c r="F4101" s="66">
        <f>Cat_Results[[#This Row],[TotalLossInOriginalCurrency]] / INDEX(Exchange_Rate[Exchange Rate], MATCH(Cat_Results[[#This Row],[Currency]], Exchange_Rate[Currency], 0))</f>
        <v>165.67668184638001</v>
      </c>
    </row>
    <row r="4102" spans="1:6" x14ac:dyDescent="0.3">
      <c r="A4102" s="1">
        <v>16393</v>
      </c>
      <c r="B4102" s="1">
        <v>229</v>
      </c>
      <c r="C4102" s="1">
        <f t="shared" ref="C4102:C4165" si="64">1/50000</f>
        <v>2.0000000000000002E-5</v>
      </c>
      <c r="D4102" s="1" t="s">
        <v>320</v>
      </c>
      <c r="E4102" s="4">
        <v>266564.49052478699</v>
      </c>
      <c r="F4102" s="66">
        <f>Cat_Results[[#This Row],[TotalLossInOriginalCurrency]] / INDEX(Exchange_Rate[Exchange Rate], MATCH(Cat_Results[[#This Row],[Currency]], Exchange_Rate[Currency], 0))</f>
        <v>266564.49052478699</v>
      </c>
    </row>
    <row r="4103" spans="1:6" x14ac:dyDescent="0.3">
      <c r="A4103" s="1">
        <v>16396</v>
      </c>
      <c r="B4103" s="1">
        <v>211</v>
      </c>
      <c r="C4103" s="1">
        <f t="shared" si="64"/>
        <v>2.0000000000000002E-5</v>
      </c>
      <c r="D4103" s="1" t="s">
        <v>320</v>
      </c>
      <c r="E4103" s="4">
        <v>3194139.32439974</v>
      </c>
      <c r="F4103" s="66">
        <f>Cat_Results[[#This Row],[TotalLossInOriginalCurrency]] / INDEX(Exchange_Rate[Exchange Rate], MATCH(Cat_Results[[#This Row],[Currency]], Exchange_Rate[Currency], 0))</f>
        <v>3194139.32439974</v>
      </c>
    </row>
    <row r="4104" spans="1:6" x14ac:dyDescent="0.3">
      <c r="A4104" s="1">
        <v>16400</v>
      </c>
      <c r="B4104" s="1">
        <v>272</v>
      </c>
      <c r="C4104" s="1">
        <f t="shared" si="64"/>
        <v>2.0000000000000002E-5</v>
      </c>
      <c r="D4104" s="1" t="s">
        <v>320</v>
      </c>
      <c r="E4104" s="4">
        <v>2.2839009761810299E-2</v>
      </c>
      <c r="F4104" s="66">
        <f>Cat_Results[[#This Row],[TotalLossInOriginalCurrency]] / INDEX(Exchange_Rate[Exchange Rate], MATCH(Cat_Results[[#This Row],[Currency]], Exchange_Rate[Currency], 0))</f>
        <v>2.2839009761810299E-2</v>
      </c>
    </row>
    <row r="4105" spans="1:6" x14ac:dyDescent="0.3">
      <c r="A4105" s="1">
        <v>16403</v>
      </c>
      <c r="B4105" s="1">
        <v>279</v>
      </c>
      <c r="C4105" s="1">
        <f t="shared" si="64"/>
        <v>2.0000000000000002E-5</v>
      </c>
      <c r="D4105" s="1" t="s">
        <v>320</v>
      </c>
      <c r="E4105" s="4">
        <v>73992.809840522707</v>
      </c>
      <c r="F4105" s="66">
        <f>Cat_Results[[#This Row],[TotalLossInOriginalCurrency]] / INDEX(Exchange_Rate[Exchange Rate], MATCH(Cat_Results[[#This Row],[Currency]], Exchange_Rate[Currency], 0))</f>
        <v>73992.809840522707</v>
      </c>
    </row>
    <row r="4106" spans="1:6" x14ac:dyDescent="0.3">
      <c r="A4106" s="1">
        <v>16403</v>
      </c>
      <c r="B4106" s="1">
        <v>286</v>
      </c>
      <c r="C4106" s="1">
        <f t="shared" si="64"/>
        <v>2.0000000000000002E-5</v>
      </c>
      <c r="D4106" s="1" t="s">
        <v>320</v>
      </c>
      <c r="E4106" s="4">
        <v>2.07587294247001</v>
      </c>
      <c r="F4106" s="66">
        <f>Cat_Results[[#This Row],[TotalLossInOriginalCurrency]] / INDEX(Exchange_Rate[Exchange Rate], MATCH(Cat_Results[[#This Row],[Currency]], Exchange_Rate[Currency], 0))</f>
        <v>2.07587294247001</v>
      </c>
    </row>
    <row r="4107" spans="1:6" x14ac:dyDescent="0.3">
      <c r="A4107" s="1">
        <v>16403</v>
      </c>
      <c r="B4107" s="1">
        <v>302</v>
      </c>
      <c r="C4107" s="1">
        <f t="shared" si="64"/>
        <v>2.0000000000000002E-5</v>
      </c>
      <c r="D4107" s="1" t="s">
        <v>322</v>
      </c>
      <c r="E4107" s="4">
        <v>9.3604626755678828E-3</v>
      </c>
      <c r="F4107" s="66">
        <f>Cat_Results[[#This Row],[TotalLossInOriginalCurrency]] / INDEX(Exchange_Rate[Exchange Rate], MATCH(Cat_Results[[#This Row],[Currency]], Exchange_Rate[Currency], 0))</f>
        <v>1.14974565804005E-2</v>
      </c>
    </row>
    <row r="4108" spans="1:6" x14ac:dyDescent="0.3">
      <c r="A4108" s="1">
        <v>16406</v>
      </c>
      <c r="B4108" s="1">
        <v>306</v>
      </c>
      <c r="C4108" s="1">
        <f t="shared" si="64"/>
        <v>2.0000000000000002E-5</v>
      </c>
      <c r="D4108" s="1" t="s">
        <v>320</v>
      </c>
      <c r="E4108" s="4">
        <v>838089.68460884003</v>
      </c>
      <c r="F4108" s="66">
        <f>Cat_Results[[#This Row],[TotalLossInOriginalCurrency]] / INDEX(Exchange_Rate[Exchange Rate], MATCH(Cat_Results[[#This Row],[Currency]], Exchange_Rate[Currency], 0))</f>
        <v>838089.68460884003</v>
      </c>
    </row>
    <row r="4109" spans="1:6" x14ac:dyDescent="0.3">
      <c r="A4109" s="1">
        <v>16409</v>
      </c>
      <c r="B4109" s="1">
        <v>223</v>
      </c>
      <c r="C4109" s="1">
        <f t="shared" si="64"/>
        <v>2.0000000000000002E-5</v>
      </c>
      <c r="D4109" s="1" t="s">
        <v>320</v>
      </c>
      <c r="E4109" s="4">
        <v>6.0964375734329198E-3</v>
      </c>
      <c r="F4109" s="66">
        <f>Cat_Results[[#This Row],[TotalLossInOriginalCurrency]] / INDEX(Exchange_Rate[Exchange Rate], MATCH(Cat_Results[[#This Row],[Currency]], Exchange_Rate[Currency], 0))</f>
        <v>6.0964375734329198E-3</v>
      </c>
    </row>
    <row r="4110" spans="1:6" x14ac:dyDescent="0.3">
      <c r="A4110" s="1">
        <v>16412</v>
      </c>
      <c r="B4110" s="1">
        <v>271</v>
      </c>
      <c r="C4110" s="1">
        <f t="shared" si="64"/>
        <v>2.0000000000000002E-5</v>
      </c>
      <c r="D4110" s="1" t="s">
        <v>320</v>
      </c>
      <c r="E4110" s="4">
        <v>4891.7055576108396</v>
      </c>
      <c r="F4110" s="66">
        <f>Cat_Results[[#This Row],[TotalLossInOriginalCurrency]] / INDEX(Exchange_Rate[Exchange Rate], MATCH(Cat_Results[[#This Row],[Currency]], Exchange_Rate[Currency], 0))</f>
        <v>4891.7055576108396</v>
      </c>
    </row>
    <row r="4111" spans="1:6" x14ac:dyDescent="0.3">
      <c r="A4111" s="1">
        <v>16415</v>
      </c>
      <c r="B4111" s="1">
        <v>225</v>
      </c>
      <c r="C4111" s="1">
        <f t="shared" si="64"/>
        <v>2.0000000000000002E-5</v>
      </c>
      <c r="D4111" s="1" t="s">
        <v>320</v>
      </c>
      <c r="E4111" s="4">
        <v>18169.194109728898</v>
      </c>
      <c r="F4111" s="66">
        <f>Cat_Results[[#This Row],[TotalLossInOriginalCurrency]] / INDEX(Exchange_Rate[Exchange Rate], MATCH(Cat_Results[[#This Row],[Currency]], Exchange_Rate[Currency], 0))</f>
        <v>18169.194109728898</v>
      </c>
    </row>
    <row r="4112" spans="1:6" x14ac:dyDescent="0.3">
      <c r="A4112" s="1">
        <v>16420</v>
      </c>
      <c r="B4112" s="1">
        <v>226</v>
      </c>
      <c r="C4112" s="1">
        <f t="shared" si="64"/>
        <v>2.0000000000000002E-5</v>
      </c>
      <c r="D4112" s="1" t="s">
        <v>321</v>
      </c>
      <c r="E4112" s="4">
        <v>146914.06280943836</v>
      </c>
      <c r="F4112" s="66">
        <f>Cat_Results[[#This Row],[TotalLossInOriginalCurrency]] / INDEX(Exchange_Rate[Exchange Rate], MATCH(Cat_Results[[#This Row],[Currency]], Exchange_Rate[Currency], 0))</f>
        <v>230170.262139928</v>
      </c>
    </row>
    <row r="4113" spans="1:6" x14ac:dyDescent="0.3">
      <c r="A4113" s="1">
        <v>16422</v>
      </c>
      <c r="B4113" s="1">
        <v>230</v>
      </c>
      <c r="C4113" s="1">
        <f t="shared" si="64"/>
        <v>2.0000000000000002E-5</v>
      </c>
      <c r="D4113" s="1" t="s">
        <v>323</v>
      </c>
      <c r="E4113" s="4">
        <v>1.1667259053725563</v>
      </c>
      <c r="F4113" s="66">
        <f>Cat_Results[[#This Row],[TotalLossInOriginalCurrency]] / INDEX(Exchange_Rate[Exchange Rate], MATCH(Cat_Results[[#This Row],[Currency]], Exchange_Rate[Currency], 0))</f>
        <v>1.4708913862705198E-2</v>
      </c>
    </row>
    <row r="4114" spans="1:6" x14ac:dyDescent="0.3">
      <c r="A4114" s="1">
        <v>16423</v>
      </c>
      <c r="B4114" s="1">
        <v>208</v>
      </c>
      <c r="C4114" s="1">
        <f t="shared" si="64"/>
        <v>2.0000000000000002E-5</v>
      </c>
      <c r="D4114" s="1" t="s">
        <v>320</v>
      </c>
      <c r="E4114" s="4">
        <v>1648233.9497940701</v>
      </c>
      <c r="F4114" s="66">
        <f>Cat_Results[[#This Row],[TotalLossInOriginalCurrency]] / INDEX(Exchange_Rate[Exchange Rate], MATCH(Cat_Results[[#This Row],[Currency]], Exchange_Rate[Currency], 0))</f>
        <v>1648233.9497940701</v>
      </c>
    </row>
    <row r="4115" spans="1:6" x14ac:dyDescent="0.3">
      <c r="A4115" s="1">
        <v>16424</v>
      </c>
      <c r="B4115" s="1">
        <v>156</v>
      </c>
      <c r="C4115" s="1">
        <f t="shared" si="64"/>
        <v>2.0000000000000002E-5</v>
      </c>
      <c r="D4115" s="1" t="s">
        <v>321</v>
      </c>
      <c r="E4115" s="4">
        <v>30475.750600759748</v>
      </c>
      <c r="F4115" s="66">
        <f>Cat_Results[[#This Row],[TotalLossInOriginalCurrency]] / INDEX(Exchange_Rate[Exchange Rate], MATCH(Cat_Results[[#This Row],[Currency]], Exchange_Rate[Currency], 0))</f>
        <v>47746.358453013199</v>
      </c>
    </row>
    <row r="4116" spans="1:6" x14ac:dyDescent="0.3">
      <c r="A4116" s="1">
        <v>16424</v>
      </c>
      <c r="B4116" s="1">
        <v>280</v>
      </c>
      <c r="C4116" s="1">
        <f t="shared" si="64"/>
        <v>2.0000000000000002E-5</v>
      </c>
      <c r="D4116" s="1" t="s">
        <v>322</v>
      </c>
      <c r="E4116" s="4">
        <v>3408476.1946377414</v>
      </c>
      <c r="F4116" s="66">
        <f>Cat_Results[[#This Row],[TotalLossInOriginalCurrency]] / INDEX(Exchange_Rate[Exchange Rate], MATCH(Cat_Results[[#This Row],[Currency]], Exchange_Rate[Currency], 0))</f>
        <v>4186631.4103750903</v>
      </c>
    </row>
    <row r="4117" spans="1:6" x14ac:dyDescent="0.3">
      <c r="A4117" s="1">
        <v>16425</v>
      </c>
      <c r="B4117" s="1">
        <v>223</v>
      </c>
      <c r="C4117" s="1">
        <f t="shared" si="64"/>
        <v>2.0000000000000002E-5</v>
      </c>
      <c r="D4117" s="1" t="s">
        <v>320</v>
      </c>
      <c r="E4117" s="4">
        <v>8.0093741416931196E-4</v>
      </c>
      <c r="F4117" s="66">
        <f>Cat_Results[[#This Row],[TotalLossInOriginalCurrency]] / INDEX(Exchange_Rate[Exchange Rate], MATCH(Cat_Results[[#This Row],[Currency]], Exchange_Rate[Currency], 0))</f>
        <v>8.0093741416931196E-4</v>
      </c>
    </row>
    <row r="4118" spans="1:6" x14ac:dyDescent="0.3">
      <c r="A4118" s="1">
        <v>16433</v>
      </c>
      <c r="B4118" s="1">
        <v>219</v>
      </c>
      <c r="C4118" s="1">
        <f t="shared" si="64"/>
        <v>2.0000000000000002E-5</v>
      </c>
      <c r="D4118" s="1" t="s">
        <v>320</v>
      </c>
      <c r="E4118" s="4">
        <v>634483.03988017899</v>
      </c>
      <c r="F4118" s="66">
        <f>Cat_Results[[#This Row],[TotalLossInOriginalCurrency]] / INDEX(Exchange_Rate[Exchange Rate], MATCH(Cat_Results[[#This Row],[Currency]], Exchange_Rate[Currency], 0))</f>
        <v>634483.03988017899</v>
      </c>
    </row>
    <row r="4119" spans="1:6" x14ac:dyDescent="0.3">
      <c r="A4119" s="1">
        <v>16434</v>
      </c>
      <c r="B4119" s="1">
        <v>215</v>
      </c>
      <c r="C4119" s="1">
        <f t="shared" si="64"/>
        <v>2.0000000000000002E-5</v>
      </c>
      <c r="D4119" s="1" t="s">
        <v>320</v>
      </c>
      <c r="E4119" s="4">
        <v>4986037.3566772398</v>
      </c>
      <c r="F4119" s="66">
        <f>Cat_Results[[#This Row],[TotalLossInOriginalCurrency]] / INDEX(Exchange_Rate[Exchange Rate], MATCH(Cat_Results[[#This Row],[Currency]], Exchange_Rate[Currency], 0))</f>
        <v>4986037.3566772398</v>
      </c>
    </row>
    <row r="4120" spans="1:6" x14ac:dyDescent="0.3">
      <c r="A4120" s="1">
        <v>16434</v>
      </c>
      <c r="B4120" s="1">
        <v>255</v>
      </c>
      <c r="C4120" s="1">
        <f t="shared" si="64"/>
        <v>2.0000000000000002E-5</v>
      </c>
      <c r="D4120" s="1" t="s">
        <v>320</v>
      </c>
      <c r="E4120" s="4">
        <v>1.2597344815731E-2</v>
      </c>
      <c r="F4120" s="66">
        <f>Cat_Results[[#This Row],[TotalLossInOriginalCurrency]] / INDEX(Exchange_Rate[Exchange Rate], MATCH(Cat_Results[[#This Row],[Currency]], Exchange_Rate[Currency], 0))</f>
        <v>1.2597344815731E-2</v>
      </c>
    </row>
    <row r="4121" spans="1:6" x14ac:dyDescent="0.3">
      <c r="A4121" s="1">
        <v>16444</v>
      </c>
      <c r="B4121" s="1">
        <v>276</v>
      </c>
      <c r="C4121" s="1">
        <f t="shared" si="64"/>
        <v>2.0000000000000002E-5</v>
      </c>
      <c r="D4121" s="1" t="s">
        <v>320</v>
      </c>
      <c r="E4121" s="4">
        <v>3.5656746476888698E-2</v>
      </c>
      <c r="F4121" s="66">
        <f>Cat_Results[[#This Row],[TotalLossInOriginalCurrency]] / INDEX(Exchange_Rate[Exchange Rate], MATCH(Cat_Results[[#This Row],[Currency]], Exchange_Rate[Currency], 0))</f>
        <v>3.5656746476888698E-2</v>
      </c>
    </row>
    <row r="4122" spans="1:6" x14ac:dyDescent="0.3">
      <c r="A4122" s="1">
        <v>16449</v>
      </c>
      <c r="B4122" s="1">
        <v>216</v>
      </c>
      <c r="C4122" s="1">
        <f t="shared" si="64"/>
        <v>2.0000000000000002E-5</v>
      </c>
      <c r="D4122" s="1" t="s">
        <v>320</v>
      </c>
      <c r="E4122" s="4">
        <v>8942.3193689994496</v>
      </c>
      <c r="F4122" s="66">
        <f>Cat_Results[[#This Row],[TotalLossInOriginalCurrency]] / INDEX(Exchange_Rate[Exchange Rate], MATCH(Cat_Results[[#This Row],[Currency]], Exchange_Rate[Currency], 0))</f>
        <v>8942.3193689994496</v>
      </c>
    </row>
    <row r="4123" spans="1:6" x14ac:dyDescent="0.3">
      <c r="A4123" s="1">
        <v>16452</v>
      </c>
      <c r="B4123" s="1">
        <v>277</v>
      </c>
      <c r="C4123" s="1">
        <f t="shared" si="64"/>
        <v>2.0000000000000002E-5</v>
      </c>
      <c r="D4123" s="1" t="s">
        <v>322</v>
      </c>
      <c r="E4123" s="4">
        <v>5.2674293350292022E-2</v>
      </c>
      <c r="F4123" s="66">
        <f>Cat_Results[[#This Row],[TotalLossInOriginalCurrency]] / INDEX(Exchange_Rate[Exchange Rate], MATCH(Cat_Results[[#This Row],[Currency]], Exchange_Rate[Currency], 0))</f>
        <v>6.4699836075305897E-2</v>
      </c>
    </row>
    <row r="4124" spans="1:6" x14ac:dyDescent="0.3">
      <c r="A4124" s="1">
        <v>16459</v>
      </c>
      <c r="B4124" s="1">
        <v>215</v>
      </c>
      <c r="C4124" s="1">
        <f t="shared" si="64"/>
        <v>2.0000000000000002E-5</v>
      </c>
      <c r="D4124" s="1" t="s">
        <v>321</v>
      </c>
      <c r="E4124" s="4">
        <v>6459.7529372006156</v>
      </c>
      <c r="F4124" s="66">
        <f>Cat_Results[[#This Row],[TotalLossInOriginalCurrency]] / INDEX(Exchange_Rate[Exchange Rate], MATCH(Cat_Results[[#This Row],[Currency]], Exchange_Rate[Currency], 0))</f>
        <v>10120.494923914899</v>
      </c>
    </row>
    <row r="4125" spans="1:6" x14ac:dyDescent="0.3">
      <c r="A4125" s="1">
        <v>16462</v>
      </c>
      <c r="B4125" s="1">
        <v>300</v>
      </c>
      <c r="C4125" s="1">
        <f t="shared" si="64"/>
        <v>2.0000000000000002E-5</v>
      </c>
      <c r="D4125" s="1" t="s">
        <v>322</v>
      </c>
      <c r="E4125" s="4">
        <v>9.3604626755678828E-3</v>
      </c>
      <c r="F4125" s="66">
        <f>Cat_Results[[#This Row],[TotalLossInOriginalCurrency]] / INDEX(Exchange_Rate[Exchange Rate], MATCH(Cat_Results[[#This Row],[Currency]], Exchange_Rate[Currency], 0))</f>
        <v>1.14974565804005E-2</v>
      </c>
    </row>
    <row r="4126" spans="1:6" x14ac:dyDescent="0.3">
      <c r="A4126" s="1">
        <v>16465</v>
      </c>
      <c r="B4126" s="1">
        <v>252</v>
      </c>
      <c r="C4126" s="1">
        <f t="shared" si="64"/>
        <v>2.0000000000000002E-5</v>
      </c>
      <c r="D4126" s="1" t="s">
        <v>321</v>
      </c>
      <c r="E4126" s="4">
        <v>30782097.913027931</v>
      </c>
      <c r="F4126" s="66">
        <f>Cat_Results[[#This Row],[TotalLossInOriginalCurrency]] / INDEX(Exchange_Rate[Exchange Rate], MATCH(Cat_Results[[#This Row],[Currency]], Exchange_Rate[Currency], 0))</f>
        <v>48226312.787011102</v>
      </c>
    </row>
    <row r="4127" spans="1:6" x14ac:dyDescent="0.3">
      <c r="A4127" s="1">
        <v>16475</v>
      </c>
      <c r="B4127" s="1">
        <v>225</v>
      </c>
      <c r="C4127" s="1">
        <f t="shared" si="64"/>
        <v>2.0000000000000002E-5</v>
      </c>
      <c r="D4127" s="1" t="s">
        <v>320</v>
      </c>
      <c r="E4127" s="4">
        <v>207.73490944504701</v>
      </c>
      <c r="F4127" s="66">
        <f>Cat_Results[[#This Row],[TotalLossInOriginalCurrency]] / INDEX(Exchange_Rate[Exchange Rate], MATCH(Cat_Results[[#This Row],[Currency]], Exchange_Rate[Currency], 0))</f>
        <v>207.73490944504701</v>
      </c>
    </row>
    <row r="4128" spans="1:6" x14ac:dyDescent="0.3">
      <c r="A4128" s="1">
        <v>16482</v>
      </c>
      <c r="B4128" s="1">
        <v>249</v>
      </c>
      <c r="C4128" s="1">
        <f t="shared" si="64"/>
        <v>2.0000000000000002E-5</v>
      </c>
      <c r="D4128" s="1" t="s">
        <v>320</v>
      </c>
      <c r="E4128" s="4">
        <v>8.1890821456909197E-3</v>
      </c>
      <c r="F4128" s="66">
        <f>Cat_Results[[#This Row],[TotalLossInOriginalCurrency]] / INDEX(Exchange_Rate[Exchange Rate], MATCH(Cat_Results[[#This Row],[Currency]], Exchange_Rate[Currency], 0))</f>
        <v>8.1890821456909197E-3</v>
      </c>
    </row>
    <row r="4129" spans="1:6" x14ac:dyDescent="0.3">
      <c r="A4129" s="1">
        <v>16483</v>
      </c>
      <c r="B4129" s="1">
        <v>267</v>
      </c>
      <c r="C4129" s="1">
        <f t="shared" si="64"/>
        <v>2.0000000000000002E-5</v>
      </c>
      <c r="D4129" s="1" t="s">
        <v>320</v>
      </c>
      <c r="E4129" s="4">
        <v>4.2654573917388902E-2</v>
      </c>
      <c r="F4129" s="66">
        <f>Cat_Results[[#This Row],[TotalLossInOriginalCurrency]] / INDEX(Exchange_Rate[Exchange Rate], MATCH(Cat_Results[[#This Row],[Currency]], Exchange_Rate[Currency], 0))</f>
        <v>4.2654573917388902E-2</v>
      </c>
    </row>
    <row r="4130" spans="1:6" x14ac:dyDescent="0.3">
      <c r="A4130" s="1">
        <v>16483</v>
      </c>
      <c r="B4130" s="1">
        <v>210</v>
      </c>
      <c r="C4130" s="1">
        <f t="shared" si="64"/>
        <v>2.0000000000000002E-5</v>
      </c>
      <c r="D4130" s="1" t="s">
        <v>320</v>
      </c>
      <c r="E4130" s="4">
        <v>1081315.32209047</v>
      </c>
      <c r="F4130" s="66">
        <f>Cat_Results[[#This Row],[TotalLossInOriginalCurrency]] / INDEX(Exchange_Rate[Exchange Rate], MATCH(Cat_Results[[#This Row],[Currency]], Exchange_Rate[Currency], 0))</f>
        <v>1081315.32209047</v>
      </c>
    </row>
    <row r="4131" spans="1:6" x14ac:dyDescent="0.3">
      <c r="A4131" s="1">
        <v>16484</v>
      </c>
      <c r="B4131" s="1">
        <v>246</v>
      </c>
      <c r="C4131" s="1">
        <f t="shared" si="64"/>
        <v>2.0000000000000002E-5</v>
      </c>
      <c r="D4131" s="1" t="s">
        <v>323</v>
      </c>
      <c r="E4131" s="4">
        <v>29046.482512795574</v>
      </c>
      <c r="F4131" s="66">
        <f>Cat_Results[[#This Row],[TotalLossInOriginalCurrency]] / INDEX(Exchange_Rate[Exchange Rate], MATCH(Cat_Results[[#This Row],[Currency]], Exchange_Rate[Currency], 0))</f>
        <v>366.18901434168203</v>
      </c>
    </row>
    <row r="4132" spans="1:6" x14ac:dyDescent="0.3">
      <c r="A4132" s="1">
        <v>16486</v>
      </c>
      <c r="B4132" s="1">
        <v>244</v>
      </c>
      <c r="C4132" s="1">
        <f t="shared" si="64"/>
        <v>2.0000000000000002E-5</v>
      </c>
      <c r="D4132" s="1" t="s">
        <v>321</v>
      </c>
      <c r="E4132" s="4">
        <v>119.86252583137026</v>
      </c>
      <c r="F4132" s="66">
        <f>Cat_Results[[#This Row],[TotalLossInOriginalCurrency]] / INDEX(Exchange_Rate[Exchange Rate], MATCH(Cat_Results[[#This Row],[Currency]], Exchange_Rate[Currency], 0))</f>
        <v>187.788619168103</v>
      </c>
    </row>
    <row r="4133" spans="1:6" x14ac:dyDescent="0.3">
      <c r="A4133" s="1">
        <v>16490</v>
      </c>
      <c r="B4133" s="1">
        <v>224</v>
      </c>
      <c r="C4133" s="1">
        <f t="shared" si="64"/>
        <v>2.0000000000000002E-5</v>
      </c>
      <c r="D4133" s="1" t="s">
        <v>320</v>
      </c>
      <c r="E4133" s="4">
        <v>8.50194096565247E-2</v>
      </c>
      <c r="F4133" s="66">
        <f>Cat_Results[[#This Row],[TotalLossInOriginalCurrency]] / INDEX(Exchange_Rate[Exchange Rate], MATCH(Cat_Results[[#This Row],[Currency]], Exchange_Rate[Currency], 0))</f>
        <v>8.50194096565247E-2</v>
      </c>
    </row>
    <row r="4134" spans="1:6" x14ac:dyDescent="0.3">
      <c r="A4134" s="1">
        <v>16493</v>
      </c>
      <c r="B4134" s="1">
        <v>214</v>
      </c>
      <c r="C4134" s="1">
        <f t="shared" si="64"/>
        <v>2.0000000000000002E-5</v>
      </c>
      <c r="D4134" s="1" t="s">
        <v>323</v>
      </c>
      <c r="E4134" s="4">
        <v>1.8065438330180614</v>
      </c>
      <c r="F4134" s="66">
        <f>Cat_Results[[#This Row],[TotalLossInOriginalCurrency]] / INDEX(Exchange_Rate[Exchange Rate], MATCH(Cat_Results[[#This Row],[Currency]], Exchange_Rate[Currency], 0))</f>
        <v>2.2775098681449901E-2</v>
      </c>
    </row>
    <row r="4135" spans="1:6" x14ac:dyDescent="0.3">
      <c r="A4135" s="1">
        <v>16496</v>
      </c>
      <c r="B4135" s="1">
        <v>243</v>
      </c>
      <c r="C4135" s="1">
        <f t="shared" si="64"/>
        <v>2.0000000000000002E-5</v>
      </c>
      <c r="D4135" s="1" t="s">
        <v>320</v>
      </c>
      <c r="E4135" s="4">
        <v>142029.12335561699</v>
      </c>
      <c r="F4135" s="66">
        <f>Cat_Results[[#This Row],[TotalLossInOriginalCurrency]] / INDEX(Exchange_Rate[Exchange Rate], MATCH(Cat_Results[[#This Row],[Currency]], Exchange_Rate[Currency], 0))</f>
        <v>142029.12335561699</v>
      </c>
    </row>
    <row r="4136" spans="1:6" x14ac:dyDescent="0.3">
      <c r="A4136" s="1">
        <v>16496</v>
      </c>
      <c r="B4136" s="1">
        <v>285</v>
      </c>
      <c r="C4136" s="1">
        <f t="shared" si="64"/>
        <v>2.0000000000000002E-5</v>
      </c>
      <c r="D4136" s="1" t="s">
        <v>320</v>
      </c>
      <c r="E4136" s="4">
        <v>60259.047206313102</v>
      </c>
      <c r="F4136" s="66">
        <f>Cat_Results[[#This Row],[TotalLossInOriginalCurrency]] / INDEX(Exchange_Rate[Exchange Rate], MATCH(Cat_Results[[#This Row],[Currency]], Exchange_Rate[Currency], 0))</f>
        <v>60259.047206313102</v>
      </c>
    </row>
    <row r="4137" spans="1:6" x14ac:dyDescent="0.3">
      <c r="A4137" s="1">
        <v>16498</v>
      </c>
      <c r="B4137" s="1">
        <v>216</v>
      </c>
      <c r="C4137" s="1">
        <f t="shared" si="64"/>
        <v>2.0000000000000002E-5</v>
      </c>
      <c r="D4137" s="1" t="s">
        <v>321</v>
      </c>
      <c r="E4137" s="4">
        <v>129.92897850944848</v>
      </c>
      <c r="F4137" s="66">
        <f>Cat_Results[[#This Row],[TotalLossInOriginalCurrency]] / INDEX(Exchange_Rate[Exchange Rate], MATCH(Cat_Results[[#This Row],[Currency]], Exchange_Rate[Currency], 0))</f>
        <v>203.55973057448901</v>
      </c>
    </row>
    <row r="4138" spans="1:6" x14ac:dyDescent="0.3">
      <c r="A4138" s="1">
        <v>16502</v>
      </c>
      <c r="B4138" s="1">
        <v>257</v>
      </c>
      <c r="C4138" s="1">
        <f t="shared" si="64"/>
        <v>2.0000000000000002E-5</v>
      </c>
      <c r="D4138" s="1" t="s">
        <v>321</v>
      </c>
      <c r="E4138" s="4">
        <v>89260.731025126777</v>
      </c>
      <c r="F4138" s="66">
        <f>Cat_Results[[#This Row],[TotalLossInOriginalCurrency]] / INDEX(Exchange_Rate[Exchange Rate], MATCH(Cat_Results[[#This Row],[Currency]], Exchange_Rate[Currency], 0))</f>
        <v>139844.78725841301</v>
      </c>
    </row>
    <row r="4139" spans="1:6" x14ac:dyDescent="0.3">
      <c r="A4139" s="1">
        <v>16510</v>
      </c>
      <c r="B4139" s="1">
        <v>241</v>
      </c>
      <c r="C4139" s="1">
        <f t="shared" si="64"/>
        <v>2.0000000000000002E-5</v>
      </c>
      <c r="D4139" s="1" t="s">
        <v>320</v>
      </c>
      <c r="E4139" s="4">
        <v>4.0927167981863001E-2</v>
      </c>
      <c r="F4139" s="66">
        <f>Cat_Results[[#This Row],[TotalLossInOriginalCurrency]] / INDEX(Exchange_Rate[Exchange Rate], MATCH(Cat_Results[[#This Row],[Currency]], Exchange_Rate[Currency], 0))</f>
        <v>4.0927167981863001E-2</v>
      </c>
    </row>
    <row r="4140" spans="1:6" x14ac:dyDescent="0.3">
      <c r="A4140" s="1">
        <v>16513</v>
      </c>
      <c r="B4140" s="1">
        <v>231</v>
      </c>
      <c r="C4140" s="1">
        <f t="shared" si="64"/>
        <v>2.0000000000000002E-5</v>
      </c>
      <c r="D4140" s="1" t="s">
        <v>321</v>
      </c>
      <c r="E4140" s="4">
        <v>212653.72246321742</v>
      </c>
      <c r="F4140" s="66">
        <f>Cat_Results[[#This Row],[TotalLossInOriginalCurrency]] / INDEX(Exchange_Rate[Exchange Rate], MATCH(Cat_Results[[#This Row],[Currency]], Exchange_Rate[Currency], 0))</f>
        <v>333164.58689103602</v>
      </c>
    </row>
    <row r="4141" spans="1:6" x14ac:dyDescent="0.3">
      <c r="A4141" s="1">
        <v>16519</v>
      </c>
      <c r="B4141" s="1">
        <v>299</v>
      </c>
      <c r="C4141" s="1">
        <f t="shared" si="64"/>
        <v>2.0000000000000002E-5</v>
      </c>
      <c r="D4141" s="1" t="s">
        <v>321</v>
      </c>
      <c r="E4141" s="4">
        <v>412.56715486205303</v>
      </c>
      <c r="F4141" s="66">
        <f>Cat_Results[[#This Row],[TotalLossInOriginalCurrency]] / INDEX(Exchange_Rate[Exchange Rate], MATCH(Cat_Results[[#This Row],[Currency]], Exchange_Rate[Currency], 0))</f>
        <v>646.36896134372205</v>
      </c>
    </row>
    <row r="4142" spans="1:6" x14ac:dyDescent="0.3">
      <c r="A4142" s="1">
        <v>16521</v>
      </c>
      <c r="B4142" s="1">
        <v>243</v>
      </c>
      <c r="C4142" s="1">
        <f t="shared" si="64"/>
        <v>2.0000000000000002E-5</v>
      </c>
      <c r="D4142" s="1" t="s">
        <v>320</v>
      </c>
      <c r="E4142" s="4">
        <v>1.2359619140625E-2</v>
      </c>
      <c r="F4142" s="66">
        <f>Cat_Results[[#This Row],[TotalLossInOriginalCurrency]] / INDEX(Exchange_Rate[Exchange Rate], MATCH(Cat_Results[[#This Row],[Currency]], Exchange_Rate[Currency], 0))</f>
        <v>1.2359619140625E-2</v>
      </c>
    </row>
    <row r="4143" spans="1:6" x14ac:dyDescent="0.3">
      <c r="A4143" s="1">
        <v>16522</v>
      </c>
      <c r="B4143" s="1">
        <v>251</v>
      </c>
      <c r="C4143" s="1">
        <f t="shared" si="64"/>
        <v>2.0000000000000002E-5</v>
      </c>
      <c r="D4143" s="1" t="s">
        <v>321</v>
      </c>
      <c r="E4143" s="4">
        <v>7409.5892070710524</v>
      </c>
      <c r="F4143" s="66">
        <f>Cat_Results[[#This Row],[TotalLossInOriginalCurrency]] / INDEX(Exchange_Rate[Exchange Rate], MATCH(Cat_Results[[#This Row],[Currency]], Exchange_Rate[Currency], 0))</f>
        <v>11608.603407509599</v>
      </c>
    </row>
    <row r="4144" spans="1:6" x14ac:dyDescent="0.3">
      <c r="A4144" s="1">
        <v>16531</v>
      </c>
      <c r="B4144" s="1">
        <v>212</v>
      </c>
      <c r="C4144" s="1">
        <f t="shared" si="64"/>
        <v>2.0000000000000002E-5</v>
      </c>
      <c r="D4144" s="1" t="s">
        <v>323</v>
      </c>
      <c r="E4144" s="4">
        <v>1882.3154683908162</v>
      </c>
      <c r="F4144" s="66">
        <f>Cat_Results[[#This Row],[TotalLossInOriginalCurrency]] / INDEX(Exchange_Rate[Exchange Rate], MATCH(Cat_Results[[#This Row],[Currency]], Exchange_Rate[Currency], 0))</f>
        <v>23.730351712861999</v>
      </c>
    </row>
    <row r="4145" spans="1:6" x14ac:dyDescent="0.3">
      <c r="A4145" s="1">
        <v>16533</v>
      </c>
      <c r="B4145" s="1">
        <v>223</v>
      </c>
      <c r="C4145" s="1">
        <f t="shared" si="64"/>
        <v>2.0000000000000002E-5</v>
      </c>
      <c r="D4145" s="1" t="s">
        <v>320</v>
      </c>
      <c r="E4145" s="4">
        <v>125632.805374649</v>
      </c>
      <c r="F4145" s="66">
        <f>Cat_Results[[#This Row],[TotalLossInOriginalCurrency]] / INDEX(Exchange_Rate[Exchange Rate], MATCH(Cat_Results[[#This Row],[Currency]], Exchange_Rate[Currency], 0))</f>
        <v>125632.805374649</v>
      </c>
    </row>
    <row r="4146" spans="1:6" x14ac:dyDescent="0.3">
      <c r="A4146" s="1">
        <v>16533</v>
      </c>
      <c r="B4146" s="1">
        <v>255</v>
      </c>
      <c r="C4146" s="1">
        <f t="shared" si="64"/>
        <v>2.0000000000000002E-5</v>
      </c>
      <c r="D4146" s="1" t="s">
        <v>321</v>
      </c>
      <c r="E4146" s="4">
        <v>106.81913322668188</v>
      </c>
      <c r="F4146" s="66">
        <f>Cat_Results[[#This Row],[TotalLossInOriginalCurrency]] / INDEX(Exchange_Rate[Exchange Rate], MATCH(Cat_Results[[#This Row],[Currency]], Exchange_Rate[Currency], 0))</f>
        <v>167.35353597998599</v>
      </c>
    </row>
    <row r="4147" spans="1:6" x14ac:dyDescent="0.3">
      <c r="A4147" s="1">
        <v>16537</v>
      </c>
      <c r="B4147" s="1">
        <v>240</v>
      </c>
      <c r="C4147" s="1">
        <f t="shared" si="64"/>
        <v>2.0000000000000002E-5</v>
      </c>
      <c r="D4147" s="1" t="s">
        <v>320</v>
      </c>
      <c r="E4147" s="4">
        <v>139789.38551409901</v>
      </c>
      <c r="F4147" s="66">
        <f>Cat_Results[[#This Row],[TotalLossInOriginalCurrency]] / INDEX(Exchange_Rate[Exchange Rate], MATCH(Cat_Results[[#This Row],[Currency]], Exchange_Rate[Currency], 0))</f>
        <v>139789.38551409901</v>
      </c>
    </row>
    <row r="4148" spans="1:6" x14ac:dyDescent="0.3">
      <c r="A4148" s="1">
        <v>16537</v>
      </c>
      <c r="B4148" s="1">
        <v>257</v>
      </c>
      <c r="C4148" s="1">
        <f t="shared" si="64"/>
        <v>2.0000000000000002E-5</v>
      </c>
      <c r="D4148" s="1" t="s">
        <v>321</v>
      </c>
      <c r="E4148" s="4">
        <v>162.3748439662125</v>
      </c>
      <c r="F4148" s="66">
        <f>Cat_Results[[#This Row],[TotalLossInOriginalCurrency]] / INDEX(Exchange_Rate[Exchange Rate], MATCH(Cat_Results[[#This Row],[Currency]], Exchange_Rate[Currency], 0))</f>
        <v>254.39266797155096</v>
      </c>
    </row>
    <row r="4149" spans="1:6" x14ac:dyDescent="0.3">
      <c r="A4149" s="1">
        <v>16539</v>
      </c>
      <c r="B4149" s="1">
        <v>275</v>
      </c>
      <c r="C4149" s="1">
        <f t="shared" si="64"/>
        <v>2.0000000000000002E-5</v>
      </c>
      <c r="D4149" s="1" t="s">
        <v>321</v>
      </c>
      <c r="E4149" s="4">
        <v>1.8832996219852152E-2</v>
      </c>
      <c r="F4149" s="66">
        <f>Cat_Results[[#This Row],[TotalLossInOriginalCurrency]] / INDEX(Exchange_Rate[Exchange Rate], MATCH(Cat_Results[[#This Row],[Currency]], Exchange_Rate[Currency], 0))</f>
        <v>2.9505655169487003E-2</v>
      </c>
    </row>
    <row r="4150" spans="1:6" x14ac:dyDescent="0.3">
      <c r="A4150" s="1">
        <v>16539</v>
      </c>
      <c r="B4150" s="1">
        <v>192</v>
      </c>
      <c r="C4150" s="1">
        <f t="shared" si="64"/>
        <v>2.0000000000000002E-5</v>
      </c>
      <c r="D4150" s="1" t="s">
        <v>320</v>
      </c>
      <c r="E4150" s="4">
        <v>1947.3433867096901</v>
      </c>
      <c r="F4150" s="66">
        <f>Cat_Results[[#This Row],[TotalLossInOriginalCurrency]] / INDEX(Exchange_Rate[Exchange Rate], MATCH(Cat_Results[[#This Row],[Currency]], Exchange_Rate[Currency], 0))</f>
        <v>1947.3433867096901</v>
      </c>
    </row>
    <row r="4151" spans="1:6" x14ac:dyDescent="0.3">
      <c r="A4151" s="1">
        <v>16542</v>
      </c>
      <c r="B4151" s="1">
        <v>264</v>
      </c>
      <c r="C4151" s="1">
        <f t="shared" si="64"/>
        <v>2.0000000000000002E-5</v>
      </c>
      <c r="D4151" s="1" t="s">
        <v>320</v>
      </c>
      <c r="E4151" s="4">
        <v>1.7061829566955599E-3</v>
      </c>
      <c r="F4151" s="66">
        <f>Cat_Results[[#This Row],[TotalLossInOriginalCurrency]] / INDEX(Exchange_Rate[Exchange Rate], MATCH(Cat_Results[[#This Row],[Currency]], Exchange_Rate[Currency], 0))</f>
        <v>1.7061829566955599E-3</v>
      </c>
    </row>
    <row r="4152" spans="1:6" x14ac:dyDescent="0.3">
      <c r="A4152" s="1">
        <v>16542</v>
      </c>
      <c r="B4152" s="1">
        <v>249</v>
      </c>
      <c r="C4152" s="1">
        <f t="shared" si="64"/>
        <v>2.0000000000000002E-5</v>
      </c>
      <c r="D4152" s="1" t="s">
        <v>320</v>
      </c>
      <c r="E4152" s="4">
        <v>61581.228443975699</v>
      </c>
      <c r="F4152" s="66">
        <f>Cat_Results[[#This Row],[TotalLossInOriginalCurrency]] / INDEX(Exchange_Rate[Exchange Rate], MATCH(Cat_Results[[#This Row],[Currency]], Exchange_Rate[Currency], 0))</f>
        <v>61581.228443975699</v>
      </c>
    </row>
    <row r="4153" spans="1:6" x14ac:dyDescent="0.3">
      <c r="A4153" s="1">
        <v>16569</v>
      </c>
      <c r="B4153" s="1">
        <v>241</v>
      </c>
      <c r="C4153" s="1">
        <f t="shared" si="64"/>
        <v>2.0000000000000002E-5</v>
      </c>
      <c r="D4153" s="1" t="s">
        <v>321</v>
      </c>
      <c r="E4153" s="4">
        <v>285255.14407769562</v>
      </c>
      <c r="F4153" s="66">
        <f>Cat_Results[[#This Row],[TotalLossInOriginalCurrency]] / INDEX(Exchange_Rate[Exchange Rate], MATCH(Cat_Results[[#This Row],[Currency]], Exchange_Rate[Currency], 0))</f>
        <v>446909.23410299997</v>
      </c>
    </row>
    <row r="4154" spans="1:6" x14ac:dyDescent="0.3">
      <c r="A4154" s="1">
        <v>16573</v>
      </c>
      <c r="B4154" s="1">
        <v>249</v>
      </c>
      <c r="C4154" s="1">
        <f t="shared" si="64"/>
        <v>2.0000000000000002E-5</v>
      </c>
      <c r="D4154" s="1" t="s">
        <v>322</v>
      </c>
      <c r="E4154" s="4">
        <v>1234039.4796165538</v>
      </c>
      <c r="F4154" s="66">
        <f>Cat_Results[[#This Row],[TotalLossInOriginalCurrency]] / INDEX(Exchange_Rate[Exchange Rate], MATCH(Cat_Results[[#This Row],[Currency]], Exchange_Rate[Currency], 0))</f>
        <v>1515770.72919962</v>
      </c>
    </row>
    <row r="4155" spans="1:6" x14ac:dyDescent="0.3">
      <c r="A4155" s="1">
        <v>16579</v>
      </c>
      <c r="B4155" s="1">
        <v>242</v>
      </c>
      <c r="C4155" s="1">
        <f t="shared" si="64"/>
        <v>2.0000000000000002E-5</v>
      </c>
      <c r="D4155" s="1" t="s">
        <v>320</v>
      </c>
      <c r="E4155" s="4">
        <v>8.7026740312576294</v>
      </c>
      <c r="F4155" s="66">
        <f>Cat_Results[[#This Row],[TotalLossInOriginalCurrency]] / INDEX(Exchange_Rate[Exchange Rate], MATCH(Cat_Results[[#This Row],[Currency]], Exchange_Rate[Currency], 0))</f>
        <v>8.7026740312576294</v>
      </c>
    </row>
    <row r="4156" spans="1:6" x14ac:dyDescent="0.3">
      <c r="A4156" s="1">
        <v>16582</v>
      </c>
      <c r="B4156" s="1">
        <v>246</v>
      </c>
      <c r="C4156" s="1">
        <f t="shared" si="64"/>
        <v>2.0000000000000002E-5</v>
      </c>
      <c r="D4156" s="1" t="s">
        <v>320</v>
      </c>
      <c r="E4156" s="4">
        <v>187588.702080644</v>
      </c>
      <c r="F4156" s="66">
        <f>Cat_Results[[#This Row],[TotalLossInOriginalCurrency]] / INDEX(Exchange_Rate[Exchange Rate], MATCH(Cat_Results[[#This Row],[Currency]], Exchange_Rate[Currency], 0))</f>
        <v>187588.702080644</v>
      </c>
    </row>
    <row r="4157" spans="1:6" x14ac:dyDescent="0.3">
      <c r="A4157" s="1">
        <v>16586</v>
      </c>
      <c r="B4157" s="1">
        <v>248</v>
      </c>
      <c r="C4157" s="1">
        <f t="shared" si="64"/>
        <v>2.0000000000000002E-5</v>
      </c>
      <c r="D4157" s="1" t="s">
        <v>320</v>
      </c>
      <c r="E4157" s="4">
        <v>1.7061829566955599E-3</v>
      </c>
      <c r="F4157" s="66">
        <f>Cat_Results[[#This Row],[TotalLossInOriginalCurrency]] / INDEX(Exchange_Rate[Exchange Rate], MATCH(Cat_Results[[#This Row],[Currency]], Exchange_Rate[Currency], 0))</f>
        <v>1.7061829566955599E-3</v>
      </c>
    </row>
    <row r="4158" spans="1:6" x14ac:dyDescent="0.3">
      <c r="A4158" s="1">
        <v>16596</v>
      </c>
      <c r="B4158" s="1">
        <v>245</v>
      </c>
      <c r="C4158" s="1">
        <f t="shared" si="64"/>
        <v>2.0000000000000002E-5</v>
      </c>
      <c r="D4158" s="1" t="s">
        <v>321</v>
      </c>
      <c r="E4158" s="4">
        <v>10784.932803678665</v>
      </c>
      <c r="F4158" s="66">
        <f>Cat_Results[[#This Row],[TotalLossInOriginalCurrency]] / INDEX(Exchange_Rate[Exchange Rate], MATCH(Cat_Results[[#This Row],[Currency]], Exchange_Rate[Currency], 0))</f>
        <v>16896.754218853101</v>
      </c>
    </row>
    <row r="4159" spans="1:6" x14ac:dyDescent="0.3">
      <c r="A4159" s="1">
        <v>16602</v>
      </c>
      <c r="B4159" s="1">
        <v>252</v>
      </c>
      <c r="C4159" s="1">
        <f t="shared" si="64"/>
        <v>2.0000000000000002E-5</v>
      </c>
      <c r="D4159" s="1" t="s">
        <v>320</v>
      </c>
      <c r="E4159" s="4">
        <v>5.2364852279424702E-2</v>
      </c>
      <c r="F4159" s="66">
        <f>Cat_Results[[#This Row],[TotalLossInOriginalCurrency]] / INDEX(Exchange_Rate[Exchange Rate], MATCH(Cat_Results[[#This Row],[Currency]], Exchange_Rate[Currency], 0))</f>
        <v>5.2364852279424702E-2</v>
      </c>
    </row>
    <row r="4160" spans="1:6" x14ac:dyDescent="0.3">
      <c r="A4160" s="1">
        <v>16604</v>
      </c>
      <c r="B4160" s="1">
        <v>195</v>
      </c>
      <c r="C4160" s="1">
        <f t="shared" si="64"/>
        <v>2.0000000000000002E-5</v>
      </c>
      <c r="D4160" s="1" t="s">
        <v>320</v>
      </c>
      <c r="E4160" s="4">
        <v>3.2417476177215597E-2</v>
      </c>
      <c r="F4160" s="66">
        <f>Cat_Results[[#This Row],[TotalLossInOriginalCurrency]] / INDEX(Exchange_Rate[Exchange Rate], MATCH(Cat_Results[[#This Row],[Currency]], Exchange_Rate[Currency], 0))</f>
        <v>3.2417476177215597E-2</v>
      </c>
    </row>
    <row r="4161" spans="1:6" x14ac:dyDescent="0.3">
      <c r="A4161" s="1">
        <v>16606</v>
      </c>
      <c r="B4161" s="1">
        <v>222</v>
      </c>
      <c r="C4161" s="1">
        <f t="shared" si="64"/>
        <v>2.0000000000000002E-5</v>
      </c>
      <c r="D4161" s="1" t="s">
        <v>320</v>
      </c>
      <c r="E4161" s="4">
        <v>122470.932488177</v>
      </c>
      <c r="F4161" s="66">
        <f>Cat_Results[[#This Row],[TotalLossInOriginalCurrency]] / INDEX(Exchange_Rate[Exchange Rate], MATCH(Cat_Results[[#This Row],[Currency]], Exchange_Rate[Currency], 0))</f>
        <v>122470.932488177</v>
      </c>
    </row>
    <row r="4162" spans="1:6" x14ac:dyDescent="0.3">
      <c r="A4162" s="1">
        <v>16613</v>
      </c>
      <c r="B4162" s="1">
        <v>265</v>
      </c>
      <c r="C4162" s="1">
        <f t="shared" si="64"/>
        <v>2.0000000000000002E-5</v>
      </c>
      <c r="D4162" s="1" t="s">
        <v>320</v>
      </c>
      <c r="E4162" s="4">
        <v>2828.7926885154102</v>
      </c>
      <c r="F4162" s="66">
        <f>Cat_Results[[#This Row],[TotalLossInOriginalCurrency]] / INDEX(Exchange_Rate[Exchange Rate], MATCH(Cat_Results[[#This Row],[Currency]], Exchange_Rate[Currency], 0))</f>
        <v>2828.7926885154102</v>
      </c>
    </row>
    <row r="4163" spans="1:6" x14ac:dyDescent="0.3">
      <c r="A4163" s="1">
        <v>16614</v>
      </c>
      <c r="B4163" s="1">
        <v>245</v>
      </c>
      <c r="C4163" s="1">
        <f t="shared" si="64"/>
        <v>2.0000000000000002E-5</v>
      </c>
      <c r="D4163" s="1" t="s">
        <v>321</v>
      </c>
      <c r="E4163" s="4">
        <v>44674.363231831368</v>
      </c>
      <c r="F4163" s="66">
        <f>Cat_Results[[#This Row],[TotalLossInOriginalCurrency]] / INDEX(Exchange_Rate[Exchange Rate], MATCH(Cat_Results[[#This Row],[Currency]], Exchange_Rate[Currency], 0))</f>
        <v>69991.324855964602</v>
      </c>
    </row>
    <row r="4164" spans="1:6" x14ac:dyDescent="0.3">
      <c r="A4164" s="1">
        <v>16614</v>
      </c>
      <c r="B4164" s="1">
        <v>170</v>
      </c>
      <c r="C4164" s="1">
        <f t="shared" si="64"/>
        <v>2.0000000000000002E-5</v>
      </c>
      <c r="D4164" s="1" t="s">
        <v>320</v>
      </c>
      <c r="E4164" s="4">
        <v>1.7061829566955599E-3</v>
      </c>
      <c r="F4164" s="66">
        <f>Cat_Results[[#This Row],[TotalLossInOriginalCurrency]] / INDEX(Exchange_Rate[Exchange Rate], MATCH(Cat_Results[[#This Row],[Currency]], Exchange_Rate[Currency], 0))</f>
        <v>1.7061829566955599E-3</v>
      </c>
    </row>
    <row r="4165" spans="1:6" x14ac:dyDescent="0.3">
      <c r="A4165" s="1">
        <v>16619</v>
      </c>
      <c r="B4165" s="1">
        <v>278</v>
      </c>
      <c r="C4165" s="1">
        <f t="shared" si="64"/>
        <v>2.0000000000000002E-5</v>
      </c>
      <c r="D4165" s="1" t="s">
        <v>321</v>
      </c>
      <c r="E4165" s="4">
        <v>54722.726682187145</v>
      </c>
      <c r="F4165" s="66">
        <f>Cat_Results[[#This Row],[TotalLossInOriginalCurrency]] / INDEX(Exchange_Rate[Exchange Rate], MATCH(Cat_Results[[#This Row],[Currency]], Exchange_Rate[Currency], 0))</f>
        <v>85734.095869285695</v>
      </c>
    </row>
    <row r="4166" spans="1:6" x14ac:dyDescent="0.3">
      <c r="A4166" s="1">
        <v>16619</v>
      </c>
      <c r="B4166" s="1">
        <v>269</v>
      </c>
      <c r="C4166" s="1">
        <f t="shared" ref="C4166:C4229" si="65">1/50000</f>
        <v>2.0000000000000002E-5</v>
      </c>
      <c r="D4166" s="1" t="s">
        <v>320</v>
      </c>
      <c r="E4166" s="4">
        <v>52.627620668821002</v>
      </c>
      <c r="F4166" s="66">
        <f>Cat_Results[[#This Row],[TotalLossInOriginalCurrency]] / INDEX(Exchange_Rate[Exchange Rate], MATCH(Cat_Results[[#This Row],[Currency]], Exchange_Rate[Currency], 0))</f>
        <v>52.627620668821002</v>
      </c>
    </row>
    <row r="4167" spans="1:6" x14ac:dyDescent="0.3">
      <c r="A4167" s="1">
        <v>16620</v>
      </c>
      <c r="B4167" s="1">
        <v>242</v>
      </c>
      <c r="C4167" s="1">
        <f t="shared" si="65"/>
        <v>2.0000000000000002E-5</v>
      </c>
      <c r="D4167" s="1" t="s">
        <v>323</v>
      </c>
      <c r="E4167" s="4">
        <v>91883.808159123844</v>
      </c>
      <c r="F4167" s="66">
        <f>Cat_Results[[#This Row],[TotalLossInOriginalCurrency]] / INDEX(Exchange_Rate[Exchange Rate], MATCH(Cat_Results[[#This Row],[Currency]], Exchange_Rate[Currency], 0))</f>
        <v>1158.3791988901801</v>
      </c>
    </row>
    <row r="4168" spans="1:6" x14ac:dyDescent="0.3">
      <c r="A4168" s="1">
        <v>16630</v>
      </c>
      <c r="B4168" s="1">
        <v>206</v>
      </c>
      <c r="C4168" s="1">
        <f t="shared" si="65"/>
        <v>2.0000000000000002E-5</v>
      </c>
      <c r="D4168" s="1" t="s">
        <v>320</v>
      </c>
      <c r="E4168" s="4">
        <v>21245.3704465628</v>
      </c>
      <c r="F4168" s="66">
        <f>Cat_Results[[#This Row],[TotalLossInOriginalCurrency]] / INDEX(Exchange_Rate[Exchange Rate], MATCH(Cat_Results[[#This Row],[Currency]], Exchange_Rate[Currency], 0))</f>
        <v>21245.3704465628</v>
      </c>
    </row>
    <row r="4169" spans="1:6" x14ac:dyDescent="0.3">
      <c r="A4169" s="1">
        <v>16644</v>
      </c>
      <c r="B4169" s="1">
        <v>204</v>
      </c>
      <c r="C4169" s="1">
        <f t="shared" si="65"/>
        <v>2.0000000000000002E-5</v>
      </c>
      <c r="D4169" s="1" t="s">
        <v>320</v>
      </c>
      <c r="E4169" s="4">
        <v>8.0093741416931196E-4</v>
      </c>
      <c r="F4169" s="66">
        <f>Cat_Results[[#This Row],[TotalLossInOriginalCurrency]] / INDEX(Exchange_Rate[Exchange Rate], MATCH(Cat_Results[[#This Row],[Currency]], Exchange_Rate[Currency], 0))</f>
        <v>8.0093741416931196E-4</v>
      </c>
    </row>
    <row r="4170" spans="1:6" x14ac:dyDescent="0.3">
      <c r="A4170" s="1">
        <v>16648</v>
      </c>
      <c r="B4170" s="1">
        <v>228</v>
      </c>
      <c r="C4170" s="1">
        <f t="shared" si="65"/>
        <v>2.0000000000000002E-5</v>
      </c>
      <c r="D4170" s="1" t="s">
        <v>321</v>
      </c>
      <c r="E4170" s="4">
        <v>2201663.8380975421</v>
      </c>
      <c r="F4170" s="66">
        <f>Cat_Results[[#This Row],[TotalLossInOriginalCurrency]] / INDEX(Exchange_Rate[Exchange Rate], MATCH(Cat_Results[[#This Row],[Currency]], Exchange_Rate[Currency], 0))</f>
        <v>3449346.7341940193</v>
      </c>
    </row>
    <row r="4171" spans="1:6" x14ac:dyDescent="0.3">
      <c r="A4171" s="1">
        <v>16651</v>
      </c>
      <c r="B4171" s="1">
        <v>288</v>
      </c>
      <c r="C4171" s="1">
        <f t="shared" si="65"/>
        <v>2.0000000000000002E-5</v>
      </c>
      <c r="D4171" s="1" t="s">
        <v>320</v>
      </c>
      <c r="E4171" s="4">
        <v>2.1758303046226501E-3</v>
      </c>
      <c r="F4171" s="66">
        <f>Cat_Results[[#This Row],[TotalLossInOriginalCurrency]] / INDEX(Exchange_Rate[Exchange Rate], MATCH(Cat_Results[[#This Row],[Currency]], Exchange_Rate[Currency], 0))</f>
        <v>2.1758303046226501E-3</v>
      </c>
    </row>
    <row r="4172" spans="1:6" x14ac:dyDescent="0.3">
      <c r="A4172" s="1">
        <v>16665</v>
      </c>
      <c r="B4172" s="1">
        <v>289</v>
      </c>
      <c r="C4172" s="1">
        <f t="shared" si="65"/>
        <v>2.0000000000000002E-5</v>
      </c>
      <c r="D4172" s="1" t="s">
        <v>321</v>
      </c>
      <c r="E4172" s="4">
        <v>2847672.8567243409</v>
      </c>
      <c r="F4172" s="66">
        <f>Cat_Results[[#This Row],[TotalLossInOriginalCurrency]] / INDEX(Exchange_Rate[Exchange Rate], MATCH(Cat_Results[[#This Row],[Currency]], Exchange_Rate[Currency], 0))</f>
        <v>4461449.0633968804</v>
      </c>
    </row>
    <row r="4173" spans="1:6" x14ac:dyDescent="0.3">
      <c r="A4173" s="1">
        <v>16671</v>
      </c>
      <c r="B4173" s="1">
        <v>318</v>
      </c>
      <c r="C4173" s="1">
        <f t="shared" si="65"/>
        <v>2.0000000000000002E-5</v>
      </c>
      <c r="D4173" s="1" t="s">
        <v>321</v>
      </c>
      <c r="E4173" s="4">
        <v>13214.816627291306</v>
      </c>
      <c r="F4173" s="66">
        <f>Cat_Results[[#This Row],[TotalLossInOriginalCurrency]] / INDEX(Exchange_Rate[Exchange Rate], MATCH(Cat_Results[[#This Row],[Currency]], Exchange_Rate[Currency], 0))</f>
        <v>20703.653204254799</v>
      </c>
    </row>
    <row r="4174" spans="1:6" x14ac:dyDescent="0.3">
      <c r="A4174" s="1">
        <v>16674</v>
      </c>
      <c r="B4174" s="1">
        <v>198</v>
      </c>
      <c r="C4174" s="1">
        <f t="shared" si="65"/>
        <v>2.0000000000000002E-5</v>
      </c>
      <c r="D4174" s="1" t="s">
        <v>320</v>
      </c>
      <c r="E4174" s="4">
        <v>4.1832029819488499E-3</v>
      </c>
      <c r="F4174" s="66">
        <f>Cat_Results[[#This Row],[TotalLossInOriginalCurrency]] / INDEX(Exchange_Rate[Exchange Rate], MATCH(Cat_Results[[#This Row],[Currency]], Exchange_Rate[Currency], 0))</f>
        <v>4.1832029819488499E-3</v>
      </c>
    </row>
    <row r="4175" spans="1:6" x14ac:dyDescent="0.3">
      <c r="A4175" s="1">
        <v>16674</v>
      </c>
      <c r="B4175" s="1">
        <v>219</v>
      </c>
      <c r="C4175" s="1">
        <f t="shared" si="65"/>
        <v>2.0000000000000002E-5</v>
      </c>
      <c r="D4175" s="1" t="s">
        <v>320</v>
      </c>
      <c r="E4175" s="4">
        <v>1.47077217698097E-2</v>
      </c>
      <c r="F4175" s="66">
        <f>Cat_Results[[#This Row],[TotalLossInOriginalCurrency]] / INDEX(Exchange_Rate[Exchange Rate], MATCH(Cat_Results[[#This Row],[Currency]], Exchange_Rate[Currency], 0))</f>
        <v>1.47077217698097E-2</v>
      </c>
    </row>
    <row r="4176" spans="1:6" x14ac:dyDescent="0.3">
      <c r="A4176" s="1">
        <v>16686</v>
      </c>
      <c r="B4176" s="1">
        <v>217</v>
      </c>
      <c r="C4176" s="1">
        <f t="shared" si="65"/>
        <v>2.0000000000000002E-5</v>
      </c>
      <c r="D4176" s="1" t="s">
        <v>321</v>
      </c>
      <c r="E4176" s="4">
        <v>53679.797810718381</v>
      </c>
      <c r="F4176" s="66">
        <f>Cat_Results[[#This Row],[TotalLossInOriginalCurrency]] / INDEX(Exchange_Rate[Exchange Rate], MATCH(Cat_Results[[#This Row],[Currency]], Exchange_Rate[Currency], 0))</f>
        <v>84100.139206807202</v>
      </c>
    </row>
    <row r="4177" spans="1:6" x14ac:dyDescent="0.3">
      <c r="A4177" s="1">
        <v>16690</v>
      </c>
      <c r="B4177" s="1">
        <v>185</v>
      </c>
      <c r="C4177" s="1">
        <f t="shared" si="65"/>
        <v>2.0000000000000002E-5</v>
      </c>
      <c r="D4177" s="1" t="s">
        <v>320</v>
      </c>
      <c r="E4177" s="4">
        <v>514417.18024363002</v>
      </c>
      <c r="F4177" s="66">
        <f>Cat_Results[[#This Row],[TotalLossInOriginalCurrency]] / INDEX(Exchange_Rate[Exchange Rate], MATCH(Cat_Results[[#This Row],[Currency]], Exchange_Rate[Currency], 0))</f>
        <v>514417.18024363002</v>
      </c>
    </row>
    <row r="4178" spans="1:6" x14ac:dyDescent="0.3">
      <c r="A4178" s="1">
        <v>16697</v>
      </c>
      <c r="B4178" s="1">
        <v>226</v>
      </c>
      <c r="C4178" s="1">
        <f t="shared" si="65"/>
        <v>2.0000000000000002E-5</v>
      </c>
      <c r="D4178" s="1" t="s">
        <v>324</v>
      </c>
      <c r="E4178" s="4">
        <v>14503.50883906393</v>
      </c>
      <c r="F4178" s="66">
        <f>Cat_Results[[#This Row],[TotalLossInOriginalCurrency]] / INDEX(Exchange_Rate[Exchange Rate], MATCH(Cat_Results[[#This Row],[Currency]], Exchange_Rate[Currency], 0))</f>
        <v>14670.734289497101</v>
      </c>
    </row>
    <row r="4179" spans="1:6" x14ac:dyDescent="0.3">
      <c r="A4179" s="1">
        <v>16698</v>
      </c>
      <c r="B4179" s="1">
        <v>278</v>
      </c>
      <c r="C4179" s="1">
        <f t="shared" si="65"/>
        <v>2.0000000000000002E-5</v>
      </c>
      <c r="D4179" s="1" t="s">
        <v>320</v>
      </c>
      <c r="E4179" s="4">
        <v>6057.6667535230499</v>
      </c>
      <c r="F4179" s="66">
        <f>Cat_Results[[#This Row],[TotalLossInOriginalCurrency]] / INDEX(Exchange_Rate[Exchange Rate], MATCH(Cat_Results[[#This Row],[Currency]], Exchange_Rate[Currency], 0))</f>
        <v>6057.6667535230499</v>
      </c>
    </row>
    <row r="4180" spans="1:6" x14ac:dyDescent="0.3">
      <c r="A4180" s="1">
        <v>16705</v>
      </c>
      <c r="B4180" s="1">
        <v>247</v>
      </c>
      <c r="C4180" s="1">
        <f t="shared" si="65"/>
        <v>2.0000000000000002E-5</v>
      </c>
      <c r="D4180" s="1" t="s">
        <v>320</v>
      </c>
      <c r="E4180" s="4">
        <v>3159.59070868045</v>
      </c>
      <c r="F4180" s="66">
        <f>Cat_Results[[#This Row],[TotalLossInOriginalCurrency]] / INDEX(Exchange_Rate[Exchange Rate], MATCH(Cat_Results[[#This Row],[Currency]], Exchange_Rate[Currency], 0))</f>
        <v>3159.59070868045</v>
      </c>
    </row>
    <row r="4181" spans="1:6" x14ac:dyDescent="0.3">
      <c r="A4181" s="1">
        <v>16727</v>
      </c>
      <c r="B4181" s="1">
        <v>261</v>
      </c>
      <c r="C4181" s="1">
        <f t="shared" si="65"/>
        <v>2.0000000000000002E-5</v>
      </c>
      <c r="D4181" s="1" t="s">
        <v>320</v>
      </c>
      <c r="E4181" s="4">
        <v>3910.2605965919802</v>
      </c>
      <c r="F4181" s="66">
        <f>Cat_Results[[#This Row],[TotalLossInOriginalCurrency]] / INDEX(Exchange_Rate[Exchange Rate], MATCH(Cat_Results[[#This Row],[Currency]], Exchange_Rate[Currency], 0))</f>
        <v>3910.2605965919802</v>
      </c>
    </row>
    <row r="4182" spans="1:6" x14ac:dyDescent="0.3">
      <c r="A4182" s="1">
        <v>16738</v>
      </c>
      <c r="B4182" s="1">
        <v>268</v>
      </c>
      <c r="C4182" s="1">
        <f t="shared" si="65"/>
        <v>2.0000000000000002E-5</v>
      </c>
      <c r="D4182" s="1" t="s">
        <v>321</v>
      </c>
      <c r="E4182" s="4">
        <v>1.1149058890166173E-2</v>
      </c>
      <c r="F4182" s="66">
        <f>Cat_Results[[#This Row],[TotalLossInOriginalCurrency]] / INDEX(Exchange_Rate[Exchange Rate], MATCH(Cat_Results[[#This Row],[Currency]], Exchange_Rate[Currency], 0))</f>
        <v>1.74672305583954E-2</v>
      </c>
    </row>
    <row r="4183" spans="1:6" x14ac:dyDescent="0.3">
      <c r="A4183" s="1">
        <v>16739</v>
      </c>
      <c r="B4183" s="1">
        <v>237</v>
      </c>
      <c r="C4183" s="1">
        <f t="shared" si="65"/>
        <v>2.0000000000000002E-5</v>
      </c>
      <c r="D4183" s="1" t="s">
        <v>320</v>
      </c>
      <c r="E4183" s="4">
        <v>813226.58822291601</v>
      </c>
      <c r="F4183" s="66">
        <f>Cat_Results[[#This Row],[TotalLossInOriginalCurrency]] / INDEX(Exchange_Rate[Exchange Rate], MATCH(Cat_Results[[#This Row],[Currency]], Exchange_Rate[Currency], 0))</f>
        <v>813226.58822291601</v>
      </c>
    </row>
    <row r="4184" spans="1:6" x14ac:dyDescent="0.3">
      <c r="A4184" s="1">
        <v>16740</v>
      </c>
      <c r="B4184" s="1">
        <v>268</v>
      </c>
      <c r="C4184" s="1">
        <f t="shared" si="65"/>
        <v>2.0000000000000002E-5</v>
      </c>
      <c r="D4184" s="1" t="s">
        <v>320</v>
      </c>
      <c r="E4184" s="4">
        <v>402073.09783758299</v>
      </c>
      <c r="F4184" s="66">
        <f>Cat_Results[[#This Row],[TotalLossInOriginalCurrency]] / INDEX(Exchange_Rate[Exchange Rate], MATCH(Cat_Results[[#This Row],[Currency]], Exchange_Rate[Currency], 0))</f>
        <v>402073.09783758299</v>
      </c>
    </row>
    <row r="4185" spans="1:6" x14ac:dyDescent="0.3">
      <c r="A4185" s="1">
        <v>16741</v>
      </c>
      <c r="B4185" s="1">
        <v>215</v>
      </c>
      <c r="C4185" s="1">
        <f t="shared" si="65"/>
        <v>2.0000000000000002E-5</v>
      </c>
      <c r="D4185" s="1" t="s">
        <v>320</v>
      </c>
      <c r="E4185" s="4">
        <v>0.35017067939043001</v>
      </c>
      <c r="F4185" s="66">
        <f>Cat_Results[[#This Row],[TotalLossInOriginalCurrency]] / INDEX(Exchange_Rate[Exchange Rate], MATCH(Cat_Results[[#This Row],[Currency]], Exchange_Rate[Currency], 0))</f>
        <v>0.35017067939043001</v>
      </c>
    </row>
    <row r="4186" spans="1:6" x14ac:dyDescent="0.3">
      <c r="A4186" s="1">
        <v>16742</v>
      </c>
      <c r="B4186" s="1">
        <v>245</v>
      </c>
      <c r="C4186" s="1">
        <f t="shared" si="65"/>
        <v>2.0000000000000002E-5</v>
      </c>
      <c r="D4186" s="1" t="s">
        <v>320</v>
      </c>
      <c r="E4186" s="4">
        <v>1118159.5728909399</v>
      </c>
      <c r="F4186" s="66">
        <f>Cat_Results[[#This Row],[TotalLossInOriginalCurrency]] / INDEX(Exchange_Rate[Exchange Rate], MATCH(Cat_Results[[#This Row],[Currency]], Exchange_Rate[Currency], 0))</f>
        <v>1118159.5728909399</v>
      </c>
    </row>
    <row r="4187" spans="1:6" x14ac:dyDescent="0.3">
      <c r="A4187" s="1">
        <v>16742</v>
      </c>
      <c r="B4187" s="1">
        <v>268</v>
      </c>
      <c r="C4187" s="1">
        <f t="shared" si="65"/>
        <v>2.0000000000000002E-5</v>
      </c>
      <c r="D4187" s="1" t="s">
        <v>320</v>
      </c>
      <c r="E4187" s="4">
        <v>551710.43553167698</v>
      </c>
      <c r="F4187" s="66">
        <f>Cat_Results[[#This Row],[TotalLossInOriginalCurrency]] / INDEX(Exchange_Rate[Exchange Rate], MATCH(Cat_Results[[#This Row],[Currency]], Exchange_Rate[Currency], 0))</f>
        <v>551710.43553167698</v>
      </c>
    </row>
    <row r="4188" spans="1:6" x14ac:dyDescent="0.3">
      <c r="A4188" s="1">
        <v>16744</v>
      </c>
      <c r="B4188" s="1">
        <v>293</v>
      </c>
      <c r="C4188" s="1">
        <f t="shared" si="65"/>
        <v>2.0000000000000002E-5</v>
      </c>
      <c r="D4188" s="1" t="s">
        <v>321</v>
      </c>
      <c r="E4188" s="4">
        <v>860.93405868585899</v>
      </c>
      <c r="F4188" s="66">
        <f>Cat_Results[[#This Row],[TotalLossInOriginalCurrency]] / INDEX(Exchange_Rate[Exchange Rate], MATCH(Cat_Results[[#This Row],[Currency]], Exchange_Rate[Currency], 0))</f>
        <v>1348.82538937032</v>
      </c>
    </row>
    <row r="4189" spans="1:6" x14ac:dyDescent="0.3">
      <c r="A4189" s="1">
        <v>16755</v>
      </c>
      <c r="B4189" s="1">
        <v>270</v>
      </c>
      <c r="C4189" s="1">
        <f t="shared" si="65"/>
        <v>2.0000000000000002E-5</v>
      </c>
      <c r="D4189" s="1" t="s">
        <v>321</v>
      </c>
      <c r="E4189" s="4">
        <v>3448842.3881392116</v>
      </c>
      <c r="F4189" s="66">
        <f>Cat_Results[[#This Row],[TotalLossInOriginalCurrency]] / INDEX(Exchange_Rate[Exchange Rate], MATCH(Cat_Results[[#This Row],[Currency]], Exchange_Rate[Currency], 0))</f>
        <v>5403301.3680042299</v>
      </c>
    </row>
    <row r="4190" spans="1:6" x14ac:dyDescent="0.3">
      <c r="A4190" s="1">
        <v>16755</v>
      </c>
      <c r="B4190" s="1">
        <v>221</v>
      </c>
      <c r="C4190" s="1">
        <f t="shared" si="65"/>
        <v>2.0000000000000002E-5</v>
      </c>
      <c r="D4190" s="1" t="s">
        <v>321</v>
      </c>
      <c r="E4190" s="4">
        <v>5.4928712338970578E-3</v>
      </c>
      <c r="F4190" s="66">
        <f>Cat_Results[[#This Row],[TotalLossInOriginalCurrency]] / INDEX(Exchange_Rate[Exchange Rate], MATCH(Cat_Results[[#This Row],[Currency]], Exchange_Rate[Currency], 0))</f>
        <v>8.6056813597679103E-3</v>
      </c>
    </row>
    <row r="4191" spans="1:6" x14ac:dyDescent="0.3">
      <c r="A4191" s="1">
        <v>16755</v>
      </c>
      <c r="B4191" s="1">
        <v>224</v>
      </c>
      <c r="C4191" s="1">
        <f t="shared" si="65"/>
        <v>2.0000000000000002E-5</v>
      </c>
      <c r="D4191" s="1" t="s">
        <v>320</v>
      </c>
      <c r="E4191" s="4">
        <v>967483.23304752004</v>
      </c>
      <c r="F4191" s="66">
        <f>Cat_Results[[#This Row],[TotalLossInOriginalCurrency]] / INDEX(Exchange_Rate[Exchange Rate], MATCH(Cat_Results[[#This Row],[Currency]], Exchange_Rate[Currency], 0))</f>
        <v>967483.23304752004</v>
      </c>
    </row>
    <row r="4192" spans="1:6" x14ac:dyDescent="0.3">
      <c r="A4192" s="1">
        <v>16765</v>
      </c>
      <c r="B4192" s="1">
        <v>273</v>
      </c>
      <c r="C4192" s="1">
        <f t="shared" si="65"/>
        <v>2.0000000000000002E-5</v>
      </c>
      <c r="D4192" s="1" t="s">
        <v>321</v>
      </c>
      <c r="E4192" s="4">
        <v>199.36248611146496</v>
      </c>
      <c r="F4192" s="66">
        <f>Cat_Results[[#This Row],[TotalLossInOriginalCurrency]] / INDEX(Exchange_Rate[Exchange Rate], MATCH(Cat_Results[[#This Row],[Currency]], Exchange_Rate[Currency], 0))</f>
        <v>312.34120690450101</v>
      </c>
    </row>
    <row r="4193" spans="1:6" x14ac:dyDescent="0.3">
      <c r="A4193" s="1">
        <v>16765</v>
      </c>
      <c r="B4193" s="1">
        <v>232</v>
      </c>
      <c r="C4193" s="1">
        <f t="shared" si="65"/>
        <v>2.0000000000000002E-5</v>
      </c>
      <c r="D4193" s="1" t="s">
        <v>321</v>
      </c>
      <c r="E4193" s="4">
        <v>11167.444562462822</v>
      </c>
      <c r="F4193" s="66">
        <f>Cat_Results[[#This Row],[TotalLossInOriginalCurrency]] / INDEX(Exchange_Rate[Exchange Rate], MATCH(Cat_Results[[#This Row],[Currency]], Exchange_Rate[Currency], 0))</f>
        <v>17496.035391174599</v>
      </c>
    </row>
    <row r="4194" spans="1:6" x14ac:dyDescent="0.3">
      <c r="A4194" s="1">
        <v>16769</v>
      </c>
      <c r="B4194" s="1">
        <v>253</v>
      </c>
      <c r="C4194" s="1">
        <f t="shared" si="65"/>
        <v>2.0000000000000002E-5</v>
      </c>
      <c r="D4194" s="1" t="s">
        <v>321</v>
      </c>
      <c r="E4194" s="4">
        <v>10182.134459798704</v>
      </c>
      <c r="F4194" s="66">
        <f>Cat_Results[[#This Row],[TotalLossInOriginalCurrency]] / INDEX(Exchange_Rate[Exchange Rate], MATCH(Cat_Results[[#This Row],[Currency]], Exchange_Rate[Currency], 0))</f>
        <v>15952.3500537574</v>
      </c>
    </row>
    <row r="4195" spans="1:6" x14ac:dyDescent="0.3">
      <c r="A4195" s="1">
        <v>16776</v>
      </c>
      <c r="B4195" s="1">
        <v>253</v>
      </c>
      <c r="C4195" s="1">
        <f t="shared" si="65"/>
        <v>2.0000000000000002E-5</v>
      </c>
      <c r="D4195" s="1" t="s">
        <v>320</v>
      </c>
      <c r="E4195" s="4">
        <v>102164.906765334</v>
      </c>
      <c r="F4195" s="66">
        <f>Cat_Results[[#This Row],[TotalLossInOriginalCurrency]] / INDEX(Exchange_Rate[Exchange Rate], MATCH(Cat_Results[[#This Row],[Currency]], Exchange_Rate[Currency], 0))</f>
        <v>102164.906765334</v>
      </c>
    </row>
    <row r="4196" spans="1:6" x14ac:dyDescent="0.3">
      <c r="A4196" s="1">
        <v>16776</v>
      </c>
      <c r="B4196" s="1">
        <v>237</v>
      </c>
      <c r="C4196" s="1">
        <f t="shared" si="65"/>
        <v>2.0000000000000002E-5</v>
      </c>
      <c r="D4196" s="1" t="s">
        <v>321</v>
      </c>
      <c r="E4196" s="4">
        <v>464879.22653134196</v>
      </c>
      <c r="F4196" s="66">
        <f>Cat_Results[[#This Row],[TotalLossInOriginalCurrency]] / INDEX(Exchange_Rate[Exchange Rate], MATCH(Cat_Results[[#This Row],[Currency]], Exchange_Rate[Currency], 0))</f>
        <v>728326.28400534403</v>
      </c>
    </row>
    <row r="4197" spans="1:6" x14ac:dyDescent="0.3">
      <c r="A4197" s="1">
        <v>16777</v>
      </c>
      <c r="B4197" s="1">
        <v>222</v>
      </c>
      <c r="C4197" s="1">
        <f t="shared" si="65"/>
        <v>2.0000000000000002E-5</v>
      </c>
      <c r="D4197" s="1" t="s">
        <v>320</v>
      </c>
      <c r="E4197" s="4">
        <v>72126.340844016493</v>
      </c>
      <c r="F4197" s="66">
        <f>Cat_Results[[#This Row],[TotalLossInOriginalCurrency]] / INDEX(Exchange_Rate[Exchange Rate], MATCH(Cat_Results[[#This Row],[Currency]], Exchange_Rate[Currency], 0))</f>
        <v>72126.340844016493</v>
      </c>
    </row>
    <row r="4198" spans="1:6" x14ac:dyDescent="0.3">
      <c r="A4198" s="1">
        <v>16782</v>
      </c>
      <c r="B4198" s="1">
        <v>230</v>
      </c>
      <c r="C4198" s="1">
        <f t="shared" si="65"/>
        <v>2.0000000000000002E-5</v>
      </c>
      <c r="D4198" s="1" t="s">
        <v>320</v>
      </c>
      <c r="E4198" s="4">
        <v>8.7859109044074995E-3</v>
      </c>
      <c r="F4198" s="66">
        <f>Cat_Results[[#This Row],[TotalLossInOriginalCurrency]] / INDEX(Exchange_Rate[Exchange Rate], MATCH(Cat_Results[[#This Row],[Currency]], Exchange_Rate[Currency], 0))</f>
        <v>8.7859109044074995E-3</v>
      </c>
    </row>
    <row r="4199" spans="1:6" x14ac:dyDescent="0.3">
      <c r="A4199" s="1">
        <v>16785</v>
      </c>
      <c r="B4199" s="1">
        <v>226</v>
      </c>
      <c r="C4199" s="1">
        <f t="shared" si="65"/>
        <v>2.0000000000000002E-5</v>
      </c>
      <c r="D4199" s="1" t="s">
        <v>320</v>
      </c>
      <c r="E4199" s="4">
        <v>0.20708411931991599</v>
      </c>
      <c r="F4199" s="66">
        <f>Cat_Results[[#This Row],[TotalLossInOriginalCurrency]] / INDEX(Exchange_Rate[Exchange Rate], MATCH(Cat_Results[[#This Row],[Currency]], Exchange_Rate[Currency], 0))</f>
        <v>0.20708411931991599</v>
      </c>
    </row>
    <row r="4200" spans="1:6" x14ac:dyDescent="0.3">
      <c r="A4200" s="1">
        <v>16790</v>
      </c>
      <c r="B4200" s="1">
        <v>200</v>
      </c>
      <c r="C4200" s="1">
        <f t="shared" si="65"/>
        <v>2.0000000000000002E-5</v>
      </c>
      <c r="D4200" s="1" t="s">
        <v>323</v>
      </c>
      <c r="E4200" s="4">
        <v>47854.551347844499</v>
      </c>
      <c r="F4200" s="66">
        <f>Cat_Results[[#This Row],[TotalLossInOriginalCurrency]] / INDEX(Exchange_Rate[Exchange Rate], MATCH(Cat_Results[[#This Row],[Currency]], Exchange_Rate[Currency], 0))</f>
        <v>603.30234416890198</v>
      </c>
    </row>
    <row r="4201" spans="1:6" x14ac:dyDescent="0.3">
      <c r="A4201" s="1">
        <v>16812</v>
      </c>
      <c r="B4201" s="1">
        <v>245</v>
      </c>
      <c r="C4201" s="1">
        <f t="shared" si="65"/>
        <v>2.0000000000000002E-5</v>
      </c>
      <c r="D4201" s="1" t="s">
        <v>320</v>
      </c>
      <c r="E4201" s="4">
        <v>5.8111548423767099E-3</v>
      </c>
      <c r="F4201" s="66">
        <f>Cat_Results[[#This Row],[TotalLossInOriginalCurrency]] / INDEX(Exchange_Rate[Exchange Rate], MATCH(Cat_Results[[#This Row],[Currency]], Exchange_Rate[Currency], 0))</f>
        <v>5.8111548423767099E-3</v>
      </c>
    </row>
    <row r="4202" spans="1:6" x14ac:dyDescent="0.3">
      <c r="A4202" s="1">
        <v>16813</v>
      </c>
      <c r="B4202" s="1">
        <v>258</v>
      </c>
      <c r="C4202" s="1">
        <f t="shared" si="65"/>
        <v>2.0000000000000002E-5</v>
      </c>
      <c r="D4202" s="1" t="s">
        <v>320</v>
      </c>
      <c r="E4202" s="4">
        <v>25363.535187672798</v>
      </c>
      <c r="F4202" s="66">
        <f>Cat_Results[[#This Row],[TotalLossInOriginalCurrency]] / INDEX(Exchange_Rate[Exchange Rate], MATCH(Cat_Results[[#This Row],[Currency]], Exchange_Rate[Currency], 0))</f>
        <v>25363.535187672798</v>
      </c>
    </row>
    <row r="4203" spans="1:6" x14ac:dyDescent="0.3">
      <c r="A4203" s="1">
        <v>16826</v>
      </c>
      <c r="B4203" s="1">
        <v>273</v>
      </c>
      <c r="C4203" s="1">
        <f t="shared" si="65"/>
        <v>2.0000000000000002E-5</v>
      </c>
      <c r="D4203" s="1" t="s">
        <v>320</v>
      </c>
      <c r="E4203" s="4">
        <v>346420.584188345</v>
      </c>
      <c r="F4203" s="66">
        <f>Cat_Results[[#This Row],[TotalLossInOriginalCurrency]] / INDEX(Exchange_Rate[Exchange Rate], MATCH(Cat_Results[[#This Row],[Currency]], Exchange_Rate[Currency], 0))</f>
        <v>346420.584188345</v>
      </c>
    </row>
    <row r="4204" spans="1:6" x14ac:dyDescent="0.3">
      <c r="A4204" s="1">
        <v>16826</v>
      </c>
      <c r="B4204" s="1">
        <v>261</v>
      </c>
      <c r="C4204" s="1">
        <f t="shared" si="65"/>
        <v>2.0000000000000002E-5</v>
      </c>
      <c r="D4204" s="1" t="s">
        <v>320</v>
      </c>
      <c r="E4204" s="4">
        <v>6357820.9270519502</v>
      </c>
      <c r="F4204" s="66">
        <f>Cat_Results[[#This Row],[TotalLossInOriginalCurrency]] / INDEX(Exchange_Rate[Exchange Rate], MATCH(Cat_Results[[#This Row],[Currency]], Exchange_Rate[Currency], 0))</f>
        <v>6357820.9270519502</v>
      </c>
    </row>
    <row r="4205" spans="1:6" x14ac:dyDescent="0.3">
      <c r="A4205" s="1">
        <v>16831</v>
      </c>
      <c r="B4205" s="1">
        <v>202</v>
      </c>
      <c r="C4205" s="1">
        <f t="shared" si="65"/>
        <v>2.0000000000000002E-5</v>
      </c>
      <c r="D4205" s="1" t="s">
        <v>321</v>
      </c>
      <c r="E4205" s="4">
        <v>0.68766064069216937</v>
      </c>
      <c r="F4205" s="66">
        <f>Cat_Results[[#This Row],[TotalLossInOriginalCurrency]] / INDEX(Exchange_Rate[Exchange Rate], MATCH(Cat_Results[[#This Row],[Currency]], Exchange_Rate[Currency], 0))</f>
        <v>1.0773579254746399</v>
      </c>
    </row>
    <row r="4206" spans="1:6" x14ac:dyDescent="0.3">
      <c r="A4206" s="1">
        <v>16842</v>
      </c>
      <c r="B4206" s="1">
        <v>233</v>
      </c>
      <c r="C4206" s="1">
        <f t="shared" si="65"/>
        <v>2.0000000000000002E-5</v>
      </c>
      <c r="D4206" s="1" t="s">
        <v>320</v>
      </c>
      <c r="E4206" s="4">
        <v>1.7061829566955599E-3</v>
      </c>
      <c r="F4206" s="66">
        <f>Cat_Results[[#This Row],[TotalLossInOriginalCurrency]] / INDEX(Exchange_Rate[Exchange Rate], MATCH(Cat_Results[[#This Row],[Currency]], Exchange_Rate[Currency], 0))</f>
        <v>1.7061829566955599E-3</v>
      </c>
    </row>
    <row r="4207" spans="1:6" x14ac:dyDescent="0.3">
      <c r="A4207" s="1">
        <v>16851</v>
      </c>
      <c r="B4207" s="1">
        <v>213</v>
      </c>
      <c r="C4207" s="1">
        <f t="shared" si="65"/>
        <v>2.0000000000000002E-5</v>
      </c>
      <c r="D4207" s="1" t="s">
        <v>320</v>
      </c>
      <c r="E4207" s="4">
        <v>11.0971725732088</v>
      </c>
      <c r="F4207" s="66">
        <f>Cat_Results[[#This Row],[TotalLossInOriginalCurrency]] / INDEX(Exchange_Rate[Exchange Rate], MATCH(Cat_Results[[#This Row],[Currency]], Exchange_Rate[Currency], 0))</f>
        <v>11.0971725732088</v>
      </c>
    </row>
    <row r="4208" spans="1:6" x14ac:dyDescent="0.3">
      <c r="A4208" s="1">
        <v>16858</v>
      </c>
      <c r="B4208" s="1">
        <v>214</v>
      </c>
      <c r="C4208" s="1">
        <f t="shared" si="65"/>
        <v>2.0000000000000002E-5</v>
      </c>
      <c r="D4208" s="1" t="s">
        <v>320</v>
      </c>
      <c r="E4208" s="4">
        <v>6.5166503190994295E-4</v>
      </c>
      <c r="F4208" s="66">
        <f>Cat_Results[[#This Row],[TotalLossInOriginalCurrency]] / INDEX(Exchange_Rate[Exchange Rate], MATCH(Cat_Results[[#This Row],[Currency]], Exchange_Rate[Currency], 0))</f>
        <v>6.5166503190994295E-4</v>
      </c>
    </row>
    <row r="4209" spans="1:6" x14ac:dyDescent="0.3">
      <c r="A4209" s="1">
        <v>16871</v>
      </c>
      <c r="B4209" s="1">
        <v>233</v>
      </c>
      <c r="C4209" s="1">
        <f t="shared" si="65"/>
        <v>2.0000000000000002E-5</v>
      </c>
      <c r="D4209" s="1" t="s">
        <v>320</v>
      </c>
      <c r="E4209" s="4">
        <v>118216.732491319</v>
      </c>
      <c r="F4209" s="66">
        <f>Cat_Results[[#This Row],[TotalLossInOriginalCurrency]] / INDEX(Exchange_Rate[Exchange Rate], MATCH(Cat_Results[[#This Row],[Currency]], Exchange_Rate[Currency], 0))</f>
        <v>118216.732491319</v>
      </c>
    </row>
    <row r="4210" spans="1:6" x14ac:dyDescent="0.3">
      <c r="A4210" s="1">
        <v>16873</v>
      </c>
      <c r="B4210" s="1">
        <v>226</v>
      </c>
      <c r="C4210" s="1">
        <f t="shared" si="65"/>
        <v>2.0000000000000002E-5</v>
      </c>
      <c r="D4210" s="1" t="s">
        <v>321</v>
      </c>
      <c r="E4210" s="4">
        <v>518.45818045449357</v>
      </c>
      <c r="F4210" s="66">
        <f>Cat_Results[[#This Row],[TotalLossInOriginalCurrency]] / INDEX(Exchange_Rate[Exchange Rate], MATCH(Cat_Results[[#This Row],[Currency]], Exchange_Rate[Currency], 0))</f>
        <v>812.268431093544</v>
      </c>
    </row>
    <row r="4211" spans="1:6" x14ac:dyDescent="0.3">
      <c r="A4211" s="1">
        <v>16878</v>
      </c>
      <c r="B4211" s="1">
        <v>235</v>
      </c>
      <c r="C4211" s="1">
        <f t="shared" si="65"/>
        <v>2.0000000000000002E-5</v>
      </c>
      <c r="D4211" s="1" t="s">
        <v>320</v>
      </c>
      <c r="E4211" s="4">
        <v>0.17522844299674001</v>
      </c>
      <c r="F4211" s="66">
        <f>Cat_Results[[#This Row],[TotalLossInOriginalCurrency]] / INDEX(Exchange_Rate[Exchange Rate], MATCH(Cat_Results[[#This Row],[Currency]], Exchange_Rate[Currency], 0))</f>
        <v>0.17522844299674001</v>
      </c>
    </row>
    <row r="4212" spans="1:6" x14ac:dyDescent="0.3">
      <c r="A4212" s="1">
        <v>16886</v>
      </c>
      <c r="B4212" s="1">
        <v>230</v>
      </c>
      <c r="C4212" s="1">
        <f t="shared" si="65"/>
        <v>2.0000000000000002E-5</v>
      </c>
      <c r="D4212" s="1" t="s">
        <v>321</v>
      </c>
      <c r="E4212" s="4">
        <v>11782.300558548708</v>
      </c>
      <c r="F4212" s="66">
        <f>Cat_Results[[#This Row],[TotalLossInOriginalCurrency]] / INDEX(Exchange_Rate[Exchange Rate], MATCH(Cat_Results[[#This Row],[Currency]], Exchange_Rate[Currency], 0))</f>
        <v>18459.3302799761</v>
      </c>
    </row>
    <row r="4213" spans="1:6" x14ac:dyDescent="0.3">
      <c r="A4213" s="1">
        <v>16894</v>
      </c>
      <c r="B4213" s="1">
        <v>227</v>
      </c>
      <c r="C4213" s="1">
        <f t="shared" si="65"/>
        <v>2.0000000000000002E-5</v>
      </c>
      <c r="D4213" s="1" t="s">
        <v>320</v>
      </c>
      <c r="E4213" s="4">
        <v>1137680.99617757</v>
      </c>
      <c r="F4213" s="66">
        <f>Cat_Results[[#This Row],[TotalLossInOriginalCurrency]] / INDEX(Exchange_Rate[Exchange Rate], MATCH(Cat_Results[[#This Row],[Currency]], Exchange_Rate[Currency], 0))</f>
        <v>1137680.99617757</v>
      </c>
    </row>
    <row r="4214" spans="1:6" x14ac:dyDescent="0.3">
      <c r="A4214" s="1">
        <v>16894</v>
      </c>
      <c r="B4214" s="1">
        <v>217</v>
      </c>
      <c r="C4214" s="1">
        <f t="shared" si="65"/>
        <v>2.0000000000000002E-5</v>
      </c>
      <c r="D4214" s="1" t="s">
        <v>320</v>
      </c>
      <c r="E4214" s="4">
        <v>144183.35521805199</v>
      </c>
      <c r="F4214" s="66">
        <f>Cat_Results[[#This Row],[TotalLossInOriginalCurrency]] / INDEX(Exchange_Rate[Exchange Rate], MATCH(Cat_Results[[#This Row],[Currency]], Exchange_Rate[Currency], 0))</f>
        <v>144183.35521805199</v>
      </c>
    </row>
    <row r="4215" spans="1:6" x14ac:dyDescent="0.3">
      <c r="A4215" s="1">
        <v>16905</v>
      </c>
      <c r="B4215" s="1">
        <v>215</v>
      </c>
      <c r="C4215" s="1">
        <f t="shared" si="65"/>
        <v>2.0000000000000002E-5</v>
      </c>
      <c r="D4215" s="1" t="s">
        <v>320</v>
      </c>
      <c r="E4215" s="4">
        <v>1203015.3801577699</v>
      </c>
      <c r="F4215" s="66">
        <f>Cat_Results[[#This Row],[TotalLossInOriginalCurrency]] / INDEX(Exchange_Rate[Exchange Rate], MATCH(Cat_Results[[#This Row],[Currency]], Exchange_Rate[Currency], 0))</f>
        <v>1203015.3801577699</v>
      </c>
    </row>
    <row r="4216" spans="1:6" x14ac:dyDescent="0.3">
      <c r="A4216" s="1">
        <v>16907</v>
      </c>
      <c r="B4216" s="1">
        <v>245</v>
      </c>
      <c r="C4216" s="1">
        <f t="shared" si="65"/>
        <v>2.0000000000000002E-5</v>
      </c>
      <c r="D4216" s="1" t="s">
        <v>321</v>
      </c>
      <c r="E4216" s="4">
        <v>0.43021296385494456</v>
      </c>
      <c r="F4216" s="66">
        <f>Cat_Results[[#This Row],[TotalLossInOriginalCurrency]] / INDEX(Exchange_Rate[Exchange Rate], MATCH(Cat_Results[[#This Row],[Currency]], Exchange_Rate[Currency], 0))</f>
        <v>0.67401465028524399</v>
      </c>
    </row>
    <row r="4217" spans="1:6" x14ac:dyDescent="0.3">
      <c r="A4217" s="1">
        <v>16909</v>
      </c>
      <c r="B4217" s="1">
        <v>250</v>
      </c>
      <c r="C4217" s="1">
        <f t="shared" si="65"/>
        <v>2.0000000000000002E-5</v>
      </c>
      <c r="D4217" s="1" t="s">
        <v>320</v>
      </c>
      <c r="E4217" s="4">
        <v>5.8111548423767099E-3</v>
      </c>
      <c r="F4217" s="66">
        <f>Cat_Results[[#This Row],[TotalLossInOriginalCurrency]] / INDEX(Exchange_Rate[Exchange Rate], MATCH(Cat_Results[[#This Row],[Currency]], Exchange_Rate[Currency], 0))</f>
        <v>5.8111548423767099E-3</v>
      </c>
    </row>
    <row r="4218" spans="1:6" x14ac:dyDescent="0.3">
      <c r="A4218" s="1">
        <v>16910</v>
      </c>
      <c r="B4218" s="1">
        <v>266</v>
      </c>
      <c r="C4218" s="1">
        <f t="shared" si="65"/>
        <v>2.0000000000000002E-5</v>
      </c>
      <c r="D4218" s="1" t="s">
        <v>321</v>
      </c>
      <c r="E4218" s="4">
        <v>0.16759366768010728</v>
      </c>
      <c r="F4218" s="66">
        <f>Cat_Results[[#This Row],[TotalLossInOriginalCurrency]] / INDEX(Exchange_Rate[Exchange Rate], MATCH(Cat_Results[[#This Row],[Currency]], Exchange_Rate[Currency], 0))</f>
        <v>0.26256899908185</v>
      </c>
    </row>
    <row r="4219" spans="1:6" x14ac:dyDescent="0.3">
      <c r="A4219" s="1">
        <v>16928</v>
      </c>
      <c r="B4219" s="1">
        <v>200</v>
      </c>
      <c r="C4219" s="1">
        <f t="shared" si="65"/>
        <v>2.0000000000000002E-5</v>
      </c>
      <c r="D4219" s="1" t="s">
        <v>320</v>
      </c>
      <c r="E4219" s="4">
        <v>53.3630992881954</v>
      </c>
      <c r="F4219" s="66">
        <f>Cat_Results[[#This Row],[TotalLossInOriginalCurrency]] / INDEX(Exchange_Rate[Exchange Rate], MATCH(Cat_Results[[#This Row],[Currency]], Exchange_Rate[Currency], 0))</f>
        <v>53.3630992881954</v>
      </c>
    </row>
    <row r="4220" spans="1:6" x14ac:dyDescent="0.3">
      <c r="A4220" s="1">
        <v>16933</v>
      </c>
      <c r="B4220" s="1">
        <v>260</v>
      </c>
      <c r="C4220" s="1">
        <f t="shared" si="65"/>
        <v>2.0000000000000002E-5</v>
      </c>
      <c r="D4220" s="1" t="s">
        <v>321</v>
      </c>
      <c r="E4220" s="4">
        <v>1.3887983054982126E-3</v>
      </c>
      <c r="F4220" s="66">
        <f>Cat_Results[[#This Row],[TotalLossInOriginalCurrency]] / INDEX(Exchange_Rate[Exchange Rate], MATCH(Cat_Results[[#This Row],[Currency]], Exchange_Rate[Currency], 0))</f>
        <v>2.1758303046226501E-3</v>
      </c>
    </row>
    <row r="4221" spans="1:6" x14ac:dyDescent="0.3">
      <c r="A4221" s="1">
        <v>16941</v>
      </c>
      <c r="B4221" s="1">
        <v>237</v>
      </c>
      <c r="C4221" s="1">
        <f t="shared" si="65"/>
        <v>2.0000000000000002E-5</v>
      </c>
      <c r="D4221" s="1" t="s">
        <v>323</v>
      </c>
      <c r="E4221" s="4">
        <v>1593499.4832815677</v>
      </c>
      <c r="F4221" s="66">
        <f>Cat_Results[[#This Row],[TotalLossInOriginalCurrency]] / INDEX(Exchange_Rate[Exchange Rate], MATCH(Cat_Results[[#This Row],[Currency]], Exchange_Rate[Currency], 0))</f>
        <v>20089.248496089102</v>
      </c>
    </row>
    <row r="4222" spans="1:6" x14ac:dyDescent="0.3">
      <c r="A4222" s="1">
        <v>16941</v>
      </c>
      <c r="B4222" s="1">
        <v>230</v>
      </c>
      <c r="C4222" s="1">
        <f t="shared" si="65"/>
        <v>2.0000000000000002E-5</v>
      </c>
      <c r="D4222" s="1" t="s">
        <v>321</v>
      </c>
      <c r="E4222" s="4">
        <v>1299.9799714523444</v>
      </c>
      <c r="F4222" s="66">
        <f>Cat_Results[[#This Row],[TotalLossInOriginalCurrency]] / INDEX(Exchange_Rate[Exchange Rate], MATCH(Cat_Results[[#This Row],[Currency]], Exchange_Rate[Currency], 0))</f>
        <v>2036.6786207114499</v>
      </c>
    </row>
    <row r="4223" spans="1:6" x14ac:dyDescent="0.3">
      <c r="A4223" s="1">
        <v>16942</v>
      </c>
      <c r="B4223" s="1">
        <v>227</v>
      </c>
      <c r="C4223" s="1">
        <f t="shared" si="65"/>
        <v>2.0000000000000002E-5</v>
      </c>
      <c r="D4223" s="1" t="s">
        <v>320</v>
      </c>
      <c r="E4223" s="4">
        <v>0.53334704414010004</v>
      </c>
      <c r="F4223" s="66">
        <f>Cat_Results[[#This Row],[TotalLossInOriginalCurrency]] / INDEX(Exchange_Rate[Exchange Rate], MATCH(Cat_Results[[#This Row],[Currency]], Exchange_Rate[Currency], 0))</f>
        <v>0.53334704414010004</v>
      </c>
    </row>
    <row r="4224" spans="1:6" x14ac:dyDescent="0.3">
      <c r="A4224" s="1">
        <v>16952</v>
      </c>
      <c r="B4224" s="1">
        <v>286</v>
      </c>
      <c r="C4224" s="1">
        <f t="shared" si="65"/>
        <v>2.0000000000000002E-5</v>
      </c>
      <c r="D4224" s="1" t="s">
        <v>324</v>
      </c>
      <c r="E4224" s="4">
        <v>6.5424151055663629</v>
      </c>
      <c r="F4224" s="66">
        <f>Cat_Results[[#This Row],[TotalLossInOriginalCurrency]] / INDEX(Exchange_Rate[Exchange Rate], MATCH(Cat_Results[[#This Row],[Currency]], Exchange_Rate[Currency], 0))</f>
        <v>6.6178491488099098</v>
      </c>
    </row>
    <row r="4225" spans="1:6" x14ac:dyDescent="0.3">
      <c r="A4225" s="1">
        <v>16952</v>
      </c>
      <c r="B4225" s="1">
        <v>253</v>
      </c>
      <c r="C4225" s="1">
        <f t="shared" si="65"/>
        <v>2.0000000000000002E-5</v>
      </c>
      <c r="D4225" s="1" t="s">
        <v>320</v>
      </c>
      <c r="E4225" s="4">
        <v>4.7758568078279502E-2</v>
      </c>
      <c r="F4225" s="66">
        <f>Cat_Results[[#This Row],[TotalLossInOriginalCurrency]] / INDEX(Exchange_Rate[Exchange Rate], MATCH(Cat_Results[[#This Row],[Currency]], Exchange_Rate[Currency], 0))</f>
        <v>4.7758568078279502E-2</v>
      </c>
    </row>
    <row r="4226" spans="1:6" x14ac:dyDescent="0.3">
      <c r="A4226" s="1">
        <v>16964</v>
      </c>
      <c r="B4226" s="1">
        <v>208</v>
      </c>
      <c r="C4226" s="1">
        <f t="shared" si="65"/>
        <v>2.0000000000000002E-5</v>
      </c>
      <c r="D4226" s="1" t="s">
        <v>320</v>
      </c>
      <c r="E4226" s="4">
        <v>54908.228956462102</v>
      </c>
      <c r="F4226" s="66">
        <f>Cat_Results[[#This Row],[TotalLossInOriginalCurrency]] / INDEX(Exchange_Rate[Exchange Rate], MATCH(Cat_Results[[#This Row],[Currency]], Exchange_Rate[Currency], 0))</f>
        <v>54908.228956462102</v>
      </c>
    </row>
    <row r="4227" spans="1:6" x14ac:dyDescent="0.3">
      <c r="A4227" s="1">
        <v>16969</v>
      </c>
      <c r="B4227" s="1">
        <v>173</v>
      </c>
      <c r="C4227" s="1">
        <f t="shared" si="65"/>
        <v>2.0000000000000002E-5</v>
      </c>
      <c r="D4227" s="1" t="s">
        <v>320</v>
      </c>
      <c r="E4227" s="4">
        <v>0.71489065885543801</v>
      </c>
      <c r="F4227" s="66">
        <f>Cat_Results[[#This Row],[TotalLossInOriginalCurrency]] / INDEX(Exchange_Rate[Exchange Rate], MATCH(Cat_Results[[#This Row],[Currency]], Exchange_Rate[Currency], 0))</f>
        <v>0.71489065885543801</v>
      </c>
    </row>
    <row r="4228" spans="1:6" x14ac:dyDescent="0.3">
      <c r="A4228" s="1">
        <v>16970</v>
      </c>
      <c r="B4228" s="1">
        <v>230</v>
      </c>
      <c r="C4228" s="1">
        <f t="shared" si="65"/>
        <v>2.0000000000000002E-5</v>
      </c>
      <c r="D4228" s="1" t="s">
        <v>320</v>
      </c>
      <c r="E4228" s="4">
        <v>2903368.1266263099</v>
      </c>
      <c r="F4228" s="66">
        <f>Cat_Results[[#This Row],[TotalLossInOriginalCurrency]] / INDEX(Exchange_Rate[Exchange Rate], MATCH(Cat_Results[[#This Row],[Currency]], Exchange_Rate[Currency], 0))</f>
        <v>2903368.1266263099</v>
      </c>
    </row>
    <row r="4229" spans="1:6" x14ac:dyDescent="0.3">
      <c r="A4229" s="1">
        <v>16972</v>
      </c>
      <c r="B4229" s="1">
        <v>230</v>
      </c>
      <c r="C4229" s="1">
        <f t="shared" si="65"/>
        <v>2.0000000000000002E-5</v>
      </c>
      <c r="D4229" s="1" t="s">
        <v>320</v>
      </c>
      <c r="E4229" s="4">
        <v>11607060.957728799</v>
      </c>
      <c r="F4229" s="66">
        <f>Cat_Results[[#This Row],[TotalLossInOriginalCurrency]] / INDEX(Exchange_Rate[Exchange Rate], MATCH(Cat_Results[[#This Row],[Currency]], Exchange_Rate[Currency], 0))</f>
        <v>11607060.957728799</v>
      </c>
    </row>
    <row r="4230" spans="1:6" x14ac:dyDescent="0.3">
      <c r="A4230" s="1">
        <v>16975</v>
      </c>
      <c r="B4230" s="1">
        <v>234</v>
      </c>
      <c r="C4230" s="1">
        <f t="shared" ref="C4230:C4293" si="66">1/50000</f>
        <v>2.0000000000000002E-5</v>
      </c>
      <c r="D4230" s="1" t="s">
        <v>321</v>
      </c>
      <c r="E4230" s="4">
        <v>13044.83836055951</v>
      </c>
      <c r="F4230" s="66">
        <f>Cat_Results[[#This Row],[TotalLossInOriginalCurrency]] / INDEX(Exchange_Rate[Exchange Rate], MATCH(Cat_Results[[#This Row],[Currency]], Exchange_Rate[Currency], 0))</f>
        <v>20437.3482538397</v>
      </c>
    </row>
    <row r="4231" spans="1:6" x14ac:dyDescent="0.3">
      <c r="A4231" s="1">
        <v>16977</v>
      </c>
      <c r="B4231" s="1">
        <v>214</v>
      </c>
      <c r="C4231" s="1">
        <f t="shared" si="66"/>
        <v>2.0000000000000002E-5</v>
      </c>
      <c r="D4231" s="1" t="s">
        <v>321</v>
      </c>
      <c r="E4231" s="4">
        <v>1919.1998338612323</v>
      </c>
      <c r="F4231" s="66">
        <f>Cat_Results[[#This Row],[TotalLossInOriginalCurrency]] / INDEX(Exchange_Rate[Exchange Rate], MATCH(Cat_Results[[#This Row],[Currency]], Exchange_Rate[Currency], 0))</f>
        <v>3006.8103788793101</v>
      </c>
    </row>
    <row r="4232" spans="1:6" x14ac:dyDescent="0.3">
      <c r="A4232" s="1">
        <v>16982</v>
      </c>
      <c r="B4232" s="1">
        <v>272</v>
      </c>
      <c r="C4232" s="1">
        <f t="shared" si="66"/>
        <v>2.0000000000000002E-5</v>
      </c>
      <c r="D4232" s="1" t="s">
        <v>324</v>
      </c>
      <c r="E4232" s="4">
        <v>382560.49651467113</v>
      </c>
      <c r="F4232" s="66">
        <f>Cat_Results[[#This Row],[TotalLossInOriginalCurrency]] / INDEX(Exchange_Rate[Exchange Rate], MATCH(Cat_Results[[#This Row],[Currency]], Exchange_Rate[Currency], 0))</f>
        <v>386971.41886852903</v>
      </c>
    </row>
    <row r="4233" spans="1:6" x14ac:dyDescent="0.3">
      <c r="A4233" s="1">
        <v>16984</v>
      </c>
      <c r="B4233" s="1">
        <v>228</v>
      </c>
      <c r="C4233" s="1">
        <f t="shared" si="66"/>
        <v>2.0000000000000002E-5</v>
      </c>
      <c r="D4233" s="1" t="s">
        <v>320</v>
      </c>
      <c r="E4233" s="4">
        <v>20.020984858274499</v>
      </c>
      <c r="F4233" s="66">
        <f>Cat_Results[[#This Row],[TotalLossInOriginalCurrency]] / INDEX(Exchange_Rate[Exchange Rate], MATCH(Cat_Results[[#This Row],[Currency]], Exchange_Rate[Currency], 0))</f>
        <v>20.020984858274499</v>
      </c>
    </row>
    <row r="4234" spans="1:6" x14ac:dyDescent="0.3">
      <c r="A4234" s="1">
        <v>16984</v>
      </c>
      <c r="B4234" s="1">
        <v>254</v>
      </c>
      <c r="C4234" s="1">
        <f t="shared" si="66"/>
        <v>2.0000000000000002E-5</v>
      </c>
      <c r="D4234" s="1" t="s">
        <v>320</v>
      </c>
      <c r="E4234" s="4">
        <v>64.183923348784404</v>
      </c>
      <c r="F4234" s="66">
        <f>Cat_Results[[#This Row],[TotalLossInOriginalCurrency]] / INDEX(Exchange_Rate[Exchange Rate], MATCH(Cat_Results[[#This Row],[Currency]], Exchange_Rate[Currency], 0))</f>
        <v>64.183923348784404</v>
      </c>
    </row>
    <row r="4235" spans="1:6" x14ac:dyDescent="0.3">
      <c r="A4235" s="1">
        <v>16985</v>
      </c>
      <c r="B4235" s="1">
        <v>262</v>
      </c>
      <c r="C4235" s="1">
        <f t="shared" si="66"/>
        <v>2.0000000000000002E-5</v>
      </c>
      <c r="D4235" s="1" t="s">
        <v>321</v>
      </c>
      <c r="E4235" s="4">
        <v>67768.622060709298</v>
      </c>
      <c r="F4235" s="66">
        <f>Cat_Results[[#This Row],[TotalLossInOriginalCurrency]] / INDEX(Exchange_Rate[Exchange Rate], MATCH(Cat_Results[[#This Row],[Currency]], Exchange_Rate[Currency], 0))</f>
        <v>106173.100153167</v>
      </c>
    </row>
    <row r="4236" spans="1:6" x14ac:dyDescent="0.3">
      <c r="A4236" s="1">
        <v>16988</v>
      </c>
      <c r="B4236" s="1">
        <v>241</v>
      </c>
      <c r="C4236" s="1">
        <f t="shared" si="66"/>
        <v>2.0000000000000002E-5</v>
      </c>
      <c r="D4236" s="1" t="s">
        <v>321</v>
      </c>
      <c r="E4236" s="4">
        <v>18442.2626355752</v>
      </c>
      <c r="F4236" s="66">
        <f>Cat_Results[[#This Row],[TotalLossInOriginalCurrency]] / INDEX(Exchange_Rate[Exchange Rate], MATCH(Cat_Results[[#This Row],[Currency]], Exchange_Rate[Currency], 0))</f>
        <v>28893.492863169504</v>
      </c>
    </row>
    <row r="4237" spans="1:6" x14ac:dyDescent="0.3">
      <c r="A4237" s="1">
        <v>16993</v>
      </c>
      <c r="B4237" s="1">
        <v>289</v>
      </c>
      <c r="C4237" s="1">
        <f t="shared" si="66"/>
        <v>2.0000000000000002E-5</v>
      </c>
      <c r="D4237" s="1" t="s">
        <v>323</v>
      </c>
      <c r="E4237" s="4">
        <v>69921.527066953306</v>
      </c>
      <c r="F4237" s="66">
        <f>Cat_Results[[#This Row],[TotalLossInOriginalCurrency]] / INDEX(Exchange_Rate[Exchange Rate], MATCH(Cat_Results[[#This Row],[Currency]], Exchange_Rate[Currency], 0))</f>
        <v>881.50071412721195</v>
      </c>
    </row>
    <row r="4238" spans="1:6" x14ac:dyDescent="0.3">
      <c r="A4238" s="1">
        <v>16996</v>
      </c>
      <c r="B4238" s="1">
        <v>212</v>
      </c>
      <c r="C4238" s="1">
        <f t="shared" si="66"/>
        <v>2.0000000000000002E-5</v>
      </c>
      <c r="D4238" s="1" t="s">
        <v>321</v>
      </c>
      <c r="E4238" s="4">
        <v>1057981.5588072664</v>
      </c>
      <c r="F4238" s="66">
        <f>Cat_Results[[#This Row],[TotalLossInOriginalCurrency]] / INDEX(Exchange_Rate[Exchange Rate], MATCH(Cat_Results[[#This Row],[Currency]], Exchange_Rate[Currency], 0))</f>
        <v>1657539.7077252003</v>
      </c>
    </row>
    <row r="4239" spans="1:6" x14ac:dyDescent="0.3">
      <c r="A4239" s="1">
        <v>17000</v>
      </c>
      <c r="B4239" s="1">
        <v>245</v>
      </c>
      <c r="C4239" s="1">
        <f t="shared" si="66"/>
        <v>2.0000000000000002E-5</v>
      </c>
      <c r="D4239" s="1" t="s">
        <v>320</v>
      </c>
      <c r="E4239" s="4">
        <v>0.55589520186185803</v>
      </c>
      <c r="F4239" s="66">
        <f>Cat_Results[[#This Row],[TotalLossInOriginalCurrency]] / INDEX(Exchange_Rate[Exchange Rate], MATCH(Cat_Results[[#This Row],[Currency]], Exchange_Rate[Currency], 0))</f>
        <v>0.55589520186185803</v>
      </c>
    </row>
    <row r="4240" spans="1:6" x14ac:dyDescent="0.3">
      <c r="A4240" s="1">
        <v>17006</v>
      </c>
      <c r="B4240" s="1">
        <v>233</v>
      </c>
      <c r="C4240" s="1">
        <f t="shared" si="66"/>
        <v>2.0000000000000002E-5</v>
      </c>
      <c r="D4240" s="1" t="s">
        <v>321</v>
      </c>
      <c r="E4240" s="4">
        <v>393707.44048892736</v>
      </c>
      <c r="F4240" s="66">
        <f>Cat_Results[[#This Row],[TotalLossInOriginalCurrency]] / INDEX(Exchange_Rate[Exchange Rate], MATCH(Cat_Results[[#This Row],[Currency]], Exchange_Rate[Currency], 0))</f>
        <v>616821.44684351305</v>
      </c>
    </row>
    <row r="4241" spans="1:6" x14ac:dyDescent="0.3">
      <c r="A4241" s="1">
        <v>17006</v>
      </c>
      <c r="B4241" s="1">
        <v>268</v>
      </c>
      <c r="C4241" s="1">
        <f t="shared" si="66"/>
        <v>2.0000000000000002E-5</v>
      </c>
      <c r="D4241" s="1" t="s">
        <v>321</v>
      </c>
      <c r="E4241" s="4">
        <v>2351781.937816178</v>
      </c>
      <c r="F4241" s="66">
        <f>Cat_Results[[#This Row],[TotalLossInOriginalCurrency]] / INDEX(Exchange_Rate[Exchange Rate], MATCH(Cat_Results[[#This Row],[Currency]], Exchange_Rate[Currency], 0))</f>
        <v>3684536.7609581999</v>
      </c>
    </row>
    <row r="4242" spans="1:6" x14ac:dyDescent="0.3">
      <c r="A4242" s="1">
        <v>17008</v>
      </c>
      <c r="B4242" s="1">
        <v>246</v>
      </c>
      <c r="C4242" s="1">
        <f t="shared" si="66"/>
        <v>2.0000000000000002E-5</v>
      </c>
      <c r="D4242" s="1" t="s">
        <v>320</v>
      </c>
      <c r="E4242" s="4">
        <v>1877822.2015168199</v>
      </c>
      <c r="F4242" s="66">
        <f>Cat_Results[[#This Row],[TotalLossInOriginalCurrency]] / INDEX(Exchange_Rate[Exchange Rate], MATCH(Cat_Results[[#This Row],[Currency]], Exchange_Rate[Currency], 0))</f>
        <v>1877822.2015168199</v>
      </c>
    </row>
    <row r="4243" spans="1:6" x14ac:dyDescent="0.3">
      <c r="A4243" s="1">
        <v>17009</v>
      </c>
      <c r="B4243" s="1">
        <v>276</v>
      </c>
      <c r="C4243" s="1">
        <f t="shared" si="66"/>
        <v>2.0000000000000002E-5</v>
      </c>
      <c r="D4243" s="1" t="s">
        <v>321</v>
      </c>
      <c r="E4243" s="4">
        <v>5.2372261985709061</v>
      </c>
      <c r="F4243" s="66">
        <f>Cat_Results[[#This Row],[TotalLossInOriginalCurrency]] / INDEX(Exchange_Rate[Exchange Rate], MATCH(Cat_Results[[#This Row],[Currency]], Exchange_Rate[Currency], 0))</f>
        <v>8.2051622830331308</v>
      </c>
    </row>
    <row r="4244" spans="1:6" x14ac:dyDescent="0.3">
      <c r="A4244" s="1">
        <v>17010</v>
      </c>
      <c r="B4244" s="1">
        <v>311</v>
      </c>
      <c r="C4244" s="1">
        <f t="shared" si="66"/>
        <v>2.0000000000000002E-5</v>
      </c>
      <c r="D4244" s="1" t="s">
        <v>323</v>
      </c>
      <c r="E4244" s="4">
        <v>0.53888315903903572</v>
      </c>
      <c r="F4244" s="66">
        <f>Cat_Results[[#This Row],[TotalLossInOriginalCurrency]] / INDEX(Exchange_Rate[Exchange Rate], MATCH(Cat_Results[[#This Row],[Currency]], Exchange_Rate[Currency], 0))</f>
        <v>6.7937001585960388E-3</v>
      </c>
    </row>
    <row r="4245" spans="1:6" x14ac:dyDescent="0.3">
      <c r="A4245" s="1">
        <v>17014</v>
      </c>
      <c r="B4245" s="1">
        <v>220</v>
      </c>
      <c r="C4245" s="1">
        <f t="shared" si="66"/>
        <v>2.0000000000000002E-5</v>
      </c>
      <c r="D4245" s="1" t="s">
        <v>321</v>
      </c>
      <c r="E4245" s="4">
        <v>3413.7575229786303</v>
      </c>
      <c r="F4245" s="66">
        <f>Cat_Results[[#This Row],[TotalLossInOriginalCurrency]] / INDEX(Exchange_Rate[Exchange Rate], MATCH(Cat_Results[[#This Row],[Currency]], Exchange_Rate[Currency], 0))</f>
        <v>5348.3339097723401</v>
      </c>
    </row>
    <row r="4246" spans="1:6" x14ac:dyDescent="0.3">
      <c r="A4246" s="1">
        <v>17017</v>
      </c>
      <c r="B4246" s="1">
        <v>254</v>
      </c>
      <c r="C4246" s="1">
        <f t="shared" si="66"/>
        <v>2.0000000000000002E-5</v>
      </c>
      <c r="D4246" s="1" t="s">
        <v>321</v>
      </c>
      <c r="E4246" s="4">
        <v>7870.1547895621752</v>
      </c>
      <c r="F4246" s="66">
        <f>Cat_Results[[#This Row],[TotalLossInOriginalCurrency]] / INDEX(Exchange_Rate[Exchange Rate], MATCH(Cat_Results[[#This Row],[Currency]], Exchange_Rate[Currency], 0))</f>
        <v>12330.171505398999</v>
      </c>
    </row>
    <row r="4247" spans="1:6" x14ac:dyDescent="0.3">
      <c r="A4247" s="1">
        <v>17021</v>
      </c>
      <c r="B4247" s="1">
        <v>209</v>
      </c>
      <c r="C4247" s="1">
        <f t="shared" si="66"/>
        <v>2.0000000000000002E-5</v>
      </c>
      <c r="D4247" s="1" t="s">
        <v>320</v>
      </c>
      <c r="E4247" s="4">
        <v>15414501.0185044</v>
      </c>
      <c r="F4247" s="66">
        <f>Cat_Results[[#This Row],[TotalLossInOriginalCurrency]] / INDEX(Exchange_Rate[Exchange Rate], MATCH(Cat_Results[[#This Row],[Currency]], Exchange_Rate[Currency], 0))</f>
        <v>15414501.0185044</v>
      </c>
    </row>
    <row r="4248" spans="1:6" x14ac:dyDescent="0.3">
      <c r="A4248" s="1">
        <v>17024</v>
      </c>
      <c r="B4248" s="1">
        <v>193</v>
      </c>
      <c r="C4248" s="1">
        <f t="shared" si="66"/>
        <v>2.0000000000000002E-5</v>
      </c>
      <c r="D4248" s="1" t="s">
        <v>320</v>
      </c>
      <c r="E4248" s="4">
        <v>4.1832029819488499E-3</v>
      </c>
      <c r="F4248" s="66">
        <f>Cat_Results[[#This Row],[TotalLossInOriginalCurrency]] / INDEX(Exchange_Rate[Exchange Rate], MATCH(Cat_Results[[#This Row],[Currency]], Exchange_Rate[Currency], 0))</f>
        <v>4.1832029819488499E-3</v>
      </c>
    </row>
    <row r="4249" spans="1:6" x14ac:dyDescent="0.3">
      <c r="A4249" s="1">
        <v>17024</v>
      </c>
      <c r="B4249" s="1">
        <v>317</v>
      </c>
      <c r="C4249" s="1">
        <f t="shared" si="66"/>
        <v>2.0000000000000002E-5</v>
      </c>
      <c r="D4249" s="1" t="s">
        <v>320</v>
      </c>
      <c r="E4249" s="4">
        <v>44.068722333759098</v>
      </c>
      <c r="F4249" s="66">
        <f>Cat_Results[[#This Row],[TotalLossInOriginalCurrency]] / INDEX(Exchange_Rate[Exchange Rate], MATCH(Cat_Results[[#This Row],[Currency]], Exchange_Rate[Currency], 0))</f>
        <v>44.068722333759098</v>
      </c>
    </row>
    <row r="4250" spans="1:6" x14ac:dyDescent="0.3">
      <c r="A4250" s="1">
        <v>17025</v>
      </c>
      <c r="B4250" s="1">
        <v>172</v>
      </c>
      <c r="C4250" s="1">
        <f t="shared" si="66"/>
        <v>2.0000000000000002E-5</v>
      </c>
      <c r="D4250" s="1" t="s">
        <v>321</v>
      </c>
      <c r="E4250" s="4">
        <v>771685.04030954058</v>
      </c>
      <c r="F4250" s="66">
        <f>Cat_Results[[#This Row],[TotalLossInOriginalCurrency]] / INDEX(Exchange_Rate[Exchange Rate], MATCH(Cat_Results[[#This Row],[Currency]], Exchange_Rate[Currency], 0))</f>
        <v>1208998.9523187899</v>
      </c>
    </row>
    <row r="4251" spans="1:6" x14ac:dyDescent="0.3">
      <c r="A4251" s="1">
        <v>17037</v>
      </c>
      <c r="B4251" s="1">
        <v>226</v>
      </c>
      <c r="C4251" s="1">
        <f t="shared" si="66"/>
        <v>2.0000000000000002E-5</v>
      </c>
      <c r="D4251" s="1" t="s">
        <v>321</v>
      </c>
      <c r="E4251" s="4">
        <v>212258.56835327987</v>
      </c>
      <c r="F4251" s="66">
        <f>Cat_Results[[#This Row],[TotalLossInOriginalCurrency]] / INDEX(Exchange_Rate[Exchange Rate], MATCH(Cat_Results[[#This Row],[Currency]], Exchange_Rate[Currency], 0))</f>
        <v>332545.498947168</v>
      </c>
    </row>
    <row r="4252" spans="1:6" x14ac:dyDescent="0.3">
      <c r="A4252" s="1">
        <v>17039</v>
      </c>
      <c r="B4252" s="1">
        <v>273</v>
      </c>
      <c r="C4252" s="1">
        <f t="shared" si="66"/>
        <v>2.0000000000000002E-5</v>
      </c>
      <c r="D4252" s="1" t="s">
        <v>320</v>
      </c>
      <c r="E4252" s="4">
        <v>282.02413469552999</v>
      </c>
      <c r="F4252" s="66">
        <f>Cat_Results[[#This Row],[TotalLossInOriginalCurrency]] / INDEX(Exchange_Rate[Exchange Rate], MATCH(Cat_Results[[#This Row],[Currency]], Exchange_Rate[Currency], 0))</f>
        <v>282.02413469552999</v>
      </c>
    </row>
    <row r="4253" spans="1:6" x14ac:dyDescent="0.3">
      <c r="A4253" s="1">
        <v>17039</v>
      </c>
      <c r="B4253" s="1">
        <v>280</v>
      </c>
      <c r="C4253" s="1">
        <f t="shared" si="66"/>
        <v>2.0000000000000002E-5</v>
      </c>
      <c r="D4253" s="1" t="s">
        <v>320</v>
      </c>
      <c r="E4253" s="4">
        <v>14748.929209510699</v>
      </c>
      <c r="F4253" s="66">
        <f>Cat_Results[[#This Row],[TotalLossInOriginalCurrency]] / INDEX(Exchange_Rate[Exchange Rate], MATCH(Cat_Results[[#This Row],[Currency]], Exchange_Rate[Currency], 0))</f>
        <v>14748.929209510699</v>
      </c>
    </row>
    <row r="4254" spans="1:6" x14ac:dyDescent="0.3">
      <c r="A4254" s="1">
        <v>17040</v>
      </c>
      <c r="B4254" s="1">
        <v>248</v>
      </c>
      <c r="C4254" s="1">
        <f t="shared" si="66"/>
        <v>2.0000000000000002E-5</v>
      </c>
      <c r="D4254" s="1" t="s">
        <v>321</v>
      </c>
      <c r="E4254" s="4">
        <v>26872.105552628829</v>
      </c>
      <c r="F4254" s="66">
        <f>Cat_Results[[#This Row],[TotalLossInOriginalCurrency]] / INDEX(Exchange_Rate[Exchange Rate], MATCH(Cat_Results[[#This Row],[Currency]], Exchange_Rate[Currency], 0))</f>
        <v>42100.527757666998</v>
      </c>
    </row>
    <row r="4255" spans="1:6" x14ac:dyDescent="0.3">
      <c r="A4255" s="1">
        <v>17045</v>
      </c>
      <c r="B4255" s="1">
        <v>223</v>
      </c>
      <c r="C4255" s="1">
        <f t="shared" si="66"/>
        <v>2.0000000000000002E-5</v>
      </c>
      <c r="D4255" s="1" t="s">
        <v>323</v>
      </c>
      <c r="E4255" s="4">
        <v>72334988.196686327</v>
      </c>
      <c r="F4255" s="66">
        <f>Cat_Results[[#This Row],[TotalLossInOriginalCurrency]] / INDEX(Exchange_Rate[Exchange Rate], MATCH(Cat_Results[[#This Row],[Currency]], Exchange_Rate[Currency], 0))</f>
        <v>911927.21936272795</v>
      </c>
    </row>
    <row r="4256" spans="1:6" x14ac:dyDescent="0.3">
      <c r="A4256" s="1">
        <v>17045</v>
      </c>
      <c r="B4256" s="1">
        <v>258</v>
      </c>
      <c r="C4256" s="1">
        <f t="shared" si="66"/>
        <v>2.0000000000000002E-5</v>
      </c>
      <c r="D4256" s="1" t="s">
        <v>320</v>
      </c>
      <c r="E4256" s="4">
        <v>252202.92010809001</v>
      </c>
      <c r="F4256" s="66">
        <f>Cat_Results[[#This Row],[TotalLossInOriginalCurrency]] / INDEX(Exchange_Rate[Exchange Rate], MATCH(Cat_Results[[#This Row],[Currency]], Exchange_Rate[Currency], 0))</f>
        <v>252202.92010809001</v>
      </c>
    </row>
    <row r="4257" spans="1:6" x14ac:dyDescent="0.3">
      <c r="A4257" s="1">
        <v>17045</v>
      </c>
      <c r="B4257" s="1">
        <v>266</v>
      </c>
      <c r="C4257" s="1">
        <f t="shared" si="66"/>
        <v>2.0000000000000002E-5</v>
      </c>
      <c r="D4257" s="1" t="s">
        <v>320</v>
      </c>
      <c r="E4257" s="4">
        <v>31011708.5169078</v>
      </c>
      <c r="F4257" s="66">
        <f>Cat_Results[[#This Row],[TotalLossInOriginalCurrency]] / INDEX(Exchange_Rate[Exchange Rate], MATCH(Cat_Results[[#This Row],[Currency]], Exchange_Rate[Currency], 0))</f>
        <v>31011708.5169078</v>
      </c>
    </row>
    <row r="4258" spans="1:6" x14ac:dyDescent="0.3">
      <c r="A4258" s="1">
        <v>17050</v>
      </c>
      <c r="B4258" s="1">
        <v>223</v>
      </c>
      <c r="C4258" s="1">
        <f t="shared" si="66"/>
        <v>2.0000000000000002E-5</v>
      </c>
      <c r="D4258" s="1" t="s">
        <v>321</v>
      </c>
      <c r="E4258" s="4">
        <v>5.7656161268588177E-2</v>
      </c>
      <c r="F4258" s="66">
        <f>Cat_Results[[#This Row],[TotalLossInOriginalCurrency]] / INDEX(Exchange_Rate[Exchange Rate], MATCH(Cat_Results[[#This Row],[Currency]], Exchange_Rate[Currency], 0))</f>
        <v>9.0329907834529904E-2</v>
      </c>
    </row>
    <row r="4259" spans="1:6" x14ac:dyDescent="0.3">
      <c r="A4259" s="1">
        <v>17050</v>
      </c>
      <c r="B4259" s="1">
        <v>246</v>
      </c>
      <c r="C4259" s="1">
        <f t="shared" si="66"/>
        <v>2.0000000000000002E-5</v>
      </c>
      <c r="D4259" s="1" t="s">
        <v>321</v>
      </c>
      <c r="E4259" s="4">
        <v>2.7776679448248418E-3</v>
      </c>
      <c r="F4259" s="66">
        <f>Cat_Results[[#This Row],[TotalLossInOriginalCurrency]] / INDEX(Exchange_Rate[Exchange Rate], MATCH(Cat_Results[[#This Row],[Currency]], Exchange_Rate[Currency], 0))</f>
        <v>4.3517723679542498E-3</v>
      </c>
    </row>
    <row r="4260" spans="1:6" x14ac:dyDescent="0.3">
      <c r="A4260" s="1">
        <v>17052</v>
      </c>
      <c r="B4260" s="1">
        <v>196</v>
      </c>
      <c r="C4260" s="1">
        <f t="shared" si="66"/>
        <v>2.0000000000000002E-5</v>
      </c>
      <c r="D4260" s="1" t="s">
        <v>320</v>
      </c>
      <c r="E4260" s="4">
        <v>3.4295022487640402E-2</v>
      </c>
      <c r="F4260" s="66">
        <f>Cat_Results[[#This Row],[TotalLossInOriginalCurrency]] / INDEX(Exchange_Rate[Exchange Rate], MATCH(Cat_Results[[#This Row],[Currency]], Exchange_Rate[Currency], 0))</f>
        <v>3.4295022487640402E-2</v>
      </c>
    </row>
    <row r="4261" spans="1:6" x14ac:dyDescent="0.3">
      <c r="A4261" s="1">
        <v>17056</v>
      </c>
      <c r="B4261" s="1">
        <v>219</v>
      </c>
      <c r="C4261" s="1">
        <f t="shared" si="66"/>
        <v>2.0000000000000002E-5</v>
      </c>
      <c r="D4261" s="1" t="s">
        <v>320</v>
      </c>
      <c r="E4261" s="4">
        <v>28793.206757426</v>
      </c>
      <c r="F4261" s="66">
        <f>Cat_Results[[#This Row],[TotalLossInOriginalCurrency]] / INDEX(Exchange_Rate[Exchange Rate], MATCH(Cat_Results[[#This Row],[Currency]], Exchange_Rate[Currency], 0))</f>
        <v>28793.206757426</v>
      </c>
    </row>
    <row r="4262" spans="1:6" x14ac:dyDescent="0.3">
      <c r="A4262" s="1">
        <v>17057</v>
      </c>
      <c r="B4262" s="1">
        <v>255</v>
      </c>
      <c r="C4262" s="1">
        <f t="shared" si="66"/>
        <v>2.0000000000000002E-5</v>
      </c>
      <c r="D4262" s="1" t="s">
        <v>321</v>
      </c>
      <c r="E4262" s="4">
        <v>176529.33169129095</v>
      </c>
      <c r="F4262" s="66">
        <f>Cat_Results[[#This Row],[TotalLossInOriginalCurrency]] / INDEX(Exchange_Rate[Exchange Rate], MATCH(Cat_Results[[#This Row],[Currency]], Exchange_Rate[Currency], 0))</f>
        <v>276568.50388430199</v>
      </c>
    </row>
    <row r="4263" spans="1:6" x14ac:dyDescent="0.3">
      <c r="A4263" s="1">
        <v>17059</v>
      </c>
      <c r="B4263" s="1">
        <v>258</v>
      </c>
      <c r="C4263" s="1">
        <f t="shared" si="66"/>
        <v>2.0000000000000002E-5</v>
      </c>
      <c r="D4263" s="1" t="s">
        <v>321</v>
      </c>
      <c r="E4263" s="4">
        <v>2.9198643228373115E-2</v>
      </c>
      <c r="F4263" s="66">
        <f>Cat_Results[[#This Row],[TotalLossInOriginalCurrency]] / INDEX(Exchange_Rate[Exchange Rate], MATCH(Cat_Results[[#This Row],[Currency]], Exchange_Rate[Currency], 0))</f>
        <v>4.5745514333248097E-2</v>
      </c>
    </row>
    <row r="4264" spans="1:6" x14ac:dyDescent="0.3">
      <c r="A4264" s="1">
        <v>17068</v>
      </c>
      <c r="B4264" s="1">
        <v>195</v>
      </c>
      <c r="C4264" s="1">
        <f t="shared" si="66"/>
        <v>2.0000000000000002E-5</v>
      </c>
      <c r="D4264" s="1" t="s">
        <v>320</v>
      </c>
      <c r="E4264" s="4">
        <v>7.2438269853591902E-3</v>
      </c>
      <c r="F4264" s="66">
        <f>Cat_Results[[#This Row],[TotalLossInOriginalCurrency]] / INDEX(Exchange_Rate[Exchange Rate], MATCH(Cat_Results[[#This Row],[Currency]], Exchange_Rate[Currency], 0))</f>
        <v>7.2438269853591902E-3</v>
      </c>
    </row>
    <row r="4265" spans="1:6" x14ac:dyDescent="0.3">
      <c r="A4265" s="1">
        <v>17069</v>
      </c>
      <c r="B4265" s="1">
        <v>231</v>
      </c>
      <c r="C4265" s="1">
        <f t="shared" si="66"/>
        <v>2.0000000000000002E-5</v>
      </c>
      <c r="D4265" s="1" t="s">
        <v>320</v>
      </c>
      <c r="E4265" s="4">
        <v>3.7970021367073098E-3</v>
      </c>
      <c r="F4265" s="66">
        <f>Cat_Results[[#This Row],[TotalLossInOriginalCurrency]] / INDEX(Exchange_Rate[Exchange Rate], MATCH(Cat_Results[[#This Row],[Currency]], Exchange_Rate[Currency], 0))</f>
        <v>3.7970021367073098E-3</v>
      </c>
    </row>
    <row r="4266" spans="1:6" x14ac:dyDescent="0.3">
      <c r="A4266" s="1">
        <v>17073</v>
      </c>
      <c r="B4266" s="1">
        <v>276</v>
      </c>
      <c r="C4266" s="1">
        <f t="shared" si="66"/>
        <v>2.0000000000000002E-5</v>
      </c>
      <c r="D4266" s="1" t="s">
        <v>320</v>
      </c>
      <c r="E4266" s="4">
        <v>1.7061829566955599E-3</v>
      </c>
      <c r="F4266" s="66">
        <f>Cat_Results[[#This Row],[TotalLossInOriginalCurrency]] / INDEX(Exchange_Rate[Exchange Rate], MATCH(Cat_Results[[#This Row],[Currency]], Exchange_Rate[Currency], 0))</f>
        <v>1.7061829566955599E-3</v>
      </c>
    </row>
    <row r="4267" spans="1:6" x14ac:dyDescent="0.3">
      <c r="A4267" s="1">
        <v>17073</v>
      </c>
      <c r="B4267" s="1">
        <v>273</v>
      </c>
      <c r="C4267" s="1">
        <f t="shared" si="66"/>
        <v>2.0000000000000002E-5</v>
      </c>
      <c r="D4267" s="1" t="s">
        <v>321</v>
      </c>
      <c r="E4267" s="4">
        <v>2.351975001451816E-2</v>
      </c>
      <c r="F4267" s="66">
        <f>Cat_Results[[#This Row],[TotalLossInOriginalCurrency]] / INDEX(Exchange_Rate[Exchange Rate], MATCH(Cat_Results[[#This Row],[Currency]], Exchange_Rate[Currency], 0))</f>
        <v>3.6848392337560702E-2</v>
      </c>
    </row>
    <row r="4268" spans="1:6" x14ac:dyDescent="0.3">
      <c r="A4268" s="1">
        <v>17087</v>
      </c>
      <c r="B4268" s="1">
        <v>277</v>
      </c>
      <c r="C4268" s="1">
        <f t="shared" si="66"/>
        <v>2.0000000000000002E-5</v>
      </c>
      <c r="D4268" s="1" t="s">
        <v>320</v>
      </c>
      <c r="E4268" s="4">
        <v>6.0964375734329198E-3</v>
      </c>
      <c r="F4268" s="66">
        <f>Cat_Results[[#This Row],[TotalLossInOriginalCurrency]] / INDEX(Exchange_Rate[Exchange Rate], MATCH(Cat_Results[[#This Row],[Currency]], Exchange_Rate[Currency], 0))</f>
        <v>6.0964375734329198E-3</v>
      </c>
    </row>
    <row r="4269" spans="1:6" x14ac:dyDescent="0.3">
      <c r="A4269" s="1">
        <v>17102</v>
      </c>
      <c r="B4269" s="1">
        <v>249</v>
      </c>
      <c r="C4269" s="1">
        <f t="shared" si="66"/>
        <v>2.0000000000000002E-5</v>
      </c>
      <c r="D4269" s="1" t="s">
        <v>320</v>
      </c>
      <c r="E4269" s="4">
        <v>2038637.4628280799</v>
      </c>
      <c r="F4269" s="66">
        <f>Cat_Results[[#This Row],[TotalLossInOriginalCurrency]] / INDEX(Exchange_Rate[Exchange Rate], MATCH(Cat_Results[[#This Row],[Currency]], Exchange_Rate[Currency], 0))</f>
        <v>2038637.4628280799</v>
      </c>
    </row>
    <row r="4270" spans="1:6" x14ac:dyDescent="0.3">
      <c r="A4270" s="1">
        <v>17104</v>
      </c>
      <c r="B4270" s="1">
        <v>217</v>
      </c>
      <c r="C4270" s="1">
        <f t="shared" si="66"/>
        <v>2.0000000000000002E-5</v>
      </c>
      <c r="D4270" s="1" t="s">
        <v>321</v>
      </c>
      <c r="E4270" s="4">
        <v>6130.5895628143007</v>
      </c>
      <c r="F4270" s="66">
        <f>Cat_Results[[#This Row],[TotalLossInOriginalCurrency]] / INDEX(Exchange_Rate[Exchange Rate], MATCH(Cat_Results[[#This Row],[Currency]], Exchange_Rate[Currency], 0))</f>
        <v>9604.7946654063999</v>
      </c>
    </row>
    <row r="4271" spans="1:6" x14ac:dyDescent="0.3">
      <c r="A4271" s="1">
        <v>17123</v>
      </c>
      <c r="B4271" s="1">
        <v>207</v>
      </c>
      <c r="C4271" s="1">
        <f t="shared" si="66"/>
        <v>2.0000000000000002E-5</v>
      </c>
      <c r="D4271" s="1" t="s">
        <v>322</v>
      </c>
      <c r="E4271" s="4">
        <v>47121.132736917869</v>
      </c>
      <c r="F4271" s="66">
        <f>Cat_Results[[#This Row],[TotalLossInOriginalCurrency]] / INDEX(Exchange_Rate[Exchange Rate], MATCH(Cat_Results[[#This Row],[Currency]], Exchange_Rate[Currency], 0))</f>
        <v>57878.888730159197</v>
      </c>
    </row>
    <row r="4272" spans="1:6" x14ac:dyDescent="0.3">
      <c r="A4272" s="1">
        <v>17127</v>
      </c>
      <c r="B4272" s="1">
        <v>188</v>
      </c>
      <c r="C4272" s="1">
        <f t="shared" si="66"/>
        <v>2.0000000000000002E-5</v>
      </c>
      <c r="D4272" s="1" t="s">
        <v>320</v>
      </c>
      <c r="E4272" s="4">
        <v>2.44218856096268E-3</v>
      </c>
      <c r="F4272" s="66">
        <f>Cat_Results[[#This Row],[TotalLossInOriginalCurrency]] / INDEX(Exchange_Rate[Exchange Rate], MATCH(Cat_Results[[#This Row],[Currency]], Exchange_Rate[Currency], 0))</f>
        <v>2.44218856096268E-3</v>
      </c>
    </row>
    <row r="4273" spans="1:6" x14ac:dyDescent="0.3">
      <c r="A4273" s="1">
        <v>17130</v>
      </c>
      <c r="B4273" s="1">
        <v>302</v>
      </c>
      <c r="C4273" s="1">
        <f t="shared" si="66"/>
        <v>2.0000000000000002E-5</v>
      </c>
      <c r="D4273" s="1" t="s">
        <v>321</v>
      </c>
      <c r="E4273" s="4">
        <v>103454.49885200136</v>
      </c>
      <c r="F4273" s="66">
        <f>Cat_Results[[#This Row],[TotalLossInOriginalCurrency]] / INDEX(Exchange_Rate[Exchange Rate], MATCH(Cat_Results[[#This Row],[Currency]], Exchange_Rate[Currency], 0))</f>
        <v>162082.163306631</v>
      </c>
    </row>
    <row r="4274" spans="1:6" x14ac:dyDescent="0.3">
      <c r="A4274" s="1">
        <v>17134</v>
      </c>
      <c r="B4274" s="1">
        <v>254</v>
      </c>
      <c r="C4274" s="1">
        <f t="shared" si="66"/>
        <v>2.0000000000000002E-5</v>
      </c>
      <c r="D4274" s="1" t="s">
        <v>323</v>
      </c>
      <c r="E4274" s="4">
        <v>63077.626646435085</v>
      </c>
      <c r="F4274" s="66">
        <f>Cat_Results[[#This Row],[TotalLossInOriginalCurrency]] / INDEX(Exchange_Rate[Exchange Rate], MATCH(Cat_Results[[#This Row],[Currency]], Exchange_Rate[Currency], 0))</f>
        <v>795.21965933380704</v>
      </c>
    </row>
    <row r="4275" spans="1:6" x14ac:dyDescent="0.3">
      <c r="A4275" s="1">
        <v>17135</v>
      </c>
      <c r="B4275" s="1">
        <v>229</v>
      </c>
      <c r="C4275" s="1">
        <f t="shared" si="66"/>
        <v>2.0000000000000002E-5</v>
      </c>
      <c r="D4275" s="1" t="s">
        <v>320</v>
      </c>
      <c r="E4275" s="4">
        <v>0.122781503945589</v>
      </c>
      <c r="F4275" s="66">
        <f>Cat_Results[[#This Row],[TotalLossInOriginalCurrency]] / INDEX(Exchange_Rate[Exchange Rate], MATCH(Cat_Results[[#This Row],[Currency]], Exchange_Rate[Currency], 0))</f>
        <v>0.122781503945589</v>
      </c>
    </row>
    <row r="4276" spans="1:6" x14ac:dyDescent="0.3">
      <c r="A4276" s="1">
        <v>17137</v>
      </c>
      <c r="B4276" s="1">
        <v>225</v>
      </c>
      <c r="C4276" s="1">
        <f t="shared" si="66"/>
        <v>2.0000000000000002E-5</v>
      </c>
      <c r="D4276" s="1" t="s">
        <v>321</v>
      </c>
      <c r="E4276" s="4">
        <v>2607917.5034987438</v>
      </c>
      <c r="F4276" s="66">
        <f>Cat_Results[[#This Row],[TotalLossInOriginalCurrency]] / INDEX(Exchange_Rate[Exchange Rate], MATCH(Cat_Results[[#This Row],[Currency]], Exchange_Rate[Currency], 0))</f>
        <v>4085824.3516021599</v>
      </c>
    </row>
    <row r="4277" spans="1:6" x14ac:dyDescent="0.3">
      <c r="A4277" s="1">
        <v>17138</v>
      </c>
      <c r="B4277" s="1">
        <v>261</v>
      </c>
      <c r="C4277" s="1">
        <f t="shared" si="66"/>
        <v>2.0000000000000002E-5</v>
      </c>
      <c r="D4277" s="1" t="s">
        <v>321</v>
      </c>
      <c r="E4277" s="4">
        <v>38.611100174858173</v>
      </c>
      <c r="F4277" s="66">
        <f>Cat_Results[[#This Row],[TotalLossInOriginalCurrency]] / INDEX(Exchange_Rate[Exchange Rate], MATCH(Cat_Results[[#This Row],[Currency]], Exchange_Rate[Currency], 0))</f>
        <v>60.492010627230307</v>
      </c>
    </row>
    <row r="4278" spans="1:6" x14ac:dyDescent="0.3">
      <c r="A4278" s="1">
        <v>17141</v>
      </c>
      <c r="B4278" s="1">
        <v>202</v>
      </c>
      <c r="C4278" s="1">
        <f t="shared" si="66"/>
        <v>2.0000000000000002E-5</v>
      </c>
      <c r="D4278" s="1" t="s">
        <v>320</v>
      </c>
      <c r="E4278" s="4">
        <v>432902.691836146</v>
      </c>
      <c r="F4278" s="66">
        <f>Cat_Results[[#This Row],[TotalLossInOriginalCurrency]] / INDEX(Exchange_Rate[Exchange Rate], MATCH(Cat_Results[[#This Row],[Currency]], Exchange_Rate[Currency], 0))</f>
        <v>432902.691836146</v>
      </c>
    </row>
    <row r="4279" spans="1:6" x14ac:dyDescent="0.3">
      <c r="A4279" s="1">
        <v>17155</v>
      </c>
      <c r="B4279" s="1">
        <v>247</v>
      </c>
      <c r="C4279" s="1">
        <f t="shared" si="66"/>
        <v>2.0000000000000002E-5</v>
      </c>
      <c r="D4279" s="1" t="s">
        <v>320</v>
      </c>
      <c r="E4279" s="4">
        <v>31981945.291921299</v>
      </c>
      <c r="F4279" s="66">
        <f>Cat_Results[[#This Row],[TotalLossInOriginalCurrency]] / INDEX(Exchange_Rate[Exchange Rate], MATCH(Cat_Results[[#This Row],[Currency]], Exchange_Rate[Currency], 0))</f>
        <v>31981945.291921299</v>
      </c>
    </row>
    <row r="4280" spans="1:6" x14ac:dyDescent="0.3">
      <c r="A4280" s="1">
        <v>17161</v>
      </c>
      <c r="B4280" s="1">
        <v>238</v>
      </c>
      <c r="C4280" s="1">
        <f t="shared" si="66"/>
        <v>2.0000000000000002E-5</v>
      </c>
      <c r="D4280" s="1" t="s">
        <v>320</v>
      </c>
      <c r="E4280" s="4">
        <v>4.0927167981863001E-2</v>
      </c>
      <c r="F4280" s="66">
        <f>Cat_Results[[#This Row],[TotalLossInOriginalCurrency]] / INDEX(Exchange_Rate[Exchange Rate], MATCH(Cat_Results[[#This Row],[Currency]], Exchange_Rate[Currency], 0))</f>
        <v>4.0927167981863001E-2</v>
      </c>
    </row>
    <row r="4281" spans="1:6" x14ac:dyDescent="0.3">
      <c r="A4281" s="1">
        <v>17172</v>
      </c>
      <c r="B4281" s="1">
        <v>244</v>
      </c>
      <c r="C4281" s="1">
        <f t="shared" si="66"/>
        <v>2.0000000000000002E-5</v>
      </c>
      <c r="D4281" s="1" t="s">
        <v>320</v>
      </c>
      <c r="E4281" s="4">
        <v>5.6638885289430597E-2</v>
      </c>
      <c r="F4281" s="66">
        <f>Cat_Results[[#This Row],[TotalLossInOriginalCurrency]] / INDEX(Exchange_Rate[Exchange Rate], MATCH(Cat_Results[[#This Row],[Currency]], Exchange_Rate[Currency], 0))</f>
        <v>5.6638885289430597E-2</v>
      </c>
    </row>
    <row r="4282" spans="1:6" x14ac:dyDescent="0.3">
      <c r="A4282" s="1">
        <v>17187</v>
      </c>
      <c r="B4282" s="1">
        <v>302</v>
      </c>
      <c r="C4282" s="1">
        <f t="shared" si="66"/>
        <v>2.0000000000000002E-5</v>
      </c>
      <c r="D4282" s="1" t="s">
        <v>322</v>
      </c>
      <c r="E4282" s="4">
        <v>4.9704056807265333</v>
      </c>
      <c r="F4282" s="66">
        <f>Cat_Results[[#This Row],[TotalLossInOriginalCurrency]] / INDEX(Exchange_Rate[Exchange Rate], MATCH(Cat_Results[[#This Row],[Currency]], Exchange_Rate[Currency], 0))</f>
        <v>6.1051494441926497</v>
      </c>
    </row>
    <row r="4283" spans="1:6" x14ac:dyDescent="0.3">
      <c r="A4283" s="1">
        <v>17193</v>
      </c>
      <c r="B4283" s="1">
        <v>254</v>
      </c>
      <c r="C4283" s="1">
        <f t="shared" si="66"/>
        <v>2.0000000000000002E-5</v>
      </c>
      <c r="D4283" s="1" t="s">
        <v>321</v>
      </c>
      <c r="E4283" s="4">
        <v>271332.02852570784</v>
      </c>
      <c r="F4283" s="66">
        <f>Cat_Results[[#This Row],[TotalLossInOriginalCurrency]] / INDEX(Exchange_Rate[Exchange Rate], MATCH(Cat_Results[[#This Row],[Currency]], Exchange_Rate[Currency], 0))</f>
        <v>425095.88897372992</v>
      </c>
    </row>
    <row r="4284" spans="1:6" x14ac:dyDescent="0.3">
      <c r="A4284" s="1">
        <v>17199</v>
      </c>
      <c r="B4284" s="1">
        <v>248</v>
      </c>
      <c r="C4284" s="1">
        <f t="shared" si="66"/>
        <v>2.0000000000000002E-5</v>
      </c>
      <c r="D4284" s="1" t="s">
        <v>321</v>
      </c>
      <c r="E4284" s="4">
        <v>770108.36546014855</v>
      </c>
      <c r="F4284" s="66">
        <f>Cat_Results[[#This Row],[TotalLossInOriginalCurrency]] / INDEX(Exchange_Rate[Exchange Rate], MATCH(Cat_Results[[#This Row],[Currency]], Exchange_Rate[Currency], 0))</f>
        <v>1206528.7758329301</v>
      </c>
    </row>
    <row r="4285" spans="1:6" x14ac:dyDescent="0.3">
      <c r="A4285" s="1">
        <v>17211</v>
      </c>
      <c r="B4285" s="1">
        <v>278</v>
      </c>
      <c r="C4285" s="1">
        <f t="shared" si="66"/>
        <v>2.0000000000000002E-5</v>
      </c>
      <c r="D4285" s="1" t="s">
        <v>321</v>
      </c>
      <c r="E4285" s="4">
        <v>2.5000604625591664E-3</v>
      </c>
      <c r="F4285" s="66">
        <f>Cat_Results[[#This Row],[TotalLossInOriginalCurrency]] / INDEX(Exchange_Rate[Exchange Rate], MATCH(Cat_Results[[#This Row],[Currency]], Exchange_Rate[Currency], 0))</f>
        <v>3.91684472560883E-3</v>
      </c>
    </row>
    <row r="4286" spans="1:6" x14ac:dyDescent="0.3">
      <c r="A4286" s="1">
        <v>17215</v>
      </c>
      <c r="B4286" s="1">
        <v>223</v>
      </c>
      <c r="C4286" s="1">
        <f t="shared" si="66"/>
        <v>2.0000000000000002E-5</v>
      </c>
      <c r="D4286" s="1" t="s">
        <v>321</v>
      </c>
      <c r="E4286" s="4">
        <v>4522.0952051498562</v>
      </c>
      <c r="F4286" s="66">
        <f>Cat_Results[[#This Row],[TotalLossInOriginalCurrency]] / INDEX(Exchange_Rate[Exchange Rate], MATCH(Cat_Results[[#This Row],[Currency]], Exchange_Rate[Currency], 0))</f>
        <v>7084.7665559500501</v>
      </c>
    </row>
    <row r="4287" spans="1:6" x14ac:dyDescent="0.3">
      <c r="A4287" s="1">
        <v>17222</v>
      </c>
      <c r="B4287" s="1">
        <v>243</v>
      </c>
      <c r="C4287" s="1">
        <f t="shared" si="66"/>
        <v>2.0000000000000002E-5</v>
      </c>
      <c r="D4287" s="1" t="s">
        <v>320</v>
      </c>
      <c r="E4287" s="4">
        <v>8.7859109044074995E-3</v>
      </c>
      <c r="F4287" s="66">
        <f>Cat_Results[[#This Row],[TotalLossInOriginalCurrency]] / INDEX(Exchange_Rate[Exchange Rate], MATCH(Cat_Results[[#This Row],[Currency]], Exchange_Rate[Currency], 0))</f>
        <v>8.7859109044074995E-3</v>
      </c>
    </row>
    <row r="4288" spans="1:6" x14ac:dyDescent="0.3">
      <c r="A4288" s="1">
        <v>17223</v>
      </c>
      <c r="B4288" s="1">
        <v>253</v>
      </c>
      <c r="C4288" s="1">
        <f t="shared" si="66"/>
        <v>2.0000000000000002E-5</v>
      </c>
      <c r="D4288" s="1" t="s">
        <v>320</v>
      </c>
      <c r="E4288" s="4">
        <v>9477640.5799291395</v>
      </c>
      <c r="F4288" s="66">
        <f>Cat_Results[[#This Row],[TotalLossInOriginalCurrency]] / INDEX(Exchange_Rate[Exchange Rate], MATCH(Cat_Results[[#This Row],[Currency]], Exchange_Rate[Currency], 0))</f>
        <v>9477640.5799291395</v>
      </c>
    </row>
    <row r="4289" spans="1:6" x14ac:dyDescent="0.3">
      <c r="A4289" s="1">
        <v>17225</v>
      </c>
      <c r="B4289" s="1">
        <v>218</v>
      </c>
      <c r="C4289" s="1">
        <f t="shared" si="66"/>
        <v>2.0000000000000002E-5</v>
      </c>
      <c r="D4289" s="1" t="s">
        <v>320</v>
      </c>
      <c r="E4289" s="4">
        <v>1.79783776402473E-2</v>
      </c>
      <c r="F4289" s="66">
        <f>Cat_Results[[#This Row],[TotalLossInOriginalCurrency]] / INDEX(Exchange_Rate[Exchange Rate], MATCH(Cat_Results[[#This Row],[Currency]], Exchange_Rate[Currency], 0))</f>
        <v>1.79783776402473E-2</v>
      </c>
    </row>
    <row r="4290" spans="1:6" x14ac:dyDescent="0.3">
      <c r="A4290" s="1">
        <v>17226</v>
      </c>
      <c r="B4290" s="1">
        <v>195</v>
      </c>
      <c r="C4290" s="1">
        <f t="shared" si="66"/>
        <v>2.0000000000000002E-5</v>
      </c>
      <c r="D4290" s="1" t="s">
        <v>320</v>
      </c>
      <c r="E4290" s="4">
        <v>5.7510543614625903E-2</v>
      </c>
      <c r="F4290" s="66">
        <f>Cat_Results[[#This Row],[TotalLossInOriginalCurrency]] / INDEX(Exchange_Rate[Exchange Rate], MATCH(Cat_Results[[#This Row],[Currency]], Exchange_Rate[Currency], 0))</f>
        <v>5.7510543614625903E-2</v>
      </c>
    </row>
    <row r="4291" spans="1:6" x14ac:dyDescent="0.3">
      <c r="A4291" s="1">
        <v>17229</v>
      </c>
      <c r="B4291" s="1">
        <v>265</v>
      </c>
      <c r="C4291" s="1">
        <f t="shared" si="66"/>
        <v>2.0000000000000002E-5</v>
      </c>
      <c r="D4291" s="1" t="s">
        <v>321</v>
      </c>
      <c r="E4291" s="4">
        <v>1.5342992064676562</v>
      </c>
      <c r="F4291" s="66">
        <f>Cat_Results[[#This Row],[TotalLossInOriginalCurrency]] / INDEX(Exchange_Rate[Exchange Rate], MATCH(Cat_Results[[#This Row],[Currency]], Exchange_Rate[Currency], 0))</f>
        <v>2.4037865661084701</v>
      </c>
    </row>
    <row r="4292" spans="1:6" x14ac:dyDescent="0.3">
      <c r="A4292" s="1">
        <v>17239</v>
      </c>
      <c r="B4292" s="1">
        <v>247</v>
      </c>
      <c r="C4292" s="1">
        <f t="shared" si="66"/>
        <v>2.0000000000000002E-5</v>
      </c>
      <c r="D4292" s="1" t="s">
        <v>324</v>
      </c>
      <c r="E4292" s="4">
        <v>1.986094994325115E-2</v>
      </c>
      <c r="F4292" s="66">
        <f>Cat_Results[[#This Row],[TotalLossInOriginalCurrency]] / INDEX(Exchange_Rate[Exchange Rate], MATCH(Cat_Results[[#This Row],[Currency]], Exchange_Rate[Currency], 0))</f>
        <v>2.0089946687221499E-2</v>
      </c>
    </row>
    <row r="4293" spans="1:6" x14ac:dyDescent="0.3">
      <c r="A4293" s="1">
        <v>17242</v>
      </c>
      <c r="B4293" s="1">
        <v>254</v>
      </c>
      <c r="C4293" s="1">
        <f t="shared" si="66"/>
        <v>2.0000000000000002E-5</v>
      </c>
      <c r="D4293" s="1" t="s">
        <v>320</v>
      </c>
      <c r="E4293" s="4">
        <v>229.067716855556</v>
      </c>
      <c r="F4293" s="66">
        <f>Cat_Results[[#This Row],[TotalLossInOriginalCurrency]] / INDEX(Exchange_Rate[Exchange Rate], MATCH(Cat_Results[[#This Row],[Currency]], Exchange_Rate[Currency], 0))</f>
        <v>229.067716855556</v>
      </c>
    </row>
    <row r="4294" spans="1:6" x14ac:dyDescent="0.3">
      <c r="A4294" s="1">
        <v>17248</v>
      </c>
      <c r="B4294" s="1">
        <v>263</v>
      </c>
      <c r="C4294" s="1">
        <f t="shared" ref="C4294:C4357" si="67">1/50000</f>
        <v>2.0000000000000002E-5</v>
      </c>
      <c r="D4294" s="1" t="s">
        <v>320</v>
      </c>
      <c r="E4294" s="4">
        <v>996007.13002533896</v>
      </c>
      <c r="F4294" s="66">
        <f>Cat_Results[[#This Row],[TotalLossInOriginalCurrency]] / INDEX(Exchange_Rate[Exchange Rate], MATCH(Cat_Results[[#This Row],[Currency]], Exchange_Rate[Currency], 0))</f>
        <v>996007.13002533896</v>
      </c>
    </row>
    <row r="4295" spans="1:6" x14ac:dyDescent="0.3">
      <c r="A4295" s="1">
        <v>17249</v>
      </c>
      <c r="B4295" s="1">
        <v>227</v>
      </c>
      <c r="C4295" s="1">
        <f t="shared" si="67"/>
        <v>2.0000000000000002E-5</v>
      </c>
      <c r="D4295" s="1" t="s">
        <v>320</v>
      </c>
      <c r="E4295" s="4">
        <v>2.8237327933311498</v>
      </c>
      <c r="F4295" s="66">
        <f>Cat_Results[[#This Row],[TotalLossInOriginalCurrency]] / INDEX(Exchange_Rate[Exchange Rate], MATCH(Cat_Results[[#This Row],[Currency]], Exchange_Rate[Currency], 0))</f>
        <v>2.8237327933311498</v>
      </c>
    </row>
    <row r="4296" spans="1:6" x14ac:dyDescent="0.3">
      <c r="A4296" s="1">
        <v>17251</v>
      </c>
      <c r="B4296" s="1">
        <v>226</v>
      </c>
      <c r="C4296" s="1">
        <f t="shared" si="67"/>
        <v>2.0000000000000002E-5</v>
      </c>
      <c r="D4296" s="1" t="s">
        <v>320</v>
      </c>
      <c r="E4296" s="4">
        <v>3612.0769953812301</v>
      </c>
      <c r="F4296" s="66">
        <f>Cat_Results[[#This Row],[TotalLossInOriginalCurrency]] / INDEX(Exchange_Rate[Exchange Rate], MATCH(Cat_Results[[#This Row],[Currency]], Exchange_Rate[Currency], 0))</f>
        <v>3612.0769953812301</v>
      </c>
    </row>
    <row r="4297" spans="1:6" x14ac:dyDescent="0.3">
      <c r="A4297" s="1">
        <v>17252</v>
      </c>
      <c r="B4297" s="1">
        <v>190</v>
      </c>
      <c r="C4297" s="1">
        <f t="shared" si="67"/>
        <v>2.0000000000000002E-5</v>
      </c>
      <c r="D4297" s="1" t="s">
        <v>320</v>
      </c>
      <c r="E4297" s="4">
        <v>1.7061829566955599E-3</v>
      </c>
      <c r="F4297" s="66">
        <f>Cat_Results[[#This Row],[TotalLossInOriginalCurrency]] / INDEX(Exchange_Rate[Exchange Rate], MATCH(Cat_Results[[#This Row],[Currency]], Exchange_Rate[Currency], 0))</f>
        <v>1.7061829566955599E-3</v>
      </c>
    </row>
    <row r="4298" spans="1:6" x14ac:dyDescent="0.3">
      <c r="A4298" s="1">
        <v>17253</v>
      </c>
      <c r="B4298" s="1">
        <v>263</v>
      </c>
      <c r="C4298" s="1">
        <f t="shared" si="67"/>
        <v>2.0000000000000002E-5</v>
      </c>
      <c r="D4298" s="1" t="s">
        <v>320</v>
      </c>
      <c r="E4298" s="4">
        <v>392379.68365531799</v>
      </c>
      <c r="F4298" s="66">
        <f>Cat_Results[[#This Row],[TotalLossInOriginalCurrency]] / INDEX(Exchange_Rate[Exchange Rate], MATCH(Cat_Results[[#This Row],[Currency]], Exchange_Rate[Currency], 0))</f>
        <v>392379.68365531799</v>
      </c>
    </row>
    <row r="4299" spans="1:6" x14ac:dyDescent="0.3">
      <c r="A4299" s="1">
        <v>17253</v>
      </c>
      <c r="B4299" s="1">
        <v>257</v>
      </c>
      <c r="C4299" s="1">
        <f t="shared" si="67"/>
        <v>2.0000000000000002E-5</v>
      </c>
      <c r="D4299" s="1" t="s">
        <v>320</v>
      </c>
      <c r="E4299" s="4">
        <v>21503001.664636601</v>
      </c>
      <c r="F4299" s="66">
        <f>Cat_Results[[#This Row],[TotalLossInOriginalCurrency]] / INDEX(Exchange_Rate[Exchange Rate], MATCH(Cat_Results[[#This Row],[Currency]], Exchange_Rate[Currency], 0))</f>
        <v>21503001.664636601</v>
      </c>
    </row>
    <row r="4300" spans="1:6" x14ac:dyDescent="0.3">
      <c r="A4300" s="1">
        <v>17259</v>
      </c>
      <c r="B4300" s="1">
        <v>278</v>
      </c>
      <c r="C4300" s="1">
        <f t="shared" si="67"/>
        <v>2.0000000000000002E-5</v>
      </c>
      <c r="D4300" s="1" t="s">
        <v>320</v>
      </c>
      <c r="E4300" s="4">
        <v>1.4708913862705199E-2</v>
      </c>
      <c r="F4300" s="66">
        <f>Cat_Results[[#This Row],[TotalLossInOriginalCurrency]] / INDEX(Exchange_Rate[Exchange Rate], MATCH(Cat_Results[[#This Row],[Currency]], Exchange_Rate[Currency], 0))</f>
        <v>1.4708913862705199E-2</v>
      </c>
    </row>
    <row r="4301" spans="1:6" x14ac:dyDescent="0.3">
      <c r="A4301" s="1">
        <v>17262</v>
      </c>
      <c r="B4301" s="1">
        <v>244</v>
      </c>
      <c r="C4301" s="1">
        <f t="shared" si="67"/>
        <v>2.0000000000000002E-5</v>
      </c>
      <c r="D4301" s="1" t="s">
        <v>321</v>
      </c>
      <c r="E4301" s="4">
        <v>14774.903982369864</v>
      </c>
      <c r="F4301" s="66">
        <f>Cat_Results[[#This Row],[TotalLossInOriginalCurrency]] / INDEX(Exchange_Rate[Exchange Rate], MATCH(Cat_Results[[#This Row],[Currency]], Exchange_Rate[Currency], 0))</f>
        <v>23147.842062780801</v>
      </c>
    </row>
    <row r="4302" spans="1:6" x14ac:dyDescent="0.3">
      <c r="A4302" s="1">
        <v>17265</v>
      </c>
      <c r="B4302" s="1">
        <v>278</v>
      </c>
      <c r="C4302" s="1">
        <f t="shared" si="67"/>
        <v>2.0000000000000002E-5</v>
      </c>
      <c r="D4302" s="1" t="s">
        <v>320</v>
      </c>
      <c r="E4302" s="4">
        <v>3628456.7147954898</v>
      </c>
      <c r="F4302" s="66">
        <f>Cat_Results[[#This Row],[TotalLossInOriginalCurrency]] / INDEX(Exchange_Rate[Exchange Rate], MATCH(Cat_Results[[#This Row],[Currency]], Exchange_Rate[Currency], 0))</f>
        <v>3628456.7147954898</v>
      </c>
    </row>
    <row r="4303" spans="1:6" x14ac:dyDescent="0.3">
      <c r="A4303" s="1">
        <v>17270</v>
      </c>
      <c r="B4303" s="1">
        <v>221</v>
      </c>
      <c r="C4303" s="1">
        <f t="shared" si="67"/>
        <v>2.0000000000000002E-5</v>
      </c>
      <c r="D4303" s="1" t="s">
        <v>320</v>
      </c>
      <c r="E4303" s="4">
        <v>798948.939726513</v>
      </c>
      <c r="F4303" s="66">
        <f>Cat_Results[[#This Row],[TotalLossInOriginalCurrency]] / INDEX(Exchange_Rate[Exchange Rate], MATCH(Cat_Results[[#This Row],[Currency]], Exchange_Rate[Currency], 0))</f>
        <v>798948.939726513</v>
      </c>
    </row>
    <row r="4304" spans="1:6" x14ac:dyDescent="0.3">
      <c r="A4304" s="1">
        <v>17273</v>
      </c>
      <c r="B4304" s="1">
        <v>273</v>
      </c>
      <c r="C4304" s="1">
        <f t="shared" si="67"/>
        <v>2.0000000000000002E-5</v>
      </c>
      <c r="D4304" s="1" t="s">
        <v>324</v>
      </c>
      <c r="E4304" s="4">
        <v>4784354.9033962432</v>
      </c>
      <c r="F4304" s="66">
        <f>Cat_Results[[#This Row],[TotalLossInOriginalCurrency]] / INDEX(Exchange_Rate[Exchange Rate], MATCH(Cat_Results[[#This Row],[Currency]], Exchange_Rate[Currency], 0))</f>
        <v>4839518.5132943997</v>
      </c>
    </row>
    <row r="4305" spans="1:6" x14ac:dyDescent="0.3">
      <c r="A4305" s="1">
        <v>17273</v>
      </c>
      <c r="B4305" s="1">
        <v>239</v>
      </c>
      <c r="C4305" s="1">
        <f t="shared" si="67"/>
        <v>2.0000000000000002E-5</v>
      </c>
      <c r="D4305" s="1" t="s">
        <v>320</v>
      </c>
      <c r="E4305" s="4">
        <v>3.5036915168166201</v>
      </c>
      <c r="F4305" s="66">
        <f>Cat_Results[[#This Row],[TotalLossInOriginalCurrency]] / INDEX(Exchange_Rate[Exchange Rate], MATCH(Cat_Results[[#This Row],[Currency]], Exchange_Rate[Currency], 0))</f>
        <v>3.5036915168166201</v>
      </c>
    </row>
    <row r="4306" spans="1:6" x14ac:dyDescent="0.3">
      <c r="A4306" s="1">
        <v>17277</v>
      </c>
      <c r="B4306" s="1">
        <v>249</v>
      </c>
      <c r="C4306" s="1">
        <f t="shared" si="67"/>
        <v>2.0000000000000002E-5</v>
      </c>
      <c r="D4306" s="1" t="s">
        <v>321</v>
      </c>
      <c r="E4306" s="4">
        <v>1375775.3657956407</v>
      </c>
      <c r="F4306" s="66">
        <f>Cat_Results[[#This Row],[TotalLossInOriginalCurrency]] / INDEX(Exchange_Rate[Exchange Rate], MATCH(Cat_Results[[#This Row],[Currency]], Exchange_Rate[Currency], 0))</f>
        <v>2155427.2649962702</v>
      </c>
    </row>
    <row r="4307" spans="1:6" x14ac:dyDescent="0.3">
      <c r="A4307" s="1">
        <v>17284</v>
      </c>
      <c r="B4307" s="1">
        <v>261</v>
      </c>
      <c r="C4307" s="1">
        <f t="shared" si="67"/>
        <v>2.0000000000000002E-5</v>
      </c>
      <c r="D4307" s="1" t="s">
        <v>320</v>
      </c>
      <c r="E4307" s="4">
        <v>86037.546313865503</v>
      </c>
      <c r="F4307" s="66">
        <f>Cat_Results[[#This Row],[TotalLossInOriginalCurrency]] / INDEX(Exchange_Rate[Exchange Rate], MATCH(Cat_Results[[#This Row],[Currency]], Exchange_Rate[Currency], 0))</f>
        <v>86037.546313865503</v>
      </c>
    </row>
    <row r="4308" spans="1:6" x14ac:dyDescent="0.3">
      <c r="A4308" s="1">
        <v>17291</v>
      </c>
      <c r="B4308" s="1">
        <v>248</v>
      </c>
      <c r="C4308" s="1">
        <f t="shared" si="67"/>
        <v>2.0000000000000002E-5</v>
      </c>
      <c r="D4308" s="1" t="s">
        <v>320</v>
      </c>
      <c r="E4308" s="4">
        <v>202363.630328945</v>
      </c>
      <c r="F4308" s="66">
        <f>Cat_Results[[#This Row],[TotalLossInOriginalCurrency]] / INDEX(Exchange_Rate[Exchange Rate], MATCH(Cat_Results[[#This Row],[Currency]], Exchange_Rate[Currency], 0))</f>
        <v>202363.630328945</v>
      </c>
    </row>
    <row r="4309" spans="1:6" x14ac:dyDescent="0.3">
      <c r="A4309" s="1">
        <v>17295</v>
      </c>
      <c r="B4309" s="1">
        <v>211</v>
      </c>
      <c r="C4309" s="1">
        <f t="shared" si="67"/>
        <v>2.0000000000000002E-5</v>
      </c>
      <c r="D4309" s="1" t="s">
        <v>321</v>
      </c>
      <c r="E4309" s="4">
        <v>161404.72051097915</v>
      </c>
      <c r="F4309" s="66">
        <f>Cat_Results[[#This Row],[TotalLossInOriginalCurrency]] / INDEX(Exchange_Rate[Exchange Rate], MATCH(Cat_Results[[#This Row],[Currency]], Exchange_Rate[Currency], 0))</f>
        <v>252872.77555465698</v>
      </c>
    </row>
    <row r="4310" spans="1:6" x14ac:dyDescent="0.3">
      <c r="A4310" s="1">
        <v>17304</v>
      </c>
      <c r="B4310" s="1">
        <v>232</v>
      </c>
      <c r="C4310" s="1">
        <f t="shared" si="67"/>
        <v>2.0000000000000002E-5</v>
      </c>
      <c r="D4310" s="1" t="s">
        <v>320</v>
      </c>
      <c r="E4310" s="4">
        <v>254625.413178591</v>
      </c>
      <c r="F4310" s="66">
        <f>Cat_Results[[#This Row],[TotalLossInOriginalCurrency]] / INDEX(Exchange_Rate[Exchange Rate], MATCH(Cat_Results[[#This Row],[Currency]], Exchange_Rate[Currency], 0))</f>
        <v>254625.413178591</v>
      </c>
    </row>
    <row r="4311" spans="1:6" x14ac:dyDescent="0.3">
      <c r="A4311" s="1">
        <v>17307</v>
      </c>
      <c r="B4311" s="1">
        <v>213</v>
      </c>
      <c r="C4311" s="1">
        <f t="shared" si="67"/>
        <v>2.0000000000000002E-5</v>
      </c>
      <c r="D4311" s="1" t="s">
        <v>320</v>
      </c>
      <c r="E4311" s="4">
        <v>545983.80558886402</v>
      </c>
      <c r="F4311" s="66">
        <f>Cat_Results[[#This Row],[TotalLossInOriginalCurrency]] / INDEX(Exchange_Rate[Exchange Rate], MATCH(Cat_Results[[#This Row],[Currency]], Exchange_Rate[Currency], 0))</f>
        <v>545983.80558886402</v>
      </c>
    </row>
    <row r="4312" spans="1:6" x14ac:dyDescent="0.3">
      <c r="A4312" s="1">
        <v>17321</v>
      </c>
      <c r="B4312" s="1">
        <v>250</v>
      </c>
      <c r="C4312" s="1">
        <f t="shared" si="67"/>
        <v>2.0000000000000002E-5</v>
      </c>
      <c r="D4312" s="1" t="s">
        <v>321</v>
      </c>
      <c r="E4312" s="4">
        <v>2143088.1157955346</v>
      </c>
      <c r="F4312" s="66">
        <f>Cat_Results[[#This Row],[TotalLossInOriginalCurrency]] / INDEX(Exchange_Rate[Exchange Rate], MATCH(Cat_Results[[#This Row],[Currency]], Exchange_Rate[Currency], 0))</f>
        <v>3357576.1500888299</v>
      </c>
    </row>
    <row r="4313" spans="1:6" x14ac:dyDescent="0.3">
      <c r="A4313" s="1">
        <v>17323</v>
      </c>
      <c r="B4313" s="1">
        <v>265</v>
      </c>
      <c r="C4313" s="1">
        <f t="shared" si="67"/>
        <v>2.0000000000000002E-5</v>
      </c>
      <c r="D4313" s="1" t="s">
        <v>321</v>
      </c>
      <c r="E4313" s="4">
        <v>0.11720978335077938</v>
      </c>
      <c r="F4313" s="66">
        <f>Cat_Results[[#This Row],[TotalLossInOriginalCurrency]] / INDEX(Exchange_Rate[Exchange Rate], MATCH(Cat_Results[[#This Row],[Currency]], Exchange_Rate[Currency], 0))</f>
        <v>0.18363256752491</v>
      </c>
    </row>
    <row r="4314" spans="1:6" x14ac:dyDescent="0.3">
      <c r="A4314" s="1">
        <v>17328</v>
      </c>
      <c r="B4314" s="1">
        <v>227</v>
      </c>
      <c r="C4314" s="1">
        <f t="shared" si="67"/>
        <v>2.0000000000000002E-5</v>
      </c>
      <c r="D4314" s="1" t="s">
        <v>320</v>
      </c>
      <c r="E4314" s="4">
        <v>9.2445686459541303E-3</v>
      </c>
      <c r="F4314" s="66">
        <f>Cat_Results[[#This Row],[TotalLossInOriginalCurrency]] / INDEX(Exchange_Rate[Exchange Rate], MATCH(Cat_Results[[#This Row],[Currency]], Exchange_Rate[Currency], 0))</f>
        <v>9.2445686459541303E-3</v>
      </c>
    </row>
    <row r="4315" spans="1:6" x14ac:dyDescent="0.3">
      <c r="A4315" s="1">
        <v>17331</v>
      </c>
      <c r="B4315" s="1">
        <v>286</v>
      </c>
      <c r="C4315" s="1">
        <f t="shared" si="67"/>
        <v>2.0000000000000002E-5</v>
      </c>
      <c r="D4315" s="1" t="s">
        <v>320</v>
      </c>
      <c r="E4315" s="4">
        <v>1.80818140506744E-2</v>
      </c>
      <c r="F4315" s="66">
        <f>Cat_Results[[#This Row],[TotalLossInOriginalCurrency]] / INDEX(Exchange_Rate[Exchange Rate], MATCH(Cat_Results[[#This Row],[Currency]], Exchange_Rate[Currency], 0))</f>
        <v>1.80818140506744E-2</v>
      </c>
    </row>
    <row r="4316" spans="1:6" x14ac:dyDescent="0.3">
      <c r="A4316" s="1">
        <v>17339</v>
      </c>
      <c r="B4316" s="1">
        <v>218</v>
      </c>
      <c r="C4316" s="1">
        <f t="shared" si="67"/>
        <v>2.0000000000000002E-5</v>
      </c>
      <c r="D4316" s="1" t="s">
        <v>320</v>
      </c>
      <c r="E4316" s="4">
        <v>788473.83708034095</v>
      </c>
      <c r="F4316" s="66">
        <f>Cat_Results[[#This Row],[TotalLossInOriginalCurrency]] / INDEX(Exchange_Rate[Exchange Rate], MATCH(Cat_Results[[#This Row],[Currency]], Exchange_Rate[Currency], 0))</f>
        <v>788473.83708034095</v>
      </c>
    </row>
    <row r="4317" spans="1:6" x14ac:dyDescent="0.3">
      <c r="A4317" s="1">
        <v>17340</v>
      </c>
      <c r="B4317" s="1">
        <v>195</v>
      </c>
      <c r="C4317" s="1">
        <f t="shared" si="67"/>
        <v>2.0000000000000002E-5</v>
      </c>
      <c r="D4317" s="1" t="s">
        <v>320</v>
      </c>
      <c r="E4317" s="4">
        <v>26.3957306183875</v>
      </c>
      <c r="F4317" s="66">
        <f>Cat_Results[[#This Row],[TotalLossInOriginalCurrency]] / INDEX(Exchange_Rate[Exchange Rate], MATCH(Cat_Results[[#This Row],[Currency]], Exchange_Rate[Currency], 0))</f>
        <v>26.3957306183875</v>
      </c>
    </row>
    <row r="4318" spans="1:6" x14ac:dyDescent="0.3">
      <c r="A4318" s="1">
        <v>17343</v>
      </c>
      <c r="B4318" s="1">
        <v>256</v>
      </c>
      <c r="C4318" s="1">
        <f t="shared" si="67"/>
        <v>2.0000000000000002E-5</v>
      </c>
      <c r="D4318" s="1" t="s">
        <v>320</v>
      </c>
      <c r="E4318" s="4">
        <v>1.5880987048149098E-2</v>
      </c>
      <c r="F4318" s="66">
        <f>Cat_Results[[#This Row],[TotalLossInOriginalCurrency]] / INDEX(Exchange_Rate[Exchange Rate], MATCH(Cat_Results[[#This Row],[Currency]], Exchange_Rate[Currency], 0))</f>
        <v>1.5880987048149098E-2</v>
      </c>
    </row>
    <row r="4319" spans="1:6" x14ac:dyDescent="0.3">
      <c r="A4319" s="1">
        <v>17352</v>
      </c>
      <c r="B4319" s="1">
        <v>258</v>
      </c>
      <c r="C4319" s="1">
        <f t="shared" si="67"/>
        <v>2.0000000000000002E-5</v>
      </c>
      <c r="D4319" s="1" t="s">
        <v>321</v>
      </c>
      <c r="E4319" s="4">
        <v>3266.2582437661754</v>
      </c>
      <c r="F4319" s="66">
        <f>Cat_Results[[#This Row],[TotalLossInOriginalCurrency]] / INDEX(Exchange_Rate[Exchange Rate], MATCH(Cat_Results[[#This Row],[Currency]], Exchange_Rate[Currency], 0))</f>
        <v>5117.2467890940597</v>
      </c>
    </row>
    <row r="4320" spans="1:6" x14ac:dyDescent="0.3">
      <c r="A4320" s="1">
        <v>17357</v>
      </c>
      <c r="B4320" s="1">
        <v>214</v>
      </c>
      <c r="C4320" s="1">
        <f t="shared" si="67"/>
        <v>2.0000000000000002E-5</v>
      </c>
      <c r="D4320" s="1" t="s">
        <v>320</v>
      </c>
      <c r="E4320" s="4">
        <v>4.1832029819488499E-3</v>
      </c>
      <c r="F4320" s="66">
        <f>Cat_Results[[#This Row],[TotalLossInOriginalCurrency]] / INDEX(Exchange_Rate[Exchange Rate], MATCH(Cat_Results[[#This Row],[Currency]], Exchange_Rate[Currency], 0))</f>
        <v>4.1832029819488499E-3</v>
      </c>
    </row>
    <row r="4321" spans="1:6" x14ac:dyDescent="0.3">
      <c r="A4321" s="1">
        <v>17358</v>
      </c>
      <c r="B4321" s="1">
        <v>260</v>
      </c>
      <c r="C4321" s="1">
        <f t="shared" si="67"/>
        <v>2.0000000000000002E-5</v>
      </c>
      <c r="D4321" s="1" t="s">
        <v>320</v>
      </c>
      <c r="E4321" s="4">
        <v>36.346355080604603</v>
      </c>
      <c r="F4321" s="66">
        <f>Cat_Results[[#This Row],[TotalLossInOriginalCurrency]] / INDEX(Exchange_Rate[Exchange Rate], MATCH(Cat_Results[[#This Row],[Currency]], Exchange_Rate[Currency], 0))</f>
        <v>36.346355080604603</v>
      </c>
    </row>
    <row r="4322" spans="1:6" x14ac:dyDescent="0.3">
      <c r="A4322" s="1">
        <v>17360</v>
      </c>
      <c r="B4322" s="1">
        <v>224</v>
      </c>
      <c r="C4322" s="1">
        <f t="shared" si="67"/>
        <v>2.0000000000000002E-5</v>
      </c>
      <c r="D4322" s="1" t="s">
        <v>320</v>
      </c>
      <c r="E4322" s="4">
        <v>17662398.7516247</v>
      </c>
      <c r="F4322" s="66">
        <f>Cat_Results[[#This Row],[TotalLossInOriginalCurrency]] / INDEX(Exchange_Rate[Exchange Rate], MATCH(Cat_Results[[#This Row],[Currency]], Exchange_Rate[Currency], 0))</f>
        <v>17662398.7516247</v>
      </c>
    </row>
    <row r="4323" spans="1:6" x14ac:dyDescent="0.3">
      <c r="A4323" s="1">
        <v>17366</v>
      </c>
      <c r="B4323" s="1">
        <v>224</v>
      </c>
      <c r="C4323" s="1">
        <f t="shared" si="67"/>
        <v>2.0000000000000002E-5</v>
      </c>
      <c r="D4323" s="1" t="s">
        <v>320</v>
      </c>
      <c r="E4323" s="4">
        <v>47.603283997625098</v>
      </c>
      <c r="F4323" s="66">
        <f>Cat_Results[[#This Row],[TotalLossInOriginalCurrency]] / INDEX(Exchange_Rate[Exchange Rate], MATCH(Cat_Results[[#This Row],[Currency]], Exchange_Rate[Currency], 0))</f>
        <v>47.603283997625098</v>
      </c>
    </row>
    <row r="4324" spans="1:6" x14ac:dyDescent="0.3">
      <c r="A4324" s="1">
        <v>17367</v>
      </c>
      <c r="B4324" s="1">
        <v>214</v>
      </c>
      <c r="C4324" s="1">
        <f t="shared" si="67"/>
        <v>2.0000000000000002E-5</v>
      </c>
      <c r="D4324" s="1" t="s">
        <v>320</v>
      </c>
      <c r="E4324" s="4">
        <v>0.233548663556576</v>
      </c>
      <c r="F4324" s="66">
        <f>Cat_Results[[#This Row],[TotalLossInOriginalCurrency]] / INDEX(Exchange_Rate[Exchange Rate], MATCH(Cat_Results[[#This Row],[Currency]], Exchange_Rate[Currency], 0))</f>
        <v>0.233548663556576</v>
      </c>
    </row>
    <row r="4325" spans="1:6" x14ac:dyDescent="0.3">
      <c r="A4325" s="1">
        <v>17373</v>
      </c>
      <c r="B4325" s="1">
        <v>189</v>
      </c>
      <c r="C4325" s="1">
        <f t="shared" si="67"/>
        <v>2.0000000000000002E-5</v>
      </c>
      <c r="D4325" s="1" t="s">
        <v>321</v>
      </c>
      <c r="E4325" s="4">
        <v>2.2904103408344098E-3</v>
      </c>
      <c r="F4325" s="66">
        <f>Cat_Results[[#This Row],[TotalLossInOriginalCurrency]] / INDEX(Exchange_Rate[Exchange Rate], MATCH(Cat_Results[[#This Row],[Currency]], Exchange_Rate[Currency], 0))</f>
        <v>3.58838587999344E-3</v>
      </c>
    </row>
    <row r="4326" spans="1:6" x14ac:dyDescent="0.3">
      <c r="A4326" s="1">
        <v>17377</v>
      </c>
      <c r="B4326" s="1">
        <v>243</v>
      </c>
      <c r="C4326" s="1">
        <f t="shared" si="67"/>
        <v>2.0000000000000002E-5</v>
      </c>
      <c r="D4326" s="1" t="s">
        <v>320</v>
      </c>
      <c r="E4326" s="4">
        <v>72132.243867348996</v>
      </c>
      <c r="F4326" s="66">
        <f>Cat_Results[[#This Row],[TotalLossInOriginalCurrency]] / INDEX(Exchange_Rate[Exchange Rate], MATCH(Cat_Results[[#This Row],[Currency]], Exchange_Rate[Currency], 0))</f>
        <v>72132.243867348996</v>
      </c>
    </row>
    <row r="4327" spans="1:6" x14ac:dyDescent="0.3">
      <c r="A4327" s="1">
        <v>17382</v>
      </c>
      <c r="B4327" s="1">
        <v>230</v>
      </c>
      <c r="C4327" s="1">
        <f t="shared" si="67"/>
        <v>2.0000000000000002E-5</v>
      </c>
      <c r="D4327" s="1" t="s">
        <v>320</v>
      </c>
      <c r="E4327" s="4">
        <v>1.41913071274757E-2</v>
      </c>
      <c r="F4327" s="66">
        <f>Cat_Results[[#This Row],[TotalLossInOriginalCurrency]] / INDEX(Exchange_Rate[Exchange Rate], MATCH(Cat_Results[[#This Row],[Currency]], Exchange_Rate[Currency], 0))</f>
        <v>1.41913071274757E-2</v>
      </c>
    </row>
    <row r="4328" spans="1:6" x14ac:dyDescent="0.3">
      <c r="A4328" s="1">
        <v>17383</v>
      </c>
      <c r="B4328" s="1">
        <v>235</v>
      </c>
      <c r="C4328" s="1">
        <f t="shared" si="67"/>
        <v>2.0000000000000002E-5</v>
      </c>
      <c r="D4328" s="1" t="s">
        <v>320</v>
      </c>
      <c r="E4328" s="4">
        <v>3.5737082362175001E-3</v>
      </c>
      <c r="F4328" s="66">
        <f>Cat_Results[[#This Row],[TotalLossInOriginalCurrency]] / INDEX(Exchange_Rate[Exchange Rate], MATCH(Cat_Results[[#This Row],[Currency]], Exchange_Rate[Currency], 0))</f>
        <v>3.5737082362175001E-3</v>
      </c>
    </row>
    <row r="4329" spans="1:6" x14ac:dyDescent="0.3">
      <c r="A4329" s="1">
        <v>17391</v>
      </c>
      <c r="B4329" s="1">
        <v>260</v>
      </c>
      <c r="C4329" s="1">
        <f t="shared" si="67"/>
        <v>2.0000000000000002E-5</v>
      </c>
      <c r="D4329" s="1" t="s">
        <v>323</v>
      </c>
      <c r="E4329" s="4">
        <v>87758672.35761188</v>
      </c>
      <c r="F4329" s="66">
        <f>Cat_Results[[#This Row],[TotalLossInOriginalCurrency]] / INDEX(Exchange_Rate[Exchange Rate], MATCH(Cat_Results[[#This Row],[Currency]], Exchange_Rate[Currency], 0))</f>
        <v>1106373.61051934</v>
      </c>
    </row>
    <row r="4330" spans="1:6" x14ac:dyDescent="0.3">
      <c r="A4330" s="1">
        <v>17392</v>
      </c>
      <c r="B4330" s="1">
        <v>225</v>
      </c>
      <c r="C4330" s="1">
        <f t="shared" si="67"/>
        <v>2.0000000000000002E-5</v>
      </c>
      <c r="D4330" s="1" t="s">
        <v>322</v>
      </c>
      <c r="E4330" s="4">
        <v>465100.00043381122</v>
      </c>
      <c r="F4330" s="66">
        <f>Cat_Results[[#This Row],[TotalLossInOriginalCurrency]] / INDEX(Exchange_Rate[Exchange Rate], MATCH(Cat_Results[[#This Row],[Currency]], Exchange_Rate[Currency], 0))</f>
        <v>571282.34424668294</v>
      </c>
    </row>
    <row r="4331" spans="1:6" x14ac:dyDescent="0.3">
      <c r="A4331" s="1">
        <v>17393</v>
      </c>
      <c r="B4331" s="1">
        <v>198</v>
      </c>
      <c r="C4331" s="1">
        <f t="shared" si="67"/>
        <v>2.0000000000000002E-5</v>
      </c>
      <c r="D4331" s="1" t="s">
        <v>321</v>
      </c>
      <c r="E4331" s="4">
        <v>5.0419294441755393E-2</v>
      </c>
      <c r="F4331" s="66">
        <f>Cat_Results[[#This Row],[TotalLossInOriginalCurrency]] / INDEX(Exchange_Rate[Exchange Rate], MATCH(Cat_Results[[#This Row],[Currency]], Exchange_Rate[Currency], 0))</f>
        <v>7.8991908580064801E-2</v>
      </c>
    </row>
    <row r="4332" spans="1:6" x14ac:dyDescent="0.3">
      <c r="A4332" s="1">
        <v>17395</v>
      </c>
      <c r="B4332" s="1">
        <v>247</v>
      </c>
      <c r="C4332" s="1">
        <f t="shared" si="67"/>
        <v>2.0000000000000002E-5</v>
      </c>
      <c r="D4332" s="1" t="s">
        <v>320</v>
      </c>
      <c r="E4332" s="4">
        <v>382908.43805171602</v>
      </c>
      <c r="F4332" s="66">
        <f>Cat_Results[[#This Row],[TotalLossInOriginalCurrency]] / INDEX(Exchange_Rate[Exchange Rate], MATCH(Cat_Results[[#This Row],[Currency]], Exchange_Rate[Currency], 0))</f>
        <v>382908.43805171602</v>
      </c>
    </row>
    <row r="4333" spans="1:6" x14ac:dyDescent="0.3">
      <c r="A4333" s="1">
        <v>17397</v>
      </c>
      <c r="B4333" s="1">
        <v>251</v>
      </c>
      <c r="C4333" s="1">
        <f t="shared" si="67"/>
        <v>2.0000000000000002E-5</v>
      </c>
      <c r="D4333" s="1" t="s">
        <v>320</v>
      </c>
      <c r="E4333" s="4">
        <v>8709399.4642768893</v>
      </c>
      <c r="F4333" s="66">
        <f>Cat_Results[[#This Row],[TotalLossInOriginalCurrency]] / INDEX(Exchange_Rate[Exchange Rate], MATCH(Cat_Results[[#This Row],[Currency]], Exchange_Rate[Currency], 0))</f>
        <v>8709399.4642768893</v>
      </c>
    </row>
    <row r="4334" spans="1:6" x14ac:dyDescent="0.3">
      <c r="A4334" s="1">
        <v>17415</v>
      </c>
      <c r="B4334" s="1">
        <v>202</v>
      </c>
      <c r="C4334" s="1">
        <f t="shared" si="67"/>
        <v>2.0000000000000002E-5</v>
      </c>
      <c r="D4334" s="1" t="s">
        <v>321</v>
      </c>
      <c r="E4334" s="4">
        <v>315648.1708896234</v>
      </c>
      <c r="F4334" s="66">
        <f>Cat_Results[[#This Row],[TotalLossInOriginalCurrency]] / INDEX(Exchange_Rate[Exchange Rate], MATCH(Cat_Results[[#This Row],[Currency]], Exchange_Rate[Currency], 0))</f>
        <v>494525.98919608595</v>
      </c>
    </row>
    <row r="4335" spans="1:6" x14ac:dyDescent="0.3">
      <c r="A4335" s="1">
        <v>17418</v>
      </c>
      <c r="B4335" s="1">
        <v>266</v>
      </c>
      <c r="C4335" s="1">
        <f t="shared" si="67"/>
        <v>2.0000000000000002E-5</v>
      </c>
      <c r="D4335" s="1" t="s">
        <v>321</v>
      </c>
      <c r="E4335" s="4">
        <v>3.6632203575895424E-2</v>
      </c>
      <c r="F4335" s="66">
        <f>Cat_Results[[#This Row],[TotalLossInOriginalCurrency]] / INDEX(Exchange_Rate[Exchange Rate], MATCH(Cat_Results[[#This Row],[Currency]], Exchange_Rate[Currency], 0))</f>
        <v>5.7391673326492296E-2</v>
      </c>
    </row>
    <row r="4336" spans="1:6" x14ac:dyDescent="0.3">
      <c r="A4336" s="1">
        <v>17419</v>
      </c>
      <c r="B4336" s="1">
        <v>309</v>
      </c>
      <c r="C4336" s="1">
        <f t="shared" si="67"/>
        <v>2.0000000000000002E-5</v>
      </c>
      <c r="D4336" s="1" t="s">
        <v>320</v>
      </c>
      <c r="E4336" s="4">
        <v>826426.30705401499</v>
      </c>
      <c r="F4336" s="66">
        <f>Cat_Results[[#This Row],[TotalLossInOriginalCurrency]] / INDEX(Exchange_Rate[Exchange Rate], MATCH(Cat_Results[[#This Row],[Currency]], Exchange_Rate[Currency], 0))</f>
        <v>826426.30705401499</v>
      </c>
    </row>
    <row r="4337" spans="1:6" x14ac:dyDescent="0.3">
      <c r="A4337" s="1">
        <v>17424</v>
      </c>
      <c r="B4337" s="1">
        <v>198</v>
      </c>
      <c r="C4337" s="1">
        <f t="shared" si="67"/>
        <v>2.0000000000000002E-5</v>
      </c>
      <c r="D4337" s="1" t="s">
        <v>320</v>
      </c>
      <c r="E4337" s="4">
        <v>4.6593356548119003</v>
      </c>
      <c r="F4337" s="66">
        <f>Cat_Results[[#This Row],[TotalLossInOriginalCurrency]] / INDEX(Exchange_Rate[Exchange Rate], MATCH(Cat_Results[[#This Row],[Currency]], Exchange_Rate[Currency], 0))</f>
        <v>4.6593356548119003</v>
      </c>
    </row>
    <row r="4338" spans="1:6" x14ac:dyDescent="0.3">
      <c r="A4338" s="1">
        <v>17426</v>
      </c>
      <c r="B4338" s="1">
        <v>224</v>
      </c>
      <c r="C4338" s="1">
        <f t="shared" si="67"/>
        <v>2.0000000000000002E-5</v>
      </c>
      <c r="D4338" s="1" t="s">
        <v>321</v>
      </c>
      <c r="E4338" s="4">
        <v>15162234.117434029</v>
      </c>
      <c r="F4338" s="66">
        <f>Cat_Results[[#This Row],[TotalLossInOriginalCurrency]] / INDEX(Exchange_Rate[Exchange Rate], MATCH(Cat_Results[[#This Row],[Currency]], Exchange_Rate[Currency], 0))</f>
        <v>23754672.1852181</v>
      </c>
    </row>
    <row r="4339" spans="1:6" x14ac:dyDescent="0.3">
      <c r="A4339" s="1">
        <v>17426</v>
      </c>
      <c r="B4339" s="1">
        <v>228</v>
      </c>
      <c r="C4339" s="1">
        <f t="shared" si="67"/>
        <v>2.0000000000000002E-5</v>
      </c>
      <c r="D4339" s="1" t="s">
        <v>320</v>
      </c>
      <c r="E4339" s="4">
        <v>0.17522844299674001</v>
      </c>
      <c r="F4339" s="66">
        <f>Cat_Results[[#This Row],[TotalLossInOriginalCurrency]] / INDEX(Exchange_Rate[Exchange Rate], MATCH(Cat_Results[[#This Row],[Currency]], Exchange_Rate[Currency], 0))</f>
        <v>0.17522844299674001</v>
      </c>
    </row>
    <row r="4340" spans="1:6" x14ac:dyDescent="0.3">
      <c r="A4340" s="1">
        <v>17428</v>
      </c>
      <c r="B4340" s="1">
        <v>244</v>
      </c>
      <c r="C4340" s="1">
        <f t="shared" si="67"/>
        <v>2.0000000000000002E-5</v>
      </c>
      <c r="D4340" s="1" t="s">
        <v>321</v>
      </c>
      <c r="E4340" s="4">
        <v>3.8478418167161958E-3</v>
      </c>
      <c r="F4340" s="66">
        <f>Cat_Results[[#This Row],[TotalLossInOriginalCurrency]] / INDEX(Exchange_Rate[Exchange Rate], MATCH(Cat_Results[[#This Row],[Currency]], Exchange_Rate[Currency], 0))</f>
        <v>6.0284137725830104E-3</v>
      </c>
    </row>
    <row r="4341" spans="1:6" x14ac:dyDescent="0.3">
      <c r="A4341" s="1">
        <v>17430</v>
      </c>
      <c r="B4341" s="1">
        <v>251</v>
      </c>
      <c r="C4341" s="1">
        <f t="shared" si="67"/>
        <v>2.0000000000000002E-5</v>
      </c>
      <c r="D4341" s="1" t="s">
        <v>320</v>
      </c>
      <c r="E4341" s="4">
        <v>15041.638210564901</v>
      </c>
      <c r="F4341" s="66">
        <f>Cat_Results[[#This Row],[TotalLossInOriginalCurrency]] / INDEX(Exchange_Rate[Exchange Rate], MATCH(Cat_Results[[#This Row],[Currency]], Exchange_Rate[Currency], 0))</f>
        <v>15041.638210564901</v>
      </c>
    </row>
    <row r="4342" spans="1:6" x14ac:dyDescent="0.3">
      <c r="A4342" s="1">
        <v>17432</v>
      </c>
      <c r="B4342" s="1">
        <v>291</v>
      </c>
      <c r="C4342" s="1">
        <f t="shared" si="67"/>
        <v>2.0000000000000002E-5</v>
      </c>
      <c r="D4342" s="1" t="s">
        <v>321</v>
      </c>
      <c r="E4342" s="4">
        <v>89809.716061406667</v>
      </c>
      <c r="F4342" s="66">
        <f>Cat_Results[[#This Row],[TotalLossInOriginalCurrency]] / INDEX(Exchange_Rate[Exchange Rate], MATCH(Cat_Results[[#This Row],[Currency]], Exchange_Rate[Currency], 0))</f>
        <v>140704.882114515</v>
      </c>
    </row>
    <row r="4343" spans="1:6" x14ac:dyDescent="0.3">
      <c r="A4343" s="1">
        <v>17439</v>
      </c>
      <c r="B4343" s="1">
        <v>218</v>
      </c>
      <c r="C4343" s="1">
        <f t="shared" si="67"/>
        <v>2.0000000000000002E-5</v>
      </c>
      <c r="D4343" s="1" t="s">
        <v>320</v>
      </c>
      <c r="E4343" s="4">
        <v>4.8610921949148199E-2</v>
      </c>
      <c r="F4343" s="66">
        <f>Cat_Results[[#This Row],[TotalLossInOriginalCurrency]] / INDEX(Exchange_Rate[Exchange Rate], MATCH(Cat_Results[[#This Row],[Currency]], Exchange_Rate[Currency], 0))</f>
        <v>4.8610921949148199E-2</v>
      </c>
    </row>
    <row r="4344" spans="1:6" x14ac:dyDescent="0.3">
      <c r="A4344" s="1">
        <v>17446</v>
      </c>
      <c r="B4344" s="1">
        <v>218</v>
      </c>
      <c r="C4344" s="1">
        <f t="shared" si="67"/>
        <v>2.0000000000000002E-5</v>
      </c>
      <c r="D4344" s="1" t="s">
        <v>320</v>
      </c>
      <c r="E4344" s="4">
        <v>2.2049807012081101E-2</v>
      </c>
      <c r="F4344" s="66">
        <f>Cat_Results[[#This Row],[TotalLossInOriginalCurrency]] / INDEX(Exchange_Rate[Exchange Rate], MATCH(Cat_Results[[#This Row],[Currency]], Exchange_Rate[Currency], 0))</f>
        <v>2.2049807012081101E-2</v>
      </c>
    </row>
    <row r="4345" spans="1:6" x14ac:dyDescent="0.3">
      <c r="A4345" s="1">
        <v>17449</v>
      </c>
      <c r="B4345" s="1">
        <v>224</v>
      </c>
      <c r="C4345" s="1">
        <f t="shared" si="67"/>
        <v>2.0000000000000002E-5</v>
      </c>
      <c r="D4345" s="1" t="s">
        <v>321</v>
      </c>
      <c r="E4345" s="4">
        <v>13.702758744160329</v>
      </c>
      <c r="F4345" s="66">
        <f>Cat_Results[[#This Row],[TotalLossInOriginalCurrency]] / INDEX(Exchange_Rate[Exchange Rate], MATCH(Cat_Results[[#This Row],[Currency]], Exchange_Rate[Currency], 0))</f>
        <v>21.468112118542201</v>
      </c>
    </row>
    <row r="4346" spans="1:6" x14ac:dyDescent="0.3">
      <c r="A4346" s="1">
        <v>17450</v>
      </c>
      <c r="B4346" s="1">
        <v>222</v>
      </c>
      <c r="C4346" s="1">
        <f t="shared" si="67"/>
        <v>2.0000000000000002E-5</v>
      </c>
      <c r="D4346" s="1" t="s">
        <v>320</v>
      </c>
      <c r="E4346" s="4">
        <v>9166338.2283966597</v>
      </c>
      <c r="F4346" s="66">
        <f>Cat_Results[[#This Row],[TotalLossInOriginalCurrency]] / INDEX(Exchange_Rate[Exchange Rate], MATCH(Cat_Results[[#This Row],[Currency]], Exchange_Rate[Currency], 0))</f>
        <v>9166338.2283966597</v>
      </c>
    </row>
    <row r="4347" spans="1:6" x14ac:dyDescent="0.3">
      <c r="A4347" s="1">
        <v>17454</v>
      </c>
      <c r="B4347" s="1">
        <v>251</v>
      </c>
      <c r="C4347" s="1">
        <f t="shared" si="67"/>
        <v>2.0000000000000002E-5</v>
      </c>
      <c r="D4347" s="1" t="s">
        <v>321</v>
      </c>
      <c r="E4347" s="4">
        <v>2567.1248668066046</v>
      </c>
      <c r="F4347" s="66">
        <f>Cat_Results[[#This Row],[TotalLossInOriginalCurrency]] / INDEX(Exchange_Rate[Exchange Rate], MATCH(Cat_Results[[#This Row],[Currency]], Exchange_Rate[Currency], 0))</f>
        <v>4021.9145277142502</v>
      </c>
    </row>
    <row r="4348" spans="1:6" x14ac:dyDescent="0.3">
      <c r="A4348" s="1">
        <v>17455</v>
      </c>
      <c r="B4348" s="1">
        <v>227</v>
      </c>
      <c r="C4348" s="1">
        <f t="shared" si="67"/>
        <v>2.0000000000000002E-5</v>
      </c>
      <c r="D4348" s="1" t="s">
        <v>321</v>
      </c>
      <c r="E4348" s="4">
        <v>415353.76375910523</v>
      </c>
      <c r="F4348" s="66">
        <f>Cat_Results[[#This Row],[TotalLossInOriginalCurrency]] / INDEX(Exchange_Rate[Exchange Rate], MATCH(Cat_Results[[#This Row],[Currency]], Exchange_Rate[Currency], 0))</f>
        <v>650734.74150152702</v>
      </c>
    </row>
    <row r="4349" spans="1:6" x14ac:dyDescent="0.3">
      <c r="A4349" s="1">
        <v>17463</v>
      </c>
      <c r="B4349" s="1">
        <v>248</v>
      </c>
      <c r="C4349" s="1">
        <f t="shared" si="67"/>
        <v>2.0000000000000002E-5</v>
      </c>
      <c r="D4349" s="1" t="s">
        <v>321</v>
      </c>
      <c r="E4349" s="4">
        <v>1.1149058890166173E-2</v>
      </c>
      <c r="F4349" s="66">
        <f>Cat_Results[[#This Row],[TotalLossInOriginalCurrency]] / INDEX(Exchange_Rate[Exchange Rate], MATCH(Cat_Results[[#This Row],[Currency]], Exchange_Rate[Currency], 0))</f>
        <v>1.74672305583954E-2</v>
      </c>
    </row>
    <row r="4350" spans="1:6" x14ac:dyDescent="0.3">
      <c r="A4350" s="1">
        <v>17464</v>
      </c>
      <c r="B4350" s="1">
        <v>254</v>
      </c>
      <c r="C4350" s="1">
        <f t="shared" si="67"/>
        <v>2.0000000000000002E-5</v>
      </c>
      <c r="D4350" s="1" t="s">
        <v>321</v>
      </c>
      <c r="E4350" s="4">
        <v>8.0406873167887319E-3</v>
      </c>
      <c r="F4350" s="66">
        <f>Cat_Results[[#This Row],[TotalLossInOriginalCurrency]] / INDEX(Exchange_Rate[Exchange Rate], MATCH(Cat_Results[[#This Row],[Currency]], Exchange_Rate[Currency], 0))</f>
        <v>1.2597344815731E-2</v>
      </c>
    </row>
    <row r="4351" spans="1:6" x14ac:dyDescent="0.3">
      <c r="A4351" s="1">
        <v>17465</v>
      </c>
      <c r="B4351" s="1">
        <v>243</v>
      </c>
      <c r="C4351" s="1">
        <f t="shared" si="67"/>
        <v>2.0000000000000002E-5</v>
      </c>
      <c r="D4351" s="1" t="s">
        <v>321</v>
      </c>
      <c r="E4351" s="4">
        <v>11527639.183569593</v>
      </c>
      <c r="F4351" s="66">
        <f>Cat_Results[[#This Row],[TotalLossInOriginalCurrency]] / INDEX(Exchange_Rate[Exchange Rate], MATCH(Cat_Results[[#This Row],[Currency]], Exchange_Rate[Currency], 0))</f>
        <v>18060352.303906601</v>
      </c>
    </row>
    <row r="4352" spans="1:6" x14ac:dyDescent="0.3">
      <c r="A4352" s="1">
        <v>17467</v>
      </c>
      <c r="B4352" s="1">
        <v>290</v>
      </c>
      <c r="C4352" s="1">
        <f t="shared" si="67"/>
        <v>2.0000000000000002E-5</v>
      </c>
      <c r="D4352" s="1" t="s">
        <v>322</v>
      </c>
      <c r="E4352" s="4">
        <v>1929982.6080840044</v>
      </c>
      <c r="F4352" s="66">
        <f>Cat_Results[[#This Row],[TotalLossInOriginalCurrency]] / INDEX(Exchange_Rate[Exchange Rate], MATCH(Cat_Results[[#This Row],[Currency]], Exchange_Rate[Currency], 0))</f>
        <v>2370597.6944166101</v>
      </c>
    </row>
    <row r="4353" spans="1:6" x14ac:dyDescent="0.3">
      <c r="A4353" s="1">
        <v>17471</v>
      </c>
      <c r="B4353" s="1">
        <v>235</v>
      </c>
      <c r="C4353" s="1">
        <f t="shared" si="67"/>
        <v>2.0000000000000002E-5</v>
      </c>
      <c r="D4353" s="1" t="s">
        <v>320</v>
      </c>
      <c r="E4353" s="4">
        <v>75146.048926222706</v>
      </c>
      <c r="F4353" s="66">
        <f>Cat_Results[[#This Row],[TotalLossInOriginalCurrency]] / INDEX(Exchange_Rate[Exchange Rate], MATCH(Cat_Results[[#This Row],[Currency]], Exchange_Rate[Currency], 0))</f>
        <v>75146.048926222706</v>
      </c>
    </row>
    <row r="4354" spans="1:6" x14ac:dyDescent="0.3">
      <c r="A4354" s="1">
        <v>17476</v>
      </c>
      <c r="B4354" s="1">
        <v>265</v>
      </c>
      <c r="C4354" s="1">
        <f t="shared" si="67"/>
        <v>2.0000000000000002E-5</v>
      </c>
      <c r="D4354" s="1" t="s">
        <v>320</v>
      </c>
      <c r="E4354" s="4">
        <v>803.22061220929004</v>
      </c>
      <c r="F4354" s="66">
        <f>Cat_Results[[#This Row],[TotalLossInOriginalCurrency]] / INDEX(Exchange_Rate[Exchange Rate], MATCH(Cat_Results[[#This Row],[Currency]], Exchange_Rate[Currency], 0))</f>
        <v>803.22061220929004</v>
      </c>
    </row>
    <row r="4355" spans="1:6" x14ac:dyDescent="0.3">
      <c r="A4355" s="1">
        <v>17481</v>
      </c>
      <c r="B4355" s="1">
        <v>211</v>
      </c>
      <c r="C4355" s="1">
        <f t="shared" si="67"/>
        <v>2.0000000000000002E-5</v>
      </c>
      <c r="D4355" s="1" t="s">
        <v>320</v>
      </c>
      <c r="E4355" s="4">
        <v>1640640.78401726</v>
      </c>
      <c r="F4355" s="66">
        <f>Cat_Results[[#This Row],[TotalLossInOriginalCurrency]] / INDEX(Exchange_Rate[Exchange Rate], MATCH(Cat_Results[[#This Row],[Currency]], Exchange_Rate[Currency], 0))</f>
        <v>1640640.78401726</v>
      </c>
    </row>
    <row r="4356" spans="1:6" x14ac:dyDescent="0.3">
      <c r="A4356" s="1">
        <v>17481</v>
      </c>
      <c r="B4356" s="1">
        <v>207</v>
      </c>
      <c r="C4356" s="1">
        <f t="shared" si="67"/>
        <v>2.0000000000000002E-5</v>
      </c>
      <c r="D4356" s="1" t="s">
        <v>320</v>
      </c>
      <c r="E4356" s="4">
        <v>4098664.3436905099</v>
      </c>
      <c r="F4356" s="66">
        <f>Cat_Results[[#This Row],[TotalLossInOriginalCurrency]] / INDEX(Exchange_Rate[Exchange Rate], MATCH(Cat_Results[[#This Row],[Currency]], Exchange_Rate[Currency], 0))</f>
        <v>4098664.3436905099</v>
      </c>
    </row>
    <row r="4357" spans="1:6" x14ac:dyDescent="0.3">
      <c r="A4357" s="1">
        <v>17487</v>
      </c>
      <c r="B4357" s="1">
        <v>227</v>
      </c>
      <c r="C4357" s="1">
        <f t="shared" si="67"/>
        <v>2.0000000000000002E-5</v>
      </c>
      <c r="D4357" s="1" t="s">
        <v>321</v>
      </c>
      <c r="E4357" s="4">
        <v>2095250.5878887081</v>
      </c>
      <c r="F4357" s="66">
        <f>Cat_Results[[#This Row],[TotalLossInOriginalCurrency]] / INDEX(Exchange_Rate[Exchange Rate], MATCH(Cat_Results[[#This Row],[Currency]], Exchange_Rate[Currency], 0))</f>
        <v>3282629.0951379202</v>
      </c>
    </row>
    <row r="4358" spans="1:6" x14ac:dyDescent="0.3">
      <c r="A4358" s="1">
        <v>17489</v>
      </c>
      <c r="B4358" s="1">
        <v>229</v>
      </c>
      <c r="C4358" s="1">
        <f t="shared" ref="C4358:C4421" si="68">1/50000</f>
        <v>2.0000000000000002E-5</v>
      </c>
      <c r="D4358" s="1" t="s">
        <v>323</v>
      </c>
      <c r="E4358" s="4">
        <v>0.99923411562632558</v>
      </c>
      <c r="F4358" s="66">
        <f>Cat_Results[[#This Row],[TotalLossInOriginalCurrency]] / INDEX(Exchange_Rate[Exchange Rate], MATCH(Cat_Results[[#This Row],[Currency]], Exchange_Rate[Currency], 0))</f>
        <v>1.2597344815731E-2</v>
      </c>
    </row>
    <row r="4359" spans="1:6" x14ac:dyDescent="0.3">
      <c r="A4359" s="1">
        <v>17493</v>
      </c>
      <c r="B4359" s="1">
        <v>249</v>
      </c>
      <c r="C4359" s="1">
        <f t="shared" si="68"/>
        <v>2.0000000000000002E-5</v>
      </c>
      <c r="D4359" s="1" t="s">
        <v>320</v>
      </c>
      <c r="E4359" s="4">
        <v>453023.71589364501</v>
      </c>
      <c r="F4359" s="66">
        <f>Cat_Results[[#This Row],[TotalLossInOriginalCurrency]] / INDEX(Exchange_Rate[Exchange Rate], MATCH(Cat_Results[[#This Row],[Currency]], Exchange_Rate[Currency], 0))</f>
        <v>453023.71589364501</v>
      </c>
    </row>
    <row r="4360" spans="1:6" x14ac:dyDescent="0.3">
      <c r="A4360" s="1">
        <v>17496</v>
      </c>
      <c r="B4360" s="1">
        <v>272</v>
      </c>
      <c r="C4360" s="1">
        <f t="shared" si="68"/>
        <v>2.0000000000000002E-5</v>
      </c>
      <c r="D4360" s="1" t="s">
        <v>320</v>
      </c>
      <c r="E4360" s="4">
        <v>10683.044193022</v>
      </c>
      <c r="F4360" s="66">
        <f>Cat_Results[[#This Row],[TotalLossInOriginalCurrency]] / INDEX(Exchange_Rate[Exchange Rate], MATCH(Cat_Results[[#This Row],[Currency]], Exchange_Rate[Currency], 0))</f>
        <v>10683.044193022</v>
      </c>
    </row>
    <row r="4361" spans="1:6" x14ac:dyDescent="0.3">
      <c r="A4361" s="1">
        <v>17496</v>
      </c>
      <c r="B4361" s="1">
        <v>232</v>
      </c>
      <c r="C4361" s="1">
        <f t="shared" si="68"/>
        <v>2.0000000000000002E-5</v>
      </c>
      <c r="D4361" s="1" t="s">
        <v>320</v>
      </c>
      <c r="E4361" s="4">
        <v>175907.18616479699</v>
      </c>
      <c r="F4361" s="66">
        <f>Cat_Results[[#This Row],[TotalLossInOriginalCurrency]] / INDEX(Exchange_Rate[Exchange Rate], MATCH(Cat_Results[[#This Row],[Currency]], Exchange_Rate[Currency], 0))</f>
        <v>175907.18616479699</v>
      </c>
    </row>
    <row r="4362" spans="1:6" x14ac:dyDescent="0.3">
      <c r="A4362" s="1">
        <v>17496</v>
      </c>
      <c r="B4362" s="1">
        <v>249</v>
      </c>
      <c r="C4362" s="1">
        <f t="shared" si="68"/>
        <v>2.0000000000000002E-5</v>
      </c>
      <c r="D4362" s="1" t="s">
        <v>320</v>
      </c>
      <c r="E4362" s="4">
        <v>22652785.603695702</v>
      </c>
      <c r="F4362" s="66">
        <f>Cat_Results[[#This Row],[TotalLossInOriginalCurrency]] / INDEX(Exchange_Rate[Exchange Rate], MATCH(Cat_Results[[#This Row],[Currency]], Exchange_Rate[Currency], 0))</f>
        <v>22652785.603695702</v>
      </c>
    </row>
    <row r="4363" spans="1:6" x14ac:dyDescent="0.3">
      <c r="A4363" s="1">
        <v>17498</v>
      </c>
      <c r="B4363" s="1">
        <v>237</v>
      </c>
      <c r="C4363" s="1">
        <f t="shared" si="68"/>
        <v>2.0000000000000002E-5</v>
      </c>
      <c r="D4363" s="1" t="s">
        <v>323</v>
      </c>
      <c r="E4363" s="4">
        <v>1.1667259053725563</v>
      </c>
      <c r="F4363" s="66">
        <f>Cat_Results[[#This Row],[TotalLossInOriginalCurrency]] / INDEX(Exchange_Rate[Exchange Rate], MATCH(Cat_Results[[#This Row],[Currency]], Exchange_Rate[Currency], 0))</f>
        <v>1.4708913862705198E-2</v>
      </c>
    </row>
    <row r="4364" spans="1:6" x14ac:dyDescent="0.3">
      <c r="A4364" s="1">
        <v>17498</v>
      </c>
      <c r="B4364" s="1">
        <v>224</v>
      </c>
      <c r="C4364" s="1">
        <f t="shared" si="68"/>
        <v>2.0000000000000002E-5</v>
      </c>
      <c r="D4364" s="1" t="s">
        <v>320</v>
      </c>
      <c r="E4364" s="4">
        <v>44500.788838023997</v>
      </c>
      <c r="F4364" s="66">
        <f>Cat_Results[[#This Row],[TotalLossInOriginalCurrency]] / INDEX(Exchange_Rate[Exchange Rate], MATCH(Cat_Results[[#This Row],[Currency]], Exchange_Rate[Currency], 0))</f>
        <v>44500.788838023997</v>
      </c>
    </row>
    <row r="4365" spans="1:6" x14ac:dyDescent="0.3">
      <c r="A4365" s="1">
        <v>17500</v>
      </c>
      <c r="B4365" s="1">
        <v>270</v>
      </c>
      <c r="C4365" s="1">
        <f t="shared" si="68"/>
        <v>2.0000000000000002E-5</v>
      </c>
      <c r="D4365" s="1" t="s">
        <v>321</v>
      </c>
      <c r="E4365" s="4">
        <v>189976.252335406</v>
      </c>
      <c r="F4365" s="66">
        <f>Cat_Results[[#This Row],[TotalLossInOriginalCurrency]] / INDEX(Exchange_Rate[Exchange Rate], MATCH(Cat_Results[[#This Row],[Currency]], Exchange_Rate[Currency], 0))</f>
        <v>297635.79445161403</v>
      </c>
    </row>
    <row r="4366" spans="1:6" x14ac:dyDescent="0.3">
      <c r="A4366" s="1">
        <v>17502</v>
      </c>
      <c r="B4366" s="1">
        <v>220</v>
      </c>
      <c r="C4366" s="1">
        <f t="shared" si="68"/>
        <v>2.0000000000000002E-5</v>
      </c>
      <c r="D4366" s="1" t="s">
        <v>323</v>
      </c>
      <c r="E4366" s="4">
        <v>1.4707890147350871</v>
      </c>
      <c r="F4366" s="66">
        <f>Cat_Results[[#This Row],[TotalLossInOriginalCurrency]] / INDEX(Exchange_Rate[Exchange Rate], MATCH(Cat_Results[[#This Row],[Currency]], Exchange_Rate[Currency], 0))</f>
        <v>1.8542237579822499E-2</v>
      </c>
    </row>
    <row r="4367" spans="1:6" x14ac:dyDescent="0.3">
      <c r="A4367" s="1">
        <v>17503</v>
      </c>
      <c r="B4367" s="1">
        <v>215</v>
      </c>
      <c r="C4367" s="1">
        <f t="shared" si="68"/>
        <v>2.0000000000000002E-5</v>
      </c>
      <c r="D4367" s="1" t="s">
        <v>320</v>
      </c>
      <c r="E4367" s="4">
        <v>25.439274497330199</v>
      </c>
      <c r="F4367" s="66">
        <f>Cat_Results[[#This Row],[TotalLossInOriginalCurrency]] / INDEX(Exchange_Rate[Exchange Rate], MATCH(Cat_Results[[#This Row],[Currency]], Exchange_Rate[Currency], 0))</f>
        <v>25.439274497330199</v>
      </c>
    </row>
    <row r="4368" spans="1:6" x14ac:dyDescent="0.3">
      <c r="A4368" s="1">
        <v>17511</v>
      </c>
      <c r="B4368" s="1">
        <v>297</v>
      </c>
      <c r="C4368" s="1">
        <f t="shared" si="68"/>
        <v>2.0000000000000002E-5</v>
      </c>
      <c r="D4368" s="1" t="s">
        <v>321</v>
      </c>
      <c r="E4368" s="4">
        <v>471909.71411600366</v>
      </c>
      <c r="F4368" s="66">
        <f>Cat_Results[[#This Row],[TotalLossInOriginalCurrency]] / INDEX(Exchange_Rate[Exchange Rate], MATCH(Cat_Results[[#This Row],[Currency]], Exchange_Rate[Currency], 0))</f>
        <v>739340.94890118903</v>
      </c>
    </row>
    <row r="4369" spans="1:6" x14ac:dyDescent="0.3">
      <c r="A4369" s="1">
        <v>17512</v>
      </c>
      <c r="B4369" s="1">
        <v>212</v>
      </c>
      <c r="C4369" s="1">
        <f t="shared" si="68"/>
        <v>2.0000000000000002E-5</v>
      </c>
      <c r="D4369" s="1" t="s">
        <v>320</v>
      </c>
      <c r="E4369" s="4">
        <v>642031.46339319495</v>
      </c>
      <c r="F4369" s="66">
        <f>Cat_Results[[#This Row],[TotalLossInOriginalCurrency]] / INDEX(Exchange_Rate[Exchange Rate], MATCH(Cat_Results[[#This Row],[Currency]], Exchange_Rate[Currency], 0))</f>
        <v>642031.46339319495</v>
      </c>
    </row>
    <row r="4370" spans="1:6" x14ac:dyDescent="0.3">
      <c r="A4370" s="1">
        <v>17516</v>
      </c>
      <c r="B4370" s="1">
        <v>244</v>
      </c>
      <c r="C4370" s="1">
        <f t="shared" si="68"/>
        <v>2.0000000000000002E-5</v>
      </c>
      <c r="D4370" s="1" t="s">
        <v>321</v>
      </c>
      <c r="E4370" s="4">
        <v>2.7776679448248418E-3</v>
      </c>
      <c r="F4370" s="66">
        <f>Cat_Results[[#This Row],[TotalLossInOriginalCurrency]] / INDEX(Exchange_Rate[Exchange Rate], MATCH(Cat_Results[[#This Row],[Currency]], Exchange_Rate[Currency], 0))</f>
        <v>4.3517723679542498E-3</v>
      </c>
    </row>
    <row r="4371" spans="1:6" x14ac:dyDescent="0.3">
      <c r="A4371" s="1">
        <v>17519</v>
      </c>
      <c r="B4371" s="1">
        <v>266</v>
      </c>
      <c r="C4371" s="1">
        <f t="shared" si="68"/>
        <v>2.0000000000000002E-5</v>
      </c>
      <c r="D4371" s="1" t="s">
        <v>320</v>
      </c>
      <c r="E4371" s="4">
        <v>5.8111548423767099E-3</v>
      </c>
      <c r="F4371" s="66">
        <f>Cat_Results[[#This Row],[TotalLossInOriginalCurrency]] / INDEX(Exchange_Rate[Exchange Rate], MATCH(Cat_Results[[#This Row],[Currency]], Exchange_Rate[Currency], 0))</f>
        <v>5.8111548423767099E-3</v>
      </c>
    </row>
    <row r="4372" spans="1:6" x14ac:dyDescent="0.3">
      <c r="A4372" s="1">
        <v>17523</v>
      </c>
      <c r="B4372" s="1">
        <v>190</v>
      </c>
      <c r="C4372" s="1">
        <f t="shared" si="68"/>
        <v>2.0000000000000002E-5</v>
      </c>
      <c r="D4372" s="1" t="s">
        <v>320</v>
      </c>
      <c r="E4372" s="4">
        <v>9.2459842562675493E-3</v>
      </c>
      <c r="F4372" s="66">
        <f>Cat_Results[[#This Row],[TotalLossInOriginalCurrency]] / INDEX(Exchange_Rate[Exchange Rate], MATCH(Cat_Results[[#This Row],[Currency]], Exchange_Rate[Currency], 0))</f>
        <v>9.2459842562675493E-3</v>
      </c>
    </row>
    <row r="4373" spans="1:6" x14ac:dyDescent="0.3">
      <c r="A4373" s="1">
        <v>17525</v>
      </c>
      <c r="B4373" s="1">
        <v>257</v>
      </c>
      <c r="C4373" s="1">
        <f t="shared" si="68"/>
        <v>2.0000000000000002E-5</v>
      </c>
      <c r="D4373" s="1" t="s">
        <v>320</v>
      </c>
      <c r="E4373" s="4">
        <v>289872.15907613101</v>
      </c>
      <c r="F4373" s="66">
        <f>Cat_Results[[#This Row],[TotalLossInOriginalCurrency]] / INDEX(Exchange_Rate[Exchange Rate], MATCH(Cat_Results[[#This Row],[Currency]], Exchange_Rate[Currency], 0))</f>
        <v>289872.15907613101</v>
      </c>
    </row>
    <row r="4374" spans="1:6" x14ac:dyDescent="0.3">
      <c r="A4374" s="1">
        <v>17529</v>
      </c>
      <c r="B4374" s="1">
        <v>217</v>
      </c>
      <c r="C4374" s="1">
        <f t="shared" si="68"/>
        <v>2.0000000000000002E-5</v>
      </c>
      <c r="D4374" s="1" t="s">
        <v>320</v>
      </c>
      <c r="E4374" s="4">
        <v>8060812.0111288298</v>
      </c>
      <c r="F4374" s="66">
        <f>Cat_Results[[#This Row],[TotalLossInOriginalCurrency]] / INDEX(Exchange_Rate[Exchange Rate], MATCH(Cat_Results[[#This Row],[Currency]], Exchange_Rate[Currency], 0))</f>
        <v>8060812.0111288298</v>
      </c>
    </row>
    <row r="4375" spans="1:6" x14ac:dyDescent="0.3">
      <c r="A4375" s="1">
        <v>17529</v>
      </c>
      <c r="B4375" s="1">
        <v>224</v>
      </c>
      <c r="C4375" s="1">
        <f t="shared" si="68"/>
        <v>2.0000000000000002E-5</v>
      </c>
      <c r="D4375" s="1" t="s">
        <v>320</v>
      </c>
      <c r="E4375" s="4">
        <v>8.0093741416931196E-4</v>
      </c>
      <c r="F4375" s="66">
        <f>Cat_Results[[#This Row],[TotalLossInOriginalCurrency]] / INDEX(Exchange_Rate[Exchange Rate], MATCH(Cat_Results[[#This Row],[Currency]], Exchange_Rate[Currency], 0))</f>
        <v>8.0093741416931196E-4</v>
      </c>
    </row>
    <row r="4376" spans="1:6" x14ac:dyDescent="0.3">
      <c r="A4376" s="1">
        <v>17530</v>
      </c>
      <c r="B4376" s="1">
        <v>209</v>
      </c>
      <c r="C4376" s="1">
        <f t="shared" si="68"/>
        <v>2.0000000000000002E-5</v>
      </c>
      <c r="D4376" s="1" t="s">
        <v>321</v>
      </c>
      <c r="E4376" s="4">
        <v>3.2601404564041796</v>
      </c>
      <c r="F4376" s="66">
        <f>Cat_Results[[#This Row],[TotalLossInOriginalCurrency]] / INDEX(Exchange_Rate[Exchange Rate], MATCH(Cat_Results[[#This Row],[Currency]], Exchange_Rate[Currency], 0))</f>
        <v>5.1076620516366704</v>
      </c>
    </row>
    <row r="4377" spans="1:6" x14ac:dyDescent="0.3">
      <c r="A4377" s="1">
        <v>17530</v>
      </c>
      <c r="B4377" s="1">
        <v>240</v>
      </c>
      <c r="C4377" s="1">
        <f t="shared" si="68"/>
        <v>2.0000000000000002E-5</v>
      </c>
      <c r="D4377" s="1" t="s">
        <v>321</v>
      </c>
      <c r="E4377" s="4">
        <v>505446.81110925745</v>
      </c>
      <c r="F4377" s="66">
        <f>Cat_Results[[#This Row],[TotalLossInOriginalCurrency]] / INDEX(Exchange_Rate[Exchange Rate], MATCH(Cat_Results[[#This Row],[Currency]], Exchange_Rate[Currency], 0))</f>
        <v>791883.51874599699</v>
      </c>
    </row>
    <row r="4378" spans="1:6" x14ac:dyDescent="0.3">
      <c r="A4378" s="1">
        <v>17531</v>
      </c>
      <c r="B4378" s="1">
        <v>259</v>
      </c>
      <c r="C4378" s="1">
        <f t="shared" si="68"/>
        <v>2.0000000000000002E-5</v>
      </c>
      <c r="D4378" s="1" t="s">
        <v>320</v>
      </c>
      <c r="E4378" s="4">
        <v>6.2968842685222598E-2</v>
      </c>
      <c r="F4378" s="66">
        <f>Cat_Results[[#This Row],[TotalLossInOriginalCurrency]] / INDEX(Exchange_Rate[Exchange Rate], MATCH(Cat_Results[[#This Row],[Currency]], Exchange_Rate[Currency], 0))</f>
        <v>6.2968842685222598E-2</v>
      </c>
    </row>
    <row r="4379" spans="1:6" x14ac:dyDescent="0.3">
      <c r="A4379" s="1">
        <v>17545</v>
      </c>
      <c r="B4379" s="1">
        <v>268</v>
      </c>
      <c r="C4379" s="1">
        <f t="shared" si="68"/>
        <v>2.0000000000000002E-5</v>
      </c>
      <c r="D4379" s="1" t="s">
        <v>320</v>
      </c>
      <c r="E4379" s="4">
        <v>2.9006503522396102E-2</v>
      </c>
      <c r="F4379" s="66">
        <f>Cat_Results[[#This Row],[TotalLossInOriginalCurrency]] / INDEX(Exchange_Rate[Exchange Rate], MATCH(Cat_Results[[#This Row],[Currency]], Exchange_Rate[Currency], 0))</f>
        <v>2.9006503522396102E-2</v>
      </c>
    </row>
    <row r="4380" spans="1:6" x14ac:dyDescent="0.3">
      <c r="A4380" s="1">
        <v>17546</v>
      </c>
      <c r="B4380" s="1">
        <v>315</v>
      </c>
      <c r="C4380" s="1">
        <f t="shared" si="68"/>
        <v>2.0000000000000002E-5</v>
      </c>
      <c r="D4380" s="1" t="s">
        <v>322</v>
      </c>
      <c r="E4380" s="4">
        <v>0.12168601478238206</v>
      </c>
      <c r="F4380" s="66">
        <f>Cat_Results[[#This Row],[TotalLossInOriginalCurrency]] / INDEX(Exchange_Rate[Exchange Rate], MATCH(Cat_Results[[#This Row],[Currency]], Exchange_Rate[Currency], 0))</f>
        <v>0.14946693554520599</v>
      </c>
    </row>
    <row r="4381" spans="1:6" x14ac:dyDescent="0.3">
      <c r="A4381" s="1">
        <v>17547</v>
      </c>
      <c r="B4381" s="1">
        <v>210</v>
      </c>
      <c r="C4381" s="1">
        <f t="shared" si="68"/>
        <v>2.0000000000000002E-5</v>
      </c>
      <c r="D4381" s="1" t="s">
        <v>320</v>
      </c>
      <c r="E4381" s="4">
        <v>2.7735210955142999E-2</v>
      </c>
      <c r="F4381" s="66">
        <f>Cat_Results[[#This Row],[TotalLossInOriginalCurrency]] / INDEX(Exchange_Rate[Exchange Rate], MATCH(Cat_Results[[#This Row],[Currency]], Exchange_Rate[Currency], 0))</f>
        <v>2.7735210955142999E-2</v>
      </c>
    </row>
    <row r="4382" spans="1:6" x14ac:dyDescent="0.3">
      <c r="A4382" s="1">
        <v>17552</v>
      </c>
      <c r="B4382" s="1">
        <v>250</v>
      </c>
      <c r="C4382" s="1">
        <f t="shared" si="68"/>
        <v>2.0000000000000002E-5</v>
      </c>
      <c r="D4382" s="1" t="s">
        <v>322</v>
      </c>
      <c r="E4382" s="4">
        <v>399.2825428135846</v>
      </c>
      <c r="F4382" s="66">
        <f>Cat_Results[[#This Row],[TotalLossInOriginalCurrency]] / INDEX(Exchange_Rate[Exchange Rate], MATCH(Cat_Results[[#This Row],[Currency]], Exchange_Rate[Currency], 0))</f>
        <v>490.43875911108</v>
      </c>
    </row>
    <row r="4383" spans="1:6" x14ac:dyDescent="0.3">
      <c r="A4383" s="1">
        <v>17553</v>
      </c>
      <c r="B4383" s="1">
        <v>214</v>
      </c>
      <c r="C4383" s="1">
        <f t="shared" si="68"/>
        <v>2.0000000000000002E-5</v>
      </c>
      <c r="D4383" s="1" t="s">
        <v>321</v>
      </c>
      <c r="E4383" s="4">
        <v>7.8655461234590305E-3</v>
      </c>
      <c r="F4383" s="66">
        <f>Cat_Results[[#This Row],[TotalLossInOriginalCurrency]] / INDEX(Exchange_Rate[Exchange Rate], MATCH(Cat_Results[[#This Row],[Currency]], Exchange_Rate[Currency], 0))</f>
        <v>1.2322951108217199E-2</v>
      </c>
    </row>
    <row r="4384" spans="1:6" x14ac:dyDescent="0.3">
      <c r="A4384" s="1">
        <v>17554</v>
      </c>
      <c r="B4384" s="1">
        <v>272</v>
      </c>
      <c r="C4384" s="1">
        <f t="shared" si="68"/>
        <v>2.0000000000000002E-5</v>
      </c>
      <c r="D4384" s="1" t="s">
        <v>320</v>
      </c>
      <c r="E4384" s="4">
        <v>877011.83860376803</v>
      </c>
      <c r="F4384" s="66">
        <f>Cat_Results[[#This Row],[TotalLossInOriginalCurrency]] / INDEX(Exchange_Rate[Exchange Rate], MATCH(Cat_Results[[#This Row],[Currency]], Exchange_Rate[Currency], 0))</f>
        <v>877011.83860376803</v>
      </c>
    </row>
    <row r="4385" spans="1:6" x14ac:dyDescent="0.3">
      <c r="A4385" s="1">
        <v>17555</v>
      </c>
      <c r="B4385" s="1">
        <v>208</v>
      </c>
      <c r="C4385" s="1">
        <f t="shared" si="68"/>
        <v>2.0000000000000002E-5</v>
      </c>
      <c r="D4385" s="1" t="s">
        <v>320</v>
      </c>
      <c r="E4385" s="4">
        <v>26948138.3893729</v>
      </c>
      <c r="F4385" s="66">
        <f>Cat_Results[[#This Row],[TotalLossInOriginalCurrency]] / INDEX(Exchange_Rate[Exchange Rate], MATCH(Cat_Results[[#This Row],[Currency]], Exchange_Rate[Currency], 0))</f>
        <v>26948138.3893729</v>
      </c>
    </row>
    <row r="4386" spans="1:6" x14ac:dyDescent="0.3">
      <c r="A4386" s="1">
        <v>17561</v>
      </c>
      <c r="B4386" s="1">
        <v>256</v>
      </c>
      <c r="C4386" s="1">
        <f t="shared" si="68"/>
        <v>2.0000000000000002E-5</v>
      </c>
      <c r="D4386" s="1" t="s">
        <v>320</v>
      </c>
      <c r="E4386" s="4">
        <v>95294.486277222604</v>
      </c>
      <c r="F4386" s="66">
        <f>Cat_Results[[#This Row],[TotalLossInOriginalCurrency]] / INDEX(Exchange_Rate[Exchange Rate], MATCH(Cat_Results[[#This Row],[Currency]], Exchange_Rate[Currency], 0))</f>
        <v>95294.486277222604</v>
      </c>
    </row>
    <row r="4387" spans="1:6" x14ac:dyDescent="0.3">
      <c r="A4387" s="1">
        <v>17573</v>
      </c>
      <c r="B4387" s="1">
        <v>278</v>
      </c>
      <c r="C4387" s="1">
        <f t="shared" si="68"/>
        <v>2.0000000000000002E-5</v>
      </c>
      <c r="D4387" s="1" t="s">
        <v>323</v>
      </c>
      <c r="E4387" s="4">
        <v>9432.4556163933776</v>
      </c>
      <c r="F4387" s="66">
        <f>Cat_Results[[#This Row],[TotalLossInOriginalCurrency]] / INDEX(Exchange_Rate[Exchange Rate], MATCH(Cat_Results[[#This Row],[Currency]], Exchange_Rate[Currency], 0))</f>
        <v>118.914970976853</v>
      </c>
    </row>
    <row r="4388" spans="1:6" x14ac:dyDescent="0.3">
      <c r="A4388" s="1">
        <v>17573</v>
      </c>
      <c r="B4388" s="1">
        <v>268</v>
      </c>
      <c r="C4388" s="1">
        <f t="shared" si="68"/>
        <v>2.0000000000000002E-5</v>
      </c>
      <c r="D4388" s="1" t="s">
        <v>321</v>
      </c>
      <c r="E4388" s="4">
        <v>1.1149058890166173E-2</v>
      </c>
      <c r="F4388" s="66">
        <f>Cat_Results[[#This Row],[TotalLossInOriginalCurrency]] / INDEX(Exchange_Rate[Exchange Rate], MATCH(Cat_Results[[#This Row],[Currency]], Exchange_Rate[Currency], 0))</f>
        <v>1.74672305583954E-2</v>
      </c>
    </row>
    <row r="4389" spans="1:6" x14ac:dyDescent="0.3">
      <c r="A4389" s="1">
        <v>17584</v>
      </c>
      <c r="B4389" s="1">
        <v>250</v>
      </c>
      <c r="C4389" s="1">
        <f t="shared" si="68"/>
        <v>2.0000000000000002E-5</v>
      </c>
      <c r="D4389" s="1" t="s">
        <v>320</v>
      </c>
      <c r="E4389" s="4">
        <v>1.7061829566955599E-3</v>
      </c>
      <c r="F4389" s="66">
        <f>Cat_Results[[#This Row],[TotalLossInOriginalCurrency]] / INDEX(Exchange_Rate[Exchange Rate], MATCH(Cat_Results[[#This Row],[Currency]], Exchange_Rate[Currency], 0))</f>
        <v>1.7061829566955599E-3</v>
      </c>
    </row>
    <row r="4390" spans="1:6" x14ac:dyDescent="0.3">
      <c r="A4390" s="1">
        <v>17585</v>
      </c>
      <c r="B4390" s="1">
        <v>223</v>
      </c>
      <c r="C4390" s="1">
        <f t="shared" si="68"/>
        <v>2.0000000000000002E-5</v>
      </c>
      <c r="D4390" s="1" t="s">
        <v>321</v>
      </c>
      <c r="E4390" s="4">
        <v>84.078485981302109</v>
      </c>
      <c r="F4390" s="66">
        <f>Cat_Results[[#This Row],[TotalLossInOriginalCurrency]] / INDEX(Exchange_Rate[Exchange Rate], MATCH(Cat_Results[[#This Row],[Currency]], Exchange_Rate[Currency], 0))</f>
        <v>131.725763950497</v>
      </c>
    </row>
    <row r="4391" spans="1:6" x14ac:dyDescent="0.3">
      <c r="A4391" s="1">
        <v>17589</v>
      </c>
      <c r="B4391" s="1">
        <v>295</v>
      </c>
      <c r="C4391" s="1">
        <f t="shared" si="68"/>
        <v>2.0000000000000002E-5</v>
      </c>
      <c r="D4391" s="1" t="s">
        <v>320</v>
      </c>
      <c r="E4391" s="4">
        <v>30007.9828649763</v>
      </c>
      <c r="F4391" s="66">
        <f>Cat_Results[[#This Row],[TotalLossInOriginalCurrency]] / INDEX(Exchange_Rate[Exchange Rate], MATCH(Cat_Results[[#This Row],[Currency]], Exchange_Rate[Currency], 0))</f>
        <v>30007.9828649763</v>
      </c>
    </row>
    <row r="4392" spans="1:6" x14ac:dyDescent="0.3">
      <c r="A4392" s="1">
        <v>17592</v>
      </c>
      <c r="B4392" s="1">
        <v>209</v>
      </c>
      <c r="C4392" s="1">
        <f t="shared" si="68"/>
        <v>2.0000000000000002E-5</v>
      </c>
      <c r="D4392" s="1" t="s">
        <v>320</v>
      </c>
      <c r="E4392" s="4">
        <v>8.0093741416931196E-4</v>
      </c>
      <c r="F4392" s="66">
        <f>Cat_Results[[#This Row],[TotalLossInOriginalCurrency]] / INDEX(Exchange_Rate[Exchange Rate], MATCH(Cat_Results[[#This Row],[Currency]], Exchange_Rate[Currency], 0))</f>
        <v>8.0093741416931196E-4</v>
      </c>
    </row>
    <row r="4393" spans="1:6" x14ac:dyDescent="0.3">
      <c r="A4393" s="1">
        <v>17601</v>
      </c>
      <c r="B4393" s="1">
        <v>244</v>
      </c>
      <c r="C4393" s="1">
        <f t="shared" si="68"/>
        <v>2.0000000000000002E-5</v>
      </c>
      <c r="D4393" s="1" t="s">
        <v>320</v>
      </c>
      <c r="E4393" s="4">
        <v>45047.579596669602</v>
      </c>
      <c r="F4393" s="66">
        <f>Cat_Results[[#This Row],[TotalLossInOriginalCurrency]] / INDEX(Exchange_Rate[Exchange Rate], MATCH(Cat_Results[[#This Row],[Currency]], Exchange_Rate[Currency], 0))</f>
        <v>45047.579596669602</v>
      </c>
    </row>
    <row r="4394" spans="1:6" x14ac:dyDescent="0.3">
      <c r="A4394" s="1">
        <v>17601</v>
      </c>
      <c r="B4394" s="1">
        <v>237</v>
      </c>
      <c r="C4394" s="1">
        <f t="shared" si="68"/>
        <v>2.0000000000000002E-5</v>
      </c>
      <c r="D4394" s="1" t="s">
        <v>320</v>
      </c>
      <c r="E4394" s="4">
        <v>2.1758303046226501E-3</v>
      </c>
      <c r="F4394" s="66">
        <f>Cat_Results[[#This Row],[TotalLossInOriginalCurrency]] / INDEX(Exchange_Rate[Exchange Rate], MATCH(Cat_Results[[#This Row],[Currency]], Exchange_Rate[Currency], 0))</f>
        <v>2.1758303046226501E-3</v>
      </c>
    </row>
    <row r="4395" spans="1:6" x14ac:dyDescent="0.3">
      <c r="A4395" s="1">
        <v>17602</v>
      </c>
      <c r="B4395" s="1">
        <v>256</v>
      </c>
      <c r="C4395" s="1">
        <f t="shared" si="68"/>
        <v>2.0000000000000002E-5</v>
      </c>
      <c r="D4395" s="1" t="s">
        <v>321</v>
      </c>
      <c r="E4395" s="4">
        <v>8077.1763034082514</v>
      </c>
      <c r="F4395" s="66">
        <f>Cat_Results[[#This Row],[TotalLossInOriginalCurrency]] / INDEX(Exchange_Rate[Exchange Rate], MATCH(Cat_Results[[#This Row],[Currency]], Exchange_Rate[Currency], 0))</f>
        <v>12654.512111051999</v>
      </c>
    </row>
    <row r="4396" spans="1:6" x14ac:dyDescent="0.3">
      <c r="A4396" s="1">
        <v>17604</v>
      </c>
      <c r="B4396" s="1">
        <v>279</v>
      </c>
      <c r="C4396" s="1">
        <f t="shared" si="68"/>
        <v>2.0000000000000002E-5</v>
      </c>
      <c r="D4396" s="1" t="s">
        <v>320</v>
      </c>
      <c r="E4396" s="4">
        <v>5412.8243149156397</v>
      </c>
      <c r="F4396" s="66">
        <f>Cat_Results[[#This Row],[TotalLossInOriginalCurrency]] / INDEX(Exchange_Rate[Exchange Rate], MATCH(Cat_Results[[#This Row],[Currency]], Exchange_Rate[Currency], 0))</f>
        <v>5412.8243149156397</v>
      </c>
    </row>
    <row r="4397" spans="1:6" x14ac:dyDescent="0.3">
      <c r="A4397" s="1">
        <v>17604</v>
      </c>
      <c r="B4397" s="1">
        <v>207</v>
      </c>
      <c r="C4397" s="1">
        <f t="shared" si="68"/>
        <v>2.0000000000000002E-5</v>
      </c>
      <c r="D4397" s="1" t="s">
        <v>320</v>
      </c>
      <c r="E4397" s="4">
        <v>0.96799199225222299</v>
      </c>
      <c r="F4397" s="66">
        <f>Cat_Results[[#This Row],[TotalLossInOriginalCurrency]] / INDEX(Exchange_Rate[Exchange Rate], MATCH(Cat_Results[[#This Row],[Currency]], Exchange_Rate[Currency], 0))</f>
        <v>0.96799199225222299</v>
      </c>
    </row>
    <row r="4398" spans="1:6" x14ac:dyDescent="0.3">
      <c r="A4398" s="1">
        <v>17627</v>
      </c>
      <c r="B4398" s="1">
        <v>194</v>
      </c>
      <c r="C4398" s="1">
        <f t="shared" si="68"/>
        <v>2.0000000000000002E-5</v>
      </c>
      <c r="D4398" s="1" t="s">
        <v>320</v>
      </c>
      <c r="E4398" s="4">
        <v>1364025.8483034</v>
      </c>
      <c r="F4398" s="66">
        <f>Cat_Results[[#This Row],[TotalLossInOriginalCurrency]] / INDEX(Exchange_Rate[Exchange Rate], MATCH(Cat_Results[[#This Row],[Currency]], Exchange_Rate[Currency], 0))</f>
        <v>1364025.8483034</v>
      </c>
    </row>
    <row r="4399" spans="1:6" x14ac:dyDescent="0.3">
      <c r="A4399" s="1">
        <v>17633</v>
      </c>
      <c r="B4399" s="1">
        <v>265</v>
      </c>
      <c r="C4399" s="1">
        <f t="shared" si="68"/>
        <v>2.0000000000000002E-5</v>
      </c>
      <c r="D4399" s="1" t="s">
        <v>320</v>
      </c>
      <c r="E4399" s="4">
        <v>1852.2519359804901</v>
      </c>
      <c r="F4399" s="66">
        <f>Cat_Results[[#This Row],[TotalLossInOriginalCurrency]] / INDEX(Exchange_Rate[Exchange Rate], MATCH(Cat_Results[[#This Row],[Currency]], Exchange_Rate[Currency], 0))</f>
        <v>1852.2519359804901</v>
      </c>
    </row>
    <row r="4400" spans="1:6" x14ac:dyDescent="0.3">
      <c r="A4400" s="1">
        <v>17635</v>
      </c>
      <c r="B4400" s="1">
        <v>299</v>
      </c>
      <c r="C4400" s="1">
        <f t="shared" si="68"/>
        <v>2.0000000000000002E-5</v>
      </c>
      <c r="D4400" s="1" t="s">
        <v>320</v>
      </c>
      <c r="E4400" s="4">
        <v>6.2947720289230303E-3</v>
      </c>
      <c r="F4400" s="66">
        <f>Cat_Results[[#This Row],[TotalLossInOriginalCurrency]] / INDEX(Exchange_Rate[Exchange Rate], MATCH(Cat_Results[[#This Row],[Currency]], Exchange_Rate[Currency], 0))</f>
        <v>6.2947720289230303E-3</v>
      </c>
    </row>
    <row r="4401" spans="1:6" x14ac:dyDescent="0.3">
      <c r="A4401" s="1">
        <v>17635</v>
      </c>
      <c r="B4401" s="1">
        <v>225</v>
      </c>
      <c r="C4401" s="1">
        <f t="shared" si="68"/>
        <v>2.0000000000000002E-5</v>
      </c>
      <c r="D4401" s="1" t="s">
        <v>321</v>
      </c>
      <c r="E4401" s="4">
        <v>13321.501918152415</v>
      </c>
      <c r="F4401" s="66">
        <f>Cat_Results[[#This Row],[TotalLossInOriginalCurrency]] / INDEX(Exchange_Rate[Exchange Rate], MATCH(Cat_Results[[#This Row],[Currency]], Exchange_Rate[Currency], 0))</f>
        <v>20870.797049400699</v>
      </c>
    </row>
    <row r="4402" spans="1:6" x14ac:dyDescent="0.3">
      <c r="A4402" s="1">
        <v>17648</v>
      </c>
      <c r="B4402" s="1">
        <v>177</v>
      </c>
      <c r="C4402" s="1">
        <f t="shared" si="68"/>
        <v>2.0000000000000002E-5</v>
      </c>
      <c r="D4402" s="1" t="s">
        <v>320</v>
      </c>
      <c r="E4402" s="4">
        <v>6.0775130987167402E-3</v>
      </c>
      <c r="F4402" s="66">
        <f>Cat_Results[[#This Row],[TotalLossInOriginalCurrency]] / INDEX(Exchange_Rate[Exchange Rate], MATCH(Cat_Results[[#This Row],[Currency]], Exchange_Rate[Currency], 0))</f>
        <v>6.0775130987167402E-3</v>
      </c>
    </row>
    <row r="4403" spans="1:6" x14ac:dyDescent="0.3">
      <c r="A4403" s="1">
        <v>17650</v>
      </c>
      <c r="B4403" s="1">
        <v>182</v>
      </c>
      <c r="C4403" s="1">
        <f t="shared" si="68"/>
        <v>2.0000000000000002E-5</v>
      </c>
      <c r="D4403" s="1" t="s">
        <v>321</v>
      </c>
      <c r="E4403" s="4">
        <v>40.146183743831962</v>
      </c>
      <c r="F4403" s="66">
        <f>Cat_Results[[#This Row],[TotalLossInOriginalCurrency]] / INDEX(Exchange_Rate[Exchange Rate], MATCH(Cat_Results[[#This Row],[Currency]], Exchange_Rate[Currency], 0))</f>
        <v>62.897026054076797</v>
      </c>
    </row>
    <row r="4404" spans="1:6" x14ac:dyDescent="0.3">
      <c r="A4404" s="1">
        <v>17652</v>
      </c>
      <c r="B4404" s="1">
        <v>248</v>
      </c>
      <c r="C4404" s="1">
        <f t="shared" si="68"/>
        <v>2.0000000000000002E-5</v>
      </c>
      <c r="D4404" s="1" t="s">
        <v>320</v>
      </c>
      <c r="E4404" s="4">
        <v>4568005.0842889501</v>
      </c>
      <c r="F4404" s="66">
        <f>Cat_Results[[#This Row],[TotalLossInOriginalCurrency]] / INDEX(Exchange_Rate[Exchange Rate], MATCH(Cat_Results[[#This Row],[Currency]], Exchange_Rate[Currency], 0))</f>
        <v>4568005.0842889501</v>
      </c>
    </row>
    <row r="4405" spans="1:6" x14ac:dyDescent="0.3">
      <c r="A4405" s="1">
        <v>17654</v>
      </c>
      <c r="B4405" s="1">
        <v>267</v>
      </c>
      <c r="C4405" s="1">
        <f t="shared" si="68"/>
        <v>2.0000000000000002E-5</v>
      </c>
      <c r="D4405" s="1" t="s">
        <v>320</v>
      </c>
      <c r="E4405" s="4">
        <v>785138.56159066805</v>
      </c>
      <c r="F4405" s="66">
        <f>Cat_Results[[#This Row],[TotalLossInOriginalCurrency]] / INDEX(Exchange_Rate[Exchange Rate], MATCH(Cat_Results[[#This Row],[Currency]], Exchange_Rate[Currency], 0))</f>
        <v>785138.56159066805</v>
      </c>
    </row>
    <row r="4406" spans="1:6" x14ac:dyDescent="0.3">
      <c r="A4406" s="1">
        <v>17658</v>
      </c>
      <c r="B4406" s="1">
        <v>208</v>
      </c>
      <c r="C4406" s="1">
        <f t="shared" si="68"/>
        <v>2.0000000000000002E-5</v>
      </c>
      <c r="D4406" s="1" t="s">
        <v>320</v>
      </c>
      <c r="E4406" s="4">
        <v>14.5393833070993</v>
      </c>
      <c r="F4406" s="66">
        <f>Cat_Results[[#This Row],[TotalLossInOriginalCurrency]] / INDEX(Exchange_Rate[Exchange Rate], MATCH(Cat_Results[[#This Row],[Currency]], Exchange_Rate[Currency], 0))</f>
        <v>14.5393833070993</v>
      </c>
    </row>
    <row r="4407" spans="1:6" x14ac:dyDescent="0.3">
      <c r="A4407" s="1">
        <v>17660</v>
      </c>
      <c r="B4407" s="1">
        <v>302</v>
      </c>
      <c r="C4407" s="1">
        <f t="shared" si="68"/>
        <v>2.0000000000000002E-5</v>
      </c>
      <c r="D4407" s="1" t="s">
        <v>320</v>
      </c>
      <c r="E4407" s="4">
        <v>190475.58155409701</v>
      </c>
      <c r="F4407" s="66">
        <f>Cat_Results[[#This Row],[TotalLossInOriginalCurrency]] / INDEX(Exchange_Rate[Exchange Rate], MATCH(Cat_Results[[#This Row],[Currency]], Exchange_Rate[Currency], 0))</f>
        <v>190475.58155409701</v>
      </c>
    </row>
    <row r="4408" spans="1:6" x14ac:dyDescent="0.3">
      <c r="A4408" s="1">
        <v>17667</v>
      </c>
      <c r="B4408" s="1">
        <v>275</v>
      </c>
      <c r="C4408" s="1">
        <f t="shared" si="68"/>
        <v>2.0000000000000002E-5</v>
      </c>
      <c r="D4408" s="1" t="s">
        <v>320</v>
      </c>
      <c r="E4408" s="4">
        <v>370019.26496116602</v>
      </c>
      <c r="F4408" s="66">
        <f>Cat_Results[[#This Row],[TotalLossInOriginalCurrency]] / INDEX(Exchange_Rate[Exchange Rate], MATCH(Cat_Results[[#This Row],[Currency]], Exchange_Rate[Currency], 0))</f>
        <v>370019.26496116602</v>
      </c>
    </row>
    <row r="4409" spans="1:6" x14ac:dyDescent="0.3">
      <c r="A4409" s="1">
        <v>17669</v>
      </c>
      <c r="B4409" s="1">
        <v>262</v>
      </c>
      <c r="C4409" s="1">
        <f t="shared" si="68"/>
        <v>2.0000000000000002E-5</v>
      </c>
      <c r="D4409" s="1" t="s">
        <v>322</v>
      </c>
      <c r="E4409" s="4">
        <v>78.007732639641105</v>
      </c>
      <c r="F4409" s="66">
        <f>Cat_Results[[#This Row],[TotalLossInOriginalCurrency]] / INDEX(Exchange_Rate[Exchange Rate], MATCH(Cat_Results[[#This Row],[Currency]], Exchange_Rate[Currency], 0))</f>
        <v>95.816900301389396</v>
      </c>
    </row>
    <row r="4410" spans="1:6" x14ac:dyDescent="0.3">
      <c r="A4410" s="1">
        <v>17686</v>
      </c>
      <c r="B4410" s="1">
        <v>249</v>
      </c>
      <c r="C4410" s="1">
        <f t="shared" si="68"/>
        <v>2.0000000000000002E-5</v>
      </c>
      <c r="D4410" s="1" t="s">
        <v>321</v>
      </c>
      <c r="E4410" s="4">
        <v>2.9198643228373115E-2</v>
      </c>
      <c r="F4410" s="66">
        <f>Cat_Results[[#This Row],[TotalLossInOriginalCurrency]] / INDEX(Exchange_Rate[Exchange Rate], MATCH(Cat_Results[[#This Row],[Currency]], Exchange_Rate[Currency], 0))</f>
        <v>4.5745514333248097E-2</v>
      </c>
    </row>
    <row r="4411" spans="1:6" x14ac:dyDescent="0.3">
      <c r="A4411" s="1">
        <v>17687</v>
      </c>
      <c r="B4411" s="1">
        <v>239</v>
      </c>
      <c r="C4411" s="1">
        <f t="shared" si="68"/>
        <v>2.0000000000000002E-5</v>
      </c>
      <c r="D4411" s="1" t="s">
        <v>321</v>
      </c>
      <c r="E4411" s="4">
        <v>8.2563437468664673E-3</v>
      </c>
      <c r="F4411" s="66">
        <f>Cat_Results[[#This Row],[TotalLossInOriginalCurrency]] / INDEX(Exchange_Rate[Exchange Rate], MATCH(Cat_Results[[#This Row],[Currency]], Exchange_Rate[Currency], 0))</f>
        <v>1.2935213744640401E-2</v>
      </c>
    </row>
    <row r="4412" spans="1:6" x14ac:dyDescent="0.3">
      <c r="A4412" s="1">
        <v>17688</v>
      </c>
      <c r="B4412" s="1">
        <v>206</v>
      </c>
      <c r="C4412" s="1">
        <f t="shared" si="68"/>
        <v>2.0000000000000002E-5</v>
      </c>
      <c r="D4412" s="1" t="s">
        <v>322</v>
      </c>
      <c r="E4412" s="4">
        <v>59289.859071847619</v>
      </c>
      <c r="F4412" s="66">
        <f>Cat_Results[[#This Row],[TotalLossInOriginalCurrency]] / INDEX(Exchange_Rate[Exchange Rate], MATCH(Cat_Results[[#This Row],[Currency]], Exchange_Rate[Currency], 0))</f>
        <v>72825.7356461577</v>
      </c>
    </row>
    <row r="4413" spans="1:6" x14ac:dyDescent="0.3">
      <c r="A4413" s="1">
        <v>17690</v>
      </c>
      <c r="B4413" s="1">
        <v>211</v>
      </c>
      <c r="C4413" s="1">
        <f t="shared" si="68"/>
        <v>2.0000000000000002E-5</v>
      </c>
      <c r="D4413" s="1" t="s">
        <v>320</v>
      </c>
      <c r="E4413" s="4">
        <v>0.118552522336472</v>
      </c>
      <c r="F4413" s="66">
        <f>Cat_Results[[#This Row],[TotalLossInOriginalCurrency]] / INDEX(Exchange_Rate[Exchange Rate], MATCH(Cat_Results[[#This Row],[Currency]], Exchange_Rate[Currency], 0))</f>
        <v>0.118552522336472</v>
      </c>
    </row>
    <row r="4414" spans="1:6" x14ac:dyDescent="0.3">
      <c r="A4414" s="1">
        <v>17704</v>
      </c>
      <c r="B4414" s="1">
        <v>264</v>
      </c>
      <c r="C4414" s="1">
        <f t="shared" si="68"/>
        <v>2.0000000000000002E-5</v>
      </c>
      <c r="D4414" s="1" t="s">
        <v>323</v>
      </c>
      <c r="E4414" s="4">
        <v>1136.8106117477309</v>
      </c>
      <c r="F4414" s="66">
        <f>Cat_Results[[#This Row],[TotalLossInOriginalCurrency]] / INDEX(Exchange_Rate[Exchange Rate], MATCH(Cat_Results[[#This Row],[Currency]], Exchange_Rate[Currency], 0))</f>
        <v>14.3317717463959</v>
      </c>
    </row>
    <row r="4415" spans="1:6" x14ac:dyDescent="0.3">
      <c r="A4415" s="1">
        <v>17704</v>
      </c>
      <c r="B4415" s="1">
        <v>260</v>
      </c>
      <c r="C4415" s="1">
        <f t="shared" si="68"/>
        <v>2.0000000000000002E-5</v>
      </c>
      <c r="D4415" s="1" t="s">
        <v>322</v>
      </c>
      <c r="E4415" s="4">
        <v>49127.432805661578</v>
      </c>
      <c r="F4415" s="66">
        <f>Cat_Results[[#This Row],[TotalLossInOriginalCurrency]] / INDEX(Exchange_Rate[Exchange Rate], MATCH(Cat_Results[[#This Row],[Currency]], Exchange_Rate[Currency], 0))</f>
        <v>60343.227163754404</v>
      </c>
    </row>
    <row r="4416" spans="1:6" x14ac:dyDescent="0.3">
      <c r="A4416" s="1">
        <v>17705</v>
      </c>
      <c r="B4416" s="1">
        <v>256</v>
      </c>
      <c r="C4416" s="1">
        <f t="shared" si="68"/>
        <v>2.0000000000000002E-5</v>
      </c>
      <c r="D4416" s="1" t="s">
        <v>321</v>
      </c>
      <c r="E4416" s="4">
        <v>25741515.501707222</v>
      </c>
      <c r="F4416" s="66">
        <f>Cat_Results[[#This Row],[TotalLossInOriginalCurrency]] / INDEX(Exchange_Rate[Exchange Rate], MATCH(Cat_Results[[#This Row],[Currency]], Exchange_Rate[Currency], 0))</f>
        <v>40329232.325377703</v>
      </c>
    </row>
    <row r="4417" spans="1:6" x14ac:dyDescent="0.3">
      <c r="A4417" s="1">
        <v>17710</v>
      </c>
      <c r="B4417" s="1">
        <v>266</v>
      </c>
      <c r="C4417" s="1">
        <f t="shared" si="68"/>
        <v>2.0000000000000002E-5</v>
      </c>
      <c r="D4417" s="1" t="s">
        <v>320</v>
      </c>
      <c r="E4417" s="4">
        <v>5776667.8200121699</v>
      </c>
      <c r="F4417" s="66">
        <f>Cat_Results[[#This Row],[TotalLossInOriginalCurrency]] / INDEX(Exchange_Rate[Exchange Rate], MATCH(Cat_Results[[#This Row],[Currency]], Exchange_Rate[Currency], 0))</f>
        <v>5776667.8200121699</v>
      </c>
    </row>
    <row r="4418" spans="1:6" x14ac:dyDescent="0.3">
      <c r="A4418" s="1">
        <v>17716</v>
      </c>
      <c r="B4418" s="1">
        <v>281</v>
      </c>
      <c r="C4418" s="1">
        <f t="shared" si="68"/>
        <v>2.0000000000000002E-5</v>
      </c>
      <c r="D4418" s="1" t="s">
        <v>320</v>
      </c>
      <c r="E4418" s="4">
        <v>45725943.657499596</v>
      </c>
      <c r="F4418" s="66">
        <f>Cat_Results[[#This Row],[TotalLossInOriginalCurrency]] / INDEX(Exchange_Rate[Exchange Rate], MATCH(Cat_Results[[#This Row],[Currency]], Exchange_Rate[Currency], 0))</f>
        <v>45725943.657499596</v>
      </c>
    </row>
    <row r="4419" spans="1:6" x14ac:dyDescent="0.3">
      <c r="A4419" s="1">
        <v>17719</v>
      </c>
      <c r="B4419" s="1">
        <v>238</v>
      </c>
      <c r="C4419" s="1">
        <f t="shared" si="68"/>
        <v>2.0000000000000002E-5</v>
      </c>
      <c r="D4419" s="1" t="s">
        <v>321</v>
      </c>
      <c r="E4419" s="4">
        <v>1.2823097397570921E-2</v>
      </c>
      <c r="F4419" s="66">
        <f>Cat_Results[[#This Row],[TotalLossInOriginalCurrency]] / INDEX(Exchange_Rate[Exchange Rate], MATCH(Cat_Results[[#This Row],[Currency]], Exchange_Rate[Currency], 0))</f>
        <v>2.0089946687221499E-2</v>
      </c>
    </row>
    <row r="4420" spans="1:6" x14ac:dyDescent="0.3">
      <c r="A4420" s="1">
        <v>17721</v>
      </c>
      <c r="B4420" s="1">
        <v>217</v>
      </c>
      <c r="C4420" s="1">
        <f t="shared" si="68"/>
        <v>2.0000000000000002E-5</v>
      </c>
      <c r="D4420" s="1" t="s">
        <v>320</v>
      </c>
      <c r="E4420" s="4">
        <v>4.1832029819488499E-3</v>
      </c>
      <c r="F4420" s="66">
        <f>Cat_Results[[#This Row],[TotalLossInOriginalCurrency]] / INDEX(Exchange_Rate[Exchange Rate], MATCH(Cat_Results[[#This Row],[Currency]], Exchange_Rate[Currency], 0))</f>
        <v>4.1832029819488499E-3</v>
      </c>
    </row>
    <row r="4421" spans="1:6" x14ac:dyDescent="0.3">
      <c r="A4421" s="1">
        <v>17734</v>
      </c>
      <c r="B4421" s="1">
        <v>190</v>
      </c>
      <c r="C4421" s="1">
        <f t="shared" si="68"/>
        <v>2.0000000000000002E-5</v>
      </c>
      <c r="D4421" s="1" t="s">
        <v>320</v>
      </c>
      <c r="E4421" s="4">
        <v>4.1832029819488499E-3</v>
      </c>
      <c r="F4421" s="66">
        <f>Cat_Results[[#This Row],[TotalLossInOriginalCurrency]] / INDEX(Exchange_Rate[Exchange Rate], MATCH(Cat_Results[[#This Row],[Currency]], Exchange_Rate[Currency], 0))</f>
        <v>4.1832029819488499E-3</v>
      </c>
    </row>
    <row r="4422" spans="1:6" x14ac:dyDescent="0.3">
      <c r="A4422" s="1">
        <v>17750</v>
      </c>
      <c r="B4422" s="1">
        <v>271</v>
      </c>
      <c r="C4422" s="1">
        <f t="shared" ref="C4422:C4485" si="69">1/50000</f>
        <v>2.0000000000000002E-5</v>
      </c>
      <c r="D4422" s="1" t="s">
        <v>324</v>
      </c>
      <c r="E4422" s="4">
        <v>4.2997008742950808E-4</v>
      </c>
      <c r="F4422" s="66">
        <f>Cat_Results[[#This Row],[TotalLossInOriginalCurrency]] / INDEX(Exchange_Rate[Exchange Rate], MATCH(Cat_Results[[#This Row],[Currency]], Exchange_Rate[Currency], 0))</f>
        <v>4.3492764234542798E-4</v>
      </c>
    </row>
    <row r="4423" spans="1:6" x14ac:dyDescent="0.3">
      <c r="A4423" s="1">
        <v>17750</v>
      </c>
      <c r="B4423" s="1">
        <v>212</v>
      </c>
      <c r="C4423" s="1">
        <f t="shared" si="69"/>
        <v>2.0000000000000002E-5</v>
      </c>
      <c r="D4423" s="1" t="s">
        <v>320</v>
      </c>
      <c r="E4423" s="4">
        <v>34655414.672627203</v>
      </c>
      <c r="F4423" s="66">
        <f>Cat_Results[[#This Row],[TotalLossInOriginalCurrency]] / INDEX(Exchange_Rate[Exchange Rate], MATCH(Cat_Results[[#This Row],[Currency]], Exchange_Rate[Currency], 0))</f>
        <v>34655414.672627203</v>
      </c>
    </row>
    <row r="4424" spans="1:6" x14ac:dyDescent="0.3">
      <c r="A4424" s="1">
        <v>17751</v>
      </c>
      <c r="B4424" s="1">
        <v>205</v>
      </c>
      <c r="C4424" s="1">
        <f t="shared" si="69"/>
        <v>2.0000000000000002E-5</v>
      </c>
      <c r="D4424" s="1" t="s">
        <v>320</v>
      </c>
      <c r="E4424" s="4">
        <v>2.44218856096268E-3</v>
      </c>
      <c r="F4424" s="66">
        <f>Cat_Results[[#This Row],[TotalLossInOriginalCurrency]] / INDEX(Exchange_Rate[Exchange Rate], MATCH(Cat_Results[[#This Row],[Currency]], Exchange_Rate[Currency], 0))</f>
        <v>2.44218856096268E-3</v>
      </c>
    </row>
    <row r="4425" spans="1:6" x14ac:dyDescent="0.3">
      <c r="A4425" s="1">
        <v>17753</v>
      </c>
      <c r="B4425" s="1">
        <v>279</v>
      </c>
      <c r="C4425" s="1">
        <f t="shared" si="69"/>
        <v>2.0000000000000002E-5</v>
      </c>
      <c r="D4425" s="1" t="s">
        <v>321</v>
      </c>
      <c r="E4425" s="4">
        <v>2.0019158896753503E-2</v>
      </c>
      <c r="F4425" s="66">
        <f>Cat_Results[[#This Row],[TotalLossInOriginalCurrency]] / INDEX(Exchange_Rate[Exchange Rate], MATCH(Cat_Results[[#This Row],[Currency]], Exchange_Rate[Currency], 0))</f>
        <v>3.1364016234874698E-2</v>
      </c>
    </row>
    <row r="4426" spans="1:6" x14ac:dyDescent="0.3">
      <c r="A4426" s="1">
        <v>17755</v>
      </c>
      <c r="B4426" s="1">
        <v>227</v>
      </c>
      <c r="C4426" s="1">
        <f t="shared" si="69"/>
        <v>2.0000000000000002E-5</v>
      </c>
      <c r="D4426" s="1" t="s">
        <v>320</v>
      </c>
      <c r="E4426" s="4">
        <v>361.81653222864497</v>
      </c>
      <c r="F4426" s="66">
        <f>Cat_Results[[#This Row],[TotalLossInOriginalCurrency]] / INDEX(Exchange_Rate[Exchange Rate], MATCH(Cat_Results[[#This Row],[Currency]], Exchange_Rate[Currency], 0))</f>
        <v>361.81653222864497</v>
      </c>
    </row>
    <row r="4427" spans="1:6" x14ac:dyDescent="0.3">
      <c r="A4427" s="1">
        <v>17756</v>
      </c>
      <c r="B4427" s="1">
        <v>320</v>
      </c>
      <c r="C4427" s="1">
        <f t="shared" si="69"/>
        <v>2.0000000000000002E-5</v>
      </c>
      <c r="D4427" s="1" t="s">
        <v>320</v>
      </c>
      <c r="E4427" s="4">
        <v>6.0775130987167402E-3</v>
      </c>
      <c r="F4427" s="66">
        <f>Cat_Results[[#This Row],[TotalLossInOriginalCurrency]] / INDEX(Exchange_Rate[Exchange Rate], MATCH(Cat_Results[[#This Row],[Currency]], Exchange_Rate[Currency], 0))</f>
        <v>6.0775130987167402E-3</v>
      </c>
    </row>
    <row r="4428" spans="1:6" x14ac:dyDescent="0.3">
      <c r="A4428" s="1">
        <v>17759</v>
      </c>
      <c r="B4428" s="1">
        <v>191</v>
      </c>
      <c r="C4428" s="1">
        <f t="shared" si="69"/>
        <v>2.0000000000000002E-5</v>
      </c>
      <c r="D4428" s="1" t="s">
        <v>320</v>
      </c>
      <c r="E4428" s="4">
        <v>26181.818653177499</v>
      </c>
      <c r="F4428" s="66">
        <f>Cat_Results[[#This Row],[TotalLossInOriginalCurrency]] / INDEX(Exchange_Rate[Exchange Rate], MATCH(Cat_Results[[#This Row],[Currency]], Exchange_Rate[Currency], 0))</f>
        <v>26181.818653177499</v>
      </c>
    </row>
    <row r="4429" spans="1:6" x14ac:dyDescent="0.3">
      <c r="A4429" s="1">
        <v>17762</v>
      </c>
      <c r="B4429" s="1">
        <v>266</v>
      </c>
      <c r="C4429" s="1">
        <f t="shared" si="69"/>
        <v>2.0000000000000002E-5</v>
      </c>
      <c r="D4429" s="1" t="s">
        <v>320</v>
      </c>
      <c r="E4429" s="4">
        <v>161.53721811622401</v>
      </c>
      <c r="F4429" s="66">
        <f>Cat_Results[[#This Row],[TotalLossInOriginalCurrency]] / INDEX(Exchange_Rate[Exchange Rate], MATCH(Cat_Results[[#This Row],[Currency]], Exchange_Rate[Currency], 0))</f>
        <v>161.53721811622401</v>
      </c>
    </row>
    <row r="4430" spans="1:6" x14ac:dyDescent="0.3">
      <c r="A4430" s="1">
        <v>17765</v>
      </c>
      <c r="B4430" s="1">
        <v>213</v>
      </c>
      <c r="C4430" s="1">
        <f t="shared" si="69"/>
        <v>2.0000000000000002E-5</v>
      </c>
      <c r="D4430" s="1" t="s">
        <v>320</v>
      </c>
      <c r="E4430" s="4">
        <v>22914605.081082001</v>
      </c>
      <c r="F4430" s="66">
        <f>Cat_Results[[#This Row],[TotalLossInOriginalCurrency]] / INDEX(Exchange_Rate[Exchange Rate], MATCH(Cat_Results[[#This Row],[Currency]], Exchange_Rate[Currency], 0))</f>
        <v>22914605.081082001</v>
      </c>
    </row>
    <row r="4431" spans="1:6" x14ac:dyDescent="0.3">
      <c r="A4431" s="1">
        <v>17769</v>
      </c>
      <c r="B4431" s="1">
        <v>273</v>
      </c>
      <c r="C4431" s="1">
        <f t="shared" si="69"/>
        <v>2.0000000000000002E-5</v>
      </c>
      <c r="D4431" s="1" t="s">
        <v>321</v>
      </c>
      <c r="E4431" s="4">
        <v>14462.108809791034</v>
      </c>
      <c r="F4431" s="66">
        <f>Cat_Results[[#This Row],[TotalLossInOriginalCurrency]] / INDEX(Exchange_Rate[Exchange Rate], MATCH(Cat_Results[[#This Row],[Currency]], Exchange_Rate[Currency], 0))</f>
        <v>22657.785866037</v>
      </c>
    </row>
    <row r="4432" spans="1:6" x14ac:dyDescent="0.3">
      <c r="A4432" s="1">
        <v>17775</v>
      </c>
      <c r="B4432" s="1">
        <v>226</v>
      </c>
      <c r="C4432" s="1">
        <f t="shared" si="69"/>
        <v>2.0000000000000002E-5</v>
      </c>
      <c r="D4432" s="1" t="s">
        <v>320</v>
      </c>
      <c r="E4432" s="4">
        <v>1306811.0139681201</v>
      </c>
      <c r="F4432" s="66">
        <f>Cat_Results[[#This Row],[TotalLossInOriginalCurrency]] / INDEX(Exchange_Rate[Exchange Rate], MATCH(Cat_Results[[#This Row],[Currency]], Exchange_Rate[Currency], 0))</f>
        <v>1306811.0139681201</v>
      </c>
    </row>
    <row r="4433" spans="1:6" x14ac:dyDescent="0.3">
      <c r="A4433" s="1">
        <v>17776</v>
      </c>
      <c r="B4433" s="1">
        <v>207</v>
      </c>
      <c r="C4433" s="1">
        <f t="shared" si="69"/>
        <v>2.0000000000000002E-5</v>
      </c>
      <c r="D4433" s="1" t="s">
        <v>321</v>
      </c>
      <c r="E4433" s="4">
        <v>2.5000604625591664E-3</v>
      </c>
      <c r="F4433" s="66">
        <f>Cat_Results[[#This Row],[TotalLossInOriginalCurrency]] / INDEX(Exchange_Rate[Exchange Rate], MATCH(Cat_Results[[#This Row],[Currency]], Exchange_Rate[Currency], 0))</f>
        <v>3.91684472560883E-3</v>
      </c>
    </row>
    <row r="4434" spans="1:6" x14ac:dyDescent="0.3">
      <c r="A4434" s="1">
        <v>17782</v>
      </c>
      <c r="B4434" s="1">
        <v>288</v>
      </c>
      <c r="C4434" s="1">
        <f t="shared" si="69"/>
        <v>2.0000000000000002E-5</v>
      </c>
      <c r="D4434" s="1" t="s">
        <v>320</v>
      </c>
      <c r="E4434" s="4">
        <v>10021999.7160716</v>
      </c>
      <c r="F4434" s="66">
        <f>Cat_Results[[#This Row],[TotalLossInOriginalCurrency]] / INDEX(Exchange_Rate[Exchange Rate], MATCH(Cat_Results[[#This Row],[Currency]], Exchange_Rate[Currency], 0))</f>
        <v>10021999.7160716</v>
      </c>
    </row>
    <row r="4435" spans="1:6" x14ac:dyDescent="0.3">
      <c r="A4435" s="1">
        <v>17788</v>
      </c>
      <c r="B4435" s="1">
        <v>235</v>
      </c>
      <c r="C4435" s="1">
        <f t="shared" si="69"/>
        <v>2.0000000000000002E-5</v>
      </c>
      <c r="D4435" s="1" t="s">
        <v>320</v>
      </c>
      <c r="E4435" s="4">
        <v>706357.35286113701</v>
      </c>
      <c r="F4435" s="66">
        <f>Cat_Results[[#This Row],[TotalLossInOriginalCurrency]] / INDEX(Exchange_Rate[Exchange Rate], MATCH(Cat_Results[[#This Row],[Currency]], Exchange_Rate[Currency], 0))</f>
        <v>706357.35286113701</v>
      </c>
    </row>
    <row r="4436" spans="1:6" x14ac:dyDescent="0.3">
      <c r="A4436" s="1">
        <v>17793</v>
      </c>
      <c r="B4436" s="1">
        <v>243</v>
      </c>
      <c r="C4436" s="1">
        <f t="shared" si="69"/>
        <v>2.0000000000000002E-5</v>
      </c>
      <c r="D4436" s="1" t="s">
        <v>320</v>
      </c>
      <c r="E4436" s="4">
        <v>1.7061829566955599E-3</v>
      </c>
      <c r="F4436" s="66">
        <f>Cat_Results[[#This Row],[TotalLossInOriginalCurrency]] / INDEX(Exchange_Rate[Exchange Rate], MATCH(Cat_Results[[#This Row],[Currency]], Exchange_Rate[Currency], 0))</f>
        <v>1.7061829566955599E-3</v>
      </c>
    </row>
    <row r="4437" spans="1:6" x14ac:dyDescent="0.3">
      <c r="A4437" s="1">
        <v>17799</v>
      </c>
      <c r="B4437" s="1">
        <v>180</v>
      </c>
      <c r="C4437" s="1">
        <f t="shared" si="69"/>
        <v>2.0000000000000002E-5</v>
      </c>
      <c r="D4437" s="1" t="s">
        <v>320</v>
      </c>
      <c r="E4437" s="4">
        <v>2530527.5567423701</v>
      </c>
      <c r="F4437" s="66">
        <f>Cat_Results[[#This Row],[TotalLossInOriginalCurrency]] / INDEX(Exchange_Rate[Exchange Rate], MATCH(Cat_Results[[#This Row],[Currency]], Exchange_Rate[Currency], 0))</f>
        <v>2530527.5567423701</v>
      </c>
    </row>
    <row r="4438" spans="1:6" x14ac:dyDescent="0.3">
      <c r="A4438" s="1">
        <v>17808</v>
      </c>
      <c r="B4438" s="1">
        <v>276</v>
      </c>
      <c r="C4438" s="1">
        <f t="shared" si="69"/>
        <v>2.0000000000000002E-5</v>
      </c>
      <c r="D4438" s="1" t="s">
        <v>320</v>
      </c>
      <c r="E4438" s="4">
        <v>1.2597344815731E-2</v>
      </c>
      <c r="F4438" s="66">
        <f>Cat_Results[[#This Row],[TotalLossInOriginalCurrency]] / INDEX(Exchange_Rate[Exchange Rate], MATCH(Cat_Results[[#This Row],[Currency]], Exchange_Rate[Currency], 0))</f>
        <v>1.2597344815731E-2</v>
      </c>
    </row>
    <row r="4439" spans="1:6" x14ac:dyDescent="0.3">
      <c r="A4439" s="1">
        <v>17823</v>
      </c>
      <c r="B4439" s="1">
        <v>267</v>
      </c>
      <c r="C4439" s="1">
        <f t="shared" si="69"/>
        <v>2.0000000000000002E-5</v>
      </c>
      <c r="D4439" s="1" t="s">
        <v>320</v>
      </c>
      <c r="E4439" s="4">
        <v>2.54497304558754E-2</v>
      </c>
      <c r="F4439" s="66">
        <f>Cat_Results[[#This Row],[TotalLossInOriginalCurrency]] / INDEX(Exchange_Rate[Exchange Rate], MATCH(Cat_Results[[#This Row],[Currency]], Exchange_Rate[Currency], 0))</f>
        <v>2.54497304558754E-2</v>
      </c>
    </row>
    <row r="4440" spans="1:6" x14ac:dyDescent="0.3">
      <c r="A4440" s="1">
        <v>17823</v>
      </c>
      <c r="B4440" s="1">
        <v>233</v>
      </c>
      <c r="C4440" s="1">
        <f t="shared" si="69"/>
        <v>2.0000000000000002E-5</v>
      </c>
      <c r="D4440" s="1" t="s">
        <v>321</v>
      </c>
      <c r="E4440" s="4">
        <v>646083.23678418156</v>
      </c>
      <c r="F4440" s="66">
        <f>Cat_Results[[#This Row],[TotalLossInOriginalCurrency]] / INDEX(Exchange_Rate[Exchange Rate], MATCH(Cat_Results[[#This Row],[Currency]], Exchange_Rate[Currency], 0))</f>
        <v>1012218.60679</v>
      </c>
    </row>
    <row r="4441" spans="1:6" x14ac:dyDescent="0.3">
      <c r="A4441" s="1">
        <v>17830</v>
      </c>
      <c r="B4441" s="1">
        <v>274</v>
      </c>
      <c r="C4441" s="1">
        <f t="shared" si="69"/>
        <v>2.0000000000000002E-5</v>
      </c>
      <c r="D4441" s="1" t="s">
        <v>320</v>
      </c>
      <c r="E4441" s="4">
        <v>1.13749876618385E-2</v>
      </c>
      <c r="F4441" s="66">
        <f>Cat_Results[[#This Row],[TotalLossInOriginalCurrency]] / INDEX(Exchange_Rate[Exchange Rate], MATCH(Cat_Results[[#This Row],[Currency]], Exchange_Rate[Currency], 0))</f>
        <v>1.13749876618385E-2</v>
      </c>
    </row>
    <row r="4442" spans="1:6" x14ac:dyDescent="0.3">
      <c r="A4442" s="1">
        <v>17830</v>
      </c>
      <c r="B4442" s="1">
        <v>228</v>
      </c>
      <c r="C4442" s="1">
        <f t="shared" si="69"/>
        <v>2.0000000000000002E-5</v>
      </c>
      <c r="D4442" s="1" t="s">
        <v>324</v>
      </c>
      <c r="E4442" s="4">
        <v>2.8263987022962078E-2</v>
      </c>
      <c r="F4442" s="66">
        <f>Cat_Results[[#This Row],[TotalLossInOriginalCurrency]] / INDEX(Exchange_Rate[Exchange Rate], MATCH(Cat_Results[[#This Row],[Currency]], Exchange_Rate[Currency], 0))</f>
        <v>2.8589870780706399E-2</v>
      </c>
    </row>
    <row r="4443" spans="1:6" x14ac:dyDescent="0.3">
      <c r="A4443" s="1">
        <v>17833</v>
      </c>
      <c r="B4443" s="1">
        <v>218</v>
      </c>
      <c r="C4443" s="1">
        <f t="shared" si="69"/>
        <v>2.0000000000000002E-5</v>
      </c>
      <c r="D4443" s="1" t="s">
        <v>321</v>
      </c>
      <c r="E4443" s="4">
        <v>468272.01816363796</v>
      </c>
      <c r="F4443" s="66">
        <f>Cat_Results[[#This Row],[TotalLossInOriginalCurrency]] / INDEX(Exchange_Rate[Exchange Rate], MATCH(Cat_Results[[#This Row],[Currency]], Exchange_Rate[Currency], 0))</f>
        <v>733641.77065419301</v>
      </c>
    </row>
    <row r="4444" spans="1:6" x14ac:dyDescent="0.3">
      <c r="A4444" s="1">
        <v>17833</v>
      </c>
      <c r="B4444" s="1">
        <v>244</v>
      </c>
      <c r="C4444" s="1">
        <f t="shared" si="69"/>
        <v>2.0000000000000002E-5</v>
      </c>
      <c r="D4444" s="1" t="s">
        <v>321</v>
      </c>
      <c r="E4444" s="4">
        <v>136441.43435571267</v>
      </c>
      <c r="F4444" s="66">
        <f>Cat_Results[[#This Row],[TotalLossInOriginalCurrency]] / INDEX(Exchange_Rate[Exchange Rate], MATCH(Cat_Results[[#This Row],[Currency]], Exchange_Rate[Currency], 0))</f>
        <v>213762.79514601099</v>
      </c>
    </row>
    <row r="4445" spans="1:6" x14ac:dyDescent="0.3">
      <c r="A4445" s="1">
        <v>17835</v>
      </c>
      <c r="B4445" s="1">
        <v>236</v>
      </c>
      <c r="C4445" s="1">
        <f t="shared" si="69"/>
        <v>2.0000000000000002E-5</v>
      </c>
      <c r="D4445" s="1" t="s">
        <v>321</v>
      </c>
      <c r="E4445" s="4">
        <v>66795.492663361758</v>
      </c>
      <c r="F4445" s="66">
        <f>Cat_Results[[#This Row],[TotalLossInOriginalCurrency]] / INDEX(Exchange_Rate[Exchange Rate], MATCH(Cat_Results[[#This Row],[Currency]], Exchange_Rate[Currency], 0))</f>
        <v>104648.49832676402</v>
      </c>
    </row>
    <row r="4446" spans="1:6" x14ac:dyDescent="0.3">
      <c r="A4446" s="1">
        <v>17837</v>
      </c>
      <c r="B4446" s="1">
        <v>264</v>
      </c>
      <c r="C4446" s="1">
        <f t="shared" si="69"/>
        <v>2.0000000000000002E-5</v>
      </c>
      <c r="D4446" s="1" t="s">
        <v>320</v>
      </c>
      <c r="E4446" s="4">
        <v>515.24252206832205</v>
      </c>
      <c r="F4446" s="66">
        <f>Cat_Results[[#This Row],[TotalLossInOriginalCurrency]] / INDEX(Exchange_Rate[Exchange Rate], MATCH(Cat_Results[[#This Row],[Currency]], Exchange_Rate[Currency], 0))</f>
        <v>515.24252206832205</v>
      </c>
    </row>
    <row r="4447" spans="1:6" x14ac:dyDescent="0.3">
      <c r="A4447" s="1">
        <v>17859</v>
      </c>
      <c r="B4447" s="1">
        <v>225</v>
      </c>
      <c r="C4447" s="1">
        <f t="shared" si="69"/>
        <v>2.0000000000000002E-5</v>
      </c>
      <c r="D4447" s="1" t="s">
        <v>320</v>
      </c>
      <c r="E4447" s="4">
        <v>3.91684472560883E-3</v>
      </c>
      <c r="F4447" s="66">
        <f>Cat_Results[[#This Row],[TotalLossInOriginalCurrency]] / INDEX(Exchange_Rate[Exchange Rate], MATCH(Cat_Results[[#This Row],[Currency]], Exchange_Rate[Currency], 0))</f>
        <v>3.91684472560883E-3</v>
      </c>
    </row>
    <row r="4448" spans="1:6" x14ac:dyDescent="0.3">
      <c r="A4448" s="1">
        <v>17864</v>
      </c>
      <c r="B4448" s="1">
        <v>275</v>
      </c>
      <c r="C4448" s="1">
        <f t="shared" si="69"/>
        <v>2.0000000000000002E-5</v>
      </c>
      <c r="D4448" s="1" t="s">
        <v>320</v>
      </c>
      <c r="E4448" s="4">
        <v>1028233.94711385</v>
      </c>
      <c r="F4448" s="66">
        <f>Cat_Results[[#This Row],[TotalLossInOriginalCurrency]] / INDEX(Exchange_Rate[Exchange Rate], MATCH(Cat_Results[[#This Row],[Currency]], Exchange_Rate[Currency], 0))</f>
        <v>1028233.94711385</v>
      </c>
    </row>
    <row r="4449" spans="1:6" x14ac:dyDescent="0.3">
      <c r="A4449" s="1">
        <v>17865</v>
      </c>
      <c r="B4449" s="1">
        <v>215</v>
      </c>
      <c r="C4449" s="1">
        <f t="shared" si="69"/>
        <v>2.0000000000000002E-5</v>
      </c>
      <c r="D4449" s="1" t="s">
        <v>320</v>
      </c>
      <c r="E4449" s="4">
        <v>64664.473888166198</v>
      </c>
      <c r="F4449" s="66">
        <f>Cat_Results[[#This Row],[TotalLossInOriginalCurrency]] / INDEX(Exchange_Rate[Exchange Rate], MATCH(Cat_Results[[#This Row],[Currency]], Exchange_Rate[Currency], 0))</f>
        <v>64664.473888166198</v>
      </c>
    </row>
    <row r="4450" spans="1:6" x14ac:dyDescent="0.3">
      <c r="A4450" s="1">
        <v>17868</v>
      </c>
      <c r="B4450" s="1">
        <v>197</v>
      </c>
      <c r="C4450" s="1">
        <f t="shared" si="69"/>
        <v>2.0000000000000002E-5</v>
      </c>
      <c r="D4450" s="1" t="s">
        <v>321</v>
      </c>
      <c r="E4450" s="4">
        <v>58791.104856698454</v>
      </c>
      <c r="F4450" s="66">
        <f>Cat_Results[[#This Row],[TotalLossInOriginalCurrency]] / INDEX(Exchange_Rate[Exchange Rate], MATCH(Cat_Results[[#This Row],[Currency]], Exchange_Rate[Currency], 0))</f>
        <v>92108.023953530806</v>
      </c>
    </row>
    <row r="4451" spans="1:6" x14ac:dyDescent="0.3">
      <c r="A4451" s="1">
        <v>17882</v>
      </c>
      <c r="B4451" s="1">
        <v>253</v>
      </c>
      <c r="C4451" s="1">
        <f t="shared" si="69"/>
        <v>2.0000000000000002E-5</v>
      </c>
      <c r="D4451" s="1" t="s">
        <v>322</v>
      </c>
      <c r="E4451" s="4">
        <v>4.9521217179959841E-3</v>
      </c>
      <c r="F4451" s="66">
        <f>Cat_Results[[#This Row],[TotalLossInOriginalCurrency]] / INDEX(Exchange_Rate[Exchange Rate], MATCH(Cat_Results[[#This Row],[Currency]], Exchange_Rate[Currency], 0))</f>
        <v>6.0826912522315996E-3</v>
      </c>
    </row>
    <row r="4452" spans="1:6" x14ac:dyDescent="0.3">
      <c r="A4452" s="1">
        <v>17883</v>
      </c>
      <c r="B4452" s="1">
        <v>252</v>
      </c>
      <c r="C4452" s="1">
        <f t="shared" si="69"/>
        <v>2.0000000000000002E-5</v>
      </c>
      <c r="D4452" s="1" t="s">
        <v>320</v>
      </c>
      <c r="E4452" s="4">
        <v>1.7061829566955599E-3</v>
      </c>
      <c r="F4452" s="66">
        <f>Cat_Results[[#This Row],[TotalLossInOriginalCurrency]] / INDEX(Exchange_Rate[Exchange Rate], MATCH(Cat_Results[[#This Row],[Currency]], Exchange_Rate[Currency], 0))</f>
        <v>1.7061829566955599E-3</v>
      </c>
    </row>
    <row r="4453" spans="1:6" x14ac:dyDescent="0.3">
      <c r="A4453" s="1">
        <v>17897</v>
      </c>
      <c r="B4453" s="1">
        <v>230</v>
      </c>
      <c r="C4453" s="1">
        <f t="shared" si="69"/>
        <v>2.0000000000000002E-5</v>
      </c>
      <c r="D4453" s="1" t="s">
        <v>320</v>
      </c>
      <c r="E4453" s="4">
        <v>83.040731847286196</v>
      </c>
      <c r="F4453" s="66">
        <f>Cat_Results[[#This Row],[TotalLossInOriginalCurrency]] / INDEX(Exchange_Rate[Exchange Rate], MATCH(Cat_Results[[#This Row],[Currency]], Exchange_Rate[Currency], 0))</f>
        <v>83.040731847286196</v>
      </c>
    </row>
    <row r="4454" spans="1:6" x14ac:dyDescent="0.3">
      <c r="A4454" s="1">
        <v>17904</v>
      </c>
      <c r="B4454" s="1">
        <v>245</v>
      </c>
      <c r="C4454" s="1">
        <f t="shared" si="69"/>
        <v>2.0000000000000002E-5</v>
      </c>
      <c r="D4454" s="1" t="s">
        <v>320</v>
      </c>
      <c r="E4454" s="4">
        <v>1705882.15321303</v>
      </c>
      <c r="F4454" s="66">
        <f>Cat_Results[[#This Row],[TotalLossInOriginalCurrency]] / INDEX(Exchange_Rate[Exchange Rate], MATCH(Cat_Results[[#This Row],[Currency]], Exchange_Rate[Currency], 0))</f>
        <v>1705882.15321303</v>
      </c>
    </row>
    <row r="4455" spans="1:6" x14ac:dyDescent="0.3">
      <c r="A4455" s="1">
        <v>17908</v>
      </c>
      <c r="B4455" s="1">
        <v>267</v>
      </c>
      <c r="C4455" s="1">
        <f t="shared" si="69"/>
        <v>2.0000000000000002E-5</v>
      </c>
      <c r="D4455" s="1" t="s">
        <v>320</v>
      </c>
      <c r="E4455" s="4">
        <v>21636836.838011902</v>
      </c>
      <c r="F4455" s="66">
        <f>Cat_Results[[#This Row],[TotalLossInOriginalCurrency]] / INDEX(Exchange_Rate[Exchange Rate], MATCH(Cat_Results[[#This Row],[Currency]], Exchange_Rate[Currency], 0))</f>
        <v>21636836.838011902</v>
      </c>
    </row>
    <row r="4456" spans="1:6" x14ac:dyDescent="0.3">
      <c r="A4456" s="1">
        <v>17909</v>
      </c>
      <c r="B4456" s="1">
        <v>277</v>
      </c>
      <c r="C4456" s="1">
        <f t="shared" si="69"/>
        <v>2.0000000000000002E-5</v>
      </c>
      <c r="D4456" s="1" t="s">
        <v>320</v>
      </c>
      <c r="E4456" s="4">
        <v>5.9660524129867597E-3</v>
      </c>
      <c r="F4456" s="66">
        <f>Cat_Results[[#This Row],[TotalLossInOriginalCurrency]] / INDEX(Exchange_Rate[Exchange Rate], MATCH(Cat_Results[[#This Row],[Currency]], Exchange_Rate[Currency], 0))</f>
        <v>5.9660524129867597E-3</v>
      </c>
    </row>
    <row r="4457" spans="1:6" x14ac:dyDescent="0.3">
      <c r="A4457" s="1">
        <v>17916</v>
      </c>
      <c r="B4457" s="1">
        <v>265</v>
      </c>
      <c r="C4457" s="1">
        <f t="shared" si="69"/>
        <v>2.0000000000000002E-5</v>
      </c>
      <c r="D4457" s="1" t="s">
        <v>320</v>
      </c>
      <c r="E4457" s="4">
        <v>3.91789153218269E-2</v>
      </c>
      <c r="F4457" s="66">
        <f>Cat_Results[[#This Row],[TotalLossInOriginalCurrency]] / INDEX(Exchange_Rate[Exchange Rate], MATCH(Cat_Results[[#This Row],[Currency]], Exchange_Rate[Currency], 0))</f>
        <v>3.91789153218269E-2</v>
      </c>
    </row>
    <row r="4458" spans="1:6" x14ac:dyDescent="0.3">
      <c r="A4458" s="1">
        <v>17916</v>
      </c>
      <c r="B4458" s="1">
        <v>261</v>
      </c>
      <c r="C4458" s="1">
        <f t="shared" si="69"/>
        <v>2.0000000000000002E-5</v>
      </c>
      <c r="D4458" s="1" t="s">
        <v>320</v>
      </c>
      <c r="E4458" s="4">
        <v>3513.3170396089599</v>
      </c>
      <c r="F4458" s="66">
        <f>Cat_Results[[#This Row],[TotalLossInOriginalCurrency]] / INDEX(Exchange_Rate[Exchange Rate], MATCH(Cat_Results[[#This Row],[Currency]], Exchange_Rate[Currency], 0))</f>
        <v>3513.3170396089599</v>
      </c>
    </row>
    <row r="4459" spans="1:6" x14ac:dyDescent="0.3">
      <c r="A4459" s="1">
        <v>17918</v>
      </c>
      <c r="B4459" s="1">
        <v>276</v>
      </c>
      <c r="C4459" s="1">
        <f t="shared" si="69"/>
        <v>2.0000000000000002E-5</v>
      </c>
      <c r="D4459" s="1" t="s">
        <v>321</v>
      </c>
      <c r="E4459" s="4">
        <v>1.1580690374755126E-2</v>
      </c>
      <c r="F4459" s="66">
        <f>Cat_Results[[#This Row],[TotalLossInOriginalCurrency]] / INDEX(Exchange_Rate[Exchange Rate], MATCH(Cat_Results[[#This Row],[Currency]], Exchange_Rate[Currency], 0))</f>
        <v>1.8143467605114001E-2</v>
      </c>
    </row>
    <row r="4460" spans="1:6" x14ac:dyDescent="0.3">
      <c r="A4460" s="1">
        <v>17923</v>
      </c>
      <c r="B4460" s="1">
        <v>190</v>
      </c>
      <c r="C4460" s="1">
        <f t="shared" si="69"/>
        <v>2.0000000000000002E-5</v>
      </c>
      <c r="D4460" s="1" t="s">
        <v>320</v>
      </c>
      <c r="E4460" s="4">
        <v>2.9078498482704202E-3</v>
      </c>
      <c r="F4460" s="66">
        <f>Cat_Results[[#This Row],[TotalLossInOriginalCurrency]] / INDEX(Exchange_Rate[Exchange Rate], MATCH(Cat_Results[[#This Row],[Currency]], Exchange_Rate[Currency], 0))</f>
        <v>2.9078498482704202E-3</v>
      </c>
    </row>
    <row r="4461" spans="1:6" x14ac:dyDescent="0.3">
      <c r="A4461" s="1">
        <v>17925</v>
      </c>
      <c r="B4461" s="1">
        <v>189</v>
      </c>
      <c r="C4461" s="1">
        <f t="shared" si="69"/>
        <v>2.0000000000000002E-5</v>
      </c>
      <c r="D4461" s="1" t="s">
        <v>320</v>
      </c>
      <c r="E4461" s="4">
        <v>10.159383341670001</v>
      </c>
      <c r="F4461" s="66">
        <f>Cat_Results[[#This Row],[TotalLossInOriginalCurrency]] / INDEX(Exchange_Rate[Exchange Rate], MATCH(Cat_Results[[#This Row],[Currency]], Exchange_Rate[Currency], 0))</f>
        <v>10.159383341670001</v>
      </c>
    </row>
    <row r="4462" spans="1:6" x14ac:dyDescent="0.3">
      <c r="A4462" s="1">
        <v>17933</v>
      </c>
      <c r="B4462" s="1">
        <v>240</v>
      </c>
      <c r="C4462" s="1">
        <f t="shared" si="69"/>
        <v>2.0000000000000002E-5</v>
      </c>
      <c r="D4462" s="1" t="s">
        <v>321</v>
      </c>
      <c r="E4462" s="4">
        <v>23100.363081769061</v>
      </c>
      <c r="F4462" s="66">
        <f>Cat_Results[[#This Row],[TotalLossInOriginalCurrency]] / INDEX(Exchange_Rate[Exchange Rate], MATCH(Cat_Results[[#This Row],[Currency]], Exchange_Rate[Currency], 0))</f>
        <v>36191.338830204302</v>
      </c>
    </row>
    <row r="4463" spans="1:6" x14ac:dyDescent="0.3">
      <c r="A4463" s="1">
        <v>17934</v>
      </c>
      <c r="B4463" s="1">
        <v>217</v>
      </c>
      <c r="C4463" s="1">
        <f t="shared" si="69"/>
        <v>2.0000000000000002E-5</v>
      </c>
      <c r="D4463" s="1" t="s">
        <v>320</v>
      </c>
      <c r="E4463" s="4">
        <v>27301515.7722908</v>
      </c>
      <c r="F4463" s="66">
        <f>Cat_Results[[#This Row],[TotalLossInOriginalCurrency]] / INDEX(Exchange_Rate[Exchange Rate], MATCH(Cat_Results[[#This Row],[Currency]], Exchange_Rate[Currency], 0))</f>
        <v>27301515.7722908</v>
      </c>
    </row>
    <row r="4464" spans="1:6" x14ac:dyDescent="0.3">
      <c r="A4464" s="1">
        <v>17941</v>
      </c>
      <c r="B4464" s="1">
        <v>235</v>
      </c>
      <c r="C4464" s="1">
        <f t="shared" si="69"/>
        <v>2.0000000000000002E-5</v>
      </c>
      <c r="D4464" s="1" t="s">
        <v>320</v>
      </c>
      <c r="E4464" s="4">
        <v>2.3417074978351602</v>
      </c>
      <c r="F4464" s="66">
        <f>Cat_Results[[#This Row],[TotalLossInOriginalCurrency]] / INDEX(Exchange_Rate[Exchange Rate], MATCH(Cat_Results[[#This Row],[Currency]], Exchange_Rate[Currency], 0))</f>
        <v>2.3417074978351602</v>
      </c>
    </row>
    <row r="4465" spans="1:6" x14ac:dyDescent="0.3">
      <c r="A4465" s="1">
        <v>17947</v>
      </c>
      <c r="B4465" s="1">
        <v>231</v>
      </c>
      <c r="C4465" s="1">
        <f t="shared" si="69"/>
        <v>2.0000000000000002E-5</v>
      </c>
      <c r="D4465" s="1" t="s">
        <v>320</v>
      </c>
      <c r="E4465" s="4">
        <v>338.46226984262501</v>
      </c>
      <c r="F4465" s="66">
        <f>Cat_Results[[#This Row],[TotalLossInOriginalCurrency]] / INDEX(Exchange_Rate[Exchange Rate], MATCH(Cat_Results[[#This Row],[Currency]], Exchange_Rate[Currency], 0))</f>
        <v>338.46226984262501</v>
      </c>
    </row>
    <row r="4466" spans="1:6" x14ac:dyDescent="0.3">
      <c r="A4466" s="1">
        <v>17947</v>
      </c>
      <c r="B4466" s="1">
        <v>212</v>
      </c>
      <c r="C4466" s="1">
        <f t="shared" si="69"/>
        <v>2.0000000000000002E-5</v>
      </c>
      <c r="D4466" s="1" t="s">
        <v>321</v>
      </c>
      <c r="E4466" s="4">
        <v>0.1092034123610487</v>
      </c>
      <c r="F4466" s="66">
        <f>Cat_Results[[#This Row],[TotalLossInOriginalCurrency]] / INDEX(Exchange_Rate[Exchange Rate], MATCH(Cat_Results[[#This Row],[Currency]], Exchange_Rate[Currency], 0))</f>
        <v>0.17108898609876599</v>
      </c>
    </row>
    <row r="4467" spans="1:6" x14ac:dyDescent="0.3">
      <c r="A4467" s="1">
        <v>17960</v>
      </c>
      <c r="B4467" s="1">
        <v>226</v>
      </c>
      <c r="C4467" s="1">
        <f t="shared" si="69"/>
        <v>2.0000000000000002E-5</v>
      </c>
      <c r="D4467" s="1" t="s">
        <v>321</v>
      </c>
      <c r="E4467" s="4">
        <v>73164.833490059362</v>
      </c>
      <c r="F4467" s="66">
        <f>Cat_Results[[#This Row],[TotalLossInOriginalCurrency]] / INDEX(Exchange_Rate[Exchange Rate], MATCH(Cat_Results[[#This Row],[Currency]], Exchange_Rate[Currency], 0))</f>
        <v>114627.34459719301</v>
      </c>
    </row>
    <row r="4468" spans="1:6" x14ac:dyDescent="0.3">
      <c r="A4468" s="1">
        <v>17966</v>
      </c>
      <c r="B4468" s="1">
        <v>306</v>
      </c>
      <c r="C4468" s="1">
        <f t="shared" si="69"/>
        <v>2.0000000000000002E-5</v>
      </c>
      <c r="D4468" s="1" t="s">
        <v>320</v>
      </c>
      <c r="E4468" s="4">
        <v>0.74036081507801998</v>
      </c>
      <c r="F4468" s="66">
        <f>Cat_Results[[#This Row],[TotalLossInOriginalCurrency]] / INDEX(Exchange_Rate[Exchange Rate], MATCH(Cat_Results[[#This Row],[Currency]], Exchange_Rate[Currency], 0))</f>
        <v>0.74036081507801998</v>
      </c>
    </row>
    <row r="4469" spans="1:6" x14ac:dyDescent="0.3">
      <c r="A4469" s="1">
        <v>17969</v>
      </c>
      <c r="B4469" s="1">
        <v>272</v>
      </c>
      <c r="C4469" s="1">
        <f t="shared" si="69"/>
        <v>2.0000000000000002E-5</v>
      </c>
      <c r="D4469" s="1" t="s">
        <v>320</v>
      </c>
      <c r="E4469" s="4">
        <v>2.7752794325351701E-2</v>
      </c>
      <c r="F4469" s="66">
        <f>Cat_Results[[#This Row],[TotalLossInOriginalCurrency]] / INDEX(Exchange_Rate[Exchange Rate], MATCH(Cat_Results[[#This Row],[Currency]], Exchange_Rate[Currency], 0))</f>
        <v>2.7752794325351701E-2</v>
      </c>
    </row>
    <row r="4470" spans="1:6" x14ac:dyDescent="0.3">
      <c r="A4470" s="1">
        <v>17972</v>
      </c>
      <c r="B4470" s="1">
        <v>294</v>
      </c>
      <c r="C4470" s="1">
        <f t="shared" si="69"/>
        <v>2.0000000000000002E-5</v>
      </c>
      <c r="D4470" s="1" t="s">
        <v>321</v>
      </c>
      <c r="E4470" s="4">
        <v>4.1594755351379535E-4</v>
      </c>
      <c r="F4470" s="66">
        <f>Cat_Results[[#This Row],[TotalLossInOriginalCurrency]] / INDEX(Exchange_Rate[Exchange Rate], MATCH(Cat_Results[[#This Row],[Currency]], Exchange_Rate[Currency], 0))</f>
        <v>6.5166503190994295E-4</v>
      </c>
    </row>
    <row r="4471" spans="1:6" x14ac:dyDescent="0.3">
      <c r="A4471" s="1">
        <v>17981</v>
      </c>
      <c r="B4471" s="1">
        <v>211</v>
      </c>
      <c r="C4471" s="1">
        <f t="shared" si="69"/>
        <v>2.0000000000000002E-5</v>
      </c>
      <c r="D4471" s="1" t="s">
        <v>320</v>
      </c>
      <c r="E4471" s="4">
        <v>2.44218856096268E-3</v>
      </c>
      <c r="F4471" s="66">
        <f>Cat_Results[[#This Row],[TotalLossInOriginalCurrency]] / INDEX(Exchange_Rate[Exchange Rate], MATCH(Cat_Results[[#This Row],[Currency]], Exchange_Rate[Currency], 0))</f>
        <v>2.44218856096268E-3</v>
      </c>
    </row>
    <row r="4472" spans="1:6" x14ac:dyDescent="0.3">
      <c r="A4472" s="1">
        <v>17984</v>
      </c>
      <c r="B4472" s="1">
        <v>217</v>
      </c>
      <c r="C4472" s="1">
        <f t="shared" si="69"/>
        <v>2.0000000000000002E-5</v>
      </c>
      <c r="D4472" s="1" t="s">
        <v>320</v>
      </c>
      <c r="E4472" s="4">
        <v>65.3816900216043</v>
      </c>
      <c r="F4472" s="66">
        <f>Cat_Results[[#This Row],[TotalLossInOriginalCurrency]] / INDEX(Exchange_Rate[Exchange Rate], MATCH(Cat_Results[[#This Row],[Currency]], Exchange_Rate[Currency], 0))</f>
        <v>65.3816900216043</v>
      </c>
    </row>
    <row r="4473" spans="1:6" x14ac:dyDescent="0.3">
      <c r="A4473" s="1">
        <v>17984</v>
      </c>
      <c r="B4473" s="1">
        <v>265</v>
      </c>
      <c r="C4473" s="1">
        <f t="shared" si="69"/>
        <v>2.0000000000000002E-5</v>
      </c>
      <c r="D4473" s="1" t="s">
        <v>322</v>
      </c>
      <c r="E4473" s="4">
        <v>328.93966023730127</v>
      </c>
      <c r="F4473" s="66">
        <f>Cat_Results[[#This Row],[TotalLossInOriginalCurrency]] / INDEX(Exchange_Rate[Exchange Rate], MATCH(Cat_Results[[#This Row],[Currency]], Exchange_Rate[Currency], 0))</f>
        <v>404.036594368517</v>
      </c>
    </row>
    <row r="4474" spans="1:6" x14ac:dyDescent="0.3">
      <c r="A4474" s="1">
        <v>17987</v>
      </c>
      <c r="B4474" s="1">
        <v>213</v>
      </c>
      <c r="C4474" s="1">
        <f t="shared" si="69"/>
        <v>2.0000000000000002E-5</v>
      </c>
      <c r="D4474" s="1" t="s">
        <v>320</v>
      </c>
      <c r="E4474" s="4">
        <v>437.43898298591398</v>
      </c>
      <c r="F4474" s="66">
        <f>Cat_Results[[#This Row],[TotalLossInOriginalCurrency]] / INDEX(Exchange_Rate[Exchange Rate], MATCH(Cat_Results[[#This Row],[Currency]], Exchange_Rate[Currency], 0))</f>
        <v>437.43898298591398</v>
      </c>
    </row>
    <row r="4475" spans="1:6" x14ac:dyDescent="0.3">
      <c r="A4475" s="1">
        <v>17988</v>
      </c>
      <c r="B4475" s="1">
        <v>208</v>
      </c>
      <c r="C4475" s="1">
        <f t="shared" si="69"/>
        <v>2.0000000000000002E-5</v>
      </c>
      <c r="D4475" s="1" t="s">
        <v>320</v>
      </c>
      <c r="E4475" s="4">
        <v>1444562.2328163099</v>
      </c>
      <c r="F4475" s="66">
        <f>Cat_Results[[#This Row],[TotalLossInOriginalCurrency]] / INDEX(Exchange_Rate[Exchange Rate], MATCH(Cat_Results[[#This Row],[Currency]], Exchange_Rate[Currency], 0))</f>
        <v>1444562.2328163099</v>
      </c>
    </row>
    <row r="4476" spans="1:6" x14ac:dyDescent="0.3">
      <c r="A4476" s="1">
        <v>17990</v>
      </c>
      <c r="B4476" s="1">
        <v>216</v>
      </c>
      <c r="C4476" s="1">
        <f t="shared" si="69"/>
        <v>2.0000000000000002E-5</v>
      </c>
      <c r="D4476" s="1" t="s">
        <v>321</v>
      </c>
      <c r="E4476" s="4">
        <v>549136.1310049548</v>
      </c>
      <c r="F4476" s="66">
        <f>Cat_Results[[#This Row],[TotalLossInOriginalCurrency]] / INDEX(Exchange_Rate[Exchange Rate], MATCH(Cat_Results[[#This Row],[Currency]], Exchange_Rate[Currency], 0))</f>
        <v>860331.57620766701</v>
      </c>
    </row>
    <row r="4477" spans="1:6" x14ac:dyDescent="0.3">
      <c r="A4477" s="1">
        <v>17994</v>
      </c>
      <c r="B4477" s="1">
        <v>257</v>
      </c>
      <c r="C4477" s="1">
        <f t="shared" si="69"/>
        <v>2.0000000000000002E-5</v>
      </c>
      <c r="D4477" s="1" t="s">
        <v>320</v>
      </c>
      <c r="E4477" s="4">
        <v>8652.3151248693503</v>
      </c>
      <c r="F4477" s="66">
        <f>Cat_Results[[#This Row],[TotalLossInOriginalCurrency]] / INDEX(Exchange_Rate[Exchange Rate], MATCH(Cat_Results[[#This Row],[Currency]], Exchange_Rate[Currency], 0))</f>
        <v>8652.3151248693503</v>
      </c>
    </row>
    <row r="4478" spans="1:6" x14ac:dyDescent="0.3">
      <c r="A4478" s="1">
        <v>17995</v>
      </c>
      <c r="B4478" s="1">
        <v>194</v>
      </c>
      <c r="C4478" s="1">
        <f t="shared" si="69"/>
        <v>2.0000000000000002E-5</v>
      </c>
      <c r="D4478" s="1" t="s">
        <v>320</v>
      </c>
      <c r="E4478" s="4">
        <v>1796.3173961216801</v>
      </c>
      <c r="F4478" s="66">
        <f>Cat_Results[[#This Row],[TotalLossInOriginalCurrency]] / INDEX(Exchange_Rate[Exchange Rate], MATCH(Cat_Results[[#This Row],[Currency]], Exchange_Rate[Currency], 0))</f>
        <v>1796.3173961216801</v>
      </c>
    </row>
    <row r="4479" spans="1:6" x14ac:dyDescent="0.3">
      <c r="A4479" s="1">
        <v>17996</v>
      </c>
      <c r="B4479" s="1">
        <v>241</v>
      </c>
      <c r="C4479" s="1">
        <f t="shared" si="69"/>
        <v>2.0000000000000002E-5</v>
      </c>
      <c r="D4479" s="1" t="s">
        <v>320</v>
      </c>
      <c r="E4479" s="4">
        <v>5483.8470334559697</v>
      </c>
      <c r="F4479" s="66">
        <f>Cat_Results[[#This Row],[TotalLossInOriginalCurrency]] / INDEX(Exchange_Rate[Exchange Rate], MATCH(Cat_Results[[#This Row],[Currency]], Exchange_Rate[Currency], 0))</f>
        <v>5483.8470334559697</v>
      </c>
    </row>
    <row r="4480" spans="1:6" x14ac:dyDescent="0.3">
      <c r="A4480" s="1">
        <v>17999</v>
      </c>
      <c r="B4480" s="1">
        <v>214</v>
      </c>
      <c r="C4480" s="1">
        <f t="shared" si="69"/>
        <v>2.0000000000000002E-5</v>
      </c>
      <c r="D4480" s="1" t="s">
        <v>324</v>
      </c>
      <c r="E4480" s="4">
        <v>35402.386232492361</v>
      </c>
      <c r="F4480" s="66">
        <f>Cat_Results[[#This Row],[TotalLossInOriginalCurrency]] / INDEX(Exchange_Rate[Exchange Rate], MATCH(Cat_Results[[#This Row],[Currency]], Exchange_Rate[Currency], 0))</f>
        <v>35810.5757299326</v>
      </c>
    </row>
    <row r="4481" spans="1:6" x14ac:dyDescent="0.3">
      <c r="A4481" s="1">
        <v>17999</v>
      </c>
      <c r="B4481" s="1">
        <v>229</v>
      </c>
      <c r="C4481" s="1">
        <f t="shared" si="69"/>
        <v>2.0000000000000002E-5</v>
      </c>
      <c r="D4481" s="1" t="s">
        <v>320</v>
      </c>
      <c r="E4481" s="4">
        <v>5.2364852279424702E-2</v>
      </c>
      <c r="F4481" s="66">
        <f>Cat_Results[[#This Row],[TotalLossInOriginalCurrency]] / INDEX(Exchange_Rate[Exchange Rate], MATCH(Cat_Results[[#This Row],[Currency]], Exchange_Rate[Currency], 0))</f>
        <v>5.2364852279424702E-2</v>
      </c>
    </row>
    <row r="4482" spans="1:6" x14ac:dyDescent="0.3">
      <c r="A4482" s="1">
        <v>17999</v>
      </c>
      <c r="B4482" s="1">
        <v>252</v>
      </c>
      <c r="C4482" s="1">
        <f t="shared" si="69"/>
        <v>2.0000000000000002E-5</v>
      </c>
      <c r="D4482" s="1" t="s">
        <v>321</v>
      </c>
      <c r="E4482" s="4">
        <v>1.2564345823950798E-2</v>
      </c>
      <c r="F4482" s="66">
        <f>Cat_Results[[#This Row],[TotalLossInOriginalCurrency]] / INDEX(Exchange_Rate[Exchange Rate], MATCH(Cat_Results[[#This Row],[Currency]], Exchange_Rate[Currency], 0))</f>
        <v>1.9684560596942902E-2</v>
      </c>
    </row>
    <row r="4483" spans="1:6" x14ac:dyDescent="0.3">
      <c r="A4483" s="1">
        <v>18000</v>
      </c>
      <c r="B4483" s="1">
        <v>256</v>
      </c>
      <c r="C4483" s="1">
        <f t="shared" si="69"/>
        <v>2.0000000000000002E-5</v>
      </c>
      <c r="D4483" s="1" t="s">
        <v>320</v>
      </c>
      <c r="E4483" s="4">
        <v>3374580.5991950799</v>
      </c>
      <c r="F4483" s="66">
        <f>Cat_Results[[#This Row],[TotalLossInOriginalCurrency]] / INDEX(Exchange_Rate[Exchange Rate], MATCH(Cat_Results[[#This Row],[Currency]], Exchange_Rate[Currency], 0))</f>
        <v>3374580.5991950799</v>
      </c>
    </row>
    <row r="4484" spans="1:6" x14ac:dyDescent="0.3">
      <c r="A4484" s="1">
        <v>18003</v>
      </c>
      <c r="B4484" s="1">
        <v>194</v>
      </c>
      <c r="C4484" s="1">
        <f t="shared" si="69"/>
        <v>2.0000000000000002E-5</v>
      </c>
      <c r="D4484" s="1" t="s">
        <v>320</v>
      </c>
      <c r="E4484" s="4">
        <v>1.7061829566955599E-3</v>
      </c>
      <c r="F4484" s="66">
        <f>Cat_Results[[#This Row],[TotalLossInOriginalCurrency]] / INDEX(Exchange_Rate[Exchange Rate], MATCH(Cat_Results[[#This Row],[Currency]], Exchange_Rate[Currency], 0))</f>
        <v>1.7061829566955599E-3</v>
      </c>
    </row>
    <row r="4485" spans="1:6" x14ac:dyDescent="0.3">
      <c r="A4485" s="1">
        <v>18004</v>
      </c>
      <c r="B4485" s="1">
        <v>226</v>
      </c>
      <c r="C4485" s="1">
        <f t="shared" si="69"/>
        <v>2.0000000000000002E-5</v>
      </c>
      <c r="D4485" s="1" t="s">
        <v>321</v>
      </c>
      <c r="E4485" s="4">
        <v>887578.68798431964</v>
      </c>
      <c r="F4485" s="66">
        <f>Cat_Results[[#This Row],[TotalLossInOriginalCurrency]] / INDEX(Exchange_Rate[Exchange Rate], MATCH(Cat_Results[[#This Row],[Currency]], Exchange_Rate[Currency], 0))</f>
        <v>1390569.53008068</v>
      </c>
    </row>
    <row r="4486" spans="1:6" x14ac:dyDescent="0.3">
      <c r="A4486" s="1">
        <v>18007</v>
      </c>
      <c r="B4486" s="1">
        <v>232</v>
      </c>
      <c r="C4486" s="1">
        <f t="shared" ref="C4486:C4549" si="70">1/50000</f>
        <v>2.0000000000000002E-5</v>
      </c>
      <c r="D4486" s="1" t="s">
        <v>320</v>
      </c>
      <c r="E4486" s="4">
        <v>2.9677987098693799E-2</v>
      </c>
      <c r="F4486" s="66">
        <f>Cat_Results[[#This Row],[TotalLossInOriginalCurrency]] / INDEX(Exchange_Rate[Exchange Rate], MATCH(Cat_Results[[#This Row],[Currency]], Exchange_Rate[Currency], 0))</f>
        <v>2.9677987098693799E-2</v>
      </c>
    </row>
    <row r="4487" spans="1:6" x14ac:dyDescent="0.3">
      <c r="A4487" s="1">
        <v>18007</v>
      </c>
      <c r="B4487" s="1">
        <v>241</v>
      </c>
      <c r="C4487" s="1">
        <f t="shared" si="70"/>
        <v>2.0000000000000002E-5</v>
      </c>
      <c r="D4487" s="1" t="s">
        <v>321</v>
      </c>
      <c r="E4487" s="4">
        <v>33922.330717190904</v>
      </c>
      <c r="F4487" s="66">
        <f>Cat_Results[[#This Row],[TotalLossInOriginalCurrency]] / INDEX(Exchange_Rate[Exchange Rate], MATCH(Cat_Results[[#This Row],[Currency]], Exchange_Rate[Currency], 0))</f>
        <v>53146.115519933403</v>
      </c>
    </row>
    <row r="4488" spans="1:6" x14ac:dyDescent="0.3">
      <c r="A4488" s="1">
        <v>18008</v>
      </c>
      <c r="B4488" s="1">
        <v>215</v>
      </c>
      <c r="C4488" s="1">
        <f t="shared" si="70"/>
        <v>2.0000000000000002E-5</v>
      </c>
      <c r="D4488" s="1" t="s">
        <v>321</v>
      </c>
      <c r="E4488" s="4">
        <v>1.2373836946185239E-2</v>
      </c>
      <c r="F4488" s="66">
        <f>Cat_Results[[#This Row],[TotalLossInOriginalCurrency]] / INDEX(Exchange_Rate[Exchange Rate], MATCH(Cat_Results[[#This Row],[Currency]], Exchange_Rate[Currency], 0))</f>
        <v>1.9386090338230098E-2</v>
      </c>
    </row>
    <row r="4489" spans="1:6" x14ac:dyDescent="0.3">
      <c r="A4489" s="1">
        <v>18009</v>
      </c>
      <c r="B4489" s="1">
        <v>208</v>
      </c>
      <c r="C4489" s="1">
        <f t="shared" si="70"/>
        <v>2.0000000000000002E-5</v>
      </c>
      <c r="D4489" s="1" t="s">
        <v>321</v>
      </c>
      <c r="E4489" s="4">
        <v>229337.28056394926</v>
      </c>
      <c r="F4489" s="66">
        <f>Cat_Results[[#This Row],[TotalLossInOriginalCurrency]] / INDEX(Exchange_Rate[Exchange Rate], MATCH(Cat_Results[[#This Row],[Currency]], Exchange_Rate[Currency], 0))</f>
        <v>359302.71736022801</v>
      </c>
    </row>
    <row r="4490" spans="1:6" x14ac:dyDescent="0.3">
      <c r="A4490" s="1">
        <v>18009</v>
      </c>
      <c r="B4490" s="1">
        <v>237</v>
      </c>
      <c r="C4490" s="1">
        <f t="shared" si="70"/>
        <v>2.0000000000000002E-5</v>
      </c>
      <c r="D4490" s="1" t="s">
        <v>320</v>
      </c>
      <c r="E4490" s="4">
        <v>1.2597344815731E-2</v>
      </c>
      <c r="F4490" s="66">
        <f>Cat_Results[[#This Row],[TotalLossInOriginalCurrency]] / INDEX(Exchange_Rate[Exchange Rate], MATCH(Cat_Results[[#This Row],[Currency]], Exchange_Rate[Currency], 0))</f>
        <v>1.2597344815731E-2</v>
      </c>
    </row>
    <row r="4491" spans="1:6" x14ac:dyDescent="0.3">
      <c r="A4491" s="1">
        <v>18011</v>
      </c>
      <c r="B4491" s="1">
        <v>239</v>
      </c>
      <c r="C4491" s="1">
        <f t="shared" si="70"/>
        <v>2.0000000000000002E-5</v>
      </c>
      <c r="D4491" s="1" t="s">
        <v>321</v>
      </c>
      <c r="E4491" s="4">
        <v>5362734.1174064633</v>
      </c>
      <c r="F4491" s="66">
        <f>Cat_Results[[#This Row],[TotalLossInOriginalCurrency]] / INDEX(Exchange_Rate[Exchange Rate], MATCH(Cat_Results[[#This Row],[Currency]], Exchange_Rate[Currency], 0))</f>
        <v>8401795.5394184496</v>
      </c>
    </row>
    <row r="4492" spans="1:6" x14ac:dyDescent="0.3">
      <c r="A4492" s="1">
        <v>18018</v>
      </c>
      <c r="B4492" s="1">
        <v>206</v>
      </c>
      <c r="C4492" s="1">
        <f t="shared" si="70"/>
        <v>2.0000000000000002E-5</v>
      </c>
      <c r="D4492" s="1" t="s">
        <v>320</v>
      </c>
      <c r="E4492" s="4">
        <v>4.1832029819488499E-3</v>
      </c>
      <c r="F4492" s="66">
        <f>Cat_Results[[#This Row],[TotalLossInOriginalCurrency]] / INDEX(Exchange_Rate[Exchange Rate], MATCH(Cat_Results[[#This Row],[Currency]], Exchange_Rate[Currency], 0))</f>
        <v>4.1832029819488499E-3</v>
      </c>
    </row>
    <row r="4493" spans="1:6" x14ac:dyDescent="0.3">
      <c r="A4493" s="1">
        <v>18020</v>
      </c>
      <c r="B4493" s="1">
        <v>241</v>
      </c>
      <c r="C4493" s="1">
        <f t="shared" si="70"/>
        <v>2.0000000000000002E-5</v>
      </c>
      <c r="D4493" s="1" t="s">
        <v>320</v>
      </c>
      <c r="E4493" s="4">
        <v>9.2445686459541303E-3</v>
      </c>
      <c r="F4493" s="66">
        <f>Cat_Results[[#This Row],[TotalLossInOriginalCurrency]] / INDEX(Exchange_Rate[Exchange Rate], MATCH(Cat_Results[[#This Row],[Currency]], Exchange_Rate[Currency], 0))</f>
        <v>9.2445686459541303E-3</v>
      </c>
    </row>
    <row r="4494" spans="1:6" x14ac:dyDescent="0.3">
      <c r="A4494" s="1">
        <v>18034</v>
      </c>
      <c r="B4494" s="1">
        <v>197</v>
      </c>
      <c r="C4494" s="1">
        <f t="shared" si="70"/>
        <v>2.0000000000000002E-5</v>
      </c>
      <c r="D4494" s="1" t="s">
        <v>320</v>
      </c>
      <c r="E4494" s="4">
        <v>1759.6984910778699</v>
      </c>
      <c r="F4494" s="66">
        <f>Cat_Results[[#This Row],[TotalLossInOriginalCurrency]] / INDEX(Exchange_Rate[Exchange Rate], MATCH(Cat_Results[[#This Row],[Currency]], Exchange_Rate[Currency], 0))</f>
        <v>1759.6984910778699</v>
      </c>
    </row>
    <row r="4495" spans="1:6" x14ac:dyDescent="0.3">
      <c r="A4495" s="1">
        <v>18038</v>
      </c>
      <c r="B4495" s="1">
        <v>282</v>
      </c>
      <c r="C4495" s="1">
        <f t="shared" si="70"/>
        <v>2.0000000000000002E-5</v>
      </c>
      <c r="D4495" s="1" t="s">
        <v>322</v>
      </c>
      <c r="E4495" s="4">
        <v>191596.23929956846</v>
      </c>
      <c r="F4495" s="66">
        <f>Cat_Results[[#This Row],[TotalLossInOriginalCurrency]] / INDEX(Exchange_Rate[Exchange Rate], MATCH(Cat_Results[[#This Row],[Currency]], Exchange_Rate[Currency], 0))</f>
        <v>235337.66638102298</v>
      </c>
    </row>
    <row r="4496" spans="1:6" x14ac:dyDescent="0.3">
      <c r="A4496" s="1">
        <v>18044</v>
      </c>
      <c r="B4496" s="1">
        <v>287</v>
      </c>
      <c r="C4496" s="1">
        <f t="shared" si="70"/>
        <v>2.0000000000000002E-5</v>
      </c>
      <c r="D4496" s="1" t="s">
        <v>321</v>
      </c>
      <c r="E4496" s="4">
        <v>389304.90582816687</v>
      </c>
      <c r="F4496" s="66">
        <f>Cat_Results[[#This Row],[TotalLossInOriginalCurrency]] / INDEX(Exchange_Rate[Exchange Rate], MATCH(Cat_Results[[#This Row],[Currency]], Exchange_Rate[Currency], 0))</f>
        <v>609923.99579240603</v>
      </c>
    </row>
    <row r="4497" spans="1:6" x14ac:dyDescent="0.3">
      <c r="A4497" s="1">
        <v>18046</v>
      </c>
      <c r="B4497" s="1">
        <v>229</v>
      </c>
      <c r="C4497" s="1">
        <f t="shared" si="70"/>
        <v>2.0000000000000002E-5</v>
      </c>
      <c r="D4497" s="1" t="s">
        <v>320</v>
      </c>
      <c r="E4497" s="4">
        <v>5.8111548423767099E-3</v>
      </c>
      <c r="F4497" s="66">
        <f>Cat_Results[[#This Row],[TotalLossInOriginalCurrency]] / INDEX(Exchange_Rate[Exchange Rate], MATCH(Cat_Results[[#This Row],[Currency]], Exchange_Rate[Currency], 0))</f>
        <v>5.8111548423767099E-3</v>
      </c>
    </row>
    <row r="4498" spans="1:6" x14ac:dyDescent="0.3">
      <c r="A4498" s="1">
        <v>18046</v>
      </c>
      <c r="B4498" s="1">
        <v>219</v>
      </c>
      <c r="C4498" s="1">
        <f t="shared" si="70"/>
        <v>2.0000000000000002E-5</v>
      </c>
      <c r="D4498" s="1" t="s">
        <v>324</v>
      </c>
      <c r="E4498" s="4">
        <v>418200.82649887295</v>
      </c>
      <c r="F4498" s="66">
        <f>Cat_Results[[#This Row],[TotalLossInOriginalCurrency]] / INDEX(Exchange_Rate[Exchange Rate], MATCH(Cat_Results[[#This Row],[Currency]], Exchange_Rate[Currency], 0))</f>
        <v>423022.68184152199</v>
      </c>
    </row>
    <row r="4499" spans="1:6" x14ac:dyDescent="0.3">
      <c r="A4499" s="1">
        <v>18047</v>
      </c>
      <c r="B4499" s="1">
        <v>230</v>
      </c>
      <c r="C4499" s="1">
        <f t="shared" si="70"/>
        <v>2.0000000000000002E-5</v>
      </c>
      <c r="D4499" s="1" t="s">
        <v>321</v>
      </c>
      <c r="E4499" s="4">
        <v>3.4145678955150447</v>
      </c>
      <c r="F4499" s="66">
        <f>Cat_Results[[#This Row],[TotalLossInOriginalCurrency]] / INDEX(Exchange_Rate[Exchange Rate], MATCH(Cat_Results[[#This Row],[Currency]], Exchange_Rate[Currency], 0))</f>
        <v>5.3496035204247896</v>
      </c>
    </row>
    <row r="4500" spans="1:6" x14ac:dyDescent="0.3">
      <c r="A4500" s="1">
        <v>18049</v>
      </c>
      <c r="B4500" s="1">
        <v>279</v>
      </c>
      <c r="C4500" s="1">
        <f t="shared" si="70"/>
        <v>2.0000000000000002E-5</v>
      </c>
      <c r="D4500" s="1" t="s">
        <v>321</v>
      </c>
      <c r="E4500" s="4">
        <v>8754088.2548484299</v>
      </c>
      <c r="F4500" s="66">
        <f>Cat_Results[[#This Row],[TotalLossInOriginalCurrency]] / INDEX(Exchange_Rate[Exchange Rate], MATCH(Cat_Results[[#This Row],[Currency]], Exchange_Rate[Currency], 0))</f>
        <v>13715030.065080199</v>
      </c>
    </row>
    <row r="4501" spans="1:6" x14ac:dyDescent="0.3">
      <c r="A4501" s="1">
        <v>18052</v>
      </c>
      <c r="B4501" s="1">
        <v>266</v>
      </c>
      <c r="C4501" s="1">
        <f t="shared" si="70"/>
        <v>2.0000000000000002E-5</v>
      </c>
      <c r="D4501" s="1" t="s">
        <v>320</v>
      </c>
      <c r="E4501" s="4">
        <v>298.09726401045901</v>
      </c>
      <c r="F4501" s="66">
        <f>Cat_Results[[#This Row],[TotalLossInOriginalCurrency]] / INDEX(Exchange_Rate[Exchange Rate], MATCH(Cat_Results[[#This Row],[Currency]], Exchange_Rate[Currency], 0))</f>
        <v>298.09726401045901</v>
      </c>
    </row>
    <row r="4502" spans="1:6" x14ac:dyDescent="0.3">
      <c r="A4502" s="1">
        <v>18054</v>
      </c>
      <c r="B4502" s="1">
        <v>280</v>
      </c>
      <c r="C4502" s="1">
        <f t="shared" si="70"/>
        <v>2.0000000000000002E-5</v>
      </c>
      <c r="D4502" s="1" t="s">
        <v>321</v>
      </c>
      <c r="E4502" s="4">
        <v>6.3318759458237889E-3</v>
      </c>
      <c r="F4502" s="66">
        <f>Cat_Results[[#This Row],[TotalLossInOriginalCurrency]] / INDEX(Exchange_Rate[Exchange Rate], MATCH(Cat_Results[[#This Row],[Currency]], Exchange_Rate[Currency], 0))</f>
        <v>9.9201500415802002E-3</v>
      </c>
    </row>
    <row r="4503" spans="1:6" x14ac:dyDescent="0.3">
      <c r="A4503" s="1">
        <v>18054</v>
      </c>
      <c r="B4503" s="1">
        <v>218</v>
      </c>
      <c r="C4503" s="1">
        <f t="shared" si="70"/>
        <v>2.0000000000000002E-5</v>
      </c>
      <c r="D4503" s="1" t="s">
        <v>320</v>
      </c>
      <c r="E4503" s="4">
        <v>85774.587696158706</v>
      </c>
      <c r="F4503" s="66">
        <f>Cat_Results[[#This Row],[TotalLossInOriginalCurrency]] / INDEX(Exchange_Rate[Exchange Rate], MATCH(Cat_Results[[#This Row],[Currency]], Exchange_Rate[Currency], 0))</f>
        <v>85774.587696158706</v>
      </c>
    </row>
    <row r="4504" spans="1:6" x14ac:dyDescent="0.3">
      <c r="A4504" s="1">
        <v>18058</v>
      </c>
      <c r="B4504" s="1">
        <v>200</v>
      </c>
      <c r="C4504" s="1">
        <f t="shared" si="70"/>
        <v>2.0000000000000002E-5</v>
      </c>
      <c r="D4504" s="1" t="s">
        <v>320</v>
      </c>
      <c r="E4504" s="4">
        <v>9.2459842562675493E-3</v>
      </c>
      <c r="F4504" s="66">
        <f>Cat_Results[[#This Row],[TotalLossInOriginalCurrency]] / INDEX(Exchange_Rate[Exchange Rate], MATCH(Cat_Results[[#This Row],[Currency]], Exchange_Rate[Currency], 0))</f>
        <v>9.2459842562675493E-3</v>
      </c>
    </row>
    <row r="4505" spans="1:6" x14ac:dyDescent="0.3">
      <c r="A4505" s="1">
        <v>18063</v>
      </c>
      <c r="B4505" s="1">
        <v>248</v>
      </c>
      <c r="C4505" s="1">
        <f t="shared" si="70"/>
        <v>2.0000000000000002E-5</v>
      </c>
      <c r="D4505" s="1" t="s">
        <v>321</v>
      </c>
      <c r="E4505" s="4">
        <v>6665787.9116961285</v>
      </c>
      <c r="F4505" s="66">
        <f>Cat_Results[[#This Row],[TotalLossInOriginalCurrency]] / INDEX(Exchange_Rate[Exchange Rate], MATCH(Cat_Results[[#This Row],[Currency]], Exchange_Rate[Currency], 0))</f>
        <v>10443289.918367799</v>
      </c>
    </row>
    <row r="4506" spans="1:6" x14ac:dyDescent="0.3">
      <c r="A4506" s="1">
        <v>18064</v>
      </c>
      <c r="B4506" s="1">
        <v>294</v>
      </c>
      <c r="C4506" s="1">
        <f t="shared" si="70"/>
        <v>2.0000000000000002E-5</v>
      </c>
      <c r="D4506" s="1" t="s">
        <v>320</v>
      </c>
      <c r="E4506" s="4">
        <v>77710567.527331695</v>
      </c>
      <c r="F4506" s="66">
        <f>Cat_Results[[#This Row],[TotalLossInOriginalCurrency]] / INDEX(Exchange_Rate[Exchange Rate], MATCH(Cat_Results[[#This Row],[Currency]], Exchange_Rate[Currency], 0))</f>
        <v>77710567.527331695</v>
      </c>
    </row>
    <row r="4507" spans="1:6" x14ac:dyDescent="0.3">
      <c r="A4507" s="1">
        <v>18065</v>
      </c>
      <c r="B4507" s="1">
        <v>284</v>
      </c>
      <c r="C4507" s="1">
        <f t="shared" si="70"/>
        <v>2.0000000000000002E-5</v>
      </c>
      <c r="D4507" s="1" t="s">
        <v>320</v>
      </c>
      <c r="E4507" s="4">
        <v>871342.34260505706</v>
      </c>
      <c r="F4507" s="66">
        <f>Cat_Results[[#This Row],[TotalLossInOriginalCurrency]] / INDEX(Exchange_Rate[Exchange Rate], MATCH(Cat_Results[[#This Row],[Currency]], Exchange_Rate[Currency], 0))</f>
        <v>871342.34260505706</v>
      </c>
    </row>
    <row r="4508" spans="1:6" x14ac:dyDescent="0.3">
      <c r="A4508" s="1">
        <v>18072</v>
      </c>
      <c r="B4508" s="1">
        <v>251</v>
      </c>
      <c r="C4508" s="1">
        <f t="shared" si="70"/>
        <v>2.0000000000000002E-5</v>
      </c>
      <c r="D4508" s="1" t="s">
        <v>321</v>
      </c>
      <c r="E4508" s="4">
        <v>8735.90978349937</v>
      </c>
      <c r="F4508" s="66">
        <f>Cat_Results[[#This Row],[TotalLossInOriginalCurrency]] / INDEX(Exchange_Rate[Exchange Rate], MATCH(Cat_Results[[#This Row],[Currency]], Exchange_Rate[Currency], 0))</f>
        <v>13686.549854025499</v>
      </c>
    </row>
    <row r="4509" spans="1:6" x14ac:dyDescent="0.3">
      <c r="A4509" s="1">
        <v>18076</v>
      </c>
      <c r="B4509" s="1">
        <v>225</v>
      </c>
      <c r="C4509" s="1">
        <f t="shared" si="70"/>
        <v>2.0000000000000002E-5</v>
      </c>
      <c r="D4509" s="1" t="s">
        <v>321</v>
      </c>
      <c r="E4509" s="4">
        <v>262490.29280955938</v>
      </c>
      <c r="F4509" s="66">
        <f>Cat_Results[[#This Row],[TotalLossInOriginalCurrency]] / INDEX(Exchange_Rate[Exchange Rate], MATCH(Cat_Results[[#This Row],[Currency]], Exchange_Rate[Currency], 0))</f>
        <v>411243.54163106898</v>
      </c>
    </row>
    <row r="4510" spans="1:6" x14ac:dyDescent="0.3">
      <c r="A4510" s="1">
        <v>18078</v>
      </c>
      <c r="B4510" s="1">
        <v>259</v>
      </c>
      <c r="C4510" s="1">
        <f t="shared" si="70"/>
        <v>2.0000000000000002E-5</v>
      </c>
      <c r="D4510" s="1" t="s">
        <v>320</v>
      </c>
      <c r="E4510" s="4">
        <v>54.416128892451503</v>
      </c>
      <c r="F4510" s="66">
        <f>Cat_Results[[#This Row],[TotalLossInOriginalCurrency]] / INDEX(Exchange_Rate[Exchange Rate], MATCH(Cat_Results[[#This Row],[Currency]], Exchange_Rate[Currency], 0))</f>
        <v>54.416128892451503</v>
      </c>
    </row>
    <row r="4511" spans="1:6" x14ac:dyDescent="0.3">
      <c r="A4511" s="1">
        <v>18082</v>
      </c>
      <c r="B4511" s="1">
        <v>262</v>
      </c>
      <c r="C4511" s="1">
        <f t="shared" si="70"/>
        <v>2.0000000000000002E-5</v>
      </c>
      <c r="D4511" s="1" t="s">
        <v>320</v>
      </c>
      <c r="E4511" s="4">
        <v>2500948.4240249</v>
      </c>
      <c r="F4511" s="66">
        <f>Cat_Results[[#This Row],[TotalLossInOriginalCurrency]] / INDEX(Exchange_Rate[Exchange Rate], MATCH(Cat_Results[[#This Row],[Currency]], Exchange_Rate[Currency], 0))</f>
        <v>2500948.4240249</v>
      </c>
    </row>
    <row r="4512" spans="1:6" x14ac:dyDescent="0.3">
      <c r="A4512" s="1">
        <v>18087</v>
      </c>
      <c r="B4512" s="1">
        <v>294</v>
      </c>
      <c r="C4512" s="1">
        <f t="shared" si="70"/>
        <v>2.0000000000000002E-5</v>
      </c>
      <c r="D4512" s="1" t="s">
        <v>320</v>
      </c>
      <c r="E4512" s="4">
        <v>4.1832029819488499E-3</v>
      </c>
      <c r="F4512" s="66">
        <f>Cat_Results[[#This Row],[TotalLossInOriginalCurrency]] / INDEX(Exchange_Rate[Exchange Rate], MATCH(Cat_Results[[#This Row],[Currency]], Exchange_Rate[Currency], 0))</f>
        <v>4.1832029819488499E-3</v>
      </c>
    </row>
    <row r="4513" spans="1:6" x14ac:dyDescent="0.3">
      <c r="A4513" s="1">
        <v>18087</v>
      </c>
      <c r="B4513" s="1">
        <v>255</v>
      </c>
      <c r="C4513" s="1">
        <f t="shared" si="70"/>
        <v>2.0000000000000002E-5</v>
      </c>
      <c r="D4513" s="1" t="s">
        <v>320</v>
      </c>
      <c r="E4513" s="4">
        <v>57034.522910706502</v>
      </c>
      <c r="F4513" s="66">
        <f>Cat_Results[[#This Row],[TotalLossInOriginalCurrency]] / INDEX(Exchange_Rate[Exchange Rate], MATCH(Cat_Results[[#This Row],[Currency]], Exchange_Rate[Currency], 0))</f>
        <v>57034.522910706502</v>
      </c>
    </row>
    <row r="4514" spans="1:6" x14ac:dyDescent="0.3">
      <c r="A4514" s="1">
        <v>18093</v>
      </c>
      <c r="B4514" s="1">
        <v>257</v>
      </c>
      <c r="C4514" s="1">
        <f t="shared" si="70"/>
        <v>2.0000000000000002E-5</v>
      </c>
      <c r="D4514" s="1" t="s">
        <v>320</v>
      </c>
      <c r="E4514" s="4">
        <v>6.5838128328323406E-2</v>
      </c>
      <c r="F4514" s="66">
        <f>Cat_Results[[#This Row],[TotalLossInOriginalCurrency]] / INDEX(Exchange_Rate[Exchange Rate], MATCH(Cat_Results[[#This Row],[Currency]], Exchange_Rate[Currency], 0))</f>
        <v>6.5838128328323406E-2</v>
      </c>
    </row>
    <row r="4515" spans="1:6" x14ac:dyDescent="0.3">
      <c r="A4515" s="1">
        <v>18102</v>
      </c>
      <c r="B4515" s="1">
        <v>207</v>
      </c>
      <c r="C4515" s="1">
        <f t="shared" si="70"/>
        <v>2.0000000000000002E-5</v>
      </c>
      <c r="D4515" s="1" t="s">
        <v>320</v>
      </c>
      <c r="E4515" s="4">
        <v>6.0775130987167402E-3</v>
      </c>
      <c r="F4515" s="66">
        <f>Cat_Results[[#This Row],[TotalLossInOriginalCurrency]] / INDEX(Exchange_Rate[Exchange Rate], MATCH(Cat_Results[[#This Row],[Currency]], Exchange_Rate[Currency], 0))</f>
        <v>6.0775130987167402E-3</v>
      </c>
    </row>
    <row r="4516" spans="1:6" x14ac:dyDescent="0.3">
      <c r="A4516" s="1">
        <v>18129</v>
      </c>
      <c r="B4516" s="1">
        <v>187</v>
      </c>
      <c r="C4516" s="1">
        <f t="shared" si="70"/>
        <v>2.0000000000000002E-5</v>
      </c>
      <c r="D4516" s="1" t="s">
        <v>320</v>
      </c>
      <c r="E4516" s="4">
        <v>515795.46763621201</v>
      </c>
      <c r="F4516" s="66">
        <f>Cat_Results[[#This Row],[TotalLossInOriginalCurrency]] / INDEX(Exchange_Rate[Exchange Rate], MATCH(Cat_Results[[#This Row],[Currency]], Exchange_Rate[Currency], 0))</f>
        <v>515795.46763621201</v>
      </c>
    </row>
    <row r="4517" spans="1:6" x14ac:dyDescent="0.3">
      <c r="A4517" s="1">
        <v>18130</v>
      </c>
      <c r="B4517" s="1">
        <v>222</v>
      </c>
      <c r="C4517" s="1">
        <f t="shared" si="70"/>
        <v>2.0000000000000002E-5</v>
      </c>
      <c r="D4517" s="1" t="s">
        <v>323</v>
      </c>
      <c r="E4517" s="4">
        <v>1.4707890147350871</v>
      </c>
      <c r="F4517" s="66">
        <f>Cat_Results[[#This Row],[TotalLossInOriginalCurrency]] / INDEX(Exchange_Rate[Exchange Rate], MATCH(Cat_Results[[#This Row],[Currency]], Exchange_Rate[Currency], 0))</f>
        <v>1.8542237579822499E-2</v>
      </c>
    </row>
    <row r="4518" spans="1:6" x14ac:dyDescent="0.3">
      <c r="A4518" s="1">
        <v>18133</v>
      </c>
      <c r="B4518" s="1">
        <v>228</v>
      </c>
      <c r="C4518" s="1">
        <f t="shared" si="70"/>
        <v>2.0000000000000002E-5</v>
      </c>
      <c r="D4518" s="1" t="s">
        <v>320</v>
      </c>
      <c r="E4518" s="4">
        <v>0.31290180608630203</v>
      </c>
      <c r="F4518" s="66">
        <f>Cat_Results[[#This Row],[TotalLossInOriginalCurrency]] / INDEX(Exchange_Rate[Exchange Rate], MATCH(Cat_Results[[#This Row],[Currency]], Exchange_Rate[Currency], 0))</f>
        <v>0.31290180608630203</v>
      </c>
    </row>
    <row r="4519" spans="1:6" x14ac:dyDescent="0.3">
      <c r="A4519" s="1">
        <v>18142</v>
      </c>
      <c r="B4519" s="1">
        <v>221</v>
      </c>
      <c r="C4519" s="1">
        <f t="shared" si="70"/>
        <v>2.0000000000000002E-5</v>
      </c>
      <c r="D4519" s="1" t="s">
        <v>321</v>
      </c>
      <c r="E4519" s="4">
        <v>2.3499698146683228</v>
      </c>
      <c r="F4519" s="66">
        <f>Cat_Results[[#This Row],[TotalLossInOriginalCurrency]] / INDEX(Exchange_Rate[Exchange Rate], MATCH(Cat_Results[[#This Row],[Currency]], Exchange_Rate[Currency], 0))</f>
        <v>3.6816977076232398</v>
      </c>
    </row>
    <row r="4520" spans="1:6" x14ac:dyDescent="0.3">
      <c r="A4520" s="1">
        <v>18142</v>
      </c>
      <c r="B4520" s="1">
        <v>200</v>
      </c>
      <c r="C4520" s="1">
        <f t="shared" si="70"/>
        <v>2.0000000000000002E-5</v>
      </c>
      <c r="D4520" s="1" t="s">
        <v>320</v>
      </c>
      <c r="E4520" s="4">
        <v>1786766.10611093</v>
      </c>
      <c r="F4520" s="66">
        <f>Cat_Results[[#This Row],[TotalLossInOriginalCurrency]] / INDEX(Exchange_Rate[Exchange Rate], MATCH(Cat_Results[[#This Row],[Currency]], Exchange_Rate[Currency], 0))</f>
        <v>1786766.10611093</v>
      </c>
    </row>
    <row r="4521" spans="1:6" x14ac:dyDescent="0.3">
      <c r="A4521" s="1">
        <v>18143</v>
      </c>
      <c r="B4521" s="1">
        <v>268</v>
      </c>
      <c r="C4521" s="1">
        <f t="shared" si="70"/>
        <v>2.0000000000000002E-5</v>
      </c>
      <c r="D4521" s="1" t="s">
        <v>321</v>
      </c>
      <c r="E4521" s="4">
        <v>1168.9926066434391</v>
      </c>
      <c r="F4521" s="66">
        <f>Cat_Results[[#This Row],[TotalLossInOriginalCurrency]] / INDEX(Exchange_Rate[Exchange Rate], MATCH(Cat_Results[[#This Row],[Currency]], Exchange_Rate[Currency], 0))</f>
        <v>1831.4607163220603</v>
      </c>
    </row>
    <row r="4522" spans="1:6" x14ac:dyDescent="0.3">
      <c r="A4522" s="1">
        <v>18145</v>
      </c>
      <c r="B4522" s="1">
        <v>234</v>
      </c>
      <c r="C4522" s="1">
        <f t="shared" si="70"/>
        <v>2.0000000000000002E-5</v>
      </c>
      <c r="D4522" s="1" t="s">
        <v>320</v>
      </c>
      <c r="E4522" s="4">
        <v>752851.21897023299</v>
      </c>
      <c r="F4522" s="66">
        <f>Cat_Results[[#This Row],[TotalLossInOriginalCurrency]] / INDEX(Exchange_Rate[Exchange Rate], MATCH(Cat_Results[[#This Row],[Currency]], Exchange_Rate[Currency], 0))</f>
        <v>752851.21897023299</v>
      </c>
    </row>
    <row r="4523" spans="1:6" x14ac:dyDescent="0.3">
      <c r="A4523" s="1">
        <v>18146</v>
      </c>
      <c r="B4523" s="1">
        <v>265</v>
      </c>
      <c r="C4523" s="1">
        <f t="shared" si="70"/>
        <v>2.0000000000000002E-5</v>
      </c>
      <c r="D4523" s="1" t="s">
        <v>320</v>
      </c>
      <c r="E4523" s="4">
        <v>391.76240617409297</v>
      </c>
      <c r="F4523" s="66">
        <f>Cat_Results[[#This Row],[TotalLossInOriginalCurrency]] / INDEX(Exchange_Rate[Exchange Rate], MATCH(Cat_Results[[#This Row],[Currency]], Exchange_Rate[Currency], 0))</f>
        <v>391.76240617409297</v>
      </c>
    </row>
    <row r="4524" spans="1:6" x14ac:dyDescent="0.3">
      <c r="A4524" s="1">
        <v>18147</v>
      </c>
      <c r="B4524" s="1">
        <v>226</v>
      </c>
      <c r="C4524" s="1">
        <f t="shared" si="70"/>
        <v>2.0000000000000002E-5</v>
      </c>
      <c r="D4524" s="1" t="s">
        <v>320</v>
      </c>
      <c r="E4524" s="4">
        <v>464.74712971131902</v>
      </c>
      <c r="F4524" s="66">
        <f>Cat_Results[[#This Row],[TotalLossInOriginalCurrency]] / INDEX(Exchange_Rate[Exchange Rate], MATCH(Cat_Results[[#This Row],[Currency]], Exchange_Rate[Currency], 0))</f>
        <v>464.74712971131902</v>
      </c>
    </row>
    <row r="4525" spans="1:6" x14ac:dyDescent="0.3">
      <c r="A4525" s="1">
        <v>18148</v>
      </c>
      <c r="B4525" s="1">
        <v>188</v>
      </c>
      <c r="C4525" s="1">
        <f t="shared" si="70"/>
        <v>2.0000000000000002E-5</v>
      </c>
      <c r="D4525" s="1" t="s">
        <v>320</v>
      </c>
      <c r="E4525" s="4">
        <v>2293.9959549857999</v>
      </c>
      <c r="F4525" s="66">
        <f>Cat_Results[[#This Row],[TotalLossInOriginalCurrency]] / INDEX(Exchange_Rate[Exchange Rate], MATCH(Cat_Results[[#This Row],[Currency]], Exchange_Rate[Currency], 0))</f>
        <v>2293.9959549857999</v>
      </c>
    </row>
    <row r="4526" spans="1:6" x14ac:dyDescent="0.3">
      <c r="A4526" s="1">
        <v>18149</v>
      </c>
      <c r="B4526" s="1">
        <v>222</v>
      </c>
      <c r="C4526" s="1">
        <f t="shared" si="70"/>
        <v>2.0000000000000002E-5</v>
      </c>
      <c r="D4526" s="1" t="s">
        <v>320</v>
      </c>
      <c r="E4526" s="4">
        <v>3.7970021367073098E-3</v>
      </c>
      <c r="F4526" s="66">
        <f>Cat_Results[[#This Row],[TotalLossInOriginalCurrency]] / INDEX(Exchange_Rate[Exchange Rate], MATCH(Cat_Results[[#This Row],[Currency]], Exchange_Rate[Currency], 0))</f>
        <v>3.7970021367073098E-3</v>
      </c>
    </row>
    <row r="4527" spans="1:6" x14ac:dyDescent="0.3">
      <c r="A4527" s="1">
        <v>18154</v>
      </c>
      <c r="B4527" s="1">
        <v>195</v>
      </c>
      <c r="C4527" s="1">
        <f t="shared" si="70"/>
        <v>2.0000000000000002E-5</v>
      </c>
      <c r="D4527" s="1" t="s">
        <v>320</v>
      </c>
      <c r="E4527" s="4">
        <v>40483.768037410598</v>
      </c>
      <c r="F4527" s="66">
        <f>Cat_Results[[#This Row],[TotalLossInOriginalCurrency]] / INDEX(Exchange_Rate[Exchange Rate], MATCH(Cat_Results[[#This Row],[Currency]], Exchange_Rate[Currency], 0))</f>
        <v>40483.768037410598</v>
      </c>
    </row>
    <row r="4528" spans="1:6" x14ac:dyDescent="0.3">
      <c r="A4528" s="1">
        <v>18157</v>
      </c>
      <c r="B4528" s="1">
        <v>238</v>
      </c>
      <c r="C4528" s="1">
        <f t="shared" si="70"/>
        <v>2.0000000000000002E-5</v>
      </c>
      <c r="D4528" s="1" t="s">
        <v>320</v>
      </c>
      <c r="E4528" s="4">
        <v>9.6523590385913793E-2</v>
      </c>
      <c r="F4528" s="66">
        <f>Cat_Results[[#This Row],[TotalLossInOriginalCurrency]] / INDEX(Exchange_Rate[Exchange Rate], MATCH(Cat_Results[[#This Row],[Currency]], Exchange_Rate[Currency], 0))</f>
        <v>9.6523590385913793E-2</v>
      </c>
    </row>
    <row r="4529" spans="1:6" x14ac:dyDescent="0.3">
      <c r="A4529" s="1">
        <v>18158</v>
      </c>
      <c r="B4529" s="1">
        <v>238</v>
      </c>
      <c r="C4529" s="1">
        <f t="shared" si="70"/>
        <v>2.0000000000000002E-5</v>
      </c>
      <c r="D4529" s="1" t="s">
        <v>320</v>
      </c>
      <c r="E4529" s="4">
        <v>11760.6263554282</v>
      </c>
      <c r="F4529" s="66">
        <f>Cat_Results[[#This Row],[TotalLossInOriginalCurrency]] / INDEX(Exchange_Rate[Exchange Rate], MATCH(Cat_Results[[#This Row],[Currency]], Exchange_Rate[Currency], 0))</f>
        <v>11760.6263554282</v>
      </c>
    </row>
    <row r="4530" spans="1:6" x14ac:dyDescent="0.3">
      <c r="A4530" s="1">
        <v>18166</v>
      </c>
      <c r="B4530" s="1">
        <v>218</v>
      </c>
      <c r="C4530" s="1">
        <f t="shared" si="70"/>
        <v>2.0000000000000002E-5</v>
      </c>
      <c r="D4530" s="1" t="s">
        <v>321</v>
      </c>
      <c r="E4530" s="4">
        <v>0.65987756822165744</v>
      </c>
      <c r="F4530" s="66">
        <f>Cat_Results[[#This Row],[TotalLossInOriginalCurrency]] / INDEX(Exchange_Rate[Exchange Rate], MATCH(Cat_Results[[#This Row],[Currency]], Exchange_Rate[Currency], 0))</f>
        <v>1.0338301858471199</v>
      </c>
    </row>
    <row r="4531" spans="1:6" x14ac:dyDescent="0.3">
      <c r="A4531" s="1">
        <v>18166</v>
      </c>
      <c r="B4531" s="1">
        <v>280</v>
      </c>
      <c r="C4531" s="1">
        <f t="shared" si="70"/>
        <v>2.0000000000000002E-5</v>
      </c>
      <c r="D4531" s="1" t="s">
        <v>320</v>
      </c>
      <c r="E4531" s="4">
        <v>1448089.2255128799</v>
      </c>
      <c r="F4531" s="66">
        <f>Cat_Results[[#This Row],[TotalLossInOriginalCurrency]] / INDEX(Exchange_Rate[Exchange Rate], MATCH(Cat_Results[[#This Row],[Currency]], Exchange_Rate[Currency], 0))</f>
        <v>1448089.2255128799</v>
      </c>
    </row>
    <row r="4532" spans="1:6" x14ac:dyDescent="0.3">
      <c r="A4532" s="1">
        <v>18171</v>
      </c>
      <c r="B4532" s="1">
        <v>254</v>
      </c>
      <c r="C4532" s="1">
        <f t="shared" si="70"/>
        <v>2.0000000000000002E-5</v>
      </c>
      <c r="D4532" s="1" t="s">
        <v>321</v>
      </c>
      <c r="E4532" s="4">
        <v>182798.50718418483</v>
      </c>
      <c r="F4532" s="66">
        <f>Cat_Results[[#This Row],[TotalLossInOriginalCurrency]] / INDEX(Exchange_Rate[Exchange Rate], MATCH(Cat_Results[[#This Row],[Currency]], Exchange_Rate[Currency], 0))</f>
        <v>286390.42112630402</v>
      </c>
    </row>
    <row r="4533" spans="1:6" x14ac:dyDescent="0.3">
      <c r="A4533" s="1">
        <v>18174</v>
      </c>
      <c r="B4533" s="1">
        <v>237</v>
      </c>
      <c r="C4533" s="1">
        <f t="shared" si="70"/>
        <v>2.0000000000000002E-5</v>
      </c>
      <c r="D4533" s="1" t="s">
        <v>324</v>
      </c>
      <c r="E4533" s="4">
        <v>1584.5841893337906</v>
      </c>
      <c r="F4533" s="66">
        <f>Cat_Results[[#This Row],[TotalLossInOriginalCurrency]] / INDEX(Exchange_Rate[Exchange Rate], MATCH(Cat_Results[[#This Row],[Currency]], Exchange_Rate[Currency], 0))</f>
        <v>1602.8544443287001</v>
      </c>
    </row>
    <row r="4534" spans="1:6" x14ac:dyDescent="0.3">
      <c r="A4534" s="1">
        <v>18180</v>
      </c>
      <c r="B4534" s="1">
        <v>237</v>
      </c>
      <c r="C4534" s="1">
        <f t="shared" si="70"/>
        <v>2.0000000000000002E-5</v>
      </c>
      <c r="D4534" s="1" t="s">
        <v>320</v>
      </c>
      <c r="E4534" s="4">
        <v>1.23758026212454</v>
      </c>
      <c r="F4534" s="66">
        <f>Cat_Results[[#This Row],[TotalLossInOriginalCurrency]] / INDEX(Exchange_Rate[Exchange Rate], MATCH(Cat_Results[[#This Row],[Currency]], Exchange_Rate[Currency], 0))</f>
        <v>1.23758026212454</v>
      </c>
    </row>
    <row r="4535" spans="1:6" x14ac:dyDescent="0.3">
      <c r="A4535" s="1">
        <v>18183</v>
      </c>
      <c r="B4535" s="1">
        <v>266</v>
      </c>
      <c r="C4535" s="1">
        <f t="shared" si="70"/>
        <v>2.0000000000000002E-5</v>
      </c>
      <c r="D4535" s="1" t="s">
        <v>321</v>
      </c>
      <c r="E4535" s="4">
        <v>129258.83722941516</v>
      </c>
      <c r="F4535" s="66">
        <f>Cat_Results[[#This Row],[TotalLossInOriginalCurrency]] / INDEX(Exchange_Rate[Exchange Rate], MATCH(Cat_Results[[#This Row],[Currency]], Exchange_Rate[Currency], 0))</f>
        <v>202509.82023135101</v>
      </c>
    </row>
    <row r="4536" spans="1:6" x14ac:dyDescent="0.3">
      <c r="A4536" s="1">
        <v>18184</v>
      </c>
      <c r="B4536" s="1">
        <v>274</v>
      </c>
      <c r="C4536" s="1">
        <f t="shared" si="70"/>
        <v>2.0000000000000002E-5</v>
      </c>
      <c r="D4536" s="1" t="s">
        <v>320</v>
      </c>
      <c r="E4536" s="4">
        <v>5055571.47164582</v>
      </c>
      <c r="F4536" s="66">
        <f>Cat_Results[[#This Row],[TotalLossInOriginalCurrency]] / INDEX(Exchange_Rate[Exchange Rate], MATCH(Cat_Results[[#This Row],[Currency]], Exchange_Rate[Currency], 0))</f>
        <v>5055571.47164582</v>
      </c>
    </row>
    <row r="4537" spans="1:6" x14ac:dyDescent="0.3">
      <c r="A4537" s="1">
        <v>18186</v>
      </c>
      <c r="B4537" s="1">
        <v>187</v>
      </c>
      <c r="C4537" s="1">
        <f t="shared" si="70"/>
        <v>2.0000000000000002E-5</v>
      </c>
      <c r="D4537" s="1" t="s">
        <v>320</v>
      </c>
      <c r="E4537" s="4">
        <v>7.2438269853591902E-3</v>
      </c>
      <c r="F4537" s="66">
        <f>Cat_Results[[#This Row],[TotalLossInOriginalCurrency]] / INDEX(Exchange_Rate[Exchange Rate], MATCH(Cat_Results[[#This Row],[Currency]], Exchange_Rate[Currency], 0))</f>
        <v>7.2438269853591902E-3</v>
      </c>
    </row>
    <row r="4538" spans="1:6" x14ac:dyDescent="0.3">
      <c r="A4538" s="1">
        <v>18189</v>
      </c>
      <c r="B4538" s="1">
        <v>229</v>
      </c>
      <c r="C4538" s="1">
        <f t="shared" si="70"/>
        <v>2.0000000000000002E-5</v>
      </c>
      <c r="D4538" s="1" t="s">
        <v>323</v>
      </c>
      <c r="E4538" s="4">
        <v>71.267219624805136</v>
      </c>
      <c r="F4538" s="66">
        <f>Cat_Results[[#This Row],[TotalLossInOriginalCurrency]] / INDEX(Exchange_Rate[Exchange Rate], MATCH(Cat_Results[[#This Row],[Currency]], Exchange_Rate[Currency], 0))</f>
        <v>0.89846586063504197</v>
      </c>
    </row>
    <row r="4539" spans="1:6" x14ac:dyDescent="0.3">
      <c r="A4539" s="1">
        <v>18193</v>
      </c>
      <c r="B4539" s="1">
        <v>173</v>
      </c>
      <c r="C4539" s="1">
        <f t="shared" si="70"/>
        <v>2.0000000000000002E-5</v>
      </c>
      <c r="D4539" s="1" t="s">
        <v>321</v>
      </c>
      <c r="E4539" s="4">
        <v>236.54126138632597</v>
      </c>
      <c r="F4539" s="66">
        <f>Cat_Results[[#This Row],[TotalLossInOriginalCurrency]] / INDEX(Exchange_Rate[Exchange Rate], MATCH(Cat_Results[[#This Row],[Currency]], Exchange_Rate[Currency], 0))</f>
        <v>370.58919411152601</v>
      </c>
    </row>
    <row r="4540" spans="1:6" x14ac:dyDescent="0.3">
      <c r="A4540" s="1">
        <v>18200</v>
      </c>
      <c r="B4540" s="1">
        <v>250</v>
      </c>
      <c r="C4540" s="1">
        <f t="shared" si="70"/>
        <v>2.0000000000000002E-5</v>
      </c>
      <c r="D4540" s="1" t="s">
        <v>323</v>
      </c>
      <c r="E4540" s="4">
        <v>23158056.545249909</v>
      </c>
      <c r="F4540" s="66">
        <f>Cat_Results[[#This Row],[TotalLossInOriginalCurrency]] / INDEX(Exchange_Rate[Exchange Rate], MATCH(Cat_Results[[#This Row],[Currency]], Exchange_Rate[Currency], 0))</f>
        <v>291953.62628291699</v>
      </c>
    </row>
    <row r="4541" spans="1:6" x14ac:dyDescent="0.3">
      <c r="A4541" s="1">
        <v>18201</v>
      </c>
      <c r="B4541" s="1">
        <v>290</v>
      </c>
      <c r="C4541" s="1">
        <f t="shared" si="70"/>
        <v>2.0000000000000002E-5</v>
      </c>
      <c r="D4541" s="1" t="s">
        <v>320</v>
      </c>
      <c r="E4541" s="4">
        <v>57010.193491209298</v>
      </c>
      <c r="F4541" s="66">
        <f>Cat_Results[[#This Row],[TotalLossInOriginalCurrency]] / INDEX(Exchange_Rate[Exchange Rate], MATCH(Cat_Results[[#This Row],[Currency]], Exchange_Rate[Currency], 0))</f>
        <v>57010.193491209298</v>
      </c>
    </row>
    <row r="4542" spans="1:6" x14ac:dyDescent="0.3">
      <c r="A4542" s="1">
        <v>18212</v>
      </c>
      <c r="B4542" s="1">
        <v>207</v>
      </c>
      <c r="C4542" s="1">
        <f t="shared" si="70"/>
        <v>2.0000000000000002E-5</v>
      </c>
      <c r="D4542" s="1" t="s">
        <v>321</v>
      </c>
      <c r="E4542" s="4">
        <v>0.65987756822165744</v>
      </c>
      <c r="F4542" s="66">
        <f>Cat_Results[[#This Row],[TotalLossInOriginalCurrency]] / INDEX(Exchange_Rate[Exchange Rate], MATCH(Cat_Results[[#This Row],[Currency]], Exchange_Rate[Currency], 0))</f>
        <v>1.0338301858471199</v>
      </c>
    </row>
    <row r="4543" spans="1:6" x14ac:dyDescent="0.3">
      <c r="A4543" s="1">
        <v>18213</v>
      </c>
      <c r="B4543" s="1">
        <v>209</v>
      </c>
      <c r="C4543" s="1">
        <f t="shared" si="70"/>
        <v>2.0000000000000002E-5</v>
      </c>
      <c r="D4543" s="1" t="s">
        <v>321</v>
      </c>
      <c r="E4543" s="4">
        <v>84185.049070909663</v>
      </c>
      <c r="F4543" s="66">
        <f>Cat_Results[[#This Row],[TotalLossInOriginalCurrency]] / INDEX(Exchange_Rate[Exchange Rate], MATCH(Cat_Results[[#This Row],[Currency]], Exchange_Rate[Currency], 0))</f>
        <v>131892.71634293901</v>
      </c>
    </row>
    <row r="4544" spans="1:6" x14ac:dyDescent="0.3">
      <c r="A4544" s="1">
        <v>18216</v>
      </c>
      <c r="B4544" s="1">
        <v>267</v>
      </c>
      <c r="C4544" s="1">
        <f t="shared" si="70"/>
        <v>2.0000000000000002E-5</v>
      </c>
      <c r="D4544" s="1" t="s">
        <v>320</v>
      </c>
      <c r="E4544" s="4">
        <v>44984.925832651599</v>
      </c>
      <c r="F4544" s="66">
        <f>Cat_Results[[#This Row],[TotalLossInOriginalCurrency]] / INDEX(Exchange_Rate[Exchange Rate], MATCH(Cat_Results[[#This Row],[Currency]], Exchange_Rate[Currency], 0))</f>
        <v>44984.925832651599</v>
      </c>
    </row>
    <row r="4545" spans="1:6" x14ac:dyDescent="0.3">
      <c r="A4545" s="1">
        <v>18219</v>
      </c>
      <c r="B4545" s="1">
        <v>242</v>
      </c>
      <c r="C4545" s="1">
        <f t="shared" si="70"/>
        <v>2.0000000000000002E-5</v>
      </c>
      <c r="D4545" s="1" t="s">
        <v>322</v>
      </c>
      <c r="E4545" s="4">
        <v>876977.60505682509</v>
      </c>
      <c r="F4545" s="66">
        <f>Cat_Results[[#This Row],[TotalLossInOriginalCurrency]] / INDEX(Exchange_Rate[Exchange Rate], MATCH(Cat_Results[[#This Row],[Currency]], Exchange_Rate[Currency], 0))</f>
        <v>1077191.6181496601</v>
      </c>
    </row>
    <row r="4546" spans="1:6" x14ac:dyDescent="0.3">
      <c r="A4546" s="1">
        <v>18220</v>
      </c>
      <c r="B4546" s="1">
        <v>222</v>
      </c>
      <c r="C4546" s="1">
        <f t="shared" si="70"/>
        <v>2.0000000000000002E-5</v>
      </c>
      <c r="D4546" s="1" t="s">
        <v>320</v>
      </c>
      <c r="E4546" s="4">
        <v>206.182294349724</v>
      </c>
      <c r="F4546" s="66">
        <f>Cat_Results[[#This Row],[TotalLossInOriginalCurrency]] / INDEX(Exchange_Rate[Exchange Rate], MATCH(Cat_Results[[#This Row],[Currency]], Exchange_Rate[Currency], 0))</f>
        <v>206.182294349724</v>
      </c>
    </row>
    <row r="4547" spans="1:6" x14ac:dyDescent="0.3">
      <c r="A4547" s="1">
        <v>18222</v>
      </c>
      <c r="B4547" s="1">
        <v>269</v>
      </c>
      <c r="C4547" s="1">
        <f t="shared" si="70"/>
        <v>2.0000000000000002E-5</v>
      </c>
      <c r="D4547" s="1" t="s">
        <v>321</v>
      </c>
      <c r="E4547" s="4">
        <v>131737.57553622016</v>
      </c>
      <c r="F4547" s="66">
        <f>Cat_Results[[#This Row],[TotalLossInOriginalCurrency]] / INDEX(Exchange_Rate[Exchange Rate], MATCH(Cat_Results[[#This Row],[Currency]], Exchange_Rate[Currency], 0))</f>
        <v>206393.259535549</v>
      </c>
    </row>
    <row r="4548" spans="1:6" x14ac:dyDescent="0.3">
      <c r="A4548" s="1">
        <v>18228</v>
      </c>
      <c r="B4548" s="1">
        <v>213</v>
      </c>
      <c r="C4548" s="1">
        <f t="shared" si="70"/>
        <v>2.0000000000000002E-5</v>
      </c>
      <c r="D4548" s="1" t="s">
        <v>320</v>
      </c>
      <c r="E4548" s="4">
        <v>370980.964171778</v>
      </c>
      <c r="F4548" s="66">
        <f>Cat_Results[[#This Row],[TotalLossInOriginalCurrency]] / INDEX(Exchange_Rate[Exchange Rate], MATCH(Cat_Results[[#This Row],[Currency]], Exchange_Rate[Currency], 0))</f>
        <v>370980.964171778</v>
      </c>
    </row>
    <row r="4549" spans="1:6" x14ac:dyDescent="0.3">
      <c r="A4549" s="1">
        <v>18231</v>
      </c>
      <c r="B4549" s="1">
        <v>280</v>
      </c>
      <c r="C4549" s="1">
        <f t="shared" si="70"/>
        <v>2.0000000000000002E-5</v>
      </c>
      <c r="D4549" s="1" t="s">
        <v>322</v>
      </c>
      <c r="E4549" s="4">
        <v>9.4471273077612623E-3</v>
      </c>
      <c r="F4549" s="66">
        <f>Cat_Results[[#This Row],[TotalLossInOriginalCurrency]] / INDEX(Exchange_Rate[Exchange Rate], MATCH(Cat_Results[[#This Row],[Currency]], Exchange_Rate[Currency], 0))</f>
        <v>1.1603906750679001E-2</v>
      </c>
    </row>
    <row r="4550" spans="1:6" x14ac:dyDescent="0.3">
      <c r="A4550" s="1">
        <v>18237</v>
      </c>
      <c r="B4550" s="1">
        <v>180</v>
      </c>
      <c r="C4550" s="1">
        <f t="shared" ref="C4550:C4613" si="71">1/50000</f>
        <v>2.0000000000000002E-5</v>
      </c>
      <c r="D4550" s="1" t="s">
        <v>321</v>
      </c>
      <c r="E4550" s="4">
        <v>0.60425015184173358</v>
      </c>
      <c r="F4550" s="66">
        <f>Cat_Results[[#This Row],[TotalLossInOriginalCurrency]] / INDEX(Exchange_Rate[Exchange Rate], MATCH(Cat_Results[[#This Row],[Currency]], Exchange_Rate[Currency], 0))</f>
        <v>0.946678712628782</v>
      </c>
    </row>
    <row r="4551" spans="1:6" x14ac:dyDescent="0.3">
      <c r="A4551" s="1">
        <v>18237</v>
      </c>
      <c r="B4551" s="1">
        <v>223</v>
      </c>
      <c r="C4551" s="1">
        <f t="shared" si="71"/>
        <v>2.0000000000000002E-5</v>
      </c>
      <c r="D4551" s="1" t="s">
        <v>323</v>
      </c>
      <c r="E4551" s="4">
        <v>43.878085553625922</v>
      </c>
      <c r="F4551" s="66">
        <f>Cat_Results[[#This Row],[TotalLossInOriginalCurrency]] / INDEX(Exchange_Rate[Exchange Rate], MATCH(Cat_Results[[#This Row],[Currency]], Exchange_Rate[Currency], 0))</f>
        <v>0.55317103862762496</v>
      </c>
    </row>
    <row r="4552" spans="1:6" x14ac:dyDescent="0.3">
      <c r="A4552" s="1">
        <v>18238</v>
      </c>
      <c r="B4552" s="1">
        <v>254</v>
      </c>
      <c r="C4552" s="1">
        <f t="shared" si="71"/>
        <v>2.0000000000000002E-5</v>
      </c>
      <c r="D4552" s="1" t="s">
        <v>321</v>
      </c>
      <c r="E4552" s="4">
        <v>6.1877276840422217</v>
      </c>
      <c r="F4552" s="66">
        <f>Cat_Results[[#This Row],[TotalLossInOriginalCurrency]] / INDEX(Exchange_Rate[Exchange Rate], MATCH(Cat_Results[[#This Row],[Currency]], Exchange_Rate[Currency], 0))</f>
        <v>9.6943129599094409</v>
      </c>
    </row>
    <row r="4553" spans="1:6" x14ac:dyDescent="0.3">
      <c r="A4553" s="1">
        <v>18241</v>
      </c>
      <c r="B4553" s="1">
        <v>275</v>
      </c>
      <c r="C4553" s="1">
        <f t="shared" si="71"/>
        <v>2.0000000000000002E-5</v>
      </c>
      <c r="D4553" s="1" t="s">
        <v>321</v>
      </c>
      <c r="E4553" s="4">
        <v>23828.886412753025</v>
      </c>
      <c r="F4553" s="66">
        <f>Cat_Results[[#This Row],[TotalLossInOriginalCurrency]] / INDEX(Exchange_Rate[Exchange Rate], MATCH(Cat_Results[[#This Row],[Currency]], Exchange_Rate[Currency], 0))</f>
        <v>37332.7163325414</v>
      </c>
    </row>
    <row r="4554" spans="1:6" x14ac:dyDescent="0.3">
      <c r="A4554" s="1">
        <v>18249</v>
      </c>
      <c r="B4554" s="1">
        <v>186</v>
      </c>
      <c r="C4554" s="1">
        <f t="shared" si="71"/>
        <v>2.0000000000000002E-5</v>
      </c>
      <c r="D4554" s="1" t="s">
        <v>321</v>
      </c>
      <c r="E4554" s="4">
        <v>4.0588710591237236E-3</v>
      </c>
      <c r="F4554" s="66">
        <f>Cat_Results[[#This Row],[TotalLossInOriginalCurrency]] / INDEX(Exchange_Rate[Exchange Rate], MATCH(Cat_Results[[#This Row],[Currency]], Exchange_Rate[Currency], 0))</f>
        <v>6.359033286571501E-3</v>
      </c>
    </row>
    <row r="4555" spans="1:6" x14ac:dyDescent="0.3">
      <c r="A4555" s="1">
        <v>18257</v>
      </c>
      <c r="B4555" s="1">
        <v>245</v>
      </c>
      <c r="C4555" s="1">
        <f t="shared" si="71"/>
        <v>2.0000000000000002E-5</v>
      </c>
      <c r="D4555" s="1" t="s">
        <v>320</v>
      </c>
      <c r="E4555" s="4">
        <v>106677.924262232</v>
      </c>
      <c r="F4555" s="66">
        <f>Cat_Results[[#This Row],[TotalLossInOriginalCurrency]] / INDEX(Exchange_Rate[Exchange Rate], MATCH(Cat_Results[[#This Row],[Currency]], Exchange_Rate[Currency], 0))</f>
        <v>106677.924262232</v>
      </c>
    </row>
    <row r="4556" spans="1:6" x14ac:dyDescent="0.3">
      <c r="A4556" s="1">
        <v>18258</v>
      </c>
      <c r="B4556" s="1">
        <v>225</v>
      </c>
      <c r="C4556" s="1">
        <f t="shared" si="71"/>
        <v>2.0000000000000002E-5</v>
      </c>
      <c r="D4556" s="1" t="s">
        <v>320</v>
      </c>
      <c r="E4556" s="4">
        <v>5.6925736293196696</v>
      </c>
      <c r="F4556" s="66">
        <f>Cat_Results[[#This Row],[TotalLossInOriginalCurrency]] / INDEX(Exchange_Rate[Exchange Rate], MATCH(Cat_Results[[#This Row],[Currency]], Exchange_Rate[Currency], 0))</f>
        <v>5.6925736293196696</v>
      </c>
    </row>
    <row r="4557" spans="1:6" x14ac:dyDescent="0.3">
      <c r="A4557" s="1">
        <v>18258</v>
      </c>
      <c r="B4557" s="1">
        <v>267</v>
      </c>
      <c r="C4557" s="1">
        <f t="shared" si="71"/>
        <v>2.0000000000000002E-5</v>
      </c>
      <c r="D4557" s="1" t="s">
        <v>324</v>
      </c>
      <c r="E4557" s="4">
        <v>4.2997008742950808E-4</v>
      </c>
      <c r="F4557" s="66">
        <f>Cat_Results[[#This Row],[TotalLossInOriginalCurrency]] / INDEX(Exchange_Rate[Exchange Rate], MATCH(Cat_Results[[#This Row],[Currency]], Exchange_Rate[Currency], 0))</f>
        <v>4.3492764234542798E-4</v>
      </c>
    </row>
    <row r="4558" spans="1:6" x14ac:dyDescent="0.3">
      <c r="A4558" s="1">
        <v>18265</v>
      </c>
      <c r="B4558" s="1">
        <v>284</v>
      </c>
      <c r="C4558" s="1">
        <f t="shared" si="71"/>
        <v>2.0000000000000002E-5</v>
      </c>
      <c r="D4558" s="1" t="s">
        <v>320</v>
      </c>
      <c r="E4558" s="4">
        <v>5.9660524129867597E-3</v>
      </c>
      <c r="F4558" s="66">
        <f>Cat_Results[[#This Row],[TotalLossInOriginalCurrency]] / INDEX(Exchange_Rate[Exchange Rate], MATCH(Cat_Results[[#This Row],[Currency]], Exchange_Rate[Currency], 0))</f>
        <v>5.9660524129867597E-3</v>
      </c>
    </row>
    <row r="4559" spans="1:6" x14ac:dyDescent="0.3">
      <c r="A4559" s="1">
        <v>18268</v>
      </c>
      <c r="B4559" s="1">
        <v>231</v>
      </c>
      <c r="C4559" s="1">
        <f t="shared" si="71"/>
        <v>2.0000000000000002E-5</v>
      </c>
      <c r="D4559" s="1" t="s">
        <v>321</v>
      </c>
      <c r="E4559" s="4">
        <v>1.2564345823950798E-2</v>
      </c>
      <c r="F4559" s="66">
        <f>Cat_Results[[#This Row],[TotalLossInOriginalCurrency]] / INDEX(Exchange_Rate[Exchange Rate], MATCH(Cat_Results[[#This Row],[Currency]], Exchange_Rate[Currency], 0))</f>
        <v>1.9684560596942902E-2</v>
      </c>
    </row>
    <row r="4560" spans="1:6" x14ac:dyDescent="0.3">
      <c r="A4560" s="1">
        <v>18274</v>
      </c>
      <c r="B4560" s="1">
        <v>241</v>
      </c>
      <c r="C4560" s="1">
        <f t="shared" si="71"/>
        <v>2.0000000000000002E-5</v>
      </c>
      <c r="D4560" s="1" t="s">
        <v>321</v>
      </c>
      <c r="E4560" s="4">
        <v>3.7091688542687899E-3</v>
      </c>
      <c r="F4560" s="66">
        <f>Cat_Results[[#This Row],[TotalLossInOriginalCurrency]] / INDEX(Exchange_Rate[Exchange Rate], MATCH(Cat_Results[[#This Row],[Currency]], Exchange_Rate[Currency], 0))</f>
        <v>5.8111548423767099E-3</v>
      </c>
    </row>
    <row r="4561" spans="1:6" x14ac:dyDescent="0.3">
      <c r="A4561" s="1">
        <v>18280</v>
      </c>
      <c r="B4561" s="1">
        <v>236</v>
      </c>
      <c r="C4561" s="1">
        <f t="shared" si="71"/>
        <v>2.0000000000000002E-5</v>
      </c>
      <c r="D4561" s="1" t="s">
        <v>321</v>
      </c>
      <c r="E4561" s="4">
        <v>2531.8670945164417</v>
      </c>
      <c r="F4561" s="66">
        <f>Cat_Results[[#This Row],[TotalLossInOriginalCurrency]] / INDEX(Exchange_Rate[Exchange Rate], MATCH(Cat_Results[[#This Row],[Currency]], Exchange_Rate[Currency], 0))</f>
        <v>3966.6761758825196</v>
      </c>
    </row>
    <row r="4562" spans="1:6" x14ac:dyDescent="0.3">
      <c r="A4562" s="1">
        <v>18281</v>
      </c>
      <c r="B4562" s="1">
        <v>230</v>
      </c>
      <c r="C4562" s="1">
        <f t="shared" si="71"/>
        <v>2.0000000000000002E-5</v>
      </c>
      <c r="D4562" s="1" t="s">
        <v>320</v>
      </c>
      <c r="E4562" s="4">
        <v>7494.8351458758098</v>
      </c>
      <c r="F4562" s="66">
        <f>Cat_Results[[#This Row],[TotalLossInOriginalCurrency]] / INDEX(Exchange_Rate[Exchange Rate], MATCH(Cat_Results[[#This Row],[Currency]], Exchange_Rate[Currency], 0))</f>
        <v>7494.8351458758098</v>
      </c>
    </row>
    <row r="4563" spans="1:6" x14ac:dyDescent="0.3">
      <c r="A4563" s="1">
        <v>18282</v>
      </c>
      <c r="B4563" s="1">
        <v>305</v>
      </c>
      <c r="C4563" s="1">
        <f t="shared" si="71"/>
        <v>2.0000000000000002E-5</v>
      </c>
      <c r="D4563" s="1" t="s">
        <v>320</v>
      </c>
      <c r="E4563" s="4">
        <v>5.7842686772346497E-2</v>
      </c>
      <c r="F4563" s="66">
        <f>Cat_Results[[#This Row],[TotalLossInOriginalCurrency]] / INDEX(Exchange_Rate[Exchange Rate], MATCH(Cat_Results[[#This Row],[Currency]], Exchange_Rate[Currency], 0))</f>
        <v>5.7842686772346497E-2</v>
      </c>
    </row>
    <row r="4564" spans="1:6" x14ac:dyDescent="0.3">
      <c r="A4564" s="1">
        <v>18286</v>
      </c>
      <c r="B4564" s="1">
        <v>214</v>
      </c>
      <c r="C4564" s="1">
        <f t="shared" si="71"/>
        <v>2.0000000000000002E-5</v>
      </c>
      <c r="D4564" s="1" t="s">
        <v>320</v>
      </c>
      <c r="E4564" s="4">
        <v>0.118552522336472</v>
      </c>
      <c r="F4564" s="66">
        <f>Cat_Results[[#This Row],[TotalLossInOriginalCurrency]] / INDEX(Exchange_Rate[Exchange Rate], MATCH(Cat_Results[[#This Row],[Currency]], Exchange_Rate[Currency], 0))</f>
        <v>0.118552522336472</v>
      </c>
    </row>
    <row r="4565" spans="1:6" x14ac:dyDescent="0.3">
      <c r="A4565" s="1">
        <v>18294</v>
      </c>
      <c r="B4565" s="1">
        <v>205</v>
      </c>
      <c r="C4565" s="1">
        <f t="shared" si="71"/>
        <v>2.0000000000000002E-5</v>
      </c>
      <c r="D4565" s="1" t="s">
        <v>321</v>
      </c>
      <c r="E4565" s="4">
        <v>2.1688522161265724</v>
      </c>
      <c r="F4565" s="66">
        <f>Cat_Results[[#This Row],[TotalLossInOriginalCurrency]] / INDEX(Exchange_Rate[Exchange Rate], MATCH(Cat_Results[[#This Row],[Currency]], Exchange_Rate[Currency], 0))</f>
        <v>3.3979407660663101</v>
      </c>
    </row>
    <row r="4566" spans="1:6" x14ac:dyDescent="0.3">
      <c r="A4566" s="1">
        <v>18295</v>
      </c>
      <c r="B4566" s="1">
        <v>242</v>
      </c>
      <c r="C4566" s="1">
        <f t="shared" si="71"/>
        <v>2.0000000000000002E-5</v>
      </c>
      <c r="D4566" s="1" t="s">
        <v>320</v>
      </c>
      <c r="E4566" s="4">
        <v>31.350143812596801</v>
      </c>
      <c r="F4566" s="66">
        <f>Cat_Results[[#This Row],[TotalLossInOriginalCurrency]] / INDEX(Exchange_Rate[Exchange Rate], MATCH(Cat_Results[[#This Row],[Currency]], Exchange_Rate[Currency], 0))</f>
        <v>31.350143812596801</v>
      </c>
    </row>
    <row r="4567" spans="1:6" x14ac:dyDescent="0.3">
      <c r="A4567" s="1">
        <v>18298</v>
      </c>
      <c r="B4567" s="1">
        <v>281</v>
      </c>
      <c r="C4567" s="1">
        <f t="shared" si="71"/>
        <v>2.0000000000000002E-5</v>
      </c>
      <c r="D4567" s="1" t="s">
        <v>320</v>
      </c>
      <c r="E4567" s="4">
        <v>1930607.83275928</v>
      </c>
      <c r="F4567" s="66">
        <f>Cat_Results[[#This Row],[TotalLossInOriginalCurrency]] / INDEX(Exchange_Rate[Exchange Rate], MATCH(Cat_Results[[#This Row],[Currency]], Exchange_Rate[Currency], 0))</f>
        <v>1930607.83275928</v>
      </c>
    </row>
    <row r="4568" spans="1:6" x14ac:dyDescent="0.3">
      <c r="A4568" s="1">
        <v>18308</v>
      </c>
      <c r="B4568" s="1">
        <v>213</v>
      </c>
      <c r="C4568" s="1">
        <f t="shared" si="71"/>
        <v>2.0000000000000002E-5</v>
      </c>
      <c r="D4568" s="1" t="s">
        <v>320</v>
      </c>
      <c r="E4568" s="4">
        <v>3244847.4451456498</v>
      </c>
      <c r="F4568" s="66">
        <f>Cat_Results[[#This Row],[TotalLossInOriginalCurrency]] / INDEX(Exchange_Rate[Exchange Rate], MATCH(Cat_Results[[#This Row],[Currency]], Exchange_Rate[Currency], 0))</f>
        <v>3244847.4451456498</v>
      </c>
    </row>
    <row r="4569" spans="1:6" x14ac:dyDescent="0.3">
      <c r="A4569" s="1">
        <v>18309</v>
      </c>
      <c r="B4569" s="1">
        <v>223</v>
      </c>
      <c r="C4569" s="1">
        <f t="shared" si="71"/>
        <v>2.0000000000000002E-5</v>
      </c>
      <c r="D4569" s="1" t="s">
        <v>320</v>
      </c>
      <c r="E4569" s="4">
        <v>44414.025719024197</v>
      </c>
      <c r="F4569" s="66">
        <f>Cat_Results[[#This Row],[TotalLossInOriginalCurrency]] / INDEX(Exchange_Rate[Exchange Rate], MATCH(Cat_Results[[#This Row],[Currency]], Exchange_Rate[Currency], 0))</f>
        <v>44414.025719024197</v>
      </c>
    </row>
    <row r="4570" spans="1:6" x14ac:dyDescent="0.3">
      <c r="A4570" s="1">
        <v>18313</v>
      </c>
      <c r="B4570" s="1">
        <v>282</v>
      </c>
      <c r="C4570" s="1">
        <f t="shared" si="71"/>
        <v>2.0000000000000002E-5</v>
      </c>
      <c r="D4570" s="1" t="s">
        <v>321</v>
      </c>
      <c r="E4570" s="4">
        <v>4219339.6806548005</v>
      </c>
      <c r="F4570" s="66">
        <f>Cat_Results[[#This Row],[TotalLossInOriginalCurrency]] / INDEX(Exchange_Rate[Exchange Rate], MATCH(Cat_Results[[#This Row],[Currency]], Exchange_Rate[Currency], 0))</f>
        <v>6610439.4758547498</v>
      </c>
    </row>
    <row r="4571" spans="1:6" x14ac:dyDescent="0.3">
      <c r="A4571" s="1">
        <v>18313</v>
      </c>
      <c r="B4571" s="1">
        <v>185</v>
      </c>
      <c r="C4571" s="1">
        <f t="shared" si="71"/>
        <v>2.0000000000000002E-5</v>
      </c>
      <c r="D4571" s="1" t="s">
        <v>320</v>
      </c>
      <c r="E4571" s="4">
        <v>8682.81458721331</v>
      </c>
      <c r="F4571" s="66">
        <f>Cat_Results[[#This Row],[TotalLossInOriginalCurrency]] / INDEX(Exchange_Rate[Exchange Rate], MATCH(Cat_Results[[#This Row],[Currency]], Exchange_Rate[Currency], 0))</f>
        <v>8682.81458721331</v>
      </c>
    </row>
    <row r="4572" spans="1:6" x14ac:dyDescent="0.3">
      <c r="A4572" s="1">
        <v>18316</v>
      </c>
      <c r="B4572" s="1">
        <v>257</v>
      </c>
      <c r="C4572" s="1">
        <f t="shared" si="71"/>
        <v>2.0000000000000002E-5</v>
      </c>
      <c r="D4572" s="1" t="s">
        <v>323</v>
      </c>
      <c r="E4572" s="4">
        <v>1990493.9319480243</v>
      </c>
      <c r="F4572" s="66">
        <f>Cat_Results[[#This Row],[TotalLossInOriginalCurrency]] / INDEX(Exchange_Rate[Exchange Rate], MATCH(Cat_Results[[#This Row],[Currency]], Exchange_Rate[Currency], 0))</f>
        <v>25094.157637574601</v>
      </c>
    </row>
    <row r="4573" spans="1:6" x14ac:dyDescent="0.3">
      <c r="A4573" s="1">
        <v>18317</v>
      </c>
      <c r="B4573" s="1">
        <v>242</v>
      </c>
      <c r="C4573" s="1">
        <f t="shared" si="71"/>
        <v>2.0000000000000002E-5</v>
      </c>
      <c r="D4573" s="1" t="s">
        <v>321</v>
      </c>
      <c r="E4573" s="4">
        <v>84.765516378109083</v>
      </c>
      <c r="F4573" s="66">
        <f>Cat_Results[[#This Row],[TotalLossInOriginalCurrency]] / INDEX(Exchange_Rate[Exchange Rate], MATCH(Cat_Results[[#This Row],[Currency]], Exchange_Rate[Currency], 0))</f>
        <v>132.80213447287699</v>
      </c>
    </row>
    <row r="4574" spans="1:6" x14ac:dyDescent="0.3">
      <c r="A4574" s="1">
        <v>18320</v>
      </c>
      <c r="B4574" s="1">
        <v>184</v>
      </c>
      <c r="C4574" s="1">
        <f t="shared" si="71"/>
        <v>2.0000000000000002E-5</v>
      </c>
      <c r="D4574" s="1" t="s">
        <v>320</v>
      </c>
      <c r="E4574" s="4">
        <v>7.3803976178169306E-2</v>
      </c>
      <c r="F4574" s="66">
        <f>Cat_Results[[#This Row],[TotalLossInOriginalCurrency]] / INDEX(Exchange_Rate[Exchange Rate], MATCH(Cat_Results[[#This Row],[Currency]], Exchange_Rate[Currency], 0))</f>
        <v>7.3803976178169306E-2</v>
      </c>
    </row>
    <row r="4575" spans="1:6" x14ac:dyDescent="0.3">
      <c r="A4575" s="1">
        <v>18330</v>
      </c>
      <c r="B4575" s="1">
        <v>237</v>
      </c>
      <c r="C4575" s="1">
        <f t="shared" si="71"/>
        <v>2.0000000000000002E-5</v>
      </c>
      <c r="D4575" s="1" t="s">
        <v>321</v>
      </c>
      <c r="E4575" s="4">
        <v>4380232.6436116602</v>
      </c>
      <c r="F4575" s="66">
        <f>Cat_Results[[#This Row],[TotalLossInOriginalCurrency]] / INDEX(Exchange_Rate[Exchange Rate], MATCH(Cat_Results[[#This Row],[Currency]], Exchange_Rate[Currency], 0))</f>
        <v>6862510.4808495902</v>
      </c>
    </row>
    <row r="4576" spans="1:6" x14ac:dyDescent="0.3">
      <c r="A4576" s="1">
        <v>18330</v>
      </c>
      <c r="B4576" s="1">
        <v>168</v>
      </c>
      <c r="C4576" s="1">
        <f t="shared" si="71"/>
        <v>2.0000000000000002E-5</v>
      </c>
      <c r="D4576" s="1" t="s">
        <v>320</v>
      </c>
      <c r="E4576" s="4">
        <v>563428.72725004703</v>
      </c>
      <c r="F4576" s="66">
        <f>Cat_Results[[#This Row],[TotalLossInOriginalCurrency]] / INDEX(Exchange_Rate[Exchange Rate], MATCH(Cat_Results[[#This Row],[Currency]], Exchange_Rate[Currency], 0))</f>
        <v>563428.72725004703</v>
      </c>
    </row>
    <row r="4577" spans="1:6" x14ac:dyDescent="0.3">
      <c r="A4577" s="1">
        <v>18338</v>
      </c>
      <c r="B4577" s="1">
        <v>200</v>
      </c>
      <c r="C4577" s="1">
        <f t="shared" si="71"/>
        <v>2.0000000000000002E-5</v>
      </c>
      <c r="D4577" s="1" t="s">
        <v>320</v>
      </c>
      <c r="E4577" s="4">
        <v>8.0093741416931196E-4</v>
      </c>
      <c r="F4577" s="66">
        <f>Cat_Results[[#This Row],[TotalLossInOriginalCurrency]] / INDEX(Exchange_Rate[Exchange Rate], MATCH(Cat_Results[[#This Row],[Currency]], Exchange_Rate[Currency], 0))</f>
        <v>8.0093741416931196E-4</v>
      </c>
    </row>
    <row r="4578" spans="1:6" x14ac:dyDescent="0.3">
      <c r="A4578" s="1">
        <v>18340</v>
      </c>
      <c r="B4578" s="1">
        <v>258</v>
      </c>
      <c r="C4578" s="1">
        <f t="shared" si="71"/>
        <v>2.0000000000000002E-5</v>
      </c>
      <c r="D4578" s="1" t="s">
        <v>320</v>
      </c>
      <c r="E4578" s="4">
        <v>1247363.6406322001</v>
      </c>
      <c r="F4578" s="66">
        <f>Cat_Results[[#This Row],[TotalLossInOriginalCurrency]] / INDEX(Exchange_Rate[Exchange Rate], MATCH(Cat_Results[[#This Row],[Currency]], Exchange_Rate[Currency], 0))</f>
        <v>1247363.6406322001</v>
      </c>
    </row>
    <row r="4579" spans="1:6" x14ac:dyDescent="0.3">
      <c r="A4579" s="1">
        <v>18340</v>
      </c>
      <c r="B4579" s="1">
        <v>210</v>
      </c>
      <c r="C4579" s="1">
        <f t="shared" si="71"/>
        <v>2.0000000000000002E-5</v>
      </c>
      <c r="D4579" s="1" t="s">
        <v>321</v>
      </c>
      <c r="E4579" s="4">
        <v>41171.397271328395</v>
      </c>
      <c r="F4579" s="66">
        <f>Cat_Results[[#This Row],[TotalLossInOriginalCurrency]] / INDEX(Exchange_Rate[Exchange Rate], MATCH(Cat_Results[[#This Row],[Currency]], Exchange_Rate[Currency], 0))</f>
        <v>64503.2280871615</v>
      </c>
    </row>
    <row r="4580" spans="1:6" x14ac:dyDescent="0.3">
      <c r="A4580" s="1">
        <v>18341</v>
      </c>
      <c r="B4580" s="1">
        <v>242</v>
      </c>
      <c r="C4580" s="1">
        <f t="shared" si="71"/>
        <v>2.0000000000000002E-5</v>
      </c>
      <c r="D4580" s="1" t="s">
        <v>320</v>
      </c>
      <c r="E4580" s="4">
        <v>2260.7340053450998</v>
      </c>
      <c r="F4580" s="66">
        <f>Cat_Results[[#This Row],[TotalLossInOriginalCurrency]] / INDEX(Exchange_Rate[Exchange Rate], MATCH(Cat_Results[[#This Row],[Currency]], Exchange_Rate[Currency], 0))</f>
        <v>2260.7340053450998</v>
      </c>
    </row>
    <row r="4581" spans="1:6" x14ac:dyDescent="0.3">
      <c r="A4581" s="1">
        <v>18341</v>
      </c>
      <c r="B4581" s="1">
        <v>211</v>
      </c>
      <c r="C4581" s="1">
        <f t="shared" si="71"/>
        <v>2.0000000000000002E-5</v>
      </c>
      <c r="D4581" s="1" t="s">
        <v>320</v>
      </c>
      <c r="E4581" s="4">
        <v>0.52444195002317395</v>
      </c>
      <c r="F4581" s="66">
        <f>Cat_Results[[#This Row],[TotalLossInOriginalCurrency]] / INDEX(Exchange_Rate[Exchange Rate], MATCH(Cat_Results[[#This Row],[Currency]], Exchange_Rate[Currency], 0))</f>
        <v>0.52444195002317395</v>
      </c>
    </row>
    <row r="4582" spans="1:6" x14ac:dyDescent="0.3">
      <c r="A4582" s="1">
        <v>18354</v>
      </c>
      <c r="B4582" s="1">
        <v>317</v>
      </c>
      <c r="C4582" s="1">
        <f t="shared" si="71"/>
        <v>2.0000000000000002E-5</v>
      </c>
      <c r="D4582" s="1" t="s">
        <v>320</v>
      </c>
      <c r="E4582" s="4">
        <v>6.0775130987167402E-3</v>
      </c>
      <c r="F4582" s="66">
        <f>Cat_Results[[#This Row],[TotalLossInOriginalCurrency]] / INDEX(Exchange_Rate[Exchange Rate], MATCH(Cat_Results[[#This Row],[Currency]], Exchange_Rate[Currency], 0))</f>
        <v>6.0775130987167402E-3</v>
      </c>
    </row>
    <row r="4583" spans="1:6" x14ac:dyDescent="0.3">
      <c r="A4583" s="1">
        <v>18363</v>
      </c>
      <c r="B4583" s="1">
        <v>237</v>
      </c>
      <c r="C4583" s="1">
        <f t="shared" si="71"/>
        <v>2.0000000000000002E-5</v>
      </c>
      <c r="D4583" s="1" t="s">
        <v>321</v>
      </c>
      <c r="E4583" s="4">
        <v>732387.65172186145</v>
      </c>
      <c r="F4583" s="66">
        <f>Cat_Results[[#This Row],[TotalLossInOriginalCurrency]] / INDEX(Exchange_Rate[Exchange Rate], MATCH(Cat_Results[[#This Row],[Currency]], Exchange_Rate[Currency], 0))</f>
        <v>1147431.7336354901</v>
      </c>
    </row>
    <row r="4584" spans="1:6" x14ac:dyDescent="0.3">
      <c r="A4584" s="1">
        <v>18373</v>
      </c>
      <c r="B4584" s="1">
        <v>316</v>
      </c>
      <c r="C4584" s="1">
        <f t="shared" si="71"/>
        <v>2.0000000000000002E-5</v>
      </c>
      <c r="D4584" s="1" t="s">
        <v>320</v>
      </c>
      <c r="E4584" s="4">
        <v>6.0775130987167402E-3</v>
      </c>
      <c r="F4584" s="66">
        <f>Cat_Results[[#This Row],[TotalLossInOriginalCurrency]] / INDEX(Exchange_Rate[Exchange Rate], MATCH(Cat_Results[[#This Row],[Currency]], Exchange_Rate[Currency], 0))</f>
        <v>6.0775130987167402E-3</v>
      </c>
    </row>
    <row r="4585" spans="1:6" x14ac:dyDescent="0.3">
      <c r="A4585" s="1">
        <v>18374</v>
      </c>
      <c r="B4585" s="1">
        <v>216</v>
      </c>
      <c r="C4585" s="1">
        <f t="shared" si="71"/>
        <v>2.0000000000000002E-5</v>
      </c>
      <c r="D4585" s="1" t="s">
        <v>323</v>
      </c>
      <c r="E4585" s="4">
        <v>14489185.098419547</v>
      </c>
      <c r="F4585" s="66">
        <f>Cat_Results[[#This Row],[TotalLossInOriginalCurrency]] / INDEX(Exchange_Rate[Exchange Rate], MATCH(Cat_Results[[#This Row],[Currency]], Exchange_Rate[Currency], 0))</f>
        <v>182665.161176302</v>
      </c>
    </row>
    <row r="4586" spans="1:6" x14ac:dyDescent="0.3">
      <c r="A4586" s="1">
        <v>18374</v>
      </c>
      <c r="B4586" s="1">
        <v>236</v>
      </c>
      <c r="C4586" s="1">
        <f t="shared" si="71"/>
        <v>2.0000000000000002E-5</v>
      </c>
      <c r="D4586" s="1" t="s">
        <v>321</v>
      </c>
      <c r="E4586" s="4">
        <v>20376623.83023585</v>
      </c>
      <c r="F4586" s="66">
        <f>Cat_Results[[#This Row],[TotalLossInOriginalCurrency]] / INDEX(Exchange_Rate[Exchange Rate], MATCH(Cat_Results[[#This Row],[Currency]], Exchange_Rate[Currency], 0))</f>
        <v>31924056.546006694</v>
      </c>
    </row>
    <row r="4587" spans="1:6" x14ac:dyDescent="0.3">
      <c r="A4587" s="1">
        <v>18383</v>
      </c>
      <c r="B4587" s="1">
        <v>301</v>
      </c>
      <c r="C4587" s="1">
        <f t="shared" si="71"/>
        <v>2.0000000000000002E-5</v>
      </c>
      <c r="D4587" s="1" t="s">
        <v>320</v>
      </c>
      <c r="E4587" s="4">
        <v>4.1832029819488499E-3</v>
      </c>
      <c r="F4587" s="66">
        <f>Cat_Results[[#This Row],[TotalLossInOriginalCurrency]] / INDEX(Exchange_Rate[Exchange Rate], MATCH(Cat_Results[[#This Row],[Currency]], Exchange_Rate[Currency], 0))</f>
        <v>4.1832029819488499E-3</v>
      </c>
    </row>
    <row r="4588" spans="1:6" x14ac:dyDescent="0.3">
      <c r="A4588" s="1">
        <v>18389</v>
      </c>
      <c r="B4588" s="1">
        <v>264</v>
      </c>
      <c r="C4588" s="1">
        <f t="shared" si="71"/>
        <v>2.0000000000000002E-5</v>
      </c>
      <c r="D4588" s="1" t="s">
        <v>321</v>
      </c>
      <c r="E4588" s="4">
        <v>87463.326498646056</v>
      </c>
      <c r="F4588" s="66">
        <f>Cat_Results[[#This Row],[TotalLossInOriginalCurrency]] / INDEX(Exchange_Rate[Exchange Rate], MATCH(Cat_Results[[#This Row],[Currency]], Exchange_Rate[Currency], 0))</f>
        <v>137028.79358755401</v>
      </c>
    </row>
    <row r="4589" spans="1:6" x14ac:dyDescent="0.3">
      <c r="A4589" s="1">
        <v>18391</v>
      </c>
      <c r="B4589" s="1">
        <v>230</v>
      </c>
      <c r="C4589" s="1">
        <f t="shared" si="71"/>
        <v>2.0000000000000002E-5</v>
      </c>
      <c r="D4589" s="1" t="s">
        <v>320</v>
      </c>
      <c r="E4589" s="4">
        <v>555.11354275792803</v>
      </c>
      <c r="F4589" s="66">
        <f>Cat_Results[[#This Row],[TotalLossInOriginalCurrency]] / INDEX(Exchange_Rate[Exchange Rate], MATCH(Cat_Results[[#This Row],[Currency]], Exchange_Rate[Currency], 0))</f>
        <v>555.11354275792803</v>
      </c>
    </row>
    <row r="4590" spans="1:6" x14ac:dyDescent="0.3">
      <c r="A4590" s="1">
        <v>18393</v>
      </c>
      <c r="B4590" s="1">
        <v>222</v>
      </c>
      <c r="C4590" s="1">
        <f t="shared" si="71"/>
        <v>2.0000000000000002E-5</v>
      </c>
      <c r="D4590" s="1" t="s">
        <v>321</v>
      </c>
      <c r="E4590" s="4">
        <v>4.0184723342955085E-4</v>
      </c>
      <c r="F4590" s="66">
        <f>Cat_Results[[#This Row],[TotalLossInOriginalCurrency]] / INDEX(Exchange_Rate[Exchange Rate], MATCH(Cat_Results[[#This Row],[Currency]], Exchange_Rate[Currency], 0))</f>
        <v>6.2957406044006304E-4</v>
      </c>
    </row>
    <row r="4591" spans="1:6" x14ac:dyDescent="0.3">
      <c r="A4591" s="1">
        <v>18403</v>
      </c>
      <c r="B4591" s="1">
        <v>235</v>
      </c>
      <c r="C4591" s="1">
        <f t="shared" si="71"/>
        <v>2.0000000000000002E-5</v>
      </c>
      <c r="D4591" s="1" t="s">
        <v>321</v>
      </c>
      <c r="E4591" s="4">
        <v>1.3659019959285088</v>
      </c>
      <c r="F4591" s="66">
        <f>Cat_Results[[#This Row],[TotalLossInOriginalCurrency]] / INDEX(Exchange_Rate[Exchange Rate], MATCH(Cat_Results[[#This Row],[Currency]], Exchange_Rate[Currency], 0))</f>
        <v>2.1399586564297102</v>
      </c>
    </row>
    <row r="4592" spans="1:6" x14ac:dyDescent="0.3">
      <c r="A4592" s="1">
        <v>18407</v>
      </c>
      <c r="B4592" s="1">
        <v>266</v>
      </c>
      <c r="C4592" s="1">
        <f t="shared" si="71"/>
        <v>2.0000000000000002E-5</v>
      </c>
      <c r="D4592" s="1" t="s">
        <v>320</v>
      </c>
      <c r="E4592" s="4">
        <v>26.603111206929899</v>
      </c>
      <c r="F4592" s="66">
        <f>Cat_Results[[#This Row],[TotalLossInOriginalCurrency]] / INDEX(Exchange_Rate[Exchange Rate], MATCH(Cat_Results[[#This Row],[Currency]], Exchange_Rate[Currency], 0))</f>
        <v>26.603111206929899</v>
      </c>
    </row>
    <row r="4593" spans="1:6" x14ac:dyDescent="0.3">
      <c r="A4593" s="1">
        <v>18410</v>
      </c>
      <c r="B4593" s="1">
        <v>183</v>
      </c>
      <c r="C4593" s="1">
        <f t="shared" si="71"/>
        <v>2.0000000000000002E-5</v>
      </c>
      <c r="D4593" s="1" t="s">
        <v>321</v>
      </c>
      <c r="E4593" s="4">
        <v>491.44256033288781</v>
      </c>
      <c r="F4593" s="66">
        <f>Cat_Results[[#This Row],[TotalLossInOriginalCurrency]] / INDEX(Exchange_Rate[Exchange Rate], MATCH(Cat_Results[[#This Row],[Currency]], Exchange_Rate[Currency], 0))</f>
        <v>769.94305906072304</v>
      </c>
    </row>
    <row r="4594" spans="1:6" x14ac:dyDescent="0.3">
      <c r="A4594" s="1">
        <v>18410</v>
      </c>
      <c r="B4594" s="1">
        <v>226</v>
      </c>
      <c r="C4594" s="1">
        <f t="shared" si="71"/>
        <v>2.0000000000000002E-5</v>
      </c>
      <c r="D4594" s="1" t="s">
        <v>320</v>
      </c>
      <c r="E4594" s="4">
        <v>99629.070110075205</v>
      </c>
      <c r="F4594" s="66">
        <f>Cat_Results[[#This Row],[TotalLossInOriginalCurrency]] / INDEX(Exchange_Rate[Exchange Rate], MATCH(Cat_Results[[#This Row],[Currency]], Exchange_Rate[Currency], 0))</f>
        <v>99629.070110075205</v>
      </c>
    </row>
    <row r="4595" spans="1:6" x14ac:dyDescent="0.3">
      <c r="A4595" s="1">
        <v>18410</v>
      </c>
      <c r="B4595" s="1">
        <v>224</v>
      </c>
      <c r="C4595" s="1">
        <f t="shared" si="71"/>
        <v>2.0000000000000002E-5</v>
      </c>
      <c r="D4595" s="1" t="s">
        <v>320</v>
      </c>
      <c r="E4595" s="4">
        <v>292072.41003588698</v>
      </c>
      <c r="F4595" s="66">
        <f>Cat_Results[[#This Row],[TotalLossInOriginalCurrency]] / INDEX(Exchange_Rate[Exchange Rate], MATCH(Cat_Results[[#This Row],[Currency]], Exchange_Rate[Currency], 0))</f>
        <v>292072.41003588698</v>
      </c>
    </row>
    <row r="4596" spans="1:6" x14ac:dyDescent="0.3">
      <c r="A4596" s="1">
        <v>18413</v>
      </c>
      <c r="B4596" s="1">
        <v>250</v>
      </c>
      <c r="C4596" s="1">
        <f t="shared" si="71"/>
        <v>2.0000000000000002E-5</v>
      </c>
      <c r="D4596" s="1" t="s">
        <v>321</v>
      </c>
      <c r="E4596" s="4">
        <v>1.6538723770435351</v>
      </c>
      <c r="F4596" s="66">
        <f>Cat_Results[[#This Row],[TotalLossInOriginalCurrency]] / INDEX(Exchange_Rate[Exchange Rate], MATCH(Cat_Results[[#This Row],[Currency]], Exchange_Rate[Currency], 0))</f>
        <v>2.59112185239792</v>
      </c>
    </row>
    <row r="4597" spans="1:6" x14ac:dyDescent="0.3">
      <c r="A4597" s="1">
        <v>18414</v>
      </c>
      <c r="B4597" s="1">
        <v>258</v>
      </c>
      <c r="C4597" s="1">
        <f t="shared" si="71"/>
        <v>2.0000000000000002E-5</v>
      </c>
      <c r="D4597" s="1" t="s">
        <v>321</v>
      </c>
      <c r="E4597" s="4">
        <v>3824988.2565911389</v>
      </c>
      <c r="F4597" s="66">
        <f>Cat_Results[[#This Row],[TotalLossInOriginalCurrency]] / INDEX(Exchange_Rate[Exchange Rate], MATCH(Cat_Results[[#This Row],[Currency]], Exchange_Rate[Currency], 0))</f>
        <v>5992609.0999449799</v>
      </c>
    </row>
    <row r="4598" spans="1:6" x14ac:dyDescent="0.3">
      <c r="A4598" s="1">
        <v>18422</v>
      </c>
      <c r="B4598" s="1">
        <v>205</v>
      </c>
      <c r="C4598" s="1">
        <f t="shared" si="71"/>
        <v>2.0000000000000002E-5</v>
      </c>
      <c r="D4598" s="1" t="s">
        <v>321</v>
      </c>
      <c r="E4598" s="4">
        <v>1247.9908801831268</v>
      </c>
      <c r="F4598" s="66">
        <f>Cat_Results[[#This Row],[TotalLossInOriginalCurrency]] / INDEX(Exchange_Rate[Exchange Rate], MATCH(Cat_Results[[#This Row],[Currency]], Exchange_Rate[Currency], 0))</f>
        <v>1955.22731144248</v>
      </c>
    </row>
    <row r="4599" spans="1:6" x14ac:dyDescent="0.3">
      <c r="A4599" s="1">
        <v>18426</v>
      </c>
      <c r="B4599" s="1">
        <v>207</v>
      </c>
      <c r="C4599" s="1">
        <f t="shared" si="71"/>
        <v>2.0000000000000002E-5</v>
      </c>
      <c r="D4599" s="1" t="s">
        <v>320</v>
      </c>
      <c r="E4599" s="4">
        <v>355.77723041176802</v>
      </c>
      <c r="F4599" s="66">
        <f>Cat_Results[[#This Row],[TotalLossInOriginalCurrency]] / INDEX(Exchange_Rate[Exchange Rate], MATCH(Cat_Results[[#This Row],[Currency]], Exchange_Rate[Currency], 0))</f>
        <v>355.77723041176802</v>
      </c>
    </row>
    <row r="4600" spans="1:6" x14ac:dyDescent="0.3">
      <c r="A4600" s="1">
        <v>18426</v>
      </c>
      <c r="B4600" s="1">
        <v>214</v>
      </c>
      <c r="C4600" s="1">
        <f t="shared" si="71"/>
        <v>2.0000000000000002E-5</v>
      </c>
      <c r="D4600" s="1" t="s">
        <v>320</v>
      </c>
      <c r="E4600" s="4">
        <v>8.0745667219161998E-4</v>
      </c>
      <c r="F4600" s="66">
        <f>Cat_Results[[#This Row],[TotalLossInOriginalCurrency]] / INDEX(Exchange_Rate[Exchange Rate], MATCH(Cat_Results[[#This Row],[Currency]], Exchange_Rate[Currency], 0))</f>
        <v>8.0745667219161998E-4</v>
      </c>
    </row>
    <row r="4601" spans="1:6" x14ac:dyDescent="0.3">
      <c r="A4601" s="1">
        <v>18433</v>
      </c>
      <c r="B4601" s="1">
        <v>249</v>
      </c>
      <c r="C4601" s="1">
        <f t="shared" si="71"/>
        <v>2.0000000000000002E-5</v>
      </c>
      <c r="D4601" s="1" t="s">
        <v>320</v>
      </c>
      <c r="E4601" s="4">
        <v>1.23613514006138E-2</v>
      </c>
      <c r="F4601" s="66">
        <f>Cat_Results[[#This Row],[TotalLossInOriginalCurrency]] / INDEX(Exchange_Rate[Exchange Rate], MATCH(Cat_Results[[#This Row],[Currency]], Exchange_Rate[Currency], 0))</f>
        <v>1.23613514006138E-2</v>
      </c>
    </row>
    <row r="4602" spans="1:6" x14ac:dyDescent="0.3">
      <c r="A4602" s="1">
        <v>18445</v>
      </c>
      <c r="B4602" s="1">
        <v>240</v>
      </c>
      <c r="C4602" s="1">
        <f t="shared" si="71"/>
        <v>2.0000000000000002E-5</v>
      </c>
      <c r="D4602" s="1" t="s">
        <v>320</v>
      </c>
      <c r="E4602" s="4">
        <v>436351.836705858</v>
      </c>
      <c r="F4602" s="66">
        <f>Cat_Results[[#This Row],[TotalLossInOriginalCurrency]] / INDEX(Exchange_Rate[Exchange Rate], MATCH(Cat_Results[[#This Row],[Currency]], Exchange_Rate[Currency], 0))</f>
        <v>436351.836705858</v>
      </c>
    </row>
    <row r="4603" spans="1:6" x14ac:dyDescent="0.3">
      <c r="A4603" s="1">
        <v>18452</v>
      </c>
      <c r="B4603" s="1">
        <v>219</v>
      </c>
      <c r="C4603" s="1">
        <f t="shared" si="71"/>
        <v>2.0000000000000002E-5</v>
      </c>
      <c r="D4603" s="1" t="s">
        <v>320</v>
      </c>
      <c r="E4603" s="4">
        <v>1.7061829566955599E-3</v>
      </c>
      <c r="F4603" s="66">
        <f>Cat_Results[[#This Row],[TotalLossInOriginalCurrency]] / INDEX(Exchange_Rate[Exchange Rate], MATCH(Cat_Results[[#This Row],[Currency]], Exchange_Rate[Currency], 0))</f>
        <v>1.7061829566955599E-3</v>
      </c>
    </row>
    <row r="4604" spans="1:6" x14ac:dyDescent="0.3">
      <c r="A4604" s="1">
        <v>18454</v>
      </c>
      <c r="B4604" s="1">
        <v>242</v>
      </c>
      <c r="C4604" s="1">
        <f t="shared" si="71"/>
        <v>2.0000000000000002E-5</v>
      </c>
      <c r="D4604" s="1" t="s">
        <v>320</v>
      </c>
      <c r="E4604" s="4">
        <v>18625070.665672399</v>
      </c>
      <c r="F4604" s="66">
        <f>Cat_Results[[#This Row],[TotalLossInOriginalCurrency]] / INDEX(Exchange_Rate[Exchange Rate], MATCH(Cat_Results[[#This Row],[Currency]], Exchange_Rate[Currency], 0))</f>
        <v>18625070.665672399</v>
      </c>
    </row>
    <row r="4605" spans="1:6" x14ac:dyDescent="0.3">
      <c r="A4605" s="1">
        <v>18456</v>
      </c>
      <c r="B4605" s="1">
        <v>246</v>
      </c>
      <c r="C4605" s="1">
        <f t="shared" si="71"/>
        <v>2.0000000000000002E-5</v>
      </c>
      <c r="D4605" s="1" t="s">
        <v>320</v>
      </c>
      <c r="E4605" s="4">
        <v>15898.844604477301</v>
      </c>
      <c r="F4605" s="66">
        <f>Cat_Results[[#This Row],[TotalLossInOriginalCurrency]] / INDEX(Exchange_Rate[Exchange Rate], MATCH(Cat_Results[[#This Row],[Currency]], Exchange_Rate[Currency], 0))</f>
        <v>15898.844604477301</v>
      </c>
    </row>
    <row r="4606" spans="1:6" x14ac:dyDescent="0.3">
      <c r="A4606" s="1">
        <v>18460</v>
      </c>
      <c r="B4606" s="1">
        <v>239</v>
      </c>
      <c r="C4606" s="1">
        <f t="shared" si="71"/>
        <v>2.0000000000000002E-5</v>
      </c>
      <c r="D4606" s="1" t="s">
        <v>321</v>
      </c>
      <c r="E4606" s="4">
        <v>194.54073532498893</v>
      </c>
      <c r="F4606" s="66">
        <f>Cat_Results[[#This Row],[TotalLossInOriginalCurrency]] / INDEX(Exchange_Rate[Exchange Rate], MATCH(Cat_Results[[#This Row],[Currency]], Exchange_Rate[Currency], 0))</f>
        <v>304.78696994941703</v>
      </c>
    </row>
    <row r="4607" spans="1:6" x14ac:dyDescent="0.3">
      <c r="A4607" s="1">
        <v>18465</v>
      </c>
      <c r="B4607" s="1">
        <v>240</v>
      </c>
      <c r="C4607" s="1">
        <f t="shared" si="71"/>
        <v>2.0000000000000002E-5</v>
      </c>
      <c r="D4607" s="1" t="s">
        <v>321</v>
      </c>
      <c r="E4607" s="4">
        <v>20818.439487452757</v>
      </c>
      <c r="F4607" s="66">
        <f>Cat_Results[[#This Row],[TotalLossInOriginalCurrency]] / INDEX(Exchange_Rate[Exchange Rate], MATCH(Cat_Results[[#This Row],[Currency]], Exchange_Rate[Currency], 0))</f>
        <v>32616.249135977101</v>
      </c>
    </row>
    <row r="4608" spans="1:6" x14ac:dyDescent="0.3">
      <c r="A4608" s="1">
        <v>18466</v>
      </c>
      <c r="B4608" s="1">
        <v>256</v>
      </c>
      <c r="C4608" s="1">
        <f t="shared" si="71"/>
        <v>2.0000000000000002E-5</v>
      </c>
      <c r="D4608" s="1" t="s">
        <v>320</v>
      </c>
      <c r="E4608" s="4">
        <v>2.0089946687221499E-2</v>
      </c>
      <c r="F4608" s="66">
        <f>Cat_Results[[#This Row],[TotalLossInOriginalCurrency]] / INDEX(Exchange_Rate[Exchange Rate], MATCH(Cat_Results[[#This Row],[Currency]], Exchange_Rate[Currency], 0))</f>
        <v>2.0089946687221499E-2</v>
      </c>
    </row>
    <row r="4609" spans="1:6" x14ac:dyDescent="0.3">
      <c r="A4609" s="1">
        <v>18466</v>
      </c>
      <c r="B4609" s="1">
        <v>215</v>
      </c>
      <c r="C4609" s="1">
        <f t="shared" si="71"/>
        <v>2.0000000000000002E-5</v>
      </c>
      <c r="D4609" s="1" t="s">
        <v>321</v>
      </c>
      <c r="E4609" s="4">
        <v>106390.98547860095</v>
      </c>
      <c r="F4609" s="66">
        <f>Cat_Results[[#This Row],[TotalLossInOriginalCurrency]] / INDEX(Exchange_Rate[Exchange Rate], MATCH(Cat_Results[[#This Row],[Currency]], Exchange_Rate[Currency], 0))</f>
        <v>166682.756903253</v>
      </c>
    </row>
    <row r="4610" spans="1:6" x14ac:dyDescent="0.3">
      <c r="A4610" s="1">
        <v>18470</v>
      </c>
      <c r="B4610" s="1">
        <v>251</v>
      </c>
      <c r="C4610" s="1">
        <f t="shared" si="71"/>
        <v>2.0000000000000002E-5</v>
      </c>
      <c r="D4610" s="1" t="s">
        <v>324</v>
      </c>
      <c r="E4610" s="4">
        <v>3.7042650390444166E-2</v>
      </c>
      <c r="F4610" s="66">
        <f>Cat_Results[[#This Row],[TotalLossInOriginalCurrency]] / INDEX(Exchange_Rate[Exchange Rate], MATCH(Cat_Results[[#This Row],[Currency]], Exchange_Rate[Currency], 0))</f>
        <v>3.7469752132892602E-2</v>
      </c>
    </row>
    <row r="4611" spans="1:6" x14ac:dyDescent="0.3">
      <c r="A4611" s="1">
        <v>18471</v>
      </c>
      <c r="B4611" s="1">
        <v>273</v>
      </c>
      <c r="C4611" s="1">
        <f t="shared" si="71"/>
        <v>2.0000000000000002E-5</v>
      </c>
      <c r="D4611" s="1" t="s">
        <v>320</v>
      </c>
      <c r="E4611" s="4">
        <v>3.4282520413398701E-2</v>
      </c>
      <c r="F4611" s="66">
        <f>Cat_Results[[#This Row],[TotalLossInOriginalCurrency]] / INDEX(Exchange_Rate[Exchange Rate], MATCH(Cat_Results[[#This Row],[Currency]], Exchange_Rate[Currency], 0))</f>
        <v>3.4282520413398701E-2</v>
      </c>
    </row>
    <row r="4612" spans="1:6" x14ac:dyDescent="0.3">
      <c r="A4612" s="1">
        <v>18472</v>
      </c>
      <c r="B4612" s="1">
        <v>209</v>
      </c>
      <c r="C4612" s="1">
        <f t="shared" si="71"/>
        <v>2.0000000000000002E-5</v>
      </c>
      <c r="D4612" s="1" t="s">
        <v>320</v>
      </c>
      <c r="E4612" s="4">
        <v>4530.2475360436101</v>
      </c>
      <c r="F4612" s="66">
        <f>Cat_Results[[#This Row],[TotalLossInOriginalCurrency]] / INDEX(Exchange_Rate[Exchange Rate], MATCH(Cat_Results[[#This Row],[Currency]], Exchange_Rate[Currency], 0))</f>
        <v>4530.2475360436101</v>
      </c>
    </row>
    <row r="4613" spans="1:6" x14ac:dyDescent="0.3">
      <c r="A4613" s="1">
        <v>18473</v>
      </c>
      <c r="B4613" s="1">
        <v>255</v>
      </c>
      <c r="C4613" s="1">
        <f t="shared" si="71"/>
        <v>2.0000000000000002E-5</v>
      </c>
      <c r="D4613" s="1" t="s">
        <v>321</v>
      </c>
      <c r="E4613" s="4">
        <v>1.9059205300947353E-2</v>
      </c>
      <c r="F4613" s="66">
        <f>Cat_Results[[#This Row],[TotalLossInOriginalCurrency]] / INDEX(Exchange_Rate[Exchange Rate], MATCH(Cat_Results[[#This Row],[Currency]], Exchange_Rate[Currency], 0))</f>
        <v>2.9860056936740896E-2</v>
      </c>
    </row>
    <row r="4614" spans="1:6" x14ac:dyDescent="0.3">
      <c r="A4614" s="1">
        <v>18474</v>
      </c>
      <c r="B4614" s="1">
        <v>303</v>
      </c>
      <c r="C4614" s="1">
        <f t="shared" ref="C4614:C4677" si="72">1/50000</f>
        <v>2.0000000000000002E-5</v>
      </c>
      <c r="D4614" s="1" t="s">
        <v>320</v>
      </c>
      <c r="E4614" s="4">
        <v>4.9136579036712603E-3</v>
      </c>
      <c r="F4614" s="66">
        <f>Cat_Results[[#This Row],[TotalLossInOriginalCurrency]] / INDEX(Exchange_Rate[Exchange Rate], MATCH(Cat_Results[[#This Row],[Currency]], Exchange_Rate[Currency], 0))</f>
        <v>4.9136579036712603E-3</v>
      </c>
    </row>
    <row r="4615" spans="1:6" x14ac:dyDescent="0.3">
      <c r="A4615" s="1">
        <v>18481</v>
      </c>
      <c r="B4615" s="1">
        <v>224</v>
      </c>
      <c r="C4615" s="1">
        <f t="shared" si="72"/>
        <v>2.0000000000000002E-5</v>
      </c>
      <c r="D4615" s="1" t="s">
        <v>320</v>
      </c>
      <c r="E4615" s="4">
        <v>277595.07977399701</v>
      </c>
      <c r="F4615" s="66">
        <f>Cat_Results[[#This Row],[TotalLossInOriginalCurrency]] / INDEX(Exchange_Rate[Exchange Rate], MATCH(Cat_Results[[#This Row],[Currency]], Exchange_Rate[Currency], 0))</f>
        <v>277595.07977399701</v>
      </c>
    </row>
    <row r="4616" spans="1:6" x14ac:dyDescent="0.3">
      <c r="A4616" s="1">
        <v>18485</v>
      </c>
      <c r="B4616" s="1">
        <v>243</v>
      </c>
      <c r="C4616" s="1">
        <f t="shared" si="72"/>
        <v>2.0000000000000002E-5</v>
      </c>
      <c r="D4616" s="1" t="s">
        <v>320</v>
      </c>
      <c r="E4616" s="4">
        <v>3441.3612223764899</v>
      </c>
      <c r="F4616" s="66">
        <f>Cat_Results[[#This Row],[TotalLossInOriginalCurrency]] / INDEX(Exchange_Rate[Exchange Rate], MATCH(Cat_Results[[#This Row],[Currency]], Exchange_Rate[Currency], 0))</f>
        <v>3441.3612223764899</v>
      </c>
    </row>
    <row r="4617" spans="1:6" x14ac:dyDescent="0.3">
      <c r="A4617" s="1">
        <v>18486</v>
      </c>
      <c r="B4617" s="1">
        <v>280</v>
      </c>
      <c r="C4617" s="1">
        <f t="shared" si="72"/>
        <v>2.0000000000000002E-5</v>
      </c>
      <c r="D4617" s="1" t="s">
        <v>320</v>
      </c>
      <c r="E4617" s="4">
        <v>4.8286840319633501E-3</v>
      </c>
      <c r="F4617" s="66">
        <f>Cat_Results[[#This Row],[TotalLossInOriginalCurrency]] / INDEX(Exchange_Rate[Exchange Rate], MATCH(Cat_Results[[#This Row],[Currency]], Exchange_Rate[Currency], 0))</f>
        <v>4.8286840319633501E-3</v>
      </c>
    </row>
    <row r="4618" spans="1:6" x14ac:dyDescent="0.3">
      <c r="A4618" s="1">
        <v>18493</v>
      </c>
      <c r="B4618" s="1">
        <v>223</v>
      </c>
      <c r="C4618" s="1">
        <f t="shared" si="72"/>
        <v>2.0000000000000002E-5</v>
      </c>
      <c r="D4618" s="1" t="s">
        <v>321</v>
      </c>
      <c r="E4618" s="4">
        <v>6.286336463049933</v>
      </c>
      <c r="F4618" s="66">
        <f>Cat_Results[[#This Row],[TotalLossInOriginalCurrency]] / INDEX(Exchange_Rate[Exchange Rate], MATCH(Cat_Results[[#This Row],[Currency]], Exchange_Rate[Currency], 0))</f>
        <v>9.84880333393812</v>
      </c>
    </row>
    <row r="4619" spans="1:6" x14ac:dyDescent="0.3">
      <c r="A4619" s="1">
        <v>18493</v>
      </c>
      <c r="B4619" s="1">
        <v>257</v>
      </c>
      <c r="C4619" s="1">
        <f t="shared" si="72"/>
        <v>2.0000000000000002E-5</v>
      </c>
      <c r="D4619" s="1" t="s">
        <v>321</v>
      </c>
      <c r="E4619" s="4">
        <v>37.557733851034051</v>
      </c>
      <c r="F4619" s="66">
        <f>Cat_Results[[#This Row],[TotalLossInOriginalCurrency]] / INDEX(Exchange_Rate[Exchange Rate], MATCH(Cat_Results[[#This Row],[Currency]], Exchange_Rate[Currency], 0))</f>
        <v>58.841701608151197</v>
      </c>
    </row>
    <row r="4620" spans="1:6" x14ac:dyDescent="0.3">
      <c r="A4620" s="1">
        <v>18495</v>
      </c>
      <c r="B4620" s="1">
        <v>235</v>
      </c>
      <c r="C4620" s="1">
        <f t="shared" si="72"/>
        <v>2.0000000000000002E-5</v>
      </c>
      <c r="D4620" s="1" t="s">
        <v>322</v>
      </c>
      <c r="E4620" s="4">
        <v>10.846891677233106</v>
      </c>
      <c r="F4620" s="66">
        <f>Cat_Results[[#This Row],[TotalLossInOriginalCurrency]] / INDEX(Exchange_Rate[Exchange Rate], MATCH(Cat_Results[[#This Row],[Currency]], Exchange_Rate[Currency], 0))</f>
        <v>13.3232373669744</v>
      </c>
    </row>
    <row r="4621" spans="1:6" x14ac:dyDescent="0.3">
      <c r="A4621" s="1">
        <v>18499</v>
      </c>
      <c r="B4621" s="1">
        <v>205</v>
      </c>
      <c r="C4621" s="1">
        <f t="shared" si="72"/>
        <v>2.0000000000000002E-5</v>
      </c>
      <c r="D4621" s="1" t="s">
        <v>320</v>
      </c>
      <c r="E4621" s="4">
        <v>5352.74774402204</v>
      </c>
      <c r="F4621" s="66">
        <f>Cat_Results[[#This Row],[TotalLossInOriginalCurrency]] / INDEX(Exchange_Rate[Exchange Rate], MATCH(Cat_Results[[#This Row],[Currency]], Exchange_Rate[Currency], 0))</f>
        <v>5352.74774402204</v>
      </c>
    </row>
    <row r="4622" spans="1:6" x14ac:dyDescent="0.3">
      <c r="A4622" s="1">
        <v>18504</v>
      </c>
      <c r="B4622" s="1">
        <v>282</v>
      </c>
      <c r="C4622" s="1">
        <f t="shared" si="72"/>
        <v>2.0000000000000002E-5</v>
      </c>
      <c r="D4622" s="1" t="s">
        <v>320</v>
      </c>
      <c r="E4622" s="4">
        <v>0.59574253857135795</v>
      </c>
      <c r="F4622" s="66">
        <f>Cat_Results[[#This Row],[TotalLossInOriginalCurrency]] / INDEX(Exchange_Rate[Exchange Rate], MATCH(Cat_Results[[#This Row],[Currency]], Exchange_Rate[Currency], 0))</f>
        <v>0.59574253857135795</v>
      </c>
    </row>
    <row r="4623" spans="1:6" x14ac:dyDescent="0.3">
      <c r="A4623" s="1">
        <v>18505</v>
      </c>
      <c r="B4623" s="1">
        <v>231</v>
      </c>
      <c r="C4623" s="1">
        <f t="shared" si="72"/>
        <v>2.0000000000000002E-5</v>
      </c>
      <c r="D4623" s="1" t="s">
        <v>321</v>
      </c>
      <c r="E4623" s="4">
        <v>59545.890258263367</v>
      </c>
      <c r="F4623" s="66">
        <f>Cat_Results[[#This Row],[TotalLossInOriginalCurrency]] / INDEX(Exchange_Rate[Exchange Rate], MATCH(Cat_Results[[#This Row],[Currency]], Exchange_Rate[Currency], 0))</f>
        <v>93290.546241835706</v>
      </c>
    </row>
    <row r="4624" spans="1:6" x14ac:dyDescent="0.3">
      <c r="A4624" s="1">
        <v>18510</v>
      </c>
      <c r="B4624" s="1">
        <v>234</v>
      </c>
      <c r="C4624" s="1">
        <f t="shared" si="72"/>
        <v>2.0000000000000002E-5</v>
      </c>
      <c r="D4624" s="1" t="s">
        <v>320</v>
      </c>
      <c r="E4624" s="4">
        <v>20837.694824010501</v>
      </c>
      <c r="F4624" s="66">
        <f>Cat_Results[[#This Row],[TotalLossInOriginalCurrency]] / INDEX(Exchange_Rate[Exchange Rate], MATCH(Cat_Results[[#This Row],[Currency]], Exchange_Rate[Currency], 0))</f>
        <v>20837.694824010501</v>
      </c>
    </row>
    <row r="4625" spans="1:6" x14ac:dyDescent="0.3">
      <c r="A4625" s="1">
        <v>18512</v>
      </c>
      <c r="B4625" s="1">
        <v>214</v>
      </c>
      <c r="C4625" s="1">
        <f t="shared" si="72"/>
        <v>2.0000000000000002E-5</v>
      </c>
      <c r="D4625" s="1" t="s">
        <v>320</v>
      </c>
      <c r="E4625" s="4">
        <v>8591.3032304858207</v>
      </c>
      <c r="F4625" s="66">
        <f>Cat_Results[[#This Row],[TotalLossInOriginalCurrency]] / INDEX(Exchange_Rate[Exchange Rate], MATCH(Cat_Results[[#This Row],[Currency]], Exchange_Rate[Currency], 0))</f>
        <v>8591.3032304858207</v>
      </c>
    </row>
    <row r="4626" spans="1:6" x14ac:dyDescent="0.3">
      <c r="A4626" s="1">
        <v>18524</v>
      </c>
      <c r="B4626" s="1">
        <v>237</v>
      </c>
      <c r="C4626" s="1">
        <f t="shared" si="72"/>
        <v>2.0000000000000002E-5</v>
      </c>
      <c r="D4626" s="1" t="s">
        <v>321</v>
      </c>
      <c r="E4626" s="4">
        <v>120311.91436925155</v>
      </c>
      <c r="F4626" s="66">
        <f>Cat_Results[[#This Row],[TotalLossInOriginalCurrency]] / INDEX(Exchange_Rate[Exchange Rate], MATCH(Cat_Results[[#This Row],[Currency]], Exchange_Rate[Currency], 0))</f>
        <v>188492.67619020701</v>
      </c>
    </row>
    <row r="4627" spans="1:6" x14ac:dyDescent="0.3">
      <c r="A4627" s="1">
        <v>18527</v>
      </c>
      <c r="B4627" s="1">
        <v>246</v>
      </c>
      <c r="C4627" s="1">
        <f t="shared" si="72"/>
        <v>2.0000000000000002E-5</v>
      </c>
      <c r="D4627" s="1" t="s">
        <v>320</v>
      </c>
      <c r="E4627" s="4">
        <v>21522.0030764603</v>
      </c>
      <c r="F4627" s="66">
        <f>Cat_Results[[#This Row],[TotalLossInOriginalCurrency]] / INDEX(Exchange_Rate[Exchange Rate], MATCH(Cat_Results[[#This Row],[Currency]], Exchange_Rate[Currency], 0))</f>
        <v>21522.0030764603</v>
      </c>
    </row>
    <row r="4628" spans="1:6" x14ac:dyDescent="0.3">
      <c r="A4628" s="1">
        <v>18529</v>
      </c>
      <c r="B4628" s="1">
        <v>285</v>
      </c>
      <c r="C4628" s="1">
        <f t="shared" si="72"/>
        <v>2.0000000000000002E-5</v>
      </c>
      <c r="D4628" s="1" t="s">
        <v>321</v>
      </c>
      <c r="E4628" s="4">
        <v>4.9382549979655653E-2</v>
      </c>
      <c r="F4628" s="66">
        <f>Cat_Results[[#This Row],[TotalLossInOriginalCurrency]] / INDEX(Exchange_Rate[Exchange Rate], MATCH(Cat_Results[[#This Row],[Currency]], Exchange_Rate[Currency], 0))</f>
        <v>7.7367641031742096E-2</v>
      </c>
    </row>
    <row r="4629" spans="1:6" x14ac:dyDescent="0.3">
      <c r="A4629" s="1">
        <v>18532</v>
      </c>
      <c r="B4629" s="1">
        <v>264</v>
      </c>
      <c r="C4629" s="1">
        <f t="shared" si="72"/>
        <v>2.0000000000000002E-5</v>
      </c>
      <c r="D4629" s="1" t="s">
        <v>320</v>
      </c>
      <c r="E4629" s="4">
        <v>241.55838998034599</v>
      </c>
      <c r="F4629" s="66">
        <f>Cat_Results[[#This Row],[TotalLossInOriginalCurrency]] / INDEX(Exchange_Rate[Exchange Rate], MATCH(Cat_Results[[#This Row],[Currency]], Exchange_Rate[Currency], 0))</f>
        <v>241.55838998034599</v>
      </c>
    </row>
    <row r="4630" spans="1:6" x14ac:dyDescent="0.3">
      <c r="A4630" s="1">
        <v>18533</v>
      </c>
      <c r="B4630" s="1">
        <v>239</v>
      </c>
      <c r="C4630" s="1">
        <f t="shared" si="72"/>
        <v>2.0000000000000002E-5</v>
      </c>
      <c r="D4630" s="1" t="s">
        <v>320</v>
      </c>
      <c r="E4630" s="4">
        <v>0.51948190480470702</v>
      </c>
      <c r="F4630" s="66">
        <f>Cat_Results[[#This Row],[TotalLossInOriginalCurrency]] / INDEX(Exchange_Rate[Exchange Rate], MATCH(Cat_Results[[#This Row],[Currency]], Exchange_Rate[Currency], 0))</f>
        <v>0.51948190480470702</v>
      </c>
    </row>
    <row r="4631" spans="1:6" x14ac:dyDescent="0.3">
      <c r="A4631" s="1">
        <v>18537</v>
      </c>
      <c r="B4631" s="1">
        <v>264</v>
      </c>
      <c r="C4631" s="1">
        <f t="shared" si="72"/>
        <v>2.0000000000000002E-5</v>
      </c>
      <c r="D4631" s="1" t="s">
        <v>320</v>
      </c>
      <c r="E4631" s="4">
        <v>75105.419368294999</v>
      </c>
      <c r="F4631" s="66">
        <f>Cat_Results[[#This Row],[TotalLossInOriginalCurrency]] / INDEX(Exchange_Rate[Exchange Rate], MATCH(Cat_Results[[#This Row],[Currency]], Exchange_Rate[Currency], 0))</f>
        <v>75105.419368294999</v>
      </c>
    </row>
    <row r="4632" spans="1:6" x14ac:dyDescent="0.3">
      <c r="A4632" s="1">
        <v>18539</v>
      </c>
      <c r="B4632" s="1">
        <v>239</v>
      </c>
      <c r="C4632" s="1">
        <f t="shared" si="72"/>
        <v>2.0000000000000002E-5</v>
      </c>
      <c r="D4632" s="1" t="s">
        <v>320</v>
      </c>
      <c r="E4632" s="4">
        <v>16743176.8682112</v>
      </c>
      <c r="F4632" s="66">
        <f>Cat_Results[[#This Row],[TotalLossInOriginalCurrency]] / INDEX(Exchange_Rate[Exchange Rate], MATCH(Cat_Results[[#This Row],[Currency]], Exchange_Rate[Currency], 0))</f>
        <v>16743176.8682112</v>
      </c>
    </row>
    <row r="4633" spans="1:6" x14ac:dyDescent="0.3">
      <c r="A4633" s="1">
        <v>18540</v>
      </c>
      <c r="B4633" s="1">
        <v>233</v>
      </c>
      <c r="C4633" s="1">
        <f t="shared" si="72"/>
        <v>2.0000000000000002E-5</v>
      </c>
      <c r="D4633" s="1" t="s">
        <v>321</v>
      </c>
      <c r="E4633" s="4">
        <v>1.8724199053643933</v>
      </c>
      <c r="F4633" s="66">
        <f>Cat_Results[[#This Row],[TotalLossInOriginalCurrency]] / INDEX(Exchange_Rate[Exchange Rate], MATCH(Cat_Results[[#This Row],[Currency]], Exchange_Rate[Currency], 0))</f>
        <v>2.9335202649235699</v>
      </c>
    </row>
    <row r="4634" spans="1:6" x14ac:dyDescent="0.3">
      <c r="A4634" s="1">
        <v>18544</v>
      </c>
      <c r="B4634" s="1">
        <v>181</v>
      </c>
      <c r="C4634" s="1">
        <f t="shared" si="72"/>
        <v>2.0000000000000002E-5</v>
      </c>
      <c r="D4634" s="1" t="s">
        <v>320</v>
      </c>
      <c r="E4634" s="4">
        <v>2.7291104197502102E-3</v>
      </c>
      <c r="F4634" s="66">
        <f>Cat_Results[[#This Row],[TotalLossInOriginalCurrency]] / INDEX(Exchange_Rate[Exchange Rate], MATCH(Cat_Results[[#This Row],[Currency]], Exchange_Rate[Currency], 0))</f>
        <v>2.7291104197502102E-3</v>
      </c>
    </row>
    <row r="4635" spans="1:6" x14ac:dyDescent="0.3">
      <c r="A4635" s="1">
        <v>18567</v>
      </c>
      <c r="B4635" s="1">
        <v>267</v>
      </c>
      <c r="C4635" s="1">
        <f t="shared" si="72"/>
        <v>2.0000000000000002E-5</v>
      </c>
      <c r="D4635" s="1" t="s">
        <v>323</v>
      </c>
      <c r="E4635" s="4">
        <v>30.724611128317111</v>
      </c>
      <c r="F4635" s="66">
        <f>Cat_Results[[#This Row],[TotalLossInOriginalCurrency]] / INDEX(Exchange_Rate[Exchange Rate], MATCH(Cat_Results[[#This Row],[Currency]], Exchange_Rate[Currency], 0))</f>
        <v>0.38734518233502502</v>
      </c>
    </row>
    <row r="4636" spans="1:6" x14ac:dyDescent="0.3">
      <c r="A4636" s="1">
        <v>18567</v>
      </c>
      <c r="B4636" s="1">
        <v>254</v>
      </c>
      <c r="C4636" s="1">
        <f t="shared" si="72"/>
        <v>2.0000000000000002E-5</v>
      </c>
      <c r="D4636" s="1" t="s">
        <v>321</v>
      </c>
      <c r="E4636" s="4">
        <v>1.1149058890166173E-2</v>
      </c>
      <c r="F4636" s="66">
        <f>Cat_Results[[#This Row],[TotalLossInOriginalCurrency]] / INDEX(Exchange_Rate[Exchange Rate], MATCH(Cat_Results[[#This Row],[Currency]], Exchange_Rate[Currency], 0))</f>
        <v>1.74672305583954E-2</v>
      </c>
    </row>
    <row r="4637" spans="1:6" x14ac:dyDescent="0.3">
      <c r="A4637" s="1">
        <v>18567</v>
      </c>
      <c r="B4637" s="1">
        <v>287</v>
      </c>
      <c r="C4637" s="1">
        <f t="shared" si="72"/>
        <v>2.0000000000000002E-5</v>
      </c>
      <c r="D4637" s="1" t="s">
        <v>321</v>
      </c>
      <c r="E4637" s="4">
        <v>0.28249494329778224</v>
      </c>
      <c r="F4637" s="66">
        <f>Cat_Results[[#This Row],[TotalLossInOriginalCurrency]] / INDEX(Exchange_Rate[Exchange Rate], MATCH(Cat_Results[[#This Row],[Currency]], Exchange_Rate[Currency], 0))</f>
        <v>0.44258482754230499</v>
      </c>
    </row>
    <row r="4638" spans="1:6" x14ac:dyDescent="0.3">
      <c r="A4638" s="1">
        <v>18574</v>
      </c>
      <c r="B4638" s="1">
        <v>245</v>
      </c>
      <c r="C4638" s="1">
        <f t="shared" si="72"/>
        <v>2.0000000000000002E-5</v>
      </c>
      <c r="D4638" s="1" t="s">
        <v>321</v>
      </c>
      <c r="E4638" s="4">
        <v>19935841.27385705</v>
      </c>
      <c r="F4638" s="66">
        <f>Cat_Results[[#This Row],[TotalLossInOriginalCurrency]] / INDEX(Exchange_Rate[Exchange Rate], MATCH(Cat_Results[[#This Row],[Currency]], Exchange_Rate[Currency], 0))</f>
        <v>31233482.515118904</v>
      </c>
    </row>
    <row r="4639" spans="1:6" x14ac:dyDescent="0.3">
      <c r="A4639" s="1">
        <v>18576</v>
      </c>
      <c r="B4639" s="1">
        <v>273</v>
      </c>
      <c r="C4639" s="1">
        <f t="shared" si="72"/>
        <v>2.0000000000000002E-5</v>
      </c>
      <c r="D4639" s="1" t="s">
        <v>320</v>
      </c>
      <c r="E4639" s="4">
        <v>2.2976234407709599</v>
      </c>
      <c r="F4639" s="66">
        <f>Cat_Results[[#This Row],[TotalLossInOriginalCurrency]] / INDEX(Exchange_Rate[Exchange Rate], MATCH(Cat_Results[[#This Row],[Currency]], Exchange_Rate[Currency], 0))</f>
        <v>2.2976234407709599</v>
      </c>
    </row>
    <row r="4640" spans="1:6" x14ac:dyDescent="0.3">
      <c r="A4640" s="1">
        <v>18588</v>
      </c>
      <c r="B4640" s="1">
        <v>255</v>
      </c>
      <c r="C4640" s="1">
        <f t="shared" si="72"/>
        <v>2.0000000000000002E-5</v>
      </c>
      <c r="D4640" s="1" t="s">
        <v>321</v>
      </c>
      <c r="E4640" s="4">
        <v>8.3991778493050003E-3</v>
      </c>
      <c r="F4640" s="66">
        <f>Cat_Results[[#This Row],[TotalLossInOriginalCurrency]] / INDEX(Exchange_Rate[Exchange Rate], MATCH(Cat_Results[[#This Row],[Currency]], Exchange_Rate[Currency], 0))</f>
        <v>1.3158991932868997E-2</v>
      </c>
    </row>
    <row r="4641" spans="1:6" x14ac:dyDescent="0.3">
      <c r="A4641" s="1">
        <v>18588</v>
      </c>
      <c r="B4641" s="1">
        <v>275</v>
      </c>
      <c r="C4641" s="1">
        <f t="shared" si="72"/>
        <v>2.0000000000000002E-5</v>
      </c>
      <c r="D4641" s="1" t="s">
        <v>320</v>
      </c>
      <c r="E4641" s="4">
        <v>1.8961727619171099E-3</v>
      </c>
      <c r="F4641" s="66">
        <f>Cat_Results[[#This Row],[TotalLossInOriginalCurrency]] / INDEX(Exchange_Rate[Exchange Rate], MATCH(Cat_Results[[#This Row],[Currency]], Exchange_Rate[Currency], 0))</f>
        <v>1.8961727619171099E-3</v>
      </c>
    </row>
    <row r="4642" spans="1:6" x14ac:dyDescent="0.3">
      <c r="A4642" s="1">
        <v>18595</v>
      </c>
      <c r="B4642" s="1">
        <v>234</v>
      </c>
      <c r="C4642" s="1">
        <f t="shared" si="72"/>
        <v>2.0000000000000002E-5</v>
      </c>
      <c r="D4642" s="1" t="s">
        <v>320</v>
      </c>
      <c r="E4642" s="4">
        <v>28575.0290823057</v>
      </c>
      <c r="F4642" s="66">
        <f>Cat_Results[[#This Row],[TotalLossInOriginalCurrency]] / INDEX(Exchange_Rate[Exchange Rate], MATCH(Cat_Results[[#This Row],[Currency]], Exchange_Rate[Currency], 0))</f>
        <v>28575.0290823057</v>
      </c>
    </row>
    <row r="4643" spans="1:6" x14ac:dyDescent="0.3">
      <c r="A4643" s="1">
        <v>18595</v>
      </c>
      <c r="B4643" s="1">
        <v>314</v>
      </c>
      <c r="C4643" s="1">
        <f t="shared" si="72"/>
        <v>2.0000000000000002E-5</v>
      </c>
      <c r="D4643" s="1" t="s">
        <v>320</v>
      </c>
      <c r="E4643" s="4">
        <v>6.0775130987167402E-3</v>
      </c>
      <c r="F4643" s="66">
        <f>Cat_Results[[#This Row],[TotalLossInOriginalCurrency]] / INDEX(Exchange_Rate[Exchange Rate], MATCH(Cat_Results[[#This Row],[Currency]], Exchange_Rate[Currency], 0))</f>
        <v>6.0775130987167402E-3</v>
      </c>
    </row>
    <row r="4644" spans="1:6" x14ac:dyDescent="0.3">
      <c r="A4644" s="1">
        <v>18598</v>
      </c>
      <c r="B4644" s="1">
        <v>215</v>
      </c>
      <c r="C4644" s="1">
        <f t="shared" si="72"/>
        <v>2.0000000000000002E-5</v>
      </c>
      <c r="D4644" s="1" t="s">
        <v>320</v>
      </c>
      <c r="E4644" s="4">
        <v>42231.0953953192</v>
      </c>
      <c r="F4644" s="66">
        <f>Cat_Results[[#This Row],[TotalLossInOriginalCurrency]] / INDEX(Exchange_Rate[Exchange Rate], MATCH(Cat_Results[[#This Row],[Currency]], Exchange_Rate[Currency], 0))</f>
        <v>42231.0953953192</v>
      </c>
    </row>
    <row r="4645" spans="1:6" x14ac:dyDescent="0.3">
      <c r="A4645" s="1">
        <v>18606</v>
      </c>
      <c r="B4645" s="1">
        <v>237</v>
      </c>
      <c r="C4645" s="1">
        <f t="shared" si="72"/>
        <v>2.0000000000000002E-5</v>
      </c>
      <c r="D4645" s="1" t="s">
        <v>320</v>
      </c>
      <c r="E4645" s="4">
        <v>15612.1782516241</v>
      </c>
      <c r="F4645" s="66">
        <f>Cat_Results[[#This Row],[TotalLossInOriginalCurrency]] / INDEX(Exchange_Rate[Exchange Rate], MATCH(Cat_Results[[#This Row],[Currency]], Exchange_Rate[Currency], 0))</f>
        <v>15612.1782516241</v>
      </c>
    </row>
    <row r="4646" spans="1:6" x14ac:dyDescent="0.3">
      <c r="A4646" s="1">
        <v>18609</v>
      </c>
      <c r="B4646" s="1">
        <v>244</v>
      </c>
      <c r="C4646" s="1">
        <f t="shared" si="72"/>
        <v>2.0000000000000002E-5</v>
      </c>
      <c r="D4646" s="1" t="s">
        <v>320</v>
      </c>
      <c r="E4646" s="4">
        <v>192.58231373876299</v>
      </c>
      <c r="F4646" s="66">
        <f>Cat_Results[[#This Row],[TotalLossInOriginalCurrency]] / INDEX(Exchange_Rate[Exchange Rate], MATCH(Cat_Results[[#This Row],[Currency]], Exchange_Rate[Currency], 0))</f>
        <v>192.58231373876299</v>
      </c>
    </row>
    <row r="4647" spans="1:6" x14ac:dyDescent="0.3">
      <c r="A4647" s="1">
        <v>18611</v>
      </c>
      <c r="B4647" s="1">
        <v>236</v>
      </c>
      <c r="C4647" s="1">
        <f t="shared" si="72"/>
        <v>2.0000000000000002E-5</v>
      </c>
      <c r="D4647" s="1" t="s">
        <v>323</v>
      </c>
      <c r="E4647" s="4">
        <v>0.33869498148817678</v>
      </c>
      <c r="F4647" s="66">
        <f>Cat_Results[[#This Row],[TotalLossInOriginalCurrency]] / INDEX(Exchange_Rate[Exchange Rate], MATCH(Cat_Results[[#This Row],[Currency]], Exchange_Rate[Currency], 0))</f>
        <v>4.2699277400970502E-3</v>
      </c>
    </row>
    <row r="4648" spans="1:6" x14ac:dyDescent="0.3">
      <c r="A4648" s="1">
        <v>18615</v>
      </c>
      <c r="B4648" s="1">
        <v>238</v>
      </c>
      <c r="C4648" s="1">
        <f t="shared" si="72"/>
        <v>2.0000000000000002E-5</v>
      </c>
      <c r="D4648" s="1" t="s">
        <v>320</v>
      </c>
      <c r="E4648" s="4">
        <v>200931.726093404</v>
      </c>
      <c r="F4648" s="66">
        <f>Cat_Results[[#This Row],[TotalLossInOriginalCurrency]] / INDEX(Exchange_Rate[Exchange Rate], MATCH(Cat_Results[[#This Row],[Currency]], Exchange_Rate[Currency], 0))</f>
        <v>200931.726093404</v>
      </c>
    </row>
    <row r="4649" spans="1:6" x14ac:dyDescent="0.3">
      <c r="A4649" s="1">
        <v>18621</v>
      </c>
      <c r="B4649" s="1">
        <v>219</v>
      </c>
      <c r="C4649" s="1">
        <f t="shared" si="72"/>
        <v>2.0000000000000002E-5</v>
      </c>
      <c r="D4649" s="1" t="s">
        <v>321</v>
      </c>
      <c r="E4649" s="4">
        <v>15037.134381564703</v>
      </c>
      <c r="F4649" s="66">
        <f>Cat_Results[[#This Row],[TotalLossInOriginalCurrency]] / INDEX(Exchange_Rate[Exchange Rate], MATCH(Cat_Results[[#This Row],[Currency]], Exchange_Rate[Currency], 0))</f>
        <v>23558.678429085801</v>
      </c>
    </row>
    <row r="4650" spans="1:6" x14ac:dyDescent="0.3">
      <c r="A4650" s="1">
        <v>18623</v>
      </c>
      <c r="B4650" s="1">
        <v>190</v>
      </c>
      <c r="C4650" s="1">
        <f t="shared" si="72"/>
        <v>2.0000000000000002E-5</v>
      </c>
      <c r="D4650" s="1" t="s">
        <v>320</v>
      </c>
      <c r="E4650" s="4">
        <v>3637796.94958553</v>
      </c>
      <c r="F4650" s="66">
        <f>Cat_Results[[#This Row],[TotalLossInOriginalCurrency]] / INDEX(Exchange_Rate[Exchange Rate], MATCH(Cat_Results[[#This Row],[Currency]], Exchange_Rate[Currency], 0))</f>
        <v>3637796.94958553</v>
      </c>
    </row>
    <row r="4651" spans="1:6" x14ac:dyDescent="0.3">
      <c r="A4651" s="1">
        <v>18624</v>
      </c>
      <c r="B4651" s="1">
        <v>201</v>
      </c>
      <c r="C4651" s="1">
        <f t="shared" si="72"/>
        <v>2.0000000000000002E-5</v>
      </c>
      <c r="D4651" s="1" t="s">
        <v>320</v>
      </c>
      <c r="E4651" s="4">
        <v>8.0093741416931196E-4</v>
      </c>
      <c r="F4651" s="66">
        <f>Cat_Results[[#This Row],[TotalLossInOriginalCurrency]] / INDEX(Exchange_Rate[Exchange Rate], MATCH(Cat_Results[[#This Row],[Currency]], Exchange_Rate[Currency], 0))</f>
        <v>8.0093741416931196E-4</v>
      </c>
    </row>
    <row r="4652" spans="1:6" x14ac:dyDescent="0.3">
      <c r="A4652" s="1">
        <v>18640</v>
      </c>
      <c r="B4652" s="1">
        <v>190</v>
      </c>
      <c r="C4652" s="1">
        <f t="shared" si="72"/>
        <v>2.0000000000000002E-5</v>
      </c>
      <c r="D4652" s="1" t="s">
        <v>321</v>
      </c>
      <c r="E4652" s="4">
        <v>27557.51843434084</v>
      </c>
      <c r="F4652" s="66">
        <f>Cat_Results[[#This Row],[TotalLossInOriginalCurrency]] / INDEX(Exchange_Rate[Exchange Rate], MATCH(Cat_Results[[#This Row],[Currency]], Exchange_Rate[Currency], 0))</f>
        <v>43174.364119148398</v>
      </c>
    </row>
    <row r="4653" spans="1:6" x14ac:dyDescent="0.3">
      <c r="A4653" s="1">
        <v>18643</v>
      </c>
      <c r="B4653" s="1">
        <v>239</v>
      </c>
      <c r="C4653" s="1">
        <f t="shared" si="72"/>
        <v>2.0000000000000002E-5</v>
      </c>
      <c r="D4653" s="1" t="s">
        <v>320</v>
      </c>
      <c r="E4653" s="4">
        <v>3.91684472560883E-3</v>
      </c>
      <c r="F4653" s="66">
        <f>Cat_Results[[#This Row],[TotalLossInOriginalCurrency]] / INDEX(Exchange_Rate[Exchange Rate], MATCH(Cat_Results[[#This Row],[Currency]], Exchange_Rate[Currency], 0))</f>
        <v>3.91684472560883E-3</v>
      </c>
    </row>
    <row r="4654" spans="1:6" x14ac:dyDescent="0.3">
      <c r="A4654" s="1">
        <v>18655</v>
      </c>
      <c r="B4654" s="1">
        <v>293</v>
      </c>
      <c r="C4654" s="1">
        <f t="shared" si="72"/>
        <v>2.0000000000000002E-5</v>
      </c>
      <c r="D4654" s="1" t="s">
        <v>321</v>
      </c>
      <c r="E4654" s="4">
        <v>154.68825482761127</v>
      </c>
      <c r="F4654" s="66">
        <f>Cat_Results[[#This Row],[TotalLossInOriginalCurrency]] / INDEX(Exchange_Rate[Exchange Rate], MATCH(Cat_Results[[#This Row],[Currency]], Exchange_Rate[Currency], 0))</f>
        <v>242.35008877143301</v>
      </c>
    </row>
    <row r="4655" spans="1:6" x14ac:dyDescent="0.3">
      <c r="A4655" s="1">
        <v>18657</v>
      </c>
      <c r="B4655" s="1">
        <v>222</v>
      </c>
      <c r="C4655" s="1">
        <f t="shared" si="72"/>
        <v>2.0000000000000002E-5</v>
      </c>
      <c r="D4655" s="1" t="s">
        <v>320</v>
      </c>
      <c r="E4655" s="4">
        <v>353.51511773839599</v>
      </c>
      <c r="F4655" s="66">
        <f>Cat_Results[[#This Row],[TotalLossInOriginalCurrency]] / INDEX(Exchange_Rate[Exchange Rate], MATCH(Cat_Results[[#This Row],[Currency]], Exchange_Rate[Currency], 0))</f>
        <v>353.51511773839599</v>
      </c>
    </row>
    <row r="4656" spans="1:6" x14ac:dyDescent="0.3">
      <c r="A4656" s="1">
        <v>18657</v>
      </c>
      <c r="B4656" s="1">
        <v>217</v>
      </c>
      <c r="C4656" s="1">
        <f t="shared" si="72"/>
        <v>2.0000000000000002E-5</v>
      </c>
      <c r="D4656" s="1" t="s">
        <v>320</v>
      </c>
      <c r="E4656" s="4">
        <v>1.0057519599795299</v>
      </c>
      <c r="F4656" s="66">
        <f>Cat_Results[[#This Row],[TotalLossInOriginalCurrency]] / INDEX(Exchange_Rate[Exchange Rate], MATCH(Cat_Results[[#This Row],[Currency]], Exchange_Rate[Currency], 0))</f>
        <v>1.0057519599795299</v>
      </c>
    </row>
    <row r="4657" spans="1:6" x14ac:dyDescent="0.3">
      <c r="A4657" s="1">
        <v>18658</v>
      </c>
      <c r="B4657" s="1">
        <v>206</v>
      </c>
      <c r="C4657" s="1">
        <f t="shared" si="72"/>
        <v>2.0000000000000002E-5</v>
      </c>
      <c r="D4657" s="1" t="s">
        <v>321</v>
      </c>
      <c r="E4657" s="4">
        <v>94.325759040770052</v>
      </c>
      <c r="F4657" s="66">
        <f>Cat_Results[[#This Row],[TotalLossInOriginalCurrency]] / INDEX(Exchange_Rate[Exchange Rate], MATCH(Cat_Results[[#This Row],[Currency]], Exchange_Rate[Currency], 0))</f>
        <v>147.78016664832799</v>
      </c>
    </row>
    <row r="4658" spans="1:6" x14ac:dyDescent="0.3">
      <c r="A4658" s="1">
        <v>18658</v>
      </c>
      <c r="B4658" s="1">
        <v>238</v>
      </c>
      <c r="C4658" s="1">
        <f t="shared" si="72"/>
        <v>2.0000000000000002E-5</v>
      </c>
      <c r="D4658" s="1" t="s">
        <v>320</v>
      </c>
      <c r="E4658" s="4">
        <v>1885103.81144907</v>
      </c>
      <c r="F4658" s="66">
        <f>Cat_Results[[#This Row],[TotalLossInOriginalCurrency]] / INDEX(Exchange_Rate[Exchange Rate], MATCH(Cat_Results[[#This Row],[Currency]], Exchange_Rate[Currency], 0))</f>
        <v>1885103.81144907</v>
      </c>
    </row>
    <row r="4659" spans="1:6" x14ac:dyDescent="0.3">
      <c r="A4659" s="1">
        <v>18661</v>
      </c>
      <c r="B4659" s="1">
        <v>238</v>
      </c>
      <c r="C4659" s="1">
        <f t="shared" si="72"/>
        <v>2.0000000000000002E-5</v>
      </c>
      <c r="D4659" s="1" t="s">
        <v>320</v>
      </c>
      <c r="E4659" s="4">
        <v>1.7061829566955599E-3</v>
      </c>
      <c r="F4659" s="66">
        <f>Cat_Results[[#This Row],[TotalLossInOriginalCurrency]] / INDEX(Exchange_Rate[Exchange Rate], MATCH(Cat_Results[[#This Row],[Currency]], Exchange_Rate[Currency], 0))</f>
        <v>1.7061829566955599E-3</v>
      </c>
    </row>
    <row r="4660" spans="1:6" x14ac:dyDescent="0.3">
      <c r="A4660" s="1">
        <v>18663</v>
      </c>
      <c r="B4660" s="1">
        <v>236</v>
      </c>
      <c r="C4660" s="1">
        <f t="shared" si="72"/>
        <v>2.0000000000000002E-5</v>
      </c>
      <c r="D4660" s="1" t="s">
        <v>320</v>
      </c>
      <c r="E4660" s="4">
        <v>2975810.7378203799</v>
      </c>
      <c r="F4660" s="66">
        <f>Cat_Results[[#This Row],[TotalLossInOriginalCurrency]] / INDEX(Exchange_Rate[Exchange Rate], MATCH(Cat_Results[[#This Row],[Currency]], Exchange_Rate[Currency], 0))</f>
        <v>2975810.7378203799</v>
      </c>
    </row>
    <row r="4661" spans="1:6" x14ac:dyDescent="0.3">
      <c r="A4661" s="1">
        <v>18663</v>
      </c>
      <c r="B4661" s="1">
        <v>263</v>
      </c>
      <c r="C4661" s="1">
        <f t="shared" si="72"/>
        <v>2.0000000000000002E-5</v>
      </c>
      <c r="D4661" s="1" t="s">
        <v>320</v>
      </c>
      <c r="E4661" s="4">
        <v>5776.3173523731502</v>
      </c>
      <c r="F4661" s="66">
        <f>Cat_Results[[#This Row],[TotalLossInOriginalCurrency]] / INDEX(Exchange_Rate[Exchange Rate], MATCH(Cat_Results[[#This Row],[Currency]], Exchange_Rate[Currency], 0))</f>
        <v>5776.3173523731502</v>
      </c>
    </row>
    <row r="4662" spans="1:6" x14ac:dyDescent="0.3">
      <c r="A4662" s="1">
        <v>18666</v>
      </c>
      <c r="B4662" s="1">
        <v>268</v>
      </c>
      <c r="C4662" s="1">
        <f t="shared" si="72"/>
        <v>2.0000000000000002E-5</v>
      </c>
      <c r="D4662" s="1" t="s">
        <v>320</v>
      </c>
      <c r="E4662" s="4">
        <v>928.54300568791803</v>
      </c>
      <c r="F4662" s="66">
        <f>Cat_Results[[#This Row],[TotalLossInOriginalCurrency]] / INDEX(Exchange_Rate[Exchange Rate], MATCH(Cat_Results[[#This Row],[Currency]], Exchange_Rate[Currency], 0))</f>
        <v>928.54300568791803</v>
      </c>
    </row>
    <row r="4663" spans="1:6" x14ac:dyDescent="0.3">
      <c r="A4663" s="1">
        <v>18667</v>
      </c>
      <c r="B4663" s="1">
        <v>257</v>
      </c>
      <c r="C4663" s="1">
        <f t="shared" si="72"/>
        <v>2.0000000000000002E-5</v>
      </c>
      <c r="D4663" s="1" t="s">
        <v>320</v>
      </c>
      <c r="E4663" s="4">
        <v>0.33343484625220299</v>
      </c>
      <c r="F4663" s="66">
        <f>Cat_Results[[#This Row],[TotalLossInOriginalCurrency]] / INDEX(Exchange_Rate[Exchange Rate], MATCH(Cat_Results[[#This Row],[Currency]], Exchange_Rate[Currency], 0))</f>
        <v>0.33343484625220299</v>
      </c>
    </row>
    <row r="4664" spans="1:6" x14ac:dyDescent="0.3">
      <c r="A4664" s="1">
        <v>18667</v>
      </c>
      <c r="B4664" s="1">
        <v>263</v>
      </c>
      <c r="C4664" s="1">
        <f t="shared" si="72"/>
        <v>2.0000000000000002E-5</v>
      </c>
      <c r="D4664" s="1" t="s">
        <v>320</v>
      </c>
      <c r="E4664" s="4">
        <v>5.9660524129867597E-3</v>
      </c>
      <c r="F4664" s="66">
        <f>Cat_Results[[#This Row],[TotalLossInOriginalCurrency]] / INDEX(Exchange_Rate[Exchange Rate], MATCH(Cat_Results[[#This Row],[Currency]], Exchange_Rate[Currency], 0))</f>
        <v>5.9660524129867597E-3</v>
      </c>
    </row>
    <row r="4665" spans="1:6" x14ac:dyDescent="0.3">
      <c r="A4665" s="1">
        <v>18674</v>
      </c>
      <c r="B4665" s="1">
        <v>256</v>
      </c>
      <c r="C4665" s="1">
        <f t="shared" si="72"/>
        <v>2.0000000000000002E-5</v>
      </c>
      <c r="D4665" s="1" t="s">
        <v>320</v>
      </c>
      <c r="E4665" s="4">
        <v>52881.207955040401</v>
      </c>
      <c r="F4665" s="66">
        <f>Cat_Results[[#This Row],[TotalLossInOriginalCurrency]] / INDEX(Exchange_Rate[Exchange Rate], MATCH(Cat_Results[[#This Row],[Currency]], Exchange_Rate[Currency], 0))</f>
        <v>52881.207955040401</v>
      </c>
    </row>
    <row r="4666" spans="1:6" x14ac:dyDescent="0.3">
      <c r="A4666" s="1">
        <v>18687</v>
      </c>
      <c r="B4666" s="1">
        <v>285</v>
      </c>
      <c r="C4666" s="1">
        <f t="shared" si="72"/>
        <v>2.0000000000000002E-5</v>
      </c>
      <c r="D4666" s="1" t="s">
        <v>320</v>
      </c>
      <c r="E4666" s="4">
        <v>10851.1337482994</v>
      </c>
      <c r="F4666" s="66">
        <f>Cat_Results[[#This Row],[TotalLossInOriginalCurrency]] / INDEX(Exchange_Rate[Exchange Rate], MATCH(Cat_Results[[#This Row],[Currency]], Exchange_Rate[Currency], 0))</f>
        <v>10851.1337482994</v>
      </c>
    </row>
    <row r="4667" spans="1:6" x14ac:dyDescent="0.3">
      <c r="A4667" s="1">
        <v>18688</v>
      </c>
      <c r="B4667" s="1">
        <v>261</v>
      </c>
      <c r="C4667" s="1">
        <f t="shared" si="72"/>
        <v>2.0000000000000002E-5</v>
      </c>
      <c r="D4667" s="1" t="s">
        <v>320</v>
      </c>
      <c r="E4667" s="4">
        <v>5.8111548423767099E-3</v>
      </c>
      <c r="F4667" s="66">
        <f>Cat_Results[[#This Row],[TotalLossInOriginalCurrency]] / INDEX(Exchange_Rate[Exchange Rate], MATCH(Cat_Results[[#This Row],[Currency]], Exchange_Rate[Currency], 0))</f>
        <v>5.8111548423767099E-3</v>
      </c>
    </row>
    <row r="4668" spans="1:6" x14ac:dyDescent="0.3">
      <c r="A4668" s="1">
        <v>18696</v>
      </c>
      <c r="B4668" s="1">
        <v>252</v>
      </c>
      <c r="C4668" s="1">
        <f t="shared" si="72"/>
        <v>2.0000000000000002E-5</v>
      </c>
      <c r="D4668" s="1" t="s">
        <v>320</v>
      </c>
      <c r="E4668" s="4">
        <v>1.29267573356628E-2</v>
      </c>
      <c r="F4668" s="66">
        <f>Cat_Results[[#This Row],[TotalLossInOriginalCurrency]] / INDEX(Exchange_Rate[Exchange Rate], MATCH(Cat_Results[[#This Row],[Currency]], Exchange_Rate[Currency], 0))</f>
        <v>1.29267573356628E-2</v>
      </c>
    </row>
    <row r="4669" spans="1:6" x14ac:dyDescent="0.3">
      <c r="A4669" s="1">
        <v>18699</v>
      </c>
      <c r="B4669" s="1">
        <v>248</v>
      </c>
      <c r="C4669" s="1">
        <f t="shared" si="72"/>
        <v>2.0000000000000002E-5</v>
      </c>
      <c r="D4669" s="1" t="s">
        <v>321</v>
      </c>
      <c r="E4669" s="4">
        <v>1.3888339724124241E-2</v>
      </c>
      <c r="F4669" s="66">
        <f>Cat_Results[[#This Row],[TotalLossInOriginalCurrency]] / INDEX(Exchange_Rate[Exchange Rate], MATCH(Cat_Results[[#This Row],[Currency]], Exchange_Rate[Currency], 0))</f>
        <v>2.1758861839771299E-2</v>
      </c>
    </row>
    <row r="4670" spans="1:6" x14ac:dyDescent="0.3">
      <c r="A4670" s="1">
        <v>18701</v>
      </c>
      <c r="B4670" s="1">
        <v>228</v>
      </c>
      <c r="C4670" s="1">
        <f t="shared" si="72"/>
        <v>2.0000000000000002E-5</v>
      </c>
      <c r="D4670" s="1" t="s">
        <v>320</v>
      </c>
      <c r="E4670" s="4">
        <v>94048.785153653502</v>
      </c>
      <c r="F4670" s="66">
        <f>Cat_Results[[#This Row],[TotalLossInOriginalCurrency]] / INDEX(Exchange_Rate[Exchange Rate], MATCH(Cat_Results[[#This Row],[Currency]], Exchange_Rate[Currency], 0))</f>
        <v>94048.785153653502</v>
      </c>
    </row>
    <row r="4671" spans="1:6" x14ac:dyDescent="0.3">
      <c r="A4671" s="1">
        <v>18703</v>
      </c>
      <c r="B4671" s="1">
        <v>187</v>
      </c>
      <c r="C4671" s="1">
        <f t="shared" si="72"/>
        <v>2.0000000000000002E-5</v>
      </c>
      <c r="D4671" s="1" t="s">
        <v>320</v>
      </c>
      <c r="E4671" s="4">
        <v>1.7061829566955599E-3</v>
      </c>
      <c r="F4671" s="66">
        <f>Cat_Results[[#This Row],[TotalLossInOriginalCurrency]] / INDEX(Exchange_Rate[Exchange Rate], MATCH(Cat_Results[[#This Row],[Currency]], Exchange_Rate[Currency], 0))</f>
        <v>1.7061829566955599E-3</v>
      </c>
    </row>
    <row r="4672" spans="1:6" x14ac:dyDescent="0.3">
      <c r="A4672" s="1">
        <v>18709</v>
      </c>
      <c r="B4672" s="1">
        <v>226</v>
      </c>
      <c r="C4672" s="1">
        <f t="shared" si="72"/>
        <v>2.0000000000000002E-5</v>
      </c>
      <c r="D4672" s="1" t="s">
        <v>320</v>
      </c>
      <c r="E4672" s="4">
        <v>73431.510891474696</v>
      </c>
      <c r="F4672" s="66">
        <f>Cat_Results[[#This Row],[TotalLossInOriginalCurrency]] / INDEX(Exchange_Rate[Exchange Rate], MATCH(Cat_Results[[#This Row],[Currency]], Exchange_Rate[Currency], 0))</f>
        <v>73431.510891474696</v>
      </c>
    </row>
    <row r="4673" spans="1:6" x14ac:dyDescent="0.3">
      <c r="A4673" s="1">
        <v>18715</v>
      </c>
      <c r="B4673" s="1">
        <v>176</v>
      </c>
      <c r="C4673" s="1">
        <f t="shared" si="72"/>
        <v>2.0000000000000002E-5</v>
      </c>
      <c r="D4673" s="1" t="s">
        <v>320</v>
      </c>
      <c r="E4673" s="4">
        <v>1859288.5132359799</v>
      </c>
      <c r="F4673" s="66">
        <f>Cat_Results[[#This Row],[TotalLossInOriginalCurrency]] / INDEX(Exchange_Rate[Exchange Rate], MATCH(Cat_Results[[#This Row],[Currency]], Exchange_Rate[Currency], 0))</f>
        <v>1859288.5132359799</v>
      </c>
    </row>
    <row r="4674" spans="1:6" x14ac:dyDescent="0.3">
      <c r="A4674" s="1">
        <v>18716</v>
      </c>
      <c r="B4674" s="1">
        <v>234</v>
      </c>
      <c r="C4674" s="1">
        <f t="shared" si="72"/>
        <v>2.0000000000000002E-5</v>
      </c>
      <c r="D4674" s="1" t="s">
        <v>320</v>
      </c>
      <c r="E4674" s="4">
        <v>323.27494980351003</v>
      </c>
      <c r="F4674" s="66">
        <f>Cat_Results[[#This Row],[TotalLossInOriginalCurrency]] / INDEX(Exchange_Rate[Exchange Rate], MATCH(Cat_Results[[#This Row],[Currency]], Exchange_Rate[Currency], 0))</f>
        <v>323.27494980351003</v>
      </c>
    </row>
    <row r="4675" spans="1:6" x14ac:dyDescent="0.3">
      <c r="A4675" s="1">
        <v>18719</v>
      </c>
      <c r="B4675" s="1">
        <v>257</v>
      </c>
      <c r="C4675" s="1">
        <f t="shared" si="72"/>
        <v>2.0000000000000002E-5</v>
      </c>
      <c r="D4675" s="1" t="s">
        <v>320</v>
      </c>
      <c r="E4675" s="4">
        <v>5480.0821929350504</v>
      </c>
      <c r="F4675" s="66">
        <f>Cat_Results[[#This Row],[TotalLossInOriginalCurrency]] / INDEX(Exchange_Rate[Exchange Rate], MATCH(Cat_Results[[#This Row],[Currency]], Exchange_Rate[Currency], 0))</f>
        <v>5480.0821929350504</v>
      </c>
    </row>
    <row r="4676" spans="1:6" x14ac:dyDescent="0.3">
      <c r="A4676" s="1">
        <v>18725</v>
      </c>
      <c r="B4676" s="1">
        <v>310</v>
      </c>
      <c r="C4676" s="1">
        <f t="shared" si="72"/>
        <v>2.0000000000000002E-5</v>
      </c>
      <c r="D4676" s="1" t="s">
        <v>320</v>
      </c>
      <c r="E4676" s="4">
        <v>0.30282355099916503</v>
      </c>
      <c r="F4676" s="66">
        <f>Cat_Results[[#This Row],[TotalLossInOriginalCurrency]] / INDEX(Exchange_Rate[Exchange Rate], MATCH(Cat_Results[[#This Row],[Currency]], Exchange_Rate[Currency], 0))</f>
        <v>0.30282355099916503</v>
      </c>
    </row>
    <row r="4677" spans="1:6" x14ac:dyDescent="0.3">
      <c r="A4677" s="1">
        <v>18731</v>
      </c>
      <c r="B4677" s="1">
        <v>231</v>
      </c>
      <c r="C4677" s="1">
        <f t="shared" si="72"/>
        <v>2.0000000000000002E-5</v>
      </c>
      <c r="D4677" s="1" t="s">
        <v>320</v>
      </c>
      <c r="E4677" s="4">
        <v>1.47077217698097E-2</v>
      </c>
      <c r="F4677" s="66">
        <f>Cat_Results[[#This Row],[TotalLossInOriginalCurrency]] / INDEX(Exchange_Rate[Exchange Rate], MATCH(Cat_Results[[#This Row],[Currency]], Exchange_Rate[Currency], 0))</f>
        <v>1.47077217698097E-2</v>
      </c>
    </row>
    <row r="4678" spans="1:6" x14ac:dyDescent="0.3">
      <c r="A4678" s="1">
        <v>18734</v>
      </c>
      <c r="B4678" s="1">
        <v>252</v>
      </c>
      <c r="C4678" s="1">
        <f t="shared" ref="C4678:C4741" si="73">1/50000</f>
        <v>2.0000000000000002E-5</v>
      </c>
      <c r="D4678" s="1" t="s">
        <v>320</v>
      </c>
      <c r="E4678" s="4">
        <v>24051130.291981</v>
      </c>
      <c r="F4678" s="66">
        <f>Cat_Results[[#This Row],[TotalLossInOriginalCurrency]] / INDEX(Exchange_Rate[Exchange Rate], MATCH(Cat_Results[[#This Row],[Currency]], Exchange_Rate[Currency], 0))</f>
        <v>24051130.291981</v>
      </c>
    </row>
    <row r="4679" spans="1:6" x14ac:dyDescent="0.3">
      <c r="A4679" s="1">
        <v>18744</v>
      </c>
      <c r="B4679" s="1">
        <v>257</v>
      </c>
      <c r="C4679" s="1">
        <f t="shared" si="73"/>
        <v>2.0000000000000002E-5</v>
      </c>
      <c r="D4679" s="1" t="s">
        <v>321</v>
      </c>
      <c r="E4679" s="4">
        <v>2144836.4067020942</v>
      </c>
      <c r="F4679" s="66">
        <f>Cat_Results[[#This Row],[TotalLossInOriginalCurrency]] / INDEX(Exchange_Rate[Exchange Rate], MATCH(Cat_Results[[#This Row],[Currency]], Exchange_Rate[Currency], 0))</f>
        <v>3360315.1974513796</v>
      </c>
    </row>
    <row r="4680" spans="1:6" x14ac:dyDescent="0.3">
      <c r="A4680" s="1">
        <v>18746</v>
      </c>
      <c r="B4680" s="1">
        <v>264</v>
      </c>
      <c r="C4680" s="1">
        <f t="shared" si="73"/>
        <v>2.0000000000000002E-5</v>
      </c>
      <c r="D4680" s="1" t="s">
        <v>320</v>
      </c>
      <c r="E4680" s="4">
        <v>1285.9812306538199</v>
      </c>
      <c r="F4680" s="66">
        <f>Cat_Results[[#This Row],[TotalLossInOriginalCurrency]] / INDEX(Exchange_Rate[Exchange Rate], MATCH(Cat_Results[[#This Row],[Currency]], Exchange_Rate[Currency], 0))</f>
        <v>1285.9812306538199</v>
      </c>
    </row>
    <row r="4681" spans="1:6" x14ac:dyDescent="0.3">
      <c r="A4681" s="1">
        <v>18746</v>
      </c>
      <c r="B4681" s="1">
        <v>279</v>
      </c>
      <c r="C4681" s="1">
        <f t="shared" si="73"/>
        <v>2.0000000000000002E-5</v>
      </c>
      <c r="D4681" s="1" t="s">
        <v>320</v>
      </c>
      <c r="E4681" s="4">
        <v>1.7061829566955599E-3</v>
      </c>
      <c r="F4681" s="66">
        <f>Cat_Results[[#This Row],[TotalLossInOriginalCurrency]] / INDEX(Exchange_Rate[Exchange Rate], MATCH(Cat_Results[[#This Row],[Currency]], Exchange_Rate[Currency], 0))</f>
        <v>1.7061829566955599E-3</v>
      </c>
    </row>
    <row r="4682" spans="1:6" x14ac:dyDescent="0.3">
      <c r="A4682" s="1">
        <v>18756</v>
      </c>
      <c r="B4682" s="1">
        <v>245</v>
      </c>
      <c r="C4682" s="1">
        <f t="shared" si="73"/>
        <v>2.0000000000000002E-5</v>
      </c>
      <c r="D4682" s="1" t="s">
        <v>321</v>
      </c>
      <c r="E4682" s="4">
        <v>77500.770759955718</v>
      </c>
      <c r="F4682" s="66">
        <f>Cat_Results[[#This Row],[TotalLossInOriginalCurrency]] / INDEX(Exchange_Rate[Exchange Rate], MATCH(Cat_Results[[#This Row],[Currency]], Exchange_Rate[Currency], 0))</f>
        <v>121420.457516062</v>
      </c>
    </row>
    <row r="4683" spans="1:6" x14ac:dyDescent="0.3">
      <c r="A4683" s="1">
        <v>18757</v>
      </c>
      <c r="B4683" s="1">
        <v>238</v>
      </c>
      <c r="C4683" s="1">
        <f t="shared" si="73"/>
        <v>2.0000000000000002E-5</v>
      </c>
      <c r="D4683" s="1" t="s">
        <v>321</v>
      </c>
      <c r="E4683" s="4">
        <v>4.3981823029722294E-3</v>
      </c>
      <c r="F4683" s="66">
        <f>Cat_Results[[#This Row],[TotalLossInOriginalCurrency]] / INDEX(Exchange_Rate[Exchange Rate], MATCH(Cat_Results[[#This Row],[Currency]], Exchange_Rate[Currency], 0))</f>
        <v>6.8906322121620204E-3</v>
      </c>
    </row>
    <row r="4684" spans="1:6" x14ac:dyDescent="0.3">
      <c r="A4684" s="1">
        <v>18761</v>
      </c>
      <c r="B4684" s="1">
        <v>224</v>
      </c>
      <c r="C4684" s="1">
        <f t="shared" si="73"/>
        <v>2.0000000000000002E-5</v>
      </c>
      <c r="D4684" s="1" t="s">
        <v>321</v>
      </c>
      <c r="E4684" s="4">
        <v>9801.5523141539688</v>
      </c>
      <c r="F4684" s="66">
        <f>Cat_Results[[#This Row],[TotalLossInOriginalCurrency]] / INDEX(Exchange_Rate[Exchange Rate], MATCH(Cat_Results[[#This Row],[Currency]], Exchange_Rate[Currency], 0))</f>
        <v>15356.092006340599</v>
      </c>
    </row>
    <row r="4685" spans="1:6" x14ac:dyDescent="0.3">
      <c r="A4685" s="1">
        <v>18765</v>
      </c>
      <c r="B4685" s="1">
        <v>209</v>
      </c>
      <c r="C4685" s="1">
        <f t="shared" si="73"/>
        <v>2.0000000000000002E-5</v>
      </c>
      <c r="D4685" s="1" t="s">
        <v>320</v>
      </c>
      <c r="E4685" s="4">
        <v>3003828.8025313099</v>
      </c>
      <c r="F4685" s="66">
        <f>Cat_Results[[#This Row],[TotalLossInOriginalCurrency]] / INDEX(Exchange_Rate[Exchange Rate], MATCH(Cat_Results[[#This Row],[Currency]], Exchange_Rate[Currency], 0))</f>
        <v>3003828.8025313099</v>
      </c>
    </row>
    <row r="4686" spans="1:6" x14ac:dyDescent="0.3">
      <c r="A4686" s="1">
        <v>18765</v>
      </c>
      <c r="B4686" s="1">
        <v>214</v>
      </c>
      <c r="C4686" s="1">
        <f t="shared" si="73"/>
        <v>2.0000000000000002E-5</v>
      </c>
      <c r="D4686" s="1" t="s">
        <v>320</v>
      </c>
      <c r="E4686" s="4">
        <v>0.21548951044678699</v>
      </c>
      <c r="F4686" s="66">
        <f>Cat_Results[[#This Row],[TotalLossInOriginalCurrency]] / INDEX(Exchange_Rate[Exchange Rate], MATCH(Cat_Results[[#This Row],[Currency]], Exchange_Rate[Currency], 0))</f>
        <v>0.21548951044678699</v>
      </c>
    </row>
    <row r="4687" spans="1:6" x14ac:dyDescent="0.3">
      <c r="A4687" s="1">
        <v>18767</v>
      </c>
      <c r="B4687" s="1">
        <v>262</v>
      </c>
      <c r="C4687" s="1">
        <f t="shared" si="73"/>
        <v>2.0000000000000002E-5</v>
      </c>
      <c r="D4687" s="1" t="s">
        <v>320</v>
      </c>
      <c r="E4687" s="4">
        <v>5802643.1318312604</v>
      </c>
      <c r="F4687" s="66">
        <f>Cat_Results[[#This Row],[TotalLossInOriginalCurrency]] / INDEX(Exchange_Rate[Exchange Rate], MATCH(Cat_Results[[#This Row],[Currency]], Exchange_Rate[Currency], 0))</f>
        <v>5802643.1318312604</v>
      </c>
    </row>
    <row r="4688" spans="1:6" x14ac:dyDescent="0.3">
      <c r="A4688" s="1">
        <v>18770</v>
      </c>
      <c r="B4688" s="1">
        <v>212</v>
      </c>
      <c r="C4688" s="1">
        <f t="shared" si="73"/>
        <v>2.0000000000000002E-5</v>
      </c>
      <c r="D4688" s="1" t="s">
        <v>321</v>
      </c>
      <c r="E4688" s="4">
        <v>1205.2639708540771</v>
      </c>
      <c r="F4688" s="66">
        <f>Cat_Results[[#This Row],[TotalLossInOriginalCurrency]] / INDEX(Exchange_Rate[Exchange Rate], MATCH(Cat_Results[[#This Row],[Currency]], Exchange_Rate[Currency], 0))</f>
        <v>1888.28706261516</v>
      </c>
    </row>
    <row r="4689" spans="1:6" x14ac:dyDescent="0.3">
      <c r="A4689" s="1">
        <v>18772</v>
      </c>
      <c r="B4689" s="1">
        <v>305</v>
      </c>
      <c r="C4689" s="1">
        <f t="shared" si="73"/>
        <v>2.0000000000000002E-5</v>
      </c>
      <c r="D4689" s="1" t="s">
        <v>321</v>
      </c>
      <c r="E4689" s="4">
        <v>267040.46026652143</v>
      </c>
      <c r="F4689" s="66">
        <f>Cat_Results[[#This Row],[TotalLossInOriginalCurrency]] / INDEX(Exchange_Rate[Exchange Rate], MATCH(Cat_Results[[#This Row],[Currency]], Exchange_Rate[Currency], 0))</f>
        <v>418372.288983921</v>
      </c>
    </row>
    <row r="4690" spans="1:6" x14ac:dyDescent="0.3">
      <c r="A4690" s="1">
        <v>18781</v>
      </c>
      <c r="B4690" s="1">
        <v>239</v>
      </c>
      <c r="C4690" s="1">
        <f t="shared" si="73"/>
        <v>2.0000000000000002E-5</v>
      </c>
      <c r="D4690" s="1" t="s">
        <v>321</v>
      </c>
      <c r="E4690" s="4">
        <v>127.41585927678921</v>
      </c>
      <c r="F4690" s="66">
        <f>Cat_Results[[#This Row],[TotalLossInOriginalCurrency]] / INDEX(Exchange_Rate[Exchange Rate], MATCH(Cat_Results[[#This Row],[Currency]], Exchange_Rate[Currency], 0))</f>
        <v>199.62242667377001</v>
      </c>
    </row>
    <row r="4691" spans="1:6" x14ac:dyDescent="0.3">
      <c r="A4691" s="1">
        <v>18782</v>
      </c>
      <c r="B4691" s="1">
        <v>286</v>
      </c>
      <c r="C4691" s="1">
        <f t="shared" si="73"/>
        <v>2.0000000000000002E-5</v>
      </c>
      <c r="D4691" s="1" t="s">
        <v>321</v>
      </c>
      <c r="E4691" s="4">
        <v>969807.40296284005</v>
      </c>
      <c r="F4691" s="66">
        <f>Cat_Results[[#This Row],[TotalLossInOriginalCurrency]] / INDEX(Exchange_Rate[Exchange Rate], MATCH(Cat_Results[[#This Row],[Currency]], Exchange_Rate[Currency], 0))</f>
        <v>1519397.2578019199</v>
      </c>
    </row>
    <row r="4692" spans="1:6" x14ac:dyDescent="0.3">
      <c r="A4692" s="1">
        <v>18786</v>
      </c>
      <c r="B4692" s="1">
        <v>237</v>
      </c>
      <c r="C4692" s="1">
        <f t="shared" si="73"/>
        <v>2.0000000000000002E-5</v>
      </c>
      <c r="D4692" s="1" t="s">
        <v>320</v>
      </c>
      <c r="E4692" s="4">
        <v>1.6960501670837399E-2</v>
      </c>
      <c r="F4692" s="66">
        <f>Cat_Results[[#This Row],[TotalLossInOriginalCurrency]] / INDEX(Exchange_Rate[Exchange Rate], MATCH(Cat_Results[[#This Row],[Currency]], Exchange_Rate[Currency], 0))</f>
        <v>1.6960501670837399E-2</v>
      </c>
    </row>
    <row r="4693" spans="1:6" x14ac:dyDescent="0.3">
      <c r="A4693" s="1">
        <v>18792</v>
      </c>
      <c r="B4693" s="1">
        <v>240</v>
      </c>
      <c r="C4693" s="1">
        <f t="shared" si="73"/>
        <v>2.0000000000000002E-5</v>
      </c>
      <c r="D4693" s="1" t="s">
        <v>320</v>
      </c>
      <c r="E4693" s="4">
        <v>12923363.354054799</v>
      </c>
      <c r="F4693" s="66">
        <f>Cat_Results[[#This Row],[TotalLossInOriginalCurrency]] / INDEX(Exchange_Rate[Exchange Rate], MATCH(Cat_Results[[#This Row],[Currency]], Exchange_Rate[Currency], 0))</f>
        <v>12923363.354054799</v>
      </c>
    </row>
    <row r="4694" spans="1:6" x14ac:dyDescent="0.3">
      <c r="A4694" s="1">
        <v>18793</v>
      </c>
      <c r="B4694" s="1">
        <v>255</v>
      </c>
      <c r="C4694" s="1">
        <f t="shared" si="73"/>
        <v>2.0000000000000002E-5</v>
      </c>
      <c r="D4694" s="1" t="s">
        <v>321</v>
      </c>
      <c r="E4694" s="4">
        <v>0.25980402127520491</v>
      </c>
      <c r="F4694" s="66">
        <f>Cat_Results[[#This Row],[TotalLossInOriginalCurrency]] / INDEX(Exchange_Rate[Exchange Rate], MATCH(Cat_Results[[#This Row],[Currency]], Exchange_Rate[Currency], 0))</f>
        <v>0.40703496001935907</v>
      </c>
    </row>
    <row r="4695" spans="1:6" x14ac:dyDescent="0.3">
      <c r="A4695" s="1">
        <v>18802</v>
      </c>
      <c r="B4695" s="1">
        <v>245</v>
      </c>
      <c r="C4695" s="1">
        <f t="shared" si="73"/>
        <v>2.0000000000000002E-5</v>
      </c>
      <c r="D4695" s="1" t="s">
        <v>320</v>
      </c>
      <c r="E4695" s="4">
        <v>180024.53717352901</v>
      </c>
      <c r="F4695" s="66">
        <f>Cat_Results[[#This Row],[TotalLossInOriginalCurrency]] / INDEX(Exchange_Rate[Exchange Rate], MATCH(Cat_Results[[#This Row],[Currency]], Exchange_Rate[Currency], 0))</f>
        <v>180024.53717352901</v>
      </c>
    </row>
    <row r="4696" spans="1:6" x14ac:dyDescent="0.3">
      <c r="A4696" s="1">
        <v>18802</v>
      </c>
      <c r="B4696" s="1">
        <v>262</v>
      </c>
      <c r="C4696" s="1">
        <f t="shared" si="73"/>
        <v>2.0000000000000002E-5</v>
      </c>
      <c r="D4696" s="1" t="s">
        <v>321</v>
      </c>
      <c r="E4696" s="4">
        <v>479257.86465595453</v>
      </c>
      <c r="F4696" s="66">
        <f>Cat_Results[[#This Row],[TotalLossInOriginalCurrency]] / INDEX(Exchange_Rate[Exchange Rate], MATCH(Cat_Results[[#This Row],[Currency]], Exchange_Rate[Currency], 0))</f>
        <v>750853.29634894803</v>
      </c>
    </row>
    <row r="4697" spans="1:6" x14ac:dyDescent="0.3">
      <c r="A4697" s="1">
        <v>18804</v>
      </c>
      <c r="B4697" s="1">
        <v>285</v>
      </c>
      <c r="C4697" s="1">
        <f t="shared" si="73"/>
        <v>2.0000000000000002E-5</v>
      </c>
      <c r="D4697" s="1" t="s">
        <v>321</v>
      </c>
      <c r="E4697" s="4">
        <v>2.7916481862979157E-2</v>
      </c>
      <c r="F4697" s="66">
        <f>Cat_Results[[#This Row],[TotalLossInOriginalCurrency]] / INDEX(Exchange_Rate[Exchange Rate], MATCH(Cat_Results[[#This Row],[Currency]], Exchange_Rate[Currency], 0))</f>
        <v>4.3736752122640603E-2</v>
      </c>
    </row>
    <row r="4698" spans="1:6" x14ac:dyDescent="0.3">
      <c r="A4698" s="1">
        <v>18813</v>
      </c>
      <c r="B4698" s="1">
        <v>253</v>
      </c>
      <c r="C4698" s="1">
        <f t="shared" si="73"/>
        <v>2.0000000000000002E-5</v>
      </c>
      <c r="D4698" s="1" t="s">
        <v>320</v>
      </c>
      <c r="E4698" s="4">
        <v>2583494.1446214002</v>
      </c>
      <c r="F4698" s="66">
        <f>Cat_Results[[#This Row],[TotalLossInOriginalCurrency]] / INDEX(Exchange_Rate[Exchange Rate], MATCH(Cat_Results[[#This Row],[Currency]], Exchange_Rate[Currency], 0))</f>
        <v>2583494.1446214002</v>
      </c>
    </row>
    <row r="4699" spans="1:6" x14ac:dyDescent="0.3">
      <c r="A4699" s="1">
        <v>18814</v>
      </c>
      <c r="B4699" s="1">
        <v>239</v>
      </c>
      <c r="C4699" s="1">
        <f t="shared" si="73"/>
        <v>2.0000000000000002E-5</v>
      </c>
      <c r="D4699" s="1" t="s">
        <v>320</v>
      </c>
      <c r="E4699" s="4">
        <v>1.91515684127808E-2</v>
      </c>
      <c r="F4699" s="66">
        <f>Cat_Results[[#This Row],[TotalLossInOriginalCurrency]] / INDEX(Exchange_Rate[Exchange Rate], MATCH(Cat_Results[[#This Row],[Currency]], Exchange_Rate[Currency], 0))</f>
        <v>1.91515684127808E-2</v>
      </c>
    </row>
    <row r="4700" spans="1:6" x14ac:dyDescent="0.3">
      <c r="A4700" s="1">
        <v>18841</v>
      </c>
      <c r="B4700" s="1">
        <v>233</v>
      </c>
      <c r="C4700" s="1">
        <f t="shared" si="73"/>
        <v>2.0000000000000002E-5</v>
      </c>
      <c r="D4700" s="1" t="s">
        <v>320</v>
      </c>
      <c r="E4700" s="4">
        <v>1460929.10107707</v>
      </c>
      <c r="F4700" s="66">
        <f>Cat_Results[[#This Row],[TotalLossInOriginalCurrency]] / INDEX(Exchange_Rate[Exchange Rate], MATCH(Cat_Results[[#This Row],[Currency]], Exchange_Rate[Currency], 0))</f>
        <v>1460929.10107707</v>
      </c>
    </row>
    <row r="4701" spans="1:6" x14ac:dyDescent="0.3">
      <c r="A4701" s="1">
        <v>18841</v>
      </c>
      <c r="B4701" s="1">
        <v>304</v>
      </c>
      <c r="C4701" s="1">
        <f t="shared" si="73"/>
        <v>2.0000000000000002E-5</v>
      </c>
      <c r="D4701" s="1" t="s">
        <v>321</v>
      </c>
      <c r="E4701" s="4">
        <v>3.0855447482831763E-3</v>
      </c>
      <c r="F4701" s="66">
        <f>Cat_Results[[#This Row],[TotalLossInOriginalCurrency]] / INDEX(Exchange_Rate[Exchange Rate], MATCH(Cat_Results[[#This Row],[Currency]], Exchange_Rate[Currency], 0))</f>
        <v>4.8341229557991002E-3</v>
      </c>
    </row>
    <row r="4702" spans="1:6" x14ac:dyDescent="0.3">
      <c r="A4702" s="1">
        <v>18844</v>
      </c>
      <c r="B4702" s="1">
        <v>237</v>
      </c>
      <c r="C4702" s="1">
        <f t="shared" si="73"/>
        <v>2.0000000000000002E-5</v>
      </c>
      <c r="D4702" s="1" t="s">
        <v>322</v>
      </c>
      <c r="E4702" s="4">
        <v>13336563.178643115</v>
      </c>
      <c r="F4702" s="66">
        <f>Cat_Results[[#This Row],[TotalLossInOriginalCurrency]] / INDEX(Exchange_Rate[Exchange Rate], MATCH(Cat_Results[[#This Row],[Currency]], Exchange_Rate[Currency], 0))</f>
        <v>16381300.945566202</v>
      </c>
    </row>
    <row r="4703" spans="1:6" x14ac:dyDescent="0.3">
      <c r="A4703" s="1">
        <v>18849</v>
      </c>
      <c r="B4703" s="1">
        <v>241</v>
      </c>
      <c r="C4703" s="1">
        <f t="shared" si="73"/>
        <v>2.0000000000000002E-5</v>
      </c>
      <c r="D4703" s="1" t="s">
        <v>320</v>
      </c>
      <c r="E4703" s="4">
        <v>728677.06998242205</v>
      </c>
      <c r="F4703" s="66">
        <f>Cat_Results[[#This Row],[TotalLossInOriginalCurrency]] / INDEX(Exchange_Rate[Exchange Rate], MATCH(Cat_Results[[#This Row],[Currency]], Exchange_Rate[Currency], 0))</f>
        <v>728677.06998242205</v>
      </c>
    </row>
    <row r="4704" spans="1:6" x14ac:dyDescent="0.3">
      <c r="A4704" s="1">
        <v>18850</v>
      </c>
      <c r="B4704" s="1">
        <v>238</v>
      </c>
      <c r="C4704" s="1">
        <f t="shared" si="73"/>
        <v>2.0000000000000002E-5</v>
      </c>
      <c r="D4704" s="1" t="s">
        <v>323</v>
      </c>
      <c r="E4704" s="4">
        <v>0.61908017350064004</v>
      </c>
      <c r="F4704" s="66">
        <f>Cat_Results[[#This Row],[TotalLossInOriginalCurrency]] / INDEX(Exchange_Rate[Exchange Rate], MATCH(Cat_Results[[#This Row],[Currency]], Exchange_Rate[Currency], 0))</f>
        <v>7.8047439455986006E-3</v>
      </c>
    </row>
    <row r="4705" spans="1:6" x14ac:dyDescent="0.3">
      <c r="A4705" s="1">
        <v>18856</v>
      </c>
      <c r="B4705" s="1">
        <v>270</v>
      </c>
      <c r="C4705" s="1">
        <f t="shared" si="73"/>
        <v>2.0000000000000002E-5</v>
      </c>
      <c r="D4705" s="1" t="s">
        <v>320</v>
      </c>
      <c r="E4705" s="4">
        <v>1.2597344815731E-2</v>
      </c>
      <c r="F4705" s="66">
        <f>Cat_Results[[#This Row],[TotalLossInOriginalCurrency]] / INDEX(Exchange_Rate[Exchange Rate], MATCH(Cat_Results[[#This Row],[Currency]], Exchange_Rate[Currency], 0))</f>
        <v>1.2597344815731E-2</v>
      </c>
    </row>
    <row r="4706" spans="1:6" x14ac:dyDescent="0.3">
      <c r="A4706" s="1">
        <v>18857</v>
      </c>
      <c r="B4706" s="1">
        <v>190</v>
      </c>
      <c r="C4706" s="1">
        <f t="shared" si="73"/>
        <v>2.0000000000000002E-5</v>
      </c>
      <c r="D4706" s="1" t="s">
        <v>321</v>
      </c>
      <c r="E4706" s="4">
        <v>20177.263545344598</v>
      </c>
      <c r="F4706" s="66">
        <f>Cat_Results[[#This Row],[TotalLossInOriginalCurrency]] / INDEX(Exchange_Rate[Exchange Rate], MATCH(Cat_Results[[#This Row],[Currency]], Exchange_Rate[Currency], 0))</f>
        <v>31611.7187877539</v>
      </c>
    </row>
    <row r="4707" spans="1:6" x14ac:dyDescent="0.3">
      <c r="A4707" s="1">
        <v>18857</v>
      </c>
      <c r="B4707" s="1">
        <v>171</v>
      </c>
      <c r="C4707" s="1">
        <f t="shared" si="73"/>
        <v>2.0000000000000002E-5</v>
      </c>
      <c r="D4707" s="1" t="s">
        <v>324</v>
      </c>
      <c r="E4707" s="4">
        <v>10.536571597550262</v>
      </c>
      <c r="F4707" s="66">
        <f>Cat_Results[[#This Row],[TotalLossInOriginalCurrency]] / INDEX(Exchange_Rate[Exchange Rate], MATCH(Cat_Results[[#This Row],[Currency]], Exchange_Rate[Currency], 0))</f>
        <v>10.6580582633615</v>
      </c>
    </row>
    <row r="4708" spans="1:6" x14ac:dyDescent="0.3">
      <c r="A4708" s="1">
        <v>18858</v>
      </c>
      <c r="B4708" s="1">
        <v>203</v>
      </c>
      <c r="C4708" s="1">
        <f t="shared" si="73"/>
        <v>2.0000000000000002E-5</v>
      </c>
      <c r="D4708" s="1" t="s">
        <v>321</v>
      </c>
      <c r="E4708" s="4">
        <v>241.09823820742847</v>
      </c>
      <c r="F4708" s="66">
        <f>Cat_Results[[#This Row],[TotalLossInOriginalCurrency]] / INDEX(Exchange_Rate[Exchange Rate], MATCH(Cat_Results[[#This Row],[Currency]], Exchange_Rate[Currency], 0))</f>
        <v>377.72860969517399</v>
      </c>
    </row>
    <row r="4709" spans="1:6" x14ac:dyDescent="0.3">
      <c r="A4709" s="1">
        <v>18859</v>
      </c>
      <c r="B4709" s="1">
        <v>218</v>
      </c>
      <c r="C4709" s="1">
        <f t="shared" si="73"/>
        <v>2.0000000000000002E-5</v>
      </c>
      <c r="D4709" s="1" t="s">
        <v>320</v>
      </c>
      <c r="E4709" s="4">
        <v>596463.67341066897</v>
      </c>
      <c r="F4709" s="66">
        <f>Cat_Results[[#This Row],[TotalLossInOriginalCurrency]] / INDEX(Exchange_Rate[Exchange Rate], MATCH(Cat_Results[[#This Row],[Currency]], Exchange_Rate[Currency], 0))</f>
        <v>596463.67341066897</v>
      </c>
    </row>
    <row r="4710" spans="1:6" x14ac:dyDescent="0.3">
      <c r="A4710" s="1">
        <v>18867</v>
      </c>
      <c r="B4710" s="1">
        <v>233</v>
      </c>
      <c r="C4710" s="1">
        <f t="shared" si="73"/>
        <v>2.0000000000000002E-5</v>
      </c>
      <c r="D4710" s="1" t="s">
        <v>321</v>
      </c>
      <c r="E4710" s="4">
        <v>20472.141955551971</v>
      </c>
      <c r="F4710" s="66">
        <f>Cat_Results[[#This Row],[TotalLossInOriginalCurrency]] / INDEX(Exchange_Rate[Exchange Rate], MATCH(Cat_Results[[#This Row],[Currency]], Exchange_Rate[Currency], 0))</f>
        <v>32073.704792898101</v>
      </c>
    </row>
    <row r="4711" spans="1:6" x14ac:dyDescent="0.3">
      <c r="A4711" s="1">
        <v>18872</v>
      </c>
      <c r="B4711" s="1">
        <v>218</v>
      </c>
      <c r="C4711" s="1">
        <f t="shared" si="73"/>
        <v>2.0000000000000002E-5</v>
      </c>
      <c r="D4711" s="1" t="s">
        <v>320</v>
      </c>
      <c r="E4711" s="4">
        <v>9.7389107091388496</v>
      </c>
      <c r="F4711" s="66">
        <f>Cat_Results[[#This Row],[TotalLossInOriginalCurrency]] / INDEX(Exchange_Rate[Exchange Rate], MATCH(Cat_Results[[#This Row],[Currency]], Exchange_Rate[Currency], 0))</f>
        <v>9.7389107091388496</v>
      </c>
    </row>
    <row r="4712" spans="1:6" x14ac:dyDescent="0.3">
      <c r="A4712" s="1">
        <v>18888</v>
      </c>
      <c r="B4712" s="1">
        <v>233</v>
      </c>
      <c r="C4712" s="1">
        <f t="shared" si="73"/>
        <v>2.0000000000000002E-5</v>
      </c>
      <c r="D4712" s="1" t="s">
        <v>320</v>
      </c>
      <c r="E4712" s="4">
        <v>112.155446525404</v>
      </c>
      <c r="F4712" s="66">
        <f>Cat_Results[[#This Row],[TotalLossInOriginalCurrency]] / INDEX(Exchange_Rate[Exchange Rate], MATCH(Cat_Results[[#This Row],[Currency]], Exchange_Rate[Currency], 0))</f>
        <v>112.155446525404</v>
      </c>
    </row>
    <row r="4713" spans="1:6" x14ac:dyDescent="0.3">
      <c r="A4713" s="1">
        <v>18900</v>
      </c>
      <c r="B4713" s="1">
        <v>232</v>
      </c>
      <c r="C4713" s="1">
        <f t="shared" si="73"/>
        <v>2.0000000000000002E-5</v>
      </c>
      <c r="D4713" s="1" t="s">
        <v>320</v>
      </c>
      <c r="E4713" s="4">
        <v>1272384.1941713199</v>
      </c>
      <c r="F4713" s="66">
        <f>Cat_Results[[#This Row],[TotalLossInOriginalCurrency]] / INDEX(Exchange_Rate[Exchange Rate], MATCH(Cat_Results[[#This Row],[Currency]], Exchange_Rate[Currency], 0))</f>
        <v>1272384.1941713199</v>
      </c>
    </row>
    <row r="4714" spans="1:6" x14ac:dyDescent="0.3">
      <c r="A4714" s="1">
        <v>18907</v>
      </c>
      <c r="B4714" s="1">
        <v>265</v>
      </c>
      <c r="C4714" s="1">
        <f t="shared" si="73"/>
        <v>2.0000000000000002E-5</v>
      </c>
      <c r="D4714" s="1" t="s">
        <v>320</v>
      </c>
      <c r="E4714" s="4">
        <v>135868.34410237899</v>
      </c>
      <c r="F4714" s="66">
        <f>Cat_Results[[#This Row],[TotalLossInOriginalCurrency]] / INDEX(Exchange_Rate[Exchange Rate], MATCH(Cat_Results[[#This Row],[Currency]], Exchange_Rate[Currency], 0))</f>
        <v>135868.34410237899</v>
      </c>
    </row>
    <row r="4715" spans="1:6" x14ac:dyDescent="0.3">
      <c r="A4715" s="1">
        <v>18912</v>
      </c>
      <c r="B4715" s="1">
        <v>289</v>
      </c>
      <c r="C4715" s="1">
        <f t="shared" si="73"/>
        <v>2.0000000000000002E-5</v>
      </c>
      <c r="D4715" s="1" t="s">
        <v>324</v>
      </c>
      <c r="E4715" s="4">
        <v>1.3200000882854916</v>
      </c>
      <c r="F4715" s="66">
        <f>Cat_Results[[#This Row],[TotalLossInOriginalCurrency]] / INDEX(Exchange_Rate[Exchange Rate], MATCH(Cat_Results[[#This Row],[Currency]], Exchange_Rate[Currency], 0))</f>
        <v>1.3352196887135499</v>
      </c>
    </row>
    <row r="4716" spans="1:6" x14ac:dyDescent="0.3">
      <c r="A4716" s="1">
        <v>18914</v>
      </c>
      <c r="B4716" s="1">
        <v>230</v>
      </c>
      <c r="C4716" s="1">
        <f t="shared" si="73"/>
        <v>2.0000000000000002E-5</v>
      </c>
      <c r="D4716" s="1" t="s">
        <v>321</v>
      </c>
      <c r="E4716" s="4">
        <v>141847.34978510629</v>
      </c>
      <c r="F4716" s="66">
        <f>Cat_Results[[#This Row],[TotalLossInOriginalCurrency]] / INDEX(Exchange_Rate[Exchange Rate], MATCH(Cat_Results[[#This Row],[Currency]], Exchange_Rate[Currency], 0))</f>
        <v>222232.242846901</v>
      </c>
    </row>
    <row r="4717" spans="1:6" x14ac:dyDescent="0.3">
      <c r="A4717" s="1">
        <v>18916</v>
      </c>
      <c r="B4717" s="1">
        <v>208</v>
      </c>
      <c r="C4717" s="1">
        <f t="shared" si="73"/>
        <v>2.0000000000000002E-5</v>
      </c>
      <c r="D4717" s="1" t="s">
        <v>323</v>
      </c>
      <c r="E4717" s="4">
        <v>195.26094070444131</v>
      </c>
      <c r="F4717" s="66">
        <f>Cat_Results[[#This Row],[TotalLossInOriginalCurrency]] / INDEX(Exchange_Rate[Exchange Rate], MATCH(Cat_Results[[#This Row],[Currency]], Exchange_Rate[Currency], 0))</f>
        <v>2.4616547419981298</v>
      </c>
    </row>
    <row r="4718" spans="1:6" x14ac:dyDescent="0.3">
      <c r="A4718" s="1">
        <v>18922</v>
      </c>
      <c r="B4718" s="1">
        <v>293</v>
      </c>
      <c r="C4718" s="1">
        <f t="shared" si="73"/>
        <v>2.0000000000000002E-5</v>
      </c>
      <c r="D4718" s="1" t="s">
        <v>320</v>
      </c>
      <c r="E4718" s="4">
        <v>3.91684472560883E-3</v>
      </c>
      <c r="F4718" s="66">
        <f>Cat_Results[[#This Row],[TotalLossInOriginalCurrency]] / INDEX(Exchange_Rate[Exchange Rate], MATCH(Cat_Results[[#This Row],[Currency]], Exchange_Rate[Currency], 0))</f>
        <v>3.91684472560883E-3</v>
      </c>
    </row>
    <row r="4719" spans="1:6" x14ac:dyDescent="0.3">
      <c r="A4719" s="1">
        <v>18923</v>
      </c>
      <c r="B4719" s="1">
        <v>216</v>
      </c>
      <c r="C4719" s="1">
        <f t="shared" si="73"/>
        <v>2.0000000000000002E-5</v>
      </c>
      <c r="D4719" s="1" t="s">
        <v>320</v>
      </c>
      <c r="E4719" s="4">
        <v>14860.868032902499</v>
      </c>
      <c r="F4719" s="66">
        <f>Cat_Results[[#This Row],[TotalLossInOriginalCurrency]] / INDEX(Exchange_Rate[Exchange Rate], MATCH(Cat_Results[[#This Row],[Currency]], Exchange_Rate[Currency], 0))</f>
        <v>14860.868032902499</v>
      </c>
    </row>
    <row r="4720" spans="1:6" x14ac:dyDescent="0.3">
      <c r="A4720" s="1">
        <v>18926</v>
      </c>
      <c r="B4720" s="1">
        <v>261</v>
      </c>
      <c r="C4720" s="1">
        <f t="shared" si="73"/>
        <v>2.0000000000000002E-5</v>
      </c>
      <c r="D4720" s="1" t="s">
        <v>321</v>
      </c>
      <c r="E4720" s="4">
        <v>363129.94705476821</v>
      </c>
      <c r="F4720" s="66">
        <f>Cat_Results[[#This Row],[TotalLossInOriginalCurrency]] / INDEX(Exchange_Rate[Exchange Rate], MATCH(Cat_Results[[#This Row],[Currency]], Exchange_Rate[Currency], 0))</f>
        <v>568915.68789345701</v>
      </c>
    </row>
    <row r="4721" spans="1:6" x14ac:dyDescent="0.3">
      <c r="A4721" s="1">
        <v>18931</v>
      </c>
      <c r="B4721" s="1">
        <v>246</v>
      </c>
      <c r="C4721" s="1">
        <f t="shared" si="73"/>
        <v>2.0000000000000002E-5</v>
      </c>
      <c r="D4721" s="1" t="s">
        <v>321</v>
      </c>
      <c r="E4721" s="4">
        <v>5649.2412334983683</v>
      </c>
      <c r="F4721" s="66">
        <f>Cat_Results[[#This Row],[TotalLossInOriginalCurrency]] / INDEX(Exchange_Rate[Exchange Rate], MATCH(Cat_Results[[#This Row],[Currency]], Exchange_Rate[Currency], 0))</f>
        <v>8850.6662380755697</v>
      </c>
    </row>
    <row r="4722" spans="1:6" x14ac:dyDescent="0.3">
      <c r="A4722" s="1">
        <v>18931</v>
      </c>
      <c r="B4722" s="1">
        <v>222</v>
      </c>
      <c r="C4722" s="1">
        <f t="shared" si="73"/>
        <v>2.0000000000000002E-5</v>
      </c>
      <c r="D4722" s="1" t="s">
        <v>320</v>
      </c>
      <c r="E4722" s="4">
        <v>1.7061829566955599E-3</v>
      </c>
      <c r="F4722" s="66">
        <f>Cat_Results[[#This Row],[TotalLossInOriginalCurrency]] / INDEX(Exchange_Rate[Exchange Rate], MATCH(Cat_Results[[#This Row],[Currency]], Exchange_Rate[Currency], 0))</f>
        <v>1.7061829566955599E-3</v>
      </c>
    </row>
    <row r="4723" spans="1:6" x14ac:dyDescent="0.3">
      <c r="A4723" s="1">
        <v>18935</v>
      </c>
      <c r="B4723" s="1">
        <v>199</v>
      </c>
      <c r="C4723" s="1">
        <f t="shared" si="73"/>
        <v>2.0000000000000002E-5</v>
      </c>
      <c r="D4723" s="1" t="s">
        <v>321</v>
      </c>
      <c r="E4723" s="4">
        <v>32.174279006532217</v>
      </c>
      <c r="F4723" s="66">
        <f>Cat_Results[[#This Row],[TotalLossInOriginalCurrency]] / INDEX(Exchange_Rate[Exchange Rate], MATCH(Cat_Results[[#This Row],[Currency]], Exchange_Rate[Currency], 0))</f>
        <v>50.407442905601407</v>
      </c>
    </row>
    <row r="4724" spans="1:6" x14ac:dyDescent="0.3">
      <c r="A4724" s="1">
        <v>18937</v>
      </c>
      <c r="B4724" s="1">
        <v>210</v>
      </c>
      <c r="C4724" s="1">
        <f t="shared" si="73"/>
        <v>2.0000000000000002E-5</v>
      </c>
      <c r="D4724" s="1" t="s">
        <v>321</v>
      </c>
      <c r="E4724" s="4">
        <v>7650079.0637092358</v>
      </c>
      <c r="F4724" s="66">
        <f>Cat_Results[[#This Row],[TotalLossInOriginalCurrency]] / INDEX(Exchange_Rate[Exchange Rate], MATCH(Cat_Results[[#This Row],[Currency]], Exchange_Rate[Currency], 0))</f>
        <v>11985378.8658005</v>
      </c>
    </row>
    <row r="4725" spans="1:6" x14ac:dyDescent="0.3">
      <c r="A4725" s="1">
        <v>18941</v>
      </c>
      <c r="B4725" s="1">
        <v>244</v>
      </c>
      <c r="C4725" s="1">
        <f t="shared" si="73"/>
        <v>2.0000000000000002E-5</v>
      </c>
      <c r="D4725" s="1" t="s">
        <v>324</v>
      </c>
      <c r="E4725" s="4">
        <v>148.12923672685145</v>
      </c>
      <c r="F4725" s="66">
        <f>Cat_Results[[#This Row],[TotalLossInOriginalCurrency]] / INDEX(Exchange_Rate[Exchange Rate], MATCH(Cat_Results[[#This Row],[Currency]], Exchange_Rate[Currency], 0))</f>
        <v>149.83716676011699</v>
      </c>
    </row>
    <row r="4726" spans="1:6" x14ac:dyDescent="0.3">
      <c r="A4726" s="1">
        <v>18941</v>
      </c>
      <c r="B4726" s="1">
        <v>266</v>
      </c>
      <c r="C4726" s="1">
        <f t="shared" si="73"/>
        <v>2.0000000000000002E-5</v>
      </c>
      <c r="D4726" s="1" t="s">
        <v>321</v>
      </c>
      <c r="E4726" s="4">
        <v>8681871.786726471</v>
      </c>
      <c r="F4726" s="66">
        <f>Cat_Results[[#This Row],[TotalLossInOriginalCurrency]] / INDEX(Exchange_Rate[Exchange Rate], MATCH(Cat_Results[[#This Row],[Currency]], Exchange_Rate[Currency], 0))</f>
        <v>13601888.524504799</v>
      </c>
    </row>
    <row r="4727" spans="1:6" x14ac:dyDescent="0.3">
      <c r="A4727" s="1">
        <v>18956</v>
      </c>
      <c r="B4727" s="1">
        <v>235</v>
      </c>
      <c r="C4727" s="1">
        <f t="shared" si="73"/>
        <v>2.0000000000000002E-5</v>
      </c>
      <c r="D4727" s="1" t="s">
        <v>324</v>
      </c>
      <c r="E4727" s="4">
        <v>28127.777003211238</v>
      </c>
      <c r="F4727" s="66">
        <f>Cat_Results[[#This Row],[TotalLossInOriginalCurrency]] / INDEX(Exchange_Rate[Exchange Rate], MATCH(Cat_Results[[#This Row],[Currency]], Exchange_Rate[Currency], 0))</f>
        <v>28452.090259488701</v>
      </c>
    </row>
    <row r="4728" spans="1:6" x14ac:dyDescent="0.3">
      <c r="A4728" s="1">
        <v>18957</v>
      </c>
      <c r="B4728" s="1">
        <v>268</v>
      </c>
      <c r="C4728" s="1">
        <f t="shared" si="73"/>
        <v>2.0000000000000002E-5</v>
      </c>
      <c r="D4728" s="1" t="s">
        <v>321</v>
      </c>
      <c r="E4728" s="4">
        <v>1.8832996219852152E-2</v>
      </c>
      <c r="F4728" s="66">
        <f>Cat_Results[[#This Row],[TotalLossInOriginalCurrency]] / INDEX(Exchange_Rate[Exchange Rate], MATCH(Cat_Results[[#This Row],[Currency]], Exchange_Rate[Currency], 0))</f>
        <v>2.9505655169487003E-2</v>
      </c>
    </row>
    <row r="4729" spans="1:6" x14ac:dyDescent="0.3">
      <c r="A4729" s="1">
        <v>18962</v>
      </c>
      <c r="B4729" s="1">
        <v>294</v>
      </c>
      <c r="C4729" s="1">
        <f t="shared" si="73"/>
        <v>2.0000000000000002E-5</v>
      </c>
      <c r="D4729" s="1" t="s">
        <v>320</v>
      </c>
      <c r="E4729" s="4">
        <v>3526225.9406782002</v>
      </c>
      <c r="F4729" s="66">
        <f>Cat_Results[[#This Row],[TotalLossInOriginalCurrency]] / INDEX(Exchange_Rate[Exchange Rate], MATCH(Cat_Results[[#This Row],[Currency]], Exchange_Rate[Currency], 0))</f>
        <v>3526225.9406782002</v>
      </c>
    </row>
    <row r="4730" spans="1:6" x14ac:dyDescent="0.3">
      <c r="A4730" s="1">
        <v>18968</v>
      </c>
      <c r="B4730" s="1">
        <v>272</v>
      </c>
      <c r="C4730" s="1">
        <f t="shared" si="73"/>
        <v>2.0000000000000002E-5</v>
      </c>
      <c r="D4730" s="1" t="s">
        <v>320</v>
      </c>
      <c r="E4730" s="4">
        <v>6.2968842685222598E-2</v>
      </c>
      <c r="F4730" s="66">
        <f>Cat_Results[[#This Row],[TotalLossInOriginalCurrency]] / INDEX(Exchange_Rate[Exchange Rate], MATCH(Cat_Results[[#This Row],[Currency]], Exchange_Rate[Currency], 0))</f>
        <v>6.2968842685222598E-2</v>
      </c>
    </row>
    <row r="4731" spans="1:6" x14ac:dyDescent="0.3">
      <c r="A4731" s="1">
        <v>18968</v>
      </c>
      <c r="B4731" s="1">
        <v>222</v>
      </c>
      <c r="C4731" s="1">
        <f t="shared" si="73"/>
        <v>2.0000000000000002E-5</v>
      </c>
      <c r="D4731" s="1" t="s">
        <v>321</v>
      </c>
      <c r="E4731" s="4">
        <v>179087.2436623484</v>
      </c>
      <c r="F4731" s="66">
        <f>Cat_Results[[#This Row],[TotalLossInOriginalCurrency]] / INDEX(Exchange_Rate[Exchange Rate], MATCH(Cat_Results[[#This Row],[Currency]], Exchange_Rate[Currency], 0))</f>
        <v>280575.98456825002</v>
      </c>
    </row>
    <row r="4732" spans="1:6" x14ac:dyDescent="0.3">
      <c r="A4732" s="1">
        <v>18969</v>
      </c>
      <c r="B4732" s="1">
        <v>229</v>
      </c>
      <c r="C4732" s="1">
        <f t="shared" si="73"/>
        <v>2.0000000000000002E-5</v>
      </c>
      <c r="D4732" s="1" t="s">
        <v>320</v>
      </c>
      <c r="E4732" s="4">
        <v>134621.24729870301</v>
      </c>
      <c r="F4732" s="66">
        <f>Cat_Results[[#This Row],[TotalLossInOriginalCurrency]] / INDEX(Exchange_Rate[Exchange Rate], MATCH(Cat_Results[[#This Row],[Currency]], Exchange_Rate[Currency], 0))</f>
        <v>134621.24729870301</v>
      </c>
    </row>
    <row r="4733" spans="1:6" x14ac:dyDescent="0.3">
      <c r="A4733" s="1">
        <v>18971</v>
      </c>
      <c r="B4733" s="1">
        <v>231</v>
      </c>
      <c r="C4733" s="1">
        <f t="shared" si="73"/>
        <v>2.0000000000000002E-5</v>
      </c>
      <c r="D4733" s="1" t="s">
        <v>321</v>
      </c>
      <c r="E4733" s="4">
        <v>12815.872565484606</v>
      </c>
      <c r="F4733" s="66">
        <f>Cat_Results[[#This Row],[TotalLossInOriginalCurrency]] / INDEX(Exchange_Rate[Exchange Rate], MATCH(Cat_Results[[#This Row],[Currency]], Exchange_Rate[Currency], 0))</f>
        <v>20078.627542794999</v>
      </c>
    </row>
    <row r="4734" spans="1:6" x14ac:dyDescent="0.3">
      <c r="A4734" s="1">
        <v>18972</v>
      </c>
      <c r="B4734" s="1">
        <v>232</v>
      </c>
      <c r="C4734" s="1">
        <f t="shared" si="73"/>
        <v>2.0000000000000002E-5</v>
      </c>
      <c r="D4734" s="1" t="s">
        <v>321</v>
      </c>
      <c r="E4734" s="4">
        <v>3463.688407689463</v>
      </c>
      <c r="F4734" s="66">
        <f>Cat_Results[[#This Row],[TotalLossInOriginalCurrency]] / INDEX(Exchange_Rate[Exchange Rate], MATCH(Cat_Results[[#This Row],[Currency]], Exchange_Rate[Currency], 0))</f>
        <v>5426.5606268271804</v>
      </c>
    </row>
    <row r="4735" spans="1:6" x14ac:dyDescent="0.3">
      <c r="A4735" s="1">
        <v>18974</v>
      </c>
      <c r="B4735" s="1">
        <v>253</v>
      </c>
      <c r="C4735" s="1">
        <f t="shared" si="73"/>
        <v>2.0000000000000002E-5</v>
      </c>
      <c r="D4735" s="1" t="s">
        <v>322</v>
      </c>
      <c r="E4735" s="4">
        <v>9042332.5252038948</v>
      </c>
      <c r="F4735" s="66">
        <f>Cat_Results[[#This Row],[TotalLossInOriginalCurrency]] / INDEX(Exchange_Rate[Exchange Rate], MATCH(Cat_Results[[#This Row],[Currency]], Exchange_Rate[Currency], 0))</f>
        <v>11106697.307328099</v>
      </c>
    </row>
    <row r="4736" spans="1:6" x14ac:dyDescent="0.3">
      <c r="A4736" s="1">
        <v>18976</v>
      </c>
      <c r="B4736" s="1">
        <v>212</v>
      </c>
      <c r="C4736" s="1">
        <f t="shared" si="73"/>
        <v>2.0000000000000002E-5</v>
      </c>
      <c r="D4736" s="1" t="s">
        <v>321</v>
      </c>
      <c r="E4736" s="4">
        <v>1192232.4925154974</v>
      </c>
      <c r="F4736" s="66">
        <f>Cat_Results[[#This Row],[TotalLossInOriginalCurrency]] / INDEX(Exchange_Rate[Exchange Rate], MATCH(Cat_Results[[#This Row],[Currency]], Exchange_Rate[Currency], 0))</f>
        <v>1867870.6455077501</v>
      </c>
    </row>
    <row r="4737" spans="1:6" x14ac:dyDescent="0.3">
      <c r="A4737" s="1">
        <v>18978</v>
      </c>
      <c r="B4737" s="1">
        <v>200</v>
      </c>
      <c r="C4737" s="1">
        <f t="shared" si="73"/>
        <v>2.0000000000000002E-5</v>
      </c>
      <c r="D4737" s="1" t="s">
        <v>321</v>
      </c>
      <c r="E4737" s="4">
        <v>6.2111183317162677</v>
      </c>
      <c r="F4737" s="66">
        <f>Cat_Results[[#This Row],[TotalLossInOriginalCurrency]] / INDEX(Exchange_Rate[Exchange Rate], MATCH(Cat_Results[[#This Row],[Currency]], Exchange_Rate[Currency], 0))</f>
        <v>9.7309590876102394</v>
      </c>
    </row>
    <row r="4738" spans="1:6" x14ac:dyDescent="0.3">
      <c r="A4738" s="1">
        <v>18978</v>
      </c>
      <c r="B4738" s="1">
        <v>315</v>
      </c>
      <c r="C4738" s="1">
        <f t="shared" si="73"/>
        <v>2.0000000000000002E-5</v>
      </c>
      <c r="D4738" s="1" t="s">
        <v>320</v>
      </c>
      <c r="E4738" s="4">
        <v>3299.28901080787</v>
      </c>
      <c r="F4738" s="66">
        <f>Cat_Results[[#This Row],[TotalLossInOriginalCurrency]] / INDEX(Exchange_Rate[Exchange Rate], MATCH(Cat_Results[[#This Row],[Currency]], Exchange_Rate[Currency], 0))</f>
        <v>3299.28901080787</v>
      </c>
    </row>
    <row r="4739" spans="1:6" x14ac:dyDescent="0.3">
      <c r="A4739" s="1">
        <v>18979</v>
      </c>
      <c r="B4739" s="1">
        <v>209</v>
      </c>
      <c r="C4739" s="1">
        <f t="shared" si="73"/>
        <v>2.0000000000000002E-5</v>
      </c>
      <c r="D4739" s="1" t="s">
        <v>320</v>
      </c>
      <c r="E4739" s="4">
        <v>60.170200712978797</v>
      </c>
      <c r="F4739" s="66">
        <f>Cat_Results[[#This Row],[TotalLossInOriginalCurrency]] / INDEX(Exchange_Rate[Exchange Rate], MATCH(Cat_Results[[#This Row],[Currency]], Exchange_Rate[Currency], 0))</f>
        <v>60.170200712978797</v>
      </c>
    </row>
    <row r="4740" spans="1:6" x14ac:dyDescent="0.3">
      <c r="A4740" s="1">
        <v>18984</v>
      </c>
      <c r="B4740" s="1">
        <v>280</v>
      </c>
      <c r="C4740" s="1">
        <f t="shared" si="73"/>
        <v>2.0000000000000002E-5</v>
      </c>
      <c r="D4740" s="1" t="s">
        <v>320</v>
      </c>
      <c r="E4740" s="4">
        <v>5426010.2001070296</v>
      </c>
      <c r="F4740" s="66">
        <f>Cat_Results[[#This Row],[TotalLossInOriginalCurrency]] / INDEX(Exchange_Rate[Exchange Rate], MATCH(Cat_Results[[#This Row],[Currency]], Exchange_Rate[Currency], 0))</f>
        <v>5426010.2001070296</v>
      </c>
    </row>
    <row r="4741" spans="1:6" x14ac:dyDescent="0.3">
      <c r="A4741" s="1">
        <v>18984</v>
      </c>
      <c r="B4741" s="1">
        <v>294</v>
      </c>
      <c r="C4741" s="1">
        <f t="shared" si="73"/>
        <v>2.0000000000000002E-5</v>
      </c>
      <c r="D4741" s="1" t="s">
        <v>322</v>
      </c>
      <c r="E4741" s="4">
        <v>1420406.3905081907</v>
      </c>
      <c r="F4741" s="66">
        <f>Cat_Results[[#This Row],[TotalLossInOriginalCurrency]] / INDEX(Exchange_Rate[Exchange Rate], MATCH(Cat_Results[[#This Row],[Currency]], Exchange_Rate[Currency], 0))</f>
        <v>1744685.2113429897</v>
      </c>
    </row>
    <row r="4742" spans="1:6" x14ac:dyDescent="0.3">
      <c r="A4742" s="1">
        <v>18985</v>
      </c>
      <c r="B4742" s="1">
        <v>254</v>
      </c>
      <c r="C4742" s="1">
        <f t="shared" ref="C4742:C4805" si="74">1/50000</f>
        <v>2.0000000000000002E-5</v>
      </c>
      <c r="D4742" s="1" t="s">
        <v>321</v>
      </c>
      <c r="E4742" s="4">
        <v>8.2563437468664673E-3</v>
      </c>
      <c r="F4742" s="66">
        <f>Cat_Results[[#This Row],[TotalLossInOriginalCurrency]] / INDEX(Exchange_Rate[Exchange Rate], MATCH(Cat_Results[[#This Row],[Currency]], Exchange_Rate[Currency], 0))</f>
        <v>1.2935213744640401E-2</v>
      </c>
    </row>
    <row r="4743" spans="1:6" x14ac:dyDescent="0.3">
      <c r="A4743" s="1">
        <v>18987</v>
      </c>
      <c r="B4743" s="1">
        <v>233</v>
      </c>
      <c r="C4743" s="1">
        <f t="shared" si="74"/>
        <v>2.0000000000000002E-5</v>
      </c>
      <c r="D4743" s="1" t="s">
        <v>320</v>
      </c>
      <c r="E4743" s="4">
        <v>11.4654200524092</v>
      </c>
      <c r="F4743" s="66">
        <f>Cat_Results[[#This Row],[TotalLossInOriginalCurrency]] / INDEX(Exchange_Rate[Exchange Rate], MATCH(Cat_Results[[#This Row],[Currency]], Exchange_Rate[Currency], 0))</f>
        <v>11.4654200524092</v>
      </c>
    </row>
    <row r="4744" spans="1:6" x14ac:dyDescent="0.3">
      <c r="A4744" s="1">
        <v>18990</v>
      </c>
      <c r="B4744" s="1">
        <v>258</v>
      </c>
      <c r="C4744" s="1">
        <f t="shared" si="74"/>
        <v>2.0000000000000002E-5</v>
      </c>
      <c r="D4744" s="1" t="s">
        <v>321</v>
      </c>
      <c r="E4744" s="4">
        <v>1.7482732448466109E-3</v>
      </c>
      <c r="F4744" s="66">
        <f>Cat_Results[[#This Row],[TotalLossInOriginalCurrency]] / INDEX(Exchange_Rate[Exchange Rate], MATCH(Cat_Results[[#This Row],[Currency]], Exchange_Rate[Currency], 0))</f>
        <v>2.7390196919441201E-3</v>
      </c>
    </row>
    <row r="4745" spans="1:6" x14ac:dyDescent="0.3">
      <c r="A4745" s="1">
        <v>18994</v>
      </c>
      <c r="B4745" s="1">
        <v>232</v>
      </c>
      <c r="C4745" s="1">
        <f t="shared" si="74"/>
        <v>2.0000000000000002E-5</v>
      </c>
      <c r="D4745" s="1" t="s">
        <v>320</v>
      </c>
      <c r="E4745" s="4">
        <v>2124534.9918544199</v>
      </c>
      <c r="F4745" s="66">
        <f>Cat_Results[[#This Row],[TotalLossInOriginalCurrency]] / INDEX(Exchange_Rate[Exchange Rate], MATCH(Cat_Results[[#This Row],[Currency]], Exchange_Rate[Currency], 0))</f>
        <v>2124534.9918544199</v>
      </c>
    </row>
    <row r="4746" spans="1:6" x14ac:dyDescent="0.3">
      <c r="A4746" s="1">
        <v>18995</v>
      </c>
      <c r="B4746" s="1">
        <v>277</v>
      </c>
      <c r="C4746" s="1">
        <f t="shared" si="74"/>
        <v>2.0000000000000002E-5</v>
      </c>
      <c r="D4746" s="1" t="s">
        <v>321</v>
      </c>
      <c r="E4746" s="4">
        <v>1480825.1234091788</v>
      </c>
      <c r="F4746" s="66">
        <f>Cat_Results[[#This Row],[TotalLossInOriginalCurrency]] / INDEX(Exchange_Rate[Exchange Rate], MATCH(Cat_Results[[#This Row],[Currency]], Exchange_Rate[Currency], 0))</f>
        <v>2320008.72020391</v>
      </c>
    </row>
    <row r="4747" spans="1:6" x14ac:dyDescent="0.3">
      <c r="A4747" s="1">
        <v>19000</v>
      </c>
      <c r="B4747" s="1">
        <v>244</v>
      </c>
      <c r="C4747" s="1">
        <f t="shared" si="74"/>
        <v>2.0000000000000002E-5</v>
      </c>
      <c r="D4747" s="1" t="s">
        <v>320</v>
      </c>
      <c r="E4747" s="4">
        <v>105.79431716742199</v>
      </c>
      <c r="F4747" s="66">
        <f>Cat_Results[[#This Row],[TotalLossInOriginalCurrency]] / INDEX(Exchange_Rate[Exchange Rate], MATCH(Cat_Results[[#This Row],[Currency]], Exchange_Rate[Currency], 0))</f>
        <v>105.79431716742199</v>
      </c>
    </row>
    <row r="4748" spans="1:6" x14ac:dyDescent="0.3">
      <c r="A4748" s="1">
        <v>19003</v>
      </c>
      <c r="B4748" s="1">
        <v>249</v>
      </c>
      <c r="C4748" s="1">
        <f t="shared" si="74"/>
        <v>2.0000000000000002E-5</v>
      </c>
      <c r="D4748" s="1" t="s">
        <v>320</v>
      </c>
      <c r="E4748" s="4">
        <v>100690.787671935</v>
      </c>
      <c r="F4748" s="66">
        <f>Cat_Results[[#This Row],[TotalLossInOriginalCurrency]] / INDEX(Exchange_Rate[Exchange Rate], MATCH(Cat_Results[[#This Row],[Currency]], Exchange_Rate[Currency], 0))</f>
        <v>100690.787671935</v>
      </c>
    </row>
    <row r="4749" spans="1:6" x14ac:dyDescent="0.3">
      <c r="A4749" s="1">
        <v>19010</v>
      </c>
      <c r="B4749" s="1">
        <v>293</v>
      </c>
      <c r="C4749" s="1">
        <f t="shared" si="74"/>
        <v>2.0000000000000002E-5</v>
      </c>
      <c r="D4749" s="1" t="s">
        <v>320</v>
      </c>
      <c r="E4749" s="4">
        <v>2048.9559209188401</v>
      </c>
      <c r="F4749" s="66">
        <f>Cat_Results[[#This Row],[TotalLossInOriginalCurrency]] / INDEX(Exchange_Rate[Exchange Rate], MATCH(Cat_Results[[#This Row],[Currency]], Exchange_Rate[Currency], 0))</f>
        <v>2048.9559209188401</v>
      </c>
    </row>
    <row r="4750" spans="1:6" x14ac:dyDescent="0.3">
      <c r="A4750" s="1">
        <v>19011</v>
      </c>
      <c r="B4750" s="1">
        <v>250</v>
      </c>
      <c r="C4750" s="1">
        <f t="shared" si="74"/>
        <v>2.0000000000000002E-5</v>
      </c>
      <c r="D4750" s="1" t="s">
        <v>320</v>
      </c>
      <c r="E4750" s="4">
        <v>162068.60654022099</v>
      </c>
      <c r="F4750" s="66">
        <f>Cat_Results[[#This Row],[TotalLossInOriginalCurrency]] / INDEX(Exchange_Rate[Exchange Rate], MATCH(Cat_Results[[#This Row],[Currency]], Exchange_Rate[Currency], 0))</f>
        <v>162068.60654022099</v>
      </c>
    </row>
    <row r="4751" spans="1:6" x14ac:dyDescent="0.3">
      <c r="A4751" s="1">
        <v>19013</v>
      </c>
      <c r="B4751" s="1">
        <v>296</v>
      </c>
      <c r="C4751" s="1">
        <f t="shared" si="74"/>
        <v>2.0000000000000002E-5</v>
      </c>
      <c r="D4751" s="1" t="s">
        <v>320</v>
      </c>
      <c r="E4751" s="4">
        <v>1.51411775499582</v>
      </c>
      <c r="F4751" s="66">
        <f>Cat_Results[[#This Row],[TotalLossInOriginalCurrency]] / INDEX(Exchange_Rate[Exchange Rate], MATCH(Cat_Results[[#This Row],[Currency]], Exchange_Rate[Currency], 0))</f>
        <v>1.51411775499582</v>
      </c>
    </row>
    <row r="4752" spans="1:6" x14ac:dyDescent="0.3">
      <c r="A4752" s="1">
        <v>19020</v>
      </c>
      <c r="B4752" s="1">
        <v>228</v>
      </c>
      <c r="C4752" s="1">
        <f t="shared" si="74"/>
        <v>2.0000000000000002E-5</v>
      </c>
      <c r="D4752" s="1" t="s">
        <v>320</v>
      </c>
      <c r="E4752" s="4">
        <v>3.5082921385765102E-3</v>
      </c>
      <c r="F4752" s="66">
        <f>Cat_Results[[#This Row],[TotalLossInOriginalCurrency]] / INDEX(Exchange_Rate[Exchange Rate], MATCH(Cat_Results[[#This Row],[Currency]], Exchange_Rate[Currency], 0))</f>
        <v>3.5082921385765102E-3</v>
      </c>
    </row>
    <row r="4753" spans="1:6" x14ac:dyDescent="0.3">
      <c r="A4753" s="1">
        <v>19023</v>
      </c>
      <c r="B4753" s="1">
        <v>209</v>
      </c>
      <c r="C4753" s="1">
        <f t="shared" si="74"/>
        <v>2.0000000000000002E-5</v>
      </c>
      <c r="D4753" s="1" t="s">
        <v>320</v>
      </c>
      <c r="E4753" s="4">
        <v>175961.68724956899</v>
      </c>
      <c r="F4753" s="66">
        <f>Cat_Results[[#This Row],[TotalLossInOriginalCurrency]] / INDEX(Exchange_Rate[Exchange Rate], MATCH(Cat_Results[[#This Row],[Currency]], Exchange_Rate[Currency], 0))</f>
        <v>175961.68724956899</v>
      </c>
    </row>
    <row r="4754" spans="1:6" x14ac:dyDescent="0.3">
      <c r="A4754" s="1">
        <v>19032</v>
      </c>
      <c r="B4754" s="1">
        <v>217</v>
      </c>
      <c r="C4754" s="1">
        <f t="shared" si="74"/>
        <v>2.0000000000000002E-5</v>
      </c>
      <c r="D4754" s="1" t="s">
        <v>320</v>
      </c>
      <c r="E4754" s="4">
        <v>733753.83972899197</v>
      </c>
      <c r="F4754" s="66">
        <f>Cat_Results[[#This Row],[TotalLossInOriginalCurrency]] / INDEX(Exchange_Rate[Exchange Rate], MATCH(Cat_Results[[#This Row],[Currency]], Exchange_Rate[Currency], 0))</f>
        <v>733753.83972899197</v>
      </c>
    </row>
    <row r="4755" spans="1:6" x14ac:dyDescent="0.3">
      <c r="A4755" s="1">
        <v>19035</v>
      </c>
      <c r="B4755" s="1">
        <v>246</v>
      </c>
      <c r="C4755" s="1">
        <f t="shared" si="74"/>
        <v>2.0000000000000002E-5</v>
      </c>
      <c r="D4755" s="1" t="s">
        <v>321</v>
      </c>
      <c r="E4755" s="4">
        <v>1334.2359914270839</v>
      </c>
      <c r="F4755" s="66">
        <f>Cat_Results[[#This Row],[TotalLossInOriginalCurrency]] / INDEX(Exchange_Rate[Exchange Rate], MATCH(Cat_Results[[#This Row],[Currency]], Exchange_Rate[Currency], 0))</f>
        <v>2090.3475271910402</v>
      </c>
    </row>
    <row r="4756" spans="1:6" x14ac:dyDescent="0.3">
      <c r="A4756" s="1">
        <v>19037</v>
      </c>
      <c r="B4756" s="1">
        <v>188</v>
      </c>
      <c r="C4756" s="1">
        <f t="shared" si="74"/>
        <v>2.0000000000000002E-5</v>
      </c>
      <c r="D4756" s="1" t="s">
        <v>320</v>
      </c>
      <c r="E4756" s="4">
        <v>87157.656332071696</v>
      </c>
      <c r="F4756" s="66">
        <f>Cat_Results[[#This Row],[TotalLossInOriginalCurrency]] / INDEX(Exchange_Rate[Exchange Rate], MATCH(Cat_Results[[#This Row],[Currency]], Exchange_Rate[Currency], 0))</f>
        <v>87157.656332071696</v>
      </c>
    </row>
    <row r="4757" spans="1:6" x14ac:dyDescent="0.3">
      <c r="A4757" s="1">
        <v>19037</v>
      </c>
      <c r="B4757" s="1">
        <v>175</v>
      </c>
      <c r="C4757" s="1">
        <f t="shared" si="74"/>
        <v>2.0000000000000002E-5</v>
      </c>
      <c r="D4757" s="1" t="s">
        <v>321</v>
      </c>
      <c r="E4757" s="4">
        <v>19.057371355774574</v>
      </c>
      <c r="F4757" s="66">
        <f>Cat_Results[[#This Row],[TotalLossInOriginalCurrency]] / INDEX(Exchange_Rate[Exchange Rate], MATCH(Cat_Results[[#This Row],[Currency]], Exchange_Rate[Currency], 0))</f>
        <v>29.857183694839499</v>
      </c>
    </row>
    <row r="4758" spans="1:6" x14ac:dyDescent="0.3">
      <c r="A4758" s="1">
        <v>19044</v>
      </c>
      <c r="B4758" s="1">
        <v>239</v>
      </c>
      <c r="C4758" s="1">
        <f t="shared" si="74"/>
        <v>2.0000000000000002E-5</v>
      </c>
      <c r="D4758" s="1" t="s">
        <v>321</v>
      </c>
      <c r="E4758" s="4">
        <v>6397.1246642342412</v>
      </c>
      <c r="F4758" s="66">
        <f>Cat_Results[[#This Row],[TotalLossInOriginalCurrency]] / INDEX(Exchange_Rate[Exchange Rate], MATCH(Cat_Results[[#This Row],[Currency]], Exchange_Rate[Currency], 0))</f>
        <v>10022.3752086856</v>
      </c>
    </row>
    <row r="4759" spans="1:6" x14ac:dyDescent="0.3">
      <c r="A4759" s="1">
        <v>19049</v>
      </c>
      <c r="B4759" s="1">
        <v>229</v>
      </c>
      <c r="C4759" s="1">
        <f t="shared" si="74"/>
        <v>2.0000000000000002E-5</v>
      </c>
      <c r="D4759" s="1" t="s">
        <v>320</v>
      </c>
      <c r="E4759" s="4">
        <v>622303.84056748601</v>
      </c>
      <c r="F4759" s="66">
        <f>Cat_Results[[#This Row],[TotalLossInOriginalCurrency]] / INDEX(Exchange_Rate[Exchange Rate], MATCH(Cat_Results[[#This Row],[Currency]], Exchange_Rate[Currency], 0))</f>
        <v>622303.84056748601</v>
      </c>
    </row>
    <row r="4760" spans="1:6" x14ac:dyDescent="0.3">
      <c r="A4760" s="1">
        <v>19056</v>
      </c>
      <c r="B4760" s="1">
        <v>248</v>
      </c>
      <c r="C4760" s="1">
        <f t="shared" si="74"/>
        <v>2.0000000000000002E-5</v>
      </c>
      <c r="D4760" s="1" t="s">
        <v>320</v>
      </c>
      <c r="E4760" s="4">
        <v>3.1412109732627903E-2</v>
      </c>
      <c r="F4760" s="66">
        <f>Cat_Results[[#This Row],[TotalLossInOriginalCurrency]] / INDEX(Exchange_Rate[Exchange Rate], MATCH(Cat_Results[[#This Row],[Currency]], Exchange_Rate[Currency], 0))</f>
        <v>3.1412109732627903E-2</v>
      </c>
    </row>
    <row r="4761" spans="1:6" x14ac:dyDescent="0.3">
      <c r="A4761" s="1">
        <v>19061</v>
      </c>
      <c r="B4761" s="1">
        <v>184</v>
      </c>
      <c r="C4761" s="1">
        <f t="shared" si="74"/>
        <v>2.0000000000000002E-5</v>
      </c>
      <c r="D4761" s="1" t="s">
        <v>321</v>
      </c>
      <c r="E4761" s="4">
        <v>0.11078835016116956</v>
      </c>
      <c r="F4761" s="66">
        <f>Cat_Results[[#This Row],[TotalLossInOriginalCurrency]] / INDEX(Exchange_Rate[Exchange Rate], MATCH(Cat_Results[[#This Row],[Currency]], Exchange_Rate[Currency], 0))</f>
        <v>0.173572108149529</v>
      </c>
    </row>
    <row r="4762" spans="1:6" x14ac:dyDescent="0.3">
      <c r="A4762" s="1">
        <v>19067</v>
      </c>
      <c r="B4762" s="1">
        <v>215</v>
      </c>
      <c r="C4762" s="1">
        <f t="shared" si="74"/>
        <v>2.0000000000000002E-5</v>
      </c>
      <c r="D4762" s="1" t="s">
        <v>320</v>
      </c>
      <c r="E4762" s="4">
        <v>2011467.1251141999</v>
      </c>
      <c r="F4762" s="66">
        <f>Cat_Results[[#This Row],[TotalLossInOriginalCurrency]] / INDEX(Exchange_Rate[Exchange Rate], MATCH(Cat_Results[[#This Row],[Currency]], Exchange_Rate[Currency], 0))</f>
        <v>2011467.1251141999</v>
      </c>
    </row>
    <row r="4763" spans="1:6" x14ac:dyDescent="0.3">
      <c r="A4763" s="1">
        <v>19072</v>
      </c>
      <c r="B4763" s="1">
        <v>213</v>
      </c>
      <c r="C4763" s="1">
        <f t="shared" si="74"/>
        <v>2.0000000000000002E-5</v>
      </c>
      <c r="D4763" s="1" t="s">
        <v>320</v>
      </c>
      <c r="E4763" s="4">
        <v>1776.5445733745801</v>
      </c>
      <c r="F4763" s="66">
        <f>Cat_Results[[#This Row],[TotalLossInOriginalCurrency]] / INDEX(Exchange_Rate[Exchange Rate], MATCH(Cat_Results[[#This Row],[Currency]], Exchange_Rate[Currency], 0))</f>
        <v>1776.5445733745801</v>
      </c>
    </row>
    <row r="4764" spans="1:6" x14ac:dyDescent="0.3">
      <c r="A4764" s="1">
        <v>19073</v>
      </c>
      <c r="B4764" s="1">
        <v>284</v>
      </c>
      <c r="C4764" s="1">
        <f t="shared" si="74"/>
        <v>2.0000000000000002E-5</v>
      </c>
      <c r="D4764" s="1" t="s">
        <v>320</v>
      </c>
      <c r="E4764" s="4">
        <v>3877.93617676944</v>
      </c>
      <c r="F4764" s="66">
        <f>Cat_Results[[#This Row],[TotalLossInOriginalCurrency]] / INDEX(Exchange_Rate[Exchange Rate], MATCH(Cat_Results[[#This Row],[Currency]], Exchange_Rate[Currency], 0))</f>
        <v>3877.93617676944</v>
      </c>
    </row>
    <row r="4765" spans="1:6" x14ac:dyDescent="0.3">
      <c r="A4765" s="1">
        <v>19081</v>
      </c>
      <c r="B4765" s="1">
        <v>234</v>
      </c>
      <c r="C4765" s="1">
        <f t="shared" si="74"/>
        <v>2.0000000000000002E-5</v>
      </c>
      <c r="D4765" s="1" t="s">
        <v>320</v>
      </c>
      <c r="E4765" s="4">
        <v>12549000.058501599</v>
      </c>
      <c r="F4765" s="66">
        <f>Cat_Results[[#This Row],[TotalLossInOriginalCurrency]] / INDEX(Exchange_Rate[Exchange Rate], MATCH(Cat_Results[[#This Row],[Currency]], Exchange_Rate[Currency], 0))</f>
        <v>12549000.058501599</v>
      </c>
    </row>
    <row r="4766" spans="1:6" x14ac:dyDescent="0.3">
      <c r="A4766" s="1">
        <v>19088</v>
      </c>
      <c r="B4766" s="1">
        <v>220</v>
      </c>
      <c r="C4766" s="1">
        <f t="shared" si="74"/>
        <v>2.0000000000000002E-5</v>
      </c>
      <c r="D4766" s="1" t="s">
        <v>321</v>
      </c>
      <c r="E4766" s="4">
        <v>228.11861053444218</v>
      </c>
      <c r="F4766" s="66">
        <f>Cat_Results[[#This Row],[TotalLossInOriginalCurrency]] / INDEX(Exchange_Rate[Exchange Rate], MATCH(Cat_Results[[#This Row],[Currency]], Exchange_Rate[Currency], 0))</f>
        <v>357.39342702552699</v>
      </c>
    </row>
    <row r="4767" spans="1:6" x14ac:dyDescent="0.3">
      <c r="A4767" s="1">
        <v>19096</v>
      </c>
      <c r="B4767" s="1">
        <v>234</v>
      </c>
      <c r="C4767" s="1">
        <f t="shared" si="74"/>
        <v>2.0000000000000002E-5</v>
      </c>
      <c r="D4767" s="1" t="s">
        <v>321</v>
      </c>
      <c r="E4767" s="4">
        <v>1.036973681468371E-2</v>
      </c>
      <c r="F4767" s="66">
        <f>Cat_Results[[#This Row],[TotalLossInOriginalCurrency]] / INDEX(Exchange_Rate[Exchange Rate], MATCH(Cat_Results[[#This Row],[Currency]], Exchange_Rate[Currency], 0))</f>
        <v>1.62462666630745E-2</v>
      </c>
    </row>
    <row r="4768" spans="1:6" x14ac:dyDescent="0.3">
      <c r="A4768" s="1">
        <v>19099</v>
      </c>
      <c r="B4768" s="1">
        <v>246</v>
      </c>
      <c r="C4768" s="1">
        <f t="shared" si="74"/>
        <v>2.0000000000000002E-5</v>
      </c>
      <c r="D4768" s="1" t="s">
        <v>321</v>
      </c>
      <c r="E4768" s="4">
        <v>1383.295396177492</v>
      </c>
      <c r="F4768" s="66">
        <f>Cat_Results[[#This Row],[TotalLossInOriginalCurrency]] / INDEX(Exchange_Rate[Exchange Rate], MATCH(Cat_Results[[#This Row],[Currency]], Exchange_Rate[Currency], 0))</f>
        <v>2167.2088965922599</v>
      </c>
    </row>
    <row r="4769" spans="1:6" x14ac:dyDescent="0.3">
      <c r="A4769" s="1">
        <v>19121</v>
      </c>
      <c r="B4769" s="1">
        <v>225</v>
      </c>
      <c r="C4769" s="1">
        <f t="shared" si="74"/>
        <v>2.0000000000000002E-5</v>
      </c>
      <c r="D4769" s="1" t="s">
        <v>320</v>
      </c>
      <c r="E4769" s="4">
        <v>41.630913987755797</v>
      </c>
      <c r="F4769" s="66">
        <f>Cat_Results[[#This Row],[TotalLossInOriginalCurrency]] / INDEX(Exchange_Rate[Exchange Rate], MATCH(Cat_Results[[#This Row],[Currency]], Exchange_Rate[Currency], 0))</f>
        <v>41.630913987755797</v>
      </c>
    </row>
    <row r="4770" spans="1:6" x14ac:dyDescent="0.3">
      <c r="A4770" s="1">
        <v>19127</v>
      </c>
      <c r="B4770" s="1">
        <v>298</v>
      </c>
      <c r="C4770" s="1">
        <f t="shared" si="74"/>
        <v>2.0000000000000002E-5</v>
      </c>
      <c r="D4770" s="1" t="s">
        <v>320</v>
      </c>
      <c r="E4770" s="4">
        <v>3.91684472560883E-3</v>
      </c>
      <c r="F4770" s="66">
        <f>Cat_Results[[#This Row],[TotalLossInOriginalCurrency]] / INDEX(Exchange_Rate[Exchange Rate], MATCH(Cat_Results[[#This Row],[Currency]], Exchange_Rate[Currency], 0))</f>
        <v>3.91684472560883E-3</v>
      </c>
    </row>
    <row r="4771" spans="1:6" x14ac:dyDescent="0.3">
      <c r="A4771" s="1">
        <v>19127</v>
      </c>
      <c r="B4771" s="1">
        <v>283</v>
      </c>
      <c r="C4771" s="1">
        <f t="shared" si="74"/>
        <v>2.0000000000000002E-5</v>
      </c>
      <c r="D4771" s="1" t="s">
        <v>321</v>
      </c>
      <c r="E4771" s="4">
        <v>8954885.634622382</v>
      </c>
      <c r="F4771" s="66">
        <f>Cat_Results[[#This Row],[TotalLossInOriginalCurrency]] / INDEX(Exchange_Rate[Exchange Rate], MATCH(Cat_Results[[#This Row],[Currency]], Exchange_Rate[Currency], 0))</f>
        <v>14029619.319885099</v>
      </c>
    </row>
    <row r="4772" spans="1:6" x14ac:dyDescent="0.3">
      <c r="A4772" s="1">
        <v>19130</v>
      </c>
      <c r="B4772" s="1">
        <v>270</v>
      </c>
      <c r="C4772" s="1">
        <f t="shared" si="74"/>
        <v>2.0000000000000002E-5</v>
      </c>
      <c r="D4772" s="1" t="s">
        <v>320</v>
      </c>
      <c r="E4772" s="4">
        <v>269.76251568645199</v>
      </c>
      <c r="F4772" s="66">
        <f>Cat_Results[[#This Row],[TotalLossInOriginalCurrency]] / INDEX(Exchange_Rate[Exchange Rate], MATCH(Cat_Results[[#This Row],[Currency]], Exchange_Rate[Currency], 0))</f>
        <v>269.76251568645199</v>
      </c>
    </row>
    <row r="4773" spans="1:6" x14ac:dyDescent="0.3">
      <c r="A4773" s="1">
        <v>19132</v>
      </c>
      <c r="B4773" s="1">
        <v>213</v>
      </c>
      <c r="C4773" s="1">
        <f t="shared" si="74"/>
        <v>2.0000000000000002E-5</v>
      </c>
      <c r="D4773" s="1" t="s">
        <v>320</v>
      </c>
      <c r="E4773" s="4">
        <v>2581508.4865520699</v>
      </c>
      <c r="F4773" s="66">
        <f>Cat_Results[[#This Row],[TotalLossInOriginalCurrency]] / INDEX(Exchange_Rate[Exchange Rate], MATCH(Cat_Results[[#This Row],[Currency]], Exchange_Rate[Currency], 0))</f>
        <v>2581508.4865520699</v>
      </c>
    </row>
    <row r="4774" spans="1:6" x14ac:dyDescent="0.3">
      <c r="A4774" s="1">
        <v>19135</v>
      </c>
      <c r="B4774" s="1">
        <v>223</v>
      </c>
      <c r="C4774" s="1">
        <f t="shared" si="74"/>
        <v>2.0000000000000002E-5</v>
      </c>
      <c r="D4774" s="1" t="s">
        <v>322</v>
      </c>
      <c r="E4774" s="4">
        <v>3144788.4232418509</v>
      </c>
      <c r="F4774" s="66">
        <f>Cat_Results[[#This Row],[TotalLossInOriginalCurrency]] / INDEX(Exchange_Rate[Exchange Rate], MATCH(Cat_Results[[#This Row],[Currency]], Exchange_Rate[Currency], 0))</f>
        <v>3862743.7129944805</v>
      </c>
    </row>
    <row r="4775" spans="1:6" x14ac:dyDescent="0.3">
      <c r="A4775" s="1">
        <v>19135</v>
      </c>
      <c r="B4775" s="1">
        <v>256</v>
      </c>
      <c r="C4775" s="1">
        <f t="shared" si="74"/>
        <v>2.0000000000000002E-5</v>
      </c>
      <c r="D4775" s="1" t="s">
        <v>321</v>
      </c>
      <c r="E4775" s="4">
        <v>682.85017884571948</v>
      </c>
      <c r="F4775" s="66">
        <f>Cat_Results[[#This Row],[TotalLossInOriginalCurrency]] / INDEX(Exchange_Rate[Exchange Rate], MATCH(Cat_Results[[#This Row],[Currency]], Exchange_Rate[Currency], 0))</f>
        <v>1069.8213749018901</v>
      </c>
    </row>
    <row r="4776" spans="1:6" x14ac:dyDescent="0.3">
      <c r="A4776" s="1">
        <v>19141</v>
      </c>
      <c r="B4776" s="1">
        <v>230</v>
      </c>
      <c r="C4776" s="1">
        <f t="shared" si="74"/>
        <v>2.0000000000000002E-5</v>
      </c>
      <c r="D4776" s="1" t="s">
        <v>321</v>
      </c>
      <c r="E4776" s="4">
        <v>182856.55146317385</v>
      </c>
      <c r="F4776" s="66">
        <f>Cat_Results[[#This Row],[TotalLossInOriginalCurrency]] / INDEX(Exchange_Rate[Exchange Rate], MATCH(Cat_Results[[#This Row],[Currency]], Exchange_Rate[Currency], 0))</f>
        <v>286481.359098171</v>
      </c>
    </row>
    <row r="4777" spans="1:6" x14ac:dyDescent="0.3">
      <c r="A4777" s="1">
        <v>19141</v>
      </c>
      <c r="B4777" s="1">
        <v>273</v>
      </c>
      <c r="C4777" s="1">
        <f t="shared" si="74"/>
        <v>2.0000000000000002E-5</v>
      </c>
      <c r="D4777" s="1" t="s">
        <v>321</v>
      </c>
      <c r="E4777" s="4">
        <v>1272362.8161121395</v>
      </c>
      <c r="F4777" s="66">
        <f>Cat_Results[[#This Row],[TotalLossInOriginalCurrency]] / INDEX(Exchange_Rate[Exchange Rate], MATCH(Cat_Results[[#This Row],[Currency]], Exchange_Rate[Currency], 0))</f>
        <v>1993410.8234519102</v>
      </c>
    </row>
    <row r="4778" spans="1:6" x14ac:dyDescent="0.3">
      <c r="A4778" s="1">
        <v>19145</v>
      </c>
      <c r="B4778" s="1">
        <v>211</v>
      </c>
      <c r="C4778" s="1">
        <f t="shared" si="74"/>
        <v>2.0000000000000002E-5</v>
      </c>
      <c r="D4778" s="1" t="s">
        <v>322</v>
      </c>
      <c r="E4778" s="4">
        <v>26.931165735327351</v>
      </c>
      <c r="F4778" s="66">
        <f>Cat_Results[[#This Row],[TotalLossInOriginalCurrency]] / INDEX(Exchange_Rate[Exchange Rate], MATCH(Cat_Results[[#This Row],[Currency]], Exchange_Rate[Currency], 0))</f>
        <v>33.079551666788802</v>
      </c>
    </row>
    <row r="4779" spans="1:6" x14ac:dyDescent="0.3">
      <c r="A4779" s="1">
        <v>19147</v>
      </c>
      <c r="B4779" s="1">
        <v>268</v>
      </c>
      <c r="C4779" s="1">
        <f t="shared" si="74"/>
        <v>2.0000000000000002E-5</v>
      </c>
      <c r="D4779" s="1" t="s">
        <v>321</v>
      </c>
      <c r="E4779" s="4">
        <v>450301.13161480729</v>
      </c>
      <c r="F4779" s="66">
        <f>Cat_Results[[#This Row],[TotalLossInOriginalCurrency]] / INDEX(Exchange_Rate[Exchange Rate], MATCH(Cat_Results[[#This Row],[Currency]], Exchange_Rate[Currency], 0))</f>
        <v>705486.78270592203</v>
      </c>
    </row>
    <row r="4780" spans="1:6" x14ac:dyDescent="0.3">
      <c r="A4780" s="1">
        <v>19152</v>
      </c>
      <c r="B4780" s="1">
        <v>254</v>
      </c>
      <c r="C4780" s="1">
        <f t="shared" si="74"/>
        <v>2.0000000000000002E-5</v>
      </c>
      <c r="D4780" s="1" t="s">
        <v>321</v>
      </c>
      <c r="E4780" s="4">
        <v>2.4684662343933326E-2</v>
      </c>
      <c r="F4780" s="66">
        <f>Cat_Results[[#This Row],[TotalLossInOriginalCurrency]] / INDEX(Exchange_Rate[Exchange Rate], MATCH(Cat_Results[[#This Row],[Currency]], Exchange_Rate[Currency], 0))</f>
        <v>3.8673460483550998E-2</v>
      </c>
    </row>
    <row r="4781" spans="1:6" x14ac:dyDescent="0.3">
      <c r="A4781" s="1">
        <v>19154</v>
      </c>
      <c r="B4781" s="1">
        <v>277</v>
      </c>
      <c r="C4781" s="1">
        <f t="shared" si="74"/>
        <v>2.0000000000000002E-5</v>
      </c>
      <c r="D4781" s="1" t="s">
        <v>320</v>
      </c>
      <c r="E4781" s="4">
        <v>1.7061829566955599E-3</v>
      </c>
      <c r="F4781" s="66">
        <f>Cat_Results[[#This Row],[TotalLossInOriginalCurrency]] / INDEX(Exchange_Rate[Exchange Rate], MATCH(Cat_Results[[#This Row],[Currency]], Exchange_Rate[Currency], 0))</f>
        <v>1.7061829566955599E-3</v>
      </c>
    </row>
    <row r="4782" spans="1:6" x14ac:dyDescent="0.3">
      <c r="A4782" s="1">
        <v>19154</v>
      </c>
      <c r="B4782" s="1">
        <v>258</v>
      </c>
      <c r="C4782" s="1">
        <f t="shared" si="74"/>
        <v>2.0000000000000002E-5</v>
      </c>
      <c r="D4782" s="1" t="s">
        <v>320</v>
      </c>
      <c r="E4782" s="4">
        <v>1959565.04836603</v>
      </c>
      <c r="F4782" s="66">
        <f>Cat_Results[[#This Row],[TotalLossInOriginalCurrency]] / INDEX(Exchange_Rate[Exchange Rate], MATCH(Cat_Results[[#This Row],[Currency]], Exchange_Rate[Currency], 0))</f>
        <v>1959565.04836603</v>
      </c>
    </row>
    <row r="4783" spans="1:6" x14ac:dyDescent="0.3">
      <c r="A4783" s="1">
        <v>19155</v>
      </c>
      <c r="B4783" s="1">
        <v>202</v>
      </c>
      <c r="C4783" s="1">
        <f t="shared" si="74"/>
        <v>2.0000000000000002E-5</v>
      </c>
      <c r="D4783" s="1" t="s">
        <v>320</v>
      </c>
      <c r="E4783" s="4">
        <v>13371997.864995699</v>
      </c>
      <c r="F4783" s="66">
        <f>Cat_Results[[#This Row],[TotalLossInOriginalCurrency]] / INDEX(Exchange_Rate[Exchange Rate], MATCH(Cat_Results[[#This Row],[Currency]], Exchange_Rate[Currency], 0))</f>
        <v>13371997.864995699</v>
      </c>
    </row>
    <row r="4784" spans="1:6" x14ac:dyDescent="0.3">
      <c r="A4784" s="1">
        <v>19156</v>
      </c>
      <c r="B4784" s="1">
        <v>235</v>
      </c>
      <c r="C4784" s="1">
        <f t="shared" si="74"/>
        <v>2.0000000000000002E-5</v>
      </c>
      <c r="D4784" s="1" t="s">
        <v>320</v>
      </c>
      <c r="E4784" s="4">
        <v>3.9524171128869101</v>
      </c>
      <c r="F4784" s="66">
        <f>Cat_Results[[#This Row],[TotalLossInOriginalCurrency]] / INDEX(Exchange_Rate[Exchange Rate], MATCH(Cat_Results[[#This Row],[Currency]], Exchange_Rate[Currency], 0))</f>
        <v>3.9524171128869101</v>
      </c>
    </row>
    <row r="4785" spans="1:6" x14ac:dyDescent="0.3">
      <c r="A4785" s="1">
        <v>19158</v>
      </c>
      <c r="B4785" s="1">
        <v>246</v>
      </c>
      <c r="C4785" s="1">
        <f t="shared" si="74"/>
        <v>2.0000000000000002E-5</v>
      </c>
      <c r="D4785" s="1" t="s">
        <v>320</v>
      </c>
      <c r="E4785" s="4">
        <v>1171.8289308420999</v>
      </c>
      <c r="F4785" s="66">
        <f>Cat_Results[[#This Row],[TotalLossInOriginalCurrency]] / INDEX(Exchange_Rate[Exchange Rate], MATCH(Cat_Results[[#This Row],[Currency]], Exchange_Rate[Currency], 0))</f>
        <v>1171.8289308420999</v>
      </c>
    </row>
    <row r="4786" spans="1:6" x14ac:dyDescent="0.3">
      <c r="A4786" s="1">
        <v>19159</v>
      </c>
      <c r="B4786" s="1">
        <v>217</v>
      </c>
      <c r="C4786" s="1">
        <f t="shared" si="74"/>
        <v>2.0000000000000002E-5</v>
      </c>
      <c r="D4786" s="1" t="s">
        <v>320</v>
      </c>
      <c r="E4786" s="4">
        <v>8.50194096565247E-2</v>
      </c>
      <c r="F4786" s="66">
        <f>Cat_Results[[#This Row],[TotalLossInOriginalCurrency]] / INDEX(Exchange_Rate[Exchange Rate], MATCH(Cat_Results[[#This Row],[Currency]], Exchange_Rate[Currency], 0))</f>
        <v>8.50194096565247E-2</v>
      </c>
    </row>
    <row r="4787" spans="1:6" x14ac:dyDescent="0.3">
      <c r="A4787" s="1">
        <v>19160</v>
      </c>
      <c r="B4787" s="1">
        <v>287</v>
      </c>
      <c r="C4787" s="1">
        <f t="shared" si="74"/>
        <v>2.0000000000000002E-5</v>
      </c>
      <c r="D4787" s="1" t="s">
        <v>321</v>
      </c>
      <c r="E4787" s="4">
        <v>2453260.1376561369</v>
      </c>
      <c r="F4787" s="66">
        <f>Cat_Results[[#This Row],[TotalLossInOriginalCurrency]] / INDEX(Exchange_Rate[Exchange Rate], MATCH(Cat_Results[[#This Row],[Currency]], Exchange_Rate[Currency], 0))</f>
        <v>3843522.6566035198</v>
      </c>
    </row>
    <row r="4788" spans="1:6" x14ac:dyDescent="0.3">
      <c r="A4788" s="1">
        <v>19165</v>
      </c>
      <c r="B4788" s="1">
        <v>287</v>
      </c>
      <c r="C4788" s="1">
        <f t="shared" si="74"/>
        <v>2.0000000000000002E-5</v>
      </c>
      <c r="D4788" s="1" t="s">
        <v>320</v>
      </c>
      <c r="E4788" s="4">
        <v>10904164.381078901</v>
      </c>
      <c r="F4788" s="66">
        <f>Cat_Results[[#This Row],[TotalLossInOriginalCurrency]] / INDEX(Exchange_Rate[Exchange Rate], MATCH(Cat_Results[[#This Row],[Currency]], Exchange_Rate[Currency], 0))</f>
        <v>10904164.381078901</v>
      </c>
    </row>
    <row r="4789" spans="1:6" x14ac:dyDescent="0.3">
      <c r="A4789" s="1">
        <v>19166</v>
      </c>
      <c r="B4789" s="1">
        <v>222</v>
      </c>
      <c r="C4789" s="1">
        <f t="shared" si="74"/>
        <v>2.0000000000000002E-5</v>
      </c>
      <c r="D4789" s="1" t="s">
        <v>321</v>
      </c>
      <c r="E4789" s="4">
        <v>150.56109143987001</v>
      </c>
      <c r="F4789" s="66">
        <f>Cat_Results[[#This Row],[TotalLossInOriginalCurrency]] / INDEX(Exchange_Rate[Exchange Rate], MATCH(Cat_Results[[#This Row],[Currency]], Exchange_Rate[Currency], 0))</f>
        <v>235.88406189364599</v>
      </c>
    </row>
    <row r="4790" spans="1:6" x14ac:dyDescent="0.3">
      <c r="A4790" s="1">
        <v>19169</v>
      </c>
      <c r="B4790" s="1">
        <v>219</v>
      </c>
      <c r="C4790" s="1">
        <f t="shared" si="74"/>
        <v>2.0000000000000002E-5</v>
      </c>
      <c r="D4790" s="1" t="s">
        <v>320</v>
      </c>
      <c r="E4790" s="4">
        <v>1167879.3058651499</v>
      </c>
      <c r="F4790" s="66">
        <f>Cat_Results[[#This Row],[TotalLossInOriginalCurrency]] / INDEX(Exchange_Rate[Exchange Rate], MATCH(Cat_Results[[#This Row],[Currency]], Exchange_Rate[Currency], 0))</f>
        <v>1167879.3058651499</v>
      </c>
    </row>
    <row r="4791" spans="1:6" x14ac:dyDescent="0.3">
      <c r="A4791" s="1">
        <v>19174</v>
      </c>
      <c r="B4791" s="1">
        <v>288</v>
      </c>
      <c r="C4791" s="1">
        <f t="shared" si="74"/>
        <v>2.0000000000000002E-5</v>
      </c>
      <c r="D4791" s="1" t="s">
        <v>320</v>
      </c>
      <c r="E4791" s="4">
        <v>1.0952353477477999E-3</v>
      </c>
      <c r="F4791" s="66">
        <f>Cat_Results[[#This Row],[TotalLossInOriginalCurrency]] / INDEX(Exchange_Rate[Exchange Rate], MATCH(Cat_Results[[#This Row],[Currency]], Exchange_Rate[Currency], 0))</f>
        <v>1.0952353477477999E-3</v>
      </c>
    </row>
    <row r="4792" spans="1:6" x14ac:dyDescent="0.3">
      <c r="A4792" s="1">
        <v>19175</v>
      </c>
      <c r="B4792" s="1">
        <v>239</v>
      </c>
      <c r="C4792" s="1">
        <f t="shared" si="74"/>
        <v>2.0000000000000002E-5</v>
      </c>
      <c r="D4792" s="1" t="s">
        <v>322</v>
      </c>
      <c r="E4792" s="4">
        <v>0.22001645255825616</v>
      </c>
      <c r="F4792" s="66">
        <f>Cat_Results[[#This Row],[TotalLossInOriginalCurrency]] / INDEX(Exchange_Rate[Exchange Rate], MATCH(Cat_Results[[#This Row],[Currency]], Exchange_Rate[Currency], 0))</f>
        <v>0.27024621516466102</v>
      </c>
    </row>
    <row r="4793" spans="1:6" x14ac:dyDescent="0.3">
      <c r="A4793" s="1">
        <v>19181</v>
      </c>
      <c r="B4793" s="1">
        <v>209</v>
      </c>
      <c r="C4793" s="1">
        <f t="shared" si="74"/>
        <v>2.0000000000000002E-5</v>
      </c>
      <c r="D4793" s="1" t="s">
        <v>320</v>
      </c>
      <c r="E4793" s="4">
        <v>4.1832029819488499E-3</v>
      </c>
      <c r="F4793" s="66">
        <f>Cat_Results[[#This Row],[TotalLossInOriginalCurrency]] / INDEX(Exchange_Rate[Exchange Rate], MATCH(Cat_Results[[#This Row],[Currency]], Exchange_Rate[Currency], 0))</f>
        <v>4.1832029819488499E-3</v>
      </c>
    </row>
    <row r="4794" spans="1:6" x14ac:dyDescent="0.3">
      <c r="A4794" s="1">
        <v>19184</v>
      </c>
      <c r="B4794" s="1">
        <v>230</v>
      </c>
      <c r="C4794" s="1">
        <f t="shared" si="74"/>
        <v>2.0000000000000002E-5</v>
      </c>
      <c r="D4794" s="1" t="s">
        <v>321</v>
      </c>
      <c r="E4794" s="4">
        <v>2.6756605701850366E-3</v>
      </c>
      <c r="F4794" s="66">
        <f>Cat_Results[[#This Row],[TotalLossInOriginalCurrency]] / INDEX(Exchange_Rate[Exchange Rate], MATCH(Cat_Results[[#This Row],[Currency]], Exchange_Rate[Currency], 0))</f>
        <v>4.1919574141502398E-3</v>
      </c>
    </row>
    <row r="4795" spans="1:6" x14ac:dyDescent="0.3">
      <c r="A4795" s="1">
        <v>19195</v>
      </c>
      <c r="B4795" s="1">
        <v>275</v>
      </c>
      <c r="C4795" s="1">
        <f t="shared" si="74"/>
        <v>2.0000000000000002E-5</v>
      </c>
      <c r="D4795" s="1" t="s">
        <v>321</v>
      </c>
      <c r="E4795" s="4">
        <v>38076.355390004996</v>
      </c>
      <c r="F4795" s="66">
        <f>Cat_Results[[#This Row],[TotalLossInOriginalCurrency]] / INDEX(Exchange_Rate[Exchange Rate], MATCH(Cat_Results[[#This Row],[Currency]], Exchange_Rate[Currency], 0))</f>
        <v>59654.225973032393</v>
      </c>
    </row>
    <row r="4796" spans="1:6" x14ac:dyDescent="0.3">
      <c r="A4796" s="1">
        <v>19196</v>
      </c>
      <c r="B4796" s="1">
        <v>238</v>
      </c>
      <c r="C4796" s="1">
        <f t="shared" si="74"/>
        <v>2.0000000000000002E-5</v>
      </c>
      <c r="D4796" s="1" t="s">
        <v>320</v>
      </c>
      <c r="E4796" s="4">
        <v>102852.337335512</v>
      </c>
      <c r="F4796" s="66">
        <f>Cat_Results[[#This Row],[TotalLossInOriginalCurrency]] / INDEX(Exchange_Rate[Exchange Rate], MATCH(Cat_Results[[#This Row],[Currency]], Exchange_Rate[Currency], 0))</f>
        <v>102852.337335512</v>
      </c>
    </row>
    <row r="4797" spans="1:6" x14ac:dyDescent="0.3">
      <c r="A4797" s="1">
        <v>19196</v>
      </c>
      <c r="B4797" s="1">
        <v>250</v>
      </c>
      <c r="C4797" s="1">
        <f t="shared" si="74"/>
        <v>2.0000000000000002E-5</v>
      </c>
      <c r="D4797" s="1" t="s">
        <v>320</v>
      </c>
      <c r="E4797" s="4">
        <v>3715144.0812620702</v>
      </c>
      <c r="F4797" s="66">
        <f>Cat_Results[[#This Row],[TotalLossInOriginalCurrency]] / INDEX(Exchange_Rate[Exchange Rate], MATCH(Cat_Results[[#This Row],[Currency]], Exchange_Rate[Currency], 0))</f>
        <v>3715144.0812620702</v>
      </c>
    </row>
    <row r="4798" spans="1:6" x14ac:dyDescent="0.3">
      <c r="A4798" s="1">
        <v>19199</v>
      </c>
      <c r="B4798" s="1">
        <v>293</v>
      </c>
      <c r="C4798" s="1">
        <f t="shared" si="74"/>
        <v>2.0000000000000002E-5</v>
      </c>
      <c r="D4798" s="1" t="s">
        <v>320</v>
      </c>
      <c r="E4798" s="4">
        <v>271828.45509909798</v>
      </c>
      <c r="F4798" s="66">
        <f>Cat_Results[[#This Row],[TotalLossInOriginalCurrency]] / INDEX(Exchange_Rate[Exchange Rate], MATCH(Cat_Results[[#This Row],[Currency]], Exchange_Rate[Currency], 0))</f>
        <v>271828.45509909798</v>
      </c>
    </row>
    <row r="4799" spans="1:6" x14ac:dyDescent="0.3">
      <c r="A4799" s="1">
        <v>19201</v>
      </c>
      <c r="B4799" s="1">
        <v>231</v>
      </c>
      <c r="C4799" s="1">
        <f t="shared" si="74"/>
        <v>2.0000000000000002E-5</v>
      </c>
      <c r="D4799" s="1" t="s">
        <v>321</v>
      </c>
      <c r="E4799" s="4">
        <v>46674.112148696535</v>
      </c>
      <c r="F4799" s="66">
        <f>Cat_Results[[#This Row],[TotalLossInOriginalCurrency]] / INDEX(Exchange_Rate[Exchange Rate], MATCH(Cat_Results[[#This Row],[Currency]], Exchange_Rate[Currency], 0))</f>
        <v>73124.331483151298</v>
      </c>
    </row>
    <row r="4800" spans="1:6" x14ac:dyDescent="0.3">
      <c r="A4800" s="1">
        <v>19207</v>
      </c>
      <c r="B4800" s="1">
        <v>216</v>
      </c>
      <c r="C4800" s="1">
        <f t="shared" si="74"/>
        <v>2.0000000000000002E-5</v>
      </c>
      <c r="D4800" s="1" t="s">
        <v>320</v>
      </c>
      <c r="E4800" s="4">
        <v>4.8610921949148199E-2</v>
      </c>
      <c r="F4800" s="66">
        <f>Cat_Results[[#This Row],[TotalLossInOriginalCurrency]] / INDEX(Exchange_Rate[Exchange Rate], MATCH(Cat_Results[[#This Row],[Currency]], Exchange_Rate[Currency], 0))</f>
        <v>4.8610921949148199E-2</v>
      </c>
    </row>
    <row r="4801" spans="1:6" x14ac:dyDescent="0.3">
      <c r="A4801" s="1">
        <v>19210</v>
      </c>
      <c r="B4801" s="1">
        <v>226</v>
      </c>
      <c r="C4801" s="1">
        <f t="shared" si="74"/>
        <v>2.0000000000000002E-5</v>
      </c>
      <c r="D4801" s="1" t="s">
        <v>320</v>
      </c>
      <c r="E4801" s="4">
        <v>6824.2777466028901</v>
      </c>
      <c r="F4801" s="66">
        <f>Cat_Results[[#This Row],[TotalLossInOriginalCurrency]] / INDEX(Exchange_Rate[Exchange Rate], MATCH(Cat_Results[[#This Row],[Currency]], Exchange_Rate[Currency], 0))</f>
        <v>6824.2777466028901</v>
      </c>
    </row>
    <row r="4802" spans="1:6" x14ac:dyDescent="0.3">
      <c r="A4802" s="1">
        <v>19214</v>
      </c>
      <c r="B4802" s="1">
        <v>260</v>
      </c>
      <c r="C4802" s="1">
        <f t="shared" si="74"/>
        <v>2.0000000000000002E-5</v>
      </c>
      <c r="D4802" s="1" t="s">
        <v>321</v>
      </c>
      <c r="E4802" s="4">
        <v>6.6328809238110527E-3</v>
      </c>
      <c r="F4802" s="66">
        <f>Cat_Results[[#This Row],[TotalLossInOriginalCurrency]] / INDEX(Exchange_Rate[Exchange Rate], MATCH(Cat_Results[[#This Row],[Currency]], Exchange_Rate[Currency], 0))</f>
        <v>1.0391734540462501E-2</v>
      </c>
    </row>
    <row r="4803" spans="1:6" x14ac:dyDescent="0.3">
      <c r="A4803" s="1">
        <v>19215</v>
      </c>
      <c r="B4803" s="1">
        <v>238</v>
      </c>
      <c r="C4803" s="1">
        <f t="shared" si="74"/>
        <v>2.0000000000000002E-5</v>
      </c>
      <c r="D4803" s="1" t="s">
        <v>321</v>
      </c>
      <c r="E4803" s="4">
        <v>3479994.8540561898</v>
      </c>
      <c r="F4803" s="66">
        <f>Cat_Results[[#This Row],[TotalLossInOriginalCurrency]] / INDEX(Exchange_Rate[Exchange Rate], MATCH(Cat_Results[[#This Row],[Currency]], Exchange_Rate[Currency], 0))</f>
        <v>5452107.9363428699</v>
      </c>
    </row>
    <row r="4804" spans="1:6" x14ac:dyDescent="0.3">
      <c r="A4804" s="1">
        <v>19215</v>
      </c>
      <c r="B4804" s="1">
        <v>275</v>
      </c>
      <c r="C4804" s="1">
        <f t="shared" si="74"/>
        <v>2.0000000000000002E-5</v>
      </c>
      <c r="D4804" s="1" t="s">
        <v>320</v>
      </c>
      <c r="E4804" s="4">
        <v>44815.5135125468</v>
      </c>
      <c r="F4804" s="66">
        <f>Cat_Results[[#This Row],[TotalLossInOriginalCurrency]] / INDEX(Exchange_Rate[Exchange Rate], MATCH(Cat_Results[[#This Row],[Currency]], Exchange_Rate[Currency], 0))</f>
        <v>44815.5135125468</v>
      </c>
    </row>
    <row r="4805" spans="1:6" x14ac:dyDescent="0.3">
      <c r="A4805" s="1">
        <v>19216</v>
      </c>
      <c r="B4805" s="1">
        <v>255</v>
      </c>
      <c r="C4805" s="1">
        <f t="shared" si="74"/>
        <v>2.0000000000000002E-5</v>
      </c>
      <c r="D4805" s="1" t="s">
        <v>321</v>
      </c>
      <c r="E4805" s="4">
        <v>7.2490007110469629E-3</v>
      </c>
      <c r="F4805" s="66">
        <f>Cat_Results[[#This Row],[TotalLossInOriginalCurrency]] / INDEX(Exchange_Rate[Exchange Rate], MATCH(Cat_Results[[#This Row],[Currency]], Exchange_Rate[Currency], 0))</f>
        <v>1.1357009410858199E-2</v>
      </c>
    </row>
    <row r="4806" spans="1:6" x14ac:dyDescent="0.3">
      <c r="A4806" s="1">
        <v>19228</v>
      </c>
      <c r="B4806" s="1">
        <v>227</v>
      </c>
      <c r="C4806" s="1">
        <f t="shared" ref="C4806:C4869" si="75">1/50000</f>
        <v>2.0000000000000002E-5</v>
      </c>
      <c r="D4806" s="1" t="s">
        <v>320</v>
      </c>
      <c r="E4806" s="4">
        <v>4163869.3989661802</v>
      </c>
      <c r="F4806" s="66">
        <f>Cat_Results[[#This Row],[TotalLossInOriginalCurrency]] / INDEX(Exchange_Rate[Exchange Rate], MATCH(Cat_Results[[#This Row],[Currency]], Exchange_Rate[Currency], 0))</f>
        <v>4163869.3989661802</v>
      </c>
    </row>
    <row r="4807" spans="1:6" x14ac:dyDescent="0.3">
      <c r="A4807" s="1">
        <v>19228</v>
      </c>
      <c r="B4807" s="1">
        <v>230</v>
      </c>
      <c r="C4807" s="1">
        <f t="shared" si="75"/>
        <v>2.0000000000000002E-5</v>
      </c>
      <c r="D4807" s="1" t="s">
        <v>320</v>
      </c>
      <c r="E4807" s="4">
        <v>54.283798377960899</v>
      </c>
      <c r="F4807" s="66">
        <f>Cat_Results[[#This Row],[TotalLossInOriginalCurrency]] / INDEX(Exchange_Rate[Exchange Rate], MATCH(Cat_Results[[#This Row],[Currency]], Exchange_Rate[Currency], 0))</f>
        <v>54.283798377960899</v>
      </c>
    </row>
    <row r="4808" spans="1:6" x14ac:dyDescent="0.3">
      <c r="A4808" s="1">
        <v>19229</v>
      </c>
      <c r="B4808" s="1">
        <v>248</v>
      </c>
      <c r="C4808" s="1">
        <f t="shared" si="75"/>
        <v>2.0000000000000002E-5</v>
      </c>
      <c r="D4808" s="1" t="s">
        <v>320</v>
      </c>
      <c r="E4808" s="4">
        <v>3.50844510272145</v>
      </c>
      <c r="F4808" s="66">
        <f>Cat_Results[[#This Row],[TotalLossInOriginalCurrency]] / INDEX(Exchange_Rate[Exchange Rate], MATCH(Cat_Results[[#This Row],[Currency]], Exchange_Rate[Currency], 0))</f>
        <v>3.50844510272145</v>
      </c>
    </row>
    <row r="4809" spans="1:6" x14ac:dyDescent="0.3">
      <c r="A4809" s="1">
        <v>19234</v>
      </c>
      <c r="B4809" s="1">
        <v>244</v>
      </c>
      <c r="C4809" s="1">
        <f t="shared" si="75"/>
        <v>2.0000000000000002E-5</v>
      </c>
      <c r="D4809" s="1" t="s">
        <v>320</v>
      </c>
      <c r="E4809" s="4">
        <v>8.2533434033393895E-3</v>
      </c>
      <c r="F4809" s="66">
        <f>Cat_Results[[#This Row],[TotalLossInOriginalCurrency]] / INDEX(Exchange_Rate[Exchange Rate], MATCH(Cat_Results[[#This Row],[Currency]], Exchange_Rate[Currency], 0))</f>
        <v>8.2533434033393895E-3</v>
      </c>
    </row>
    <row r="4810" spans="1:6" x14ac:dyDescent="0.3">
      <c r="A4810" s="1">
        <v>19235</v>
      </c>
      <c r="B4810" s="1">
        <v>242</v>
      </c>
      <c r="C4810" s="1">
        <f t="shared" si="75"/>
        <v>2.0000000000000002E-5</v>
      </c>
      <c r="D4810" s="1" t="s">
        <v>321</v>
      </c>
      <c r="E4810" s="4">
        <v>5625220.7174348654</v>
      </c>
      <c r="F4810" s="66">
        <f>Cat_Results[[#This Row],[TotalLossInOriginalCurrency]] / INDEX(Exchange_Rate[Exchange Rate], MATCH(Cat_Results[[#This Row],[Currency]], Exchange_Rate[Currency], 0))</f>
        <v>8813033.2955692802</v>
      </c>
    </row>
    <row r="4811" spans="1:6" x14ac:dyDescent="0.3">
      <c r="A4811" s="1">
        <v>19242</v>
      </c>
      <c r="B4811" s="1">
        <v>257</v>
      </c>
      <c r="C4811" s="1">
        <f t="shared" si="75"/>
        <v>2.0000000000000002E-5</v>
      </c>
      <c r="D4811" s="1" t="s">
        <v>321</v>
      </c>
      <c r="E4811" s="4">
        <v>7064.7209359175195</v>
      </c>
      <c r="F4811" s="66">
        <f>Cat_Results[[#This Row],[TotalLossInOriginalCurrency]] / INDEX(Exchange_Rate[Exchange Rate], MATCH(Cat_Results[[#This Row],[Currency]], Exchange_Rate[Currency], 0))</f>
        <v>11068.2982872427</v>
      </c>
    </row>
    <row r="4812" spans="1:6" x14ac:dyDescent="0.3">
      <c r="A4812" s="1">
        <v>19243</v>
      </c>
      <c r="B4812" s="1">
        <v>240</v>
      </c>
      <c r="C4812" s="1">
        <f t="shared" si="75"/>
        <v>2.0000000000000002E-5</v>
      </c>
      <c r="D4812" s="1" t="s">
        <v>324</v>
      </c>
      <c r="E4812" s="4">
        <v>527.33412736688558</v>
      </c>
      <c r="F4812" s="66">
        <f>Cat_Results[[#This Row],[TotalLossInOriginalCurrency]] / INDEX(Exchange_Rate[Exchange Rate], MATCH(Cat_Results[[#This Row],[Currency]], Exchange_Rate[Currency], 0))</f>
        <v>533.41428961977397</v>
      </c>
    </row>
    <row r="4813" spans="1:6" x14ac:dyDescent="0.3">
      <c r="A4813" s="1">
        <v>19254</v>
      </c>
      <c r="B4813" s="1">
        <v>255</v>
      </c>
      <c r="C4813" s="1">
        <f t="shared" si="75"/>
        <v>2.0000000000000002E-5</v>
      </c>
      <c r="D4813" s="1" t="s">
        <v>321</v>
      </c>
      <c r="E4813" s="4">
        <v>5407772.9130727388</v>
      </c>
      <c r="F4813" s="66">
        <f>Cat_Results[[#This Row],[TotalLossInOriginalCurrency]] / INDEX(Exchange_Rate[Exchange Rate], MATCH(Cat_Results[[#This Row],[Currency]], Exchange_Rate[Currency], 0))</f>
        <v>8472357.8205692992</v>
      </c>
    </row>
    <row r="4814" spans="1:6" x14ac:dyDescent="0.3">
      <c r="A4814" s="1">
        <v>19256</v>
      </c>
      <c r="B4814" s="1">
        <v>253</v>
      </c>
      <c r="C4814" s="1">
        <f t="shared" si="75"/>
        <v>2.0000000000000002E-5</v>
      </c>
      <c r="D4814" s="1" t="s">
        <v>320</v>
      </c>
      <c r="E4814" s="4">
        <v>344451.003644337</v>
      </c>
      <c r="F4814" s="66">
        <f>Cat_Results[[#This Row],[TotalLossInOriginalCurrency]] / INDEX(Exchange_Rate[Exchange Rate], MATCH(Cat_Results[[#This Row],[Currency]], Exchange_Rate[Currency], 0))</f>
        <v>344451.003644337</v>
      </c>
    </row>
    <row r="4815" spans="1:6" x14ac:dyDescent="0.3">
      <c r="A4815" s="1">
        <v>19263</v>
      </c>
      <c r="B4815" s="1">
        <v>251</v>
      </c>
      <c r="C4815" s="1">
        <f t="shared" si="75"/>
        <v>2.0000000000000002E-5</v>
      </c>
      <c r="D4815" s="1" t="s">
        <v>320</v>
      </c>
      <c r="E4815" s="4">
        <v>1017962.41324005</v>
      </c>
      <c r="F4815" s="66">
        <f>Cat_Results[[#This Row],[TotalLossInOriginalCurrency]] / INDEX(Exchange_Rate[Exchange Rate], MATCH(Cat_Results[[#This Row],[Currency]], Exchange_Rate[Currency], 0))</f>
        <v>1017962.41324005</v>
      </c>
    </row>
    <row r="4816" spans="1:6" x14ac:dyDescent="0.3">
      <c r="A4816" s="1">
        <v>19268</v>
      </c>
      <c r="B4816" s="1">
        <v>218</v>
      </c>
      <c r="C4816" s="1">
        <f t="shared" si="75"/>
        <v>2.0000000000000002E-5</v>
      </c>
      <c r="D4816" s="1" t="s">
        <v>321</v>
      </c>
      <c r="E4816" s="4">
        <v>150906.08637871177</v>
      </c>
      <c r="F4816" s="66">
        <f>Cat_Results[[#This Row],[TotalLossInOriginalCurrency]] / INDEX(Exchange_Rate[Exchange Rate], MATCH(Cat_Results[[#This Row],[Currency]], Exchange_Rate[Currency], 0))</f>
        <v>236424.56546417996</v>
      </c>
    </row>
    <row r="4817" spans="1:6" x14ac:dyDescent="0.3">
      <c r="A4817" s="1">
        <v>19271</v>
      </c>
      <c r="B4817" s="1">
        <v>288</v>
      </c>
      <c r="C4817" s="1">
        <f t="shared" si="75"/>
        <v>2.0000000000000002E-5</v>
      </c>
      <c r="D4817" s="1" t="s">
        <v>320</v>
      </c>
      <c r="E4817" s="4">
        <v>8.7019510567188305E-2</v>
      </c>
      <c r="F4817" s="66">
        <f>Cat_Results[[#This Row],[TotalLossInOriginalCurrency]] / INDEX(Exchange_Rate[Exchange Rate], MATCH(Cat_Results[[#This Row],[Currency]], Exchange_Rate[Currency], 0))</f>
        <v>8.7019510567188305E-2</v>
      </c>
    </row>
    <row r="4818" spans="1:6" x14ac:dyDescent="0.3">
      <c r="A4818" s="1">
        <v>19276</v>
      </c>
      <c r="B4818" s="1">
        <v>210</v>
      </c>
      <c r="C4818" s="1">
        <f t="shared" si="75"/>
        <v>2.0000000000000002E-5</v>
      </c>
      <c r="D4818" s="1" t="s">
        <v>321</v>
      </c>
      <c r="E4818" s="4">
        <v>5.0905959974969946E-2</v>
      </c>
      <c r="F4818" s="66">
        <f>Cat_Results[[#This Row],[TotalLossInOriginalCurrency]] / INDEX(Exchange_Rate[Exchange Rate], MATCH(Cat_Results[[#This Row],[Currency]], Exchange_Rate[Currency], 0))</f>
        <v>7.97543674707413E-2</v>
      </c>
    </row>
    <row r="4819" spans="1:6" x14ac:dyDescent="0.3">
      <c r="A4819" s="1">
        <v>19276</v>
      </c>
      <c r="B4819" s="1">
        <v>252</v>
      </c>
      <c r="C4819" s="1">
        <f t="shared" si="75"/>
        <v>2.0000000000000002E-5</v>
      </c>
      <c r="D4819" s="1" t="s">
        <v>320</v>
      </c>
      <c r="E4819" s="4">
        <v>46484.413570735604</v>
      </c>
      <c r="F4819" s="66">
        <f>Cat_Results[[#This Row],[TotalLossInOriginalCurrency]] / INDEX(Exchange_Rate[Exchange Rate], MATCH(Cat_Results[[#This Row],[Currency]], Exchange_Rate[Currency], 0))</f>
        <v>46484.413570735604</v>
      </c>
    </row>
    <row r="4820" spans="1:6" x14ac:dyDescent="0.3">
      <c r="A4820" s="1">
        <v>19277</v>
      </c>
      <c r="B4820" s="1">
        <v>242</v>
      </c>
      <c r="C4820" s="1">
        <f t="shared" si="75"/>
        <v>2.0000000000000002E-5</v>
      </c>
      <c r="D4820" s="1" t="s">
        <v>320</v>
      </c>
      <c r="E4820" s="4">
        <v>2662362.2291375999</v>
      </c>
      <c r="F4820" s="66">
        <f>Cat_Results[[#This Row],[TotalLossInOriginalCurrency]] / INDEX(Exchange_Rate[Exchange Rate], MATCH(Cat_Results[[#This Row],[Currency]], Exchange_Rate[Currency], 0))</f>
        <v>2662362.2291375999</v>
      </c>
    </row>
    <row r="4821" spans="1:6" x14ac:dyDescent="0.3">
      <c r="A4821" s="1">
        <v>19280</v>
      </c>
      <c r="B4821" s="1">
        <v>219</v>
      </c>
      <c r="C4821" s="1">
        <f t="shared" si="75"/>
        <v>2.0000000000000002E-5</v>
      </c>
      <c r="D4821" s="1" t="s">
        <v>320</v>
      </c>
      <c r="E4821" s="4">
        <v>0.181228302419186</v>
      </c>
      <c r="F4821" s="66">
        <f>Cat_Results[[#This Row],[TotalLossInOriginalCurrency]] / INDEX(Exchange_Rate[Exchange Rate], MATCH(Cat_Results[[#This Row],[Currency]], Exchange_Rate[Currency], 0))</f>
        <v>0.181228302419186</v>
      </c>
    </row>
    <row r="4822" spans="1:6" x14ac:dyDescent="0.3">
      <c r="A4822" s="1">
        <v>19282</v>
      </c>
      <c r="B4822" s="1">
        <v>218</v>
      </c>
      <c r="C4822" s="1">
        <f t="shared" si="75"/>
        <v>2.0000000000000002E-5</v>
      </c>
      <c r="D4822" s="1" t="s">
        <v>321</v>
      </c>
      <c r="E4822" s="4">
        <v>6433.61909888025</v>
      </c>
      <c r="F4822" s="66">
        <f>Cat_Results[[#This Row],[TotalLossInOriginalCurrency]] / INDEX(Exchange_Rate[Exchange Rate], MATCH(Cat_Results[[#This Row],[Currency]], Exchange_Rate[Currency], 0))</f>
        <v>10079.5510394297</v>
      </c>
    </row>
    <row r="4823" spans="1:6" x14ac:dyDescent="0.3">
      <c r="A4823" s="1">
        <v>19303</v>
      </c>
      <c r="B4823" s="1">
        <v>252</v>
      </c>
      <c r="C4823" s="1">
        <f t="shared" si="75"/>
        <v>2.0000000000000002E-5</v>
      </c>
      <c r="D4823" s="1" t="s">
        <v>321</v>
      </c>
      <c r="E4823" s="4">
        <v>3.344717667049852E-2</v>
      </c>
      <c r="F4823" s="66">
        <f>Cat_Results[[#This Row],[TotalLossInOriginalCurrency]] / INDEX(Exchange_Rate[Exchange Rate], MATCH(Cat_Results[[#This Row],[Currency]], Exchange_Rate[Currency], 0))</f>
        <v>5.2401691675186199E-2</v>
      </c>
    </row>
    <row r="4824" spans="1:6" x14ac:dyDescent="0.3">
      <c r="A4824" s="1">
        <v>19305</v>
      </c>
      <c r="B4824" s="1">
        <v>218</v>
      </c>
      <c r="C4824" s="1">
        <f t="shared" si="75"/>
        <v>2.0000000000000002E-5</v>
      </c>
      <c r="D4824" s="1" t="s">
        <v>320</v>
      </c>
      <c r="E4824" s="4">
        <v>677122.61360905203</v>
      </c>
      <c r="F4824" s="66">
        <f>Cat_Results[[#This Row],[TotalLossInOriginalCurrency]] / INDEX(Exchange_Rate[Exchange Rate], MATCH(Cat_Results[[#This Row],[Currency]], Exchange_Rate[Currency], 0))</f>
        <v>677122.61360905203</v>
      </c>
    </row>
    <row r="4825" spans="1:6" x14ac:dyDescent="0.3">
      <c r="A4825" s="1">
        <v>19310</v>
      </c>
      <c r="B4825" s="1">
        <v>243</v>
      </c>
      <c r="C4825" s="1">
        <f t="shared" si="75"/>
        <v>2.0000000000000002E-5</v>
      </c>
      <c r="D4825" s="1" t="s">
        <v>320</v>
      </c>
      <c r="E4825" s="4">
        <v>0.157094556838274</v>
      </c>
      <c r="F4825" s="66">
        <f>Cat_Results[[#This Row],[TotalLossInOriginalCurrency]] / INDEX(Exchange_Rate[Exchange Rate], MATCH(Cat_Results[[#This Row],[Currency]], Exchange_Rate[Currency], 0))</f>
        <v>0.157094556838274</v>
      </c>
    </row>
    <row r="4826" spans="1:6" x14ac:dyDescent="0.3">
      <c r="A4826" s="1">
        <v>19312</v>
      </c>
      <c r="B4826" s="1">
        <v>296</v>
      </c>
      <c r="C4826" s="1">
        <f t="shared" si="75"/>
        <v>2.0000000000000002E-5</v>
      </c>
      <c r="D4826" s="1" t="s">
        <v>320</v>
      </c>
      <c r="E4826" s="4">
        <v>4.2156009882057601</v>
      </c>
      <c r="F4826" s="66">
        <f>Cat_Results[[#This Row],[TotalLossInOriginalCurrency]] / INDEX(Exchange_Rate[Exchange Rate], MATCH(Cat_Results[[#This Row],[Currency]], Exchange_Rate[Currency], 0))</f>
        <v>4.2156009882057601</v>
      </c>
    </row>
    <row r="4827" spans="1:6" x14ac:dyDescent="0.3">
      <c r="A4827" s="1">
        <v>19314</v>
      </c>
      <c r="B4827" s="1">
        <v>234</v>
      </c>
      <c r="C4827" s="1">
        <f t="shared" si="75"/>
        <v>2.0000000000000002E-5</v>
      </c>
      <c r="D4827" s="1" t="s">
        <v>323</v>
      </c>
      <c r="E4827" s="4">
        <v>1.1667259053725563</v>
      </c>
      <c r="F4827" s="66">
        <f>Cat_Results[[#This Row],[TotalLossInOriginalCurrency]] / INDEX(Exchange_Rate[Exchange Rate], MATCH(Cat_Results[[#This Row],[Currency]], Exchange_Rate[Currency], 0))</f>
        <v>1.4708913862705198E-2</v>
      </c>
    </row>
    <row r="4828" spans="1:6" x14ac:dyDescent="0.3">
      <c r="A4828" s="1">
        <v>19315</v>
      </c>
      <c r="B4828" s="1">
        <v>201</v>
      </c>
      <c r="C4828" s="1">
        <f t="shared" si="75"/>
        <v>2.0000000000000002E-5</v>
      </c>
      <c r="D4828" s="1" t="s">
        <v>320</v>
      </c>
      <c r="E4828" s="4">
        <v>153.05833576247099</v>
      </c>
      <c r="F4828" s="66">
        <f>Cat_Results[[#This Row],[TotalLossInOriginalCurrency]] / INDEX(Exchange_Rate[Exchange Rate], MATCH(Cat_Results[[#This Row],[Currency]], Exchange_Rate[Currency], 0))</f>
        <v>153.05833576247099</v>
      </c>
    </row>
    <row r="4829" spans="1:6" x14ac:dyDescent="0.3">
      <c r="A4829" s="1">
        <v>19322</v>
      </c>
      <c r="B4829" s="1">
        <v>260</v>
      </c>
      <c r="C4829" s="1">
        <f t="shared" si="75"/>
        <v>2.0000000000000002E-5</v>
      </c>
      <c r="D4829" s="1" t="s">
        <v>320</v>
      </c>
      <c r="E4829" s="4">
        <v>18158536.129221801</v>
      </c>
      <c r="F4829" s="66">
        <f>Cat_Results[[#This Row],[TotalLossInOriginalCurrency]] / INDEX(Exchange_Rate[Exchange Rate], MATCH(Cat_Results[[#This Row],[Currency]], Exchange_Rate[Currency], 0))</f>
        <v>18158536.129221801</v>
      </c>
    </row>
    <row r="4830" spans="1:6" x14ac:dyDescent="0.3">
      <c r="A4830" s="1">
        <v>19325</v>
      </c>
      <c r="B4830" s="1">
        <v>247</v>
      </c>
      <c r="C4830" s="1">
        <f t="shared" si="75"/>
        <v>2.0000000000000002E-5</v>
      </c>
      <c r="D4830" s="1" t="s">
        <v>322</v>
      </c>
      <c r="E4830" s="4">
        <v>6076.2116362253591</v>
      </c>
      <c r="F4830" s="66">
        <f>Cat_Results[[#This Row],[TotalLossInOriginalCurrency]] / INDEX(Exchange_Rate[Exchange Rate], MATCH(Cat_Results[[#This Row],[Currency]], Exchange_Rate[Currency], 0))</f>
        <v>7463.4109319374002</v>
      </c>
    </row>
    <row r="4831" spans="1:6" x14ac:dyDescent="0.3">
      <c r="A4831" s="1">
        <v>19329</v>
      </c>
      <c r="B4831" s="1">
        <v>265</v>
      </c>
      <c r="C4831" s="1">
        <f t="shared" si="75"/>
        <v>2.0000000000000002E-5</v>
      </c>
      <c r="D4831" s="1" t="s">
        <v>320</v>
      </c>
      <c r="E4831" s="4">
        <v>30576.3591353802</v>
      </c>
      <c r="F4831" s="66">
        <f>Cat_Results[[#This Row],[TotalLossInOriginalCurrency]] / INDEX(Exchange_Rate[Exchange Rate], MATCH(Cat_Results[[#This Row],[Currency]], Exchange_Rate[Currency], 0))</f>
        <v>30576.3591353802</v>
      </c>
    </row>
    <row r="4832" spans="1:6" x14ac:dyDescent="0.3">
      <c r="A4832" s="1">
        <v>19330</v>
      </c>
      <c r="B4832" s="1">
        <v>223</v>
      </c>
      <c r="C4832" s="1">
        <f t="shared" si="75"/>
        <v>2.0000000000000002E-5</v>
      </c>
      <c r="D4832" s="1" t="s">
        <v>321</v>
      </c>
      <c r="E4832" s="4">
        <v>90365.611227425514</v>
      </c>
      <c r="F4832" s="66">
        <f>Cat_Results[[#This Row],[TotalLossInOriginalCurrency]] / INDEX(Exchange_Rate[Exchange Rate], MATCH(Cat_Results[[#This Row],[Currency]], Exchange_Rate[Currency], 0))</f>
        <v>141575.80307087599</v>
      </c>
    </row>
    <row r="4833" spans="1:6" x14ac:dyDescent="0.3">
      <c r="A4833" s="1">
        <v>19332</v>
      </c>
      <c r="B4833" s="1">
        <v>218</v>
      </c>
      <c r="C4833" s="1">
        <f t="shared" si="75"/>
        <v>2.0000000000000002E-5</v>
      </c>
      <c r="D4833" s="1" t="s">
        <v>323</v>
      </c>
      <c r="E4833" s="4">
        <v>720010.15857297275</v>
      </c>
      <c r="F4833" s="66">
        <f>Cat_Results[[#This Row],[TotalLossInOriginalCurrency]] / INDEX(Exchange_Rate[Exchange Rate], MATCH(Cat_Results[[#This Row],[Currency]], Exchange_Rate[Currency], 0))</f>
        <v>9077.1682997308708</v>
      </c>
    </row>
    <row r="4834" spans="1:6" x14ac:dyDescent="0.3">
      <c r="A4834" s="1">
        <v>19332</v>
      </c>
      <c r="B4834" s="1">
        <v>193</v>
      </c>
      <c r="C4834" s="1">
        <f t="shared" si="75"/>
        <v>2.0000000000000002E-5</v>
      </c>
      <c r="D4834" s="1" t="s">
        <v>320</v>
      </c>
      <c r="E4834" s="4">
        <v>2550808.2026645499</v>
      </c>
      <c r="F4834" s="66">
        <f>Cat_Results[[#This Row],[TotalLossInOriginalCurrency]] / INDEX(Exchange_Rate[Exchange Rate], MATCH(Cat_Results[[#This Row],[Currency]], Exchange_Rate[Currency], 0))</f>
        <v>2550808.2026645499</v>
      </c>
    </row>
    <row r="4835" spans="1:6" x14ac:dyDescent="0.3">
      <c r="A4835" s="1">
        <v>19332</v>
      </c>
      <c r="B4835" s="1">
        <v>246</v>
      </c>
      <c r="C4835" s="1">
        <f t="shared" si="75"/>
        <v>2.0000000000000002E-5</v>
      </c>
      <c r="D4835" s="1" t="s">
        <v>321</v>
      </c>
      <c r="E4835" s="4">
        <v>27940.105216663476</v>
      </c>
      <c r="F4835" s="66">
        <f>Cat_Results[[#This Row],[TotalLossInOriginalCurrency]] / INDEX(Exchange_Rate[Exchange Rate], MATCH(Cat_Results[[#This Row],[Currency]], Exchange_Rate[Currency], 0))</f>
        <v>43773.762830847598</v>
      </c>
    </row>
    <row r="4836" spans="1:6" x14ac:dyDescent="0.3">
      <c r="A4836" s="1">
        <v>19332</v>
      </c>
      <c r="B4836" s="1">
        <v>240</v>
      </c>
      <c r="C4836" s="1">
        <f t="shared" si="75"/>
        <v>2.0000000000000002E-5</v>
      </c>
      <c r="D4836" s="1" t="s">
        <v>320</v>
      </c>
      <c r="E4836" s="4">
        <v>329.98201271999602</v>
      </c>
      <c r="F4836" s="66">
        <f>Cat_Results[[#This Row],[TotalLossInOriginalCurrency]] / INDEX(Exchange_Rate[Exchange Rate], MATCH(Cat_Results[[#This Row],[Currency]], Exchange_Rate[Currency], 0))</f>
        <v>329.98201271999602</v>
      </c>
    </row>
    <row r="4837" spans="1:6" x14ac:dyDescent="0.3">
      <c r="A4837" s="1">
        <v>19334</v>
      </c>
      <c r="B4837" s="1">
        <v>257</v>
      </c>
      <c r="C4837" s="1">
        <f t="shared" si="75"/>
        <v>2.0000000000000002E-5</v>
      </c>
      <c r="D4837" s="1" t="s">
        <v>321</v>
      </c>
      <c r="E4837" s="4">
        <v>54995.146924610308</v>
      </c>
      <c r="F4837" s="66">
        <f>Cat_Results[[#This Row],[TotalLossInOriginalCurrency]] / INDEX(Exchange_Rate[Exchange Rate], MATCH(Cat_Results[[#This Row],[Currency]], Exchange_Rate[Currency], 0))</f>
        <v>86160.896662972096</v>
      </c>
    </row>
    <row r="4838" spans="1:6" x14ac:dyDescent="0.3">
      <c r="A4838" s="1">
        <v>19335</v>
      </c>
      <c r="B4838" s="1">
        <v>251</v>
      </c>
      <c r="C4838" s="1">
        <f t="shared" si="75"/>
        <v>2.0000000000000002E-5</v>
      </c>
      <c r="D4838" s="1" t="s">
        <v>321</v>
      </c>
      <c r="E4838" s="4">
        <v>2071.1448666822625</v>
      </c>
      <c r="F4838" s="66">
        <f>Cat_Results[[#This Row],[TotalLossInOriginalCurrency]] / INDEX(Exchange_Rate[Exchange Rate], MATCH(Cat_Results[[#This Row],[Currency]], Exchange_Rate[Currency], 0))</f>
        <v>3244.8626617342206</v>
      </c>
    </row>
    <row r="4839" spans="1:6" x14ac:dyDescent="0.3">
      <c r="A4839" s="1">
        <v>19351</v>
      </c>
      <c r="B4839" s="1">
        <v>214</v>
      </c>
      <c r="C4839" s="1">
        <f t="shared" si="75"/>
        <v>2.0000000000000002E-5</v>
      </c>
      <c r="D4839" s="1" t="s">
        <v>320</v>
      </c>
      <c r="E4839" s="4">
        <v>19567953.568847202</v>
      </c>
      <c r="F4839" s="66">
        <f>Cat_Results[[#This Row],[TotalLossInOriginalCurrency]] / INDEX(Exchange_Rate[Exchange Rate], MATCH(Cat_Results[[#This Row],[Currency]], Exchange_Rate[Currency], 0))</f>
        <v>19567953.568847202</v>
      </c>
    </row>
    <row r="4840" spans="1:6" x14ac:dyDescent="0.3">
      <c r="A4840" s="1">
        <v>19356</v>
      </c>
      <c r="B4840" s="1">
        <v>262</v>
      </c>
      <c r="C4840" s="1">
        <f t="shared" si="75"/>
        <v>2.0000000000000002E-5</v>
      </c>
      <c r="D4840" s="1" t="s">
        <v>321</v>
      </c>
      <c r="E4840" s="4">
        <v>340330.76555050135</v>
      </c>
      <c r="F4840" s="66">
        <f>Cat_Results[[#This Row],[TotalLossInOriginalCurrency]] / INDEX(Exchange_Rate[Exchange Rate], MATCH(Cat_Results[[#This Row],[Currency]], Exchange_Rate[Currency], 0))</f>
        <v>533196.21024059504</v>
      </c>
    </row>
    <row r="4841" spans="1:6" x14ac:dyDescent="0.3">
      <c r="A4841" s="1">
        <v>19356</v>
      </c>
      <c r="B4841" s="1">
        <v>248</v>
      </c>
      <c r="C4841" s="1">
        <f t="shared" si="75"/>
        <v>2.0000000000000002E-5</v>
      </c>
      <c r="D4841" s="1" t="s">
        <v>320</v>
      </c>
      <c r="E4841" s="4">
        <v>10133.649712191</v>
      </c>
      <c r="F4841" s="66">
        <f>Cat_Results[[#This Row],[TotalLossInOriginalCurrency]] / INDEX(Exchange_Rate[Exchange Rate], MATCH(Cat_Results[[#This Row],[Currency]], Exchange_Rate[Currency], 0))</f>
        <v>10133.649712191</v>
      </c>
    </row>
    <row r="4842" spans="1:6" x14ac:dyDescent="0.3">
      <c r="A4842" s="1">
        <v>19365</v>
      </c>
      <c r="B4842" s="1">
        <v>190</v>
      </c>
      <c r="C4842" s="1">
        <f t="shared" si="75"/>
        <v>2.0000000000000002E-5</v>
      </c>
      <c r="D4842" s="1" t="s">
        <v>321</v>
      </c>
      <c r="E4842" s="4">
        <v>2411005.7785522193</v>
      </c>
      <c r="F4842" s="66">
        <f>Cat_Results[[#This Row],[TotalLossInOriginalCurrency]] / INDEX(Exchange_Rate[Exchange Rate], MATCH(Cat_Results[[#This Row],[Currency]], Exchange_Rate[Currency], 0))</f>
        <v>3777322.7522137095</v>
      </c>
    </row>
    <row r="4843" spans="1:6" x14ac:dyDescent="0.3">
      <c r="A4843" s="1">
        <v>19368</v>
      </c>
      <c r="B4843" s="1">
        <v>210</v>
      </c>
      <c r="C4843" s="1">
        <f t="shared" si="75"/>
        <v>2.0000000000000002E-5</v>
      </c>
      <c r="D4843" s="1" t="s">
        <v>321</v>
      </c>
      <c r="E4843" s="4">
        <v>1431206.3666172489</v>
      </c>
      <c r="F4843" s="66">
        <f>Cat_Results[[#This Row],[TotalLossInOriginalCurrency]] / INDEX(Exchange_Rate[Exchange Rate], MATCH(Cat_Results[[#This Row],[Currency]], Exchange_Rate[Currency], 0))</f>
        <v>2242271.01395948</v>
      </c>
    </row>
    <row r="4844" spans="1:6" x14ac:dyDescent="0.3">
      <c r="A4844" s="1">
        <v>19371</v>
      </c>
      <c r="B4844" s="1">
        <v>193</v>
      </c>
      <c r="C4844" s="1">
        <f t="shared" si="75"/>
        <v>2.0000000000000002E-5</v>
      </c>
      <c r="D4844" s="1" t="s">
        <v>320</v>
      </c>
      <c r="E4844" s="4">
        <v>4.1832029819488499E-3</v>
      </c>
      <c r="F4844" s="66">
        <f>Cat_Results[[#This Row],[TotalLossInOriginalCurrency]] / INDEX(Exchange_Rate[Exchange Rate], MATCH(Cat_Results[[#This Row],[Currency]], Exchange_Rate[Currency], 0))</f>
        <v>4.1832029819488499E-3</v>
      </c>
    </row>
    <row r="4845" spans="1:6" x14ac:dyDescent="0.3">
      <c r="A4845" s="1">
        <v>19379</v>
      </c>
      <c r="B4845" s="1">
        <v>256</v>
      </c>
      <c r="C4845" s="1">
        <f t="shared" si="75"/>
        <v>2.0000000000000002E-5</v>
      </c>
      <c r="D4845" s="1" t="s">
        <v>320</v>
      </c>
      <c r="E4845" s="4">
        <v>1.4209635555744201E-2</v>
      </c>
      <c r="F4845" s="66">
        <f>Cat_Results[[#This Row],[TotalLossInOriginalCurrency]] / INDEX(Exchange_Rate[Exchange Rate], MATCH(Cat_Results[[#This Row],[Currency]], Exchange_Rate[Currency], 0))</f>
        <v>1.4209635555744201E-2</v>
      </c>
    </row>
    <row r="4846" spans="1:6" x14ac:dyDescent="0.3">
      <c r="A4846" s="1">
        <v>19388</v>
      </c>
      <c r="B4846" s="1">
        <v>245</v>
      </c>
      <c r="C4846" s="1">
        <f t="shared" si="75"/>
        <v>2.0000000000000002E-5</v>
      </c>
      <c r="D4846" s="1" t="s">
        <v>321</v>
      </c>
      <c r="E4846" s="4">
        <v>17558012.248662699</v>
      </c>
      <c r="F4846" s="66">
        <f>Cat_Results[[#This Row],[TotalLossInOriginalCurrency]] / INDEX(Exchange_Rate[Exchange Rate], MATCH(Cat_Results[[#This Row],[Currency]], Exchange_Rate[Currency], 0))</f>
        <v>27508137.782376599</v>
      </c>
    </row>
    <row r="4847" spans="1:6" x14ac:dyDescent="0.3">
      <c r="A4847" s="1">
        <v>19395</v>
      </c>
      <c r="B4847" s="1">
        <v>261</v>
      </c>
      <c r="C4847" s="1">
        <f t="shared" si="75"/>
        <v>2.0000000000000002E-5</v>
      </c>
      <c r="D4847" s="1" t="s">
        <v>320</v>
      </c>
      <c r="E4847" s="4">
        <v>894361.23371917999</v>
      </c>
      <c r="F4847" s="66">
        <f>Cat_Results[[#This Row],[TotalLossInOriginalCurrency]] / INDEX(Exchange_Rate[Exchange Rate], MATCH(Cat_Results[[#This Row],[Currency]], Exchange_Rate[Currency], 0))</f>
        <v>894361.23371917999</v>
      </c>
    </row>
    <row r="4848" spans="1:6" x14ac:dyDescent="0.3">
      <c r="A4848" s="1">
        <v>19396</v>
      </c>
      <c r="B4848" s="1">
        <v>237</v>
      </c>
      <c r="C4848" s="1">
        <f t="shared" si="75"/>
        <v>2.0000000000000002E-5</v>
      </c>
      <c r="D4848" s="1" t="s">
        <v>321</v>
      </c>
      <c r="E4848" s="4">
        <v>8180139.4126329832</v>
      </c>
      <c r="F4848" s="66">
        <f>Cat_Results[[#This Row],[TotalLossInOriginalCurrency]] / INDEX(Exchange_Rate[Exchange Rate], MATCH(Cat_Results[[#This Row],[Currency]], Exchange_Rate[Currency], 0))</f>
        <v>12815824.414229801</v>
      </c>
    </row>
    <row r="4849" spans="1:6" x14ac:dyDescent="0.3">
      <c r="A4849" s="1">
        <v>19396</v>
      </c>
      <c r="B4849" s="1">
        <v>282</v>
      </c>
      <c r="C4849" s="1">
        <f t="shared" si="75"/>
        <v>2.0000000000000002E-5</v>
      </c>
      <c r="D4849" s="1" t="s">
        <v>321</v>
      </c>
      <c r="E4849" s="4">
        <v>27091.372417618906</v>
      </c>
      <c r="F4849" s="66">
        <f>Cat_Results[[#This Row],[TotalLossInOriginalCurrency]] / INDEX(Exchange_Rate[Exchange Rate], MATCH(Cat_Results[[#This Row],[Currency]], Exchange_Rate[Currency], 0))</f>
        <v>42444.053154952002</v>
      </c>
    </row>
    <row r="4850" spans="1:6" x14ac:dyDescent="0.3">
      <c r="A4850" s="1">
        <v>19397</v>
      </c>
      <c r="B4850" s="1">
        <v>200</v>
      </c>
      <c r="C4850" s="1">
        <f t="shared" si="75"/>
        <v>2.0000000000000002E-5</v>
      </c>
      <c r="D4850" s="1" t="s">
        <v>320</v>
      </c>
      <c r="E4850" s="4">
        <v>4.1832029819488499E-3</v>
      </c>
      <c r="F4850" s="66">
        <f>Cat_Results[[#This Row],[TotalLossInOriginalCurrency]] / INDEX(Exchange_Rate[Exchange Rate], MATCH(Cat_Results[[#This Row],[Currency]], Exchange_Rate[Currency], 0))</f>
        <v>4.1832029819488499E-3</v>
      </c>
    </row>
    <row r="4851" spans="1:6" x14ac:dyDescent="0.3">
      <c r="A4851" s="1">
        <v>19397</v>
      </c>
      <c r="B4851" s="1">
        <v>204</v>
      </c>
      <c r="C4851" s="1">
        <f t="shared" si="75"/>
        <v>2.0000000000000002E-5</v>
      </c>
      <c r="D4851" s="1" t="s">
        <v>320</v>
      </c>
      <c r="E4851" s="4">
        <v>8.6056813597679103E-3</v>
      </c>
      <c r="F4851" s="66">
        <f>Cat_Results[[#This Row],[TotalLossInOriginalCurrency]] / INDEX(Exchange_Rate[Exchange Rate], MATCH(Cat_Results[[#This Row],[Currency]], Exchange_Rate[Currency], 0))</f>
        <v>8.6056813597679103E-3</v>
      </c>
    </row>
    <row r="4852" spans="1:6" x14ac:dyDescent="0.3">
      <c r="A4852" s="1">
        <v>19403</v>
      </c>
      <c r="B4852" s="1">
        <v>259</v>
      </c>
      <c r="C4852" s="1">
        <f t="shared" si="75"/>
        <v>2.0000000000000002E-5</v>
      </c>
      <c r="D4852" s="1" t="s">
        <v>321</v>
      </c>
      <c r="E4852" s="4">
        <v>99717.146079386046</v>
      </c>
      <c r="F4852" s="66">
        <f>Cat_Results[[#This Row],[TotalLossInOriginalCurrency]] / INDEX(Exchange_Rate[Exchange Rate], MATCH(Cat_Results[[#This Row],[Currency]], Exchange_Rate[Currency], 0))</f>
        <v>156226.85271939301</v>
      </c>
    </row>
    <row r="4853" spans="1:6" x14ac:dyDescent="0.3">
      <c r="A4853" s="1">
        <v>19406</v>
      </c>
      <c r="B4853" s="1">
        <v>268</v>
      </c>
      <c r="C4853" s="1">
        <f t="shared" si="75"/>
        <v>2.0000000000000002E-5</v>
      </c>
      <c r="D4853" s="1" t="s">
        <v>320</v>
      </c>
      <c r="E4853" s="4">
        <v>578734.35630055901</v>
      </c>
      <c r="F4853" s="66">
        <f>Cat_Results[[#This Row],[TotalLossInOriginalCurrency]] / INDEX(Exchange_Rate[Exchange Rate], MATCH(Cat_Results[[#This Row],[Currency]], Exchange_Rate[Currency], 0))</f>
        <v>578734.35630055901</v>
      </c>
    </row>
    <row r="4854" spans="1:6" x14ac:dyDescent="0.3">
      <c r="A4854" s="1">
        <v>19408</v>
      </c>
      <c r="B4854" s="1">
        <v>274</v>
      </c>
      <c r="C4854" s="1">
        <f t="shared" si="75"/>
        <v>2.0000000000000002E-5</v>
      </c>
      <c r="D4854" s="1" t="s">
        <v>321</v>
      </c>
      <c r="E4854" s="4">
        <v>4.1594755351379535E-4</v>
      </c>
      <c r="F4854" s="66">
        <f>Cat_Results[[#This Row],[TotalLossInOriginalCurrency]] / INDEX(Exchange_Rate[Exchange Rate], MATCH(Cat_Results[[#This Row],[Currency]], Exchange_Rate[Currency], 0))</f>
        <v>6.5166503190994295E-4</v>
      </c>
    </row>
    <row r="4855" spans="1:6" x14ac:dyDescent="0.3">
      <c r="A4855" s="1">
        <v>19413</v>
      </c>
      <c r="B4855" s="1">
        <v>224</v>
      </c>
      <c r="C4855" s="1">
        <f t="shared" si="75"/>
        <v>2.0000000000000002E-5</v>
      </c>
      <c r="D4855" s="1" t="s">
        <v>320</v>
      </c>
      <c r="E4855" s="4">
        <v>5587.9322776459203</v>
      </c>
      <c r="F4855" s="66">
        <f>Cat_Results[[#This Row],[TotalLossInOriginalCurrency]] / INDEX(Exchange_Rate[Exchange Rate], MATCH(Cat_Results[[#This Row],[Currency]], Exchange_Rate[Currency], 0))</f>
        <v>5587.9322776459203</v>
      </c>
    </row>
    <row r="4856" spans="1:6" x14ac:dyDescent="0.3">
      <c r="A4856" s="1">
        <v>19423</v>
      </c>
      <c r="B4856" s="1">
        <v>226</v>
      </c>
      <c r="C4856" s="1">
        <f t="shared" si="75"/>
        <v>2.0000000000000002E-5</v>
      </c>
      <c r="D4856" s="1" t="s">
        <v>323</v>
      </c>
      <c r="E4856" s="4">
        <v>298.07973244797984</v>
      </c>
      <c r="F4856" s="66">
        <f>Cat_Results[[#This Row],[TotalLossInOriginalCurrency]] / INDEX(Exchange_Rate[Exchange Rate], MATCH(Cat_Results[[#This Row],[Currency]], Exchange_Rate[Currency], 0))</f>
        <v>3.7578912824392301</v>
      </c>
    </row>
    <row r="4857" spans="1:6" x14ac:dyDescent="0.3">
      <c r="A4857" s="1">
        <v>19427</v>
      </c>
      <c r="B4857" s="1">
        <v>296</v>
      </c>
      <c r="C4857" s="1">
        <f t="shared" si="75"/>
        <v>2.0000000000000002E-5</v>
      </c>
      <c r="D4857" s="1" t="s">
        <v>321</v>
      </c>
      <c r="E4857" s="4">
        <v>229306.26550731144</v>
      </c>
      <c r="F4857" s="66">
        <f>Cat_Results[[#This Row],[TotalLossInOriginalCurrency]] / INDEX(Exchange_Rate[Exchange Rate], MATCH(Cat_Results[[#This Row],[Currency]], Exchange_Rate[Currency], 0))</f>
        <v>359254.12607100699</v>
      </c>
    </row>
    <row r="4858" spans="1:6" x14ac:dyDescent="0.3">
      <c r="A4858" s="1">
        <v>19427</v>
      </c>
      <c r="B4858" s="1">
        <v>215</v>
      </c>
      <c r="C4858" s="1">
        <f t="shared" si="75"/>
        <v>2.0000000000000002E-5</v>
      </c>
      <c r="D4858" s="1" t="s">
        <v>321</v>
      </c>
      <c r="E4858" s="4">
        <v>0.12816633839377839</v>
      </c>
      <c r="F4858" s="66">
        <f>Cat_Results[[#This Row],[TotalLossInOriginalCurrency]] / INDEX(Exchange_Rate[Exchange Rate], MATCH(Cat_Results[[#This Row],[Currency]], Exchange_Rate[Currency], 0))</f>
        <v>0.20079820230603196</v>
      </c>
    </row>
    <row r="4859" spans="1:6" x14ac:dyDescent="0.3">
      <c r="A4859" s="1">
        <v>19429</v>
      </c>
      <c r="B4859" s="1">
        <v>194</v>
      </c>
      <c r="C4859" s="1">
        <f t="shared" si="75"/>
        <v>2.0000000000000002E-5</v>
      </c>
      <c r="D4859" s="1" t="s">
        <v>320</v>
      </c>
      <c r="E4859" s="4">
        <v>1.6428474336862599E-2</v>
      </c>
      <c r="F4859" s="66">
        <f>Cat_Results[[#This Row],[TotalLossInOriginalCurrency]] / INDEX(Exchange_Rate[Exchange Rate], MATCH(Cat_Results[[#This Row],[Currency]], Exchange_Rate[Currency], 0))</f>
        <v>1.6428474336862599E-2</v>
      </c>
    </row>
    <row r="4860" spans="1:6" x14ac:dyDescent="0.3">
      <c r="A4860" s="1">
        <v>19444</v>
      </c>
      <c r="B4860" s="1">
        <v>255</v>
      </c>
      <c r="C4860" s="1">
        <f t="shared" si="75"/>
        <v>2.0000000000000002E-5</v>
      </c>
      <c r="D4860" s="1" t="s">
        <v>320</v>
      </c>
      <c r="E4860" s="4">
        <v>92744.741525769496</v>
      </c>
      <c r="F4860" s="66">
        <f>Cat_Results[[#This Row],[TotalLossInOriginalCurrency]] / INDEX(Exchange_Rate[Exchange Rate], MATCH(Cat_Results[[#This Row],[Currency]], Exchange_Rate[Currency], 0))</f>
        <v>92744.741525769496</v>
      </c>
    </row>
    <row r="4861" spans="1:6" x14ac:dyDescent="0.3">
      <c r="A4861" s="1">
        <v>19447</v>
      </c>
      <c r="B4861" s="1">
        <v>225</v>
      </c>
      <c r="C4861" s="1">
        <f t="shared" si="75"/>
        <v>2.0000000000000002E-5</v>
      </c>
      <c r="D4861" s="1" t="s">
        <v>321</v>
      </c>
      <c r="E4861" s="4">
        <v>9667.5231690409673</v>
      </c>
      <c r="F4861" s="66">
        <f>Cat_Results[[#This Row],[TotalLossInOriginalCurrency]] / INDEX(Exchange_Rate[Exchange Rate], MATCH(Cat_Results[[#This Row],[Currency]], Exchange_Rate[Currency], 0))</f>
        <v>15146.108544750099</v>
      </c>
    </row>
    <row r="4862" spans="1:6" x14ac:dyDescent="0.3">
      <c r="A4862" s="1">
        <v>19449</v>
      </c>
      <c r="B4862" s="1">
        <v>240</v>
      </c>
      <c r="C4862" s="1">
        <f t="shared" si="75"/>
        <v>2.0000000000000002E-5</v>
      </c>
      <c r="D4862" s="1" t="s">
        <v>320</v>
      </c>
      <c r="E4862" s="4">
        <v>206698.46009490499</v>
      </c>
      <c r="F4862" s="66">
        <f>Cat_Results[[#This Row],[TotalLossInOriginalCurrency]] / INDEX(Exchange_Rate[Exchange Rate], MATCH(Cat_Results[[#This Row],[Currency]], Exchange_Rate[Currency], 0))</f>
        <v>206698.46009490499</v>
      </c>
    </row>
    <row r="4863" spans="1:6" x14ac:dyDescent="0.3">
      <c r="A4863" s="1">
        <v>19452</v>
      </c>
      <c r="B4863" s="1">
        <v>240</v>
      </c>
      <c r="C4863" s="1">
        <f t="shared" si="75"/>
        <v>2.0000000000000002E-5</v>
      </c>
      <c r="D4863" s="1" t="s">
        <v>321</v>
      </c>
      <c r="E4863" s="4">
        <v>114377.46957910228</v>
      </c>
      <c r="F4863" s="66">
        <f>Cat_Results[[#This Row],[TotalLossInOriginalCurrency]] / INDEX(Exchange_Rate[Exchange Rate], MATCH(Cat_Results[[#This Row],[Currency]], Exchange_Rate[Currency], 0))</f>
        <v>179195.18154004999</v>
      </c>
    </row>
    <row r="4864" spans="1:6" x14ac:dyDescent="0.3">
      <c r="A4864" s="1">
        <v>19454</v>
      </c>
      <c r="B4864" s="1">
        <v>281</v>
      </c>
      <c r="C4864" s="1">
        <f t="shared" si="75"/>
        <v>2.0000000000000002E-5</v>
      </c>
      <c r="D4864" s="1" t="s">
        <v>320</v>
      </c>
      <c r="E4864" s="4">
        <v>1.7061829566955599E-3</v>
      </c>
      <c r="F4864" s="66">
        <f>Cat_Results[[#This Row],[TotalLossInOriginalCurrency]] / INDEX(Exchange_Rate[Exchange Rate], MATCH(Cat_Results[[#This Row],[Currency]], Exchange_Rate[Currency], 0))</f>
        <v>1.7061829566955599E-3</v>
      </c>
    </row>
    <row r="4865" spans="1:6" x14ac:dyDescent="0.3">
      <c r="A4865" s="1">
        <v>19465</v>
      </c>
      <c r="B4865" s="1">
        <v>212</v>
      </c>
      <c r="C4865" s="1">
        <f t="shared" si="75"/>
        <v>2.0000000000000002E-5</v>
      </c>
      <c r="D4865" s="1" t="s">
        <v>320</v>
      </c>
      <c r="E4865" s="4">
        <v>6586.7621346712103</v>
      </c>
      <c r="F4865" s="66">
        <f>Cat_Results[[#This Row],[TotalLossInOriginalCurrency]] / INDEX(Exchange_Rate[Exchange Rate], MATCH(Cat_Results[[#This Row],[Currency]], Exchange_Rate[Currency], 0))</f>
        <v>6586.7621346712103</v>
      </c>
    </row>
    <row r="4866" spans="1:6" x14ac:dyDescent="0.3">
      <c r="A4866" s="1">
        <v>19473</v>
      </c>
      <c r="B4866" s="1">
        <v>245</v>
      </c>
      <c r="C4866" s="1">
        <f t="shared" si="75"/>
        <v>2.0000000000000002E-5</v>
      </c>
      <c r="D4866" s="1" t="s">
        <v>321</v>
      </c>
      <c r="E4866" s="4">
        <v>7710071.7682074038</v>
      </c>
      <c r="F4866" s="66">
        <f>Cat_Results[[#This Row],[TotalLossInOriginalCurrency]] / INDEX(Exchange_Rate[Exchange Rate], MATCH(Cat_Results[[#This Row],[Currency]], Exchange_Rate[Currency], 0))</f>
        <v>12079369.435911801</v>
      </c>
    </row>
    <row r="4867" spans="1:6" x14ac:dyDescent="0.3">
      <c r="A4867" s="1">
        <v>19482</v>
      </c>
      <c r="B4867" s="1">
        <v>248</v>
      </c>
      <c r="C4867" s="1">
        <f t="shared" si="75"/>
        <v>2.0000000000000002E-5</v>
      </c>
      <c r="D4867" s="1" t="s">
        <v>321</v>
      </c>
      <c r="E4867" s="4">
        <v>158842.75959611771</v>
      </c>
      <c r="F4867" s="66">
        <f>Cat_Results[[#This Row],[TotalLossInOriginalCurrency]] / INDEX(Exchange_Rate[Exchange Rate], MATCH(Cat_Results[[#This Row],[Currency]], Exchange_Rate[Currency], 0))</f>
        <v>248858.951390453</v>
      </c>
    </row>
    <row r="4868" spans="1:6" x14ac:dyDescent="0.3">
      <c r="A4868" s="1">
        <v>19486</v>
      </c>
      <c r="B4868" s="1">
        <v>251</v>
      </c>
      <c r="C4868" s="1">
        <f t="shared" si="75"/>
        <v>2.0000000000000002E-5</v>
      </c>
      <c r="D4868" s="1" t="s">
        <v>321</v>
      </c>
      <c r="E4868" s="4">
        <v>8.3991778493050003E-3</v>
      </c>
      <c r="F4868" s="66">
        <f>Cat_Results[[#This Row],[TotalLossInOriginalCurrency]] / INDEX(Exchange_Rate[Exchange Rate], MATCH(Cat_Results[[#This Row],[Currency]], Exchange_Rate[Currency], 0))</f>
        <v>1.3158991932868997E-2</v>
      </c>
    </row>
    <row r="4869" spans="1:6" x14ac:dyDescent="0.3">
      <c r="A4869" s="1">
        <v>19498</v>
      </c>
      <c r="B4869" s="1">
        <v>281</v>
      </c>
      <c r="C4869" s="1">
        <f t="shared" si="75"/>
        <v>2.0000000000000002E-5</v>
      </c>
      <c r="D4869" s="1" t="s">
        <v>320</v>
      </c>
      <c r="E4869" s="4">
        <v>895996.84708483296</v>
      </c>
      <c r="F4869" s="66">
        <f>Cat_Results[[#This Row],[TotalLossInOriginalCurrency]] / INDEX(Exchange_Rate[Exchange Rate], MATCH(Cat_Results[[#This Row],[Currency]], Exchange_Rate[Currency], 0))</f>
        <v>895996.84708483296</v>
      </c>
    </row>
    <row r="4870" spans="1:6" x14ac:dyDescent="0.3">
      <c r="A4870" s="1">
        <v>19510</v>
      </c>
      <c r="B4870" s="1">
        <v>235</v>
      </c>
      <c r="C4870" s="1">
        <f t="shared" ref="C4870:C4933" si="76">1/50000</f>
        <v>2.0000000000000002E-5</v>
      </c>
      <c r="D4870" s="1" t="s">
        <v>324</v>
      </c>
      <c r="E4870" s="4">
        <v>829091.22402386297</v>
      </c>
      <c r="F4870" s="66">
        <f>Cat_Results[[#This Row],[TotalLossInOriginalCurrency]] / INDEX(Exchange_Rate[Exchange Rate], MATCH(Cat_Results[[#This Row],[Currency]], Exchange_Rate[Currency], 0))</f>
        <v>838650.64546635898</v>
      </c>
    </row>
    <row r="4871" spans="1:6" x14ac:dyDescent="0.3">
      <c r="A4871" s="1">
        <v>19515</v>
      </c>
      <c r="B4871" s="1">
        <v>187</v>
      </c>
      <c r="C4871" s="1">
        <f t="shared" si="76"/>
        <v>2.0000000000000002E-5</v>
      </c>
      <c r="D4871" s="1" t="s">
        <v>320</v>
      </c>
      <c r="E4871" s="4">
        <v>0.28250925242900798</v>
      </c>
      <c r="F4871" s="66">
        <f>Cat_Results[[#This Row],[TotalLossInOriginalCurrency]] / INDEX(Exchange_Rate[Exchange Rate], MATCH(Cat_Results[[#This Row],[Currency]], Exchange_Rate[Currency], 0))</f>
        <v>0.28250925242900798</v>
      </c>
    </row>
    <row r="4872" spans="1:6" x14ac:dyDescent="0.3">
      <c r="A4872" s="1">
        <v>19515</v>
      </c>
      <c r="B4872" s="1">
        <v>262</v>
      </c>
      <c r="C4872" s="1">
        <f t="shared" si="76"/>
        <v>2.0000000000000002E-5</v>
      </c>
      <c r="D4872" s="1" t="s">
        <v>320</v>
      </c>
      <c r="E4872" s="4">
        <v>2.9006503522396102E-2</v>
      </c>
      <c r="F4872" s="66">
        <f>Cat_Results[[#This Row],[TotalLossInOriginalCurrency]] / INDEX(Exchange_Rate[Exchange Rate], MATCH(Cat_Results[[#This Row],[Currency]], Exchange_Rate[Currency], 0))</f>
        <v>2.9006503522396102E-2</v>
      </c>
    </row>
    <row r="4873" spans="1:6" x14ac:dyDescent="0.3">
      <c r="A4873" s="1">
        <v>19519</v>
      </c>
      <c r="B4873" s="1">
        <v>255</v>
      </c>
      <c r="C4873" s="1">
        <f t="shared" si="76"/>
        <v>2.0000000000000002E-5</v>
      </c>
      <c r="D4873" s="1" t="s">
        <v>321</v>
      </c>
      <c r="E4873" s="4">
        <v>41847.342609094725</v>
      </c>
      <c r="F4873" s="66">
        <f>Cat_Results[[#This Row],[TotalLossInOriginalCurrency]] / INDEX(Exchange_Rate[Exchange Rate], MATCH(Cat_Results[[#This Row],[Currency]], Exchange_Rate[Currency], 0))</f>
        <v>65562.231647547305</v>
      </c>
    </row>
    <row r="4874" spans="1:6" x14ac:dyDescent="0.3">
      <c r="A4874" s="1">
        <v>19519</v>
      </c>
      <c r="B4874" s="1">
        <v>224</v>
      </c>
      <c r="C4874" s="1">
        <f t="shared" si="76"/>
        <v>2.0000000000000002E-5</v>
      </c>
      <c r="D4874" s="1" t="s">
        <v>320</v>
      </c>
      <c r="E4874" s="4">
        <v>7538710.8531702803</v>
      </c>
      <c r="F4874" s="66">
        <f>Cat_Results[[#This Row],[TotalLossInOriginalCurrency]] / INDEX(Exchange_Rate[Exchange Rate], MATCH(Cat_Results[[#This Row],[Currency]], Exchange_Rate[Currency], 0))</f>
        <v>7538710.8531702803</v>
      </c>
    </row>
    <row r="4875" spans="1:6" x14ac:dyDescent="0.3">
      <c r="A4875" s="1">
        <v>19544</v>
      </c>
      <c r="B4875" s="1">
        <v>202</v>
      </c>
      <c r="C4875" s="1">
        <f t="shared" si="76"/>
        <v>2.0000000000000002E-5</v>
      </c>
      <c r="D4875" s="1" t="s">
        <v>320</v>
      </c>
      <c r="E4875" s="4">
        <v>3935.0370783358799</v>
      </c>
      <c r="F4875" s="66">
        <f>Cat_Results[[#This Row],[TotalLossInOriginalCurrency]] / INDEX(Exchange_Rate[Exchange Rate], MATCH(Cat_Results[[#This Row],[Currency]], Exchange_Rate[Currency], 0))</f>
        <v>3935.0370783358799</v>
      </c>
    </row>
    <row r="4876" spans="1:6" x14ac:dyDescent="0.3">
      <c r="A4876" s="1">
        <v>19549</v>
      </c>
      <c r="B4876" s="1">
        <v>235</v>
      </c>
      <c r="C4876" s="1">
        <f t="shared" si="76"/>
        <v>2.0000000000000002E-5</v>
      </c>
      <c r="D4876" s="1" t="s">
        <v>320</v>
      </c>
      <c r="E4876" s="4">
        <v>164.89925180748099</v>
      </c>
      <c r="F4876" s="66">
        <f>Cat_Results[[#This Row],[TotalLossInOriginalCurrency]] / INDEX(Exchange_Rate[Exchange Rate], MATCH(Cat_Results[[#This Row],[Currency]], Exchange_Rate[Currency], 0))</f>
        <v>164.89925180748099</v>
      </c>
    </row>
    <row r="4877" spans="1:6" x14ac:dyDescent="0.3">
      <c r="A4877" s="1">
        <v>19554</v>
      </c>
      <c r="B4877" s="1">
        <v>199</v>
      </c>
      <c r="C4877" s="1">
        <f t="shared" si="76"/>
        <v>2.0000000000000002E-5</v>
      </c>
      <c r="D4877" s="1" t="s">
        <v>320</v>
      </c>
      <c r="E4877" s="4">
        <v>16.483566775918</v>
      </c>
      <c r="F4877" s="66">
        <f>Cat_Results[[#This Row],[TotalLossInOriginalCurrency]] / INDEX(Exchange_Rate[Exchange Rate], MATCH(Cat_Results[[#This Row],[Currency]], Exchange_Rate[Currency], 0))</f>
        <v>16.483566775918</v>
      </c>
    </row>
    <row r="4878" spans="1:6" x14ac:dyDescent="0.3">
      <c r="A4878" s="1">
        <v>19559</v>
      </c>
      <c r="B4878" s="1">
        <v>218</v>
      </c>
      <c r="C4878" s="1">
        <f t="shared" si="76"/>
        <v>2.0000000000000002E-5</v>
      </c>
      <c r="D4878" s="1" t="s">
        <v>320</v>
      </c>
      <c r="E4878" s="4">
        <v>5.8111548423767099E-3</v>
      </c>
      <c r="F4878" s="66">
        <f>Cat_Results[[#This Row],[TotalLossInOriginalCurrency]] / INDEX(Exchange_Rate[Exchange Rate], MATCH(Cat_Results[[#This Row],[Currency]], Exchange_Rate[Currency], 0))</f>
        <v>5.8111548423767099E-3</v>
      </c>
    </row>
    <row r="4879" spans="1:6" x14ac:dyDescent="0.3">
      <c r="A4879" s="1">
        <v>19560</v>
      </c>
      <c r="B4879" s="1">
        <v>255</v>
      </c>
      <c r="C4879" s="1">
        <f t="shared" si="76"/>
        <v>2.0000000000000002E-5</v>
      </c>
      <c r="D4879" s="1" t="s">
        <v>320</v>
      </c>
      <c r="E4879" s="4">
        <v>1.6960501670837399E-2</v>
      </c>
      <c r="F4879" s="66">
        <f>Cat_Results[[#This Row],[TotalLossInOriginalCurrency]] / INDEX(Exchange_Rate[Exchange Rate], MATCH(Cat_Results[[#This Row],[Currency]], Exchange_Rate[Currency], 0))</f>
        <v>1.6960501670837399E-2</v>
      </c>
    </row>
    <row r="4880" spans="1:6" x14ac:dyDescent="0.3">
      <c r="A4880" s="1">
        <v>19567</v>
      </c>
      <c r="B4880" s="1">
        <v>188</v>
      </c>
      <c r="C4880" s="1">
        <f t="shared" si="76"/>
        <v>2.0000000000000002E-5</v>
      </c>
      <c r="D4880" s="1" t="s">
        <v>322</v>
      </c>
      <c r="E4880" s="4">
        <v>285.47035679446969</v>
      </c>
      <c r="F4880" s="66">
        <f>Cat_Results[[#This Row],[TotalLossInOriginalCurrency]] / INDEX(Exchange_Rate[Exchange Rate], MATCH(Cat_Results[[#This Row],[Currency]], Exchange_Rate[Currency], 0))</f>
        <v>350.64324766796102</v>
      </c>
    </row>
    <row r="4881" spans="1:6" x14ac:dyDescent="0.3">
      <c r="A4881" s="1">
        <v>19572</v>
      </c>
      <c r="B4881" s="1">
        <v>209</v>
      </c>
      <c r="C4881" s="1">
        <f t="shared" si="76"/>
        <v>2.0000000000000002E-5</v>
      </c>
      <c r="D4881" s="1" t="s">
        <v>321</v>
      </c>
      <c r="E4881" s="4">
        <v>87104.324291577403</v>
      </c>
      <c r="F4881" s="66">
        <f>Cat_Results[[#This Row],[TotalLossInOriginalCurrency]] / INDEX(Exchange_Rate[Exchange Rate], MATCH(Cat_Results[[#This Row],[Currency]], Exchange_Rate[Currency], 0))</f>
        <v>136466.34482989501</v>
      </c>
    </row>
    <row r="4882" spans="1:6" x14ac:dyDescent="0.3">
      <c r="A4882" s="1">
        <v>19573</v>
      </c>
      <c r="B4882" s="1">
        <v>247</v>
      </c>
      <c r="C4882" s="1">
        <f t="shared" si="76"/>
        <v>2.0000000000000002E-5</v>
      </c>
      <c r="D4882" s="1" t="s">
        <v>320</v>
      </c>
      <c r="E4882" s="4">
        <v>10904.291721957199</v>
      </c>
      <c r="F4882" s="66">
        <f>Cat_Results[[#This Row],[TotalLossInOriginalCurrency]] / INDEX(Exchange_Rate[Exchange Rate], MATCH(Cat_Results[[#This Row],[Currency]], Exchange_Rate[Currency], 0))</f>
        <v>10904.291721957199</v>
      </c>
    </row>
    <row r="4883" spans="1:6" x14ac:dyDescent="0.3">
      <c r="A4883" s="1">
        <v>19574</v>
      </c>
      <c r="B4883" s="1">
        <v>189</v>
      </c>
      <c r="C4883" s="1">
        <f t="shared" si="76"/>
        <v>2.0000000000000002E-5</v>
      </c>
      <c r="D4883" s="1" t="s">
        <v>320</v>
      </c>
      <c r="E4883" s="4">
        <v>4.1832029819488499E-3</v>
      </c>
      <c r="F4883" s="66">
        <f>Cat_Results[[#This Row],[TotalLossInOriginalCurrency]] / INDEX(Exchange_Rate[Exchange Rate], MATCH(Cat_Results[[#This Row],[Currency]], Exchange_Rate[Currency], 0))</f>
        <v>4.1832029819488499E-3</v>
      </c>
    </row>
    <row r="4884" spans="1:6" x14ac:dyDescent="0.3">
      <c r="A4884" s="1">
        <v>19578</v>
      </c>
      <c r="B4884" s="1">
        <v>331</v>
      </c>
      <c r="C4884" s="1">
        <f t="shared" si="76"/>
        <v>2.0000000000000002E-5</v>
      </c>
      <c r="D4884" s="1" t="s">
        <v>320</v>
      </c>
      <c r="E4884" s="4">
        <v>6.0775130987167402E-3</v>
      </c>
      <c r="F4884" s="66">
        <f>Cat_Results[[#This Row],[TotalLossInOriginalCurrency]] / INDEX(Exchange_Rate[Exchange Rate], MATCH(Cat_Results[[#This Row],[Currency]], Exchange_Rate[Currency], 0))</f>
        <v>6.0775130987167402E-3</v>
      </c>
    </row>
    <row r="4885" spans="1:6" x14ac:dyDescent="0.3">
      <c r="A4885" s="1">
        <v>19578</v>
      </c>
      <c r="B4885" s="1">
        <v>216</v>
      </c>
      <c r="C4885" s="1">
        <f t="shared" si="76"/>
        <v>2.0000000000000002E-5</v>
      </c>
      <c r="D4885" s="1" t="s">
        <v>320</v>
      </c>
      <c r="E4885" s="4">
        <v>63916.562515170801</v>
      </c>
      <c r="F4885" s="66">
        <f>Cat_Results[[#This Row],[TotalLossInOriginalCurrency]] / INDEX(Exchange_Rate[Exchange Rate], MATCH(Cat_Results[[#This Row],[Currency]], Exchange_Rate[Currency], 0))</f>
        <v>63916.562515170801</v>
      </c>
    </row>
    <row r="4886" spans="1:6" x14ac:dyDescent="0.3">
      <c r="A4886" s="1">
        <v>19582</v>
      </c>
      <c r="B4886" s="1">
        <v>226</v>
      </c>
      <c r="C4886" s="1">
        <f t="shared" si="76"/>
        <v>2.0000000000000002E-5</v>
      </c>
      <c r="D4886" s="1" t="s">
        <v>324</v>
      </c>
      <c r="E4886" s="4">
        <v>210198.48133712017</v>
      </c>
      <c r="F4886" s="66">
        <f>Cat_Results[[#This Row],[TotalLossInOriginalCurrency]] / INDEX(Exchange_Rate[Exchange Rate], MATCH(Cat_Results[[#This Row],[Currency]], Exchange_Rate[Currency], 0))</f>
        <v>212622.06973300499</v>
      </c>
    </row>
    <row r="4887" spans="1:6" x14ac:dyDescent="0.3">
      <c r="A4887" s="1">
        <v>19584</v>
      </c>
      <c r="B4887" s="1">
        <v>258</v>
      </c>
      <c r="C4887" s="1">
        <f t="shared" si="76"/>
        <v>2.0000000000000002E-5</v>
      </c>
      <c r="D4887" s="1" t="s">
        <v>321</v>
      </c>
      <c r="E4887" s="4">
        <v>38968.297699328701</v>
      </c>
      <c r="F4887" s="66">
        <f>Cat_Results[[#This Row],[TotalLossInOriginalCurrency]] / INDEX(Exchange_Rate[Exchange Rate], MATCH(Cat_Results[[#This Row],[Currency]], Exchange_Rate[Currency], 0))</f>
        <v>61051.631988663605</v>
      </c>
    </row>
    <row r="4888" spans="1:6" x14ac:dyDescent="0.3">
      <c r="A4888" s="1">
        <v>19586</v>
      </c>
      <c r="B4888" s="1">
        <v>262</v>
      </c>
      <c r="C4888" s="1">
        <f t="shared" si="76"/>
        <v>2.0000000000000002E-5</v>
      </c>
      <c r="D4888" s="1" t="s">
        <v>322</v>
      </c>
      <c r="E4888" s="4">
        <v>1781629.9853618206</v>
      </c>
      <c r="F4888" s="66">
        <f>Cat_Results[[#This Row],[TotalLossInOriginalCurrency]] / INDEX(Exchange_Rate[Exchange Rate], MATCH(Cat_Results[[#This Row],[Currency]], Exchange_Rate[Currency], 0))</f>
        <v>2188376.16355266</v>
      </c>
    </row>
    <row r="4889" spans="1:6" x14ac:dyDescent="0.3">
      <c r="A4889" s="1">
        <v>19588</v>
      </c>
      <c r="B4889" s="1">
        <v>222</v>
      </c>
      <c r="C4889" s="1">
        <f t="shared" si="76"/>
        <v>2.0000000000000002E-5</v>
      </c>
      <c r="D4889" s="1" t="s">
        <v>320</v>
      </c>
      <c r="E4889" s="4">
        <v>4343.9504597253099</v>
      </c>
      <c r="F4889" s="66">
        <f>Cat_Results[[#This Row],[TotalLossInOriginalCurrency]] / INDEX(Exchange_Rate[Exchange Rate], MATCH(Cat_Results[[#This Row],[Currency]], Exchange_Rate[Currency], 0))</f>
        <v>4343.9504597253099</v>
      </c>
    </row>
    <row r="4890" spans="1:6" x14ac:dyDescent="0.3">
      <c r="A4890" s="1">
        <v>19591</v>
      </c>
      <c r="B4890" s="1">
        <v>161</v>
      </c>
      <c r="C4890" s="1">
        <f t="shared" si="76"/>
        <v>2.0000000000000002E-5</v>
      </c>
      <c r="D4890" s="1" t="s">
        <v>321</v>
      </c>
      <c r="E4890" s="4">
        <v>104353.16369591668</v>
      </c>
      <c r="F4890" s="66">
        <f>Cat_Results[[#This Row],[TotalLossInOriginalCurrency]] / INDEX(Exchange_Rate[Exchange Rate], MATCH(Cat_Results[[#This Row],[Currency]], Exchange_Rate[Currency], 0))</f>
        <v>163490.10151720399</v>
      </c>
    </row>
    <row r="4891" spans="1:6" x14ac:dyDescent="0.3">
      <c r="A4891" s="1">
        <v>19593</v>
      </c>
      <c r="B4891" s="1">
        <v>259</v>
      </c>
      <c r="C4891" s="1">
        <f t="shared" si="76"/>
        <v>2.0000000000000002E-5</v>
      </c>
      <c r="D4891" s="1" t="s">
        <v>322</v>
      </c>
      <c r="E4891" s="4">
        <v>57717.22626166077</v>
      </c>
      <c r="F4891" s="66">
        <f>Cat_Results[[#This Row],[TotalLossInOriginalCurrency]] / INDEX(Exchange_Rate[Exchange Rate], MATCH(Cat_Results[[#This Row],[Currency]], Exchange_Rate[Currency], 0))</f>
        <v>70894.070719034906</v>
      </c>
    </row>
    <row r="4892" spans="1:6" x14ac:dyDescent="0.3">
      <c r="A4892" s="1">
        <v>19593</v>
      </c>
      <c r="B4892" s="1">
        <v>267</v>
      </c>
      <c r="C4892" s="1">
        <f t="shared" si="76"/>
        <v>2.0000000000000002E-5</v>
      </c>
      <c r="D4892" s="1" t="s">
        <v>320</v>
      </c>
      <c r="E4892" s="4">
        <v>1.2597344815731E-2</v>
      </c>
      <c r="F4892" s="66">
        <f>Cat_Results[[#This Row],[TotalLossInOriginalCurrency]] / INDEX(Exchange_Rate[Exchange Rate], MATCH(Cat_Results[[#This Row],[Currency]], Exchange_Rate[Currency], 0))</f>
        <v>1.2597344815731E-2</v>
      </c>
    </row>
    <row r="4893" spans="1:6" x14ac:dyDescent="0.3">
      <c r="A4893" s="1">
        <v>19593</v>
      </c>
      <c r="B4893" s="1">
        <v>273</v>
      </c>
      <c r="C4893" s="1">
        <f t="shared" si="76"/>
        <v>2.0000000000000002E-5</v>
      </c>
      <c r="D4893" s="1" t="s">
        <v>320</v>
      </c>
      <c r="E4893" s="4">
        <v>801030.99817314802</v>
      </c>
      <c r="F4893" s="66">
        <f>Cat_Results[[#This Row],[TotalLossInOriginalCurrency]] / INDEX(Exchange_Rate[Exchange Rate], MATCH(Cat_Results[[#This Row],[Currency]], Exchange_Rate[Currency], 0))</f>
        <v>801030.99817314802</v>
      </c>
    </row>
    <row r="4894" spans="1:6" x14ac:dyDescent="0.3">
      <c r="A4894" s="1">
        <v>19594</v>
      </c>
      <c r="B4894" s="1">
        <v>276</v>
      </c>
      <c r="C4894" s="1">
        <f t="shared" si="76"/>
        <v>2.0000000000000002E-5</v>
      </c>
      <c r="D4894" s="1" t="s">
        <v>320</v>
      </c>
      <c r="E4894" s="4">
        <v>586501.95993675501</v>
      </c>
      <c r="F4894" s="66">
        <f>Cat_Results[[#This Row],[TotalLossInOriginalCurrency]] / INDEX(Exchange_Rate[Exchange Rate], MATCH(Cat_Results[[#This Row],[Currency]], Exchange_Rate[Currency], 0))</f>
        <v>586501.95993675501</v>
      </c>
    </row>
    <row r="4895" spans="1:6" x14ac:dyDescent="0.3">
      <c r="A4895" s="1">
        <v>19594</v>
      </c>
      <c r="B4895" s="1">
        <v>238</v>
      </c>
      <c r="C4895" s="1">
        <f t="shared" si="76"/>
        <v>2.0000000000000002E-5</v>
      </c>
      <c r="D4895" s="1" t="s">
        <v>320</v>
      </c>
      <c r="E4895" s="4">
        <v>1.2597344815731E-2</v>
      </c>
      <c r="F4895" s="66">
        <f>Cat_Results[[#This Row],[TotalLossInOriginalCurrency]] / INDEX(Exchange_Rate[Exchange Rate], MATCH(Cat_Results[[#This Row],[Currency]], Exchange_Rate[Currency], 0))</f>
        <v>1.2597344815731E-2</v>
      </c>
    </row>
    <row r="4896" spans="1:6" x14ac:dyDescent="0.3">
      <c r="A4896" s="1">
        <v>19600</v>
      </c>
      <c r="B4896" s="1">
        <v>260</v>
      </c>
      <c r="C4896" s="1">
        <f t="shared" si="76"/>
        <v>2.0000000000000002E-5</v>
      </c>
      <c r="D4896" s="1" t="s">
        <v>321</v>
      </c>
      <c r="E4896" s="4">
        <v>3.6632203575895424E-2</v>
      </c>
      <c r="F4896" s="66">
        <f>Cat_Results[[#This Row],[TotalLossInOriginalCurrency]] / INDEX(Exchange_Rate[Exchange Rate], MATCH(Cat_Results[[#This Row],[Currency]], Exchange_Rate[Currency], 0))</f>
        <v>5.7391673326492296E-2</v>
      </c>
    </row>
    <row r="4897" spans="1:6" x14ac:dyDescent="0.3">
      <c r="A4897" s="1">
        <v>19611</v>
      </c>
      <c r="B4897" s="1">
        <v>236</v>
      </c>
      <c r="C4897" s="1">
        <f t="shared" si="76"/>
        <v>2.0000000000000002E-5</v>
      </c>
      <c r="D4897" s="1" t="s">
        <v>320</v>
      </c>
      <c r="E4897" s="4">
        <v>8.1890821456909197E-3</v>
      </c>
      <c r="F4897" s="66">
        <f>Cat_Results[[#This Row],[TotalLossInOriginalCurrency]] / INDEX(Exchange_Rate[Exchange Rate], MATCH(Cat_Results[[#This Row],[Currency]], Exchange_Rate[Currency], 0))</f>
        <v>8.1890821456909197E-3</v>
      </c>
    </row>
    <row r="4898" spans="1:6" x14ac:dyDescent="0.3">
      <c r="A4898" s="1">
        <v>19612</v>
      </c>
      <c r="B4898" s="1">
        <v>235</v>
      </c>
      <c r="C4898" s="1">
        <f t="shared" si="76"/>
        <v>2.0000000000000002E-5</v>
      </c>
      <c r="D4898" s="1" t="s">
        <v>320</v>
      </c>
      <c r="E4898" s="4">
        <v>1.08659267425537E-3</v>
      </c>
      <c r="F4898" s="66">
        <f>Cat_Results[[#This Row],[TotalLossInOriginalCurrency]] / INDEX(Exchange_Rate[Exchange Rate], MATCH(Cat_Results[[#This Row],[Currency]], Exchange_Rate[Currency], 0))</f>
        <v>1.08659267425537E-3</v>
      </c>
    </row>
    <row r="4899" spans="1:6" x14ac:dyDescent="0.3">
      <c r="A4899" s="1">
        <v>19612</v>
      </c>
      <c r="B4899" s="1">
        <v>251</v>
      </c>
      <c r="C4899" s="1">
        <f t="shared" si="76"/>
        <v>2.0000000000000002E-5</v>
      </c>
      <c r="D4899" s="1" t="s">
        <v>320</v>
      </c>
      <c r="E4899" s="4">
        <v>2664.6703100678001</v>
      </c>
      <c r="F4899" s="66">
        <f>Cat_Results[[#This Row],[TotalLossInOriginalCurrency]] / INDEX(Exchange_Rate[Exchange Rate], MATCH(Cat_Results[[#This Row],[Currency]], Exchange_Rate[Currency], 0))</f>
        <v>2664.6703100678001</v>
      </c>
    </row>
    <row r="4900" spans="1:6" x14ac:dyDescent="0.3">
      <c r="A4900" s="1">
        <v>19617</v>
      </c>
      <c r="B4900" s="1">
        <v>276</v>
      </c>
      <c r="C4900" s="1">
        <f t="shared" si="76"/>
        <v>2.0000000000000002E-5</v>
      </c>
      <c r="D4900" s="1" t="s">
        <v>320</v>
      </c>
      <c r="E4900" s="4">
        <v>5.9660524129867597E-3</v>
      </c>
      <c r="F4900" s="66">
        <f>Cat_Results[[#This Row],[TotalLossInOriginalCurrency]] / INDEX(Exchange_Rate[Exchange Rate], MATCH(Cat_Results[[#This Row],[Currency]], Exchange_Rate[Currency], 0))</f>
        <v>5.9660524129867597E-3</v>
      </c>
    </row>
    <row r="4901" spans="1:6" x14ac:dyDescent="0.3">
      <c r="A4901" s="1">
        <v>19619</v>
      </c>
      <c r="B4901" s="1">
        <v>264</v>
      </c>
      <c r="C4901" s="1">
        <f t="shared" si="76"/>
        <v>2.0000000000000002E-5</v>
      </c>
      <c r="D4901" s="1" t="s">
        <v>320</v>
      </c>
      <c r="E4901" s="4">
        <v>4.2925938963890103E-2</v>
      </c>
      <c r="F4901" s="66">
        <f>Cat_Results[[#This Row],[TotalLossInOriginalCurrency]] / INDEX(Exchange_Rate[Exchange Rate], MATCH(Cat_Results[[#This Row],[Currency]], Exchange_Rate[Currency], 0))</f>
        <v>4.2925938963890103E-2</v>
      </c>
    </row>
    <row r="4902" spans="1:6" x14ac:dyDescent="0.3">
      <c r="A4902" s="1">
        <v>19622</v>
      </c>
      <c r="B4902" s="1">
        <v>227</v>
      </c>
      <c r="C4902" s="1">
        <f t="shared" si="76"/>
        <v>2.0000000000000002E-5</v>
      </c>
      <c r="D4902" s="1" t="s">
        <v>320</v>
      </c>
      <c r="E4902" s="4">
        <v>5.2364852279424702E-2</v>
      </c>
      <c r="F4902" s="66">
        <f>Cat_Results[[#This Row],[TotalLossInOriginalCurrency]] / INDEX(Exchange_Rate[Exchange Rate], MATCH(Cat_Results[[#This Row],[Currency]], Exchange_Rate[Currency], 0))</f>
        <v>5.2364852279424702E-2</v>
      </c>
    </row>
    <row r="4903" spans="1:6" x14ac:dyDescent="0.3">
      <c r="A4903" s="1">
        <v>19622</v>
      </c>
      <c r="B4903" s="1">
        <v>238</v>
      </c>
      <c r="C4903" s="1">
        <f t="shared" si="76"/>
        <v>2.0000000000000002E-5</v>
      </c>
      <c r="D4903" s="1" t="s">
        <v>320</v>
      </c>
      <c r="E4903" s="4">
        <v>19925699.900231801</v>
      </c>
      <c r="F4903" s="66">
        <f>Cat_Results[[#This Row],[TotalLossInOriginalCurrency]] / INDEX(Exchange_Rate[Exchange Rate], MATCH(Cat_Results[[#This Row],[Currency]], Exchange_Rate[Currency], 0))</f>
        <v>19925699.900231801</v>
      </c>
    </row>
    <row r="4904" spans="1:6" x14ac:dyDescent="0.3">
      <c r="A4904" s="1">
        <v>19623</v>
      </c>
      <c r="B4904" s="1">
        <v>220</v>
      </c>
      <c r="C4904" s="1">
        <f t="shared" si="76"/>
        <v>2.0000000000000002E-5</v>
      </c>
      <c r="D4904" s="1" t="s">
        <v>320</v>
      </c>
      <c r="E4904" s="4">
        <v>6624780.3856242998</v>
      </c>
      <c r="F4904" s="66">
        <f>Cat_Results[[#This Row],[TotalLossInOriginalCurrency]] / INDEX(Exchange_Rate[Exchange Rate], MATCH(Cat_Results[[#This Row],[Currency]], Exchange_Rate[Currency], 0))</f>
        <v>6624780.3856242998</v>
      </c>
    </row>
    <row r="4905" spans="1:6" x14ac:dyDescent="0.3">
      <c r="A4905" s="1">
        <v>19625</v>
      </c>
      <c r="B4905" s="1">
        <v>215</v>
      </c>
      <c r="C4905" s="1">
        <f t="shared" si="76"/>
        <v>2.0000000000000002E-5</v>
      </c>
      <c r="D4905" s="1" t="s">
        <v>323</v>
      </c>
      <c r="E4905" s="4">
        <v>302146.26261610398</v>
      </c>
      <c r="F4905" s="66">
        <f>Cat_Results[[#This Row],[TotalLossInOriginalCurrency]] / INDEX(Exchange_Rate[Exchange Rate], MATCH(Cat_Results[[#This Row],[Currency]], Exchange_Rate[Currency], 0))</f>
        <v>3809.1580295711801</v>
      </c>
    </row>
    <row r="4906" spans="1:6" x14ac:dyDescent="0.3">
      <c r="A4906" s="1">
        <v>19625</v>
      </c>
      <c r="B4906" s="1">
        <v>226</v>
      </c>
      <c r="C4906" s="1">
        <f t="shared" si="76"/>
        <v>2.0000000000000002E-5</v>
      </c>
      <c r="D4906" s="1" t="s">
        <v>320</v>
      </c>
      <c r="E4906" s="4">
        <v>110692.05200914601</v>
      </c>
      <c r="F4906" s="66">
        <f>Cat_Results[[#This Row],[TotalLossInOriginalCurrency]] / INDEX(Exchange_Rate[Exchange Rate], MATCH(Cat_Results[[#This Row],[Currency]], Exchange_Rate[Currency], 0))</f>
        <v>110692.05200914601</v>
      </c>
    </row>
    <row r="4907" spans="1:6" x14ac:dyDescent="0.3">
      <c r="A4907" s="1">
        <v>19628</v>
      </c>
      <c r="B4907" s="1">
        <v>243</v>
      </c>
      <c r="C4907" s="1">
        <f t="shared" si="76"/>
        <v>2.0000000000000002E-5</v>
      </c>
      <c r="D4907" s="1" t="s">
        <v>320</v>
      </c>
      <c r="E4907" s="4">
        <v>4887843.71621456</v>
      </c>
      <c r="F4907" s="66">
        <f>Cat_Results[[#This Row],[TotalLossInOriginalCurrency]] / INDEX(Exchange_Rate[Exchange Rate], MATCH(Cat_Results[[#This Row],[Currency]], Exchange_Rate[Currency], 0))</f>
        <v>4887843.71621456</v>
      </c>
    </row>
    <row r="4908" spans="1:6" x14ac:dyDescent="0.3">
      <c r="A4908" s="1">
        <v>19628</v>
      </c>
      <c r="B4908" s="1">
        <v>247</v>
      </c>
      <c r="C4908" s="1">
        <f t="shared" si="76"/>
        <v>2.0000000000000002E-5</v>
      </c>
      <c r="D4908" s="1" t="s">
        <v>320</v>
      </c>
      <c r="E4908" s="4">
        <v>19170053.722371601</v>
      </c>
      <c r="F4908" s="66">
        <f>Cat_Results[[#This Row],[TotalLossInOriginalCurrency]] / INDEX(Exchange_Rate[Exchange Rate], MATCH(Cat_Results[[#This Row],[Currency]], Exchange_Rate[Currency], 0))</f>
        <v>19170053.722371601</v>
      </c>
    </row>
    <row r="4909" spans="1:6" x14ac:dyDescent="0.3">
      <c r="A4909" s="1">
        <v>19631</v>
      </c>
      <c r="B4909" s="1">
        <v>247</v>
      </c>
      <c r="C4909" s="1">
        <f t="shared" si="76"/>
        <v>2.0000000000000002E-5</v>
      </c>
      <c r="D4909" s="1" t="s">
        <v>321</v>
      </c>
      <c r="E4909" s="4">
        <v>10034.437024940813</v>
      </c>
      <c r="F4909" s="66">
        <f>Cat_Results[[#This Row],[TotalLossInOriginalCurrency]] / INDEX(Exchange_Rate[Exchange Rate], MATCH(Cat_Results[[#This Row],[Currency]], Exchange_Rate[Currency], 0))</f>
        <v>15720.9524826295</v>
      </c>
    </row>
    <row r="4910" spans="1:6" x14ac:dyDescent="0.3">
      <c r="A4910" s="1">
        <v>19632</v>
      </c>
      <c r="B4910" s="1">
        <v>226</v>
      </c>
      <c r="C4910" s="1">
        <f t="shared" si="76"/>
        <v>2.0000000000000002E-5</v>
      </c>
      <c r="D4910" s="1" t="s">
        <v>321</v>
      </c>
      <c r="E4910" s="4">
        <v>356509.74478506192</v>
      </c>
      <c r="F4910" s="66">
        <f>Cat_Results[[#This Row],[TotalLossInOriginalCurrency]] / INDEX(Exchange_Rate[Exchange Rate], MATCH(Cat_Results[[#This Row],[Currency]], Exchange_Rate[Currency], 0))</f>
        <v>558543.81700037501</v>
      </c>
    </row>
    <row r="4911" spans="1:6" x14ac:dyDescent="0.3">
      <c r="A4911" s="1">
        <v>19634</v>
      </c>
      <c r="B4911" s="1">
        <v>228</v>
      </c>
      <c r="C4911" s="1">
        <f t="shared" si="76"/>
        <v>2.0000000000000002E-5</v>
      </c>
      <c r="D4911" s="1" t="s">
        <v>320</v>
      </c>
      <c r="E4911" s="4">
        <v>4137.3273514173898</v>
      </c>
      <c r="F4911" s="66">
        <f>Cat_Results[[#This Row],[TotalLossInOriginalCurrency]] / INDEX(Exchange_Rate[Exchange Rate], MATCH(Cat_Results[[#This Row],[Currency]], Exchange_Rate[Currency], 0))</f>
        <v>4137.3273514173898</v>
      </c>
    </row>
    <row r="4912" spans="1:6" x14ac:dyDescent="0.3">
      <c r="A4912" s="1">
        <v>19634</v>
      </c>
      <c r="B4912" s="1">
        <v>209</v>
      </c>
      <c r="C4912" s="1">
        <f t="shared" si="76"/>
        <v>2.0000000000000002E-5</v>
      </c>
      <c r="D4912" s="1" t="s">
        <v>321</v>
      </c>
      <c r="E4912" s="4">
        <v>0.24098357956961927</v>
      </c>
      <c r="F4912" s="66">
        <f>Cat_Results[[#This Row],[TotalLossInOriginalCurrency]] / INDEX(Exchange_Rate[Exchange Rate], MATCH(Cat_Results[[#This Row],[Currency]], Exchange_Rate[Currency], 0))</f>
        <v>0.37754897400736798</v>
      </c>
    </row>
    <row r="4913" spans="1:6" x14ac:dyDescent="0.3">
      <c r="A4913" s="1">
        <v>19635</v>
      </c>
      <c r="B4913" s="1">
        <v>305</v>
      </c>
      <c r="C4913" s="1">
        <f t="shared" si="76"/>
        <v>2.0000000000000002E-5</v>
      </c>
      <c r="D4913" s="1" t="s">
        <v>323</v>
      </c>
      <c r="E4913" s="4">
        <v>10429399.283770522</v>
      </c>
      <c r="F4913" s="66">
        <f>Cat_Results[[#This Row],[TotalLossInOriginalCurrency]] / INDEX(Exchange_Rate[Exchange Rate], MATCH(Cat_Results[[#This Row],[Currency]], Exchange_Rate[Currency], 0))</f>
        <v>131483.44011077299</v>
      </c>
    </row>
    <row r="4914" spans="1:6" x14ac:dyDescent="0.3">
      <c r="A4914" s="1">
        <v>19635</v>
      </c>
      <c r="B4914" s="1">
        <v>231</v>
      </c>
      <c r="C4914" s="1">
        <f t="shared" si="76"/>
        <v>2.0000000000000002E-5</v>
      </c>
      <c r="D4914" s="1" t="s">
        <v>320</v>
      </c>
      <c r="E4914" s="4">
        <v>242.78767220588401</v>
      </c>
      <c r="F4914" s="66">
        <f>Cat_Results[[#This Row],[TotalLossInOriginalCurrency]] / INDEX(Exchange_Rate[Exchange Rate], MATCH(Cat_Results[[#This Row],[Currency]], Exchange_Rate[Currency], 0))</f>
        <v>242.78767220588401</v>
      </c>
    </row>
    <row r="4915" spans="1:6" x14ac:dyDescent="0.3">
      <c r="A4915" s="1">
        <v>19638</v>
      </c>
      <c r="B4915" s="1">
        <v>245</v>
      </c>
      <c r="C4915" s="1">
        <f t="shared" si="76"/>
        <v>2.0000000000000002E-5</v>
      </c>
      <c r="D4915" s="1" t="s">
        <v>320</v>
      </c>
      <c r="E4915" s="4">
        <v>87974.630617022005</v>
      </c>
      <c r="F4915" s="66">
        <f>Cat_Results[[#This Row],[TotalLossInOriginalCurrency]] / INDEX(Exchange_Rate[Exchange Rate], MATCH(Cat_Results[[#This Row],[Currency]], Exchange_Rate[Currency], 0))</f>
        <v>87974.630617022005</v>
      </c>
    </row>
    <row r="4916" spans="1:6" x14ac:dyDescent="0.3">
      <c r="A4916" s="1">
        <v>19638</v>
      </c>
      <c r="B4916" s="1">
        <v>204</v>
      </c>
      <c r="C4916" s="1">
        <f t="shared" si="76"/>
        <v>2.0000000000000002E-5</v>
      </c>
      <c r="D4916" s="1" t="s">
        <v>320</v>
      </c>
      <c r="E4916" s="4">
        <v>484512.09418294998</v>
      </c>
      <c r="F4916" s="66">
        <f>Cat_Results[[#This Row],[TotalLossInOriginalCurrency]] / INDEX(Exchange_Rate[Exchange Rate], MATCH(Cat_Results[[#This Row],[Currency]], Exchange_Rate[Currency], 0))</f>
        <v>484512.09418294998</v>
      </c>
    </row>
    <row r="4917" spans="1:6" x14ac:dyDescent="0.3">
      <c r="A4917" s="1">
        <v>19639</v>
      </c>
      <c r="B4917" s="1">
        <v>274</v>
      </c>
      <c r="C4917" s="1">
        <f t="shared" si="76"/>
        <v>2.0000000000000002E-5</v>
      </c>
      <c r="D4917" s="1" t="s">
        <v>321</v>
      </c>
      <c r="E4917" s="4">
        <v>1095.6757339792091</v>
      </c>
      <c r="F4917" s="66">
        <f>Cat_Results[[#This Row],[TotalLossInOriginalCurrency]] / INDEX(Exchange_Rate[Exchange Rate], MATCH(Cat_Results[[#This Row],[Currency]], Exchange_Rate[Currency], 0))</f>
        <v>1716.59517195076</v>
      </c>
    </row>
    <row r="4918" spans="1:6" x14ac:dyDescent="0.3">
      <c r="A4918" s="1">
        <v>19639</v>
      </c>
      <c r="B4918" s="1">
        <v>242</v>
      </c>
      <c r="C4918" s="1">
        <f t="shared" si="76"/>
        <v>2.0000000000000002E-5</v>
      </c>
      <c r="D4918" s="1" t="s">
        <v>321</v>
      </c>
      <c r="E4918" s="4">
        <v>1795317.7549311209</v>
      </c>
      <c r="F4918" s="66">
        <f>Cat_Results[[#This Row],[TotalLossInOriginalCurrency]] / INDEX(Exchange_Rate[Exchange Rate], MATCH(Cat_Results[[#This Row],[Currency]], Exchange_Rate[Currency], 0))</f>
        <v>2812724.32587315</v>
      </c>
    </row>
    <row r="4919" spans="1:6" x14ac:dyDescent="0.3">
      <c r="A4919" s="1">
        <v>19642</v>
      </c>
      <c r="B4919" s="1">
        <v>200</v>
      </c>
      <c r="C4919" s="1">
        <f t="shared" si="76"/>
        <v>2.0000000000000002E-5</v>
      </c>
      <c r="D4919" s="1" t="s">
        <v>320</v>
      </c>
      <c r="E4919" s="4">
        <v>1.6428474336862599E-2</v>
      </c>
      <c r="F4919" s="66">
        <f>Cat_Results[[#This Row],[TotalLossInOriginalCurrency]] / INDEX(Exchange_Rate[Exchange Rate], MATCH(Cat_Results[[#This Row],[Currency]], Exchange_Rate[Currency], 0))</f>
        <v>1.6428474336862599E-2</v>
      </c>
    </row>
    <row r="4920" spans="1:6" x14ac:dyDescent="0.3">
      <c r="A4920" s="1">
        <v>19649</v>
      </c>
      <c r="B4920" s="1">
        <v>262</v>
      </c>
      <c r="C4920" s="1">
        <f t="shared" si="76"/>
        <v>2.0000000000000002E-5</v>
      </c>
      <c r="D4920" s="1" t="s">
        <v>321</v>
      </c>
      <c r="E4920" s="4">
        <v>0.25374976446108299</v>
      </c>
      <c r="F4920" s="66">
        <f>Cat_Results[[#This Row],[TotalLossInOriginalCurrency]] / INDEX(Exchange_Rate[Exchange Rate], MATCH(Cat_Results[[#This Row],[Currency]], Exchange_Rate[Currency], 0))</f>
        <v>0.39754975587129593</v>
      </c>
    </row>
    <row r="4921" spans="1:6" x14ac:dyDescent="0.3">
      <c r="A4921" s="1">
        <v>19650</v>
      </c>
      <c r="B4921" s="1">
        <v>288</v>
      </c>
      <c r="C4921" s="1">
        <f t="shared" si="76"/>
        <v>2.0000000000000002E-5</v>
      </c>
      <c r="D4921" s="1" t="s">
        <v>320</v>
      </c>
      <c r="E4921" s="4">
        <v>1263.3939527477</v>
      </c>
      <c r="F4921" s="66">
        <f>Cat_Results[[#This Row],[TotalLossInOriginalCurrency]] / INDEX(Exchange_Rate[Exchange Rate], MATCH(Cat_Results[[#This Row],[Currency]], Exchange_Rate[Currency], 0))</f>
        <v>1263.3939527477</v>
      </c>
    </row>
    <row r="4922" spans="1:6" x14ac:dyDescent="0.3">
      <c r="A4922" s="1">
        <v>19654</v>
      </c>
      <c r="B4922" s="1">
        <v>230</v>
      </c>
      <c r="C4922" s="1">
        <f t="shared" si="76"/>
        <v>2.0000000000000002E-5</v>
      </c>
      <c r="D4922" s="1" t="s">
        <v>320</v>
      </c>
      <c r="E4922" s="4">
        <v>3551192.23773506</v>
      </c>
      <c r="F4922" s="66">
        <f>Cat_Results[[#This Row],[TotalLossInOriginalCurrency]] / INDEX(Exchange_Rate[Exchange Rate], MATCH(Cat_Results[[#This Row],[Currency]], Exchange_Rate[Currency], 0))</f>
        <v>3551192.23773506</v>
      </c>
    </row>
    <row r="4923" spans="1:6" x14ac:dyDescent="0.3">
      <c r="A4923" s="1">
        <v>19657</v>
      </c>
      <c r="B4923" s="1">
        <v>241</v>
      </c>
      <c r="C4923" s="1">
        <f t="shared" si="76"/>
        <v>2.0000000000000002E-5</v>
      </c>
      <c r="D4923" s="1" t="s">
        <v>320</v>
      </c>
      <c r="E4923" s="4">
        <v>81017.853773771494</v>
      </c>
      <c r="F4923" s="66">
        <f>Cat_Results[[#This Row],[TotalLossInOriginalCurrency]] / INDEX(Exchange_Rate[Exchange Rate], MATCH(Cat_Results[[#This Row],[Currency]], Exchange_Rate[Currency], 0))</f>
        <v>81017.853773771494</v>
      </c>
    </row>
    <row r="4924" spans="1:6" x14ac:dyDescent="0.3">
      <c r="A4924" s="1">
        <v>19663</v>
      </c>
      <c r="B4924" s="1">
        <v>255</v>
      </c>
      <c r="C4924" s="1">
        <f t="shared" si="76"/>
        <v>2.0000000000000002E-5</v>
      </c>
      <c r="D4924" s="1" t="s">
        <v>321</v>
      </c>
      <c r="E4924" s="4">
        <v>692144.45769974682</v>
      </c>
      <c r="F4924" s="66">
        <f>Cat_Results[[#This Row],[TotalLossInOriginalCurrency]] / INDEX(Exchange_Rate[Exchange Rate], MATCH(Cat_Results[[#This Row],[Currency]], Exchange_Rate[Currency], 0))</f>
        <v>1084382.72157847</v>
      </c>
    </row>
    <row r="4925" spans="1:6" x14ac:dyDescent="0.3">
      <c r="A4925" s="1">
        <v>19664</v>
      </c>
      <c r="B4925" s="1">
        <v>225</v>
      </c>
      <c r="C4925" s="1">
        <f t="shared" si="76"/>
        <v>2.0000000000000002E-5</v>
      </c>
      <c r="D4925" s="1" t="s">
        <v>320</v>
      </c>
      <c r="E4925" s="4">
        <v>6.5166503190994295E-4</v>
      </c>
      <c r="F4925" s="66">
        <f>Cat_Results[[#This Row],[TotalLossInOriginalCurrency]] / INDEX(Exchange_Rate[Exchange Rate], MATCH(Cat_Results[[#This Row],[Currency]], Exchange_Rate[Currency], 0))</f>
        <v>6.5166503190994295E-4</v>
      </c>
    </row>
    <row r="4926" spans="1:6" x14ac:dyDescent="0.3">
      <c r="A4926" s="1">
        <v>19667</v>
      </c>
      <c r="B4926" s="1">
        <v>236</v>
      </c>
      <c r="C4926" s="1">
        <f t="shared" si="76"/>
        <v>2.0000000000000002E-5</v>
      </c>
      <c r="D4926" s="1" t="s">
        <v>320</v>
      </c>
      <c r="E4926" s="4">
        <v>0.67223648726940199</v>
      </c>
      <c r="F4926" s="66">
        <f>Cat_Results[[#This Row],[TotalLossInOriginalCurrency]] / INDEX(Exchange_Rate[Exchange Rate], MATCH(Cat_Results[[#This Row],[Currency]], Exchange_Rate[Currency], 0))</f>
        <v>0.67223648726940199</v>
      </c>
    </row>
    <row r="4927" spans="1:6" x14ac:dyDescent="0.3">
      <c r="A4927" s="1">
        <v>19668</v>
      </c>
      <c r="B4927" s="1">
        <v>226</v>
      </c>
      <c r="C4927" s="1">
        <f t="shared" si="76"/>
        <v>2.0000000000000002E-5</v>
      </c>
      <c r="D4927" s="1" t="s">
        <v>320</v>
      </c>
      <c r="E4927" s="4">
        <v>397079.83699690201</v>
      </c>
      <c r="F4927" s="66">
        <f>Cat_Results[[#This Row],[TotalLossInOriginalCurrency]] / INDEX(Exchange_Rate[Exchange Rate], MATCH(Cat_Results[[#This Row],[Currency]], Exchange_Rate[Currency], 0))</f>
        <v>397079.83699690201</v>
      </c>
    </row>
    <row r="4928" spans="1:6" x14ac:dyDescent="0.3">
      <c r="A4928" s="1">
        <v>19675</v>
      </c>
      <c r="B4928" s="1">
        <v>271</v>
      </c>
      <c r="C4928" s="1">
        <f t="shared" si="76"/>
        <v>2.0000000000000002E-5</v>
      </c>
      <c r="D4928" s="1" t="s">
        <v>320</v>
      </c>
      <c r="E4928" s="4">
        <v>3082108.8850642601</v>
      </c>
      <c r="F4928" s="66">
        <f>Cat_Results[[#This Row],[TotalLossInOriginalCurrency]] / INDEX(Exchange_Rate[Exchange Rate], MATCH(Cat_Results[[#This Row],[Currency]], Exchange_Rate[Currency], 0))</f>
        <v>3082108.8850642601</v>
      </c>
    </row>
    <row r="4929" spans="1:6" x14ac:dyDescent="0.3">
      <c r="A4929" s="1">
        <v>19680</v>
      </c>
      <c r="B4929" s="1">
        <v>209</v>
      </c>
      <c r="C4929" s="1">
        <f t="shared" si="76"/>
        <v>2.0000000000000002E-5</v>
      </c>
      <c r="D4929" s="1" t="s">
        <v>320</v>
      </c>
      <c r="E4929" s="4">
        <v>651.66763434559095</v>
      </c>
      <c r="F4929" s="66">
        <f>Cat_Results[[#This Row],[TotalLossInOriginalCurrency]] / INDEX(Exchange_Rate[Exchange Rate], MATCH(Cat_Results[[#This Row],[Currency]], Exchange_Rate[Currency], 0))</f>
        <v>651.66763434559095</v>
      </c>
    </row>
    <row r="4930" spans="1:6" x14ac:dyDescent="0.3">
      <c r="A4930" s="1">
        <v>19682</v>
      </c>
      <c r="B4930" s="1">
        <v>261</v>
      </c>
      <c r="C4930" s="1">
        <f t="shared" si="76"/>
        <v>2.0000000000000002E-5</v>
      </c>
      <c r="D4930" s="1" t="s">
        <v>321</v>
      </c>
      <c r="E4930" s="4">
        <v>163.05498626868047</v>
      </c>
      <c r="F4930" s="66">
        <f>Cat_Results[[#This Row],[TotalLossInOriginalCurrency]] / INDEX(Exchange_Rate[Exchange Rate], MATCH(Cat_Results[[#This Row],[Currency]], Exchange_Rate[Currency], 0))</f>
        <v>255.45824691653303</v>
      </c>
    </row>
    <row r="4931" spans="1:6" x14ac:dyDescent="0.3">
      <c r="A4931" s="1">
        <v>19691</v>
      </c>
      <c r="B4931" s="1">
        <v>221</v>
      </c>
      <c r="C4931" s="1">
        <f t="shared" si="76"/>
        <v>2.0000000000000002E-5</v>
      </c>
      <c r="D4931" s="1" t="s">
        <v>321</v>
      </c>
      <c r="E4931" s="4">
        <v>10.375315500513171</v>
      </c>
      <c r="F4931" s="66">
        <f>Cat_Results[[#This Row],[TotalLossInOriginalCurrency]] / INDEX(Exchange_Rate[Exchange Rate], MATCH(Cat_Results[[#This Row],[Currency]], Exchange_Rate[Currency], 0))</f>
        <v>16.255006790161101</v>
      </c>
    </row>
    <row r="4932" spans="1:6" x14ac:dyDescent="0.3">
      <c r="A4932" s="1">
        <v>19693</v>
      </c>
      <c r="B4932" s="1">
        <v>258</v>
      </c>
      <c r="C4932" s="1">
        <f t="shared" si="76"/>
        <v>2.0000000000000002E-5</v>
      </c>
      <c r="D4932" s="1" t="s">
        <v>321</v>
      </c>
      <c r="E4932" s="4">
        <v>5.2269624994921698E-3</v>
      </c>
      <c r="F4932" s="66">
        <f>Cat_Results[[#This Row],[TotalLossInOriginalCurrency]] / INDEX(Exchange_Rate[Exchange Rate], MATCH(Cat_Results[[#This Row],[Currency]], Exchange_Rate[Currency], 0))</f>
        <v>8.1890821456909197E-3</v>
      </c>
    </row>
    <row r="4933" spans="1:6" x14ac:dyDescent="0.3">
      <c r="A4933" s="1">
        <v>19693</v>
      </c>
      <c r="B4933" s="1">
        <v>280</v>
      </c>
      <c r="C4933" s="1">
        <f t="shared" si="76"/>
        <v>2.0000000000000002E-5</v>
      </c>
      <c r="D4933" s="1" t="s">
        <v>320</v>
      </c>
      <c r="E4933" s="4">
        <v>38.395610976330403</v>
      </c>
      <c r="F4933" s="66">
        <f>Cat_Results[[#This Row],[TotalLossInOriginalCurrency]] / INDEX(Exchange_Rate[Exchange Rate], MATCH(Cat_Results[[#This Row],[Currency]], Exchange_Rate[Currency], 0))</f>
        <v>38.395610976330403</v>
      </c>
    </row>
    <row r="4934" spans="1:6" x14ac:dyDescent="0.3">
      <c r="A4934" s="1">
        <v>19694</v>
      </c>
      <c r="B4934" s="1">
        <v>271</v>
      </c>
      <c r="C4934" s="1">
        <f t="shared" ref="C4934:C4997" si="77">1/50000</f>
        <v>2.0000000000000002E-5</v>
      </c>
      <c r="D4934" s="1" t="s">
        <v>320</v>
      </c>
      <c r="E4934" s="4">
        <v>800845.62050670001</v>
      </c>
      <c r="F4934" s="66">
        <f>Cat_Results[[#This Row],[TotalLossInOriginalCurrency]] / INDEX(Exchange_Rate[Exchange Rate], MATCH(Cat_Results[[#This Row],[Currency]], Exchange_Rate[Currency], 0))</f>
        <v>800845.62050670001</v>
      </c>
    </row>
    <row r="4935" spans="1:6" x14ac:dyDescent="0.3">
      <c r="A4935" s="1">
        <v>19703</v>
      </c>
      <c r="B4935" s="1">
        <v>229</v>
      </c>
      <c r="C4935" s="1">
        <f t="shared" si="77"/>
        <v>2.0000000000000002E-5</v>
      </c>
      <c r="D4935" s="1" t="s">
        <v>321</v>
      </c>
      <c r="E4935" s="4">
        <v>19241.090091227281</v>
      </c>
      <c r="F4935" s="66">
        <f>Cat_Results[[#This Row],[TotalLossInOriginalCurrency]] / INDEX(Exchange_Rate[Exchange Rate], MATCH(Cat_Results[[#This Row],[Currency]], Exchange_Rate[Currency], 0))</f>
        <v>30145.015837593699</v>
      </c>
    </row>
    <row r="4936" spans="1:6" x14ac:dyDescent="0.3">
      <c r="A4936" s="1">
        <v>19709</v>
      </c>
      <c r="B4936" s="1">
        <v>215</v>
      </c>
      <c r="C4936" s="1">
        <f t="shared" si="77"/>
        <v>2.0000000000000002E-5</v>
      </c>
      <c r="D4936" s="1" t="s">
        <v>320</v>
      </c>
      <c r="E4936" s="4">
        <v>2.8620287775993299E-2</v>
      </c>
      <c r="F4936" s="66">
        <f>Cat_Results[[#This Row],[TotalLossInOriginalCurrency]] / INDEX(Exchange_Rate[Exchange Rate], MATCH(Cat_Results[[#This Row],[Currency]], Exchange_Rate[Currency], 0))</f>
        <v>2.8620287775993299E-2</v>
      </c>
    </row>
    <row r="4937" spans="1:6" x14ac:dyDescent="0.3">
      <c r="A4937" s="1">
        <v>19721</v>
      </c>
      <c r="B4937" s="1">
        <v>233</v>
      </c>
      <c r="C4937" s="1">
        <f t="shared" si="77"/>
        <v>2.0000000000000002E-5</v>
      </c>
      <c r="D4937" s="1" t="s">
        <v>320</v>
      </c>
      <c r="E4937" s="4">
        <v>179065.37160843</v>
      </c>
      <c r="F4937" s="66">
        <f>Cat_Results[[#This Row],[TotalLossInOriginalCurrency]] / INDEX(Exchange_Rate[Exchange Rate], MATCH(Cat_Results[[#This Row],[Currency]], Exchange_Rate[Currency], 0))</f>
        <v>179065.37160843</v>
      </c>
    </row>
    <row r="4938" spans="1:6" x14ac:dyDescent="0.3">
      <c r="A4938" s="1">
        <v>19722</v>
      </c>
      <c r="B4938" s="1">
        <v>267</v>
      </c>
      <c r="C4938" s="1">
        <f t="shared" si="77"/>
        <v>2.0000000000000002E-5</v>
      </c>
      <c r="D4938" s="1" t="s">
        <v>320</v>
      </c>
      <c r="E4938" s="4">
        <v>1.2597344815731E-2</v>
      </c>
      <c r="F4938" s="66">
        <f>Cat_Results[[#This Row],[TotalLossInOriginalCurrency]] / INDEX(Exchange_Rate[Exchange Rate], MATCH(Cat_Results[[#This Row],[Currency]], Exchange_Rate[Currency], 0))</f>
        <v>1.2597344815731E-2</v>
      </c>
    </row>
    <row r="4939" spans="1:6" x14ac:dyDescent="0.3">
      <c r="A4939" s="1">
        <v>19723</v>
      </c>
      <c r="B4939" s="1">
        <v>228</v>
      </c>
      <c r="C4939" s="1">
        <f t="shared" si="77"/>
        <v>2.0000000000000002E-5</v>
      </c>
      <c r="D4939" s="1" t="s">
        <v>320</v>
      </c>
      <c r="E4939" s="4">
        <v>3670643.3696135399</v>
      </c>
      <c r="F4939" s="66">
        <f>Cat_Results[[#This Row],[TotalLossInOriginalCurrency]] / INDEX(Exchange_Rate[Exchange Rate], MATCH(Cat_Results[[#This Row],[Currency]], Exchange_Rate[Currency], 0))</f>
        <v>3670643.3696135399</v>
      </c>
    </row>
    <row r="4940" spans="1:6" x14ac:dyDescent="0.3">
      <c r="A4940" s="1">
        <v>19725</v>
      </c>
      <c r="B4940" s="1">
        <v>209</v>
      </c>
      <c r="C4940" s="1">
        <f t="shared" si="77"/>
        <v>2.0000000000000002E-5</v>
      </c>
      <c r="D4940" s="1" t="s">
        <v>321</v>
      </c>
      <c r="E4940" s="4">
        <v>29487.019548872435</v>
      </c>
      <c r="F4940" s="66">
        <f>Cat_Results[[#This Row],[TotalLossInOriginalCurrency]] / INDEX(Exchange_Rate[Exchange Rate], MATCH(Cat_Results[[#This Row],[Currency]], Exchange_Rate[Currency], 0))</f>
        <v>46197.313514449503</v>
      </c>
    </row>
    <row r="4941" spans="1:6" x14ac:dyDescent="0.3">
      <c r="A4941" s="1">
        <v>19730</v>
      </c>
      <c r="B4941" s="1">
        <v>256</v>
      </c>
      <c r="C4941" s="1">
        <f t="shared" si="77"/>
        <v>2.0000000000000002E-5</v>
      </c>
      <c r="D4941" s="1" t="s">
        <v>320</v>
      </c>
      <c r="E4941" s="4">
        <v>1.6960501670837399E-2</v>
      </c>
      <c r="F4941" s="66">
        <f>Cat_Results[[#This Row],[TotalLossInOriginalCurrency]] / INDEX(Exchange_Rate[Exchange Rate], MATCH(Cat_Results[[#This Row],[Currency]], Exchange_Rate[Currency], 0))</f>
        <v>1.6960501670837399E-2</v>
      </c>
    </row>
    <row r="4942" spans="1:6" x14ac:dyDescent="0.3">
      <c r="A4942" s="1">
        <v>19731</v>
      </c>
      <c r="B4942" s="1">
        <v>221</v>
      </c>
      <c r="C4942" s="1">
        <f t="shared" si="77"/>
        <v>2.0000000000000002E-5</v>
      </c>
      <c r="D4942" s="1" t="s">
        <v>320</v>
      </c>
      <c r="E4942" s="4">
        <v>1501.9732490777999</v>
      </c>
      <c r="F4942" s="66">
        <f>Cat_Results[[#This Row],[TotalLossInOriginalCurrency]] / INDEX(Exchange_Rate[Exchange Rate], MATCH(Cat_Results[[#This Row],[Currency]], Exchange_Rate[Currency], 0))</f>
        <v>1501.9732490777999</v>
      </c>
    </row>
    <row r="4943" spans="1:6" x14ac:dyDescent="0.3">
      <c r="A4943" s="1">
        <v>19734</v>
      </c>
      <c r="B4943" s="1">
        <v>269</v>
      </c>
      <c r="C4943" s="1">
        <f t="shared" si="77"/>
        <v>2.0000000000000002E-5</v>
      </c>
      <c r="D4943" s="1" t="s">
        <v>320</v>
      </c>
      <c r="E4943" s="4">
        <v>8.0093741416931196E-4</v>
      </c>
      <c r="F4943" s="66">
        <f>Cat_Results[[#This Row],[TotalLossInOriginalCurrency]] / INDEX(Exchange_Rate[Exchange Rate], MATCH(Cat_Results[[#This Row],[Currency]], Exchange_Rate[Currency], 0))</f>
        <v>8.0093741416931196E-4</v>
      </c>
    </row>
    <row r="4944" spans="1:6" x14ac:dyDescent="0.3">
      <c r="A4944" s="1">
        <v>19735</v>
      </c>
      <c r="B4944" s="1">
        <v>246</v>
      </c>
      <c r="C4944" s="1">
        <f t="shared" si="77"/>
        <v>2.0000000000000002E-5</v>
      </c>
      <c r="D4944" s="1" t="s">
        <v>320</v>
      </c>
      <c r="E4944" s="4">
        <v>211.243598848521</v>
      </c>
      <c r="F4944" s="66">
        <f>Cat_Results[[#This Row],[TotalLossInOriginalCurrency]] / INDEX(Exchange_Rate[Exchange Rate], MATCH(Cat_Results[[#This Row],[Currency]], Exchange_Rate[Currency], 0))</f>
        <v>211.243598848521</v>
      </c>
    </row>
    <row r="4945" spans="1:6" x14ac:dyDescent="0.3">
      <c r="A4945" s="1">
        <v>19740</v>
      </c>
      <c r="B4945" s="1">
        <v>296</v>
      </c>
      <c r="C4945" s="1">
        <f t="shared" si="77"/>
        <v>2.0000000000000002E-5</v>
      </c>
      <c r="D4945" s="1" t="s">
        <v>320</v>
      </c>
      <c r="E4945" s="4">
        <v>25394.088462814201</v>
      </c>
      <c r="F4945" s="66">
        <f>Cat_Results[[#This Row],[TotalLossInOriginalCurrency]] / INDEX(Exchange_Rate[Exchange Rate], MATCH(Cat_Results[[#This Row],[Currency]], Exchange_Rate[Currency], 0))</f>
        <v>25394.088462814201</v>
      </c>
    </row>
    <row r="4946" spans="1:6" x14ac:dyDescent="0.3">
      <c r="A4946" s="1">
        <v>19740</v>
      </c>
      <c r="B4946" s="1">
        <v>236</v>
      </c>
      <c r="C4946" s="1">
        <f t="shared" si="77"/>
        <v>2.0000000000000002E-5</v>
      </c>
      <c r="D4946" s="1" t="s">
        <v>320</v>
      </c>
      <c r="E4946" s="4">
        <v>0.60338031128048897</v>
      </c>
      <c r="F4946" s="66">
        <f>Cat_Results[[#This Row],[TotalLossInOriginalCurrency]] / INDEX(Exchange_Rate[Exchange Rate], MATCH(Cat_Results[[#This Row],[Currency]], Exchange_Rate[Currency], 0))</f>
        <v>0.60338031128048897</v>
      </c>
    </row>
    <row r="4947" spans="1:6" x14ac:dyDescent="0.3">
      <c r="A4947" s="1">
        <v>19741</v>
      </c>
      <c r="B4947" s="1">
        <v>232</v>
      </c>
      <c r="C4947" s="1">
        <f t="shared" si="77"/>
        <v>2.0000000000000002E-5</v>
      </c>
      <c r="D4947" s="1" t="s">
        <v>320</v>
      </c>
      <c r="E4947" s="4">
        <v>3305925.8714828002</v>
      </c>
      <c r="F4947" s="66">
        <f>Cat_Results[[#This Row],[TotalLossInOriginalCurrency]] / INDEX(Exchange_Rate[Exchange Rate], MATCH(Cat_Results[[#This Row],[Currency]], Exchange_Rate[Currency], 0))</f>
        <v>3305925.8714828002</v>
      </c>
    </row>
    <row r="4948" spans="1:6" x14ac:dyDescent="0.3">
      <c r="A4948" s="1">
        <v>19746</v>
      </c>
      <c r="B4948" s="1">
        <v>268</v>
      </c>
      <c r="C4948" s="1">
        <f t="shared" si="77"/>
        <v>2.0000000000000002E-5</v>
      </c>
      <c r="D4948" s="1" t="s">
        <v>321</v>
      </c>
      <c r="E4948" s="4">
        <v>1.8832996219852152E-2</v>
      </c>
      <c r="F4948" s="66">
        <f>Cat_Results[[#This Row],[TotalLossInOriginalCurrency]] / INDEX(Exchange_Rate[Exchange Rate], MATCH(Cat_Results[[#This Row],[Currency]], Exchange_Rate[Currency], 0))</f>
        <v>2.9505655169487003E-2</v>
      </c>
    </row>
    <row r="4949" spans="1:6" x14ac:dyDescent="0.3">
      <c r="A4949" s="1">
        <v>19753</v>
      </c>
      <c r="B4949" s="1">
        <v>199</v>
      </c>
      <c r="C4949" s="1">
        <f t="shared" si="77"/>
        <v>2.0000000000000002E-5</v>
      </c>
      <c r="D4949" s="1" t="s">
        <v>320</v>
      </c>
      <c r="E4949" s="4">
        <v>7.2438269853591902E-3</v>
      </c>
      <c r="F4949" s="66">
        <f>Cat_Results[[#This Row],[TotalLossInOriginalCurrency]] / INDEX(Exchange_Rate[Exchange Rate], MATCH(Cat_Results[[#This Row],[Currency]], Exchange_Rate[Currency], 0))</f>
        <v>7.2438269853591902E-3</v>
      </c>
    </row>
    <row r="4950" spans="1:6" x14ac:dyDescent="0.3">
      <c r="A4950" s="1">
        <v>19755</v>
      </c>
      <c r="B4950" s="1">
        <v>224</v>
      </c>
      <c r="C4950" s="1">
        <f t="shared" si="77"/>
        <v>2.0000000000000002E-5</v>
      </c>
      <c r="D4950" s="1" t="s">
        <v>320</v>
      </c>
      <c r="E4950" s="4">
        <v>6496533.9663581401</v>
      </c>
      <c r="F4950" s="66">
        <f>Cat_Results[[#This Row],[TotalLossInOriginalCurrency]] / INDEX(Exchange_Rate[Exchange Rate], MATCH(Cat_Results[[#This Row],[Currency]], Exchange_Rate[Currency], 0))</f>
        <v>6496533.9663581401</v>
      </c>
    </row>
    <row r="4951" spans="1:6" x14ac:dyDescent="0.3">
      <c r="A4951" s="1">
        <v>19755</v>
      </c>
      <c r="B4951" s="1">
        <v>207</v>
      </c>
      <c r="C4951" s="1">
        <f t="shared" si="77"/>
        <v>2.0000000000000002E-5</v>
      </c>
      <c r="D4951" s="1" t="s">
        <v>322</v>
      </c>
      <c r="E4951" s="4">
        <v>11.300137591972661</v>
      </c>
      <c r="F4951" s="66">
        <f>Cat_Results[[#This Row],[TotalLossInOriginalCurrency]] / INDEX(Exchange_Rate[Exchange Rate], MATCH(Cat_Results[[#This Row],[Currency]], Exchange_Rate[Currency], 0))</f>
        <v>13.8799593374133</v>
      </c>
    </row>
    <row r="4952" spans="1:6" x14ac:dyDescent="0.3">
      <c r="A4952" s="1">
        <v>19759</v>
      </c>
      <c r="B4952" s="1">
        <v>282</v>
      </c>
      <c r="C4952" s="1">
        <f t="shared" si="77"/>
        <v>2.0000000000000002E-5</v>
      </c>
      <c r="D4952" s="1" t="s">
        <v>324</v>
      </c>
      <c r="E4952" s="4">
        <v>24882.723443789935</v>
      </c>
      <c r="F4952" s="66">
        <f>Cat_Results[[#This Row],[TotalLossInOriginalCurrency]] / INDEX(Exchange_Rate[Exchange Rate], MATCH(Cat_Results[[#This Row],[Currency]], Exchange_Rate[Currency], 0))</f>
        <v>25169.621233977399</v>
      </c>
    </row>
    <row r="4953" spans="1:6" x14ac:dyDescent="0.3">
      <c r="A4953" s="1">
        <v>19761</v>
      </c>
      <c r="B4953" s="1">
        <v>258</v>
      </c>
      <c r="C4953" s="1">
        <f t="shared" si="77"/>
        <v>2.0000000000000002E-5</v>
      </c>
      <c r="D4953" s="1" t="s">
        <v>321</v>
      </c>
      <c r="E4953" s="4">
        <v>8228.8416403594074</v>
      </c>
      <c r="F4953" s="66">
        <f>Cat_Results[[#This Row],[TotalLossInOriginalCurrency]] / INDEX(Exchange_Rate[Exchange Rate], MATCH(Cat_Results[[#This Row],[Currency]], Exchange_Rate[Currency], 0))</f>
        <v>12892.1261943877</v>
      </c>
    </row>
    <row r="4954" spans="1:6" x14ac:dyDescent="0.3">
      <c r="A4954" s="1">
        <v>19767</v>
      </c>
      <c r="B4954" s="1">
        <v>238</v>
      </c>
      <c r="C4954" s="1">
        <f t="shared" si="77"/>
        <v>2.0000000000000002E-5</v>
      </c>
      <c r="D4954" s="1" t="s">
        <v>324</v>
      </c>
      <c r="E4954" s="4">
        <v>6878421.5052364599</v>
      </c>
      <c r="F4954" s="66">
        <f>Cat_Results[[#This Row],[TotalLossInOriginalCurrency]] / INDEX(Exchange_Rate[Exchange Rate], MATCH(Cat_Results[[#This Row],[Currency]], Exchange_Rate[Currency], 0))</f>
        <v>6957729.7021180503</v>
      </c>
    </row>
    <row r="4955" spans="1:6" x14ac:dyDescent="0.3">
      <c r="A4955" s="1">
        <v>19770</v>
      </c>
      <c r="B4955" s="1">
        <v>237</v>
      </c>
      <c r="C4955" s="1">
        <f t="shared" si="77"/>
        <v>2.0000000000000002E-5</v>
      </c>
      <c r="D4955" s="1" t="s">
        <v>320</v>
      </c>
      <c r="E4955" s="4">
        <v>192.08505101501899</v>
      </c>
      <c r="F4955" s="66">
        <f>Cat_Results[[#This Row],[TotalLossInOriginalCurrency]] / INDEX(Exchange_Rate[Exchange Rate], MATCH(Cat_Results[[#This Row],[Currency]], Exchange_Rate[Currency], 0))</f>
        <v>192.08505101501899</v>
      </c>
    </row>
    <row r="4956" spans="1:6" x14ac:dyDescent="0.3">
      <c r="A4956" s="1">
        <v>19782</v>
      </c>
      <c r="B4956" s="1">
        <v>269</v>
      </c>
      <c r="C4956" s="1">
        <f t="shared" si="77"/>
        <v>2.0000000000000002E-5</v>
      </c>
      <c r="D4956" s="1" t="s">
        <v>320</v>
      </c>
      <c r="E4956" s="4">
        <v>73261.723737593697</v>
      </c>
      <c r="F4956" s="66">
        <f>Cat_Results[[#This Row],[TotalLossInOriginalCurrency]] / INDEX(Exchange_Rate[Exchange Rate], MATCH(Cat_Results[[#This Row],[Currency]], Exchange_Rate[Currency], 0))</f>
        <v>73261.723737593697</v>
      </c>
    </row>
    <row r="4957" spans="1:6" x14ac:dyDescent="0.3">
      <c r="A4957" s="1">
        <v>19786</v>
      </c>
      <c r="B4957" s="1">
        <v>266</v>
      </c>
      <c r="C4957" s="1">
        <f t="shared" si="77"/>
        <v>2.0000000000000002E-5</v>
      </c>
      <c r="D4957" s="1" t="s">
        <v>320</v>
      </c>
      <c r="E4957" s="4">
        <v>723938.41922032798</v>
      </c>
      <c r="F4957" s="66">
        <f>Cat_Results[[#This Row],[TotalLossInOriginalCurrency]] / INDEX(Exchange_Rate[Exchange Rate], MATCH(Cat_Results[[#This Row],[Currency]], Exchange_Rate[Currency], 0))</f>
        <v>723938.41922032798</v>
      </c>
    </row>
    <row r="4958" spans="1:6" x14ac:dyDescent="0.3">
      <c r="A4958" s="1">
        <v>19791</v>
      </c>
      <c r="B4958" s="1">
        <v>287</v>
      </c>
      <c r="C4958" s="1">
        <f t="shared" si="77"/>
        <v>2.0000000000000002E-5</v>
      </c>
      <c r="D4958" s="1" t="s">
        <v>323</v>
      </c>
      <c r="E4958" s="4">
        <v>6.3531164735611559E-2</v>
      </c>
      <c r="F4958" s="66">
        <f>Cat_Results[[#This Row],[TotalLossInOriginalCurrency]] / INDEX(Exchange_Rate[Exchange Rate], MATCH(Cat_Results[[#This Row],[Currency]], Exchange_Rate[Currency], 0))</f>
        <v>8.0093741416931196E-4</v>
      </c>
    </row>
    <row r="4959" spans="1:6" x14ac:dyDescent="0.3">
      <c r="A4959" s="1">
        <v>19796</v>
      </c>
      <c r="B4959" s="1">
        <v>226</v>
      </c>
      <c r="C4959" s="1">
        <f t="shared" si="77"/>
        <v>2.0000000000000002E-5</v>
      </c>
      <c r="D4959" s="1" t="s">
        <v>320</v>
      </c>
      <c r="E4959" s="4">
        <v>0.49499919265508702</v>
      </c>
      <c r="F4959" s="66">
        <f>Cat_Results[[#This Row],[TotalLossInOriginalCurrency]] / INDEX(Exchange_Rate[Exchange Rate], MATCH(Cat_Results[[#This Row],[Currency]], Exchange_Rate[Currency], 0))</f>
        <v>0.49499919265508702</v>
      </c>
    </row>
    <row r="4960" spans="1:6" x14ac:dyDescent="0.3">
      <c r="A4960" s="1">
        <v>19800</v>
      </c>
      <c r="B4960" s="1">
        <v>218</v>
      </c>
      <c r="C4960" s="1">
        <f t="shared" si="77"/>
        <v>2.0000000000000002E-5</v>
      </c>
      <c r="D4960" s="1" t="s">
        <v>321</v>
      </c>
      <c r="E4960" s="4">
        <v>520529.92643953604</v>
      </c>
      <c r="F4960" s="66">
        <f>Cat_Results[[#This Row],[TotalLossInOriginalCurrency]] / INDEX(Exchange_Rate[Exchange Rate], MATCH(Cat_Results[[#This Row],[Currency]], Exchange_Rate[Currency], 0))</f>
        <v>815514.23552741297</v>
      </c>
    </row>
    <row r="4961" spans="1:6" x14ac:dyDescent="0.3">
      <c r="A4961" s="1">
        <v>19800</v>
      </c>
      <c r="B4961" s="1">
        <v>205</v>
      </c>
      <c r="C4961" s="1">
        <f t="shared" si="77"/>
        <v>2.0000000000000002E-5</v>
      </c>
      <c r="D4961" s="1" t="s">
        <v>322</v>
      </c>
      <c r="E4961" s="4">
        <v>61474.395223193671</v>
      </c>
      <c r="F4961" s="66">
        <f>Cat_Results[[#This Row],[TotalLossInOriginalCurrency]] / INDEX(Exchange_Rate[Exchange Rate], MATCH(Cat_Results[[#This Row],[Currency]], Exchange_Rate[Currency], 0))</f>
        <v>75509.001465268797</v>
      </c>
    </row>
    <row r="4962" spans="1:6" x14ac:dyDescent="0.3">
      <c r="A4962" s="1">
        <v>19809</v>
      </c>
      <c r="B4962" s="1">
        <v>228</v>
      </c>
      <c r="C4962" s="1">
        <f t="shared" si="77"/>
        <v>2.0000000000000002E-5</v>
      </c>
      <c r="D4962" s="1" t="s">
        <v>320</v>
      </c>
      <c r="E4962" s="4">
        <v>395336.325529314</v>
      </c>
      <c r="F4962" s="66">
        <f>Cat_Results[[#This Row],[TotalLossInOriginalCurrency]] / INDEX(Exchange_Rate[Exchange Rate], MATCH(Cat_Results[[#This Row],[Currency]], Exchange_Rate[Currency], 0))</f>
        <v>395336.325529314</v>
      </c>
    </row>
    <row r="4963" spans="1:6" x14ac:dyDescent="0.3">
      <c r="A4963" s="1">
        <v>19815</v>
      </c>
      <c r="B4963" s="1">
        <v>241</v>
      </c>
      <c r="C4963" s="1">
        <f t="shared" si="77"/>
        <v>2.0000000000000002E-5</v>
      </c>
      <c r="D4963" s="1" t="s">
        <v>321</v>
      </c>
      <c r="E4963" s="4">
        <v>8323.328396826324</v>
      </c>
      <c r="F4963" s="66">
        <f>Cat_Results[[#This Row],[TotalLossInOriginalCurrency]] / INDEX(Exchange_Rate[Exchange Rate], MATCH(Cat_Results[[#This Row],[Currency]], Exchange_Rate[Currency], 0))</f>
        <v>13040.158595703502</v>
      </c>
    </row>
    <row r="4964" spans="1:6" x14ac:dyDescent="0.3">
      <c r="A4964" s="1">
        <v>19827</v>
      </c>
      <c r="B4964" s="1">
        <v>283</v>
      </c>
      <c r="C4964" s="1">
        <f t="shared" si="77"/>
        <v>2.0000000000000002E-5</v>
      </c>
      <c r="D4964" s="1" t="s">
        <v>322</v>
      </c>
      <c r="E4964" s="4">
        <v>361282.44636779866</v>
      </c>
      <c r="F4964" s="66">
        <f>Cat_Results[[#This Row],[TotalLossInOriginalCurrency]] / INDEX(Exchange_Rate[Exchange Rate], MATCH(Cat_Results[[#This Row],[Currency]], Exchange_Rate[Currency], 0))</f>
        <v>443763.23952625896</v>
      </c>
    </row>
    <row r="4965" spans="1:6" x14ac:dyDescent="0.3">
      <c r="A4965" s="1">
        <v>19830</v>
      </c>
      <c r="B4965" s="1">
        <v>256</v>
      </c>
      <c r="C4965" s="1">
        <f t="shared" si="77"/>
        <v>2.0000000000000002E-5</v>
      </c>
      <c r="D4965" s="1" t="s">
        <v>320</v>
      </c>
      <c r="E4965" s="4">
        <v>1.8339231610298198E-2</v>
      </c>
      <c r="F4965" s="66">
        <f>Cat_Results[[#This Row],[TotalLossInOriginalCurrency]] / INDEX(Exchange_Rate[Exchange Rate], MATCH(Cat_Results[[#This Row],[Currency]], Exchange_Rate[Currency], 0))</f>
        <v>1.8339231610298198E-2</v>
      </c>
    </row>
    <row r="4966" spans="1:6" x14ac:dyDescent="0.3">
      <c r="A4966" s="1">
        <v>19831</v>
      </c>
      <c r="B4966" s="1">
        <v>224</v>
      </c>
      <c r="C4966" s="1">
        <f t="shared" si="77"/>
        <v>2.0000000000000002E-5</v>
      </c>
      <c r="D4966" s="1" t="s">
        <v>320</v>
      </c>
      <c r="E4966" s="4">
        <v>398003.983505996</v>
      </c>
      <c r="F4966" s="66">
        <f>Cat_Results[[#This Row],[TotalLossInOriginalCurrency]] / INDEX(Exchange_Rate[Exchange Rate], MATCH(Cat_Results[[#This Row],[Currency]], Exchange_Rate[Currency], 0))</f>
        <v>398003.983505996</v>
      </c>
    </row>
    <row r="4967" spans="1:6" x14ac:dyDescent="0.3">
      <c r="A4967" s="1">
        <v>19839</v>
      </c>
      <c r="B4967" s="1">
        <v>269</v>
      </c>
      <c r="C4967" s="1">
        <f t="shared" si="77"/>
        <v>2.0000000000000002E-5</v>
      </c>
      <c r="D4967" s="1" t="s">
        <v>323</v>
      </c>
      <c r="E4967" s="4">
        <v>5991.2991700218381</v>
      </c>
      <c r="F4967" s="66">
        <f>Cat_Results[[#This Row],[TotalLossInOriginalCurrency]] / INDEX(Exchange_Rate[Exchange Rate], MATCH(Cat_Results[[#This Row],[Currency]], Exchange_Rate[Currency], 0))</f>
        <v>75.5323105553299</v>
      </c>
    </row>
    <row r="4968" spans="1:6" x14ac:dyDescent="0.3">
      <c r="A4968" s="1">
        <v>19849</v>
      </c>
      <c r="B4968" s="1">
        <v>233</v>
      </c>
      <c r="C4968" s="1">
        <f t="shared" si="77"/>
        <v>2.0000000000000002E-5</v>
      </c>
      <c r="D4968" s="1" t="s">
        <v>320</v>
      </c>
      <c r="E4968" s="4">
        <v>16018546.295561399</v>
      </c>
      <c r="F4968" s="66">
        <f>Cat_Results[[#This Row],[TotalLossInOriginalCurrency]] / INDEX(Exchange_Rate[Exchange Rate], MATCH(Cat_Results[[#This Row],[Currency]], Exchange_Rate[Currency], 0))</f>
        <v>16018546.295561399</v>
      </c>
    </row>
    <row r="4969" spans="1:6" x14ac:dyDescent="0.3">
      <c r="A4969" s="1">
        <v>19850</v>
      </c>
      <c r="B4969" s="1">
        <v>186</v>
      </c>
      <c r="C4969" s="1">
        <f t="shared" si="77"/>
        <v>2.0000000000000002E-5</v>
      </c>
      <c r="D4969" s="1" t="s">
        <v>324</v>
      </c>
      <c r="E4969" s="4">
        <v>2283261.8162283469</v>
      </c>
      <c r="F4969" s="66">
        <f>Cat_Results[[#This Row],[TotalLossInOriginalCurrency]] / INDEX(Exchange_Rate[Exchange Rate], MATCH(Cat_Results[[#This Row],[Currency]], Exchange_Rate[Currency], 0))</f>
        <v>2309587.8239491298</v>
      </c>
    </row>
    <row r="4970" spans="1:6" x14ac:dyDescent="0.3">
      <c r="A4970" s="1">
        <v>19859</v>
      </c>
      <c r="B4970" s="1">
        <v>289</v>
      </c>
      <c r="C4970" s="1">
        <f t="shared" si="77"/>
        <v>2.0000000000000002E-5</v>
      </c>
      <c r="D4970" s="1" t="s">
        <v>320</v>
      </c>
      <c r="E4970" s="4">
        <v>21718.827619135402</v>
      </c>
      <c r="F4970" s="66">
        <f>Cat_Results[[#This Row],[TotalLossInOriginalCurrency]] / INDEX(Exchange_Rate[Exchange Rate], MATCH(Cat_Results[[#This Row],[Currency]], Exchange_Rate[Currency], 0))</f>
        <v>21718.827619135402</v>
      </c>
    </row>
    <row r="4971" spans="1:6" x14ac:dyDescent="0.3">
      <c r="A4971" s="1">
        <v>19861</v>
      </c>
      <c r="B4971" s="1">
        <v>253</v>
      </c>
      <c r="C4971" s="1">
        <f t="shared" si="77"/>
        <v>2.0000000000000002E-5</v>
      </c>
      <c r="D4971" s="1" t="s">
        <v>321</v>
      </c>
      <c r="E4971" s="4">
        <v>14408.01445722371</v>
      </c>
      <c r="F4971" s="66">
        <f>Cat_Results[[#This Row],[TotalLossInOriginalCurrency]] / INDEX(Exchange_Rate[Exchange Rate], MATCH(Cat_Results[[#This Row],[Currency]], Exchange_Rate[Currency], 0))</f>
        <v>22573.036243893199</v>
      </c>
    </row>
    <row r="4972" spans="1:6" x14ac:dyDescent="0.3">
      <c r="A4972" s="1">
        <v>19864</v>
      </c>
      <c r="B4972" s="1">
        <v>260</v>
      </c>
      <c r="C4972" s="1">
        <f t="shared" si="77"/>
        <v>2.0000000000000002E-5</v>
      </c>
      <c r="D4972" s="1" t="s">
        <v>320</v>
      </c>
      <c r="E4972" s="4">
        <v>36797.338916132001</v>
      </c>
      <c r="F4972" s="66">
        <f>Cat_Results[[#This Row],[TotalLossInOriginalCurrency]] / INDEX(Exchange_Rate[Exchange Rate], MATCH(Cat_Results[[#This Row],[Currency]], Exchange_Rate[Currency], 0))</f>
        <v>36797.338916132001</v>
      </c>
    </row>
    <row r="4973" spans="1:6" x14ac:dyDescent="0.3">
      <c r="A4973" s="1">
        <v>19867</v>
      </c>
      <c r="B4973" s="1">
        <v>247</v>
      </c>
      <c r="C4973" s="1">
        <f t="shared" si="77"/>
        <v>2.0000000000000002E-5</v>
      </c>
      <c r="D4973" s="1" t="s">
        <v>320</v>
      </c>
      <c r="E4973" s="4">
        <v>25318975.036146201</v>
      </c>
      <c r="F4973" s="66">
        <f>Cat_Results[[#This Row],[TotalLossInOriginalCurrency]] / INDEX(Exchange_Rate[Exchange Rate], MATCH(Cat_Results[[#This Row],[Currency]], Exchange_Rate[Currency], 0))</f>
        <v>25318975.036146201</v>
      </c>
    </row>
    <row r="4974" spans="1:6" x14ac:dyDescent="0.3">
      <c r="A4974" s="1">
        <v>19868</v>
      </c>
      <c r="B4974" s="1">
        <v>262</v>
      </c>
      <c r="C4974" s="1">
        <f t="shared" si="77"/>
        <v>2.0000000000000002E-5</v>
      </c>
      <c r="D4974" s="1" t="s">
        <v>320</v>
      </c>
      <c r="E4974" s="4">
        <v>2524817.3371122298</v>
      </c>
      <c r="F4974" s="66">
        <f>Cat_Results[[#This Row],[TotalLossInOriginalCurrency]] / INDEX(Exchange_Rate[Exchange Rate], MATCH(Cat_Results[[#This Row],[Currency]], Exchange_Rate[Currency], 0))</f>
        <v>2524817.3371122298</v>
      </c>
    </row>
    <row r="4975" spans="1:6" x14ac:dyDescent="0.3">
      <c r="A4975" s="1">
        <v>19874</v>
      </c>
      <c r="B4975" s="1">
        <v>246</v>
      </c>
      <c r="C4975" s="1">
        <f t="shared" si="77"/>
        <v>2.0000000000000002E-5</v>
      </c>
      <c r="D4975" s="1" t="s">
        <v>321</v>
      </c>
      <c r="E4975" s="4">
        <v>2.4467503147870308E-3</v>
      </c>
      <c r="F4975" s="66">
        <f>Cat_Results[[#This Row],[TotalLossInOriginalCurrency]] / INDEX(Exchange_Rate[Exchange Rate], MATCH(Cat_Results[[#This Row],[Currency]], Exchange_Rate[Currency], 0))</f>
        <v>3.8333237171173104E-3</v>
      </c>
    </row>
    <row r="4976" spans="1:6" x14ac:dyDescent="0.3">
      <c r="A4976" s="1">
        <v>19879</v>
      </c>
      <c r="B4976" s="1">
        <v>232</v>
      </c>
      <c r="C4976" s="1">
        <f t="shared" si="77"/>
        <v>2.0000000000000002E-5</v>
      </c>
      <c r="D4976" s="1" t="s">
        <v>321</v>
      </c>
      <c r="E4976" s="4">
        <v>36379.577687103127</v>
      </c>
      <c r="F4976" s="66">
        <f>Cat_Results[[#This Row],[TotalLossInOriginalCurrency]] / INDEX(Exchange_Rate[Exchange Rate], MATCH(Cat_Results[[#This Row],[Currency]], Exchange_Rate[Currency], 0))</f>
        <v>56995.884346630803</v>
      </c>
    </row>
    <row r="4977" spans="1:6" x14ac:dyDescent="0.3">
      <c r="A4977" s="1">
        <v>19879</v>
      </c>
      <c r="B4977" s="1">
        <v>267</v>
      </c>
      <c r="C4977" s="1">
        <f t="shared" si="77"/>
        <v>2.0000000000000002E-5</v>
      </c>
      <c r="D4977" s="1" t="s">
        <v>320</v>
      </c>
      <c r="E4977" s="4">
        <v>5.9660524129867597E-3</v>
      </c>
      <c r="F4977" s="66">
        <f>Cat_Results[[#This Row],[TotalLossInOriginalCurrency]] / INDEX(Exchange_Rate[Exchange Rate], MATCH(Cat_Results[[#This Row],[Currency]], Exchange_Rate[Currency], 0))</f>
        <v>5.9660524129867597E-3</v>
      </c>
    </row>
    <row r="4978" spans="1:6" x14ac:dyDescent="0.3">
      <c r="A4978" s="1">
        <v>19882</v>
      </c>
      <c r="B4978" s="1">
        <v>275</v>
      </c>
      <c r="C4978" s="1">
        <f t="shared" si="77"/>
        <v>2.0000000000000002E-5</v>
      </c>
      <c r="D4978" s="1" t="s">
        <v>320</v>
      </c>
      <c r="E4978" s="4">
        <v>8.0093741416931196E-4</v>
      </c>
      <c r="F4978" s="66">
        <f>Cat_Results[[#This Row],[TotalLossInOriginalCurrency]] / INDEX(Exchange_Rate[Exchange Rate], MATCH(Cat_Results[[#This Row],[Currency]], Exchange_Rate[Currency], 0))</f>
        <v>8.0093741416931196E-4</v>
      </c>
    </row>
    <row r="4979" spans="1:6" x14ac:dyDescent="0.3">
      <c r="A4979" s="1">
        <v>19882</v>
      </c>
      <c r="B4979" s="1">
        <v>235</v>
      </c>
      <c r="C4979" s="1">
        <f t="shared" si="77"/>
        <v>2.0000000000000002E-5</v>
      </c>
      <c r="D4979" s="1" t="s">
        <v>320</v>
      </c>
      <c r="E4979" s="4">
        <v>0.20708411931991599</v>
      </c>
      <c r="F4979" s="66">
        <f>Cat_Results[[#This Row],[TotalLossInOriginalCurrency]] / INDEX(Exchange_Rate[Exchange Rate], MATCH(Cat_Results[[#This Row],[Currency]], Exchange_Rate[Currency], 0))</f>
        <v>0.20708411931991599</v>
      </c>
    </row>
    <row r="4980" spans="1:6" x14ac:dyDescent="0.3">
      <c r="A4980" s="1">
        <v>19883</v>
      </c>
      <c r="B4980" s="1">
        <v>187</v>
      </c>
      <c r="C4980" s="1">
        <f t="shared" si="77"/>
        <v>2.0000000000000002E-5</v>
      </c>
      <c r="D4980" s="1" t="s">
        <v>320</v>
      </c>
      <c r="E4980" s="4">
        <v>6.0775130987167402E-3</v>
      </c>
      <c r="F4980" s="66">
        <f>Cat_Results[[#This Row],[TotalLossInOriginalCurrency]] / INDEX(Exchange_Rate[Exchange Rate], MATCH(Cat_Results[[#This Row],[Currency]], Exchange_Rate[Currency], 0))</f>
        <v>6.0775130987167402E-3</v>
      </c>
    </row>
    <row r="4981" spans="1:6" x14ac:dyDescent="0.3">
      <c r="A4981" s="1">
        <v>19885</v>
      </c>
      <c r="B4981" s="1">
        <v>229</v>
      </c>
      <c r="C4981" s="1">
        <f t="shared" si="77"/>
        <v>2.0000000000000002E-5</v>
      </c>
      <c r="D4981" s="1" t="s">
        <v>320</v>
      </c>
      <c r="E4981" s="4">
        <v>0.18651601672172499</v>
      </c>
      <c r="F4981" s="66">
        <f>Cat_Results[[#This Row],[TotalLossInOriginalCurrency]] / INDEX(Exchange_Rate[Exchange Rate], MATCH(Cat_Results[[#This Row],[Currency]], Exchange_Rate[Currency], 0))</f>
        <v>0.18651601672172499</v>
      </c>
    </row>
    <row r="4982" spans="1:6" x14ac:dyDescent="0.3">
      <c r="A4982" s="1">
        <v>19894</v>
      </c>
      <c r="B4982" s="1">
        <v>262</v>
      </c>
      <c r="C4982" s="1">
        <f t="shared" si="77"/>
        <v>2.0000000000000002E-5</v>
      </c>
      <c r="D4982" s="1" t="s">
        <v>320</v>
      </c>
      <c r="E4982" s="4">
        <v>0.25469186902046198</v>
      </c>
      <c r="F4982" s="66">
        <f>Cat_Results[[#This Row],[TotalLossInOriginalCurrency]] / INDEX(Exchange_Rate[Exchange Rate], MATCH(Cat_Results[[#This Row],[Currency]], Exchange_Rate[Currency], 0))</f>
        <v>0.25469186902046198</v>
      </c>
    </row>
    <row r="4983" spans="1:6" x14ac:dyDescent="0.3">
      <c r="A4983" s="1">
        <v>19894</v>
      </c>
      <c r="B4983" s="1">
        <v>233</v>
      </c>
      <c r="C4983" s="1">
        <f t="shared" si="77"/>
        <v>2.0000000000000002E-5</v>
      </c>
      <c r="D4983" s="1" t="s">
        <v>320</v>
      </c>
      <c r="E4983" s="4">
        <v>8.1890821456909197E-3</v>
      </c>
      <c r="F4983" s="66">
        <f>Cat_Results[[#This Row],[TotalLossInOriginalCurrency]] / INDEX(Exchange_Rate[Exchange Rate], MATCH(Cat_Results[[#This Row],[Currency]], Exchange_Rate[Currency], 0))</f>
        <v>8.1890821456909197E-3</v>
      </c>
    </row>
    <row r="4984" spans="1:6" x14ac:dyDescent="0.3">
      <c r="A4984" s="1">
        <v>19897</v>
      </c>
      <c r="B4984" s="1">
        <v>195</v>
      </c>
      <c r="C4984" s="1">
        <f t="shared" si="77"/>
        <v>2.0000000000000002E-5</v>
      </c>
      <c r="D4984" s="1" t="s">
        <v>320</v>
      </c>
      <c r="E4984" s="4">
        <v>2.9078498482704202E-3</v>
      </c>
      <c r="F4984" s="66">
        <f>Cat_Results[[#This Row],[TotalLossInOriginalCurrency]] / INDEX(Exchange_Rate[Exchange Rate], MATCH(Cat_Results[[#This Row],[Currency]], Exchange_Rate[Currency], 0))</f>
        <v>2.9078498482704202E-3</v>
      </c>
    </row>
    <row r="4985" spans="1:6" x14ac:dyDescent="0.3">
      <c r="A4985" s="1">
        <v>19904</v>
      </c>
      <c r="B4985" s="1">
        <v>249</v>
      </c>
      <c r="C4985" s="1">
        <f t="shared" si="77"/>
        <v>2.0000000000000002E-5</v>
      </c>
      <c r="D4985" s="1" t="s">
        <v>321</v>
      </c>
      <c r="E4985" s="4">
        <v>25988.4760025494</v>
      </c>
      <c r="F4985" s="66">
        <f>Cat_Results[[#This Row],[TotalLossInOriginalCurrency]] / INDEX(Exchange_Rate[Exchange Rate], MATCH(Cat_Results[[#This Row],[Currency]], Exchange_Rate[Currency], 0))</f>
        <v>40716.145341940202</v>
      </c>
    </row>
    <row r="4986" spans="1:6" x14ac:dyDescent="0.3">
      <c r="A4986" s="1">
        <v>19904</v>
      </c>
      <c r="B4986" s="1">
        <v>241</v>
      </c>
      <c r="C4986" s="1">
        <f t="shared" si="77"/>
        <v>2.0000000000000002E-5</v>
      </c>
      <c r="D4986" s="1" t="s">
        <v>321</v>
      </c>
      <c r="E4986" s="4">
        <v>1.036973681468371E-2</v>
      </c>
      <c r="F4986" s="66">
        <f>Cat_Results[[#This Row],[TotalLossInOriginalCurrency]] / INDEX(Exchange_Rate[Exchange Rate], MATCH(Cat_Results[[#This Row],[Currency]], Exchange_Rate[Currency], 0))</f>
        <v>1.62462666630745E-2</v>
      </c>
    </row>
    <row r="4987" spans="1:6" x14ac:dyDescent="0.3">
      <c r="A4987" s="1">
        <v>19912</v>
      </c>
      <c r="B4987" s="1">
        <v>238</v>
      </c>
      <c r="C4987" s="1">
        <f t="shared" si="77"/>
        <v>2.0000000000000002E-5</v>
      </c>
      <c r="D4987" s="1" t="s">
        <v>320</v>
      </c>
      <c r="E4987" s="4">
        <v>4.0927167981863001E-2</v>
      </c>
      <c r="F4987" s="66">
        <f>Cat_Results[[#This Row],[TotalLossInOriginalCurrency]] / INDEX(Exchange_Rate[Exchange Rate], MATCH(Cat_Results[[#This Row],[Currency]], Exchange_Rate[Currency], 0))</f>
        <v>4.0927167981863001E-2</v>
      </c>
    </row>
    <row r="4988" spans="1:6" x14ac:dyDescent="0.3">
      <c r="A4988" s="1">
        <v>19912</v>
      </c>
      <c r="B4988" s="1">
        <v>231</v>
      </c>
      <c r="C4988" s="1">
        <f t="shared" si="77"/>
        <v>2.0000000000000002E-5</v>
      </c>
      <c r="D4988" s="1" t="s">
        <v>320</v>
      </c>
      <c r="E4988" s="4">
        <v>54692.7737762779</v>
      </c>
      <c r="F4988" s="66">
        <f>Cat_Results[[#This Row],[TotalLossInOriginalCurrency]] / INDEX(Exchange_Rate[Exchange Rate], MATCH(Cat_Results[[#This Row],[Currency]], Exchange_Rate[Currency], 0))</f>
        <v>54692.7737762779</v>
      </c>
    </row>
    <row r="4989" spans="1:6" x14ac:dyDescent="0.3">
      <c r="A4989" s="1">
        <v>19931</v>
      </c>
      <c r="B4989" s="1">
        <v>251</v>
      </c>
      <c r="C4989" s="1">
        <f t="shared" si="77"/>
        <v>2.0000000000000002E-5</v>
      </c>
      <c r="D4989" s="1" t="s">
        <v>321</v>
      </c>
      <c r="E4989" s="4">
        <v>125091.42458294255</v>
      </c>
      <c r="F4989" s="66">
        <f>Cat_Results[[#This Row],[TotalLossInOriginalCurrency]] / INDEX(Exchange_Rate[Exchange Rate], MATCH(Cat_Results[[#This Row],[Currency]], Exchange_Rate[Currency], 0))</f>
        <v>195980.734839927</v>
      </c>
    </row>
    <row r="4990" spans="1:6" x14ac:dyDescent="0.3">
      <c r="A4990" s="1">
        <v>19945</v>
      </c>
      <c r="B4990" s="1">
        <v>218</v>
      </c>
      <c r="C4990" s="1">
        <f t="shared" si="77"/>
        <v>2.0000000000000002E-5</v>
      </c>
      <c r="D4990" s="1" t="s">
        <v>321</v>
      </c>
      <c r="E4990" s="4">
        <v>315.99397948320723</v>
      </c>
      <c r="F4990" s="66">
        <f>Cat_Results[[#This Row],[TotalLossInOriginalCurrency]] / INDEX(Exchange_Rate[Exchange Rate], MATCH(Cat_Results[[#This Row],[Currency]], Exchange_Rate[Currency], 0))</f>
        <v>495.067767519504</v>
      </c>
    </row>
    <row r="4991" spans="1:6" x14ac:dyDescent="0.3">
      <c r="A4991" s="1">
        <v>19964</v>
      </c>
      <c r="B4991" s="1">
        <v>262</v>
      </c>
      <c r="C4991" s="1">
        <f t="shared" si="77"/>
        <v>2.0000000000000002E-5</v>
      </c>
      <c r="D4991" s="1" t="s">
        <v>321</v>
      </c>
      <c r="E4991" s="4">
        <v>8124285.4861585544</v>
      </c>
      <c r="F4991" s="66">
        <f>Cat_Results[[#This Row],[TotalLossInOriginalCurrency]] / INDEX(Exchange_Rate[Exchange Rate], MATCH(Cat_Results[[#This Row],[Currency]], Exchange_Rate[Currency], 0))</f>
        <v>12728318.0676465</v>
      </c>
    </row>
    <row r="4992" spans="1:6" x14ac:dyDescent="0.3">
      <c r="A4992" s="1">
        <v>19964</v>
      </c>
      <c r="B4992" s="1">
        <v>256</v>
      </c>
      <c r="C4992" s="1">
        <f t="shared" si="77"/>
        <v>2.0000000000000002E-5</v>
      </c>
      <c r="D4992" s="1" t="s">
        <v>320</v>
      </c>
      <c r="E4992" s="4">
        <v>1.8961727619171099E-3</v>
      </c>
      <c r="F4992" s="66">
        <f>Cat_Results[[#This Row],[TotalLossInOriginalCurrency]] / INDEX(Exchange_Rate[Exchange Rate], MATCH(Cat_Results[[#This Row],[Currency]], Exchange_Rate[Currency], 0))</f>
        <v>1.8961727619171099E-3</v>
      </c>
    </row>
    <row r="4993" spans="1:6" x14ac:dyDescent="0.3">
      <c r="A4993" s="1">
        <v>19967</v>
      </c>
      <c r="B4993" s="1">
        <v>248</v>
      </c>
      <c r="C4993" s="1">
        <f t="shared" si="77"/>
        <v>2.0000000000000002E-5</v>
      </c>
      <c r="D4993" s="1" t="s">
        <v>323</v>
      </c>
      <c r="E4993" s="4">
        <v>820706.50343850662</v>
      </c>
      <c r="F4993" s="66">
        <f>Cat_Results[[#This Row],[TotalLossInOriginalCurrency]] / INDEX(Exchange_Rate[Exchange Rate], MATCH(Cat_Results[[#This Row],[Currency]], Exchange_Rate[Currency], 0))</f>
        <v>10346.6471517012</v>
      </c>
    </row>
    <row r="4994" spans="1:6" x14ac:dyDescent="0.3">
      <c r="A4994" s="1">
        <v>19967</v>
      </c>
      <c r="B4994" s="1">
        <v>258</v>
      </c>
      <c r="C4994" s="1">
        <f t="shared" si="77"/>
        <v>2.0000000000000002E-5</v>
      </c>
      <c r="D4994" s="1" t="s">
        <v>321</v>
      </c>
      <c r="E4994" s="4">
        <v>3912880.4881109451</v>
      </c>
      <c r="F4994" s="66">
        <f>Cat_Results[[#This Row],[TotalLossInOriginalCurrency]] / INDEX(Exchange_Rate[Exchange Rate], MATCH(Cat_Results[[#This Row],[Currency]], Exchange_Rate[Currency], 0))</f>
        <v>6130309.8590289997</v>
      </c>
    </row>
    <row r="4995" spans="1:6" x14ac:dyDescent="0.3">
      <c r="A4995" s="1">
        <v>19968</v>
      </c>
      <c r="B4995" s="1">
        <v>209</v>
      </c>
      <c r="C4995" s="1">
        <f t="shared" si="77"/>
        <v>2.0000000000000002E-5</v>
      </c>
      <c r="D4995" s="1" t="s">
        <v>321</v>
      </c>
      <c r="E4995" s="4">
        <v>0.17006829266324483</v>
      </c>
      <c r="F4995" s="66">
        <f>Cat_Results[[#This Row],[TotalLossInOriginalCurrency]] / INDEX(Exchange_Rate[Exchange Rate], MATCH(Cat_Results[[#This Row],[Currency]], Exchange_Rate[Currency], 0))</f>
        <v>0.26644599404185998</v>
      </c>
    </row>
    <row r="4996" spans="1:6" x14ac:dyDescent="0.3">
      <c r="A4996" s="1">
        <v>19972</v>
      </c>
      <c r="B4996" s="1">
        <v>253</v>
      </c>
      <c r="C4996" s="1">
        <f t="shared" si="77"/>
        <v>2.0000000000000002E-5</v>
      </c>
      <c r="D4996" s="1" t="s">
        <v>321</v>
      </c>
      <c r="E4996" s="4">
        <v>4.9929679920518062</v>
      </c>
      <c r="F4996" s="66">
        <f>Cat_Results[[#This Row],[TotalLossInOriginalCurrency]] / INDEX(Exchange_Rate[Exchange Rate], MATCH(Cat_Results[[#This Row],[Currency]], Exchange_Rate[Currency], 0))</f>
        <v>7.8224829509854299</v>
      </c>
    </row>
    <row r="4997" spans="1:6" x14ac:dyDescent="0.3">
      <c r="A4997" s="1">
        <v>19972</v>
      </c>
      <c r="B4997" s="1">
        <v>190</v>
      </c>
      <c r="C4997" s="1">
        <f t="shared" si="77"/>
        <v>2.0000000000000002E-5</v>
      </c>
      <c r="D4997" s="1" t="s">
        <v>320</v>
      </c>
      <c r="E4997" s="4">
        <v>234598.609406417</v>
      </c>
      <c r="F4997" s="66">
        <f>Cat_Results[[#This Row],[TotalLossInOriginalCurrency]] / INDEX(Exchange_Rate[Exchange Rate], MATCH(Cat_Results[[#This Row],[Currency]], Exchange_Rate[Currency], 0))</f>
        <v>234598.609406417</v>
      </c>
    </row>
    <row r="4998" spans="1:6" x14ac:dyDescent="0.3">
      <c r="A4998" s="1">
        <v>19982</v>
      </c>
      <c r="B4998" s="1">
        <v>267</v>
      </c>
      <c r="C4998" s="1">
        <f t="shared" ref="C4998:C5061" si="78">1/50000</f>
        <v>2.0000000000000002E-5</v>
      </c>
      <c r="D4998" s="1" t="s">
        <v>320</v>
      </c>
      <c r="E4998" s="4">
        <v>5.3421624004840899E-2</v>
      </c>
      <c r="F4998" s="66">
        <f>Cat_Results[[#This Row],[TotalLossInOriginalCurrency]] / INDEX(Exchange_Rate[Exchange Rate], MATCH(Cat_Results[[#This Row],[Currency]], Exchange_Rate[Currency], 0))</f>
        <v>5.3421624004840899E-2</v>
      </c>
    </row>
    <row r="4999" spans="1:6" x14ac:dyDescent="0.3">
      <c r="A4999" s="1">
        <v>19986</v>
      </c>
      <c r="B4999" s="1">
        <v>204</v>
      </c>
      <c r="C4999" s="1">
        <f t="shared" si="78"/>
        <v>2.0000000000000002E-5</v>
      </c>
      <c r="D4999" s="1" t="s">
        <v>320</v>
      </c>
      <c r="E4999" s="4">
        <v>4.8610921949148199E-2</v>
      </c>
      <c r="F4999" s="66">
        <f>Cat_Results[[#This Row],[TotalLossInOriginalCurrency]] / INDEX(Exchange_Rate[Exchange Rate], MATCH(Cat_Results[[#This Row],[Currency]], Exchange_Rate[Currency], 0))</f>
        <v>4.8610921949148199E-2</v>
      </c>
    </row>
    <row r="5000" spans="1:6" x14ac:dyDescent="0.3">
      <c r="A5000" s="1">
        <v>19986</v>
      </c>
      <c r="B5000" s="1">
        <v>249</v>
      </c>
      <c r="C5000" s="1">
        <f t="shared" si="78"/>
        <v>2.0000000000000002E-5</v>
      </c>
      <c r="D5000" s="1" t="s">
        <v>320</v>
      </c>
      <c r="E5000" s="4">
        <v>202866.02294117099</v>
      </c>
      <c r="F5000" s="66">
        <f>Cat_Results[[#This Row],[TotalLossInOriginalCurrency]] / INDEX(Exchange_Rate[Exchange Rate], MATCH(Cat_Results[[#This Row],[Currency]], Exchange_Rate[Currency], 0))</f>
        <v>202866.02294117099</v>
      </c>
    </row>
    <row r="5001" spans="1:6" x14ac:dyDescent="0.3">
      <c r="A5001" s="1">
        <v>19986</v>
      </c>
      <c r="B5001" s="1">
        <v>275</v>
      </c>
      <c r="C5001" s="1">
        <f t="shared" si="78"/>
        <v>2.0000000000000002E-5</v>
      </c>
      <c r="D5001" s="1" t="s">
        <v>321</v>
      </c>
      <c r="E5001" s="4">
        <v>304498.39020047343</v>
      </c>
      <c r="F5001" s="66">
        <f>Cat_Results[[#This Row],[TotalLossInOriginalCurrency]] / INDEX(Exchange_Rate[Exchange Rate], MATCH(Cat_Results[[#This Row],[Currency]], Exchange_Rate[Currency], 0))</f>
        <v>477057.62779522297</v>
      </c>
    </row>
    <row r="5002" spans="1:6" x14ac:dyDescent="0.3">
      <c r="A5002" s="1">
        <v>19996</v>
      </c>
      <c r="B5002" s="1">
        <v>237</v>
      </c>
      <c r="C5002" s="1">
        <f t="shared" si="78"/>
        <v>2.0000000000000002E-5</v>
      </c>
      <c r="D5002" s="1" t="s">
        <v>320</v>
      </c>
      <c r="E5002" s="4">
        <v>778.927602171898</v>
      </c>
      <c r="F5002" s="66">
        <f>Cat_Results[[#This Row],[TotalLossInOriginalCurrency]] / INDEX(Exchange_Rate[Exchange Rate], MATCH(Cat_Results[[#This Row],[Currency]], Exchange_Rate[Currency], 0))</f>
        <v>778.927602171898</v>
      </c>
    </row>
    <row r="5003" spans="1:6" x14ac:dyDescent="0.3">
      <c r="A5003" s="1">
        <v>19997</v>
      </c>
      <c r="B5003" s="1">
        <v>249</v>
      </c>
      <c r="C5003" s="1">
        <f t="shared" si="78"/>
        <v>2.0000000000000002E-5</v>
      </c>
      <c r="D5003" s="1" t="s">
        <v>320</v>
      </c>
      <c r="E5003" s="4">
        <v>1107406.6548611801</v>
      </c>
      <c r="F5003" s="66">
        <f>Cat_Results[[#This Row],[TotalLossInOriginalCurrency]] / INDEX(Exchange_Rate[Exchange Rate], MATCH(Cat_Results[[#This Row],[Currency]], Exchange_Rate[Currency], 0))</f>
        <v>1107406.6548611801</v>
      </c>
    </row>
    <row r="5004" spans="1:6" x14ac:dyDescent="0.3">
      <c r="A5004" s="1">
        <v>19999</v>
      </c>
      <c r="B5004" s="1">
        <v>240</v>
      </c>
      <c r="C5004" s="1">
        <f t="shared" si="78"/>
        <v>2.0000000000000002E-5</v>
      </c>
      <c r="D5004" s="1" t="s">
        <v>321</v>
      </c>
      <c r="E5004" s="4">
        <v>3874.7020262199885</v>
      </c>
      <c r="F5004" s="66">
        <f>Cat_Results[[#This Row],[TotalLossInOriginalCurrency]] / INDEX(Exchange_Rate[Exchange Rate], MATCH(Cat_Results[[#This Row],[Currency]], Exchange_Rate[Currency], 0))</f>
        <v>6070.4956628009704</v>
      </c>
    </row>
    <row r="5005" spans="1:6" x14ac:dyDescent="0.3">
      <c r="A5005" s="1">
        <v>20000</v>
      </c>
      <c r="B5005" s="1">
        <v>253</v>
      </c>
      <c r="C5005" s="1">
        <f t="shared" si="78"/>
        <v>2.0000000000000002E-5</v>
      </c>
      <c r="D5005" s="1" t="s">
        <v>321</v>
      </c>
      <c r="E5005" s="4">
        <v>78725.214186908051</v>
      </c>
      <c r="F5005" s="66">
        <f>Cat_Results[[#This Row],[TotalLossInOriginalCurrency]] / INDEX(Exchange_Rate[Exchange Rate], MATCH(Cat_Results[[#This Row],[Currency]], Exchange_Rate[Currency], 0))</f>
        <v>123338.793032538</v>
      </c>
    </row>
    <row r="5006" spans="1:6" x14ac:dyDescent="0.3">
      <c r="A5006" s="1">
        <v>20007</v>
      </c>
      <c r="B5006" s="1">
        <v>237</v>
      </c>
      <c r="C5006" s="1">
        <f t="shared" si="78"/>
        <v>2.0000000000000002E-5</v>
      </c>
      <c r="D5006" s="1" t="s">
        <v>320</v>
      </c>
      <c r="E5006" s="4">
        <v>3.91684472560883E-3</v>
      </c>
      <c r="F5006" s="66">
        <f>Cat_Results[[#This Row],[TotalLossInOriginalCurrency]] / INDEX(Exchange_Rate[Exchange Rate], MATCH(Cat_Results[[#This Row],[Currency]], Exchange_Rate[Currency], 0))</f>
        <v>3.91684472560883E-3</v>
      </c>
    </row>
    <row r="5007" spans="1:6" x14ac:dyDescent="0.3">
      <c r="A5007" s="1">
        <v>20008</v>
      </c>
      <c r="B5007" s="1">
        <v>217</v>
      </c>
      <c r="C5007" s="1">
        <f t="shared" si="78"/>
        <v>2.0000000000000002E-5</v>
      </c>
      <c r="D5007" s="1" t="s">
        <v>321</v>
      </c>
      <c r="E5007" s="4">
        <v>0.17006829266324483</v>
      </c>
      <c r="F5007" s="66">
        <f>Cat_Results[[#This Row],[TotalLossInOriginalCurrency]] / INDEX(Exchange_Rate[Exchange Rate], MATCH(Cat_Results[[#This Row],[Currency]], Exchange_Rate[Currency], 0))</f>
        <v>0.26644599404185998</v>
      </c>
    </row>
    <row r="5008" spans="1:6" x14ac:dyDescent="0.3">
      <c r="A5008" s="1">
        <v>20012</v>
      </c>
      <c r="B5008" s="1">
        <v>279</v>
      </c>
      <c r="C5008" s="1">
        <f t="shared" si="78"/>
        <v>2.0000000000000002E-5</v>
      </c>
      <c r="D5008" s="1" t="s">
        <v>323</v>
      </c>
      <c r="E5008" s="4">
        <v>706.66605595129386</v>
      </c>
      <c r="F5008" s="66">
        <f>Cat_Results[[#This Row],[TotalLossInOriginalCurrency]] / INDEX(Exchange_Rate[Exchange Rate], MATCH(Cat_Results[[#This Row],[Currency]], Exchange_Rate[Currency], 0))</f>
        <v>8.9089391937055797</v>
      </c>
    </row>
    <row r="5009" spans="1:6" x14ac:dyDescent="0.3">
      <c r="A5009" s="1">
        <v>20012</v>
      </c>
      <c r="B5009" s="1">
        <v>242</v>
      </c>
      <c r="C5009" s="1">
        <f t="shared" si="78"/>
        <v>2.0000000000000002E-5</v>
      </c>
      <c r="D5009" s="1" t="s">
        <v>320</v>
      </c>
      <c r="E5009" s="4">
        <v>1741707.1175052901</v>
      </c>
      <c r="F5009" s="66">
        <f>Cat_Results[[#This Row],[TotalLossInOriginalCurrency]] / INDEX(Exchange_Rate[Exchange Rate], MATCH(Cat_Results[[#This Row],[Currency]], Exchange_Rate[Currency], 0))</f>
        <v>1741707.1175052901</v>
      </c>
    </row>
    <row r="5010" spans="1:6" x14ac:dyDescent="0.3">
      <c r="A5010" s="1">
        <v>20012</v>
      </c>
      <c r="B5010" s="1">
        <v>263</v>
      </c>
      <c r="C5010" s="1">
        <f t="shared" si="78"/>
        <v>2.0000000000000002E-5</v>
      </c>
      <c r="D5010" s="1" t="s">
        <v>320</v>
      </c>
      <c r="E5010" s="4">
        <v>10297132.7317423</v>
      </c>
      <c r="F5010" s="66">
        <f>Cat_Results[[#This Row],[TotalLossInOriginalCurrency]] / INDEX(Exchange_Rate[Exchange Rate], MATCH(Cat_Results[[#This Row],[Currency]], Exchange_Rate[Currency], 0))</f>
        <v>10297132.7317423</v>
      </c>
    </row>
    <row r="5011" spans="1:6" x14ac:dyDescent="0.3">
      <c r="A5011" s="1">
        <v>20032</v>
      </c>
      <c r="B5011" s="1">
        <v>261</v>
      </c>
      <c r="C5011" s="1">
        <f t="shared" si="78"/>
        <v>2.0000000000000002E-5</v>
      </c>
      <c r="D5011" s="1" t="s">
        <v>320</v>
      </c>
      <c r="E5011" s="4">
        <v>59955.2156375349</v>
      </c>
      <c r="F5011" s="66">
        <f>Cat_Results[[#This Row],[TotalLossInOriginalCurrency]] / INDEX(Exchange_Rate[Exchange Rate], MATCH(Cat_Results[[#This Row],[Currency]], Exchange_Rate[Currency], 0))</f>
        <v>59955.2156375349</v>
      </c>
    </row>
    <row r="5012" spans="1:6" x14ac:dyDescent="0.3">
      <c r="A5012" s="1">
        <v>20033</v>
      </c>
      <c r="B5012" s="1">
        <v>262</v>
      </c>
      <c r="C5012" s="1">
        <f t="shared" si="78"/>
        <v>2.0000000000000002E-5</v>
      </c>
      <c r="D5012" s="1" t="s">
        <v>320</v>
      </c>
      <c r="E5012" s="4">
        <v>8.0093741416931196E-4</v>
      </c>
      <c r="F5012" s="66">
        <f>Cat_Results[[#This Row],[TotalLossInOriginalCurrency]] / INDEX(Exchange_Rate[Exchange Rate], MATCH(Cat_Results[[#This Row],[Currency]], Exchange_Rate[Currency], 0))</f>
        <v>8.0093741416931196E-4</v>
      </c>
    </row>
    <row r="5013" spans="1:6" x14ac:dyDescent="0.3">
      <c r="A5013" s="1">
        <v>20041</v>
      </c>
      <c r="B5013" s="1">
        <v>228</v>
      </c>
      <c r="C5013" s="1">
        <f t="shared" si="78"/>
        <v>2.0000000000000002E-5</v>
      </c>
      <c r="D5013" s="1" t="s">
        <v>320</v>
      </c>
      <c r="E5013" s="4">
        <v>618.28907360136498</v>
      </c>
      <c r="F5013" s="66">
        <f>Cat_Results[[#This Row],[TotalLossInOriginalCurrency]] / INDEX(Exchange_Rate[Exchange Rate], MATCH(Cat_Results[[#This Row],[Currency]], Exchange_Rate[Currency], 0))</f>
        <v>618.28907360136498</v>
      </c>
    </row>
    <row r="5014" spans="1:6" x14ac:dyDescent="0.3">
      <c r="A5014" s="1">
        <v>20046</v>
      </c>
      <c r="B5014" s="1">
        <v>222</v>
      </c>
      <c r="C5014" s="1">
        <f t="shared" si="78"/>
        <v>2.0000000000000002E-5</v>
      </c>
      <c r="D5014" s="1" t="s">
        <v>320</v>
      </c>
      <c r="E5014" s="4">
        <v>7.4770297683602402</v>
      </c>
      <c r="F5014" s="66">
        <f>Cat_Results[[#This Row],[TotalLossInOriginalCurrency]] / INDEX(Exchange_Rate[Exchange Rate], MATCH(Cat_Results[[#This Row],[Currency]], Exchange_Rate[Currency], 0))</f>
        <v>7.4770297683602402</v>
      </c>
    </row>
    <row r="5015" spans="1:6" x14ac:dyDescent="0.3">
      <c r="A5015" s="1">
        <v>20046</v>
      </c>
      <c r="B5015" s="1">
        <v>263</v>
      </c>
      <c r="C5015" s="1">
        <f t="shared" si="78"/>
        <v>2.0000000000000002E-5</v>
      </c>
      <c r="D5015" s="1" t="s">
        <v>321</v>
      </c>
      <c r="E5015" s="4">
        <v>348843.61457361834</v>
      </c>
      <c r="F5015" s="66">
        <f>Cat_Results[[#This Row],[TotalLossInOriginalCurrency]] / INDEX(Exchange_Rate[Exchange Rate], MATCH(Cat_Results[[#This Row],[Currency]], Exchange_Rate[Currency], 0))</f>
        <v>546533.29080142605</v>
      </c>
    </row>
    <row r="5016" spans="1:6" x14ac:dyDescent="0.3">
      <c r="A5016" s="1">
        <v>20057</v>
      </c>
      <c r="B5016" s="1">
        <v>270</v>
      </c>
      <c r="C5016" s="1">
        <f t="shared" si="78"/>
        <v>2.0000000000000002E-5</v>
      </c>
      <c r="D5016" s="1" t="s">
        <v>322</v>
      </c>
      <c r="E5016" s="4">
        <v>2.4739530053016E-2</v>
      </c>
      <c r="F5016" s="66">
        <f>Cat_Results[[#This Row],[TotalLossInOriginalCurrency]] / INDEX(Exchange_Rate[Exchange Rate], MATCH(Cat_Results[[#This Row],[Currency]], Exchange_Rate[Currency], 0))</f>
        <v>3.03875654935837E-2</v>
      </c>
    </row>
    <row r="5017" spans="1:6" x14ac:dyDescent="0.3">
      <c r="A5017" s="1">
        <v>20060</v>
      </c>
      <c r="B5017" s="1">
        <v>356</v>
      </c>
      <c r="C5017" s="1">
        <f t="shared" si="78"/>
        <v>2.0000000000000002E-5</v>
      </c>
      <c r="D5017" s="1" t="s">
        <v>320</v>
      </c>
      <c r="E5017" s="4">
        <v>1.07575045636224</v>
      </c>
      <c r="F5017" s="66">
        <f>Cat_Results[[#This Row],[TotalLossInOriginalCurrency]] / INDEX(Exchange_Rate[Exchange Rate], MATCH(Cat_Results[[#This Row],[Currency]], Exchange_Rate[Currency], 0))</f>
        <v>1.07575045636224</v>
      </c>
    </row>
    <row r="5018" spans="1:6" x14ac:dyDescent="0.3">
      <c r="A5018" s="1">
        <v>20060</v>
      </c>
      <c r="B5018" s="1">
        <v>226</v>
      </c>
      <c r="C5018" s="1">
        <f t="shared" si="78"/>
        <v>2.0000000000000002E-5</v>
      </c>
      <c r="D5018" s="1" t="s">
        <v>321</v>
      </c>
      <c r="E5018" s="4">
        <v>16095233.377880776</v>
      </c>
      <c r="F5018" s="66">
        <f>Cat_Results[[#This Row],[TotalLossInOriginalCurrency]] / INDEX(Exchange_Rate[Exchange Rate], MATCH(Cat_Results[[#This Row],[Currency]], Exchange_Rate[Currency], 0))</f>
        <v>25216402.126155999</v>
      </c>
    </row>
    <row r="5019" spans="1:6" x14ac:dyDescent="0.3">
      <c r="A5019" s="1">
        <v>20063</v>
      </c>
      <c r="B5019" s="1">
        <v>246</v>
      </c>
      <c r="C5019" s="1">
        <f t="shared" si="78"/>
        <v>2.0000000000000002E-5</v>
      </c>
      <c r="D5019" s="1" t="s">
        <v>321</v>
      </c>
      <c r="E5019" s="4">
        <v>1645600.5077394678</v>
      </c>
      <c r="F5019" s="66">
        <f>Cat_Results[[#This Row],[TotalLossInOriginalCurrency]] / INDEX(Exchange_Rate[Exchange Rate], MATCH(Cat_Results[[#This Row],[Currency]], Exchange_Rate[Currency], 0))</f>
        <v>2578162.31476282</v>
      </c>
    </row>
    <row r="5020" spans="1:6" x14ac:dyDescent="0.3">
      <c r="A5020" s="1">
        <v>20063</v>
      </c>
      <c r="B5020" s="1">
        <v>259</v>
      </c>
      <c r="C5020" s="1">
        <f t="shared" si="78"/>
        <v>2.0000000000000002E-5</v>
      </c>
      <c r="D5020" s="1" t="s">
        <v>320</v>
      </c>
      <c r="E5020" s="4">
        <v>5468.0099403315298</v>
      </c>
      <c r="F5020" s="66">
        <f>Cat_Results[[#This Row],[TotalLossInOriginalCurrency]] / INDEX(Exchange_Rate[Exchange Rate], MATCH(Cat_Results[[#This Row],[Currency]], Exchange_Rate[Currency], 0))</f>
        <v>5468.0099403315298</v>
      </c>
    </row>
    <row r="5021" spans="1:6" x14ac:dyDescent="0.3">
      <c r="A5021" s="1">
        <v>20068</v>
      </c>
      <c r="B5021" s="1">
        <v>252</v>
      </c>
      <c r="C5021" s="1">
        <f t="shared" si="78"/>
        <v>2.0000000000000002E-5</v>
      </c>
      <c r="D5021" s="1" t="s">
        <v>320</v>
      </c>
      <c r="E5021" s="4">
        <v>1798283.2445264901</v>
      </c>
      <c r="F5021" s="66">
        <f>Cat_Results[[#This Row],[TotalLossInOriginalCurrency]] / INDEX(Exchange_Rate[Exchange Rate], MATCH(Cat_Results[[#This Row],[Currency]], Exchange_Rate[Currency], 0))</f>
        <v>1798283.2445264901</v>
      </c>
    </row>
    <row r="5022" spans="1:6" x14ac:dyDescent="0.3">
      <c r="A5022" s="1">
        <v>20079</v>
      </c>
      <c r="B5022" s="1">
        <v>246</v>
      </c>
      <c r="C5022" s="1">
        <f t="shared" si="78"/>
        <v>2.0000000000000002E-5</v>
      </c>
      <c r="D5022" s="1" t="s">
        <v>320</v>
      </c>
      <c r="E5022" s="4">
        <v>6703522.2804827597</v>
      </c>
      <c r="F5022" s="66">
        <f>Cat_Results[[#This Row],[TotalLossInOriginalCurrency]] / INDEX(Exchange_Rate[Exchange Rate], MATCH(Cat_Results[[#This Row],[Currency]], Exchange_Rate[Currency], 0))</f>
        <v>6703522.2804827597</v>
      </c>
    </row>
    <row r="5023" spans="1:6" x14ac:dyDescent="0.3">
      <c r="A5023" s="1">
        <v>20080</v>
      </c>
      <c r="B5023" s="1">
        <v>244</v>
      </c>
      <c r="C5023" s="1">
        <f t="shared" si="78"/>
        <v>2.0000000000000002E-5</v>
      </c>
      <c r="D5023" s="1" t="s">
        <v>321</v>
      </c>
      <c r="E5023" s="4">
        <v>4669175.5555600822</v>
      </c>
      <c r="F5023" s="66">
        <f>Cat_Results[[#This Row],[TotalLossInOriginalCurrency]] / INDEX(Exchange_Rate[Exchange Rate], MATCH(Cat_Results[[#This Row],[Currency]], Exchange_Rate[Currency], 0))</f>
        <v>7315197.3408740601</v>
      </c>
    </row>
    <row r="5024" spans="1:6" x14ac:dyDescent="0.3">
      <c r="A5024" s="1">
        <v>20087</v>
      </c>
      <c r="B5024" s="1">
        <v>278</v>
      </c>
      <c r="C5024" s="1">
        <f t="shared" si="78"/>
        <v>2.0000000000000002E-5</v>
      </c>
      <c r="D5024" s="1" t="s">
        <v>322</v>
      </c>
      <c r="E5024" s="4">
        <v>22.340195050460391</v>
      </c>
      <c r="F5024" s="66">
        <f>Cat_Results[[#This Row],[TotalLossInOriginalCurrency]] / INDEX(Exchange_Rate[Exchange Rate], MATCH(Cat_Results[[#This Row],[Currency]], Exchange_Rate[Currency], 0))</f>
        <v>27.4404622391984</v>
      </c>
    </row>
    <row r="5025" spans="1:6" x14ac:dyDescent="0.3">
      <c r="A5025" s="1">
        <v>20089</v>
      </c>
      <c r="B5025" s="1">
        <v>219</v>
      </c>
      <c r="C5025" s="1">
        <f t="shared" si="78"/>
        <v>2.0000000000000002E-5</v>
      </c>
      <c r="D5025" s="1" t="s">
        <v>322</v>
      </c>
      <c r="E5025" s="4">
        <v>26719.939003794811</v>
      </c>
      <c r="F5025" s="66">
        <f>Cat_Results[[#This Row],[TotalLossInOriginalCurrency]] / INDEX(Exchange_Rate[Exchange Rate], MATCH(Cat_Results[[#This Row],[Currency]], Exchange_Rate[Currency], 0))</f>
        <v>32820.1018662192</v>
      </c>
    </row>
    <row r="5026" spans="1:6" x14ac:dyDescent="0.3">
      <c r="A5026" s="1">
        <v>20089</v>
      </c>
      <c r="B5026" s="1">
        <v>244</v>
      </c>
      <c r="C5026" s="1">
        <f t="shared" si="78"/>
        <v>2.0000000000000002E-5</v>
      </c>
      <c r="D5026" s="1" t="s">
        <v>320</v>
      </c>
      <c r="E5026" s="4">
        <v>5.8111548423767099E-3</v>
      </c>
      <c r="F5026" s="66">
        <f>Cat_Results[[#This Row],[TotalLossInOriginalCurrency]] / INDEX(Exchange_Rate[Exchange Rate], MATCH(Cat_Results[[#This Row],[Currency]], Exchange_Rate[Currency], 0))</f>
        <v>5.8111548423767099E-3</v>
      </c>
    </row>
    <row r="5027" spans="1:6" x14ac:dyDescent="0.3">
      <c r="A5027" s="1">
        <v>20090</v>
      </c>
      <c r="B5027" s="1">
        <v>268</v>
      </c>
      <c r="C5027" s="1">
        <f t="shared" si="78"/>
        <v>2.0000000000000002E-5</v>
      </c>
      <c r="D5027" s="1" t="s">
        <v>320</v>
      </c>
      <c r="E5027" s="4">
        <v>5.1790709529125101</v>
      </c>
      <c r="F5027" s="66">
        <f>Cat_Results[[#This Row],[TotalLossInOriginalCurrency]] / INDEX(Exchange_Rate[Exchange Rate], MATCH(Cat_Results[[#This Row],[Currency]], Exchange_Rate[Currency], 0))</f>
        <v>5.1790709529125101</v>
      </c>
    </row>
    <row r="5028" spans="1:6" x14ac:dyDescent="0.3">
      <c r="A5028" s="1">
        <v>20093</v>
      </c>
      <c r="B5028" s="1">
        <v>252</v>
      </c>
      <c r="C5028" s="1">
        <f t="shared" si="78"/>
        <v>2.0000000000000002E-5</v>
      </c>
      <c r="D5028" s="1" t="s">
        <v>320</v>
      </c>
      <c r="E5028" s="4">
        <v>2.30433449149132</v>
      </c>
      <c r="F5028" s="66">
        <f>Cat_Results[[#This Row],[TotalLossInOriginalCurrency]] / INDEX(Exchange_Rate[Exchange Rate], MATCH(Cat_Results[[#This Row],[Currency]], Exchange_Rate[Currency], 0))</f>
        <v>2.30433449149132</v>
      </c>
    </row>
    <row r="5029" spans="1:6" x14ac:dyDescent="0.3">
      <c r="A5029" s="1">
        <v>20096</v>
      </c>
      <c r="B5029" s="1">
        <v>252</v>
      </c>
      <c r="C5029" s="1">
        <f t="shared" si="78"/>
        <v>2.0000000000000002E-5</v>
      </c>
      <c r="D5029" s="1" t="s">
        <v>320</v>
      </c>
      <c r="E5029" s="4">
        <v>3551374.9330572598</v>
      </c>
      <c r="F5029" s="66">
        <f>Cat_Results[[#This Row],[TotalLossInOriginalCurrency]] / INDEX(Exchange_Rate[Exchange Rate], MATCH(Cat_Results[[#This Row],[Currency]], Exchange_Rate[Currency], 0))</f>
        <v>3551374.9330572598</v>
      </c>
    </row>
    <row r="5030" spans="1:6" x14ac:dyDescent="0.3">
      <c r="A5030" s="1">
        <v>20098</v>
      </c>
      <c r="B5030" s="1">
        <v>234</v>
      </c>
      <c r="C5030" s="1">
        <f t="shared" si="78"/>
        <v>2.0000000000000002E-5</v>
      </c>
      <c r="D5030" s="1" t="s">
        <v>321</v>
      </c>
      <c r="E5030" s="4">
        <v>29750.102010978466</v>
      </c>
      <c r="F5030" s="66">
        <f>Cat_Results[[#This Row],[TotalLossInOriginalCurrency]] / INDEX(Exchange_Rate[Exchange Rate], MATCH(Cat_Results[[#This Row],[Currency]], Exchange_Rate[Currency], 0))</f>
        <v>46609.484807717097</v>
      </c>
    </row>
    <row r="5031" spans="1:6" x14ac:dyDescent="0.3">
      <c r="A5031" s="1">
        <v>20102</v>
      </c>
      <c r="B5031" s="1">
        <v>170</v>
      </c>
      <c r="C5031" s="1">
        <f t="shared" si="78"/>
        <v>2.0000000000000002E-5</v>
      </c>
      <c r="D5031" s="1" t="s">
        <v>320</v>
      </c>
      <c r="E5031" s="4">
        <v>1.7061829566955599E-3</v>
      </c>
      <c r="F5031" s="66">
        <f>Cat_Results[[#This Row],[TotalLossInOriginalCurrency]] / INDEX(Exchange_Rate[Exchange Rate], MATCH(Cat_Results[[#This Row],[Currency]], Exchange_Rate[Currency], 0))</f>
        <v>1.7061829566955599E-3</v>
      </c>
    </row>
    <row r="5032" spans="1:6" x14ac:dyDescent="0.3">
      <c r="A5032" s="1">
        <v>20105</v>
      </c>
      <c r="B5032" s="1">
        <v>279</v>
      </c>
      <c r="C5032" s="1">
        <f t="shared" si="78"/>
        <v>2.0000000000000002E-5</v>
      </c>
      <c r="D5032" s="1" t="s">
        <v>323</v>
      </c>
      <c r="E5032" s="4">
        <v>30.724611128317111</v>
      </c>
      <c r="F5032" s="66">
        <f>Cat_Results[[#This Row],[TotalLossInOriginalCurrency]] / INDEX(Exchange_Rate[Exchange Rate], MATCH(Cat_Results[[#This Row],[Currency]], Exchange_Rate[Currency], 0))</f>
        <v>0.38734518233502502</v>
      </c>
    </row>
    <row r="5033" spans="1:6" x14ac:dyDescent="0.3">
      <c r="A5033" s="1">
        <v>20105</v>
      </c>
      <c r="B5033" s="1">
        <v>243</v>
      </c>
      <c r="C5033" s="1">
        <f t="shared" si="78"/>
        <v>2.0000000000000002E-5</v>
      </c>
      <c r="D5033" s="1" t="s">
        <v>320</v>
      </c>
      <c r="E5033" s="4">
        <v>0.52808348834514596</v>
      </c>
      <c r="F5033" s="66">
        <f>Cat_Results[[#This Row],[TotalLossInOriginalCurrency]] / INDEX(Exchange_Rate[Exchange Rate], MATCH(Cat_Results[[#This Row],[Currency]], Exchange_Rate[Currency], 0))</f>
        <v>0.52808348834514596</v>
      </c>
    </row>
    <row r="5034" spans="1:6" x14ac:dyDescent="0.3">
      <c r="A5034" s="1">
        <v>20111</v>
      </c>
      <c r="B5034" s="1">
        <v>220</v>
      </c>
      <c r="C5034" s="1">
        <f t="shared" si="78"/>
        <v>2.0000000000000002E-5</v>
      </c>
      <c r="D5034" s="1" t="s">
        <v>323</v>
      </c>
      <c r="E5034" s="4">
        <v>41582.332953715209</v>
      </c>
      <c r="F5034" s="66">
        <f>Cat_Results[[#This Row],[TotalLossInOriginalCurrency]] / INDEX(Exchange_Rate[Exchange Rate], MATCH(Cat_Results[[#This Row],[Currency]], Exchange_Rate[Currency], 0))</f>
        <v>524.22848486527801</v>
      </c>
    </row>
    <row r="5035" spans="1:6" x14ac:dyDescent="0.3">
      <c r="A5035" s="1">
        <v>20118</v>
      </c>
      <c r="B5035" s="1">
        <v>206</v>
      </c>
      <c r="C5035" s="1">
        <f t="shared" si="78"/>
        <v>2.0000000000000002E-5</v>
      </c>
      <c r="D5035" s="1" t="s">
        <v>321</v>
      </c>
      <c r="E5035" s="4">
        <v>0.23926391832335156</v>
      </c>
      <c r="F5035" s="66">
        <f>Cat_Results[[#This Row],[TotalLossInOriginalCurrency]] / INDEX(Exchange_Rate[Exchange Rate], MATCH(Cat_Results[[#This Row],[Currency]], Exchange_Rate[Currency], 0))</f>
        <v>0.37485478073358502</v>
      </c>
    </row>
    <row r="5036" spans="1:6" x14ac:dyDescent="0.3">
      <c r="A5036" s="1">
        <v>20121</v>
      </c>
      <c r="B5036" s="1">
        <v>236</v>
      </c>
      <c r="C5036" s="1">
        <f t="shared" si="78"/>
        <v>2.0000000000000002E-5</v>
      </c>
      <c r="D5036" s="1" t="s">
        <v>320</v>
      </c>
      <c r="E5036" s="4">
        <v>447.09738679230202</v>
      </c>
      <c r="F5036" s="66">
        <f>Cat_Results[[#This Row],[TotalLossInOriginalCurrency]] / INDEX(Exchange_Rate[Exchange Rate], MATCH(Cat_Results[[#This Row],[Currency]], Exchange_Rate[Currency], 0))</f>
        <v>447.09738679230202</v>
      </c>
    </row>
    <row r="5037" spans="1:6" x14ac:dyDescent="0.3">
      <c r="A5037" s="1">
        <v>20121</v>
      </c>
      <c r="B5037" s="1">
        <v>295</v>
      </c>
      <c r="C5037" s="1">
        <f t="shared" si="78"/>
        <v>2.0000000000000002E-5</v>
      </c>
      <c r="D5037" s="1" t="s">
        <v>324</v>
      </c>
      <c r="E5037" s="4">
        <v>3227715.0005621202</v>
      </c>
      <c r="F5037" s="66">
        <f>Cat_Results[[#This Row],[TotalLossInOriginalCurrency]] / INDEX(Exchange_Rate[Exchange Rate], MATCH(Cat_Results[[#This Row],[Currency]], Exchange_Rate[Currency], 0))</f>
        <v>3264930.5530762202</v>
      </c>
    </row>
    <row r="5038" spans="1:6" x14ac:dyDescent="0.3">
      <c r="A5038" s="1">
        <v>20122</v>
      </c>
      <c r="B5038" s="1">
        <v>216</v>
      </c>
      <c r="C5038" s="1">
        <f t="shared" si="78"/>
        <v>2.0000000000000002E-5</v>
      </c>
      <c r="D5038" s="1" t="s">
        <v>320</v>
      </c>
      <c r="E5038" s="4">
        <v>0.18651601672172499</v>
      </c>
      <c r="F5038" s="66">
        <f>Cat_Results[[#This Row],[TotalLossInOriginalCurrency]] / INDEX(Exchange_Rate[Exchange Rate], MATCH(Cat_Results[[#This Row],[Currency]], Exchange_Rate[Currency], 0))</f>
        <v>0.18651601672172499</v>
      </c>
    </row>
    <row r="5039" spans="1:6" x14ac:dyDescent="0.3">
      <c r="A5039" s="1">
        <v>20128</v>
      </c>
      <c r="B5039" s="1">
        <v>222</v>
      </c>
      <c r="C5039" s="1">
        <f t="shared" si="78"/>
        <v>2.0000000000000002E-5</v>
      </c>
      <c r="D5039" s="1" t="s">
        <v>320</v>
      </c>
      <c r="E5039" s="4">
        <v>678143.24140293302</v>
      </c>
      <c r="F5039" s="66">
        <f>Cat_Results[[#This Row],[TotalLossInOriginalCurrency]] / INDEX(Exchange_Rate[Exchange Rate], MATCH(Cat_Results[[#This Row],[Currency]], Exchange_Rate[Currency], 0))</f>
        <v>678143.24140293302</v>
      </c>
    </row>
    <row r="5040" spans="1:6" x14ac:dyDescent="0.3">
      <c r="A5040" s="1">
        <v>20132</v>
      </c>
      <c r="B5040" s="1">
        <v>275</v>
      </c>
      <c r="C5040" s="1">
        <f t="shared" si="78"/>
        <v>2.0000000000000002E-5</v>
      </c>
      <c r="D5040" s="1" t="s">
        <v>320</v>
      </c>
      <c r="E5040" s="4">
        <v>2.5606654584407799E-2</v>
      </c>
      <c r="F5040" s="66">
        <f>Cat_Results[[#This Row],[TotalLossInOriginalCurrency]] / INDEX(Exchange_Rate[Exchange Rate], MATCH(Cat_Results[[#This Row],[Currency]], Exchange_Rate[Currency], 0))</f>
        <v>2.5606654584407799E-2</v>
      </c>
    </row>
    <row r="5041" spans="1:6" x14ac:dyDescent="0.3">
      <c r="A5041" s="1">
        <v>20134</v>
      </c>
      <c r="B5041" s="1">
        <v>196</v>
      </c>
      <c r="C5041" s="1">
        <f t="shared" si="78"/>
        <v>2.0000000000000002E-5</v>
      </c>
      <c r="D5041" s="1" t="s">
        <v>320</v>
      </c>
      <c r="E5041" s="4">
        <v>2094.0852843448502</v>
      </c>
      <c r="F5041" s="66">
        <f>Cat_Results[[#This Row],[TotalLossInOriginalCurrency]] / INDEX(Exchange_Rate[Exchange Rate], MATCH(Cat_Results[[#This Row],[Currency]], Exchange_Rate[Currency], 0))</f>
        <v>2094.0852843448502</v>
      </c>
    </row>
    <row r="5042" spans="1:6" x14ac:dyDescent="0.3">
      <c r="A5042" s="1">
        <v>20135</v>
      </c>
      <c r="B5042" s="1">
        <v>233</v>
      </c>
      <c r="C5042" s="1">
        <f t="shared" si="78"/>
        <v>2.0000000000000002E-5</v>
      </c>
      <c r="D5042" s="1" t="s">
        <v>321</v>
      </c>
      <c r="E5042" s="4">
        <v>7.0154918015101556E-3</v>
      </c>
      <c r="F5042" s="66">
        <f>Cat_Results[[#This Row],[TotalLossInOriginalCurrency]] / INDEX(Exchange_Rate[Exchange Rate], MATCH(Cat_Results[[#This Row],[Currency]], Exchange_Rate[Currency], 0))</f>
        <v>1.0991171002388E-2</v>
      </c>
    </row>
    <row r="5043" spans="1:6" x14ac:dyDescent="0.3">
      <c r="A5043" s="1">
        <v>20144</v>
      </c>
      <c r="B5043" s="1">
        <v>280</v>
      </c>
      <c r="C5043" s="1">
        <f t="shared" si="78"/>
        <v>2.0000000000000002E-5</v>
      </c>
      <c r="D5043" s="1" t="s">
        <v>321</v>
      </c>
      <c r="E5043" s="4">
        <v>3540391.1752103828</v>
      </c>
      <c r="F5043" s="66">
        <f>Cat_Results[[#This Row],[TotalLossInOriginalCurrency]] / INDEX(Exchange_Rate[Exchange Rate], MATCH(Cat_Results[[#This Row],[Currency]], Exchange_Rate[Currency], 0))</f>
        <v>5546730.8526689904</v>
      </c>
    </row>
    <row r="5044" spans="1:6" x14ac:dyDescent="0.3">
      <c r="A5044" s="1">
        <v>20145</v>
      </c>
      <c r="B5044" s="1">
        <v>219</v>
      </c>
      <c r="C5044" s="1">
        <f t="shared" si="78"/>
        <v>2.0000000000000002E-5</v>
      </c>
      <c r="D5044" s="1" t="s">
        <v>323</v>
      </c>
      <c r="E5044" s="4">
        <v>0.99923411562632558</v>
      </c>
      <c r="F5044" s="66">
        <f>Cat_Results[[#This Row],[TotalLossInOriginalCurrency]] / INDEX(Exchange_Rate[Exchange Rate], MATCH(Cat_Results[[#This Row],[Currency]], Exchange_Rate[Currency], 0))</f>
        <v>1.2597344815731E-2</v>
      </c>
    </row>
    <row r="5045" spans="1:6" x14ac:dyDescent="0.3">
      <c r="A5045" s="1">
        <v>20148</v>
      </c>
      <c r="B5045" s="1">
        <v>229</v>
      </c>
      <c r="C5045" s="1">
        <f t="shared" si="78"/>
        <v>2.0000000000000002E-5</v>
      </c>
      <c r="D5045" s="1" t="s">
        <v>321</v>
      </c>
      <c r="E5045" s="4">
        <v>260709.19147673165</v>
      </c>
      <c r="F5045" s="66">
        <f>Cat_Results[[#This Row],[TotalLossInOriginalCurrency]] / INDEX(Exchange_Rate[Exchange Rate], MATCH(Cat_Results[[#This Row],[Currency]], Exchange_Rate[Currency], 0))</f>
        <v>408453.09017369902</v>
      </c>
    </row>
    <row r="5046" spans="1:6" x14ac:dyDescent="0.3">
      <c r="A5046" s="1">
        <v>20151</v>
      </c>
      <c r="B5046" s="1">
        <v>311</v>
      </c>
      <c r="C5046" s="1">
        <f t="shared" si="78"/>
        <v>2.0000000000000002E-5</v>
      </c>
      <c r="D5046" s="1" t="s">
        <v>320</v>
      </c>
      <c r="E5046" s="4">
        <v>2634461.7773618102</v>
      </c>
      <c r="F5046" s="66">
        <f>Cat_Results[[#This Row],[TotalLossInOriginalCurrency]] / INDEX(Exchange_Rate[Exchange Rate], MATCH(Cat_Results[[#This Row],[Currency]], Exchange_Rate[Currency], 0))</f>
        <v>2634461.7773618102</v>
      </c>
    </row>
    <row r="5047" spans="1:6" x14ac:dyDescent="0.3">
      <c r="A5047" s="1">
        <v>20151</v>
      </c>
      <c r="B5047" s="1">
        <v>298</v>
      </c>
      <c r="C5047" s="1">
        <f t="shared" si="78"/>
        <v>2.0000000000000002E-5</v>
      </c>
      <c r="D5047" s="1" t="s">
        <v>320</v>
      </c>
      <c r="E5047" s="4">
        <v>1.47731751203537E-2</v>
      </c>
      <c r="F5047" s="66">
        <f>Cat_Results[[#This Row],[TotalLossInOriginalCurrency]] / INDEX(Exchange_Rate[Exchange Rate], MATCH(Cat_Results[[#This Row],[Currency]], Exchange_Rate[Currency], 0))</f>
        <v>1.47731751203537E-2</v>
      </c>
    </row>
    <row r="5048" spans="1:6" x14ac:dyDescent="0.3">
      <c r="A5048" s="1">
        <v>20153</v>
      </c>
      <c r="B5048" s="1">
        <v>192</v>
      </c>
      <c r="C5048" s="1">
        <f t="shared" si="78"/>
        <v>2.0000000000000002E-5</v>
      </c>
      <c r="D5048" s="1" t="s">
        <v>320</v>
      </c>
      <c r="E5048" s="4">
        <v>1337174.8432139601</v>
      </c>
      <c r="F5048" s="66">
        <f>Cat_Results[[#This Row],[TotalLossInOriginalCurrency]] / INDEX(Exchange_Rate[Exchange Rate], MATCH(Cat_Results[[#This Row],[Currency]], Exchange_Rate[Currency], 0))</f>
        <v>1337174.8432139601</v>
      </c>
    </row>
    <row r="5049" spans="1:6" x14ac:dyDescent="0.3">
      <c r="A5049" s="1">
        <v>20153</v>
      </c>
      <c r="B5049" s="1">
        <v>282</v>
      </c>
      <c r="C5049" s="1">
        <f t="shared" si="78"/>
        <v>2.0000000000000002E-5</v>
      </c>
      <c r="D5049" s="1" t="s">
        <v>320</v>
      </c>
      <c r="E5049" s="4">
        <v>3468.0871288701901</v>
      </c>
      <c r="F5049" s="66">
        <f>Cat_Results[[#This Row],[TotalLossInOriginalCurrency]] / INDEX(Exchange_Rate[Exchange Rate], MATCH(Cat_Results[[#This Row],[Currency]], Exchange_Rate[Currency], 0))</f>
        <v>3468.0871288701901</v>
      </c>
    </row>
    <row r="5050" spans="1:6" x14ac:dyDescent="0.3">
      <c r="A5050" s="1">
        <v>20153</v>
      </c>
      <c r="B5050" s="1">
        <v>222</v>
      </c>
      <c r="C5050" s="1">
        <f t="shared" si="78"/>
        <v>2.0000000000000002E-5</v>
      </c>
      <c r="D5050" s="1" t="s">
        <v>320</v>
      </c>
      <c r="E5050" s="4">
        <v>4896.6210806444296</v>
      </c>
      <c r="F5050" s="66">
        <f>Cat_Results[[#This Row],[TotalLossInOriginalCurrency]] / INDEX(Exchange_Rate[Exchange Rate], MATCH(Cat_Results[[#This Row],[Currency]], Exchange_Rate[Currency], 0))</f>
        <v>4896.6210806444296</v>
      </c>
    </row>
    <row r="5051" spans="1:6" x14ac:dyDescent="0.3">
      <c r="A5051" s="1">
        <v>20159</v>
      </c>
      <c r="B5051" s="1">
        <v>185</v>
      </c>
      <c r="C5051" s="1">
        <f t="shared" si="78"/>
        <v>2.0000000000000002E-5</v>
      </c>
      <c r="D5051" s="1" t="s">
        <v>321</v>
      </c>
      <c r="E5051" s="4">
        <v>0.24941301555451317</v>
      </c>
      <c r="F5051" s="66">
        <f>Cat_Results[[#This Row],[TotalLossInOriginalCurrency]] / INDEX(Exchange_Rate[Exchange Rate], MATCH(Cat_Results[[#This Row],[Currency]], Exchange_Rate[Currency], 0))</f>
        <v>0.39075537136125099</v>
      </c>
    </row>
    <row r="5052" spans="1:6" x14ac:dyDescent="0.3">
      <c r="A5052" s="1">
        <v>20162</v>
      </c>
      <c r="B5052" s="1">
        <v>213</v>
      </c>
      <c r="C5052" s="1">
        <f t="shared" si="78"/>
        <v>2.0000000000000002E-5</v>
      </c>
      <c r="D5052" s="1" t="s">
        <v>320</v>
      </c>
      <c r="E5052" s="4">
        <v>19.9139293432236</v>
      </c>
      <c r="F5052" s="66">
        <f>Cat_Results[[#This Row],[TotalLossInOriginalCurrency]] / INDEX(Exchange_Rate[Exchange Rate], MATCH(Cat_Results[[#This Row],[Currency]], Exchange_Rate[Currency], 0))</f>
        <v>19.9139293432236</v>
      </c>
    </row>
    <row r="5053" spans="1:6" x14ac:dyDescent="0.3">
      <c r="A5053" s="1">
        <v>20162</v>
      </c>
      <c r="B5053" s="1">
        <v>203</v>
      </c>
      <c r="C5053" s="1">
        <f t="shared" si="78"/>
        <v>2.0000000000000002E-5</v>
      </c>
      <c r="D5053" s="1" t="s">
        <v>320</v>
      </c>
      <c r="E5053" s="4">
        <v>0.64130234718322798</v>
      </c>
      <c r="F5053" s="66">
        <f>Cat_Results[[#This Row],[TotalLossInOriginalCurrency]] / INDEX(Exchange_Rate[Exchange Rate], MATCH(Cat_Results[[#This Row],[Currency]], Exchange_Rate[Currency], 0))</f>
        <v>0.64130234718322798</v>
      </c>
    </row>
    <row r="5054" spans="1:6" x14ac:dyDescent="0.3">
      <c r="A5054" s="1">
        <v>20162</v>
      </c>
      <c r="B5054" s="1">
        <v>228</v>
      </c>
      <c r="C5054" s="1">
        <f t="shared" si="78"/>
        <v>2.0000000000000002E-5</v>
      </c>
      <c r="D5054" s="1" t="s">
        <v>320</v>
      </c>
      <c r="E5054" s="4">
        <v>1.79783776402473E-2</v>
      </c>
      <c r="F5054" s="66">
        <f>Cat_Results[[#This Row],[TotalLossInOriginalCurrency]] / INDEX(Exchange_Rate[Exchange Rate], MATCH(Cat_Results[[#This Row],[Currency]], Exchange_Rate[Currency], 0))</f>
        <v>1.79783776402473E-2</v>
      </c>
    </row>
    <row r="5055" spans="1:6" x14ac:dyDescent="0.3">
      <c r="A5055" s="1">
        <v>20167</v>
      </c>
      <c r="B5055" s="1">
        <v>233</v>
      </c>
      <c r="C5055" s="1">
        <f t="shared" si="78"/>
        <v>2.0000000000000002E-5</v>
      </c>
      <c r="D5055" s="1" t="s">
        <v>321</v>
      </c>
      <c r="E5055" s="4">
        <v>4961240.8684643293</v>
      </c>
      <c r="F5055" s="66">
        <f>Cat_Results[[#This Row],[TotalLossInOriginalCurrency]] / INDEX(Exchange_Rate[Exchange Rate], MATCH(Cat_Results[[#This Row],[Currency]], Exchange_Rate[Currency], 0))</f>
        <v>7772776.0664746687</v>
      </c>
    </row>
    <row r="5056" spans="1:6" x14ac:dyDescent="0.3">
      <c r="A5056" s="1">
        <v>20174</v>
      </c>
      <c r="B5056" s="1">
        <v>200</v>
      </c>
      <c r="C5056" s="1">
        <f t="shared" si="78"/>
        <v>2.0000000000000002E-5</v>
      </c>
      <c r="D5056" s="1" t="s">
        <v>321</v>
      </c>
      <c r="E5056" s="4">
        <v>34778.795781340887</v>
      </c>
      <c r="F5056" s="66">
        <f>Cat_Results[[#This Row],[TotalLossInOriginalCurrency]] / INDEX(Exchange_Rate[Exchange Rate], MATCH(Cat_Results[[#This Row],[Currency]], Exchange_Rate[Currency], 0))</f>
        <v>54487.939335566298</v>
      </c>
    </row>
    <row r="5057" spans="1:6" x14ac:dyDescent="0.3">
      <c r="A5057" s="1">
        <v>20178</v>
      </c>
      <c r="B5057" s="1">
        <v>251</v>
      </c>
      <c r="C5057" s="1">
        <f t="shared" si="78"/>
        <v>2.0000000000000002E-5</v>
      </c>
      <c r="D5057" s="1" t="s">
        <v>320</v>
      </c>
      <c r="E5057" s="4">
        <v>1.2597344815731E-2</v>
      </c>
      <c r="F5057" s="66">
        <f>Cat_Results[[#This Row],[TotalLossInOriginalCurrency]] / INDEX(Exchange_Rate[Exchange Rate], MATCH(Cat_Results[[#This Row],[Currency]], Exchange_Rate[Currency], 0))</f>
        <v>1.2597344815731E-2</v>
      </c>
    </row>
    <row r="5058" spans="1:6" x14ac:dyDescent="0.3">
      <c r="A5058" s="1">
        <v>20182</v>
      </c>
      <c r="B5058" s="1">
        <v>237</v>
      </c>
      <c r="C5058" s="1">
        <f t="shared" si="78"/>
        <v>2.0000000000000002E-5</v>
      </c>
      <c r="D5058" s="1" t="s">
        <v>320</v>
      </c>
      <c r="E5058" s="4">
        <v>1046.5300088748299</v>
      </c>
      <c r="F5058" s="66">
        <f>Cat_Results[[#This Row],[TotalLossInOriginalCurrency]] / INDEX(Exchange_Rate[Exchange Rate], MATCH(Cat_Results[[#This Row],[Currency]], Exchange_Rate[Currency], 0))</f>
        <v>1046.5300088748299</v>
      </c>
    </row>
    <row r="5059" spans="1:6" x14ac:dyDescent="0.3">
      <c r="A5059" s="1">
        <v>20184</v>
      </c>
      <c r="B5059" s="1">
        <v>330</v>
      </c>
      <c r="C5059" s="1">
        <f t="shared" si="78"/>
        <v>2.0000000000000002E-5</v>
      </c>
      <c r="D5059" s="1" t="s">
        <v>320</v>
      </c>
      <c r="E5059" s="4">
        <v>6.0775130987167402E-3</v>
      </c>
      <c r="F5059" s="66">
        <f>Cat_Results[[#This Row],[TotalLossInOriginalCurrency]] / INDEX(Exchange_Rate[Exchange Rate], MATCH(Cat_Results[[#This Row],[Currency]], Exchange_Rate[Currency], 0))</f>
        <v>6.0775130987167402E-3</v>
      </c>
    </row>
    <row r="5060" spans="1:6" x14ac:dyDescent="0.3">
      <c r="A5060" s="1">
        <v>20185</v>
      </c>
      <c r="B5060" s="1">
        <v>294</v>
      </c>
      <c r="C5060" s="1">
        <f t="shared" si="78"/>
        <v>2.0000000000000002E-5</v>
      </c>
      <c r="D5060" s="1" t="s">
        <v>320</v>
      </c>
      <c r="E5060" s="4">
        <v>3.91684472560883E-3</v>
      </c>
      <c r="F5060" s="66">
        <f>Cat_Results[[#This Row],[TotalLossInOriginalCurrency]] / INDEX(Exchange_Rate[Exchange Rate], MATCH(Cat_Results[[#This Row],[Currency]], Exchange_Rate[Currency], 0))</f>
        <v>3.91684472560883E-3</v>
      </c>
    </row>
    <row r="5061" spans="1:6" x14ac:dyDescent="0.3">
      <c r="A5061" s="1">
        <v>20187</v>
      </c>
      <c r="B5061" s="1">
        <v>233</v>
      </c>
      <c r="C5061" s="1">
        <f t="shared" si="78"/>
        <v>2.0000000000000002E-5</v>
      </c>
      <c r="D5061" s="1" t="s">
        <v>321</v>
      </c>
      <c r="E5061" s="4">
        <v>1.6851519849813248</v>
      </c>
      <c r="F5061" s="66">
        <f>Cat_Results[[#This Row],[TotalLossInOriginalCurrency]] / INDEX(Exchange_Rate[Exchange Rate], MATCH(Cat_Results[[#This Row],[Currency]], Exchange_Rate[Currency], 0))</f>
        <v>2.6401276141405101</v>
      </c>
    </row>
    <row r="5062" spans="1:6" x14ac:dyDescent="0.3">
      <c r="A5062" s="1">
        <v>20188</v>
      </c>
      <c r="B5062" s="1">
        <v>254</v>
      </c>
      <c r="C5062" s="1">
        <f t="shared" ref="C5062:C5125" si="79">1/50000</f>
        <v>2.0000000000000002E-5</v>
      </c>
      <c r="D5062" s="1" t="s">
        <v>320</v>
      </c>
      <c r="E5062" s="4">
        <v>104.410807080567</v>
      </c>
      <c r="F5062" s="66">
        <f>Cat_Results[[#This Row],[TotalLossInOriginalCurrency]] / INDEX(Exchange_Rate[Exchange Rate], MATCH(Cat_Results[[#This Row],[Currency]], Exchange_Rate[Currency], 0))</f>
        <v>104.410807080567</v>
      </c>
    </row>
    <row r="5063" spans="1:6" x14ac:dyDescent="0.3">
      <c r="A5063" s="1">
        <v>20188</v>
      </c>
      <c r="B5063" s="1">
        <v>278</v>
      </c>
      <c r="C5063" s="1">
        <f t="shared" si="79"/>
        <v>2.0000000000000002E-5</v>
      </c>
      <c r="D5063" s="1" t="s">
        <v>321</v>
      </c>
      <c r="E5063" s="4">
        <v>1.688233939260245E-3</v>
      </c>
      <c r="F5063" s="66">
        <f>Cat_Results[[#This Row],[TotalLossInOriginalCurrency]] / INDEX(Exchange_Rate[Exchange Rate], MATCH(Cat_Results[[#This Row],[Currency]], Exchange_Rate[Currency], 0))</f>
        <v>2.6449561119079599E-3</v>
      </c>
    </row>
    <row r="5064" spans="1:6" x14ac:dyDescent="0.3">
      <c r="A5064" s="1">
        <v>20190</v>
      </c>
      <c r="B5064" s="1">
        <v>273</v>
      </c>
      <c r="C5064" s="1">
        <f t="shared" si="79"/>
        <v>2.0000000000000002E-5</v>
      </c>
      <c r="D5064" s="1" t="s">
        <v>320</v>
      </c>
      <c r="E5064" s="4">
        <v>6.3931267708540004E-2</v>
      </c>
      <c r="F5064" s="66">
        <f>Cat_Results[[#This Row],[TotalLossInOriginalCurrency]] / INDEX(Exchange_Rate[Exchange Rate], MATCH(Cat_Results[[#This Row],[Currency]], Exchange_Rate[Currency], 0))</f>
        <v>6.3931267708540004E-2</v>
      </c>
    </row>
    <row r="5065" spans="1:6" x14ac:dyDescent="0.3">
      <c r="A5065" s="1">
        <v>20198</v>
      </c>
      <c r="B5065" s="1">
        <v>287</v>
      </c>
      <c r="C5065" s="1">
        <f t="shared" si="79"/>
        <v>2.0000000000000002E-5</v>
      </c>
      <c r="D5065" s="1" t="s">
        <v>320</v>
      </c>
      <c r="E5065" s="4">
        <v>1686843.52014879</v>
      </c>
      <c r="F5065" s="66">
        <f>Cat_Results[[#This Row],[TotalLossInOriginalCurrency]] / INDEX(Exchange_Rate[Exchange Rate], MATCH(Cat_Results[[#This Row],[Currency]], Exchange_Rate[Currency], 0))</f>
        <v>1686843.52014879</v>
      </c>
    </row>
    <row r="5066" spans="1:6" x14ac:dyDescent="0.3">
      <c r="A5066" s="1">
        <v>20203</v>
      </c>
      <c r="B5066" s="1">
        <v>213</v>
      </c>
      <c r="C5066" s="1">
        <f t="shared" si="79"/>
        <v>2.0000000000000002E-5</v>
      </c>
      <c r="D5066" s="1" t="s">
        <v>323</v>
      </c>
      <c r="E5066" s="4">
        <v>407887.22925684799</v>
      </c>
      <c r="F5066" s="66">
        <f>Cat_Results[[#This Row],[TotalLossInOriginalCurrency]] / INDEX(Exchange_Rate[Exchange Rate], MATCH(Cat_Results[[#This Row],[Currency]], Exchange_Rate[Currency], 0))</f>
        <v>5142.2344298772496</v>
      </c>
    </row>
    <row r="5067" spans="1:6" x14ac:dyDescent="0.3">
      <c r="A5067" s="1">
        <v>20211</v>
      </c>
      <c r="B5067" s="1">
        <v>277</v>
      </c>
      <c r="C5067" s="1">
        <f t="shared" si="79"/>
        <v>2.0000000000000002E-5</v>
      </c>
      <c r="D5067" s="1" t="s">
        <v>320</v>
      </c>
      <c r="E5067" s="4">
        <v>222.59234257768799</v>
      </c>
      <c r="F5067" s="66">
        <f>Cat_Results[[#This Row],[TotalLossInOriginalCurrency]] / INDEX(Exchange_Rate[Exchange Rate], MATCH(Cat_Results[[#This Row],[Currency]], Exchange_Rate[Currency], 0))</f>
        <v>222.59234257768799</v>
      </c>
    </row>
    <row r="5068" spans="1:6" x14ac:dyDescent="0.3">
      <c r="A5068" s="1">
        <v>20220</v>
      </c>
      <c r="B5068" s="1">
        <v>228</v>
      </c>
      <c r="C5068" s="1">
        <f t="shared" si="79"/>
        <v>2.0000000000000002E-5</v>
      </c>
      <c r="D5068" s="1" t="s">
        <v>320</v>
      </c>
      <c r="E5068" s="4">
        <v>102238.41270930201</v>
      </c>
      <c r="F5068" s="66">
        <f>Cat_Results[[#This Row],[TotalLossInOriginalCurrency]] / INDEX(Exchange_Rate[Exchange Rate], MATCH(Cat_Results[[#This Row],[Currency]], Exchange_Rate[Currency], 0))</f>
        <v>102238.41270930201</v>
      </c>
    </row>
    <row r="5069" spans="1:6" x14ac:dyDescent="0.3">
      <c r="A5069" s="1">
        <v>20226</v>
      </c>
      <c r="B5069" s="1">
        <v>262</v>
      </c>
      <c r="C5069" s="1">
        <f t="shared" si="79"/>
        <v>2.0000000000000002E-5</v>
      </c>
      <c r="D5069" s="1" t="s">
        <v>320</v>
      </c>
      <c r="E5069" s="4">
        <v>1515.28532613026</v>
      </c>
      <c r="F5069" s="66">
        <f>Cat_Results[[#This Row],[TotalLossInOriginalCurrency]] / INDEX(Exchange_Rate[Exchange Rate], MATCH(Cat_Results[[#This Row],[Currency]], Exchange_Rate[Currency], 0))</f>
        <v>1515.28532613026</v>
      </c>
    </row>
    <row r="5070" spans="1:6" x14ac:dyDescent="0.3">
      <c r="A5070" s="1">
        <v>20229</v>
      </c>
      <c r="B5070" s="1">
        <v>223</v>
      </c>
      <c r="C5070" s="1">
        <f t="shared" si="79"/>
        <v>2.0000000000000002E-5</v>
      </c>
      <c r="D5070" s="1" t="s">
        <v>320</v>
      </c>
      <c r="E5070" s="4">
        <v>4.0529150739312199</v>
      </c>
      <c r="F5070" s="66">
        <f>Cat_Results[[#This Row],[TotalLossInOriginalCurrency]] / INDEX(Exchange_Rate[Exchange Rate], MATCH(Cat_Results[[#This Row],[Currency]], Exchange_Rate[Currency], 0))</f>
        <v>4.0529150739312199</v>
      </c>
    </row>
    <row r="5071" spans="1:6" x14ac:dyDescent="0.3">
      <c r="A5071" s="1">
        <v>20236</v>
      </c>
      <c r="B5071" s="1">
        <v>291</v>
      </c>
      <c r="C5071" s="1">
        <f t="shared" si="79"/>
        <v>2.0000000000000002E-5</v>
      </c>
      <c r="D5071" s="1" t="s">
        <v>321</v>
      </c>
      <c r="E5071" s="4">
        <v>932562.99792491423</v>
      </c>
      <c r="F5071" s="66">
        <f>Cat_Results[[#This Row],[TotalLossInOriginalCurrency]] / INDEX(Exchange_Rate[Exchange Rate], MATCH(Cat_Results[[#This Row],[Currency]], Exchange_Rate[Currency], 0))</f>
        <v>1461046.4484451299</v>
      </c>
    </row>
    <row r="5072" spans="1:6" x14ac:dyDescent="0.3">
      <c r="A5072" s="1">
        <v>20239</v>
      </c>
      <c r="B5072" s="1">
        <v>303</v>
      </c>
      <c r="C5072" s="1">
        <f t="shared" si="79"/>
        <v>2.0000000000000002E-5</v>
      </c>
      <c r="D5072" s="1" t="s">
        <v>322</v>
      </c>
      <c r="E5072" s="4">
        <v>9.3604626755678828E-3</v>
      </c>
      <c r="F5072" s="66">
        <f>Cat_Results[[#This Row],[TotalLossInOriginalCurrency]] / INDEX(Exchange_Rate[Exchange Rate], MATCH(Cat_Results[[#This Row],[Currency]], Exchange_Rate[Currency], 0))</f>
        <v>1.14974565804005E-2</v>
      </c>
    </row>
    <row r="5073" spans="1:6" x14ac:dyDescent="0.3">
      <c r="A5073" s="1">
        <v>20240</v>
      </c>
      <c r="B5073" s="1">
        <v>227</v>
      </c>
      <c r="C5073" s="1">
        <f t="shared" si="79"/>
        <v>2.0000000000000002E-5</v>
      </c>
      <c r="D5073" s="1" t="s">
        <v>320</v>
      </c>
      <c r="E5073" s="4">
        <v>1641455.7987681299</v>
      </c>
      <c r="F5073" s="66">
        <f>Cat_Results[[#This Row],[TotalLossInOriginalCurrency]] / INDEX(Exchange_Rate[Exchange Rate], MATCH(Cat_Results[[#This Row],[Currency]], Exchange_Rate[Currency], 0))</f>
        <v>1641455.7987681299</v>
      </c>
    </row>
    <row r="5074" spans="1:6" x14ac:dyDescent="0.3">
      <c r="A5074" s="1">
        <v>20240</v>
      </c>
      <c r="B5074" s="1">
        <v>249</v>
      </c>
      <c r="C5074" s="1">
        <f t="shared" si="79"/>
        <v>2.0000000000000002E-5</v>
      </c>
      <c r="D5074" s="1" t="s">
        <v>320</v>
      </c>
      <c r="E5074" s="4">
        <v>1498.06859923761</v>
      </c>
      <c r="F5074" s="66">
        <f>Cat_Results[[#This Row],[TotalLossInOriginalCurrency]] / INDEX(Exchange_Rate[Exchange Rate], MATCH(Cat_Results[[#This Row],[Currency]], Exchange_Rate[Currency], 0))</f>
        <v>1498.06859923761</v>
      </c>
    </row>
    <row r="5075" spans="1:6" x14ac:dyDescent="0.3">
      <c r="A5075" s="1">
        <v>20251</v>
      </c>
      <c r="B5075" s="1">
        <v>311</v>
      </c>
      <c r="C5075" s="1">
        <f t="shared" si="79"/>
        <v>2.0000000000000002E-5</v>
      </c>
      <c r="D5075" s="1" t="s">
        <v>323</v>
      </c>
      <c r="E5075" s="4">
        <v>36211.304064223055</v>
      </c>
      <c r="F5075" s="66">
        <f>Cat_Results[[#This Row],[TotalLossInOriginalCurrency]] / INDEX(Exchange_Rate[Exchange Rate], MATCH(Cat_Results[[#This Row],[Currency]], Exchange_Rate[Currency], 0))</f>
        <v>456.515921935243</v>
      </c>
    </row>
    <row r="5076" spans="1:6" x14ac:dyDescent="0.3">
      <c r="A5076" s="1">
        <v>20251</v>
      </c>
      <c r="B5076" s="1">
        <v>271</v>
      </c>
      <c r="C5076" s="1">
        <f t="shared" si="79"/>
        <v>2.0000000000000002E-5</v>
      </c>
      <c r="D5076" s="1" t="s">
        <v>320</v>
      </c>
      <c r="E5076" s="4">
        <v>200113.84086190499</v>
      </c>
      <c r="F5076" s="66">
        <f>Cat_Results[[#This Row],[TotalLossInOriginalCurrency]] / INDEX(Exchange_Rate[Exchange Rate], MATCH(Cat_Results[[#This Row],[Currency]], Exchange_Rate[Currency], 0))</f>
        <v>200113.84086190499</v>
      </c>
    </row>
    <row r="5077" spans="1:6" x14ac:dyDescent="0.3">
      <c r="A5077" s="1">
        <v>20261</v>
      </c>
      <c r="B5077" s="1">
        <v>244</v>
      </c>
      <c r="C5077" s="1">
        <f t="shared" si="79"/>
        <v>2.0000000000000002E-5</v>
      </c>
      <c r="D5077" s="1" t="s">
        <v>321</v>
      </c>
      <c r="E5077" s="4">
        <v>261.14992795081719</v>
      </c>
      <c r="F5077" s="66">
        <f>Cat_Results[[#This Row],[TotalLossInOriginalCurrency]] / INDEX(Exchange_Rate[Exchange Rate], MATCH(Cat_Results[[#This Row],[Currency]], Exchange_Rate[Currency], 0))</f>
        <v>409.14359200745798</v>
      </c>
    </row>
    <row r="5078" spans="1:6" x14ac:dyDescent="0.3">
      <c r="A5078" s="1">
        <v>20265</v>
      </c>
      <c r="B5078" s="1">
        <v>261</v>
      </c>
      <c r="C5078" s="1">
        <f t="shared" si="79"/>
        <v>2.0000000000000002E-5</v>
      </c>
      <c r="D5078" s="1" t="s">
        <v>321</v>
      </c>
      <c r="E5078" s="4">
        <v>2.351975001451816E-2</v>
      </c>
      <c r="F5078" s="66">
        <f>Cat_Results[[#This Row],[TotalLossInOriginalCurrency]] / INDEX(Exchange_Rate[Exchange Rate], MATCH(Cat_Results[[#This Row],[Currency]], Exchange_Rate[Currency], 0))</f>
        <v>3.6848392337560702E-2</v>
      </c>
    </row>
    <row r="5079" spans="1:6" x14ac:dyDescent="0.3">
      <c r="A5079" s="1">
        <v>20267</v>
      </c>
      <c r="B5079" s="1">
        <v>209</v>
      </c>
      <c r="C5079" s="1">
        <f t="shared" si="79"/>
        <v>2.0000000000000002E-5</v>
      </c>
      <c r="D5079" s="1" t="s">
        <v>320</v>
      </c>
      <c r="E5079" s="4">
        <v>1419810.1681456601</v>
      </c>
      <c r="F5079" s="66">
        <f>Cat_Results[[#This Row],[TotalLossInOriginalCurrency]] / INDEX(Exchange_Rate[Exchange Rate], MATCH(Cat_Results[[#This Row],[Currency]], Exchange_Rate[Currency], 0))</f>
        <v>1419810.1681456601</v>
      </c>
    </row>
    <row r="5080" spans="1:6" x14ac:dyDescent="0.3">
      <c r="A5080" s="1">
        <v>20267</v>
      </c>
      <c r="B5080" s="1">
        <v>206</v>
      </c>
      <c r="C5080" s="1">
        <f t="shared" si="79"/>
        <v>2.0000000000000002E-5</v>
      </c>
      <c r="D5080" s="1" t="s">
        <v>320</v>
      </c>
      <c r="E5080" s="4">
        <v>6.0775130987167402E-3</v>
      </c>
      <c r="F5080" s="66">
        <f>Cat_Results[[#This Row],[TotalLossInOriginalCurrency]] / INDEX(Exchange_Rate[Exchange Rate], MATCH(Cat_Results[[#This Row],[Currency]], Exchange_Rate[Currency], 0))</f>
        <v>6.0775130987167402E-3</v>
      </c>
    </row>
    <row r="5081" spans="1:6" x14ac:dyDescent="0.3">
      <c r="A5081" s="1">
        <v>20271</v>
      </c>
      <c r="B5081" s="1">
        <v>209</v>
      </c>
      <c r="C5081" s="1">
        <f t="shared" si="79"/>
        <v>2.0000000000000002E-5</v>
      </c>
      <c r="D5081" s="1" t="s">
        <v>320</v>
      </c>
      <c r="E5081" s="4">
        <v>10431.268112205</v>
      </c>
      <c r="F5081" s="66">
        <f>Cat_Results[[#This Row],[TotalLossInOriginalCurrency]] / INDEX(Exchange_Rate[Exchange Rate], MATCH(Cat_Results[[#This Row],[Currency]], Exchange_Rate[Currency], 0))</f>
        <v>10431.268112205</v>
      </c>
    </row>
    <row r="5082" spans="1:6" x14ac:dyDescent="0.3">
      <c r="A5082" s="1">
        <v>20276</v>
      </c>
      <c r="B5082" s="1">
        <v>234</v>
      </c>
      <c r="C5082" s="1">
        <f t="shared" si="79"/>
        <v>2.0000000000000002E-5</v>
      </c>
      <c r="D5082" s="1" t="s">
        <v>321</v>
      </c>
      <c r="E5082" s="4">
        <v>143649.95854439112</v>
      </c>
      <c r="F5082" s="66">
        <f>Cat_Results[[#This Row],[TotalLossInOriginalCurrency]] / INDEX(Exchange_Rate[Exchange Rate], MATCH(Cat_Results[[#This Row],[Currency]], Exchange_Rate[Currency], 0))</f>
        <v>225056.38998929196</v>
      </c>
    </row>
    <row r="5083" spans="1:6" x14ac:dyDescent="0.3">
      <c r="A5083" s="1">
        <v>20290</v>
      </c>
      <c r="B5083" s="1">
        <v>169</v>
      </c>
      <c r="C5083" s="1">
        <f t="shared" si="79"/>
        <v>2.0000000000000002E-5</v>
      </c>
      <c r="D5083" s="1" t="s">
        <v>321</v>
      </c>
      <c r="E5083" s="4">
        <v>5226.1595632791505</v>
      </c>
      <c r="F5083" s="66">
        <f>Cat_Results[[#This Row],[TotalLossInOriginalCurrency]] / INDEX(Exchange_Rate[Exchange Rate], MATCH(Cat_Results[[#This Row],[Currency]], Exchange_Rate[Currency], 0))</f>
        <v>8187.8241855263304</v>
      </c>
    </row>
    <row r="5084" spans="1:6" x14ac:dyDescent="0.3">
      <c r="A5084" s="1">
        <v>20296</v>
      </c>
      <c r="B5084" s="1">
        <v>261</v>
      </c>
      <c r="C5084" s="1">
        <f t="shared" si="79"/>
        <v>2.0000000000000002E-5</v>
      </c>
      <c r="D5084" s="1" t="s">
        <v>321</v>
      </c>
      <c r="E5084" s="4">
        <v>5.3283587810018511E-2</v>
      </c>
      <c r="F5084" s="66">
        <f>Cat_Results[[#This Row],[TotalLossInOriginalCurrency]] / INDEX(Exchange_Rate[Exchange Rate], MATCH(Cat_Results[[#This Row],[Currency]], Exchange_Rate[Currency], 0))</f>
        <v>8.3479396998882294E-2</v>
      </c>
    </row>
    <row r="5085" spans="1:6" x14ac:dyDescent="0.3">
      <c r="A5085" s="1">
        <v>20321</v>
      </c>
      <c r="B5085" s="1">
        <v>223</v>
      </c>
      <c r="C5085" s="1">
        <f t="shared" si="79"/>
        <v>2.0000000000000002E-5</v>
      </c>
      <c r="D5085" s="1" t="s">
        <v>320</v>
      </c>
      <c r="E5085" s="4">
        <v>42507127.863669597</v>
      </c>
      <c r="F5085" s="66">
        <f>Cat_Results[[#This Row],[TotalLossInOriginalCurrency]] / INDEX(Exchange_Rate[Exchange Rate], MATCH(Cat_Results[[#This Row],[Currency]], Exchange_Rate[Currency], 0))</f>
        <v>42507127.863669597</v>
      </c>
    </row>
    <row r="5086" spans="1:6" x14ac:dyDescent="0.3">
      <c r="A5086" s="1">
        <v>20325</v>
      </c>
      <c r="B5086" s="1">
        <v>291</v>
      </c>
      <c r="C5086" s="1">
        <f t="shared" si="79"/>
        <v>2.0000000000000002E-5</v>
      </c>
      <c r="D5086" s="1" t="s">
        <v>320</v>
      </c>
      <c r="E5086" s="4">
        <v>498.33321825936702</v>
      </c>
      <c r="F5086" s="66">
        <f>Cat_Results[[#This Row],[TotalLossInOriginalCurrency]] / INDEX(Exchange_Rate[Exchange Rate], MATCH(Cat_Results[[#This Row],[Currency]], Exchange_Rate[Currency], 0))</f>
        <v>498.33321825936702</v>
      </c>
    </row>
    <row r="5087" spans="1:6" x14ac:dyDescent="0.3">
      <c r="A5087" s="1">
        <v>20329</v>
      </c>
      <c r="B5087" s="1">
        <v>231</v>
      </c>
      <c r="C5087" s="1">
        <f t="shared" si="79"/>
        <v>2.0000000000000002E-5</v>
      </c>
      <c r="D5087" s="1" t="s">
        <v>321</v>
      </c>
      <c r="E5087" s="4">
        <v>101.58337231860551</v>
      </c>
      <c r="F5087" s="66">
        <f>Cat_Results[[#This Row],[TotalLossInOriginalCurrency]] / INDEX(Exchange_Rate[Exchange Rate], MATCH(Cat_Results[[#This Row],[Currency]], Exchange_Rate[Currency], 0))</f>
        <v>159.15066936757</v>
      </c>
    </row>
    <row r="5088" spans="1:6" x14ac:dyDescent="0.3">
      <c r="A5088" s="1">
        <v>20337</v>
      </c>
      <c r="B5088" s="1">
        <v>281</v>
      </c>
      <c r="C5088" s="1">
        <f t="shared" si="79"/>
        <v>2.0000000000000002E-5</v>
      </c>
      <c r="D5088" s="1" t="s">
        <v>320</v>
      </c>
      <c r="E5088" s="4">
        <v>4.7177821397781398E-3</v>
      </c>
      <c r="F5088" s="66">
        <f>Cat_Results[[#This Row],[TotalLossInOriginalCurrency]] / INDEX(Exchange_Rate[Exchange Rate], MATCH(Cat_Results[[#This Row],[Currency]], Exchange_Rate[Currency], 0))</f>
        <v>4.7177821397781398E-3</v>
      </c>
    </row>
    <row r="5089" spans="1:6" x14ac:dyDescent="0.3">
      <c r="A5089" s="1">
        <v>20342</v>
      </c>
      <c r="B5089" s="1">
        <v>252</v>
      </c>
      <c r="C5089" s="1">
        <f t="shared" si="79"/>
        <v>2.0000000000000002E-5</v>
      </c>
      <c r="D5089" s="1" t="s">
        <v>320</v>
      </c>
      <c r="E5089" s="4">
        <v>1972527.4168108499</v>
      </c>
      <c r="F5089" s="66">
        <f>Cat_Results[[#This Row],[TotalLossInOriginalCurrency]] / INDEX(Exchange_Rate[Exchange Rate], MATCH(Cat_Results[[#This Row],[Currency]], Exchange_Rate[Currency], 0))</f>
        <v>1972527.4168108499</v>
      </c>
    </row>
    <row r="5090" spans="1:6" x14ac:dyDescent="0.3">
      <c r="A5090" s="1">
        <v>20342</v>
      </c>
      <c r="B5090" s="1">
        <v>200</v>
      </c>
      <c r="C5090" s="1">
        <f t="shared" si="79"/>
        <v>2.0000000000000002E-5</v>
      </c>
      <c r="D5090" s="1" t="s">
        <v>320</v>
      </c>
      <c r="E5090" s="4">
        <v>4.8610921949148199E-2</v>
      </c>
      <c r="F5090" s="66">
        <f>Cat_Results[[#This Row],[TotalLossInOriginalCurrency]] / INDEX(Exchange_Rate[Exchange Rate], MATCH(Cat_Results[[#This Row],[Currency]], Exchange_Rate[Currency], 0))</f>
        <v>4.8610921949148199E-2</v>
      </c>
    </row>
    <row r="5091" spans="1:6" x14ac:dyDescent="0.3">
      <c r="A5091" s="1">
        <v>20345</v>
      </c>
      <c r="B5091" s="1">
        <v>267</v>
      </c>
      <c r="C5091" s="1">
        <f t="shared" si="79"/>
        <v>2.0000000000000002E-5</v>
      </c>
      <c r="D5091" s="1" t="s">
        <v>320</v>
      </c>
      <c r="E5091" s="4">
        <v>6215053.1677497802</v>
      </c>
      <c r="F5091" s="66">
        <f>Cat_Results[[#This Row],[TotalLossInOriginalCurrency]] / INDEX(Exchange_Rate[Exchange Rate], MATCH(Cat_Results[[#This Row],[Currency]], Exchange_Rate[Currency], 0))</f>
        <v>6215053.1677497802</v>
      </c>
    </row>
    <row r="5092" spans="1:6" x14ac:dyDescent="0.3">
      <c r="A5092" s="1">
        <v>20349</v>
      </c>
      <c r="B5092" s="1">
        <v>278</v>
      </c>
      <c r="C5092" s="1">
        <f t="shared" si="79"/>
        <v>2.0000000000000002E-5</v>
      </c>
      <c r="D5092" s="1" t="s">
        <v>320</v>
      </c>
      <c r="E5092" s="4">
        <v>30308.151310462501</v>
      </c>
      <c r="F5092" s="66">
        <f>Cat_Results[[#This Row],[TotalLossInOriginalCurrency]] / INDEX(Exchange_Rate[Exchange Rate], MATCH(Cat_Results[[#This Row],[Currency]], Exchange_Rate[Currency], 0))</f>
        <v>30308.151310462501</v>
      </c>
    </row>
    <row r="5093" spans="1:6" x14ac:dyDescent="0.3">
      <c r="A5093" s="1">
        <v>20353</v>
      </c>
      <c r="B5093" s="1">
        <v>257</v>
      </c>
      <c r="C5093" s="1">
        <f t="shared" si="79"/>
        <v>2.0000000000000002E-5</v>
      </c>
      <c r="D5093" s="1" t="s">
        <v>321</v>
      </c>
      <c r="E5093" s="4">
        <v>143201.32484587881</v>
      </c>
      <c r="F5093" s="66">
        <f>Cat_Results[[#This Row],[TotalLossInOriginalCurrency]] / INDEX(Exchange_Rate[Exchange Rate], MATCH(Cat_Results[[#This Row],[Currency]], Exchange_Rate[Currency], 0))</f>
        <v>224353.51557402703</v>
      </c>
    </row>
    <row r="5094" spans="1:6" x14ac:dyDescent="0.3">
      <c r="A5094" s="1">
        <v>20354</v>
      </c>
      <c r="B5094" s="1">
        <v>233</v>
      </c>
      <c r="C5094" s="1">
        <f t="shared" si="79"/>
        <v>2.0000000000000002E-5</v>
      </c>
      <c r="D5094" s="1" t="s">
        <v>321</v>
      </c>
      <c r="E5094" s="4">
        <v>5681.183825625254</v>
      </c>
      <c r="F5094" s="66">
        <f>Cat_Results[[#This Row],[TotalLossInOriginalCurrency]] / INDEX(Exchange_Rate[Exchange Rate], MATCH(Cat_Results[[#This Row],[Currency]], Exchange_Rate[Currency], 0))</f>
        <v>8900.7106971469293</v>
      </c>
    </row>
    <row r="5095" spans="1:6" x14ac:dyDescent="0.3">
      <c r="A5095" s="1">
        <v>20361</v>
      </c>
      <c r="B5095" s="1">
        <v>249</v>
      </c>
      <c r="C5095" s="1">
        <f t="shared" si="79"/>
        <v>2.0000000000000002E-5</v>
      </c>
      <c r="D5095" s="1" t="s">
        <v>320</v>
      </c>
      <c r="E5095" s="4">
        <v>1.2597344815731E-2</v>
      </c>
      <c r="F5095" s="66">
        <f>Cat_Results[[#This Row],[TotalLossInOriginalCurrency]] / INDEX(Exchange_Rate[Exchange Rate], MATCH(Cat_Results[[#This Row],[Currency]], Exchange_Rate[Currency], 0))</f>
        <v>1.2597344815731E-2</v>
      </c>
    </row>
    <row r="5096" spans="1:6" x14ac:dyDescent="0.3">
      <c r="A5096" s="1">
        <v>20365</v>
      </c>
      <c r="B5096" s="1">
        <v>247</v>
      </c>
      <c r="C5096" s="1">
        <f t="shared" si="79"/>
        <v>2.0000000000000002E-5</v>
      </c>
      <c r="D5096" s="1" t="s">
        <v>320</v>
      </c>
      <c r="E5096" s="4">
        <v>2087.9866445511602</v>
      </c>
      <c r="F5096" s="66">
        <f>Cat_Results[[#This Row],[TotalLossInOriginalCurrency]] / INDEX(Exchange_Rate[Exchange Rate], MATCH(Cat_Results[[#This Row],[Currency]], Exchange_Rate[Currency], 0))</f>
        <v>2087.9866445511602</v>
      </c>
    </row>
    <row r="5097" spans="1:6" x14ac:dyDescent="0.3">
      <c r="A5097" s="1">
        <v>20375</v>
      </c>
      <c r="B5097" s="1">
        <v>229</v>
      </c>
      <c r="C5097" s="1">
        <f t="shared" si="79"/>
        <v>2.0000000000000002E-5</v>
      </c>
      <c r="D5097" s="1" t="s">
        <v>320</v>
      </c>
      <c r="E5097" s="4">
        <v>184032.133688651</v>
      </c>
      <c r="F5097" s="66">
        <f>Cat_Results[[#This Row],[TotalLossInOriginalCurrency]] / INDEX(Exchange_Rate[Exchange Rate], MATCH(Cat_Results[[#This Row],[Currency]], Exchange_Rate[Currency], 0))</f>
        <v>184032.133688651</v>
      </c>
    </row>
    <row r="5098" spans="1:6" x14ac:dyDescent="0.3">
      <c r="A5098" s="1">
        <v>20377</v>
      </c>
      <c r="B5098" s="1">
        <v>267</v>
      </c>
      <c r="C5098" s="1">
        <f t="shared" si="79"/>
        <v>2.0000000000000002E-5</v>
      </c>
      <c r="D5098" s="1" t="s">
        <v>320</v>
      </c>
      <c r="E5098" s="4">
        <v>1.2597344815731E-2</v>
      </c>
      <c r="F5098" s="66">
        <f>Cat_Results[[#This Row],[TotalLossInOriginalCurrency]] / INDEX(Exchange_Rate[Exchange Rate], MATCH(Cat_Results[[#This Row],[Currency]], Exchange_Rate[Currency], 0))</f>
        <v>1.2597344815731E-2</v>
      </c>
    </row>
    <row r="5099" spans="1:6" x14ac:dyDescent="0.3">
      <c r="A5099" s="1">
        <v>20380</v>
      </c>
      <c r="B5099" s="1">
        <v>209</v>
      </c>
      <c r="C5099" s="1">
        <f t="shared" si="79"/>
        <v>2.0000000000000002E-5</v>
      </c>
      <c r="D5099" s="1" t="s">
        <v>320</v>
      </c>
      <c r="E5099" s="4">
        <v>1.6428474336862599E-2</v>
      </c>
      <c r="F5099" s="66">
        <f>Cat_Results[[#This Row],[TotalLossInOriginalCurrency]] / INDEX(Exchange_Rate[Exchange Rate], MATCH(Cat_Results[[#This Row],[Currency]], Exchange_Rate[Currency], 0))</f>
        <v>1.6428474336862599E-2</v>
      </c>
    </row>
    <row r="5100" spans="1:6" x14ac:dyDescent="0.3">
      <c r="A5100" s="1">
        <v>20381</v>
      </c>
      <c r="B5100" s="1">
        <v>304</v>
      </c>
      <c r="C5100" s="1">
        <f t="shared" si="79"/>
        <v>2.0000000000000002E-5</v>
      </c>
      <c r="D5100" s="1" t="s">
        <v>320</v>
      </c>
      <c r="E5100" s="4">
        <v>1271504.57313363</v>
      </c>
      <c r="F5100" s="66">
        <f>Cat_Results[[#This Row],[TotalLossInOriginalCurrency]] / INDEX(Exchange_Rate[Exchange Rate], MATCH(Cat_Results[[#This Row],[Currency]], Exchange_Rate[Currency], 0))</f>
        <v>1271504.57313363</v>
      </c>
    </row>
    <row r="5101" spans="1:6" x14ac:dyDescent="0.3">
      <c r="A5101" s="1">
        <v>20385</v>
      </c>
      <c r="B5101" s="1">
        <v>241</v>
      </c>
      <c r="C5101" s="1">
        <f t="shared" si="79"/>
        <v>2.0000000000000002E-5</v>
      </c>
      <c r="D5101" s="1" t="s">
        <v>321</v>
      </c>
      <c r="E5101" s="4">
        <v>1086.5574372386598</v>
      </c>
      <c r="F5101" s="66">
        <f>Cat_Results[[#This Row],[TotalLossInOriginalCurrency]] / INDEX(Exchange_Rate[Exchange Rate], MATCH(Cat_Results[[#This Row],[Currency]], Exchange_Rate[Currency], 0))</f>
        <v>1702.3095364512899</v>
      </c>
    </row>
    <row r="5102" spans="1:6" x14ac:dyDescent="0.3">
      <c r="A5102" s="1">
        <v>20385</v>
      </c>
      <c r="B5102" s="1">
        <v>247</v>
      </c>
      <c r="C5102" s="1">
        <f t="shared" si="79"/>
        <v>2.0000000000000002E-5</v>
      </c>
      <c r="D5102" s="1" t="s">
        <v>321</v>
      </c>
      <c r="E5102" s="4">
        <v>2.900723078878099E-2</v>
      </c>
      <c r="F5102" s="66">
        <f>Cat_Results[[#This Row],[TotalLossInOriginalCurrency]] / INDEX(Exchange_Rate[Exchange Rate], MATCH(Cat_Results[[#This Row],[Currency]], Exchange_Rate[Currency], 0))</f>
        <v>4.5445628464222003E-2</v>
      </c>
    </row>
    <row r="5103" spans="1:6" x14ac:dyDescent="0.3">
      <c r="A5103" s="1">
        <v>20388</v>
      </c>
      <c r="B5103" s="1">
        <v>253</v>
      </c>
      <c r="C5103" s="1">
        <f t="shared" si="79"/>
        <v>2.0000000000000002E-5</v>
      </c>
      <c r="D5103" s="1" t="s">
        <v>321</v>
      </c>
      <c r="E5103" s="4">
        <v>2114547.0961542255</v>
      </c>
      <c r="F5103" s="66">
        <f>Cat_Results[[#This Row],[TotalLossInOriginalCurrency]] / INDEX(Exchange_Rate[Exchange Rate], MATCH(Cat_Results[[#This Row],[Currency]], Exchange_Rate[Currency], 0))</f>
        <v>3312860.9346291502</v>
      </c>
    </row>
    <row r="5104" spans="1:6" x14ac:dyDescent="0.3">
      <c r="A5104" s="1">
        <v>20389</v>
      </c>
      <c r="B5104" s="1">
        <v>220</v>
      </c>
      <c r="C5104" s="1">
        <f t="shared" si="79"/>
        <v>2.0000000000000002E-5</v>
      </c>
      <c r="D5104" s="1" t="s">
        <v>321</v>
      </c>
      <c r="E5104" s="4">
        <v>1447.816407648118</v>
      </c>
      <c r="F5104" s="66">
        <f>Cat_Results[[#This Row],[TotalLossInOriginalCurrency]] / INDEX(Exchange_Rate[Exchange Rate], MATCH(Cat_Results[[#This Row],[Currency]], Exchange_Rate[Currency], 0))</f>
        <v>2268.2939652353498</v>
      </c>
    </row>
    <row r="5105" spans="1:6" x14ac:dyDescent="0.3">
      <c r="A5105" s="1">
        <v>20397</v>
      </c>
      <c r="B5105" s="1">
        <v>188</v>
      </c>
      <c r="C5105" s="1">
        <f t="shared" si="79"/>
        <v>2.0000000000000002E-5</v>
      </c>
      <c r="D5105" s="1" t="s">
        <v>320</v>
      </c>
      <c r="E5105" s="4">
        <v>4.1832029819488499E-3</v>
      </c>
      <c r="F5105" s="66">
        <f>Cat_Results[[#This Row],[TotalLossInOriginalCurrency]] / INDEX(Exchange_Rate[Exchange Rate], MATCH(Cat_Results[[#This Row],[Currency]], Exchange_Rate[Currency], 0))</f>
        <v>4.1832029819488499E-3</v>
      </c>
    </row>
    <row r="5106" spans="1:6" x14ac:dyDescent="0.3">
      <c r="A5106" s="1">
        <v>20399</v>
      </c>
      <c r="B5106" s="1">
        <v>226</v>
      </c>
      <c r="C5106" s="1">
        <f t="shared" si="79"/>
        <v>2.0000000000000002E-5</v>
      </c>
      <c r="D5106" s="1" t="s">
        <v>324</v>
      </c>
      <c r="E5106" s="4">
        <v>64908.570196323228</v>
      </c>
      <c r="F5106" s="66">
        <f>Cat_Results[[#This Row],[TotalLossInOriginalCurrency]] / INDEX(Exchange_Rate[Exchange Rate], MATCH(Cat_Results[[#This Row],[Currency]], Exchange_Rate[Currency], 0))</f>
        <v>65656.9659816809</v>
      </c>
    </row>
    <row r="5107" spans="1:6" x14ac:dyDescent="0.3">
      <c r="A5107" s="1">
        <v>20404</v>
      </c>
      <c r="B5107" s="1">
        <v>195</v>
      </c>
      <c r="C5107" s="1">
        <f t="shared" si="79"/>
        <v>2.0000000000000002E-5</v>
      </c>
      <c r="D5107" s="1" t="s">
        <v>321</v>
      </c>
      <c r="E5107" s="4">
        <v>107614.17260045816</v>
      </c>
      <c r="F5107" s="66">
        <f>Cat_Results[[#This Row],[TotalLossInOriginalCurrency]] / INDEX(Exchange_Rate[Exchange Rate], MATCH(Cat_Results[[#This Row],[Currency]], Exchange_Rate[Currency], 0))</f>
        <v>168599.12416653699</v>
      </c>
    </row>
    <row r="5108" spans="1:6" x14ac:dyDescent="0.3">
      <c r="A5108" s="1">
        <v>20407</v>
      </c>
      <c r="B5108" s="1">
        <v>223</v>
      </c>
      <c r="C5108" s="1">
        <f t="shared" si="79"/>
        <v>2.0000000000000002E-5</v>
      </c>
      <c r="D5108" s="1" t="s">
        <v>320</v>
      </c>
      <c r="E5108" s="4">
        <v>2435811.8243047302</v>
      </c>
      <c r="F5108" s="66">
        <f>Cat_Results[[#This Row],[TotalLossInOriginalCurrency]] / INDEX(Exchange_Rate[Exchange Rate], MATCH(Cat_Results[[#This Row],[Currency]], Exchange_Rate[Currency], 0))</f>
        <v>2435811.8243047302</v>
      </c>
    </row>
    <row r="5109" spans="1:6" x14ac:dyDescent="0.3">
      <c r="A5109" s="1">
        <v>20408</v>
      </c>
      <c r="B5109" s="1">
        <v>261</v>
      </c>
      <c r="C5109" s="1">
        <f t="shared" si="79"/>
        <v>2.0000000000000002E-5</v>
      </c>
      <c r="D5109" s="1" t="s">
        <v>321</v>
      </c>
      <c r="E5109" s="4">
        <v>0.52830082995841854</v>
      </c>
      <c r="F5109" s="66">
        <f>Cat_Results[[#This Row],[TotalLossInOriginalCurrency]] / INDEX(Exchange_Rate[Exchange Rate], MATCH(Cat_Results[[#This Row],[Currency]], Exchange_Rate[Currency], 0))</f>
        <v>0.82768891006708112</v>
      </c>
    </row>
    <row r="5110" spans="1:6" x14ac:dyDescent="0.3">
      <c r="A5110" s="1">
        <v>20413</v>
      </c>
      <c r="B5110" s="1">
        <v>261</v>
      </c>
      <c r="C5110" s="1">
        <f t="shared" si="79"/>
        <v>2.0000000000000002E-5</v>
      </c>
      <c r="D5110" s="1" t="s">
        <v>320</v>
      </c>
      <c r="E5110" s="4">
        <v>2649551.9535268401</v>
      </c>
      <c r="F5110" s="66">
        <f>Cat_Results[[#This Row],[TotalLossInOriginalCurrency]] / INDEX(Exchange_Rate[Exchange Rate], MATCH(Cat_Results[[#This Row],[Currency]], Exchange_Rate[Currency], 0))</f>
        <v>2649551.9535268401</v>
      </c>
    </row>
    <row r="5111" spans="1:6" x14ac:dyDescent="0.3">
      <c r="A5111" s="1">
        <v>20427</v>
      </c>
      <c r="B5111" s="1">
        <v>191</v>
      </c>
      <c r="C5111" s="1">
        <f t="shared" si="79"/>
        <v>2.0000000000000002E-5</v>
      </c>
      <c r="D5111" s="1" t="s">
        <v>320</v>
      </c>
      <c r="E5111" s="4">
        <v>219295.630124074</v>
      </c>
      <c r="F5111" s="66">
        <f>Cat_Results[[#This Row],[TotalLossInOriginalCurrency]] / INDEX(Exchange_Rate[Exchange Rate], MATCH(Cat_Results[[#This Row],[Currency]], Exchange_Rate[Currency], 0))</f>
        <v>219295.630124074</v>
      </c>
    </row>
    <row r="5112" spans="1:6" x14ac:dyDescent="0.3">
      <c r="A5112" s="1">
        <v>20429</v>
      </c>
      <c r="B5112" s="1">
        <v>177</v>
      </c>
      <c r="C5112" s="1">
        <f t="shared" si="79"/>
        <v>2.0000000000000002E-5</v>
      </c>
      <c r="D5112" s="1" t="s">
        <v>321</v>
      </c>
      <c r="E5112" s="4">
        <v>7.8058825093690097E-3</v>
      </c>
      <c r="F5112" s="66">
        <f>Cat_Results[[#This Row],[TotalLossInOriginalCurrency]] / INDEX(Exchange_Rate[Exchange Rate], MATCH(Cat_Results[[#This Row],[Currency]], Exchange_Rate[Currency], 0))</f>
        <v>1.22294761240482E-2</v>
      </c>
    </row>
    <row r="5113" spans="1:6" x14ac:dyDescent="0.3">
      <c r="A5113" s="1">
        <v>20434</v>
      </c>
      <c r="B5113" s="1">
        <v>240</v>
      </c>
      <c r="C5113" s="1">
        <f t="shared" si="79"/>
        <v>2.0000000000000002E-5</v>
      </c>
      <c r="D5113" s="1" t="s">
        <v>320</v>
      </c>
      <c r="E5113" s="4">
        <v>11939594.846842</v>
      </c>
      <c r="F5113" s="66">
        <f>Cat_Results[[#This Row],[TotalLossInOriginalCurrency]] / INDEX(Exchange_Rate[Exchange Rate], MATCH(Cat_Results[[#This Row],[Currency]], Exchange_Rate[Currency], 0))</f>
        <v>11939594.846842</v>
      </c>
    </row>
    <row r="5114" spans="1:6" x14ac:dyDescent="0.3">
      <c r="A5114" s="1">
        <v>20441</v>
      </c>
      <c r="B5114" s="1">
        <v>201</v>
      </c>
      <c r="C5114" s="1">
        <f t="shared" si="79"/>
        <v>2.0000000000000002E-5</v>
      </c>
      <c r="D5114" s="1" t="s">
        <v>320</v>
      </c>
      <c r="E5114" s="4">
        <v>4.55360859632492E-2</v>
      </c>
      <c r="F5114" s="66">
        <f>Cat_Results[[#This Row],[TotalLossInOriginalCurrency]] / INDEX(Exchange_Rate[Exchange Rate], MATCH(Cat_Results[[#This Row],[Currency]], Exchange_Rate[Currency], 0))</f>
        <v>4.55360859632492E-2</v>
      </c>
    </row>
    <row r="5115" spans="1:6" x14ac:dyDescent="0.3">
      <c r="A5115" s="1">
        <v>20453</v>
      </c>
      <c r="B5115" s="1">
        <v>274</v>
      </c>
      <c r="C5115" s="1">
        <f t="shared" si="79"/>
        <v>2.0000000000000002E-5</v>
      </c>
      <c r="D5115" s="1" t="s">
        <v>321</v>
      </c>
      <c r="E5115" s="4">
        <v>1.4691413586676076E-2</v>
      </c>
      <c r="F5115" s="66">
        <f>Cat_Results[[#This Row],[TotalLossInOriginalCurrency]] / INDEX(Exchange_Rate[Exchange Rate], MATCH(Cat_Results[[#This Row],[Currency]], Exchange_Rate[Currency], 0))</f>
        <v>2.3017037659883499E-2</v>
      </c>
    </row>
    <row r="5116" spans="1:6" x14ac:dyDescent="0.3">
      <c r="A5116" s="1">
        <v>20457</v>
      </c>
      <c r="B5116" s="1">
        <v>253</v>
      </c>
      <c r="C5116" s="1">
        <f t="shared" si="79"/>
        <v>2.0000000000000002E-5</v>
      </c>
      <c r="D5116" s="1" t="s">
        <v>320</v>
      </c>
      <c r="E5116" s="4">
        <v>102192.35774602101</v>
      </c>
      <c r="F5116" s="66">
        <f>Cat_Results[[#This Row],[TotalLossInOriginalCurrency]] / INDEX(Exchange_Rate[Exchange Rate], MATCH(Cat_Results[[#This Row],[Currency]], Exchange_Rate[Currency], 0))</f>
        <v>102192.35774602101</v>
      </c>
    </row>
    <row r="5117" spans="1:6" x14ac:dyDescent="0.3">
      <c r="A5117" s="1">
        <v>20460</v>
      </c>
      <c r="B5117" s="1">
        <v>244</v>
      </c>
      <c r="C5117" s="1">
        <f t="shared" si="79"/>
        <v>2.0000000000000002E-5</v>
      </c>
      <c r="D5117" s="1" t="s">
        <v>320</v>
      </c>
      <c r="E5117" s="4">
        <v>295209.85676850402</v>
      </c>
      <c r="F5117" s="66">
        <f>Cat_Results[[#This Row],[TotalLossInOriginalCurrency]] / INDEX(Exchange_Rate[Exchange Rate], MATCH(Cat_Results[[#This Row],[Currency]], Exchange_Rate[Currency], 0))</f>
        <v>295209.85676850402</v>
      </c>
    </row>
    <row r="5118" spans="1:6" x14ac:dyDescent="0.3">
      <c r="A5118" s="1">
        <v>20461</v>
      </c>
      <c r="B5118" s="1">
        <v>236</v>
      </c>
      <c r="C5118" s="1">
        <f t="shared" si="79"/>
        <v>2.0000000000000002E-5</v>
      </c>
      <c r="D5118" s="1" t="s">
        <v>321</v>
      </c>
      <c r="E5118" s="4">
        <v>1.995684641983483E-2</v>
      </c>
      <c r="F5118" s="66">
        <f>Cat_Results[[#This Row],[TotalLossInOriginalCurrency]] / INDEX(Exchange_Rate[Exchange Rate], MATCH(Cat_Results[[#This Row],[Currency]], Exchange_Rate[Currency], 0))</f>
        <v>3.1266391277313198E-2</v>
      </c>
    </row>
    <row r="5119" spans="1:6" x14ac:dyDescent="0.3">
      <c r="A5119" s="1">
        <v>20462</v>
      </c>
      <c r="B5119" s="1">
        <v>210</v>
      </c>
      <c r="C5119" s="1">
        <f t="shared" si="79"/>
        <v>2.0000000000000002E-5</v>
      </c>
      <c r="D5119" s="1" t="s">
        <v>323</v>
      </c>
      <c r="E5119" s="4">
        <v>5.0580626388170806</v>
      </c>
      <c r="F5119" s="66">
        <f>Cat_Results[[#This Row],[TotalLossInOriginalCurrency]] / INDEX(Exchange_Rate[Exchange Rate], MATCH(Cat_Results[[#This Row],[Currency]], Exchange_Rate[Currency], 0))</f>
        <v>6.3766997307539E-2</v>
      </c>
    </row>
    <row r="5120" spans="1:6" x14ac:dyDescent="0.3">
      <c r="A5120" s="1">
        <v>20463</v>
      </c>
      <c r="B5120" s="1">
        <v>250</v>
      </c>
      <c r="C5120" s="1">
        <f t="shared" si="79"/>
        <v>2.0000000000000002E-5</v>
      </c>
      <c r="D5120" s="1" t="s">
        <v>320</v>
      </c>
      <c r="E5120" s="4">
        <v>1.2597344815731E-2</v>
      </c>
      <c r="F5120" s="66">
        <f>Cat_Results[[#This Row],[TotalLossInOriginalCurrency]] / INDEX(Exchange_Rate[Exchange Rate], MATCH(Cat_Results[[#This Row],[Currency]], Exchange_Rate[Currency], 0))</f>
        <v>1.2597344815731E-2</v>
      </c>
    </row>
    <row r="5121" spans="1:6" x14ac:dyDescent="0.3">
      <c r="A5121" s="1">
        <v>20465</v>
      </c>
      <c r="B5121" s="1">
        <v>254</v>
      </c>
      <c r="C5121" s="1">
        <f t="shared" si="79"/>
        <v>2.0000000000000002E-5</v>
      </c>
      <c r="D5121" s="1" t="s">
        <v>321</v>
      </c>
      <c r="E5121" s="4">
        <v>70.749653729199053</v>
      </c>
      <c r="F5121" s="66">
        <f>Cat_Results[[#This Row],[TotalLossInOriginalCurrency]] / INDEX(Exchange_Rate[Exchange Rate], MATCH(Cat_Results[[#This Row],[Currency]], Exchange_Rate[Currency], 0))</f>
        <v>110.84348246689902</v>
      </c>
    </row>
    <row r="5122" spans="1:6" x14ac:dyDescent="0.3">
      <c r="A5122" s="1">
        <v>20479</v>
      </c>
      <c r="B5122" s="1">
        <v>203</v>
      </c>
      <c r="C5122" s="1">
        <f t="shared" si="79"/>
        <v>2.0000000000000002E-5</v>
      </c>
      <c r="D5122" s="1" t="s">
        <v>320</v>
      </c>
      <c r="E5122" s="4">
        <v>4.1832029819488499E-3</v>
      </c>
      <c r="F5122" s="66">
        <f>Cat_Results[[#This Row],[TotalLossInOriginalCurrency]] / INDEX(Exchange_Rate[Exchange Rate], MATCH(Cat_Results[[#This Row],[Currency]], Exchange_Rate[Currency], 0))</f>
        <v>4.1832029819488499E-3</v>
      </c>
    </row>
    <row r="5123" spans="1:6" x14ac:dyDescent="0.3">
      <c r="A5123" s="1">
        <v>20482</v>
      </c>
      <c r="B5123" s="1">
        <v>225</v>
      </c>
      <c r="C5123" s="1">
        <f t="shared" si="79"/>
        <v>2.0000000000000002E-5</v>
      </c>
      <c r="D5123" s="1" t="s">
        <v>321</v>
      </c>
      <c r="E5123" s="4">
        <v>305895.73071651935</v>
      </c>
      <c r="F5123" s="66">
        <f>Cat_Results[[#This Row],[TotalLossInOriginalCurrency]] / INDEX(Exchange_Rate[Exchange Rate], MATCH(Cat_Results[[#This Row],[Currency]], Exchange_Rate[Currency], 0))</f>
        <v>479246.84118110704</v>
      </c>
    </row>
    <row r="5124" spans="1:6" x14ac:dyDescent="0.3">
      <c r="A5124" s="1">
        <v>20489</v>
      </c>
      <c r="B5124" s="1">
        <v>293</v>
      </c>
      <c r="C5124" s="1">
        <f t="shared" si="79"/>
        <v>2.0000000000000002E-5</v>
      </c>
      <c r="D5124" s="1" t="s">
        <v>320</v>
      </c>
      <c r="E5124" s="4">
        <v>0.34067712724208798</v>
      </c>
      <c r="F5124" s="66">
        <f>Cat_Results[[#This Row],[TotalLossInOriginalCurrency]] / INDEX(Exchange_Rate[Exchange Rate], MATCH(Cat_Results[[#This Row],[Currency]], Exchange_Rate[Currency], 0))</f>
        <v>0.34067712724208798</v>
      </c>
    </row>
    <row r="5125" spans="1:6" x14ac:dyDescent="0.3">
      <c r="A5125" s="1">
        <v>20496</v>
      </c>
      <c r="B5125" s="1">
        <v>201</v>
      </c>
      <c r="C5125" s="1">
        <f t="shared" si="79"/>
        <v>2.0000000000000002E-5</v>
      </c>
      <c r="D5125" s="1" t="s">
        <v>320</v>
      </c>
      <c r="E5125" s="4">
        <v>2.9078498482704202E-3</v>
      </c>
      <c r="F5125" s="66">
        <f>Cat_Results[[#This Row],[TotalLossInOriginalCurrency]] / INDEX(Exchange_Rate[Exchange Rate], MATCH(Cat_Results[[#This Row],[Currency]], Exchange_Rate[Currency], 0))</f>
        <v>2.9078498482704202E-3</v>
      </c>
    </row>
    <row r="5126" spans="1:6" x14ac:dyDescent="0.3">
      <c r="A5126" s="1">
        <v>20497</v>
      </c>
      <c r="B5126" s="1">
        <v>274</v>
      </c>
      <c r="C5126" s="1">
        <f t="shared" ref="C5126:C5189" si="80">1/50000</f>
        <v>2.0000000000000002E-5</v>
      </c>
      <c r="D5126" s="1" t="s">
        <v>321</v>
      </c>
      <c r="E5126" s="4">
        <v>1658.5243313491546</v>
      </c>
      <c r="F5126" s="66">
        <f>Cat_Results[[#This Row],[TotalLossInOriginalCurrency]] / INDEX(Exchange_Rate[Exchange Rate], MATCH(Cat_Results[[#This Row],[Currency]], Exchange_Rate[Currency], 0))</f>
        <v>2598.4100692065199</v>
      </c>
    </row>
    <row r="5127" spans="1:6" x14ac:dyDescent="0.3">
      <c r="A5127" s="1">
        <v>20505</v>
      </c>
      <c r="B5127" s="1">
        <v>232</v>
      </c>
      <c r="C5127" s="1">
        <f t="shared" si="80"/>
        <v>2.0000000000000002E-5</v>
      </c>
      <c r="D5127" s="1" t="s">
        <v>321</v>
      </c>
      <c r="E5127" s="4">
        <v>1308039.5648282748</v>
      </c>
      <c r="F5127" s="66">
        <f>Cat_Results[[#This Row],[TotalLossInOriginalCurrency]] / INDEX(Exchange_Rate[Exchange Rate], MATCH(Cat_Results[[#This Row],[Currency]], Exchange_Rate[Currency], 0))</f>
        <v>2049305.5856500298</v>
      </c>
    </row>
    <row r="5128" spans="1:6" x14ac:dyDescent="0.3">
      <c r="A5128" s="1">
        <v>20507</v>
      </c>
      <c r="B5128" s="1">
        <v>255</v>
      </c>
      <c r="C5128" s="1">
        <f t="shared" si="80"/>
        <v>2.0000000000000002E-5</v>
      </c>
      <c r="D5128" s="1" t="s">
        <v>320</v>
      </c>
      <c r="E5128" s="4">
        <v>670364.23898568505</v>
      </c>
      <c r="F5128" s="66">
        <f>Cat_Results[[#This Row],[TotalLossInOriginalCurrency]] / INDEX(Exchange_Rate[Exchange Rate], MATCH(Cat_Results[[#This Row],[Currency]], Exchange_Rate[Currency], 0))</f>
        <v>670364.23898568505</v>
      </c>
    </row>
    <row r="5129" spans="1:6" x14ac:dyDescent="0.3">
      <c r="A5129" s="1">
        <v>20508</v>
      </c>
      <c r="B5129" s="1">
        <v>209</v>
      </c>
      <c r="C5129" s="1">
        <f t="shared" si="80"/>
        <v>2.0000000000000002E-5</v>
      </c>
      <c r="D5129" s="1" t="s">
        <v>321</v>
      </c>
      <c r="E5129" s="4">
        <v>6.6631897163887802E-2</v>
      </c>
      <c r="F5129" s="66">
        <f>Cat_Results[[#This Row],[TotalLossInOriginalCurrency]] / INDEX(Exchange_Rate[Exchange Rate], MATCH(Cat_Results[[#This Row],[Currency]], Exchange_Rate[Currency], 0))</f>
        <v>0.10439219325780902</v>
      </c>
    </row>
    <row r="5130" spans="1:6" x14ac:dyDescent="0.3">
      <c r="A5130" s="1">
        <v>20518</v>
      </c>
      <c r="B5130" s="1">
        <v>252</v>
      </c>
      <c r="C5130" s="1">
        <f t="shared" si="80"/>
        <v>2.0000000000000002E-5</v>
      </c>
      <c r="D5130" s="1" t="s">
        <v>320</v>
      </c>
      <c r="E5130" s="4">
        <v>140.01690001512</v>
      </c>
      <c r="F5130" s="66">
        <f>Cat_Results[[#This Row],[TotalLossInOriginalCurrency]] / INDEX(Exchange_Rate[Exchange Rate], MATCH(Cat_Results[[#This Row],[Currency]], Exchange_Rate[Currency], 0))</f>
        <v>140.01690001512</v>
      </c>
    </row>
    <row r="5131" spans="1:6" x14ac:dyDescent="0.3">
      <c r="A5131" s="1">
        <v>20519</v>
      </c>
      <c r="B5131" s="1">
        <v>267</v>
      </c>
      <c r="C5131" s="1">
        <f t="shared" si="80"/>
        <v>2.0000000000000002E-5</v>
      </c>
      <c r="D5131" s="1" t="s">
        <v>321</v>
      </c>
      <c r="E5131" s="4">
        <v>1.8832996219852152E-2</v>
      </c>
      <c r="F5131" s="66">
        <f>Cat_Results[[#This Row],[TotalLossInOriginalCurrency]] / INDEX(Exchange_Rate[Exchange Rate], MATCH(Cat_Results[[#This Row],[Currency]], Exchange_Rate[Currency], 0))</f>
        <v>2.9505655169487003E-2</v>
      </c>
    </row>
    <row r="5132" spans="1:6" x14ac:dyDescent="0.3">
      <c r="A5132" s="1">
        <v>20525</v>
      </c>
      <c r="B5132" s="1">
        <v>245</v>
      </c>
      <c r="C5132" s="1">
        <f t="shared" si="80"/>
        <v>2.0000000000000002E-5</v>
      </c>
      <c r="D5132" s="1" t="s">
        <v>320</v>
      </c>
      <c r="E5132" s="4">
        <v>5420011.3366668401</v>
      </c>
      <c r="F5132" s="66">
        <f>Cat_Results[[#This Row],[TotalLossInOriginalCurrency]] / INDEX(Exchange_Rate[Exchange Rate], MATCH(Cat_Results[[#This Row],[Currency]], Exchange_Rate[Currency], 0))</f>
        <v>5420011.3366668401</v>
      </c>
    </row>
    <row r="5133" spans="1:6" x14ac:dyDescent="0.3">
      <c r="A5133" s="1">
        <v>20526</v>
      </c>
      <c r="B5133" s="1">
        <v>265</v>
      </c>
      <c r="C5133" s="1">
        <f t="shared" si="80"/>
        <v>2.0000000000000002E-5</v>
      </c>
      <c r="D5133" s="1" t="s">
        <v>320</v>
      </c>
      <c r="E5133" s="4">
        <v>2914867.4150093901</v>
      </c>
      <c r="F5133" s="66">
        <f>Cat_Results[[#This Row],[TotalLossInOriginalCurrency]] / INDEX(Exchange_Rate[Exchange Rate], MATCH(Cat_Results[[#This Row],[Currency]], Exchange_Rate[Currency], 0))</f>
        <v>2914867.4150093901</v>
      </c>
    </row>
    <row r="5134" spans="1:6" x14ac:dyDescent="0.3">
      <c r="A5134" s="1">
        <v>20533</v>
      </c>
      <c r="B5134" s="1">
        <v>206</v>
      </c>
      <c r="C5134" s="1">
        <f t="shared" si="80"/>
        <v>2.0000000000000002E-5</v>
      </c>
      <c r="D5134" s="1" t="s">
        <v>321</v>
      </c>
      <c r="E5134" s="4">
        <v>42129.939893136325</v>
      </c>
      <c r="F5134" s="66">
        <f>Cat_Results[[#This Row],[TotalLossInOriginalCurrency]] / INDEX(Exchange_Rate[Exchange Rate], MATCH(Cat_Results[[#This Row],[Currency]], Exchange_Rate[Currency], 0))</f>
        <v>66004.976812332898</v>
      </c>
    </row>
    <row r="5135" spans="1:6" x14ac:dyDescent="0.3">
      <c r="A5135" s="1">
        <v>20534</v>
      </c>
      <c r="B5135" s="1">
        <v>236</v>
      </c>
      <c r="C5135" s="1">
        <f t="shared" si="80"/>
        <v>2.0000000000000002E-5</v>
      </c>
      <c r="D5135" s="1" t="s">
        <v>321</v>
      </c>
      <c r="E5135" s="4">
        <v>4277770.7269702926</v>
      </c>
      <c r="F5135" s="66">
        <f>Cat_Results[[#This Row],[TotalLossInOriginalCurrency]] / INDEX(Exchange_Rate[Exchange Rate], MATCH(Cat_Results[[#This Row],[Currency]], Exchange_Rate[Currency], 0))</f>
        <v>6701983.3960919287</v>
      </c>
    </row>
    <row r="5136" spans="1:6" x14ac:dyDescent="0.3">
      <c r="A5136" s="1">
        <v>20542</v>
      </c>
      <c r="B5136" s="1">
        <v>206</v>
      </c>
      <c r="C5136" s="1">
        <f t="shared" si="80"/>
        <v>2.0000000000000002E-5</v>
      </c>
      <c r="D5136" s="1" t="s">
        <v>320</v>
      </c>
      <c r="E5136" s="4">
        <v>99349.646204703895</v>
      </c>
      <c r="F5136" s="66">
        <f>Cat_Results[[#This Row],[TotalLossInOriginalCurrency]] / INDEX(Exchange_Rate[Exchange Rate], MATCH(Cat_Results[[#This Row],[Currency]], Exchange_Rate[Currency], 0))</f>
        <v>99349.646204703895</v>
      </c>
    </row>
    <row r="5137" spans="1:6" x14ac:dyDescent="0.3">
      <c r="A5137" s="1">
        <v>20544</v>
      </c>
      <c r="B5137" s="1">
        <v>236</v>
      </c>
      <c r="C5137" s="1">
        <f t="shared" si="80"/>
        <v>2.0000000000000002E-5</v>
      </c>
      <c r="D5137" s="1" t="s">
        <v>320</v>
      </c>
      <c r="E5137" s="4">
        <v>885836.78582149104</v>
      </c>
      <c r="F5137" s="66">
        <f>Cat_Results[[#This Row],[TotalLossInOriginalCurrency]] / INDEX(Exchange_Rate[Exchange Rate], MATCH(Cat_Results[[#This Row],[Currency]], Exchange_Rate[Currency], 0))</f>
        <v>885836.78582149104</v>
      </c>
    </row>
    <row r="5138" spans="1:6" x14ac:dyDescent="0.3">
      <c r="A5138" s="1">
        <v>20545</v>
      </c>
      <c r="B5138" s="1">
        <v>270</v>
      </c>
      <c r="C5138" s="1">
        <f t="shared" si="80"/>
        <v>2.0000000000000002E-5</v>
      </c>
      <c r="D5138" s="1" t="s">
        <v>320</v>
      </c>
      <c r="E5138" s="4">
        <v>1442489.65102301</v>
      </c>
      <c r="F5138" s="66">
        <f>Cat_Results[[#This Row],[TotalLossInOriginalCurrency]] / INDEX(Exchange_Rate[Exchange Rate], MATCH(Cat_Results[[#This Row],[Currency]], Exchange_Rate[Currency], 0))</f>
        <v>1442489.65102301</v>
      </c>
    </row>
    <row r="5139" spans="1:6" x14ac:dyDescent="0.3">
      <c r="A5139" s="1">
        <v>20546</v>
      </c>
      <c r="B5139" s="1">
        <v>229</v>
      </c>
      <c r="C5139" s="1">
        <f t="shared" si="80"/>
        <v>2.0000000000000002E-5</v>
      </c>
      <c r="D5139" s="1" t="s">
        <v>320</v>
      </c>
      <c r="E5139" s="4">
        <v>20.3720010668039</v>
      </c>
      <c r="F5139" s="66">
        <f>Cat_Results[[#This Row],[TotalLossInOriginalCurrency]] / INDEX(Exchange_Rate[Exchange Rate], MATCH(Cat_Results[[#This Row],[Currency]], Exchange_Rate[Currency], 0))</f>
        <v>20.3720010668039</v>
      </c>
    </row>
    <row r="5140" spans="1:6" x14ac:dyDescent="0.3">
      <c r="A5140" s="1">
        <v>20547</v>
      </c>
      <c r="B5140" s="1">
        <v>224</v>
      </c>
      <c r="C5140" s="1">
        <f t="shared" si="80"/>
        <v>2.0000000000000002E-5</v>
      </c>
      <c r="D5140" s="1" t="s">
        <v>320</v>
      </c>
      <c r="E5140" s="4">
        <v>4898167.9563699001</v>
      </c>
      <c r="F5140" s="66">
        <f>Cat_Results[[#This Row],[TotalLossInOriginalCurrency]] / INDEX(Exchange_Rate[Exchange Rate], MATCH(Cat_Results[[#This Row],[Currency]], Exchange_Rate[Currency], 0))</f>
        <v>4898167.9563699001</v>
      </c>
    </row>
    <row r="5141" spans="1:6" x14ac:dyDescent="0.3">
      <c r="A5141" s="1">
        <v>20555</v>
      </c>
      <c r="B5141" s="1">
        <v>278</v>
      </c>
      <c r="C5141" s="1">
        <f t="shared" si="80"/>
        <v>2.0000000000000002E-5</v>
      </c>
      <c r="D5141" s="1" t="s">
        <v>321</v>
      </c>
      <c r="E5141" s="4">
        <v>339986.48033245507</v>
      </c>
      <c r="F5141" s="66">
        <f>Cat_Results[[#This Row],[TotalLossInOriginalCurrency]] / INDEX(Exchange_Rate[Exchange Rate], MATCH(Cat_Results[[#This Row],[Currency]], Exchange_Rate[Currency], 0))</f>
        <v>532656.818589631</v>
      </c>
    </row>
    <row r="5142" spans="1:6" x14ac:dyDescent="0.3">
      <c r="A5142" s="1">
        <v>20558</v>
      </c>
      <c r="B5142" s="1">
        <v>222</v>
      </c>
      <c r="C5142" s="1">
        <f t="shared" si="80"/>
        <v>2.0000000000000002E-5</v>
      </c>
      <c r="D5142" s="1" t="s">
        <v>320</v>
      </c>
      <c r="E5142" s="4">
        <v>0.30065578967332801</v>
      </c>
      <c r="F5142" s="66">
        <f>Cat_Results[[#This Row],[TotalLossInOriginalCurrency]] / INDEX(Exchange_Rate[Exchange Rate], MATCH(Cat_Results[[#This Row],[Currency]], Exchange_Rate[Currency], 0))</f>
        <v>0.30065578967332801</v>
      </c>
    </row>
    <row r="5143" spans="1:6" x14ac:dyDescent="0.3">
      <c r="A5143" s="1">
        <v>20562</v>
      </c>
      <c r="B5143" s="1">
        <v>210</v>
      </c>
      <c r="C5143" s="1">
        <f t="shared" si="80"/>
        <v>2.0000000000000002E-5</v>
      </c>
      <c r="D5143" s="1" t="s">
        <v>321</v>
      </c>
      <c r="E5143" s="4">
        <v>2187973.662849206</v>
      </c>
      <c r="F5143" s="66">
        <f>Cat_Results[[#This Row],[TotalLossInOriginalCurrency]] / INDEX(Exchange_Rate[Exchange Rate], MATCH(Cat_Results[[#This Row],[Currency]], Exchange_Rate[Currency], 0))</f>
        <v>3427898.3366383798</v>
      </c>
    </row>
    <row r="5144" spans="1:6" x14ac:dyDescent="0.3">
      <c r="A5144" s="1">
        <v>20563</v>
      </c>
      <c r="B5144" s="1">
        <v>275</v>
      </c>
      <c r="C5144" s="1">
        <f t="shared" si="80"/>
        <v>2.0000000000000002E-5</v>
      </c>
      <c r="D5144" s="1" t="s">
        <v>321</v>
      </c>
      <c r="E5144" s="4">
        <v>2800326.1093247733</v>
      </c>
      <c r="F5144" s="66">
        <f>Cat_Results[[#This Row],[TotalLossInOriginalCurrency]] / INDEX(Exchange_Rate[Exchange Rate], MATCH(Cat_Results[[#This Row],[Currency]], Exchange_Rate[Currency], 0))</f>
        <v>4387270.9142664801</v>
      </c>
    </row>
    <row r="5145" spans="1:6" x14ac:dyDescent="0.3">
      <c r="A5145" s="1">
        <v>20567</v>
      </c>
      <c r="B5145" s="1">
        <v>216</v>
      </c>
      <c r="C5145" s="1">
        <f t="shared" si="80"/>
        <v>2.0000000000000002E-5</v>
      </c>
      <c r="D5145" s="1" t="s">
        <v>320</v>
      </c>
      <c r="E5145" s="4">
        <v>8.0093741416931196E-4</v>
      </c>
      <c r="F5145" s="66">
        <f>Cat_Results[[#This Row],[TotalLossInOriginalCurrency]] / INDEX(Exchange_Rate[Exchange Rate], MATCH(Cat_Results[[#This Row],[Currency]], Exchange_Rate[Currency], 0))</f>
        <v>8.0093741416931196E-4</v>
      </c>
    </row>
    <row r="5146" spans="1:6" x14ac:dyDescent="0.3">
      <c r="A5146" s="1">
        <v>20569</v>
      </c>
      <c r="B5146" s="1">
        <v>253</v>
      </c>
      <c r="C5146" s="1">
        <f t="shared" si="80"/>
        <v>2.0000000000000002E-5</v>
      </c>
      <c r="D5146" s="1" t="s">
        <v>321</v>
      </c>
      <c r="E5146" s="4">
        <v>10651463.376376439</v>
      </c>
      <c r="F5146" s="66">
        <f>Cat_Results[[#This Row],[TotalLossInOriginalCurrency]] / INDEX(Exchange_Rate[Exchange Rate], MATCH(Cat_Results[[#This Row],[Currency]], Exchange_Rate[Currency], 0))</f>
        <v>16687647.667156501</v>
      </c>
    </row>
    <row r="5147" spans="1:6" x14ac:dyDescent="0.3">
      <c r="A5147" s="1">
        <v>20573</v>
      </c>
      <c r="B5147" s="1">
        <v>253</v>
      </c>
      <c r="C5147" s="1">
        <f t="shared" si="80"/>
        <v>2.0000000000000002E-5</v>
      </c>
      <c r="D5147" s="1" t="s">
        <v>320</v>
      </c>
      <c r="E5147" s="4">
        <v>77347.973629240107</v>
      </c>
      <c r="F5147" s="66">
        <f>Cat_Results[[#This Row],[TotalLossInOriginalCurrency]] / INDEX(Exchange_Rate[Exchange Rate], MATCH(Cat_Results[[#This Row],[Currency]], Exchange_Rate[Currency], 0))</f>
        <v>77347.973629240107</v>
      </c>
    </row>
    <row r="5148" spans="1:6" x14ac:dyDescent="0.3">
      <c r="A5148" s="1">
        <v>20574</v>
      </c>
      <c r="B5148" s="1">
        <v>228</v>
      </c>
      <c r="C5148" s="1">
        <f t="shared" si="80"/>
        <v>2.0000000000000002E-5</v>
      </c>
      <c r="D5148" s="1" t="s">
        <v>320</v>
      </c>
      <c r="E5148" s="4">
        <v>1749.16152999977</v>
      </c>
      <c r="F5148" s="66">
        <f>Cat_Results[[#This Row],[TotalLossInOriginalCurrency]] / INDEX(Exchange_Rate[Exchange Rate], MATCH(Cat_Results[[#This Row],[Currency]], Exchange_Rate[Currency], 0))</f>
        <v>1749.16152999977</v>
      </c>
    </row>
    <row r="5149" spans="1:6" x14ac:dyDescent="0.3">
      <c r="A5149" s="1">
        <v>20575</v>
      </c>
      <c r="B5149" s="1">
        <v>176</v>
      </c>
      <c r="C5149" s="1">
        <f t="shared" si="80"/>
        <v>2.0000000000000002E-5</v>
      </c>
      <c r="D5149" s="1" t="s">
        <v>320</v>
      </c>
      <c r="E5149" s="4">
        <v>1.7061829566955599E-3</v>
      </c>
      <c r="F5149" s="66">
        <f>Cat_Results[[#This Row],[TotalLossInOriginalCurrency]] / INDEX(Exchange_Rate[Exchange Rate], MATCH(Cat_Results[[#This Row],[Currency]], Exchange_Rate[Currency], 0))</f>
        <v>1.7061829566955599E-3</v>
      </c>
    </row>
    <row r="5150" spans="1:6" x14ac:dyDescent="0.3">
      <c r="A5150" s="1">
        <v>20577</v>
      </c>
      <c r="B5150" s="1">
        <v>242</v>
      </c>
      <c r="C5150" s="1">
        <f t="shared" si="80"/>
        <v>2.0000000000000002E-5</v>
      </c>
      <c r="D5150" s="1" t="s">
        <v>321</v>
      </c>
      <c r="E5150" s="4">
        <v>2560208.8287901334</v>
      </c>
      <c r="F5150" s="66">
        <f>Cat_Results[[#This Row],[TotalLossInOriginalCurrency]] / INDEX(Exchange_Rate[Exchange Rate], MATCH(Cat_Results[[#This Row],[Currency]], Exchange_Rate[Currency], 0))</f>
        <v>4011079.1709568393</v>
      </c>
    </row>
    <row r="5151" spans="1:6" x14ac:dyDescent="0.3">
      <c r="A5151" s="1">
        <v>20580</v>
      </c>
      <c r="B5151" s="1">
        <v>230</v>
      </c>
      <c r="C5151" s="1">
        <f t="shared" si="80"/>
        <v>2.0000000000000002E-5</v>
      </c>
      <c r="D5151" s="1" t="s">
        <v>320</v>
      </c>
      <c r="E5151" s="4">
        <v>12.1587452217937</v>
      </c>
      <c r="F5151" s="66">
        <f>Cat_Results[[#This Row],[TotalLossInOriginalCurrency]] / INDEX(Exchange_Rate[Exchange Rate], MATCH(Cat_Results[[#This Row],[Currency]], Exchange_Rate[Currency], 0))</f>
        <v>12.1587452217937</v>
      </c>
    </row>
    <row r="5152" spans="1:6" x14ac:dyDescent="0.3">
      <c r="A5152" s="1">
        <v>20582</v>
      </c>
      <c r="B5152" s="1">
        <v>242</v>
      </c>
      <c r="C5152" s="1">
        <f t="shared" si="80"/>
        <v>2.0000000000000002E-5</v>
      </c>
      <c r="D5152" s="1" t="s">
        <v>323</v>
      </c>
      <c r="E5152" s="4">
        <v>1074488.7167071314</v>
      </c>
      <c r="F5152" s="66">
        <f>Cat_Results[[#This Row],[TotalLossInOriginalCurrency]] / INDEX(Exchange_Rate[Exchange Rate], MATCH(Cat_Results[[#This Row],[Currency]], Exchange_Rate[Currency], 0))</f>
        <v>13546.079595658903</v>
      </c>
    </row>
    <row r="5153" spans="1:6" x14ac:dyDescent="0.3">
      <c r="A5153" s="1">
        <v>20588</v>
      </c>
      <c r="B5153" s="1">
        <v>254</v>
      </c>
      <c r="C5153" s="1">
        <f t="shared" si="80"/>
        <v>2.0000000000000002E-5</v>
      </c>
      <c r="D5153" s="1" t="s">
        <v>321</v>
      </c>
      <c r="E5153" s="4">
        <v>1.1580690374755126E-2</v>
      </c>
      <c r="F5153" s="66">
        <f>Cat_Results[[#This Row],[TotalLossInOriginalCurrency]] / INDEX(Exchange_Rate[Exchange Rate], MATCH(Cat_Results[[#This Row],[Currency]], Exchange_Rate[Currency], 0))</f>
        <v>1.8143467605114001E-2</v>
      </c>
    </row>
    <row r="5154" spans="1:6" x14ac:dyDescent="0.3">
      <c r="A5154" s="1">
        <v>20589</v>
      </c>
      <c r="B5154" s="1">
        <v>274</v>
      </c>
      <c r="C5154" s="1">
        <f t="shared" si="80"/>
        <v>2.0000000000000002E-5</v>
      </c>
      <c r="D5154" s="1" t="s">
        <v>320</v>
      </c>
      <c r="E5154" s="4">
        <v>1.2597344815731E-2</v>
      </c>
      <c r="F5154" s="66">
        <f>Cat_Results[[#This Row],[TotalLossInOriginalCurrency]] / INDEX(Exchange_Rate[Exchange Rate], MATCH(Cat_Results[[#This Row],[Currency]], Exchange_Rate[Currency], 0))</f>
        <v>1.2597344815731E-2</v>
      </c>
    </row>
    <row r="5155" spans="1:6" x14ac:dyDescent="0.3">
      <c r="A5155" s="1">
        <v>20592</v>
      </c>
      <c r="B5155" s="1">
        <v>256</v>
      </c>
      <c r="C5155" s="1">
        <f t="shared" si="80"/>
        <v>2.0000000000000002E-5</v>
      </c>
      <c r="D5155" s="1" t="s">
        <v>321</v>
      </c>
      <c r="E5155" s="4">
        <v>59947.787443051093</v>
      </c>
      <c r="F5155" s="66">
        <f>Cat_Results[[#This Row],[TotalLossInOriginalCurrency]] / INDEX(Exchange_Rate[Exchange Rate], MATCH(Cat_Results[[#This Row],[Currency]], Exchange_Rate[Currency], 0))</f>
        <v>93920.198561068595</v>
      </c>
    </row>
    <row r="5156" spans="1:6" x14ac:dyDescent="0.3">
      <c r="A5156" s="1">
        <v>20597</v>
      </c>
      <c r="B5156" s="1">
        <v>274</v>
      </c>
      <c r="C5156" s="1">
        <f t="shared" si="80"/>
        <v>2.0000000000000002E-5</v>
      </c>
      <c r="D5156" s="1" t="s">
        <v>321</v>
      </c>
      <c r="E5156" s="4">
        <v>33238.880008464694</v>
      </c>
      <c r="F5156" s="66">
        <f>Cat_Results[[#This Row],[TotalLossInOriginalCurrency]] / INDEX(Exchange_Rate[Exchange Rate], MATCH(Cat_Results[[#This Row],[Currency]], Exchange_Rate[Currency], 0))</f>
        <v>52075.353294868008</v>
      </c>
    </row>
    <row r="5157" spans="1:6" x14ac:dyDescent="0.3">
      <c r="A5157" s="1">
        <v>20600</v>
      </c>
      <c r="B5157" s="1">
        <v>197</v>
      </c>
      <c r="C5157" s="1">
        <f t="shared" si="80"/>
        <v>2.0000000000000002E-5</v>
      </c>
      <c r="D5157" s="1" t="s">
        <v>320</v>
      </c>
      <c r="E5157" s="4">
        <v>6.0775130987167402E-3</v>
      </c>
      <c r="F5157" s="66">
        <f>Cat_Results[[#This Row],[TotalLossInOriginalCurrency]] / INDEX(Exchange_Rate[Exchange Rate], MATCH(Cat_Results[[#This Row],[Currency]], Exchange_Rate[Currency], 0))</f>
        <v>6.0775130987167402E-3</v>
      </c>
    </row>
    <row r="5158" spans="1:6" x14ac:dyDescent="0.3">
      <c r="A5158" s="1">
        <v>20606</v>
      </c>
      <c r="B5158" s="1">
        <v>264</v>
      </c>
      <c r="C5158" s="1">
        <f t="shared" si="80"/>
        <v>2.0000000000000002E-5</v>
      </c>
      <c r="D5158" s="1" t="s">
        <v>320</v>
      </c>
      <c r="E5158" s="4">
        <v>4439704.5391165596</v>
      </c>
      <c r="F5158" s="66">
        <f>Cat_Results[[#This Row],[TotalLossInOriginalCurrency]] / INDEX(Exchange_Rate[Exchange Rate], MATCH(Cat_Results[[#This Row],[Currency]], Exchange_Rate[Currency], 0))</f>
        <v>4439704.5391165596</v>
      </c>
    </row>
    <row r="5159" spans="1:6" x14ac:dyDescent="0.3">
      <c r="A5159" s="1">
        <v>20606</v>
      </c>
      <c r="B5159" s="1">
        <v>210</v>
      </c>
      <c r="C5159" s="1">
        <f t="shared" si="80"/>
        <v>2.0000000000000002E-5</v>
      </c>
      <c r="D5159" s="1" t="s">
        <v>320</v>
      </c>
      <c r="E5159" s="4">
        <v>44373113.823787697</v>
      </c>
      <c r="F5159" s="66">
        <f>Cat_Results[[#This Row],[TotalLossInOriginalCurrency]] / INDEX(Exchange_Rate[Exchange Rate], MATCH(Cat_Results[[#This Row],[Currency]], Exchange_Rate[Currency], 0))</f>
        <v>44373113.823787697</v>
      </c>
    </row>
    <row r="5160" spans="1:6" x14ac:dyDescent="0.3">
      <c r="A5160" s="1">
        <v>20612</v>
      </c>
      <c r="B5160" s="1">
        <v>244</v>
      </c>
      <c r="C5160" s="1">
        <f t="shared" si="80"/>
        <v>2.0000000000000002E-5</v>
      </c>
      <c r="D5160" s="1" t="s">
        <v>323</v>
      </c>
      <c r="E5160" s="4">
        <v>2.0404194845434223</v>
      </c>
      <c r="F5160" s="66">
        <f>Cat_Results[[#This Row],[TotalLossInOriginalCurrency]] / INDEX(Exchange_Rate[Exchange Rate], MATCH(Cat_Results[[#This Row],[Currency]], Exchange_Rate[Currency], 0))</f>
        <v>2.5723569095134697E-2</v>
      </c>
    </row>
    <row r="5161" spans="1:6" x14ac:dyDescent="0.3">
      <c r="A5161" s="1">
        <v>20617</v>
      </c>
      <c r="B5161" s="1">
        <v>241</v>
      </c>
      <c r="C5161" s="1">
        <f t="shared" si="80"/>
        <v>2.0000000000000002E-5</v>
      </c>
      <c r="D5161" s="1" t="s">
        <v>320</v>
      </c>
      <c r="E5161" s="4">
        <v>622.84291261050896</v>
      </c>
      <c r="F5161" s="66">
        <f>Cat_Results[[#This Row],[TotalLossInOriginalCurrency]] / INDEX(Exchange_Rate[Exchange Rate], MATCH(Cat_Results[[#This Row],[Currency]], Exchange_Rate[Currency], 0))</f>
        <v>622.84291261050896</v>
      </c>
    </row>
    <row r="5162" spans="1:6" x14ac:dyDescent="0.3">
      <c r="A5162" s="1">
        <v>20621</v>
      </c>
      <c r="B5162" s="1">
        <v>220</v>
      </c>
      <c r="C5162" s="1">
        <f t="shared" si="80"/>
        <v>2.0000000000000002E-5</v>
      </c>
      <c r="D5162" s="1" t="s">
        <v>320</v>
      </c>
      <c r="E5162" s="4">
        <v>2.11156904697418E-3</v>
      </c>
      <c r="F5162" s="66">
        <f>Cat_Results[[#This Row],[TotalLossInOriginalCurrency]] / INDEX(Exchange_Rate[Exchange Rate], MATCH(Cat_Results[[#This Row],[Currency]], Exchange_Rate[Currency], 0))</f>
        <v>2.11156904697418E-3</v>
      </c>
    </row>
    <row r="5163" spans="1:6" x14ac:dyDescent="0.3">
      <c r="A5163" s="1">
        <v>20624</v>
      </c>
      <c r="B5163" s="1">
        <v>226</v>
      </c>
      <c r="C5163" s="1">
        <f t="shared" si="80"/>
        <v>2.0000000000000002E-5</v>
      </c>
      <c r="D5163" s="1" t="s">
        <v>320</v>
      </c>
      <c r="E5163" s="4">
        <v>2345263.9218110102</v>
      </c>
      <c r="F5163" s="66">
        <f>Cat_Results[[#This Row],[TotalLossInOriginalCurrency]] / INDEX(Exchange_Rate[Exchange Rate], MATCH(Cat_Results[[#This Row],[Currency]], Exchange_Rate[Currency], 0))</f>
        <v>2345263.9218110102</v>
      </c>
    </row>
    <row r="5164" spans="1:6" x14ac:dyDescent="0.3">
      <c r="A5164" s="1">
        <v>20637</v>
      </c>
      <c r="B5164" s="1">
        <v>243</v>
      </c>
      <c r="C5164" s="1">
        <f t="shared" si="80"/>
        <v>2.0000000000000002E-5</v>
      </c>
      <c r="D5164" s="1" t="s">
        <v>320</v>
      </c>
      <c r="E5164" s="4">
        <v>2781.3858464732798</v>
      </c>
      <c r="F5164" s="66">
        <f>Cat_Results[[#This Row],[TotalLossInOriginalCurrency]] / INDEX(Exchange_Rate[Exchange Rate], MATCH(Cat_Results[[#This Row],[Currency]], Exchange_Rate[Currency], 0))</f>
        <v>2781.3858464732798</v>
      </c>
    </row>
    <row r="5165" spans="1:6" x14ac:dyDescent="0.3">
      <c r="A5165" s="1">
        <v>20638</v>
      </c>
      <c r="B5165" s="1">
        <v>232</v>
      </c>
      <c r="C5165" s="1">
        <f t="shared" si="80"/>
        <v>2.0000000000000002E-5</v>
      </c>
      <c r="D5165" s="1" t="s">
        <v>320</v>
      </c>
      <c r="E5165" s="4">
        <v>17975.185494180099</v>
      </c>
      <c r="F5165" s="66">
        <f>Cat_Results[[#This Row],[TotalLossInOriginalCurrency]] / INDEX(Exchange_Rate[Exchange Rate], MATCH(Cat_Results[[#This Row],[Currency]], Exchange_Rate[Currency], 0))</f>
        <v>17975.185494180099</v>
      </c>
    </row>
    <row r="5166" spans="1:6" x14ac:dyDescent="0.3">
      <c r="A5166" s="1">
        <v>20649</v>
      </c>
      <c r="B5166" s="1">
        <v>203</v>
      </c>
      <c r="C5166" s="1">
        <f t="shared" si="80"/>
        <v>2.0000000000000002E-5</v>
      </c>
      <c r="D5166" s="1" t="s">
        <v>321</v>
      </c>
      <c r="E5166" s="4">
        <v>4.0588710591237236E-3</v>
      </c>
      <c r="F5166" s="66">
        <f>Cat_Results[[#This Row],[TotalLossInOriginalCurrency]] / INDEX(Exchange_Rate[Exchange Rate], MATCH(Cat_Results[[#This Row],[Currency]], Exchange_Rate[Currency], 0))</f>
        <v>6.359033286571501E-3</v>
      </c>
    </row>
    <row r="5167" spans="1:6" x14ac:dyDescent="0.3">
      <c r="A5167" s="1">
        <v>20653</v>
      </c>
      <c r="B5167" s="1">
        <v>217</v>
      </c>
      <c r="C5167" s="1">
        <f t="shared" si="80"/>
        <v>2.0000000000000002E-5</v>
      </c>
      <c r="D5167" s="1" t="s">
        <v>320</v>
      </c>
      <c r="E5167" s="4">
        <v>565021.69319219003</v>
      </c>
      <c r="F5167" s="66">
        <f>Cat_Results[[#This Row],[TotalLossInOriginalCurrency]] / INDEX(Exchange_Rate[Exchange Rate], MATCH(Cat_Results[[#This Row],[Currency]], Exchange_Rate[Currency], 0))</f>
        <v>565021.69319219003</v>
      </c>
    </row>
    <row r="5168" spans="1:6" x14ac:dyDescent="0.3">
      <c r="A5168" s="1">
        <v>20663</v>
      </c>
      <c r="B5168" s="1">
        <v>214</v>
      </c>
      <c r="C5168" s="1">
        <f t="shared" si="80"/>
        <v>2.0000000000000002E-5</v>
      </c>
      <c r="D5168" s="1" t="s">
        <v>320</v>
      </c>
      <c r="E5168" s="4">
        <v>4.1832029819488499E-3</v>
      </c>
      <c r="F5168" s="66">
        <f>Cat_Results[[#This Row],[TotalLossInOriginalCurrency]] / INDEX(Exchange_Rate[Exchange Rate], MATCH(Cat_Results[[#This Row],[Currency]], Exchange_Rate[Currency], 0))</f>
        <v>4.1832029819488499E-3</v>
      </c>
    </row>
    <row r="5169" spans="1:6" x14ac:dyDescent="0.3">
      <c r="A5169" s="1">
        <v>20665</v>
      </c>
      <c r="B5169" s="1">
        <v>234</v>
      </c>
      <c r="C5169" s="1">
        <f t="shared" si="80"/>
        <v>2.0000000000000002E-5</v>
      </c>
      <c r="D5169" s="1" t="s">
        <v>320</v>
      </c>
      <c r="E5169" s="4">
        <v>3827848.9594473299</v>
      </c>
      <c r="F5169" s="66">
        <f>Cat_Results[[#This Row],[TotalLossInOriginalCurrency]] / INDEX(Exchange_Rate[Exchange Rate], MATCH(Cat_Results[[#This Row],[Currency]], Exchange_Rate[Currency], 0))</f>
        <v>3827848.9594473299</v>
      </c>
    </row>
    <row r="5170" spans="1:6" x14ac:dyDescent="0.3">
      <c r="A5170" s="1">
        <v>20668</v>
      </c>
      <c r="B5170" s="1">
        <v>246</v>
      </c>
      <c r="C5170" s="1">
        <f t="shared" si="80"/>
        <v>2.0000000000000002E-5</v>
      </c>
      <c r="D5170" s="1" t="s">
        <v>320</v>
      </c>
      <c r="E5170" s="4">
        <v>587.32866636415497</v>
      </c>
      <c r="F5170" s="66">
        <f>Cat_Results[[#This Row],[TotalLossInOriginalCurrency]] / INDEX(Exchange_Rate[Exchange Rate], MATCH(Cat_Results[[#This Row],[Currency]], Exchange_Rate[Currency], 0))</f>
        <v>587.32866636415497</v>
      </c>
    </row>
    <row r="5171" spans="1:6" x14ac:dyDescent="0.3">
      <c r="A5171" s="1">
        <v>20673</v>
      </c>
      <c r="B5171" s="1">
        <v>253</v>
      </c>
      <c r="C5171" s="1">
        <f t="shared" si="80"/>
        <v>2.0000000000000002E-5</v>
      </c>
      <c r="D5171" s="1" t="s">
        <v>321</v>
      </c>
      <c r="E5171" s="4">
        <v>23570.719830192997</v>
      </c>
      <c r="F5171" s="66">
        <f>Cat_Results[[#This Row],[TotalLossInOriginalCurrency]] / INDEX(Exchange_Rate[Exchange Rate], MATCH(Cat_Results[[#This Row],[Currency]], Exchange_Rate[Currency], 0))</f>
        <v>36928.246747756399</v>
      </c>
    </row>
    <row r="5172" spans="1:6" x14ac:dyDescent="0.3">
      <c r="A5172" s="1">
        <v>20679</v>
      </c>
      <c r="B5172" s="1">
        <v>268</v>
      </c>
      <c r="C5172" s="1">
        <f t="shared" si="80"/>
        <v>2.0000000000000002E-5</v>
      </c>
      <c r="D5172" s="1" t="s">
        <v>320</v>
      </c>
      <c r="E5172" s="4">
        <v>0.14326319098472601</v>
      </c>
      <c r="F5172" s="66">
        <f>Cat_Results[[#This Row],[TotalLossInOriginalCurrency]] / INDEX(Exchange_Rate[Exchange Rate], MATCH(Cat_Results[[#This Row],[Currency]], Exchange_Rate[Currency], 0))</f>
        <v>0.14326319098472601</v>
      </c>
    </row>
    <row r="5173" spans="1:6" x14ac:dyDescent="0.3">
      <c r="A5173" s="1">
        <v>20685</v>
      </c>
      <c r="B5173" s="1">
        <v>263</v>
      </c>
      <c r="C5173" s="1">
        <f t="shared" si="80"/>
        <v>2.0000000000000002E-5</v>
      </c>
      <c r="D5173" s="1" t="s">
        <v>320</v>
      </c>
      <c r="E5173" s="4">
        <v>12801.7256461084</v>
      </c>
      <c r="F5173" s="66">
        <f>Cat_Results[[#This Row],[TotalLossInOriginalCurrency]] / INDEX(Exchange_Rate[Exchange Rate], MATCH(Cat_Results[[#This Row],[Currency]], Exchange_Rate[Currency], 0))</f>
        <v>12801.7256461084</v>
      </c>
    </row>
    <row r="5174" spans="1:6" x14ac:dyDescent="0.3">
      <c r="A5174" s="1">
        <v>20699</v>
      </c>
      <c r="B5174" s="1">
        <v>203</v>
      </c>
      <c r="C5174" s="1">
        <f t="shared" si="80"/>
        <v>2.0000000000000002E-5</v>
      </c>
      <c r="D5174" s="1" t="s">
        <v>320</v>
      </c>
      <c r="E5174" s="4">
        <v>308.872008342296</v>
      </c>
      <c r="F5174" s="66">
        <f>Cat_Results[[#This Row],[TotalLossInOriginalCurrency]] / INDEX(Exchange_Rate[Exchange Rate], MATCH(Cat_Results[[#This Row],[Currency]], Exchange_Rate[Currency], 0))</f>
        <v>308.872008342296</v>
      </c>
    </row>
    <row r="5175" spans="1:6" x14ac:dyDescent="0.3">
      <c r="A5175" s="1">
        <v>20702</v>
      </c>
      <c r="B5175" s="1">
        <v>241</v>
      </c>
      <c r="C5175" s="1">
        <f t="shared" si="80"/>
        <v>2.0000000000000002E-5</v>
      </c>
      <c r="D5175" s="1" t="s">
        <v>320</v>
      </c>
      <c r="E5175" s="4">
        <v>2.9949463903903999E-2</v>
      </c>
      <c r="F5175" s="66">
        <f>Cat_Results[[#This Row],[TotalLossInOriginalCurrency]] / INDEX(Exchange_Rate[Exchange Rate], MATCH(Cat_Results[[#This Row],[Currency]], Exchange_Rate[Currency], 0))</f>
        <v>2.9949463903903999E-2</v>
      </c>
    </row>
    <row r="5176" spans="1:6" x14ac:dyDescent="0.3">
      <c r="A5176" s="1">
        <v>20709</v>
      </c>
      <c r="B5176" s="1">
        <v>227</v>
      </c>
      <c r="C5176" s="1">
        <f t="shared" si="80"/>
        <v>2.0000000000000002E-5</v>
      </c>
      <c r="D5176" s="1" t="s">
        <v>320</v>
      </c>
      <c r="E5176" s="4">
        <v>0.59449735656380698</v>
      </c>
      <c r="F5176" s="66">
        <f>Cat_Results[[#This Row],[TotalLossInOriginalCurrency]] / INDEX(Exchange_Rate[Exchange Rate], MATCH(Cat_Results[[#This Row],[Currency]], Exchange_Rate[Currency], 0))</f>
        <v>0.59449735656380698</v>
      </c>
    </row>
    <row r="5177" spans="1:6" x14ac:dyDescent="0.3">
      <c r="A5177" s="1">
        <v>20709</v>
      </c>
      <c r="B5177" s="1">
        <v>239</v>
      </c>
      <c r="C5177" s="1">
        <f t="shared" si="80"/>
        <v>2.0000000000000002E-5</v>
      </c>
      <c r="D5177" s="1" t="s">
        <v>320</v>
      </c>
      <c r="E5177" s="4">
        <v>35121.437568485802</v>
      </c>
      <c r="F5177" s="66">
        <f>Cat_Results[[#This Row],[TotalLossInOriginalCurrency]] / INDEX(Exchange_Rate[Exchange Rate], MATCH(Cat_Results[[#This Row],[Currency]], Exchange_Rate[Currency], 0))</f>
        <v>35121.437568485802</v>
      </c>
    </row>
    <row r="5178" spans="1:6" x14ac:dyDescent="0.3">
      <c r="A5178" s="1">
        <v>20713</v>
      </c>
      <c r="B5178" s="1">
        <v>223</v>
      </c>
      <c r="C5178" s="1">
        <f t="shared" si="80"/>
        <v>2.0000000000000002E-5</v>
      </c>
      <c r="D5178" s="1" t="s">
        <v>320</v>
      </c>
      <c r="E5178" s="4">
        <v>20740182.877909601</v>
      </c>
      <c r="F5178" s="66">
        <f>Cat_Results[[#This Row],[TotalLossInOriginalCurrency]] / INDEX(Exchange_Rate[Exchange Rate], MATCH(Cat_Results[[#This Row],[Currency]], Exchange_Rate[Currency], 0))</f>
        <v>20740182.877909601</v>
      </c>
    </row>
    <row r="5179" spans="1:6" x14ac:dyDescent="0.3">
      <c r="A5179" s="1">
        <v>20718</v>
      </c>
      <c r="B5179" s="1">
        <v>272</v>
      </c>
      <c r="C5179" s="1">
        <f t="shared" si="80"/>
        <v>2.0000000000000002E-5</v>
      </c>
      <c r="D5179" s="1" t="s">
        <v>322</v>
      </c>
      <c r="E5179" s="4">
        <v>2256412.5140481191</v>
      </c>
      <c r="F5179" s="66">
        <f>Cat_Results[[#This Row],[TotalLossInOriginalCurrency]] / INDEX(Exchange_Rate[Exchange Rate], MATCH(Cat_Results[[#This Row],[Currency]], Exchange_Rate[Currency], 0))</f>
        <v>2771551.5575373699</v>
      </c>
    </row>
    <row r="5180" spans="1:6" x14ac:dyDescent="0.3">
      <c r="A5180" s="1">
        <v>20729</v>
      </c>
      <c r="B5180" s="1">
        <v>273</v>
      </c>
      <c r="C5180" s="1">
        <f t="shared" si="80"/>
        <v>2.0000000000000002E-5</v>
      </c>
      <c r="D5180" s="1" t="s">
        <v>320</v>
      </c>
      <c r="E5180" s="4">
        <v>2.9006503522396102E-2</v>
      </c>
      <c r="F5180" s="66">
        <f>Cat_Results[[#This Row],[TotalLossInOriginalCurrency]] / INDEX(Exchange_Rate[Exchange Rate], MATCH(Cat_Results[[#This Row],[Currency]], Exchange_Rate[Currency], 0))</f>
        <v>2.9006503522396102E-2</v>
      </c>
    </row>
    <row r="5181" spans="1:6" x14ac:dyDescent="0.3">
      <c r="A5181" s="1">
        <v>20734</v>
      </c>
      <c r="B5181" s="1">
        <v>297</v>
      </c>
      <c r="C5181" s="1">
        <f t="shared" si="80"/>
        <v>2.0000000000000002E-5</v>
      </c>
      <c r="D5181" s="1" t="s">
        <v>321</v>
      </c>
      <c r="E5181" s="4">
        <v>16288.862770355756</v>
      </c>
      <c r="F5181" s="66">
        <f>Cat_Results[[#This Row],[TotalLossInOriginalCurrency]] / INDEX(Exchange_Rate[Exchange Rate], MATCH(Cat_Results[[#This Row],[Currency]], Exchange_Rate[Currency], 0))</f>
        <v>25519.761295262699</v>
      </c>
    </row>
    <row r="5182" spans="1:6" x14ac:dyDescent="0.3">
      <c r="A5182" s="1">
        <v>20735</v>
      </c>
      <c r="B5182" s="1">
        <v>249</v>
      </c>
      <c r="C5182" s="1">
        <f t="shared" si="80"/>
        <v>2.0000000000000002E-5</v>
      </c>
      <c r="D5182" s="1" t="s">
        <v>323</v>
      </c>
      <c r="E5182" s="4">
        <v>30.724611128317111</v>
      </c>
      <c r="F5182" s="66">
        <f>Cat_Results[[#This Row],[TotalLossInOriginalCurrency]] / INDEX(Exchange_Rate[Exchange Rate], MATCH(Cat_Results[[#This Row],[Currency]], Exchange_Rate[Currency], 0))</f>
        <v>0.38734518233502502</v>
      </c>
    </row>
    <row r="5183" spans="1:6" x14ac:dyDescent="0.3">
      <c r="A5183" s="1">
        <v>20735</v>
      </c>
      <c r="B5183" s="1">
        <v>205</v>
      </c>
      <c r="C5183" s="1">
        <f t="shared" si="80"/>
        <v>2.0000000000000002E-5</v>
      </c>
      <c r="D5183" s="1" t="s">
        <v>320</v>
      </c>
      <c r="E5183" s="4">
        <v>4.8610921949148199E-2</v>
      </c>
      <c r="F5183" s="66">
        <f>Cat_Results[[#This Row],[TotalLossInOriginalCurrency]] / INDEX(Exchange_Rate[Exchange Rate], MATCH(Cat_Results[[#This Row],[Currency]], Exchange_Rate[Currency], 0))</f>
        <v>4.8610921949148199E-2</v>
      </c>
    </row>
    <row r="5184" spans="1:6" x14ac:dyDescent="0.3">
      <c r="A5184" s="1">
        <v>20736</v>
      </c>
      <c r="B5184" s="1">
        <v>204</v>
      </c>
      <c r="C5184" s="1">
        <f t="shared" si="80"/>
        <v>2.0000000000000002E-5</v>
      </c>
      <c r="D5184" s="1" t="s">
        <v>321</v>
      </c>
      <c r="E5184" s="4">
        <v>21.697760027580333</v>
      </c>
      <c r="F5184" s="66">
        <f>Cat_Results[[#This Row],[TotalLossInOriginalCurrency]] / INDEX(Exchange_Rate[Exchange Rate], MATCH(Cat_Results[[#This Row],[Currency]], Exchange_Rate[Currency], 0))</f>
        <v>33.993880625814199</v>
      </c>
    </row>
    <row r="5185" spans="1:6" x14ac:dyDescent="0.3">
      <c r="A5185" s="1">
        <v>20749</v>
      </c>
      <c r="B5185" s="1">
        <v>153</v>
      </c>
      <c r="C5185" s="1">
        <f t="shared" si="80"/>
        <v>2.0000000000000002E-5</v>
      </c>
      <c r="D5185" s="1" t="s">
        <v>321</v>
      </c>
      <c r="E5185" s="4">
        <v>8701.1793718844219</v>
      </c>
      <c r="F5185" s="66">
        <f>Cat_Results[[#This Row],[TotalLossInOriginalCurrency]] / INDEX(Exchange_Rate[Exchange Rate], MATCH(Cat_Results[[#This Row],[Currency]], Exchange_Rate[Currency], 0))</f>
        <v>13632.1377181634</v>
      </c>
    </row>
    <row r="5186" spans="1:6" x14ac:dyDescent="0.3">
      <c r="A5186" s="1">
        <v>20752</v>
      </c>
      <c r="B5186" s="1">
        <v>234</v>
      </c>
      <c r="C5186" s="1">
        <f t="shared" si="80"/>
        <v>2.0000000000000002E-5</v>
      </c>
      <c r="D5186" s="1" t="s">
        <v>320</v>
      </c>
      <c r="E5186" s="4">
        <v>8.8636018335819203E-2</v>
      </c>
      <c r="F5186" s="66">
        <f>Cat_Results[[#This Row],[TotalLossInOriginalCurrency]] / INDEX(Exchange_Rate[Exchange Rate], MATCH(Cat_Results[[#This Row],[Currency]], Exchange_Rate[Currency], 0))</f>
        <v>8.8636018335819203E-2</v>
      </c>
    </row>
    <row r="5187" spans="1:6" x14ac:dyDescent="0.3">
      <c r="A5187" s="1">
        <v>20757</v>
      </c>
      <c r="B5187" s="1">
        <v>256</v>
      </c>
      <c r="C5187" s="1">
        <f t="shared" si="80"/>
        <v>2.0000000000000002E-5</v>
      </c>
      <c r="D5187" s="1" t="s">
        <v>321</v>
      </c>
      <c r="E5187" s="4">
        <v>41.260821570141715</v>
      </c>
      <c r="F5187" s="66">
        <f>Cat_Results[[#This Row],[TotalLossInOriginalCurrency]] / INDEX(Exchange_Rate[Exchange Rate], MATCH(Cat_Results[[#This Row],[Currency]], Exchange_Rate[Currency], 0))</f>
        <v>64.643329136073604</v>
      </c>
    </row>
    <row r="5188" spans="1:6" x14ac:dyDescent="0.3">
      <c r="A5188" s="1">
        <v>20770</v>
      </c>
      <c r="B5188" s="1">
        <v>224</v>
      </c>
      <c r="C5188" s="1">
        <f t="shared" si="80"/>
        <v>2.0000000000000002E-5</v>
      </c>
      <c r="D5188" s="1" t="s">
        <v>320</v>
      </c>
      <c r="E5188" s="4">
        <v>3552194.3362464299</v>
      </c>
      <c r="F5188" s="66">
        <f>Cat_Results[[#This Row],[TotalLossInOriginalCurrency]] / INDEX(Exchange_Rate[Exchange Rate], MATCH(Cat_Results[[#This Row],[Currency]], Exchange_Rate[Currency], 0))</f>
        <v>3552194.3362464299</v>
      </c>
    </row>
    <row r="5189" spans="1:6" x14ac:dyDescent="0.3">
      <c r="A5189" s="1">
        <v>20771</v>
      </c>
      <c r="B5189" s="1">
        <v>262</v>
      </c>
      <c r="C5189" s="1">
        <f t="shared" si="80"/>
        <v>2.0000000000000002E-5</v>
      </c>
      <c r="D5189" s="1" t="s">
        <v>320</v>
      </c>
      <c r="E5189" s="4">
        <v>63806.046814704401</v>
      </c>
      <c r="F5189" s="66">
        <f>Cat_Results[[#This Row],[TotalLossInOriginalCurrency]] / INDEX(Exchange_Rate[Exchange Rate], MATCH(Cat_Results[[#This Row],[Currency]], Exchange_Rate[Currency], 0))</f>
        <v>63806.046814704401</v>
      </c>
    </row>
    <row r="5190" spans="1:6" x14ac:dyDescent="0.3">
      <c r="A5190" s="1">
        <v>20775</v>
      </c>
      <c r="B5190" s="1">
        <v>295</v>
      </c>
      <c r="C5190" s="1">
        <f t="shared" ref="C5190:C5253" si="81">1/50000</f>
        <v>2.0000000000000002E-5</v>
      </c>
      <c r="D5190" s="1" t="s">
        <v>320</v>
      </c>
      <c r="E5190" s="4">
        <v>1.0495819151401501E-2</v>
      </c>
      <c r="F5190" s="66">
        <f>Cat_Results[[#This Row],[TotalLossInOriginalCurrency]] / INDEX(Exchange_Rate[Exchange Rate], MATCH(Cat_Results[[#This Row],[Currency]], Exchange_Rate[Currency], 0))</f>
        <v>1.0495819151401501E-2</v>
      </c>
    </row>
    <row r="5191" spans="1:6" x14ac:dyDescent="0.3">
      <c r="A5191" s="1">
        <v>20780</v>
      </c>
      <c r="B5191" s="1">
        <v>172</v>
      </c>
      <c r="C5191" s="1">
        <f t="shared" si="81"/>
        <v>2.0000000000000002E-5</v>
      </c>
      <c r="D5191" s="1" t="s">
        <v>320</v>
      </c>
      <c r="E5191" s="4">
        <v>325088.09257543698</v>
      </c>
      <c r="F5191" s="66">
        <f>Cat_Results[[#This Row],[TotalLossInOriginalCurrency]] / INDEX(Exchange_Rate[Exchange Rate], MATCH(Cat_Results[[#This Row],[Currency]], Exchange_Rate[Currency], 0))</f>
        <v>325088.09257543698</v>
      </c>
    </row>
    <row r="5192" spans="1:6" x14ac:dyDescent="0.3">
      <c r="A5192" s="1">
        <v>20787</v>
      </c>
      <c r="B5192" s="1">
        <v>269</v>
      </c>
      <c r="C5192" s="1">
        <f t="shared" si="81"/>
        <v>2.0000000000000002E-5</v>
      </c>
      <c r="D5192" s="1" t="s">
        <v>321</v>
      </c>
      <c r="E5192" s="4">
        <v>9037070.1171640884</v>
      </c>
      <c r="F5192" s="66">
        <f>Cat_Results[[#This Row],[TotalLossInOriginalCurrency]] / INDEX(Exchange_Rate[Exchange Rate], MATCH(Cat_Results[[#This Row],[Currency]], Exchange_Rate[Currency], 0))</f>
        <v>14158377.7486476</v>
      </c>
    </row>
    <row r="5193" spans="1:6" x14ac:dyDescent="0.3">
      <c r="A5193" s="1">
        <v>20790</v>
      </c>
      <c r="B5193" s="1">
        <v>246</v>
      </c>
      <c r="C5193" s="1">
        <f t="shared" si="81"/>
        <v>2.0000000000000002E-5</v>
      </c>
      <c r="D5193" s="1" t="s">
        <v>320</v>
      </c>
      <c r="E5193" s="4">
        <v>7.5980551540851607E-2</v>
      </c>
      <c r="F5193" s="66">
        <f>Cat_Results[[#This Row],[TotalLossInOriginalCurrency]] / INDEX(Exchange_Rate[Exchange Rate], MATCH(Cat_Results[[#This Row],[Currency]], Exchange_Rate[Currency], 0))</f>
        <v>7.5980551540851607E-2</v>
      </c>
    </row>
    <row r="5194" spans="1:6" x14ac:dyDescent="0.3">
      <c r="A5194" s="1">
        <v>20792</v>
      </c>
      <c r="B5194" s="1">
        <v>295</v>
      </c>
      <c r="C5194" s="1">
        <f t="shared" si="81"/>
        <v>2.0000000000000002E-5</v>
      </c>
      <c r="D5194" s="1" t="s">
        <v>320</v>
      </c>
      <c r="E5194" s="4">
        <v>64514.606567665898</v>
      </c>
      <c r="F5194" s="66">
        <f>Cat_Results[[#This Row],[TotalLossInOriginalCurrency]] / INDEX(Exchange_Rate[Exchange Rate], MATCH(Cat_Results[[#This Row],[Currency]], Exchange_Rate[Currency], 0))</f>
        <v>64514.606567665898</v>
      </c>
    </row>
    <row r="5195" spans="1:6" x14ac:dyDescent="0.3">
      <c r="A5195" s="1">
        <v>20812</v>
      </c>
      <c r="B5195" s="1">
        <v>209</v>
      </c>
      <c r="C5195" s="1">
        <f t="shared" si="81"/>
        <v>2.0000000000000002E-5</v>
      </c>
      <c r="D5195" s="1" t="s">
        <v>321</v>
      </c>
      <c r="E5195" s="4">
        <v>619505.89064496406</v>
      </c>
      <c r="F5195" s="66">
        <f>Cat_Results[[#This Row],[TotalLossInOriginalCurrency]] / INDEX(Exchange_Rate[Exchange Rate], MATCH(Cat_Results[[#This Row],[Currency]], Exchange_Rate[Currency], 0))</f>
        <v>970579.87860519683</v>
      </c>
    </row>
    <row r="5196" spans="1:6" x14ac:dyDescent="0.3">
      <c r="A5196" s="1">
        <v>20813</v>
      </c>
      <c r="B5196" s="1">
        <v>128</v>
      </c>
      <c r="C5196" s="1">
        <f t="shared" si="81"/>
        <v>2.0000000000000002E-5</v>
      </c>
      <c r="D5196" s="1" t="s">
        <v>321</v>
      </c>
      <c r="E5196" s="4">
        <v>5876.995802782345</v>
      </c>
      <c r="F5196" s="66">
        <f>Cat_Results[[#This Row],[TotalLossInOriginalCurrency]] / INDEX(Exchange_Rate[Exchange Rate], MATCH(Cat_Results[[#This Row],[Currency]], Exchange_Rate[Currency], 0))</f>
        <v>9207.4893216741493</v>
      </c>
    </row>
    <row r="5197" spans="1:6" x14ac:dyDescent="0.3">
      <c r="A5197" s="1">
        <v>20822</v>
      </c>
      <c r="B5197" s="1">
        <v>284</v>
      </c>
      <c r="C5197" s="1">
        <f t="shared" si="81"/>
        <v>2.0000000000000002E-5</v>
      </c>
      <c r="D5197" s="1" t="s">
        <v>321</v>
      </c>
      <c r="E5197" s="4">
        <v>119360.89712167904</v>
      </c>
      <c r="F5197" s="66">
        <f>Cat_Results[[#This Row],[TotalLossInOriginalCurrency]] / INDEX(Exchange_Rate[Exchange Rate], MATCH(Cat_Results[[#This Row],[Currency]], Exchange_Rate[Currency], 0))</f>
        <v>187002.717468847</v>
      </c>
    </row>
    <row r="5198" spans="1:6" x14ac:dyDescent="0.3">
      <c r="A5198" s="1">
        <v>20824</v>
      </c>
      <c r="B5198" s="1">
        <v>189</v>
      </c>
      <c r="C5198" s="1">
        <f t="shared" si="81"/>
        <v>2.0000000000000002E-5</v>
      </c>
      <c r="D5198" s="1" t="s">
        <v>320</v>
      </c>
      <c r="E5198" s="4">
        <v>348.08230981838102</v>
      </c>
      <c r="F5198" s="66">
        <f>Cat_Results[[#This Row],[TotalLossInOriginalCurrency]] / INDEX(Exchange_Rate[Exchange Rate], MATCH(Cat_Results[[#This Row],[Currency]], Exchange_Rate[Currency], 0))</f>
        <v>348.08230981838102</v>
      </c>
    </row>
    <row r="5199" spans="1:6" x14ac:dyDescent="0.3">
      <c r="A5199" s="1">
        <v>20825</v>
      </c>
      <c r="B5199" s="1">
        <v>266</v>
      </c>
      <c r="C5199" s="1">
        <f t="shared" si="81"/>
        <v>2.0000000000000002E-5</v>
      </c>
      <c r="D5199" s="1" t="s">
        <v>321</v>
      </c>
      <c r="E5199" s="4">
        <v>2.351975001451816E-2</v>
      </c>
      <c r="F5199" s="66">
        <f>Cat_Results[[#This Row],[TotalLossInOriginalCurrency]] / INDEX(Exchange_Rate[Exchange Rate], MATCH(Cat_Results[[#This Row],[Currency]], Exchange_Rate[Currency], 0))</f>
        <v>3.6848392337560702E-2</v>
      </c>
    </row>
    <row r="5200" spans="1:6" x14ac:dyDescent="0.3">
      <c r="A5200" s="1">
        <v>20830</v>
      </c>
      <c r="B5200" s="1">
        <v>175</v>
      </c>
      <c r="C5200" s="1">
        <f t="shared" si="81"/>
        <v>2.0000000000000002E-5</v>
      </c>
      <c r="D5200" s="1" t="s">
        <v>321</v>
      </c>
      <c r="E5200" s="4">
        <v>7.8681212746650152E-3</v>
      </c>
      <c r="F5200" s="66">
        <f>Cat_Results[[#This Row],[TotalLossInOriginalCurrency]] / INDEX(Exchange_Rate[Exchange Rate], MATCH(Cat_Results[[#This Row],[Currency]], Exchange_Rate[Currency], 0))</f>
        <v>1.23269855976105E-2</v>
      </c>
    </row>
    <row r="5201" spans="1:6" x14ac:dyDescent="0.3">
      <c r="A5201" s="1">
        <v>20835</v>
      </c>
      <c r="B5201" s="1">
        <v>278</v>
      </c>
      <c r="C5201" s="1">
        <f t="shared" si="81"/>
        <v>2.0000000000000002E-5</v>
      </c>
      <c r="D5201" s="1" t="s">
        <v>320</v>
      </c>
      <c r="E5201" s="4">
        <v>4475346.6003289605</v>
      </c>
      <c r="F5201" s="66">
        <f>Cat_Results[[#This Row],[TotalLossInOriginalCurrency]] / INDEX(Exchange_Rate[Exchange Rate], MATCH(Cat_Results[[#This Row],[Currency]], Exchange_Rate[Currency], 0))</f>
        <v>4475346.6003289605</v>
      </c>
    </row>
    <row r="5202" spans="1:6" x14ac:dyDescent="0.3">
      <c r="A5202" s="1">
        <v>20838</v>
      </c>
      <c r="B5202" s="1">
        <v>236</v>
      </c>
      <c r="C5202" s="1">
        <f t="shared" si="81"/>
        <v>2.0000000000000002E-5</v>
      </c>
      <c r="D5202" s="1" t="s">
        <v>320</v>
      </c>
      <c r="E5202" s="4">
        <v>4.0547676384448998E-2</v>
      </c>
      <c r="F5202" s="66">
        <f>Cat_Results[[#This Row],[TotalLossInOriginalCurrency]] / INDEX(Exchange_Rate[Exchange Rate], MATCH(Cat_Results[[#This Row],[Currency]], Exchange_Rate[Currency], 0))</f>
        <v>4.0547676384448998E-2</v>
      </c>
    </row>
    <row r="5203" spans="1:6" x14ac:dyDescent="0.3">
      <c r="A5203" s="1">
        <v>20857</v>
      </c>
      <c r="B5203" s="1">
        <v>258</v>
      </c>
      <c r="C5203" s="1">
        <f t="shared" si="81"/>
        <v>2.0000000000000002E-5</v>
      </c>
      <c r="D5203" s="1" t="s">
        <v>320</v>
      </c>
      <c r="E5203" s="4">
        <v>266605.40283510898</v>
      </c>
      <c r="F5203" s="66">
        <f>Cat_Results[[#This Row],[TotalLossInOriginalCurrency]] / INDEX(Exchange_Rate[Exchange Rate], MATCH(Cat_Results[[#This Row],[Currency]], Exchange_Rate[Currency], 0))</f>
        <v>266605.40283510898</v>
      </c>
    </row>
    <row r="5204" spans="1:6" x14ac:dyDescent="0.3">
      <c r="A5204" s="1">
        <v>20866</v>
      </c>
      <c r="B5204" s="1">
        <v>229</v>
      </c>
      <c r="C5204" s="1">
        <f t="shared" si="81"/>
        <v>2.0000000000000002E-5</v>
      </c>
      <c r="D5204" s="1" t="s">
        <v>321</v>
      </c>
      <c r="E5204" s="4">
        <v>1.048743763157582E-2</v>
      </c>
      <c r="F5204" s="66">
        <f>Cat_Results[[#This Row],[TotalLossInOriginalCurrency]] / INDEX(Exchange_Rate[Exchange Rate], MATCH(Cat_Results[[#This Row],[Currency]], Exchange_Rate[Currency], 0))</f>
        <v>1.64306685328484E-2</v>
      </c>
    </row>
    <row r="5205" spans="1:6" x14ac:dyDescent="0.3">
      <c r="A5205" s="1">
        <v>20874</v>
      </c>
      <c r="B5205" s="1">
        <v>243</v>
      </c>
      <c r="C5205" s="1">
        <f t="shared" si="81"/>
        <v>2.0000000000000002E-5</v>
      </c>
      <c r="D5205" s="1" t="s">
        <v>320</v>
      </c>
      <c r="E5205" s="4">
        <v>170569.421072072</v>
      </c>
      <c r="F5205" s="66">
        <f>Cat_Results[[#This Row],[TotalLossInOriginalCurrency]] / INDEX(Exchange_Rate[Exchange Rate], MATCH(Cat_Results[[#This Row],[Currency]], Exchange_Rate[Currency], 0))</f>
        <v>170569.421072072</v>
      </c>
    </row>
    <row r="5206" spans="1:6" x14ac:dyDescent="0.3">
      <c r="A5206" s="1">
        <v>20883</v>
      </c>
      <c r="B5206" s="1">
        <v>185</v>
      </c>
      <c r="C5206" s="1">
        <f t="shared" si="81"/>
        <v>2.0000000000000002E-5</v>
      </c>
      <c r="D5206" s="1" t="s">
        <v>320</v>
      </c>
      <c r="E5206" s="4">
        <v>5640.3769212439702</v>
      </c>
      <c r="F5206" s="66">
        <f>Cat_Results[[#This Row],[TotalLossInOriginalCurrency]] / INDEX(Exchange_Rate[Exchange Rate], MATCH(Cat_Results[[#This Row],[Currency]], Exchange_Rate[Currency], 0))</f>
        <v>5640.3769212439702</v>
      </c>
    </row>
    <row r="5207" spans="1:6" x14ac:dyDescent="0.3">
      <c r="A5207" s="1">
        <v>20884</v>
      </c>
      <c r="B5207" s="1">
        <v>249</v>
      </c>
      <c r="C5207" s="1">
        <f t="shared" si="81"/>
        <v>2.0000000000000002E-5</v>
      </c>
      <c r="D5207" s="1" t="s">
        <v>320</v>
      </c>
      <c r="E5207" s="4">
        <v>2812705.4404854402</v>
      </c>
      <c r="F5207" s="66">
        <f>Cat_Results[[#This Row],[TotalLossInOriginalCurrency]] / INDEX(Exchange_Rate[Exchange Rate], MATCH(Cat_Results[[#This Row],[Currency]], Exchange_Rate[Currency], 0))</f>
        <v>2812705.4404854402</v>
      </c>
    </row>
    <row r="5208" spans="1:6" x14ac:dyDescent="0.3">
      <c r="A5208" s="1">
        <v>20887</v>
      </c>
      <c r="B5208" s="1">
        <v>189</v>
      </c>
      <c r="C5208" s="1">
        <f t="shared" si="81"/>
        <v>2.0000000000000002E-5</v>
      </c>
      <c r="D5208" s="1" t="s">
        <v>320</v>
      </c>
      <c r="E5208" s="4">
        <v>49428.176814946703</v>
      </c>
      <c r="F5208" s="66">
        <f>Cat_Results[[#This Row],[TotalLossInOriginalCurrency]] / INDEX(Exchange_Rate[Exchange Rate], MATCH(Cat_Results[[#This Row],[Currency]], Exchange_Rate[Currency], 0))</f>
        <v>49428.176814946703</v>
      </c>
    </row>
    <row r="5209" spans="1:6" x14ac:dyDescent="0.3">
      <c r="A5209" s="1">
        <v>20888</v>
      </c>
      <c r="B5209" s="1">
        <v>223</v>
      </c>
      <c r="C5209" s="1">
        <f t="shared" si="81"/>
        <v>2.0000000000000002E-5</v>
      </c>
      <c r="D5209" s="1" t="s">
        <v>321</v>
      </c>
      <c r="E5209" s="4">
        <v>2113801.8724362878</v>
      </c>
      <c r="F5209" s="66">
        <f>Cat_Results[[#This Row],[TotalLossInOriginalCurrency]] / INDEX(Exchange_Rate[Exchange Rate], MATCH(Cat_Results[[#This Row],[Currency]], Exchange_Rate[Currency], 0))</f>
        <v>3311693.3926305799</v>
      </c>
    </row>
    <row r="5210" spans="1:6" x14ac:dyDescent="0.3">
      <c r="A5210" s="1">
        <v>20891</v>
      </c>
      <c r="B5210" s="1">
        <v>237</v>
      </c>
      <c r="C5210" s="1">
        <f t="shared" si="81"/>
        <v>2.0000000000000002E-5</v>
      </c>
      <c r="D5210" s="1" t="s">
        <v>320</v>
      </c>
      <c r="E5210" s="4">
        <v>2.4453923106193499E-3</v>
      </c>
      <c r="F5210" s="66">
        <f>Cat_Results[[#This Row],[TotalLossInOriginalCurrency]] / INDEX(Exchange_Rate[Exchange Rate], MATCH(Cat_Results[[#This Row],[Currency]], Exchange_Rate[Currency], 0))</f>
        <v>2.4453923106193499E-3</v>
      </c>
    </row>
    <row r="5211" spans="1:6" x14ac:dyDescent="0.3">
      <c r="A5211" s="1">
        <v>20893</v>
      </c>
      <c r="B5211" s="1">
        <v>240</v>
      </c>
      <c r="C5211" s="1">
        <f t="shared" si="81"/>
        <v>2.0000000000000002E-5</v>
      </c>
      <c r="D5211" s="1" t="s">
        <v>321</v>
      </c>
      <c r="E5211" s="4">
        <v>8405.349921027906</v>
      </c>
      <c r="F5211" s="66">
        <f>Cat_Results[[#This Row],[TotalLossInOriginalCurrency]] / INDEX(Exchange_Rate[Exchange Rate], MATCH(Cat_Results[[#This Row],[Currency]], Exchange_Rate[Currency], 0))</f>
        <v>13168.661717634601</v>
      </c>
    </row>
    <row r="5212" spans="1:6" x14ac:dyDescent="0.3">
      <c r="A5212" s="1">
        <v>20897</v>
      </c>
      <c r="B5212" s="1">
        <v>260</v>
      </c>
      <c r="C5212" s="1">
        <f t="shared" si="81"/>
        <v>2.0000000000000002E-5</v>
      </c>
      <c r="D5212" s="1" t="s">
        <v>320</v>
      </c>
      <c r="E5212" s="4">
        <v>244360.943799942</v>
      </c>
      <c r="F5212" s="66">
        <f>Cat_Results[[#This Row],[TotalLossInOriginalCurrency]] / INDEX(Exchange_Rate[Exchange Rate], MATCH(Cat_Results[[#This Row],[Currency]], Exchange_Rate[Currency], 0))</f>
        <v>244360.943799942</v>
      </c>
    </row>
    <row r="5213" spans="1:6" x14ac:dyDescent="0.3">
      <c r="A5213" s="1">
        <v>20899</v>
      </c>
      <c r="B5213" s="1">
        <v>274</v>
      </c>
      <c r="C5213" s="1">
        <f t="shared" si="81"/>
        <v>2.0000000000000002E-5</v>
      </c>
      <c r="D5213" s="1" t="s">
        <v>320</v>
      </c>
      <c r="E5213" s="4">
        <v>8.2321614027023298E-3</v>
      </c>
      <c r="F5213" s="66">
        <f>Cat_Results[[#This Row],[TotalLossInOriginalCurrency]] / INDEX(Exchange_Rate[Exchange Rate], MATCH(Cat_Results[[#This Row],[Currency]], Exchange_Rate[Currency], 0))</f>
        <v>8.2321614027023298E-3</v>
      </c>
    </row>
    <row r="5214" spans="1:6" x14ac:dyDescent="0.3">
      <c r="A5214" s="1">
        <v>20899</v>
      </c>
      <c r="B5214" s="1">
        <v>324</v>
      </c>
      <c r="C5214" s="1">
        <f t="shared" si="81"/>
        <v>2.0000000000000002E-5</v>
      </c>
      <c r="D5214" s="1" t="s">
        <v>320</v>
      </c>
      <c r="E5214" s="4">
        <v>6.0775130987167402E-3</v>
      </c>
      <c r="F5214" s="66">
        <f>Cat_Results[[#This Row],[TotalLossInOriginalCurrency]] / INDEX(Exchange_Rate[Exchange Rate], MATCH(Cat_Results[[#This Row],[Currency]], Exchange_Rate[Currency], 0))</f>
        <v>6.0775130987167402E-3</v>
      </c>
    </row>
    <row r="5215" spans="1:6" x14ac:dyDescent="0.3">
      <c r="A5215" s="1">
        <v>20903</v>
      </c>
      <c r="B5215" s="1">
        <v>201</v>
      </c>
      <c r="C5215" s="1">
        <f t="shared" si="81"/>
        <v>2.0000000000000002E-5</v>
      </c>
      <c r="D5215" s="1" t="s">
        <v>320</v>
      </c>
      <c r="E5215" s="4">
        <v>569173.53054578998</v>
      </c>
      <c r="F5215" s="66">
        <f>Cat_Results[[#This Row],[TotalLossInOriginalCurrency]] / INDEX(Exchange_Rate[Exchange Rate], MATCH(Cat_Results[[#This Row],[Currency]], Exchange_Rate[Currency], 0))</f>
        <v>569173.53054578998</v>
      </c>
    </row>
    <row r="5216" spans="1:6" x14ac:dyDescent="0.3">
      <c r="A5216" s="1">
        <v>20906</v>
      </c>
      <c r="B5216" s="1">
        <v>199</v>
      </c>
      <c r="C5216" s="1">
        <f t="shared" si="81"/>
        <v>2.0000000000000002E-5</v>
      </c>
      <c r="D5216" s="1" t="s">
        <v>321</v>
      </c>
      <c r="E5216" s="4">
        <v>42901.310198198647</v>
      </c>
      <c r="F5216" s="66">
        <f>Cat_Results[[#This Row],[TotalLossInOriginalCurrency]] / INDEX(Exchange_Rate[Exchange Rate], MATCH(Cat_Results[[#This Row],[Currency]], Exchange_Rate[Currency], 0))</f>
        <v>67213.482668940007</v>
      </c>
    </row>
    <row r="5217" spans="1:6" x14ac:dyDescent="0.3">
      <c r="A5217" s="1">
        <v>20922</v>
      </c>
      <c r="B5217" s="1">
        <v>121</v>
      </c>
      <c r="C5217" s="1">
        <f t="shared" si="81"/>
        <v>2.0000000000000002E-5</v>
      </c>
      <c r="D5217" s="1" t="s">
        <v>321</v>
      </c>
      <c r="E5217" s="4">
        <v>1255567.6748102929</v>
      </c>
      <c r="F5217" s="66">
        <f>Cat_Results[[#This Row],[TotalLossInOriginalCurrency]] / INDEX(Exchange_Rate[Exchange Rate], MATCH(Cat_Results[[#This Row],[Currency]], Exchange_Rate[Currency], 0))</f>
        <v>1967097.87558158</v>
      </c>
    </row>
    <row r="5218" spans="1:6" x14ac:dyDescent="0.3">
      <c r="A5218" s="1">
        <v>20926</v>
      </c>
      <c r="B5218" s="1">
        <v>263</v>
      </c>
      <c r="C5218" s="1">
        <f t="shared" si="81"/>
        <v>2.0000000000000002E-5</v>
      </c>
      <c r="D5218" s="1" t="s">
        <v>320</v>
      </c>
      <c r="E5218" s="4">
        <v>0.108103565871716</v>
      </c>
      <c r="F5218" s="66">
        <f>Cat_Results[[#This Row],[TotalLossInOriginalCurrency]] / INDEX(Exchange_Rate[Exchange Rate], MATCH(Cat_Results[[#This Row],[Currency]], Exchange_Rate[Currency], 0))</f>
        <v>0.108103565871716</v>
      </c>
    </row>
    <row r="5219" spans="1:6" x14ac:dyDescent="0.3">
      <c r="A5219" s="1">
        <v>20929</v>
      </c>
      <c r="B5219" s="1">
        <v>275</v>
      </c>
      <c r="C5219" s="1">
        <f t="shared" si="81"/>
        <v>2.0000000000000002E-5</v>
      </c>
      <c r="D5219" s="1" t="s">
        <v>321</v>
      </c>
      <c r="E5219" s="4">
        <v>112333.60857497892</v>
      </c>
      <c r="F5219" s="66">
        <f>Cat_Results[[#This Row],[TotalLossInOriginalCurrency]] / INDEX(Exchange_Rate[Exchange Rate], MATCH(Cat_Results[[#This Row],[Currency]], Exchange_Rate[Currency], 0))</f>
        <v>175993.06450577499</v>
      </c>
    </row>
    <row r="5220" spans="1:6" x14ac:dyDescent="0.3">
      <c r="A5220" s="1">
        <v>20940</v>
      </c>
      <c r="B5220" s="1">
        <v>287</v>
      </c>
      <c r="C5220" s="1">
        <f t="shared" si="81"/>
        <v>2.0000000000000002E-5</v>
      </c>
      <c r="D5220" s="1" t="s">
        <v>321</v>
      </c>
      <c r="E5220" s="4">
        <v>66881.452577290533</v>
      </c>
      <c r="F5220" s="66">
        <f>Cat_Results[[#This Row],[TotalLossInOriginalCurrency]] / INDEX(Exchange_Rate[Exchange Rate], MATCH(Cat_Results[[#This Row],[Currency]], Exchange_Rate[Currency], 0))</f>
        <v>104783.171723879</v>
      </c>
    </row>
    <row r="5221" spans="1:6" x14ac:dyDescent="0.3">
      <c r="A5221" s="1">
        <v>20943</v>
      </c>
      <c r="B5221" s="1">
        <v>170</v>
      </c>
      <c r="C5221" s="1">
        <f t="shared" si="81"/>
        <v>2.0000000000000002E-5</v>
      </c>
      <c r="D5221" s="1" t="s">
        <v>320</v>
      </c>
      <c r="E5221" s="4">
        <v>5.8111548423767099E-3</v>
      </c>
      <c r="F5221" s="66">
        <f>Cat_Results[[#This Row],[TotalLossInOriginalCurrency]] / INDEX(Exchange_Rate[Exchange Rate], MATCH(Cat_Results[[#This Row],[Currency]], Exchange_Rate[Currency], 0))</f>
        <v>5.8111548423767099E-3</v>
      </c>
    </row>
    <row r="5222" spans="1:6" x14ac:dyDescent="0.3">
      <c r="A5222" s="1">
        <v>20948</v>
      </c>
      <c r="B5222" s="1">
        <v>228</v>
      </c>
      <c r="C5222" s="1">
        <f t="shared" si="81"/>
        <v>2.0000000000000002E-5</v>
      </c>
      <c r="D5222" s="1" t="s">
        <v>320</v>
      </c>
      <c r="E5222" s="4">
        <v>5247742.1470080102</v>
      </c>
      <c r="F5222" s="66">
        <f>Cat_Results[[#This Row],[TotalLossInOriginalCurrency]] / INDEX(Exchange_Rate[Exchange Rate], MATCH(Cat_Results[[#This Row],[Currency]], Exchange_Rate[Currency], 0))</f>
        <v>5247742.1470080102</v>
      </c>
    </row>
    <row r="5223" spans="1:6" x14ac:dyDescent="0.3">
      <c r="A5223" s="1">
        <v>20952</v>
      </c>
      <c r="B5223" s="1">
        <v>288</v>
      </c>
      <c r="C5223" s="1">
        <f t="shared" si="81"/>
        <v>2.0000000000000002E-5</v>
      </c>
      <c r="D5223" s="1" t="s">
        <v>320</v>
      </c>
      <c r="E5223" s="4">
        <v>8.0140307545661892E-3</v>
      </c>
      <c r="F5223" s="66">
        <f>Cat_Results[[#This Row],[TotalLossInOriginalCurrency]] / INDEX(Exchange_Rate[Exchange Rate], MATCH(Cat_Results[[#This Row],[Currency]], Exchange_Rate[Currency], 0))</f>
        <v>8.0140307545661892E-3</v>
      </c>
    </row>
    <row r="5224" spans="1:6" x14ac:dyDescent="0.3">
      <c r="A5224" s="1">
        <v>20955</v>
      </c>
      <c r="B5224" s="1">
        <v>228</v>
      </c>
      <c r="C5224" s="1">
        <f t="shared" si="81"/>
        <v>2.0000000000000002E-5</v>
      </c>
      <c r="D5224" s="1" t="s">
        <v>320</v>
      </c>
      <c r="E5224" s="4">
        <v>79.841076008975506</v>
      </c>
      <c r="F5224" s="66">
        <f>Cat_Results[[#This Row],[TotalLossInOriginalCurrency]] / INDEX(Exchange_Rate[Exchange Rate], MATCH(Cat_Results[[#This Row],[Currency]], Exchange_Rate[Currency], 0))</f>
        <v>79.841076008975506</v>
      </c>
    </row>
    <row r="5225" spans="1:6" x14ac:dyDescent="0.3">
      <c r="A5225" s="1">
        <v>20966</v>
      </c>
      <c r="B5225" s="1">
        <v>235</v>
      </c>
      <c r="C5225" s="1">
        <f t="shared" si="81"/>
        <v>2.0000000000000002E-5</v>
      </c>
      <c r="D5225" s="1" t="s">
        <v>320</v>
      </c>
      <c r="E5225" s="4">
        <v>110721.308831596</v>
      </c>
      <c r="F5225" s="66">
        <f>Cat_Results[[#This Row],[TotalLossInOriginalCurrency]] / INDEX(Exchange_Rate[Exchange Rate], MATCH(Cat_Results[[#This Row],[Currency]], Exchange_Rate[Currency], 0))</f>
        <v>110721.308831596</v>
      </c>
    </row>
    <row r="5226" spans="1:6" x14ac:dyDescent="0.3">
      <c r="A5226" s="1">
        <v>20972</v>
      </c>
      <c r="B5226" s="1">
        <v>278</v>
      </c>
      <c r="C5226" s="1">
        <f t="shared" si="81"/>
        <v>2.0000000000000002E-5</v>
      </c>
      <c r="D5226" s="1" t="s">
        <v>320</v>
      </c>
      <c r="E5226" s="4">
        <v>683.12971038743899</v>
      </c>
      <c r="F5226" s="66">
        <f>Cat_Results[[#This Row],[TotalLossInOriginalCurrency]] / INDEX(Exchange_Rate[Exchange Rate], MATCH(Cat_Results[[#This Row],[Currency]], Exchange_Rate[Currency], 0))</f>
        <v>683.12971038743899</v>
      </c>
    </row>
    <row r="5227" spans="1:6" x14ac:dyDescent="0.3">
      <c r="A5227" s="1">
        <v>20979</v>
      </c>
      <c r="B5227" s="1">
        <v>254</v>
      </c>
      <c r="C5227" s="1">
        <f t="shared" si="81"/>
        <v>2.0000000000000002E-5</v>
      </c>
      <c r="D5227" s="1" t="s">
        <v>320</v>
      </c>
      <c r="E5227" s="4">
        <v>397520.80511849897</v>
      </c>
      <c r="F5227" s="66">
        <f>Cat_Results[[#This Row],[TotalLossInOriginalCurrency]] / INDEX(Exchange_Rate[Exchange Rate], MATCH(Cat_Results[[#This Row],[Currency]], Exchange_Rate[Currency], 0))</f>
        <v>397520.80511849897</v>
      </c>
    </row>
    <row r="5228" spans="1:6" x14ac:dyDescent="0.3">
      <c r="A5228" s="1">
        <v>20983</v>
      </c>
      <c r="B5228" s="1">
        <v>227</v>
      </c>
      <c r="C5228" s="1">
        <f t="shared" si="81"/>
        <v>2.0000000000000002E-5</v>
      </c>
      <c r="D5228" s="1" t="s">
        <v>320</v>
      </c>
      <c r="E5228" s="4">
        <v>4.0927167981863001E-2</v>
      </c>
      <c r="F5228" s="66">
        <f>Cat_Results[[#This Row],[TotalLossInOriginalCurrency]] / INDEX(Exchange_Rate[Exchange Rate], MATCH(Cat_Results[[#This Row],[Currency]], Exchange_Rate[Currency], 0))</f>
        <v>4.0927167981863001E-2</v>
      </c>
    </row>
    <row r="5229" spans="1:6" x14ac:dyDescent="0.3">
      <c r="A5229" s="1">
        <v>20988</v>
      </c>
      <c r="B5229" s="1">
        <v>280</v>
      </c>
      <c r="C5229" s="1">
        <f t="shared" si="81"/>
        <v>2.0000000000000002E-5</v>
      </c>
      <c r="D5229" s="1" t="s">
        <v>320</v>
      </c>
      <c r="E5229" s="4">
        <v>63891687.811935499</v>
      </c>
      <c r="F5229" s="66">
        <f>Cat_Results[[#This Row],[TotalLossInOriginalCurrency]] / INDEX(Exchange_Rate[Exchange Rate], MATCH(Cat_Results[[#This Row],[Currency]], Exchange_Rate[Currency], 0))</f>
        <v>63891687.811935499</v>
      </c>
    </row>
    <row r="5230" spans="1:6" x14ac:dyDescent="0.3">
      <c r="A5230" s="1">
        <v>20989</v>
      </c>
      <c r="B5230" s="1">
        <v>198</v>
      </c>
      <c r="C5230" s="1">
        <f t="shared" si="81"/>
        <v>2.0000000000000002E-5</v>
      </c>
      <c r="D5230" s="1" t="s">
        <v>320</v>
      </c>
      <c r="E5230" s="4">
        <v>3.6219134926796001E-2</v>
      </c>
      <c r="F5230" s="66">
        <f>Cat_Results[[#This Row],[TotalLossInOriginalCurrency]] / INDEX(Exchange_Rate[Exchange Rate], MATCH(Cat_Results[[#This Row],[Currency]], Exchange_Rate[Currency], 0))</f>
        <v>3.6219134926796001E-2</v>
      </c>
    </row>
    <row r="5231" spans="1:6" x14ac:dyDescent="0.3">
      <c r="A5231" s="1">
        <v>20992</v>
      </c>
      <c r="B5231" s="1">
        <v>216</v>
      </c>
      <c r="C5231" s="1">
        <f t="shared" si="81"/>
        <v>2.0000000000000002E-5</v>
      </c>
      <c r="D5231" s="1" t="s">
        <v>320</v>
      </c>
      <c r="E5231" s="4">
        <v>1474251.7005148099</v>
      </c>
      <c r="F5231" s="66">
        <f>Cat_Results[[#This Row],[TotalLossInOriginalCurrency]] / INDEX(Exchange_Rate[Exchange Rate], MATCH(Cat_Results[[#This Row],[Currency]], Exchange_Rate[Currency], 0))</f>
        <v>1474251.7005148099</v>
      </c>
    </row>
    <row r="5232" spans="1:6" x14ac:dyDescent="0.3">
      <c r="A5232" s="1">
        <v>20993</v>
      </c>
      <c r="B5232" s="1">
        <v>238</v>
      </c>
      <c r="C5232" s="1">
        <f t="shared" si="81"/>
        <v>2.0000000000000002E-5</v>
      </c>
      <c r="D5232" s="1" t="s">
        <v>320</v>
      </c>
      <c r="E5232" s="4">
        <v>7650.9117340233697</v>
      </c>
      <c r="F5232" s="66">
        <f>Cat_Results[[#This Row],[TotalLossInOriginalCurrency]] / INDEX(Exchange_Rate[Exchange Rate], MATCH(Cat_Results[[#This Row],[Currency]], Exchange_Rate[Currency], 0))</f>
        <v>7650.9117340233697</v>
      </c>
    </row>
    <row r="5233" spans="1:6" x14ac:dyDescent="0.3">
      <c r="A5233" s="1">
        <v>20995</v>
      </c>
      <c r="B5233" s="1">
        <v>180</v>
      </c>
      <c r="C5233" s="1">
        <f t="shared" si="81"/>
        <v>2.0000000000000002E-5</v>
      </c>
      <c r="D5233" s="1" t="s">
        <v>324</v>
      </c>
      <c r="E5233" s="4">
        <v>44569.242342079247</v>
      </c>
      <c r="F5233" s="66">
        <f>Cat_Results[[#This Row],[TotalLossInOriginalCurrency]] / INDEX(Exchange_Rate[Exchange Rate], MATCH(Cat_Results[[#This Row],[Currency]], Exchange_Rate[Currency], 0))</f>
        <v>45083.125686366599</v>
      </c>
    </row>
    <row r="5234" spans="1:6" x14ac:dyDescent="0.3">
      <c r="A5234" s="1">
        <v>21002</v>
      </c>
      <c r="B5234" s="1">
        <v>196</v>
      </c>
      <c r="C5234" s="1">
        <f t="shared" si="81"/>
        <v>2.0000000000000002E-5</v>
      </c>
      <c r="D5234" s="1" t="s">
        <v>321</v>
      </c>
      <c r="E5234" s="4">
        <v>579.98022099976276</v>
      </c>
      <c r="F5234" s="66">
        <f>Cat_Results[[#This Row],[TotalLossInOriginalCurrency]] / INDEX(Exchange_Rate[Exchange Rate], MATCH(Cat_Results[[#This Row],[Currency]], Exchange_Rate[Currency], 0))</f>
        <v>908.65501198917605</v>
      </c>
    </row>
    <row r="5235" spans="1:6" x14ac:dyDescent="0.3">
      <c r="A5235" s="1">
        <v>21007</v>
      </c>
      <c r="B5235" s="1">
        <v>223</v>
      </c>
      <c r="C5235" s="1">
        <f t="shared" si="81"/>
        <v>2.0000000000000002E-5</v>
      </c>
      <c r="D5235" s="1" t="s">
        <v>320</v>
      </c>
      <c r="E5235" s="4">
        <v>1.2597344815731E-2</v>
      </c>
      <c r="F5235" s="66">
        <f>Cat_Results[[#This Row],[TotalLossInOriginalCurrency]] / INDEX(Exchange_Rate[Exchange Rate], MATCH(Cat_Results[[#This Row],[Currency]], Exchange_Rate[Currency], 0))</f>
        <v>1.2597344815731E-2</v>
      </c>
    </row>
    <row r="5236" spans="1:6" x14ac:dyDescent="0.3">
      <c r="A5236" s="1">
        <v>21014</v>
      </c>
      <c r="B5236" s="1">
        <v>256</v>
      </c>
      <c r="C5236" s="1">
        <f t="shared" si="81"/>
        <v>2.0000000000000002E-5</v>
      </c>
      <c r="D5236" s="1" t="s">
        <v>321</v>
      </c>
      <c r="E5236" s="4">
        <v>48.001951545290147</v>
      </c>
      <c r="F5236" s="66">
        <f>Cat_Results[[#This Row],[TotalLossInOriginalCurrency]] / INDEX(Exchange_Rate[Exchange Rate], MATCH(Cat_Results[[#This Row],[Currency]], Exchange_Rate[Currency], 0))</f>
        <v>75.204657465219498</v>
      </c>
    </row>
    <row r="5237" spans="1:6" x14ac:dyDescent="0.3">
      <c r="A5237" s="1">
        <v>21016</v>
      </c>
      <c r="B5237" s="1">
        <v>292</v>
      </c>
      <c r="C5237" s="1">
        <f t="shared" si="81"/>
        <v>2.0000000000000002E-5</v>
      </c>
      <c r="D5237" s="1" t="s">
        <v>322</v>
      </c>
      <c r="E5237" s="4">
        <v>1706.998392664475</v>
      </c>
      <c r="F5237" s="66">
        <f>Cat_Results[[#This Row],[TotalLossInOriginalCurrency]] / INDEX(Exchange_Rate[Exchange Rate], MATCH(Cat_Results[[#This Row],[Currency]], Exchange_Rate[Currency], 0))</f>
        <v>2096.7061760419401</v>
      </c>
    </row>
    <row r="5238" spans="1:6" x14ac:dyDescent="0.3">
      <c r="A5238" s="1">
        <v>21018</v>
      </c>
      <c r="B5238" s="1">
        <v>264</v>
      </c>
      <c r="C5238" s="1">
        <f t="shared" si="81"/>
        <v>2.0000000000000002E-5</v>
      </c>
      <c r="D5238" s="1" t="s">
        <v>321</v>
      </c>
      <c r="E5238" s="4">
        <v>5964162.1850476842</v>
      </c>
      <c r="F5238" s="66">
        <f>Cat_Results[[#This Row],[TotalLossInOriginalCurrency]] / INDEX(Exchange_Rate[Exchange Rate], MATCH(Cat_Results[[#This Row],[Currency]], Exchange_Rate[Currency], 0))</f>
        <v>9344052.8927315101</v>
      </c>
    </row>
    <row r="5239" spans="1:6" x14ac:dyDescent="0.3">
      <c r="A5239" s="1">
        <v>21023</v>
      </c>
      <c r="B5239" s="1">
        <v>178</v>
      </c>
      <c r="C5239" s="1">
        <f t="shared" si="81"/>
        <v>2.0000000000000002E-5</v>
      </c>
      <c r="D5239" s="1" t="s">
        <v>320</v>
      </c>
      <c r="E5239" s="4">
        <v>80218.426192015395</v>
      </c>
      <c r="F5239" s="66">
        <f>Cat_Results[[#This Row],[TotalLossInOriginalCurrency]] / INDEX(Exchange_Rate[Exchange Rate], MATCH(Cat_Results[[#This Row],[Currency]], Exchange_Rate[Currency], 0))</f>
        <v>80218.426192015395</v>
      </c>
    </row>
    <row r="5240" spans="1:6" x14ac:dyDescent="0.3">
      <c r="A5240" s="1">
        <v>21030</v>
      </c>
      <c r="B5240" s="1">
        <v>237</v>
      </c>
      <c r="C5240" s="1">
        <f t="shared" si="81"/>
        <v>2.0000000000000002E-5</v>
      </c>
      <c r="D5240" s="1" t="s">
        <v>320</v>
      </c>
      <c r="E5240" s="4">
        <v>638491.61063682695</v>
      </c>
      <c r="F5240" s="66">
        <f>Cat_Results[[#This Row],[TotalLossInOriginalCurrency]] / INDEX(Exchange_Rate[Exchange Rate], MATCH(Cat_Results[[#This Row],[Currency]], Exchange_Rate[Currency], 0))</f>
        <v>638491.61063682695</v>
      </c>
    </row>
    <row r="5241" spans="1:6" x14ac:dyDescent="0.3">
      <c r="A5241" s="1">
        <v>21036</v>
      </c>
      <c r="B5241" s="1">
        <v>281</v>
      </c>
      <c r="C5241" s="1">
        <f t="shared" si="81"/>
        <v>2.0000000000000002E-5</v>
      </c>
      <c r="D5241" s="1" t="s">
        <v>320</v>
      </c>
      <c r="E5241" s="4">
        <v>9368.4145893671794</v>
      </c>
      <c r="F5241" s="66">
        <f>Cat_Results[[#This Row],[TotalLossInOriginalCurrency]] / INDEX(Exchange_Rate[Exchange Rate], MATCH(Cat_Results[[#This Row],[Currency]], Exchange_Rate[Currency], 0))</f>
        <v>9368.4145893671794</v>
      </c>
    </row>
    <row r="5242" spans="1:6" x14ac:dyDescent="0.3">
      <c r="A5242" s="1">
        <v>21044</v>
      </c>
      <c r="B5242" s="1">
        <v>250</v>
      </c>
      <c r="C5242" s="1">
        <f t="shared" si="81"/>
        <v>2.0000000000000002E-5</v>
      </c>
      <c r="D5242" s="1" t="s">
        <v>324</v>
      </c>
      <c r="E5242" s="4">
        <v>103.79745022697928</v>
      </c>
      <c r="F5242" s="66">
        <f>Cat_Results[[#This Row],[TotalLossInOriginalCurrency]] / INDEX(Exchange_Rate[Exchange Rate], MATCH(Cat_Results[[#This Row],[Currency]], Exchange_Rate[Currency], 0))</f>
        <v>104.994234781712</v>
      </c>
    </row>
    <row r="5243" spans="1:6" x14ac:dyDescent="0.3">
      <c r="A5243" s="1">
        <v>21049</v>
      </c>
      <c r="B5243" s="1">
        <v>266</v>
      </c>
      <c r="C5243" s="1">
        <f t="shared" si="81"/>
        <v>2.0000000000000002E-5</v>
      </c>
      <c r="D5243" s="1" t="s">
        <v>320</v>
      </c>
      <c r="E5243" s="4">
        <v>118538.36365528801</v>
      </c>
      <c r="F5243" s="66">
        <f>Cat_Results[[#This Row],[TotalLossInOriginalCurrency]] / INDEX(Exchange_Rate[Exchange Rate], MATCH(Cat_Results[[#This Row],[Currency]], Exchange_Rate[Currency], 0))</f>
        <v>118538.36365528801</v>
      </c>
    </row>
    <row r="5244" spans="1:6" x14ac:dyDescent="0.3">
      <c r="A5244" s="1">
        <v>21056</v>
      </c>
      <c r="B5244" s="1">
        <v>252</v>
      </c>
      <c r="C5244" s="1">
        <f t="shared" si="81"/>
        <v>2.0000000000000002E-5</v>
      </c>
      <c r="D5244" s="1" t="s">
        <v>320</v>
      </c>
      <c r="E5244" s="4">
        <v>8.7190046906471304E-3</v>
      </c>
      <c r="F5244" s="66">
        <f>Cat_Results[[#This Row],[TotalLossInOriginalCurrency]] / INDEX(Exchange_Rate[Exchange Rate], MATCH(Cat_Results[[#This Row],[Currency]], Exchange_Rate[Currency], 0))</f>
        <v>8.7190046906471304E-3</v>
      </c>
    </row>
    <row r="5245" spans="1:6" x14ac:dyDescent="0.3">
      <c r="A5245" s="1">
        <v>21066</v>
      </c>
      <c r="B5245" s="1">
        <v>253</v>
      </c>
      <c r="C5245" s="1">
        <f t="shared" si="81"/>
        <v>2.0000000000000002E-5</v>
      </c>
      <c r="D5245" s="1" t="s">
        <v>320</v>
      </c>
      <c r="E5245" s="4">
        <v>95053.395797875506</v>
      </c>
      <c r="F5245" s="66">
        <f>Cat_Results[[#This Row],[TotalLossInOriginalCurrency]] / INDEX(Exchange_Rate[Exchange Rate], MATCH(Cat_Results[[#This Row],[Currency]], Exchange_Rate[Currency], 0))</f>
        <v>95053.395797875506</v>
      </c>
    </row>
    <row r="5246" spans="1:6" x14ac:dyDescent="0.3">
      <c r="A5246" s="1">
        <v>21076</v>
      </c>
      <c r="B5246" s="1">
        <v>267</v>
      </c>
      <c r="C5246" s="1">
        <f t="shared" si="81"/>
        <v>2.0000000000000002E-5</v>
      </c>
      <c r="D5246" s="1" t="s">
        <v>321</v>
      </c>
      <c r="E5246" s="4">
        <v>45.140919705014703</v>
      </c>
      <c r="F5246" s="66">
        <f>Cat_Results[[#This Row],[TotalLossInOriginalCurrency]] / INDEX(Exchange_Rate[Exchange Rate], MATCH(Cat_Results[[#This Row],[Currency]], Exchange_Rate[Currency], 0))</f>
        <v>70.722278882298895</v>
      </c>
    </row>
    <row r="5247" spans="1:6" x14ac:dyDescent="0.3">
      <c r="A5247" s="1">
        <v>21080</v>
      </c>
      <c r="B5247" s="1">
        <v>282</v>
      </c>
      <c r="C5247" s="1">
        <f t="shared" si="81"/>
        <v>2.0000000000000002E-5</v>
      </c>
      <c r="D5247" s="1" t="s">
        <v>320</v>
      </c>
      <c r="E5247" s="4">
        <v>13659482.993495399</v>
      </c>
      <c r="F5247" s="66">
        <f>Cat_Results[[#This Row],[TotalLossInOriginalCurrency]] / INDEX(Exchange_Rate[Exchange Rate], MATCH(Cat_Results[[#This Row],[Currency]], Exchange_Rate[Currency], 0))</f>
        <v>13659482.993495399</v>
      </c>
    </row>
    <row r="5248" spans="1:6" x14ac:dyDescent="0.3">
      <c r="A5248" s="1">
        <v>21082</v>
      </c>
      <c r="B5248" s="1">
        <v>231</v>
      </c>
      <c r="C5248" s="1">
        <f t="shared" si="81"/>
        <v>2.0000000000000002E-5</v>
      </c>
      <c r="D5248" s="1" t="s">
        <v>320</v>
      </c>
      <c r="E5248" s="4">
        <v>5842565.9934535502</v>
      </c>
      <c r="F5248" s="66">
        <f>Cat_Results[[#This Row],[TotalLossInOriginalCurrency]] / INDEX(Exchange_Rate[Exchange Rate], MATCH(Cat_Results[[#This Row],[Currency]], Exchange_Rate[Currency], 0))</f>
        <v>5842565.9934535502</v>
      </c>
    </row>
    <row r="5249" spans="1:6" x14ac:dyDescent="0.3">
      <c r="A5249" s="1">
        <v>21088</v>
      </c>
      <c r="B5249" s="1">
        <v>293</v>
      </c>
      <c r="C5249" s="1">
        <f t="shared" si="81"/>
        <v>2.0000000000000002E-5</v>
      </c>
      <c r="D5249" s="1" t="s">
        <v>320</v>
      </c>
      <c r="E5249" s="4">
        <v>2.1128308363258799</v>
      </c>
      <c r="F5249" s="66">
        <f>Cat_Results[[#This Row],[TotalLossInOriginalCurrency]] / INDEX(Exchange_Rate[Exchange Rate], MATCH(Cat_Results[[#This Row],[Currency]], Exchange_Rate[Currency], 0))</f>
        <v>2.1128308363258799</v>
      </c>
    </row>
    <row r="5250" spans="1:6" x14ac:dyDescent="0.3">
      <c r="A5250" s="1">
        <v>21090</v>
      </c>
      <c r="B5250" s="1">
        <v>239</v>
      </c>
      <c r="C5250" s="1">
        <f t="shared" si="81"/>
        <v>2.0000000000000002E-5</v>
      </c>
      <c r="D5250" s="1" t="s">
        <v>323</v>
      </c>
      <c r="E5250" s="4">
        <v>0.99923411562632558</v>
      </c>
      <c r="F5250" s="66">
        <f>Cat_Results[[#This Row],[TotalLossInOriginalCurrency]] / INDEX(Exchange_Rate[Exchange Rate], MATCH(Cat_Results[[#This Row],[Currency]], Exchange_Rate[Currency], 0))</f>
        <v>1.2597344815731E-2</v>
      </c>
    </row>
    <row r="5251" spans="1:6" x14ac:dyDescent="0.3">
      <c r="A5251" s="1">
        <v>21094</v>
      </c>
      <c r="B5251" s="1">
        <v>197</v>
      </c>
      <c r="C5251" s="1">
        <f t="shared" si="81"/>
        <v>2.0000000000000002E-5</v>
      </c>
      <c r="D5251" s="1" t="s">
        <v>320</v>
      </c>
      <c r="E5251" s="4">
        <v>2.44218856096268E-3</v>
      </c>
      <c r="F5251" s="66">
        <f>Cat_Results[[#This Row],[TotalLossInOriginalCurrency]] / INDEX(Exchange_Rate[Exchange Rate], MATCH(Cat_Results[[#This Row],[Currency]], Exchange_Rate[Currency], 0))</f>
        <v>2.44218856096268E-3</v>
      </c>
    </row>
    <row r="5252" spans="1:6" x14ac:dyDescent="0.3">
      <c r="A5252" s="1">
        <v>21094</v>
      </c>
      <c r="B5252" s="1">
        <v>232</v>
      </c>
      <c r="C5252" s="1">
        <f t="shared" si="81"/>
        <v>2.0000000000000002E-5</v>
      </c>
      <c r="D5252" s="1" t="s">
        <v>320</v>
      </c>
      <c r="E5252" s="4">
        <v>53.794144950807102</v>
      </c>
      <c r="F5252" s="66">
        <f>Cat_Results[[#This Row],[TotalLossInOriginalCurrency]] / INDEX(Exchange_Rate[Exchange Rate], MATCH(Cat_Results[[#This Row],[Currency]], Exchange_Rate[Currency], 0))</f>
        <v>53.794144950807102</v>
      </c>
    </row>
    <row r="5253" spans="1:6" x14ac:dyDescent="0.3">
      <c r="A5253" s="1">
        <v>21106</v>
      </c>
      <c r="B5253" s="1">
        <v>212</v>
      </c>
      <c r="C5253" s="1">
        <f t="shared" si="81"/>
        <v>2.0000000000000002E-5</v>
      </c>
      <c r="D5253" s="1" t="s">
        <v>321</v>
      </c>
      <c r="E5253" s="4">
        <v>351675.72102688276</v>
      </c>
      <c r="F5253" s="66">
        <f>Cat_Results[[#This Row],[TotalLossInOriginalCurrency]] / INDEX(Exchange_Rate[Exchange Rate], MATCH(Cat_Results[[#This Row],[Currency]], Exchange_Rate[Currency], 0))</f>
        <v>550970.35198052903</v>
      </c>
    </row>
    <row r="5254" spans="1:6" x14ac:dyDescent="0.3">
      <c r="A5254" s="1">
        <v>21107</v>
      </c>
      <c r="B5254" s="1">
        <v>273</v>
      </c>
      <c r="C5254" s="1">
        <f t="shared" ref="C5254:C5317" si="82">1/50000</f>
        <v>2.0000000000000002E-5</v>
      </c>
      <c r="D5254" s="1" t="s">
        <v>320</v>
      </c>
      <c r="E5254" s="4">
        <v>6.0964375734329198E-3</v>
      </c>
      <c r="F5254" s="66">
        <f>Cat_Results[[#This Row],[TotalLossInOriginalCurrency]] / INDEX(Exchange_Rate[Exchange Rate], MATCH(Cat_Results[[#This Row],[Currency]], Exchange_Rate[Currency], 0))</f>
        <v>6.0964375734329198E-3</v>
      </c>
    </row>
    <row r="5255" spans="1:6" x14ac:dyDescent="0.3">
      <c r="A5255" s="1">
        <v>21109</v>
      </c>
      <c r="B5255" s="1">
        <v>283</v>
      </c>
      <c r="C5255" s="1">
        <f t="shared" si="82"/>
        <v>2.0000000000000002E-5</v>
      </c>
      <c r="D5255" s="1" t="s">
        <v>321</v>
      </c>
      <c r="E5255" s="4">
        <v>0.60305154875915745</v>
      </c>
      <c r="F5255" s="66">
        <f>Cat_Results[[#This Row],[TotalLossInOriginalCurrency]] / INDEX(Exchange_Rate[Exchange Rate], MATCH(Cat_Results[[#This Row],[Currency]], Exchange_Rate[Currency], 0))</f>
        <v>0.94480086117982898</v>
      </c>
    </row>
    <row r="5256" spans="1:6" x14ac:dyDescent="0.3">
      <c r="A5256" s="1">
        <v>21110</v>
      </c>
      <c r="B5256" s="1">
        <v>229</v>
      </c>
      <c r="C5256" s="1">
        <f t="shared" si="82"/>
        <v>2.0000000000000002E-5</v>
      </c>
      <c r="D5256" s="1" t="s">
        <v>321</v>
      </c>
      <c r="E5256" s="4">
        <v>62241.543953402834</v>
      </c>
      <c r="F5256" s="66">
        <f>Cat_Results[[#This Row],[TotalLossInOriginalCurrency]] / INDEX(Exchange_Rate[Exchange Rate], MATCH(Cat_Results[[#This Row],[Currency]], Exchange_Rate[Currency], 0))</f>
        <v>97513.826884843395</v>
      </c>
    </row>
    <row r="5257" spans="1:6" x14ac:dyDescent="0.3">
      <c r="A5257" s="1">
        <v>21112</v>
      </c>
      <c r="B5257" s="1">
        <v>251</v>
      </c>
      <c r="C5257" s="1">
        <f t="shared" si="82"/>
        <v>2.0000000000000002E-5</v>
      </c>
      <c r="D5257" s="1" t="s">
        <v>320</v>
      </c>
      <c r="E5257" s="4">
        <v>438905.95297029603</v>
      </c>
      <c r="F5257" s="66">
        <f>Cat_Results[[#This Row],[TotalLossInOriginalCurrency]] / INDEX(Exchange_Rate[Exchange Rate], MATCH(Cat_Results[[#This Row],[Currency]], Exchange_Rate[Currency], 0))</f>
        <v>438905.95297029603</v>
      </c>
    </row>
    <row r="5258" spans="1:6" x14ac:dyDescent="0.3">
      <c r="A5258" s="1">
        <v>21113</v>
      </c>
      <c r="B5258" s="1">
        <v>259</v>
      </c>
      <c r="C5258" s="1">
        <f t="shared" si="82"/>
        <v>2.0000000000000002E-5</v>
      </c>
      <c r="D5258" s="1" t="s">
        <v>321</v>
      </c>
      <c r="E5258" s="4">
        <v>1.1580690374755126E-2</v>
      </c>
      <c r="F5258" s="66">
        <f>Cat_Results[[#This Row],[TotalLossInOriginalCurrency]] / INDEX(Exchange_Rate[Exchange Rate], MATCH(Cat_Results[[#This Row],[Currency]], Exchange_Rate[Currency], 0))</f>
        <v>1.8143467605114001E-2</v>
      </c>
    </row>
    <row r="5259" spans="1:6" x14ac:dyDescent="0.3">
      <c r="A5259" s="1">
        <v>21113</v>
      </c>
      <c r="B5259" s="1">
        <v>184</v>
      </c>
      <c r="C5259" s="1">
        <f t="shared" si="82"/>
        <v>2.0000000000000002E-5</v>
      </c>
      <c r="D5259" s="1" t="s">
        <v>320</v>
      </c>
      <c r="E5259" s="4">
        <v>1.7061829566955599E-3</v>
      </c>
      <c r="F5259" s="66">
        <f>Cat_Results[[#This Row],[TotalLossInOriginalCurrency]] / INDEX(Exchange_Rate[Exchange Rate], MATCH(Cat_Results[[#This Row],[Currency]], Exchange_Rate[Currency], 0))</f>
        <v>1.7061829566955599E-3</v>
      </c>
    </row>
    <row r="5260" spans="1:6" x14ac:dyDescent="0.3">
      <c r="A5260" s="1">
        <v>21121</v>
      </c>
      <c r="B5260" s="1">
        <v>277</v>
      </c>
      <c r="C5260" s="1">
        <f t="shared" si="82"/>
        <v>2.0000000000000002E-5</v>
      </c>
      <c r="D5260" s="1" t="s">
        <v>320</v>
      </c>
      <c r="E5260" s="4">
        <v>72791.403723763302</v>
      </c>
      <c r="F5260" s="66">
        <f>Cat_Results[[#This Row],[TotalLossInOriginalCurrency]] / INDEX(Exchange_Rate[Exchange Rate], MATCH(Cat_Results[[#This Row],[Currency]], Exchange_Rate[Currency], 0))</f>
        <v>72791.403723763302</v>
      </c>
    </row>
    <row r="5261" spans="1:6" x14ac:dyDescent="0.3">
      <c r="A5261" s="1">
        <v>21125</v>
      </c>
      <c r="B5261" s="1">
        <v>248</v>
      </c>
      <c r="C5261" s="1">
        <f t="shared" si="82"/>
        <v>2.0000000000000002E-5</v>
      </c>
      <c r="D5261" s="1" t="s">
        <v>320</v>
      </c>
      <c r="E5261" s="4">
        <v>1.0083317756652801E-2</v>
      </c>
      <c r="F5261" s="66">
        <f>Cat_Results[[#This Row],[TotalLossInOriginalCurrency]] / INDEX(Exchange_Rate[Exchange Rate], MATCH(Cat_Results[[#This Row],[Currency]], Exchange_Rate[Currency], 0))</f>
        <v>1.0083317756652801E-2</v>
      </c>
    </row>
    <row r="5262" spans="1:6" x14ac:dyDescent="0.3">
      <c r="A5262" s="1">
        <v>21145</v>
      </c>
      <c r="B5262" s="1">
        <v>223</v>
      </c>
      <c r="C5262" s="1">
        <f t="shared" si="82"/>
        <v>2.0000000000000002E-5</v>
      </c>
      <c r="D5262" s="1" t="s">
        <v>320</v>
      </c>
      <c r="E5262" s="4">
        <v>0.61938609927892696</v>
      </c>
      <c r="F5262" s="66">
        <f>Cat_Results[[#This Row],[TotalLossInOriginalCurrency]] / INDEX(Exchange_Rate[Exchange Rate], MATCH(Cat_Results[[#This Row],[Currency]], Exchange_Rate[Currency], 0))</f>
        <v>0.61938609927892696</v>
      </c>
    </row>
    <row r="5263" spans="1:6" x14ac:dyDescent="0.3">
      <c r="A5263" s="1">
        <v>21146</v>
      </c>
      <c r="B5263" s="1">
        <v>238</v>
      </c>
      <c r="C5263" s="1">
        <f t="shared" si="82"/>
        <v>2.0000000000000002E-5</v>
      </c>
      <c r="D5263" s="1" t="s">
        <v>320</v>
      </c>
      <c r="E5263" s="4">
        <v>34.833955205976999</v>
      </c>
      <c r="F5263" s="66">
        <f>Cat_Results[[#This Row],[TotalLossInOriginalCurrency]] / INDEX(Exchange_Rate[Exchange Rate], MATCH(Cat_Results[[#This Row],[Currency]], Exchange_Rate[Currency], 0))</f>
        <v>34.833955205976999</v>
      </c>
    </row>
    <row r="5264" spans="1:6" x14ac:dyDescent="0.3">
      <c r="A5264" s="1">
        <v>21148</v>
      </c>
      <c r="B5264" s="1">
        <v>245</v>
      </c>
      <c r="C5264" s="1">
        <f t="shared" si="82"/>
        <v>2.0000000000000002E-5</v>
      </c>
      <c r="D5264" s="1" t="s">
        <v>321</v>
      </c>
      <c r="E5264" s="4">
        <v>2.9198643228373115E-2</v>
      </c>
      <c r="F5264" s="66">
        <f>Cat_Results[[#This Row],[TotalLossInOriginalCurrency]] / INDEX(Exchange_Rate[Exchange Rate], MATCH(Cat_Results[[#This Row],[Currency]], Exchange_Rate[Currency], 0))</f>
        <v>4.5745514333248097E-2</v>
      </c>
    </row>
    <row r="5265" spans="1:6" x14ac:dyDescent="0.3">
      <c r="A5265" s="1">
        <v>21168</v>
      </c>
      <c r="B5265" s="1">
        <v>213</v>
      </c>
      <c r="C5265" s="1">
        <f t="shared" si="82"/>
        <v>2.0000000000000002E-5</v>
      </c>
      <c r="D5265" s="1" t="s">
        <v>321</v>
      </c>
      <c r="E5265" s="4">
        <v>3.6322329425241384E-2</v>
      </c>
      <c r="F5265" s="66">
        <f>Cat_Results[[#This Row],[TotalLossInOriginalCurrency]] / INDEX(Exchange_Rate[Exchange Rate], MATCH(Cat_Results[[#This Row],[Currency]], Exchange_Rate[Currency], 0))</f>
        <v>5.6906193494796802E-2</v>
      </c>
    </row>
    <row r="5266" spans="1:6" x14ac:dyDescent="0.3">
      <c r="A5266" s="1">
        <v>21170</v>
      </c>
      <c r="B5266" s="1">
        <v>214</v>
      </c>
      <c r="C5266" s="1">
        <f t="shared" si="82"/>
        <v>2.0000000000000002E-5</v>
      </c>
      <c r="D5266" s="1" t="s">
        <v>321</v>
      </c>
      <c r="E5266" s="4">
        <v>3484.8841644144254</v>
      </c>
      <c r="F5266" s="66">
        <f>Cat_Results[[#This Row],[TotalLossInOriginalCurrency]] / INDEX(Exchange_Rate[Exchange Rate], MATCH(Cat_Results[[#This Row],[Currency]], Exchange_Rate[Currency], 0))</f>
        <v>5459.768018879</v>
      </c>
    </row>
    <row r="5267" spans="1:6" x14ac:dyDescent="0.3">
      <c r="A5267" s="1">
        <v>21175</v>
      </c>
      <c r="B5267" s="1">
        <v>255</v>
      </c>
      <c r="C5267" s="1">
        <f t="shared" si="82"/>
        <v>2.0000000000000002E-5</v>
      </c>
      <c r="D5267" s="1" t="s">
        <v>321</v>
      </c>
      <c r="E5267" s="4">
        <v>2.4467503147870308E-3</v>
      </c>
      <c r="F5267" s="66">
        <f>Cat_Results[[#This Row],[TotalLossInOriginalCurrency]] / INDEX(Exchange_Rate[Exchange Rate], MATCH(Cat_Results[[#This Row],[Currency]], Exchange_Rate[Currency], 0))</f>
        <v>3.8333237171173104E-3</v>
      </c>
    </row>
    <row r="5268" spans="1:6" x14ac:dyDescent="0.3">
      <c r="A5268" s="1">
        <v>21177</v>
      </c>
      <c r="B5268" s="1">
        <v>196</v>
      </c>
      <c r="C5268" s="1">
        <f t="shared" si="82"/>
        <v>2.0000000000000002E-5</v>
      </c>
      <c r="D5268" s="1" t="s">
        <v>321</v>
      </c>
      <c r="E5268" s="4">
        <v>304.40149401545017</v>
      </c>
      <c r="F5268" s="66">
        <f>Cat_Results[[#This Row],[TotalLossInOriginalCurrency]] / INDEX(Exchange_Rate[Exchange Rate], MATCH(Cat_Results[[#This Row],[Currency]], Exchange_Rate[Currency], 0))</f>
        <v>476.90582054218896</v>
      </c>
    </row>
    <row r="5269" spans="1:6" x14ac:dyDescent="0.3">
      <c r="A5269" s="1">
        <v>21177</v>
      </c>
      <c r="B5269" s="1">
        <v>273</v>
      </c>
      <c r="C5269" s="1">
        <f t="shared" si="82"/>
        <v>2.0000000000000002E-5</v>
      </c>
      <c r="D5269" s="1" t="s">
        <v>320</v>
      </c>
      <c r="E5269" s="4">
        <v>1145648.99049838</v>
      </c>
      <c r="F5269" s="66">
        <f>Cat_Results[[#This Row],[TotalLossInOriginalCurrency]] / INDEX(Exchange_Rate[Exchange Rate], MATCH(Cat_Results[[#This Row],[Currency]], Exchange_Rate[Currency], 0))</f>
        <v>1145648.99049838</v>
      </c>
    </row>
    <row r="5270" spans="1:6" x14ac:dyDescent="0.3">
      <c r="A5270" s="1">
        <v>21179</v>
      </c>
      <c r="B5270" s="1">
        <v>219</v>
      </c>
      <c r="C5270" s="1">
        <f t="shared" si="82"/>
        <v>2.0000000000000002E-5</v>
      </c>
      <c r="D5270" s="1" t="s">
        <v>320</v>
      </c>
      <c r="E5270" s="4">
        <v>160.59029039740599</v>
      </c>
      <c r="F5270" s="66">
        <f>Cat_Results[[#This Row],[TotalLossInOriginalCurrency]] / INDEX(Exchange_Rate[Exchange Rate], MATCH(Cat_Results[[#This Row],[Currency]], Exchange_Rate[Currency], 0))</f>
        <v>160.59029039740599</v>
      </c>
    </row>
    <row r="5271" spans="1:6" x14ac:dyDescent="0.3">
      <c r="A5271" s="1">
        <v>21184</v>
      </c>
      <c r="B5271" s="1">
        <v>215</v>
      </c>
      <c r="C5271" s="1">
        <f t="shared" si="82"/>
        <v>2.0000000000000002E-5</v>
      </c>
      <c r="D5271" s="1" t="s">
        <v>320</v>
      </c>
      <c r="E5271" s="4">
        <v>4331.5847521923097</v>
      </c>
      <c r="F5271" s="66">
        <f>Cat_Results[[#This Row],[TotalLossInOriginalCurrency]] / INDEX(Exchange_Rate[Exchange Rate], MATCH(Cat_Results[[#This Row],[Currency]], Exchange_Rate[Currency], 0))</f>
        <v>4331.5847521923097</v>
      </c>
    </row>
    <row r="5272" spans="1:6" x14ac:dyDescent="0.3">
      <c r="A5272" s="1">
        <v>21184</v>
      </c>
      <c r="B5272" s="1">
        <v>273</v>
      </c>
      <c r="C5272" s="1">
        <f t="shared" si="82"/>
        <v>2.0000000000000002E-5</v>
      </c>
      <c r="D5272" s="1" t="s">
        <v>320</v>
      </c>
      <c r="E5272" s="4">
        <v>7808.3528693698699</v>
      </c>
      <c r="F5272" s="66">
        <f>Cat_Results[[#This Row],[TotalLossInOriginalCurrency]] / INDEX(Exchange_Rate[Exchange Rate], MATCH(Cat_Results[[#This Row],[Currency]], Exchange_Rate[Currency], 0))</f>
        <v>7808.3528693698699</v>
      </c>
    </row>
    <row r="5273" spans="1:6" x14ac:dyDescent="0.3">
      <c r="A5273" s="1">
        <v>21188</v>
      </c>
      <c r="B5273" s="1">
        <v>174</v>
      </c>
      <c r="C5273" s="1">
        <f t="shared" si="82"/>
        <v>2.0000000000000002E-5</v>
      </c>
      <c r="D5273" s="1" t="s">
        <v>320</v>
      </c>
      <c r="E5273" s="4">
        <v>9.9201500415802002E-3</v>
      </c>
      <c r="F5273" s="66">
        <f>Cat_Results[[#This Row],[TotalLossInOriginalCurrency]] / INDEX(Exchange_Rate[Exchange Rate], MATCH(Cat_Results[[#This Row],[Currency]], Exchange_Rate[Currency], 0))</f>
        <v>9.9201500415802002E-3</v>
      </c>
    </row>
    <row r="5274" spans="1:6" x14ac:dyDescent="0.3">
      <c r="A5274" s="1">
        <v>21198</v>
      </c>
      <c r="B5274" s="1">
        <v>201</v>
      </c>
      <c r="C5274" s="1">
        <f t="shared" si="82"/>
        <v>2.0000000000000002E-5</v>
      </c>
      <c r="D5274" s="1" t="s">
        <v>320</v>
      </c>
      <c r="E5274" s="4">
        <v>2.9949463903903999E-2</v>
      </c>
      <c r="F5274" s="66">
        <f>Cat_Results[[#This Row],[TotalLossInOriginalCurrency]] / INDEX(Exchange_Rate[Exchange Rate], MATCH(Cat_Results[[#This Row],[Currency]], Exchange_Rate[Currency], 0))</f>
        <v>2.9949463903903999E-2</v>
      </c>
    </row>
    <row r="5275" spans="1:6" x14ac:dyDescent="0.3">
      <c r="A5275" s="1">
        <v>21201</v>
      </c>
      <c r="B5275" s="1">
        <v>279</v>
      </c>
      <c r="C5275" s="1">
        <f t="shared" si="82"/>
        <v>2.0000000000000002E-5</v>
      </c>
      <c r="D5275" s="1" t="s">
        <v>320</v>
      </c>
      <c r="E5275" s="4">
        <v>1111967.4266885</v>
      </c>
      <c r="F5275" s="66">
        <f>Cat_Results[[#This Row],[TotalLossInOriginalCurrency]] / INDEX(Exchange_Rate[Exchange Rate], MATCH(Cat_Results[[#This Row],[Currency]], Exchange_Rate[Currency], 0))</f>
        <v>1111967.4266885</v>
      </c>
    </row>
    <row r="5276" spans="1:6" x14ac:dyDescent="0.3">
      <c r="A5276" s="1">
        <v>21204</v>
      </c>
      <c r="B5276" s="1">
        <v>189</v>
      </c>
      <c r="C5276" s="1">
        <f t="shared" si="82"/>
        <v>2.0000000000000002E-5</v>
      </c>
      <c r="D5276" s="1" t="s">
        <v>321</v>
      </c>
      <c r="E5276" s="4">
        <v>1869593.8874349534</v>
      </c>
      <c r="F5276" s="66">
        <f>Cat_Results[[#This Row],[TotalLossInOriginalCurrency]] / INDEX(Exchange_Rate[Exchange Rate], MATCH(Cat_Results[[#This Row],[Currency]], Exchange_Rate[Currency], 0))</f>
        <v>2929092.7426347402</v>
      </c>
    </row>
    <row r="5277" spans="1:6" x14ac:dyDescent="0.3">
      <c r="A5277" s="1">
        <v>21204</v>
      </c>
      <c r="B5277" s="1">
        <v>252</v>
      </c>
      <c r="C5277" s="1">
        <f t="shared" si="82"/>
        <v>2.0000000000000002E-5</v>
      </c>
      <c r="D5277" s="1" t="s">
        <v>321</v>
      </c>
      <c r="E5277" s="4">
        <v>2351309.371524862</v>
      </c>
      <c r="F5277" s="66">
        <f>Cat_Results[[#This Row],[TotalLossInOriginalCurrency]] / INDEX(Exchange_Rate[Exchange Rate], MATCH(Cat_Results[[#This Row],[Currency]], Exchange_Rate[Currency], 0))</f>
        <v>3683796.3913497999</v>
      </c>
    </row>
    <row r="5278" spans="1:6" x14ac:dyDescent="0.3">
      <c r="A5278" s="1">
        <v>21206</v>
      </c>
      <c r="B5278" s="1">
        <v>210</v>
      </c>
      <c r="C5278" s="1">
        <f t="shared" si="82"/>
        <v>2.0000000000000002E-5</v>
      </c>
      <c r="D5278" s="1" t="s">
        <v>324</v>
      </c>
      <c r="E5278" s="4">
        <v>2.5552159236596431E-2</v>
      </c>
      <c r="F5278" s="66">
        <f>Cat_Results[[#This Row],[TotalLossInOriginalCurrency]] / INDEX(Exchange_Rate[Exchange Rate], MATCH(Cat_Results[[#This Row],[Currency]], Exchange_Rate[Currency], 0))</f>
        <v>2.5846775621175801E-2</v>
      </c>
    </row>
    <row r="5279" spans="1:6" x14ac:dyDescent="0.3">
      <c r="A5279" s="1">
        <v>21212</v>
      </c>
      <c r="B5279" s="1">
        <v>228</v>
      </c>
      <c r="C5279" s="1">
        <f t="shared" si="82"/>
        <v>2.0000000000000002E-5</v>
      </c>
      <c r="D5279" s="1" t="s">
        <v>321</v>
      </c>
      <c r="E5279" s="4">
        <v>7.0154918015101556E-3</v>
      </c>
      <c r="F5279" s="66">
        <f>Cat_Results[[#This Row],[TotalLossInOriginalCurrency]] / INDEX(Exchange_Rate[Exchange Rate], MATCH(Cat_Results[[#This Row],[Currency]], Exchange_Rate[Currency], 0))</f>
        <v>1.0991171002388E-2</v>
      </c>
    </row>
    <row r="5280" spans="1:6" x14ac:dyDescent="0.3">
      <c r="A5280" s="1">
        <v>21213</v>
      </c>
      <c r="B5280" s="1">
        <v>258</v>
      </c>
      <c r="C5280" s="1">
        <f t="shared" si="82"/>
        <v>2.0000000000000002E-5</v>
      </c>
      <c r="D5280" s="1" t="s">
        <v>323</v>
      </c>
      <c r="E5280" s="4">
        <v>30.724611128317111</v>
      </c>
      <c r="F5280" s="66">
        <f>Cat_Results[[#This Row],[TotalLossInOriginalCurrency]] / INDEX(Exchange_Rate[Exchange Rate], MATCH(Cat_Results[[#This Row],[Currency]], Exchange_Rate[Currency], 0))</f>
        <v>0.38734518233502502</v>
      </c>
    </row>
    <row r="5281" spans="1:6" x14ac:dyDescent="0.3">
      <c r="A5281" s="1">
        <v>21213</v>
      </c>
      <c r="B5281" s="1">
        <v>236</v>
      </c>
      <c r="C5281" s="1">
        <f t="shared" si="82"/>
        <v>2.0000000000000002E-5</v>
      </c>
      <c r="D5281" s="1" t="s">
        <v>320</v>
      </c>
      <c r="E5281" s="4">
        <v>84109.541319769502</v>
      </c>
      <c r="F5281" s="66">
        <f>Cat_Results[[#This Row],[TotalLossInOriginalCurrency]] / INDEX(Exchange_Rate[Exchange Rate], MATCH(Cat_Results[[#This Row],[Currency]], Exchange_Rate[Currency], 0))</f>
        <v>84109.541319769502</v>
      </c>
    </row>
    <row r="5282" spans="1:6" x14ac:dyDescent="0.3">
      <c r="A5282" s="1">
        <v>21216</v>
      </c>
      <c r="B5282" s="1">
        <v>250</v>
      </c>
      <c r="C5282" s="1">
        <f t="shared" si="82"/>
        <v>2.0000000000000002E-5</v>
      </c>
      <c r="D5282" s="1" t="s">
        <v>320</v>
      </c>
      <c r="E5282" s="4">
        <v>5.8111548423767099E-3</v>
      </c>
      <c r="F5282" s="66">
        <f>Cat_Results[[#This Row],[TotalLossInOriginalCurrency]] / INDEX(Exchange_Rate[Exchange Rate], MATCH(Cat_Results[[#This Row],[Currency]], Exchange_Rate[Currency], 0))</f>
        <v>5.8111548423767099E-3</v>
      </c>
    </row>
    <row r="5283" spans="1:6" x14ac:dyDescent="0.3">
      <c r="A5283" s="1">
        <v>21217</v>
      </c>
      <c r="B5283" s="1">
        <v>187</v>
      </c>
      <c r="C5283" s="1">
        <f t="shared" si="82"/>
        <v>2.0000000000000002E-5</v>
      </c>
      <c r="D5283" s="1" t="s">
        <v>321</v>
      </c>
      <c r="E5283" s="4">
        <v>15969.122034457781</v>
      </c>
      <c r="F5283" s="66">
        <f>Cat_Results[[#This Row],[TotalLossInOriginalCurrency]] / INDEX(Exchange_Rate[Exchange Rate], MATCH(Cat_Results[[#This Row],[Currency]], Exchange_Rate[Currency], 0))</f>
        <v>25018.823484469802</v>
      </c>
    </row>
    <row r="5284" spans="1:6" x14ac:dyDescent="0.3">
      <c r="A5284" s="1">
        <v>21222</v>
      </c>
      <c r="B5284" s="1">
        <v>218</v>
      </c>
      <c r="C5284" s="1">
        <f t="shared" si="82"/>
        <v>2.0000000000000002E-5</v>
      </c>
      <c r="D5284" s="1" t="s">
        <v>320</v>
      </c>
      <c r="E5284" s="4">
        <v>5397163.8587006498</v>
      </c>
      <c r="F5284" s="66">
        <f>Cat_Results[[#This Row],[TotalLossInOriginalCurrency]] / INDEX(Exchange_Rate[Exchange Rate], MATCH(Cat_Results[[#This Row],[Currency]], Exchange_Rate[Currency], 0))</f>
        <v>5397163.8587006498</v>
      </c>
    </row>
    <row r="5285" spans="1:6" x14ac:dyDescent="0.3">
      <c r="A5285" s="1">
        <v>21226</v>
      </c>
      <c r="B5285" s="1">
        <v>333</v>
      </c>
      <c r="C5285" s="1">
        <f t="shared" si="82"/>
        <v>2.0000000000000002E-5</v>
      </c>
      <c r="D5285" s="1" t="s">
        <v>320</v>
      </c>
      <c r="E5285" s="4">
        <v>133154.34105901199</v>
      </c>
      <c r="F5285" s="66">
        <f>Cat_Results[[#This Row],[TotalLossInOriginalCurrency]] / INDEX(Exchange_Rate[Exchange Rate], MATCH(Cat_Results[[#This Row],[Currency]], Exchange_Rate[Currency], 0))</f>
        <v>133154.34105901199</v>
      </c>
    </row>
    <row r="5286" spans="1:6" x14ac:dyDescent="0.3">
      <c r="A5286" s="1">
        <v>21232</v>
      </c>
      <c r="B5286" s="1">
        <v>226</v>
      </c>
      <c r="C5286" s="1">
        <f t="shared" si="82"/>
        <v>2.0000000000000002E-5</v>
      </c>
      <c r="D5286" s="1" t="s">
        <v>320</v>
      </c>
      <c r="E5286" s="4">
        <v>9708878.3228985202</v>
      </c>
      <c r="F5286" s="66">
        <f>Cat_Results[[#This Row],[TotalLossInOriginalCurrency]] / INDEX(Exchange_Rate[Exchange Rate], MATCH(Cat_Results[[#This Row],[Currency]], Exchange_Rate[Currency], 0))</f>
        <v>9708878.3228985202</v>
      </c>
    </row>
    <row r="5287" spans="1:6" x14ac:dyDescent="0.3">
      <c r="A5287" s="1">
        <v>21232</v>
      </c>
      <c r="B5287" s="1">
        <v>241</v>
      </c>
      <c r="C5287" s="1">
        <f t="shared" si="82"/>
        <v>2.0000000000000002E-5</v>
      </c>
      <c r="D5287" s="1" t="s">
        <v>320</v>
      </c>
      <c r="E5287" s="4">
        <v>0.97641041468828904</v>
      </c>
      <c r="F5287" s="66">
        <f>Cat_Results[[#This Row],[TotalLossInOriginalCurrency]] / INDEX(Exchange_Rate[Exchange Rate], MATCH(Cat_Results[[#This Row],[Currency]], Exchange_Rate[Currency], 0))</f>
        <v>0.97641041468828904</v>
      </c>
    </row>
    <row r="5288" spans="1:6" x14ac:dyDescent="0.3">
      <c r="A5288" s="1">
        <v>21233</v>
      </c>
      <c r="B5288" s="1">
        <v>228</v>
      </c>
      <c r="C5288" s="1">
        <f t="shared" si="82"/>
        <v>2.0000000000000002E-5</v>
      </c>
      <c r="D5288" s="1" t="s">
        <v>323</v>
      </c>
      <c r="E5288" s="4">
        <v>1.1667259053725563</v>
      </c>
      <c r="F5288" s="66">
        <f>Cat_Results[[#This Row],[TotalLossInOriginalCurrency]] / INDEX(Exchange_Rate[Exchange Rate], MATCH(Cat_Results[[#This Row],[Currency]], Exchange_Rate[Currency], 0))</f>
        <v>1.4708913862705198E-2</v>
      </c>
    </row>
    <row r="5289" spans="1:6" x14ac:dyDescent="0.3">
      <c r="A5289" s="1">
        <v>21233</v>
      </c>
      <c r="B5289" s="1">
        <v>232</v>
      </c>
      <c r="C5289" s="1">
        <f t="shared" si="82"/>
        <v>2.0000000000000002E-5</v>
      </c>
      <c r="D5289" s="1" t="s">
        <v>320</v>
      </c>
      <c r="E5289" s="4">
        <v>276.40607511252199</v>
      </c>
      <c r="F5289" s="66">
        <f>Cat_Results[[#This Row],[TotalLossInOriginalCurrency]] / INDEX(Exchange_Rate[Exchange Rate], MATCH(Cat_Results[[#This Row],[Currency]], Exchange_Rate[Currency], 0))</f>
        <v>276.40607511252199</v>
      </c>
    </row>
    <row r="5290" spans="1:6" x14ac:dyDescent="0.3">
      <c r="A5290" s="1">
        <v>21233</v>
      </c>
      <c r="B5290" s="1">
        <v>204</v>
      </c>
      <c r="C5290" s="1">
        <f t="shared" si="82"/>
        <v>2.0000000000000002E-5</v>
      </c>
      <c r="D5290" s="1" t="s">
        <v>323</v>
      </c>
      <c r="E5290" s="4">
        <v>12054918.421521654</v>
      </c>
      <c r="F5290" s="66">
        <f>Cat_Results[[#This Row],[TotalLossInOriginalCurrency]] / INDEX(Exchange_Rate[Exchange Rate], MATCH(Cat_Results[[#This Row],[Currency]], Exchange_Rate[Currency], 0))</f>
        <v>151976.360401015</v>
      </c>
    </row>
    <row r="5291" spans="1:6" x14ac:dyDescent="0.3">
      <c r="A5291" s="1">
        <v>21233</v>
      </c>
      <c r="B5291" s="1">
        <v>256</v>
      </c>
      <c r="C5291" s="1">
        <f t="shared" si="82"/>
        <v>2.0000000000000002E-5</v>
      </c>
      <c r="D5291" s="1" t="s">
        <v>321</v>
      </c>
      <c r="E5291" s="4">
        <v>1.1149058890166173E-2</v>
      </c>
      <c r="F5291" s="66">
        <f>Cat_Results[[#This Row],[TotalLossInOriginalCurrency]] / INDEX(Exchange_Rate[Exchange Rate], MATCH(Cat_Results[[#This Row],[Currency]], Exchange_Rate[Currency], 0))</f>
        <v>1.74672305583954E-2</v>
      </c>
    </row>
    <row r="5292" spans="1:6" x14ac:dyDescent="0.3">
      <c r="A5292" s="1">
        <v>21237</v>
      </c>
      <c r="B5292" s="1">
        <v>286</v>
      </c>
      <c r="C5292" s="1">
        <f t="shared" si="82"/>
        <v>2.0000000000000002E-5</v>
      </c>
      <c r="D5292" s="1" t="s">
        <v>320</v>
      </c>
      <c r="E5292" s="4">
        <v>1.2597344815731E-2</v>
      </c>
      <c r="F5292" s="66">
        <f>Cat_Results[[#This Row],[TotalLossInOriginalCurrency]] / INDEX(Exchange_Rate[Exchange Rate], MATCH(Cat_Results[[#This Row],[Currency]], Exchange_Rate[Currency], 0))</f>
        <v>1.2597344815731E-2</v>
      </c>
    </row>
    <row r="5293" spans="1:6" x14ac:dyDescent="0.3">
      <c r="A5293" s="1">
        <v>21237</v>
      </c>
      <c r="B5293" s="1">
        <v>294</v>
      </c>
      <c r="C5293" s="1">
        <f t="shared" si="82"/>
        <v>2.0000000000000002E-5</v>
      </c>
      <c r="D5293" s="1" t="s">
        <v>322</v>
      </c>
      <c r="E5293" s="4">
        <v>4728689.5336957406</v>
      </c>
      <c r="F5293" s="66">
        <f>Cat_Results[[#This Row],[TotalLossInOriginalCurrency]] / INDEX(Exchange_Rate[Exchange Rate], MATCH(Cat_Results[[#This Row],[Currency]], Exchange_Rate[Currency], 0))</f>
        <v>5808249.4936675401</v>
      </c>
    </row>
    <row r="5294" spans="1:6" x14ac:dyDescent="0.3">
      <c r="A5294" s="1">
        <v>21238</v>
      </c>
      <c r="B5294" s="1">
        <v>284</v>
      </c>
      <c r="C5294" s="1">
        <f t="shared" si="82"/>
        <v>2.0000000000000002E-5</v>
      </c>
      <c r="D5294" s="1" t="s">
        <v>320</v>
      </c>
      <c r="E5294" s="4">
        <v>2.9006503522396102E-2</v>
      </c>
      <c r="F5294" s="66">
        <f>Cat_Results[[#This Row],[TotalLossInOriginalCurrency]] / INDEX(Exchange_Rate[Exchange Rate], MATCH(Cat_Results[[#This Row],[Currency]], Exchange_Rate[Currency], 0))</f>
        <v>2.9006503522396102E-2</v>
      </c>
    </row>
    <row r="5295" spans="1:6" x14ac:dyDescent="0.3">
      <c r="A5295" s="1">
        <v>21239</v>
      </c>
      <c r="B5295" s="1">
        <v>224</v>
      </c>
      <c r="C5295" s="1">
        <f t="shared" si="82"/>
        <v>2.0000000000000002E-5</v>
      </c>
      <c r="D5295" s="1" t="s">
        <v>322</v>
      </c>
      <c r="E5295" s="4">
        <v>1036209.9992531451</v>
      </c>
      <c r="F5295" s="66">
        <f>Cat_Results[[#This Row],[TotalLossInOriginalCurrency]] / INDEX(Exchange_Rate[Exchange Rate], MATCH(Cat_Results[[#This Row],[Currency]], Exchange_Rate[Currency], 0))</f>
        <v>1272776.7726360899</v>
      </c>
    </row>
    <row r="5296" spans="1:6" x14ac:dyDescent="0.3">
      <c r="A5296" s="1">
        <v>21242</v>
      </c>
      <c r="B5296" s="1">
        <v>234</v>
      </c>
      <c r="C5296" s="1">
        <f t="shared" si="82"/>
        <v>2.0000000000000002E-5</v>
      </c>
      <c r="D5296" s="1" t="s">
        <v>321</v>
      </c>
      <c r="E5296" s="4">
        <v>0.11708592642449443</v>
      </c>
      <c r="F5296" s="66">
        <f>Cat_Results[[#This Row],[TotalLossInOriginalCurrency]] / INDEX(Exchange_Rate[Exchange Rate], MATCH(Cat_Results[[#This Row],[Currency]], Exchange_Rate[Currency], 0))</f>
        <v>0.183438520878553</v>
      </c>
    </row>
    <row r="5297" spans="1:6" x14ac:dyDescent="0.3">
      <c r="A5297" s="1">
        <v>21251</v>
      </c>
      <c r="B5297" s="1">
        <v>267</v>
      </c>
      <c r="C5297" s="1">
        <f t="shared" si="82"/>
        <v>2.0000000000000002E-5</v>
      </c>
      <c r="D5297" s="1" t="s">
        <v>320</v>
      </c>
      <c r="E5297" s="4">
        <v>6167.1962887477503</v>
      </c>
      <c r="F5297" s="66">
        <f>Cat_Results[[#This Row],[TotalLossInOriginalCurrency]] / INDEX(Exchange_Rate[Exchange Rate], MATCH(Cat_Results[[#This Row],[Currency]], Exchange_Rate[Currency], 0))</f>
        <v>6167.1962887477503</v>
      </c>
    </row>
    <row r="5298" spans="1:6" x14ac:dyDescent="0.3">
      <c r="A5298" s="1">
        <v>21252</v>
      </c>
      <c r="B5298" s="1">
        <v>256</v>
      </c>
      <c r="C5298" s="1">
        <f t="shared" si="82"/>
        <v>2.0000000000000002E-5</v>
      </c>
      <c r="D5298" s="1" t="s">
        <v>320</v>
      </c>
      <c r="E5298" s="4">
        <v>469.51865808277802</v>
      </c>
      <c r="F5298" s="66">
        <f>Cat_Results[[#This Row],[TotalLossInOriginalCurrency]] / INDEX(Exchange_Rate[Exchange Rate], MATCH(Cat_Results[[#This Row],[Currency]], Exchange_Rate[Currency], 0))</f>
        <v>469.51865808277802</v>
      </c>
    </row>
    <row r="5299" spans="1:6" x14ac:dyDescent="0.3">
      <c r="A5299" s="1">
        <v>21257</v>
      </c>
      <c r="B5299" s="1">
        <v>256</v>
      </c>
      <c r="C5299" s="1">
        <f t="shared" si="82"/>
        <v>2.0000000000000002E-5</v>
      </c>
      <c r="D5299" s="1" t="s">
        <v>323</v>
      </c>
      <c r="E5299" s="4">
        <v>30.724611128317111</v>
      </c>
      <c r="F5299" s="66">
        <f>Cat_Results[[#This Row],[TotalLossInOriginalCurrency]] / INDEX(Exchange_Rate[Exchange Rate], MATCH(Cat_Results[[#This Row],[Currency]], Exchange_Rate[Currency], 0))</f>
        <v>0.38734518233502502</v>
      </c>
    </row>
    <row r="5300" spans="1:6" x14ac:dyDescent="0.3">
      <c r="A5300" s="1">
        <v>21257</v>
      </c>
      <c r="B5300" s="1">
        <v>231</v>
      </c>
      <c r="C5300" s="1">
        <f t="shared" si="82"/>
        <v>2.0000000000000002E-5</v>
      </c>
      <c r="D5300" s="1" t="s">
        <v>320</v>
      </c>
      <c r="E5300" s="4">
        <v>1.7061829566955599E-3</v>
      </c>
      <c r="F5300" s="66">
        <f>Cat_Results[[#This Row],[TotalLossInOriginalCurrency]] / INDEX(Exchange_Rate[Exchange Rate], MATCH(Cat_Results[[#This Row],[Currency]], Exchange_Rate[Currency], 0))</f>
        <v>1.7061829566955599E-3</v>
      </c>
    </row>
    <row r="5301" spans="1:6" x14ac:dyDescent="0.3">
      <c r="A5301" s="1">
        <v>21258</v>
      </c>
      <c r="B5301" s="1">
        <v>248</v>
      </c>
      <c r="C5301" s="1">
        <f t="shared" si="82"/>
        <v>2.0000000000000002E-5</v>
      </c>
      <c r="D5301" s="1" t="s">
        <v>321</v>
      </c>
      <c r="E5301" s="4">
        <v>2.9198643228373115E-2</v>
      </c>
      <c r="F5301" s="66">
        <f>Cat_Results[[#This Row],[TotalLossInOriginalCurrency]] / INDEX(Exchange_Rate[Exchange Rate], MATCH(Cat_Results[[#This Row],[Currency]], Exchange_Rate[Currency], 0))</f>
        <v>4.5745514333248097E-2</v>
      </c>
    </row>
    <row r="5302" spans="1:6" x14ac:dyDescent="0.3">
      <c r="A5302" s="1">
        <v>21261</v>
      </c>
      <c r="B5302" s="1">
        <v>242</v>
      </c>
      <c r="C5302" s="1">
        <f t="shared" si="82"/>
        <v>2.0000000000000002E-5</v>
      </c>
      <c r="D5302" s="1" t="s">
        <v>323</v>
      </c>
      <c r="E5302" s="4">
        <v>3036391.658717358</v>
      </c>
      <c r="F5302" s="66">
        <f>Cat_Results[[#This Row],[TotalLossInOriginalCurrency]] / INDEX(Exchange_Rate[Exchange Rate], MATCH(Cat_Results[[#This Row],[Currency]], Exchange_Rate[Currency], 0))</f>
        <v>38279.790613930702</v>
      </c>
    </row>
    <row r="5303" spans="1:6" x14ac:dyDescent="0.3">
      <c r="A5303" s="1">
        <v>21265</v>
      </c>
      <c r="B5303" s="1">
        <v>212</v>
      </c>
      <c r="C5303" s="1">
        <f t="shared" si="82"/>
        <v>2.0000000000000002E-5</v>
      </c>
      <c r="D5303" s="1" t="s">
        <v>321</v>
      </c>
      <c r="E5303" s="4">
        <v>12378.40808781751</v>
      </c>
      <c r="F5303" s="66">
        <f>Cat_Results[[#This Row],[TotalLossInOriginalCurrency]] / INDEX(Exchange_Rate[Exchange Rate], MATCH(Cat_Results[[#This Row],[Currency]], Exchange_Rate[Currency], 0))</f>
        <v>19393.251945823398</v>
      </c>
    </row>
    <row r="5304" spans="1:6" x14ac:dyDescent="0.3">
      <c r="A5304" s="1">
        <v>21267</v>
      </c>
      <c r="B5304" s="1">
        <v>235</v>
      </c>
      <c r="C5304" s="1">
        <f t="shared" si="82"/>
        <v>2.0000000000000002E-5</v>
      </c>
      <c r="D5304" s="1" t="s">
        <v>320</v>
      </c>
      <c r="E5304" s="4">
        <v>536934.70886282204</v>
      </c>
      <c r="F5304" s="66">
        <f>Cat_Results[[#This Row],[TotalLossInOriginalCurrency]] / INDEX(Exchange_Rate[Exchange Rate], MATCH(Cat_Results[[#This Row],[Currency]], Exchange_Rate[Currency], 0))</f>
        <v>536934.70886282204</v>
      </c>
    </row>
    <row r="5305" spans="1:6" x14ac:dyDescent="0.3">
      <c r="A5305" s="1">
        <v>21268</v>
      </c>
      <c r="B5305" s="1">
        <v>164</v>
      </c>
      <c r="C5305" s="1">
        <f t="shared" si="82"/>
        <v>2.0000000000000002E-5</v>
      </c>
      <c r="D5305" s="1" t="s">
        <v>324</v>
      </c>
      <c r="E5305" s="4">
        <v>0.27994422478641734</v>
      </c>
      <c r="F5305" s="66">
        <f>Cat_Results[[#This Row],[TotalLossInOriginalCurrency]] / INDEX(Exchange_Rate[Exchange Rate], MATCH(Cat_Results[[#This Row],[Currency]], Exchange_Rate[Currency], 0))</f>
        <v>0.28317198157310502</v>
      </c>
    </row>
    <row r="5306" spans="1:6" x14ac:dyDescent="0.3">
      <c r="A5306" s="1">
        <v>21270</v>
      </c>
      <c r="B5306" s="1">
        <v>281</v>
      </c>
      <c r="C5306" s="1">
        <f t="shared" si="82"/>
        <v>2.0000000000000002E-5</v>
      </c>
      <c r="D5306" s="1" t="s">
        <v>324</v>
      </c>
      <c r="E5306" s="4">
        <v>0.2110456485666572</v>
      </c>
      <c r="F5306" s="66">
        <f>Cat_Results[[#This Row],[TotalLossInOriginalCurrency]] / INDEX(Exchange_Rate[Exchange Rate], MATCH(Cat_Results[[#This Row],[Currency]], Exchange_Rate[Currency], 0))</f>
        <v>0.21347900480032</v>
      </c>
    </row>
    <row r="5307" spans="1:6" x14ac:dyDescent="0.3">
      <c r="A5307" s="1">
        <v>21318</v>
      </c>
      <c r="B5307" s="1">
        <v>260</v>
      </c>
      <c r="C5307" s="1">
        <f t="shared" si="82"/>
        <v>2.0000000000000002E-5</v>
      </c>
      <c r="D5307" s="1" t="s">
        <v>320</v>
      </c>
      <c r="E5307" s="4">
        <v>1.0394006967544601E-2</v>
      </c>
      <c r="F5307" s="66">
        <f>Cat_Results[[#This Row],[TotalLossInOriginalCurrency]] / INDEX(Exchange_Rate[Exchange Rate], MATCH(Cat_Results[[#This Row],[Currency]], Exchange_Rate[Currency], 0))</f>
        <v>1.0394006967544601E-2</v>
      </c>
    </row>
    <row r="5308" spans="1:6" x14ac:dyDescent="0.3">
      <c r="A5308" s="1">
        <v>21325</v>
      </c>
      <c r="B5308" s="1">
        <v>257</v>
      </c>
      <c r="C5308" s="1">
        <f t="shared" si="82"/>
        <v>2.0000000000000002E-5</v>
      </c>
      <c r="D5308" s="1" t="s">
        <v>321</v>
      </c>
      <c r="E5308" s="4">
        <v>522029.17484470637</v>
      </c>
      <c r="F5308" s="66">
        <f>Cat_Results[[#This Row],[TotalLossInOriginalCurrency]] / INDEX(Exchange_Rate[Exchange Rate], MATCH(Cat_Results[[#This Row],[Currency]], Exchange_Rate[Currency], 0))</f>
        <v>817863.10800314404</v>
      </c>
    </row>
    <row r="5309" spans="1:6" x14ac:dyDescent="0.3">
      <c r="A5309" s="1">
        <v>21335</v>
      </c>
      <c r="B5309" s="1">
        <v>238</v>
      </c>
      <c r="C5309" s="1">
        <f t="shared" si="82"/>
        <v>2.0000000000000002E-5</v>
      </c>
      <c r="D5309" s="1" t="s">
        <v>320</v>
      </c>
      <c r="E5309" s="4">
        <v>11745026.100518201</v>
      </c>
      <c r="F5309" s="66">
        <f>Cat_Results[[#This Row],[TotalLossInOriginalCurrency]] / INDEX(Exchange_Rate[Exchange Rate], MATCH(Cat_Results[[#This Row],[Currency]], Exchange_Rate[Currency], 0))</f>
        <v>11745026.100518201</v>
      </c>
    </row>
    <row r="5310" spans="1:6" x14ac:dyDescent="0.3">
      <c r="A5310" s="1">
        <v>21340</v>
      </c>
      <c r="B5310" s="1">
        <v>250</v>
      </c>
      <c r="C5310" s="1">
        <f t="shared" si="82"/>
        <v>2.0000000000000002E-5</v>
      </c>
      <c r="D5310" s="1" t="s">
        <v>321</v>
      </c>
      <c r="E5310" s="4">
        <v>3.551045534605681E-3</v>
      </c>
      <c r="F5310" s="66">
        <f>Cat_Results[[#This Row],[TotalLossInOriginalCurrency]] / INDEX(Exchange_Rate[Exchange Rate], MATCH(Cat_Results[[#This Row],[Currency]], Exchange_Rate[Currency], 0))</f>
        <v>5.56342303752899E-3</v>
      </c>
    </row>
    <row r="5311" spans="1:6" x14ac:dyDescent="0.3">
      <c r="A5311" s="1">
        <v>21344</v>
      </c>
      <c r="B5311" s="1">
        <v>208</v>
      </c>
      <c r="C5311" s="1">
        <f t="shared" si="82"/>
        <v>2.0000000000000002E-5</v>
      </c>
      <c r="D5311" s="1" t="s">
        <v>320</v>
      </c>
      <c r="E5311" s="4">
        <v>4.8610921949148199E-2</v>
      </c>
      <c r="F5311" s="66">
        <f>Cat_Results[[#This Row],[TotalLossInOriginalCurrency]] / INDEX(Exchange_Rate[Exchange Rate], MATCH(Cat_Results[[#This Row],[Currency]], Exchange_Rate[Currency], 0))</f>
        <v>4.8610921949148199E-2</v>
      </c>
    </row>
    <row r="5312" spans="1:6" x14ac:dyDescent="0.3">
      <c r="A5312" s="1">
        <v>21358</v>
      </c>
      <c r="B5312" s="1">
        <v>255</v>
      </c>
      <c r="C5312" s="1">
        <f t="shared" si="82"/>
        <v>2.0000000000000002E-5</v>
      </c>
      <c r="D5312" s="1" t="s">
        <v>320</v>
      </c>
      <c r="E5312" s="4">
        <v>7473316.9995250097</v>
      </c>
      <c r="F5312" s="66">
        <f>Cat_Results[[#This Row],[TotalLossInOriginalCurrency]] / INDEX(Exchange_Rate[Exchange Rate], MATCH(Cat_Results[[#This Row],[Currency]], Exchange_Rate[Currency], 0))</f>
        <v>7473316.9995250097</v>
      </c>
    </row>
    <row r="5313" spans="1:6" x14ac:dyDescent="0.3">
      <c r="A5313" s="1">
        <v>21366</v>
      </c>
      <c r="B5313" s="1">
        <v>209</v>
      </c>
      <c r="C5313" s="1">
        <f t="shared" si="82"/>
        <v>2.0000000000000002E-5</v>
      </c>
      <c r="D5313" s="1" t="s">
        <v>324</v>
      </c>
      <c r="E5313" s="4">
        <v>157227.99026408713</v>
      </c>
      <c r="F5313" s="66">
        <f>Cat_Results[[#This Row],[TotalLossInOriginalCurrency]] / INDEX(Exchange_Rate[Exchange Rate], MATCH(Cat_Results[[#This Row],[Currency]], Exchange_Rate[Currency], 0))</f>
        <v>159040.828921571</v>
      </c>
    </row>
    <row r="5314" spans="1:6" x14ac:dyDescent="0.3">
      <c r="A5314" s="1">
        <v>21368</v>
      </c>
      <c r="B5314" s="1">
        <v>246</v>
      </c>
      <c r="C5314" s="1">
        <f t="shared" si="82"/>
        <v>2.0000000000000002E-5</v>
      </c>
      <c r="D5314" s="1" t="s">
        <v>320</v>
      </c>
      <c r="E5314" s="4">
        <v>6.5681561827659607E-2</v>
      </c>
      <c r="F5314" s="66">
        <f>Cat_Results[[#This Row],[TotalLossInOriginalCurrency]] / INDEX(Exchange_Rate[Exchange Rate], MATCH(Cat_Results[[#This Row],[Currency]], Exchange_Rate[Currency], 0))</f>
        <v>6.5681561827659607E-2</v>
      </c>
    </row>
    <row r="5315" spans="1:6" x14ac:dyDescent="0.3">
      <c r="A5315" s="1">
        <v>21368</v>
      </c>
      <c r="B5315" s="1">
        <v>264</v>
      </c>
      <c r="C5315" s="1">
        <f t="shared" si="82"/>
        <v>2.0000000000000002E-5</v>
      </c>
      <c r="D5315" s="1" t="s">
        <v>321</v>
      </c>
      <c r="E5315" s="4">
        <v>1.1149058890166173E-2</v>
      </c>
      <c r="F5315" s="66">
        <f>Cat_Results[[#This Row],[TotalLossInOriginalCurrency]] / INDEX(Exchange_Rate[Exchange Rate], MATCH(Cat_Results[[#This Row],[Currency]], Exchange_Rate[Currency], 0))</f>
        <v>1.74672305583954E-2</v>
      </c>
    </row>
    <row r="5316" spans="1:6" x14ac:dyDescent="0.3">
      <c r="A5316" s="1">
        <v>21370</v>
      </c>
      <c r="B5316" s="1">
        <v>226</v>
      </c>
      <c r="C5316" s="1">
        <f t="shared" si="82"/>
        <v>2.0000000000000002E-5</v>
      </c>
      <c r="D5316" s="1" t="s">
        <v>321</v>
      </c>
      <c r="E5316" s="4">
        <v>2221.7524372888674</v>
      </c>
      <c r="F5316" s="66">
        <f>Cat_Results[[#This Row],[TotalLossInOriginalCurrency]] / INDEX(Exchange_Rate[Exchange Rate], MATCH(Cat_Results[[#This Row],[Currency]], Exchange_Rate[Currency], 0))</f>
        <v>3480.8195425383701</v>
      </c>
    </row>
    <row r="5317" spans="1:6" x14ac:dyDescent="0.3">
      <c r="A5317" s="1">
        <v>21378</v>
      </c>
      <c r="B5317" s="1">
        <v>263</v>
      </c>
      <c r="C5317" s="1">
        <f t="shared" si="82"/>
        <v>2.0000000000000002E-5</v>
      </c>
      <c r="D5317" s="1" t="s">
        <v>321</v>
      </c>
      <c r="E5317" s="4">
        <v>3501236.6686782418</v>
      </c>
      <c r="F5317" s="66">
        <f>Cat_Results[[#This Row],[TotalLossInOriginalCurrency]] / INDEX(Exchange_Rate[Exchange Rate], MATCH(Cat_Results[[#This Row],[Currency]], Exchange_Rate[Currency], 0))</f>
        <v>5485387.4873020397</v>
      </c>
    </row>
    <row r="5318" spans="1:6" x14ac:dyDescent="0.3">
      <c r="A5318" s="1">
        <v>21384</v>
      </c>
      <c r="B5318" s="1">
        <v>261</v>
      </c>
      <c r="C5318" s="1">
        <f t="shared" ref="C5318:C5381" si="83">1/50000</f>
        <v>2.0000000000000002E-5</v>
      </c>
      <c r="D5318" s="1" t="s">
        <v>320</v>
      </c>
      <c r="E5318" s="4">
        <v>253770.62036681501</v>
      </c>
      <c r="F5318" s="66">
        <f>Cat_Results[[#This Row],[TotalLossInOriginalCurrency]] / INDEX(Exchange_Rate[Exchange Rate], MATCH(Cat_Results[[#This Row],[Currency]], Exchange_Rate[Currency], 0))</f>
        <v>253770.62036681501</v>
      </c>
    </row>
    <row r="5319" spans="1:6" x14ac:dyDescent="0.3">
      <c r="A5319" s="1">
        <v>21384</v>
      </c>
      <c r="B5319" s="1">
        <v>293</v>
      </c>
      <c r="C5319" s="1">
        <f t="shared" si="83"/>
        <v>2.0000000000000002E-5</v>
      </c>
      <c r="D5319" s="1" t="s">
        <v>320</v>
      </c>
      <c r="E5319" s="4">
        <v>27638.482395911298</v>
      </c>
      <c r="F5319" s="66">
        <f>Cat_Results[[#This Row],[TotalLossInOriginalCurrency]] / INDEX(Exchange_Rate[Exchange Rate], MATCH(Cat_Results[[#This Row],[Currency]], Exchange_Rate[Currency], 0))</f>
        <v>27638.482395911298</v>
      </c>
    </row>
    <row r="5320" spans="1:6" x14ac:dyDescent="0.3">
      <c r="A5320" s="1">
        <v>21386</v>
      </c>
      <c r="B5320" s="1">
        <v>245</v>
      </c>
      <c r="C5320" s="1">
        <f t="shared" si="83"/>
        <v>2.0000000000000002E-5</v>
      </c>
      <c r="D5320" s="1" t="s">
        <v>321</v>
      </c>
      <c r="E5320" s="4">
        <v>1488605.4216215482</v>
      </c>
      <c r="F5320" s="66">
        <f>Cat_Results[[#This Row],[TotalLossInOriginalCurrency]] / INDEX(Exchange_Rate[Exchange Rate], MATCH(Cat_Results[[#This Row],[Currency]], Exchange_Rate[Currency], 0))</f>
        <v>2332198.1134098601</v>
      </c>
    </row>
    <row r="5321" spans="1:6" x14ac:dyDescent="0.3">
      <c r="A5321" s="1">
        <v>21387</v>
      </c>
      <c r="B5321" s="1">
        <v>201</v>
      </c>
      <c r="C5321" s="1">
        <f t="shared" si="83"/>
        <v>2.0000000000000002E-5</v>
      </c>
      <c r="D5321" s="1" t="s">
        <v>321</v>
      </c>
      <c r="E5321" s="4">
        <v>2.5000604625591664E-3</v>
      </c>
      <c r="F5321" s="66">
        <f>Cat_Results[[#This Row],[TotalLossInOriginalCurrency]] / INDEX(Exchange_Rate[Exchange Rate], MATCH(Cat_Results[[#This Row],[Currency]], Exchange_Rate[Currency], 0))</f>
        <v>3.91684472560883E-3</v>
      </c>
    </row>
    <row r="5322" spans="1:6" x14ac:dyDescent="0.3">
      <c r="A5322" s="1">
        <v>21390</v>
      </c>
      <c r="B5322" s="1">
        <v>226</v>
      </c>
      <c r="C5322" s="1">
        <f t="shared" si="83"/>
        <v>2.0000000000000002E-5</v>
      </c>
      <c r="D5322" s="1" t="s">
        <v>320</v>
      </c>
      <c r="E5322" s="4">
        <v>662824.59034630901</v>
      </c>
      <c r="F5322" s="66">
        <f>Cat_Results[[#This Row],[TotalLossInOriginalCurrency]] / INDEX(Exchange_Rate[Exchange Rate], MATCH(Cat_Results[[#This Row],[Currency]], Exchange_Rate[Currency], 0))</f>
        <v>662824.59034630901</v>
      </c>
    </row>
    <row r="5323" spans="1:6" x14ac:dyDescent="0.3">
      <c r="A5323" s="1">
        <v>21391</v>
      </c>
      <c r="B5323" s="1">
        <v>242</v>
      </c>
      <c r="C5323" s="1">
        <f t="shared" si="83"/>
        <v>2.0000000000000002E-5</v>
      </c>
      <c r="D5323" s="1" t="s">
        <v>324</v>
      </c>
      <c r="E5323" s="4">
        <v>1637013.2207195517</v>
      </c>
      <c r="F5323" s="66">
        <f>Cat_Results[[#This Row],[TotalLossInOriginalCurrency]] / INDEX(Exchange_Rate[Exchange Rate], MATCH(Cat_Results[[#This Row],[Currency]], Exchange_Rate[Currency], 0))</f>
        <v>1655887.9824229099</v>
      </c>
    </row>
    <row r="5324" spans="1:6" x14ac:dyDescent="0.3">
      <c r="A5324" s="1">
        <v>21394</v>
      </c>
      <c r="B5324" s="1">
        <v>189</v>
      </c>
      <c r="C5324" s="1">
        <f t="shared" si="83"/>
        <v>2.0000000000000002E-5</v>
      </c>
      <c r="D5324" s="1" t="s">
        <v>320</v>
      </c>
      <c r="E5324" s="4">
        <v>4.1832029819488499E-3</v>
      </c>
      <c r="F5324" s="66">
        <f>Cat_Results[[#This Row],[TotalLossInOriginalCurrency]] / INDEX(Exchange_Rate[Exchange Rate], MATCH(Cat_Results[[#This Row],[Currency]], Exchange_Rate[Currency], 0))</f>
        <v>4.1832029819488499E-3</v>
      </c>
    </row>
    <row r="5325" spans="1:6" x14ac:dyDescent="0.3">
      <c r="A5325" s="1">
        <v>21399</v>
      </c>
      <c r="B5325" s="1">
        <v>275</v>
      </c>
      <c r="C5325" s="1">
        <f t="shared" si="83"/>
        <v>2.0000000000000002E-5</v>
      </c>
      <c r="D5325" s="1" t="s">
        <v>321</v>
      </c>
      <c r="E5325" s="4">
        <v>8744296.6027789582</v>
      </c>
      <c r="F5325" s="66">
        <f>Cat_Results[[#This Row],[TotalLossInOriginalCurrency]] / INDEX(Exchange_Rate[Exchange Rate], MATCH(Cat_Results[[#This Row],[Currency]], Exchange_Rate[Currency], 0))</f>
        <v>13699689.483787199</v>
      </c>
    </row>
    <row r="5326" spans="1:6" x14ac:dyDescent="0.3">
      <c r="A5326" s="1">
        <v>21400</v>
      </c>
      <c r="B5326" s="1">
        <v>228</v>
      </c>
      <c r="C5326" s="1">
        <f t="shared" si="83"/>
        <v>2.0000000000000002E-5</v>
      </c>
      <c r="D5326" s="1" t="s">
        <v>321</v>
      </c>
      <c r="E5326" s="4">
        <v>47.297269283527612</v>
      </c>
      <c r="F5326" s="66">
        <f>Cat_Results[[#This Row],[TotalLossInOriginalCurrency]] / INDEX(Exchange_Rate[Exchange Rate], MATCH(Cat_Results[[#This Row],[Currency]], Exchange_Rate[Currency], 0))</f>
        <v>74.100631766021294</v>
      </c>
    </row>
    <row r="5327" spans="1:6" x14ac:dyDescent="0.3">
      <c r="A5327" s="1">
        <v>21404</v>
      </c>
      <c r="B5327" s="1">
        <v>270</v>
      </c>
      <c r="C5327" s="1">
        <f t="shared" si="83"/>
        <v>2.0000000000000002E-5</v>
      </c>
      <c r="D5327" s="1" t="s">
        <v>321</v>
      </c>
      <c r="E5327" s="4">
        <v>67716.529820016396</v>
      </c>
      <c r="F5327" s="66">
        <f>Cat_Results[[#This Row],[TotalLossInOriginalCurrency]] / INDEX(Exchange_Rate[Exchange Rate], MATCH(Cat_Results[[#This Row],[Currency]], Exchange_Rate[Currency], 0))</f>
        <v>106091.487239696</v>
      </c>
    </row>
    <row r="5328" spans="1:6" x14ac:dyDescent="0.3">
      <c r="A5328" s="1">
        <v>21406</v>
      </c>
      <c r="B5328" s="1">
        <v>259</v>
      </c>
      <c r="C5328" s="1">
        <f t="shared" si="83"/>
        <v>2.0000000000000002E-5</v>
      </c>
      <c r="D5328" s="1" t="s">
        <v>320</v>
      </c>
      <c r="E5328" s="4">
        <v>4.8595014959573697E-2</v>
      </c>
      <c r="F5328" s="66">
        <f>Cat_Results[[#This Row],[TotalLossInOriginalCurrency]] / INDEX(Exchange_Rate[Exchange Rate], MATCH(Cat_Results[[#This Row],[Currency]], Exchange_Rate[Currency], 0))</f>
        <v>4.8595014959573697E-2</v>
      </c>
    </row>
    <row r="5329" spans="1:6" x14ac:dyDescent="0.3">
      <c r="A5329" s="1">
        <v>21411</v>
      </c>
      <c r="B5329" s="1">
        <v>295</v>
      </c>
      <c r="C5329" s="1">
        <f t="shared" si="83"/>
        <v>2.0000000000000002E-5</v>
      </c>
      <c r="D5329" s="1" t="s">
        <v>320</v>
      </c>
      <c r="E5329" s="4">
        <v>12291368.633638799</v>
      </c>
      <c r="F5329" s="66">
        <f>Cat_Results[[#This Row],[TotalLossInOriginalCurrency]] / INDEX(Exchange_Rate[Exchange Rate], MATCH(Cat_Results[[#This Row],[Currency]], Exchange_Rate[Currency], 0))</f>
        <v>12291368.633638799</v>
      </c>
    </row>
    <row r="5330" spans="1:6" x14ac:dyDescent="0.3">
      <c r="A5330" s="1">
        <v>21422</v>
      </c>
      <c r="B5330" s="1">
        <v>263</v>
      </c>
      <c r="C5330" s="1">
        <f t="shared" si="83"/>
        <v>2.0000000000000002E-5</v>
      </c>
      <c r="D5330" s="1" t="s">
        <v>321</v>
      </c>
      <c r="E5330" s="4">
        <v>7303769.6968521066</v>
      </c>
      <c r="F5330" s="66">
        <f>Cat_Results[[#This Row],[TotalLossInOriginalCurrency]] / INDEX(Exchange_Rate[Exchange Rate], MATCH(Cat_Results[[#This Row],[Currency]], Exchange_Rate[Currency], 0))</f>
        <v>11442815.9808954</v>
      </c>
    </row>
    <row r="5331" spans="1:6" x14ac:dyDescent="0.3">
      <c r="A5331" s="1">
        <v>21423</v>
      </c>
      <c r="B5331" s="1">
        <v>143</v>
      </c>
      <c r="C5331" s="1">
        <f t="shared" si="83"/>
        <v>2.0000000000000002E-5</v>
      </c>
      <c r="D5331" s="1" t="s">
        <v>321</v>
      </c>
      <c r="E5331" s="4">
        <v>840.98920675205113</v>
      </c>
      <c r="F5331" s="66">
        <f>Cat_Results[[#This Row],[TotalLossInOriginalCurrency]] / INDEX(Exchange_Rate[Exchange Rate], MATCH(Cat_Results[[#This Row],[Currency]], Exchange_Rate[Currency], 0))</f>
        <v>1317.5777898542599</v>
      </c>
    </row>
    <row r="5332" spans="1:6" x14ac:dyDescent="0.3">
      <c r="A5332" s="1">
        <v>21430</v>
      </c>
      <c r="B5332" s="1">
        <v>213</v>
      </c>
      <c r="C5332" s="1">
        <f t="shared" si="83"/>
        <v>2.0000000000000002E-5</v>
      </c>
      <c r="D5332" s="1" t="s">
        <v>323</v>
      </c>
      <c r="E5332" s="4">
        <v>1851.0737178781058</v>
      </c>
      <c r="F5332" s="66">
        <f>Cat_Results[[#This Row],[TotalLossInOriginalCurrency]] / INDEX(Exchange_Rate[Exchange Rate], MATCH(Cat_Results[[#This Row],[Currency]], Exchange_Rate[Currency], 0))</f>
        <v>23.336486954142298</v>
      </c>
    </row>
    <row r="5333" spans="1:6" x14ac:dyDescent="0.3">
      <c r="A5333" s="1">
        <v>21430</v>
      </c>
      <c r="B5333" s="1">
        <v>251</v>
      </c>
      <c r="C5333" s="1">
        <f t="shared" si="83"/>
        <v>2.0000000000000002E-5</v>
      </c>
      <c r="D5333" s="1" t="s">
        <v>320</v>
      </c>
      <c r="E5333" s="4">
        <v>6.0964375734329198E-3</v>
      </c>
      <c r="F5333" s="66">
        <f>Cat_Results[[#This Row],[TotalLossInOriginalCurrency]] / INDEX(Exchange_Rate[Exchange Rate], MATCH(Cat_Results[[#This Row],[Currency]], Exchange_Rate[Currency], 0))</f>
        <v>6.0964375734329198E-3</v>
      </c>
    </row>
    <row r="5334" spans="1:6" x14ac:dyDescent="0.3">
      <c r="A5334" s="1">
        <v>21430</v>
      </c>
      <c r="B5334" s="1">
        <v>213</v>
      </c>
      <c r="C5334" s="1">
        <f t="shared" si="83"/>
        <v>2.0000000000000002E-5</v>
      </c>
      <c r="D5334" s="1" t="s">
        <v>322</v>
      </c>
      <c r="E5334" s="4">
        <v>0.15057340360222415</v>
      </c>
      <c r="F5334" s="66">
        <f>Cat_Results[[#This Row],[TotalLossInOriginalCurrency]] / INDEX(Exchange_Rate[Exchange Rate], MATCH(Cat_Results[[#This Row],[Currency]], Exchange_Rate[Currency], 0))</f>
        <v>0.184949316084385</v>
      </c>
    </row>
    <row r="5335" spans="1:6" x14ac:dyDescent="0.3">
      <c r="A5335" s="1">
        <v>21435</v>
      </c>
      <c r="B5335" s="1">
        <v>251</v>
      </c>
      <c r="C5335" s="1">
        <f t="shared" si="83"/>
        <v>2.0000000000000002E-5</v>
      </c>
      <c r="D5335" s="1" t="s">
        <v>320</v>
      </c>
      <c r="E5335" s="4">
        <v>3922535.7975610602</v>
      </c>
      <c r="F5335" s="66">
        <f>Cat_Results[[#This Row],[TotalLossInOriginalCurrency]] / INDEX(Exchange_Rate[Exchange Rate], MATCH(Cat_Results[[#This Row],[Currency]], Exchange_Rate[Currency], 0))</f>
        <v>3922535.7975610602</v>
      </c>
    </row>
    <row r="5336" spans="1:6" x14ac:dyDescent="0.3">
      <c r="A5336" s="1">
        <v>21435</v>
      </c>
      <c r="B5336" s="1">
        <v>124</v>
      </c>
      <c r="C5336" s="1">
        <f t="shared" si="83"/>
        <v>2.0000000000000002E-5</v>
      </c>
      <c r="D5336" s="1" t="s">
        <v>320</v>
      </c>
      <c r="E5336" s="4">
        <v>712.49097501103995</v>
      </c>
      <c r="F5336" s="66">
        <f>Cat_Results[[#This Row],[TotalLossInOriginalCurrency]] / INDEX(Exchange_Rate[Exchange Rate], MATCH(Cat_Results[[#This Row],[Currency]], Exchange_Rate[Currency], 0))</f>
        <v>712.49097501103995</v>
      </c>
    </row>
    <row r="5337" spans="1:6" x14ac:dyDescent="0.3">
      <c r="A5337" s="1">
        <v>21439</v>
      </c>
      <c r="B5337" s="1">
        <v>230</v>
      </c>
      <c r="C5337" s="1">
        <f t="shared" si="83"/>
        <v>2.0000000000000002E-5</v>
      </c>
      <c r="D5337" s="1" t="s">
        <v>320</v>
      </c>
      <c r="E5337" s="4">
        <v>5172026.1009055702</v>
      </c>
      <c r="F5337" s="66">
        <f>Cat_Results[[#This Row],[TotalLossInOriginalCurrency]] / INDEX(Exchange_Rate[Exchange Rate], MATCH(Cat_Results[[#This Row],[Currency]], Exchange_Rate[Currency], 0))</f>
        <v>5172026.1009055702</v>
      </c>
    </row>
    <row r="5338" spans="1:6" x14ac:dyDescent="0.3">
      <c r="A5338" s="1">
        <v>21446</v>
      </c>
      <c r="B5338" s="1">
        <v>251</v>
      </c>
      <c r="C5338" s="1">
        <f t="shared" si="83"/>
        <v>2.0000000000000002E-5</v>
      </c>
      <c r="D5338" s="1" t="s">
        <v>321</v>
      </c>
      <c r="E5338" s="4">
        <v>3.7693037471852389E-2</v>
      </c>
      <c r="F5338" s="66">
        <f>Cat_Results[[#This Row],[TotalLossInOriginalCurrency]] / INDEX(Exchange_Rate[Exchange Rate], MATCH(Cat_Results[[#This Row],[Currency]], Exchange_Rate[Currency], 0))</f>
        <v>5.9053681790828698E-2</v>
      </c>
    </row>
    <row r="5339" spans="1:6" x14ac:dyDescent="0.3">
      <c r="A5339" s="1">
        <v>21446</v>
      </c>
      <c r="B5339" s="1">
        <v>231</v>
      </c>
      <c r="C5339" s="1">
        <f t="shared" si="83"/>
        <v>2.0000000000000002E-5</v>
      </c>
      <c r="D5339" s="1" t="s">
        <v>321</v>
      </c>
      <c r="E5339" s="4">
        <v>1.3477813541570292E-3</v>
      </c>
      <c r="F5339" s="66">
        <f>Cat_Results[[#This Row],[TotalLossInOriginalCurrency]] / INDEX(Exchange_Rate[Exchange Rate], MATCH(Cat_Results[[#This Row],[Currency]], Exchange_Rate[Currency], 0))</f>
        <v>2.11156904697418E-3</v>
      </c>
    </row>
    <row r="5340" spans="1:6" x14ac:dyDescent="0.3">
      <c r="A5340" s="1">
        <v>21456</v>
      </c>
      <c r="B5340" s="1">
        <v>275</v>
      </c>
      <c r="C5340" s="1">
        <f t="shared" si="83"/>
        <v>2.0000000000000002E-5</v>
      </c>
      <c r="D5340" s="1" t="s">
        <v>320</v>
      </c>
      <c r="E5340" s="4">
        <v>13201.997297428499</v>
      </c>
      <c r="F5340" s="66">
        <f>Cat_Results[[#This Row],[TotalLossInOriginalCurrency]] / INDEX(Exchange_Rate[Exchange Rate], MATCH(Cat_Results[[#This Row],[Currency]], Exchange_Rate[Currency], 0))</f>
        <v>13201.997297428499</v>
      </c>
    </row>
    <row r="5341" spans="1:6" x14ac:dyDescent="0.3">
      <c r="A5341" s="1">
        <v>21457</v>
      </c>
      <c r="B5341" s="1">
        <v>262</v>
      </c>
      <c r="C5341" s="1">
        <f t="shared" si="83"/>
        <v>2.0000000000000002E-5</v>
      </c>
      <c r="D5341" s="1" t="s">
        <v>321</v>
      </c>
      <c r="E5341" s="4">
        <v>1780790.5894907298</v>
      </c>
      <c r="F5341" s="66">
        <f>Cat_Results[[#This Row],[TotalLossInOriginalCurrency]] / INDEX(Exchange_Rate[Exchange Rate], MATCH(Cat_Results[[#This Row],[Currency]], Exchange_Rate[Currency], 0))</f>
        <v>2789964.6157839801</v>
      </c>
    </row>
    <row r="5342" spans="1:6" x14ac:dyDescent="0.3">
      <c r="A5342" s="1">
        <v>21466</v>
      </c>
      <c r="B5342" s="1">
        <v>226</v>
      </c>
      <c r="C5342" s="1">
        <f t="shared" si="83"/>
        <v>2.0000000000000002E-5</v>
      </c>
      <c r="D5342" s="1" t="s">
        <v>320</v>
      </c>
      <c r="E5342" s="4">
        <v>4.9136579036712603E-3</v>
      </c>
      <c r="F5342" s="66">
        <f>Cat_Results[[#This Row],[TotalLossInOriginalCurrency]] / INDEX(Exchange_Rate[Exchange Rate], MATCH(Cat_Results[[#This Row],[Currency]], Exchange_Rate[Currency], 0))</f>
        <v>4.9136579036712603E-3</v>
      </c>
    </row>
    <row r="5343" spans="1:6" x14ac:dyDescent="0.3">
      <c r="A5343" s="1">
        <v>21467</v>
      </c>
      <c r="B5343" s="1">
        <v>285</v>
      </c>
      <c r="C5343" s="1">
        <f t="shared" si="83"/>
        <v>2.0000000000000002E-5</v>
      </c>
      <c r="D5343" s="1" t="s">
        <v>320</v>
      </c>
      <c r="E5343" s="4">
        <v>6.2947720289230303E-3</v>
      </c>
      <c r="F5343" s="66">
        <f>Cat_Results[[#This Row],[TotalLossInOriginalCurrency]] / INDEX(Exchange_Rate[Exchange Rate], MATCH(Cat_Results[[#This Row],[Currency]], Exchange_Rate[Currency], 0))</f>
        <v>6.2947720289230303E-3</v>
      </c>
    </row>
    <row r="5344" spans="1:6" x14ac:dyDescent="0.3">
      <c r="A5344" s="1">
        <v>21473</v>
      </c>
      <c r="B5344" s="1">
        <v>201</v>
      </c>
      <c r="C5344" s="1">
        <f t="shared" si="83"/>
        <v>2.0000000000000002E-5</v>
      </c>
      <c r="D5344" s="1" t="s">
        <v>321</v>
      </c>
      <c r="E5344" s="4">
        <v>54866.639851679793</v>
      </c>
      <c r="F5344" s="66">
        <f>Cat_Results[[#This Row],[TotalLossInOriginalCurrency]] / INDEX(Exchange_Rate[Exchange Rate], MATCH(Cat_Results[[#This Row],[Currency]], Exchange_Rate[Currency], 0))</f>
        <v>85959.564631867499</v>
      </c>
    </row>
    <row r="5345" spans="1:6" x14ac:dyDescent="0.3">
      <c r="A5345" s="1">
        <v>21475</v>
      </c>
      <c r="B5345" s="1">
        <v>242</v>
      </c>
      <c r="C5345" s="1">
        <f t="shared" si="83"/>
        <v>2.0000000000000002E-5</v>
      </c>
      <c r="D5345" s="1" t="s">
        <v>320</v>
      </c>
      <c r="E5345" s="4">
        <v>8.0093741416931196E-4</v>
      </c>
      <c r="F5345" s="66">
        <f>Cat_Results[[#This Row],[TotalLossInOriginalCurrency]] / INDEX(Exchange_Rate[Exchange Rate], MATCH(Cat_Results[[#This Row],[Currency]], Exchange_Rate[Currency], 0))</f>
        <v>8.0093741416931196E-4</v>
      </c>
    </row>
    <row r="5346" spans="1:6" x14ac:dyDescent="0.3">
      <c r="A5346" s="1">
        <v>21476</v>
      </c>
      <c r="B5346" s="1">
        <v>226</v>
      </c>
      <c r="C5346" s="1">
        <f t="shared" si="83"/>
        <v>2.0000000000000002E-5</v>
      </c>
      <c r="D5346" s="1" t="s">
        <v>320</v>
      </c>
      <c r="E5346" s="4">
        <v>1.7061829566955599E-3</v>
      </c>
      <c r="F5346" s="66">
        <f>Cat_Results[[#This Row],[TotalLossInOriginalCurrency]] / INDEX(Exchange_Rate[Exchange Rate], MATCH(Cat_Results[[#This Row],[Currency]], Exchange_Rate[Currency], 0))</f>
        <v>1.7061829566955599E-3</v>
      </c>
    </row>
    <row r="5347" spans="1:6" x14ac:dyDescent="0.3">
      <c r="A5347" s="1">
        <v>21477</v>
      </c>
      <c r="B5347" s="1">
        <v>236</v>
      </c>
      <c r="C5347" s="1">
        <f t="shared" si="83"/>
        <v>2.0000000000000002E-5</v>
      </c>
      <c r="D5347" s="1" t="s">
        <v>321</v>
      </c>
      <c r="E5347" s="4">
        <v>943174.83525411296</v>
      </c>
      <c r="F5347" s="66">
        <f>Cat_Results[[#This Row],[TotalLossInOriginalCurrency]] / INDEX(Exchange_Rate[Exchange Rate], MATCH(Cat_Results[[#This Row],[Currency]], Exchange_Rate[Currency], 0))</f>
        <v>1477672.0139841901</v>
      </c>
    </row>
    <row r="5348" spans="1:6" x14ac:dyDescent="0.3">
      <c r="A5348" s="1">
        <v>21483</v>
      </c>
      <c r="B5348" s="1">
        <v>226</v>
      </c>
      <c r="C5348" s="1">
        <f t="shared" si="83"/>
        <v>2.0000000000000002E-5</v>
      </c>
      <c r="D5348" s="1" t="s">
        <v>320</v>
      </c>
      <c r="E5348" s="4">
        <v>1.7414800822734802E-2</v>
      </c>
      <c r="F5348" s="66">
        <f>Cat_Results[[#This Row],[TotalLossInOriginalCurrency]] / INDEX(Exchange_Rate[Exchange Rate], MATCH(Cat_Results[[#This Row],[Currency]], Exchange_Rate[Currency], 0))</f>
        <v>1.7414800822734802E-2</v>
      </c>
    </row>
    <row r="5349" spans="1:6" x14ac:dyDescent="0.3">
      <c r="A5349" s="1">
        <v>21484</v>
      </c>
      <c r="B5349" s="1">
        <v>200</v>
      </c>
      <c r="C5349" s="1">
        <f t="shared" si="83"/>
        <v>2.0000000000000002E-5</v>
      </c>
      <c r="D5349" s="1" t="s">
        <v>320</v>
      </c>
      <c r="E5349" s="4">
        <v>9494440.4777044803</v>
      </c>
      <c r="F5349" s="66">
        <f>Cat_Results[[#This Row],[TotalLossInOriginalCurrency]] / INDEX(Exchange_Rate[Exchange Rate], MATCH(Cat_Results[[#This Row],[Currency]], Exchange_Rate[Currency], 0))</f>
        <v>9494440.4777044803</v>
      </c>
    </row>
    <row r="5350" spans="1:6" x14ac:dyDescent="0.3">
      <c r="A5350" s="1">
        <v>21486</v>
      </c>
      <c r="B5350" s="1">
        <v>245</v>
      </c>
      <c r="C5350" s="1">
        <f t="shared" si="83"/>
        <v>2.0000000000000002E-5</v>
      </c>
      <c r="D5350" s="1" t="s">
        <v>320</v>
      </c>
      <c r="E5350" s="4">
        <v>3.7970021367073098E-3</v>
      </c>
      <c r="F5350" s="66">
        <f>Cat_Results[[#This Row],[TotalLossInOriginalCurrency]] / INDEX(Exchange_Rate[Exchange Rate], MATCH(Cat_Results[[#This Row],[Currency]], Exchange_Rate[Currency], 0))</f>
        <v>3.7970021367073098E-3</v>
      </c>
    </row>
    <row r="5351" spans="1:6" x14ac:dyDescent="0.3">
      <c r="A5351" s="1">
        <v>21486</v>
      </c>
      <c r="B5351" s="1">
        <v>277</v>
      </c>
      <c r="C5351" s="1">
        <f t="shared" si="83"/>
        <v>2.0000000000000002E-5</v>
      </c>
      <c r="D5351" s="1" t="s">
        <v>321</v>
      </c>
      <c r="E5351" s="4">
        <v>1.8723941062964472E-3</v>
      </c>
      <c r="F5351" s="66">
        <f>Cat_Results[[#This Row],[TotalLossInOriginalCurrency]] / INDEX(Exchange_Rate[Exchange Rate], MATCH(Cat_Results[[#This Row],[Currency]], Exchange_Rate[Currency], 0))</f>
        <v>2.9334798455238299E-3</v>
      </c>
    </row>
    <row r="5352" spans="1:6" x14ac:dyDescent="0.3">
      <c r="A5352" s="1">
        <v>21488</v>
      </c>
      <c r="B5352" s="1">
        <v>296</v>
      </c>
      <c r="C5352" s="1">
        <f t="shared" si="83"/>
        <v>2.0000000000000002E-5</v>
      </c>
      <c r="D5352" s="1" t="s">
        <v>323</v>
      </c>
      <c r="E5352" s="4">
        <v>6.3531164735611559E-2</v>
      </c>
      <c r="F5352" s="66">
        <f>Cat_Results[[#This Row],[TotalLossInOriginalCurrency]] / INDEX(Exchange_Rate[Exchange Rate], MATCH(Cat_Results[[#This Row],[Currency]], Exchange_Rate[Currency], 0))</f>
        <v>8.0093741416931196E-4</v>
      </c>
    </row>
    <row r="5353" spans="1:6" x14ac:dyDescent="0.3">
      <c r="A5353" s="1">
        <v>21489</v>
      </c>
      <c r="B5353" s="1">
        <v>199</v>
      </c>
      <c r="C5353" s="1">
        <f t="shared" si="83"/>
        <v>2.0000000000000002E-5</v>
      </c>
      <c r="D5353" s="1" t="s">
        <v>320</v>
      </c>
      <c r="E5353" s="4">
        <v>4.1832029819488499E-3</v>
      </c>
      <c r="F5353" s="66">
        <f>Cat_Results[[#This Row],[TotalLossInOriginalCurrency]] / INDEX(Exchange_Rate[Exchange Rate], MATCH(Cat_Results[[#This Row],[Currency]], Exchange_Rate[Currency], 0))</f>
        <v>4.1832029819488499E-3</v>
      </c>
    </row>
    <row r="5354" spans="1:6" x14ac:dyDescent="0.3">
      <c r="A5354" s="1">
        <v>21489</v>
      </c>
      <c r="B5354" s="1">
        <v>227</v>
      </c>
      <c r="C5354" s="1">
        <f t="shared" si="83"/>
        <v>2.0000000000000002E-5</v>
      </c>
      <c r="D5354" s="1" t="s">
        <v>321</v>
      </c>
      <c r="E5354" s="4">
        <v>5.2269624994921698E-3</v>
      </c>
      <c r="F5354" s="66">
        <f>Cat_Results[[#This Row],[TotalLossInOriginalCurrency]] / INDEX(Exchange_Rate[Exchange Rate], MATCH(Cat_Results[[#This Row],[Currency]], Exchange_Rate[Currency], 0))</f>
        <v>8.1890821456909197E-3</v>
      </c>
    </row>
    <row r="5355" spans="1:6" x14ac:dyDescent="0.3">
      <c r="A5355" s="1">
        <v>21509</v>
      </c>
      <c r="B5355" s="1">
        <v>217</v>
      </c>
      <c r="C5355" s="1">
        <f t="shared" si="83"/>
        <v>2.0000000000000002E-5</v>
      </c>
      <c r="D5355" s="1" t="s">
        <v>320</v>
      </c>
      <c r="E5355" s="4">
        <v>248038.646135566</v>
      </c>
      <c r="F5355" s="66">
        <f>Cat_Results[[#This Row],[TotalLossInOriginalCurrency]] / INDEX(Exchange_Rate[Exchange Rate], MATCH(Cat_Results[[#This Row],[Currency]], Exchange_Rate[Currency], 0))</f>
        <v>248038.646135566</v>
      </c>
    </row>
    <row r="5356" spans="1:6" x14ac:dyDescent="0.3">
      <c r="A5356" s="1">
        <v>21513</v>
      </c>
      <c r="B5356" s="1">
        <v>251</v>
      </c>
      <c r="C5356" s="1">
        <f t="shared" si="83"/>
        <v>2.0000000000000002E-5</v>
      </c>
      <c r="D5356" s="1" t="s">
        <v>321</v>
      </c>
      <c r="E5356" s="4">
        <v>19296.638028601417</v>
      </c>
      <c r="F5356" s="66">
        <f>Cat_Results[[#This Row],[TotalLossInOriginalCurrency]] / INDEX(Exchange_Rate[Exchange Rate], MATCH(Cat_Results[[#This Row],[Currency]], Exchange_Rate[Currency], 0))</f>
        <v>30232.042791053704</v>
      </c>
    </row>
    <row r="5357" spans="1:6" x14ac:dyDescent="0.3">
      <c r="A5357" s="1">
        <v>21515</v>
      </c>
      <c r="B5357" s="1">
        <v>255</v>
      </c>
      <c r="C5357" s="1">
        <f t="shared" si="83"/>
        <v>2.0000000000000002E-5</v>
      </c>
      <c r="D5357" s="1" t="s">
        <v>320</v>
      </c>
      <c r="E5357" s="4">
        <v>7954.1925667691403</v>
      </c>
      <c r="F5357" s="66">
        <f>Cat_Results[[#This Row],[TotalLossInOriginalCurrency]] / INDEX(Exchange_Rate[Exchange Rate], MATCH(Cat_Results[[#This Row],[Currency]], Exchange_Rate[Currency], 0))</f>
        <v>7954.1925667691403</v>
      </c>
    </row>
    <row r="5358" spans="1:6" x14ac:dyDescent="0.3">
      <c r="A5358" s="1">
        <v>21515</v>
      </c>
      <c r="B5358" s="1">
        <v>285</v>
      </c>
      <c r="C5358" s="1">
        <f t="shared" si="83"/>
        <v>2.0000000000000002E-5</v>
      </c>
      <c r="D5358" s="1" t="s">
        <v>320</v>
      </c>
      <c r="E5358" s="4">
        <v>19339.365216530899</v>
      </c>
      <c r="F5358" s="66">
        <f>Cat_Results[[#This Row],[TotalLossInOriginalCurrency]] / INDEX(Exchange_Rate[Exchange Rate], MATCH(Cat_Results[[#This Row],[Currency]], Exchange_Rate[Currency], 0))</f>
        <v>19339.365216530899</v>
      </c>
    </row>
    <row r="5359" spans="1:6" x14ac:dyDescent="0.3">
      <c r="A5359" s="1">
        <v>21518</v>
      </c>
      <c r="B5359" s="1">
        <v>234</v>
      </c>
      <c r="C5359" s="1">
        <f t="shared" si="83"/>
        <v>2.0000000000000002E-5</v>
      </c>
      <c r="D5359" s="1" t="s">
        <v>320</v>
      </c>
      <c r="E5359" s="4">
        <v>5.2364852279424702E-2</v>
      </c>
      <c r="F5359" s="66">
        <f>Cat_Results[[#This Row],[TotalLossInOriginalCurrency]] / INDEX(Exchange_Rate[Exchange Rate], MATCH(Cat_Results[[#This Row],[Currency]], Exchange_Rate[Currency], 0))</f>
        <v>5.2364852279424702E-2</v>
      </c>
    </row>
    <row r="5360" spans="1:6" x14ac:dyDescent="0.3">
      <c r="A5360" s="1">
        <v>21520</v>
      </c>
      <c r="B5360" s="1">
        <v>264</v>
      </c>
      <c r="C5360" s="1">
        <f t="shared" si="83"/>
        <v>2.0000000000000002E-5</v>
      </c>
      <c r="D5360" s="1" t="s">
        <v>321</v>
      </c>
      <c r="E5360" s="4">
        <v>8078455.2709669126</v>
      </c>
      <c r="F5360" s="66">
        <f>Cat_Results[[#This Row],[TotalLossInOriginalCurrency]] / INDEX(Exchange_Rate[Exchange Rate], MATCH(Cat_Results[[#This Row],[Currency]], Exchange_Rate[Currency], 0))</f>
        <v>12656515.8695256</v>
      </c>
    </row>
    <row r="5361" spans="1:6" x14ac:dyDescent="0.3">
      <c r="A5361" s="1">
        <v>21523</v>
      </c>
      <c r="B5361" s="1">
        <v>236</v>
      </c>
      <c r="C5361" s="1">
        <f t="shared" si="83"/>
        <v>2.0000000000000002E-5</v>
      </c>
      <c r="D5361" s="1" t="s">
        <v>320</v>
      </c>
      <c r="E5361" s="4">
        <v>57.332373268902302</v>
      </c>
      <c r="F5361" s="66">
        <f>Cat_Results[[#This Row],[TotalLossInOriginalCurrency]] / INDEX(Exchange_Rate[Exchange Rate], MATCH(Cat_Results[[#This Row],[Currency]], Exchange_Rate[Currency], 0))</f>
        <v>57.332373268902302</v>
      </c>
    </row>
    <row r="5362" spans="1:6" x14ac:dyDescent="0.3">
      <c r="A5362" s="1">
        <v>21527</v>
      </c>
      <c r="B5362" s="1">
        <v>214</v>
      </c>
      <c r="C5362" s="1">
        <f t="shared" si="83"/>
        <v>2.0000000000000002E-5</v>
      </c>
      <c r="D5362" s="1" t="s">
        <v>321</v>
      </c>
      <c r="E5362" s="4">
        <v>2.5000604625591664E-3</v>
      </c>
      <c r="F5362" s="66">
        <f>Cat_Results[[#This Row],[TotalLossInOriginalCurrency]] / INDEX(Exchange_Rate[Exchange Rate], MATCH(Cat_Results[[#This Row],[Currency]], Exchange_Rate[Currency], 0))</f>
        <v>3.91684472560883E-3</v>
      </c>
    </row>
    <row r="5363" spans="1:6" x14ac:dyDescent="0.3">
      <c r="A5363" s="1">
        <v>21529</v>
      </c>
      <c r="B5363" s="1">
        <v>263</v>
      </c>
      <c r="C5363" s="1">
        <f t="shared" si="83"/>
        <v>2.0000000000000002E-5</v>
      </c>
      <c r="D5363" s="1" t="s">
        <v>320</v>
      </c>
      <c r="E5363" s="4">
        <v>4.0461708435035497</v>
      </c>
      <c r="F5363" s="66">
        <f>Cat_Results[[#This Row],[TotalLossInOriginalCurrency]] / INDEX(Exchange_Rate[Exchange Rate], MATCH(Cat_Results[[#This Row],[Currency]], Exchange_Rate[Currency], 0))</f>
        <v>4.0461708435035497</v>
      </c>
    </row>
    <row r="5364" spans="1:6" x14ac:dyDescent="0.3">
      <c r="A5364" s="1">
        <v>21535</v>
      </c>
      <c r="B5364" s="1">
        <v>260</v>
      </c>
      <c r="C5364" s="1">
        <f t="shared" si="83"/>
        <v>2.0000000000000002E-5</v>
      </c>
      <c r="D5364" s="1" t="s">
        <v>320</v>
      </c>
      <c r="E5364" s="4">
        <v>24945.7553791385</v>
      </c>
      <c r="F5364" s="66">
        <f>Cat_Results[[#This Row],[TotalLossInOriginalCurrency]] / INDEX(Exchange_Rate[Exchange Rate], MATCH(Cat_Results[[#This Row],[Currency]], Exchange_Rate[Currency], 0))</f>
        <v>24945.7553791385</v>
      </c>
    </row>
    <row r="5365" spans="1:6" x14ac:dyDescent="0.3">
      <c r="A5365" s="1">
        <v>21537</v>
      </c>
      <c r="B5365" s="1">
        <v>249</v>
      </c>
      <c r="C5365" s="1">
        <f t="shared" si="83"/>
        <v>2.0000000000000002E-5</v>
      </c>
      <c r="D5365" s="1" t="s">
        <v>320</v>
      </c>
      <c r="E5365" s="4">
        <v>8.5309147834777797E-3</v>
      </c>
      <c r="F5365" s="66">
        <f>Cat_Results[[#This Row],[TotalLossInOriginalCurrency]] / INDEX(Exchange_Rate[Exchange Rate], MATCH(Cat_Results[[#This Row],[Currency]], Exchange_Rate[Currency], 0))</f>
        <v>8.5309147834777797E-3</v>
      </c>
    </row>
    <row r="5366" spans="1:6" x14ac:dyDescent="0.3">
      <c r="A5366" s="1">
        <v>21543</v>
      </c>
      <c r="B5366" s="1">
        <v>250</v>
      </c>
      <c r="C5366" s="1">
        <f t="shared" si="83"/>
        <v>2.0000000000000002E-5</v>
      </c>
      <c r="D5366" s="1" t="s">
        <v>321</v>
      </c>
      <c r="E5366" s="4">
        <v>444924.64358311566</v>
      </c>
      <c r="F5366" s="66">
        <f>Cat_Results[[#This Row],[TotalLossInOriginalCurrency]] / INDEX(Exchange_Rate[Exchange Rate], MATCH(Cat_Results[[#This Row],[Currency]], Exchange_Rate[Currency], 0))</f>
        <v>697063.43890899897</v>
      </c>
    </row>
    <row r="5367" spans="1:6" x14ac:dyDescent="0.3">
      <c r="A5367" s="1">
        <v>21544</v>
      </c>
      <c r="B5367" s="1">
        <v>150</v>
      </c>
      <c r="C5367" s="1">
        <f t="shared" si="83"/>
        <v>2.0000000000000002E-5</v>
      </c>
      <c r="D5367" s="1" t="s">
        <v>320</v>
      </c>
      <c r="E5367" s="4">
        <v>140355.385318316</v>
      </c>
      <c r="F5367" s="66">
        <f>Cat_Results[[#This Row],[TotalLossInOriginalCurrency]] / INDEX(Exchange_Rate[Exchange Rate], MATCH(Cat_Results[[#This Row],[Currency]], Exchange_Rate[Currency], 0))</f>
        <v>140355.385318316</v>
      </c>
    </row>
    <row r="5368" spans="1:6" x14ac:dyDescent="0.3">
      <c r="A5368" s="1">
        <v>21560</v>
      </c>
      <c r="B5368" s="1">
        <v>276</v>
      </c>
      <c r="C5368" s="1">
        <f t="shared" si="83"/>
        <v>2.0000000000000002E-5</v>
      </c>
      <c r="D5368" s="1" t="s">
        <v>321</v>
      </c>
      <c r="E5368" s="4">
        <v>6.3318759458237889E-3</v>
      </c>
      <c r="F5368" s="66">
        <f>Cat_Results[[#This Row],[TotalLossInOriginalCurrency]] / INDEX(Exchange_Rate[Exchange Rate], MATCH(Cat_Results[[#This Row],[Currency]], Exchange_Rate[Currency], 0))</f>
        <v>9.9201500415802002E-3</v>
      </c>
    </row>
    <row r="5369" spans="1:6" x14ac:dyDescent="0.3">
      <c r="A5369" s="1">
        <v>21563</v>
      </c>
      <c r="B5369" s="1">
        <v>219</v>
      </c>
      <c r="C5369" s="1">
        <f t="shared" si="83"/>
        <v>2.0000000000000002E-5</v>
      </c>
      <c r="D5369" s="1" t="s">
        <v>320</v>
      </c>
      <c r="E5369" s="4">
        <v>4900678.0715353899</v>
      </c>
      <c r="F5369" s="66">
        <f>Cat_Results[[#This Row],[TotalLossInOriginalCurrency]] / INDEX(Exchange_Rate[Exchange Rate], MATCH(Cat_Results[[#This Row],[Currency]], Exchange_Rate[Currency], 0))</f>
        <v>4900678.0715353899</v>
      </c>
    </row>
    <row r="5370" spans="1:6" x14ac:dyDescent="0.3">
      <c r="A5370" s="1">
        <v>21568</v>
      </c>
      <c r="B5370" s="1">
        <v>298</v>
      </c>
      <c r="C5370" s="1">
        <f t="shared" si="83"/>
        <v>2.0000000000000002E-5</v>
      </c>
      <c r="D5370" s="1" t="s">
        <v>321</v>
      </c>
      <c r="E5370" s="4">
        <v>1.2739032858572897E-3</v>
      </c>
      <c r="F5370" s="66">
        <f>Cat_Results[[#This Row],[TotalLossInOriginalCurrency]] / INDEX(Exchange_Rate[Exchange Rate], MATCH(Cat_Results[[#This Row],[Currency]], Exchange_Rate[Currency], 0))</f>
        <v>1.99582427740097E-3</v>
      </c>
    </row>
    <row r="5371" spans="1:6" x14ac:dyDescent="0.3">
      <c r="A5371" s="1">
        <v>21569</v>
      </c>
      <c r="B5371" s="1">
        <v>267</v>
      </c>
      <c r="C5371" s="1">
        <f t="shared" si="83"/>
        <v>2.0000000000000002E-5</v>
      </c>
      <c r="D5371" s="1" t="s">
        <v>320</v>
      </c>
      <c r="E5371" s="4">
        <v>815549.542200736</v>
      </c>
      <c r="F5371" s="66">
        <f>Cat_Results[[#This Row],[TotalLossInOriginalCurrency]] / INDEX(Exchange_Rate[Exchange Rate], MATCH(Cat_Results[[#This Row],[Currency]], Exchange_Rate[Currency], 0))</f>
        <v>815549.542200736</v>
      </c>
    </row>
    <row r="5372" spans="1:6" x14ac:dyDescent="0.3">
      <c r="A5372" s="1">
        <v>21570</v>
      </c>
      <c r="B5372" s="1">
        <v>231</v>
      </c>
      <c r="C5372" s="1">
        <f t="shared" si="83"/>
        <v>2.0000000000000002E-5</v>
      </c>
      <c r="D5372" s="1" t="s">
        <v>320</v>
      </c>
      <c r="E5372" s="4">
        <v>254511.528198905</v>
      </c>
      <c r="F5372" s="66">
        <f>Cat_Results[[#This Row],[TotalLossInOriginalCurrency]] / INDEX(Exchange_Rate[Exchange Rate], MATCH(Cat_Results[[#This Row],[Currency]], Exchange_Rate[Currency], 0))</f>
        <v>254511.528198905</v>
      </c>
    </row>
    <row r="5373" spans="1:6" x14ac:dyDescent="0.3">
      <c r="A5373" s="1">
        <v>21573</v>
      </c>
      <c r="B5373" s="1">
        <v>215</v>
      </c>
      <c r="C5373" s="1">
        <f t="shared" si="83"/>
        <v>2.0000000000000002E-5</v>
      </c>
      <c r="D5373" s="1" t="s">
        <v>321</v>
      </c>
      <c r="E5373" s="4">
        <v>25456.144203509175</v>
      </c>
      <c r="F5373" s="66">
        <f>Cat_Results[[#This Row],[TotalLossInOriginalCurrency]] / INDEX(Exchange_Rate[Exchange Rate], MATCH(Cat_Results[[#This Row],[Currency]], Exchange_Rate[Currency], 0))</f>
        <v>39882.141112614401</v>
      </c>
    </row>
    <row r="5374" spans="1:6" x14ac:dyDescent="0.3">
      <c r="A5374" s="1">
        <v>21576</v>
      </c>
      <c r="B5374" s="1">
        <v>221</v>
      </c>
      <c r="C5374" s="1">
        <f t="shared" si="83"/>
        <v>2.0000000000000002E-5</v>
      </c>
      <c r="D5374" s="1" t="s">
        <v>320</v>
      </c>
      <c r="E5374" s="4">
        <v>676.20802566036605</v>
      </c>
      <c r="F5374" s="66">
        <f>Cat_Results[[#This Row],[TotalLossInOriginalCurrency]] / INDEX(Exchange_Rate[Exchange Rate], MATCH(Cat_Results[[#This Row],[Currency]], Exchange_Rate[Currency], 0))</f>
        <v>676.20802566036605</v>
      </c>
    </row>
    <row r="5375" spans="1:6" x14ac:dyDescent="0.3">
      <c r="A5375" s="1">
        <v>21577</v>
      </c>
      <c r="B5375" s="1">
        <v>272</v>
      </c>
      <c r="C5375" s="1">
        <f t="shared" si="83"/>
        <v>2.0000000000000002E-5</v>
      </c>
      <c r="D5375" s="1" t="s">
        <v>320</v>
      </c>
      <c r="E5375" s="4">
        <v>2.5606654584407799E-2</v>
      </c>
      <c r="F5375" s="66">
        <f>Cat_Results[[#This Row],[TotalLossInOriginalCurrency]] / INDEX(Exchange_Rate[Exchange Rate], MATCH(Cat_Results[[#This Row],[Currency]], Exchange_Rate[Currency], 0))</f>
        <v>2.5606654584407799E-2</v>
      </c>
    </row>
    <row r="5376" spans="1:6" x14ac:dyDescent="0.3">
      <c r="A5376" s="1">
        <v>21593</v>
      </c>
      <c r="B5376" s="1">
        <v>300</v>
      </c>
      <c r="C5376" s="1">
        <f t="shared" si="83"/>
        <v>2.0000000000000002E-5</v>
      </c>
      <c r="D5376" s="1" t="s">
        <v>320</v>
      </c>
      <c r="E5376" s="4">
        <v>7707.1621964797396</v>
      </c>
      <c r="F5376" s="66">
        <f>Cat_Results[[#This Row],[TotalLossInOriginalCurrency]] / INDEX(Exchange_Rate[Exchange Rate], MATCH(Cat_Results[[#This Row],[Currency]], Exchange_Rate[Currency], 0))</f>
        <v>7707.1621964797396</v>
      </c>
    </row>
    <row r="5377" spans="1:6" x14ac:dyDescent="0.3">
      <c r="A5377" s="1">
        <v>21593</v>
      </c>
      <c r="B5377" s="1">
        <v>261</v>
      </c>
      <c r="C5377" s="1">
        <f t="shared" si="83"/>
        <v>2.0000000000000002E-5</v>
      </c>
      <c r="D5377" s="1" t="s">
        <v>320</v>
      </c>
      <c r="E5377" s="4">
        <v>6.3590332865715001E-3</v>
      </c>
      <c r="F5377" s="66">
        <f>Cat_Results[[#This Row],[TotalLossInOriginalCurrency]] / INDEX(Exchange_Rate[Exchange Rate], MATCH(Cat_Results[[#This Row],[Currency]], Exchange_Rate[Currency], 0))</f>
        <v>6.3590332865715001E-3</v>
      </c>
    </row>
    <row r="5378" spans="1:6" x14ac:dyDescent="0.3">
      <c r="A5378" s="1">
        <v>21597</v>
      </c>
      <c r="B5378" s="1">
        <v>260</v>
      </c>
      <c r="C5378" s="1">
        <f t="shared" si="83"/>
        <v>2.0000000000000002E-5</v>
      </c>
      <c r="D5378" s="1" t="s">
        <v>321</v>
      </c>
      <c r="E5378" s="4">
        <v>1092.1168526708404</v>
      </c>
      <c r="F5378" s="66">
        <f>Cat_Results[[#This Row],[TotalLossInOriginalCurrency]] / INDEX(Exchange_Rate[Exchange Rate], MATCH(Cat_Results[[#This Row],[Currency]], Exchange_Rate[Currency], 0))</f>
        <v>1711.0194726064799</v>
      </c>
    </row>
    <row r="5379" spans="1:6" x14ac:dyDescent="0.3">
      <c r="A5379" s="1">
        <v>21598</v>
      </c>
      <c r="B5379" s="1">
        <v>209</v>
      </c>
      <c r="C5379" s="1">
        <f t="shared" si="83"/>
        <v>2.0000000000000002E-5</v>
      </c>
      <c r="D5379" s="1" t="s">
        <v>320</v>
      </c>
      <c r="E5379" s="4">
        <v>22389.947920988499</v>
      </c>
      <c r="F5379" s="66">
        <f>Cat_Results[[#This Row],[TotalLossInOriginalCurrency]] / INDEX(Exchange_Rate[Exchange Rate], MATCH(Cat_Results[[#This Row],[Currency]], Exchange_Rate[Currency], 0))</f>
        <v>22389.947920988499</v>
      </c>
    </row>
    <row r="5380" spans="1:6" x14ac:dyDescent="0.3">
      <c r="A5380" s="1">
        <v>21600</v>
      </c>
      <c r="B5380" s="1">
        <v>275</v>
      </c>
      <c r="C5380" s="1">
        <f t="shared" si="83"/>
        <v>2.0000000000000002E-5</v>
      </c>
      <c r="D5380" s="1" t="s">
        <v>320</v>
      </c>
      <c r="E5380" s="4">
        <v>3.0312258750200299E-2</v>
      </c>
      <c r="F5380" s="66">
        <f>Cat_Results[[#This Row],[TotalLossInOriginalCurrency]] / INDEX(Exchange_Rate[Exchange Rate], MATCH(Cat_Results[[#This Row],[Currency]], Exchange_Rate[Currency], 0))</f>
        <v>3.0312258750200299E-2</v>
      </c>
    </row>
    <row r="5381" spans="1:6" x14ac:dyDescent="0.3">
      <c r="A5381" s="1">
        <v>21607</v>
      </c>
      <c r="B5381" s="1">
        <v>199</v>
      </c>
      <c r="C5381" s="1">
        <f t="shared" si="83"/>
        <v>2.0000000000000002E-5</v>
      </c>
      <c r="D5381" s="1" t="s">
        <v>320</v>
      </c>
      <c r="E5381" s="4">
        <v>907.045348396348</v>
      </c>
      <c r="F5381" s="66">
        <f>Cat_Results[[#This Row],[TotalLossInOriginalCurrency]] / INDEX(Exchange_Rate[Exchange Rate], MATCH(Cat_Results[[#This Row],[Currency]], Exchange_Rate[Currency], 0))</f>
        <v>907.045348396348</v>
      </c>
    </row>
    <row r="5382" spans="1:6" x14ac:dyDescent="0.3">
      <c r="A5382" s="1">
        <v>21615</v>
      </c>
      <c r="B5382" s="1">
        <v>243</v>
      </c>
      <c r="C5382" s="1">
        <f t="shared" ref="C5382:C5445" si="84">1/50000</f>
        <v>2.0000000000000002E-5</v>
      </c>
      <c r="D5382" s="1" t="s">
        <v>322</v>
      </c>
      <c r="E5382" s="4">
        <v>886638.53158848686</v>
      </c>
      <c r="F5382" s="66">
        <f>Cat_Results[[#This Row],[TotalLossInOriginalCurrency]] / INDEX(Exchange_Rate[Exchange Rate], MATCH(Cat_Results[[#This Row],[Currency]], Exchange_Rate[Currency], 0))</f>
        <v>1089058.1344933601</v>
      </c>
    </row>
    <row r="5383" spans="1:6" x14ac:dyDescent="0.3">
      <c r="A5383" s="1">
        <v>21625</v>
      </c>
      <c r="B5383" s="1">
        <v>269</v>
      </c>
      <c r="C5383" s="1">
        <f t="shared" si="84"/>
        <v>2.0000000000000002E-5</v>
      </c>
      <c r="D5383" s="1" t="s">
        <v>320</v>
      </c>
      <c r="E5383" s="4">
        <v>32.554891668260098</v>
      </c>
      <c r="F5383" s="66">
        <f>Cat_Results[[#This Row],[TotalLossInOriginalCurrency]] / INDEX(Exchange_Rate[Exchange Rate], MATCH(Cat_Results[[#This Row],[Currency]], Exchange_Rate[Currency], 0))</f>
        <v>32.554891668260098</v>
      </c>
    </row>
    <row r="5384" spans="1:6" x14ac:dyDescent="0.3">
      <c r="A5384" s="1">
        <v>21625</v>
      </c>
      <c r="B5384" s="1">
        <v>210</v>
      </c>
      <c r="C5384" s="1">
        <f t="shared" si="84"/>
        <v>2.0000000000000002E-5</v>
      </c>
      <c r="D5384" s="1" t="s">
        <v>321</v>
      </c>
      <c r="E5384" s="4">
        <v>1.5270014157957597E-2</v>
      </c>
      <c r="F5384" s="66">
        <f>Cat_Results[[#This Row],[TotalLossInOriginalCurrency]] / INDEX(Exchange_Rate[Exchange Rate], MATCH(Cat_Results[[#This Row],[Currency]], Exchange_Rate[Currency], 0))</f>
        <v>2.3923531174659701E-2</v>
      </c>
    </row>
    <row r="5385" spans="1:6" x14ac:dyDescent="0.3">
      <c r="A5385" s="1">
        <v>21634</v>
      </c>
      <c r="B5385" s="1">
        <v>248</v>
      </c>
      <c r="C5385" s="1">
        <f t="shared" si="84"/>
        <v>2.0000000000000002E-5</v>
      </c>
      <c r="D5385" s="1" t="s">
        <v>320</v>
      </c>
      <c r="E5385" s="4">
        <v>5.2364852279424702E-2</v>
      </c>
      <c r="F5385" s="66">
        <f>Cat_Results[[#This Row],[TotalLossInOriginalCurrency]] / INDEX(Exchange_Rate[Exchange Rate], MATCH(Cat_Results[[#This Row],[Currency]], Exchange_Rate[Currency], 0))</f>
        <v>5.2364852279424702E-2</v>
      </c>
    </row>
    <row r="5386" spans="1:6" x14ac:dyDescent="0.3">
      <c r="A5386" s="1">
        <v>21634</v>
      </c>
      <c r="B5386" s="1">
        <v>276</v>
      </c>
      <c r="C5386" s="1">
        <f t="shared" si="84"/>
        <v>2.0000000000000002E-5</v>
      </c>
      <c r="D5386" s="1" t="s">
        <v>322</v>
      </c>
      <c r="E5386" s="4">
        <v>5292969.5456868811</v>
      </c>
      <c r="F5386" s="66">
        <f>Cat_Results[[#This Row],[TotalLossInOriginalCurrency]] / INDEX(Exchange_Rate[Exchange Rate], MATCH(Cat_Results[[#This Row],[Currency]], Exchange_Rate[Currency], 0))</f>
        <v>6501354.6490344899</v>
      </c>
    </row>
    <row r="5387" spans="1:6" x14ac:dyDescent="0.3">
      <c r="A5387" s="1">
        <v>21642</v>
      </c>
      <c r="B5387" s="1">
        <v>205</v>
      </c>
      <c r="C5387" s="1">
        <f t="shared" si="84"/>
        <v>2.0000000000000002E-5</v>
      </c>
      <c r="D5387" s="1" t="s">
        <v>320</v>
      </c>
      <c r="E5387" s="4">
        <v>4.1832029819488499E-3</v>
      </c>
      <c r="F5387" s="66">
        <f>Cat_Results[[#This Row],[TotalLossInOriginalCurrency]] / INDEX(Exchange_Rate[Exchange Rate], MATCH(Cat_Results[[#This Row],[Currency]], Exchange_Rate[Currency], 0))</f>
        <v>4.1832029819488499E-3</v>
      </c>
    </row>
    <row r="5388" spans="1:6" x14ac:dyDescent="0.3">
      <c r="A5388" s="1">
        <v>21642</v>
      </c>
      <c r="B5388" s="1">
        <v>220</v>
      </c>
      <c r="C5388" s="1">
        <f t="shared" si="84"/>
        <v>2.0000000000000002E-5</v>
      </c>
      <c r="D5388" s="1" t="s">
        <v>320</v>
      </c>
      <c r="E5388" s="4">
        <v>186.131220143288</v>
      </c>
      <c r="F5388" s="66">
        <f>Cat_Results[[#This Row],[TotalLossInOriginalCurrency]] / INDEX(Exchange_Rate[Exchange Rate], MATCH(Cat_Results[[#This Row],[Currency]], Exchange_Rate[Currency], 0))</f>
        <v>186.131220143288</v>
      </c>
    </row>
    <row r="5389" spans="1:6" x14ac:dyDescent="0.3">
      <c r="A5389" s="1">
        <v>21642</v>
      </c>
      <c r="B5389" s="1">
        <v>230</v>
      </c>
      <c r="C5389" s="1">
        <f t="shared" si="84"/>
        <v>2.0000000000000002E-5</v>
      </c>
      <c r="D5389" s="1" t="s">
        <v>321</v>
      </c>
      <c r="E5389" s="4">
        <v>28875.396223705549</v>
      </c>
      <c r="F5389" s="66">
        <f>Cat_Results[[#This Row],[TotalLossInOriginalCurrency]] / INDEX(Exchange_Rate[Exchange Rate], MATCH(Cat_Results[[#This Row],[Currency]], Exchange_Rate[Currency], 0))</f>
        <v>45239.083251175398</v>
      </c>
    </row>
    <row r="5390" spans="1:6" x14ac:dyDescent="0.3">
      <c r="A5390" s="1">
        <v>21642</v>
      </c>
      <c r="B5390" s="1">
        <v>275</v>
      </c>
      <c r="C5390" s="1">
        <f t="shared" si="84"/>
        <v>2.0000000000000002E-5</v>
      </c>
      <c r="D5390" s="1" t="s">
        <v>320</v>
      </c>
      <c r="E5390" s="4">
        <v>285068.508599122</v>
      </c>
      <c r="F5390" s="66">
        <f>Cat_Results[[#This Row],[TotalLossInOriginalCurrency]] / INDEX(Exchange_Rate[Exchange Rate], MATCH(Cat_Results[[#This Row],[Currency]], Exchange_Rate[Currency], 0))</f>
        <v>285068.508599122</v>
      </c>
    </row>
    <row r="5391" spans="1:6" x14ac:dyDescent="0.3">
      <c r="A5391" s="1">
        <v>21644</v>
      </c>
      <c r="B5391" s="1">
        <v>194</v>
      </c>
      <c r="C5391" s="1">
        <f t="shared" si="84"/>
        <v>2.0000000000000002E-5</v>
      </c>
      <c r="D5391" s="1" t="s">
        <v>320</v>
      </c>
      <c r="E5391" s="4">
        <v>4.8610921949148199E-2</v>
      </c>
      <c r="F5391" s="66">
        <f>Cat_Results[[#This Row],[TotalLossInOriginalCurrency]] / INDEX(Exchange_Rate[Exchange Rate], MATCH(Cat_Results[[#This Row],[Currency]], Exchange_Rate[Currency], 0))</f>
        <v>4.8610921949148199E-2</v>
      </c>
    </row>
    <row r="5392" spans="1:6" x14ac:dyDescent="0.3">
      <c r="A5392" s="1">
        <v>21651</v>
      </c>
      <c r="B5392" s="1">
        <v>188</v>
      </c>
      <c r="C5392" s="1">
        <f t="shared" si="84"/>
        <v>2.0000000000000002E-5</v>
      </c>
      <c r="D5392" s="1" t="s">
        <v>320</v>
      </c>
      <c r="E5392" s="4">
        <v>616428.48341267405</v>
      </c>
      <c r="F5392" s="66">
        <f>Cat_Results[[#This Row],[TotalLossInOriginalCurrency]] / INDEX(Exchange_Rate[Exchange Rate], MATCH(Cat_Results[[#This Row],[Currency]], Exchange_Rate[Currency], 0))</f>
        <v>616428.48341267405</v>
      </c>
    </row>
    <row r="5393" spans="1:6" x14ac:dyDescent="0.3">
      <c r="A5393" s="1">
        <v>21652</v>
      </c>
      <c r="B5393" s="1">
        <v>193</v>
      </c>
      <c r="C5393" s="1">
        <f t="shared" si="84"/>
        <v>2.0000000000000002E-5</v>
      </c>
      <c r="D5393" s="1" t="s">
        <v>321</v>
      </c>
      <c r="E5393" s="4">
        <v>2.6151694836853466E-3</v>
      </c>
      <c r="F5393" s="66">
        <f>Cat_Results[[#This Row],[TotalLossInOriginalCurrency]] / INDEX(Exchange_Rate[Exchange Rate], MATCH(Cat_Results[[#This Row],[Currency]], Exchange_Rate[Currency], 0))</f>
        <v>4.0971860289573704E-3</v>
      </c>
    </row>
    <row r="5394" spans="1:6" x14ac:dyDescent="0.3">
      <c r="A5394" s="1">
        <v>21654</v>
      </c>
      <c r="B5394" s="1">
        <v>249</v>
      </c>
      <c r="C5394" s="1">
        <f t="shared" si="84"/>
        <v>2.0000000000000002E-5</v>
      </c>
      <c r="D5394" s="1" t="s">
        <v>320</v>
      </c>
      <c r="E5394" s="4">
        <v>250181.241713614</v>
      </c>
      <c r="F5394" s="66">
        <f>Cat_Results[[#This Row],[TotalLossInOriginalCurrency]] / INDEX(Exchange_Rate[Exchange Rate], MATCH(Cat_Results[[#This Row],[Currency]], Exchange_Rate[Currency], 0))</f>
        <v>250181.241713614</v>
      </c>
    </row>
    <row r="5395" spans="1:6" x14ac:dyDescent="0.3">
      <c r="A5395" s="1">
        <v>21656</v>
      </c>
      <c r="B5395" s="1">
        <v>241</v>
      </c>
      <c r="C5395" s="1">
        <f t="shared" si="84"/>
        <v>2.0000000000000002E-5</v>
      </c>
      <c r="D5395" s="1" t="s">
        <v>320</v>
      </c>
      <c r="E5395" s="4">
        <v>51699.592193903001</v>
      </c>
      <c r="F5395" s="66">
        <f>Cat_Results[[#This Row],[TotalLossInOriginalCurrency]] / INDEX(Exchange_Rate[Exchange Rate], MATCH(Cat_Results[[#This Row],[Currency]], Exchange_Rate[Currency], 0))</f>
        <v>51699.592193903001</v>
      </c>
    </row>
    <row r="5396" spans="1:6" x14ac:dyDescent="0.3">
      <c r="A5396" s="1">
        <v>21663</v>
      </c>
      <c r="B5396" s="1">
        <v>341</v>
      </c>
      <c r="C5396" s="1">
        <f t="shared" si="84"/>
        <v>2.0000000000000002E-5</v>
      </c>
      <c r="D5396" s="1" t="s">
        <v>320</v>
      </c>
      <c r="E5396" s="4">
        <v>6.0775130987167402E-3</v>
      </c>
      <c r="F5396" s="66">
        <f>Cat_Results[[#This Row],[TotalLossInOriginalCurrency]] / INDEX(Exchange_Rate[Exchange Rate], MATCH(Cat_Results[[#This Row],[Currency]], Exchange_Rate[Currency], 0))</f>
        <v>6.0775130987167402E-3</v>
      </c>
    </row>
    <row r="5397" spans="1:6" x14ac:dyDescent="0.3">
      <c r="A5397" s="1">
        <v>21663</v>
      </c>
      <c r="B5397" s="1">
        <v>273</v>
      </c>
      <c r="C5397" s="1">
        <f t="shared" si="84"/>
        <v>2.0000000000000002E-5</v>
      </c>
      <c r="D5397" s="1" t="s">
        <v>321</v>
      </c>
      <c r="E5397" s="4">
        <v>1.8832996219852152E-2</v>
      </c>
      <c r="F5397" s="66">
        <f>Cat_Results[[#This Row],[TotalLossInOriginalCurrency]] / INDEX(Exchange_Rate[Exchange Rate], MATCH(Cat_Results[[#This Row],[Currency]], Exchange_Rate[Currency], 0))</f>
        <v>2.9505655169487003E-2</v>
      </c>
    </row>
    <row r="5398" spans="1:6" x14ac:dyDescent="0.3">
      <c r="A5398" s="1">
        <v>21665</v>
      </c>
      <c r="B5398" s="1">
        <v>263</v>
      </c>
      <c r="C5398" s="1">
        <f t="shared" si="84"/>
        <v>2.0000000000000002E-5</v>
      </c>
      <c r="D5398" s="1" t="s">
        <v>321</v>
      </c>
      <c r="E5398" s="4">
        <v>0.20594773433977392</v>
      </c>
      <c r="F5398" s="66">
        <f>Cat_Results[[#This Row],[TotalLossInOriginalCurrency]] / INDEX(Exchange_Rate[Exchange Rate], MATCH(Cat_Results[[#This Row],[Currency]], Exchange_Rate[Currency], 0))</f>
        <v>0.32265831530094102</v>
      </c>
    </row>
    <row r="5399" spans="1:6" x14ac:dyDescent="0.3">
      <c r="A5399" s="1">
        <v>21670</v>
      </c>
      <c r="B5399" s="1">
        <v>237</v>
      </c>
      <c r="C5399" s="1">
        <f t="shared" si="84"/>
        <v>2.0000000000000002E-5</v>
      </c>
      <c r="D5399" s="1" t="s">
        <v>320</v>
      </c>
      <c r="E5399" s="4">
        <v>16.8934260606766</v>
      </c>
      <c r="F5399" s="66">
        <f>Cat_Results[[#This Row],[TotalLossInOriginalCurrency]] / INDEX(Exchange_Rate[Exchange Rate], MATCH(Cat_Results[[#This Row],[Currency]], Exchange_Rate[Currency], 0))</f>
        <v>16.8934260606766</v>
      </c>
    </row>
    <row r="5400" spans="1:6" x14ac:dyDescent="0.3">
      <c r="A5400" s="1">
        <v>21675</v>
      </c>
      <c r="B5400" s="1">
        <v>238</v>
      </c>
      <c r="C5400" s="1">
        <f t="shared" si="84"/>
        <v>2.0000000000000002E-5</v>
      </c>
      <c r="D5400" s="1" t="s">
        <v>320</v>
      </c>
      <c r="E5400" s="4">
        <v>3.1412109732627903E-2</v>
      </c>
      <c r="F5400" s="66">
        <f>Cat_Results[[#This Row],[TotalLossInOriginalCurrency]] / INDEX(Exchange_Rate[Exchange Rate], MATCH(Cat_Results[[#This Row],[Currency]], Exchange_Rate[Currency], 0))</f>
        <v>3.1412109732627903E-2</v>
      </c>
    </row>
    <row r="5401" spans="1:6" x14ac:dyDescent="0.3">
      <c r="A5401" s="1">
        <v>21679</v>
      </c>
      <c r="B5401" s="1">
        <v>300</v>
      </c>
      <c r="C5401" s="1">
        <f t="shared" si="84"/>
        <v>2.0000000000000002E-5</v>
      </c>
      <c r="D5401" s="1" t="s">
        <v>320</v>
      </c>
      <c r="E5401" s="4">
        <v>30870.034018734601</v>
      </c>
      <c r="F5401" s="66">
        <f>Cat_Results[[#This Row],[TotalLossInOriginalCurrency]] / INDEX(Exchange_Rate[Exchange Rate], MATCH(Cat_Results[[#This Row],[Currency]], Exchange_Rate[Currency], 0))</f>
        <v>30870.034018734601</v>
      </c>
    </row>
    <row r="5402" spans="1:6" x14ac:dyDescent="0.3">
      <c r="A5402" s="1">
        <v>21681</v>
      </c>
      <c r="B5402" s="1">
        <v>249</v>
      </c>
      <c r="C5402" s="1">
        <f t="shared" si="84"/>
        <v>2.0000000000000002E-5</v>
      </c>
      <c r="D5402" s="1" t="s">
        <v>320</v>
      </c>
      <c r="E5402" s="4">
        <v>831848.72314171505</v>
      </c>
      <c r="F5402" s="66">
        <f>Cat_Results[[#This Row],[TotalLossInOriginalCurrency]] / INDEX(Exchange_Rate[Exchange Rate], MATCH(Cat_Results[[#This Row],[Currency]], Exchange_Rate[Currency], 0))</f>
        <v>831848.72314171505</v>
      </c>
    </row>
    <row r="5403" spans="1:6" x14ac:dyDescent="0.3">
      <c r="A5403" s="1">
        <v>21683</v>
      </c>
      <c r="B5403" s="1">
        <v>254</v>
      </c>
      <c r="C5403" s="1">
        <f t="shared" si="84"/>
        <v>2.0000000000000002E-5</v>
      </c>
      <c r="D5403" s="1" t="s">
        <v>321</v>
      </c>
      <c r="E5403" s="4">
        <v>7795662.6049038116</v>
      </c>
      <c r="F5403" s="66">
        <f>Cat_Results[[#This Row],[TotalLossInOriginalCurrency]] / INDEX(Exchange_Rate[Exchange Rate], MATCH(Cat_Results[[#This Row],[Currency]], Exchange_Rate[Currency], 0))</f>
        <v>12213464.599726999</v>
      </c>
    </row>
    <row r="5404" spans="1:6" x14ac:dyDescent="0.3">
      <c r="A5404" s="1">
        <v>21690</v>
      </c>
      <c r="B5404" s="1">
        <v>220</v>
      </c>
      <c r="C5404" s="1">
        <f t="shared" si="84"/>
        <v>2.0000000000000002E-5</v>
      </c>
      <c r="D5404" s="1" t="s">
        <v>320</v>
      </c>
      <c r="E5404" s="4">
        <v>0.118552522336472</v>
      </c>
      <c r="F5404" s="66">
        <f>Cat_Results[[#This Row],[TotalLossInOriginalCurrency]] / INDEX(Exchange_Rate[Exchange Rate], MATCH(Cat_Results[[#This Row],[Currency]], Exchange_Rate[Currency], 0))</f>
        <v>0.118552522336472</v>
      </c>
    </row>
    <row r="5405" spans="1:6" x14ac:dyDescent="0.3">
      <c r="A5405" s="1">
        <v>21693</v>
      </c>
      <c r="B5405" s="1">
        <v>305</v>
      </c>
      <c r="C5405" s="1">
        <f t="shared" si="84"/>
        <v>2.0000000000000002E-5</v>
      </c>
      <c r="D5405" s="1" t="s">
        <v>323</v>
      </c>
      <c r="E5405" s="4">
        <v>6.3531164735611559E-2</v>
      </c>
      <c r="F5405" s="66">
        <f>Cat_Results[[#This Row],[TotalLossInOriginalCurrency]] / INDEX(Exchange_Rate[Exchange Rate], MATCH(Cat_Results[[#This Row],[Currency]], Exchange_Rate[Currency], 0))</f>
        <v>8.0093741416931196E-4</v>
      </c>
    </row>
    <row r="5406" spans="1:6" x14ac:dyDescent="0.3">
      <c r="A5406" s="1">
        <v>21693</v>
      </c>
      <c r="B5406" s="1">
        <v>260</v>
      </c>
      <c r="C5406" s="1">
        <f t="shared" si="84"/>
        <v>2.0000000000000002E-5</v>
      </c>
      <c r="D5406" s="1" t="s">
        <v>320</v>
      </c>
      <c r="E5406" s="4">
        <v>7629227.3874314604</v>
      </c>
      <c r="F5406" s="66">
        <f>Cat_Results[[#This Row],[TotalLossInOriginalCurrency]] / INDEX(Exchange_Rate[Exchange Rate], MATCH(Cat_Results[[#This Row],[Currency]], Exchange_Rate[Currency], 0))</f>
        <v>7629227.3874314604</v>
      </c>
    </row>
    <row r="5407" spans="1:6" x14ac:dyDescent="0.3">
      <c r="A5407" s="1">
        <v>21694</v>
      </c>
      <c r="B5407" s="1">
        <v>258</v>
      </c>
      <c r="C5407" s="1">
        <f t="shared" si="84"/>
        <v>2.0000000000000002E-5</v>
      </c>
      <c r="D5407" s="1" t="s">
        <v>320</v>
      </c>
      <c r="E5407" s="4">
        <v>5768839.55470079</v>
      </c>
      <c r="F5407" s="66">
        <f>Cat_Results[[#This Row],[TotalLossInOriginalCurrency]] / INDEX(Exchange_Rate[Exchange Rate], MATCH(Cat_Results[[#This Row],[Currency]], Exchange_Rate[Currency], 0))</f>
        <v>5768839.55470079</v>
      </c>
    </row>
    <row r="5408" spans="1:6" x14ac:dyDescent="0.3">
      <c r="A5408" s="1">
        <v>21696</v>
      </c>
      <c r="B5408" s="1">
        <v>263</v>
      </c>
      <c r="C5408" s="1">
        <f t="shared" si="84"/>
        <v>2.0000000000000002E-5</v>
      </c>
      <c r="D5408" s="1" t="s">
        <v>320</v>
      </c>
      <c r="E5408" s="4">
        <v>73.141859799623504</v>
      </c>
      <c r="F5408" s="66">
        <f>Cat_Results[[#This Row],[TotalLossInOriginalCurrency]] / INDEX(Exchange_Rate[Exchange Rate], MATCH(Cat_Results[[#This Row],[Currency]], Exchange_Rate[Currency], 0))</f>
        <v>73.141859799623504</v>
      </c>
    </row>
    <row r="5409" spans="1:6" x14ac:dyDescent="0.3">
      <c r="A5409" s="1">
        <v>21698</v>
      </c>
      <c r="B5409" s="1">
        <v>218</v>
      </c>
      <c r="C5409" s="1">
        <f t="shared" si="84"/>
        <v>2.0000000000000002E-5</v>
      </c>
      <c r="D5409" s="1" t="s">
        <v>320</v>
      </c>
      <c r="E5409" s="4">
        <v>24825.207918325301</v>
      </c>
      <c r="F5409" s="66">
        <f>Cat_Results[[#This Row],[TotalLossInOriginalCurrency]] / INDEX(Exchange_Rate[Exchange Rate], MATCH(Cat_Results[[#This Row],[Currency]], Exchange_Rate[Currency], 0))</f>
        <v>24825.207918325301</v>
      </c>
    </row>
    <row r="5410" spans="1:6" x14ac:dyDescent="0.3">
      <c r="A5410" s="1">
        <v>21698</v>
      </c>
      <c r="B5410" s="1">
        <v>229</v>
      </c>
      <c r="C5410" s="1">
        <f t="shared" si="84"/>
        <v>2.0000000000000002E-5</v>
      </c>
      <c r="D5410" s="1" t="s">
        <v>320</v>
      </c>
      <c r="E5410" s="4">
        <v>9.2445686459541303E-3</v>
      </c>
      <c r="F5410" s="66">
        <f>Cat_Results[[#This Row],[TotalLossInOriginalCurrency]] / INDEX(Exchange_Rate[Exchange Rate], MATCH(Cat_Results[[#This Row],[Currency]], Exchange_Rate[Currency], 0))</f>
        <v>9.2445686459541303E-3</v>
      </c>
    </row>
    <row r="5411" spans="1:6" x14ac:dyDescent="0.3">
      <c r="A5411" s="1">
        <v>21699</v>
      </c>
      <c r="B5411" s="1">
        <v>254</v>
      </c>
      <c r="C5411" s="1">
        <f t="shared" si="84"/>
        <v>2.0000000000000002E-5</v>
      </c>
      <c r="D5411" s="1" t="s">
        <v>321</v>
      </c>
      <c r="E5411" s="4">
        <v>6.6328809238110527E-3</v>
      </c>
      <c r="F5411" s="66">
        <f>Cat_Results[[#This Row],[TotalLossInOriginalCurrency]] / INDEX(Exchange_Rate[Exchange Rate], MATCH(Cat_Results[[#This Row],[Currency]], Exchange_Rate[Currency], 0))</f>
        <v>1.0391734540462501E-2</v>
      </c>
    </row>
    <row r="5412" spans="1:6" x14ac:dyDescent="0.3">
      <c r="A5412" s="1">
        <v>21700</v>
      </c>
      <c r="B5412" s="1">
        <v>177</v>
      </c>
      <c r="C5412" s="1">
        <f t="shared" si="84"/>
        <v>2.0000000000000002E-5</v>
      </c>
      <c r="D5412" s="1" t="s">
        <v>320</v>
      </c>
      <c r="E5412" s="4">
        <v>713595.55488495901</v>
      </c>
      <c r="F5412" s="66">
        <f>Cat_Results[[#This Row],[TotalLossInOriginalCurrency]] / INDEX(Exchange_Rate[Exchange Rate], MATCH(Cat_Results[[#This Row],[Currency]], Exchange_Rate[Currency], 0))</f>
        <v>713595.55488495901</v>
      </c>
    </row>
    <row r="5413" spans="1:6" x14ac:dyDescent="0.3">
      <c r="A5413" s="1">
        <v>21700</v>
      </c>
      <c r="B5413" s="1">
        <v>223</v>
      </c>
      <c r="C5413" s="1">
        <f t="shared" si="84"/>
        <v>2.0000000000000002E-5</v>
      </c>
      <c r="D5413" s="1" t="s">
        <v>320</v>
      </c>
      <c r="E5413" s="4">
        <v>1729.0524126253999</v>
      </c>
      <c r="F5413" s="66">
        <f>Cat_Results[[#This Row],[TotalLossInOriginalCurrency]] / INDEX(Exchange_Rate[Exchange Rate], MATCH(Cat_Results[[#This Row],[Currency]], Exchange_Rate[Currency], 0))</f>
        <v>1729.0524126253999</v>
      </c>
    </row>
    <row r="5414" spans="1:6" x14ac:dyDescent="0.3">
      <c r="A5414" s="1">
        <v>21707</v>
      </c>
      <c r="B5414" s="1">
        <v>218</v>
      </c>
      <c r="C5414" s="1">
        <f t="shared" si="84"/>
        <v>2.0000000000000002E-5</v>
      </c>
      <c r="D5414" s="1" t="s">
        <v>321</v>
      </c>
      <c r="E5414" s="4">
        <v>1.956860492527919E-2</v>
      </c>
      <c r="F5414" s="66">
        <f>Cat_Results[[#This Row],[TotalLossInOriginalCurrency]] / INDEX(Exchange_Rate[Exchange Rate], MATCH(Cat_Results[[#This Row],[Currency]], Exchange_Rate[Currency], 0))</f>
        <v>3.0658133327960996E-2</v>
      </c>
    </row>
    <row r="5415" spans="1:6" x14ac:dyDescent="0.3">
      <c r="A5415" s="1">
        <v>21711</v>
      </c>
      <c r="B5415" s="1">
        <v>274</v>
      </c>
      <c r="C5415" s="1">
        <f t="shared" si="84"/>
        <v>2.0000000000000002E-5</v>
      </c>
      <c r="D5415" s="1" t="s">
        <v>321</v>
      </c>
      <c r="E5415" s="4">
        <v>498286.52185050934</v>
      </c>
      <c r="F5415" s="66">
        <f>Cat_Results[[#This Row],[TotalLossInOriginalCurrency]] / INDEX(Exchange_Rate[Exchange Rate], MATCH(Cat_Results[[#This Row],[Currency]], Exchange_Rate[Currency], 0))</f>
        <v>780665.49356741703</v>
      </c>
    </row>
    <row r="5416" spans="1:6" x14ac:dyDescent="0.3">
      <c r="A5416" s="1">
        <v>21711</v>
      </c>
      <c r="B5416" s="1">
        <v>260</v>
      </c>
      <c r="C5416" s="1">
        <f t="shared" si="84"/>
        <v>2.0000000000000002E-5</v>
      </c>
      <c r="D5416" s="1" t="s">
        <v>320</v>
      </c>
      <c r="E5416" s="4">
        <v>78320.721490931202</v>
      </c>
      <c r="F5416" s="66">
        <f>Cat_Results[[#This Row],[TotalLossInOriginalCurrency]] / INDEX(Exchange_Rate[Exchange Rate], MATCH(Cat_Results[[#This Row],[Currency]], Exchange_Rate[Currency], 0))</f>
        <v>78320.721490931202</v>
      </c>
    </row>
    <row r="5417" spans="1:6" x14ac:dyDescent="0.3">
      <c r="A5417" s="1">
        <v>21714</v>
      </c>
      <c r="B5417" s="1">
        <v>231</v>
      </c>
      <c r="C5417" s="1">
        <f t="shared" si="84"/>
        <v>2.0000000000000002E-5</v>
      </c>
      <c r="D5417" s="1" t="s">
        <v>322</v>
      </c>
      <c r="E5417" s="4">
        <v>1.6063558745417785E-2</v>
      </c>
      <c r="F5417" s="66">
        <f>Cat_Results[[#This Row],[TotalLossInOriginalCurrency]] / INDEX(Exchange_Rate[Exchange Rate], MATCH(Cat_Results[[#This Row],[Currency]], Exchange_Rate[Currency], 0))</f>
        <v>1.9730869680643099E-2</v>
      </c>
    </row>
    <row r="5418" spans="1:6" x14ac:dyDescent="0.3">
      <c r="A5418" s="1">
        <v>21714</v>
      </c>
      <c r="B5418" s="1">
        <v>224</v>
      </c>
      <c r="C5418" s="1">
        <f t="shared" si="84"/>
        <v>2.0000000000000002E-5</v>
      </c>
      <c r="D5418" s="1" t="s">
        <v>320</v>
      </c>
      <c r="E5418" s="4">
        <v>3417.46825258032</v>
      </c>
      <c r="F5418" s="66">
        <f>Cat_Results[[#This Row],[TotalLossInOriginalCurrency]] / INDEX(Exchange_Rate[Exchange Rate], MATCH(Cat_Results[[#This Row],[Currency]], Exchange_Rate[Currency], 0))</f>
        <v>3417.46825258032</v>
      </c>
    </row>
    <row r="5419" spans="1:6" x14ac:dyDescent="0.3">
      <c r="A5419" s="1">
        <v>21731</v>
      </c>
      <c r="B5419" s="1">
        <v>204</v>
      </c>
      <c r="C5419" s="1">
        <f t="shared" si="84"/>
        <v>2.0000000000000002E-5</v>
      </c>
      <c r="D5419" s="1" t="s">
        <v>320</v>
      </c>
      <c r="E5419" s="4">
        <v>8.0093741416931196E-4</v>
      </c>
      <c r="F5419" s="66">
        <f>Cat_Results[[#This Row],[TotalLossInOriginalCurrency]] / INDEX(Exchange_Rate[Exchange Rate], MATCH(Cat_Results[[#This Row],[Currency]], Exchange_Rate[Currency], 0))</f>
        <v>8.0093741416931196E-4</v>
      </c>
    </row>
    <row r="5420" spans="1:6" x14ac:dyDescent="0.3">
      <c r="A5420" s="1">
        <v>21732</v>
      </c>
      <c r="B5420" s="1">
        <v>229</v>
      </c>
      <c r="C5420" s="1">
        <f t="shared" si="84"/>
        <v>2.0000000000000002E-5</v>
      </c>
      <c r="D5420" s="1" t="s">
        <v>321</v>
      </c>
      <c r="E5420" s="4">
        <v>2918167.4914776674</v>
      </c>
      <c r="F5420" s="66">
        <f>Cat_Results[[#This Row],[TotalLossInOriginalCurrency]] / INDEX(Exchange_Rate[Exchange Rate], MATCH(Cat_Results[[#This Row],[Currency]], Exchange_Rate[Currency], 0))</f>
        <v>4571893.0076343901</v>
      </c>
    </row>
    <row r="5421" spans="1:6" x14ac:dyDescent="0.3">
      <c r="A5421" s="1">
        <v>21734</v>
      </c>
      <c r="B5421" s="1">
        <v>315</v>
      </c>
      <c r="C5421" s="1">
        <f t="shared" si="84"/>
        <v>2.0000000000000002E-5</v>
      </c>
      <c r="D5421" s="1" t="s">
        <v>321</v>
      </c>
      <c r="E5421" s="4">
        <v>5625.5773253028137</v>
      </c>
      <c r="F5421" s="66">
        <f>Cat_Results[[#This Row],[TotalLossInOriginalCurrency]] / INDEX(Exchange_Rate[Exchange Rate], MATCH(Cat_Results[[#This Row],[Currency]], Exchange_Rate[Currency], 0))</f>
        <v>8813.5919931158405</v>
      </c>
    </row>
    <row r="5422" spans="1:6" x14ac:dyDescent="0.3">
      <c r="A5422" s="1">
        <v>21750</v>
      </c>
      <c r="B5422" s="1">
        <v>234</v>
      </c>
      <c r="C5422" s="1">
        <f t="shared" si="84"/>
        <v>2.0000000000000002E-5</v>
      </c>
      <c r="D5422" s="1" t="s">
        <v>321</v>
      </c>
      <c r="E5422" s="4">
        <v>717.78851257648444</v>
      </c>
      <c r="F5422" s="66">
        <f>Cat_Results[[#This Row],[TotalLossInOriginalCurrency]] / INDEX(Exchange_Rate[Exchange Rate], MATCH(Cat_Results[[#This Row],[Currency]], Exchange_Rate[Currency], 0))</f>
        <v>1124.5592623427499</v>
      </c>
    </row>
    <row r="5423" spans="1:6" x14ac:dyDescent="0.3">
      <c r="A5423" s="1">
        <v>21753</v>
      </c>
      <c r="B5423" s="1">
        <v>221</v>
      </c>
      <c r="C5423" s="1">
        <f t="shared" si="84"/>
        <v>2.0000000000000002E-5</v>
      </c>
      <c r="D5423" s="1" t="s">
        <v>320</v>
      </c>
      <c r="E5423" s="4">
        <v>15383.214184239499</v>
      </c>
      <c r="F5423" s="66">
        <f>Cat_Results[[#This Row],[TotalLossInOriginalCurrency]] / INDEX(Exchange_Rate[Exchange Rate], MATCH(Cat_Results[[#This Row],[Currency]], Exchange_Rate[Currency], 0))</f>
        <v>15383.214184239499</v>
      </c>
    </row>
    <row r="5424" spans="1:6" x14ac:dyDescent="0.3">
      <c r="A5424" s="1">
        <v>21756</v>
      </c>
      <c r="B5424" s="1">
        <v>231</v>
      </c>
      <c r="C5424" s="1">
        <f t="shared" si="84"/>
        <v>2.0000000000000002E-5</v>
      </c>
      <c r="D5424" s="1" t="s">
        <v>320</v>
      </c>
      <c r="E5424" s="4">
        <v>6.5166503190994295E-4</v>
      </c>
      <c r="F5424" s="66">
        <f>Cat_Results[[#This Row],[TotalLossInOriginalCurrency]] / INDEX(Exchange_Rate[Exchange Rate], MATCH(Cat_Results[[#This Row],[Currency]], Exchange_Rate[Currency], 0))</f>
        <v>6.5166503190994295E-4</v>
      </c>
    </row>
    <row r="5425" spans="1:6" x14ac:dyDescent="0.3">
      <c r="A5425" s="1">
        <v>21762</v>
      </c>
      <c r="B5425" s="1">
        <v>243</v>
      </c>
      <c r="C5425" s="1">
        <f t="shared" si="84"/>
        <v>2.0000000000000002E-5</v>
      </c>
      <c r="D5425" s="1" t="s">
        <v>321</v>
      </c>
      <c r="E5425" s="4">
        <v>4179852.8300969726</v>
      </c>
      <c r="F5425" s="66">
        <f>Cat_Results[[#This Row],[TotalLossInOriginalCurrency]] / INDEX(Exchange_Rate[Exchange Rate], MATCH(Cat_Results[[#This Row],[Currency]], Exchange_Rate[Currency], 0))</f>
        <v>6548575.4271029001</v>
      </c>
    </row>
    <row r="5426" spans="1:6" x14ac:dyDescent="0.3">
      <c r="A5426" s="1">
        <v>21768</v>
      </c>
      <c r="B5426" s="1">
        <v>254</v>
      </c>
      <c r="C5426" s="1">
        <f t="shared" si="84"/>
        <v>2.0000000000000002E-5</v>
      </c>
      <c r="D5426" s="1" t="s">
        <v>320</v>
      </c>
      <c r="E5426" s="4">
        <v>0.64020333811640695</v>
      </c>
      <c r="F5426" s="66">
        <f>Cat_Results[[#This Row],[TotalLossInOriginalCurrency]] / INDEX(Exchange_Rate[Exchange Rate], MATCH(Cat_Results[[#This Row],[Currency]], Exchange_Rate[Currency], 0))</f>
        <v>0.64020333811640695</v>
      </c>
    </row>
    <row r="5427" spans="1:6" x14ac:dyDescent="0.3">
      <c r="A5427" s="1">
        <v>21771</v>
      </c>
      <c r="B5427" s="1">
        <v>227</v>
      </c>
      <c r="C5427" s="1">
        <f t="shared" si="84"/>
        <v>2.0000000000000002E-5</v>
      </c>
      <c r="D5427" s="1" t="s">
        <v>320</v>
      </c>
      <c r="E5427" s="4">
        <v>438828.93950229097</v>
      </c>
      <c r="F5427" s="66">
        <f>Cat_Results[[#This Row],[TotalLossInOriginalCurrency]] / INDEX(Exchange_Rate[Exchange Rate], MATCH(Cat_Results[[#This Row],[Currency]], Exchange_Rate[Currency], 0))</f>
        <v>438828.93950229097</v>
      </c>
    </row>
    <row r="5428" spans="1:6" x14ac:dyDescent="0.3">
      <c r="A5428" s="1">
        <v>21774</v>
      </c>
      <c r="B5428" s="1">
        <v>211</v>
      </c>
      <c r="C5428" s="1">
        <f t="shared" si="84"/>
        <v>2.0000000000000002E-5</v>
      </c>
      <c r="D5428" s="1" t="s">
        <v>322</v>
      </c>
      <c r="E5428" s="4">
        <v>452508.32469913183</v>
      </c>
      <c r="F5428" s="66">
        <f>Cat_Results[[#This Row],[TotalLossInOriginalCurrency]] / INDEX(Exchange_Rate[Exchange Rate], MATCH(Cat_Results[[#This Row],[Currency]], Exchange_Rate[Currency], 0))</f>
        <v>555815.98857050098</v>
      </c>
    </row>
    <row r="5429" spans="1:6" x14ac:dyDescent="0.3">
      <c r="A5429" s="1">
        <v>21775</v>
      </c>
      <c r="B5429" s="1">
        <v>261</v>
      </c>
      <c r="C5429" s="1">
        <f t="shared" si="84"/>
        <v>2.0000000000000002E-5</v>
      </c>
      <c r="D5429" s="1" t="s">
        <v>321</v>
      </c>
      <c r="E5429" s="4">
        <v>2171541.8713695509</v>
      </c>
      <c r="F5429" s="66">
        <f>Cat_Results[[#This Row],[TotalLossInOriginalCurrency]] / INDEX(Exchange_Rate[Exchange Rate], MATCH(Cat_Results[[#This Row],[Currency]], Exchange_Rate[Currency], 0))</f>
        <v>3402154.6489343196</v>
      </c>
    </row>
    <row r="5430" spans="1:6" x14ac:dyDescent="0.3">
      <c r="A5430" s="1">
        <v>21775</v>
      </c>
      <c r="B5430" s="1">
        <v>242</v>
      </c>
      <c r="C5430" s="1">
        <f t="shared" si="84"/>
        <v>2.0000000000000002E-5</v>
      </c>
      <c r="D5430" s="1" t="s">
        <v>321</v>
      </c>
      <c r="E5430" s="4">
        <v>0.36448110462657968</v>
      </c>
      <c r="F5430" s="66">
        <f>Cat_Results[[#This Row],[TotalLossInOriginalCurrency]] / INDEX(Exchange_Rate[Exchange Rate], MATCH(Cat_Results[[#This Row],[Currency]], Exchange_Rate[Currency], 0))</f>
        <v>0.57103254646062895</v>
      </c>
    </row>
    <row r="5431" spans="1:6" x14ac:dyDescent="0.3">
      <c r="A5431" s="1">
        <v>21776</v>
      </c>
      <c r="B5431" s="1">
        <v>213</v>
      </c>
      <c r="C5431" s="1">
        <f t="shared" si="84"/>
        <v>2.0000000000000002E-5</v>
      </c>
      <c r="D5431" s="1" t="s">
        <v>320</v>
      </c>
      <c r="E5431" s="4">
        <v>0.20708411931991599</v>
      </c>
      <c r="F5431" s="66">
        <f>Cat_Results[[#This Row],[TotalLossInOriginalCurrency]] / INDEX(Exchange_Rate[Exchange Rate], MATCH(Cat_Results[[#This Row],[Currency]], Exchange_Rate[Currency], 0))</f>
        <v>0.20708411931991599</v>
      </c>
    </row>
    <row r="5432" spans="1:6" x14ac:dyDescent="0.3">
      <c r="A5432" s="1">
        <v>21788</v>
      </c>
      <c r="B5432" s="1">
        <v>255</v>
      </c>
      <c r="C5432" s="1">
        <f t="shared" si="84"/>
        <v>2.0000000000000002E-5</v>
      </c>
      <c r="D5432" s="1" t="s">
        <v>320</v>
      </c>
      <c r="E5432" s="4">
        <v>3252.54282861203</v>
      </c>
      <c r="F5432" s="66">
        <f>Cat_Results[[#This Row],[TotalLossInOriginalCurrency]] / INDEX(Exchange_Rate[Exchange Rate], MATCH(Cat_Results[[#This Row],[Currency]], Exchange_Rate[Currency], 0))</f>
        <v>3252.54282861203</v>
      </c>
    </row>
    <row r="5433" spans="1:6" x14ac:dyDescent="0.3">
      <c r="A5433" s="1">
        <v>21793</v>
      </c>
      <c r="B5433" s="1">
        <v>245</v>
      </c>
      <c r="C5433" s="1">
        <f t="shared" si="84"/>
        <v>2.0000000000000002E-5</v>
      </c>
      <c r="D5433" s="1" t="s">
        <v>321</v>
      </c>
      <c r="E5433" s="4">
        <v>122.59922524884846</v>
      </c>
      <c r="F5433" s="66">
        <f>Cat_Results[[#This Row],[TotalLossInOriginalCurrency]] / INDEX(Exchange_Rate[Exchange Rate], MATCH(Cat_Results[[#This Row],[Currency]], Exchange_Rate[Currency], 0))</f>
        <v>192.076206144281</v>
      </c>
    </row>
    <row r="5434" spans="1:6" x14ac:dyDescent="0.3">
      <c r="A5434" s="1">
        <v>21794</v>
      </c>
      <c r="B5434" s="1">
        <v>201</v>
      </c>
      <c r="C5434" s="1">
        <f t="shared" si="84"/>
        <v>2.0000000000000002E-5</v>
      </c>
      <c r="D5434" s="1" t="s">
        <v>320</v>
      </c>
      <c r="E5434" s="4">
        <v>595900.109629618</v>
      </c>
      <c r="F5434" s="66">
        <f>Cat_Results[[#This Row],[TotalLossInOriginalCurrency]] / INDEX(Exchange_Rate[Exchange Rate], MATCH(Cat_Results[[#This Row],[Currency]], Exchange_Rate[Currency], 0))</f>
        <v>595900.109629618</v>
      </c>
    </row>
    <row r="5435" spans="1:6" x14ac:dyDescent="0.3">
      <c r="A5435" s="1">
        <v>21795</v>
      </c>
      <c r="B5435" s="1">
        <v>259</v>
      </c>
      <c r="C5435" s="1">
        <f t="shared" si="84"/>
        <v>2.0000000000000002E-5</v>
      </c>
      <c r="D5435" s="1" t="s">
        <v>320</v>
      </c>
      <c r="E5435" s="4">
        <v>19084.27603012</v>
      </c>
      <c r="F5435" s="66">
        <f>Cat_Results[[#This Row],[TotalLossInOriginalCurrency]] / INDEX(Exchange_Rate[Exchange Rate], MATCH(Cat_Results[[#This Row],[Currency]], Exchange_Rate[Currency], 0))</f>
        <v>19084.27603012</v>
      </c>
    </row>
    <row r="5436" spans="1:6" x14ac:dyDescent="0.3">
      <c r="A5436" s="1">
        <v>21795</v>
      </c>
      <c r="B5436" s="1">
        <v>250</v>
      </c>
      <c r="C5436" s="1">
        <f t="shared" si="84"/>
        <v>2.0000000000000002E-5</v>
      </c>
      <c r="D5436" s="1" t="s">
        <v>320</v>
      </c>
      <c r="E5436" s="4">
        <v>462017.91080762103</v>
      </c>
      <c r="F5436" s="66">
        <f>Cat_Results[[#This Row],[TotalLossInOriginalCurrency]] / INDEX(Exchange_Rate[Exchange Rate], MATCH(Cat_Results[[#This Row],[Currency]], Exchange_Rate[Currency], 0))</f>
        <v>462017.91080762103</v>
      </c>
    </row>
    <row r="5437" spans="1:6" x14ac:dyDescent="0.3">
      <c r="A5437" s="1">
        <v>21796</v>
      </c>
      <c r="B5437" s="1">
        <v>225</v>
      </c>
      <c r="C5437" s="1">
        <f t="shared" si="84"/>
        <v>2.0000000000000002E-5</v>
      </c>
      <c r="D5437" s="1" t="s">
        <v>320</v>
      </c>
      <c r="E5437" s="4">
        <v>4442001.1434134096</v>
      </c>
      <c r="F5437" s="66">
        <f>Cat_Results[[#This Row],[TotalLossInOriginalCurrency]] / INDEX(Exchange_Rate[Exchange Rate], MATCH(Cat_Results[[#This Row],[Currency]], Exchange_Rate[Currency], 0))</f>
        <v>4442001.1434134096</v>
      </c>
    </row>
    <row r="5438" spans="1:6" x14ac:dyDescent="0.3">
      <c r="A5438" s="1">
        <v>21797</v>
      </c>
      <c r="B5438" s="1">
        <v>276</v>
      </c>
      <c r="C5438" s="1">
        <f t="shared" si="84"/>
        <v>2.0000000000000002E-5</v>
      </c>
      <c r="D5438" s="1" t="s">
        <v>320</v>
      </c>
      <c r="E5438" s="4">
        <v>0.69265726953744899</v>
      </c>
      <c r="F5438" s="66">
        <f>Cat_Results[[#This Row],[TotalLossInOriginalCurrency]] / INDEX(Exchange_Rate[Exchange Rate], MATCH(Cat_Results[[#This Row],[Currency]], Exchange_Rate[Currency], 0))</f>
        <v>0.69265726953744899</v>
      </c>
    </row>
    <row r="5439" spans="1:6" x14ac:dyDescent="0.3">
      <c r="A5439" s="1">
        <v>21797</v>
      </c>
      <c r="B5439" s="1">
        <v>339</v>
      </c>
      <c r="C5439" s="1">
        <f t="shared" si="84"/>
        <v>2.0000000000000002E-5</v>
      </c>
      <c r="D5439" s="1" t="s">
        <v>320</v>
      </c>
      <c r="E5439" s="4">
        <v>6.0775130987167402E-3</v>
      </c>
      <c r="F5439" s="66">
        <f>Cat_Results[[#This Row],[TotalLossInOriginalCurrency]] / INDEX(Exchange_Rate[Exchange Rate], MATCH(Cat_Results[[#This Row],[Currency]], Exchange_Rate[Currency], 0))</f>
        <v>6.0775130987167402E-3</v>
      </c>
    </row>
    <row r="5440" spans="1:6" x14ac:dyDescent="0.3">
      <c r="A5440" s="1">
        <v>21797</v>
      </c>
      <c r="B5440" s="1">
        <v>247</v>
      </c>
      <c r="C5440" s="1">
        <f t="shared" si="84"/>
        <v>2.0000000000000002E-5</v>
      </c>
      <c r="D5440" s="1" t="s">
        <v>322</v>
      </c>
      <c r="E5440" s="4">
        <v>0.6821071579727972</v>
      </c>
      <c r="F5440" s="66">
        <f>Cat_Results[[#This Row],[TotalLossInOriginalCurrency]] / INDEX(Exchange_Rate[Exchange Rate], MATCH(Cat_Results[[#This Row],[Currency]], Exchange_Rate[Currency], 0))</f>
        <v>0.83783224225044306</v>
      </c>
    </row>
    <row r="5441" spans="1:6" x14ac:dyDescent="0.3">
      <c r="A5441" s="1">
        <v>21800</v>
      </c>
      <c r="B5441" s="1">
        <v>264</v>
      </c>
      <c r="C5441" s="1">
        <f t="shared" si="84"/>
        <v>2.0000000000000002E-5</v>
      </c>
      <c r="D5441" s="1" t="s">
        <v>320</v>
      </c>
      <c r="E5441" s="4">
        <v>2299684.6337471702</v>
      </c>
      <c r="F5441" s="66">
        <f>Cat_Results[[#This Row],[TotalLossInOriginalCurrency]] / INDEX(Exchange_Rate[Exchange Rate], MATCH(Cat_Results[[#This Row],[Currency]], Exchange_Rate[Currency], 0))</f>
        <v>2299684.6337471702</v>
      </c>
    </row>
    <row r="5442" spans="1:6" x14ac:dyDescent="0.3">
      <c r="A5442" s="1">
        <v>21801</v>
      </c>
      <c r="B5442" s="1">
        <v>234</v>
      </c>
      <c r="C5442" s="1">
        <f t="shared" si="84"/>
        <v>2.0000000000000002E-5</v>
      </c>
      <c r="D5442" s="1" t="s">
        <v>321</v>
      </c>
      <c r="E5442" s="4">
        <v>0.10120568227573416</v>
      </c>
      <c r="F5442" s="66">
        <f>Cat_Results[[#This Row],[TotalLossInOriginalCurrency]] / INDEX(Exchange_Rate[Exchange Rate], MATCH(Cat_Results[[#This Row],[Currency]], Exchange_Rate[Currency], 0))</f>
        <v>0.15855894237756701</v>
      </c>
    </row>
    <row r="5443" spans="1:6" x14ac:dyDescent="0.3">
      <c r="A5443" s="1">
        <v>21820</v>
      </c>
      <c r="B5443" s="1">
        <v>217</v>
      </c>
      <c r="C5443" s="1">
        <f t="shared" si="84"/>
        <v>2.0000000000000002E-5</v>
      </c>
      <c r="D5443" s="1" t="s">
        <v>320</v>
      </c>
      <c r="E5443" s="4">
        <v>107749.288366288</v>
      </c>
      <c r="F5443" s="66">
        <f>Cat_Results[[#This Row],[TotalLossInOriginalCurrency]] / INDEX(Exchange_Rate[Exchange Rate], MATCH(Cat_Results[[#This Row],[Currency]], Exchange_Rate[Currency], 0))</f>
        <v>107749.288366288</v>
      </c>
    </row>
    <row r="5444" spans="1:6" x14ac:dyDescent="0.3">
      <c r="A5444" s="1">
        <v>21822</v>
      </c>
      <c r="B5444" s="1">
        <v>268</v>
      </c>
      <c r="C5444" s="1">
        <f t="shared" si="84"/>
        <v>2.0000000000000002E-5</v>
      </c>
      <c r="D5444" s="1" t="s">
        <v>321</v>
      </c>
      <c r="E5444" s="4">
        <v>36437.428944701358</v>
      </c>
      <c r="F5444" s="66">
        <f>Cat_Results[[#This Row],[TotalLossInOriginalCurrency]] / INDEX(Exchange_Rate[Exchange Rate], MATCH(Cat_Results[[#This Row],[Currency]], Exchange_Rate[Currency], 0))</f>
        <v>57086.519911884898</v>
      </c>
    </row>
    <row r="5445" spans="1:6" x14ac:dyDescent="0.3">
      <c r="A5445" s="1">
        <v>21825</v>
      </c>
      <c r="B5445" s="1">
        <v>229</v>
      </c>
      <c r="C5445" s="1">
        <f t="shared" si="84"/>
        <v>2.0000000000000002E-5</v>
      </c>
      <c r="D5445" s="1" t="s">
        <v>320</v>
      </c>
      <c r="E5445" s="4">
        <v>1.7061829566955599E-3</v>
      </c>
      <c r="F5445" s="66">
        <f>Cat_Results[[#This Row],[TotalLossInOriginalCurrency]] / INDEX(Exchange_Rate[Exchange Rate], MATCH(Cat_Results[[#This Row],[Currency]], Exchange_Rate[Currency], 0))</f>
        <v>1.7061829566955599E-3</v>
      </c>
    </row>
    <row r="5446" spans="1:6" x14ac:dyDescent="0.3">
      <c r="A5446" s="1">
        <v>21830</v>
      </c>
      <c r="B5446" s="1">
        <v>253</v>
      </c>
      <c r="C5446" s="1">
        <f t="shared" ref="C5446:C5509" si="85">1/50000</f>
        <v>2.0000000000000002E-5</v>
      </c>
      <c r="D5446" s="1" t="s">
        <v>320</v>
      </c>
      <c r="E5446" s="4">
        <v>1122.12207298726</v>
      </c>
      <c r="F5446" s="66">
        <f>Cat_Results[[#This Row],[TotalLossInOriginalCurrency]] / INDEX(Exchange_Rate[Exchange Rate], MATCH(Cat_Results[[#This Row],[Currency]], Exchange_Rate[Currency], 0))</f>
        <v>1122.12207298726</v>
      </c>
    </row>
    <row r="5447" spans="1:6" x14ac:dyDescent="0.3">
      <c r="A5447" s="1">
        <v>21833</v>
      </c>
      <c r="B5447" s="1">
        <v>249</v>
      </c>
      <c r="C5447" s="1">
        <f t="shared" si="85"/>
        <v>2.0000000000000002E-5</v>
      </c>
      <c r="D5447" s="1" t="s">
        <v>320</v>
      </c>
      <c r="E5447" s="4">
        <v>27080.619782228201</v>
      </c>
      <c r="F5447" s="66">
        <f>Cat_Results[[#This Row],[TotalLossInOriginalCurrency]] / INDEX(Exchange_Rate[Exchange Rate], MATCH(Cat_Results[[#This Row],[Currency]], Exchange_Rate[Currency], 0))</f>
        <v>27080.619782228201</v>
      </c>
    </row>
    <row r="5448" spans="1:6" x14ac:dyDescent="0.3">
      <c r="A5448" s="1">
        <v>21838</v>
      </c>
      <c r="B5448" s="1">
        <v>255</v>
      </c>
      <c r="C5448" s="1">
        <f t="shared" si="85"/>
        <v>2.0000000000000002E-5</v>
      </c>
      <c r="D5448" s="1" t="s">
        <v>320</v>
      </c>
      <c r="E5448" s="4">
        <v>965.30125704937302</v>
      </c>
      <c r="F5448" s="66">
        <f>Cat_Results[[#This Row],[TotalLossInOriginalCurrency]] / INDEX(Exchange_Rate[Exchange Rate], MATCH(Cat_Results[[#This Row],[Currency]], Exchange_Rate[Currency], 0))</f>
        <v>965.30125704937302</v>
      </c>
    </row>
    <row r="5449" spans="1:6" x14ac:dyDescent="0.3">
      <c r="A5449" s="1">
        <v>21838</v>
      </c>
      <c r="B5449" s="1">
        <v>204</v>
      </c>
      <c r="C5449" s="1">
        <f t="shared" si="85"/>
        <v>2.0000000000000002E-5</v>
      </c>
      <c r="D5449" s="1" t="s">
        <v>320</v>
      </c>
      <c r="E5449" s="4">
        <v>4.1832029819488499E-3</v>
      </c>
      <c r="F5449" s="66">
        <f>Cat_Results[[#This Row],[TotalLossInOriginalCurrency]] / INDEX(Exchange_Rate[Exchange Rate], MATCH(Cat_Results[[#This Row],[Currency]], Exchange_Rate[Currency], 0))</f>
        <v>4.1832029819488499E-3</v>
      </c>
    </row>
    <row r="5450" spans="1:6" x14ac:dyDescent="0.3">
      <c r="A5450" s="1">
        <v>21838</v>
      </c>
      <c r="B5450" s="1">
        <v>207</v>
      </c>
      <c r="C5450" s="1">
        <f t="shared" si="85"/>
        <v>2.0000000000000002E-5</v>
      </c>
      <c r="D5450" s="1" t="s">
        <v>320</v>
      </c>
      <c r="E5450" s="4">
        <v>4.8610921949148199E-2</v>
      </c>
      <c r="F5450" s="66">
        <f>Cat_Results[[#This Row],[TotalLossInOriginalCurrency]] / INDEX(Exchange_Rate[Exchange Rate], MATCH(Cat_Results[[#This Row],[Currency]], Exchange_Rate[Currency], 0))</f>
        <v>4.8610921949148199E-2</v>
      </c>
    </row>
    <row r="5451" spans="1:6" x14ac:dyDescent="0.3">
      <c r="A5451" s="1">
        <v>21842</v>
      </c>
      <c r="B5451" s="1">
        <v>206</v>
      </c>
      <c r="C5451" s="1">
        <f t="shared" si="85"/>
        <v>2.0000000000000002E-5</v>
      </c>
      <c r="D5451" s="1" t="s">
        <v>320</v>
      </c>
      <c r="E5451" s="4">
        <v>0.96799199225222299</v>
      </c>
      <c r="F5451" s="66">
        <f>Cat_Results[[#This Row],[TotalLossInOriginalCurrency]] / INDEX(Exchange_Rate[Exchange Rate], MATCH(Cat_Results[[#This Row],[Currency]], Exchange_Rate[Currency], 0))</f>
        <v>0.96799199225222299</v>
      </c>
    </row>
    <row r="5452" spans="1:6" x14ac:dyDescent="0.3">
      <c r="A5452" s="1">
        <v>21847</v>
      </c>
      <c r="B5452" s="1">
        <v>201</v>
      </c>
      <c r="C5452" s="1">
        <f t="shared" si="85"/>
        <v>2.0000000000000002E-5</v>
      </c>
      <c r="D5452" s="1" t="s">
        <v>323</v>
      </c>
      <c r="E5452" s="4">
        <v>13227249.488635831</v>
      </c>
      <c r="F5452" s="66">
        <f>Cat_Results[[#This Row],[TotalLossInOriginalCurrency]] / INDEX(Exchange_Rate[Exchange Rate], MATCH(Cat_Results[[#This Row],[Currency]], Exchange_Rate[Currency], 0))</f>
        <v>166755.938539592</v>
      </c>
    </row>
    <row r="5453" spans="1:6" x14ac:dyDescent="0.3">
      <c r="A5453" s="1">
        <v>21852</v>
      </c>
      <c r="B5453" s="1">
        <v>283</v>
      </c>
      <c r="C5453" s="1">
        <f t="shared" si="85"/>
        <v>2.0000000000000002E-5</v>
      </c>
      <c r="D5453" s="1" t="s">
        <v>320</v>
      </c>
      <c r="E5453" s="4">
        <v>1063716.4510657401</v>
      </c>
      <c r="F5453" s="66">
        <f>Cat_Results[[#This Row],[TotalLossInOriginalCurrency]] / INDEX(Exchange_Rate[Exchange Rate], MATCH(Cat_Results[[#This Row],[Currency]], Exchange_Rate[Currency], 0))</f>
        <v>1063716.4510657401</v>
      </c>
    </row>
    <row r="5454" spans="1:6" x14ac:dyDescent="0.3">
      <c r="A5454" s="1">
        <v>21852</v>
      </c>
      <c r="B5454" s="1">
        <v>190</v>
      </c>
      <c r="C5454" s="1">
        <f t="shared" si="85"/>
        <v>2.0000000000000002E-5</v>
      </c>
      <c r="D5454" s="1" t="s">
        <v>321</v>
      </c>
      <c r="E5454" s="4">
        <v>6100222.7799044782</v>
      </c>
      <c r="F5454" s="66">
        <f>Cat_Results[[#This Row],[TotalLossInOriginalCurrency]] / INDEX(Exchange_Rate[Exchange Rate], MATCH(Cat_Results[[#This Row],[Currency]], Exchange_Rate[Currency], 0))</f>
        <v>9557219.0266347304</v>
      </c>
    </row>
    <row r="5455" spans="1:6" x14ac:dyDescent="0.3">
      <c r="A5455" s="1">
        <v>21853</v>
      </c>
      <c r="B5455" s="1">
        <v>201</v>
      </c>
      <c r="C5455" s="1">
        <f t="shared" si="85"/>
        <v>2.0000000000000002E-5</v>
      </c>
      <c r="D5455" s="1" t="s">
        <v>321</v>
      </c>
      <c r="E5455" s="4">
        <v>3.6322329425241384E-2</v>
      </c>
      <c r="F5455" s="66">
        <f>Cat_Results[[#This Row],[TotalLossInOriginalCurrency]] / INDEX(Exchange_Rate[Exchange Rate], MATCH(Cat_Results[[#This Row],[Currency]], Exchange_Rate[Currency], 0))</f>
        <v>5.6906193494796802E-2</v>
      </c>
    </row>
    <row r="5456" spans="1:6" x14ac:dyDescent="0.3">
      <c r="A5456" s="1">
        <v>21857</v>
      </c>
      <c r="B5456" s="1">
        <v>235</v>
      </c>
      <c r="C5456" s="1">
        <f t="shared" si="85"/>
        <v>2.0000000000000002E-5</v>
      </c>
      <c r="D5456" s="1" t="s">
        <v>320</v>
      </c>
      <c r="E5456" s="4">
        <v>692180.95841061999</v>
      </c>
      <c r="F5456" s="66">
        <f>Cat_Results[[#This Row],[TotalLossInOriginalCurrency]] / INDEX(Exchange_Rate[Exchange Rate], MATCH(Cat_Results[[#This Row],[Currency]], Exchange_Rate[Currency], 0))</f>
        <v>692180.95841061999</v>
      </c>
    </row>
    <row r="5457" spans="1:6" x14ac:dyDescent="0.3">
      <c r="A5457" s="1">
        <v>21863</v>
      </c>
      <c r="B5457" s="1">
        <v>229</v>
      </c>
      <c r="C5457" s="1">
        <f t="shared" si="85"/>
        <v>2.0000000000000002E-5</v>
      </c>
      <c r="D5457" s="1" t="s">
        <v>320</v>
      </c>
      <c r="E5457" s="4">
        <v>1548716.81458536</v>
      </c>
      <c r="F5457" s="66">
        <f>Cat_Results[[#This Row],[TotalLossInOriginalCurrency]] / INDEX(Exchange_Rate[Exchange Rate], MATCH(Cat_Results[[#This Row],[Currency]], Exchange_Rate[Currency], 0))</f>
        <v>1548716.81458536</v>
      </c>
    </row>
    <row r="5458" spans="1:6" x14ac:dyDescent="0.3">
      <c r="A5458" s="1">
        <v>21866</v>
      </c>
      <c r="B5458" s="1">
        <v>229</v>
      </c>
      <c r="C5458" s="1">
        <f t="shared" si="85"/>
        <v>2.0000000000000002E-5</v>
      </c>
      <c r="D5458" s="1" t="s">
        <v>320</v>
      </c>
      <c r="E5458" s="4">
        <v>4241.5347407865502</v>
      </c>
      <c r="F5458" s="66">
        <f>Cat_Results[[#This Row],[TotalLossInOriginalCurrency]] / INDEX(Exchange_Rate[Exchange Rate], MATCH(Cat_Results[[#This Row],[Currency]], Exchange_Rate[Currency], 0))</f>
        <v>4241.5347407865502</v>
      </c>
    </row>
    <row r="5459" spans="1:6" x14ac:dyDescent="0.3">
      <c r="A5459" s="1">
        <v>21866</v>
      </c>
      <c r="B5459" s="1">
        <v>304</v>
      </c>
      <c r="C5459" s="1">
        <f t="shared" si="85"/>
        <v>2.0000000000000002E-5</v>
      </c>
      <c r="D5459" s="1" t="s">
        <v>322</v>
      </c>
      <c r="E5459" s="4">
        <v>0.64587192461418186</v>
      </c>
      <c r="F5459" s="66">
        <f>Cat_Results[[#This Row],[TotalLossInOriginalCurrency]] / INDEX(Exchange_Rate[Exchange Rate], MATCH(Cat_Results[[#This Row],[Currency]], Exchange_Rate[Currency], 0))</f>
        <v>0.793324504047632</v>
      </c>
    </row>
    <row r="5460" spans="1:6" x14ac:dyDescent="0.3">
      <c r="A5460" s="1">
        <v>21866</v>
      </c>
      <c r="B5460" s="1">
        <v>212</v>
      </c>
      <c r="C5460" s="1">
        <f t="shared" si="85"/>
        <v>2.0000000000000002E-5</v>
      </c>
      <c r="D5460" s="1" t="s">
        <v>321</v>
      </c>
      <c r="E5460" s="4">
        <v>2842.5095101304391</v>
      </c>
      <c r="F5460" s="66">
        <f>Cat_Results[[#This Row],[TotalLossInOriginalCurrency]] / INDEX(Exchange_Rate[Exchange Rate], MATCH(Cat_Results[[#This Row],[Currency]], Exchange_Rate[Currency], 0))</f>
        <v>4453.3596482904504</v>
      </c>
    </row>
    <row r="5461" spans="1:6" x14ac:dyDescent="0.3">
      <c r="A5461" s="1">
        <v>21876</v>
      </c>
      <c r="B5461" s="1">
        <v>212</v>
      </c>
      <c r="C5461" s="1">
        <f t="shared" si="85"/>
        <v>2.0000000000000002E-5</v>
      </c>
      <c r="D5461" s="1" t="s">
        <v>322</v>
      </c>
      <c r="E5461" s="4">
        <v>4198.8454529765122</v>
      </c>
      <c r="F5461" s="66">
        <f>Cat_Results[[#This Row],[TotalLossInOriginalCurrency]] / INDEX(Exchange_Rate[Exchange Rate], MATCH(Cat_Results[[#This Row],[Currency]], Exchange_Rate[Currency], 0))</f>
        <v>5157.4419936972499</v>
      </c>
    </row>
    <row r="5462" spans="1:6" x14ac:dyDescent="0.3">
      <c r="A5462" s="1">
        <v>21885</v>
      </c>
      <c r="B5462" s="1">
        <v>257</v>
      </c>
      <c r="C5462" s="1">
        <f t="shared" si="85"/>
        <v>2.0000000000000002E-5</v>
      </c>
      <c r="D5462" s="1" t="s">
        <v>320</v>
      </c>
      <c r="E5462" s="4">
        <v>8.0093741416931196E-4</v>
      </c>
      <c r="F5462" s="66">
        <f>Cat_Results[[#This Row],[TotalLossInOriginalCurrency]] / INDEX(Exchange_Rate[Exchange Rate], MATCH(Cat_Results[[#This Row],[Currency]], Exchange_Rate[Currency], 0))</f>
        <v>8.0093741416931196E-4</v>
      </c>
    </row>
    <row r="5463" spans="1:6" x14ac:dyDescent="0.3">
      <c r="A5463" s="1">
        <v>21906</v>
      </c>
      <c r="B5463" s="1">
        <v>266</v>
      </c>
      <c r="C5463" s="1">
        <f t="shared" si="85"/>
        <v>2.0000000000000002E-5</v>
      </c>
      <c r="D5463" s="1" t="s">
        <v>320</v>
      </c>
      <c r="E5463" s="4">
        <v>1.0952353477477999E-3</v>
      </c>
      <c r="F5463" s="66">
        <f>Cat_Results[[#This Row],[TotalLossInOriginalCurrency]] / INDEX(Exchange_Rate[Exchange Rate], MATCH(Cat_Results[[#This Row],[Currency]], Exchange_Rate[Currency], 0))</f>
        <v>1.0952353477477999E-3</v>
      </c>
    </row>
    <row r="5464" spans="1:6" x14ac:dyDescent="0.3">
      <c r="A5464" s="1">
        <v>21912</v>
      </c>
      <c r="B5464" s="1">
        <v>241</v>
      </c>
      <c r="C5464" s="1">
        <f t="shared" si="85"/>
        <v>2.0000000000000002E-5</v>
      </c>
      <c r="D5464" s="1" t="s">
        <v>323</v>
      </c>
      <c r="E5464" s="4">
        <v>24.501244012823747</v>
      </c>
      <c r="F5464" s="66">
        <f>Cat_Results[[#This Row],[TotalLossInOriginalCurrency]] / INDEX(Exchange_Rate[Exchange Rate], MATCH(Cat_Results[[#This Row],[Currency]], Exchange_Rate[Currency], 0))</f>
        <v>0.30888719111681001</v>
      </c>
    </row>
    <row r="5465" spans="1:6" x14ac:dyDescent="0.3">
      <c r="A5465" s="1">
        <v>21914</v>
      </c>
      <c r="B5465" s="1">
        <v>275</v>
      </c>
      <c r="C5465" s="1">
        <f t="shared" si="85"/>
        <v>2.0000000000000002E-5</v>
      </c>
      <c r="D5465" s="1" t="s">
        <v>320</v>
      </c>
      <c r="E5465" s="4">
        <v>0.39697604253888102</v>
      </c>
      <c r="F5465" s="66">
        <f>Cat_Results[[#This Row],[TotalLossInOriginalCurrency]] / INDEX(Exchange_Rate[Exchange Rate], MATCH(Cat_Results[[#This Row],[Currency]], Exchange_Rate[Currency], 0))</f>
        <v>0.39697604253888102</v>
      </c>
    </row>
    <row r="5466" spans="1:6" x14ac:dyDescent="0.3">
      <c r="A5466" s="1">
        <v>21917</v>
      </c>
      <c r="B5466" s="1">
        <v>244</v>
      </c>
      <c r="C5466" s="1">
        <f t="shared" si="85"/>
        <v>2.0000000000000002E-5</v>
      </c>
      <c r="D5466" s="1" t="s">
        <v>323</v>
      </c>
      <c r="E5466" s="4">
        <v>395829448.53716755</v>
      </c>
      <c r="F5466" s="66">
        <f>Cat_Results[[#This Row],[TotalLossInOriginalCurrency]] / INDEX(Exchange_Rate[Exchange Rate], MATCH(Cat_Results[[#This Row],[Currency]], Exchange_Rate[Currency], 0))</f>
        <v>4990221.9844824299</v>
      </c>
    </row>
    <row r="5467" spans="1:6" x14ac:dyDescent="0.3">
      <c r="A5467" s="1">
        <v>21921</v>
      </c>
      <c r="B5467" s="1">
        <v>259</v>
      </c>
      <c r="C5467" s="1">
        <f t="shared" si="85"/>
        <v>2.0000000000000002E-5</v>
      </c>
      <c r="D5467" s="1" t="s">
        <v>320</v>
      </c>
      <c r="E5467" s="4">
        <v>4.13516635447741</v>
      </c>
      <c r="F5467" s="66">
        <f>Cat_Results[[#This Row],[TotalLossInOriginalCurrency]] / INDEX(Exchange_Rate[Exchange Rate], MATCH(Cat_Results[[#This Row],[Currency]], Exchange_Rate[Currency], 0))</f>
        <v>4.13516635447741</v>
      </c>
    </row>
    <row r="5468" spans="1:6" x14ac:dyDescent="0.3">
      <c r="A5468" s="1">
        <v>21922</v>
      </c>
      <c r="B5468" s="1">
        <v>262</v>
      </c>
      <c r="C5468" s="1">
        <f t="shared" si="85"/>
        <v>2.0000000000000002E-5</v>
      </c>
      <c r="D5468" s="1" t="s">
        <v>321</v>
      </c>
      <c r="E5468" s="4">
        <v>170353.04226565966</v>
      </c>
      <c r="F5468" s="66">
        <f>Cat_Results[[#This Row],[TotalLossInOriginalCurrency]] / INDEX(Exchange_Rate[Exchange Rate], MATCH(Cat_Results[[#This Row],[Currency]], Exchange_Rate[Currency], 0))</f>
        <v>266892.11124384002</v>
      </c>
    </row>
    <row r="5469" spans="1:6" x14ac:dyDescent="0.3">
      <c r="A5469" s="1">
        <v>21923</v>
      </c>
      <c r="B5469" s="1">
        <v>165</v>
      </c>
      <c r="C5469" s="1">
        <f t="shared" si="85"/>
        <v>2.0000000000000002E-5</v>
      </c>
      <c r="D5469" s="1" t="s">
        <v>320</v>
      </c>
      <c r="E5469" s="4">
        <v>13673.172234546601</v>
      </c>
      <c r="F5469" s="66">
        <f>Cat_Results[[#This Row],[TotalLossInOriginalCurrency]] / INDEX(Exchange_Rate[Exchange Rate], MATCH(Cat_Results[[#This Row],[Currency]], Exchange_Rate[Currency], 0))</f>
        <v>13673.172234546601</v>
      </c>
    </row>
    <row r="5470" spans="1:6" x14ac:dyDescent="0.3">
      <c r="A5470" s="1">
        <v>21925</v>
      </c>
      <c r="B5470" s="1">
        <v>264</v>
      </c>
      <c r="C5470" s="1">
        <f t="shared" si="85"/>
        <v>2.0000000000000002E-5</v>
      </c>
      <c r="D5470" s="1" t="s">
        <v>321</v>
      </c>
      <c r="E5470" s="4">
        <v>2.4467503147870308E-3</v>
      </c>
      <c r="F5470" s="66">
        <f>Cat_Results[[#This Row],[TotalLossInOriginalCurrency]] / INDEX(Exchange_Rate[Exchange Rate], MATCH(Cat_Results[[#This Row],[Currency]], Exchange_Rate[Currency], 0))</f>
        <v>3.8333237171173104E-3</v>
      </c>
    </row>
    <row r="5471" spans="1:6" x14ac:dyDescent="0.3">
      <c r="A5471" s="1">
        <v>21932</v>
      </c>
      <c r="B5471" s="1">
        <v>278</v>
      </c>
      <c r="C5471" s="1">
        <f t="shared" si="85"/>
        <v>2.0000000000000002E-5</v>
      </c>
      <c r="D5471" s="1" t="s">
        <v>320</v>
      </c>
      <c r="E5471" s="4">
        <v>6.0775130987167402E-3</v>
      </c>
      <c r="F5471" s="66">
        <f>Cat_Results[[#This Row],[TotalLossInOriginalCurrency]] / INDEX(Exchange_Rate[Exchange Rate], MATCH(Cat_Results[[#This Row],[Currency]], Exchange_Rate[Currency], 0))</f>
        <v>6.0775130987167402E-3</v>
      </c>
    </row>
    <row r="5472" spans="1:6" x14ac:dyDescent="0.3">
      <c r="A5472" s="1">
        <v>21933</v>
      </c>
      <c r="B5472" s="1">
        <v>218</v>
      </c>
      <c r="C5472" s="1">
        <f t="shared" si="85"/>
        <v>2.0000000000000002E-5</v>
      </c>
      <c r="D5472" s="1" t="s">
        <v>323</v>
      </c>
      <c r="E5472" s="4">
        <v>1.8065438330180614</v>
      </c>
      <c r="F5472" s="66">
        <f>Cat_Results[[#This Row],[TotalLossInOriginalCurrency]] / INDEX(Exchange_Rate[Exchange Rate], MATCH(Cat_Results[[#This Row],[Currency]], Exchange_Rate[Currency], 0))</f>
        <v>2.2775098681449901E-2</v>
      </c>
    </row>
    <row r="5473" spans="1:6" x14ac:dyDescent="0.3">
      <c r="A5473" s="1">
        <v>21937</v>
      </c>
      <c r="B5473" s="1">
        <v>283</v>
      </c>
      <c r="C5473" s="1">
        <f t="shared" si="85"/>
        <v>2.0000000000000002E-5</v>
      </c>
      <c r="D5473" s="1" t="s">
        <v>321</v>
      </c>
      <c r="E5473" s="4">
        <v>2.6360227395266305E-3</v>
      </c>
      <c r="F5473" s="66">
        <f>Cat_Results[[#This Row],[TotalLossInOriginalCurrency]] / INDEX(Exchange_Rate[Exchange Rate], MATCH(Cat_Results[[#This Row],[Currency]], Exchange_Rate[Currency], 0))</f>
        <v>4.1298568248748797E-3</v>
      </c>
    </row>
    <row r="5474" spans="1:6" x14ac:dyDescent="0.3">
      <c r="A5474" s="1">
        <v>21941</v>
      </c>
      <c r="B5474" s="1">
        <v>267</v>
      </c>
      <c r="C5474" s="1">
        <f t="shared" si="85"/>
        <v>2.0000000000000002E-5</v>
      </c>
      <c r="D5474" s="1" t="s">
        <v>320</v>
      </c>
      <c r="E5474" s="4">
        <v>119013.681397507</v>
      </c>
      <c r="F5474" s="66">
        <f>Cat_Results[[#This Row],[TotalLossInOriginalCurrency]] / INDEX(Exchange_Rate[Exchange Rate], MATCH(Cat_Results[[#This Row],[Currency]], Exchange_Rate[Currency], 0))</f>
        <v>119013.681397507</v>
      </c>
    </row>
    <row r="5475" spans="1:6" x14ac:dyDescent="0.3">
      <c r="A5475" s="1">
        <v>21942</v>
      </c>
      <c r="B5475" s="1">
        <v>213</v>
      </c>
      <c r="C5475" s="1">
        <f t="shared" si="85"/>
        <v>2.0000000000000002E-5</v>
      </c>
      <c r="D5475" s="1" t="s">
        <v>320</v>
      </c>
      <c r="E5475" s="4">
        <v>2.44218856096268E-3</v>
      </c>
      <c r="F5475" s="66">
        <f>Cat_Results[[#This Row],[TotalLossInOriginalCurrency]] / INDEX(Exchange_Rate[Exchange Rate], MATCH(Cat_Results[[#This Row],[Currency]], Exchange_Rate[Currency], 0))</f>
        <v>2.44218856096268E-3</v>
      </c>
    </row>
    <row r="5476" spans="1:6" x14ac:dyDescent="0.3">
      <c r="A5476" s="1">
        <v>21942</v>
      </c>
      <c r="B5476" s="1">
        <v>222</v>
      </c>
      <c r="C5476" s="1">
        <f t="shared" si="85"/>
        <v>2.0000000000000002E-5</v>
      </c>
      <c r="D5476" s="1" t="s">
        <v>321</v>
      </c>
      <c r="E5476" s="4">
        <v>145526.87442255081</v>
      </c>
      <c r="F5476" s="66">
        <f>Cat_Results[[#This Row],[TotalLossInOriginalCurrency]] / INDEX(Exchange_Rate[Exchange Rate], MATCH(Cat_Results[[#This Row],[Currency]], Exchange_Rate[Currency], 0))</f>
        <v>227996.95409479199</v>
      </c>
    </row>
    <row r="5477" spans="1:6" x14ac:dyDescent="0.3">
      <c r="A5477" s="1">
        <v>21949</v>
      </c>
      <c r="B5477" s="1">
        <v>290</v>
      </c>
      <c r="C5477" s="1">
        <f t="shared" si="85"/>
        <v>2.0000000000000002E-5</v>
      </c>
      <c r="D5477" s="1" t="s">
        <v>320</v>
      </c>
      <c r="E5477" s="4">
        <v>1759.4474841579799</v>
      </c>
      <c r="F5477" s="66">
        <f>Cat_Results[[#This Row],[TotalLossInOriginalCurrency]] / INDEX(Exchange_Rate[Exchange Rate], MATCH(Cat_Results[[#This Row],[Currency]], Exchange_Rate[Currency], 0))</f>
        <v>1759.4474841579799</v>
      </c>
    </row>
    <row r="5478" spans="1:6" x14ac:dyDescent="0.3">
      <c r="A5478" s="1">
        <v>21974</v>
      </c>
      <c r="B5478" s="1">
        <v>233</v>
      </c>
      <c r="C5478" s="1">
        <f t="shared" si="85"/>
        <v>2.0000000000000002E-5</v>
      </c>
      <c r="D5478" s="1" t="s">
        <v>320</v>
      </c>
      <c r="E5478" s="4">
        <v>68810.531845919802</v>
      </c>
      <c r="F5478" s="66">
        <f>Cat_Results[[#This Row],[TotalLossInOriginalCurrency]] / INDEX(Exchange_Rate[Exchange Rate], MATCH(Cat_Results[[#This Row],[Currency]], Exchange_Rate[Currency], 0))</f>
        <v>68810.531845919802</v>
      </c>
    </row>
    <row r="5479" spans="1:6" x14ac:dyDescent="0.3">
      <c r="A5479" s="1">
        <v>21978</v>
      </c>
      <c r="B5479" s="1">
        <v>259</v>
      </c>
      <c r="C5479" s="1">
        <f t="shared" si="85"/>
        <v>2.0000000000000002E-5</v>
      </c>
      <c r="D5479" s="1" t="s">
        <v>320</v>
      </c>
      <c r="E5479" s="4">
        <v>0.10295709222555199</v>
      </c>
      <c r="F5479" s="66">
        <f>Cat_Results[[#This Row],[TotalLossInOriginalCurrency]] / INDEX(Exchange_Rate[Exchange Rate], MATCH(Cat_Results[[#This Row],[Currency]], Exchange_Rate[Currency], 0))</f>
        <v>0.10295709222555199</v>
      </c>
    </row>
    <row r="5480" spans="1:6" x14ac:dyDescent="0.3">
      <c r="A5480" s="1">
        <v>21985</v>
      </c>
      <c r="B5480" s="1">
        <v>336</v>
      </c>
      <c r="C5480" s="1">
        <f t="shared" si="85"/>
        <v>2.0000000000000002E-5</v>
      </c>
      <c r="D5480" s="1" t="s">
        <v>320</v>
      </c>
      <c r="E5480" s="4">
        <v>6.0775130987167402E-3</v>
      </c>
      <c r="F5480" s="66">
        <f>Cat_Results[[#This Row],[TotalLossInOriginalCurrency]] / INDEX(Exchange_Rate[Exchange Rate], MATCH(Cat_Results[[#This Row],[Currency]], Exchange_Rate[Currency], 0))</f>
        <v>6.0775130987167402E-3</v>
      </c>
    </row>
    <row r="5481" spans="1:6" x14ac:dyDescent="0.3">
      <c r="A5481" s="1">
        <v>21986</v>
      </c>
      <c r="B5481" s="1">
        <v>228</v>
      </c>
      <c r="C5481" s="1">
        <f t="shared" si="85"/>
        <v>2.0000000000000002E-5</v>
      </c>
      <c r="D5481" s="1" t="s">
        <v>321</v>
      </c>
      <c r="E5481" s="4">
        <v>1737908.2209020532</v>
      </c>
      <c r="F5481" s="66">
        <f>Cat_Results[[#This Row],[TotalLossInOriginalCurrency]] / INDEX(Exchange_Rate[Exchange Rate], MATCH(Cat_Results[[#This Row],[Currency]], Exchange_Rate[Currency], 0))</f>
        <v>2722780.8089346699</v>
      </c>
    </row>
    <row r="5482" spans="1:6" x14ac:dyDescent="0.3">
      <c r="A5482" s="1">
        <v>21988</v>
      </c>
      <c r="B5482" s="1">
        <v>254</v>
      </c>
      <c r="C5482" s="1">
        <f t="shared" si="85"/>
        <v>2.0000000000000002E-5</v>
      </c>
      <c r="D5482" s="1" t="s">
        <v>321</v>
      </c>
      <c r="E5482" s="4">
        <v>512664.6467438605</v>
      </c>
      <c r="F5482" s="66">
        <f>Cat_Results[[#This Row],[TotalLossInOriginalCurrency]] / INDEX(Exchange_Rate[Exchange Rate], MATCH(Cat_Results[[#This Row],[Currency]], Exchange_Rate[Currency], 0))</f>
        <v>803191.701831604</v>
      </c>
    </row>
    <row r="5483" spans="1:6" x14ac:dyDescent="0.3">
      <c r="A5483" s="1">
        <v>21990</v>
      </c>
      <c r="B5483" s="1">
        <v>248</v>
      </c>
      <c r="C5483" s="1">
        <f t="shared" si="85"/>
        <v>2.0000000000000002E-5</v>
      </c>
      <c r="D5483" s="1" t="s">
        <v>321</v>
      </c>
      <c r="E5483" s="4">
        <v>288240.98572838813</v>
      </c>
      <c r="F5483" s="66">
        <f>Cat_Results[[#This Row],[TotalLossInOriginalCurrency]] / INDEX(Exchange_Rate[Exchange Rate], MATCH(Cat_Results[[#This Row],[Currency]], Exchange_Rate[Currency], 0))</f>
        <v>451587.15221584699</v>
      </c>
    </row>
    <row r="5484" spans="1:6" x14ac:dyDescent="0.3">
      <c r="A5484" s="1">
        <v>21991</v>
      </c>
      <c r="B5484" s="1">
        <v>267</v>
      </c>
      <c r="C5484" s="1">
        <f t="shared" si="85"/>
        <v>2.0000000000000002E-5</v>
      </c>
      <c r="D5484" s="1" t="s">
        <v>321</v>
      </c>
      <c r="E5484" s="4">
        <v>6.4679312539924974</v>
      </c>
      <c r="F5484" s="66">
        <f>Cat_Results[[#This Row],[TotalLossInOriginalCurrency]] / INDEX(Exchange_Rate[Exchange Rate], MATCH(Cat_Results[[#This Row],[Currency]], Exchange_Rate[Currency], 0))</f>
        <v>10.133307892829199</v>
      </c>
    </row>
    <row r="5485" spans="1:6" x14ac:dyDescent="0.3">
      <c r="A5485" s="1">
        <v>21992</v>
      </c>
      <c r="B5485" s="1">
        <v>268</v>
      </c>
      <c r="C5485" s="1">
        <f t="shared" si="85"/>
        <v>2.0000000000000002E-5</v>
      </c>
      <c r="D5485" s="1" t="s">
        <v>320</v>
      </c>
      <c r="E5485" s="4">
        <v>1.2597344815731E-2</v>
      </c>
      <c r="F5485" s="66">
        <f>Cat_Results[[#This Row],[TotalLossInOriginalCurrency]] / INDEX(Exchange_Rate[Exchange Rate], MATCH(Cat_Results[[#This Row],[Currency]], Exchange_Rate[Currency], 0))</f>
        <v>1.2597344815731E-2</v>
      </c>
    </row>
    <row r="5486" spans="1:6" x14ac:dyDescent="0.3">
      <c r="A5486" s="1">
        <v>21998</v>
      </c>
      <c r="B5486" s="1">
        <v>258</v>
      </c>
      <c r="C5486" s="1">
        <f t="shared" si="85"/>
        <v>2.0000000000000002E-5</v>
      </c>
      <c r="D5486" s="1" t="s">
        <v>321</v>
      </c>
      <c r="E5486" s="4">
        <v>1.1149058890166173E-2</v>
      </c>
      <c r="F5486" s="66">
        <f>Cat_Results[[#This Row],[TotalLossInOriginalCurrency]] / INDEX(Exchange_Rate[Exchange Rate], MATCH(Cat_Results[[#This Row],[Currency]], Exchange_Rate[Currency], 0))</f>
        <v>1.74672305583954E-2</v>
      </c>
    </row>
    <row r="5487" spans="1:6" x14ac:dyDescent="0.3">
      <c r="A5487" s="1">
        <v>21999</v>
      </c>
      <c r="B5487" s="1">
        <v>244</v>
      </c>
      <c r="C5487" s="1">
        <f t="shared" si="85"/>
        <v>2.0000000000000002E-5</v>
      </c>
      <c r="D5487" s="1" t="s">
        <v>320</v>
      </c>
      <c r="E5487" s="4">
        <v>10412707.1025049</v>
      </c>
      <c r="F5487" s="66">
        <f>Cat_Results[[#This Row],[TotalLossInOriginalCurrency]] / INDEX(Exchange_Rate[Exchange Rate], MATCH(Cat_Results[[#This Row],[Currency]], Exchange_Rate[Currency], 0))</f>
        <v>10412707.1025049</v>
      </c>
    </row>
    <row r="5488" spans="1:6" x14ac:dyDescent="0.3">
      <c r="A5488" s="1">
        <v>22007</v>
      </c>
      <c r="B5488" s="1">
        <v>226</v>
      </c>
      <c r="C5488" s="1">
        <f t="shared" si="85"/>
        <v>2.0000000000000002E-5</v>
      </c>
      <c r="D5488" s="1" t="s">
        <v>321</v>
      </c>
      <c r="E5488" s="4">
        <v>0.79847865621478908</v>
      </c>
      <c r="F5488" s="66">
        <f>Cat_Results[[#This Row],[TotalLossInOriginalCurrency]] / INDEX(Exchange_Rate[Exchange Rate], MATCH(Cat_Results[[#This Row],[Currency]], Exchange_Rate[Currency], 0))</f>
        <v>1.25097651034594</v>
      </c>
    </row>
    <row r="5489" spans="1:6" x14ac:dyDescent="0.3">
      <c r="A5489" s="1">
        <v>22036</v>
      </c>
      <c r="B5489" s="1">
        <v>248</v>
      </c>
      <c r="C5489" s="1">
        <f t="shared" si="85"/>
        <v>2.0000000000000002E-5</v>
      </c>
      <c r="D5489" s="1" t="s">
        <v>320</v>
      </c>
      <c r="E5489" s="4">
        <v>134197.36274564601</v>
      </c>
      <c r="F5489" s="66">
        <f>Cat_Results[[#This Row],[TotalLossInOriginalCurrency]] / INDEX(Exchange_Rate[Exchange Rate], MATCH(Cat_Results[[#This Row],[Currency]], Exchange_Rate[Currency], 0))</f>
        <v>134197.36274564601</v>
      </c>
    </row>
    <row r="5490" spans="1:6" x14ac:dyDescent="0.3">
      <c r="A5490" s="1">
        <v>22037</v>
      </c>
      <c r="B5490" s="1">
        <v>273</v>
      </c>
      <c r="C5490" s="1">
        <f t="shared" si="85"/>
        <v>2.0000000000000002E-5</v>
      </c>
      <c r="D5490" s="1" t="s">
        <v>320</v>
      </c>
      <c r="E5490" s="4">
        <v>89348.127028497096</v>
      </c>
      <c r="F5490" s="66">
        <f>Cat_Results[[#This Row],[TotalLossInOriginalCurrency]] / INDEX(Exchange_Rate[Exchange Rate], MATCH(Cat_Results[[#This Row],[Currency]], Exchange_Rate[Currency], 0))</f>
        <v>89348.127028497096</v>
      </c>
    </row>
    <row r="5491" spans="1:6" x14ac:dyDescent="0.3">
      <c r="A5491" s="1">
        <v>22037</v>
      </c>
      <c r="B5491" s="1">
        <v>226</v>
      </c>
      <c r="C5491" s="1">
        <f t="shared" si="85"/>
        <v>2.0000000000000002E-5</v>
      </c>
      <c r="D5491" s="1" t="s">
        <v>324</v>
      </c>
      <c r="E5491" s="4">
        <v>7.2370388086432262</v>
      </c>
      <c r="F5491" s="66">
        <f>Cat_Results[[#This Row],[TotalLossInOriginalCurrency]] / INDEX(Exchange_Rate[Exchange Rate], MATCH(Cat_Results[[#This Row],[Currency]], Exchange_Rate[Currency], 0))</f>
        <v>7.3204818628728399</v>
      </c>
    </row>
    <row r="5492" spans="1:6" x14ac:dyDescent="0.3">
      <c r="A5492" s="1">
        <v>22038</v>
      </c>
      <c r="B5492" s="1">
        <v>238</v>
      </c>
      <c r="C5492" s="1">
        <f t="shared" si="85"/>
        <v>2.0000000000000002E-5</v>
      </c>
      <c r="D5492" s="1" t="s">
        <v>321</v>
      </c>
      <c r="E5492" s="4">
        <v>2.2904103408344098E-3</v>
      </c>
      <c r="F5492" s="66">
        <f>Cat_Results[[#This Row],[TotalLossInOriginalCurrency]] / INDEX(Exchange_Rate[Exchange Rate], MATCH(Cat_Results[[#This Row],[Currency]], Exchange_Rate[Currency], 0))</f>
        <v>3.58838587999344E-3</v>
      </c>
    </row>
    <row r="5493" spans="1:6" x14ac:dyDescent="0.3">
      <c r="A5493" s="1">
        <v>22042</v>
      </c>
      <c r="B5493" s="1">
        <v>279</v>
      </c>
      <c r="C5493" s="1">
        <f t="shared" si="85"/>
        <v>2.0000000000000002E-5</v>
      </c>
      <c r="D5493" s="1" t="s">
        <v>320</v>
      </c>
      <c r="E5493" s="4">
        <v>71998245.147224903</v>
      </c>
      <c r="F5493" s="66">
        <f>Cat_Results[[#This Row],[TotalLossInOriginalCurrency]] / INDEX(Exchange_Rate[Exchange Rate], MATCH(Cat_Results[[#This Row],[Currency]], Exchange_Rate[Currency], 0))</f>
        <v>71998245.147224903</v>
      </c>
    </row>
    <row r="5494" spans="1:6" x14ac:dyDescent="0.3">
      <c r="A5494" s="1">
        <v>22043</v>
      </c>
      <c r="B5494" s="1">
        <v>241</v>
      </c>
      <c r="C5494" s="1">
        <f t="shared" si="85"/>
        <v>2.0000000000000002E-5</v>
      </c>
      <c r="D5494" s="1" t="s">
        <v>320</v>
      </c>
      <c r="E5494" s="4">
        <v>293535.25719906198</v>
      </c>
      <c r="F5494" s="66">
        <f>Cat_Results[[#This Row],[TotalLossInOriginalCurrency]] / INDEX(Exchange_Rate[Exchange Rate], MATCH(Cat_Results[[#This Row],[Currency]], Exchange_Rate[Currency], 0))</f>
        <v>293535.25719906198</v>
      </c>
    </row>
    <row r="5495" spans="1:6" x14ac:dyDescent="0.3">
      <c r="A5495" s="1">
        <v>22045</v>
      </c>
      <c r="B5495" s="1">
        <v>220</v>
      </c>
      <c r="C5495" s="1">
        <f t="shared" si="85"/>
        <v>2.0000000000000002E-5</v>
      </c>
      <c r="D5495" s="1" t="s">
        <v>321</v>
      </c>
      <c r="E5495" s="4">
        <v>6.6166286999028139E-3</v>
      </c>
      <c r="F5495" s="66">
        <f>Cat_Results[[#This Row],[TotalLossInOriginalCurrency]] / INDEX(Exchange_Rate[Exchange Rate], MATCH(Cat_Results[[#This Row],[Currency]], Exchange_Rate[Currency], 0))</f>
        <v>1.03662721812725E-2</v>
      </c>
    </row>
    <row r="5496" spans="1:6" x14ac:dyDescent="0.3">
      <c r="A5496" s="1">
        <v>22047</v>
      </c>
      <c r="B5496" s="1">
        <v>205</v>
      </c>
      <c r="C5496" s="1">
        <f t="shared" si="85"/>
        <v>2.0000000000000002E-5</v>
      </c>
      <c r="D5496" s="1" t="s">
        <v>320</v>
      </c>
      <c r="E5496" s="4">
        <v>1111746.2292861301</v>
      </c>
      <c r="F5496" s="66">
        <f>Cat_Results[[#This Row],[TotalLossInOriginalCurrency]] / INDEX(Exchange_Rate[Exchange Rate], MATCH(Cat_Results[[#This Row],[Currency]], Exchange_Rate[Currency], 0))</f>
        <v>1111746.2292861301</v>
      </c>
    </row>
    <row r="5497" spans="1:6" x14ac:dyDescent="0.3">
      <c r="A5497" s="1">
        <v>22050</v>
      </c>
      <c r="B5497" s="1">
        <v>225</v>
      </c>
      <c r="C5497" s="1">
        <f t="shared" si="85"/>
        <v>2.0000000000000002E-5</v>
      </c>
      <c r="D5497" s="1" t="s">
        <v>320</v>
      </c>
      <c r="E5497" s="4">
        <v>7713535.9088083599</v>
      </c>
      <c r="F5497" s="66">
        <f>Cat_Results[[#This Row],[TotalLossInOriginalCurrency]] / INDEX(Exchange_Rate[Exchange Rate], MATCH(Cat_Results[[#This Row],[Currency]], Exchange_Rate[Currency], 0))</f>
        <v>7713535.9088083599</v>
      </c>
    </row>
    <row r="5498" spans="1:6" x14ac:dyDescent="0.3">
      <c r="A5498" s="1">
        <v>22052</v>
      </c>
      <c r="B5498" s="1">
        <v>254</v>
      </c>
      <c r="C5498" s="1">
        <f t="shared" si="85"/>
        <v>2.0000000000000002E-5</v>
      </c>
      <c r="D5498" s="1" t="s">
        <v>320</v>
      </c>
      <c r="E5498" s="4">
        <v>2.57235690951347E-2</v>
      </c>
      <c r="F5498" s="66">
        <f>Cat_Results[[#This Row],[TotalLossInOriginalCurrency]] / INDEX(Exchange_Rate[Exchange Rate], MATCH(Cat_Results[[#This Row],[Currency]], Exchange_Rate[Currency], 0))</f>
        <v>2.57235690951347E-2</v>
      </c>
    </row>
    <row r="5499" spans="1:6" x14ac:dyDescent="0.3">
      <c r="A5499" s="1">
        <v>22054</v>
      </c>
      <c r="B5499" s="1">
        <v>155</v>
      </c>
      <c r="C5499" s="1">
        <f t="shared" si="85"/>
        <v>2.0000000000000002E-5</v>
      </c>
      <c r="D5499" s="1" t="s">
        <v>320</v>
      </c>
      <c r="E5499" s="4">
        <v>5.8111548423767099E-3</v>
      </c>
      <c r="F5499" s="66">
        <f>Cat_Results[[#This Row],[TotalLossInOriginalCurrency]] / INDEX(Exchange_Rate[Exchange Rate], MATCH(Cat_Results[[#This Row],[Currency]], Exchange_Rate[Currency], 0))</f>
        <v>5.8111548423767099E-3</v>
      </c>
    </row>
    <row r="5500" spans="1:6" x14ac:dyDescent="0.3">
      <c r="A5500" s="1">
        <v>22058</v>
      </c>
      <c r="B5500" s="1">
        <v>272</v>
      </c>
      <c r="C5500" s="1">
        <f t="shared" si="85"/>
        <v>2.0000000000000002E-5</v>
      </c>
      <c r="D5500" s="1" t="s">
        <v>321</v>
      </c>
      <c r="E5500" s="4">
        <v>2.9198643228373115E-2</v>
      </c>
      <c r="F5500" s="66">
        <f>Cat_Results[[#This Row],[TotalLossInOriginalCurrency]] / INDEX(Exchange_Rate[Exchange Rate], MATCH(Cat_Results[[#This Row],[Currency]], Exchange_Rate[Currency], 0))</f>
        <v>4.5745514333248097E-2</v>
      </c>
    </row>
    <row r="5501" spans="1:6" x14ac:dyDescent="0.3">
      <c r="A5501" s="1">
        <v>22063</v>
      </c>
      <c r="B5501" s="1">
        <v>232</v>
      </c>
      <c r="C5501" s="1">
        <f t="shared" si="85"/>
        <v>2.0000000000000002E-5</v>
      </c>
      <c r="D5501" s="1" t="s">
        <v>320</v>
      </c>
      <c r="E5501" s="4">
        <v>2.11156904697418E-3</v>
      </c>
      <c r="F5501" s="66">
        <f>Cat_Results[[#This Row],[TotalLossInOriginalCurrency]] / INDEX(Exchange_Rate[Exchange Rate], MATCH(Cat_Results[[#This Row],[Currency]], Exchange_Rate[Currency], 0))</f>
        <v>2.11156904697418E-3</v>
      </c>
    </row>
    <row r="5502" spans="1:6" x14ac:dyDescent="0.3">
      <c r="A5502" s="1">
        <v>22094</v>
      </c>
      <c r="B5502" s="1">
        <v>275</v>
      </c>
      <c r="C5502" s="1">
        <f t="shared" si="85"/>
        <v>2.0000000000000002E-5</v>
      </c>
      <c r="D5502" s="1" t="s">
        <v>321</v>
      </c>
      <c r="E5502" s="4">
        <v>5993.412161463365</v>
      </c>
      <c r="F5502" s="66">
        <f>Cat_Results[[#This Row],[TotalLossInOriginalCurrency]] / INDEX(Exchange_Rate[Exchange Rate], MATCH(Cat_Results[[#This Row],[Currency]], Exchange_Rate[Currency], 0))</f>
        <v>9389.8788307692903</v>
      </c>
    </row>
    <row r="5503" spans="1:6" x14ac:dyDescent="0.3">
      <c r="A5503" s="1">
        <v>22097</v>
      </c>
      <c r="B5503" s="1">
        <v>236</v>
      </c>
      <c r="C5503" s="1">
        <f t="shared" si="85"/>
        <v>2.0000000000000002E-5</v>
      </c>
      <c r="D5503" s="1" t="s">
        <v>320</v>
      </c>
      <c r="E5503" s="4">
        <v>179.37067924067401</v>
      </c>
      <c r="F5503" s="66">
        <f>Cat_Results[[#This Row],[TotalLossInOriginalCurrency]] / INDEX(Exchange_Rate[Exchange Rate], MATCH(Cat_Results[[#This Row],[Currency]], Exchange_Rate[Currency], 0))</f>
        <v>179.37067924067401</v>
      </c>
    </row>
    <row r="5504" spans="1:6" x14ac:dyDescent="0.3">
      <c r="A5504" s="1">
        <v>22101</v>
      </c>
      <c r="B5504" s="1">
        <v>222</v>
      </c>
      <c r="C5504" s="1">
        <f t="shared" si="85"/>
        <v>2.0000000000000002E-5</v>
      </c>
      <c r="D5504" s="1" t="s">
        <v>320</v>
      </c>
      <c r="E5504" s="4">
        <v>354649.194650947</v>
      </c>
      <c r="F5504" s="66">
        <f>Cat_Results[[#This Row],[TotalLossInOriginalCurrency]] / INDEX(Exchange_Rate[Exchange Rate], MATCH(Cat_Results[[#This Row],[Currency]], Exchange_Rate[Currency], 0))</f>
        <v>354649.194650947</v>
      </c>
    </row>
    <row r="5505" spans="1:6" x14ac:dyDescent="0.3">
      <c r="A5505" s="1">
        <v>22101</v>
      </c>
      <c r="B5505" s="1">
        <v>260</v>
      </c>
      <c r="C5505" s="1">
        <f t="shared" si="85"/>
        <v>2.0000000000000002E-5</v>
      </c>
      <c r="D5505" s="1" t="s">
        <v>321</v>
      </c>
      <c r="E5505" s="4">
        <v>17.648960223133042</v>
      </c>
      <c r="F5505" s="66">
        <f>Cat_Results[[#This Row],[TotalLossInOriginalCurrency]] / INDEX(Exchange_Rate[Exchange Rate], MATCH(Cat_Results[[#This Row],[Currency]], Exchange_Rate[Currency], 0))</f>
        <v>27.650625973939903</v>
      </c>
    </row>
    <row r="5506" spans="1:6" x14ac:dyDescent="0.3">
      <c r="A5506" s="1">
        <v>22105</v>
      </c>
      <c r="B5506" s="1">
        <v>216</v>
      </c>
      <c r="C5506" s="1">
        <f t="shared" si="85"/>
        <v>2.0000000000000002E-5</v>
      </c>
      <c r="D5506" s="1" t="s">
        <v>320</v>
      </c>
      <c r="E5506" s="4">
        <v>0.31176269799470901</v>
      </c>
      <c r="F5506" s="66">
        <f>Cat_Results[[#This Row],[TotalLossInOriginalCurrency]] / INDEX(Exchange_Rate[Exchange Rate], MATCH(Cat_Results[[#This Row],[Currency]], Exchange_Rate[Currency], 0))</f>
        <v>0.31176269799470901</v>
      </c>
    </row>
    <row r="5507" spans="1:6" x14ac:dyDescent="0.3">
      <c r="A5507" s="1">
        <v>22113</v>
      </c>
      <c r="B5507" s="1">
        <v>215</v>
      </c>
      <c r="C5507" s="1">
        <f t="shared" si="85"/>
        <v>2.0000000000000002E-5</v>
      </c>
      <c r="D5507" s="1" t="s">
        <v>320</v>
      </c>
      <c r="E5507" s="4">
        <v>849503.47982398805</v>
      </c>
      <c r="F5507" s="66">
        <f>Cat_Results[[#This Row],[TotalLossInOriginalCurrency]] / INDEX(Exchange_Rate[Exchange Rate], MATCH(Cat_Results[[#This Row],[Currency]], Exchange_Rate[Currency], 0))</f>
        <v>849503.47982398805</v>
      </c>
    </row>
    <row r="5508" spans="1:6" x14ac:dyDescent="0.3">
      <c r="A5508" s="1">
        <v>22115</v>
      </c>
      <c r="B5508" s="1">
        <v>248</v>
      </c>
      <c r="C5508" s="1">
        <f t="shared" si="85"/>
        <v>2.0000000000000002E-5</v>
      </c>
      <c r="D5508" s="1" t="s">
        <v>320</v>
      </c>
      <c r="E5508" s="4">
        <v>19383296.566497199</v>
      </c>
      <c r="F5508" s="66">
        <f>Cat_Results[[#This Row],[TotalLossInOriginalCurrency]] / INDEX(Exchange_Rate[Exchange Rate], MATCH(Cat_Results[[#This Row],[Currency]], Exchange_Rate[Currency], 0))</f>
        <v>19383296.566497199</v>
      </c>
    </row>
    <row r="5509" spans="1:6" x14ac:dyDescent="0.3">
      <c r="A5509" s="1">
        <v>22121</v>
      </c>
      <c r="B5509" s="1">
        <v>214</v>
      </c>
      <c r="C5509" s="1">
        <f t="shared" si="85"/>
        <v>2.0000000000000002E-5</v>
      </c>
      <c r="D5509" s="1" t="s">
        <v>320</v>
      </c>
      <c r="E5509" s="4">
        <v>86107862.553796202</v>
      </c>
      <c r="F5509" s="66">
        <f>Cat_Results[[#This Row],[TotalLossInOriginalCurrency]] / INDEX(Exchange_Rate[Exchange Rate], MATCH(Cat_Results[[#This Row],[Currency]], Exchange_Rate[Currency], 0))</f>
        <v>86107862.553796202</v>
      </c>
    </row>
    <row r="5510" spans="1:6" x14ac:dyDescent="0.3">
      <c r="A5510" s="1">
        <v>22124</v>
      </c>
      <c r="B5510" s="1">
        <v>203</v>
      </c>
      <c r="C5510" s="1">
        <f t="shared" ref="C5510:C5573" si="86">1/50000</f>
        <v>2.0000000000000002E-5</v>
      </c>
      <c r="D5510" s="1" t="s">
        <v>320</v>
      </c>
      <c r="E5510" s="4">
        <v>6.0964375734329198E-3</v>
      </c>
      <c r="F5510" s="66">
        <f>Cat_Results[[#This Row],[TotalLossInOriginalCurrency]] / INDEX(Exchange_Rate[Exchange Rate], MATCH(Cat_Results[[#This Row],[Currency]], Exchange_Rate[Currency], 0))</f>
        <v>6.0964375734329198E-3</v>
      </c>
    </row>
    <row r="5511" spans="1:6" x14ac:dyDescent="0.3">
      <c r="A5511" s="1">
        <v>22124</v>
      </c>
      <c r="B5511" s="1">
        <v>250</v>
      </c>
      <c r="C5511" s="1">
        <f t="shared" si="86"/>
        <v>2.0000000000000002E-5</v>
      </c>
      <c r="D5511" s="1" t="s">
        <v>324</v>
      </c>
      <c r="E5511" s="4">
        <v>102241.88175543009</v>
      </c>
      <c r="F5511" s="66">
        <f>Cat_Results[[#This Row],[TotalLossInOriginalCurrency]] / INDEX(Exchange_Rate[Exchange Rate], MATCH(Cat_Results[[#This Row],[Currency]], Exchange_Rate[Currency], 0))</f>
        <v>103420.730606381</v>
      </c>
    </row>
    <row r="5512" spans="1:6" x14ac:dyDescent="0.3">
      <c r="A5512" s="1">
        <v>22126</v>
      </c>
      <c r="B5512" s="1">
        <v>212</v>
      </c>
      <c r="C5512" s="1">
        <f t="shared" si="86"/>
        <v>2.0000000000000002E-5</v>
      </c>
      <c r="D5512" s="1" t="s">
        <v>321</v>
      </c>
      <c r="E5512" s="4">
        <v>50607.193823444206</v>
      </c>
      <c r="F5512" s="66">
        <f>Cat_Results[[#This Row],[TotalLossInOriginalCurrency]] / INDEX(Exchange_Rate[Exchange Rate], MATCH(Cat_Results[[#This Row],[Currency]], Exchange_Rate[Currency], 0))</f>
        <v>79286.290541275303</v>
      </c>
    </row>
    <row r="5513" spans="1:6" x14ac:dyDescent="0.3">
      <c r="A5513" s="1">
        <v>22137</v>
      </c>
      <c r="B5513" s="1">
        <v>289</v>
      </c>
      <c r="C5513" s="1">
        <f t="shared" si="86"/>
        <v>2.0000000000000002E-5</v>
      </c>
      <c r="D5513" s="1" t="s">
        <v>321</v>
      </c>
      <c r="E5513" s="4">
        <v>4.9382549979655653E-2</v>
      </c>
      <c r="F5513" s="66">
        <f>Cat_Results[[#This Row],[TotalLossInOriginalCurrency]] / INDEX(Exchange_Rate[Exchange Rate], MATCH(Cat_Results[[#This Row],[Currency]], Exchange_Rate[Currency], 0))</f>
        <v>7.7367641031742096E-2</v>
      </c>
    </row>
    <row r="5514" spans="1:6" x14ac:dyDescent="0.3">
      <c r="A5514" s="1">
        <v>22139</v>
      </c>
      <c r="B5514" s="1">
        <v>291</v>
      </c>
      <c r="C5514" s="1">
        <f t="shared" si="86"/>
        <v>2.0000000000000002E-5</v>
      </c>
      <c r="D5514" s="1" t="s">
        <v>320</v>
      </c>
      <c r="E5514" s="4">
        <v>2.2839009761810299E-2</v>
      </c>
      <c r="F5514" s="66">
        <f>Cat_Results[[#This Row],[TotalLossInOriginalCurrency]] / INDEX(Exchange_Rate[Exchange Rate], MATCH(Cat_Results[[#This Row],[Currency]], Exchange_Rate[Currency], 0))</f>
        <v>2.2839009761810299E-2</v>
      </c>
    </row>
    <row r="5515" spans="1:6" x14ac:dyDescent="0.3">
      <c r="A5515" s="1">
        <v>22142</v>
      </c>
      <c r="B5515" s="1">
        <v>241</v>
      </c>
      <c r="C5515" s="1">
        <f t="shared" si="86"/>
        <v>2.0000000000000002E-5</v>
      </c>
      <c r="D5515" s="1" t="s">
        <v>320</v>
      </c>
      <c r="E5515" s="4">
        <v>3494747.02167462</v>
      </c>
      <c r="F5515" s="66">
        <f>Cat_Results[[#This Row],[TotalLossInOriginalCurrency]] / INDEX(Exchange_Rate[Exchange Rate], MATCH(Cat_Results[[#This Row],[Currency]], Exchange_Rate[Currency], 0))</f>
        <v>3494747.02167462</v>
      </c>
    </row>
    <row r="5516" spans="1:6" x14ac:dyDescent="0.3">
      <c r="A5516" s="1">
        <v>22145</v>
      </c>
      <c r="B5516" s="1">
        <v>259</v>
      </c>
      <c r="C5516" s="1">
        <f t="shared" si="86"/>
        <v>2.0000000000000002E-5</v>
      </c>
      <c r="D5516" s="1" t="s">
        <v>321</v>
      </c>
      <c r="E5516" s="4">
        <v>4314254.2545297928</v>
      </c>
      <c r="F5516" s="66">
        <f>Cat_Results[[#This Row],[TotalLossInOriginalCurrency]] / INDEX(Exchange_Rate[Exchange Rate], MATCH(Cat_Results[[#This Row],[Currency]], Exchange_Rate[Currency], 0))</f>
        <v>6759142.1387035996</v>
      </c>
    </row>
    <row r="5517" spans="1:6" x14ac:dyDescent="0.3">
      <c r="A5517" s="1">
        <v>22147</v>
      </c>
      <c r="B5517" s="1">
        <v>265</v>
      </c>
      <c r="C5517" s="1">
        <f t="shared" si="86"/>
        <v>2.0000000000000002E-5</v>
      </c>
      <c r="D5517" s="1" t="s">
        <v>320</v>
      </c>
      <c r="E5517" s="4">
        <v>1.76939671486616</v>
      </c>
      <c r="F5517" s="66">
        <f>Cat_Results[[#This Row],[TotalLossInOriginalCurrency]] / INDEX(Exchange_Rate[Exchange Rate], MATCH(Cat_Results[[#This Row],[Currency]], Exchange_Rate[Currency], 0))</f>
        <v>1.76939671486616</v>
      </c>
    </row>
    <row r="5518" spans="1:6" x14ac:dyDescent="0.3">
      <c r="A5518" s="1">
        <v>22149</v>
      </c>
      <c r="B5518" s="1">
        <v>267</v>
      </c>
      <c r="C5518" s="1">
        <f t="shared" si="86"/>
        <v>2.0000000000000002E-5</v>
      </c>
      <c r="D5518" s="1" t="s">
        <v>321</v>
      </c>
      <c r="E5518" s="4">
        <v>496803.60684141621</v>
      </c>
      <c r="F5518" s="66">
        <f>Cat_Results[[#This Row],[TotalLossInOriginalCurrency]] / INDEX(Exchange_Rate[Exchange Rate], MATCH(Cat_Results[[#This Row],[Currency]], Exchange_Rate[Currency], 0))</f>
        <v>778342.21062331297</v>
      </c>
    </row>
    <row r="5519" spans="1:6" x14ac:dyDescent="0.3">
      <c r="A5519" s="1">
        <v>22150</v>
      </c>
      <c r="B5519" s="1">
        <v>218</v>
      </c>
      <c r="C5519" s="1">
        <f t="shared" si="86"/>
        <v>2.0000000000000002E-5</v>
      </c>
      <c r="D5519" s="1" t="s">
        <v>321</v>
      </c>
      <c r="E5519" s="4">
        <v>4341558.2023573695</v>
      </c>
      <c r="F5519" s="66">
        <f>Cat_Results[[#This Row],[TotalLossInOriginalCurrency]] / INDEX(Exchange_Rate[Exchange Rate], MATCH(Cat_Results[[#This Row],[Currency]], Exchange_Rate[Currency], 0))</f>
        <v>6801919.2337532397</v>
      </c>
    </row>
    <row r="5520" spans="1:6" x14ac:dyDescent="0.3">
      <c r="A5520" s="1">
        <v>22159</v>
      </c>
      <c r="B5520" s="1">
        <v>238</v>
      </c>
      <c r="C5520" s="1">
        <f t="shared" si="86"/>
        <v>2.0000000000000002E-5</v>
      </c>
      <c r="D5520" s="1" t="s">
        <v>320</v>
      </c>
      <c r="E5520" s="4">
        <v>4963.8943776729902</v>
      </c>
      <c r="F5520" s="66">
        <f>Cat_Results[[#This Row],[TotalLossInOriginalCurrency]] / INDEX(Exchange_Rate[Exchange Rate], MATCH(Cat_Results[[#This Row],[Currency]], Exchange_Rate[Currency], 0))</f>
        <v>4963.8943776729902</v>
      </c>
    </row>
    <row r="5521" spans="1:6" x14ac:dyDescent="0.3">
      <c r="A5521" s="1">
        <v>22159</v>
      </c>
      <c r="B5521" s="1">
        <v>269</v>
      </c>
      <c r="C5521" s="1">
        <f t="shared" si="86"/>
        <v>2.0000000000000002E-5</v>
      </c>
      <c r="D5521" s="1" t="s">
        <v>320</v>
      </c>
      <c r="E5521" s="4">
        <v>79701.190245874197</v>
      </c>
      <c r="F5521" s="66">
        <f>Cat_Results[[#This Row],[TotalLossInOriginalCurrency]] / INDEX(Exchange_Rate[Exchange Rate], MATCH(Cat_Results[[#This Row],[Currency]], Exchange_Rate[Currency], 0))</f>
        <v>79701.190245874197</v>
      </c>
    </row>
    <row r="5522" spans="1:6" x14ac:dyDescent="0.3">
      <c r="A5522" s="1">
        <v>22167</v>
      </c>
      <c r="B5522" s="1">
        <v>222</v>
      </c>
      <c r="C5522" s="1">
        <f t="shared" si="86"/>
        <v>2.0000000000000002E-5</v>
      </c>
      <c r="D5522" s="1" t="s">
        <v>321</v>
      </c>
      <c r="E5522" s="4">
        <v>30139.666325969785</v>
      </c>
      <c r="F5522" s="66">
        <f>Cat_Results[[#This Row],[TotalLossInOriginalCurrency]] / INDEX(Exchange_Rate[Exchange Rate], MATCH(Cat_Results[[#This Row],[Currency]], Exchange_Rate[Currency], 0))</f>
        <v>47219.815219845303</v>
      </c>
    </row>
    <row r="5523" spans="1:6" x14ac:dyDescent="0.3">
      <c r="A5523" s="1">
        <v>22179</v>
      </c>
      <c r="B5523" s="1">
        <v>165</v>
      </c>
      <c r="C5523" s="1">
        <f t="shared" si="86"/>
        <v>2.0000000000000002E-5</v>
      </c>
      <c r="D5523" s="1" t="s">
        <v>320</v>
      </c>
      <c r="E5523" s="4">
        <v>8.5769739001989406E-2</v>
      </c>
      <c r="F5523" s="66">
        <f>Cat_Results[[#This Row],[TotalLossInOriginalCurrency]] / INDEX(Exchange_Rate[Exchange Rate], MATCH(Cat_Results[[#This Row],[Currency]], Exchange_Rate[Currency], 0))</f>
        <v>8.5769739001989406E-2</v>
      </c>
    </row>
    <row r="5524" spans="1:6" x14ac:dyDescent="0.3">
      <c r="A5524" s="1">
        <v>22184</v>
      </c>
      <c r="B5524" s="1">
        <v>260</v>
      </c>
      <c r="C5524" s="1">
        <f t="shared" si="86"/>
        <v>2.0000000000000002E-5</v>
      </c>
      <c r="D5524" s="1" t="s">
        <v>320</v>
      </c>
      <c r="E5524" s="4">
        <v>64.871247442397902</v>
      </c>
      <c r="F5524" s="66">
        <f>Cat_Results[[#This Row],[TotalLossInOriginalCurrency]] / INDEX(Exchange_Rate[Exchange Rate], MATCH(Cat_Results[[#This Row],[Currency]], Exchange_Rate[Currency], 0))</f>
        <v>64.871247442397902</v>
      </c>
    </row>
    <row r="5525" spans="1:6" x14ac:dyDescent="0.3">
      <c r="A5525" s="1">
        <v>22189</v>
      </c>
      <c r="B5525" s="1">
        <v>182</v>
      </c>
      <c r="C5525" s="1">
        <f t="shared" si="86"/>
        <v>2.0000000000000002E-5</v>
      </c>
      <c r="D5525" s="1" t="s">
        <v>320</v>
      </c>
      <c r="E5525" s="4">
        <v>1.7061829566955599E-3</v>
      </c>
      <c r="F5525" s="66">
        <f>Cat_Results[[#This Row],[TotalLossInOriginalCurrency]] / INDEX(Exchange_Rate[Exchange Rate], MATCH(Cat_Results[[#This Row],[Currency]], Exchange_Rate[Currency], 0))</f>
        <v>1.7061829566955599E-3</v>
      </c>
    </row>
    <row r="5526" spans="1:6" x14ac:dyDescent="0.3">
      <c r="A5526" s="1">
        <v>22190</v>
      </c>
      <c r="B5526" s="1">
        <v>256</v>
      </c>
      <c r="C5526" s="1">
        <f t="shared" si="86"/>
        <v>2.0000000000000002E-5</v>
      </c>
      <c r="D5526" s="1" t="s">
        <v>321</v>
      </c>
      <c r="E5526" s="4">
        <v>6401292.9797233613</v>
      </c>
      <c r="F5526" s="66">
        <f>Cat_Results[[#This Row],[TotalLossInOriginalCurrency]] / INDEX(Exchange_Rate[Exchange Rate], MATCH(Cat_Results[[#This Row],[Currency]], Exchange_Rate[Currency], 0))</f>
        <v>10028905.708560601</v>
      </c>
    </row>
    <row r="5527" spans="1:6" x14ac:dyDescent="0.3">
      <c r="A5527" s="1">
        <v>22194</v>
      </c>
      <c r="B5527" s="1">
        <v>245</v>
      </c>
      <c r="C5527" s="1">
        <f t="shared" si="86"/>
        <v>2.0000000000000002E-5</v>
      </c>
      <c r="D5527" s="1" t="s">
        <v>320</v>
      </c>
      <c r="E5527" s="4">
        <v>1.29267573356628E-2</v>
      </c>
      <c r="F5527" s="66">
        <f>Cat_Results[[#This Row],[TotalLossInOriginalCurrency]] / INDEX(Exchange_Rate[Exchange Rate], MATCH(Cat_Results[[#This Row],[Currency]], Exchange_Rate[Currency], 0))</f>
        <v>1.29267573356628E-2</v>
      </c>
    </row>
    <row r="5528" spans="1:6" x14ac:dyDescent="0.3">
      <c r="A5528" s="1">
        <v>22196</v>
      </c>
      <c r="B5528" s="1">
        <v>233</v>
      </c>
      <c r="C5528" s="1">
        <f t="shared" si="86"/>
        <v>2.0000000000000002E-5</v>
      </c>
      <c r="D5528" s="1" t="s">
        <v>324</v>
      </c>
      <c r="E5528" s="4">
        <v>3.8721982811574683E-3</v>
      </c>
      <c r="F5528" s="66">
        <f>Cat_Results[[#This Row],[TotalLossInOriginalCurrency]] / INDEX(Exchange_Rate[Exchange Rate], MATCH(Cat_Results[[#This Row],[Currency]], Exchange_Rate[Currency], 0))</f>
        <v>3.91684472560883E-3</v>
      </c>
    </row>
    <row r="5529" spans="1:6" x14ac:dyDescent="0.3">
      <c r="A5529" s="1">
        <v>22197</v>
      </c>
      <c r="B5529" s="1">
        <v>215</v>
      </c>
      <c r="C5529" s="1">
        <f t="shared" si="86"/>
        <v>2.0000000000000002E-5</v>
      </c>
      <c r="D5529" s="1" t="s">
        <v>321</v>
      </c>
      <c r="E5529" s="4">
        <v>1.2373836946185239E-2</v>
      </c>
      <c r="F5529" s="66">
        <f>Cat_Results[[#This Row],[TotalLossInOriginalCurrency]] / INDEX(Exchange_Rate[Exchange Rate], MATCH(Cat_Results[[#This Row],[Currency]], Exchange_Rate[Currency], 0))</f>
        <v>1.9386090338230098E-2</v>
      </c>
    </row>
    <row r="5530" spans="1:6" x14ac:dyDescent="0.3">
      <c r="A5530" s="1">
        <v>22197</v>
      </c>
      <c r="B5530" s="1">
        <v>243</v>
      </c>
      <c r="C5530" s="1">
        <f t="shared" si="86"/>
        <v>2.0000000000000002E-5</v>
      </c>
      <c r="D5530" s="1" t="s">
        <v>323</v>
      </c>
      <c r="E5530" s="4">
        <v>1.4260630747612162</v>
      </c>
      <c r="F5530" s="66">
        <f>Cat_Results[[#This Row],[TotalLossInOriginalCurrency]] / INDEX(Exchange_Rate[Exchange Rate], MATCH(Cat_Results[[#This Row],[Currency]], Exchange_Rate[Currency], 0))</f>
        <v>1.79783776402473E-2</v>
      </c>
    </row>
    <row r="5531" spans="1:6" x14ac:dyDescent="0.3">
      <c r="A5531" s="1">
        <v>22199</v>
      </c>
      <c r="B5531" s="1">
        <v>264</v>
      </c>
      <c r="C5531" s="1">
        <f t="shared" si="86"/>
        <v>2.0000000000000002E-5</v>
      </c>
      <c r="D5531" s="1" t="s">
        <v>320</v>
      </c>
      <c r="E5531" s="4">
        <v>3142473.8619059999</v>
      </c>
      <c r="F5531" s="66">
        <f>Cat_Results[[#This Row],[TotalLossInOriginalCurrency]] / INDEX(Exchange_Rate[Exchange Rate], MATCH(Cat_Results[[#This Row],[Currency]], Exchange_Rate[Currency], 0))</f>
        <v>3142473.8619059999</v>
      </c>
    </row>
    <row r="5532" spans="1:6" x14ac:dyDescent="0.3">
      <c r="A5532" s="1">
        <v>22213</v>
      </c>
      <c r="B5532" s="1">
        <v>223</v>
      </c>
      <c r="C5532" s="1">
        <f t="shared" si="86"/>
        <v>2.0000000000000002E-5</v>
      </c>
      <c r="D5532" s="1" t="s">
        <v>320</v>
      </c>
      <c r="E5532" s="4">
        <v>141193.76613782201</v>
      </c>
      <c r="F5532" s="66">
        <f>Cat_Results[[#This Row],[TotalLossInOriginalCurrency]] / INDEX(Exchange_Rate[Exchange Rate], MATCH(Cat_Results[[#This Row],[Currency]], Exchange_Rate[Currency], 0))</f>
        <v>141193.76613782201</v>
      </c>
    </row>
    <row r="5533" spans="1:6" x14ac:dyDescent="0.3">
      <c r="A5533" s="1">
        <v>22217</v>
      </c>
      <c r="B5533" s="1">
        <v>257</v>
      </c>
      <c r="C5533" s="1">
        <f t="shared" si="86"/>
        <v>2.0000000000000002E-5</v>
      </c>
      <c r="D5533" s="1" t="s">
        <v>320</v>
      </c>
      <c r="E5533" s="4">
        <v>1.84436820447445</v>
      </c>
      <c r="F5533" s="66">
        <f>Cat_Results[[#This Row],[TotalLossInOriginalCurrency]] / INDEX(Exchange_Rate[Exchange Rate], MATCH(Cat_Results[[#This Row],[Currency]], Exchange_Rate[Currency], 0))</f>
        <v>1.84436820447445</v>
      </c>
    </row>
    <row r="5534" spans="1:6" x14ac:dyDescent="0.3">
      <c r="A5534" s="1">
        <v>22217</v>
      </c>
      <c r="B5534" s="1">
        <v>245</v>
      </c>
      <c r="C5534" s="1">
        <f t="shared" si="86"/>
        <v>2.0000000000000002E-5</v>
      </c>
      <c r="D5534" s="1" t="s">
        <v>321</v>
      </c>
      <c r="E5534" s="4">
        <v>1785.9499255643395</v>
      </c>
      <c r="F5534" s="66">
        <f>Cat_Results[[#This Row],[TotalLossInOriginalCurrency]] / INDEX(Exchange_Rate[Exchange Rate], MATCH(Cat_Results[[#This Row],[Currency]], Exchange_Rate[Currency], 0))</f>
        <v>2798.0477476082701</v>
      </c>
    </row>
    <row r="5535" spans="1:6" x14ac:dyDescent="0.3">
      <c r="A5535" s="1">
        <v>22222</v>
      </c>
      <c r="B5535" s="1">
        <v>226</v>
      </c>
      <c r="C5535" s="1">
        <f t="shared" si="86"/>
        <v>2.0000000000000002E-5</v>
      </c>
      <c r="D5535" s="1" t="s">
        <v>320</v>
      </c>
      <c r="E5535" s="4">
        <v>351.09153481200298</v>
      </c>
      <c r="F5535" s="66">
        <f>Cat_Results[[#This Row],[TotalLossInOriginalCurrency]] / INDEX(Exchange_Rate[Exchange Rate], MATCH(Cat_Results[[#This Row],[Currency]], Exchange_Rate[Currency], 0))</f>
        <v>351.09153481200298</v>
      </c>
    </row>
    <row r="5536" spans="1:6" x14ac:dyDescent="0.3">
      <c r="A5536" s="1">
        <v>22230</v>
      </c>
      <c r="B5536" s="1">
        <v>243</v>
      </c>
      <c r="C5536" s="1">
        <f t="shared" si="86"/>
        <v>2.0000000000000002E-5</v>
      </c>
      <c r="D5536" s="1" t="s">
        <v>321</v>
      </c>
      <c r="E5536" s="4">
        <v>2109.3595088219754</v>
      </c>
      <c r="F5536" s="66">
        <f>Cat_Results[[#This Row],[TotalLossInOriginalCurrency]] / INDEX(Exchange_Rate[Exchange Rate], MATCH(Cat_Results[[#This Row],[Currency]], Exchange_Rate[Currency], 0))</f>
        <v>3304.7335415579605</v>
      </c>
    </row>
    <row r="5537" spans="1:6" x14ac:dyDescent="0.3">
      <c r="A5537" s="1">
        <v>22236</v>
      </c>
      <c r="B5537" s="1">
        <v>231</v>
      </c>
      <c r="C5537" s="1">
        <f t="shared" si="86"/>
        <v>2.0000000000000002E-5</v>
      </c>
      <c r="D5537" s="1" t="s">
        <v>321</v>
      </c>
      <c r="E5537" s="4">
        <v>436.44251555266504</v>
      </c>
      <c r="F5537" s="66">
        <f>Cat_Results[[#This Row],[TotalLossInOriginalCurrency]] / INDEX(Exchange_Rate[Exchange Rate], MATCH(Cat_Results[[#This Row],[Currency]], Exchange_Rate[Currency], 0))</f>
        <v>683.77448892736504</v>
      </c>
    </row>
    <row r="5538" spans="1:6" x14ac:dyDescent="0.3">
      <c r="A5538" s="1">
        <v>22242</v>
      </c>
      <c r="B5538" s="1">
        <v>222</v>
      </c>
      <c r="C5538" s="1">
        <f t="shared" si="86"/>
        <v>2.0000000000000002E-5</v>
      </c>
      <c r="D5538" s="1" t="s">
        <v>321</v>
      </c>
      <c r="E5538" s="4">
        <v>2000532.6296080502</v>
      </c>
      <c r="F5538" s="66">
        <f>Cat_Results[[#This Row],[TotalLossInOriginalCurrency]] / INDEX(Exchange_Rate[Exchange Rate], MATCH(Cat_Results[[#This Row],[Currency]], Exchange_Rate[Currency], 0))</f>
        <v>3134234.4699406298</v>
      </c>
    </row>
    <row r="5539" spans="1:6" x14ac:dyDescent="0.3">
      <c r="A5539" s="1">
        <v>22242</v>
      </c>
      <c r="B5539" s="1">
        <v>170</v>
      </c>
      <c r="C5539" s="1">
        <f t="shared" si="86"/>
        <v>2.0000000000000002E-5</v>
      </c>
      <c r="D5539" s="1" t="s">
        <v>321</v>
      </c>
      <c r="E5539" s="4">
        <v>54208.173039664631</v>
      </c>
      <c r="F5539" s="66">
        <f>Cat_Results[[#This Row],[TotalLossInOriginalCurrency]] / INDEX(Exchange_Rate[Exchange Rate], MATCH(Cat_Results[[#This Row],[Currency]], Exchange_Rate[Currency], 0))</f>
        <v>84927.944677768493</v>
      </c>
    </row>
    <row r="5540" spans="1:6" x14ac:dyDescent="0.3">
      <c r="A5540" s="1">
        <v>22244</v>
      </c>
      <c r="B5540" s="1">
        <v>234</v>
      </c>
      <c r="C5540" s="1">
        <f t="shared" si="86"/>
        <v>2.0000000000000002E-5</v>
      </c>
      <c r="D5540" s="1" t="s">
        <v>321</v>
      </c>
      <c r="E5540" s="4">
        <v>559398.99971783999</v>
      </c>
      <c r="F5540" s="66">
        <f>Cat_Results[[#This Row],[TotalLossInOriginalCurrency]] / INDEX(Exchange_Rate[Exchange Rate], MATCH(Cat_Results[[#This Row],[Currency]], Exchange_Rate[Currency], 0))</f>
        <v>876410.41261570004</v>
      </c>
    </row>
    <row r="5541" spans="1:6" x14ac:dyDescent="0.3">
      <c r="A5541" s="1">
        <v>22251</v>
      </c>
      <c r="B5541" s="1">
        <v>267</v>
      </c>
      <c r="C5541" s="1">
        <f t="shared" si="86"/>
        <v>2.0000000000000002E-5</v>
      </c>
      <c r="D5541" s="1" t="s">
        <v>320</v>
      </c>
      <c r="E5541" s="4">
        <v>5.9660524129867597E-3</v>
      </c>
      <c r="F5541" s="66">
        <f>Cat_Results[[#This Row],[TotalLossInOriginalCurrency]] / INDEX(Exchange_Rate[Exchange Rate], MATCH(Cat_Results[[#This Row],[Currency]], Exchange_Rate[Currency], 0))</f>
        <v>5.9660524129867597E-3</v>
      </c>
    </row>
    <row r="5542" spans="1:6" x14ac:dyDescent="0.3">
      <c r="A5542" s="1">
        <v>22252</v>
      </c>
      <c r="B5542" s="1">
        <v>256</v>
      </c>
      <c r="C5542" s="1">
        <f t="shared" si="86"/>
        <v>2.0000000000000002E-5</v>
      </c>
      <c r="D5542" s="1" t="s">
        <v>320</v>
      </c>
      <c r="E5542" s="4">
        <v>6.5838128328323406E-2</v>
      </c>
      <c r="F5542" s="66">
        <f>Cat_Results[[#This Row],[TotalLossInOriginalCurrency]] / INDEX(Exchange_Rate[Exchange Rate], MATCH(Cat_Results[[#This Row],[Currency]], Exchange_Rate[Currency], 0))</f>
        <v>6.5838128328323406E-2</v>
      </c>
    </row>
    <row r="5543" spans="1:6" x14ac:dyDescent="0.3">
      <c r="A5543" s="1">
        <v>22252</v>
      </c>
      <c r="B5543" s="1">
        <v>217</v>
      </c>
      <c r="C5543" s="1">
        <f t="shared" si="86"/>
        <v>2.0000000000000002E-5</v>
      </c>
      <c r="D5543" s="1" t="s">
        <v>320</v>
      </c>
      <c r="E5543" s="4">
        <v>51083.5493408865</v>
      </c>
      <c r="F5543" s="66">
        <f>Cat_Results[[#This Row],[TotalLossInOriginalCurrency]] / INDEX(Exchange_Rate[Exchange Rate], MATCH(Cat_Results[[#This Row],[Currency]], Exchange_Rate[Currency], 0))</f>
        <v>51083.5493408865</v>
      </c>
    </row>
    <row r="5544" spans="1:6" x14ac:dyDescent="0.3">
      <c r="A5544" s="1">
        <v>22258</v>
      </c>
      <c r="B5544" s="1">
        <v>283</v>
      </c>
      <c r="C5544" s="1">
        <f t="shared" si="86"/>
        <v>2.0000000000000002E-5</v>
      </c>
      <c r="D5544" s="1" t="s">
        <v>320</v>
      </c>
      <c r="E5544" s="4">
        <v>20744402.605641399</v>
      </c>
      <c r="F5544" s="66">
        <f>Cat_Results[[#This Row],[TotalLossInOriginalCurrency]] / INDEX(Exchange_Rate[Exchange Rate], MATCH(Cat_Results[[#This Row],[Currency]], Exchange_Rate[Currency], 0))</f>
        <v>20744402.605641399</v>
      </c>
    </row>
    <row r="5545" spans="1:6" x14ac:dyDescent="0.3">
      <c r="A5545" s="1">
        <v>22267</v>
      </c>
      <c r="B5545" s="1">
        <v>215</v>
      </c>
      <c r="C5545" s="1">
        <f t="shared" si="86"/>
        <v>2.0000000000000002E-5</v>
      </c>
      <c r="D5545" s="1" t="s">
        <v>320</v>
      </c>
      <c r="E5545" s="4">
        <v>6570351.3999641603</v>
      </c>
      <c r="F5545" s="66">
        <f>Cat_Results[[#This Row],[TotalLossInOriginalCurrency]] / INDEX(Exchange_Rate[Exchange Rate], MATCH(Cat_Results[[#This Row],[Currency]], Exchange_Rate[Currency], 0))</f>
        <v>6570351.3999641603</v>
      </c>
    </row>
    <row r="5546" spans="1:6" x14ac:dyDescent="0.3">
      <c r="A5546" s="1">
        <v>22268</v>
      </c>
      <c r="B5546" s="1">
        <v>226</v>
      </c>
      <c r="C5546" s="1">
        <f t="shared" si="86"/>
        <v>2.0000000000000002E-5</v>
      </c>
      <c r="D5546" s="1" t="s">
        <v>321</v>
      </c>
      <c r="E5546" s="4">
        <v>191.43528418177786</v>
      </c>
      <c r="F5546" s="66">
        <f>Cat_Results[[#This Row],[TotalLossInOriginalCurrency]] / INDEX(Exchange_Rate[Exchange Rate], MATCH(Cat_Results[[#This Row],[Currency]], Exchange_Rate[Currency], 0))</f>
        <v>299.92165964469302</v>
      </c>
    </row>
    <row r="5547" spans="1:6" x14ac:dyDescent="0.3">
      <c r="A5547" s="1">
        <v>22269</v>
      </c>
      <c r="B5547" s="1">
        <v>269</v>
      </c>
      <c r="C5547" s="1">
        <f t="shared" si="86"/>
        <v>2.0000000000000002E-5</v>
      </c>
      <c r="D5547" s="1" t="s">
        <v>320</v>
      </c>
      <c r="E5547" s="4">
        <v>170.960407890379</v>
      </c>
      <c r="F5547" s="66">
        <f>Cat_Results[[#This Row],[TotalLossInOriginalCurrency]] / INDEX(Exchange_Rate[Exchange Rate], MATCH(Cat_Results[[#This Row],[Currency]], Exchange_Rate[Currency], 0))</f>
        <v>170.960407890379</v>
      </c>
    </row>
    <row r="5548" spans="1:6" x14ac:dyDescent="0.3">
      <c r="A5548" s="1">
        <v>22269</v>
      </c>
      <c r="B5548" s="1">
        <v>256</v>
      </c>
      <c r="C5548" s="1">
        <f t="shared" si="86"/>
        <v>2.0000000000000002E-5</v>
      </c>
      <c r="D5548" s="1" t="s">
        <v>320</v>
      </c>
      <c r="E5548" s="4">
        <v>0.11198861151933701</v>
      </c>
      <c r="F5548" s="66">
        <f>Cat_Results[[#This Row],[TotalLossInOriginalCurrency]] / INDEX(Exchange_Rate[Exchange Rate], MATCH(Cat_Results[[#This Row],[Currency]], Exchange_Rate[Currency], 0))</f>
        <v>0.11198861151933701</v>
      </c>
    </row>
    <row r="5549" spans="1:6" x14ac:dyDescent="0.3">
      <c r="A5549" s="1">
        <v>22274</v>
      </c>
      <c r="B5549" s="1">
        <v>238</v>
      </c>
      <c r="C5549" s="1">
        <f t="shared" si="86"/>
        <v>2.0000000000000002E-5</v>
      </c>
      <c r="D5549" s="1" t="s">
        <v>320</v>
      </c>
      <c r="E5549" s="4">
        <v>23.589877028018201</v>
      </c>
      <c r="F5549" s="66">
        <f>Cat_Results[[#This Row],[TotalLossInOriginalCurrency]] / INDEX(Exchange_Rate[Exchange Rate], MATCH(Cat_Results[[#This Row],[Currency]], Exchange_Rate[Currency], 0))</f>
        <v>23.589877028018201</v>
      </c>
    </row>
    <row r="5550" spans="1:6" x14ac:dyDescent="0.3">
      <c r="A5550" s="1">
        <v>22282</v>
      </c>
      <c r="B5550" s="1">
        <v>234</v>
      </c>
      <c r="C5550" s="1">
        <f t="shared" si="86"/>
        <v>2.0000000000000002E-5</v>
      </c>
      <c r="D5550" s="1" t="s">
        <v>320</v>
      </c>
      <c r="E5550" s="4">
        <v>504408.27365179698</v>
      </c>
      <c r="F5550" s="66">
        <f>Cat_Results[[#This Row],[TotalLossInOriginalCurrency]] / INDEX(Exchange_Rate[Exchange Rate], MATCH(Cat_Results[[#This Row],[Currency]], Exchange_Rate[Currency], 0))</f>
        <v>504408.27365179698</v>
      </c>
    </row>
    <row r="5551" spans="1:6" x14ac:dyDescent="0.3">
      <c r="A5551" s="1">
        <v>22286</v>
      </c>
      <c r="B5551" s="1">
        <v>209</v>
      </c>
      <c r="C5551" s="1">
        <f t="shared" si="86"/>
        <v>2.0000000000000002E-5</v>
      </c>
      <c r="D5551" s="1" t="s">
        <v>320</v>
      </c>
      <c r="E5551" s="4">
        <v>3.91684472560883E-3</v>
      </c>
      <c r="F5551" s="66">
        <f>Cat_Results[[#This Row],[TotalLossInOriginalCurrency]] / INDEX(Exchange_Rate[Exchange Rate], MATCH(Cat_Results[[#This Row],[Currency]], Exchange_Rate[Currency], 0))</f>
        <v>3.91684472560883E-3</v>
      </c>
    </row>
    <row r="5552" spans="1:6" x14ac:dyDescent="0.3">
      <c r="A5552" s="1">
        <v>22299</v>
      </c>
      <c r="B5552" s="1">
        <v>308</v>
      </c>
      <c r="C5552" s="1">
        <f t="shared" si="86"/>
        <v>2.0000000000000002E-5</v>
      </c>
      <c r="D5552" s="1" t="s">
        <v>320</v>
      </c>
      <c r="E5552" s="4">
        <v>112.986505354493</v>
      </c>
      <c r="F5552" s="66">
        <f>Cat_Results[[#This Row],[TotalLossInOriginalCurrency]] / INDEX(Exchange_Rate[Exchange Rate], MATCH(Cat_Results[[#This Row],[Currency]], Exchange_Rate[Currency], 0))</f>
        <v>112.986505354493</v>
      </c>
    </row>
    <row r="5553" spans="1:6" x14ac:dyDescent="0.3">
      <c r="A5553" s="1">
        <v>22299</v>
      </c>
      <c r="B5553" s="1">
        <v>273</v>
      </c>
      <c r="C5553" s="1">
        <f t="shared" si="86"/>
        <v>2.0000000000000002E-5</v>
      </c>
      <c r="D5553" s="1" t="s">
        <v>320</v>
      </c>
      <c r="E5553" s="4">
        <v>11325422.310790399</v>
      </c>
      <c r="F5553" s="66">
        <f>Cat_Results[[#This Row],[TotalLossInOriginalCurrency]] / INDEX(Exchange_Rate[Exchange Rate], MATCH(Cat_Results[[#This Row],[Currency]], Exchange_Rate[Currency], 0))</f>
        <v>11325422.310790399</v>
      </c>
    </row>
    <row r="5554" spans="1:6" x14ac:dyDescent="0.3">
      <c r="A5554" s="1">
        <v>22310</v>
      </c>
      <c r="B5554" s="1">
        <v>256</v>
      </c>
      <c r="C5554" s="1">
        <f t="shared" si="86"/>
        <v>2.0000000000000002E-5</v>
      </c>
      <c r="D5554" s="1" t="s">
        <v>321</v>
      </c>
      <c r="E5554" s="4">
        <v>3192903.838224926</v>
      </c>
      <c r="F5554" s="66">
        <f>Cat_Results[[#This Row],[TotalLossInOriginalCurrency]] / INDEX(Exchange_Rate[Exchange Rate], MATCH(Cat_Results[[#This Row],[Currency]], Exchange_Rate[Currency], 0))</f>
        <v>5002322.4419643497</v>
      </c>
    </row>
    <row r="5555" spans="1:6" x14ac:dyDescent="0.3">
      <c r="A5555" s="1">
        <v>22312</v>
      </c>
      <c r="B5555" s="1">
        <v>248</v>
      </c>
      <c r="C5555" s="1">
        <f t="shared" si="86"/>
        <v>2.0000000000000002E-5</v>
      </c>
      <c r="D5555" s="1" t="s">
        <v>320</v>
      </c>
      <c r="E5555" s="4">
        <v>5.8111548423767099E-3</v>
      </c>
      <c r="F5555" s="66">
        <f>Cat_Results[[#This Row],[TotalLossInOriginalCurrency]] / INDEX(Exchange_Rate[Exchange Rate], MATCH(Cat_Results[[#This Row],[Currency]], Exchange_Rate[Currency], 0))</f>
        <v>5.8111548423767099E-3</v>
      </c>
    </row>
    <row r="5556" spans="1:6" x14ac:dyDescent="0.3">
      <c r="A5556" s="1">
        <v>22316</v>
      </c>
      <c r="B5556" s="1">
        <v>238</v>
      </c>
      <c r="C5556" s="1">
        <f t="shared" si="86"/>
        <v>2.0000000000000002E-5</v>
      </c>
      <c r="D5556" s="1" t="s">
        <v>320</v>
      </c>
      <c r="E5556" s="4">
        <v>45502.104595910801</v>
      </c>
      <c r="F5556" s="66">
        <f>Cat_Results[[#This Row],[TotalLossInOriginalCurrency]] / INDEX(Exchange_Rate[Exchange Rate], MATCH(Cat_Results[[#This Row],[Currency]], Exchange_Rate[Currency], 0))</f>
        <v>45502.104595910801</v>
      </c>
    </row>
    <row r="5557" spans="1:6" x14ac:dyDescent="0.3">
      <c r="A5557" s="1">
        <v>22325</v>
      </c>
      <c r="B5557" s="1">
        <v>276</v>
      </c>
      <c r="C5557" s="1">
        <f t="shared" si="86"/>
        <v>2.0000000000000002E-5</v>
      </c>
      <c r="D5557" s="1" t="s">
        <v>321</v>
      </c>
      <c r="E5557" s="4">
        <v>76.708713862563116</v>
      </c>
      <c r="F5557" s="66">
        <f>Cat_Results[[#This Row],[TotalLossInOriginalCurrency]] / INDEX(Exchange_Rate[Exchange Rate], MATCH(Cat_Results[[#This Row],[Currency]], Exchange_Rate[Currency], 0))</f>
        <v>120.17954197526001</v>
      </c>
    </row>
    <row r="5558" spans="1:6" x14ac:dyDescent="0.3">
      <c r="A5558" s="1">
        <v>22327</v>
      </c>
      <c r="B5558" s="1">
        <v>239</v>
      </c>
      <c r="C5558" s="1">
        <f t="shared" si="86"/>
        <v>2.0000000000000002E-5</v>
      </c>
      <c r="D5558" s="1" t="s">
        <v>320</v>
      </c>
      <c r="E5558" s="4">
        <v>11269.557934254401</v>
      </c>
      <c r="F5558" s="66">
        <f>Cat_Results[[#This Row],[TotalLossInOriginalCurrency]] / INDEX(Exchange_Rate[Exchange Rate], MATCH(Cat_Results[[#This Row],[Currency]], Exchange_Rate[Currency], 0))</f>
        <v>11269.557934254401</v>
      </c>
    </row>
    <row r="5559" spans="1:6" x14ac:dyDescent="0.3">
      <c r="A5559" s="1">
        <v>22338</v>
      </c>
      <c r="B5559" s="1">
        <v>234</v>
      </c>
      <c r="C5559" s="1">
        <f t="shared" si="86"/>
        <v>2.0000000000000002E-5</v>
      </c>
      <c r="D5559" s="1" t="s">
        <v>320</v>
      </c>
      <c r="E5559" s="4">
        <v>3215932.2876398298</v>
      </c>
      <c r="F5559" s="66">
        <f>Cat_Results[[#This Row],[TotalLossInOriginalCurrency]] / INDEX(Exchange_Rate[Exchange Rate], MATCH(Cat_Results[[#This Row],[Currency]], Exchange_Rate[Currency], 0))</f>
        <v>3215932.2876398298</v>
      </c>
    </row>
    <row r="5560" spans="1:6" x14ac:dyDescent="0.3">
      <c r="A5560" s="1">
        <v>22340</v>
      </c>
      <c r="B5560" s="1">
        <v>205</v>
      </c>
      <c r="C5560" s="1">
        <f t="shared" si="86"/>
        <v>2.0000000000000002E-5</v>
      </c>
      <c r="D5560" s="1" t="s">
        <v>322</v>
      </c>
      <c r="E5560" s="4">
        <v>107155.41673085306</v>
      </c>
      <c r="F5560" s="66">
        <f>Cat_Results[[#This Row],[TotalLossInOriginalCurrency]] / INDEX(Exchange_Rate[Exchange Rate], MATCH(Cat_Results[[#This Row],[Currency]], Exchange_Rate[Currency], 0))</f>
        <v>131619.00153006701</v>
      </c>
    </row>
    <row r="5561" spans="1:6" x14ac:dyDescent="0.3">
      <c r="A5561" s="1">
        <v>22343</v>
      </c>
      <c r="B5561" s="1">
        <v>215</v>
      </c>
      <c r="C5561" s="1">
        <f t="shared" si="86"/>
        <v>2.0000000000000002E-5</v>
      </c>
      <c r="D5561" s="1" t="s">
        <v>320</v>
      </c>
      <c r="E5561" s="4">
        <v>187866.35288122401</v>
      </c>
      <c r="F5561" s="66">
        <f>Cat_Results[[#This Row],[TotalLossInOriginalCurrency]] / INDEX(Exchange_Rate[Exchange Rate], MATCH(Cat_Results[[#This Row],[Currency]], Exchange_Rate[Currency], 0))</f>
        <v>187866.35288122401</v>
      </c>
    </row>
    <row r="5562" spans="1:6" x14ac:dyDescent="0.3">
      <c r="A5562" s="1">
        <v>22345</v>
      </c>
      <c r="B5562" s="1">
        <v>265</v>
      </c>
      <c r="C5562" s="1">
        <f t="shared" si="86"/>
        <v>2.0000000000000002E-5</v>
      </c>
      <c r="D5562" s="1" t="s">
        <v>321</v>
      </c>
      <c r="E5562" s="4">
        <v>3.7091688542687899E-3</v>
      </c>
      <c r="F5562" s="66">
        <f>Cat_Results[[#This Row],[TotalLossInOriginalCurrency]] / INDEX(Exchange_Rate[Exchange Rate], MATCH(Cat_Results[[#This Row],[Currency]], Exchange_Rate[Currency], 0))</f>
        <v>5.8111548423767099E-3</v>
      </c>
    </row>
    <row r="5563" spans="1:6" x14ac:dyDescent="0.3">
      <c r="A5563" s="1">
        <v>22349</v>
      </c>
      <c r="B5563" s="1">
        <v>300</v>
      </c>
      <c r="C5563" s="1">
        <f t="shared" si="86"/>
        <v>2.0000000000000002E-5</v>
      </c>
      <c r="D5563" s="1" t="s">
        <v>321</v>
      </c>
      <c r="E5563" s="4">
        <v>5469.384310907385</v>
      </c>
      <c r="F5563" s="66">
        <f>Cat_Results[[#This Row],[TotalLossInOriginalCurrency]] / INDEX(Exchange_Rate[Exchange Rate], MATCH(Cat_Results[[#This Row],[Currency]], Exchange_Rate[Currency], 0))</f>
        <v>8568.8843975301606</v>
      </c>
    </row>
    <row r="5564" spans="1:6" x14ac:dyDescent="0.3">
      <c r="A5564" s="1">
        <v>22350</v>
      </c>
      <c r="B5564" s="1">
        <v>261</v>
      </c>
      <c r="C5564" s="1">
        <f t="shared" si="86"/>
        <v>2.0000000000000002E-5</v>
      </c>
      <c r="D5564" s="1" t="s">
        <v>321</v>
      </c>
      <c r="E5564" s="4">
        <v>190654.04100371801</v>
      </c>
      <c r="F5564" s="66">
        <f>Cat_Results[[#This Row],[TotalLossInOriginalCurrency]] / INDEX(Exchange_Rate[Exchange Rate], MATCH(Cat_Results[[#This Row],[Currency]], Exchange_Rate[Currency], 0))</f>
        <v>298697.68595796498</v>
      </c>
    </row>
    <row r="5565" spans="1:6" x14ac:dyDescent="0.3">
      <c r="A5565" s="1">
        <v>22351</v>
      </c>
      <c r="B5565" s="1">
        <v>241</v>
      </c>
      <c r="C5565" s="1">
        <f t="shared" si="86"/>
        <v>2.0000000000000002E-5</v>
      </c>
      <c r="D5565" s="1" t="s">
        <v>320</v>
      </c>
      <c r="E5565" s="4">
        <v>1.2597344815731E-2</v>
      </c>
      <c r="F5565" s="66">
        <f>Cat_Results[[#This Row],[TotalLossInOriginalCurrency]] / INDEX(Exchange_Rate[Exchange Rate], MATCH(Cat_Results[[#This Row],[Currency]], Exchange_Rate[Currency], 0))</f>
        <v>1.2597344815731E-2</v>
      </c>
    </row>
    <row r="5566" spans="1:6" x14ac:dyDescent="0.3">
      <c r="A5566" s="1">
        <v>22353</v>
      </c>
      <c r="B5566" s="1">
        <v>222</v>
      </c>
      <c r="C5566" s="1">
        <f t="shared" si="86"/>
        <v>2.0000000000000002E-5</v>
      </c>
      <c r="D5566" s="1" t="s">
        <v>320</v>
      </c>
      <c r="E5566" s="4">
        <v>3.7970021367073098E-3</v>
      </c>
      <c r="F5566" s="66">
        <f>Cat_Results[[#This Row],[TotalLossInOriginalCurrency]] / INDEX(Exchange_Rate[Exchange Rate], MATCH(Cat_Results[[#This Row],[Currency]], Exchange_Rate[Currency], 0))</f>
        <v>3.7970021367073098E-3</v>
      </c>
    </row>
    <row r="5567" spans="1:6" x14ac:dyDescent="0.3">
      <c r="A5567" s="1">
        <v>22353</v>
      </c>
      <c r="B5567" s="1">
        <v>218</v>
      </c>
      <c r="C5567" s="1">
        <f t="shared" si="86"/>
        <v>2.0000000000000002E-5</v>
      </c>
      <c r="D5567" s="1" t="s">
        <v>320</v>
      </c>
      <c r="E5567" s="4">
        <v>0.63194198533892598</v>
      </c>
      <c r="F5567" s="66">
        <f>Cat_Results[[#This Row],[TotalLossInOriginalCurrency]] / INDEX(Exchange_Rate[Exchange Rate], MATCH(Cat_Results[[#This Row],[Currency]], Exchange_Rate[Currency], 0))</f>
        <v>0.63194198533892598</v>
      </c>
    </row>
    <row r="5568" spans="1:6" x14ac:dyDescent="0.3">
      <c r="A5568" s="1">
        <v>22353</v>
      </c>
      <c r="B5568" s="1">
        <v>287</v>
      </c>
      <c r="C5568" s="1">
        <f t="shared" si="86"/>
        <v>2.0000000000000002E-5</v>
      </c>
      <c r="D5568" s="1" t="s">
        <v>320</v>
      </c>
      <c r="E5568" s="4">
        <v>1.7061829566955599E-3</v>
      </c>
      <c r="F5568" s="66">
        <f>Cat_Results[[#This Row],[TotalLossInOriginalCurrency]] / INDEX(Exchange_Rate[Exchange Rate], MATCH(Cat_Results[[#This Row],[Currency]], Exchange_Rate[Currency], 0))</f>
        <v>1.7061829566955599E-3</v>
      </c>
    </row>
    <row r="5569" spans="1:6" x14ac:dyDescent="0.3">
      <c r="A5569" s="1">
        <v>22365</v>
      </c>
      <c r="B5569" s="1">
        <v>337</v>
      </c>
      <c r="C5569" s="1">
        <f t="shared" si="86"/>
        <v>2.0000000000000002E-5</v>
      </c>
      <c r="D5569" s="1" t="s">
        <v>320</v>
      </c>
      <c r="E5569" s="4">
        <v>6.0775130987167402E-3</v>
      </c>
      <c r="F5569" s="66">
        <f>Cat_Results[[#This Row],[TotalLossInOriginalCurrency]] / INDEX(Exchange_Rate[Exchange Rate], MATCH(Cat_Results[[#This Row],[Currency]], Exchange_Rate[Currency], 0))</f>
        <v>6.0775130987167402E-3</v>
      </c>
    </row>
    <row r="5570" spans="1:6" x14ac:dyDescent="0.3">
      <c r="A5570" s="1">
        <v>22375</v>
      </c>
      <c r="B5570" s="1">
        <v>206</v>
      </c>
      <c r="C5570" s="1">
        <f t="shared" si="86"/>
        <v>2.0000000000000002E-5</v>
      </c>
      <c r="D5570" s="1" t="s">
        <v>320</v>
      </c>
      <c r="E5570" s="4">
        <v>2.9677987098693799E-2</v>
      </c>
      <c r="F5570" s="66">
        <f>Cat_Results[[#This Row],[TotalLossInOriginalCurrency]] / INDEX(Exchange_Rate[Exchange Rate], MATCH(Cat_Results[[#This Row],[Currency]], Exchange_Rate[Currency], 0))</f>
        <v>2.9677987098693799E-2</v>
      </c>
    </row>
    <row r="5571" spans="1:6" x14ac:dyDescent="0.3">
      <c r="A5571" s="1">
        <v>22377</v>
      </c>
      <c r="B5571" s="1">
        <v>245</v>
      </c>
      <c r="C5571" s="1">
        <f t="shared" si="86"/>
        <v>2.0000000000000002E-5</v>
      </c>
      <c r="D5571" s="1" t="s">
        <v>320</v>
      </c>
      <c r="E5571" s="4">
        <v>59794.5723528909</v>
      </c>
      <c r="F5571" s="66">
        <f>Cat_Results[[#This Row],[TotalLossInOriginalCurrency]] / INDEX(Exchange_Rate[Exchange Rate], MATCH(Cat_Results[[#This Row],[Currency]], Exchange_Rate[Currency], 0))</f>
        <v>59794.5723528909</v>
      </c>
    </row>
    <row r="5572" spans="1:6" x14ac:dyDescent="0.3">
      <c r="A5572" s="1">
        <v>22384</v>
      </c>
      <c r="B5572" s="1">
        <v>252</v>
      </c>
      <c r="C5572" s="1">
        <f t="shared" si="86"/>
        <v>2.0000000000000002E-5</v>
      </c>
      <c r="D5572" s="1" t="s">
        <v>320</v>
      </c>
      <c r="E5572" s="4">
        <v>0.57360114902257897</v>
      </c>
      <c r="F5572" s="66">
        <f>Cat_Results[[#This Row],[TotalLossInOriginalCurrency]] / INDEX(Exchange_Rate[Exchange Rate], MATCH(Cat_Results[[#This Row],[Currency]], Exchange_Rate[Currency], 0))</f>
        <v>0.57360114902257897</v>
      </c>
    </row>
    <row r="5573" spans="1:6" x14ac:dyDescent="0.3">
      <c r="A5573" s="1">
        <v>22390</v>
      </c>
      <c r="B5573" s="1">
        <v>250</v>
      </c>
      <c r="C5573" s="1">
        <f t="shared" si="86"/>
        <v>2.0000000000000002E-5</v>
      </c>
      <c r="D5573" s="1" t="s">
        <v>320</v>
      </c>
      <c r="E5573" s="4">
        <v>5966.7141140624899</v>
      </c>
      <c r="F5573" s="66">
        <f>Cat_Results[[#This Row],[TotalLossInOriginalCurrency]] / INDEX(Exchange_Rate[Exchange Rate], MATCH(Cat_Results[[#This Row],[Currency]], Exchange_Rate[Currency], 0))</f>
        <v>5966.7141140624899</v>
      </c>
    </row>
    <row r="5574" spans="1:6" x14ac:dyDescent="0.3">
      <c r="A5574" s="1">
        <v>22391</v>
      </c>
      <c r="B5574" s="1">
        <v>212</v>
      </c>
      <c r="C5574" s="1">
        <f t="shared" ref="C5574:C5637" si="87">1/50000</f>
        <v>2.0000000000000002E-5</v>
      </c>
      <c r="D5574" s="1" t="s">
        <v>321</v>
      </c>
      <c r="E5574" s="4">
        <v>9.5745584180407406E-2</v>
      </c>
      <c r="F5574" s="66">
        <f>Cat_Results[[#This Row],[TotalLossInOriginalCurrency]] / INDEX(Exchange_Rate[Exchange Rate], MATCH(Cat_Results[[#This Row],[Currency]], Exchange_Rate[Currency], 0))</f>
        <v>0.15000460669398299</v>
      </c>
    </row>
    <row r="5575" spans="1:6" x14ac:dyDescent="0.3">
      <c r="A5575" s="1">
        <v>22397</v>
      </c>
      <c r="B5575" s="1">
        <v>187</v>
      </c>
      <c r="C5575" s="1">
        <f t="shared" si="87"/>
        <v>2.0000000000000002E-5</v>
      </c>
      <c r="D5575" s="1" t="s">
        <v>320</v>
      </c>
      <c r="E5575" s="4">
        <v>4.1832029819488499E-3</v>
      </c>
      <c r="F5575" s="66">
        <f>Cat_Results[[#This Row],[TotalLossInOriginalCurrency]] / INDEX(Exchange_Rate[Exchange Rate], MATCH(Cat_Results[[#This Row],[Currency]], Exchange_Rate[Currency], 0))</f>
        <v>4.1832029819488499E-3</v>
      </c>
    </row>
    <row r="5576" spans="1:6" x14ac:dyDescent="0.3">
      <c r="A5576" s="1">
        <v>22397</v>
      </c>
      <c r="B5576" s="1">
        <v>253</v>
      </c>
      <c r="C5576" s="1">
        <f t="shared" si="87"/>
        <v>2.0000000000000002E-5</v>
      </c>
      <c r="D5576" s="1" t="s">
        <v>321</v>
      </c>
      <c r="E5576" s="4">
        <v>2.351975001451816E-2</v>
      </c>
      <c r="F5576" s="66">
        <f>Cat_Results[[#This Row],[TotalLossInOriginalCurrency]] / INDEX(Exchange_Rate[Exchange Rate], MATCH(Cat_Results[[#This Row],[Currency]], Exchange_Rate[Currency], 0))</f>
        <v>3.6848392337560702E-2</v>
      </c>
    </row>
    <row r="5577" spans="1:6" x14ac:dyDescent="0.3">
      <c r="A5577" s="1">
        <v>22406</v>
      </c>
      <c r="B5577" s="1">
        <v>221</v>
      </c>
      <c r="C5577" s="1">
        <f t="shared" si="87"/>
        <v>2.0000000000000002E-5</v>
      </c>
      <c r="D5577" s="1" t="s">
        <v>320</v>
      </c>
      <c r="E5577" s="4">
        <v>3.7970021367073098E-3</v>
      </c>
      <c r="F5577" s="66">
        <f>Cat_Results[[#This Row],[TotalLossInOriginalCurrency]] / INDEX(Exchange_Rate[Exchange Rate], MATCH(Cat_Results[[#This Row],[Currency]], Exchange_Rate[Currency], 0))</f>
        <v>3.7970021367073098E-3</v>
      </c>
    </row>
    <row r="5578" spans="1:6" x14ac:dyDescent="0.3">
      <c r="A5578" s="1">
        <v>22409</v>
      </c>
      <c r="B5578" s="1">
        <v>201</v>
      </c>
      <c r="C5578" s="1">
        <f t="shared" si="87"/>
        <v>2.0000000000000002E-5</v>
      </c>
      <c r="D5578" s="1" t="s">
        <v>320</v>
      </c>
      <c r="E5578" s="4">
        <v>4.8610921949148199E-2</v>
      </c>
      <c r="F5578" s="66">
        <f>Cat_Results[[#This Row],[TotalLossInOriginalCurrency]] / INDEX(Exchange_Rate[Exchange Rate], MATCH(Cat_Results[[#This Row],[Currency]], Exchange_Rate[Currency], 0))</f>
        <v>4.8610921949148199E-2</v>
      </c>
    </row>
    <row r="5579" spans="1:6" x14ac:dyDescent="0.3">
      <c r="A5579" s="1">
        <v>22410</v>
      </c>
      <c r="B5579" s="1">
        <v>254</v>
      </c>
      <c r="C5579" s="1">
        <f t="shared" si="87"/>
        <v>2.0000000000000002E-5</v>
      </c>
      <c r="D5579" s="1" t="s">
        <v>320</v>
      </c>
      <c r="E5579" s="4">
        <v>57529.125223019299</v>
      </c>
      <c r="F5579" s="66">
        <f>Cat_Results[[#This Row],[TotalLossInOriginalCurrency]] / INDEX(Exchange_Rate[Exchange Rate], MATCH(Cat_Results[[#This Row],[Currency]], Exchange_Rate[Currency], 0))</f>
        <v>57529.125223019299</v>
      </c>
    </row>
    <row r="5580" spans="1:6" x14ac:dyDescent="0.3">
      <c r="A5580" s="1">
        <v>22415</v>
      </c>
      <c r="B5580" s="1">
        <v>190</v>
      </c>
      <c r="C5580" s="1">
        <f t="shared" si="87"/>
        <v>2.0000000000000002E-5</v>
      </c>
      <c r="D5580" s="1" t="s">
        <v>322</v>
      </c>
      <c r="E5580" s="4">
        <v>7.9156730286338347E-3</v>
      </c>
      <c r="F5580" s="66">
        <f>Cat_Results[[#This Row],[TotalLossInOriginalCurrency]] / INDEX(Exchange_Rate[Exchange Rate], MATCH(Cat_Results[[#This Row],[Currency]], Exchange_Rate[Currency], 0))</f>
        <v>9.7228214144706709E-3</v>
      </c>
    </row>
    <row r="5581" spans="1:6" x14ac:dyDescent="0.3">
      <c r="A5581" s="1">
        <v>22416</v>
      </c>
      <c r="B5581" s="1">
        <v>239</v>
      </c>
      <c r="C5581" s="1">
        <f t="shared" si="87"/>
        <v>2.0000000000000002E-5</v>
      </c>
      <c r="D5581" s="1" t="s">
        <v>321</v>
      </c>
      <c r="E5581" s="4">
        <v>8.2563437468664673E-3</v>
      </c>
      <c r="F5581" s="66">
        <f>Cat_Results[[#This Row],[TotalLossInOriginalCurrency]] / INDEX(Exchange_Rate[Exchange Rate], MATCH(Cat_Results[[#This Row],[Currency]], Exchange_Rate[Currency], 0))</f>
        <v>1.2935213744640401E-2</v>
      </c>
    </row>
    <row r="5582" spans="1:6" x14ac:dyDescent="0.3">
      <c r="A5582" s="1">
        <v>22417</v>
      </c>
      <c r="B5582" s="1">
        <v>238</v>
      </c>
      <c r="C5582" s="1">
        <f t="shared" si="87"/>
        <v>2.0000000000000002E-5</v>
      </c>
      <c r="D5582" s="1" t="s">
        <v>320</v>
      </c>
      <c r="E5582" s="4">
        <v>1769411.51381067</v>
      </c>
      <c r="F5582" s="66">
        <f>Cat_Results[[#This Row],[TotalLossInOriginalCurrency]] / INDEX(Exchange_Rate[Exchange Rate], MATCH(Cat_Results[[#This Row],[Currency]], Exchange_Rate[Currency], 0))</f>
        <v>1769411.51381067</v>
      </c>
    </row>
    <row r="5583" spans="1:6" x14ac:dyDescent="0.3">
      <c r="A5583" s="1">
        <v>22420</v>
      </c>
      <c r="B5583" s="1">
        <v>221</v>
      </c>
      <c r="C5583" s="1">
        <f t="shared" si="87"/>
        <v>2.0000000000000002E-5</v>
      </c>
      <c r="D5583" s="1" t="s">
        <v>321</v>
      </c>
      <c r="E5583" s="4">
        <v>805136.20204518607</v>
      </c>
      <c r="F5583" s="66">
        <f>Cat_Results[[#This Row],[TotalLossInOriginalCurrency]] / INDEX(Exchange_Rate[Exchange Rate], MATCH(Cat_Results[[#This Row],[Currency]], Exchange_Rate[Currency], 0))</f>
        <v>1261406.88739554</v>
      </c>
    </row>
    <row r="5584" spans="1:6" x14ac:dyDescent="0.3">
      <c r="A5584" s="1">
        <v>22427</v>
      </c>
      <c r="B5584" s="1">
        <v>243</v>
      </c>
      <c r="C5584" s="1">
        <f t="shared" si="87"/>
        <v>2.0000000000000002E-5</v>
      </c>
      <c r="D5584" s="1" t="s">
        <v>320</v>
      </c>
      <c r="E5584" s="4">
        <v>0.61390751972794499</v>
      </c>
      <c r="F5584" s="66">
        <f>Cat_Results[[#This Row],[TotalLossInOriginalCurrency]] / INDEX(Exchange_Rate[Exchange Rate], MATCH(Cat_Results[[#This Row],[Currency]], Exchange_Rate[Currency], 0))</f>
        <v>0.61390751972794499</v>
      </c>
    </row>
    <row r="5585" spans="1:6" x14ac:dyDescent="0.3">
      <c r="A5585" s="1">
        <v>22433</v>
      </c>
      <c r="B5585" s="1">
        <v>239</v>
      </c>
      <c r="C5585" s="1">
        <f t="shared" si="87"/>
        <v>2.0000000000000002E-5</v>
      </c>
      <c r="D5585" s="1" t="s">
        <v>321</v>
      </c>
      <c r="E5585" s="4">
        <v>803732.571263953</v>
      </c>
      <c r="F5585" s="66">
        <f>Cat_Results[[#This Row],[TotalLossInOriginalCurrency]] / INDEX(Exchange_Rate[Exchange Rate], MATCH(Cat_Results[[#This Row],[Currency]], Exchange_Rate[Currency], 0))</f>
        <v>1259207.81905119</v>
      </c>
    </row>
    <row r="5586" spans="1:6" x14ac:dyDescent="0.3">
      <c r="A5586" s="1">
        <v>22440</v>
      </c>
      <c r="B5586" s="1">
        <v>247</v>
      </c>
      <c r="C5586" s="1">
        <f t="shared" si="87"/>
        <v>2.0000000000000002E-5</v>
      </c>
      <c r="D5586" s="1" t="s">
        <v>320</v>
      </c>
      <c r="E5586" s="4">
        <v>1.13749876618385E-2</v>
      </c>
      <c r="F5586" s="66">
        <f>Cat_Results[[#This Row],[TotalLossInOriginalCurrency]] / INDEX(Exchange_Rate[Exchange Rate], MATCH(Cat_Results[[#This Row],[Currency]], Exchange_Rate[Currency], 0))</f>
        <v>1.13749876618385E-2</v>
      </c>
    </row>
    <row r="5587" spans="1:6" x14ac:dyDescent="0.3">
      <c r="A5587" s="1">
        <v>22442</v>
      </c>
      <c r="B5587" s="1">
        <v>193</v>
      </c>
      <c r="C5587" s="1">
        <f t="shared" si="87"/>
        <v>2.0000000000000002E-5</v>
      </c>
      <c r="D5587" s="1" t="s">
        <v>321</v>
      </c>
      <c r="E5587" s="4">
        <v>1298485.5328562462</v>
      </c>
      <c r="F5587" s="66">
        <f>Cat_Results[[#This Row],[TotalLossInOriginalCurrency]] / INDEX(Exchange_Rate[Exchange Rate], MATCH(Cat_Results[[#This Row],[Currency]], Exchange_Rate[Currency], 0))</f>
        <v>2034337.28376359</v>
      </c>
    </row>
    <row r="5588" spans="1:6" x14ac:dyDescent="0.3">
      <c r="A5588" s="1">
        <v>22450</v>
      </c>
      <c r="B5588" s="1">
        <v>285</v>
      </c>
      <c r="C5588" s="1">
        <f t="shared" si="87"/>
        <v>2.0000000000000002E-5</v>
      </c>
      <c r="D5588" s="1" t="s">
        <v>321</v>
      </c>
      <c r="E5588" s="4">
        <v>1452.4734904649922</v>
      </c>
      <c r="F5588" s="66">
        <f>Cat_Results[[#This Row],[TotalLossInOriginalCurrency]] / INDEX(Exchange_Rate[Exchange Rate], MATCH(Cat_Results[[#This Row],[Currency]], Exchange_Rate[Currency], 0))</f>
        <v>2275.5902168825301</v>
      </c>
    </row>
    <row r="5589" spans="1:6" x14ac:dyDescent="0.3">
      <c r="A5589" s="1">
        <v>22467</v>
      </c>
      <c r="B5589" s="1">
        <v>205</v>
      </c>
      <c r="C5589" s="1">
        <f t="shared" si="87"/>
        <v>2.0000000000000002E-5</v>
      </c>
      <c r="D5589" s="1" t="s">
        <v>320</v>
      </c>
      <c r="E5589" s="4">
        <v>160.40156272124699</v>
      </c>
      <c r="F5589" s="66">
        <f>Cat_Results[[#This Row],[TotalLossInOriginalCurrency]] / INDEX(Exchange_Rate[Exchange Rate], MATCH(Cat_Results[[#This Row],[Currency]], Exchange_Rate[Currency], 0))</f>
        <v>160.40156272124699</v>
      </c>
    </row>
    <row r="5590" spans="1:6" x14ac:dyDescent="0.3">
      <c r="A5590" s="1">
        <v>22471</v>
      </c>
      <c r="B5590" s="1">
        <v>234</v>
      </c>
      <c r="C5590" s="1">
        <f t="shared" si="87"/>
        <v>2.0000000000000002E-5</v>
      </c>
      <c r="D5590" s="1" t="s">
        <v>320</v>
      </c>
      <c r="E5590" s="4">
        <v>541304.55476695194</v>
      </c>
      <c r="F5590" s="66">
        <f>Cat_Results[[#This Row],[TotalLossInOriginalCurrency]] / INDEX(Exchange_Rate[Exchange Rate], MATCH(Cat_Results[[#This Row],[Currency]], Exchange_Rate[Currency], 0))</f>
        <v>541304.55476695194</v>
      </c>
    </row>
    <row r="5591" spans="1:6" x14ac:dyDescent="0.3">
      <c r="A5591" s="1">
        <v>22473</v>
      </c>
      <c r="B5591" s="1">
        <v>234</v>
      </c>
      <c r="C5591" s="1">
        <f t="shared" si="87"/>
        <v>2.0000000000000002E-5</v>
      </c>
      <c r="D5591" s="1" t="s">
        <v>320</v>
      </c>
      <c r="E5591" s="4">
        <v>2783.82106409792</v>
      </c>
      <c r="F5591" s="66">
        <f>Cat_Results[[#This Row],[TotalLossInOriginalCurrency]] / INDEX(Exchange_Rate[Exchange Rate], MATCH(Cat_Results[[#This Row],[Currency]], Exchange_Rate[Currency], 0))</f>
        <v>2783.82106409792</v>
      </c>
    </row>
    <row r="5592" spans="1:6" x14ac:dyDescent="0.3">
      <c r="A5592" s="1">
        <v>22478</v>
      </c>
      <c r="B5592" s="1">
        <v>207</v>
      </c>
      <c r="C5592" s="1">
        <f t="shared" si="87"/>
        <v>2.0000000000000002E-5</v>
      </c>
      <c r="D5592" s="1" t="s">
        <v>321</v>
      </c>
      <c r="E5592" s="4">
        <v>0.40145984318534789</v>
      </c>
      <c r="F5592" s="66">
        <f>Cat_Results[[#This Row],[TotalLossInOriginalCurrency]] / INDEX(Exchange_Rate[Exchange Rate], MATCH(Cat_Results[[#This Row],[Currency]], Exchange_Rate[Currency], 0))</f>
        <v>0.62896713614463795</v>
      </c>
    </row>
    <row r="5593" spans="1:6" x14ac:dyDescent="0.3">
      <c r="A5593" s="1">
        <v>22479</v>
      </c>
      <c r="B5593" s="1">
        <v>197</v>
      </c>
      <c r="C5593" s="1">
        <f t="shared" si="87"/>
        <v>2.0000000000000002E-5</v>
      </c>
      <c r="D5593" s="1" t="s">
        <v>320</v>
      </c>
      <c r="E5593" s="4">
        <v>32578.7240243591</v>
      </c>
      <c r="F5593" s="66">
        <f>Cat_Results[[#This Row],[TotalLossInOriginalCurrency]] / INDEX(Exchange_Rate[Exchange Rate], MATCH(Cat_Results[[#This Row],[Currency]], Exchange_Rate[Currency], 0))</f>
        <v>32578.7240243591</v>
      </c>
    </row>
    <row r="5594" spans="1:6" x14ac:dyDescent="0.3">
      <c r="A5594" s="1">
        <v>22480</v>
      </c>
      <c r="B5594" s="1">
        <v>244</v>
      </c>
      <c r="C5594" s="1">
        <f t="shared" si="87"/>
        <v>2.0000000000000002E-5</v>
      </c>
      <c r="D5594" s="1" t="s">
        <v>320</v>
      </c>
      <c r="E5594" s="4">
        <v>7800.1876440349597</v>
      </c>
      <c r="F5594" s="66">
        <f>Cat_Results[[#This Row],[TotalLossInOriginalCurrency]] / INDEX(Exchange_Rate[Exchange Rate], MATCH(Cat_Results[[#This Row],[Currency]], Exchange_Rate[Currency], 0))</f>
        <v>7800.1876440349597</v>
      </c>
    </row>
    <row r="5595" spans="1:6" x14ac:dyDescent="0.3">
      <c r="A5595" s="1">
        <v>22481</v>
      </c>
      <c r="B5595" s="1">
        <v>235</v>
      </c>
      <c r="C5595" s="1">
        <f t="shared" si="87"/>
        <v>2.0000000000000002E-5</v>
      </c>
      <c r="D5595" s="1" t="s">
        <v>320</v>
      </c>
      <c r="E5595" s="4">
        <v>1.9386090338230098E-2</v>
      </c>
      <c r="F5595" s="66">
        <f>Cat_Results[[#This Row],[TotalLossInOriginalCurrency]] / INDEX(Exchange_Rate[Exchange Rate], MATCH(Cat_Results[[#This Row],[Currency]], Exchange_Rate[Currency], 0))</f>
        <v>1.9386090338230098E-2</v>
      </c>
    </row>
    <row r="5596" spans="1:6" x14ac:dyDescent="0.3">
      <c r="A5596" s="1">
        <v>22485</v>
      </c>
      <c r="B5596" s="1">
        <v>248</v>
      </c>
      <c r="C5596" s="1">
        <f t="shared" si="87"/>
        <v>2.0000000000000002E-5</v>
      </c>
      <c r="D5596" s="1" t="s">
        <v>320</v>
      </c>
      <c r="E5596" s="4">
        <v>35465.749320339397</v>
      </c>
      <c r="F5596" s="66">
        <f>Cat_Results[[#This Row],[TotalLossInOriginalCurrency]] / INDEX(Exchange_Rate[Exchange Rate], MATCH(Cat_Results[[#This Row],[Currency]], Exchange_Rate[Currency], 0))</f>
        <v>35465.749320339397</v>
      </c>
    </row>
    <row r="5597" spans="1:6" x14ac:dyDescent="0.3">
      <c r="A5597" s="1">
        <v>22489</v>
      </c>
      <c r="B5597" s="1">
        <v>213</v>
      </c>
      <c r="C5597" s="1">
        <f t="shared" si="87"/>
        <v>2.0000000000000002E-5</v>
      </c>
      <c r="D5597" s="1" t="s">
        <v>320</v>
      </c>
      <c r="E5597" s="4">
        <v>503075.29582561599</v>
      </c>
      <c r="F5597" s="66">
        <f>Cat_Results[[#This Row],[TotalLossInOriginalCurrency]] / INDEX(Exchange_Rate[Exchange Rate], MATCH(Cat_Results[[#This Row],[Currency]], Exchange_Rate[Currency], 0))</f>
        <v>503075.29582561599</v>
      </c>
    </row>
    <row r="5598" spans="1:6" x14ac:dyDescent="0.3">
      <c r="A5598" s="1">
        <v>22490</v>
      </c>
      <c r="B5598" s="1">
        <v>249</v>
      </c>
      <c r="C5598" s="1">
        <f t="shared" si="87"/>
        <v>2.0000000000000002E-5</v>
      </c>
      <c r="D5598" s="1" t="s">
        <v>321</v>
      </c>
      <c r="E5598" s="4">
        <v>3188.8161074759955</v>
      </c>
      <c r="F5598" s="66">
        <f>Cat_Results[[#This Row],[TotalLossInOriginalCurrency]] / INDEX(Exchange_Rate[Exchange Rate], MATCH(Cat_Results[[#This Row],[Currency]], Exchange_Rate[Currency], 0))</f>
        <v>4995.9181942017703</v>
      </c>
    </row>
    <row r="5599" spans="1:6" x14ac:dyDescent="0.3">
      <c r="A5599" s="1">
        <v>22491</v>
      </c>
      <c r="B5599" s="1">
        <v>183</v>
      </c>
      <c r="C5599" s="1">
        <f t="shared" si="87"/>
        <v>2.0000000000000002E-5</v>
      </c>
      <c r="D5599" s="1" t="s">
        <v>323</v>
      </c>
      <c r="E5599" s="4">
        <v>2721615.705879929</v>
      </c>
      <c r="F5599" s="66">
        <f>Cat_Results[[#This Row],[TotalLossInOriginalCurrency]] / INDEX(Exchange_Rate[Exchange Rate], MATCH(Cat_Results[[#This Row],[Currency]], Exchange_Rate[Currency], 0))</f>
        <v>34311.410075694301</v>
      </c>
    </row>
    <row r="5600" spans="1:6" x14ac:dyDescent="0.3">
      <c r="A5600" s="1">
        <v>22491</v>
      </c>
      <c r="B5600" s="1">
        <v>152</v>
      </c>
      <c r="C5600" s="1">
        <f t="shared" si="87"/>
        <v>2.0000000000000002E-5</v>
      </c>
      <c r="D5600" s="1" t="s">
        <v>320</v>
      </c>
      <c r="E5600" s="4">
        <v>3425.2968809120398</v>
      </c>
      <c r="F5600" s="66">
        <f>Cat_Results[[#This Row],[TotalLossInOriginalCurrency]] / INDEX(Exchange_Rate[Exchange Rate], MATCH(Cat_Results[[#This Row],[Currency]], Exchange_Rate[Currency], 0))</f>
        <v>3425.2968809120398</v>
      </c>
    </row>
    <row r="5601" spans="1:6" x14ac:dyDescent="0.3">
      <c r="A5601" s="1">
        <v>22494</v>
      </c>
      <c r="B5601" s="1">
        <v>193</v>
      </c>
      <c r="C5601" s="1">
        <f t="shared" si="87"/>
        <v>2.0000000000000002E-5</v>
      </c>
      <c r="D5601" s="1" t="s">
        <v>320</v>
      </c>
      <c r="E5601" s="4">
        <v>11117.7262012223</v>
      </c>
      <c r="F5601" s="66">
        <f>Cat_Results[[#This Row],[TotalLossInOriginalCurrency]] / INDEX(Exchange_Rate[Exchange Rate], MATCH(Cat_Results[[#This Row],[Currency]], Exchange_Rate[Currency], 0))</f>
        <v>11117.7262012223</v>
      </c>
    </row>
    <row r="5602" spans="1:6" x14ac:dyDescent="0.3">
      <c r="A5602" s="1">
        <v>22508</v>
      </c>
      <c r="B5602" s="1">
        <v>227</v>
      </c>
      <c r="C5602" s="1">
        <f t="shared" si="87"/>
        <v>2.0000000000000002E-5</v>
      </c>
      <c r="D5602" s="1" t="s">
        <v>320</v>
      </c>
      <c r="E5602" s="4">
        <v>4553999.1036534403</v>
      </c>
      <c r="F5602" s="66">
        <f>Cat_Results[[#This Row],[TotalLossInOriginalCurrency]] / INDEX(Exchange_Rate[Exchange Rate], MATCH(Cat_Results[[#This Row],[Currency]], Exchange_Rate[Currency], 0))</f>
        <v>4553999.1036534403</v>
      </c>
    </row>
    <row r="5603" spans="1:6" x14ac:dyDescent="0.3">
      <c r="A5603" s="1">
        <v>22517</v>
      </c>
      <c r="B5603" s="1">
        <v>219</v>
      </c>
      <c r="C5603" s="1">
        <f t="shared" si="87"/>
        <v>2.0000000000000002E-5</v>
      </c>
      <c r="D5603" s="1" t="s">
        <v>320</v>
      </c>
      <c r="E5603" s="4">
        <v>6.5166503190994295E-4</v>
      </c>
      <c r="F5603" s="66">
        <f>Cat_Results[[#This Row],[TotalLossInOriginalCurrency]] / INDEX(Exchange_Rate[Exchange Rate], MATCH(Cat_Results[[#This Row],[Currency]], Exchange_Rate[Currency], 0))</f>
        <v>6.5166503190994295E-4</v>
      </c>
    </row>
    <row r="5604" spans="1:6" x14ac:dyDescent="0.3">
      <c r="A5604" s="1">
        <v>22527</v>
      </c>
      <c r="B5604" s="1">
        <v>259</v>
      </c>
      <c r="C5604" s="1">
        <f t="shared" si="87"/>
        <v>2.0000000000000002E-5</v>
      </c>
      <c r="D5604" s="1" t="s">
        <v>321</v>
      </c>
      <c r="E5604" s="4">
        <v>2302.0579080120087</v>
      </c>
      <c r="F5604" s="66">
        <f>Cat_Results[[#This Row],[TotalLossInOriginalCurrency]] / INDEX(Exchange_Rate[Exchange Rate], MATCH(Cat_Results[[#This Row],[Currency]], Exchange_Rate[Currency], 0))</f>
        <v>3606.6341234855404</v>
      </c>
    </row>
    <row r="5605" spans="1:6" x14ac:dyDescent="0.3">
      <c r="A5605" s="1">
        <v>22527</v>
      </c>
      <c r="B5605" s="1">
        <v>302</v>
      </c>
      <c r="C5605" s="1">
        <f t="shared" si="87"/>
        <v>2.0000000000000002E-5</v>
      </c>
      <c r="D5605" s="1" t="s">
        <v>320</v>
      </c>
      <c r="E5605" s="4">
        <v>0.147177994251251</v>
      </c>
      <c r="F5605" s="66">
        <f>Cat_Results[[#This Row],[TotalLossInOriginalCurrency]] / INDEX(Exchange_Rate[Exchange Rate], MATCH(Cat_Results[[#This Row],[Currency]], Exchange_Rate[Currency], 0))</f>
        <v>0.147177994251251</v>
      </c>
    </row>
    <row r="5606" spans="1:6" x14ac:dyDescent="0.3">
      <c r="A5606" s="1">
        <v>22530</v>
      </c>
      <c r="B5606" s="1">
        <v>241</v>
      </c>
      <c r="C5606" s="1">
        <f t="shared" si="87"/>
        <v>2.0000000000000002E-5</v>
      </c>
      <c r="D5606" s="1" t="s">
        <v>320</v>
      </c>
      <c r="E5606" s="4">
        <v>37648.362787656501</v>
      </c>
      <c r="F5606" s="66">
        <f>Cat_Results[[#This Row],[TotalLossInOriginalCurrency]] / INDEX(Exchange_Rate[Exchange Rate], MATCH(Cat_Results[[#This Row],[Currency]], Exchange_Rate[Currency], 0))</f>
        <v>37648.362787656501</v>
      </c>
    </row>
    <row r="5607" spans="1:6" x14ac:dyDescent="0.3">
      <c r="A5607" s="1">
        <v>22533</v>
      </c>
      <c r="B5607" s="1">
        <v>199</v>
      </c>
      <c r="C5607" s="1">
        <f t="shared" si="87"/>
        <v>2.0000000000000002E-5</v>
      </c>
      <c r="D5607" s="1" t="s">
        <v>320</v>
      </c>
      <c r="E5607" s="4">
        <v>12935978.8713519</v>
      </c>
      <c r="F5607" s="66">
        <f>Cat_Results[[#This Row],[TotalLossInOriginalCurrency]] / INDEX(Exchange_Rate[Exchange Rate], MATCH(Cat_Results[[#This Row],[Currency]], Exchange_Rate[Currency], 0))</f>
        <v>12935978.8713519</v>
      </c>
    </row>
    <row r="5608" spans="1:6" x14ac:dyDescent="0.3">
      <c r="A5608" s="1">
        <v>22535</v>
      </c>
      <c r="B5608" s="1">
        <v>287</v>
      </c>
      <c r="C5608" s="1">
        <f t="shared" si="87"/>
        <v>2.0000000000000002E-5</v>
      </c>
      <c r="D5608" s="1" t="s">
        <v>321</v>
      </c>
      <c r="E5608" s="4">
        <v>4.9816454635576886E-3</v>
      </c>
      <c r="F5608" s="66">
        <f>Cat_Results[[#This Row],[TotalLossInOriginalCurrency]] / INDEX(Exchange_Rate[Exchange Rate], MATCH(Cat_Results[[#This Row],[Currency]], Exchange_Rate[Currency], 0))</f>
        <v>7.8047439455985988E-3</v>
      </c>
    </row>
    <row r="5609" spans="1:6" x14ac:dyDescent="0.3">
      <c r="A5609" s="1">
        <v>22537</v>
      </c>
      <c r="B5609" s="1">
        <v>248</v>
      </c>
      <c r="C5609" s="1">
        <f t="shared" si="87"/>
        <v>2.0000000000000002E-5</v>
      </c>
      <c r="D5609" s="1" t="s">
        <v>320</v>
      </c>
      <c r="E5609" s="4">
        <v>1618382.2701997899</v>
      </c>
      <c r="F5609" s="66">
        <f>Cat_Results[[#This Row],[TotalLossInOriginalCurrency]] / INDEX(Exchange_Rate[Exchange Rate], MATCH(Cat_Results[[#This Row],[Currency]], Exchange_Rate[Currency], 0))</f>
        <v>1618382.2701997899</v>
      </c>
    </row>
    <row r="5610" spans="1:6" x14ac:dyDescent="0.3">
      <c r="A5610" s="1">
        <v>22539</v>
      </c>
      <c r="B5610" s="1">
        <v>224</v>
      </c>
      <c r="C5610" s="1">
        <f t="shared" si="87"/>
        <v>2.0000000000000002E-5</v>
      </c>
      <c r="D5610" s="1" t="s">
        <v>320</v>
      </c>
      <c r="E5610" s="4">
        <v>5469.95522239804</v>
      </c>
      <c r="F5610" s="66">
        <f>Cat_Results[[#This Row],[TotalLossInOriginalCurrency]] / INDEX(Exchange_Rate[Exchange Rate], MATCH(Cat_Results[[#This Row],[Currency]], Exchange_Rate[Currency], 0))</f>
        <v>5469.95522239804</v>
      </c>
    </row>
    <row r="5611" spans="1:6" x14ac:dyDescent="0.3">
      <c r="A5611" s="1">
        <v>22539</v>
      </c>
      <c r="B5611" s="1">
        <v>261</v>
      </c>
      <c r="C5611" s="1">
        <f t="shared" si="87"/>
        <v>2.0000000000000002E-5</v>
      </c>
      <c r="D5611" s="1" t="s">
        <v>320</v>
      </c>
      <c r="E5611" s="4">
        <v>3960947.0819761199</v>
      </c>
      <c r="F5611" s="66">
        <f>Cat_Results[[#This Row],[TotalLossInOriginalCurrency]] / INDEX(Exchange_Rate[Exchange Rate], MATCH(Cat_Results[[#This Row],[Currency]], Exchange_Rate[Currency], 0))</f>
        <v>3960947.0819761199</v>
      </c>
    </row>
    <row r="5612" spans="1:6" x14ac:dyDescent="0.3">
      <c r="A5612" s="1">
        <v>22541</v>
      </c>
      <c r="B5612" s="1">
        <v>206</v>
      </c>
      <c r="C5612" s="1">
        <f t="shared" si="87"/>
        <v>2.0000000000000002E-5</v>
      </c>
      <c r="D5612" s="1" t="s">
        <v>321</v>
      </c>
      <c r="E5612" s="4">
        <v>8686364.9328973051</v>
      </c>
      <c r="F5612" s="66">
        <f>Cat_Results[[#This Row],[TotalLossInOriginalCurrency]] / INDEX(Exchange_Rate[Exchange Rate], MATCH(Cat_Results[[#This Row],[Currency]], Exchange_Rate[Currency], 0))</f>
        <v>13608927.9366087</v>
      </c>
    </row>
    <row r="5613" spans="1:6" x14ac:dyDescent="0.3">
      <c r="A5613" s="1">
        <v>22547</v>
      </c>
      <c r="B5613" s="1">
        <v>310</v>
      </c>
      <c r="C5613" s="1">
        <f t="shared" si="87"/>
        <v>2.0000000000000002E-5</v>
      </c>
      <c r="D5613" s="1" t="s">
        <v>320</v>
      </c>
      <c r="E5613" s="4">
        <v>313.34194976091402</v>
      </c>
      <c r="F5613" s="66">
        <f>Cat_Results[[#This Row],[TotalLossInOriginalCurrency]] / INDEX(Exchange_Rate[Exchange Rate], MATCH(Cat_Results[[#This Row],[Currency]], Exchange_Rate[Currency], 0))</f>
        <v>313.34194976091402</v>
      </c>
    </row>
    <row r="5614" spans="1:6" x14ac:dyDescent="0.3">
      <c r="A5614" s="1">
        <v>22563</v>
      </c>
      <c r="B5614" s="1">
        <v>252</v>
      </c>
      <c r="C5614" s="1">
        <f t="shared" si="87"/>
        <v>2.0000000000000002E-5</v>
      </c>
      <c r="D5614" s="1" t="s">
        <v>323</v>
      </c>
      <c r="E5614" s="4">
        <v>2643148.4604133959</v>
      </c>
      <c r="F5614" s="66">
        <f>Cat_Results[[#This Row],[TotalLossInOriginalCurrency]] / INDEX(Exchange_Rate[Exchange Rate], MATCH(Cat_Results[[#This Row],[Currency]], Exchange_Rate[Currency], 0))</f>
        <v>33322.173486966603</v>
      </c>
    </row>
    <row r="5615" spans="1:6" x14ac:dyDescent="0.3">
      <c r="A5615" s="1">
        <v>22563</v>
      </c>
      <c r="B5615" s="1">
        <v>241</v>
      </c>
      <c r="C5615" s="1">
        <f t="shared" si="87"/>
        <v>2.0000000000000002E-5</v>
      </c>
      <c r="D5615" s="1" t="s">
        <v>320</v>
      </c>
      <c r="E5615" s="4">
        <v>118.028131127357</v>
      </c>
      <c r="F5615" s="66">
        <f>Cat_Results[[#This Row],[TotalLossInOriginalCurrency]] / INDEX(Exchange_Rate[Exchange Rate], MATCH(Cat_Results[[#This Row],[Currency]], Exchange_Rate[Currency], 0))</f>
        <v>118.028131127357</v>
      </c>
    </row>
    <row r="5616" spans="1:6" x14ac:dyDescent="0.3">
      <c r="A5616" s="1">
        <v>22564</v>
      </c>
      <c r="B5616" s="1">
        <v>313</v>
      </c>
      <c r="C5616" s="1">
        <f t="shared" si="87"/>
        <v>2.0000000000000002E-5</v>
      </c>
      <c r="D5616" s="1" t="s">
        <v>321</v>
      </c>
      <c r="E5616" s="4">
        <v>164.9185707764324</v>
      </c>
      <c r="F5616" s="66">
        <f>Cat_Results[[#This Row],[TotalLossInOriginalCurrency]] / INDEX(Exchange_Rate[Exchange Rate], MATCH(Cat_Results[[#This Row],[Currency]], Exchange_Rate[Currency], 0))</f>
        <v>258.37792476402097</v>
      </c>
    </row>
    <row r="5617" spans="1:6" x14ac:dyDescent="0.3">
      <c r="A5617" s="1">
        <v>22565</v>
      </c>
      <c r="B5617" s="1">
        <v>240</v>
      </c>
      <c r="C5617" s="1">
        <f t="shared" si="87"/>
        <v>2.0000000000000002E-5</v>
      </c>
      <c r="D5617" s="1" t="s">
        <v>320</v>
      </c>
      <c r="E5617" s="4">
        <v>9254261.6146756392</v>
      </c>
      <c r="F5617" s="66">
        <f>Cat_Results[[#This Row],[TotalLossInOriginalCurrency]] / INDEX(Exchange_Rate[Exchange Rate], MATCH(Cat_Results[[#This Row],[Currency]], Exchange_Rate[Currency], 0))</f>
        <v>9254261.6146756392</v>
      </c>
    </row>
    <row r="5618" spans="1:6" x14ac:dyDescent="0.3">
      <c r="A5618" s="1">
        <v>22574</v>
      </c>
      <c r="B5618" s="1">
        <v>332</v>
      </c>
      <c r="C5618" s="1">
        <f t="shared" si="87"/>
        <v>2.0000000000000002E-5</v>
      </c>
      <c r="D5618" s="1" t="s">
        <v>320</v>
      </c>
      <c r="E5618" s="4">
        <v>6.0775130987167402E-3</v>
      </c>
      <c r="F5618" s="66">
        <f>Cat_Results[[#This Row],[TotalLossInOriginalCurrency]] / INDEX(Exchange_Rate[Exchange Rate], MATCH(Cat_Results[[#This Row],[Currency]], Exchange_Rate[Currency], 0))</f>
        <v>6.0775130987167402E-3</v>
      </c>
    </row>
    <row r="5619" spans="1:6" x14ac:dyDescent="0.3">
      <c r="A5619" s="1">
        <v>22577</v>
      </c>
      <c r="B5619" s="1">
        <v>198</v>
      </c>
      <c r="C5619" s="1">
        <f t="shared" si="87"/>
        <v>2.0000000000000002E-5</v>
      </c>
      <c r="D5619" s="1" t="s">
        <v>320</v>
      </c>
      <c r="E5619" s="4">
        <v>4010765.47033307</v>
      </c>
      <c r="F5619" s="66">
        <f>Cat_Results[[#This Row],[TotalLossInOriginalCurrency]] / INDEX(Exchange_Rate[Exchange Rate], MATCH(Cat_Results[[#This Row],[Currency]], Exchange_Rate[Currency], 0))</f>
        <v>4010765.47033307</v>
      </c>
    </row>
    <row r="5620" spans="1:6" x14ac:dyDescent="0.3">
      <c r="A5620" s="1">
        <v>22578</v>
      </c>
      <c r="B5620" s="1">
        <v>232</v>
      </c>
      <c r="C5620" s="1">
        <f t="shared" si="87"/>
        <v>2.0000000000000002E-5</v>
      </c>
      <c r="D5620" s="1" t="s">
        <v>320</v>
      </c>
      <c r="E5620" s="4">
        <v>9237964.6034400705</v>
      </c>
      <c r="F5620" s="66">
        <f>Cat_Results[[#This Row],[TotalLossInOriginalCurrency]] / INDEX(Exchange_Rate[Exchange Rate], MATCH(Cat_Results[[#This Row],[Currency]], Exchange_Rate[Currency], 0))</f>
        <v>9237964.6034400705</v>
      </c>
    </row>
    <row r="5621" spans="1:6" x14ac:dyDescent="0.3">
      <c r="A5621" s="1">
        <v>22581</v>
      </c>
      <c r="B5621" s="1">
        <v>223</v>
      </c>
      <c r="C5621" s="1">
        <f t="shared" si="87"/>
        <v>2.0000000000000002E-5</v>
      </c>
      <c r="D5621" s="1" t="s">
        <v>321</v>
      </c>
      <c r="E5621" s="4">
        <v>10564642.421637883</v>
      </c>
      <c r="F5621" s="66">
        <f>Cat_Results[[#This Row],[TotalLossInOriginalCurrency]] / INDEX(Exchange_Rate[Exchange Rate], MATCH(Cat_Results[[#This Row],[Currency]], Exchange_Rate[Currency], 0))</f>
        <v>16551625.277405202</v>
      </c>
    </row>
    <row r="5622" spans="1:6" x14ac:dyDescent="0.3">
      <c r="A5622" s="1">
        <v>22593</v>
      </c>
      <c r="B5622" s="1">
        <v>282</v>
      </c>
      <c r="C5622" s="1">
        <f t="shared" si="87"/>
        <v>2.0000000000000002E-5</v>
      </c>
      <c r="D5622" s="1" t="s">
        <v>320</v>
      </c>
      <c r="E5622" s="4">
        <v>235697.448506621</v>
      </c>
      <c r="F5622" s="66">
        <f>Cat_Results[[#This Row],[TotalLossInOriginalCurrency]] / INDEX(Exchange_Rate[Exchange Rate], MATCH(Cat_Results[[#This Row],[Currency]], Exchange_Rate[Currency], 0))</f>
        <v>235697.448506621</v>
      </c>
    </row>
    <row r="5623" spans="1:6" x14ac:dyDescent="0.3">
      <c r="A5623" s="1">
        <v>22597</v>
      </c>
      <c r="B5623" s="1">
        <v>275</v>
      </c>
      <c r="C5623" s="1">
        <f t="shared" si="87"/>
        <v>2.0000000000000002E-5</v>
      </c>
      <c r="D5623" s="1" t="s">
        <v>320</v>
      </c>
      <c r="E5623" s="4">
        <v>5.2440207637846497</v>
      </c>
      <c r="F5623" s="66">
        <f>Cat_Results[[#This Row],[TotalLossInOriginalCurrency]] / INDEX(Exchange_Rate[Exchange Rate], MATCH(Cat_Results[[#This Row],[Currency]], Exchange_Rate[Currency], 0))</f>
        <v>5.2440207637846497</v>
      </c>
    </row>
    <row r="5624" spans="1:6" x14ac:dyDescent="0.3">
      <c r="A5624" s="1">
        <v>22603</v>
      </c>
      <c r="B5624" s="1">
        <v>204</v>
      </c>
      <c r="C5624" s="1">
        <f t="shared" si="87"/>
        <v>2.0000000000000002E-5</v>
      </c>
      <c r="D5624" s="1" t="s">
        <v>320</v>
      </c>
      <c r="E5624" s="4">
        <v>4.8610921949148199E-2</v>
      </c>
      <c r="F5624" s="66">
        <f>Cat_Results[[#This Row],[TotalLossInOriginalCurrency]] / INDEX(Exchange_Rate[Exchange Rate], MATCH(Cat_Results[[#This Row],[Currency]], Exchange_Rate[Currency], 0))</f>
        <v>4.8610921949148199E-2</v>
      </c>
    </row>
    <row r="5625" spans="1:6" x14ac:dyDescent="0.3">
      <c r="A5625" s="1">
        <v>22603</v>
      </c>
      <c r="B5625" s="1">
        <v>203</v>
      </c>
      <c r="C5625" s="1">
        <f t="shared" si="87"/>
        <v>2.0000000000000002E-5</v>
      </c>
      <c r="D5625" s="1" t="s">
        <v>321</v>
      </c>
      <c r="E5625" s="4">
        <v>1.1147110335309056</v>
      </c>
      <c r="F5625" s="66">
        <f>Cat_Results[[#This Row],[TotalLossInOriginalCurrency]] / INDEX(Exchange_Rate[Exchange Rate], MATCH(Cat_Results[[#This Row],[Currency]], Exchange_Rate[Currency], 0))</f>
        <v>1.7464177757501598</v>
      </c>
    </row>
    <row r="5626" spans="1:6" x14ac:dyDescent="0.3">
      <c r="A5626" s="1">
        <v>22606</v>
      </c>
      <c r="B5626" s="1">
        <v>265</v>
      </c>
      <c r="C5626" s="1">
        <f t="shared" si="87"/>
        <v>2.0000000000000002E-5</v>
      </c>
      <c r="D5626" s="1" t="s">
        <v>320</v>
      </c>
      <c r="E5626" s="4">
        <v>612869.93723577296</v>
      </c>
      <c r="F5626" s="66">
        <f>Cat_Results[[#This Row],[TotalLossInOriginalCurrency]] / INDEX(Exchange_Rate[Exchange Rate], MATCH(Cat_Results[[#This Row],[Currency]], Exchange_Rate[Currency], 0))</f>
        <v>612869.93723577296</v>
      </c>
    </row>
    <row r="5627" spans="1:6" x14ac:dyDescent="0.3">
      <c r="A5627" s="1">
        <v>22612</v>
      </c>
      <c r="B5627" s="1">
        <v>282</v>
      </c>
      <c r="C5627" s="1">
        <f t="shared" si="87"/>
        <v>2.0000000000000002E-5</v>
      </c>
      <c r="D5627" s="1" t="s">
        <v>320</v>
      </c>
      <c r="E5627" s="4">
        <v>55.083350189030199</v>
      </c>
      <c r="F5627" s="66">
        <f>Cat_Results[[#This Row],[TotalLossInOriginalCurrency]] / INDEX(Exchange_Rate[Exchange Rate], MATCH(Cat_Results[[#This Row],[Currency]], Exchange_Rate[Currency], 0))</f>
        <v>55.083350189030199</v>
      </c>
    </row>
    <row r="5628" spans="1:6" x14ac:dyDescent="0.3">
      <c r="A5628" s="1">
        <v>22612</v>
      </c>
      <c r="B5628" s="1">
        <v>248</v>
      </c>
      <c r="C5628" s="1">
        <f t="shared" si="87"/>
        <v>2.0000000000000002E-5</v>
      </c>
      <c r="D5628" s="1" t="s">
        <v>321</v>
      </c>
      <c r="E5628" s="4">
        <v>49651.270387195182</v>
      </c>
      <c r="F5628" s="66">
        <f>Cat_Results[[#This Row],[TotalLossInOriginalCurrency]] / INDEX(Exchange_Rate[Exchange Rate], MATCH(Cat_Results[[#This Row],[Currency]], Exchange_Rate[Currency], 0))</f>
        <v>77788.645294117901</v>
      </c>
    </row>
    <row r="5629" spans="1:6" x14ac:dyDescent="0.3">
      <c r="A5629" s="1">
        <v>22617</v>
      </c>
      <c r="B5629" s="1">
        <v>262</v>
      </c>
      <c r="C5629" s="1">
        <f t="shared" si="87"/>
        <v>2.0000000000000002E-5</v>
      </c>
      <c r="D5629" s="1" t="s">
        <v>320</v>
      </c>
      <c r="E5629" s="4">
        <v>2.5209464132785801E-2</v>
      </c>
      <c r="F5629" s="66">
        <f>Cat_Results[[#This Row],[TotalLossInOriginalCurrency]] / INDEX(Exchange_Rate[Exchange Rate], MATCH(Cat_Results[[#This Row],[Currency]], Exchange_Rate[Currency], 0))</f>
        <v>2.5209464132785801E-2</v>
      </c>
    </row>
    <row r="5630" spans="1:6" x14ac:dyDescent="0.3">
      <c r="A5630" s="1">
        <v>22618</v>
      </c>
      <c r="B5630" s="1">
        <v>231</v>
      </c>
      <c r="C5630" s="1">
        <f t="shared" si="87"/>
        <v>2.0000000000000002E-5</v>
      </c>
      <c r="D5630" s="1" t="s">
        <v>321</v>
      </c>
      <c r="E5630" s="4">
        <v>8406.7912264596562</v>
      </c>
      <c r="F5630" s="66">
        <f>Cat_Results[[#This Row],[TotalLossInOriginalCurrency]] / INDEX(Exchange_Rate[Exchange Rate], MATCH(Cat_Results[[#This Row],[Currency]], Exchange_Rate[Currency], 0))</f>
        <v>13170.9198108539</v>
      </c>
    </row>
    <row r="5631" spans="1:6" x14ac:dyDescent="0.3">
      <c r="A5631" s="1">
        <v>22622</v>
      </c>
      <c r="B5631" s="1">
        <v>188</v>
      </c>
      <c r="C5631" s="1">
        <f t="shared" si="87"/>
        <v>2.0000000000000002E-5</v>
      </c>
      <c r="D5631" s="1" t="s">
        <v>321</v>
      </c>
      <c r="E5631" s="4">
        <v>4.9914039312854708E-2</v>
      </c>
      <c r="F5631" s="66">
        <f>Cat_Results[[#This Row],[TotalLossInOriginalCurrency]] / INDEX(Exchange_Rate[Exchange Rate], MATCH(Cat_Results[[#This Row],[Currency]], Exchange_Rate[Currency], 0))</f>
        <v>7.82003253698349E-2</v>
      </c>
    </row>
    <row r="5632" spans="1:6" x14ac:dyDescent="0.3">
      <c r="A5632" s="1">
        <v>22635</v>
      </c>
      <c r="B5632" s="1">
        <v>226</v>
      </c>
      <c r="C5632" s="1">
        <f t="shared" si="87"/>
        <v>2.0000000000000002E-5</v>
      </c>
      <c r="D5632" s="1" t="s">
        <v>320</v>
      </c>
      <c r="E5632" s="4">
        <v>2579474.1699279202</v>
      </c>
      <c r="F5632" s="66">
        <f>Cat_Results[[#This Row],[TotalLossInOriginalCurrency]] / INDEX(Exchange_Rate[Exchange Rate], MATCH(Cat_Results[[#This Row],[Currency]], Exchange_Rate[Currency], 0))</f>
        <v>2579474.1699279202</v>
      </c>
    </row>
    <row r="5633" spans="1:6" x14ac:dyDescent="0.3">
      <c r="A5633" s="1">
        <v>22637</v>
      </c>
      <c r="B5633" s="1">
        <v>254</v>
      </c>
      <c r="C5633" s="1">
        <f t="shared" si="87"/>
        <v>2.0000000000000002E-5</v>
      </c>
      <c r="D5633" s="1" t="s">
        <v>321</v>
      </c>
      <c r="E5633" s="4">
        <v>1017540.7277124922</v>
      </c>
      <c r="F5633" s="66">
        <f>Cat_Results[[#This Row],[TotalLossInOriginalCurrency]] / INDEX(Exchange_Rate[Exchange Rate], MATCH(Cat_Results[[#This Row],[Currency]], Exchange_Rate[Currency], 0))</f>
        <v>1594181.0576665299</v>
      </c>
    </row>
    <row r="5634" spans="1:6" x14ac:dyDescent="0.3">
      <c r="A5634" s="1">
        <v>22640</v>
      </c>
      <c r="B5634" s="1">
        <v>199</v>
      </c>
      <c r="C5634" s="1">
        <f t="shared" si="87"/>
        <v>2.0000000000000002E-5</v>
      </c>
      <c r="D5634" s="1" t="s">
        <v>320</v>
      </c>
      <c r="E5634" s="4">
        <v>2.7735210955142999E-2</v>
      </c>
      <c r="F5634" s="66">
        <f>Cat_Results[[#This Row],[TotalLossInOriginalCurrency]] / INDEX(Exchange_Rate[Exchange Rate], MATCH(Cat_Results[[#This Row],[Currency]], Exchange_Rate[Currency], 0))</f>
        <v>2.7735210955142999E-2</v>
      </c>
    </row>
    <row r="5635" spans="1:6" x14ac:dyDescent="0.3">
      <c r="A5635" s="1">
        <v>22642</v>
      </c>
      <c r="B5635" s="1">
        <v>199</v>
      </c>
      <c r="C5635" s="1">
        <f t="shared" si="87"/>
        <v>2.0000000000000002E-5</v>
      </c>
      <c r="D5635" s="1" t="s">
        <v>323</v>
      </c>
      <c r="E5635" s="4">
        <v>128190520.74651736</v>
      </c>
      <c r="F5635" s="66">
        <f>Cat_Results[[#This Row],[TotalLossInOriginalCurrency]] / INDEX(Exchange_Rate[Exchange Rate], MATCH(Cat_Results[[#This Row],[Currency]], Exchange_Rate[Currency], 0))</f>
        <v>1616097.9361075901</v>
      </c>
    </row>
    <row r="5636" spans="1:6" x14ac:dyDescent="0.3">
      <c r="A5636" s="1">
        <v>22649</v>
      </c>
      <c r="B5636" s="1">
        <v>242</v>
      </c>
      <c r="C5636" s="1">
        <f t="shared" si="87"/>
        <v>2.0000000000000002E-5</v>
      </c>
      <c r="D5636" s="1" t="s">
        <v>321</v>
      </c>
      <c r="E5636" s="4">
        <v>6.6328809238110527E-3</v>
      </c>
      <c r="F5636" s="66">
        <f>Cat_Results[[#This Row],[TotalLossInOriginalCurrency]] / INDEX(Exchange_Rate[Exchange Rate], MATCH(Cat_Results[[#This Row],[Currency]], Exchange_Rate[Currency], 0))</f>
        <v>1.0391734540462501E-2</v>
      </c>
    </row>
    <row r="5637" spans="1:6" x14ac:dyDescent="0.3">
      <c r="A5637" s="1">
        <v>22652</v>
      </c>
      <c r="B5637" s="1">
        <v>238</v>
      </c>
      <c r="C5637" s="1">
        <f t="shared" si="87"/>
        <v>2.0000000000000002E-5</v>
      </c>
      <c r="D5637" s="1" t="s">
        <v>321</v>
      </c>
      <c r="E5637" s="4">
        <v>67487.213286031401</v>
      </c>
      <c r="F5637" s="66">
        <f>Cat_Results[[#This Row],[TotalLossInOriginalCurrency]] / INDEX(Exchange_Rate[Exchange Rate], MATCH(Cat_Results[[#This Row],[Currency]], Exchange_Rate[Currency], 0))</f>
        <v>105732.217026001</v>
      </c>
    </row>
    <row r="5638" spans="1:6" x14ac:dyDescent="0.3">
      <c r="A5638" s="1">
        <v>22653</v>
      </c>
      <c r="B5638" s="1">
        <v>206</v>
      </c>
      <c r="C5638" s="1">
        <f t="shared" ref="C5638:C5701" si="88">1/50000</f>
        <v>2.0000000000000002E-5</v>
      </c>
      <c r="D5638" s="1" t="s">
        <v>320</v>
      </c>
      <c r="E5638" s="4">
        <v>3.1827442348003401E-2</v>
      </c>
      <c r="F5638" s="66">
        <f>Cat_Results[[#This Row],[TotalLossInOriginalCurrency]] / INDEX(Exchange_Rate[Exchange Rate], MATCH(Cat_Results[[#This Row],[Currency]], Exchange_Rate[Currency], 0))</f>
        <v>3.1827442348003401E-2</v>
      </c>
    </row>
    <row r="5639" spans="1:6" x14ac:dyDescent="0.3">
      <c r="A5639" s="1">
        <v>22657</v>
      </c>
      <c r="B5639" s="1">
        <v>226</v>
      </c>
      <c r="C5639" s="1">
        <f t="shared" si="88"/>
        <v>2.0000000000000002E-5</v>
      </c>
      <c r="D5639" s="1" t="s">
        <v>320</v>
      </c>
      <c r="E5639" s="4">
        <v>184.65228522196401</v>
      </c>
      <c r="F5639" s="66">
        <f>Cat_Results[[#This Row],[TotalLossInOriginalCurrency]] / INDEX(Exchange_Rate[Exchange Rate], MATCH(Cat_Results[[#This Row],[Currency]], Exchange_Rate[Currency], 0))</f>
        <v>184.65228522196401</v>
      </c>
    </row>
    <row r="5640" spans="1:6" x14ac:dyDescent="0.3">
      <c r="A5640" s="1">
        <v>22660</v>
      </c>
      <c r="B5640" s="1">
        <v>205</v>
      </c>
      <c r="C5640" s="1">
        <f t="shared" si="88"/>
        <v>2.0000000000000002E-5</v>
      </c>
      <c r="D5640" s="1" t="s">
        <v>320</v>
      </c>
      <c r="E5640" s="4">
        <v>1.6428474336862599E-2</v>
      </c>
      <c r="F5640" s="66">
        <f>Cat_Results[[#This Row],[TotalLossInOriginalCurrency]] / INDEX(Exchange_Rate[Exchange Rate], MATCH(Cat_Results[[#This Row],[Currency]], Exchange_Rate[Currency], 0))</f>
        <v>1.6428474336862599E-2</v>
      </c>
    </row>
    <row r="5641" spans="1:6" x14ac:dyDescent="0.3">
      <c r="A5641" s="1">
        <v>22666</v>
      </c>
      <c r="B5641" s="1">
        <v>230</v>
      </c>
      <c r="C5641" s="1">
        <f t="shared" si="88"/>
        <v>2.0000000000000002E-5</v>
      </c>
      <c r="D5641" s="1" t="s">
        <v>320</v>
      </c>
      <c r="E5641" s="4">
        <v>9.3928772211074794</v>
      </c>
      <c r="F5641" s="66">
        <f>Cat_Results[[#This Row],[TotalLossInOriginalCurrency]] / INDEX(Exchange_Rate[Exchange Rate], MATCH(Cat_Results[[#This Row],[Currency]], Exchange_Rate[Currency], 0))</f>
        <v>9.3928772211074794</v>
      </c>
    </row>
    <row r="5642" spans="1:6" x14ac:dyDescent="0.3">
      <c r="A5642" s="1">
        <v>22667</v>
      </c>
      <c r="B5642" s="1">
        <v>192</v>
      </c>
      <c r="C5642" s="1">
        <f t="shared" si="88"/>
        <v>2.0000000000000002E-5</v>
      </c>
      <c r="D5642" s="1" t="s">
        <v>320</v>
      </c>
      <c r="E5642" s="4">
        <v>4.8610921949148199E-2</v>
      </c>
      <c r="F5642" s="66">
        <f>Cat_Results[[#This Row],[TotalLossInOriginalCurrency]] / INDEX(Exchange_Rate[Exchange Rate], MATCH(Cat_Results[[#This Row],[Currency]], Exchange_Rate[Currency], 0))</f>
        <v>4.8610921949148199E-2</v>
      </c>
    </row>
    <row r="5643" spans="1:6" x14ac:dyDescent="0.3">
      <c r="A5643" s="1">
        <v>22671</v>
      </c>
      <c r="B5643" s="1">
        <v>266</v>
      </c>
      <c r="C5643" s="1">
        <f t="shared" si="88"/>
        <v>2.0000000000000002E-5</v>
      </c>
      <c r="D5643" s="1" t="s">
        <v>320</v>
      </c>
      <c r="E5643" s="4">
        <v>1100242.0559455</v>
      </c>
      <c r="F5643" s="66">
        <f>Cat_Results[[#This Row],[TotalLossInOriginalCurrency]] / INDEX(Exchange_Rate[Exchange Rate], MATCH(Cat_Results[[#This Row],[Currency]], Exchange_Rate[Currency], 0))</f>
        <v>1100242.0559455</v>
      </c>
    </row>
    <row r="5644" spans="1:6" x14ac:dyDescent="0.3">
      <c r="A5644" s="1">
        <v>22678</v>
      </c>
      <c r="B5644" s="1">
        <v>193</v>
      </c>
      <c r="C5644" s="1">
        <f t="shared" si="88"/>
        <v>2.0000000000000002E-5</v>
      </c>
      <c r="D5644" s="1" t="s">
        <v>324</v>
      </c>
      <c r="E5644" s="4">
        <v>5.5988844957283464E-2</v>
      </c>
      <c r="F5644" s="66">
        <f>Cat_Results[[#This Row],[TotalLossInOriginalCurrency]] / INDEX(Exchange_Rate[Exchange Rate], MATCH(Cat_Results[[#This Row],[Currency]], Exchange_Rate[Currency], 0))</f>
        <v>5.6634396314620999E-2</v>
      </c>
    </row>
    <row r="5645" spans="1:6" x14ac:dyDescent="0.3">
      <c r="A5645" s="1">
        <v>22683</v>
      </c>
      <c r="B5645" s="1">
        <v>225</v>
      </c>
      <c r="C5645" s="1">
        <f t="shared" si="88"/>
        <v>2.0000000000000002E-5</v>
      </c>
      <c r="D5645" s="1" t="s">
        <v>320</v>
      </c>
      <c r="E5645" s="4">
        <v>2.5794915854930899E-2</v>
      </c>
      <c r="F5645" s="66">
        <f>Cat_Results[[#This Row],[TotalLossInOriginalCurrency]] / INDEX(Exchange_Rate[Exchange Rate], MATCH(Cat_Results[[#This Row],[Currency]], Exchange_Rate[Currency], 0))</f>
        <v>2.5794915854930899E-2</v>
      </c>
    </row>
    <row r="5646" spans="1:6" x14ac:dyDescent="0.3">
      <c r="A5646" s="1">
        <v>22687</v>
      </c>
      <c r="B5646" s="1">
        <v>266</v>
      </c>
      <c r="C5646" s="1">
        <f t="shared" si="88"/>
        <v>2.0000000000000002E-5</v>
      </c>
      <c r="D5646" s="1" t="s">
        <v>320</v>
      </c>
      <c r="E5646" s="4">
        <v>16.974816946940901</v>
      </c>
      <c r="F5646" s="66">
        <f>Cat_Results[[#This Row],[TotalLossInOriginalCurrency]] / INDEX(Exchange_Rate[Exchange Rate], MATCH(Cat_Results[[#This Row],[Currency]], Exchange_Rate[Currency], 0))</f>
        <v>16.974816946940901</v>
      </c>
    </row>
    <row r="5647" spans="1:6" x14ac:dyDescent="0.3">
      <c r="A5647" s="1">
        <v>22694</v>
      </c>
      <c r="B5647" s="1">
        <v>207</v>
      </c>
      <c r="C5647" s="1">
        <f t="shared" si="88"/>
        <v>2.0000000000000002E-5</v>
      </c>
      <c r="D5647" s="1" t="s">
        <v>320</v>
      </c>
      <c r="E5647" s="4">
        <v>333029.80678833002</v>
      </c>
      <c r="F5647" s="66">
        <f>Cat_Results[[#This Row],[TotalLossInOriginalCurrency]] / INDEX(Exchange_Rate[Exchange Rate], MATCH(Cat_Results[[#This Row],[Currency]], Exchange_Rate[Currency], 0))</f>
        <v>333029.80678833002</v>
      </c>
    </row>
    <row r="5648" spans="1:6" x14ac:dyDescent="0.3">
      <c r="A5648" s="1">
        <v>22702</v>
      </c>
      <c r="B5648" s="1">
        <v>215</v>
      </c>
      <c r="C5648" s="1">
        <f t="shared" si="88"/>
        <v>2.0000000000000002E-5</v>
      </c>
      <c r="D5648" s="1" t="s">
        <v>321</v>
      </c>
      <c r="E5648" s="4">
        <v>2226.5653982145545</v>
      </c>
      <c r="F5648" s="66">
        <f>Cat_Results[[#This Row],[TotalLossInOriginalCurrency]] / INDEX(Exchange_Rate[Exchange Rate], MATCH(Cat_Results[[#This Row],[Currency]], Exchange_Rate[Currency], 0))</f>
        <v>3488.3600084185596</v>
      </c>
    </row>
    <row r="5649" spans="1:6" x14ac:dyDescent="0.3">
      <c r="A5649" s="1">
        <v>22705</v>
      </c>
      <c r="B5649" s="1">
        <v>238</v>
      </c>
      <c r="C5649" s="1">
        <f t="shared" si="88"/>
        <v>2.0000000000000002E-5</v>
      </c>
      <c r="D5649" s="1" t="s">
        <v>322</v>
      </c>
      <c r="E5649" s="4">
        <v>25592078.674817797</v>
      </c>
      <c r="F5649" s="66">
        <f>Cat_Results[[#This Row],[TotalLossInOriginalCurrency]] / INDEX(Exchange_Rate[Exchange Rate], MATCH(Cat_Results[[#This Row],[Currency]], Exchange_Rate[Currency], 0))</f>
        <v>31434750.990880899</v>
      </c>
    </row>
    <row r="5650" spans="1:6" x14ac:dyDescent="0.3">
      <c r="A5650" s="1">
        <v>22705</v>
      </c>
      <c r="B5650" s="1">
        <v>272</v>
      </c>
      <c r="C5650" s="1">
        <f t="shared" si="88"/>
        <v>2.0000000000000002E-5</v>
      </c>
      <c r="D5650" s="1" t="s">
        <v>320</v>
      </c>
      <c r="E5650" s="4">
        <v>6.0284137725830104E-3</v>
      </c>
      <c r="F5650" s="66">
        <f>Cat_Results[[#This Row],[TotalLossInOriginalCurrency]] / INDEX(Exchange_Rate[Exchange Rate], MATCH(Cat_Results[[#This Row],[Currency]], Exchange_Rate[Currency], 0))</f>
        <v>6.0284137725830104E-3</v>
      </c>
    </row>
    <row r="5651" spans="1:6" x14ac:dyDescent="0.3">
      <c r="A5651" s="1">
        <v>22706</v>
      </c>
      <c r="B5651" s="1">
        <v>267</v>
      </c>
      <c r="C5651" s="1">
        <f t="shared" si="88"/>
        <v>2.0000000000000002E-5</v>
      </c>
      <c r="D5651" s="1" t="s">
        <v>320</v>
      </c>
      <c r="E5651" s="4">
        <v>5.9660524129867597E-3</v>
      </c>
      <c r="F5651" s="66">
        <f>Cat_Results[[#This Row],[TotalLossInOriginalCurrency]] / INDEX(Exchange_Rate[Exchange Rate], MATCH(Cat_Results[[#This Row],[Currency]], Exchange_Rate[Currency], 0))</f>
        <v>5.9660524129867597E-3</v>
      </c>
    </row>
    <row r="5652" spans="1:6" x14ac:dyDescent="0.3">
      <c r="A5652" s="1">
        <v>22708</v>
      </c>
      <c r="B5652" s="1">
        <v>266</v>
      </c>
      <c r="C5652" s="1">
        <f t="shared" si="88"/>
        <v>2.0000000000000002E-5</v>
      </c>
      <c r="D5652" s="1" t="s">
        <v>320</v>
      </c>
      <c r="E5652" s="4">
        <v>8.7190046906471304E-3</v>
      </c>
      <c r="F5652" s="66">
        <f>Cat_Results[[#This Row],[TotalLossInOriginalCurrency]] / INDEX(Exchange_Rate[Exchange Rate], MATCH(Cat_Results[[#This Row],[Currency]], Exchange_Rate[Currency], 0))</f>
        <v>8.7190046906471304E-3</v>
      </c>
    </row>
    <row r="5653" spans="1:6" x14ac:dyDescent="0.3">
      <c r="A5653" s="1">
        <v>22712</v>
      </c>
      <c r="B5653" s="1">
        <v>303</v>
      </c>
      <c r="C5653" s="1">
        <f t="shared" si="88"/>
        <v>2.0000000000000002E-5</v>
      </c>
      <c r="D5653" s="1" t="s">
        <v>320</v>
      </c>
      <c r="E5653" s="4">
        <v>3431.3452544561501</v>
      </c>
      <c r="F5653" s="66">
        <f>Cat_Results[[#This Row],[TotalLossInOriginalCurrency]] / INDEX(Exchange_Rate[Exchange Rate], MATCH(Cat_Results[[#This Row],[Currency]], Exchange_Rate[Currency], 0))</f>
        <v>3431.3452544561501</v>
      </c>
    </row>
    <row r="5654" spans="1:6" x14ac:dyDescent="0.3">
      <c r="A5654" s="1">
        <v>22713</v>
      </c>
      <c r="B5654" s="1">
        <v>290</v>
      </c>
      <c r="C5654" s="1">
        <f t="shared" si="88"/>
        <v>2.0000000000000002E-5</v>
      </c>
      <c r="D5654" s="1" t="s">
        <v>322</v>
      </c>
      <c r="E5654" s="4">
        <v>13826303.032299666</v>
      </c>
      <c r="F5654" s="66">
        <f>Cat_Results[[#This Row],[TotalLossInOriginalCurrency]] / INDEX(Exchange_Rate[Exchange Rate], MATCH(Cat_Results[[#This Row],[Currency]], Exchange_Rate[Currency], 0))</f>
        <v>16982848.422252901</v>
      </c>
    </row>
    <row r="5655" spans="1:6" x14ac:dyDescent="0.3">
      <c r="A5655" s="1">
        <v>22716</v>
      </c>
      <c r="B5655" s="1">
        <v>272</v>
      </c>
      <c r="C5655" s="1">
        <f t="shared" si="88"/>
        <v>2.0000000000000002E-5</v>
      </c>
      <c r="D5655" s="1" t="s">
        <v>320</v>
      </c>
      <c r="E5655" s="4">
        <v>6.7188344895839705E-2</v>
      </c>
      <c r="F5655" s="66">
        <f>Cat_Results[[#This Row],[TotalLossInOriginalCurrency]] / INDEX(Exchange_Rate[Exchange Rate], MATCH(Cat_Results[[#This Row],[Currency]], Exchange_Rate[Currency], 0))</f>
        <v>6.7188344895839705E-2</v>
      </c>
    </row>
    <row r="5656" spans="1:6" x14ac:dyDescent="0.3">
      <c r="A5656" s="1">
        <v>22717</v>
      </c>
      <c r="B5656" s="1">
        <v>197</v>
      </c>
      <c r="C5656" s="1">
        <f t="shared" si="88"/>
        <v>2.0000000000000002E-5</v>
      </c>
      <c r="D5656" s="1" t="s">
        <v>320</v>
      </c>
      <c r="E5656" s="4">
        <v>9695648.3379362393</v>
      </c>
      <c r="F5656" s="66">
        <f>Cat_Results[[#This Row],[TotalLossInOriginalCurrency]] / INDEX(Exchange_Rate[Exchange Rate], MATCH(Cat_Results[[#This Row],[Currency]], Exchange_Rate[Currency], 0))</f>
        <v>9695648.3379362393</v>
      </c>
    </row>
    <row r="5657" spans="1:6" x14ac:dyDescent="0.3">
      <c r="A5657" s="1">
        <v>22717</v>
      </c>
      <c r="B5657" s="1">
        <v>207</v>
      </c>
      <c r="C5657" s="1">
        <f t="shared" si="88"/>
        <v>2.0000000000000002E-5</v>
      </c>
      <c r="D5657" s="1" t="s">
        <v>321</v>
      </c>
      <c r="E5657" s="4">
        <v>0.12816633839377839</v>
      </c>
      <c r="F5657" s="66">
        <f>Cat_Results[[#This Row],[TotalLossInOriginalCurrency]] / INDEX(Exchange_Rate[Exchange Rate], MATCH(Cat_Results[[#This Row],[Currency]], Exchange_Rate[Currency], 0))</f>
        <v>0.20079820230603196</v>
      </c>
    </row>
    <row r="5658" spans="1:6" x14ac:dyDescent="0.3">
      <c r="A5658" s="1">
        <v>22719</v>
      </c>
      <c r="B5658" s="1">
        <v>260</v>
      </c>
      <c r="C5658" s="1">
        <f t="shared" si="88"/>
        <v>2.0000000000000002E-5</v>
      </c>
      <c r="D5658" s="1" t="s">
        <v>320</v>
      </c>
      <c r="E5658" s="4">
        <v>1.8961727619171099E-3</v>
      </c>
      <c r="F5658" s="66">
        <f>Cat_Results[[#This Row],[TotalLossInOriginalCurrency]] / INDEX(Exchange_Rate[Exchange Rate], MATCH(Cat_Results[[#This Row],[Currency]], Exchange_Rate[Currency], 0))</f>
        <v>1.8961727619171099E-3</v>
      </c>
    </row>
    <row r="5659" spans="1:6" x14ac:dyDescent="0.3">
      <c r="A5659" s="1">
        <v>22722</v>
      </c>
      <c r="B5659" s="1">
        <v>174</v>
      </c>
      <c r="C5659" s="1">
        <f t="shared" si="88"/>
        <v>2.0000000000000002E-5</v>
      </c>
      <c r="D5659" s="1" t="s">
        <v>320</v>
      </c>
      <c r="E5659" s="4">
        <v>4454013.3337614397</v>
      </c>
      <c r="F5659" s="66">
        <f>Cat_Results[[#This Row],[TotalLossInOriginalCurrency]] / INDEX(Exchange_Rate[Exchange Rate], MATCH(Cat_Results[[#This Row],[Currency]], Exchange_Rate[Currency], 0))</f>
        <v>4454013.3337614397</v>
      </c>
    </row>
    <row r="5660" spans="1:6" x14ac:dyDescent="0.3">
      <c r="A5660" s="1">
        <v>22723</v>
      </c>
      <c r="B5660" s="1">
        <v>274</v>
      </c>
      <c r="C5660" s="1">
        <f t="shared" si="88"/>
        <v>2.0000000000000002E-5</v>
      </c>
      <c r="D5660" s="1" t="s">
        <v>320</v>
      </c>
      <c r="E5660" s="4">
        <v>5.9660524129867597E-3</v>
      </c>
      <c r="F5660" s="66">
        <f>Cat_Results[[#This Row],[TotalLossInOriginalCurrency]] / INDEX(Exchange_Rate[Exchange Rate], MATCH(Cat_Results[[#This Row],[Currency]], Exchange_Rate[Currency], 0))</f>
        <v>5.9660524129867597E-3</v>
      </c>
    </row>
    <row r="5661" spans="1:6" x14ac:dyDescent="0.3">
      <c r="A5661" s="1">
        <v>22727</v>
      </c>
      <c r="B5661" s="1">
        <v>274</v>
      </c>
      <c r="C5661" s="1">
        <f t="shared" si="88"/>
        <v>2.0000000000000002E-5</v>
      </c>
      <c r="D5661" s="1" t="s">
        <v>323</v>
      </c>
      <c r="E5661" s="4">
        <v>1130266.2695774043</v>
      </c>
      <c r="F5661" s="66">
        <f>Cat_Results[[#This Row],[TotalLossInOriginalCurrency]] / INDEX(Exchange_Rate[Exchange Rate], MATCH(Cat_Results[[#This Row],[Currency]], Exchange_Rate[Currency], 0))</f>
        <v>14249.267222558599</v>
      </c>
    </row>
    <row r="5662" spans="1:6" x14ac:dyDescent="0.3">
      <c r="A5662" s="1">
        <v>22731</v>
      </c>
      <c r="B5662" s="1">
        <v>231</v>
      </c>
      <c r="C5662" s="1">
        <f t="shared" si="88"/>
        <v>2.0000000000000002E-5</v>
      </c>
      <c r="D5662" s="1" t="s">
        <v>320</v>
      </c>
      <c r="E5662" s="4">
        <v>7.4717793613672298E-2</v>
      </c>
      <c r="F5662" s="66">
        <f>Cat_Results[[#This Row],[TotalLossInOriginalCurrency]] / INDEX(Exchange_Rate[Exchange Rate], MATCH(Cat_Results[[#This Row],[Currency]], Exchange_Rate[Currency], 0))</f>
        <v>7.4717793613672298E-2</v>
      </c>
    </row>
    <row r="5663" spans="1:6" x14ac:dyDescent="0.3">
      <c r="A5663" s="1">
        <v>22734</v>
      </c>
      <c r="B5663" s="1">
        <v>271</v>
      </c>
      <c r="C5663" s="1">
        <f t="shared" si="88"/>
        <v>2.0000000000000002E-5</v>
      </c>
      <c r="D5663" s="1" t="s">
        <v>320</v>
      </c>
      <c r="E5663" s="4">
        <v>74.072208054363699</v>
      </c>
      <c r="F5663" s="66">
        <f>Cat_Results[[#This Row],[TotalLossInOriginalCurrency]] / INDEX(Exchange_Rate[Exchange Rate], MATCH(Cat_Results[[#This Row],[Currency]], Exchange_Rate[Currency], 0))</f>
        <v>74.072208054363699</v>
      </c>
    </row>
    <row r="5664" spans="1:6" x14ac:dyDescent="0.3">
      <c r="A5664" s="1">
        <v>22734</v>
      </c>
      <c r="B5664" s="1">
        <v>220</v>
      </c>
      <c r="C5664" s="1">
        <f t="shared" si="88"/>
        <v>2.0000000000000002E-5</v>
      </c>
      <c r="D5664" s="1" t="s">
        <v>321</v>
      </c>
      <c r="E5664" s="4">
        <v>224326.86703165228</v>
      </c>
      <c r="F5664" s="66">
        <f>Cat_Results[[#This Row],[TotalLossInOriginalCurrency]] / INDEX(Exchange_Rate[Exchange Rate], MATCH(Cat_Results[[#This Row],[Currency]], Exchange_Rate[Currency], 0))</f>
        <v>351452.90248134802</v>
      </c>
    </row>
    <row r="5665" spans="1:6" x14ac:dyDescent="0.3">
      <c r="A5665" s="1">
        <v>22740</v>
      </c>
      <c r="B5665" s="1">
        <v>248</v>
      </c>
      <c r="C5665" s="1">
        <f t="shared" si="88"/>
        <v>2.0000000000000002E-5</v>
      </c>
      <c r="D5665" s="1" t="s">
        <v>320</v>
      </c>
      <c r="E5665" s="4">
        <v>1.7736293375492099E-2</v>
      </c>
      <c r="F5665" s="66">
        <f>Cat_Results[[#This Row],[TotalLossInOriginalCurrency]] / INDEX(Exchange_Rate[Exchange Rate], MATCH(Cat_Results[[#This Row],[Currency]], Exchange_Rate[Currency], 0))</f>
        <v>1.7736293375492099E-2</v>
      </c>
    </row>
    <row r="5666" spans="1:6" x14ac:dyDescent="0.3">
      <c r="A5666" s="1">
        <v>22740</v>
      </c>
      <c r="B5666" s="1">
        <v>219</v>
      </c>
      <c r="C5666" s="1">
        <f t="shared" si="88"/>
        <v>2.0000000000000002E-5</v>
      </c>
      <c r="D5666" s="1" t="s">
        <v>324</v>
      </c>
      <c r="E5666" s="4">
        <v>8150725.4210145082</v>
      </c>
      <c r="F5666" s="66">
        <f>Cat_Results[[#This Row],[TotalLossInOriginalCurrency]] / INDEX(Exchange_Rate[Exchange Rate], MATCH(Cat_Results[[#This Row],[Currency]], Exchange_Rate[Currency], 0))</f>
        <v>8244703.2814764604</v>
      </c>
    </row>
    <row r="5667" spans="1:6" x14ac:dyDescent="0.3">
      <c r="A5667" s="1">
        <v>22741</v>
      </c>
      <c r="B5667" s="1">
        <v>244</v>
      </c>
      <c r="C5667" s="1">
        <f t="shared" si="88"/>
        <v>2.0000000000000002E-5</v>
      </c>
      <c r="D5667" s="1" t="s">
        <v>321</v>
      </c>
      <c r="E5667" s="4">
        <v>0.2233897494389786</v>
      </c>
      <c r="F5667" s="66">
        <f>Cat_Results[[#This Row],[TotalLossInOriginalCurrency]] / INDEX(Exchange_Rate[Exchange Rate], MATCH(Cat_Results[[#This Row],[Currency]], Exchange_Rate[Currency], 0))</f>
        <v>0.349984720349312</v>
      </c>
    </row>
    <row r="5668" spans="1:6" x14ac:dyDescent="0.3">
      <c r="A5668" s="1">
        <v>22741</v>
      </c>
      <c r="B5668" s="1">
        <v>342</v>
      </c>
      <c r="C5668" s="1">
        <f t="shared" si="88"/>
        <v>2.0000000000000002E-5</v>
      </c>
      <c r="D5668" s="1" t="s">
        <v>321</v>
      </c>
      <c r="E5668" s="4">
        <v>0.26902444147362498</v>
      </c>
      <c r="F5668" s="66">
        <f>Cat_Results[[#This Row],[TotalLossInOriginalCurrency]] / INDEX(Exchange_Rate[Exchange Rate], MATCH(Cat_Results[[#This Row],[Currency]], Exchange_Rate[Currency], 0))</f>
        <v>0.421480592340231</v>
      </c>
    </row>
    <row r="5669" spans="1:6" x14ac:dyDescent="0.3">
      <c r="A5669" s="1">
        <v>22746</v>
      </c>
      <c r="B5669" s="1">
        <v>200</v>
      </c>
      <c r="C5669" s="1">
        <f t="shared" si="88"/>
        <v>2.0000000000000002E-5</v>
      </c>
      <c r="D5669" s="1" t="s">
        <v>320</v>
      </c>
      <c r="E5669" s="4">
        <v>0.82986765635530402</v>
      </c>
      <c r="F5669" s="66">
        <f>Cat_Results[[#This Row],[TotalLossInOriginalCurrency]] / INDEX(Exchange_Rate[Exchange Rate], MATCH(Cat_Results[[#This Row],[Currency]], Exchange_Rate[Currency], 0))</f>
        <v>0.82986765635530402</v>
      </c>
    </row>
    <row r="5670" spans="1:6" x14ac:dyDescent="0.3">
      <c r="A5670" s="1">
        <v>22746</v>
      </c>
      <c r="B5670" s="1">
        <v>244</v>
      </c>
      <c r="C5670" s="1">
        <f t="shared" si="88"/>
        <v>2.0000000000000002E-5</v>
      </c>
      <c r="D5670" s="1" t="s">
        <v>320</v>
      </c>
      <c r="E5670" s="4">
        <v>202525.27404208499</v>
      </c>
      <c r="F5670" s="66">
        <f>Cat_Results[[#This Row],[TotalLossInOriginalCurrency]] / INDEX(Exchange_Rate[Exchange Rate], MATCH(Cat_Results[[#This Row],[Currency]], Exchange_Rate[Currency], 0))</f>
        <v>202525.27404208499</v>
      </c>
    </row>
    <row r="5671" spans="1:6" x14ac:dyDescent="0.3">
      <c r="A5671" s="1">
        <v>22749</v>
      </c>
      <c r="B5671" s="1">
        <v>153</v>
      </c>
      <c r="C5671" s="1">
        <f t="shared" si="88"/>
        <v>2.0000000000000002E-5</v>
      </c>
      <c r="D5671" s="1" t="s">
        <v>320</v>
      </c>
      <c r="E5671" s="4">
        <v>1.79783776402473E-2</v>
      </c>
      <c r="F5671" s="66">
        <f>Cat_Results[[#This Row],[TotalLossInOriginalCurrency]] / INDEX(Exchange_Rate[Exchange Rate], MATCH(Cat_Results[[#This Row],[Currency]], Exchange_Rate[Currency], 0))</f>
        <v>1.79783776402473E-2</v>
      </c>
    </row>
    <row r="5672" spans="1:6" x14ac:dyDescent="0.3">
      <c r="A5672" s="1">
        <v>22754</v>
      </c>
      <c r="B5672" s="1">
        <v>260</v>
      </c>
      <c r="C5672" s="1">
        <f t="shared" si="88"/>
        <v>2.0000000000000002E-5</v>
      </c>
      <c r="D5672" s="1" t="s">
        <v>320</v>
      </c>
      <c r="E5672" s="4">
        <v>507784.693368821</v>
      </c>
      <c r="F5672" s="66">
        <f>Cat_Results[[#This Row],[TotalLossInOriginalCurrency]] / INDEX(Exchange_Rate[Exchange Rate], MATCH(Cat_Results[[#This Row],[Currency]], Exchange_Rate[Currency], 0))</f>
        <v>507784.693368821</v>
      </c>
    </row>
    <row r="5673" spans="1:6" x14ac:dyDescent="0.3">
      <c r="A5673" s="1">
        <v>22761</v>
      </c>
      <c r="B5673" s="1">
        <v>277</v>
      </c>
      <c r="C5673" s="1">
        <f t="shared" si="88"/>
        <v>2.0000000000000002E-5</v>
      </c>
      <c r="D5673" s="1" t="s">
        <v>320</v>
      </c>
      <c r="E5673" s="4">
        <v>8.0093741416931196E-4</v>
      </c>
      <c r="F5673" s="66">
        <f>Cat_Results[[#This Row],[TotalLossInOriginalCurrency]] / INDEX(Exchange_Rate[Exchange Rate], MATCH(Cat_Results[[#This Row],[Currency]], Exchange_Rate[Currency], 0))</f>
        <v>8.0093741416931196E-4</v>
      </c>
    </row>
    <row r="5674" spans="1:6" x14ac:dyDescent="0.3">
      <c r="A5674" s="1">
        <v>22765</v>
      </c>
      <c r="B5674" s="1">
        <v>235</v>
      </c>
      <c r="C5674" s="1">
        <f t="shared" si="88"/>
        <v>2.0000000000000002E-5</v>
      </c>
      <c r="D5674" s="1" t="s">
        <v>321</v>
      </c>
      <c r="E5674" s="4">
        <v>2.7776679448248418E-3</v>
      </c>
      <c r="F5674" s="66">
        <f>Cat_Results[[#This Row],[TotalLossInOriginalCurrency]] / INDEX(Exchange_Rate[Exchange Rate], MATCH(Cat_Results[[#This Row],[Currency]], Exchange_Rate[Currency], 0))</f>
        <v>4.3517723679542498E-3</v>
      </c>
    </row>
    <row r="5675" spans="1:6" x14ac:dyDescent="0.3">
      <c r="A5675" s="1">
        <v>22771</v>
      </c>
      <c r="B5675" s="1">
        <v>243</v>
      </c>
      <c r="C5675" s="1">
        <f t="shared" si="88"/>
        <v>2.0000000000000002E-5</v>
      </c>
      <c r="D5675" s="1" t="s">
        <v>320</v>
      </c>
      <c r="E5675" s="4">
        <v>19369.547004997701</v>
      </c>
      <c r="F5675" s="66">
        <f>Cat_Results[[#This Row],[TotalLossInOriginalCurrency]] / INDEX(Exchange_Rate[Exchange Rate], MATCH(Cat_Results[[#This Row],[Currency]], Exchange_Rate[Currency], 0))</f>
        <v>19369.547004997701</v>
      </c>
    </row>
    <row r="5676" spans="1:6" x14ac:dyDescent="0.3">
      <c r="A5676" s="1">
        <v>22772</v>
      </c>
      <c r="B5676" s="1">
        <v>245</v>
      </c>
      <c r="C5676" s="1">
        <f t="shared" si="88"/>
        <v>2.0000000000000002E-5</v>
      </c>
      <c r="D5676" s="1" t="s">
        <v>323</v>
      </c>
      <c r="E5676" s="4">
        <v>206050795.52537945</v>
      </c>
      <c r="F5676" s="66">
        <f>Cat_Results[[#This Row],[TotalLossInOriginalCurrency]] / INDEX(Exchange_Rate[Exchange Rate], MATCH(Cat_Results[[#This Row],[Currency]], Exchange_Rate[Currency], 0))</f>
        <v>2597682.4451814201</v>
      </c>
    </row>
    <row r="5677" spans="1:6" x14ac:dyDescent="0.3">
      <c r="A5677" s="1">
        <v>22779</v>
      </c>
      <c r="B5677" s="1">
        <v>208</v>
      </c>
      <c r="C5677" s="1">
        <f t="shared" si="88"/>
        <v>2.0000000000000002E-5</v>
      </c>
      <c r="D5677" s="1" t="s">
        <v>321</v>
      </c>
      <c r="E5677" s="4">
        <v>10877501.387204792</v>
      </c>
      <c r="F5677" s="66">
        <f>Cat_Results[[#This Row],[TotalLossInOriginalCurrency]] / INDEX(Exchange_Rate[Exchange Rate], MATCH(Cat_Results[[#This Row],[Currency]], Exchange_Rate[Currency], 0))</f>
        <v>17041781.418623399</v>
      </c>
    </row>
    <row r="5678" spans="1:6" x14ac:dyDescent="0.3">
      <c r="A5678" s="1">
        <v>22780</v>
      </c>
      <c r="B5678" s="1">
        <v>234</v>
      </c>
      <c r="C5678" s="1">
        <f t="shared" si="88"/>
        <v>2.0000000000000002E-5</v>
      </c>
      <c r="D5678" s="1" t="s">
        <v>321</v>
      </c>
      <c r="E5678" s="4">
        <v>38148.591637979902</v>
      </c>
      <c r="F5678" s="66">
        <f>Cat_Results[[#This Row],[TotalLossInOriginalCurrency]] / INDEX(Exchange_Rate[Exchange Rate], MATCH(Cat_Results[[#This Row],[Currency]], Exchange_Rate[Currency], 0))</f>
        <v>59767.3985027034</v>
      </c>
    </row>
    <row r="5679" spans="1:6" x14ac:dyDescent="0.3">
      <c r="A5679" s="1">
        <v>22780</v>
      </c>
      <c r="B5679" s="1">
        <v>274</v>
      </c>
      <c r="C5679" s="1">
        <f t="shared" si="88"/>
        <v>2.0000000000000002E-5</v>
      </c>
      <c r="D5679" s="1" t="s">
        <v>320</v>
      </c>
      <c r="E5679" s="4">
        <v>231373.03876362101</v>
      </c>
      <c r="F5679" s="66">
        <f>Cat_Results[[#This Row],[TotalLossInOriginalCurrency]] / INDEX(Exchange_Rate[Exchange Rate], MATCH(Cat_Results[[#This Row],[Currency]], Exchange_Rate[Currency], 0))</f>
        <v>231373.03876362101</v>
      </c>
    </row>
    <row r="5680" spans="1:6" x14ac:dyDescent="0.3">
      <c r="A5680" s="1">
        <v>22782</v>
      </c>
      <c r="B5680" s="1">
        <v>219</v>
      </c>
      <c r="C5680" s="1">
        <f t="shared" si="88"/>
        <v>2.0000000000000002E-5</v>
      </c>
      <c r="D5680" s="1" t="s">
        <v>321</v>
      </c>
      <c r="E5680" s="4">
        <v>8659449.4943897072</v>
      </c>
      <c r="F5680" s="66">
        <f>Cat_Results[[#This Row],[TotalLossInOriginalCurrency]] / INDEX(Exchange_Rate[Exchange Rate], MATCH(Cat_Results[[#This Row],[Currency]], Exchange_Rate[Currency], 0))</f>
        <v>13566759.519110501</v>
      </c>
    </row>
    <row r="5681" spans="1:6" x14ac:dyDescent="0.3">
      <c r="A5681" s="1">
        <v>22782</v>
      </c>
      <c r="B5681" s="1">
        <v>227</v>
      </c>
      <c r="C5681" s="1">
        <f t="shared" si="88"/>
        <v>2.0000000000000002E-5</v>
      </c>
      <c r="D5681" s="1" t="s">
        <v>320</v>
      </c>
      <c r="E5681" s="4">
        <v>14449.889289356801</v>
      </c>
      <c r="F5681" s="66">
        <f>Cat_Results[[#This Row],[TotalLossInOriginalCurrency]] / INDEX(Exchange_Rate[Exchange Rate], MATCH(Cat_Results[[#This Row],[Currency]], Exchange_Rate[Currency], 0))</f>
        <v>14449.889289356801</v>
      </c>
    </row>
    <row r="5682" spans="1:6" x14ac:dyDescent="0.3">
      <c r="A5682" s="1">
        <v>22791</v>
      </c>
      <c r="B5682" s="1">
        <v>246</v>
      </c>
      <c r="C5682" s="1">
        <f t="shared" si="88"/>
        <v>2.0000000000000002E-5</v>
      </c>
      <c r="D5682" s="1" t="s">
        <v>321</v>
      </c>
      <c r="E5682" s="4">
        <v>23735.587699654603</v>
      </c>
      <c r="F5682" s="66">
        <f>Cat_Results[[#This Row],[TotalLossInOriginalCurrency]] / INDEX(Exchange_Rate[Exchange Rate], MATCH(Cat_Results[[#This Row],[Currency]], Exchange_Rate[Currency], 0))</f>
        <v>37186.545238770501</v>
      </c>
    </row>
    <row r="5683" spans="1:6" x14ac:dyDescent="0.3">
      <c r="A5683" s="1">
        <v>22794</v>
      </c>
      <c r="B5683" s="1">
        <v>204</v>
      </c>
      <c r="C5683" s="1">
        <f t="shared" si="88"/>
        <v>2.0000000000000002E-5</v>
      </c>
      <c r="D5683" s="1" t="s">
        <v>321</v>
      </c>
      <c r="E5683" s="4">
        <v>2.1077719621378191E-3</v>
      </c>
      <c r="F5683" s="66">
        <f>Cat_Results[[#This Row],[TotalLossInOriginalCurrency]] / INDEX(Exchange_Rate[Exchange Rate], MATCH(Cat_Results[[#This Row],[Currency]], Exchange_Rate[Currency], 0))</f>
        <v>3.30224633216858E-3</v>
      </c>
    </row>
    <row r="5684" spans="1:6" x14ac:dyDescent="0.3">
      <c r="A5684" s="1">
        <v>22802</v>
      </c>
      <c r="B5684" s="1">
        <v>309</v>
      </c>
      <c r="C5684" s="1">
        <f t="shared" si="88"/>
        <v>2.0000000000000002E-5</v>
      </c>
      <c r="D5684" s="1" t="s">
        <v>320</v>
      </c>
      <c r="E5684" s="4">
        <v>7176.17584057152</v>
      </c>
      <c r="F5684" s="66">
        <f>Cat_Results[[#This Row],[TotalLossInOriginalCurrency]] / INDEX(Exchange_Rate[Exchange Rate], MATCH(Cat_Results[[#This Row],[Currency]], Exchange_Rate[Currency], 0))</f>
        <v>7176.17584057152</v>
      </c>
    </row>
    <row r="5685" spans="1:6" x14ac:dyDescent="0.3">
      <c r="A5685" s="1">
        <v>22806</v>
      </c>
      <c r="B5685" s="1">
        <v>270</v>
      </c>
      <c r="C5685" s="1">
        <f t="shared" si="88"/>
        <v>2.0000000000000002E-5</v>
      </c>
      <c r="D5685" s="1" t="s">
        <v>321</v>
      </c>
      <c r="E5685" s="4">
        <v>1.1149058890166173E-2</v>
      </c>
      <c r="F5685" s="66">
        <f>Cat_Results[[#This Row],[TotalLossInOriginalCurrency]] / INDEX(Exchange_Rate[Exchange Rate], MATCH(Cat_Results[[#This Row],[Currency]], Exchange_Rate[Currency], 0))</f>
        <v>1.74672305583954E-2</v>
      </c>
    </row>
    <row r="5686" spans="1:6" x14ac:dyDescent="0.3">
      <c r="A5686" s="1">
        <v>22808</v>
      </c>
      <c r="B5686" s="1">
        <v>150</v>
      </c>
      <c r="C5686" s="1">
        <f t="shared" si="88"/>
        <v>2.0000000000000002E-5</v>
      </c>
      <c r="D5686" s="1" t="s">
        <v>321</v>
      </c>
      <c r="E5686" s="4">
        <v>3662.795109907795</v>
      </c>
      <c r="F5686" s="66">
        <f>Cat_Results[[#This Row],[TotalLossInOriginalCurrency]] / INDEX(Exchange_Rate[Exchange Rate], MATCH(Cat_Results[[#This Row],[Currency]], Exchange_Rate[Currency], 0))</f>
        <v>5738.5010971064203</v>
      </c>
    </row>
    <row r="5687" spans="1:6" x14ac:dyDescent="0.3">
      <c r="A5687" s="1">
        <v>22814</v>
      </c>
      <c r="B5687" s="1">
        <v>290</v>
      </c>
      <c r="C5687" s="1">
        <f t="shared" si="88"/>
        <v>2.0000000000000002E-5</v>
      </c>
      <c r="D5687" s="1" t="s">
        <v>320</v>
      </c>
      <c r="E5687" s="4">
        <v>138908.49390237799</v>
      </c>
      <c r="F5687" s="66">
        <f>Cat_Results[[#This Row],[TotalLossInOriginalCurrency]] / INDEX(Exchange_Rate[Exchange Rate], MATCH(Cat_Results[[#This Row],[Currency]], Exchange_Rate[Currency], 0))</f>
        <v>138908.49390237799</v>
      </c>
    </row>
    <row r="5688" spans="1:6" x14ac:dyDescent="0.3">
      <c r="A5688" s="1">
        <v>22817</v>
      </c>
      <c r="B5688" s="1">
        <v>209</v>
      </c>
      <c r="C5688" s="1">
        <f t="shared" si="88"/>
        <v>2.0000000000000002E-5</v>
      </c>
      <c r="D5688" s="1" t="s">
        <v>323</v>
      </c>
      <c r="E5688" s="4">
        <v>16434544.12776608</v>
      </c>
      <c r="F5688" s="66">
        <f>Cat_Results[[#This Row],[TotalLossInOriginalCurrency]] / INDEX(Exchange_Rate[Exchange Rate], MATCH(Cat_Results[[#This Row],[Currency]], Exchange_Rate[Currency], 0))</f>
        <v>207190.30308232401</v>
      </c>
    </row>
    <row r="5689" spans="1:6" x14ac:dyDescent="0.3">
      <c r="A5689" s="1">
        <v>22817</v>
      </c>
      <c r="B5689" s="1">
        <v>260</v>
      </c>
      <c r="C5689" s="1">
        <f t="shared" si="88"/>
        <v>2.0000000000000002E-5</v>
      </c>
      <c r="D5689" s="1" t="s">
        <v>320</v>
      </c>
      <c r="E5689" s="4">
        <v>8216482.2858822802</v>
      </c>
      <c r="F5689" s="66">
        <f>Cat_Results[[#This Row],[TotalLossInOriginalCurrency]] / INDEX(Exchange_Rate[Exchange Rate], MATCH(Cat_Results[[#This Row],[Currency]], Exchange_Rate[Currency], 0))</f>
        <v>8216482.2858822802</v>
      </c>
    </row>
    <row r="5690" spans="1:6" x14ac:dyDescent="0.3">
      <c r="A5690" s="1">
        <v>22819</v>
      </c>
      <c r="B5690" s="1">
        <v>235</v>
      </c>
      <c r="C5690" s="1">
        <f t="shared" si="88"/>
        <v>2.0000000000000002E-5</v>
      </c>
      <c r="D5690" s="1" t="s">
        <v>324</v>
      </c>
      <c r="E5690" s="4">
        <v>3788.2145358710109</v>
      </c>
      <c r="F5690" s="66">
        <f>Cat_Results[[#This Row],[TotalLossInOriginalCurrency]] / INDEX(Exchange_Rate[Exchange Rate], MATCH(Cat_Results[[#This Row],[Currency]], Exchange_Rate[Currency], 0))</f>
        <v>3831.89264777675</v>
      </c>
    </row>
    <row r="5691" spans="1:6" x14ac:dyDescent="0.3">
      <c r="A5691" s="1">
        <v>22820</v>
      </c>
      <c r="B5691" s="1">
        <v>273</v>
      </c>
      <c r="C5691" s="1">
        <f t="shared" si="88"/>
        <v>2.0000000000000002E-5</v>
      </c>
      <c r="D5691" s="1" t="s">
        <v>320</v>
      </c>
      <c r="E5691" s="4">
        <v>30258949.445124801</v>
      </c>
      <c r="F5691" s="66">
        <f>Cat_Results[[#This Row],[TotalLossInOriginalCurrency]] / INDEX(Exchange_Rate[Exchange Rate], MATCH(Cat_Results[[#This Row],[Currency]], Exchange_Rate[Currency], 0))</f>
        <v>30258949.445124801</v>
      </c>
    </row>
    <row r="5692" spans="1:6" x14ac:dyDescent="0.3">
      <c r="A5692" s="1">
        <v>22825</v>
      </c>
      <c r="B5692" s="1">
        <v>293</v>
      </c>
      <c r="C5692" s="1">
        <f t="shared" si="88"/>
        <v>2.0000000000000002E-5</v>
      </c>
      <c r="D5692" s="1" t="s">
        <v>323</v>
      </c>
      <c r="E5692" s="4">
        <v>6.3531164735611559E-2</v>
      </c>
      <c r="F5692" s="66">
        <f>Cat_Results[[#This Row],[TotalLossInOriginalCurrency]] / INDEX(Exchange_Rate[Exchange Rate], MATCH(Cat_Results[[#This Row],[Currency]], Exchange_Rate[Currency], 0))</f>
        <v>8.0093741416931196E-4</v>
      </c>
    </row>
    <row r="5693" spans="1:6" x14ac:dyDescent="0.3">
      <c r="A5693" s="1">
        <v>22830</v>
      </c>
      <c r="B5693" s="1">
        <v>239</v>
      </c>
      <c r="C5693" s="1">
        <f t="shared" si="88"/>
        <v>2.0000000000000002E-5</v>
      </c>
      <c r="D5693" s="1" t="s">
        <v>321</v>
      </c>
      <c r="E5693" s="4">
        <v>191684.17442714825</v>
      </c>
      <c r="F5693" s="66">
        <f>Cat_Results[[#This Row],[TotalLossInOriginalCurrency]] / INDEX(Exchange_Rate[Exchange Rate], MATCH(Cat_Results[[#This Row],[Currency]], Exchange_Rate[Currency], 0))</f>
        <v>300311.595992007</v>
      </c>
    </row>
    <row r="5694" spans="1:6" x14ac:dyDescent="0.3">
      <c r="A5694" s="1">
        <v>22830</v>
      </c>
      <c r="B5694" s="1">
        <v>239</v>
      </c>
      <c r="C5694" s="1">
        <f t="shared" si="88"/>
        <v>2.0000000000000002E-5</v>
      </c>
      <c r="D5694" s="1" t="s">
        <v>320</v>
      </c>
      <c r="E5694" s="4">
        <v>6845115.8444750402</v>
      </c>
      <c r="F5694" s="66">
        <f>Cat_Results[[#This Row],[TotalLossInOriginalCurrency]] / INDEX(Exchange_Rate[Exchange Rate], MATCH(Cat_Results[[#This Row],[Currency]], Exchange_Rate[Currency], 0))</f>
        <v>6845115.8444750402</v>
      </c>
    </row>
    <row r="5695" spans="1:6" x14ac:dyDescent="0.3">
      <c r="A5695" s="1">
        <v>22835</v>
      </c>
      <c r="B5695" s="1">
        <v>281</v>
      </c>
      <c r="C5695" s="1">
        <f t="shared" si="88"/>
        <v>2.0000000000000002E-5</v>
      </c>
      <c r="D5695" s="1" t="s">
        <v>320</v>
      </c>
      <c r="E5695" s="4">
        <v>1686328.5096101</v>
      </c>
      <c r="F5695" s="66">
        <f>Cat_Results[[#This Row],[TotalLossInOriginalCurrency]] / INDEX(Exchange_Rate[Exchange Rate], MATCH(Cat_Results[[#This Row],[Currency]], Exchange_Rate[Currency], 0))</f>
        <v>1686328.5096101</v>
      </c>
    </row>
    <row r="5696" spans="1:6" x14ac:dyDescent="0.3">
      <c r="A5696" s="1">
        <v>22836</v>
      </c>
      <c r="B5696" s="1">
        <v>212</v>
      </c>
      <c r="C5696" s="1">
        <f t="shared" si="88"/>
        <v>2.0000000000000002E-5</v>
      </c>
      <c r="D5696" s="1" t="s">
        <v>321</v>
      </c>
      <c r="E5696" s="4">
        <v>123440.84563322991</v>
      </c>
      <c r="F5696" s="66">
        <f>Cat_Results[[#This Row],[TotalLossInOriginalCurrency]] / INDEX(Exchange_Rate[Exchange Rate], MATCH(Cat_Results[[#This Row],[Currency]], Exchange_Rate[Currency], 0))</f>
        <v>193394.77280012699</v>
      </c>
    </row>
    <row r="5697" spans="1:6" x14ac:dyDescent="0.3">
      <c r="A5697" s="1">
        <v>22839</v>
      </c>
      <c r="B5697" s="1">
        <v>227</v>
      </c>
      <c r="C5697" s="1">
        <f t="shared" si="88"/>
        <v>2.0000000000000002E-5</v>
      </c>
      <c r="D5697" s="1" t="s">
        <v>320</v>
      </c>
      <c r="E5697" s="4">
        <v>0.221401367336512</v>
      </c>
      <c r="F5697" s="66">
        <f>Cat_Results[[#This Row],[TotalLossInOriginalCurrency]] / INDEX(Exchange_Rate[Exchange Rate], MATCH(Cat_Results[[#This Row],[Currency]], Exchange_Rate[Currency], 0))</f>
        <v>0.221401367336512</v>
      </c>
    </row>
    <row r="5698" spans="1:6" x14ac:dyDescent="0.3">
      <c r="A5698" s="1">
        <v>22840</v>
      </c>
      <c r="B5698" s="1">
        <v>231</v>
      </c>
      <c r="C5698" s="1">
        <f t="shared" si="88"/>
        <v>2.0000000000000002E-5</v>
      </c>
      <c r="D5698" s="1" t="s">
        <v>320</v>
      </c>
      <c r="E5698" s="4">
        <v>4.9136579036712603E-3</v>
      </c>
      <c r="F5698" s="66">
        <f>Cat_Results[[#This Row],[TotalLossInOriginalCurrency]] / INDEX(Exchange_Rate[Exchange Rate], MATCH(Cat_Results[[#This Row],[Currency]], Exchange_Rate[Currency], 0))</f>
        <v>4.9136579036712603E-3</v>
      </c>
    </row>
    <row r="5699" spans="1:6" x14ac:dyDescent="0.3">
      <c r="A5699" s="1">
        <v>22849</v>
      </c>
      <c r="B5699" s="1">
        <v>222</v>
      </c>
      <c r="C5699" s="1">
        <f t="shared" si="88"/>
        <v>2.0000000000000002E-5</v>
      </c>
      <c r="D5699" s="1" t="s">
        <v>320</v>
      </c>
      <c r="E5699" s="4">
        <v>77929.932356260397</v>
      </c>
      <c r="F5699" s="66">
        <f>Cat_Results[[#This Row],[TotalLossInOriginalCurrency]] / INDEX(Exchange_Rate[Exchange Rate], MATCH(Cat_Results[[#This Row],[Currency]], Exchange_Rate[Currency], 0))</f>
        <v>77929.932356260397</v>
      </c>
    </row>
    <row r="5700" spans="1:6" x14ac:dyDescent="0.3">
      <c r="A5700" s="1">
        <v>22852</v>
      </c>
      <c r="B5700" s="1">
        <v>279</v>
      </c>
      <c r="C5700" s="1">
        <f t="shared" si="88"/>
        <v>2.0000000000000002E-5</v>
      </c>
      <c r="D5700" s="1" t="s">
        <v>321</v>
      </c>
      <c r="E5700" s="4">
        <v>6.3318759458237889E-3</v>
      </c>
      <c r="F5700" s="66">
        <f>Cat_Results[[#This Row],[TotalLossInOriginalCurrency]] / INDEX(Exchange_Rate[Exchange Rate], MATCH(Cat_Results[[#This Row],[Currency]], Exchange_Rate[Currency], 0))</f>
        <v>9.9201500415802002E-3</v>
      </c>
    </row>
    <row r="5701" spans="1:6" x14ac:dyDescent="0.3">
      <c r="A5701" s="1">
        <v>22852</v>
      </c>
      <c r="B5701" s="1">
        <v>215</v>
      </c>
      <c r="C5701" s="1">
        <f t="shared" si="88"/>
        <v>2.0000000000000002E-5</v>
      </c>
      <c r="D5701" s="1" t="s">
        <v>321</v>
      </c>
      <c r="E5701" s="4">
        <v>122.79588031563479</v>
      </c>
      <c r="F5701" s="66">
        <f>Cat_Results[[#This Row],[TotalLossInOriginalCurrency]] / INDEX(Exchange_Rate[Exchange Rate], MATCH(Cat_Results[[#This Row],[Currency]], Exchange_Rate[Currency], 0))</f>
        <v>192.38430563732999</v>
      </c>
    </row>
    <row r="5702" spans="1:6" x14ac:dyDescent="0.3">
      <c r="A5702" s="1">
        <v>22853</v>
      </c>
      <c r="B5702" s="1">
        <v>241</v>
      </c>
      <c r="C5702" s="1">
        <f t="shared" ref="C5702:C5765" si="89">1/50000</f>
        <v>2.0000000000000002E-5</v>
      </c>
      <c r="D5702" s="1" t="s">
        <v>320</v>
      </c>
      <c r="E5702" s="4">
        <v>15547536.891010599</v>
      </c>
      <c r="F5702" s="66">
        <f>Cat_Results[[#This Row],[TotalLossInOriginalCurrency]] / INDEX(Exchange_Rate[Exchange Rate], MATCH(Cat_Results[[#This Row],[Currency]], Exchange_Rate[Currency], 0))</f>
        <v>15547536.891010599</v>
      </c>
    </row>
    <row r="5703" spans="1:6" x14ac:dyDescent="0.3">
      <c r="A5703" s="1">
        <v>22859</v>
      </c>
      <c r="B5703" s="1">
        <v>242</v>
      </c>
      <c r="C5703" s="1">
        <f t="shared" si="89"/>
        <v>2.0000000000000002E-5</v>
      </c>
      <c r="D5703" s="1" t="s">
        <v>320</v>
      </c>
      <c r="E5703" s="4">
        <v>1612.2769040130099</v>
      </c>
      <c r="F5703" s="66">
        <f>Cat_Results[[#This Row],[TotalLossInOriginalCurrency]] / INDEX(Exchange_Rate[Exchange Rate], MATCH(Cat_Results[[#This Row],[Currency]], Exchange_Rate[Currency], 0))</f>
        <v>1612.2769040130099</v>
      </c>
    </row>
    <row r="5704" spans="1:6" x14ac:dyDescent="0.3">
      <c r="A5704" s="1">
        <v>22861</v>
      </c>
      <c r="B5704" s="1">
        <v>272</v>
      </c>
      <c r="C5704" s="1">
        <f t="shared" si="89"/>
        <v>2.0000000000000002E-5</v>
      </c>
      <c r="D5704" s="1" t="s">
        <v>322</v>
      </c>
      <c r="E5704" s="4">
        <v>726800.53154490527</v>
      </c>
      <c r="F5704" s="66">
        <f>Cat_Results[[#This Row],[TotalLossInOriginalCurrency]] / INDEX(Exchange_Rate[Exchange Rate], MATCH(Cat_Results[[#This Row],[Currency]], Exchange_Rate[Currency], 0))</f>
        <v>892729.11432688194</v>
      </c>
    </row>
    <row r="5705" spans="1:6" x14ac:dyDescent="0.3">
      <c r="A5705" s="1">
        <v>22865</v>
      </c>
      <c r="B5705" s="1">
        <v>197</v>
      </c>
      <c r="C5705" s="1">
        <f t="shared" si="89"/>
        <v>2.0000000000000002E-5</v>
      </c>
      <c r="D5705" s="1" t="s">
        <v>320</v>
      </c>
      <c r="E5705" s="4">
        <v>2.68899947404861E-2</v>
      </c>
      <c r="F5705" s="66">
        <f>Cat_Results[[#This Row],[TotalLossInOriginalCurrency]] / INDEX(Exchange_Rate[Exchange Rate], MATCH(Cat_Results[[#This Row],[Currency]], Exchange_Rate[Currency], 0))</f>
        <v>2.68899947404861E-2</v>
      </c>
    </row>
    <row r="5706" spans="1:6" x14ac:dyDescent="0.3">
      <c r="A5706" s="1">
        <v>22867</v>
      </c>
      <c r="B5706" s="1">
        <v>241</v>
      </c>
      <c r="C5706" s="1">
        <f t="shared" si="89"/>
        <v>2.0000000000000002E-5</v>
      </c>
      <c r="D5706" s="1" t="s">
        <v>320</v>
      </c>
      <c r="E5706" s="4">
        <v>374.39727537333999</v>
      </c>
      <c r="F5706" s="66">
        <f>Cat_Results[[#This Row],[TotalLossInOriginalCurrency]] / INDEX(Exchange_Rate[Exchange Rate], MATCH(Cat_Results[[#This Row],[Currency]], Exchange_Rate[Currency], 0))</f>
        <v>374.39727537333999</v>
      </c>
    </row>
    <row r="5707" spans="1:6" x14ac:dyDescent="0.3">
      <c r="A5707" s="1">
        <v>22868</v>
      </c>
      <c r="B5707" s="1">
        <v>287</v>
      </c>
      <c r="C5707" s="1">
        <f t="shared" si="89"/>
        <v>2.0000000000000002E-5</v>
      </c>
      <c r="D5707" s="1" t="s">
        <v>320</v>
      </c>
      <c r="E5707" s="4">
        <v>0.15883561223745299</v>
      </c>
      <c r="F5707" s="66">
        <f>Cat_Results[[#This Row],[TotalLossInOriginalCurrency]] / INDEX(Exchange_Rate[Exchange Rate], MATCH(Cat_Results[[#This Row],[Currency]], Exchange_Rate[Currency], 0))</f>
        <v>0.15883561223745299</v>
      </c>
    </row>
    <row r="5708" spans="1:6" x14ac:dyDescent="0.3">
      <c r="A5708" s="1">
        <v>22869</v>
      </c>
      <c r="B5708" s="1">
        <v>277</v>
      </c>
      <c r="C5708" s="1">
        <f t="shared" si="89"/>
        <v>2.0000000000000002E-5</v>
      </c>
      <c r="D5708" s="1" t="s">
        <v>322</v>
      </c>
      <c r="E5708" s="4">
        <v>1699732.7928522562</v>
      </c>
      <c r="F5708" s="66">
        <f>Cat_Results[[#This Row],[TotalLossInOriginalCurrency]] / INDEX(Exchange_Rate[Exchange Rate], MATCH(Cat_Results[[#This Row],[Currency]], Exchange_Rate[Currency], 0))</f>
        <v>2087781.8395783601</v>
      </c>
    </row>
    <row r="5709" spans="1:6" x14ac:dyDescent="0.3">
      <c r="A5709" s="1">
        <v>22872</v>
      </c>
      <c r="B5709" s="1">
        <v>214</v>
      </c>
      <c r="C5709" s="1">
        <f t="shared" si="89"/>
        <v>2.0000000000000002E-5</v>
      </c>
      <c r="D5709" s="1" t="s">
        <v>320</v>
      </c>
      <c r="E5709" s="4">
        <v>0.118552522336472</v>
      </c>
      <c r="F5709" s="66">
        <f>Cat_Results[[#This Row],[TotalLossInOriginalCurrency]] / INDEX(Exchange_Rate[Exchange Rate], MATCH(Cat_Results[[#This Row],[Currency]], Exchange_Rate[Currency], 0))</f>
        <v>0.118552522336472</v>
      </c>
    </row>
    <row r="5710" spans="1:6" x14ac:dyDescent="0.3">
      <c r="A5710" s="1">
        <v>22874</v>
      </c>
      <c r="B5710" s="1">
        <v>215</v>
      </c>
      <c r="C5710" s="1">
        <f t="shared" si="89"/>
        <v>2.0000000000000002E-5</v>
      </c>
      <c r="D5710" s="1" t="s">
        <v>324</v>
      </c>
      <c r="E5710" s="4">
        <v>47.39093155337337</v>
      </c>
      <c r="F5710" s="66">
        <f>Cat_Results[[#This Row],[TotalLossInOriginalCurrency]] / INDEX(Exchange_Rate[Exchange Rate], MATCH(Cat_Results[[#This Row],[Currency]], Exchange_Rate[Currency], 0))</f>
        <v>47.937348973006003</v>
      </c>
    </row>
    <row r="5711" spans="1:6" x14ac:dyDescent="0.3">
      <c r="A5711" s="1">
        <v>22874</v>
      </c>
      <c r="B5711" s="1">
        <v>271</v>
      </c>
      <c r="C5711" s="1">
        <f t="shared" si="89"/>
        <v>2.0000000000000002E-5</v>
      </c>
      <c r="D5711" s="1" t="s">
        <v>320</v>
      </c>
      <c r="E5711" s="4">
        <v>11802332.955864901</v>
      </c>
      <c r="F5711" s="66">
        <f>Cat_Results[[#This Row],[TotalLossInOriginalCurrency]] / INDEX(Exchange_Rate[Exchange Rate], MATCH(Cat_Results[[#This Row],[Currency]], Exchange_Rate[Currency], 0))</f>
        <v>11802332.955864901</v>
      </c>
    </row>
    <row r="5712" spans="1:6" x14ac:dyDescent="0.3">
      <c r="A5712" s="1">
        <v>22875</v>
      </c>
      <c r="B5712" s="1">
        <v>199</v>
      </c>
      <c r="C5712" s="1">
        <f t="shared" si="89"/>
        <v>2.0000000000000002E-5</v>
      </c>
      <c r="D5712" s="1" t="s">
        <v>320</v>
      </c>
      <c r="E5712" s="4">
        <v>307119.88800872001</v>
      </c>
      <c r="F5712" s="66">
        <f>Cat_Results[[#This Row],[TotalLossInOriginalCurrency]] / INDEX(Exchange_Rate[Exchange Rate], MATCH(Cat_Results[[#This Row],[Currency]], Exchange_Rate[Currency], 0))</f>
        <v>307119.88800872001</v>
      </c>
    </row>
    <row r="5713" spans="1:6" x14ac:dyDescent="0.3">
      <c r="A5713" s="1">
        <v>22876</v>
      </c>
      <c r="B5713" s="1">
        <v>242</v>
      </c>
      <c r="C5713" s="1">
        <f t="shared" si="89"/>
        <v>2.0000000000000002E-5</v>
      </c>
      <c r="D5713" s="1" t="s">
        <v>320</v>
      </c>
      <c r="E5713" s="4">
        <v>20.633125744126701</v>
      </c>
      <c r="F5713" s="66">
        <f>Cat_Results[[#This Row],[TotalLossInOriginalCurrency]] / INDEX(Exchange_Rate[Exchange Rate], MATCH(Cat_Results[[#This Row],[Currency]], Exchange_Rate[Currency], 0))</f>
        <v>20.633125744126701</v>
      </c>
    </row>
    <row r="5714" spans="1:6" x14ac:dyDescent="0.3">
      <c r="A5714" s="1">
        <v>22877</v>
      </c>
      <c r="B5714" s="1">
        <v>254</v>
      </c>
      <c r="C5714" s="1">
        <f t="shared" si="89"/>
        <v>2.0000000000000002E-5</v>
      </c>
      <c r="D5714" s="1" t="s">
        <v>320</v>
      </c>
      <c r="E5714" s="4">
        <v>6357273.9784255801</v>
      </c>
      <c r="F5714" s="66">
        <f>Cat_Results[[#This Row],[TotalLossInOriginalCurrency]] / INDEX(Exchange_Rate[Exchange Rate], MATCH(Cat_Results[[#This Row],[Currency]], Exchange_Rate[Currency], 0))</f>
        <v>6357273.9784255801</v>
      </c>
    </row>
    <row r="5715" spans="1:6" x14ac:dyDescent="0.3">
      <c r="A5715" s="1">
        <v>22883</v>
      </c>
      <c r="B5715" s="1">
        <v>202</v>
      </c>
      <c r="C5715" s="1">
        <f t="shared" si="89"/>
        <v>2.0000000000000002E-5</v>
      </c>
      <c r="D5715" s="1" t="s">
        <v>320</v>
      </c>
      <c r="E5715" s="4">
        <v>220148.53423889901</v>
      </c>
      <c r="F5715" s="66">
        <f>Cat_Results[[#This Row],[TotalLossInOriginalCurrency]] / INDEX(Exchange_Rate[Exchange Rate], MATCH(Cat_Results[[#This Row],[Currency]], Exchange_Rate[Currency], 0))</f>
        <v>220148.53423889901</v>
      </c>
    </row>
    <row r="5716" spans="1:6" x14ac:dyDescent="0.3">
      <c r="A5716" s="1">
        <v>22892</v>
      </c>
      <c r="B5716" s="1">
        <v>281</v>
      </c>
      <c r="C5716" s="1">
        <f t="shared" si="89"/>
        <v>2.0000000000000002E-5</v>
      </c>
      <c r="D5716" s="1" t="s">
        <v>320</v>
      </c>
      <c r="E5716" s="4">
        <v>0.75512537732720397</v>
      </c>
      <c r="F5716" s="66">
        <f>Cat_Results[[#This Row],[TotalLossInOriginalCurrency]] / INDEX(Exchange_Rate[Exchange Rate], MATCH(Cat_Results[[#This Row],[Currency]], Exchange_Rate[Currency], 0))</f>
        <v>0.75512537732720397</v>
      </c>
    </row>
    <row r="5717" spans="1:6" x14ac:dyDescent="0.3">
      <c r="A5717" s="1">
        <v>22912</v>
      </c>
      <c r="B5717" s="1">
        <v>227</v>
      </c>
      <c r="C5717" s="1">
        <f t="shared" si="89"/>
        <v>2.0000000000000002E-5</v>
      </c>
      <c r="D5717" s="1" t="s">
        <v>320</v>
      </c>
      <c r="E5717" s="4">
        <v>42.1341881155968</v>
      </c>
      <c r="F5717" s="66">
        <f>Cat_Results[[#This Row],[TotalLossInOriginalCurrency]] / INDEX(Exchange_Rate[Exchange Rate], MATCH(Cat_Results[[#This Row],[Currency]], Exchange_Rate[Currency], 0))</f>
        <v>42.1341881155968</v>
      </c>
    </row>
    <row r="5718" spans="1:6" x14ac:dyDescent="0.3">
      <c r="A5718" s="1">
        <v>22915</v>
      </c>
      <c r="B5718" s="1">
        <v>263</v>
      </c>
      <c r="C5718" s="1">
        <f t="shared" si="89"/>
        <v>2.0000000000000002E-5</v>
      </c>
      <c r="D5718" s="1" t="s">
        <v>321</v>
      </c>
      <c r="E5718" s="4">
        <v>123020.64327270527</v>
      </c>
      <c r="F5718" s="66">
        <f>Cat_Results[[#This Row],[TotalLossInOriginalCurrency]] / INDEX(Exchange_Rate[Exchange Rate], MATCH(Cat_Results[[#This Row],[Currency]], Exchange_Rate[Currency], 0))</f>
        <v>192736.441762075</v>
      </c>
    </row>
    <row r="5719" spans="1:6" x14ac:dyDescent="0.3">
      <c r="A5719" s="1">
        <v>22920</v>
      </c>
      <c r="B5719" s="1">
        <v>215</v>
      </c>
      <c r="C5719" s="1">
        <f t="shared" si="89"/>
        <v>2.0000000000000002E-5</v>
      </c>
      <c r="D5719" s="1" t="s">
        <v>320</v>
      </c>
      <c r="E5719" s="4">
        <v>10196.176260787201</v>
      </c>
      <c r="F5719" s="66">
        <f>Cat_Results[[#This Row],[TotalLossInOriginalCurrency]] / INDEX(Exchange_Rate[Exchange Rate], MATCH(Cat_Results[[#This Row],[Currency]], Exchange_Rate[Currency], 0))</f>
        <v>10196.176260787201</v>
      </c>
    </row>
    <row r="5720" spans="1:6" x14ac:dyDescent="0.3">
      <c r="A5720" s="1">
        <v>22930</v>
      </c>
      <c r="B5720" s="1">
        <v>254</v>
      </c>
      <c r="C5720" s="1">
        <f t="shared" si="89"/>
        <v>2.0000000000000002E-5</v>
      </c>
      <c r="D5720" s="1" t="s">
        <v>321</v>
      </c>
      <c r="E5720" s="4">
        <v>6800106.77580602</v>
      </c>
      <c r="F5720" s="66">
        <f>Cat_Results[[#This Row],[TotalLossInOriginalCurrency]] / INDEX(Exchange_Rate[Exchange Rate], MATCH(Cat_Results[[#This Row],[Currency]], Exchange_Rate[Currency], 0))</f>
        <v>10653727.282710601</v>
      </c>
    </row>
    <row r="5721" spans="1:6" x14ac:dyDescent="0.3">
      <c r="A5721" s="1">
        <v>22934</v>
      </c>
      <c r="B5721" s="1">
        <v>229</v>
      </c>
      <c r="C5721" s="1">
        <f t="shared" si="89"/>
        <v>2.0000000000000002E-5</v>
      </c>
      <c r="D5721" s="1" t="s">
        <v>321</v>
      </c>
      <c r="E5721" s="4">
        <v>14154.959509817647</v>
      </c>
      <c r="F5721" s="66">
        <f>Cat_Results[[#This Row],[TotalLossInOriginalCurrency]] / INDEX(Exchange_Rate[Exchange Rate], MATCH(Cat_Results[[#This Row],[Currency]], Exchange_Rate[Currency], 0))</f>
        <v>22176.5750579017</v>
      </c>
    </row>
    <row r="5722" spans="1:6" x14ac:dyDescent="0.3">
      <c r="A5722" s="1">
        <v>22935</v>
      </c>
      <c r="B5722" s="1">
        <v>226</v>
      </c>
      <c r="C5722" s="1">
        <f t="shared" si="89"/>
        <v>2.0000000000000002E-5</v>
      </c>
      <c r="D5722" s="1" t="s">
        <v>321</v>
      </c>
      <c r="E5722" s="4">
        <v>1.6344325391897289E-2</v>
      </c>
      <c r="F5722" s="66">
        <f>Cat_Results[[#This Row],[TotalLossInOriginalCurrency]] / INDEX(Exchange_Rate[Exchange Rate], MATCH(Cat_Results[[#This Row],[Currency]], Exchange_Rate[Currency], 0))</f>
        <v>2.5606654584407803E-2</v>
      </c>
    </row>
    <row r="5723" spans="1:6" x14ac:dyDescent="0.3">
      <c r="A5723" s="1">
        <v>22939</v>
      </c>
      <c r="B5723" s="1">
        <v>213</v>
      </c>
      <c r="C5723" s="1">
        <f t="shared" si="89"/>
        <v>2.0000000000000002E-5</v>
      </c>
      <c r="D5723" s="1" t="s">
        <v>320</v>
      </c>
      <c r="E5723" s="4">
        <v>3.30224633216858E-3</v>
      </c>
      <c r="F5723" s="66">
        <f>Cat_Results[[#This Row],[TotalLossInOriginalCurrency]] / INDEX(Exchange_Rate[Exchange Rate], MATCH(Cat_Results[[#This Row],[Currency]], Exchange_Rate[Currency], 0))</f>
        <v>3.30224633216858E-3</v>
      </c>
    </row>
    <row r="5724" spans="1:6" x14ac:dyDescent="0.3">
      <c r="A5724" s="1">
        <v>22949</v>
      </c>
      <c r="B5724" s="1">
        <v>264</v>
      </c>
      <c r="C5724" s="1">
        <f t="shared" si="89"/>
        <v>2.0000000000000002E-5</v>
      </c>
      <c r="D5724" s="1" t="s">
        <v>321</v>
      </c>
      <c r="E5724" s="4">
        <v>279884.19528498303</v>
      </c>
      <c r="F5724" s="66">
        <f>Cat_Results[[#This Row],[TotalLossInOriginalCurrency]] / INDEX(Exchange_Rate[Exchange Rate], MATCH(Cat_Results[[#This Row],[Currency]], Exchange_Rate[Currency], 0))</f>
        <v>438494.56863178301</v>
      </c>
    </row>
    <row r="5725" spans="1:6" x14ac:dyDescent="0.3">
      <c r="A5725" s="1">
        <v>22952</v>
      </c>
      <c r="B5725" s="1">
        <v>236</v>
      </c>
      <c r="C5725" s="1">
        <f t="shared" si="89"/>
        <v>2.0000000000000002E-5</v>
      </c>
      <c r="D5725" s="1" t="s">
        <v>320</v>
      </c>
      <c r="E5725" s="4">
        <v>1.20819360017776E-2</v>
      </c>
      <c r="F5725" s="66">
        <f>Cat_Results[[#This Row],[TotalLossInOriginalCurrency]] / INDEX(Exchange_Rate[Exchange Rate], MATCH(Cat_Results[[#This Row],[Currency]], Exchange_Rate[Currency], 0))</f>
        <v>1.20819360017776E-2</v>
      </c>
    </row>
    <row r="5726" spans="1:6" x14ac:dyDescent="0.3">
      <c r="A5726" s="1">
        <v>22962</v>
      </c>
      <c r="B5726" s="1">
        <v>235</v>
      </c>
      <c r="C5726" s="1">
        <f t="shared" si="89"/>
        <v>2.0000000000000002E-5</v>
      </c>
      <c r="D5726" s="1" t="s">
        <v>321</v>
      </c>
      <c r="E5726" s="4">
        <v>8.2563437468664673E-3</v>
      </c>
      <c r="F5726" s="66">
        <f>Cat_Results[[#This Row],[TotalLossInOriginalCurrency]] / INDEX(Exchange_Rate[Exchange Rate], MATCH(Cat_Results[[#This Row],[Currency]], Exchange_Rate[Currency], 0))</f>
        <v>1.2935213744640401E-2</v>
      </c>
    </row>
    <row r="5727" spans="1:6" x14ac:dyDescent="0.3">
      <c r="A5727" s="1">
        <v>22964</v>
      </c>
      <c r="B5727" s="1">
        <v>234</v>
      </c>
      <c r="C5727" s="1">
        <f t="shared" si="89"/>
        <v>2.0000000000000002E-5</v>
      </c>
      <c r="D5727" s="1" t="s">
        <v>321</v>
      </c>
      <c r="E5727" s="4">
        <v>9890172.9555403721</v>
      </c>
      <c r="F5727" s="66">
        <f>Cat_Results[[#This Row],[TotalLossInOriginalCurrency]] / INDEX(Exchange_Rate[Exchange Rate], MATCH(Cat_Results[[#This Row],[Currency]], Exchange_Rate[Currency], 0))</f>
        <v>15494933.9651623</v>
      </c>
    </row>
    <row r="5728" spans="1:6" x14ac:dyDescent="0.3">
      <c r="A5728" s="1">
        <v>22983</v>
      </c>
      <c r="B5728" s="1">
        <v>238</v>
      </c>
      <c r="C5728" s="1">
        <f t="shared" si="89"/>
        <v>2.0000000000000002E-5</v>
      </c>
      <c r="D5728" s="1" t="s">
        <v>320</v>
      </c>
      <c r="E5728" s="4">
        <v>5129243.5878220098</v>
      </c>
      <c r="F5728" s="66">
        <f>Cat_Results[[#This Row],[TotalLossInOriginalCurrency]] / INDEX(Exchange_Rate[Exchange Rate], MATCH(Cat_Results[[#This Row],[Currency]], Exchange_Rate[Currency], 0))</f>
        <v>5129243.5878220098</v>
      </c>
    </row>
    <row r="5729" spans="1:6" x14ac:dyDescent="0.3">
      <c r="A5729" s="1">
        <v>22988</v>
      </c>
      <c r="B5729" s="1">
        <v>210</v>
      </c>
      <c r="C5729" s="1">
        <f t="shared" si="89"/>
        <v>2.0000000000000002E-5</v>
      </c>
      <c r="D5729" s="1" t="s">
        <v>320</v>
      </c>
      <c r="E5729" s="4">
        <v>4687354.6994647803</v>
      </c>
      <c r="F5729" s="66">
        <f>Cat_Results[[#This Row],[TotalLossInOriginalCurrency]] / INDEX(Exchange_Rate[Exchange Rate], MATCH(Cat_Results[[#This Row],[Currency]], Exchange_Rate[Currency], 0))</f>
        <v>4687354.6994647803</v>
      </c>
    </row>
    <row r="5730" spans="1:6" x14ac:dyDescent="0.3">
      <c r="A5730" s="1">
        <v>22988</v>
      </c>
      <c r="B5730" s="1">
        <v>296</v>
      </c>
      <c r="C5730" s="1">
        <f t="shared" si="89"/>
        <v>2.0000000000000002E-5</v>
      </c>
      <c r="D5730" s="1" t="s">
        <v>320</v>
      </c>
      <c r="E5730" s="4">
        <v>680.86349545319501</v>
      </c>
      <c r="F5730" s="66">
        <f>Cat_Results[[#This Row],[TotalLossInOriginalCurrency]] / INDEX(Exchange_Rate[Exchange Rate], MATCH(Cat_Results[[#This Row],[Currency]], Exchange_Rate[Currency], 0))</f>
        <v>680.86349545319501</v>
      </c>
    </row>
    <row r="5731" spans="1:6" x14ac:dyDescent="0.3">
      <c r="A5731" s="1">
        <v>22989</v>
      </c>
      <c r="B5731" s="1">
        <v>237</v>
      </c>
      <c r="C5731" s="1">
        <f t="shared" si="89"/>
        <v>2.0000000000000002E-5</v>
      </c>
      <c r="D5731" s="1" t="s">
        <v>320</v>
      </c>
      <c r="E5731" s="4">
        <v>789967.81469831301</v>
      </c>
      <c r="F5731" s="66">
        <f>Cat_Results[[#This Row],[TotalLossInOriginalCurrency]] / INDEX(Exchange_Rate[Exchange Rate], MATCH(Cat_Results[[#This Row],[Currency]], Exchange_Rate[Currency], 0))</f>
        <v>789967.81469831301</v>
      </c>
    </row>
    <row r="5732" spans="1:6" x14ac:dyDescent="0.3">
      <c r="A5732" s="1">
        <v>22989</v>
      </c>
      <c r="B5732" s="1">
        <v>251</v>
      </c>
      <c r="C5732" s="1">
        <f t="shared" si="89"/>
        <v>2.0000000000000002E-5</v>
      </c>
      <c r="D5732" s="1" t="s">
        <v>320</v>
      </c>
      <c r="E5732" s="4">
        <v>9.7517536126136992</v>
      </c>
      <c r="F5732" s="66">
        <f>Cat_Results[[#This Row],[TotalLossInOriginalCurrency]] / INDEX(Exchange_Rate[Exchange Rate], MATCH(Cat_Results[[#This Row],[Currency]], Exchange_Rate[Currency], 0))</f>
        <v>9.7517536126136992</v>
      </c>
    </row>
    <row r="5733" spans="1:6" x14ac:dyDescent="0.3">
      <c r="A5733" s="1">
        <v>22992</v>
      </c>
      <c r="B5733" s="1">
        <v>236</v>
      </c>
      <c r="C5733" s="1">
        <f t="shared" si="89"/>
        <v>2.0000000000000002E-5</v>
      </c>
      <c r="D5733" s="1" t="s">
        <v>321</v>
      </c>
      <c r="E5733" s="4">
        <v>5.1507779707402005E-3</v>
      </c>
      <c r="F5733" s="66">
        <f>Cat_Results[[#This Row],[TotalLossInOriginalCurrency]] / INDEX(Exchange_Rate[Exchange Rate], MATCH(Cat_Results[[#This Row],[Currency]], Exchange_Rate[Currency], 0))</f>
        <v>8.0697238445282E-3</v>
      </c>
    </row>
    <row r="5734" spans="1:6" x14ac:dyDescent="0.3">
      <c r="A5734" s="1">
        <v>22994</v>
      </c>
      <c r="B5734" s="1">
        <v>238</v>
      </c>
      <c r="C5734" s="1">
        <f t="shared" si="89"/>
        <v>2.0000000000000002E-5</v>
      </c>
      <c r="D5734" s="1" t="s">
        <v>321</v>
      </c>
      <c r="E5734" s="4">
        <v>4350.8389020169716</v>
      </c>
      <c r="F5734" s="66">
        <f>Cat_Results[[#This Row],[TotalLossInOriginalCurrency]] / INDEX(Exchange_Rate[Exchange Rate], MATCH(Cat_Results[[#This Row],[Currency]], Exchange_Rate[Currency], 0))</f>
        <v>6816.4593059059198</v>
      </c>
    </row>
    <row r="5735" spans="1:6" x14ac:dyDescent="0.3">
      <c r="A5735" s="1">
        <v>23000</v>
      </c>
      <c r="B5735" s="1">
        <v>219</v>
      </c>
      <c r="C5735" s="1">
        <f t="shared" si="89"/>
        <v>2.0000000000000002E-5</v>
      </c>
      <c r="D5735" s="1" t="s">
        <v>320</v>
      </c>
      <c r="E5735" s="4">
        <v>7.3207809589803201</v>
      </c>
      <c r="F5735" s="66">
        <f>Cat_Results[[#This Row],[TotalLossInOriginalCurrency]] / INDEX(Exchange_Rate[Exchange Rate], MATCH(Cat_Results[[#This Row],[Currency]], Exchange_Rate[Currency], 0))</f>
        <v>7.3207809589803201</v>
      </c>
    </row>
    <row r="5736" spans="1:6" x14ac:dyDescent="0.3">
      <c r="A5736" s="1">
        <v>23000</v>
      </c>
      <c r="B5736" s="1">
        <v>153</v>
      </c>
      <c r="C5736" s="1">
        <f t="shared" si="89"/>
        <v>2.0000000000000002E-5</v>
      </c>
      <c r="D5736" s="1" t="s">
        <v>321</v>
      </c>
      <c r="E5736" s="4">
        <v>3.4956472078962859E-2</v>
      </c>
      <c r="F5736" s="66">
        <f>Cat_Results[[#This Row],[TotalLossInOriginalCurrency]] / INDEX(Exchange_Rate[Exchange Rate], MATCH(Cat_Results[[#This Row],[Currency]], Exchange_Rate[Currency], 0))</f>
        <v>5.4766304790973705E-2</v>
      </c>
    </row>
    <row r="5737" spans="1:6" x14ac:dyDescent="0.3">
      <c r="A5737" s="1">
        <v>23002</v>
      </c>
      <c r="B5737" s="1">
        <v>257</v>
      </c>
      <c r="C5737" s="1">
        <f t="shared" si="89"/>
        <v>2.0000000000000002E-5</v>
      </c>
      <c r="D5737" s="1" t="s">
        <v>321</v>
      </c>
      <c r="E5737" s="4">
        <v>1.8325898300383975E-3</v>
      </c>
      <c r="F5737" s="66">
        <f>Cat_Results[[#This Row],[TotalLossInOriginalCurrency]] / INDEX(Exchange_Rate[Exchange Rate], MATCH(Cat_Results[[#This Row],[Currency]], Exchange_Rate[Currency], 0))</f>
        <v>2.8711184859275801E-3</v>
      </c>
    </row>
    <row r="5738" spans="1:6" x14ac:dyDescent="0.3">
      <c r="A5738" s="1">
        <v>23007</v>
      </c>
      <c r="B5738" s="1">
        <v>192</v>
      </c>
      <c r="C5738" s="1">
        <f t="shared" si="89"/>
        <v>2.0000000000000002E-5</v>
      </c>
      <c r="D5738" s="1" t="s">
        <v>320</v>
      </c>
      <c r="E5738" s="4">
        <v>7.1458055265247804</v>
      </c>
      <c r="F5738" s="66">
        <f>Cat_Results[[#This Row],[TotalLossInOriginalCurrency]] / INDEX(Exchange_Rate[Exchange Rate], MATCH(Cat_Results[[#This Row],[Currency]], Exchange_Rate[Currency], 0))</f>
        <v>7.1458055265247804</v>
      </c>
    </row>
    <row r="5739" spans="1:6" x14ac:dyDescent="0.3">
      <c r="A5739" s="1">
        <v>23012</v>
      </c>
      <c r="B5739" s="1">
        <v>266</v>
      </c>
      <c r="C5739" s="1">
        <f t="shared" si="89"/>
        <v>2.0000000000000002E-5</v>
      </c>
      <c r="D5739" s="1" t="s">
        <v>320</v>
      </c>
      <c r="E5739" s="4">
        <v>1.8314149786159399</v>
      </c>
      <c r="F5739" s="66">
        <f>Cat_Results[[#This Row],[TotalLossInOriginalCurrency]] / INDEX(Exchange_Rate[Exchange Rate], MATCH(Cat_Results[[#This Row],[Currency]], Exchange_Rate[Currency], 0))</f>
        <v>1.8314149786159399</v>
      </c>
    </row>
    <row r="5740" spans="1:6" x14ac:dyDescent="0.3">
      <c r="A5740" s="1">
        <v>23013</v>
      </c>
      <c r="B5740" s="1">
        <v>234</v>
      </c>
      <c r="C5740" s="1">
        <f t="shared" si="89"/>
        <v>2.0000000000000002E-5</v>
      </c>
      <c r="D5740" s="1" t="s">
        <v>321</v>
      </c>
      <c r="E5740" s="4">
        <v>13236.451700073569</v>
      </c>
      <c r="F5740" s="66">
        <f>Cat_Results[[#This Row],[TotalLossInOriginalCurrency]] / INDEX(Exchange_Rate[Exchange Rate], MATCH(Cat_Results[[#This Row],[Currency]], Exchange_Rate[Currency], 0))</f>
        <v>20737.548872773401</v>
      </c>
    </row>
    <row r="5741" spans="1:6" x14ac:dyDescent="0.3">
      <c r="A5741" s="1">
        <v>23014</v>
      </c>
      <c r="B5741" s="1">
        <v>269</v>
      </c>
      <c r="C5741" s="1">
        <f t="shared" si="89"/>
        <v>2.0000000000000002E-5</v>
      </c>
      <c r="D5741" s="1" t="s">
        <v>321</v>
      </c>
      <c r="E5741" s="4">
        <v>8.8541426291699518E-2</v>
      </c>
      <c r="F5741" s="66">
        <f>Cat_Results[[#This Row],[TotalLossInOriginalCurrency]] / INDEX(Exchange_Rate[Exchange Rate], MATCH(Cat_Results[[#This Row],[Currency]], Exchange_Rate[Currency], 0))</f>
        <v>0.13871785253286401</v>
      </c>
    </row>
    <row r="5742" spans="1:6" x14ac:dyDescent="0.3">
      <c r="A5742" s="1">
        <v>23024</v>
      </c>
      <c r="B5742" s="1">
        <v>290</v>
      </c>
      <c r="C5742" s="1">
        <f t="shared" si="89"/>
        <v>2.0000000000000002E-5</v>
      </c>
      <c r="D5742" s="1" t="s">
        <v>320</v>
      </c>
      <c r="E5742" s="4">
        <v>6.2947720289230303E-3</v>
      </c>
      <c r="F5742" s="66">
        <f>Cat_Results[[#This Row],[TotalLossInOriginalCurrency]] / INDEX(Exchange_Rate[Exchange Rate], MATCH(Cat_Results[[#This Row],[Currency]], Exchange_Rate[Currency], 0))</f>
        <v>6.2947720289230303E-3</v>
      </c>
    </row>
    <row r="5743" spans="1:6" x14ac:dyDescent="0.3">
      <c r="A5743" s="1">
        <v>23026</v>
      </c>
      <c r="B5743" s="1">
        <v>228</v>
      </c>
      <c r="C5743" s="1">
        <f t="shared" si="89"/>
        <v>2.0000000000000002E-5</v>
      </c>
      <c r="D5743" s="1" t="s">
        <v>320</v>
      </c>
      <c r="E5743" s="4">
        <v>4617.6059572587501</v>
      </c>
      <c r="F5743" s="66">
        <f>Cat_Results[[#This Row],[TotalLossInOriginalCurrency]] / INDEX(Exchange_Rate[Exchange Rate], MATCH(Cat_Results[[#This Row],[Currency]], Exchange_Rate[Currency], 0))</f>
        <v>4617.6059572587501</v>
      </c>
    </row>
    <row r="5744" spans="1:6" x14ac:dyDescent="0.3">
      <c r="A5744" s="1">
        <v>23034</v>
      </c>
      <c r="B5744" s="1">
        <v>200</v>
      </c>
      <c r="C5744" s="1">
        <f t="shared" si="89"/>
        <v>2.0000000000000002E-5</v>
      </c>
      <c r="D5744" s="1" t="s">
        <v>323</v>
      </c>
      <c r="E5744" s="4">
        <v>7.8104376281776613</v>
      </c>
      <c r="F5744" s="66">
        <f>Cat_Results[[#This Row],[TotalLossInOriginalCurrency]] / INDEX(Exchange_Rate[Exchange Rate], MATCH(Cat_Results[[#This Row],[Currency]], Exchange_Rate[Currency], 0))</f>
        <v>9.8466189679925306E-2</v>
      </c>
    </row>
    <row r="5745" spans="1:6" x14ac:dyDescent="0.3">
      <c r="A5745" s="1">
        <v>23040</v>
      </c>
      <c r="B5745" s="1">
        <v>244</v>
      </c>
      <c r="C5745" s="1">
        <f t="shared" si="89"/>
        <v>2.0000000000000002E-5</v>
      </c>
      <c r="D5745" s="1" t="s">
        <v>320</v>
      </c>
      <c r="E5745" s="4">
        <v>5.6773424148559596E-3</v>
      </c>
      <c r="F5745" s="66">
        <f>Cat_Results[[#This Row],[TotalLossInOriginalCurrency]] / INDEX(Exchange_Rate[Exchange Rate], MATCH(Cat_Results[[#This Row],[Currency]], Exchange_Rate[Currency], 0))</f>
        <v>5.6773424148559596E-3</v>
      </c>
    </row>
    <row r="5746" spans="1:6" x14ac:dyDescent="0.3">
      <c r="A5746" s="1">
        <v>23048</v>
      </c>
      <c r="B5746" s="1">
        <v>306</v>
      </c>
      <c r="C5746" s="1">
        <f t="shared" si="89"/>
        <v>2.0000000000000002E-5</v>
      </c>
      <c r="D5746" s="1" t="s">
        <v>320</v>
      </c>
      <c r="E5746" s="4">
        <v>186380.762475914</v>
      </c>
      <c r="F5746" s="66">
        <f>Cat_Results[[#This Row],[TotalLossInOriginalCurrency]] / INDEX(Exchange_Rate[Exchange Rate], MATCH(Cat_Results[[#This Row],[Currency]], Exchange_Rate[Currency], 0))</f>
        <v>186380.762475914</v>
      </c>
    </row>
    <row r="5747" spans="1:6" x14ac:dyDescent="0.3">
      <c r="A5747" s="1">
        <v>23055</v>
      </c>
      <c r="B5747" s="1">
        <v>156</v>
      </c>
      <c r="C5747" s="1">
        <f t="shared" si="89"/>
        <v>2.0000000000000002E-5</v>
      </c>
      <c r="D5747" s="1" t="s">
        <v>321</v>
      </c>
      <c r="E5747" s="4">
        <v>1.7128671318691793</v>
      </c>
      <c r="F5747" s="66">
        <f>Cat_Results[[#This Row],[TotalLossInOriginalCurrency]] / INDEX(Exchange_Rate[Exchange Rate], MATCH(Cat_Results[[#This Row],[Currency]], Exchange_Rate[Currency], 0))</f>
        <v>2.6835489347577099</v>
      </c>
    </row>
    <row r="5748" spans="1:6" x14ac:dyDescent="0.3">
      <c r="A5748" s="1">
        <v>23060</v>
      </c>
      <c r="B5748" s="1">
        <v>290</v>
      </c>
      <c r="C5748" s="1">
        <f t="shared" si="89"/>
        <v>2.0000000000000002E-5</v>
      </c>
      <c r="D5748" s="1" t="s">
        <v>321</v>
      </c>
      <c r="E5748" s="4">
        <v>0.11219503185745228</v>
      </c>
      <c r="F5748" s="66">
        <f>Cat_Results[[#This Row],[TotalLossInOriginalCurrency]] / INDEX(Exchange_Rate[Exchange Rate], MATCH(Cat_Results[[#This Row],[Currency]], Exchange_Rate[Currency], 0))</f>
        <v>0.175775956362486</v>
      </c>
    </row>
    <row r="5749" spans="1:6" x14ac:dyDescent="0.3">
      <c r="A5749" s="1">
        <v>23072</v>
      </c>
      <c r="B5749" s="1">
        <v>249</v>
      </c>
      <c r="C5749" s="1">
        <f t="shared" si="89"/>
        <v>2.0000000000000002E-5</v>
      </c>
      <c r="D5749" s="1" t="s">
        <v>320</v>
      </c>
      <c r="E5749" s="4">
        <v>8.2533434033393895E-3</v>
      </c>
      <c r="F5749" s="66">
        <f>Cat_Results[[#This Row],[TotalLossInOriginalCurrency]] / INDEX(Exchange_Rate[Exchange Rate], MATCH(Cat_Results[[#This Row],[Currency]], Exchange_Rate[Currency], 0))</f>
        <v>8.2533434033393895E-3</v>
      </c>
    </row>
    <row r="5750" spans="1:6" x14ac:dyDescent="0.3">
      <c r="A5750" s="1">
        <v>23074</v>
      </c>
      <c r="B5750" s="1">
        <v>290</v>
      </c>
      <c r="C5750" s="1">
        <f t="shared" si="89"/>
        <v>2.0000000000000002E-5</v>
      </c>
      <c r="D5750" s="1" t="s">
        <v>320</v>
      </c>
      <c r="E5750" s="4">
        <v>8.0093741416931196E-4</v>
      </c>
      <c r="F5750" s="66">
        <f>Cat_Results[[#This Row],[TotalLossInOriginalCurrency]] / INDEX(Exchange_Rate[Exchange Rate], MATCH(Cat_Results[[#This Row],[Currency]], Exchange_Rate[Currency], 0))</f>
        <v>8.0093741416931196E-4</v>
      </c>
    </row>
    <row r="5751" spans="1:6" x14ac:dyDescent="0.3">
      <c r="A5751" s="1">
        <v>23075</v>
      </c>
      <c r="B5751" s="1">
        <v>196</v>
      </c>
      <c r="C5751" s="1">
        <f t="shared" si="89"/>
        <v>2.0000000000000002E-5</v>
      </c>
      <c r="D5751" s="1" t="s">
        <v>321</v>
      </c>
      <c r="E5751" s="4">
        <v>4.6307543615624325E-4</v>
      </c>
      <c r="F5751" s="66">
        <f>Cat_Results[[#This Row],[TotalLossInOriginalCurrency]] / INDEX(Exchange_Rate[Exchange Rate], MATCH(Cat_Results[[#This Row],[Currency]], Exchange_Rate[Currency], 0))</f>
        <v>7.2550028562545798E-4</v>
      </c>
    </row>
    <row r="5752" spans="1:6" x14ac:dyDescent="0.3">
      <c r="A5752" s="1">
        <v>23075</v>
      </c>
      <c r="B5752" s="1">
        <v>343</v>
      </c>
      <c r="C5752" s="1">
        <f t="shared" si="89"/>
        <v>2.0000000000000002E-5</v>
      </c>
      <c r="D5752" s="1" t="s">
        <v>320</v>
      </c>
      <c r="E5752" s="4">
        <v>0.29779814183712</v>
      </c>
      <c r="F5752" s="66">
        <f>Cat_Results[[#This Row],[TotalLossInOriginalCurrency]] / INDEX(Exchange_Rate[Exchange Rate], MATCH(Cat_Results[[#This Row],[Currency]], Exchange_Rate[Currency], 0))</f>
        <v>0.29779814183712</v>
      </c>
    </row>
    <row r="5753" spans="1:6" x14ac:dyDescent="0.3">
      <c r="A5753" s="1">
        <v>23080</v>
      </c>
      <c r="B5753" s="1">
        <v>200</v>
      </c>
      <c r="C5753" s="1">
        <f t="shared" si="89"/>
        <v>2.0000000000000002E-5</v>
      </c>
      <c r="D5753" s="1" t="s">
        <v>320</v>
      </c>
      <c r="E5753" s="4">
        <v>4.1832029819488499E-3</v>
      </c>
      <c r="F5753" s="66">
        <f>Cat_Results[[#This Row],[TotalLossInOriginalCurrency]] / INDEX(Exchange_Rate[Exchange Rate], MATCH(Cat_Results[[#This Row],[Currency]], Exchange_Rate[Currency], 0))</f>
        <v>4.1832029819488499E-3</v>
      </c>
    </row>
    <row r="5754" spans="1:6" x14ac:dyDescent="0.3">
      <c r="A5754" s="1">
        <v>23090</v>
      </c>
      <c r="B5754" s="1">
        <v>262</v>
      </c>
      <c r="C5754" s="1">
        <f t="shared" si="89"/>
        <v>2.0000000000000002E-5</v>
      </c>
      <c r="D5754" s="1" t="s">
        <v>320</v>
      </c>
      <c r="E5754" s="4">
        <v>775275.69018032902</v>
      </c>
      <c r="F5754" s="66">
        <f>Cat_Results[[#This Row],[TotalLossInOriginalCurrency]] / INDEX(Exchange_Rate[Exchange Rate], MATCH(Cat_Results[[#This Row],[Currency]], Exchange_Rate[Currency], 0))</f>
        <v>775275.69018032902</v>
      </c>
    </row>
    <row r="5755" spans="1:6" x14ac:dyDescent="0.3">
      <c r="A5755" s="1">
        <v>23091</v>
      </c>
      <c r="B5755" s="1">
        <v>247</v>
      </c>
      <c r="C5755" s="1">
        <f t="shared" si="89"/>
        <v>2.0000000000000002E-5</v>
      </c>
      <c r="D5755" s="1" t="s">
        <v>323</v>
      </c>
      <c r="E5755" s="4">
        <v>250468947.7875185</v>
      </c>
      <c r="F5755" s="66">
        <f>Cat_Results[[#This Row],[TotalLossInOriginalCurrency]] / INDEX(Exchange_Rate[Exchange Rate], MATCH(Cat_Results[[#This Row],[Currency]], Exchange_Rate[Currency], 0))</f>
        <v>3157662.1049762401</v>
      </c>
    </row>
    <row r="5756" spans="1:6" x14ac:dyDescent="0.3">
      <c r="A5756" s="1">
        <v>23097</v>
      </c>
      <c r="B5756" s="1">
        <v>261</v>
      </c>
      <c r="C5756" s="1">
        <f t="shared" si="89"/>
        <v>2.0000000000000002E-5</v>
      </c>
      <c r="D5756" s="1" t="s">
        <v>321</v>
      </c>
      <c r="E5756" s="4">
        <v>67279.434322971487</v>
      </c>
      <c r="F5756" s="66">
        <f>Cat_Results[[#This Row],[TotalLossInOriginalCurrency]] / INDEX(Exchange_Rate[Exchange Rate], MATCH(Cat_Results[[#This Row],[Currency]], Exchange_Rate[Currency], 0))</f>
        <v>105406.68972466502</v>
      </c>
    </row>
    <row r="5757" spans="1:6" x14ac:dyDescent="0.3">
      <c r="A5757" s="1">
        <v>23103</v>
      </c>
      <c r="B5757" s="1">
        <v>196</v>
      </c>
      <c r="C5757" s="1">
        <f t="shared" si="89"/>
        <v>2.0000000000000002E-5</v>
      </c>
      <c r="D5757" s="1" t="s">
        <v>320</v>
      </c>
      <c r="E5757" s="4">
        <v>4.1832029819488499E-3</v>
      </c>
      <c r="F5757" s="66">
        <f>Cat_Results[[#This Row],[TotalLossInOriginalCurrency]] / INDEX(Exchange_Rate[Exchange Rate], MATCH(Cat_Results[[#This Row],[Currency]], Exchange_Rate[Currency], 0))</f>
        <v>4.1832029819488499E-3</v>
      </c>
    </row>
    <row r="5758" spans="1:6" x14ac:dyDescent="0.3">
      <c r="A5758" s="1">
        <v>23103</v>
      </c>
      <c r="B5758" s="1">
        <v>248</v>
      </c>
      <c r="C5758" s="1">
        <f t="shared" si="89"/>
        <v>2.0000000000000002E-5</v>
      </c>
      <c r="D5758" s="1" t="s">
        <v>320</v>
      </c>
      <c r="E5758" s="4">
        <v>1776695.31131134</v>
      </c>
      <c r="F5758" s="66">
        <f>Cat_Results[[#This Row],[TotalLossInOriginalCurrency]] / INDEX(Exchange_Rate[Exchange Rate], MATCH(Cat_Results[[#This Row],[Currency]], Exchange_Rate[Currency], 0))</f>
        <v>1776695.31131134</v>
      </c>
    </row>
    <row r="5759" spans="1:6" x14ac:dyDescent="0.3">
      <c r="A5759" s="1">
        <v>23106</v>
      </c>
      <c r="B5759" s="1">
        <v>242</v>
      </c>
      <c r="C5759" s="1">
        <f t="shared" si="89"/>
        <v>2.0000000000000002E-5</v>
      </c>
      <c r="D5759" s="1" t="s">
        <v>320</v>
      </c>
      <c r="E5759" s="4">
        <v>4.0927167981863001E-2</v>
      </c>
      <c r="F5759" s="66">
        <f>Cat_Results[[#This Row],[TotalLossInOriginalCurrency]] / INDEX(Exchange_Rate[Exchange Rate], MATCH(Cat_Results[[#This Row],[Currency]], Exchange_Rate[Currency], 0))</f>
        <v>4.0927167981863001E-2</v>
      </c>
    </row>
    <row r="5760" spans="1:6" x14ac:dyDescent="0.3">
      <c r="A5760" s="1">
        <v>23106</v>
      </c>
      <c r="B5760" s="1">
        <v>237</v>
      </c>
      <c r="C5760" s="1">
        <f t="shared" si="89"/>
        <v>2.0000000000000002E-5</v>
      </c>
      <c r="D5760" s="1" t="s">
        <v>320</v>
      </c>
      <c r="E5760" s="4">
        <v>2.57235690951347E-2</v>
      </c>
      <c r="F5760" s="66">
        <f>Cat_Results[[#This Row],[TotalLossInOriginalCurrency]] / INDEX(Exchange_Rate[Exchange Rate], MATCH(Cat_Results[[#This Row],[Currency]], Exchange_Rate[Currency], 0))</f>
        <v>2.57235690951347E-2</v>
      </c>
    </row>
    <row r="5761" spans="1:6" x14ac:dyDescent="0.3">
      <c r="A5761" s="1">
        <v>23110</v>
      </c>
      <c r="B5761" s="1">
        <v>223</v>
      </c>
      <c r="C5761" s="1">
        <f t="shared" si="89"/>
        <v>2.0000000000000002E-5</v>
      </c>
      <c r="D5761" s="1" t="s">
        <v>320</v>
      </c>
      <c r="E5761" s="4">
        <v>0.118552522336472</v>
      </c>
      <c r="F5761" s="66">
        <f>Cat_Results[[#This Row],[TotalLossInOriginalCurrency]] / INDEX(Exchange_Rate[Exchange Rate], MATCH(Cat_Results[[#This Row],[Currency]], Exchange_Rate[Currency], 0))</f>
        <v>0.118552522336472</v>
      </c>
    </row>
    <row r="5762" spans="1:6" x14ac:dyDescent="0.3">
      <c r="A5762" s="1">
        <v>23112</v>
      </c>
      <c r="B5762" s="1">
        <v>306</v>
      </c>
      <c r="C5762" s="1">
        <f t="shared" si="89"/>
        <v>2.0000000000000002E-5</v>
      </c>
      <c r="D5762" s="1" t="s">
        <v>321</v>
      </c>
      <c r="E5762" s="4">
        <v>1402830.8113656261</v>
      </c>
      <c r="F5762" s="66">
        <f>Cat_Results[[#This Row],[TotalLossInOriginalCurrency]] / INDEX(Exchange_Rate[Exchange Rate], MATCH(Cat_Results[[#This Row],[Currency]], Exchange_Rate[Currency], 0))</f>
        <v>2197815.0315590501</v>
      </c>
    </row>
    <row r="5763" spans="1:6" x14ac:dyDescent="0.3">
      <c r="A5763" s="1">
        <v>23132</v>
      </c>
      <c r="B5763" s="1">
        <v>259</v>
      </c>
      <c r="C5763" s="1">
        <f t="shared" si="89"/>
        <v>2.0000000000000002E-5</v>
      </c>
      <c r="D5763" s="1" t="s">
        <v>320</v>
      </c>
      <c r="E5763" s="4">
        <v>3395189.5880149598</v>
      </c>
      <c r="F5763" s="66">
        <f>Cat_Results[[#This Row],[TotalLossInOriginalCurrency]] / INDEX(Exchange_Rate[Exchange Rate], MATCH(Cat_Results[[#This Row],[Currency]], Exchange_Rate[Currency], 0))</f>
        <v>3395189.5880149598</v>
      </c>
    </row>
    <row r="5764" spans="1:6" x14ac:dyDescent="0.3">
      <c r="A5764" s="1">
        <v>23134</v>
      </c>
      <c r="B5764" s="1">
        <v>277</v>
      </c>
      <c r="C5764" s="1">
        <f t="shared" si="89"/>
        <v>2.0000000000000002E-5</v>
      </c>
      <c r="D5764" s="1" t="s">
        <v>321</v>
      </c>
      <c r="E5764" s="4">
        <v>33488.120504175698</v>
      </c>
      <c r="F5764" s="66">
        <f>Cat_Results[[#This Row],[TotalLossInOriginalCurrency]] / INDEX(Exchange_Rate[Exchange Rate], MATCH(Cat_Results[[#This Row],[Currency]], Exchange_Rate[Currency], 0))</f>
        <v>52465.838379390509</v>
      </c>
    </row>
    <row r="5765" spans="1:6" x14ac:dyDescent="0.3">
      <c r="A5765" s="1">
        <v>23139</v>
      </c>
      <c r="B5765" s="1">
        <v>264</v>
      </c>
      <c r="C5765" s="1">
        <f t="shared" si="89"/>
        <v>2.0000000000000002E-5</v>
      </c>
      <c r="D5765" s="1" t="s">
        <v>320</v>
      </c>
      <c r="E5765" s="4">
        <v>5.8111548423767099E-3</v>
      </c>
      <c r="F5765" s="66">
        <f>Cat_Results[[#This Row],[TotalLossInOriginalCurrency]] / INDEX(Exchange_Rate[Exchange Rate], MATCH(Cat_Results[[#This Row],[Currency]], Exchange_Rate[Currency], 0))</f>
        <v>5.8111548423767099E-3</v>
      </c>
    </row>
    <row r="5766" spans="1:6" x14ac:dyDescent="0.3">
      <c r="A5766" s="1">
        <v>23139</v>
      </c>
      <c r="B5766" s="1">
        <v>243</v>
      </c>
      <c r="C5766" s="1">
        <f t="shared" ref="C5766:C5829" si="90">1/50000</f>
        <v>2.0000000000000002E-5</v>
      </c>
      <c r="D5766" s="1" t="s">
        <v>321</v>
      </c>
      <c r="E5766" s="4">
        <v>2.4467503147870308E-3</v>
      </c>
      <c r="F5766" s="66">
        <f>Cat_Results[[#This Row],[TotalLossInOriginalCurrency]] / INDEX(Exchange_Rate[Exchange Rate], MATCH(Cat_Results[[#This Row],[Currency]], Exchange_Rate[Currency], 0))</f>
        <v>3.8333237171173104E-3</v>
      </c>
    </row>
    <row r="5767" spans="1:6" x14ac:dyDescent="0.3">
      <c r="A5767" s="1">
        <v>23142</v>
      </c>
      <c r="B5767" s="1">
        <v>236</v>
      </c>
      <c r="C5767" s="1">
        <f t="shared" si="90"/>
        <v>2.0000000000000002E-5</v>
      </c>
      <c r="D5767" s="1" t="s">
        <v>320</v>
      </c>
      <c r="E5767" s="4">
        <v>1.2597344815731E-2</v>
      </c>
      <c r="F5767" s="66">
        <f>Cat_Results[[#This Row],[TotalLossInOriginalCurrency]] / INDEX(Exchange_Rate[Exchange Rate], MATCH(Cat_Results[[#This Row],[Currency]], Exchange_Rate[Currency], 0))</f>
        <v>1.2597344815731E-2</v>
      </c>
    </row>
    <row r="5768" spans="1:6" x14ac:dyDescent="0.3">
      <c r="A5768" s="1">
        <v>23146</v>
      </c>
      <c r="B5768" s="1">
        <v>260</v>
      </c>
      <c r="C5768" s="1">
        <f t="shared" si="90"/>
        <v>2.0000000000000002E-5</v>
      </c>
      <c r="D5768" s="1" t="s">
        <v>321</v>
      </c>
      <c r="E5768" s="4">
        <v>147170.14607637326</v>
      </c>
      <c r="F5768" s="66">
        <f>Cat_Results[[#This Row],[TotalLossInOriginalCurrency]] / INDEX(Exchange_Rate[Exchange Rate], MATCH(Cat_Results[[#This Row],[Currency]], Exchange_Rate[Currency], 0))</f>
        <v>230571.46779412404</v>
      </c>
    </row>
    <row r="5769" spans="1:6" x14ac:dyDescent="0.3">
      <c r="A5769" s="1">
        <v>23147</v>
      </c>
      <c r="B5769" s="1">
        <v>217</v>
      </c>
      <c r="C5769" s="1">
        <f t="shared" si="90"/>
        <v>2.0000000000000002E-5</v>
      </c>
      <c r="D5769" s="1" t="s">
        <v>320</v>
      </c>
      <c r="E5769" s="4">
        <v>46033.608972558701</v>
      </c>
      <c r="F5769" s="66">
        <f>Cat_Results[[#This Row],[TotalLossInOriginalCurrency]] / INDEX(Exchange_Rate[Exchange Rate], MATCH(Cat_Results[[#This Row],[Currency]], Exchange_Rate[Currency], 0))</f>
        <v>46033.608972558701</v>
      </c>
    </row>
    <row r="5770" spans="1:6" x14ac:dyDescent="0.3">
      <c r="A5770" s="1">
        <v>23153</v>
      </c>
      <c r="B5770" s="1">
        <v>205</v>
      </c>
      <c r="C5770" s="1">
        <f t="shared" si="90"/>
        <v>2.0000000000000002E-5</v>
      </c>
      <c r="D5770" s="1" t="s">
        <v>320</v>
      </c>
      <c r="E5770" s="4">
        <v>4.1832029819488499E-3</v>
      </c>
      <c r="F5770" s="66">
        <f>Cat_Results[[#This Row],[TotalLossInOriginalCurrency]] / INDEX(Exchange_Rate[Exchange Rate], MATCH(Cat_Results[[#This Row],[Currency]], Exchange_Rate[Currency], 0))</f>
        <v>4.1832029819488499E-3</v>
      </c>
    </row>
    <row r="5771" spans="1:6" x14ac:dyDescent="0.3">
      <c r="A5771" s="1">
        <v>23153</v>
      </c>
      <c r="B5771" s="1">
        <v>261</v>
      </c>
      <c r="C5771" s="1">
        <f t="shared" si="90"/>
        <v>2.0000000000000002E-5</v>
      </c>
      <c r="D5771" s="1" t="s">
        <v>320</v>
      </c>
      <c r="E5771" s="4">
        <v>4281.1326706856498</v>
      </c>
      <c r="F5771" s="66">
        <f>Cat_Results[[#This Row],[TotalLossInOriginalCurrency]] / INDEX(Exchange_Rate[Exchange Rate], MATCH(Cat_Results[[#This Row],[Currency]], Exchange_Rate[Currency], 0))</f>
        <v>4281.1326706856498</v>
      </c>
    </row>
    <row r="5772" spans="1:6" x14ac:dyDescent="0.3">
      <c r="A5772" s="1">
        <v>23156</v>
      </c>
      <c r="B5772" s="1">
        <v>226</v>
      </c>
      <c r="C5772" s="1">
        <f t="shared" si="90"/>
        <v>2.0000000000000002E-5</v>
      </c>
      <c r="D5772" s="1" t="s">
        <v>320</v>
      </c>
      <c r="E5772" s="4">
        <v>88620.5622925645</v>
      </c>
      <c r="F5772" s="66">
        <f>Cat_Results[[#This Row],[TotalLossInOriginalCurrency]] / INDEX(Exchange_Rate[Exchange Rate], MATCH(Cat_Results[[#This Row],[Currency]], Exchange_Rate[Currency], 0))</f>
        <v>88620.5622925645</v>
      </c>
    </row>
    <row r="5773" spans="1:6" x14ac:dyDescent="0.3">
      <c r="A5773" s="1">
        <v>23162</v>
      </c>
      <c r="B5773" s="1">
        <v>193</v>
      </c>
      <c r="C5773" s="1">
        <f t="shared" si="90"/>
        <v>2.0000000000000002E-5</v>
      </c>
      <c r="D5773" s="1" t="s">
        <v>320</v>
      </c>
      <c r="E5773" s="4">
        <v>48.186315149068797</v>
      </c>
      <c r="F5773" s="66">
        <f>Cat_Results[[#This Row],[TotalLossInOriginalCurrency]] / INDEX(Exchange_Rate[Exchange Rate], MATCH(Cat_Results[[#This Row],[Currency]], Exchange_Rate[Currency], 0))</f>
        <v>48.186315149068797</v>
      </c>
    </row>
    <row r="5774" spans="1:6" x14ac:dyDescent="0.3">
      <c r="A5774" s="1">
        <v>23162</v>
      </c>
      <c r="B5774" s="1">
        <v>179</v>
      </c>
      <c r="C5774" s="1">
        <f t="shared" si="90"/>
        <v>2.0000000000000002E-5</v>
      </c>
      <c r="D5774" s="1" t="s">
        <v>320</v>
      </c>
      <c r="E5774" s="4">
        <v>658036.53586037399</v>
      </c>
      <c r="F5774" s="66">
        <f>Cat_Results[[#This Row],[TotalLossInOriginalCurrency]] / INDEX(Exchange_Rate[Exchange Rate], MATCH(Cat_Results[[#This Row],[Currency]], Exchange_Rate[Currency], 0))</f>
        <v>658036.53586037399</v>
      </c>
    </row>
    <row r="5775" spans="1:6" x14ac:dyDescent="0.3">
      <c r="A5775" s="1">
        <v>23164</v>
      </c>
      <c r="B5775" s="1">
        <v>252</v>
      </c>
      <c r="C5775" s="1">
        <f t="shared" si="90"/>
        <v>2.0000000000000002E-5</v>
      </c>
      <c r="D5775" s="1" t="s">
        <v>320</v>
      </c>
      <c r="E5775" s="4">
        <v>260646.02414506301</v>
      </c>
      <c r="F5775" s="66">
        <f>Cat_Results[[#This Row],[TotalLossInOriginalCurrency]] / INDEX(Exchange_Rate[Exchange Rate], MATCH(Cat_Results[[#This Row],[Currency]], Exchange_Rate[Currency], 0))</f>
        <v>260646.02414506301</v>
      </c>
    </row>
    <row r="5776" spans="1:6" x14ac:dyDescent="0.3">
      <c r="A5776" s="1">
        <v>23164</v>
      </c>
      <c r="B5776" s="1">
        <v>251</v>
      </c>
      <c r="C5776" s="1">
        <f t="shared" si="90"/>
        <v>2.0000000000000002E-5</v>
      </c>
      <c r="D5776" s="1" t="s">
        <v>321</v>
      </c>
      <c r="E5776" s="4">
        <v>913267.25594538695</v>
      </c>
      <c r="F5776" s="66">
        <f>Cat_Results[[#This Row],[TotalLossInOriginalCurrency]] / INDEX(Exchange_Rate[Exchange Rate], MATCH(Cat_Results[[#This Row],[Currency]], Exchange_Rate[Currency], 0))</f>
        <v>1430815.8094941601</v>
      </c>
    </row>
    <row r="5777" spans="1:6" x14ac:dyDescent="0.3">
      <c r="A5777" s="1">
        <v>23167</v>
      </c>
      <c r="B5777" s="1">
        <v>276</v>
      </c>
      <c r="C5777" s="1">
        <f t="shared" si="90"/>
        <v>2.0000000000000002E-5</v>
      </c>
      <c r="D5777" s="1" t="s">
        <v>320</v>
      </c>
      <c r="E5777" s="4">
        <v>32091.881767995699</v>
      </c>
      <c r="F5777" s="66">
        <f>Cat_Results[[#This Row],[TotalLossInOriginalCurrency]] / INDEX(Exchange_Rate[Exchange Rate], MATCH(Cat_Results[[#This Row],[Currency]], Exchange_Rate[Currency], 0))</f>
        <v>32091.881767995699</v>
      </c>
    </row>
    <row r="5778" spans="1:6" x14ac:dyDescent="0.3">
      <c r="A5778" s="1">
        <v>23167</v>
      </c>
      <c r="B5778" s="1">
        <v>233</v>
      </c>
      <c r="C5778" s="1">
        <f t="shared" si="90"/>
        <v>2.0000000000000002E-5</v>
      </c>
      <c r="D5778" s="1" t="s">
        <v>321</v>
      </c>
      <c r="E5778" s="4">
        <v>308.75744350764859</v>
      </c>
      <c r="F5778" s="66">
        <f>Cat_Results[[#This Row],[TotalLossInOriginalCurrency]] / INDEX(Exchange_Rate[Exchange Rate], MATCH(Cat_Results[[#This Row],[Currency]], Exchange_Rate[Currency], 0))</f>
        <v>483.73028660972994</v>
      </c>
    </row>
    <row r="5779" spans="1:6" x14ac:dyDescent="0.3">
      <c r="A5779" s="1">
        <v>23180</v>
      </c>
      <c r="B5779" s="1">
        <v>228</v>
      </c>
      <c r="C5779" s="1">
        <f t="shared" si="90"/>
        <v>2.0000000000000002E-5</v>
      </c>
      <c r="D5779" s="1" t="s">
        <v>321</v>
      </c>
      <c r="E5779" s="4">
        <v>3.9829996858785167E-2</v>
      </c>
      <c r="F5779" s="66">
        <f>Cat_Results[[#This Row],[TotalLossInOriginalCurrency]] / INDEX(Exchange_Rate[Exchange Rate], MATCH(Cat_Results[[#This Row],[Currency]], Exchange_Rate[Currency], 0))</f>
        <v>6.2401656061410904E-2</v>
      </c>
    </row>
    <row r="5780" spans="1:6" x14ac:dyDescent="0.3">
      <c r="A5780" s="1">
        <v>23185</v>
      </c>
      <c r="B5780" s="1">
        <v>286</v>
      </c>
      <c r="C5780" s="1">
        <f t="shared" si="90"/>
        <v>2.0000000000000002E-5</v>
      </c>
      <c r="D5780" s="1" t="s">
        <v>320</v>
      </c>
      <c r="E5780" s="4">
        <v>2.5606654584407799E-2</v>
      </c>
      <c r="F5780" s="66">
        <f>Cat_Results[[#This Row],[TotalLossInOriginalCurrency]] / INDEX(Exchange_Rate[Exchange Rate], MATCH(Cat_Results[[#This Row],[Currency]], Exchange_Rate[Currency], 0))</f>
        <v>2.5606654584407799E-2</v>
      </c>
    </row>
    <row r="5781" spans="1:6" x14ac:dyDescent="0.3">
      <c r="A5781" s="1">
        <v>23185</v>
      </c>
      <c r="B5781" s="1">
        <v>189</v>
      </c>
      <c r="C5781" s="1">
        <f t="shared" si="90"/>
        <v>2.0000000000000002E-5</v>
      </c>
      <c r="D5781" s="1" t="s">
        <v>320</v>
      </c>
      <c r="E5781" s="4">
        <v>9.1760884970426601E-2</v>
      </c>
      <c r="F5781" s="66">
        <f>Cat_Results[[#This Row],[TotalLossInOriginalCurrency]] / INDEX(Exchange_Rate[Exchange Rate], MATCH(Cat_Results[[#This Row],[Currency]], Exchange_Rate[Currency], 0))</f>
        <v>9.1760884970426601E-2</v>
      </c>
    </row>
    <row r="5782" spans="1:6" x14ac:dyDescent="0.3">
      <c r="A5782" s="1">
        <v>23186</v>
      </c>
      <c r="B5782" s="1">
        <v>242</v>
      </c>
      <c r="C5782" s="1">
        <f t="shared" si="90"/>
        <v>2.0000000000000002E-5</v>
      </c>
      <c r="D5782" s="1" t="s">
        <v>320</v>
      </c>
      <c r="E5782" s="4">
        <v>10552.6062675454</v>
      </c>
      <c r="F5782" s="66">
        <f>Cat_Results[[#This Row],[TotalLossInOriginalCurrency]] / INDEX(Exchange_Rate[Exchange Rate], MATCH(Cat_Results[[#This Row],[Currency]], Exchange_Rate[Currency], 0))</f>
        <v>10552.6062675454</v>
      </c>
    </row>
    <row r="5783" spans="1:6" x14ac:dyDescent="0.3">
      <c r="A5783" s="1">
        <v>23187</v>
      </c>
      <c r="B5783" s="1">
        <v>266</v>
      </c>
      <c r="C5783" s="1">
        <f t="shared" si="90"/>
        <v>2.0000000000000002E-5</v>
      </c>
      <c r="D5783" s="1" t="s">
        <v>320</v>
      </c>
      <c r="E5783" s="4">
        <v>8.7190046906471304E-3</v>
      </c>
      <c r="F5783" s="66">
        <f>Cat_Results[[#This Row],[TotalLossInOriginalCurrency]] / INDEX(Exchange_Rate[Exchange Rate], MATCH(Cat_Results[[#This Row],[Currency]], Exchange_Rate[Currency], 0))</f>
        <v>8.7190046906471304E-3</v>
      </c>
    </row>
    <row r="5784" spans="1:6" x14ac:dyDescent="0.3">
      <c r="A5784" s="1">
        <v>23194</v>
      </c>
      <c r="B5784" s="1">
        <v>261</v>
      </c>
      <c r="C5784" s="1">
        <f t="shared" si="90"/>
        <v>2.0000000000000002E-5</v>
      </c>
      <c r="D5784" s="1" t="s">
        <v>321</v>
      </c>
      <c r="E5784" s="4">
        <v>3.9704884457120275E-3</v>
      </c>
      <c r="F5784" s="66">
        <f>Cat_Results[[#This Row],[TotalLossInOriginalCurrency]] / INDEX(Exchange_Rate[Exchange Rate], MATCH(Cat_Results[[#This Row],[Currency]], Exchange_Rate[Currency], 0))</f>
        <v>6.220564246177669E-3</v>
      </c>
    </row>
    <row r="5785" spans="1:6" x14ac:dyDescent="0.3">
      <c r="A5785" s="1">
        <v>23199</v>
      </c>
      <c r="B5785" s="1">
        <v>230</v>
      </c>
      <c r="C5785" s="1">
        <f t="shared" si="90"/>
        <v>2.0000000000000002E-5</v>
      </c>
      <c r="D5785" s="1" t="s">
        <v>320</v>
      </c>
      <c r="E5785" s="4">
        <v>0.96799199225222299</v>
      </c>
      <c r="F5785" s="66">
        <f>Cat_Results[[#This Row],[TotalLossInOriginalCurrency]] / INDEX(Exchange_Rate[Exchange Rate], MATCH(Cat_Results[[#This Row],[Currency]], Exchange_Rate[Currency], 0))</f>
        <v>0.96799199225222299</v>
      </c>
    </row>
    <row r="5786" spans="1:6" x14ac:dyDescent="0.3">
      <c r="A5786" s="1">
        <v>23213</v>
      </c>
      <c r="B5786" s="1">
        <v>200</v>
      </c>
      <c r="C5786" s="1">
        <f t="shared" si="90"/>
        <v>2.0000000000000002E-5</v>
      </c>
      <c r="D5786" s="1" t="s">
        <v>320</v>
      </c>
      <c r="E5786" s="4">
        <v>2.44218856096268E-3</v>
      </c>
      <c r="F5786" s="66">
        <f>Cat_Results[[#This Row],[TotalLossInOriginalCurrency]] / INDEX(Exchange_Rate[Exchange Rate], MATCH(Cat_Results[[#This Row],[Currency]], Exchange_Rate[Currency], 0))</f>
        <v>2.44218856096268E-3</v>
      </c>
    </row>
    <row r="5787" spans="1:6" x14ac:dyDescent="0.3">
      <c r="A5787" s="1">
        <v>23216</v>
      </c>
      <c r="B5787" s="1">
        <v>223</v>
      </c>
      <c r="C5787" s="1">
        <f t="shared" si="90"/>
        <v>2.0000000000000002E-5</v>
      </c>
      <c r="D5787" s="1" t="s">
        <v>320</v>
      </c>
      <c r="E5787" s="4">
        <v>13465.629159629299</v>
      </c>
      <c r="F5787" s="66">
        <f>Cat_Results[[#This Row],[TotalLossInOriginalCurrency]] / INDEX(Exchange_Rate[Exchange Rate], MATCH(Cat_Results[[#This Row],[Currency]], Exchange_Rate[Currency], 0))</f>
        <v>13465.629159629299</v>
      </c>
    </row>
    <row r="5788" spans="1:6" x14ac:dyDescent="0.3">
      <c r="A5788" s="1">
        <v>23218</v>
      </c>
      <c r="B5788" s="1">
        <v>229</v>
      </c>
      <c r="C5788" s="1">
        <f t="shared" si="90"/>
        <v>2.0000000000000002E-5</v>
      </c>
      <c r="D5788" s="1" t="s">
        <v>323</v>
      </c>
      <c r="E5788" s="4">
        <v>1.4707890147350871</v>
      </c>
      <c r="F5788" s="66">
        <f>Cat_Results[[#This Row],[TotalLossInOriginalCurrency]] / INDEX(Exchange_Rate[Exchange Rate], MATCH(Cat_Results[[#This Row],[Currency]], Exchange_Rate[Currency], 0))</f>
        <v>1.8542237579822499E-2</v>
      </c>
    </row>
    <row r="5789" spans="1:6" x14ac:dyDescent="0.3">
      <c r="A5789" s="1">
        <v>23220</v>
      </c>
      <c r="B5789" s="1">
        <v>213</v>
      </c>
      <c r="C5789" s="1">
        <f t="shared" si="90"/>
        <v>2.0000000000000002E-5</v>
      </c>
      <c r="D5789" s="1" t="s">
        <v>321</v>
      </c>
      <c r="E5789" s="4">
        <v>2.5000604625591664E-3</v>
      </c>
      <c r="F5789" s="66">
        <f>Cat_Results[[#This Row],[TotalLossInOriginalCurrency]] / INDEX(Exchange_Rate[Exchange Rate], MATCH(Cat_Results[[#This Row],[Currency]], Exchange_Rate[Currency], 0))</f>
        <v>3.91684472560883E-3</v>
      </c>
    </row>
    <row r="5790" spans="1:6" x14ac:dyDescent="0.3">
      <c r="A5790" s="1">
        <v>23223</v>
      </c>
      <c r="B5790" s="1">
        <v>286</v>
      </c>
      <c r="C5790" s="1">
        <f t="shared" si="90"/>
        <v>2.0000000000000002E-5</v>
      </c>
      <c r="D5790" s="1" t="s">
        <v>320</v>
      </c>
      <c r="E5790" s="4">
        <v>64005990.4448459</v>
      </c>
      <c r="F5790" s="66">
        <f>Cat_Results[[#This Row],[TotalLossInOriginalCurrency]] / INDEX(Exchange_Rate[Exchange Rate], MATCH(Cat_Results[[#This Row],[Currency]], Exchange_Rate[Currency], 0))</f>
        <v>64005990.4448459</v>
      </c>
    </row>
    <row r="5791" spans="1:6" x14ac:dyDescent="0.3">
      <c r="A5791" s="1">
        <v>23228</v>
      </c>
      <c r="B5791" s="1">
        <v>226</v>
      </c>
      <c r="C5791" s="1">
        <f t="shared" si="90"/>
        <v>2.0000000000000002E-5</v>
      </c>
      <c r="D5791" s="1" t="s">
        <v>320</v>
      </c>
      <c r="E5791" s="4">
        <v>2.2049807012081101E-2</v>
      </c>
      <c r="F5791" s="66">
        <f>Cat_Results[[#This Row],[TotalLossInOriginalCurrency]] / INDEX(Exchange_Rate[Exchange Rate], MATCH(Cat_Results[[#This Row],[Currency]], Exchange_Rate[Currency], 0))</f>
        <v>2.2049807012081101E-2</v>
      </c>
    </row>
    <row r="5792" spans="1:6" x14ac:dyDescent="0.3">
      <c r="A5792" s="1">
        <v>23231</v>
      </c>
      <c r="B5792" s="1">
        <v>187</v>
      </c>
      <c r="C5792" s="1">
        <f t="shared" si="90"/>
        <v>2.0000000000000002E-5</v>
      </c>
      <c r="D5792" s="1" t="s">
        <v>320</v>
      </c>
      <c r="E5792" s="4">
        <v>73204.195899888902</v>
      </c>
      <c r="F5792" s="66">
        <f>Cat_Results[[#This Row],[TotalLossInOriginalCurrency]] / INDEX(Exchange_Rate[Exchange Rate], MATCH(Cat_Results[[#This Row],[Currency]], Exchange_Rate[Currency], 0))</f>
        <v>73204.195899888902</v>
      </c>
    </row>
    <row r="5793" spans="1:6" x14ac:dyDescent="0.3">
      <c r="A5793" s="1">
        <v>23249</v>
      </c>
      <c r="B5793" s="1">
        <v>251</v>
      </c>
      <c r="C5793" s="1">
        <f t="shared" si="90"/>
        <v>2.0000000000000002E-5</v>
      </c>
      <c r="D5793" s="1" t="s">
        <v>321</v>
      </c>
      <c r="E5793" s="4">
        <v>689447.12734576839</v>
      </c>
      <c r="F5793" s="66">
        <f>Cat_Results[[#This Row],[TotalLossInOriginalCurrency]] / INDEX(Exchange_Rate[Exchange Rate], MATCH(Cat_Results[[#This Row],[Currency]], Exchange_Rate[Currency], 0))</f>
        <v>1080156.81411406</v>
      </c>
    </row>
    <row r="5794" spans="1:6" x14ac:dyDescent="0.3">
      <c r="A5794" s="1">
        <v>23253</v>
      </c>
      <c r="B5794" s="1">
        <v>294</v>
      </c>
      <c r="C5794" s="1">
        <f t="shared" si="90"/>
        <v>2.0000000000000002E-5</v>
      </c>
      <c r="D5794" s="1" t="s">
        <v>321</v>
      </c>
      <c r="E5794" s="4">
        <v>2.475979350981897E-2</v>
      </c>
      <c r="F5794" s="66">
        <f>Cat_Results[[#This Row],[TotalLossInOriginalCurrency]] / INDEX(Exchange_Rate[Exchange Rate], MATCH(Cat_Results[[#This Row],[Currency]], Exchange_Rate[Currency], 0))</f>
        <v>3.8791168481111499E-2</v>
      </c>
    </row>
    <row r="5795" spans="1:6" x14ac:dyDescent="0.3">
      <c r="A5795" s="1">
        <v>23255</v>
      </c>
      <c r="B5795" s="1">
        <v>231</v>
      </c>
      <c r="C5795" s="1">
        <f t="shared" si="90"/>
        <v>2.0000000000000002E-5</v>
      </c>
      <c r="D5795" s="1" t="s">
        <v>321</v>
      </c>
      <c r="E5795" s="4">
        <v>616695.00170276058</v>
      </c>
      <c r="F5795" s="66">
        <f>Cat_Results[[#This Row],[TotalLossInOriginalCurrency]] / INDEX(Exchange_Rate[Exchange Rate], MATCH(Cat_Results[[#This Row],[Currency]], Exchange_Rate[Currency], 0))</f>
        <v>966176.05890066386</v>
      </c>
    </row>
    <row r="5796" spans="1:6" x14ac:dyDescent="0.3">
      <c r="A5796" s="1">
        <v>23259</v>
      </c>
      <c r="B5796" s="1">
        <v>225</v>
      </c>
      <c r="C5796" s="1">
        <f t="shared" si="90"/>
        <v>2.0000000000000002E-5</v>
      </c>
      <c r="D5796" s="1" t="s">
        <v>321</v>
      </c>
      <c r="E5796" s="4">
        <v>5529.4905961627546</v>
      </c>
      <c r="F5796" s="66">
        <f>Cat_Results[[#This Row],[TotalLossInOriginalCurrency]] / INDEX(Exchange_Rate[Exchange Rate], MATCH(Cat_Results[[#This Row],[Currency]], Exchange_Rate[Currency], 0))</f>
        <v>8663.0529146137196</v>
      </c>
    </row>
    <row r="5797" spans="1:6" x14ac:dyDescent="0.3">
      <c r="A5797" s="1">
        <v>23265</v>
      </c>
      <c r="B5797" s="1">
        <v>231</v>
      </c>
      <c r="C5797" s="1">
        <f t="shared" si="90"/>
        <v>2.0000000000000002E-5</v>
      </c>
      <c r="D5797" s="1" t="s">
        <v>320</v>
      </c>
      <c r="E5797" s="4">
        <v>468.65258272737299</v>
      </c>
      <c r="F5797" s="66">
        <f>Cat_Results[[#This Row],[TotalLossInOriginalCurrency]] / INDEX(Exchange_Rate[Exchange Rate], MATCH(Cat_Results[[#This Row],[Currency]], Exchange_Rate[Currency], 0))</f>
        <v>468.65258272737299</v>
      </c>
    </row>
    <row r="5798" spans="1:6" x14ac:dyDescent="0.3">
      <c r="A5798" s="1">
        <v>23267</v>
      </c>
      <c r="B5798" s="1">
        <v>257</v>
      </c>
      <c r="C5798" s="1">
        <f t="shared" si="90"/>
        <v>2.0000000000000002E-5</v>
      </c>
      <c r="D5798" s="1" t="s">
        <v>320</v>
      </c>
      <c r="E5798" s="4">
        <v>0.93968002125620798</v>
      </c>
      <c r="F5798" s="66">
        <f>Cat_Results[[#This Row],[TotalLossInOriginalCurrency]] / INDEX(Exchange_Rate[Exchange Rate], MATCH(Cat_Results[[#This Row],[Currency]], Exchange_Rate[Currency], 0))</f>
        <v>0.93968002125620798</v>
      </c>
    </row>
    <row r="5799" spans="1:6" x14ac:dyDescent="0.3">
      <c r="A5799" s="1">
        <v>23267</v>
      </c>
      <c r="B5799" s="1">
        <v>276</v>
      </c>
      <c r="C5799" s="1">
        <f t="shared" si="90"/>
        <v>2.0000000000000002E-5</v>
      </c>
      <c r="D5799" s="1" t="s">
        <v>321</v>
      </c>
      <c r="E5799" s="4">
        <v>2211510.5795748732</v>
      </c>
      <c r="F5799" s="66">
        <f>Cat_Results[[#This Row],[TotalLossInOriginalCurrency]] / INDEX(Exchange_Rate[Exchange Rate], MATCH(Cat_Results[[#This Row],[Currency]], Exchange_Rate[Currency], 0))</f>
        <v>3464773.6240622904</v>
      </c>
    </row>
    <row r="5800" spans="1:6" x14ac:dyDescent="0.3">
      <c r="A5800" s="1">
        <v>23271</v>
      </c>
      <c r="B5800" s="1">
        <v>264</v>
      </c>
      <c r="C5800" s="1">
        <f t="shared" si="90"/>
        <v>2.0000000000000002E-5</v>
      </c>
      <c r="D5800" s="1" t="s">
        <v>321</v>
      </c>
      <c r="E5800" s="4">
        <v>3658.1251044346586</v>
      </c>
      <c r="F5800" s="66">
        <f>Cat_Results[[#This Row],[TotalLossInOriginalCurrency]] / INDEX(Exchange_Rate[Exchange Rate], MATCH(Cat_Results[[#This Row],[Currency]], Exchange_Rate[Currency], 0))</f>
        <v>5731.1845995336798</v>
      </c>
    </row>
    <row r="5801" spans="1:6" x14ac:dyDescent="0.3">
      <c r="A5801" s="1">
        <v>23273</v>
      </c>
      <c r="B5801" s="1">
        <v>197</v>
      </c>
      <c r="C5801" s="1">
        <f t="shared" si="90"/>
        <v>2.0000000000000002E-5</v>
      </c>
      <c r="D5801" s="1" t="s">
        <v>321</v>
      </c>
      <c r="E5801" s="4">
        <v>25.982951569244623</v>
      </c>
      <c r="F5801" s="66">
        <f>Cat_Results[[#This Row],[TotalLossInOriginalCurrency]] / INDEX(Exchange_Rate[Exchange Rate], MATCH(Cat_Results[[#This Row],[Currency]], Exchange_Rate[Currency], 0))</f>
        <v>40.707490212284</v>
      </c>
    </row>
    <row r="5802" spans="1:6" x14ac:dyDescent="0.3">
      <c r="A5802" s="1">
        <v>23276</v>
      </c>
      <c r="B5802" s="1">
        <v>297</v>
      </c>
      <c r="C5802" s="1">
        <f t="shared" si="90"/>
        <v>2.0000000000000002E-5</v>
      </c>
      <c r="D5802" s="1" t="s">
        <v>320</v>
      </c>
      <c r="E5802" s="4">
        <v>475663.89796505898</v>
      </c>
      <c r="F5802" s="66">
        <f>Cat_Results[[#This Row],[TotalLossInOriginalCurrency]] / INDEX(Exchange_Rate[Exchange Rate], MATCH(Cat_Results[[#This Row],[Currency]], Exchange_Rate[Currency], 0))</f>
        <v>475663.89796505898</v>
      </c>
    </row>
    <row r="5803" spans="1:6" x14ac:dyDescent="0.3">
      <c r="A5803" s="1">
        <v>23279</v>
      </c>
      <c r="B5803" s="1">
        <v>284</v>
      </c>
      <c r="C5803" s="1">
        <f t="shared" si="90"/>
        <v>2.0000000000000002E-5</v>
      </c>
      <c r="D5803" s="1" t="s">
        <v>321</v>
      </c>
      <c r="E5803" s="4">
        <v>20881.998051522536</v>
      </c>
      <c r="F5803" s="66">
        <f>Cat_Results[[#This Row],[TotalLossInOriginalCurrency]] / INDEX(Exchange_Rate[Exchange Rate], MATCH(Cat_Results[[#This Row],[Currency]], Exchange_Rate[Currency], 0))</f>
        <v>32715.8263382777</v>
      </c>
    </row>
    <row r="5804" spans="1:6" x14ac:dyDescent="0.3">
      <c r="A5804" s="1">
        <v>23284</v>
      </c>
      <c r="B5804" s="1">
        <v>265</v>
      </c>
      <c r="C5804" s="1">
        <f t="shared" si="90"/>
        <v>2.0000000000000002E-5</v>
      </c>
      <c r="D5804" s="1" t="s">
        <v>321</v>
      </c>
      <c r="E5804" s="4">
        <v>713924.93426056381</v>
      </c>
      <c r="F5804" s="66">
        <f>Cat_Results[[#This Row],[TotalLossInOriginalCurrency]] / INDEX(Exchange_Rate[Exchange Rate], MATCH(Cat_Results[[#This Row],[Currency]], Exchange_Rate[Currency], 0))</f>
        <v>1118506.1941968701</v>
      </c>
    </row>
    <row r="5805" spans="1:6" x14ac:dyDescent="0.3">
      <c r="A5805" s="1">
        <v>23287</v>
      </c>
      <c r="B5805" s="1">
        <v>244</v>
      </c>
      <c r="C5805" s="1">
        <f t="shared" si="90"/>
        <v>2.0000000000000002E-5</v>
      </c>
      <c r="D5805" s="1" t="s">
        <v>320</v>
      </c>
      <c r="E5805" s="4">
        <v>6.2947720289230303E-3</v>
      </c>
      <c r="F5805" s="66">
        <f>Cat_Results[[#This Row],[TotalLossInOriginalCurrency]] / INDEX(Exchange_Rate[Exchange Rate], MATCH(Cat_Results[[#This Row],[Currency]], Exchange_Rate[Currency], 0))</f>
        <v>6.2947720289230303E-3</v>
      </c>
    </row>
    <row r="5806" spans="1:6" x14ac:dyDescent="0.3">
      <c r="A5806" s="1">
        <v>23295</v>
      </c>
      <c r="B5806" s="1">
        <v>211</v>
      </c>
      <c r="C5806" s="1">
        <f t="shared" si="90"/>
        <v>2.0000000000000002E-5</v>
      </c>
      <c r="D5806" s="1" t="s">
        <v>323</v>
      </c>
      <c r="E5806" s="4">
        <v>351.46969326799478</v>
      </c>
      <c r="F5806" s="66">
        <f>Cat_Results[[#This Row],[TotalLossInOriginalCurrency]] / INDEX(Exchange_Rate[Exchange Rate], MATCH(Cat_Results[[#This Row],[Currency]], Exchange_Rate[Currency], 0))</f>
        <v>4.4309785355966396</v>
      </c>
    </row>
    <row r="5807" spans="1:6" x14ac:dyDescent="0.3">
      <c r="A5807" s="1">
        <v>23296</v>
      </c>
      <c r="B5807" s="1">
        <v>300</v>
      </c>
      <c r="C5807" s="1">
        <f t="shared" si="90"/>
        <v>2.0000000000000002E-5</v>
      </c>
      <c r="D5807" s="1" t="s">
        <v>323</v>
      </c>
      <c r="E5807" s="4">
        <v>6.3531164735611559E-2</v>
      </c>
      <c r="F5807" s="66">
        <f>Cat_Results[[#This Row],[TotalLossInOriginalCurrency]] / INDEX(Exchange_Rate[Exchange Rate], MATCH(Cat_Results[[#This Row],[Currency]], Exchange_Rate[Currency], 0))</f>
        <v>8.0093741416931196E-4</v>
      </c>
    </row>
    <row r="5808" spans="1:6" x14ac:dyDescent="0.3">
      <c r="A5808" s="1">
        <v>23297</v>
      </c>
      <c r="B5808" s="1">
        <v>229</v>
      </c>
      <c r="C5808" s="1">
        <f t="shared" si="90"/>
        <v>2.0000000000000002E-5</v>
      </c>
      <c r="D5808" s="1" t="s">
        <v>321</v>
      </c>
      <c r="E5808" s="4">
        <v>7577.0506646549666</v>
      </c>
      <c r="F5808" s="66">
        <f>Cat_Results[[#This Row],[TotalLossInOriginalCurrency]] / INDEX(Exchange_Rate[Exchange Rate], MATCH(Cat_Results[[#This Row],[Currency]], Exchange_Rate[Currency], 0))</f>
        <v>11870.9652730338</v>
      </c>
    </row>
    <row r="5809" spans="1:6" x14ac:dyDescent="0.3">
      <c r="A5809" s="1">
        <v>23302</v>
      </c>
      <c r="B5809" s="1">
        <v>241</v>
      </c>
      <c r="C5809" s="1">
        <f t="shared" si="90"/>
        <v>2.0000000000000002E-5</v>
      </c>
      <c r="D5809" s="1" t="s">
        <v>320</v>
      </c>
      <c r="E5809" s="4">
        <v>13413.5137394257</v>
      </c>
      <c r="F5809" s="66">
        <f>Cat_Results[[#This Row],[TotalLossInOriginalCurrency]] / INDEX(Exchange_Rate[Exchange Rate], MATCH(Cat_Results[[#This Row],[Currency]], Exchange_Rate[Currency], 0))</f>
        <v>13413.5137394257</v>
      </c>
    </row>
    <row r="5810" spans="1:6" x14ac:dyDescent="0.3">
      <c r="A5810" s="1">
        <v>23305</v>
      </c>
      <c r="B5810" s="1">
        <v>235</v>
      </c>
      <c r="C5810" s="1">
        <f t="shared" si="90"/>
        <v>2.0000000000000002E-5</v>
      </c>
      <c r="D5810" s="1" t="s">
        <v>321</v>
      </c>
      <c r="E5810" s="4">
        <v>645989.04207483015</v>
      </c>
      <c r="F5810" s="66">
        <f>Cat_Results[[#This Row],[TotalLossInOriginalCurrency]] / INDEX(Exchange_Rate[Exchange Rate], MATCH(Cat_Results[[#This Row],[Currency]], Exchange_Rate[Currency], 0))</f>
        <v>1012071.0319388999</v>
      </c>
    </row>
    <row r="5811" spans="1:6" x14ac:dyDescent="0.3">
      <c r="A5811" s="1">
        <v>23312</v>
      </c>
      <c r="B5811" s="1">
        <v>242</v>
      </c>
      <c r="C5811" s="1">
        <f t="shared" si="90"/>
        <v>2.0000000000000002E-5</v>
      </c>
      <c r="D5811" s="1" t="s">
        <v>320</v>
      </c>
      <c r="E5811" s="4">
        <v>1458.7026029737899</v>
      </c>
      <c r="F5811" s="66">
        <f>Cat_Results[[#This Row],[TotalLossInOriginalCurrency]] / INDEX(Exchange_Rate[Exchange Rate], MATCH(Cat_Results[[#This Row],[Currency]], Exchange_Rate[Currency], 0))</f>
        <v>1458.7026029737899</v>
      </c>
    </row>
    <row r="5812" spans="1:6" x14ac:dyDescent="0.3">
      <c r="A5812" s="1">
        <v>23313</v>
      </c>
      <c r="B5812" s="1">
        <v>236</v>
      </c>
      <c r="C5812" s="1">
        <f t="shared" si="90"/>
        <v>2.0000000000000002E-5</v>
      </c>
      <c r="D5812" s="1" t="s">
        <v>323</v>
      </c>
      <c r="E5812" s="4">
        <v>38534.970519544171</v>
      </c>
      <c r="F5812" s="66">
        <f>Cat_Results[[#This Row],[TotalLossInOriginalCurrency]] / INDEX(Exchange_Rate[Exchange Rate], MATCH(Cat_Results[[#This Row],[Currency]], Exchange_Rate[Currency], 0))</f>
        <v>485.81038568168907</v>
      </c>
    </row>
    <row r="5813" spans="1:6" x14ac:dyDescent="0.3">
      <c r="A5813" s="1">
        <v>23314</v>
      </c>
      <c r="B5813" s="1">
        <v>303</v>
      </c>
      <c r="C5813" s="1">
        <f t="shared" si="90"/>
        <v>2.0000000000000002E-5</v>
      </c>
      <c r="D5813" s="1" t="s">
        <v>321</v>
      </c>
      <c r="E5813" s="4">
        <v>4.9382549979655653E-2</v>
      </c>
      <c r="F5813" s="66">
        <f>Cat_Results[[#This Row],[TotalLossInOriginalCurrency]] / INDEX(Exchange_Rate[Exchange Rate], MATCH(Cat_Results[[#This Row],[Currency]], Exchange_Rate[Currency], 0))</f>
        <v>7.7367641031742096E-2</v>
      </c>
    </row>
    <row r="5814" spans="1:6" x14ac:dyDescent="0.3">
      <c r="A5814" s="1">
        <v>23318</v>
      </c>
      <c r="B5814" s="1">
        <v>265</v>
      </c>
      <c r="C5814" s="1">
        <f t="shared" si="90"/>
        <v>2.0000000000000002E-5</v>
      </c>
      <c r="D5814" s="1" t="s">
        <v>321</v>
      </c>
      <c r="E5814" s="4">
        <v>437.22626215214507</v>
      </c>
      <c r="F5814" s="66">
        <f>Cat_Results[[#This Row],[TotalLossInOriginalCurrency]] / INDEX(Exchange_Rate[Exchange Rate], MATCH(Cat_Results[[#This Row],[Currency]], Exchange_Rate[Currency], 0))</f>
        <v>685.00238472443095</v>
      </c>
    </row>
    <row r="5815" spans="1:6" x14ac:dyDescent="0.3">
      <c r="A5815" s="1">
        <v>23321</v>
      </c>
      <c r="B5815" s="1">
        <v>220</v>
      </c>
      <c r="C5815" s="1">
        <f t="shared" si="90"/>
        <v>2.0000000000000002E-5</v>
      </c>
      <c r="D5815" s="1" t="s">
        <v>322</v>
      </c>
      <c r="E5815" s="4">
        <v>425.4923968754548</v>
      </c>
      <c r="F5815" s="66">
        <f>Cat_Results[[#This Row],[TotalLossInOriginalCurrency]] / INDEX(Exchange_Rate[Exchange Rate], MATCH(Cat_Results[[#This Row],[Currency]], Exchange_Rate[Currency], 0))</f>
        <v>522.63232362809299</v>
      </c>
    </row>
    <row r="5816" spans="1:6" x14ac:dyDescent="0.3">
      <c r="A5816" s="1">
        <v>23326</v>
      </c>
      <c r="B5816" s="1">
        <v>241</v>
      </c>
      <c r="C5816" s="1">
        <f t="shared" si="90"/>
        <v>2.0000000000000002E-5</v>
      </c>
      <c r="D5816" s="1" t="s">
        <v>320</v>
      </c>
      <c r="E5816" s="4">
        <v>64417.104531996003</v>
      </c>
      <c r="F5816" s="66">
        <f>Cat_Results[[#This Row],[TotalLossInOriginalCurrency]] / INDEX(Exchange_Rate[Exchange Rate], MATCH(Cat_Results[[#This Row],[Currency]], Exchange_Rate[Currency], 0))</f>
        <v>64417.104531996003</v>
      </c>
    </row>
    <row r="5817" spans="1:6" x14ac:dyDescent="0.3">
      <c r="A5817" s="1">
        <v>23328</v>
      </c>
      <c r="B5817" s="1">
        <v>278</v>
      </c>
      <c r="C5817" s="1">
        <f t="shared" si="90"/>
        <v>2.0000000000000002E-5</v>
      </c>
      <c r="D5817" s="1" t="s">
        <v>321</v>
      </c>
      <c r="E5817" s="4">
        <v>3881274.0225221426</v>
      </c>
      <c r="F5817" s="66">
        <f>Cat_Results[[#This Row],[TotalLossInOriginalCurrency]] / INDEX(Exchange_Rate[Exchange Rate], MATCH(Cat_Results[[#This Row],[Currency]], Exchange_Rate[Currency], 0))</f>
        <v>6080792.0094047096</v>
      </c>
    </row>
    <row r="5818" spans="1:6" x14ac:dyDescent="0.3">
      <c r="A5818" s="1">
        <v>23330</v>
      </c>
      <c r="B5818" s="1">
        <v>223</v>
      </c>
      <c r="C5818" s="1">
        <f t="shared" si="90"/>
        <v>2.0000000000000002E-5</v>
      </c>
      <c r="D5818" s="1" t="s">
        <v>320</v>
      </c>
      <c r="E5818" s="4">
        <v>3263689.0011148299</v>
      </c>
      <c r="F5818" s="66">
        <f>Cat_Results[[#This Row],[TotalLossInOriginalCurrency]] / INDEX(Exchange_Rate[Exchange Rate], MATCH(Cat_Results[[#This Row],[Currency]], Exchange_Rate[Currency], 0))</f>
        <v>3263689.0011148299</v>
      </c>
    </row>
    <row r="5819" spans="1:6" x14ac:dyDescent="0.3">
      <c r="A5819" s="1">
        <v>23332</v>
      </c>
      <c r="B5819" s="1">
        <v>217</v>
      </c>
      <c r="C5819" s="1">
        <f t="shared" si="90"/>
        <v>2.0000000000000002E-5</v>
      </c>
      <c r="D5819" s="1" t="s">
        <v>320</v>
      </c>
      <c r="E5819" s="4">
        <v>16645830.241699699</v>
      </c>
      <c r="F5819" s="66">
        <f>Cat_Results[[#This Row],[TotalLossInOriginalCurrency]] / INDEX(Exchange_Rate[Exchange Rate], MATCH(Cat_Results[[#This Row],[Currency]], Exchange_Rate[Currency], 0))</f>
        <v>16645830.241699699</v>
      </c>
    </row>
    <row r="5820" spans="1:6" x14ac:dyDescent="0.3">
      <c r="A5820" s="1">
        <v>23333</v>
      </c>
      <c r="B5820" s="1">
        <v>226</v>
      </c>
      <c r="C5820" s="1">
        <f t="shared" si="90"/>
        <v>2.0000000000000002E-5</v>
      </c>
      <c r="D5820" s="1" t="s">
        <v>320</v>
      </c>
      <c r="E5820" s="4">
        <v>318998.194310255</v>
      </c>
      <c r="F5820" s="66">
        <f>Cat_Results[[#This Row],[TotalLossInOriginalCurrency]] / INDEX(Exchange_Rate[Exchange Rate], MATCH(Cat_Results[[#This Row],[Currency]], Exchange_Rate[Currency], 0))</f>
        <v>318998.194310255</v>
      </c>
    </row>
    <row r="5821" spans="1:6" x14ac:dyDescent="0.3">
      <c r="A5821" s="1">
        <v>23349</v>
      </c>
      <c r="B5821" s="1">
        <v>248</v>
      </c>
      <c r="C5821" s="1">
        <f t="shared" si="90"/>
        <v>2.0000000000000002E-5</v>
      </c>
      <c r="D5821" s="1" t="s">
        <v>321</v>
      </c>
      <c r="E5821" s="4">
        <v>1.1149058890166173E-2</v>
      </c>
      <c r="F5821" s="66">
        <f>Cat_Results[[#This Row],[TotalLossInOriginalCurrency]] / INDEX(Exchange_Rate[Exchange Rate], MATCH(Cat_Results[[#This Row],[Currency]], Exchange_Rate[Currency], 0))</f>
        <v>1.74672305583954E-2</v>
      </c>
    </row>
    <row r="5822" spans="1:6" x14ac:dyDescent="0.3">
      <c r="A5822" s="1">
        <v>23358</v>
      </c>
      <c r="B5822" s="1">
        <v>208</v>
      </c>
      <c r="C5822" s="1">
        <f t="shared" si="90"/>
        <v>2.0000000000000002E-5</v>
      </c>
      <c r="D5822" s="1" t="s">
        <v>320</v>
      </c>
      <c r="E5822" s="4">
        <v>4.8286840319633501E-3</v>
      </c>
      <c r="F5822" s="66">
        <f>Cat_Results[[#This Row],[TotalLossInOriginalCurrency]] / INDEX(Exchange_Rate[Exchange Rate], MATCH(Cat_Results[[#This Row],[Currency]], Exchange_Rate[Currency], 0))</f>
        <v>4.8286840319633501E-3</v>
      </c>
    </row>
    <row r="5823" spans="1:6" x14ac:dyDescent="0.3">
      <c r="A5823" s="1">
        <v>23370</v>
      </c>
      <c r="B5823" s="1">
        <v>227</v>
      </c>
      <c r="C5823" s="1">
        <f t="shared" si="90"/>
        <v>2.0000000000000002E-5</v>
      </c>
      <c r="D5823" s="1" t="s">
        <v>321</v>
      </c>
      <c r="E5823" s="4">
        <v>1.2982504726145587E-2</v>
      </c>
      <c r="F5823" s="66">
        <f>Cat_Results[[#This Row],[TotalLossInOriginalCurrency]] / INDEX(Exchange_Rate[Exchange Rate], MATCH(Cat_Results[[#This Row],[Currency]], Exchange_Rate[Currency], 0))</f>
        <v>2.03396901488304E-2</v>
      </c>
    </row>
    <row r="5824" spans="1:6" x14ac:dyDescent="0.3">
      <c r="A5824" s="1">
        <v>23373</v>
      </c>
      <c r="B5824" s="1">
        <v>301</v>
      </c>
      <c r="C5824" s="1">
        <f t="shared" si="90"/>
        <v>2.0000000000000002E-5</v>
      </c>
      <c r="D5824" s="1" t="s">
        <v>324</v>
      </c>
      <c r="E5824" s="4">
        <v>0.12408150071304042</v>
      </c>
      <c r="F5824" s="66">
        <f>Cat_Results[[#This Row],[TotalLossInOriginalCurrency]] / INDEX(Exchange_Rate[Exchange Rate], MATCH(Cat_Results[[#This Row],[Currency]], Exchange_Rate[Currency], 0))</f>
        <v>0.125512160360813</v>
      </c>
    </row>
    <row r="5825" spans="1:6" x14ac:dyDescent="0.3">
      <c r="A5825" s="1">
        <v>23387</v>
      </c>
      <c r="B5825" s="1">
        <v>269</v>
      </c>
      <c r="C5825" s="1">
        <f t="shared" si="90"/>
        <v>2.0000000000000002E-5</v>
      </c>
      <c r="D5825" s="1" t="s">
        <v>324</v>
      </c>
      <c r="E5825" s="4">
        <v>116.39020223404913</v>
      </c>
      <c r="F5825" s="66">
        <f>Cat_Results[[#This Row],[TotalLossInOriginalCurrency]] / INDEX(Exchange_Rate[Exchange Rate], MATCH(Cat_Results[[#This Row],[Currency]], Exchange_Rate[Currency], 0))</f>
        <v>117.732181213796</v>
      </c>
    </row>
    <row r="5826" spans="1:6" x14ac:dyDescent="0.3">
      <c r="A5826" s="1">
        <v>23390</v>
      </c>
      <c r="B5826" s="1">
        <v>239</v>
      </c>
      <c r="C5826" s="1">
        <f t="shared" si="90"/>
        <v>2.0000000000000002E-5</v>
      </c>
      <c r="D5826" s="1" t="s">
        <v>321</v>
      </c>
      <c r="E5826" s="4">
        <v>8.2563437468664673E-3</v>
      </c>
      <c r="F5826" s="66">
        <f>Cat_Results[[#This Row],[TotalLossInOriginalCurrency]] / INDEX(Exchange_Rate[Exchange Rate], MATCH(Cat_Results[[#This Row],[Currency]], Exchange_Rate[Currency], 0))</f>
        <v>1.2935213744640401E-2</v>
      </c>
    </row>
    <row r="5827" spans="1:6" x14ac:dyDescent="0.3">
      <c r="A5827" s="1">
        <v>23397</v>
      </c>
      <c r="B5827" s="1">
        <v>169</v>
      </c>
      <c r="C5827" s="1">
        <f t="shared" si="90"/>
        <v>2.0000000000000002E-5</v>
      </c>
      <c r="D5827" s="1" t="s">
        <v>320</v>
      </c>
      <c r="E5827" s="4">
        <v>22566872.197769899</v>
      </c>
      <c r="F5827" s="66">
        <f>Cat_Results[[#This Row],[TotalLossInOriginalCurrency]] / INDEX(Exchange_Rate[Exchange Rate], MATCH(Cat_Results[[#This Row],[Currency]], Exchange_Rate[Currency], 0))</f>
        <v>22566872.197769899</v>
      </c>
    </row>
    <row r="5828" spans="1:6" x14ac:dyDescent="0.3">
      <c r="A5828" s="1">
        <v>23404</v>
      </c>
      <c r="B5828" s="1">
        <v>308</v>
      </c>
      <c r="C5828" s="1">
        <f t="shared" si="90"/>
        <v>2.0000000000000002E-5</v>
      </c>
      <c r="D5828" s="1" t="s">
        <v>323</v>
      </c>
      <c r="E5828" s="4">
        <v>210199.55182025026</v>
      </c>
      <c r="F5828" s="66">
        <f>Cat_Results[[#This Row],[TotalLossInOriginalCurrency]] / INDEX(Exchange_Rate[Exchange Rate], MATCH(Cat_Results[[#This Row],[Currency]], Exchange_Rate[Currency], 0))</f>
        <v>2649.9858171196001</v>
      </c>
    </row>
    <row r="5829" spans="1:6" x14ac:dyDescent="0.3">
      <c r="A5829" s="1">
        <v>23412</v>
      </c>
      <c r="B5829" s="1">
        <v>181</v>
      </c>
      <c r="C5829" s="1">
        <f t="shared" si="90"/>
        <v>2.0000000000000002E-5</v>
      </c>
      <c r="D5829" s="1" t="s">
        <v>320</v>
      </c>
      <c r="E5829" s="4">
        <v>7.2438269853591902E-3</v>
      </c>
      <c r="F5829" s="66">
        <f>Cat_Results[[#This Row],[TotalLossInOriginalCurrency]] / INDEX(Exchange_Rate[Exchange Rate], MATCH(Cat_Results[[#This Row],[Currency]], Exchange_Rate[Currency], 0))</f>
        <v>7.2438269853591902E-3</v>
      </c>
    </row>
    <row r="5830" spans="1:6" x14ac:dyDescent="0.3">
      <c r="A5830" s="1">
        <v>23418</v>
      </c>
      <c r="B5830" s="1">
        <v>248</v>
      </c>
      <c r="C5830" s="1">
        <f t="shared" ref="C5830:C5893" si="91">1/50000</f>
        <v>2.0000000000000002E-5</v>
      </c>
      <c r="D5830" s="1" t="s">
        <v>321</v>
      </c>
      <c r="E5830" s="4">
        <v>5961.1443326987546</v>
      </c>
      <c r="F5830" s="66">
        <f>Cat_Results[[#This Row],[TotalLossInOriginalCurrency]] / INDEX(Exchange_Rate[Exchange Rate], MATCH(Cat_Results[[#This Row],[Currency]], Exchange_Rate[Currency], 0))</f>
        <v>9339.3248234577495</v>
      </c>
    </row>
    <row r="5831" spans="1:6" x14ac:dyDescent="0.3">
      <c r="A5831" s="1">
        <v>23436</v>
      </c>
      <c r="B5831" s="1">
        <v>239</v>
      </c>
      <c r="C5831" s="1">
        <f t="shared" si="91"/>
        <v>2.0000000000000002E-5</v>
      </c>
      <c r="D5831" s="1" t="s">
        <v>323</v>
      </c>
      <c r="E5831" s="4">
        <v>2747900.6798667205</v>
      </c>
      <c r="F5831" s="66">
        <f>Cat_Results[[#This Row],[TotalLossInOriginalCurrency]] / INDEX(Exchange_Rate[Exchange Rate], MATCH(Cat_Results[[#This Row],[Currency]], Exchange_Rate[Currency], 0))</f>
        <v>34642.784751164203</v>
      </c>
    </row>
    <row r="5832" spans="1:6" x14ac:dyDescent="0.3">
      <c r="A5832" s="1">
        <v>23440</v>
      </c>
      <c r="B5832" s="1">
        <v>210</v>
      </c>
      <c r="C5832" s="1">
        <f t="shared" si="91"/>
        <v>2.0000000000000002E-5</v>
      </c>
      <c r="D5832" s="1" t="s">
        <v>321</v>
      </c>
      <c r="E5832" s="4">
        <v>1035889.939074831</v>
      </c>
      <c r="F5832" s="66">
        <f>Cat_Results[[#This Row],[TotalLossInOriginalCurrency]] / INDEX(Exchange_Rate[Exchange Rate], MATCH(Cat_Results[[#This Row],[Currency]], Exchange_Rate[Currency], 0))</f>
        <v>1622928.76709996</v>
      </c>
    </row>
    <row r="5833" spans="1:6" x14ac:dyDescent="0.3">
      <c r="A5833" s="1">
        <v>23441</v>
      </c>
      <c r="B5833" s="1">
        <v>237</v>
      </c>
      <c r="C5833" s="1">
        <f t="shared" si="91"/>
        <v>2.0000000000000002E-5</v>
      </c>
      <c r="D5833" s="1" t="s">
        <v>320</v>
      </c>
      <c r="E5833" s="4">
        <v>0.17522844299674001</v>
      </c>
      <c r="F5833" s="66">
        <f>Cat_Results[[#This Row],[TotalLossInOriginalCurrency]] / INDEX(Exchange_Rate[Exchange Rate], MATCH(Cat_Results[[#This Row],[Currency]], Exchange_Rate[Currency], 0))</f>
        <v>0.17522844299674001</v>
      </c>
    </row>
    <row r="5834" spans="1:6" x14ac:dyDescent="0.3">
      <c r="A5834" s="1">
        <v>23447</v>
      </c>
      <c r="B5834" s="1">
        <v>224</v>
      </c>
      <c r="C5834" s="1">
        <f t="shared" si="91"/>
        <v>2.0000000000000002E-5</v>
      </c>
      <c r="D5834" s="1" t="s">
        <v>321</v>
      </c>
      <c r="E5834" s="4">
        <v>68064.337884556269</v>
      </c>
      <c r="F5834" s="66">
        <f>Cat_Results[[#This Row],[TotalLossInOriginalCurrency]] / INDEX(Exchange_Rate[Exchange Rate], MATCH(Cat_Results[[#This Row],[Currency]], Exchange_Rate[Currency], 0))</f>
        <v>106636.39813426</v>
      </c>
    </row>
    <row r="5835" spans="1:6" x14ac:dyDescent="0.3">
      <c r="A5835" s="1">
        <v>23453</v>
      </c>
      <c r="B5835" s="1">
        <v>203</v>
      </c>
      <c r="C5835" s="1">
        <f t="shared" si="91"/>
        <v>2.0000000000000002E-5</v>
      </c>
      <c r="D5835" s="1" t="s">
        <v>320</v>
      </c>
      <c r="E5835" s="4">
        <v>3.91684472560883E-3</v>
      </c>
      <c r="F5835" s="66">
        <f>Cat_Results[[#This Row],[TotalLossInOriginalCurrency]] / INDEX(Exchange_Rate[Exchange Rate], MATCH(Cat_Results[[#This Row],[Currency]], Exchange_Rate[Currency], 0))</f>
        <v>3.91684472560883E-3</v>
      </c>
    </row>
    <row r="5836" spans="1:6" x14ac:dyDescent="0.3">
      <c r="A5836" s="1">
        <v>23459</v>
      </c>
      <c r="B5836" s="1">
        <v>244</v>
      </c>
      <c r="C5836" s="1">
        <f t="shared" si="91"/>
        <v>2.0000000000000002E-5</v>
      </c>
      <c r="D5836" s="1" t="s">
        <v>320</v>
      </c>
      <c r="E5836" s="4">
        <v>458946.88699495798</v>
      </c>
      <c r="F5836" s="66">
        <f>Cat_Results[[#This Row],[TotalLossInOriginalCurrency]] / INDEX(Exchange_Rate[Exchange Rate], MATCH(Cat_Results[[#This Row],[Currency]], Exchange_Rate[Currency], 0))</f>
        <v>458946.88699495798</v>
      </c>
    </row>
    <row r="5837" spans="1:6" x14ac:dyDescent="0.3">
      <c r="A5837" s="1">
        <v>23460</v>
      </c>
      <c r="B5837" s="1">
        <v>197</v>
      </c>
      <c r="C5837" s="1">
        <f t="shared" si="91"/>
        <v>2.0000000000000002E-5</v>
      </c>
      <c r="D5837" s="1" t="s">
        <v>320</v>
      </c>
      <c r="E5837" s="4">
        <v>2.44218856096268E-3</v>
      </c>
      <c r="F5837" s="66">
        <f>Cat_Results[[#This Row],[TotalLossInOriginalCurrency]] / INDEX(Exchange_Rate[Exchange Rate], MATCH(Cat_Results[[#This Row],[Currency]], Exchange_Rate[Currency], 0))</f>
        <v>2.44218856096268E-3</v>
      </c>
    </row>
    <row r="5838" spans="1:6" x14ac:dyDescent="0.3">
      <c r="A5838" s="1">
        <v>23462</v>
      </c>
      <c r="B5838" s="1">
        <v>173</v>
      </c>
      <c r="C5838" s="1">
        <f t="shared" si="91"/>
        <v>2.0000000000000002E-5</v>
      </c>
      <c r="D5838" s="1" t="s">
        <v>320</v>
      </c>
      <c r="E5838" s="4">
        <v>2656878.75791483</v>
      </c>
      <c r="F5838" s="66">
        <f>Cat_Results[[#This Row],[TotalLossInOriginalCurrency]] / INDEX(Exchange_Rate[Exchange Rate], MATCH(Cat_Results[[#This Row],[Currency]], Exchange_Rate[Currency], 0))</f>
        <v>2656878.75791483</v>
      </c>
    </row>
    <row r="5839" spans="1:6" x14ac:dyDescent="0.3">
      <c r="A5839" s="1">
        <v>23463</v>
      </c>
      <c r="B5839" s="1">
        <v>245</v>
      </c>
      <c r="C5839" s="1">
        <f t="shared" si="91"/>
        <v>2.0000000000000002E-5</v>
      </c>
      <c r="D5839" s="1" t="s">
        <v>324</v>
      </c>
      <c r="E5839" s="4">
        <v>694146.51908792206</v>
      </c>
      <c r="F5839" s="66">
        <f>Cat_Results[[#This Row],[TotalLossInOriginalCurrency]] / INDEX(Exchange_Rate[Exchange Rate], MATCH(Cat_Results[[#This Row],[Currency]], Exchange_Rate[Currency], 0))</f>
        <v>702150.02814280998</v>
      </c>
    </row>
    <row r="5840" spans="1:6" x14ac:dyDescent="0.3">
      <c r="A5840" s="1">
        <v>23469</v>
      </c>
      <c r="B5840" s="1">
        <v>228</v>
      </c>
      <c r="C5840" s="1">
        <f t="shared" si="91"/>
        <v>2.0000000000000002E-5</v>
      </c>
      <c r="D5840" s="1" t="s">
        <v>321</v>
      </c>
      <c r="E5840" s="4">
        <v>921.12305955237719</v>
      </c>
      <c r="F5840" s="66">
        <f>Cat_Results[[#This Row],[TotalLossInOriginalCurrency]] / INDEX(Exchange_Rate[Exchange Rate], MATCH(Cat_Results[[#This Row],[Currency]], Exchange_Rate[Currency], 0))</f>
        <v>1443.1234970018299</v>
      </c>
    </row>
    <row r="5841" spans="1:6" x14ac:dyDescent="0.3">
      <c r="A5841" s="1">
        <v>23472</v>
      </c>
      <c r="B5841" s="1">
        <v>222</v>
      </c>
      <c r="C5841" s="1">
        <f t="shared" si="91"/>
        <v>2.0000000000000002E-5</v>
      </c>
      <c r="D5841" s="1" t="s">
        <v>320</v>
      </c>
      <c r="E5841" s="4">
        <v>28342.665538966699</v>
      </c>
      <c r="F5841" s="66">
        <f>Cat_Results[[#This Row],[TotalLossInOriginalCurrency]] / INDEX(Exchange_Rate[Exchange Rate], MATCH(Cat_Results[[#This Row],[Currency]], Exchange_Rate[Currency], 0))</f>
        <v>28342.665538966699</v>
      </c>
    </row>
    <row r="5842" spans="1:6" x14ac:dyDescent="0.3">
      <c r="A5842" s="1">
        <v>23476</v>
      </c>
      <c r="B5842" s="1">
        <v>231</v>
      </c>
      <c r="C5842" s="1">
        <f t="shared" si="91"/>
        <v>2.0000000000000002E-5</v>
      </c>
      <c r="D5842" s="1" t="s">
        <v>323</v>
      </c>
      <c r="E5842" s="4">
        <v>20155.37307460004</v>
      </c>
      <c r="F5842" s="66">
        <f>Cat_Results[[#This Row],[TotalLossInOriginalCurrency]] / INDEX(Exchange_Rate[Exchange Rate], MATCH(Cat_Results[[#This Row],[Currency]], Exchange_Rate[Currency], 0))</f>
        <v>254.098794806749</v>
      </c>
    </row>
    <row r="5843" spans="1:6" x14ac:dyDescent="0.3">
      <c r="A5843" s="1">
        <v>23479</v>
      </c>
      <c r="B5843" s="1">
        <v>244</v>
      </c>
      <c r="C5843" s="1">
        <f t="shared" si="91"/>
        <v>2.0000000000000002E-5</v>
      </c>
      <c r="D5843" s="1" t="s">
        <v>320</v>
      </c>
      <c r="E5843" s="4">
        <v>273.63742962930598</v>
      </c>
      <c r="F5843" s="66">
        <f>Cat_Results[[#This Row],[TotalLossInOriginalCurrency]] / INDEX(Exchange_Rate[Exchange Rate], MATCH(Cat_Results[[#This Row],[Currency]], Exchange_Rate[Currency], 0))</f>
        <v>273.63742962930598</v>
      </c>
    </row>
    <row r="5844" spans="1:6" x14ac:dyDescent="0.3">
      <c r="A5844" s="1">
        <v>23482</v>
      </c>
      <c r="B5844" s="1">
        <v>266</v>
      </c>
      <c r="C5844" s="1">
        <f t="shared" si="91"/>
        <v>2.0000000000000002E-5</v>
      </c>
      <c r="D5844" s="1" t="s">
        <v>320</v>
      </c>
      <c r="E5844" s="4">
        <v>1740040.5042022299</v>
      </c>
      <c r="F5844" s="66">
        <f>Cat_Results[[#This Row],[TotalLossInOriginalCurrency]] / INDEX(Exchange_Rate[Exchange Rate], MATCH(Cat_Results[[#This Row],[Currency]], Exchange_Rate[Currency], 0))</f>
        <v>1740040.5042022299</v>
      </c>
    </row>
    <row r="5845" spans="1:6" x14ac:dyDescent="0.3">
      <c r="A5845" s="1">
        <v>23484</v>
      </c>
      <c r="B5845" s="1">
        <v>229</v>
      </c>
      <c r="C5845" s="1">
        <f t="shared" si="91"/>
        <v>2.0000000000000002E-5</v>
      </c>
      <c r="D5845" s="1" t="s">
        <v>320</v>
      </c>
      <c r="E5845" s="4">
        <v>3967340.8472917802</v>
      </c>
      <c r="F5845" s="66">
        <f>Cat_Results[[#This Row],[TotalLossInOriginalCurrency]] / INDEX(Exchange_Rate[Exchange Rate], MATCH(Cat_Results[[#This Row],[Currency]], Exchange_Rate[Currency], 0))</f>
        <v>3967340.8472917802</v>
      </c>
    </row>
    <row r="5846" spans="1:6" x14ac:dyDescent="0.3">
      <c r="A5846" s="1">
        <v>23485</v>
      </c>
      <c r="B5846" s="1">
        <v>274</v>
      </c>
      <c r="C5846" s="1">
        <f t="shared" si="91"/>
        <v>2.0000000000000002E-5</v>
      </c>
      <c r="D5846" s="1" t="s">
        <v>321</v>
      </c>
      <c r="E5846" s="4">
        <v>1624.9509804788613</v>
      </c>
      <c r="F5846" s="66">
        <f>Cat_Results[[#This Row],[TotalLossInOriginalCurrency]] / INDEX(Exchange_Rate[Exchange Rate], MATCH(Cat_Results[[#This Row],[Currency]], Exchange_Rate[Currency], 0))</f>
        <v>2545.81070041257</v>
      </c>
    </row>
    <row r="5847" spans="1:6" x14ac:dyDescent="0.3">
      <c r="A5847" s="1">
        <v>23490</v>
      </c>
      <c r="B5847" s="1">
        <v>210</v>
      </c>
      <c r="C5847" s="1">
        <f t="shared" si="91"/>
        <v>2.0000000000000002E-5</v>
      </c>
      <c r="D5847" s="1" t="s">
        <v>320</v>
      </c>
      <c r="E5847" s="4">
        <v>2.44218856096268E-3</v>
      </c>
      <c r="F5847" s="66">
        <f>Cat_Results[[#This Row],[TotalLossInOriginalCurrency]] / INDEX(Exchange_Rate[Exchange Rate], MATCH(Cat_Results[[#This Row],[Currency]], Exchange_Rate[Currency], 0))</f>
        <v>2.44218856096268E-3</v>
      </c>
    </row>
    <row r="5848" spans="1:6" x14ac:dyDescent="0.3">
      <c r="A5848" s="1">
        <v>23490</v>
      </c>
      <c r="B5848" s="1">
        <v>221</v>
      </c>
      <c r="C5848" s="1">
        <f t="shared" si="91"/>
        <v>2.0000000000000002E-5</v>
      </c>
      <c r="D5848" s="1" t="s">
        <v>320</v>
      </c>
      <c r="E5848" s="4">
        <v>5454945.7880108403</v>
      </c>
      <c r="F5848" s="66">
        <f>Cat_Results[[#This Row],[TotalLossInOriginalCurrency]] / INDEX(Exchange_Rate[Exchange Rate], MATCH(Cat_Results[[#This Row],[Currency]], Exchange_Rate[Currency], 0))</f>
        <v>5454945.7880108403</v>
      </c>
    </row>
    <row r="5849" spans="1:6" x14ac:dyDescent="0.3">
      <c r="A5849" s="1">
        <v>23498</v>
      </c>
      <c r="B5849" s="1">
        <v>239</v>
      </c>
      <c r="C5849" s="1">
        <f t="shared" si="91"/>
        <v>2.0000000000000002E-5</v>
      </c>
      <c r="D5849" s="1" t="s">
        <v>320</v>
      </c>
      <c r="E5849" s="4">
        <v>30122363.446739201</v>
      </c>
      <c r="F5849" s="66">
        <f>Cat_Results[[#This Row],[TotalLossInOriginalCurrency]] / INDEX(Exchange_Rate[Exchange Rate], MATCH(Cat_Results[[#This Row],[Currency]], Exchange_Rate[Currency], 0))</f>
        <v>30122363.446739201</v>
      </c>
    </row>
    <row r="5850" spans="1:6" x14ac:dyDescent="0.3">
      <c r="A5850" s="1">
        <v>23501</v>
      </c>
      <c r="B5850" s="1">
        <v>253</v>
      </c>
      <c r="C5850" s="1">
        <f t="shared" si="91"/>
        <v>2.0000000000000002E-5</v>
      </c>
      <c r="D5850" s="1" t="s">
        <v>320</v>
      </c>
      <c r="E5850" s="4">
        <v>9.0936776250600801E-2</v>
      </c>
      <c r="F5850" s="66">
        <f>Cat_Results[[#This Row],[TotalLossInOriginalCurrency]] / INDEX(Exchange_Rate[Exchange Rate], MATCH(Cat_Results[[#This Row],[Currency]], Exchange_Rate[Currency], 0))</f>
        <v>9.0936776250600801E-2</v>
      </c>
    </row>
    <row r="5851" spans="1:6" x14ac:dyDescent="0.3">
      <c r="A5851" s="1">
        <v>23511</v>
      </c>
      <c r="B5851" s="1">
        <v>307</v>
      </c>
      <c r="C5851" s="1">
        <f t="shared" si="91"/>
        <v>2.0000000000000002E-5</v>
      </c>
      <c r="D5851" s="1" t="s">
        <v>322</v>
      </c>
      <c r="E5851" s="4">
        <v>9.3604626755678828E-3</v>
      </c>
      <c r="F5851" s="66">
        <f>Cat_Results[[#This Row],[TotalLossInOriginalCurrency]] / INDEX(Exchange_Rate[Exchange Rate], MATCH(Cat_Results[[#This Row],[Currency]], Exchange_Rate[Currency], 0))</f>
        <v>1.14974565804005E-2</v>
      </c>
    </row>
    <row r="5852" spans="1:6" x14ac:dyDescent="0.3">
      <c r="A5852" s="1">
        <v>23516</v>
      </c>
      <c r="B5852" s="1">
        <v>242</v>
      </c>
      <c r="C5852" s="1">
        <f t="shared" si="91"/>
        <v>2.0000000000000002E-5</v>
      </c>
      <c r="D5852" s="1" t="s">
        <v>320</v>
      </c>
      <c r="E5852" s="4">
        <v>25998.261384665999</v>
      </c>
      <c r="F5852" s="66">
        <f>Cat_Results[[#This Row],[TotalLossInOriginalCurrency]] / INDEX(Exchange_Rate[Exchange Rate], MATCH(Cat_Results[[#This Row],[Currency]], Exchange_Rate[Currency], 0))</f>
        <v>25998.261384665999</v>
      </c>
    </row>
    <row r="5853" spans="1:6" x14ac:dyDescent="0.3">
      <c r="A5853" s="1">
        <v>23522</v>
      </c>
      <c r="B5853" s="1">
        <v>258</v>
      </c>
      <c r="C5853" s="1">
        <f t="shared" si="91"/>
        <v>2.0000000000000002E-5</v>
      </c>
      <c r="D5853" s="1" t="s">
        <v>320</v>
      </c>
      <c r="E5853" s="4">
        <v>113358.749095459</v>
      </c>
      <c r="F5853" s="66">
        <f>Cat_Results[[#This Row],[TotalLossInOriginalCurrency]] / INDEX(Exchange_Rate[Exchange Rate], MATCH(Cat_Results[[#This Row],[Currency]], Exchange_Rate[Currency], 0))</f>
        <v>113358.749095459</v>
      </c>
    </row>
    <row r="5854" spans="1:6" x14ac:dyDescent="0.3">
      <c r="A5854" s="1">
        <v>23522</v>
      </c>
      <c r="B5854" s="1">
        <v>236</v>
      </c>
      <c r="C5854" s="1">
        <f t="shared" si="91"/>
        <v>2.0000000000000002E-5</v>
      </c>
      <c r="D5854" s="1" t="s">
        <v>321</v>
      </c>
      <c r="E5854" s="4">
        <v>76824.166306715153</v>
      </c>
      <c r="F5854" s="66">
        <f>Cat_Results[[#This Row],[TotalLossInOriginalCurrency]] / INDEX(Exchange_Rate[Exchange Rate], MATCH(Cat_Results[[#This Row],[Currency]], Exchange_Rate[Currency], 0))</f>
        <v>120360.421319463</v>
      </c>
    </row>
    <row r="5855" spans="1:6" x14ac:dyDescent="0.3">
      <c r="A5855" s="1">
        <v>23524</v>
      </c>
      <c r="B5855" s="1">
        <v>282</v>
      </c>
      <c r="C5855" s="1">
        <f t="shared" si="91"/>
        <v>2.0000000000000002E-5</v>
      </c>
      <c r="D5855" s="1" t="s">
        <v>323</v>
      </c>
      <c r="E5855" s="4">
        <v>60466461.970616594</v>
      </c>
      <c r="F5855" s="66">
        <f>Cat_Results[[#This Row],[TotalLossInOriginalCurrency]] / INDEX(Exchange_Rate[Exchange Rate], MATCH(Cat_Results[[#This Row],[Currency]], Exchange_Rate[Currency], 0))</f>
        <v>762300.70542947203</v>
      </c>
    </row>
    <row r="5856" spans="1:6" x14ac:dyDescent="0.3">
      <c r="A5856" s="1">
        <v>23544</v>
      </c>
      <c r="B5856" s="1">
        <v>247</v>
      </c>
      <c r="C5856" s="1">
        <f t="shared" si="91"/>
        <v>2.0000000000000002E-5</v>
      </c>
      <c r="D5856" s="1" t="s">
        <v>321</v>
      </c>
      <c r="E5856" s="4">
        <v>10541535.220721558</v>
      </c>
      <c r="F5856" s="66">
        <f>Cat_Results[[#This Row],[TotalLossInOriginalCurrency]] / INDEX(Exchange_Rate[Exchange Rate], MATCH(Cat_Results[[#This Row],[Currency]], Exchange_Rate[Currency], 0))</f>
        <v>16515423.2257396</v>
      </c>
    </row>
    <row r="5857" spans="1:6" x14ac:dyDescent="0.3">
      <c r="A5857" s="1">
        <v>23545</v>
      </c>
      <c r="B5857" s="1">
        <v>228</v>
      </c>
      <c r="C5857" s="1">
        <f t="shared" si="91"/>
        <v>2.0000000000000002E-5</v>
      </c>
      <c r="D5857" s="1" t="s">
        <v>320</v>
      </c>
      <c r="E5857" s="4">
        <v>1096328.39112648</v>
      </c>
      <c r="F5857" s="66">
        <f>Cat_Results[[#This Row],[TotalLossInOriginalCurrency]] / INDEX(Exchange_Rate[Exchange Rate], MATCH(Cat_Results[[#This Row],[Currency]], Exchange_Rate[Currency], 0))</f>
        <v>1096328.39112648</v>
      </c>
    </row>
    <row r="5858" spans="1:6" x14ac:dyDescent="0.3">
      <c r="A5858" s="1">
        <v>23550</v>
      </c>
      <c r="B5858" s="1">
        <v>161</v>
      </c>
      <c r="C5858" s="1">
        <f t="shared" si="91"/>
        <v>2.0000000000000002E-5</v>
      </c>
      <c r="D5858" s="1" t="s">
        <v>320</v>
      </c>
      <c r="E5858" s="4">
        <v>5.8111548423767099E-3</v>
      </c>
      <c r="F5858" s="66">
        <f>Cat_Results[[#This Row],[TotalLossInOriginalCurrency]] / INDEX(Exchange_Rate[Exchange Rate], MATCH(Cat_Results[[#This Row],[Currency]], Exchange_Rate[Currency], 0))</f>
        <v>5.8111548423767099E-3</v>
      </c>
    </row>
    <row r="5859" spans="1:6" x14ac:dyDescent="0.3">
      <c r="A5859" s="1">
        <v>23552</v>
      </c>
      <c r="B5859" s="1">
        <v>248</v>
      </c>
      <c r="C5859" s="1">
        <f t="shared" si="91"/>
        <v>2.0000000000000002E-5</v>
      </c>
      <c r="D5859" s="1" t="s">
        <v>321</v>
      </c>
      <c r="E5859" s="4">
        <v>2325.4448673395486</v>
      </c>
      <c r="F5859" s="66">
        <f>Cat_Results[[#This Row],[TotalLossInOriginalCurrency]] / INDEX(Exchange_Rate[Exchange Rate], MATCH(Cat_Results[[#This Row],[Currency]], Exchange_Rate[Currency], 0))</f>
        <v>3643.2744726538695</v>
      </c>
    </row>
    <row r="5860" spans="1:6" x14ac:dyDescent="0.3">
      <c r="A5860" s="1">
        <v>23554</v>
      </c>
      <c r="B5860" s="1">
        <v>191</v>
      </c>
      <c r="C5860" s="1">
        <f t="shared" si="91"/>
        <v>2.0000000000000002E-5</v>
      </c>
      <c r="D5860" s="1" t="s">
        <v>320</v>
      </c>
      <c r="E5860" s="4">
        <v>3211.3068569004499</v>
      </c>
      <c r="F5860" s="66">
        <f>Cat_Results[[#This Row],[TotalLossInOriginalCurrency]] / INDEX(Exchange_Rate[Exchange Rate], MATCH(Cat_Results[[#This Row],[Currency]], Exchange_Rate[Currency], 0))</f>
        <v>3211.3068569004499</v>
      </c>
    </row>
    <row r="5861" spans="1:6" x14ac:dyDescent="0.3">
      <c r="A5861" s="1">
        <v>23557</v>
      </c>
      <c r="B5861" s="1">
        <v>282</v>
      </c>
      <c r="C5861" s="1">
        <f t="shared" si="91"/>
        <v>2.0000000000000002E-5</v>
      </c>
      <c r="D5861" s="1" t="s">
        <v>321</v>
      </c>
      <c r="E5861" s="4">
        <v>82335.575407522978</v>
      </c>
      <c r="F5861" s="66">
        <f>Cat_Results[[#This Row],[TotalLossInOriginalCurrency]] / INDEX(Exchange_Rate[Exchange Rate], MATCH(Cat_Results[[#This Row],[Currency]], Exchange_Rate[Currency], 0))</f>
        <v>128995.14595531198</v>
      </c>
    </row>
    <row r="5862" spans="1:6" x14ac:dyDescent="0.3">
      <c r="A5862" s="1">
        <v>23559</v>
      </c>
      <c r="B5862" s="1">
        <v>201</v>
      </c>
      <c r="C5862" s="1">
        <f t="shared" si="91"/>
        <v>2.0000000000000002E-5</v>
      </c>
      <c r="D5862" s="1" t="s">
        <v>320</v>
      </c>
      <c r="E5862" s="4">
        <v>1729637.3834541601</v>
      </c>
      <c r="F5862" s="66">
        <f>Cat_Results[[#This Row],[TotalLossInOriginalCurrency]] / INDEX(Exchange_Rate[Exchange Rate], MATCH(Cat_Results[[#This Row],[Currency]], Exchange_Rate[Currency], 0))</f>
        <v>1729637.3834541601</v>
      </c>
    </row>
    <row r="5863" spans="1:6" x14ac:dyDescent="0.3">
      <c r="A5863" s="1">
        <v>23560</v>
      </c>
      <c r="B5863" s="1">
        <v>248</v>
      </c>
      <c r="C5863" s="1">
        <f t="shared" si="91"/>
        <v>2.0000000000000002E-5</v>
      </c>
      <c r="D5863" s="1" t="s">
        <v>320</v>
      </c>
      <c r="E5863" s="4">
        <v>38082.730163261302</v>
      </c>
      <c r="F5863" s="66">
        <f>Cat_Results[[#This Row],[TotalLossInOriginalCurrency]] / INDEX(Exchange_Rate[Exchange Rate], MATCH(Cat_Results[[#This Row],[Currency]], Exchange_Rate[Currency], 0))</f>
        <v>38082.730163261302</v>
      </c>
    </row>
    <row r="5864" spans="1:6" x14ac:dyDescent="0.3">
      <c r="A5864" s="1">
        <v>23562</v>
      </c>
      <c r="B5864" s="1">
        <v>285</v>
      </c>
      <c r="C5864" s="1">
        <f t="shared" si="91"/>
        <v>2.0000000000000002E-5</v>
      </c>
      <c r="D5864" s="1" t="s">
        <v>320</v>
      </c>
      <c r="E5864" s="4">
        <v>59.721565280109601</v>
      </c>
      <c r="F5864" s="66">
        <f>Cat_Results[[#This Row],[TotalLossInOriginalCurrency]] / INDEX(Exchange_Rate[Exchange Rate], MATCH(Cat_Results[[#This Row],[Currency]], Exchange_Rate[Currency], 0))</f>
        <v>59.721565280109601</v>
      </c>
    </row>
    <row r="5865" spans="1:6" x14ac:dyDescent="0.3">
      <c r="A5865" s="1">
        <v>23563</v>
      </c>
      <c r="B5865" s="1">
        <v>261</v>
      </c>
      <c r="C5865" s="1">
        <f t="shared" si="91"/>
        <v>2.0000000000000002E-5</v>
      </c>
      <c r="D5865" s="1" t="s">
        <v>320</v>
      </c>
      <c r="E5865" s="4">
        <v>2.7752794325351701E-2</v>
      </c>
      <c r="F5865" s="66">
        <f>Cat_Results[[#This Row],[TotalLossInOriginalCurrency]] / INDEX(Exchange_Rate[Exchange Rate], MATCH(Cat_Results[[#This Row],[Currency]], Exchange_Rate[Currency], 0))</f>
        <v>2.7752794325351701E-2</v>
      </c>
    </row>
    <row r="5866" spans="1:6" x14ac:dyDescent="0.3">
      <c r="A5866" s="1">
        <v>23566</v>
      </c>
      <c r="B5866" s="1">
        <v>267</v>
      </c>
      <c r="C5866" s="1">
        <f t="shared" si="91"/>
        <v>2.0000000000000002E-5</v>
      </c>
      <c r="D5866" s="1" t="s">
        <v>320</v>
      </c>
      <c r="E5866" s="4">
        <v>8.0093741416931196E-4</v>
      </c>
      <c r="F5866" s="66">
        <f>Cat_Results[[#This Row],[TotalLossInOriginalCurrency]] / INDEX(Exchange_Rate[Exchange Rate], MATCH(Cat_Results[[#This Row],[Currency]], Exchange_Rate[Currency], 0))</f>
        <v>8.0093741416931196E-4</v>
      </c>
    </row>
    <row r="5867" spans="1:6" x14ac:dyDescent="0.3">
      <c r="A5867" s="1">
        <v>23567</v>
      </c>
      <c r="B5867" s="1">
        <v>204</v>
      </c>
      <c r="C5867" s="1">
        <f t="shared" si="91"/>
        <v>2.0000000000000002E-5</v>
      </c>
      <c r="D5867" s="1" t="s">
        <v>320</v>
      </c>
      <c r="E5867" s="4">
        <v>540.74585109204099</v>
      </c>
      <c r="F5867" s="66">
        <f>Cat_Results[[#This Row],[TotalLossInOriginalCurrency]] / INDEX(Exchange_Rate[Exchange Rate], MATCH(Cat_Results[[#This Row],[Currency]], Exchange_Rate[Currency], 0))</f>
        <v>540.74585109204099</v>
      </c>
    </row>
    <row r="5868" spans="1:6" x14ac:dyDescent="0.3">
      <c r="A5868" s="1">
        <v>23571</v>
      </c>
      <c r="B5868" s="1">
        <v>307</v>
      </c>
      <c r="C5868" s="1">
        <f t="shared" si="91"/>
        <v>2.0000000000000002E-5</v>
      </c>
      <c r="D5868" s="1" t="s">
        <v>323</v>
      </c>
      <c r="E5868" s="4">
        <v>26836708.532473516</v>
      </c>
      <c r="F5868" s="66">
        <f>Cat_Results[[#This Row],[TotalLossInOriginalCurrency]] / INDEX(Exchange_Rate[Exchange Rate], MATCH(Cat_Results[[#This Row],[Currency]], Exchange_Rate[Currency], 0))</f>
        <v>338330.39306402602</v>
      </c>
    </row>
    <row r="5869" spans="1:6" x14ac:dyDescent="0.3">
      <c r="A5869" s="1">
        <v>23573</v>
      </c>
      <c r="B5869" s="1">
        <v>260</v>
      </c>
      <c r="C5869" s="1">
        <f t="shared" si="91"/>
        <v>2.0000000000000002E-5</v>
      </c>
      <c r="D5869" s="1" t="s">
        <v>321</v>
      </c>
      <c r="E5869" s="4">
        <v>2067.0172571811981</v>
      </c>
      <c r="F5869" s="66">
        <f>Cat_Results[[#This Row],[TotalLossInOriginalCurrency]] / INDEX(Exchange_Rate[Exchange Rate], MATCH(Cat_Results[[#This Row],[Currency]], Exchange_Rate[Currency], 0))</f>
        <v>3238.3959359306905</v>
      </c>
    </row>
    <row r="5870" spans="1:6" x14ac:dyDescent="0.3">
      <c r="A5870" s="1">
        <v>23581</v>
      </c>
      <c r="B5870" s="1">
        <v>299</v>
      </c>
      <c r="C5870" s="1">
        <f t="shared" si="91"/>
        <v>2.0000000000000002E-5</v>
      </c>
      <c r="D5870" s="1" t="s">
        <v>321</v>
      </c>
      <c r="E5870" s="4">
        <v>85.77748931466185</v>
      </c>
      <c r="F5870" s="66">
        <f>Cat_Results[[#This Row],[TotalLossInOriginalCurrency]] / INDEX(Exchange_Rate[Exchange Rate], MATCH(Cat_Results[[#This Row],[Currency]], Exchange_Rate[Currency], 0))</f>
        <v>134.38759247213599</v>
      </c>
    </row>
    <row r="5871" spans="1:6" x14ac:dyDescent="0.3">
      <c r="A5871" s="1">
        <v>23583</v>
      </c>
      <c r="B5871" s="1">
        <v>232</v>
      </c>
      <c r="C5871" s="1">
        <f t="shared" si="91"/>
        <v>2.0000000000000002E-5</v>
      </c>
      <c r="D5871" s="1" t="s">
        <v>324</v>
      </c>
      <c r="E5871" s="4">
        <v>52921.239212898785</v>
      </c>
      <c r="F5871" s="66">
        <f>Cat_Results[[#This Row],[TotalLossInOriginalCurrency]] / INDEX(Exchange_Rate[Exchange Rate], MATCH(Cat_Results[[#This Row],[Currency]], Exchange_Rate[Currency], 0))</f>
        <v>53531.421077374398</v>
      </c>
    </row>
    <row r="5872" spans="1:6" x14ac:dyDescent="0.3">
      <c r="A5872" s="1">
        <v>23585</v>
      </c>
      <c r="B5872" s="1">
        <v>284</v>
      </c>
      <c r="C5872" s="1">
        <f t="shared" si="91"/>
        <v>2.0000000000000002E-5</v>
      </c>
      <c r="D5872" s="1" t="s">
        <v>320</v>
      </c>
      <c r="E5872" s="4">
        <v>17356.011338532</v>
      </c>
      <c r="F5872" s="66">
        <f>Cat_Results[[#This Row],[TotalLossInOriginalCurrency]] / INDEX(Exchange_Rate[Exchange Rate], MATCH(Cat_Results[[#This Row],[Currency]], Exchange_Rate[Currency], 0))</f>
        <v>17356.011338532</v>
      </c>
    </row>
    <row r="5873" spans="1:6" x14ac:dyDescent="0.3">
      <c r="A5873" s="1">
        <v>23586</v>
      </c>
      <c r="B5873" s="1">
        <v>242</v>
      </c>
      <c r="C5873" s="1">
        <f t="shared" si="91"/>
        <v>2.0000000000000002E-5</v>
      </c>
      <c r="D5873" s="1" t="s">
        <v>320</v>
      </c>
      <c r="E5873" s="4">
        <v>1623960.29147217</v>
      </c>
      <c r="F5873" s="66">
        <f>Cat_Results[[#This Row],[TotalLossInOriginalCurrency]] / INDEX(Exchange_Rate[Exchange Rate], MATCH(Cat_Results[[#This Row],[Currency]], Exchange_Rate[Currency], 0))</f>
        <v>1623960.29147217</v>
      </c>
    </row>
    <row r="5874" spans="1:6" x14ac:dyDescent="0.3">
      <c r="A5874" s="1">
        <v>23586</v>
      </c>
      <c r="B5874" s="1">
        <v>218</v>
      </c>
      <c r="C5874" s="1">
        <f t="shared" si="91"/>
        <v>2.0000000000000002E-5</v>
      </c>
      <c r="D5874" s="1" t="s">
        <v>320</v>
      </c>
      <c r="E5874" s="4">
        <v>8.6056813597679103E-3</v>
      </c>
      <c r="F5874" s="66">
        <f>Cat_Results[[#This Row],[TotalLossInOriginalCurrency]] / INDEX(Exchange_Rate[Exchange Rate], MATCH(Cat_Results[[#This Row],[Currency]], Exchange_Rate[Currency], 0))</f>
        <v>8.6056813597679103E-3</v>
      </c>
    </row>
    <row r="5875" spans="1:6" x14ac:dyDescent="0.3">
      <c r="A5875" s="1">
        <v>23587</v>
      </c>
      <c r="B5875" s="1">
        <v>228</v>
      </c>
      <c r="C5875" s="1">
        <f t="shared" si="91"/>
        <v>2.0000000000000002E-5</v>
      </c>
      <c r="D5875" s="1" t="s">
        <v>322</v>
      </c>
      <c r="E5875" s="4">
        <v>902518.97034758725</v>
      </c>
      <c r="F5875" s="66">
        <f>Cat_Results[[#This Row],[TotalLossInOriginalCurrency]] / INDEX(Exchange_Rate[Exchange Rate], MATCH(Cat_Results[[#This Row],[Currency]], Exchange_Rate[Currency], 0))</f>
        <v>1108564.0778894101</v>
      </c>
    </row>
    <row r="5876" spans="1:6" x14ac:dyDescent="0.3">
      <c r="A5876" s="1">
        <v>23588</v>
      </c>
      <c r="B5876" s="1">
        <v>307</v>
      </c>
      <c r="C5876" s="1">
        <f t="shared" si="91"/>
        <v>2.0000000000000002E-5</v>
      </c>
      <c r="D5876" s="1" t="s">
        <v>320</v>
      </c>
      <c r="E5876" s="4">
        <v>3929.3223167651499</v>
      </c>
      <c r="F5876" s="66">
        <f>Cat_Results[[#This Row],[TotalLossInOriginalCurrency]] / INDEX(Exchange_Rate[Exchange Rate], MATCH(Cat_Results[[#This Row],[Currency]], Exchange_Rate[Currency], 0))</f>
        <v>3929.3223167651499</v>
      </c>
    </row>
    <row r="5877" spans="1:6" x14ac:dyDescent="0.3">
      <c r="A5877" s="1">
        <v>23600</v>
      </c>
      <c r="B5877" s="1">
        <v>262</v>
      </c>
      <c r="C5877" s="1">
        <f t="shared" si="91"/>
        <v>2.0000000000000002E-5</v>
      </c>
      <c r="D5877" s="1" t="s">
        <v>321</v>
      </c>
      <c r="E5877" s="4">
        <v>45329.125771281448</v>
      </c>
      <c r="F5877" s="66">
        <f>Cat_Results[[#This Row],[TotalLossInOriginalCurrency]] / INDEX(Exchange_Rate[Exchange Rate], MATCH(Cat_Results[[#This Row],[Currency]], Exchange_Rate[Currency], 0))</f>
        <v>71017.141326237499</v>
      </c>
    </row>
    <row r="5878" spans="1:6" x14ac:dyDescent="0.3">
      <c r="A5878" s="1">
        <v>23602</v>
      </c>
      <c r="B5878" s="1">
        <v>241</v>
      </c>
      <c r="C5878" s="1">
        <f t="shared" si="91"/>
        <v>2.0000000000000002E-5</v>
      </c>
      <c r="D5878" s="1" t="s">
        <v>321</v>
      </c>
      <c r="E5878" s="4">
        <v>3.4859883049648421</v>
      </c>
      <c r="F5878" s="66">
        <f>Cat_Results[[#This Row],[TotalLossInOriginalCurrency]] / INDEX(Exchange_Rate[Exchange Rate], MATCH(Cat_Results[[#This Row],[Currency]], Exchange_Rate[Currency], 0))</f>
        <v>5.4614978758788597</v>
      </c>
    </row>
    <row r="5879" spans="1:6" x14ac:dyDescent="0.3">
      <c r="A5879" s="1">
        <v>23605</v>
      </c>
      <c r="B5879" s="1">
        <v>236</v>
      </c>
      <c r="C5879" s="1">
        <f t="shared" si="91"/>
        <v>2.0000000000000002E-5</v>
      </c>
      <c r="D5879" s="1" t="s">
        <v>320</v>
      </c>
      <c r="E5879" s="4">
        <v>103.21112384274601</v>
      </c>
      <c r="F5879" s="66">
        <f>Cat_Results[[#This Row],[TotalLossInOriginalCurrency]] / INDEX(Exchange_Rate[Exchange Rate], MATCH(Cat_Results[[#This Row],[Currency]], Exchange_Rate[Currency], 0))</f>
        <v>103.21112384274601</v>
      </c>
    </row>
    <row r="5880" spans="1:6" x14ac:dyDescent="0.3">
      <c r="A5880" s="1">
        <v>23610</v>
      </c>
      <c r="B5880" s="1">
        <v>295</v>
      </c>
      <c r="C5880" s="1">
        <f t="shared" si="91"/>
        <v>2.0000000000000002E-5</v>
      </c>
      <c r="D5880" s="1" t="s">
        <v>321</v>
      </c>
      <c r="E5880" s="4">
        <v>0.11219503185745228</v>
      </c>
      <c r="F5880" s="66">
        <f>Cat_Results[[#This Row],[TotalLossInOriginalCurrency]] / INDEX(Exchange_Rate[Exchange Rate], MATCH(Cat_Results[[#This Row],[Currency]], Exchange_Rate[Currency], 0))</f>
        <v>0.175775956362486</v>
      </c>
    </row>
    <row r="5881" spans="1:6" x14ac:dyDescent="0.3">
      <c r="A5881" s="1">
        <v>23616</v>
      </c>
      <c r="B5881" s="1">
        <v>237</v>
      </c>
      <c r="C5881" s="1">
        <f t="shared" si="91"/>
        <v>2.0000000000000002E-5</v>
      </c>
      <c r="D5881" s="1" t="s">
        <v>321</v>
      </c>
      <c r="E5881" s="4">
        <v>83099.242677188333</v>
      </c>
      <c r="F5881" s="66">
        <f>Cat_Results[[#This Row],[TotalLossInOriginalCurrency]] / INDEX(Exchange_Rate[Exchange Rate], MATCH(Cat_Results[[#This Row],[Currency]], Exchange_Rate[Currency], 0))</f>
        <v>130191.58346636601</v>
      </c>
    </row>
    <row r="5882" spans="1:6" x14ac:dyDescent="0.3">
      <c r="A5882" s="1">
        <v>23622</v>
      </c>
      <c r="B5882" s="1">
        <v>245</v>
      </c>
      <c r="C5882" s="1">
        <f t="shared" si="91"/>
        <v>2.0000000000000002E-5</v>
      </c>
      <c r="D5882" s="1" t="s">
        <v>320</v>
      </c>
      <c r="E5882" s="4">
        <v>83123.949846759395</v>
      </c>
      <c r="F5882" s="66">
        <f>Cat_Results[[#This Row],[TotalLossInOriginalCurrency]] / INDEX(Exchange_Rate[Exchange Rate], MATCH(Cat_Results[[#This Row],[Currency]], Exchange_Rate[Currency], 0))</f>
        <v>83123.949846759395</v>
      </c>
    </row>
    <row r="5883" spans="1:6" x14ac:dyDescent="0.3">
      <c r="A5883" s="1">
        <v>23625</v>
      </c>
      <c r="B5883" s="1">
        <v>268</v>
      </c>
      <c r="C5883" s="1">
        <f t="shared" si="91"/>
        <v>2.0000000000000002E-5</v>
      </c>
      <c r="D5883" s="1" t="s">
        <v>320</v>
      </c>
      <c r="E5883" s="4">
        <v>16465479.2159955</v>
      </c>
      <c r="F5883" s="66">
        <f>Cat_Results[[#This Row],[TotalLossInOriginalCurrency]] / INDEX(Exchange_Rate[Exchange Rate], MATCH(Cat_Results[[#This Row],[Currency]], Exchange_Rate[Currency], 0))</f>
        <v>16465479.2159955</v>
      </c>
    </row>
    <row r="5884" spans="1:6" x14ac:dyDescent="0.3">
      <c r="A5884" s="1">
        <v>23625</v>
      </c>
      <c r="B5884" s="1">
        <v>222</v>
      </c>
      <c r="C5884" s="1">
        <f t="shared" si="91"/>
        <v>2.0000000000000002E-5</v>
      </c>
      <c r="D5884" s="1" t="s">
        <v>320</v>
      </c>
      <c r="E5884" s="4">
        <v>8.0093741416931196E-4</v>
      </c>
      <c r="F5884" s="66">
        <f>Cat_Results[[#This Row],[TotalLossInOriginalCurrency]] / INDEX(Exchange_Rate[Exchange Rate], MATCH(Cat_Results[[#This Row],[Currency]], Exchange_Rate[Currency], 0))</f>
        <v>8.0093741416931196E-4</v>
      </c>
    </row>
    <row r="5885" spans="1:6" x14ac:dyDescent="0.3">
      <c r="A5885" s="1">
        <v>23625</v>
      </c>
      <c r="B5885" s="1">
        <v>256</v>
      </c>
      <c r="C5885" s="1">
        <f t="shared" si="91"/>
        <v>2.0000000000000002E-5</v>
      </c>
      <c r="D5885" s="1" t="s">
        <v>320</v>
      </c>
      <c r="E5885" s="4">
        <v>2808200.50186226</v>
      </c>
      <c r="F5885" s="66">
        <f>Cat_Results[[#This Row],[TotalLossInOriginalCurrency]] / INDEX(Exchange_Rate[Exchange Rate], MATCH(Cat_Results[[#This Row],[Currency]], Exchange_Rate[Currency], 0))</f>
        <v>2808200.50186226</v>
      </c>
    </row>
    <row r="5886" spans="1:6" x14ac:dyDescent="0.3">
      <c r="A5886" s="1">
        <v>23642</v>
      </c>
      <c r="B5886" s="1">
        <v>247</v>
      </c>
      <c r="C5886" s="1">
        <f t="shared" si="91"/>
        <v>2.0000000000000002E-5</v>
      </c>
      <c r="D5886" s="1" t="s">
        <v>320</v>
      </c>
      <c r="E5886" s="4">
        <v>421344.62542904902</v>
      </c>
      <c r="F5886" s="66">
        <f>Cat_Results[[#This Row],[TotalLossInOriginalCurrency]] / INDEX(Exchange_Rate[Exchange Rate], MATCH(Cat_Results[[#This Row],[Currency]], Exchange_Rate[Currency], 0))</f>
        <v>421344.62542904902</v>
      </c>
    </row>
    <row r="5887" spans="1:6" x14ac:dyDescent="0.3">
      <c r="A5887" s="1">
        <v>23645</v>
      </c>
      <c r="B5887" s="1">
        <v>241</v>
      </c>
      <c r="C5887" s="1">
        <f t="shared" si="91"/>
        <v>2.0000000000000002E-5</v>
      </c>
      <c r="D5887" s="1" t="s">
        <v>321</v>
      </c>
      <c r="E5887" s="4">
        <v>2187.8068277640896</v>
      </c>
      <c r="F5887" s="66">
        <f>Cat_Results[[#This Row],[TotalLossInOriginalCurrency]] / INDEX(Exchange_Rate[Exchange Rate], MATCH(Cat_Results[[#This Row],[Currency]], Exchange_Rate[Currency], 0))</f>
        <v>3427.6369561106003</v>
      </c>
    </row>
    <row r="5888" spans="1:6" x14ac:dyDescent="0.3">
      <c r="A5888" s="1">
        <v>23647</v>
      </c>
      <c r="B5888" s="1">
        <v>261</v>
      </c>
      <c r="C5888" s="1">
        <f t="shared" si="91"/>
        <v>2.0000000000000002E-5</v>
      </c>
      <c r="D5888" s="1" t="s">
        <v>321</v>
      </c>
      <c r="E5888" s="4">
        <v>4262.9022476716855</v>
      </c>
      <c r="F5888" s="66">
        <f>Cat_Results[[#This Row],[TotalLossInOriginalCurrency]] / INDEX(Exchange_Rate[Exchange Rate], MATCH(Cat_Results[[#This Row],[Currency]], Exchange_Rate[Currency], 0))</f>
        <v>6678.6889495812393</v>
      </c>
    </row>
    <row r="5889" spans="1:6" x14ac:dyDescent="0.3">
      <c r="A5889" s="1">
        <v>23654</v>
      </c>
      <c r="B5889" s="1">
        <v>237</v>
      </c>
      <c r="C5889" s="1">
        <f t="shared" si="91"/>
        <v>2.0000000000000002E-5</v>
      </c>
      <c r="D5889" s="1" t="s">
        <v>320</v>
      </c>
      <c r="E5889" s="4">
        <v>569396.41588586394</v>
      </c>
      <c r="F5889" s="66">
        <f>Cat_Results[[#This Row],[TotalLossInOriginalCurrency]] / INDEX(Exchange_Rate[Exchange Rate], MATCH(Cat_Results[[#This Row],[Currency]], Exchange_Rate[Currency], 0))</f>
        <v>569396.41588586394</v>
      </c>
    </row>
    <row r="5890" spans="1:6" x14ac:dyDescent="0.3">
      <c r="A5890" s="1">
        <v>23665</v>
      </c>
      <c r="B5890" s="1">
        <v>294</v>
      </c>
      <c r="C5890" s="1">
        <f t="shared" si="91"/>
        <v>2.0000000000000002E-5</v>
      </c>
      <c r="D5890" s="1" t="s">
        <v>320</v>
      </c>
      <c r="E5890" s="4">
        <v>173024.905156903</v>
      </c>
      <c r="F5890" s="66">
        <f>Cat_Results[[#This Row],[TotalLossInOriginalCurrency]] / INDEX(Exchange_Rate[Exchange Rate], MATCH(Cat_Results[[#This Row],[Currency]], Exchange_Rate[Currency], 0))</f>
        <v>173024.905156903</v>
      </c>
    </row>
    <row r="5891" spans="1:6" x14ac:dyDescent="0.3">
      <c r="A5891" s="1">
        <v>23677</v>
      </c>
      <c r="B5891" s="1">
        <v>249</v>
      </c>
      <c r="C5891" s="1">
        <f t="shared" si="91"/>
        <v>2.0000000000000002E-5</v>
      </c>
      <c r="D5891" s="1" t="s">
        <v>324</v>
      </c>
      <c r="E5891" s="4">
        <v>54365995.827754326</v>
      </c>
      <c r="F5891" s="66">
        <f>Cat_Results[[#This Row],[TotalLossInOriginalCurrency]] / INDEX(Exchange_Rate[Exchange Rate], MATCH(Cat_Results[[#This Row],[Currency]], Exchange_Rate[Currency], 0))</f>
        <v>54992835.735353597</v>
      </c>
    </row>
    <row r="5892" spans="1:6" x14ac:dyDescent="0.3">
      <c r="A5892" s="1">
        <v>23695</v>
      </c>
      <c r="B5892" s="1">
        <v>264</v>
      </c>
      <c r="C5892" s="1">
        <f t="shared" si="91"/>
        <v>2.0000000000000002E-5</v>
      </c>
      <c r="D5892" s="1" t="s">
        <v>322</v>
      </c>
      <c r="E5892" s="4">
        <v>465535.09043868963</v>
      </c>
      <c r="F5892" s="66">
        <f>Cat_Results[[#This Row],[TotalLossInOriginalCurrency]] / INDEX(Exchange_Rate[Exchange Rate], MATCH(Cat_Results[[#This Row],[Currency]], Exchange_Rate[Currency], 0))</f>
        <v>571816.76531250402</v>
      </c>
    </row>
    <row r="5893" spans="1:6" x14ac:dyDescent="0.3">
      <c r="A5893" s="1">
        <v>23698</v>
      </c>
      <c r="B5893" s="1">
        <v>215</v>
      </c>
      <c r="C5893" s="1">
        <f t="shared" si="91"/>
        <v>2.0000000000000002E-5</v>
      </c>
      <c r="D5893" s="1" t="s">
        <v>320</v>
      </c>
      <c r="E5893" s="4">
        <v>4.1832029819488499E-3</v>
      </c>
      <c r="F5893" s="66">
        <f>Cat_Results[[#This Row],[TotalLossInOriginalCurrency]] / INDEX(Exchange_Rate[Exchange Rate], MATCH(Cat_Results[[#This Row],[Currency]], Exchange_Rate[Currency], 0))</f>
        <v>4.1832029819488499E-3</v>
      </c>
    </row>
    <row r="5894" spans="1:6" x14ac:dyDescent="0.3">
      <c r="A5894" s="1">
        <v>23698</v>
      </c>
      <c r="B5894" s="1">
        <v>241</v>
      </c>
      <c r="C5894" s="1">
        <f t="shared" ref="C5894:C5957" si="92">1/50000</f>
        <v>2.0000000000000002E-5</v>
      </c>
      <c r="D5894" s="1" t="s">
        <v>322</v>
      </c>
      <c r="E5894" s="4">
        <v>8380576.0725815715</v>
      </c>
      <c r="F5894" s="66">
        <f>Cat_Results[[#This Row],[TotalLossInOriginalCurrency]] / INDEX(Exchange_Rate[Exchange Rate], MATCH(Cat_Results[[#This Row],[Currency]], Exchange_Rate[Currency], 0))</f>
        <v>10293861.837059701</v>
      </c>
    </row>
    <row r="5895" spans="1:6" x14ac:dyDescent="0.3">
      <c r="A5895" s="1">
        <v>23698</v>
      </c>
      <c r="B5895" s="1">
        <v>297</v>
      </c>
      <c r="C5895" s="1">
        <f t="shared" si="92"/>
        <v>2.0000000000000002E-5</v>
      </c>
      <c r="D5895" s="1" t="s">
        <v>320</v>
      </c>
      <c r="E5895" s="4">
        <v>10121012.581532899</v>
      </c>
      <c r="F5895" s="66">
        <f>Cat_Results[[#This Row],[TotalLossInOriginalCurrency]] / INDEX(Exchange_Rate[Exchange Rate], MATCH(Cat_Results[[#This Row],[Currency]], Exchange_Rate[Currency], 0))</f>
        <v>10121012.581532899</v>
      </c>
    </row>
    <row r="5896" spans="1:6" x14ac:dyDescent="0.3">
      <c r="A5896" s="1">
        <v>23702</v>
      </c>
      <c r="B5896" s="1">
        <v>221</v>
      </c>
      <c r="C5896" s="1">
        <f t="shared" si="92"/>
        <v>2.0000000000000002E-5</v>
      </c>
      <c r="D5896" s="1" t="s">
        <v>321</v>
      </c>
      <c r="E5896" s="4">
        <v>2.5000604625591664E-3</v>
      </c>
      <c r="F5896" s="66">
        <f>Cat_Results[[#This Row],[TotalLossInOriginalCurrency]] / INDEX(Exchange_Rate[Exchange Rate], MATCH(Cat_Results[[#This Row],[Currency]], Exchange_Rate[Currency], 0))</f>
        <v>3.91684472560883E-3</v>
      </c>
    </row>
    <row r="5897" spans="1:6" x14ac:dyDescent="0.3">
      <c r="A5897" s="1">
        <v>23707</v>
      </c>
      <c r="B5897" s="1">
        <v>260</v>
      </c>
      <c r="C5897" s="1">
        <f t="shared" si="92"/>
        <v>2.0000000000000002E-5</v>
      </c>
      <c r="D5897" s="1" t="s">
        <v>320</v>
      </c>
      <c r="E5897" s="4">
        <v>5.7183634713292104</v>
      </c>
      <c r="F5897" s="66">
        <f>Cat_Results[[#This Row],[TotalLossInOriginalCurrency]] / INDEX(Exchange_Rate[Exchange Rate], MATCH(Cat_Results[[#This Row],[Currency]], Exchange_Rate[Currency], 0))</f>
        <v>5.7183634713292104</v>
      </c>
    </row>
    <row r="5898" spans="1:6" x14ac:dyDescent="0.3">
      <c r="A5898" s="1">
        <v>23710</v>
      </c>
      <c r="B5898" s="1">
        <v>234</v>
      </c>
      <c r="C5898" s="1">
        <f t="shared" si="92"/>
        <v>2.0000000000000002E-5</v>
      </c>
      <c r="D5898" s="1" t="s">
        <v>321</v>
      </c>
      <c r="E5898" s="4">
        <v>5771163.1902421024</v>
      </c>
      <c r="F5898" s="66">
        <f>Cat_Results[[#This Row],[TotalLossInOriginalCurrency]] / INDEX(Exchange_Rate[Exchange Rate], MATCH(Cat_Results[[#This Row],[Currency]], Exchange_Rate[Currency], 0))</f>
        <v>9041681.3676531799</v>
      </c>
    </row>
    <row r="5899" spans="1:6" x14ac:dyDescent="0.3">
      <c r="A5899" s="1">
        <v>23723</v>
      </c>
      <c r="B5899" s="1">
        <v>263</v>
      </c>
      <c r="C5899" s="1">
        <f t="shared" si="92"/>
        <v>2.0000000000000002E-5</v>
      </c>
      <c r="D5899" s="1" t="s">
        <v>321</v>
      </c>
      <c r="E5899" s="4">
        <v>61.546986662739172</v>
      </c>
      <c r="F5899" s="66">
        <f>Cat_Results[[#This Row],[TotalLossInOriginalCurrency]] / INDEX(Exchange_Rate[Exchange Rate], MATCH(Cat_Results[[#This Row],[Currency]], Exchange_Rate[Currency], 0))</f>
        <v>96.425663977861404</v>
      </c>
    </row>
    <row r="5900" spans="1:6" x14ac:dyDescent="0.3">
      <c r="A5900" s="1">
        <v>23724</v>
      </c>
      <c r="B5900" s="1">
        <v>258</v>
      </c>
      <c r="C5900" s="1">
        <f t="shared" si="92"/>
        <v>2.0000000000000002E-5</v>
      </c>
      <c r="D5900" s="1" t="s">
        <v>320</v>
      </c>
      <c r="E5900" s="4">
        <v>192103.09857466299</v>
      </c>
      <c r="F5900" s="66">
        <f>Cat_Results[[#This Row],[TotalLossInOriginalCurrency]] / INDEX(Exchange_Rate[Exchange Rate], MATCH(Cat_Results[[#This Row],[Currency]], Exchange_Rate[Currency], 0))</f>
        <v>192103.09857466299</v>
      </c>
    </row>
    <row r="5901" spans="1:6" x14ac:dyDescent="0.3">
      <c r="A5901" s="1">
        <v>23725</v>
      </c>
      <c r="B5901" s="1">
        <v>262</v>
      </c>
      <c r="C5901" s="1">
        <f t="shared" si="92"/>
        <v>2.0000000000000002E-5</v>
      </c>
      <c r="D5901" s="1" t="s">
        <v>320</v>
      </c>
      <c r="E5901" s="4">
        <v>67929.288838693305</v>
      </c>
      <c r="F5901" s="66">
        <f>Cat_Results[[#This Row],[TotalLossInOriginalCurrency]] / INDEX(Exchange_Rate[Exchange Rate], MATCH(Cat_Results[[#This Row],[Currency]], Exchange_Rate[Currency], 0))</f>
        <v>67929.288838693305</v>
      </c>
    </row>
    <row r="5902" spans="1:6" x14ac:dyDescent="0.3">
      <c r="A5902" s="1">
        <v>23725</v>
      </c>
      <c r="B5902" s="1">
        <v>199</v>
      </c>
      <c r="C5902" s="1">
        <f t="shared" si="92"/>
        <v>2.0000000000000002E-5</v>
      </c>
      <c r="D5902" s="1" t="s">
        <v>321</v>
      </c>
      <c r="E5902" s="4">
        <v>8656.1003401038506</v>
      </c>
      <c r="F5902" s="66">
        <f>Cat_Results[[#This Row],[TotalLossInOriginalCurrency]] / INDEX(Exchange_Rate[Exchange Rate], MATCH(Cat_Results[[#This Row],[Currency]], Exchange_Rate[Currency], 0))</f>
        <v>13561.5123990923</v>
      </c>
    </row>
    <row r="5903" spans="1:6" x14ac:dyDescent="0.3">
      <c r="A5903" s="1">
        <v>23731</v>
      </c>
      <c r="B5903" s="1">
        <v>220</v>
      </c>
      <c r="C5903" s="1">
        <f t="shared" si="92"/>
        <v>2.0000000000000002E-5</v>
      </c>
      <c r="D5903" s="1" t="s">
        <v>321</v>
      </c>
      <c r="E5903" s="4">
        <v>16990.241281931441</v>
      </c>
      <c r="F5903" s="66">
        <f>Cat_Results[[#This Row],[TotalLossInOriginalCurrency]] / INDEX(Exchange_Rate[Exchange Rate], MATCH(Cat_Results[[#This Row],[Currency]], Exchange_Rate[Currency], 0))</f>
        <v>26618.611009044605</v>
      </c>
    </row>
    <row r="5904" spans="1:6" x14ac:dyDescent="0.3">
      <c r="A5904" s="1">
        <v>23744</v>
      </c>
      <c r="B5904" s="1">
        <v>300</v>
      </c>
      <c r="C5904" s="1">
        <f t="shared" si="92"/>
        <v>2.0000000000000002E-5</v>
      </c>
      <c r="D5904" s="1" t="s">
        <v>323</v>
      </c>
      <c r="E5904" s="4">
        <v>6.3531164735611559E-2</v>
      </c>
      <c r="F5904" s="66">
        <f>Cat_Results[[#This Row],[TotalLossInOriginalCurrency]] / INDEX(Exchange_Rate[Exchange Rate], MATCH(Cat_Results[[#This Row],[Currency]], Exchange_Rate[Currency], 0))</f>
        <v>8.0093741416931196E-4</v>
      </c>
    </row>
    <row r="5905" spans="1:6" x14ac:dyDescent="0.3">
      <c r="A5905" s="1">
        <v>23747</v>
      </c>
      <c r="B5905" s="1">
        <v>271</v>
      </c>
      <c r="C5905" s="1">
        <f t="shared" si="92"/>
        <v>2.0000000000000002E-5</v>
      </c>
      <c r="D5905" s="1" t="s">
        <v>321</v>
      </c>
      <c r="E5905" s="4">
        <v>2.4467503147870308E-3</v>
      </c>
      <c r="F5905" s="66">
        <f>Cat_Results[[#This Row],[TotalLossInOriginalCurrency]] / INDEX(Exchange_Rate[Exchange Rate], MATCH(Cat_Results[[#This Row],[Currency]], Exchange_Rate[Currency], 0))</f>
        <v>3.8333237171173104E-3</v>
      </c>
    </row>
    <row r="5906" spans="1:6" x14ac:dyDescent="0.3">
      <c r="A5906" s="1">
        <v>23749</v>
      </c>
      <c r="B5906" s="1">
        <v>235</v>
      </c>
      <c r="C5906" s="1">
        <f t="shared" si="92"/>
        <v>2.0000000000000002E-5</v>
      </c>
      <c r="D5906" s="1" t="s">
        <v>320</v>
      </c>
      <c r="E5906" s="4">
        <v>4600.0586089119297</v>
      </c>
      <c r="F5906" s="66">
        <f>Cat_Results[[#This Row],[TotalLossInOriginalCurrency]] / INDEX(Exchange_Rate[Exchange Rate], MATCH(Cat_Results[[#This Row],[Currency]], Exchange_Rate[Currency], 0))</f>
        <v>4600.0586089119297</v>
      </c>
    </row>
    <row r="5907" spans="1:6" x14ac:dyDescent="0.3">
      <c r="A5907" s="1">
        <v>23755</v>
      </c>
      <c r="B5907" s="1">
        <v>261</v>
      </c>
      <c r="C5907" s="1">
        <f t="shared" si="92"/>
        <v>2.0000000000000002E-5</v>
      </c>
      <c r="D5907" s="1" t="s">
        <v>321</v>
      </c>
      <c r="E5907" s="4">
        <v>657.20212123069643</v>
      </c>
      <c r="F5907" s="66">
        <f>Cat_Results[[#This Row],[TotalLossInOriginalCurrency]] / INDEX(Exchange_Rate[Exchange Rate], MATCH(Cat_Results[[#This Row],[Currency]], Exchange_Rate[Currency], 0))</f>
        <v>1029.6385630475399</v>
      </c>
    </row>
    <row r="5908" spans="1:6" x14ac:dyDescent="0.3">
      <c r="A5908" s="1">
        <v>23756</v>
      </c>
      <c r="B5908" s="1">
        <v>257</v>
      </c>
      <c r="C5908" s="1">
        <f t="shared" si="92"/>
        <v>2.0000000000000002E-5</v>
      </c>
      <c r="D5908" s="1" t="s">
        <v>321</v>
      </c>
      <c r="E5908" s="4">
        <v>0.628615150869961</v>
      </c>
      <c r="F5908" s="66">
        <f>Cat_Results[[#This Row],[TotalLossInOriginalCurrency]] / INDEX(Exchange_Rate[Exchange Rate], MATCH(Cat_Results[[#This Row],[Currency]], Exchange_Rate[Currency], 0))</f>
        <v>0.98485135659575496</v>
      </c>
    </row>
    <row r="5909" spans="1:6" x14ac:dyDescent="0.3">
      <c r="A5909" s="1">
        <v>23762</v>
      </c>
      <c r="B5909" s="1">
        <v>283</v>
      </c>
      <c r="C5909" s="1">
        <f t="shared" si="92"/>
        <v>2.0000000000000002E-5</v>
      </c>
      <c r="D5909" s="1" t="s">
        <v>323</v>
      </c>
      <c r="E5909" s="4">
        <v>761.19858393261723</v>
      </c>
      <c r="F5909" s="66">
        <f>Cat_Results[[#This Row],[TotalLossInOriginalCurrency]] / INDEX(Exchange_Rate[Exchange Rate], MATCH(Cat_Results[[#This Row],[Currency]], Exchange_Rate[Currency], 0))</f>
        <v>9.5964307914315405</v>
      </c>
    </row>
    <row r="5910" spans="1:6" x14ac:dyDescent="0.3">
      <c r="A5910" s="1">
        <v>23762</v>
      </c>
      <c r="B5910" s="1">
        <v>236</v>
      </c>
      <c r="C5910" s="1">
        <f t="shared" si="92"/>
        <v>2.0000000000000002E-5</v>
      </c>
      <c r="D5910" s="1" t="s">
        <v>320</v>
      </c>
      <c r="E5910" s="4">
        <v>1178748.5051808101</v>
      </c>
      <c r="F5910" s="66">
        <f>Cat_Results[[#This Row],[TotalLossInOriginalCurrency]] / INDEX(Exchange_Rate[Exchange Rate], MATCH(Cat_Results[[#This Row],[Currency]], Exchange_Rate[Currency], 0))</f>
        <v>1178748.5051808101</v>
      </c>
    </row>
    <row r="5911" spans="1:6" x14ac:dyDescent="0.3">
      <c r="A5911" s="1">
        <v>23765</v>
      </c>
      <c r="B5911" s="1">
        <v>300</v>
      </c>
      <c r="C5911" s="1">
        <f t="shared" si="92"/>
        <v>2.0000000000000002E-5</v>
      </c>
      <c r="D5911" s="1" t="s">
        <v>320</v>
      </c>
      <c r="E5911" s="4">
        <v>4.9136579036712603E-3</v>
      </c>
      <c r="F5911" s="66">
        <f>Cat_Results[[#This Row],[TotalLossInOriginalCurrency]] / INDEX(Exchange_Rate[Exchange Rate], MATCH(Cat_Results[[#This Row],[Currency]], Exchange_Rate[Currency], 0))</f>
        <v>4.9136579036712603E-3</v>
      </c>
    </row>
    <row r="5912" spans="1:6" x14ac:dyDescent="0.3">
      <c r="A5912" s="1">
        <v>23767</v>
      </c>
      <c r="B5912" s="1">
        <v>221</v>
      </c>
      <c r="C5912" s="1">
        <f t="shared" si="92"/>
        <v>2.0000000000000002E-5</v>
      </c>
      <c r="D5912" s="1" t="s">
        <v>321</v>
      </c>
      <c r="E5912" s="4">
        <v>773886.84552721702</v>
      </c>
      <c r="F5912" s="66">
        <f>Cat_Results[[#This Row],[TotalLossInOriginalCurrency]] / INDEX(Exchange_Rate[Exchange Rate], MATCH(Cat_Results[[#This Row],[Currency]], Exchange_Rate[Currency], 0))</f>
        <v>1212448.52055237</v>
      </c>
    </row>
    <row r="5913" spans="1:6" x14ac:dyDescent="0.3">
      <c r="A5913" s="1">
        <v>23769</v>
      </c>
      <c r="B5913" s="1">
        <v>239</v>
      </c>
      <c r="C5913" s="1">
        <f t="shared" si="92"/>
        <v>2.0000000000000002E-5</v>
      </c>
      <c r="D5913" s="1" t="s">
        <v>322</v>
      </c>
      <c r="E5913" s="4">
        <v>2812875.9686632911</v>
      </c>
      <c r="F5913" s="66">
        <f>Cat_Results[[#This Row],[TotalLossInOriginalCurrency]] / INDEX(Exchange_Rate[Exchange Rate], MATCH(Cat_Results[[#This Row],[Currency]], Exchange_Rate[Currency], 0))</f>
        <v>3455055.6352489404</v>
      </c>
    </row>
    <row r="5914" spans="1:6" x14ac:dyDescent="0.3">
      <c r="A5914" s="1">
        <v>23770</v>
      </c>
      <c r="B5914" s="1">
        <v>266</v>
      </c>
      <c r="C5914" s="1">
        <f t="shared" si="92"/>
        <v>2.0000000000000002E-5</v>
      </c>
      <c r="D5914" s="1" t="s">
        <v>320</v>
      </c>
      <c r="E5914" s="4">
        <v>1339389.4860030799</v>
      </c>
      <c r="F5914" s="66">
        <f>Cat_Results[[#This Row],[TotalLossInOriginalCurrency]] / INDEX(Exchange_Rate[Exchange Rate], MATCH(Cat_Results[[#This Row],[Currency]], Exchange_Rate[Currency], 0))</f>
        <v>1339389.4860030799</v>
      </c>
    </row>
    <row r="5915" spans="1:6" x14ac:dyDescent="0.3">
      <c r="A5915" s="1">
        <v>23776</v>
      </c>
      <c r="B5915" s="1">
        <v>259</v>
      </c>
      <c r="C5915" s="1">
        <f t="shared" si="92"/>
        <v>2.0000000000000002E-5</v>
      </c>
      <c r="D5915" s="1" t="s">
        <v>321</v>
      </c>
      <c r="E5915" s="4">
        <v>5.0749952892216607E-2</v>
      </c>
      <c r="F5915" s="66">
        <f>Cat_Results[[#This Row],[TotalLossInOriginalCurrency]] / INDEX(Exchange_Rate[Exchange Rate], MATCH(Cat_Results[[#This Row],[Currency]], Exchange_Rate[Currency], 0))</f>
        <v>7.95099511742592E-2</v>
      </c>
    </row>
    <row r="5916" spans="1:6" x14ac:dyDescent="0.3">
      <c r="A5916" s="1">
        <v>23777</v>
      </c>
      <c r="B5916" s="1">
        <v>313</v>
      </c>
      <c r="C5916" s="1">
        <f t="shared" si="92"/>
        <v>2.0000000000000002E-5</v>
      </c>
      <c r="D5916" s="1" t="s">
        <v>320</v>
      </c>
      <c r="E5916" s="4">
        <v>6.0775130987167402E-3</v>
      </c>
      <c r="F5916" s="66">
        <f>Cat_Results[[#This Row],[TotalLossInOriginalCurrency]] / INDEX(Exchange_Rate[Exchange Rate], MATCH(Cat_Results[[#This Row],[Currency]], Exchange_Rate[Currency], 0))</f>
        <v>6.0775130987167402E-3</v>
      </c>
    </row>
    <row r="5917" spans="1:6" x14ac:dyDescent="0.3">
      <c r="A5917" s="1">
        <v>23777</v>
      </c>
      <c r="B5917" s="1">
        <v>232</v>
      </c>
      <c r="C5917" s="1">
        <f t="shared" si="92"/>
        <v>2.0000000000000002E-5</v>
      </c>
      <c r="D5917" s="1" t="s">
        <v>320</v>
      </c>
      <c r="E5917" s="4">
        <v>53800.860327147398</v>
      </c>
      <c r="F5917" s="66">
        <f>Cat_Results[[#This Row],[TotalLossInOriginalCurrency]] / INDEX(Exchange_Rate[Exchange Rate], MATCH(Cat_Results[[#This Row],[Currency]], Exchange_Rate[Currency], 0))</f>
        <v>53800.860327147398</v>
      </c>
    </row>
    <row r="5918" spans="1:6" x14ac:dyDescent="0.3">
      <c r="A5918" s="1">
        <v>23779</v>
      </c>
      <c r="B5918" s="1">
        <v>204</v>
      </c>
      <c r="C5918" s="1">
        <f t="shared" si="92"/>
        <v>2.0000000000000002E-5</v>
      </c>
      <c r="D5918" s="1" t="s">
        <v>320</v>
      </c>
      <c r="E5918" s="4">
        <v>106072.082542181</v>
      </c>
      <c r="F5918" s="66">
        <f>Cat_Results[[#This Row],[TotalLossInOriginalCurrency]] / INDEX(Exchange_Rate[Exchange Rate], MATCH(Cat_Results[[#This Row],[Currency]], Exchange_Rate[Currency], 0))</f>
        <v>106072.082542181</v>
      </c>
    </row>
    <row r="5919" spans="1:6" x14ac:dyDescent="0.3">
      <c r="A5919" s="1">
        <v>23787</v>
      </c>
      <c r="B5919" s="1">
        <v>263</v>
      </c>
      <c r="C5919" s="1">
        <f t="shared" si="92"/>
        <v>2.0000000000000002E-5</v>
      </c>
      <c r="D5919" s="1" t="s">
        <v>321</v>
      </c>
      <c r="E5919" s="4">
        <v>20783819.797560439</v>
      </c>
      <c r="F5919" s="66">
        <f>Cat_Results[[#This Row],[TotalLossInOriginalCurrency]] / INDEX(Exchange_Rate[Exchange Rate], MATCH(Cat_Results[[#This Row],[Currency]], Exchange_Rate[Currency], 0))</f>
        <v>32562010.467837799</v>
      </c>
    </row>
    <row r="5920" spans="1:6" x14ac:dyDescent="0.3">
      <c r="A5920" s="1">
        <v>23787</v>
      </c>
      <c r="B5920" s="1">
        <v>205</v>
      </c>
      <c r="C5920" s="1">
        <f t="shared" si="92"/>
        <v>2.0000000000000002E-5</v>
      </c>
      <c r="D5920" s="1" t="s">
        <v>320</v>
      </c>
      <c r="E5920" s="4">
        <v>7740.5228679254697</v>
      </c>
      <c r="F5920" s="66">
        <f>Cat_Results[[#This Row],[TotalLossInOriginalCurrency]] / INDEX(Exchange_Rate[Exchange Rate], MATCH(Cat_Results[[#This Row],[Currency]], Exchange_Rate[Currency], 0))</f>
        <v>7740.5228679254697</v>
      </c>
    </row>
    <row r="5921" spans="1:6" x14ac:dyDescent="0.3">
      <c r="A5921" s="1">
        <v>23789</v>
      </c>
      <c r="B5921" s="1">
        <v>324</v>
      </c>
      <c r="C5921" s="1">
        <f t="shared" si="92"/>
        <v>2.0000000000000002E-5</v>
      </c>
      <c r="D5921" s="1" t="s">
        <v>320</v>
      </c>
      <c r="E5921" s="4">
        <v>6.0775130987167402E-3</v>
      </c>
      <c r="F5921" s="66">
        <f>Cat_Results[[#This Row],[TotalLossInOriginalCurrency]] / INDEX(Exchange_Rate[Exchange Rate], MATCH(Cat_Results[[#This Row],[Currency]], Exchange_Rate[Currency], 0))</f>
        <v>6.0775130987167402E-3</v>
      </c>
    </row>
    <row r="5922" spans="1:6" x14ac:dyDescent="0.3">
      <c r="A5922" s="1">
        <v>23789</v>
      </c>
      <c r="B5922" s="1">
        <v>268</v>
      </c>
      <c r="C5922" s="1">
        <f t="shared" si="92"/>
        <v>2.0000000000000002E-5</v>
      </c>
      <c r="D5922" s="1" t="s">
        <v>321</v>
      </c>
      <c r="E5922" s="4">
        <v>2.351975001451816E-2</v>
      </c>
      <c r="F5922" s="66">
        <f>Cat_Results[[#This Row],[TotalLossInOriginalCurrency]] / INDEX(Exchange_Rate[Exchange Rate], MATCH(Cat_Results[[#This Row],[Currency]], Exchange_Rate[Currency], 0))</f>
        <v>3.6848392337560702E-2</v>
      </c>
    </row>
    <row r="5923" spans="1:6" x14ac:dyDescent="0.3">
      <c r="A5923" s="1">
        <v>23796</v>
      </c>
      <c r="B5923" s="1">
        <v>238</v>
      </c>
      <c r="C5923" s="1">
        <f t="shared" si="92"/>
        <v>2.0000000000000002E-5</v>
      </c>
      <c r="D5923" s="1" t="s">
        <v>320</v>
      </c>
      <c r="E5923" s="4">
        <v>7.1618705987930298E-4</v>
      </c>
      <c r="F5923" s="66">
        <f>Cat_Results[[#This Row],[TotalLossInOriginalCurrency]] / INDEX(Exchange_Rate[Exchange Rate], MATCH(Cat_Results[[#This Row],[Currency]], Exchange_Rate[Currency], 0))</f>
        <v>7.1618705987930298E-4</v>
      </c>
    </row>
    <row r="5924" spans="1:6" x14ac:dyDescent="0.3">
      <c r="A5924" s="1">
        <v>23803</v>
      </c>
      <c r="B5924" s="1">
        <v>284</v>
      </c>
      <c r="C5924" s="1">
        <f t="shared" si="92"/>
        <v>2.0000000000000002E-5</v>
      </c>
      <c r="D5924" s="1" t="s">
        <v>320</v>
      </c>
      <c r="E5924" s="4">
        <v>1.2597344815731E-2</v>
      </c>
      <c r="F5924" s="66">
        <f>Cat_Results[[#This Row],[TotalLossInOriginalCurrency]] / INDEX(Exchange_Rate[Exchange Rate], MATCH(Cat_Results[[#This Row],[Currency]], Exchange_Rate[Currency], 0))</f>
        <v>1.2597344815731E-2</v>
      </c>
    </row>
    <row r="5925" spans="1:6" x14ac:dyDescent="0.3">
      <c r="A5925" s="1">
        <v>23811</v>
      </c>
      <c r="B5925" s="1">
        <v>195</v>
      </c>
      <c r="C5925" s="1">
        <f t="shared" si="92"/>
        <v>2.0000000000000002E-5</v>
      </c>
      <c r="D5925" s="1" t="s">
        <v>321</v>
      </c>
      <c r="E5925" s="4">
        <v>1.0890297805368921E-3</v>
      </c>
      <c r="F5925" s="66">
        <f>Cat_Results[[#This Row],[TotalLossInOriginalCurrency]] / INDEX(Exchange_Rate[Exchange Rate], MATCH(Cat_Results[[#This Row],[Currency]], Exchange_Rate[Currency], 0))</f>
        <v>1.7061829566955599E-3</v>
      </c>
    </row>
    <row r="5926" spans="1:6" x14ac:dyDescent="0.3">
      <c r="A5926" s="1">
        <v>23814</v>
      </c>
      <c r="B5926" s="1">
        <v>247</v>
      </c>
      <c r="C5926" s="1">
        <f t="shared" si="92"/>
        <v>2.0000000000000002E-5</v>
      </c>
      <c r="D5926" s="1" t="s">
        <v>321</v>
      </c>
      <c r="E5926" s="4">
        <v>2890.0372838407479</v>
      </c>
      <c r="F5926" s="66">
        <f>Cat_Results[[#This Row],[TotalLossInOriginalCurrency]] / INDEX(Exchange_Rate[Exchange Rate], MATCH(Cat_Results[[#This Row],[Currency]], Exchange_Rate[Currency], 0))</f>
        <v>4527.8214113418098</v>
      </c>
    </row>
    <row r="5927" spans="1:6" x14ac:dyDescent="0.3">
      <c r="A5927" s="1">
        <v>23817</v>
      </c>
      <c r="B5927" s="1">
        <v>233</v>
      </c>
      <c r="C5927" s="1">
        <f t="shared" si="92"/>
        <v>2.0000000000000002E-5</v>
      </c>
      <c r="D5927" s="1" t="s">
        <v>324</v>
      </c>
      <c r="E5927" s="4">
        <v>2.0875001709361354E-3</v>
      </c>
      <c r="F5927" s="66">
        <f>Cat_Results[[#This Row],[TotalLossInOriginalCurrency]] / INDEX(Exchange_Rate[Exchange Rate], MATCH(Cat_Results[[#This Row],[Currency]], Exchange_Rate[Currency], 0))</f>
        <v>2.11156904697418E-3</v>
      </c>
    </row>
    <row r="5928" spans="1:6" x14ac:dyDescent="0.3">
      <c r="A5928" s="1">
        <v>23817</v>
      </c>
      <c r="B5928" s="1">
        <v>233</v>
      </c>
      <c r="C5928" s="1">
        <f t="shared" si="92"/>
        <v>2.0000000000000002E-5</v>
      </c>
      <c r="D5928" s="1" t="s">
        <v>321</v>
      </c>
      <c r="E5928" s="4">
        <v>1.2564345823950798E-2</v>
      </c>
      <c r="F5928" s="66">
        <f>Cat_Results[[#This Row],[TotalLossInOriginalCurrency]] / INDEX(Exchange_Rate[Exchange Rate], MATCH(Cat_Results[[#This Row],[Currency]], Exchange_Rate[Currency], 0))</f>
        <v>1.9684560596942902E-2</v>
      </c>
    </row>
    <row r="5929" spans="1:6" x14ac:dyDescent="0.3">
      <c r="A5929" s="1">
        <v>23829</v>
      </c>
      <c r="B5929" s="1">
        <v>245</v>
      </c>
      <c r="C5929" s="1">
        <f t="shared" si="92"/>
        <v>2.0000000000000002E-5</v>
      </c>
      <c r="D5929" s="1" t="s">
        <v>323</v>
      </c>
      <c r="E5929" s="4">
        <v>16611881.777306505</v>
      </c>
      <c r="F5929" s="66">
        <f>Cat_Results[[#This Row],[TotalLossInOriginalCurrency]] / INDEX(Exchange_Rate[Exchange Rate], MATCH(Cat_Results[[#This Row],[Currency]], Exchange_Rate[Currency], 0))</f>
        <v>209425.998886877</v>
      </c>
    </row>
    <row r="5930" spans="1:6" x14ac:dyDescent="0.3">
      <c r="A5930" s="1">
        <v>23833</v>
      </c>
      <c r="B5930" s="1">
        <v>224</v>
      </c>
      <c r="C5930" s="1">
        <f t="shared" si="92"/>
        <v>2.0000000000000002E-5</v>
      </c>
      <c r="D5930" s="1" t="s">
        <v>321</v>
      </c>
      <c r="E5930" s="4">
        <v>4149.8697966131504</v>
      </c>
      <c r="F5930" s="66">
        <f>Cat_Results[[#This Row],[TotalLossInOriginalCurrency]] / INDEX(Exchange_Rate[Exchange Rate], MATCH(Cat_Results[[#This Row],[Currency]], Exchange_Rate[Currency], 0))</f>
        <v>6501.6010085567796</v>
      </c>
    </row>
    <row r="5931" spans="1:6" x14ac:dyDescent="0.3">
      <c r="A5931" s="1">
        <v>23837</v>
      </c>
      <c r="B5931" s="1">
        <v>239</v>
      </c>
      <c r="C5931" s="1">
        <f t="shared" si="92"/>
        <v>2.0000000000000002E-5</v>
      </c>
      <c r="D5931" s="1" t="s">
        <v>321</v>
      </c>
      <c r="E5931" s="4">
        <v>133.68858684800981</v>
      </c>
      <c r="F5931" s="66">
        <f>Cat_Results[[#This Row],[TotalLossInOriginalCurrency]] / INDEX(Exchange_Rate[Exchange Rate], MATCH(Cat_Results[[#This Row],[Currency]], Exchange_Rate[Currency], 0))</f>
        <v>209.449908956885</v>
      </c>
    </row>
    <row r="5932" spans="1:6" x14ac:dyDescent="0.3">
      <c r="A5932" s="1">
        <v>23837</v>
      </c>
      <c r="B5932" s="1">
        <v>240</v>
      </c>
      <c r="C5932" s="1">
        <f t="shared" si="92"/>
        <v>2.0000000000000002E-5</v>
      </c>
      <c r="D5932" s="1" t="s">
        <v>321</v>
      </c>
      <c r="E5932" s="4">
        <v>9.8506262903986563</v>
      </c>
      <c r="F5932" s="66">
        <f>Cat_Results[[#This Row],[TotalLossInOriginalCurrency]] / INDEX(Exchange_Rate[Exchange Rate], MATCH(Cat_Results[[#This Row],[Currency]], Exchange_Rate[Currency], 0))</f>
        <v>15.4329762049019</v>
      </c>
    </row>
    <row r="5933" spans="1:6" x14ac:dyDescent="0.3">
      <c r="A5933" s="1">
        <v>23841</v>
      </c>
      <c r="B5933" s="1">
        <v>231</v>
      </c>
      <c r="C5933" s="1">
        <f t="shared" si="92"/>
        <v>2.0000000000000002E-5</v>
      </c>
      <c r="D5933" s="1" t="s">
        <v>320</v>
      </c>
      <c r="E5933" s="4">
        <v>30991.9943121262</v>
      </c>
      <c r="F5933" s="66">
        <f>Cat_Results[[#This Row],[TotalLossInOriginalCurrency]] / INDEX(Exchange_Rate[Exchange Rate], MATCH(Cat_Results[[#This Row],[Currency]], Exchange_Rate[Currency], 0))</f>
        <v>30991.9943121262</v>
      </c>
    </row>
    <row r="5934" spans="1:6" x14ac:dyDescent="0.3">
      <c r="A5934" s="1">
        <v>23848</v>
      </c>
      <c r="B5934" s="1">
        <v>221</v>
      </c>
      <c r="C5934" s="1">
        <f t="shared" si="92"/>
        <v>2.0000000000000002E-5</v>
      </c>
      <c r="D5934" s="1" t="s">
        <v>320</v>
      </c>
      <c r="E5934" s="4">
        <v>550900.07630301395</v>
      </c>
      <c r="F5934" s="66">
        <f>Cat_Results[[#This Row],[TotalLossInOriginalCurrency]] / INDEX(Exchange_Rate[Exchange Rate], MATCH(Cat_Results[[#This Row],[Currency]], Exchange_Rate[Currency], 0))</f>
        <v>550900.07630301395</v>
      </c>
    </row>
    <row r="5935" spans="1:6" x14ac:dyDescent="0.3">
      <c r="A5935" s="1">
        <v>23853</v>
      </c>
      <c r="B5935" s="1">
        <v>300</v>
      </c>
      <c r="C5935" s="1">
        <f t="shared" si="92"/>
        <v>2.0000000000000002E-5</v>
      </c>
      <c r="D5935" s="1" t="s">
        <v>322</v>
      </c>
      <c r="E5935" s="4">
        <v>9.3604626755678828E-3</v>
      </c>
      <c r="F5935" s="66">
        <f>Cat_Results[[#This Row],[TotalLossInOriginalCurrency]] / INDEX(Exchange_Rate[Exchange Rate], MATCH(Cat_Results[[#This Row],[Currency]], Exchange_Rate[Currency], 0))</f>
        <v>1.14974565804005E-2</v>
      </c>
    </row>
    <row r="5936" spans="1:6" x14ac:dyDescent="0.3">
      <c r="A5936" s="1">
        <v>23853</v>
      </c>
      <c r="B5936" s="1">
        <v>270</v>
      </c>
      <c r="C5936" s="1">
        <f t="shared" si="92"/>
        <v>2.0000000000000002E-5</v>
      </c>
      <c r="D5936" s="1" t="s">
        <v>320</v>
      </c>
      <c r="E5936" s="4">
        <v>102012.42130462801</v>
      </c>
      <c r="F5936" s="66">
        <f>Cat_Results[[#This Row],[TotalLossInOriginalCurrency]] / INDEX(Exchange_Rate[Exchange Rate], MATCH(Cat_Results[[#This Row],[Currency]], Exchange_Rate[Currency], 0))</f>
        <v>102012.42130462801</v>
      </c>
    </row>
    <row r="5937" spans="1:6" x14ac:dyDescent="0.3">
      <c r="A5937" s="1">
        <v>23856</v>
      </c>
      <c r="B5937" s="1">
        <v>262</v>
      </c>
      <c r="C5937" s="1">
        <f t="shared" si="92"/>
        <v>2.0000000000000002E-5</v>
      </c>
      <c r="D5937" s="1" t="s">
        <v>320</v>
      </c>
      <c r="E5937" s="4">
        <v>542351.08181322506</v>
      </c>
      <c r="F5937" s="66">
        <f>Cat_Results[[#This Row],[TotalLossInOriginalCurrency]] / INDEX(Exchange_Rate[Exchange Rate], MATCH(Cat_Results[[#This Row],[Currency]], Exchange_Rate[Currency], 0))</f>
        <v>542351.08181322506</v>
      </c>
    </row>
    <row r="5938" spans="1:6" x14ac:dyDescent="0.3">
      <c r="A5938" s="1">
        <v>23858</v>
      </c>
      <c r="B5938" s="1">
        <v>190</v>
      </c>
      <c r="C5938" s="1">
        <f t="shared" si="92"/>
        <v>2.0000000000000002E-5</v>
      </c>
      <c r="D5938" s="1" t="s">
        <v>321</v>
      </c>
      <c r="E5938" s="4">
        <v>0.60425015184173358</v>
      </c>
      <c r="F5938" s="66">
        <f>Cat_Results[[#This Row],[TotalLossInOriginalCurrency]] / INDEX(Exchange_Rate[Exchange Rate], MATCH(Cat_Results[[#This Row],[Currency]], Exchange_Rate[Currency], 0))</f>
        <v>0.946678712628782</v>
      </c>
    </row>
    <row r="5939" spans="1:6" x14ac:dyDescent="0.3">
      <c r="A5939" s="1">
        <v>23864</v>
      </c>
      <c r="B5939" s="1">
        <v>304</v>
      </c>
      <c r="C5939" s="1">
        <f t="shared" si="92"/>
        <v>2.0000000000000002E-5</v>
      </c>
      <c r="D5939" s="1" t="s">
        <v>321</v>
      </c>
      <c r="E5939" s="4">
        <v>2.4235668205507127E-3</v>
      </c>
      <c r="F5939" s="66">
        <f>Cat_Results[[#This Row],[TotalLossInOriginalCurrency]] / INDEX(Exchange_Rate[Exchange Rate], MATCH(Cat_Results[[#This Row],[Currency]], Exchange_Rate[Currency], 0))</f>
        <v>3.7970021367073098E-3</v>
      </c>
    </row>
    <row r="5940" spans="1:6" x14ac:dyDescent="0.3">
      <c r="A5940" s="1">
        <v>23869</v>
      </c>
      <c r="B5940" s="1">
        <v>254</v>
      </c>
      <c r="C5940" s="1">
        <f t="shared" si="92"/>
        <v>2.0000000000000002E-5</v>
      </c>
      <c r="D5940" s="1" t="s">
        <v>321</v>
      </c>
      <c r="E5940" s="4">
        <v>8.2563437468664673E-3</v>
      </c>
      <c r="F5940" s="66">
        <f>Cat_Results[[#This Row],[TotalLossInOriginalCurrency]] / INDEX(Exchange_Rate[Exchange Rate], MATCH(Cat_Results[[#This Row],[Currency]], Exchange_Rate[Currency], 0))</f>
        <v>1.2935213744640401E-2</v>
      </c>
    </row>
    <row r="5941" spans="1:6" x14ac:dyDescent="0.3">
      <c r="A5941" s="1">
        <v>23871</v>
      </c>
      <c r="B5941" s="1">
        <v>230</v>
      </c>
      <c r="C5941" s="1">
        <f t="shared" si="92"/>
        <v>2.0000000000000002E-5</v>
      </c>
      <c r="D5941" s="1" t="s">
        <v>321</v>
      </c>
      <c r="E5941" s="4">
        <v>84204.503836990843</v>
      </c>
      <c r="F5941" s="66">
        <f>Cat_Results[[#This Row],[TotalLossInOriginalCurrency]] / INDEX(Exchange_Rate[Exchange Rate], MATCH(Cat_Results[[#This Row],[Currency]], Exchange_Rate[Currency], 0))</f>
        <v>131923.19612494999</v>
      </c>
    </row>
    <row r="5942" spans="1:6" x14ac:dyDescent="0.3">
      <c r="A5942" s="1">
        <v>23874</v>
      </c>
      <c r="B5942" s="1">
        <v>260</v>
      </c>
      <c r="C5942" s="1">
        <f t="shared" si="92"/>
        <v>2.0000000000000002E-5</v>
      </c>
      <c r="D5942" s="1" t="s">
        <v>320</v>
      </c>
      <c r="E5942" s="4">
        <v>1648696.50912551</v>
      </c>
      <c r="F5942" s="66">
        <f>Cat_Results[[#This Row],[TotalLossInOriginalCurrency]] / INDEX(Exchange_Rate[Exchange Rate], MATCH(Cat_Results[[#This Row],[Currency]], Exchange_Rate[Currency], 0))</f>
        <v>1648696.50912551</v>
      </c>
    </row>
    <row r="5943" spans="1:6" x14ac:dyDescent="0.3">
      <c r="A5943" s="1">
        <v>23875</v>
      </c>
      <c r="B5943" s="1">
        <v>244</v>
      </c>
      <c r="C5943" s="1">
        <f t="shared" si="92"/>
        <v>2.0000000000000002E-5</v>
      </c>
      <c r="D5943" s="1" t="s">
        <v>322</v>
      </c>
      <c r="E5943" s="4">
        <v>12116639.641241981</v>
      </c>
      <c r="F5943" s="66">
        <f>Cat_Results[[#This Row],[TotalLossInOriginalCurrency]] / INDEX(Exchange_Rate[Exchange Rate], MATCH(Cat_Results[[#This Row],[Currency]], Exchange_Rate[Currency], 0))</f>
        <v>14882868.828606</v>
      </c>
    </row>
    <row r="5944" spans="1:6" x14ac:dyDescent="0.3">
      <c r="A5944" s="1">
        <v>23883</v>
      </c>
      <c r="B5944" s="1">
        <v>241</v>
      </c>
      <c r="C5944" s="1">
        <f t="shared" si="92"/>
        <v>2.0000000000000002E-5</v>
      </c>
      <c r="D5944" s="1" t="s">
        <v>324</v>
      </c>
      <c r="E5944" s="4">
        <v>107025.59159037985</v>
      </c>
      <c r="F5944" s="66">
        <f>Cat_Results[[#This Row],[TotalLossInOriginalCurrency]] / INDEX(Exchange_Rate[Exchange Rate], MATCH(Cat_Results[[#This Row],[Currency]], Exchange_Rate[Currency], 0))</f>
        <v>108259.59661358999</v>
      </c>
    </row>
    <row r="5945" spans="1:6" x14ac:dyDescent="0.3">
      <c r="A5945" s="1">
        <v>23884</v>
      </c>
      <c r="B5945" s="1">
        <v>266</v>
      </c>
      <c r="C5945" s="1">
        <f t="shared" si="92"/>
        <v>2.0000000000000002E-5</v>
      </c>
      <c r="D5945" s="1" t="s">
        <v>320</v>
      </c>
      <c r="E5945" s="4">
        <v>2.7752794325351701E-2</v>
      </c>
      <c r="F5945" s="66">
        <f>Cat_Results[[#This Row],[TotalLossInOriginalCurrency]] / INDEX(Exchange_Rate[Exchange Rate], MATCH(Cat_Results[[#This Row],[Currency]], Exchange_Rate[Currency], 0))</f>
        <v>2.7752794325351701E-2</v>
      </c>
    </row>
    <row r="5946" spans="1:6" x14ac:dyDescent="0.3">
      <c r="A5946" s="1">
        <v>23892</v>
      </c>
      <c r="B5946" s="1">
        <v>215</v>
      </c>
      <c r="C5946" s="1">
        <f t="shared" si="92"/>
        <v>2.0000000000000002E-5</v>
      </c>
      <c r="D5946" s="1" t="s">
        <v>322</v>
      </c>
      <c r="E5946" s="4">
        <v>10324358.635724263</v>
      </c>
      <c r="F5946" s="66">
        <f>Cat_Results[[#This Row],[TotalLossInOriginalCurrency]] / INDEX(Exchange_Rate[Exchange Rate], MATCH(Cat_Results[[#This Row],[Currency]], Exchange_Rate[Currency], 0))</f>
        <v>12681410.016681798</v>
      </c>
    </row>
    <row r="5947" spans="1:6" x14ac:dyDescent="0.3">
      <c r="A5947" s="1">
        <v>23895</v>
      </c>
      <c r="B5947" s="1">
        <v>238</v>
      </c>
      <c r="C5947" s="1">
        <f t="shared" si="92"/>
        <v>2.0000000000000002E-5</v>
      </c>
      <c r="D5947" s="1" t="s">
        <v>320</v>
      </c>
      <c r="E5947" s="4">
        <v>2970.4574460446001</v>
      </c>
      <c r="F5947" s="66">
        <f>Cat_Results[[#This Row],[TotalLossInOriginalCurrency]] / INDEX(Exchange_Rate[Exchange Rate], MATCH(Cat_Results[[#This Row],[Currency]], Exchange_Rate[Currency], 0))</f>
        <v>2970.4574460446001</v>
      </c>
    </row>
    <row r="5948" spans="1:6" x14ac:dyDescent="0.3">
      <c r="A5948" s="1">
        <v>23903</v>
      </c>
      <c r="B5948" s="1">
        <v>224</v>
      </c>
      <c r="C5948" s="1">
        <f t="shared" si="92"/>
        <v>2.0000000000000002E-5</v>
      </c>
      <c r="D5948" s="1" t="s">
        <v>321</v>
      </c>
      <c r="E5948" s="4">
        <v>2.5000604625591664E-3</v>
      </c>
      <c r="F5948" s="66">
        <f>Cat_Results[[#This Row],[TotalLossInOriginalCurrency]] / INDEX(Exchange_Rate[Exchange Rate], MATCH(Cat_Results[[#This Row],[Currency]], Exchange_Rate[Currency], 0))</f>
        <v>3.91684472560883E-3</v>
      </c>
    </row>
    <row r="5949" spans="1:6" x14ac:dyDescent="0.3">
      <c r="A5949" s="1">
        <v>23907</v>
      </c>
      <c r="B5949" s="1">
        <v>257</v>
      </c>
      <c r="C5949" s="1">
        <f t="shared" si="92"/>
        <v>2.0000000000000002E-5</v>
      </c>
      <c r="D5949" s="1" t="s">
        <v>320</v>
      </c>
      <c r="E5949" s="4">
        <v>112445.814290455</v>
      </c>
      <c r="F5949" s="66">
        <f>Cat_Results[[#This Row],[TotalLossInOriginalCurrency]] / INDEX(Exchange_Rate[Exchange Rate], MATCH(Cat_Results[[#This Row],[Currency]], Exchange_Rate[Currency], 0))</f>
        <v>112445.814290455</v>
      </c>
    </row>
    <row r="5950" spans="1:6" x14ac:dyDescent="0.3">
      <c r="A5950" s="1">
        <v>23913</v>
      </c>
      <c r="B5950" s="1">
        <v>225</v>
      </c>
      <c r="C5950" s="1">
        <f t="shared" si="92"/>
        <v>2.0000000000000002E-5</v>
      </c>
      <c r="D5950" s="1" t="s">
        <v>320</v>
      </c>
      <c r="E5950" s="4">
        <v>74129.7947586675</v>
      </c>
      <c r="F5950" s="66">
        <f>Cat_Results[[#This Row],[TotalLossInOriginalCurrency]] / INDEX(Exchange_Rate[Exchange Rate], MATCH(Cat_Results[[#This Row],[Currency]], Exchange_Rate[Currency], 0))</f>
        <v>74129.7947586675</v>
      </c>
    </row>
    <row r="5951" spans="1:6" x14ac:dyDescent="0.3">
      <c r="A5951" s="1">
        <v>23913</v>
      </c>
      <c r="B5951" s="1">
        <v>286</v>
      </c>
      <c r="C5951" s="1">
        <f t="shared" si="92"/>
        <v>2.0000000000000002E-5</v>
      </c>
      <c r="D5951" s="1" t="s">
        <v>320</v>
      </c>
      <c r="E5951" s="4">
        <v>0.147177994251251</v>
      </c>
      <c r="F5951" s="66">
        <f>Cat_Results[[#This Row],[TotalLossInOriginalCurrency]] / INDEX(Exchange_Rate[Exchange Rate], MATCH(Cat_Results[[#This Row],[Currency]], Exchange_Rate[Currency], 0))</f>
        <v>0.147177994251251</v>
      </c>
    </row>
    <row r="5952" spans="1:6" x14ac:dyDescent="0.3">
      <c r="A5952" s="1">
        <v>23913</v>
      </c>
      <c r="B5952" s="1">
        <v>224</v>
      </c>
      <c r="C5952" s="1">
        <f t="shared" si="92"/>
        <v>2.0000000000000002E-5</v>
      </c>
      <c r="D5952" s="1" t="s">
        <v>320</v>
      </c>
      <c r="E5952" s="4">
        <v>905421.92483303801</v>
      </c>
      <c r="F5952" s="66">
        <f>Cat_Results[[#This Row],[TotalLossInOriginalCurrency]] / INDEX(Exchange_Rate[Exchange Rate], MATCH(Cat_Results[[#This Row],[Currency]], Exchange_Rate[Currency], 0))</f>
        <v>905421.92483303801</v>
      </c>
    </row>
    <row r="5953" spans="1:6" x14ac:dyDescent="0.3">
      <c r="A5953" s="1">
        <v>23915</v>
      </c>
      <c r="B5953" s="1">
        <v>282</v>
      </c>
      <c r="C5953" s="1">
        <f t="shared" si="92"/>
        <v>2.0000000000000002E-5</v>
      </c>
      <c r="D5953" s="1" t="s">
        <v>323</v>
      </c>
      <c r="E5953" s="4">
        <v>468141712.64302337</v>
      </c>
      <c r="F5953" s="66">
        <f>Cat_Results[[#This Row],[TotalLossInOriginalCurrency]] / INDEX(Exchange_Rate[Exchange Rate], MATCH(Cat_Results[[#This Row],[Currency]], Exchange_Rate[Currency], 0))</f>
        <v>5901862.7212247802</v>
      </c>
    </row>
    <row r="5954" spans="1:6" x14ac:dyDescent="0.3">
      <c r="A5954" s="1">
        <v>23917</v>
      </c>
      <c r="B5954" s="1">
        <v>214</v>
      </c>
      <c r="C5954" s="1">
        <f t="shared" si="92"/>
        <v>2.0000000000000002E-5</v>
      </c>
      <c r="D5954" s="1" t="s">
        <v>320</v>
      </c>
      <c r="E5954" s="4">
        <v>23444245.672298599</v>
      </c>
      <c r="F5954" s="66">
        <f>Cat_Results[[#This Row],[TotalLossInOriginalCurrency]] / INDEX(Exchange_Rate[Exchange Rate], MATCH(Cat_Results[[#This Row],[Currency]], Exchange_Rate[Currency], 0))</f>
        <v>23444245.672298599</v>
      </c>
    </row>
    <row r="5955" spans="1:6" x14ac:dyDescent="0.3">
      <c r="A5955" s="1">
        <v>23922</v>
      </c>
      <c r="B5955" s="1">
        <v>228</v>
      </c>
      <c r="C5955" s="1">
        <f t="shared" si="92"/>
        <v>2.0000000000000002E-5</v>
      </c>
      <c r="D5955" s="1" t="s">
        <v>322</v>
      </c>
      <c r="E5955" s="4">
        <v>42806.998912898787</v>
      </c>
      <c r="F5955" s="66">
        <f>Cat_Results[[#This Row],[TotalLossInOriginalCurrency]] / INDEX(Exchange_Rate[Exchange Rate], MATCH(Cat_Results[[#This Row],[Currency]], Exchange_Rate[Currency], 0))</f>
        <v>52579.838026910998</v>
      </c>
    </row>
    <row r="5956" spans="1:6" x14ac:dyDescent="0.3">
      <c r="A5956" s="1">
        <v>23923</v>
      </c>
      <c r="B5956" s="1">
        <v>211</v>
      </c>
      <c r="C5956" s="1">
        <f t="shared" si="92"/>
        <v>2.0000000000000002E-5</v>
      </c>
      <c r="D5956" s="1" t="s">
        <v>321</v>
      </c>
      <c r="E5956" s="4">
        <v>4494771.886113734</v>
      </c>
      <c r="F5956" s="66">
        <f>Cat_Results[[#This Row],[TotalLossInOriginalCurrency]] / INDEX(Exchange_Rate[Exchange Rate], MATCH(Cat_Results[[#This Row],[Currency]], Exchange_Rate[Currency], 0))</f>
        <v>7041959.1120279888</v>
      </c>
    </row>
    <row r="5957" spans="1:6" x14ac:dyDescent="0.3">
      <c r="A5957" s="1">
        <v>23923</v>
      </c>
      <c r="B5957" s="1">
        <v>238</v>
      </c>
      <c r="C5957" s="1">
        <f t="shared" si="92"/>
        <v>2.0000000000000002E-5</v>
      </c>
      <c r="D5957" s="1" t="s">
        <v>321</v>
      </c>
      <c r="E5957" s="4">
        <v>2890443.9281716449</v>
      </c>
      <c r="F5957" s="66">
        <f>Cat_Results[[#This Row],[TotalLossInOriginalCurrency]] / INDEX(Exchange_Rate[Exchange Rate], MATCH(Cat_Results[[#This Row],[Currency]], Exchange_Rate[Currency], 0))</f>
        <v>4528458.5010148501</v>
      </c>
    </row>
    <row r="5958" spans="1:6" x14ac:dyDescent="0.3">
      <c r="A5958" s="1">
        <v>23926</v>
      </c>
      <c r="B5958" s="1">
        <v>298</v>
      </c>
      <c r="C5958" s="1">
        <f t="shared" ref="C5958:C6021" si="93">1/50000</f>
        <v>2.0000000000000002E-5</v>
      </c>
      <c r="D5958" s="1" t="s">
        <v>320</v>
      </c>
      <c r="E5958" s="4">
        <v>46067.414175353901</v>
      </c>
      <c r="F5958" s="66">
        <f>Cat_Results[[#This Row],[TotalLossInOriginalCurrency]] / INDEX(Exchange_Rate[Exchange Rate], MATCH(Cat_Results[[#This Row],[Currency]], Exchange_Rate[Currency], 0))</f>
        <v>46067.414175353901</v>
      </c>
    </row>
    <row r="5959" spans="1:6" x14ac:dyDescent="0.3">
      <c r="A5959" s="1">
        <v>23930</v>
      </c>
      <c r="B5959" s="1">
        <v>266</v>
      </c>
      <c r="C5959" s="1">
        <f t="shared" si="93"/>
        <v>2.0000000000000002E-5</v>
      </c>
      <c r="D5959" s="1" t="s">
        <v>320</v>
      </c>
      <c r="E5959" s="4">
        <v>373840.92024033202</v>
      </c>
      <c r="F5959" s="66">
        <f>Cat_Results[[#This Row],[TotalLossInOriginalCurrency]] / INDEX(Exchange_Rate[Exchange Rate], MATCH(Cat_Results[[#This Row],[Currency]], Exchange_Rate[Currency], 0))</f>
        <v>373840.92024033202</v>
      </c>
    </row>
    <row r="5960" spans="1:6" x14ac:dyDescent="0.3">
      <c r="A5960" s="1">
        <v>23934</v>
      </c>
      <c r="B5960" s="1">
        <v>211</v>
      </c>
      <c r="C5960" s="1">
        <f t="shared" si="93"/>
        <v>2.0000000000000002E-5</v>
      </c>
      <c r="D5960" s="1" t="s">
        <v>320</v>
      </c>
      <c r="E5960" s="4">
        <v>8138.9197306282203</v>
      </c>
      <c r="F5960" s="66">
        <f>Cat_Results[[#This Row],[TotalLossInOriginalCurrency]] / INDEX(Exchange_Rate[Exchange Rate], MATCH(Cat_Results[[#This Row],[Currency]], Exchange_Rate[Currency], 0))</f>
        <v>8138.9197306282203</v>
      </c>
    </row>
    <row r="5961" spans="1:6" x14ac:dyDescent="0.3">
      <c r="A5961" s="1">
        <v>23935</v>
      </c>
      <c r="B5961" s="1">
        <v>204</v>
      </c>
      <c r="C5961" s="1">
        <f t="shared" si="93"/>
        <v>2.0000000000000002E-5</v>
      </c>
      <c r="D5961" s="1" t="s">
        <v>320</v>
      </c>
      <c r="E5961" s="4">
        <v>0.13867723569273899</v>
      </c>
      <c r="F5961" s="66">
        <f>Cat_Results[[#This Row],[TotalLossInOriginalCurrency]] / INDEX(Exchange_Rate[Exchange Rate], MATCH(Cat_Results[[#This Row],[Currency]], Exchange_Rate[Currency], 0))</f>
        <v>0.13867723569273899</v>
      </c>
    </row>
    <row r="5962" spans="1:6" x14ac:dyDescent="0.3">
      <c r="A5962" s="1">
        <v>23939</v>
      </c>
      <c r="B5962" s="1">
        <v>204</v>
      </c>
      <c r="C5962" s="1">
        <f t="shared" si="93"/>
        <v>2.0000000000000002E-5</v>
      </c>
      <c r="D5962" s="1" t="s">
        <v>321</v>
      </c>
      <c r="E5962" s="4">
        <v>25.841302667070796</v>
      </c>
      <c r="F5962" s="66">
        <f>Cat_Results[[#This Row],[TotalLossInOriginalCurrency]] / INDEX(Exchange_Rate[Exchange Rate], MATCH(Cat_Results[[#This Row],[Currency]], Exchange_Rate[Currency], 0))</f>
        <v>40.485568877309603</v>
      </c>
    </row>
    <row r="5963" spans="1:6" x14ac:dyDescent="0.3">
      <c r="A5963" s="1">
        <v>23951</v>
      </c>
      <c r="B5963" s="1">
        <v>229</v>
      </c>
      <c r="C5963" s="1">
        <f t="shared" si="93"/>
        <v>2.0000000000000002E-5</v>
      </c>
      <c r="D5963" s="1" t="s">
        <v>320</v>
      </c>
      <c r="E5963" s="4">
        <v>2766881.8214324098</v>
      </c>
      <c r="F5963" s="66">
        <f>Cat_Results[[#This Row],[TotalLossInOriginalCurrency]] / INDEX(Exchange_Rate[Exchange Rate], MATCH(Cat_Results[[#This Row],[Currency]], Exchange_Rate[Currency], 0))</f>
        <v>2766881.8214324098</v>
      </c>
    </row>
    <row r="5964" spans="1:6" x14ac:dyDescent="0.3">
      <c r="A5964" s="1">
        <v>23953</v>
      </c>
      <c r="B5964" s="1">
        <v>279</v>
      </c>
      <c r="C5964" s="1">
        <f t="shared" si="93"/>
        <v>2.0000000000000002E-5</v>
      </c>
      <c r="D5964" s="1" t="s">
        <v>321</v>
      </c>
      <c r="E5964" s="4">
        <v>644642.35840690834</v>
      </c>
      <c r="F5964" s="66">
        <f>Cat_Results[[#This Row],[TotalLossInOriginalCurrency]] / INDEX(Exchange_Rate[Exchange Rate], MATCH(Cat_Results[[#This Row],[Currency]], Exchange_Rate[Currency], 0))</f>
        <v>1009961.1826369499</v>
      </c>
    </row>
    <row r="5965" spans="1:6" x14ac:dyDescent="0.3">
      <c r="A5965" s="1">
        <v>23953</v>
      </c>
      <c r="B5965" s="1">
        <v>205</v>
      </c>
      <c r="C5965" s="1">
        <f t="shared" si="93"/>
        <v>2.0000000000000002E-5</v>
      </c>
      <c r="D5965" s="1" t="s">
        <v>320</v>
      </c>
      <c r="E5965" s="4">
        <v>7.7060852199792904E-2</v>
      </c>
      <c r="F5965" s="66">
        <f>Cat_Results[[#This Row],[TotalLossInOriginalCurrency]] / INDEX(Exchange_Rate[Exchange Rate], MATCH(Cat_Results[[#This Row],[Currency]], Exchange_Rate[Currency], 0))</f>
        <v>7.7060852199792904E-2</v>
      </c>
    </row>
    <row r="5966" spans="1:6" x14ac:dyDescent="0.3">
      <c r="A5966" s="1">
        <v>23958</v>
      </c>
      <c r="B5966" s="1">
        <v>222</v>
      </c>
      <c r="C5966" s="1">
        <f t="shared" si="93"/>
        <v>2.0000000000000002E-5</v>
      </c>
      <c r="D5966" s="1" t="s">
        <v>320</v>
      </c>
      <c r="E5966" s="4">
        <v>211760.99721156299</v>
      </c>
      <c r="F5966" s="66">
        <f>Cat_Results[[#This Row],[TotalLossInOriginalCurrency]] / INDEX(Exchange_Rate[Exchange Rate], MATCH(Cat_Results[[#This Row],[Currency]], Exchange_Rate[Currency], 0))</f>
        <v>211760.99721156299</v>
      </c>
    </row>
    <row r="5967" spans="1:6" x14ac:dyDescent="0.3">
      <c r="A5967" s="1">
        <v>23958</v>
      </c>
      <c r="B5967" s="1">
        <v>236</v>
      </c>
      <c r="C5967" s="1">
        <f t="shared" si="93"/>
        <v>2.0000000000000002E-5</v>
      </c>
      <c r="D5967" s="1" t="s">
        <v>320</v>
      </c>
      <c r="E5967" s="4">
        <v>12428.052323546901</v>
      </c>
      <c r="F5967" s="66">
        <f>Cat_Results[[#This Row],[TotalLossInOriginalCurrency]] / INDEX(Exchange_Rate[Exchange Rate], MATCH(Cat_Results[[#This Row],[Currency]], Exchange_Rate[Currency], 0))</f>
        <v>12428.052323546901</v>
      </c>
    </row>
    <row r="5968" spans="1:6" x14ac:dyDescent="0.3">
      <c r="A5968" s="1">
        <v>23962</v>
      </c>
      <c r="B5968" s="1">
        <v>165</v>
      </c>
      <c r="C5968" s="1">
        <f t="shared" si="93"/>
        <v>2.0000000000000002E-5</v>
      </c>
      <c r="D5968" s="1" t="s">
        <v>320</v>
      </c>
      <c r="E5968" s="4">
        <v>5.8111548423767099E-3</v>
      </c>
      <c r="F5968" s="66">
        <f>Cat_Results[[#This Row],[TotalLossInOriginalCurrency]] / INDEX(Exchange_Rate[Exchange Rate], MATCH(Cat_Results[[#This Row],[Currency]], Exchange_Rate[Currency], 0))</f>
        <v>5.8111548423767099E-3</v>
      </c>
    </row>
    <row r="5969" spans="1:6" x14ac:dyDescent="0.3">
      <c r="A5969" s="1">
        <v>23966</v>
      </c>
      <c r="B5969" s="1">
        <v>256</v>
      </c>
      <c r="C5969" s="1">
        <f t="shared" si="93"/>
        <v>2.0000000000000002E-5</v>
      </c>
      <c r="D5969" s="1" t="s">
        <v>321</v>
      </c>
      <c r="E5969" s="4">
        <v>7.9727442230135212E-3</v>
      </c>
      <c r="F5969" s="66">
        <f>Cat_Results[[#This Row],[TotalLossInOriginalCurrency]] / INDEX(Exchange_Rate[Exchange Rate], MATCH(Cat_Results[[#This Row],[Currency]], Exchange_Rate[Currency], 0))</f>
        <v>1.24908983707428E-2</v>
      </c>
    </row>
    <row r="5970" spans="1:6" x14ac:dyDescent="0.3">
      <c r="A5970" s="1">
        <v>23985</v>
      </c>
      <c r="B5970" s="1">
        <v>250</v>
      </c>
      <c r="C5970" s="1">
        <f t="shared" si="93"/>
        <v>2.0000000000000002E-5</v>
      </c>
      <c r="D5970" s="1" t="s">
        <v>321</v>
      </c>
      <c r="E5970" s="4">
        <v>1914865.6934075609</v>
      </c>
      <c r="F5970" s="66">
        <f>Cat_Results[[#This Row],[TotalLossInOriginalCurrency]] / INDEX(Exchange_Rate[Exchange Rate], MATCH(Cat_Results[[#This Row],[Currency]], Exchange_Rate[Currency], 0))</f>
        <v>3000020.08103242</v>
      </c>
    </row>
    <row r="5971" spans="1:6" x14ac:dyDescent="0.3">
      <c r="A5971" s="1">
        <v>23993</v>
      </c>
      <c r="B5971" s="1">
        <v>236</v>
      </c>
      <c r="C5971" s="1">
        <f t="shared" si="93"/>
        <v>2.0000000000000002E-5</v>
      </c>
      <c r="D5971" s="1" t="s">
        <v>320</v>
      </c>
      <c r="E5971" s="4">
        <v>20081128.698273301</v>
      </c>
      <c r="F5971" s="66">
        <f>Cat_Results[[#This Row],[TotalLossInOriginalCurrency]] / INDEX(Exchange_Rate[Exchange Rate], MATCH(Cat_Results[[#This Row],[Currency]], Exchange_Rate[Currency], 0))</f>
        <v>20081128.698273301</v>
      </c>
    </row>
    <row r="5972" spans="1:6" x14ac:dyDescent="0.3">
      <c r="A5972" s="1">
        <v>24011</v>
      </c>
      <c r="B5972" s="1">
        <v>273</v>
      </c>
      <c r="C5972" s="1">
        <f t="shared" si="93"/>
        <v>2.0000000000000002E-5</v>
      </c>
      <c r="D5972" s="1" t="s">
        <v>320</v>
      </c>
      <c r="E5972" s="4">
        <v>6.0284137725830104E-3</v>
      </c>
      <c r="F5972" s="66">
        <f>Cat_Results[[#This Row],[TotalLossInOriginalCurrency]] / INDEX(Exchange_Rate[Exchange Rate], MATCH(Cat_Results[[#This Row],[Currency]], Exchange_Rate[Currency], 0))</f>
        <v>6.0284137725830104E-3</v>
      </c>
    </row>
    <row r="5973" spans="1:6" x14ac:dyDescent="0.3">
      <c r="A5973" s="1">
        <v>24012</v>
      </c>
      <c r="B5973" s="1">
        <v>189</v>
      </c>
      <c r="C5973" s="1">
        <f t="shared" si="93"/>
        <v>2.0000000000000002E-5</v>
      </c>
      <c r="D5973" s="1" t="s">
        <v>320</v>
      </c>
      <c r="E5973" s="4">
        <v>7.2438269853591902E-3</v>
      </c>
      <c r="F5973" s="66">
        <f>Cat_Results[[#This Row],[TotalLossInOriginalCurrency]] / INDEX(Exchange_Rate[Exchange Rate], MATCH(Cat_Results[[#This Row],[Currency]], Exchange_Rate[Currency], 0))</f>
        <v>7.2438269853591902E-3</v>
      </c>
    </row>
    <row r="5974" spans="1:6" x14ac:dyDescent="0.3">
      <c r="A5974" s="1">
        <v>24013</v>
      </c>
      <c r="B5974" s="1">
        <v>199</v>
      </c>
      <c r="C5974" s="1">
        <f t="shared" si="93"/>
        <v>2.0000000000000002E-5</v>
      </c>
      <c r="D5974" s="1" t="s">
        <v>320</v>
      </c>
      <c r="E5974" s="4">
        <v>4.1832029819488499E-3</v>
      </c>
      <c r="F5974" s="66">
        <f>Cat_Results[[#This Row],[TotalLossInOriginalCurrency]] / INDEX(Exchange_Rate[Exchange Rate], MATCH(Cat_Results[[#This Row],[Currency]], Exchange_Rate[Currency], 0))</f>
        <v>4.1832029819488499E-3</v>
      </c>
    </row>
    <row r="5975" spans="1:6" x14ac:dyDescent="0.3">
      <c r="A5975" s="1">
        <v>24015</v>
      </c>
      <c r="B5975" s="1">
        <v>313</v>
      </c>
      <c r="C5975" s="1">
        <f t="shared" si="93"/>
        <v>2.0000000000000002E-5</v>
      </c>
      <c r="D5975" s="1" t="s">
        <v>320</v>
      </c>
      <c r="E5975" s="4">
        <v>6.0775130987167402E-3</v>
      </c>
      <c r="F5975" s="66">
        <f>Cat_Results[[#This Row],[TotalLossInOriginalCurrency]] / INDEX(Exchange_Rate[Exchange Rate], MATCH(Cat_Results[[#This Row],[Currency]], Exchange_Rate[Currency], 0))</f>
        <v>6.0775130987167402E-3</v>
      </c>
    </row>
    <row r="5976" spans="1:6" x14ac:dyDescent="0.3">
      <c r="A5976" s="1">
        <v>24019</v>
      </c>
      <c r="B5976" s="1">
        <v>185</v>
      </c>
      <c r="C5976" s="1">
        <f t="shared" si="93"/>
        <v>2.0000000000000002E-5</v>
      </c>
      <c r="D5976" s="1" t="s">
        <v>321</v>
      </c>
      <c r="E5976" s="4">
        <v>18.124877039547091</v>
      </c>
      <c r="F5976" s="66">
        <f>Cat_Results[[#This Row],[TotalLossInOriginalCurrency]] / INDEX(Exchange_Rate[Exchange Rate], MATCH(Cat_Results[[#This Row],[Currency]], Exchange_Rate[Currency], 0))</f>
        <v>28.396244850009705</v>
      </c>
    </row>
    <row r="5977" spans="1:6" x14ac:dyDescent="0.3">
      <c r="A5977" s="1">
        <v>24025</v>
      </c>
      <c r="B5977" s="1">
        <v>223</v>
      </c>
      <c r="C5977" s="1">
        <f t="shared" si="93"/>
        <v>2.0000000000000002E-5</v>
      </c>
      <c r="D5977" s="1" t="s">
        <v>320</v>
      </c>
      <c r="E5977" s="4">
        <v>1.47077217698097E-2</v>
      </c>
      <c r="F5977" s="66">
        <f>Cat_Results[[#This Row],[TotalLossInOriginalCurrency]] / INDEX(Exchange_Rate[Exchange Rate], MATCH(Cat_Results[[#This Row],[Currency]], Exchange_Rate[Currency], 0))</f>
        <v>1.47077217698097E-2</v>
      </c>
    </row>
    <row r="5978" spans="1:6" x14ac:dyDescent="0.3">
      <c r="A5978" s="1">
        <v>24033</v>
      </c>
      <c r="B5978" s="1">
        <v>240</v>
      </c>
      <c r="C5978" s="1">
        <f t="shared" si="93"/>
        <v>2.0000000000000002E-5</v>
      </c>
      <c r="D5978" s="1" t="s">
        <v>321</v>
      </c>
      <c r="E5978" s="4">
        <v>4.5732402616131411</v>
      </c>
      <c r="F5978" s="66">
        <f>Cat_Results[[#This Row],[TotalLossInOriginalCurrency]] / INDEX(Exchange_Rate[Exchange Rate], MATCH(Cat_Results[[#This Row],[Currency]], Exchange_Rate[Currency], 0))</f>
        <v>7.1648955158889311</v>
      </c>
    </row>
    <row r="5979" spans="1:6" x14ac:dyDescent="0.3">
      <c r="A5979" s="1">
        <v>24033</v>
      </c>
      <c r="B5979" s="1">
        <v>264</v>
      </c>
      <c r="C5979" s="1">
        <f t="shared" si="93"/>
        <v>2.0000000000000002E-5</v>
      </c>
      <c r="D5979" s="1" t="s">
        <v>320</v>
      </c>
      <c r="E5979" s="4">
        <v>1.6960501670837399E-2</v>
      </c>
      <c r="F5979" s="66">
        <f>Cat_Results[[#This Row],[TotalLossInOriginalCurrency]] / INDEX(Exchange_Rate[Exchange Rate], MATCH(Cat_Results[[#This Row],[Currency]], Exchange_Rate[Currency], 0))</f>
        <v>1.6960501670837399E-2</v>
      </c>
    </row>
    <row r="5980" spans="1:6" x14ac:dyDescent="0.3">
      <c r="A5980" s="1">
        <v>24044</v>
      </c>
      <c r="B5980" s="1">
        <v>250</v>
      </c>
      <c r="C5980" s="1">
        <f t="shared" si="93"/>
        <v>2.0000000000000002E-5</v>
      </c>
      <c r="D5980" s="1" t="s">
        <v>321</v>
      </c>
      <c r="E5980" s="4">
        <v>25944.544846832334</v>
      </c>
      <c r="F5980" s="66">
        <f>Cat_Results[[#This Row],[TotalLossInOriginalCurrency]] / INDEX(Exchange_Rate[Exchange Rate], MATCH(Cat_Results[[#This Row],[Currency]], Exchange_Rate[Currency], 0))</f>
        <v>40647.318400297299</v>
      </c>
    </row>
    <row r="5981" spans="1:6" x14ac:dyDescent="0.3">
      <c r="A5981" s="1">
        <v>24048</v>
      </c>
      <c r="B5981" s="1">
        <v>234</v>
      </c>
      <c r="C5981" s="1">
        <f t="shared" si="93"/>
        <v>2.0000000000000002E-5</v>
      </c>
      <c r="D5981" s="1" t="s">
        <v>322</v>
      </c>
      <c r="E5981" s="4">
        <v>149881.44724638021</v>
      </c>
      <c r="F5981" s="66">
        <f>Cat_Results[[#This Row],[TotalLossInOriginalCurrency]] / INDEX(Exchange_Rate[Exchange Rate], MATCH(Cat_Results[[#This Row],[Currency]], Exchange_Rate[Currency], 0))</f>
        <v>184099.38607209901</v>
      </c>
    </row>
    <row r="5982" spans="1:6" x14ac:dyDescent="0.3">
      <c r="A5982" s="1">
        <v>24049</v>
      </c>
      <c r="B5982" s="1">
        <v>186</v>
      </c>
      <c r="C5982" s="1">
        <f t="shared" si="93"/>
        <v>2.0000000000000002E-5</v>
      </c>
      <c r="D5982" s="1" t="s">
        <v>320</v>
      </c>
      <c r="E5982" s="4">
        <v>2681723.0178886298</v>
      </c>
      <c r="F5982" s="66">
        <f>Cat_Results[[#This Row],[TotalLossInOriginalCurrency]] / INDEX(Exchange_Rate[Exchange Rate], MATCH(Cat_Results[[#This Row],[Currency]], Exchange_Rate[Currency], 0))</f>
        <v>2681723.0178886298</v>
      </c>
    </row>
    <row r="5983" spans="1:6" x14ac:dyDescent="0.3">
      <c r="A5983" s="1">
        <v>24057</v>
      </c>
      <c r="B5983" s="1">
        <v>186</v>
      </c>
      <c r="C5983" s="1">
        <f t="shared" si="93"/>
        <v>2.0000000000000002E-5</v>
      </c>
      <c r="D5983" s="1" t="s">
        <v>320</v>
      </c>
      <c r="E5983" s="4">
        <v>1.7061829566955599E-3</v>
      </c>
      <c r="F5983" s="66">
        <f>Cat_Results[[#This Row],[TotalLossInOriginalCurrency]] / INDEX(Exchange_Rate[Exchange Rate], MATCH(Cat_Results[[#This Row],[Currency]], Exchange_Rate[Currency], 0))</f>
        <v>1.7061829566955599E-3</v>
      </c>
    </row>
    <row r="5984" spans="1:6" x14ac:dyDescent="0.3">
      <c r="A5984" s="1">
        <v>24060</v>
      </c>
      <c r="B5984" s="1">
        <v>243</v>
      </c>
      <c r="C5984" s="1">
        <f t="shared" si="93"/>
        <v>2.0000000000000002E-5</v>
      </c>
      <c r="D5984" s="1" t="s">
        <v>320</v>
      </c>
      <c r="E5984" s="4">
        <v>173110.31487936599</v>
      </c>
      <c r="F5984" s="66">
        <f>Cat_Results[[#This Row],[TotalLossInOriginalCurrency]] / INDEX(Exchange_Rate[Exchange Rate], MATCH(Cat_Results[[#This Row],[Currency]], Exchange_Rate[Currency], 0))</f>
        <v>173110.31487936599</v>
      </c>
    </row>
    <row r="5985" spans="1:6" x14ac:dyDescent="0.3">
      <c r="A5985" s="1">
        <v>24061</v>
      </c>
      <c r="B5985" s="1">
        <v>203</v>
      </c>
      <c r="C5985" s="1">
        <f t="shared" si="93"/>
        <v>2.0000000000000002E-5</v>
      </c>
      <c r="D5985" s="1" t="s">
        <v>323</v>
      </c>
      <c r="E5985" s="4">
        <v>7.8104376281776613</v>
      </c>
      <c r="F5985" s="66">
        <f>Cat_Results[[#This Row],[TotalLossInOriginalCurrency]] / INDEX(Exchange_Rate[Exchange Rate], MATCH(Cat_Results[[#This Row],[Currency]], Exchange_Rate[Currency], 0))</f>
        <v>9.8466189679925306E-2</v>
      </c>
    </row>
    <row r="5986" spans="1:6" x14ac:dyDescent="0.3">
      <c r="A5986" s="1">
        <v>24064</v>
      </c>
      <c r="B5986" s="1">
        <v>245</v>
      </c>
      <c r="C5986" s="1">
        <f t="shared" si="93"/>
        <v>2.0000000000000002E-5</v>
      </c>
      <c r="D5986" s="1" t="s">
        <v>321</v>
      </c>
      <c r="E5986" s="4">
        <v>2812.9584847492324</v>
      </c>
      <c r="F5986" s="66">
        <f>Cat_Results[[#This Row],[TotalLossInOriginalCurrency]] / INDEX(Exchange_Rate[Exchange Rate], MATCH(Cat_Results[[#This Row],[Currency]], Exchange_Rate[Currency], 0))</f>
        <v>4407.0620568385102</v>
      </c>
    </row>
    <row r="5987" spans="1:6" x14ac:dyDescent="0.3">
      <c r="A5987" s="1">
        <v>24066</v>
      </c>
      <c r="B5987" s="1">
        <v>261</v>
      </c>
      <c r="C5987" s="1">
        <f t="shared" si="93"/>
        <v>2.0000000000000002E-5</v>
      </c>
      <c r="D5987" s="1" t="s">
        <v>320</v>
      </c>
      <c r="E5987" s="4">
        <v>2456711.4537192699</v>
      </c>
      <c r="F5987" s="66">
        <f>Cat_Results[[#This Row],[TotalLossInOriginalCurrency]] / INDEX(Exchange_Rate[Exchange Rate], MATCH(Cat_Results[[#This Row],[Currency]], Exchange_Rate[Currency], 0))</f>
        <v>2456711.4537192699</v>
      </c>
    </row>
    <row r="5988" spans="1:6" x14ac:dyDescent="0.3">
      <c r="A5988" s="1">
        <v>24085</v>
      </c>
      <c r="B5988" s="1">
        <v>225</v>
      </c>
      <c r="C5988" s="1">
        <f t="shared" si="93"/>
        <v>2.0000000000000002E-5</v>
      </c>
      <c r="D5988" s="1" t="s">
        <v>321</v>
      </c>
      <c r="E5988" s="4">
        <v>712559.59407588176</v>
      </c>
      <c r="F5988" s="66">
        <f>Cat_Results[[#This Row],[TotalLossInOriginalCurrency]] / INDEX(Exchange_Rate[Exchange Rate], MATCH(Cat_Results[[#This Row],[Currency]], Exchange_Rate[Currency], 0))</f>
        <v>1116367.1157301201</v>
      </c>
    </row>
    <row r="5989" spans="1:6" x14ac:dyDescent="0.3">
      <c r="A5989" s="1">
        <v>24086</v>
      </c>
      <c r="B5989" s="1">
        <v>181</v>
      </c>
      <c r="C5989" s="1">
        <f t="shared" si="93"/>
        <v>2.0000000000000002E-5</v>
      </c>
      <c r="D5989" s="1" t="s">
        <v>321</v>
      </c>
      <c r="E5989" s="4">
        <v>167921.39875693878</v>
      </c>
      <c r="F5989" s="66">
        <f>Cat_Results[[#This Row],[TotalLossInOriginalCurrency]] / INDEX(Exchange_Rate[Exchange Rate], MATCH(Cat_Results[[#This Row],[Currency]], Exchange_Rate[Currency], 0))</f>
        <v>263082.45535978</v>
      </c>
    </row>
    <row r="5990" spans="1:6" x14ac:dyDescent="0.3">
      <c r="A5990" s="1">
        <v>24087</v>
      </c>
      <c r="B5990" s="1">
        <v>262</v>
      </c>
      <c r="C5990" s="1">
        <f t="shared" si="93"/>
        <v>2.0000000000000002E-5</v>
      </c>
      <c r="D5990" s="1" t="s">
        <v>321</v>
      </c>
      <c r="E5990" s="4">
        <v>78443.198363230811</v>
      </c>
      <c r="F5990" s="66">
        <f>Cat_Results[[#This Row],[TotalLossInOriginalCurrency]] / INDEX(Exchange_Rate[Exchange Rate], MATCH(Cat_Results[[#This Row],[Currency]], Exchange_Rate[Currency], 0))</f>
        <v>122896.95884170498</v>
      </c>
    </row>
    <row r="5991" spans="1:6" x14ac:dyDescent="0.3">
      <c r="A5991" s="1">
        <v>24091</v>
      </c>
      <c r="B5991" s="1">
        <v>242</v>
      </c>
      <c r="C5991" s="1">
        <f t="shared" si="93"/>
        <v>2.0000000000000002E-5</v>
      </c>
      <c r="D5991" s="1" t="s">
        <v>321</v>
      </c>
      <c r="E5991" s="4">
        <v>14668.641028015796</v>
      </c>
      <c r="F5991" s="66">
        <f>Cat_Results[[#This Row],[TotalLossInOriginalCurrency]] / INDEX(Exchange_Rate[Exchange Rate], MATCH(Cat_Results[[#This Row],[Currency]], Exchange_Rate[Currency], 0))</f>
        <v>22981.3598922403</v>
      </c>
    </row>
    <row r="5992" spans="1:6" x14ac:dyDescent="0.3">
      <c r="A5992" s="1">
        <v>24094</v>
      </c>
      <c r="B5992" s="1">
        <v>213</v>
      </c>
      <c r="C5992" s="1">
        <f t="shared" si="93"/>
        <v>2.0000000000000002E-5</v>
      </c>
      <c r="D5992" s="1" t="s">
        <v>321</v>
      </c>
      <c r="E5992" s="4">
        <v>2.5000604625591664E-3</v>
      </c>
      <c r="F5992" s="66">
        <f>Cat_Results[[#This Row],[TotalLossInOriginalCurrency]] / INDEX(Exchange_Rate[Exchange Rate], MATCH(Cat_Results[[#This Row],[Currency]], Exchange_Rate[Currency], 0))</f>
        <v>3.91684472560883E-3</v>
      </c>
    </row>
    <row r="5993" spans="1:6" x14ac:dyDescent="0.3">
      <c r="A5993" s="1">
        <v>24095</v>
      </c>
      <c r="B5993" s="1">
        <v>266</v>
      </c>
      <c r="C5993" s="1">
        <f t="shared" si="93"/>
        <v>2.0000000000000002E-5</v>
      </c>
      <c r="D5993" s="1" t="s">
        <v>320</v>
      </c>
      <c r="E5993" s="4">
        <v>1.1512349877879</v>
      </c>
      <c r="F5993" s="66">
        <f>Cat_Results[[#This Row],[TotalLossInOriginalCurrency]] / INDEX(Exchange_Rate[Exchange Rate], MATCH(Cat_Results[[#This Row],[Currency]], Exchange_Rate[Currency], 0))</f>
        <v>1.1512349877879</v>
      </c>
    </row>
    <row r="5994" spans="1:6" x14ac:dyDescent="0.3">
      <c r="A5994" s="1">
        <v>24098</v>
      </c>
      <c r="B5994" s="1">
        <v>228</v>
      </c>
      <c r="C5994" s="1">
        <f t="shared" si="93"/>
        <v>2.0000000000000002E-5</v>
      </c>
      <c r="D5994" s="1" t="s">
        <v>321</v>
      </c>
      <c r="E5994" s="4">
        <v>1785776.2069527067</v>
      </c>
      <c r="F5994" s="66">
        <f>Cat_Results[[#This Row],[TotalLossInOriginalCurrency]] / INDEX(Exchange_Rate[Exchange Rate], MATCH(Cat_Results[[#This Row],[Currency]], Exchange_Rate[Currency], 0))</f>
        <v>2797775.5826595002</v>
      </c>
    </row>
    <row r="5995" spans="1:6" x14ac:dyDescent="0.3">
      <c r="A5995" s="1">
        <v>24099</v>
      </c>
      <c r="B5995" s="1">
        <v>200</v>
      </c>
      <c r="C5995" s="1">
        <f t="shared" si="93"/>
        <v>2.0000000000000002E-5</v>
      </c>
      <c r="D5995" s="1" t="s">
        <v>320</v>
      </c>
      <c r="E5995" s="4">
        <v>879886.50082062895</v>
      </c>
      <c r="F5995" s="66">
        <f>Cat_Results[[#This Row],[TotalLossInOriginalCurrency]] / INDEX(Exchange_Rate[Exchange Rate], MATCH(Cat_Results[[#This Row],[Currency]], Exchange_Rate[Currency], 0))</f>
        <v>879886.50082062895</v>
      </c>
    </row>
    <row r="5996" spans="1:6" x14ac:dyDescent="0.3">
      <c r="A5996" s="1">
        <v>24100</v>
      </c>
      <c r="B5996" s="1">
        <v>253</v>
      </c>
      <c r="C5996" s="1">
        <f t="shared" si="93"/>
        <v>2.0000000000000002E-5</v>
      </c>
      <c r="D5996" s="1" t="s">
        <v>320</v>
      </c>
      <c r="E5996" s="4">
        <v>5.6773424148559596E-3</v>
      </c>
      <c r="F5996" s="66">
        <f>Cat_Results[[#This Row],[TotalLossInOriginalCurrency]] / INDEX(Exchange_Rate[Exchange Rate], MATCH(Cat_Results[[#This Row],[Currency]], Exchange_Rate[Currency], 0))</f>
        <v>5.6773424148559596E-3</v>
      </c>
    </row>
    <row r="5997" spans="1:6" x14ac:dyDescent="0.3">
      <c r="A5997" s="1">
        <v>24107</v>
      </c>
      <c r="B5997" s="1">
        <v>231</v>
      </c>
      <c r="C5997" s="1">
        <f t="shared" si="93"/>
        <v>2.0000000000000002E-5</v>
      </c>
      <c r="D5997" s="1" t="s">
        <v>321</v>
      </c>
      <c r="E5997" s="4">
        <v>126933.03060428899</v>
      </c>
      <c r="F5997" s="66">
        <f>Cat_Results[[#This Row],[TotalLossInOriginalCurrency]] / INDEX(Exchange_Rate[Exchange Rate], MATCH(Cat_Results[[#This Row],[Currency]], Exchange_Rate[Currency], 0))</f>
        <v>198865.97899277299</v>
      </c>
    </row>
    <row r="5998" spans="1:6" x14ac:dyDescent="0.3">
      <c r="A5998" s="1">
        <v>24109</v>
      </c>
      <c r="B5998" s="1">
        <v>261</v>
      </c>
      <c r="C5998" s="1">
        <f t="shared" si="93"/>
        <v>2.0000000000000002E-5</v>
      </c>
      <c r="D5998" s="1" t="s">
        <v>320</v>
      </c>
      <c r="E5998" s="4">
        <v>6.2968842685222598E-2</v>
      </c>
      <c r="F5998" s="66">
        <f>Cat_Results[[#This Row],[TotalLossInOriginalCurrency]] / INDEX(Exchange_Rate[Exchange Rate], MATCH(Cat_Results[[#This Row],[Currency]], Exchange_Rate[Currency], 0))</f>
        <v>6.2968842685222598E-2</v>
      </c>
    </row>
    <row r="5999" spans="1:6" x14ac:dyDescent="0.3">
      <c r="A5999" s="1">
        <v>24121</v>
      </c>
      <c r="B5999" s="1">
        <v>205</v>
      </c>
      <c r="C5999" s="1">
        <f t="shared" si="93"/>
        <v>2.0000000000000002E-5</v>
      </c>
      <c r="D5999" s="1" t="s">
        <v>320</v>
      </c>
      <c r="E5999" s="4">
        <v>558439.92591826199</v>
      </c>
      <c r="F5999" s="66">
        <f>Cat_Results[[#This Row],[TotalLossInOriginalCurrency]] / INDEX(Exchange_Rate[Exchange Rate], MATCH(Cat_Results[[#This Row],[Currency]], Exchange_Rate[Currency], 0))</f>
        <v>558439.92591826199</v>
      </c>
    </row>
    <row r="6000" spans="1:6" x14ac:dyDescent="0.3">
      <c r="A6000" s="1">
        <v>24129</v>
      </c>
      <c r="B6000" s="1">
        <v>266</v>
      </c>
      <c r="C6000" s="1">
        <f t="shared" si="93"/>
        <v>2.0000000000000002E-5</v>
      </c>
      <c r="D6000" s="1" t="s">
        <v>320</v>
      </c>
      <c r="E6000" s="4">
        <v>528013.64169961098</v>
      </c>
      <c r="F6000" s="66">
        <f>Cat_Results[[#This Row],[TotalLossInOriginalCurrency]] / INDEX(Exchange_Rate[Exchange Rate], MATCH(Cat_Results[[#This Row],[Currency]], Exchange_Rate[Currency], 0))</f>
        <v>528013.64169961098</v>
      </c>
    </row>
    <row r="6001" spans="1:6" x14ac:dyDescent="0.3">
      <c r="A6001" s="1">
        <v>24133</v>
      </c>
      <c r="B6001" s="1">
        <v>223</v>
      </c>
      <c r="C6001" s="1">
        <f t="shared" si="93"/>
        <v>2.0000000000000002E-5</v>
      </c>
      <c r="D6001" s="1" t="s">
        <v>321</v>
      </c>
      <c r="E6001" s="4">
        <v>2.5000604625591664E-3</v>
      </c>
      <c r="F6001" s="66">
        <f>Cat_Results[[#This Row],[TotalLossInOriginalCurrency]] / INDEX(Exchange_Rate[Exchange Rate], MATCH(Cat_Results[[#This Row],[Currency]], Exchange_Rate[Currency], 0))</f>
        <v>3.91684472560883E-3</v>
      </c>
    </row>
    <row r="6002" spans="1:6" x14ac:dyDescent="0.3">
      <c r="A6002" s="1">
        <v>24135</v>
      </c>
      <c r="B6002" s="1">
        <v>228</v>
      </c>
      <c r="C6002" s="1">
        <f t="shared" si="93"/>
        <v>2.0000000000000002E-5</v>
      </c>
      <c r="D6002" s="1" t="s">
        <v>323</v>
      </c>
      <c r="E6002" s="4">
        <v>287880374.9412868</v>
      </c>
      <c r="F6002" s="66">
        <f>Cat_Results[[#This Row],[TotalLossInOriginalCurrency]] / INDEX(Exchange_Rate[Exchange Rate], MATCH(Cat_Results[[#This Row],[Currency]], Exchange_Rate[Currency], 0))</f>
        <v>3629307.9790857495</v>
      </c>
    </row>
    <row r="6003" spans="1:6" x14ac:dyDescent="0.3">
      <c r="A6003" s="1">
        <v>24136</v>
      </c>
      <c r="B6003" s="1">
        <v>218</v>
      </c>
      <c r="C6003" s="1">
        <f t="shared" si="93"/>
        <v>2.0000000000000002E-5</v>
      </c>
      <c r="D6003" s="1" t="s">
        <v>320</v>
      </c>
      <c r="E6003" s="4">
        <v>3.7970021367073098E-3</v>
      </c>
      <c r="F6003" s="66">
        <f>Cat_Results[[#This Row],[TotalLossInOriginalCurrency]] / INDEX(Exchange_Rate[Exchange Rate], MATCH(Cat_Results[[#This Row],[Currency]], Exchange_Rate[Currency], 0))</f>
        <v>3.7970021367073098E-3</v>
      </c>
    </row>
    <row r="6004" spans="1:6" x14ac:dyDescent="0.3">
      <c r="A6004" s="1">
        <v>24141</v>
      </c>
      <c r="B6004" s="1">
        <v>189</v>
      </c>
      <c r="C6004" s="1">
        <f t="shared" si="93"/>
        <v>2.0000000000000002E-5</v>
      </c>
      <c r="D6004" s="1" t="s">
        <v>320</v>
      </c>
      <c r="E6004" s="4">
        <v>4.1832029819488499E-3</v>
      </c>
      <c r="F6004" s="66">
        <f>Cat_Results[[#This Row],[TotalLossInOriginalCurrency]] / INDEX(Exchange_Rate[Exchange Rate], MATCH(Cat_Results[[#This Row],[Currency]], Exchange_Rate[Currency], 0))</f>
        <v>4.1832029819488499E-3</v>
      </c>
    </row>
    <row r="6005" spans="1:6" x14ac:dyDescent="0.3">
      <c r="A6005" s="1">
        <v>24144</v>
      </c>
      <c r="B6005" s="1">
        <v>242</v>
      </c>
      <c r="C6005" s="1">
        <f t="shared" si="93"/>
        <v>2.0000000000000002E-5</v>
      </c>
      <c r="D6005" s="1" t="s">
        <v>320</v>
      </c>
      <c r="E6005" s="4">
        <v>0.23168832063674899</v>
      </c>
      <c r="F6005" s="66">
        <f>Cat_Results[[#This Row],[TotalLossInOriginalCurrency]] / INDEX(Exchange_Rate[Exchange Rate], MATCH(Cat_Results[[#This Row],[Currency]], Exchange_Rate[Currency], 0))</f>
        <v>0.23168832063674899</v>
      </c>
    </row>
    <row r="6006" spans="1:6" x14ac:dyDescent="0.3">
      <c r="A6006" s="1">
        <v>24145</v>
      </c>
      <c r="B6006" s="1">
        <v>284</v>
      </c>
      <c r="C6006" s="1">
        <f t="shared" si="93"/>
        <v>2.0000000000000002E-5</v>
      </c>
      <c r="D6006" s="1" t="s">
        <v>320</v>
      </c>
      <c r="E6006" s="4">
        <v>5.9660524129867597E-3</v>
      </c>
      <c r="F6006" s="66">
        <f>Cat_Results[[#This Row],[TotalLossInOriginalCurrency]] / INDEX(Exchange_Rate[Exchange Rate], MATCH(Cat_Results[[#This Row],[Currency]], Exchange_Rate[Currency], 0))</f>
        <v>5.9660524129867597E-3</v>
      </c>
    </row>
    <row r="6007" spans="1:6" x14ac:dyDescent="0.3">
      <c r="A6007" s="1">
        <v>24150</v>
      </c>
      <c r="B6007" s="1">
        <v>217</v>
      </c>
      <c r="C6007" s="1">
        <f t="shared" si="93"/>
        <v>2.0000000000000002E-5</v>
      </c>
      <c r="D6007" s="1" t="s">
        <v>321</v>
      </c>
      <c r="E6007" s="4">
        <v>178566.09745816336</v>
      </c>
      <c r="F6007" s="66">
        <f>Cat_Results[[#This Row],[TotalLossInOriginalCurrency]] / INDEX(Exchange_Rate[Exchange Rate], MATCH(Cat_Results[[#This Row],[Currency]], Exchange_Rate[Currency], 0))</f>
        <v>279759.504810379</v>
      </c>
    </row>
    <row r="6008" spans="1:6" x14ac:dyDescent="0.3">
      <c r="A6008" s="1">
        <v>24153</v>
      </c>
      <c r="B6008" s="1">
        <v>178</v>
      </c>
      <c r="C6008" s="1">
        <f t="shared" si="93"/>
        <v>2.0000000000000002E-5</v>
      </c>
      <c r="D6008" s="1" t="s">
        <v>321</v>
      </c>
      <c r="E6008" s="4">
        <v>5.0426061644278097E-2</v>
      </c>
      <c r="F6008" s="66">
        <f>Cat_Results[[#This Row],[TotalLossInOriginalCurrency]] / INDEX(Exchange_Rate[Exchange Rate], MATCH(Cat_Results[[#This Row],[Currency]], Exchange_Rate[Currency], 0))</f>
        <v>7.9002510756254196E-2</v>
      </c>
    </row>
    <row r="6009" spans="1:6" x14ac:dyDescent="0.3">
      <c r="A6009" s="1">
        <v>24154</v>
      </c>
      <c r="B6009" s="1">
        <v>167</v>
      </c>
      <c r="C6009" s="1">
        <f t="shared" si="93"/>
        <v>2.0000000000000002E-5</v>
      </c>
      <c r="D6009" s="1" t="s">
        <v>321</v>
      </c>
      <c r="E6009" s="4">
        <v>3732.171556867042</v>
      </c>
      <c r="F6009" s="66">
        <f>Cat_Results[[#This Row],[TotalLossInOriginalCurrency]] / INDEX(Exchange_Rate[Exchange Rate], MATCH(Cat_Results[[#This Row],[Currency]], Exchange_Rate[Currency], 0))</f>
        <v>5847.1931765274303</v>
      </c>
    </row>
    <row r="6010" spans="1:6" x14ac:dyDescent="0.3">
      <c r="A6010" s="1">
        <v>24160</v>
      </c>
      <c r="B6010" s="1">
        <v>226</v>
      </c>
      <c r="C6010" s="1">
        <f t="shared" si="93"/>
        <v>2.0000000000000002E-5</v>
      </c>
      <c r="D6010" s="1" t="s">
        <v>320</v>
      </c>
      <c r="E6010" s="4">
        <v>1.7061829566955599E-3</v>
      </c>
      <c r="F6010" s="66">
        <f>Cat_Results[[#This Row],[TotalLossInOriginalCurrency]] / INDEX(Exchange_Rate[Exchange Rate], MATCH(Cat_Results[[#This Row],[Currency]], Exchange_Rate[Currency], 0))</f>
        <v>1.7061829566955599E-3</v>
      </c>
    </row>
    <row r="6011" spans="1:6" x14ac:dyDescent="0.3">
      <c r="A6011" s="1">
        <v>24160</v>
      </c>
      <c r="B6011" s="1">
        <v>230</v>
      </c>
      <c r="C6011" s="1">
        <f t="shared" si="93"/>
        <v>2.0000000000000002E-5</v>
      </c>
      <c r="D6011" s="1" t="s">
        <v>323</v>
      </c>
      <c r="E6011" s="4">
        <v>2.0404194845434223</v>
      </c>
      <c r="F6011" s="66">
        <f>Cat_Results[[#This Row],[TotalLossInOriginalCurrency]] / INDEX(Exchange_Rate[Exchange Rate], MATCH(Cat_Results[[#This Row],[Currency]], Exchange_Rate[Currency], 0))</f>
        <v>2.5723569095134697E-2</v>
      </c>
    </row>
    <row r="6012" spans="1:6" x14ac:dyDescent="0.3">
      <c r="A6012" s="1">
        <v>24171</v>
      </c>
      <c r="B6012" s="1">
        <v>208</v>
      </c>
      <c r="C6012" s="1">
        <f t="shared" si="93"/>
        <v>2.0000000000000002E-5</v>
      </c>
      <c r="D6012" s="1" t="s">
        <v>321</v>
      </c>
      <c r="E6012" s="4">
        <v>4.6307543615624325E-4</v>
      </c>
      <c r="F6012" s="66">
        <f>Cat_Results[[#This Row],[TotalLossInOriginalCurrency]] / INDEX(Exchange_Rate[Exchange Rate], MATCH(Cat_Results[[#This Row],[Currency]], Exchange_Rate[Currency], 0))</f>
        <v>7.2550028562545798E-4</v>
      </c>
    </row>
    <row r="6013" spans="1:6" x14ac:dyDescent="0.3">
      <c r="A6013" s="1">
        <v>24172</v>
      </c>
      <c r="B6013" s="1">
        <v>193</v>
      </c>
      <c r="C6013" s="1">
        <f t="shared" si="93"/>
        <v>2.0000000000000002E-5</v>
      </c>
      <c r="D6013" s="1" t="s">
        <v>320</v>
      </c>
      <c r="E6013" s="4">
        <v>1703.6262449150599</v>
      </c>
      <c r="F6013" s="66">
        <f>Cat_Results[[#This Row],[TotalLossInOriginalCurrency]] / INDEX(Exchange_Rate[Exchange Rate], MATCH(Cat_Results[[#This Row],[Currency]], Exchange_Rate[Currency], 0))</f>
        <v>1703.6262449150599</v>
      </c>
    </row>
    <row r="6014" spans="1:6" x14ac:dyDescent="0.3">
      <c r="A6014" s="1">
        <v>24174</v>
      </c>
      <c r="B6014" s="1">
        <v>253</v>
      </c>
      <c r="C6014" s="1">
        <f t="shared" si="93"/>
        <v>2.0000000000000002E-5</v>
      </c>
      <c r="D6014" s="1" t="s">
        <v>321</v>
      </c>
      <c r="E6014" s="4">
        <v>328929.04768472147</v>
      </c>
      <c r="F6014" s="66">
        <f>Cat_Results[[#This Row],[TotalLossInOriginalCurrency]] / INDEX(Exchange_Rate[Exchange Rate], MATCH(Cat_Results[[#This Row],[Currency]], Exchange_Rate[Currency], 0))</f>
        <v>515333.13886521501</v>
      </c>
    </row>
    <row r="6015" spans="1:6" x14ac:dyDescent="0.3">
      <c r="A6015" s="1">
        <v>24174</v>
      </c>
      <c r="B6015" s="1">
        <v>249</v>
      </c>
      <c r="C6015" s="1">
        <f t="shared" si="93"/>
        <v>2.0000000000000002E-5</v>
      </c>
      <c r="D6015" s="1" t="s">
        <v>320</v>
      </c>
      <c r="E6015" s="4">
        <v>35.125198960304303</v>
      </c>
      <c r="F6015" s="66">
        <f>Cat_Results[[#This Row],[TotalLossInOriginalCurrency]] / INDEX(Exchange_Rate[Exchange Rate], MATCH(Cat_Results[[#This Row],[Currency]], Exchange_Rate[Currency], 0))</f>
        <v>35.125198960304303</v>
      </c>
    </row>
    <row r="6016" spans="1:6" x14ac:dyDescent="0.3">
      <c r="A6016" s="1">
        <v>24176</v>
      </c>
      <c r="B6016" s="1">
        <v>174</v>
      </c>
      <c r="C6016" s="1">
        <f t="shared" si="93"/>
        <v>2.0000000000000002E-5</v>
      </c>
      <c r="D6016" s="1" t="s">
        <v>320</v>
      </c>
      <c r="E6016" s="4">
        <v>1.3820287453456599</v>
      </c>
      <c r="F6016" s="66">
        <f>Cat_Results[[#This Row],[TotalLossInOriginalCurrency]] / INDEX(Exchange_Rate[Exchange Rate], MATCH(Cat_Results[[#This Row],[Currency]], Exchange_Rate[Currency], 0))</f>
        <v>1.3820287453456599</v>
      </c>
    </row>
    <row r="6017" spans="1:6" x14ac:dyDescent="0.3">
      <c r="A6017" s="1">
        <v>24177</v>
      </c>
      <c r="B6017" s="1">
        <v>200</v>
      </c>
      <c r="C6017" s="1">
        <f t="shared" si="93"/>
        <v>2.0000000000000002E-5</v>
      </c>
      <c r="D6017" s="1" t="s">
        <v>320</v>
      </c>
      <c r="E6017" s="4">
        <v>158527.10988167001</v>
      </c>
      <c r="F6017" s="66">
        <f>Cat_Results[[#This Row],[TotalLossInOriginalCurrency]] / INDEX(Exchange_Rate[Exchange Rate], MATCH(Cat_Results[[#This Row],[Currency]], Exchange_Rate[Currency], 0))</f>
        <v>158527.10988167001</v>
      </c>
    </row>
    <row r="6018" spans="1:6" x14ac:dyDescent="0.3">
      <c r="A6018" s="1">
        <v>24179</v>
      </c>
      <c r="B6018" s="1">
        <v>220</v>
      </c>
      <c r="C6018" s="1">
        <f t="shared" si="93"/>
        <v>2.0000000000000002E-5</v>
      </c>
      <c r="D6018" s="1" t="s">
        <v>323</v>
      </c>
      <c r="E6018" s="4">
        <v>1.4707890147350871</v>
      </c>
      <c r="F6018" s="66">
        <f>Cat_Results[[#This Row],[TotalLossInOriginalCurrency]] / INDEX(Exchange_Rate[Exchange Rate], MATCH(Cat_Results[[#This Row],[Currency]], Exchange_Rate[Currency], 0))</f>
        <v>1.8542237579822499E-2</v>
      </c>
    </row>
    <row r="6019" spans="1:6" x14ac:dyDescent="0.3">
      <c r="A6019" s="1">
        <v>24181</v>
      </c>
      <c r="B6019" s="1">
        <v>230</v>
      </c>
      <c r="C6019" s="1">
        <f t="shared" si="93"/>
        <v>2.0000000000000002E-5</v>
      </c>
      <c r="D6019" s="1" t="s">
        <v>320</v>
      </c>
      <c r="E6019" s="4">
        <v>54582.2473621791</v>
      </c>
      <c r="F6019" s="66">
        <f>Cat_Results[[#This Row],[TotalLossInOriginalCurrency]] / INDEX(Exchange_Rate[Exchange Rate], MATCH(Cat_Results[[#This Row],[Currency]], Exchange_Rate[Currency], 0))</f>
        <v>54582.2473621791</v>
      </c>
    </row>
    <row r="6020" spans="1:6" x14ac:dyDescent="0.3">
      <c r="A6020" s="1">
        <v>24182</v>
      </c>
      <c r="B6020" s="1">
        <v>279</v>
      </c>
      <c r="C6020" s="1">
        <f t="shared" si="93"/>
        <v>2.0000000000000002E-5</v>
      </c>
      <c r="D6020" s="1" t="s">
        <v>321</v>
      </c>
      <c r="E6020" s="4">
        <v>1.0008647353018768E-2</v>
      </c>
      <c r="F6020" s="66">
        <f>Cat_Results[[#This Row],[TotalLossInOriginalCurrency]] / INDEX(Exchange_Rate[Exchange Rate], MATCH(Cat_Results[[#This Row],[Currency]], Exchange_Rate[Currency], 0))</f>
        <v>1.56805478036404E-2</v>
      </c>
    </row>
    <row r="6021" spans="1:6" x14ac:dyDescent="0.3">
      <c r="A6021" s="1">
        <v>24185</v>
      </c>
      <c r="B6021" s="1">
        <v>262</v>
      </c>
      <c r="C6021" s="1">
        <f t="shared" si="93"/>
        <v>2.0000000000000002E-5</v>
      </c>
      <c r="D6021" s="1" t="s">
        <v>322</v>
      </c>
      <c r="E6021" s="4">
        <v>516894.71328957443</v>
      </c>
      <c r="F6021" s="66">
        <f>Cat_Results[[#This Row],[TotalLossInOriginalCurrency]] / INDEX(Exchange_Rate[Exchange Rate], MATCH(Cat_Results[[#This Row],[Currency]], Exchange_Rate[Currency], 0))</f>
        <v>634901.79157462402</v>
      </c>
    </row>
    <row r="6022" spans="1:6" x14ac:dyDescent="0.3">
      <c r="A6022" s="1">
        <v>24189</v>
      </c>
      <c r="B6022" s="1">
        <v>264</v>
      </c>
      <c r="C6022" s="1">
        <f t="shared" ref="C6022:C6085" si="94">1/50000</f>
        <v>2.0000000000000002E-5</v>
      </c>
      <c r="D6022" s="1" t="s">
        <v>321</v>
      </c>
      <c r="E6022" s="4">
        <v>181.19168137435216</v>
      </c>
      <c r="F6022" s="66">
        <f>Cat_Results[[#This Row],[TotalLossInOriginalCurrency]] / INDEX(Exchange_Rate[Exchange Rate], MATCH(Cat_Results[[#This Row],[Currency]], Exchange_Rate[Currency], 0))</f>
        <v>283.873007130735</v>
      </c>
    </row>
    <row r="6023" spans="1:6" x14ac:dyDescent="0.3">
      <c r="A6023" s="1">
        <v>24190</v>
      </c>
      <c r="B6023" s="1">
        <v>244</v>
      </c>
      <c r="C6023" s="1">
        <f t="shared" si="94"/>
        <v>2.0000000000000002E-5</v>
      </c>
      <c r="D6023" s="1" t="s">
        <v>321</v>
      </c>
      <c r="E6023" s="4">
        <v>1686828.6218204745</v>
      </c>
      <c r="F6023" s="66">
        <f>Cat_Results[[#This Row],[TotalLossInOriginalCurrency]] / INDEX(Exchange_Rate[Exchange Rate], MATCH(Cat_Results[[#This Row],[Currency]], Exchange_Rate[Currency], 0))</f>
        <v>2642754.4010756798</v>
      </c>
    </row>
    <row r="6024" spans="1:6" x14ac:dyDescent="0.3">
      <c r="A6024" s="1">
        <v>24190</v>
      </c>
      <c r="B6024" s="1">
        <v>209</v>
      </c>
      <c r="C6024" s="1">
        <f t="shared" si="94"/>
        <v>2.0000000000000002E-5</v>
      </c>
      <c r="D6024" s="1" t="s">
        <v>320</v>
      </c>
      <c r="E6024" s="4">
        <v>4.1832029819488499E-3</v>
      </c>
      <c r="F6024" s="66">
        <f>Cat_Results[[#This Row],[TotalLossInOriginalCurrency]] / INDEX(Exchange_Rate[Exchange Rate], MATCH(Cat_Results[[#This Row],[Currency]], Exchange_Rate[Currency], 0))</f>
        <v>4.1832029819488499E-3</v>
      </c>
    </row>
    <row r="6025" spans="1:6" x14ac:dyDescent="0.3">
      <c r="A6025" s="1">
        <v>24192</v>
      </c>
      <c r="B6025" s="1">
        <v>210</v>
      </c>
      <c r="C6025" s="1">
        <f t="shared" si="94"/>
        <v>2.0000000000000002E-5</v>
      </c>
      <c r="D6025" s="1" t="s">
        <v>320</v>
      </c>
      <c r="E6025" s="4">
        <v>8.0093741416931196E-4</v>
      </c>
      <c r="F6025" s="66">
        <f>Cat_Results[[#This Row],[TotalLossInOriginalCurrency]] / INDEX(Exchange_Rate[Exchange Rate], MATCH(Cat_Results[[#This Row],[Currency]], Exchange_Rate[Currency], 0))</f>
        <v>8.0093741416931196E-4</v>
      </c>
    </row>
    <row r="6026" spans="1:6" x14ac:dyDescent="0.3">
      <c r="A6026" s="1">
        <v>24194</v>
      </c>
      <c r="B6026" s="1">
        <v>258</v>
      </c>
      <c r="C6026" s="1">
        <f t="shared" si="94"/>
        <v>2.0000000000000002E-5</v>
      </c>
      <c r="D6026" s="1" t="s">
        <v>321</v>
      </c>
      <c r="E6026" s="4">
        <v>7.5218668715169709E-3</v>
      </c>
      <c r="F6026" s="66">
        <f>Cat_Results[[#This Row],[TotalLossInOriginalCurrency]] / INDEX(Exchange_Rate[Exchange Rate], MATCH(Cat_Results[[#This Row],[Currency]], Exchange_Rate[Currency], 0))</f>
        <v>1.1784508824348399E-2</v>
      </c>
    </row>
    <row r="6027" spans="1:6" x14ac:dyDescent="0.3">
      <c r="A6027" s="1">
        <v>24198</v>
      </c>
      <c r="B6027" s="1">
        <v>257</v>
      </c>
      <c r="C6027" s="1">
        <f t="shared" si="94"/>
        <v>2.0000000000000002E-5</v>
      </c>
      <c r="D6027" s="1" t="s">
        <v>320</v>
      </c>
      <c r="E6027" s="4">
        <v>0.54932123050093695</v>
      </c>
      <c r="F6027" s="66">
        <f>Cat_Results[[#This Row],[TotalLossInOriginalCurrency]] / INDEX(Exchange_Rate[Exchange Rate], MATCH(Cat_Results[[#This Row],[Currency]], Exchange_Rate[Currency], 0))</f>
        <v>0.54932123050093695</v>
      </c>
    </row>
    <row r="6028" spans="1:6" x14ac:dyDescent="0.3">
      <c r="A6028" s="1">
        <v>24202</v>
      </c>
      <c r="B6028" s="1">
        <v>223</v>
      </c>
      <c r="C6028" s="1">
        <f t="shared" si="94"/>
        <v>2.0000000000000002E-5</v>
      </c>
      <c r="D6028" s="1" t="s">
        <v>320</v>
      </c>
      <c r="E6028" s="4">
        <v>2.9677987098693799E-2</v>
      </c>
      <c r="F6028" s="66">
        <f>Cat_Results[[#This Row],[TotalLossInOriginalCurrency]] / INDEX(Exchange_Rate[Exchange Rate], MATCH(Cat_Results[[#This Row],[Currency]], Exchange_Rate[Currency], 0))</f>
        <v>2.9677987098693799E-2</v>
      </c>
    </row>
    <row r="6029" spans="1:6" x14ac:dyDescent="0.3">
      <c r="A6029" s="1">
        <v>24202</v>
      </c>
      <c r="B6029" s="1">
        <v>234</v>
      </c>
      <c r="C6029" s="1">
        <f t="shared" si="94"/>
        <v>2.0000000000000002E-5</v>
      </c>
      <c r="D6029" s="1" t="s">
        <v>320</v>
      </c>
      <c r="E6029" s="4">
        <v>16680568.180322999</v>
      </c>
      <c r="F6029" s="66">
        <f>Cat_Results[[#This Row],[TotalLossInOriginalCurrency]] / INDEX(Exchange_Rate[Exchange Rate], MATCH(Cat_Results[[#This Row],[Currency]], Exchange_Rate[Currency], 0))</f>
        <v>16680568.180322999</v>
      </c>
    </row>
    <row r="6030" spans="1:6" x14ac:dyDescent="0.3">
      <c r="A6030" s="1">
        <v>24210</v>
      </c>
      <c r="B6030" s="1">
        <v>256</v>
      </c>
      <c r="C6030" s="1">
        <f t="shared" si="94"/>
        <v>2.0000000000000002E-5</v>
      </c>
      <c r="D6030" s="1" t="s">
        <v>320</v>
      </c>
      <c r="E6030" s="4">
        <v>0.13199610263109199</v>
      </c>
      <c r="F6030" s="66">
        <f>Cat_Results[[#This Row],[TotalLossInOriginalCurrency]] / INDEX(Exchange_Rate[Exchange Rate], MATCH(Cat_Results[[#This Row],[Currency]], Exchange_Rate[Currency], 0))</f>
        <v>0.13199610263109199</v>
      </c>
    </row>
    <row r="6031" spans="1:6" x14ac:dyDescent="0.3">
      <c r="A6031" s="1">
        <v>24213</v>
      </c>
      <c r="B6031" s="1">
        <v>209</v>
      </c>
      <c r="C6031" s="1">
        <f t="shared" si="94"/>
        <v>2.0000000000000002E-5</v>
      </c>
      <c r="D6031" s="1" t="s">
        <v>320</v>
      </c>
      <c r="E6031" s="4">
        <v>0.118552522336472</v>
      </c>
      <c r="F6031" s="66">
        <f>Cat_Results[[#This Row],[TotalLossInOriginalCurrency]] / INDEX(Exchange_Rate[Exchange Rate], MATCH(Cat_Results[[#This Row],[Currency]], Exchange_Rate[Currency], 0))</f>
        <v>0.118552522336472</v>
      </c>
    </row>
    <row r="6032" spans="1:6" x14ac:dyDescent="0.3">
      <c r="A6032" s="1">
        <v>24215</v>
      </c>
      <c r="B6032" s="1">
        <v>220</v>
      </c>
      <c r="C6032" s="1">
        <f t="shared" si="94"/>
        <v>2.0000000000000002E-5</v>
      </c>
      <c r="D6032" s="1" t="s">
        <v>320</v>
      </c>
      <c r="E6032" s="4">
        <v>3.7970021367073098E-3</v>
      </c>
      <c r="F6032" s="66">
        <f>Cat_Results[[#This Row],[TotalLossInOriginalCurrency]] / INDEX(Exchange_Rate[Exchange Rate], MATCH(Cat_Results[[#This Row],[Currency]], Exchange_Rate[Currency], 0))</f>
        <v>3.7970021367073098E-3</v>
      </c>
    </row>
    <row r="6033" spans="1:6" x14ac:dyDescent="0.3">
      <c r="A6033" s="1">
        <v>24216</v>
      </c>
      <c r="B6033" s="1">
        <v>241</v>
      </c>
      <c r="C6033" s="1">
        <f t="shared" si="94"/>
        <v>2.0000000000000002E-5</v>
      </c>
      <c r="D6033" s="1" t="s">
        <v>320</v>
      </c>
      <c r="E6033" s="4">
        <v>862670.916704776</v>
      </c>
      <c r="F6033" s="66">
        <f>Cat_Results[[#This Row],[TotalLossInOriginalCurrency]] / INDEX(Exchange_Rate[Exchange Rate], MATCH(Cat_Results[[#This Row],[Currency]], Exchange_Rate[Currency], 0))</f>
        <v>862670.916704776</v>
      </c>
    </row>
    <row r="6034" spans="1:6" x14ac:dyDescent="0.3">
      <c r="A6034" s="1">
        <v>24216</v>
      </c>
      <c r="B6034" s="1">
        <v>302</v>
      </c>
      <c r="C6034" s="1">
        <f t="shared" si="94"/>
        <v>2.0000000000000002E-5</v>
      </c>
      <c r="D6034" s="1" t="s">
        <v>320</v>
      </c>
      <c r="E6034" s="4">
        <v>13033.828458555001</v>
      </c>
      <c r="F6034" s="66">
        <f>Cat_Results[[#This Row],[TotalLossInOriginalCurrency]] / INDEX(Exchange_Rate[Exchange Rate], MATCH(Cat_Results[[#This Row],[Currency]], Exchange_Rate[Currency], 0))</f>
        <v>13033.828458555001</v>
      </c>
    </row>
    <row r="6035" spans="1:6" x14ac:dyDescent="0.3">
      <c r="A6035" s="1">
        <v>24216</v>
      </c>
      <c r="B6035" s="1">
        <v>240</v>
      </c>
      <c r="C6035" s="1">
        <f t="shared" si="94"/>
        <v>2.0000000000000002E-5</v>
      </c>
      <c r="D6035" s="1" t="s">
        <v>322</v>
      </c>
      <c r="E6035" s="4">
        <v>36399367.022959583</v>
      </c>
      <c r="F6035" s="66">
        <f>Cat_Results[[#This Row],[TotalLossInOriginalCurrency]] / INDEX(Exchange_Rate[Exchange Rate], MATCH(Cat_Results[[#This Row],[Currency]], Exchange_Rate[Currency], 0))</f>
        <v>44709343.587564699</v>
      </c>
    </row>
    <row r="6036" spans="1:6" x14ac:dyDescent="0.3">
      <c r="A6036" s="1">
        <v>24217</v>
      </c>
      <c r="B6036" s="1">
        <v>237</v>
      </c>
      <c r="C6036" s="1">
        <f t="shared" si="94"/>
        <v>2.0000000000000002E-5</v>
      </c>
      <c r="D6036" s="1" t="s">
        <v>320</v>
      </c>
      <c r="E6036" s="4">
        <v>0.85996775329112995</v>
      </c>
      <c r="F6036" s="66">
        <f>Cat_Results[[#This Row],[TotalLossInOriginalCurrency]] / INDEX(Exchange_Rate[Exchange Rate], MATCH(Cat_Results[[#This Row],[Currency]], Exchange_Rate[Currency], 0))</f>
        <v>0.85996775329112995</v>
      </c>
    </row>
    <row r="6037" spans="1:6" x14ac:dyDescent="0.3">
      <c r="A6037" s="1">
        <v>24220</v>
      </c>
      <c r="B6037" s="1">
        <v>201</v>
      </c>
      <c r="C6037" s="1">
        <f t="shared" si="94"/>
        <v>2.0000000000000002E-5</v>
      </c>
      <c r="D6037" s="1" t="s">
        <v>320</v>
      </c>
      <c r="E6037" s="4">
        <v>7751067.4652529899</v>
      </c>
      <c r="F6037" s="66">
        <f>Cat_Results[[#This Row],[TotalLossInOriginalCurrency]] / INDEX(Exchange_Rate[Exchange Rate], MATCH(Cat_Results[[#This Row],[Currency]], Exchange_Rate[Currency], 0))</f>
        <v>7751067.4652529899</v>
      </c>
    </row>
    <row r="6038" spans="1:6" x14ac:dyDescent="0.3">
      <c r="A6038" s="1">
        <v>24222</v>
      </c>
      <c r="B6038" s="1">
        <v>215</v>
      </c>
      <c r="C6038" s="1">
        <f t="shared" si="94"/>
        <v>2.0000000000000002E-5</v>
      </c>
      <c r="D6038" s="1" t="s">
        <v>322</v>
      </c>
      <c r="E6038" s="4">
        <v>6991882.421437718</v>
      </c>
      <c r="F6038" s="66">
        <f>Cat_Results[[#This Row],[TotalLossInOriginalCurrency]] / INDEX(Exchange_Rate[Exchange Rate], MATCH(Cat_Results[[#This Row],[Currency]], Exchange_Rate[Currency], 0))</f>
        <v>8588129.3844130002</v>
      </c>
    </row>
    <row r="6039" spans="1:6" x14ac:dyDescent="0.3">
      <c r="A6039" s="1">
        <v>24227</v>
      </c>
      <c r="B6039" s="1">
        <v>273</v>
      </c>
      <c r="C6039" s="1">
        <f t="shared" si="94"/>
        <v>2.0000000000000002E-5</v>
      </c>
      <c r="D6039" s="1" t="s">
        <v>320</v>
      </c>
      <c r="E6039" s="4">
        <v>649796.53215671203</v>
      </c>
      <c r="F6039" s="66">
        <f>Cat_Results[[#This Row],[TotalLossInOriginalCurrency]] / INDEX(Exchange_Rate[Exchange Rate], MATCH(Cat_Results[[#This Row],[Currency]], Exchange_Rate[Currency], 0))</f>
        <v>649796.53215671203</v>
      </c>
    </row>
    <row r="6040" spans="1:6" x14ac:dyDescent="0.3">
      <c r="A6040" s="1">
        <v>24240</v>
      </c>
      <c r="B6040" s="1">
        <v>277</v>
      </c>
      <c r="C6040" s="1">
        <f t="shared" si="94"/>
        <v>2.0000000000000002E-5</v>
      </c>
      <c r="D6040" s="1" t="s">
        <v>321</v>
      </c>
      <c r="E6040" s="4">
        <v>1065.0624352212999</v>
      </c>
      <c r="F6040" s="66">
        <f>Cat_Results[[#This Row],[TotalLossInOriginalCurrency]] / INDEX(Exchange_Rate[Exchange Rate], MATCH(Cat_Results[[#This Row],[Currency]], Exchange_Rate[Currency], 0))</f>
        <v>1668.6333168000001</v>
      </c>
    </row>
    <row r="6041" spans="1:6" x14ac:dyDescent="0.3">
      <c r="A6041" s="1">
        <v>24241</v>
      </c>
      <c r="B6041" s="1">
        <v>265</v>
      </c>
      <c r="C6041" s="1">
        <f t="shared" si="94"/>
        <v>2.0000000000000002E-5</v>
      </c>
      <c r="D6041" s="1" t="s">
        <v>320</v>
      </c>
      <c r="E6041" s="4">
        <v>89239.269198226495</v>
      </c>
      <c r="F6041" s="66">
        <f>Cat_Results[[#This Row],[TotalLossInOriginalCurrency]] / INDEX(Exchange_Rate[Exchange Rate], MATCH(Cat_Results[[#This Row],[Currency]], Exchange_Rate[Currency], 0))</f>
        <v>89239.269198226495</v>
      </c>
    </row>
    <row r="6042" spans="1:6" x14ac:dyDescent="0.3">
      <c r="A6042" s="1">
        <v>24246</v>
      </c>
      <c r="B6042" s="1">
        <v>241</v>
      </c>
      <c r="C6042" s="1">
        <f t="shared" si="94"/>
        <v>2.0000000000000002E-5</v>
      </c>
      <c r="D6042" s="1" t="s">
        <v>320</v>
      </c>
      <c r="E6042" s="4">
        <v>4410.2023899371297</v>
      </c>
      <c r="F6042" s="66">
        <f>Cat_Results[[#This Row],[TotalLossInOriginalCurrency]] / INDEX(Exchange_Rate[Exchange Rate], MATCH(Cat_Results[[#This Row],[Currency]], Exchange_Rate[Currency], 0))</f>
        <v>4410.2023899371297</v>
      </c>
    </row>
    <row r="6043" spans="1:6" x14ac:dyDescent="0.3">
      <c r="A6043" s="1">
        <v>24255</v>
      </c>
      <c r="B6043" s="1">
        <v>217</v>
      </c>
      <c r="C6043" s="1">
        <f t="shared" si="94"/>
        <v>2.0000000000000002E-5</v>
      </c>
      <c r="D6043" s="1" t="s">
        <v>320</v>
      </c>
      <c r="E6043" s="4">
        <v>3142765.3856623699</v>
      </c>
      <c r="F6043" s="66">
        <f>Cat_Results[[#This Row],[TotalLossInOriginalCurrency]] / INDEX(Exchange_Rate[Exchange Rate], MATCH(Cat_Results[[#This Row],[Currency]], Exchange_Rate[Currency], 0))</f>
        <v>3142765.3856623699</v>
      </c>
    </row>
    <row r="6044" spans="1:6" x14ac:dyDescent="0.3">
      <c r="A6044" s="1">
        <v>24255</v>
      </c>
      <c r="B6044" s="1">
        <v>232</v>
      </c>
      <c r="C6044" s="1">
        <f t="shared" si="94"/>
        <v>2.0000000000000002E-5</v>
      </c>
      <c r="D6044" s="1" t="s">
        <v>321</v>
      </c>
      <c r="E6044" s="4">
        <v>5.4928712338970578E-3</v>
      </c>
      <c r="F6044" s="66">
        <f>Cat_Results[[#This Row],[TotalLossInOriginalCurrency]] / INDEX(Exchange_Rate[Exchange Rate], MATCH(Cat_Results[[#This Row],[Currency]], Exchange_Rate[Currency], 0))</f>
        <v>8.6056813597679103E-3</v>
      </c>
    </row>
    <row r="6045" spans="1:6" x14ac:dyDescent="0.3">
      <c r="A6045" s="1">
        <v>24262</v>
      </c>
      <c r="B6045" s="1">
        <v>226</v>
      </c>
      <c r="C6045" s="1">
        <f t="shared" si="94"/>
        <v>2.0000000000000002E-5</v>
      </c>
      <c r="D6045" s="1" t="s">
        <v>323</v>
      </c>
      <c r="E6045" s="4">
        <v>1.8065438330180614</v>
      </c>
      <c r="F6045" s="66">
        <f>Cat_Results[[#This Row],[TotalLossInOriginalCurrency]] / INDEX(Exchange_Rate[Exchange Rate], MATCH(Cat_Results[[#This Row],[Currency]], Exchange_Rate[Currency], 0))</f>
        <v>2.2775098681449901E-2</v>
      </c>
    </row>
    <row r="6046" spans="1:6" x14ac:dyDescent="0.3">
      <c r="A6046" s="1">
        <v>24273</v>
      </c>
      <c r="B6046" s="1">
        <v>228</v>
      </c>
      <c r="C6046" s="1">
        <f t="shared" si="94"/>
        <v>2.0000000000000002E-5</v>
      </c>
      <c r="D6046" s="1" t="s">
        <v>320</v>
      </c>
      <c r="E6046" s="4">
        <v>9637434.9189807698</v>
      </c>
      <c r="F6046" s="66">
        <f>Cat_Results[[#This Row],[TotalLossInOriginalCurrency]] / INDEX(Exchange_Rate[Exchange Rate], MATCH(Cat_Results[[#This Row],[Currency]], Exchange_Rate[Currency], 0))</f>
        <v>9637434.9189807698</v>
      </c>
    </row>
    <row r="6047" spans="1:6" x14ac:dyDescent="0.3">
      <c r="A6047" s="1">
        <v>24277</v>
      </c>
      <c r="B6047" s="1">
        <v>255</v>
      </c>
      <c r="C6047" s="1">
        <f t="shared" si="94"/>
        <v>2.0000000000000002E-5</v>
      </c>
      <c r="D6047" s="1" t="s">
        <v>321</v>
      </c>
      <c r="E6047" s="4">
        <v>402459.58013083326</v>
      </c>
      <c r="F6047" s="66">
        <f>Cat_Results[[#This Row],[TotalLossInOriginalCurrency]] / INDEX(Exchange_Rate[Exchange Rate], MATCH(Cat_Results[[#This Row],[Currency]], Exchange_Rate[Currency], 0))</f>
        <v>630533.42401669698</v>
      </c>
    </row>
    <row r="6048" spans="1:6" x14ac:dyDescent="0.3">
      <c r="A6048" s="1">
        <v>24277</v>
      </c>
      <c r="B6048" s="1">
        <v>228</v>
      </c>
      <c r="C6048" s="1">
        <f t="shared" si="94"/>
        <v>2.0000000000000002E-5</v>
      </c>
      <c r="D6048" s="1" t="s">
        <v>321</v>
      </c>
      <c r="E6048" s="4">
        <v>0.21890280645330429</v>
      </c>
      <c r="F6048" s="66">
        <f>Cat_Results[[#This Row],[TotalLossInOriginalCurrency]] / INDEX(Exchange_Rate[Exchange Rate], MATCH(Cat_Results[[#This Row],[Currency]], Exchange_Rate[Currency], 0))</f>
        <v>0.34295502677559903</v>
      </c>
    </row>
    <row r="6049" spans="1:6" x14ac:dyDescent="0.3">
      <c r="A6049" s="1">
        <v>24280</v>
      </c>
      <c r="B6049" s="1">
        <v>249</v>
      </c>
      <c r="C6049" s="1">
        <f t="shared" si="94"/>
        <v>2.0000000000000002E-5</v>
      </c>
      <c r="D6049" s="1" t="s">
        <v>321</v>
      </c>
      <c r="E6049" s="4">
        <v>667641.56942367577</v>
      </c>
      <c r="F6049" s="66">
        <f>Cat_Results[[#This Row],[TotalLossInOriginalCurrency]] / INDEX(Exchange_Rate[Exchange Rate], MATCH(Cat_Results[[#This Row],[Currency]], Exchange_Rate[Currency], 0))</f>
        <v>1045994.04652696</v>
      </c>
    </row>
    <row r="6050" spans="1:6" x14ac:dyDescent="0.3">
      <c r="A6050" s="1">
        <v>24281</v>
      </c>
      <c r="B6050" s="1">
        <v>203</v>
      </c>
      <c r="C6050" s="1">
        <f t="shared" si="94"/>
        <v>2.0000000000000002E-5</v>
      </c>
      <c r="D6050" s="1" t="s">
        <v>321</v>
      </c>
      <c r="E6050" s="4">
        <v>1125187.5142918278</v>
      </c>
      <c r="F6050" s="66">
        <f>Cat_Results[[#This Row],[TotalLossInOriginalCurrency]] / INDEX(Exchange_Rate[Exchange Rate], MATCH(Cat_Results[[#This Row],[Currency]], Exchange_Rate[Currency], 0))</f>
        <v>1762831.2781537599</v>
      </c>
    </row>
    <row r="6051" spans="1:6" x14ac:dyDescent="0.3">
      <c r="A6051" s="1">
        <v>24284</v>
      </c>
      <c r="B6051" s="1">
        <v>252</v>
      </c>
      <c r="C6051" s="1">
        <f t="shared" si="94"/>
        <v>2.0000000000000002E-5</v>
      </c>
      <c r="D6051" s="1" t="s">
        <v>321</v>
      </c>
      <c r="E6051" s="4">
        <v>5.8308197638433236E-2</v>
      </c>
      <c r="F6051" s="66">
        <f>Cat_Results[[#This Row],[TotalLossInOriginalCurrency]] / INDEX(Exchange_Rate[Exchange Rate], MATCH(Cat_Results[[#This Row],[Currency]], Exchange_Rate[Currency], 0))</f>
        <v>9.1351453214883804E-2</v>
      </c>
    </row>
    <row r="6052" spans="1:6" x14ac:dyDescent="0.3">
      <c r="A6052" s="1">
        <v>24285</v>
      </c>
      <c r="B6052" s="1">
        <v>250</v>
      </c>
      <c r="C6052" s="1">
        <f t="shared" si="94"/>
        <v>2.0000000000000002E-5</v>
      </c>
      <c r="D6052" s="1" t="s">
        <v>322</v>
      </c>
      <c r="E6052" s="4">
        <v>18988.27443951711</v>
      </c>
      <c r="F6052" s="66">
        <f>Cat_Results[[#This Row],[TotalLossInOriginalCurrency]] / INDEX(Exchange_Rate[Exchange Rate], MATCH(Cat_Results[[#This Row],[Currency]], Exchange_Rate[Currency], 0))</f>
        <v>23323.298053942799</v>
      </c>
    </row>
    <row r="6053" spans="1:6" x14ac:dyDescent="0.3">
      <c r="A6053" s="1">
        <v>24285</v>
      </c>
      <c r="B6053" s="1">
        <v>198</v>
      </c>
      <c r="C6053" s="1">
        <f t="shared" si="94"/>
        <v>2.0000000000000002E-5</v>
      </c>
      <c r="D6053" s="1" t="s">
        <v>321</v>
      </c>
      <c r="E6053" s="4">
        <v>9031.3416115306027</v>
      </c>
      <c r="F6053" s="66">
        <f>Cat_Results[[#This Row],[TotalLossInOriginalCurrency]] / INDEX(Exchange_Rate[Exchange Rate], MATCH(Cat_Results[[#This Row],[Currency]], Exchange_Rate[Currency], 0))</f>
        <v>14149.402898874099</v>
      </c>
    </row>
    <row r="6054" spans="1:6" x14ac:dyDescent="0.3">
      <c r="A6054" s="1">
        <v>24286</v>
      </c>
      <c r="B6054" s="1">
        <v>235</v>
      </c>
      <c r="C6054" s="1">
        <f t="shared" si="94"/>
        <v>2.0000000000000002E-5</v>
      </c>
      <c r="D6054" s="1" t="s">
        <v>323</v>
      </c>
      <c r="E6054" s="4">
        <v>2387974.1308716973</v>
      </c>
      <c r="F6054" s="66">
        <f>Cat_Results[[#This Row],[TotalLossInOriginalCurrency]] / INDEX(Exchange_Rate[Exchange Rate], MATCH(Cat_Results[[#This Row],[Currency]], Exchange_Rate[Currency], 0))</f>
        <v>30105.1906327084</v>
      </c>
    </row>
    <row r="6055" spans="1:6" x14ac:dyDescent="0.3">
      <c r="A6055" s="1">
        <v>24290</v>
      </c>
      <c r="B6055" s="1">
        <v>269</v>
      </c>
      <c r="C6055" s="1">
        <f t="shared" si="94"/>
        <v>2.0000000000000002E-5</v>
      </c>
      <c r="D6055" s="1" t="s">
        <v>320</v>
      </c>
      <c r="E6055" s="4">
        <v>21947.914632551099</v>
      </c>
      <c r="F6055" s="66">
        <f>Cat_Results[[#This Row],[TotalLossInOriginalCurrency]] / INDEX(Exchange_Rate[Exchange Rate], MATCH(Cat_Results[[#This Row],[Currency]], Exchange_Rate[Currency], 0))</f>
        <v>21947.914632551099</v>
      </c>
    </row>
    <row r="6056" spans="1:6" x14ac:dyDescent="0.3">
      <c r="A6056" s="1">
        <v>24303</v>
      </c>
      <c r="B6056" s="1">
        <v>271</v>
      </c>
      <c r="C6056" s="1">
        <f t="shared" si="94"/>
        <v>2.0000000000000002E-5</v>
      </c>
      <c r="D6056" s="1" t="s">
        <v>321</v>
      </c>
      <c r="E6056" s="4">
        <v>1.1149058890166173E-2</v>
      </c>
      <c r="F6056" s="66">
        <f>Cat_Results[[#This Row],[TotalLossInOriginalCurrency]] / INDEX(Exchange_Rate[Exchange Rate], MATCH(Cat_Results[[#This Row],[Currency]], Exchange_Rate[Currency], 0))</f>
        <v>1.74672305583954E-2</v>
      </c>
    </row>
    <row r="6057" spans="1:6" x14ac:dyDescent="0.3">
      <c r="A6057" s="1">
        <v>24305</v>
      </c>
      <c r="B6057" s="1">
        <v>227</v>
      </c>
      <c r="C6057" s="1">
        <f t="shared" si="94"/>
        <v>2.0000000000000002E-5</v>
      </c>
      <c r="D6057" s="1" t="s">
        <v>320</v>
      </c>
      <c r="E6057" s="4">
        <v>0.26382890343666099</v>
      </c>
      <c r="F6057" s="66">
        <f>Cat_Results[[#This Row],[TotalLossInOriginalCurrency]] / INDEX(Exchange_Rate[Exchange Rate], MATCH(Cat_Results[[#This Row],[Currency]], Exchange_Rate[Currency], 0))</f>
        <v>0.26382890343666099</v>
      </c>
    </row>
    <row r="6058" spans="1:6" x14ac:dyDescent="0.3">
      <c r="A6058" s="1">
        <v>24308</v>
      </c>
      <c r="B6058" s="1">
        <v>269</v>
      </c>
      <c r="C6058" s="1">
        <f t="shared" si="94"/>
        <v>2.0000000000000002E-5</v>
      </c>
      <c r="D6058" s="1" t="s">
        <v>322</v>
      </c>
      <c r="E6058" s="4">
        <v>272910.47925764619</v>
      </c>
      <c r="F6058" s="66">
        <f>Cat_Results[[#This Row],[TotalLossInOriginalCurrency]] / INDEX(Exchange_Rate[Exchange Rate], MATCH(Cat_Results[[#This Row],[Currency]], Exchange_Rate[Currency], 0))</f>
        <v>335215.94971914304</v>
      </c>
    </row>
    <row r="6059" spans="1:6" x14ac:dyDescent="0.3">
      <c r="A6059" s="1">
        <v>24310</v>
      </c>
      <c r="B6059" s="1">
        <v>207</v>
      </c>
      <c r="C6059" s="1">
        <f t="shared" si="94"/>
        <v>2.0000000000000002E-5</v>
      </c>
      <c r="D6059" s="1" t="s">
        <v>320</v>
      </c>
      <c r="E6059" s="4">
        <v>3253.0324148769801</v>
      </c>
      <c r="F6059" s="66">
        <f>Cat_Results[[#This Row],[TotalLossInOriginalCurrency]] / INDEX(Exchange_Rate[Exchange Rate], MATCH(Cat_Results[[#This Row],[Currency]], Exchange_Rate[Currency], 0))</f>
        <v>3253.0324148769801</v>
      </c>
    </row>
    <row r="6060" spans="1:6" x14ac:dyDescent="0.3">
      <c r="A6060" s="1">
        <v>24311</v>
      </c>
      <c r="B6060" s="1">
        <v>280</v>
      </c>
      <c r="C6060" s="1">
        <f t="shared" si="94"/>
        <v>2.0000000000000002E-5</v>
      </c>
      <c r="D6060" s="1" t="s">
        <v>320</v>
      </c>
      <c r="E6060" s="4">
        <v>14929.0402910253</v>
      </c>
      <c r="F6060" s="66">
        <f>Cat_Results[[#This Row],[TotalLossInOriginalCurrency]] / INDEX(Exchange_Rate[Exchange Rate], MATCH(Cat_Results[[#This Row],[Currency]], Exchange_Rate[Currency], 0))</f>
        <v>14929.0402910253</v>
      </c>
    </row>
    <row r="6061" spans="1:6" x14ac:dyDescent="0.3">
      <c r="A6061" s="1">
        <v>24314</v>
      </c>
      <c r="B6061" s="1">
        <v>238</v>
      </c>
      <c r="C6061" s="1">
        <f t="shared" si="94"/>
        <v>2.0000000000000002E-5</v>
      </c>
      <c r="D6061" s="1" t="s">
        <v>320</v>
      </c>
      <c r="E6061" s="4">
        <v>965162.61324360501</v>
      </c>
      <c r="F6061" s="66">
        <f>Cat_Results[[#This Row],[TotalLossInOriginalCurrency]] / INDEX(Exchange_Rate[Exchange Rate], MATCH(Cat_Results[[#This Row],[Currency]], Exchange_Rate[Currency], 0))</f>
        <v>965162.61324360501</v>
      </c>
    </row>
    <row r="6062" spans="1:6" x14ac:dyDescent="0.3">
      <c r="A6062" s="1">
        <v>24314</v>
      </c>
      <c r="B6062" s="1">
        <v>256</v>
      </c>
      <c r="C6062" s="1">
        <f t="shared" si="94"/>
        <v>2.0000000000000002E-5</v>
      </c>
      <c r="D6062" s="1" t="s">
        <v>320</v>
      </c>
      <c r="E6062" s="4">
        <v>4143.7732656896096</v>
      </c>
      <c r="F6062" s="66">
        <f>Cat_Results[[#This Row],[TotalLossInOriginalCurrency]] / INDEX(Exchange_Rate[Exchange Rate], MATCH(Cat_Results[[#This Row],[Currency]], Exchange_Rate[Currency], 0))</f>
        <v>4143.7732656896096</v>
      </c>
    </row>
    <row r="6063" spans="1:6" x14ac:dyDescent="0.3">
      <c r="A6063" s="1">
        <v>24319</v>
      </c>
      <c r="B6063" s="1">
        <v>265</v>
      </c>
      <c r="C6063" s="1">
        <f t="shared" si="94"/>
        <v>2.0000000000000002E-5</v>
      </c>
      <c r="D6063" s="1" t="s">
        <v>321</v>
      </c>
      <c r="E6063" s="4">
        <v>1.1149058890166173E-2</v>
      </c>
      <c r="F6063" s="66">
        <f>Cat_Results[[#This Row],[TotalLossInOriginalCurrency]] / INDEX(Exchange_Rate[Exchange Rate], MATCH(Cat_Results[[#This Row],[Currency]], Exchange_Rate[Currency], 0))</f>
        <v>1.74672305583954E-2</v>
      </c>
    </row>
    <row r="6064" spans="1:6" x14ac:dyDescent="0.3">
      <c r="A6064" s="1">
        <v>24329</v>
      </c>
      <c r="B6064" s="1">
        <v>278</v>
      </c>
      <c r="C6064" s="1">
        <f t="shared" si="94"/>
        <v>2.0000000000000002E-5</v>
      </c>
      <c r="D6064" s="1" t="s">
        <v>320</v>
      </c>
      <c r="E6064" s="4">
        <v>1.2597344815731E-2</v>
      </c>
      <c r="F6064" s="66">
        <f>Cat_Results[[#This Row],[TotalLossInOriginalCurrency]] / INDEX(Exchange_Rate[Exchange Rate], MATCH(Cat_Results[[#This Row],[Currency]], Exchange_Rate[Currency], 0))</f>
        <v>1.2597344815731E-2</v>
      </c>
    </row>
    <row r="6065" spans="1:6" x14ac:dyDescent="0.3">
      <c r="A6065" s="1">
        <v>24329</v>
      </c>
      <c r="B6065" s="1">
        <v>269</v>
      </c>
      <c r="C6065" s="1">
        <f t="shared" si="94"/>
        <v>2.0000000000000002E-5</v>
      </c>
      <c r="D6065" s="1" t="s">
        <v>321</v>
      </c>
      <c r="E6065" s="4">
        <v>1.8832996219852152E-2</v>
      </c>
      <c r="F6065" s="66">
        <f>Cat_Results[[#This Row],[TotalLossInOriginalCurrency]] / INDEX(Exchange_Rate[Exchange Rate], MATCH(Cat_Results[[#This Row],[Currency]], Exchange_Rate[Currency], 0))</f>
        <v>2.9505655169487003E-2</v>
      </c>
    </row>
    <row r="6066" spans="1:6" x14ac:dyDescent="0.3">
      <c r="A6066" s="1">
        <v>24330</v>
      </c>
      <c r="B6066" s="1">
        <v>220</v>
      </c>
      <c r="C6066" s="1">
        <f t="shared" si="94"/>
        <v>2.0000000000000002E-5</v>
      </c>
      <c r="D6066" s="1" t="s">
        <v>321</v>
      </c>
      <c r="E6066" s="4">
        <v>74768.22247531201</v>
      </c>
      <c r="F6066" s="66">
        <f>Cat_Results[[#This Row],[TotalLossInOriginalCurrency]] / INDEX(Exchange_Rate[Exchange Rate], MATCH(Cat_Results[[#This Row],[Currency]], Exchange_Rate[Currency], 0))</f>
        <v>117139.374119694</v>
      </c>
    </row>
    <row r="6067" spans="1:6" x14ac:dyDescent="0.3">
      <c r="A6067" s="1">
        <v>24336</v>
      </c>
      <c r="B6067" s="1">
        <v>266</v>
      </c>
      <c r="C6067" s="1">
        <f t="shared" si="94"/>
        <v>2.0000000000000002E-5</v>
      </c>
      <c r="D6067" s="1" t="s">
        <v>320</v>
      </c>
      <c r="E6067" s="4">
        <v>3600.4470046609599</v>
      </c>
      <c r="F6067" s="66">
        <f>Cat_Results[[#This Row],[TotalLossInOriginalCurrency]] / INDEX(Exchange_Rate[Exchange Rate], MATCH(Cat_Results[[#This Row],[Currency]], Exchange_Rate[Currency], 0))</f>
        <v>3600.4470046609599</v>
      </c>
    </row>
    <row r="6068" spans="1:6" x14ac:dyDescent="0.3">
      <c r="A6068" s="1">
        <v>24346</v>
      </c>
      <c r="B6068" s="1">
        <v>246</v>
      </c>
      <c r="C6068" s="1">
        <f t="shared" si="94"/>
        <v>2.0000000000000002E-5</v>
      </c>
      <c r="D6068" s="1" t="s">
        <v>320</v>
      </c>
      <c r="E6068" s="4">
        <v>20.746191233396502</v>
      </c>
      <c r="F6068" s="66">
        <f>Cat_Results[[#This Row],[TotalLossInOriginalCurrency]] / INDEX(Exchange_Rate[Exchange Rate], MATCH(Cat_Results[[#This Row],[Currency]], Exchange_Rate[Currency], 0))</f>
        <v>20.746191233396502</v>
      </c>
    </row>
    <row r="6069" spans="1:6" x14ac:dyDescent="0.3">
      <c r="A6069" s="1">
        <v>24353</v>
      </c>
      <c r="B6069" s="1">
        <v>233</v>
      </c>
      <c r="C6069" s="1">
        <f t="shared" si="94"/>
        <v>2.0000000000000002E-5</v>
      </c>
      <c r="D6069" s="1" t="s">
        <v>321</v>
      </c>
      <c r="E6069" s="4">
        <v>299575.28290233412</v>
      </c>
      <c r="F6069" s="66">
        <f>Cat_Results[[#This Row],[TotalLossInOriginalCurrency]] / INDEX(Exchange_Rate[Exchange Rate], MATCH(Cat_Results[[#This Row],[Currency]], Exchange_Rate[Currency], 0))</f>
        <v>469344.59559336002</v>
      </c>
    </row>
    <row r="6070" spans="1:6" x14ac:dyDescent="0.3">
      <c r="A6070" s="1">
        <v>24355</v>
      </c>
      <c r="B6070" s="1">
        <v>286</v>
      </c>
      <c r="C6070" s="1">
        <f t="shared" si="94"/>
        <v>2.0000000000000002E-5</v>
      </c>
      <c r="D6070" s="1" t="s">
        <v>321</v>
      </c>
      <c r="E6070" s="4">
        <v>7788359.8984011235</v>
      </c>
      <c r="F6070" s="66">
        <f>Cat_Results[[#This Row],[TotalLossInOriginalCurrency]] / INDEX(Exchange_Rate[Exchange Rate], MATCH(Cat_Results[[#This Row],[Currency]], Exchange_Rate[Currency], 0))</f>
        <v>12202023.4494524</v>
      </c>
    </row>
    <row r="6071" spans="1:6" x14ac:dyDescent="0.3">
      <c r="A6071" s="1">
        <v>24365</v>
      </c>
      <c r="B6071" s="1">
        <v>228</v>
      </c>
      <c r="C6071" s="1">
        <f t="shared" si="94"/>
        <v>2.0000000000000002E-5</v>
      </c>
      <c r="D6071" s="1" t="s">
        <v>320</v>
      </c>
      <c r="E6071" s="4">
        <v>3236022.9832892902</v>
      </c>
      <c r="F6071" s="66">
        <f>Cat_Results[[#This Row],[TotalLossInOriginalCurrency]] / INDEX(Exchange_Rate[Exchange Rate], MATCH(Cat_Results[[#This Row],[Currency]], Exchange_Rate[Currency], 0))</f>
        <v>3236022.9832892902</v>
      </c>
    </row>
    <row r="6072" spans="1:6" x14ac:dyDescent="0.3">
      <c r="A6072" s="1">
        <v>24366</v>
      </c>
      <c r="B6072" s="1">
        <v>230</v>
      </c>
      <c r="C6072" s="1">
        <f t="shared" si="94"/>
        <v>2.0000000000000002E-5</v>
      </c>
      <c r="D6072" s="1" t="s">
        <v>321</v>
      </c>
      <c r="E6072" s="4">
        <v>163.33286686242485</v>
      </c>
      <c r="F6072" s="66">
        <f>Cat_Results[[#This Row],[TotalLossInOriginalCurrency]] / INDEX(Exchange_Rate[Exchange Rate], MATCH(Cat_Results[[#This Row],[Currency]], Exchange_Rate[Currency], 0))</f>
        <v>255.89360244263202</v>
      </c>
    </row>
    <row r="6073" spans="1:6" x14ac:dyDescent="0.3">
      <c r="A6073" s="1">
        <v>24373</v>
      </c>
      <c r="B6073" s="1">
        <v>253</v>
      </c>
      <c r="C6073" s="1">
        <f t="shared" si="94"/>
        <v>2.0000000000000002E-5</v>
      </c>
      <c r="D6073" s="1" t="s">
        <v>324</v>
      </c>
      <c r="E6073" s="4">
        <v>97.110023107734932</v>
      </c>
      <c r="F6073" s="66">
        <f>Cat_Results[[#This Row],[TotalLossInOriginalCurrency]] / INDEX(Exchange_Rate[Exchange Rate], MATCH(Cat_Results[[#This Row],[Currency]], Exchange_Rate[Currency], 0))</f>
        <v>98.229701630771203</v>
      </c>
    </row>
    <row r="6074" spans="1:6" x14ac:dyDescent="0.3">
      <c r="A6074" s="1">
        <v>24374</v>
      </c>
      <c r="B6074" s="1">
        <v>222</v>
      </c>
      <c r="C6074" s="1">
        <f t="shared" si="94"/>
        <v>2.0000000000000002E-5</v>
      </c>
      <c r="D6074" s="1" t="s">
        <v>320</v>
      </c>
      <c r="E6074" s="4">
        <v>4288429.9148597801</v>
      </c>
      <c r="F6074" s="66">
        <f>Cat_Results[[#This Row],[TotalLossInOriginalCurrency]] / INDEX(Exchange_Rate[Exchange Rate], MATCH(Cat_Results[[#This Row],[Currency]], Exchange_Rate[Currency], 0))</f>
        <v>4288429.9148597801</v>
      </c>
    </row>
    <row r="6075" spans="1:6" x14ac:dyDescent="0.3">
      <c r="A6075" s="1">
        <v>24382</v>
      </c>
      <c r="B6075" s="1">
        <v>275</v>
      </c>
      <c r="C6075" s="1">
        <f t="shared" si="94"/>
        <v>2.0000000000000002E-5</v>
      </c>
      <c r="D6075" s="1" t="s">
        <v>320</v>
      </c>
      <c r="E6075" s="4">
        <v>53250.641413810998</v>
      </c>
      <c r="F6075" s="66">
        <f>Cat_Results[[#This Row],[TotalLossInOriginalCurrency]] / INDEX(Exchange_Rate[Exchange Rate], MATCH(Cat_Results[[#This Row],[Currency]], Exchange_Rate[Currency], 0))</f>
        <v>53250.641413810998</v>
      </c>
    </row>
    <row r="6076" spans="1:6" x14ac:dyDescent="0.3">
      <c r="A6076" s="1">
        <v>24385</v>
      </c>
      <c r="B6076" s="1">
        <v>271</v>
      </c>
      <c r="C6076" s="1">
        <f t="shared" si="94"/>
        <v>2.0000000000000002E-5</v>
      </c>
      <c r="D6076" s="1" t="s">
        <v>320</v>
      </c>
      <c r="E6076" s="4">
        <v>1771328.6230053799</v>
      </c>
      <c r="F6076" s="66">
        <f>Cat_Results[[#This Row],[TotalLossInOriginalCurrency]] / INDEX(Exchange_Rate[Exchange Rate], MATCH(Cat_Results[[#This Row],[Currency]], Exchange_Rate[Currency], 0))</f>
        <v>1771328.6230053799</v>
      </c>
    </row>
    <row r="6077" spans="1:6" x14ac:dyDescent="0.3">
      <c r="A6077" s="1">
        <v>24390</v>
      </c>
      <c r="B6077" s="1">
        <v>256</v>
      </c>
      <c r="C6077" s="1">
        <f t="shared" si="94"/>
        <v>2.0000000000000002E-5</v>
      </c>
      <c r="D6077" s="1" t="s">
        <v>320</v>
      </c>
      <c r="E6077" s="4">
        <v>6.0775130987167402E-3</v>
      </c>
      <c r="F6077" s="66">
        <f>Cat_Results[[#This Row],[TotalLossInOriginalCurrency]] / INDEX(Exchange_Rate[Exchange Rate], MATCH(Cat_Results[[#This Row],[Currency]], Exchange_Rate[Currency], 0))</f>
        <v>6.0775130987167402E-3</v>
      </c>
    </row>
    <row r="6078" spans="1:6" x14ac:dyDescent="0.3">
      <c r="A6078" s="1">
        <v>24395</v>
      </c>
      <c r="B6078" s="1">
        <v>248</v>
      </c>
      <c r="C6078" s="1">
        <f t="shared" si="94"/>
        <v>2.0000000000000002E-5</v>
      </c>
      <c r="D6078" s="1" t="s">
        <v>320</v>
      </c>
      <c r="E6078" s="4">
        <v>1.08659267425537E-3</v>
      </c>
      <c r="F6078" s="66">
        <f>Cat_Results[[#This Row],[TotalLossInOriginalCurrency]] / INDEX(Exchange_Rate[Exchange Rate], MATCH(Cat_Results[[#This Row],[Currency]], Exchange_Rate[Currency], 0))</f>
        <v>1.08659267425537E-3</v>
      </c>
    </row>
    <row r="6079" spans="1:6" x14ac:dyDescent="0.3">
      <c r="A6079" s="1">
        <v>24397</v>
      </c>
      <c r="B6079" s="1">
        <v>234</v>
      </c>
      <c r="C6079" s="1">
        <f t="shared" si="94"/>
        <v>2.0000000000000002E-5</v>
      </c>
      <c r="D6079" s="1" t="s">
        <v>323</v>
      </c>
      <c r="E6079" s="4">
        <v>97463194.846954465</v>
      </c>
      <c r="F6079" s="66">
        <f>Cat_Results[[#This Row],[TotalLossInOriginalCurrency]] / INDEX(Exchange_Rate[Exchange Rate], MATCH(Cat_Results[[#This Row],[Currency]], Exchange_Rate[Currency], 0))</f>
        <v>1228718.5286506</v>
      </c>
    </row>
    <row r="6080" spans="1:6" x14ac:dyDescent="0.3">
      <c r="A6080" s="1">
        <v>24398</v>
      </c>
      <c r="B6080" s="1">
        <v>203</v>
      </c>
      <c r="C6080" s="1">
        <f t="shared" si="94"/>
        <v>2.0000000000000002E-5</v>
      </c>
      <c r="D6080" s="1" t="s">
        <v>320</v>
      </c>
      <c r="E6080" s="4">
        <v>8.6056813597679103E-3</v>
      </c>
      <c r="F6080" s="66">
        <f>Cat_Results[[#This Row],[TotalLossInOriginalCurrency]] / INDEX(Exchange_Rate[Exchange Rate], MATCH(Cat_Results[[#This Row],[Currency]], Exchange_Rate[Currency], 0))</f>
        <v>8.6056813597679103E-3</v>
      </c>
    </row>
    <row r="6081" spans="1:6" x14ac:dyDescent="0.3">
      <c r="A6081" s="1">
        <v>24400</v>
      </c>
      <c r="B6081" s="1">
        <v>244</v>
      </c>
      <c r="C6081" s="1">
        <f t="shared" si="94"/>
        <v>2.0000000000000002E-5</v>
      </c>
      <c r="D6081" s="1" t="s">
        <v>321</v>
      </c>
      <c r="E6081" s="4">
        <v>9.5870354179695735E-2</v>
      </c>
      <c r="F6081" s="66">
        <f>Cat_Results[[#This Row],[TotalLossInOriginalCurrency]] / INDEX(Exchange_Rate[Exchange Rate], MATCH(Cat_Results[[#This Row],[Currency]], Exchange_Rate[Currency], 0))</f>
        <v>0.15020008385181399</v>
      </c>
    </row>
    <row r="6082" spans="1:6" x14ac:dyDescent="0.3">
      <c r="A6082" s="1">
        <v>24404</v>
      </c>
      <c r="B6082" s="1">
        <v>255</v>
      </c>
      <c r="C6082" s="1">
        <f t="shared" si="94"/>
        <v>2.0000000000000002E-5</v>
      </c>
      <c r="D6082" s="1" t="s">
        <v>321</v>
      </c>
      <c r="E6082" s="4">
        <v>3.551045534605681E-3</v>
      </c>
      <c r="F6082" s="66">
        <f>Cat_Results[[#This Row],[TotalLossInOriginalCurrency]] / INDEX(Exchange_Rate[Exchange Rate], MATCH(Cat_Results[[#This Row],[Currency]], Exchange_Rate[Currency], 0))</f>
        <v>5.56342303752899E-3</v>
      </c>
    </row>
    <row r="6083" spans="1:6" x14ac:dyDescent="0.3">
      <c r="A6083" s="1">
        <v>24404</v>
      </c>
      <c r="B6083" s="1">
        <v>253</v>
      </c>
      <c r="C6083" s="1">
        <f t="shared" si="94"/>
        <v>2.0000000000000002E-5</v>
      </c>
      <c r="D6083" s="1" t="s">
        <v>321</v>
      </c>
      <c r="E6083" s="4">
        <v>218471.08400378173</v>
      </c>
      <c r="F6083" s="66">
        <f>Cat_Results[[#This Row],[TotalLossInOriginalCurrency]] / INDEX(Exchange_Rate[Exchange Rate], MATCH(Cat_Results[[#This Row],[Currency]], Exchange_Rate[Currency], 0))</f>
        <v>342278.64721411897</v>
      </c>
    </row>
    <row r="6084" spans="1:6" x14ac:dyDescent="0.3">
      <c r="A6084" s="1">
        <v>24418</v>
      </c>
      <c r="B6084" s="1">
        <v>238</v>
      </c>
      <c r="C6084" s="1">
        <f t="shared" si="94"/>
        <v>2.0000000000000002E-5</v>
      </c>
      <c r="D6084" s="1" t="s">
        <v>322</v>
      </c>
      <c r="E6084" s="4">
        <v>34379.978634610183</v>
      </c>
      <c r="F6084" s="66">
        <f>Cat_Results[[#This Row],[TotalLossInOriginalCurrency]] / INDEX(Exchange_Rate[Exchange Rate], MATCH(Cat_Results[[#This Row],[Currency]], Exchange_Rate[Currency], 0))</f>
        <v>42228.928770611899</v>
      </c>
    </row>
    <row r="6085" spans="1:6" x14ac:dyDescent="0.3">
      <c r="A6085" s="1">
        <v>24418</v>
      </c>
      <c r="B6085" s="1">
        <v>228</v>
      </c>
      <c r="C6085" s="1">
        <f t="shared" si="94"/>
        <v>2.0000000000000002E-5</v>
      </c>
      <c r="D6085" s="1" t="s">
        <v>321</v>
      </c>
      <c r="E6085" s="4">
        <v>0.21890280645330429</v>
      </c>
      <c r="F6085" s="66">
        <f>Cat_Results[[#This Row],[TotalLossInOriginalCurrency]] / INDEX(Exchange_Rate[Exchange Rate], MATCH(Cat_Results[[#This Row],[Currency]], Exchange_Rate[Currency], 0))</f>
        <v>0.34295502677559903</v>
      </c>
    </row>
    <row r="6086" spans="1:6" x14ac:dyDescent="0.3">
      <c r="A6086" s="1">
        <v>24424</v>
      </c>
      <c r="B6086" s="1">
        <v>276</v>
      </c>
      <c r="C6086" s="1">
        <f t="shared" ref="C6086:C6149" si="95">1/50000</f>
        <v>2.0000000000000002E-5</v>
      </c>
      <c r="D6086" s="1" t="s">
        <v>320</v>
      </c>
      <c r="E6086" s="4">
        <v>5.8111548423767099E-3</v>
      </c>
      <c r="F6086" s="66">
        <f>Cat_Results[[#This Row],[TotalLossInOriginalCurrency]] / INDEX(Exchange_Rate[Exchange Rate], MATCH(Cat_Results[[#This Row],[Currency]], Exchange_Rate[Currency], 0))</f>
        <v>5.8111548423767099E-3</v>
      </c>
    </row>
    <row r="6087" spans="1:6" x14ac:dyDescent="0.3">
      <c r="A6087" s="1">
        <v>24426</v>
      </c>
      <c r="B6087" s="1">
        <v>187</v>
      </c>
      <c r="C6087" s="1">
        <f t="shared" si="95"/>
        <v>2.0000000000000002E-5</v>
      </c>
      <c r="D6087" s="1" t="s">
        <v>320</v>
      </c>
      <c r="E6087" s="4">
        <v>0.33953040838241599</v>
      </c>
      <c r="F6087" s="66">
        <f>Cat_Results[[#This Row],[TotalLossInOriginalCurrency]] / INDEX(Exchange_Rate[Exchange Rate], MATCH(Cat_Results[[#This Row],[Currency]], Exchange_Rate[Currency], 0))</f>
        <v>0.33953040838241599</v>
      </c>
    </row>
    <row r="6088" spans="1:6" x14ac:dyDescent="0.3">
      <c r="A6088" s="1">
        <v>24433</v>
      </c>
      <c r="B6088" s="1">
        <v>240</v>
      </c>
      <c r="C6088" s="1">
        <f t="shared" si="95"/>
        <v>2.0000000000000002E-5</v>
      </c>
      <c r="D6088" s="1" t="s">
        <v>320</v>
      </c>
      <c r="E6088" s="4">
        <v>3835.1769755455198</v>
      </c>
      <c r="F6088" s="66">
        <f>Cat_Results[[#This Row],[TotalLossInOriginalCurrency]] / INDEX(Exchange_Rate[Exchange Rate], MATCH(Cat_Results[[#This Row],[Currency]], Exchange_Rate[Currency], 0))</f>
        <v>3835.1769755455198</v>
      </c>
    </row>
    <row r="6089" spans="1:6" x14ac:dyDescent="0.3">
      <c r="A6089" s="1">
        <v>24436</v>
      </c>
      <c r="B6089" s="1">
        <v>247</v>
      </c>
      <c r="C6089" s="1">
        <f t="shared" si="95"/>
        <v>2.0000000000000002E-5</v>
      </c>
      <c r="D6089" s="1" t="s">
        <v>320</v>
      </c>
      <c r="E6089" s="4">
        <v>1.2597344815731E-2</v>
      </c>
      <c r="F6089" s="66">
        <f>Cat_Results[[#This Row],[TotalLossInOriginalCurrency]] / INDEX(Exchange_Rate[Exchange Rate], MATCH(Cat_Results[[#This Row],[Currency]], Exchange_Rate[Currency], 0))</f>
        <v>1.2597344815731E-2</v>
      </c>
    </row>
    <row r="6090" spans="1:6" x14ac:dyDescent="0.3">
      <c r="A6090" s="1">
        <v>24437</v>
      </c>
      <c r="B6090" s="1">
        <v>270</v>
      </c>
      <c r="C6090" s="1">
        <f t="shared" si="95"/>
        <v>2.0000000000000002E-5</v>
      </c>
      <c r="D6090" s="1" t="s">
        <v>321</v>
      </c>
      <c r="E6090" s="4">
        <v>1.3091576527593235E-2</v>
      </c>
      <c r="F6090" s="66">
        <f>Cat_Results[[#This Row],[TotalLossInOriginalCurrency]] / INDEX(Exchange_Rate[Exchange Rate], MATCH(Cat_Results[[#This Row],[Currency]], Exchange_Rate[Currency], 0))</f>
        <v>2.0510572940111198E-2</v>
      </c>
    </row>
    <row r="6091" spans="1:6" x14ac:dyDescent="0.3">
      <c r="A6091" s="1">
        <v>24438</v>
      </c>
      <c r="B6091" s="1">
        <v>248</v>
      </c>
      <c r="C6091" s="1">
        <f t="shared" si="95"/>
        <v>2.0000000000000002E-5</v>
      </c>
      <c r="D6091" s="1" t="s">
        <v>321</v>
      </c>
      <c r="E6091" s="4">
        <v>32.260655365152566</v>
      </c>
      <c r="F6091" s="66">
        <f>Cat_Results[[#This Row],[TotalLossInOriginalCurrency]] / INDEX(Exchange_Rate[Exchange Rate], MATCH(Cat_Results[[#This Row],[Currency]], Exchange_Rate[Currency], 0))</f>
        <v>50.542768746614499</v>
      </c>
    </row>
    <row r="6092" spans="1:6" x14ac:dyDescent="0.3">
      <c r="A6092" s="1">
        <v>24440</v>
      </c>
      <c r="B6092" s="1">
        <v>235</v>
      </c>
      <c r="C6092" s="1">
        <f t="shared" si="95"/>
        <v>2.0000000000000002E-5</v>
      </c>
      <c r="D6092" s="1" t="s">
        <v>320</v>
      </c>
      <c r="E6092" s="4">
        <v>37.385148841801197</v>
      </c>
      <c r="F6092" s="66">
        <f>Cat_Results[[#This Row],[TotalLossInOriginalCurrency]] / INDEX(Exchange_Rate[Exchange Rate], MATCH(Cat_Results[[#This Row],[Currency]], Exchange_Rate[Currency], 0))</f>
        <v>37.385148841801197</v>
      </c>
    </row>
    <row r="6093" spans="1:6" x14ac:dyDescent="0.3">
      <c r="A6093" s="1">
        <v>24444</v>
      </c>
      <c r="B6093" s="1">
        <v>296</v>
      </c>
      <c r="C6093" s="1">
        <f t="shared" si="95"/>
        <v>2.0000000000000002E-5</v>
      </c>
      <c r="D6093" s="1" t="s">
        <v>322</v>
      </c>
      <c r="E6093" s="4">
        <v>9.3604626755678828E-3</v>
      </c>
      <c r="F6093" s="66">
        <f>Cat_Results[[#This Row],[TotalLossInOriginalCurrency]] / INDEX(Exchange_Rate[Exchange Rate], MATCH(Cat_Results[[#This Row],[Currency]], Exchange_Rate[Currency], 0))</f>
        <v>1.14974565804005E-2</v>
      </c>
    </row>
    <row r="6094" spans="1:6" x14ac:dyDescent="0.3">
      <c r="A6094" s="1">
        <v>24445</v>
      </c>
      <c r="B6094" s="1">
        <v>147</v>
      </c>
      <c r="C6094" s="1">
        <f t="shared" si="95"/>
        <v>2.0000000000000002E-5</v>
      </c>
      <c r="D6094" s="1" t="s">
        <v>321</v>
      </c>
      <c r="E6094" s="4">
        <v>638.47768262176794</v>
      </c>
      <c r="F6094" s="66">
        <f>Cat_Results[[#This Row],[TotalLossInOriginalCurrency]] / INDEX(Exchange_Rate[Exchange Rate], MATCH(Cat_Results[[#This Row],[Currency]], Exchange_Rate[Currency], 0))</f>
        <v>1000.30298508704</v>
      </c>
    </row>
    <row r="6095" spans="1:6" x14ac:dyDescent="0.3">
      <c r="A6095" s="1">
        <v>24445</v>
      </c>
      <c r="B6095" s="1">
        <v>274</v>
      </c>
      <c r="C6095" s="1">
        <f t="shared" si="95"/>
        <v>2.0000000000000002E-5</v>
      </c>
      <c r="D6095" s="1" t="s">
        <v>321</v>
      </c>
      <c r="E6095" s="4">
        <v>1710.4692156756332</v>
      </c>
      <c r="F6095" s="66">
        <f>Cat_Results[[#This Row],[TotalLossInOriginalCurrency]] / INDEX(Exchange_Rate[Exchange Rate], MATCH(Cat_Results[[#This Row],[Currency]], Exchange_Rate[Currency], 0))</f>
        <v>2679.79211945832</v>
      </c>
    </row>
    <row r="6096" spans="1:6" x14ac:dyDescent="0.3">
      <c r="A6096" s="1">
        <v>24446</v>
      </c>
      <c r="B6096" s="1">
        <v>234</v>
      </c>
      <c r="C6096" s="1">
        <f t="shared" si="95"/>
        <v>2.0000000000000002E-5</v>
      </c>
      <c r="D6096" s="1" t="s">
        <v>324</v>
      </c>
      <c r="E6096" s="4">
        <v>443234.03803467384</v>
      </c>
      <c r="F6096" s="66">
        <f>Cat_Results[[#This Row],[TotalLossInOriginalCurrency]] / INDEX(Exchange_Rate[Exchange Rate], MATCH(Cat_Results[[#This Row],[Currency]], Exchange_Rate[Currency], 0))</f>
        <v>448344.52629514399</v>
      </c>
    </row>
    <row r="6097" spans="1:6" x14ac:dyDescent="0.3">
      <c r="A6097" s="1">
        <v>24448</v>
      </c>
      <c r="B6097" s="1">
        <v>248</v>
      </c>
      <c r="C6097" s="1">
        <f t="shared" si="95"/>
        <v>2.0000000000000002E-5</v>
      </c>
      <c r="D6097" s="1" t="s">
        <v>320</v>
      </c>
      <c r="E6097" s="4">
        <v>1579329.70878657</v>
      </c>
      <c r="F6097" s="66">
        <f>Cat_Results[[#This Row],[TotalLossInOriginalCurrency]] / INDEX(Exchange_Rate[Exchange Rate], MATCH(Cat_Results[[#This Row],[Currency]], Exchange_Rate[Currency], 0))</f>
        <v>1579329.70878657</v>
      </c>
    </row>
    <row r="6098" spans="1:6" x14ac:dyDescent="0.3">
      <c r="A6098" s="1">
        <v>24448</v>
      </c>
      <c r="B6098" s="1">
        <v>240</v>
      </c>
      <c r="C6098" s="1">
        <f t="shared" si="95"/>
        <v>2.0000000000000002E-5</v>
      </c>
      <c r="D6098" s="1" t="s">
        <v>321</v>
      </c>
      <c r="E6098" s="4">
        <v>27.040831446360603</v>
      </c>
      <c r="F6098" s="66">
        <f>Cat_Results[[#This Row],[TotalLossInOriginalCurrency]] / INDEX(Exchange_Rate[Exchange Rate], MATCH(Cat_Results[[#This Row],[Currency]], Exchange_Rate[Currency], 0))</f>
        <v>42.364870615303502</v>
      </c>
    </row>
    <row r="6099" spans="1:6" x14ac:dyDescent="0.3">
      <c r="A6099" s="1">
        <v>24449</v>
      </c>
      <c r="B6099" s="1">
        <v>216</v>
      </c>
      <c r="C6099" s="1">
        <f t="shared" si="95"/>
        <v>2.0000000000000002E-5</v>
      </c>
      <c r="D6099" s="1" t="s">
        <v>320</v>
      </c>
      <c r="E6099" s="4">
        <v>30.363075267523499</v>
      </c>
      <c r="F6099" s="66">
        <f>Cat_Results[[#This Row],[TotalLossInOriginalCurrency]] / INDEX(Exchange_Rate[Exchange Rate], MATCH(Cat_Results[[#This Row],[Currency]], Exchange_Rate[Currency], 0))</f>
        <v>30.363075267523499</v>
      </c>
    </row>
    <row r="6100" spans="1:6" x14ac:dyDescent="0.3">
      <c r="A6100" s="1">
        <v>24451</v>
      </c>
      <c r="B6100" s="1">
        <v>239</v>
      </c>
      <c r="C6100" s="1">
        <f t="shared" si="95"/>
        <v>2.0000000000000002E-5</v>
      </c>
      <c r="D6100" s="1" t="s">
        <v>321</v>
      </c>
      <c r="E6100" s="4">
        <v>9.7472920946612806E-4</v>
      </c>
      <c r="F6100" s="66">
        <f>Cat_Results[[#This Row],[TotalLossInOriginalCurrency]] / INDEX(Exchange_Rate[Exchange Rate], MATCH(Cat_Results[[#This Row],[Currency]], Exchange_Rate[Currency], 0))</f>
        <v>1.52710825204849E-3</v>
      </c>
    </row>
    <row r="6101" spans="1:6" x14ac:dyDescent="0.3">
      <c r="A6101" s="1">
        <v>24453</v>
      </c>
      <c r="B6101" s="1">
        <v>241</v>
      </c>
      <c r="C6101" s="1">
        <f t="shared" si="95"/>
        <v>2.0000000000000002E-5</v>
      </c>
      <c r="D6101" s="1" t="s">
        <v>320</v>
      </c>
      <c r="E6101" s="4">
        <v>95628.748769289203</v>
      </c>
      <c r="F6101" s="66">
        <f>Cat_Results[[#This Row],[TotalLossInOriginalCurrency]] / INDEX(Exchange_Rate[Exchange Rate], MATCH(Cat_Results[[#This Row],[Currency]], Exchange_Rate[Currency], 0))</f>
        <v>95628.748769289203</v>
      </c>
    </row>
    <row r="6102" spans="1:6" x14ac:dyDescent="0.3">
      <c r="A6102" s="1">
        <v>24459</v>
      </c>
      <c r="B6102" s="1">
        <v>254</v>
      </c>
      <c r="C6102" s="1">
        <f t="shared" si="95"/>
        <v>2.0000000000000002E-5</v>
      </c>
      <c r="D6102" s="1" t="s">
        <v>320</v>
      </c>
      <c r="E6102" s="4">
        <v>20.751048337668198</v>
      </c>
      <c r="F6102" s="66">
        <f>Cat_Results[[#This Row],[TotalLossInOriginalCurrency]] / INDEX(Exchange_Rate[Exchange Rate], MATCH(Cat_Results[[#This Row],[Currency]], Exchange_Rate[Currency], 0))</f>
        <v>20.751048337668198</v>
      </c>
    </row>
    <row r="6103" spans="1:6" x14ac:dyDescent="0.3">
      <c r="A6103" s="1">
        <v>24463</v>
      </c>
      <c r="B6103" s="1">
        <v>276</v>
      </c>
      <c r="C6103" s="1">
        <f t="shared" si="95"/>
        <v>2.0000000000000002E-5</v>
      </c>
      <c r="D6103" s="1" t="s">
        <v>324</v>
      </c>
      <c r="E6103" s="4">
        <v>22.201823697529793</v>
      </c>
      <c r="F6103" s="66">
        <f>Cat_Results[[#This Row],[TotalLossInOriginalCurrency]] / INDEX(Exchange_Rate[Exchange Rate], MATCH(Cat_Results[[#This Row],[Currency]], Exchange_Rate[Currency], 0))</f>
        <v>22.4578107148409</v>
      </c>
    </row>
    <row r="6104" spans="1:6" x14ac:dyDescent="0.3">
      <c r="A6104" s="1">
        <v>24465</v>
      </c>
      <c r="B6104" s="1">
        <v>244</v>
      </c>
      <c r="C6104" s="1">
        <f t="shared" si="95"/>
        <v>2.0000000000000002E-5</v>
      </c>
      <c r="D6104" s="1" t="s">
        <v>320</v>
      </c>
      <c r="E6104" s="4">
        <v>2383515.0432524299</v>
      </c>
      <c r="F6104" s="66">
        <f>Cat_Results[[#This Row],[TotalLossInOriginalCurrency]] / INDEX(Exchange_Rate[Exchange Rate], MATCH(Cat_Results[[#This Row],[Currency]], Exchange_Rate[Currency], 0))</f>
        <v>2383515.0432524299</v>
      </c>
    </row>
    <row r="6105" spans="1:6" x14ac:dyDescent="0.3">
      <c r="A6105" s="1">
        <v>24467</v>
      </c>
      <c r="B6105" s="1">
        <v>233</v>
      </c>
      <c r="C6105" s="1">
        <f t="shared" si="95"/>
        <v>2.0000000000000002E-5</v>
      </c>
      <c r="D6105" s="1" t="s">
        <v>320</v>
      </c>
      <c r="E6105" s="4">
        <v>1.7061829566955599E-3</v>
      </c>
      <c r="F6105" s="66">
        <f>Cat_Results[[#This Row],[TotalLossInOriginalCurrency]] / INDEX(Exchange_Rate[Exchange Rate], MATCH(Cat_Results[[#This Row],[Currency]], Exchange_Rate[Currency], 0))</f>
        <v>1.7061829566955599E-3</v>
      </c>
    </row>
    <row r="6106" spans="1:6" x14ac:dyDescent="0.3">
      <c r="A6106" s="1">
        <v>24468</v>
      </c>
      <c r="B6106" s="1">
        <v>267</v>
      </c>
      <c r="C6106" s="1">
        <f t="shared" si="95"/>
        <v>2.0000000000000002E-5</v>
      </c>
      <c r="D6106" s="1" t="s">
        <v>320</v>
      </c>
      <c r="E6106" s="4">
        <v>8.6258329451084095E-2</v>
      </c>
      <c r="F6106" s="66">
        <f>Cat_Results[[#This Row],[TotalLossInOriginalCurrency]] / INDEX(Exchange_Rate[Exchange Rate], MATCH(Cat_Results[[#This Row],[Currency]], Exchange_Rate[Currency], 0))</f>
        <v>8.6258329451084095E-2</v>
      </c>
    </row>
    <row r="6107" spans="1:6" x14ac:dyDescent="0.3">
      <c r="A6107" s="1">
        <v>24469</v>
      </c>
      <c r="B6107" s="1">
        <v>218</v>
      </c>
      <c r="C6107" s="1">
        <f t="shared" si="95"/>
        <v>2.0000000000000002E-5</v>
      </c>
      <c r="D6107" s="1" t="s">
        <v>321</v>
      </c>
      <c r="E6107" s="4">
        <v>1.8707512192956934</v>
      </c>
      <c r="F6107" s="66">
        <f>Cat_Results[[#This Row],[TotalLossInOriginalCurrency]] / INDEX(Exchange_Rate[Exchange Rate], MATCH(Cat_Results[[#This Row],[Currency]], Exchange_Rate[Currency], 0))</f>
        <v>2.9309059344604602</v>
      </c>
    </row>
    <row r="6108" spans="1:6" x14ac:dyDescent="0.3">
      <c r="A6108" s="1">
        <v>24471</v>
      </c>
      <c r="B6108" s="1">
        <v>239</v>
      </c>
      <c r="C6108" s="1">
        <f t="shared" si="95"/>
        <v>2.0000000000000002E-5</v>
      </c>
      <c r="D6108" s="1" t="s">
        <v>320</v>
      </c>
      <c r="E6108" s="4">
        <v>117.174481932074</v>
      </c>
      <c r="F6108" s="66">
        <f>Cat_Results[[#This Row],[TotalLossInOriginalCurrency]] / INDEX(Exchange_Rate[Exchange Rate], MATCH(Cat_Results[[#This Row],[Currency]], Exchange_Rate[Currency], 0))</f>
        <v>117.174481932074</v>
      </c>
    </row>
    <row r="6109" spans="1:6" x14ac:dyDescent="0.3">
      <c r="A6109" s="1">
        <v>24480</v>
      </c>
      <c r="B6109" s="1">
        <v>232</v>
      </c>
      <c r="C6109" s="1">
        <f t="shared" si="95"/>
        <v>2.0000000000000002E-5</v>
      </c>
      <c r="D6109" s="1" t="s">
        <v>320</v>
      </c>
      <c r="E6109" s="4">
        <v>6.0964375734329198E-3</v>
      </c>
      <c r="F6109" s="66">
        <f>Cat_Results[[#This Row],[TotalLossInOriginalCurrency]] / INDEX(Exchange_Rate[Exchange Rate], MATCH(Cat_Results[[#This Row],[Currency]], Exchange_Rate[Currency], 0))</f>
        <v>6.0964375734329198E-3</v>
      </c>
    </row>
    <row r="6110" spans="1:6" x14ac:dyDescent="0.3">
      <c r="A6110" s="1">
        <v>24480</v>
      </c>
      <c r="B6110" s="1">
        <v>191</v>
      </c>
      <c r="C6110" s="1">
        <f t="shared" si="95"/>
        <v>2.0000000000000002E-5</v>
      </c>
      <c r="D6110" s="1" t="s">
        <v>320</v>
      </c>
      <c r="E6110" s="4">
        <v>18308.109604917299</v>
      </c>
      <c r="F6110" s="66">
        <f>Cat_Results[[#This Row],[TotalLossInOriginalCurrency]] / INDEX(Exchange_Rate[Exchange Rate], MATCH(Cat_Results[[#This Row],[Currency]], Exchange_Rate[Currency], 0))</f>
        <v>18308.109604917299</v>
      </c>
    </row>
    <row r="6111" spans="1:6" x14ac:dyDescent="0.3">
      <c r="A6111" s="1">
        <v>24480</v>
      </c>
      <c r="B6111" s="1">
        <v>247</v>
      </c>
      <c r="C6111" s="1">
        <f t="shared" si="95"/>
        <v>2.0000000000000002E-5</v>
      </c>
      <c r="D6111" s="1" t="s">
        <v>320</v>
      </c>
      <c r="E6111" s="4">
        <v>48251.844667845296</v>
      </c>
      <c r="F6111" s="66">
        <f>Cat_Results[[#This Row],[TotalLossInOriginalCurrency]] / INDEX(Exchange_Rate[Exchange Rate], MATCH(Cat_Results[[#This Row],[Currency]], Exchange_Rate[Currency], 0))</f>
        <v>48251.844667845296</v>
      </c>
    </row>
    <row r="6112" spans="1:6" x14ac:dyDescent="0.3">
      <c r="A6112" s="1">
        <v>24481</v>
      </c>
      <c r="B6112" s="1">
        <v>239</v>
      </c>
      <c r="C6112" s="1">
        <f t="shared" si="95"/>
        <v>2.0000000000000002E-5</v>
      </c>
      <c r="D6112" s="1" t="s">
        <v>321</v>
      </c>
      <c r="E6112" s="4">
        <v>6509958.4831828345</v>
      </c>
      <c r="F6112" s="66">
        <f>Cat_Results[[#This Row],[TotalLossInOriginalCurrency]] / INDEX(Exchange_Rate[Exchange Rate], MATCH(Cat_Results[[#This Row],[Currency]], Exchange_Rate[Currency], 0))</f>
        <v>10199151.952783501</v>
      </c>
    </row>
    <row r="6113" spans="1:6" x14ac:dyDescent="0.3">
      <c r="A6113" s="1">
        <v>24505</v>
      </c>
      <c r="B6113" s="1">
        <v>231</v>
      </c>
      <c r="C6113" s="1">
        <f t="shared" si="95"/>
        <v>2.0000000000000002E-5</v>
      </c>
      <c r="D6113" s="1" t="s">
        <v>320</v>
      </c>
      <c r="E6113" s="4">
        <v>5.2364852279424702E-2</v>
      </c>
      <c r="F6113" s="66">
        <f>Cat_Results[[#This Row],[TotalLossInOriginalCurrency]] / INDEX(Exchange_Rate[Exchange Rate], MATCH(Cat_Results[[#This Row],[Currency]], Exchange_Rate[Currency], 0))</f>
        <v>5.2364852279424702E-2</v>
      </c>
    </row>
    <row r="6114" spans="1:6" x14ac:dyDescent="0.3">
      <c r="A6114" s="1">
        <v>24505</v>
      </c>
      <c r="B6114" s="1">
        <v>243</v>
      </c>
      <c r="C6114" s="1">
        <f t="shared" si="95"/>
        <v>2.0000000000000002E-5</v>
      </c>
      <c r="D6114" s="1" t="s">
        <v>321</v>
      </c>
      <c r="E6114" s="4">
        <v>19170.96416282429</v>
      </c>
      <c r="F6114" s="66">
        <f>Cat_Results[[#This Row],[TotalLossInOriginalCurrency]] / INDEX(Exchange_Rate[Exchange Rate], MATCH(Cat_Results[[#This Row],[Currency]], Exchange_Rate[Currency], 0))</f>
        <v>30035.149545595097</v>
      </c>
    </row>
    <row r="6115" spans="1:6" x14ac:dyDescent="0.3">
      <c r="A6115" s="1">
        <v>24516</v>
      </c>
      <c r="B6115" s="1">
        <v>263</v>
      </c>
      <c r="C6115" s="1">
        <f t="shared" si="95"/>
        <v>2.0000000000000002E-5</v>
      </c>
      <c r="D6115" s="1" t="s">
        <v>320</v>
      </c>
      <c r="E6115" s="4">
        <v>1675821.0543012701</v>
      </c>
      <c r="F6115" s="66">
        <f>Cat_Results[[#This Row],[TotalLossInOriginalCurrency]] / INDEX(Exchange_Rate[Exchange Rate], MATCH(Cat_Results[[#This Row],[Currency]], Exchange_Rate[Currency], 0))</f>
        <v>1675821.0543012701</v>
      </c>
    </row>
    <row r="6116" spans="1:6" x14ac:dyDescent="0.3">
      <c r="A6116" s="1">
        <v>24520</v>
      </c>
      <c r="B6116" s="1">
        <v>190</v>
      </c>
      <c r="C6116" s="1">
        <f t="shared" si="95"/>
        <v>2.0000000000000002E-5</v>
      </c>
      <c r="D6116" s="1" t="s">
        <v>320</v>
      </c>
      <c r="E6116" s="4">
        <v>36657.990911956898</v>
      </c>
      <c r="F6116" s="66">
        <f>Cat_Results[[#This Row],[TotalLossInOriginalCurrency]] / INDEX(Exchange_Rate[Exchange Rate], MATCH(Cat_Results[[#This Row],[Currency]], Exchange_Rate[Currency], 0))</f>
        <v>36657.990911956898</v>
      </c>
    </row>
    <row r="6117" spans="1:6" x14ac:dyDescent="0.3">
      <c r="A6117" s="1">
        <v>24527</v>
      </c>
      <c r="B6117" s="1">
        <v>241</v>
      </c>
      <c r="C6117" s="1">
        <f t="shared" si="95"/>
        <v>2.0000000000000002E-5</v>
      </c>
      <c r="D6117" s="1" t="s">
        <v>320</v>
      </c>
      <c r="E6117" s="4">
        <v>20033.012478159599</v>
      </c>
      <c r="F6117" s="66">
        <f>Cat_Results[[#This Row],[TotalLossInOriginalCurrency]] / INDEX(Exchange_Rate[Exchange Rate], MATCH(Cat_Results[[#This Row],[Currency]], Exchange_Rate[Currency], 0))</f>
        <v>20033.012478159599</v>
      </c>
    </row>
    <row r="6118" spans="1:6" x14ac:dyDescent="0.3">
      <c r="A6118" s="1">
        <v>24530</v>
      </c>
      <c r="B6118" s="1">
        <v>205</v>
      </c>
      <c r="C6118" s="1">
        <f t="shared" si="95"/>
        <v>2.0000000000000002E-5</v>
      </c>
      <c r="D6118" s="1" t="s">
        <v>320</v>
      </c>
      <c r="E6118" s="4">
        <v>14327.7356937435</v>
      </c>
      <c r="F6118" s="66">
        <f>Cat_Results[[#This Row],[TotalLossInOriginalCurrency]] / INDEX(Exchange_Rate[Exchange Rate], MATCH(Cat_Results[[#This Row],[Currency]], Exchange_Rate[Currency], 0))</f>
        <v>14327.7356937435</v>
      </c>
    </row>
    <row r="6119" spans="1:6" x14ac:dyDescent="0.3">
      <c r="A6119" s="1">
        <v>24531</v>
      </c>
      <c r="B6119" s="1">
        <v>159</v>
      </c>
      <c r="C6119" s="1">
        <f t="shared" si="95"/>
        <v>2.0000000000000002E-5</v>
      </c>
      <c r="D6119" s="1" t="s">
        <v>320</v>
      </c>
      <c r="E6119" s="4">
        <v>5.8111548423767099E-3</v>
      </c>
      <c r="F6119" s="66">
        <f>Cat_Results[[#This Row],[TotalLossInOriginalCurrency]] / INDEX(Exchange_Rate[Exchange Rate], MATCH(Cat_Results[[#This Row],[Currency]], Exchange_Rate[Currency], 0))</f>
        <v>5.8111548423767099E-3</v>
      </c>
    </row>
    <row r="6120" spans="1:6" x14ac:dyDescent="0.3">
      <c r="A6120" s="1">
        <v>24537</v>
      </c>
      <c r="B6120" s="1">
        <v>228</v>
      </c>
      <c r="C6120" s="1">
        <f t="shared" si="95"/>
        <v>2.0000000000000002E-5</v>
      </c>
      <c r="D6120" s="1" t="s">
        <v>322</v>
      </c>
      <c r="E6120" s="4">
        <v>41.60853663634061</v>
      </c>
      <c r="F6120" s="66">
        <f>Cat_Results[[#This Row],[TotalLossInOriginalCurrency]] / INDEX(Exchange_Rate[Exchange Rate], MATCH(Cat_Results[[#This Row],[Currency]], Exchange_Rate[Currency], 0))</f>
        <v>51.107766777277</v>
      </c>
    </row>
    <row r="6121" spans="1:6" x14ac:dyDescent="0.3">
      <c r="A6121" s="1">
        <v>24539</v>
      </c>
      <c r="B6121" s="1">
        <v>226</v>
      </c>
      <c r="C6121" s="1">
        <f t="shared" si="95"/>
        <v>2.0000000000000002E-5</v>
      </c>
      <c r="D6121" s="1" t="s">
        <v>320</v>
      </c>
      <c r="E6121" s="4">
        <v>33.766323812305899</v>
      </c>
      <c r="F6121" s="66">
        <f>Cat_Results[[#This Row],[TotalLossInOriginalCurrency]] / INDEX(Exchange_Rate[Exchange Rate], MATCH(Cat_Results[[#This Row],[Currency]], Exchange_Rate[Currency], 0))</f>
        <v>33.766323812305899</v>
      </c>
    </row>
    <row r="6122" spans="1:6" x14ac:dyDescent="0.3">
      <c r="A6122" s="1">
        <v>24541</v>
      </c>
      <c r="B6122" s="1">
        <v>211</v>
      </c>
      <c r="C6122" s="1">
        <f t="shared" si="95"/>
        <v>2.0000000000000002E-5</v>
      </c>
      <c r="D6122" s="1" t="s">
        <v>320</v>
      </c>
      <c r="E6122" s="4">
        <v>53000.487448065898</v>
      </c>
      <c r="F6122" s="66">
        <f>Cat_Results[[#This Row],[TotalLossInOriginalCurrency]] / INDEX(Exchange_Rate[Exchange Rate], MATCH(Cat_Results[[#This Row],[Currency]], Exchange_Rate[Currency], 0))</f>
        <v>53000.487448065898</v>
      </c>
    </row>
    <row r="6123" spans="1:6" x14ac:dyDescent="0.3">
      <c r="A6123" s="1">
        <v>24541</v>
      </c>
      <c r="B6123" s="1">
        <v>233</v>
      </c>
      <c r="C6123" s="1">
        <f t="shared" si="95"/>
        <v>2.0000000000000002E-5</v>
      </c>
      <c r="D6123" s="1" t="s">
        <v>321</v>
      </c>
      <c r="E6123" s="4">
        <v>2032290.1433179579</v>
      </c>
      <c r="F6123" s="66">
        <f>Cat_Results[[#This Row],[TotalLossInOriginalCurrency]] / INDEX(Exchange_Rate[Exchange Rate], MATCH(Cat_Results[[#This Row],[Currency]], Exchange_Rate[Currency], 0))</f>
        <v>3183988.9666561899</v>
      </c>
    </row>
    <row r="6124" spans="1:6" x14ac:dyDescent="0.3">
      <c r="A6124" s="1">
        <v>24550</v>
      </c>
      <c r="B6124" s="1">
        <v>291</v>
      </c>
      <c r="C6124" s="1">
        <f t="shared" si="95"/>
        <v>2.0000000000000002E-5</v>
      </c>
      <c r="D6124" s="1" t="s">
        <v>320</v>
      </c>
      <c r="E6124" s="4">
        <v>22449595.569068499</v>
      </c>
      <c r="F6124" s="66">
        <f>Cat_Results[[#This Row],[TotalLossInOriginalCurrency]] / INDEX(Exchange_Rate[Exchange Rate], MATCH(Cat_Results[[#This Row],[Currency]], Exchange_Rate[Currency], 0))</f>
        <v>22449595.569068499</v>
      </c>
    </row>
    <row r="6125" spans="1:6" x14ac:dyDescent="0.3">
      <c r="A6125" s="1">
        <v>24558</v>
      </c>
      <c r="B6125" s="1">
        <v>289</v>
      </c>
      <c r="C6125" s="1">
        <f t="shared" si="95"/>
        <v>2.0000000000000002E-5</v>
      </c>
      <c r="D6125" s="1" t="s">
        <v>321</v>
      </c>
      <c r="E6125" s="4">
        <v>3.6541062553755279</v>
      </c>
      <c r="F6125" s="66">
        <f>Cat_Results[[#This Row],[TotalLossInOriginalCurrency]] / INDEX(Exchange_Rate[Exchange Rate], MATCH(Cat_Results[[#This Row],[Currency]], Exchange_Rate[Currency], 0))</f>
        <v>5.72488826871448</v>
      </c>
    </row>
    <row r="6126" spans="1:6" x14ac:dyDescent="0.3">
      <c r="A6126" s="1">
        <v>24559</v>
      </c>
      <c r="B6126" s="1">
        <v>279</v>
      </c>
      <c r="C6126" s="1">
        <f t="shared" si="95"/>
        <v>2.0000000000000002E-5</v>
      </c>
      <c r="D6126" s="1" t="s">
        <v>320</v>
      </c>
      <c r="E6126" s="4">
        <v>1.0351650416851E-2</v>
      </c>
      <c r="F6126" s="66">
        <f>Cat_Results[[#This Row],[TotalLossInOriginalCurrency]] / INDEX(Exchange_Rate[Exchange Rate], MATCH(Cat_Results[[#This Row],[Currency]], Exchange_Rate[Currency], 0))</f>
        <v>1.0351650416851E-2</v>
      </c>
    </row>
    <row r="6127" spans="1:6" x14ac:dyDescent="0.3">
      <c r="A6127" s="1">
        <v>24560</v>
      </c>
      <c r="B6127" s="1">
        <v>256</v>
      </c>
      <c r="C6127" s="1">
        <f t="shared" si="95"/>
        <v>2.0000000000000002E-5</v>
      </c>
      <c r="D6127" s="1" t="s">
        <v>320</v>
      </c>
      <c r="E6127" s="4">
        <v>4.0532052516937297E-2</v>
      </c>
      <c r="F6127" s="66">
        <f>Cat_Results[[#This Row],[TotalLossInOriginalCurrency]] / INDEX(Exchange_Rate[Exchange Rate], MATCH(Cat_Results[[#This Row],[Currency]], Exchange_Rate[Currency], 0))</f>
        <v>4.0532052516937297E-2</v>
      </c>
    </row>
    <row r="6128" spans="1:6" x14ac:dyDescent="0.3">
      <c r="A6128" s="1">
        <v>24561</v>
      </c>
      <c r="B6128" s="1">
        <v>263</v>
      </c>
      <c r="C6128" s="1">
        <f t="shared" si="95"/>
        <v>2.0000000000000002E-5</v>
      </c>
      <c r="D6128" s="1" t="s">
        <v>320</v>
      </c>
      <c r="E6128" s="4">
        <v>130.77283374467299</v>
      </c>
      <c r="F6128" s="66">
        <f>Cat_Results[[#This Row],[TotalLossInOriginalCurrency]] / INDEX(Exchange_Rate[Exchange Rate], MATCH(Cat_Results[[#This Row],[Currency]], Exchange_Rate[Currency], 0))</f>
        <v>130.77283374467299</v>
      </c>
    </row>
    <row r="6129" spans="1:6" x14ac:dyDescent="0.3">
      <c r="A6129" s="1">
        <v>24562</v>
      </c>
      <c r="B6129" s="1">
        <v>275</v>
      </c>
      <c r="C6129" s="1">
        <f t="shared" si="95"/>
        <v>2.0000000000000002E-5</v>
      </c>
      <c r="D6129" s="1" t="s">
        <v>323</v>
      </c>
      <c r="E6129" s="4">
        <v>5315.3577251988581</v>
      </c>
      <c r="F6129" s="66">
        <f>Cat_Results[[#This Row],[TotalLossInOriginalCurrency]] / INDEX(Exchange_Rate[Exchange Rate], MATCH(Cat_Results[[#This Row],[Currency]], Exchange_Rate[Currency], 0))</f>
        <v>67.010716543959305</v>
      </c>
    </row>
    <row r="6130" spans="1:6" x14ac:dyDescent="0.3">
      <c r="A6130" s="1">
        <v>24567</v>
      </c>
      <c r="B6130" s="1">
        <v>295</v>
      </c>
      <c r="C6130" s="1">
        <f t="shared" si="95"/>
        <v>2.0000000000000002E-5</v>
      </c>
      <c r="D6130" s="1" t="s">
        <v>321</v>
      </c>
      <c r="E6130" s="4">
        <v>10952207.658250399</v>
      </c>
      <c r="F6130" s="66">
        <f>Cat_Results[[#This Row],[TotalLossInOriginalCurrency]] / INDEX(Exchange_Rate[Exchange Rate], MATCH(Cat_Results[[#This Row],[Currency]], Exchange_Rate[Currency], 0))</f>
        <v>17158823.733438201</v>
      </c>
    </row>
    <row r="6131" spans="1:6" x14ac:dyDescent="0.3">
      <c r="A6131" s="1">
        <v>24574</v>
      </c>
      <c r="B6131" s="1">
        <v>215</v>
      </c>
      <c r="C6131" s="1">
        <f t="shared" si="95"/>
        <v>2.0000000000000002E-5</v>
      </c>
      <c r="D6131" s="1" t="s">
        <v>320</v>
      </c>
      <c r="E6131" s="4">
        <v>108618.811444969</v>
      </c>
      <c r="F6131" s="66">
        <f>Cat_Results[[#This Row],[TotalLossInOriginalCurrency]] / INDEX(Exchange_Rate[Exchange Rate], MATCH(Cat_Results[[#This Row],[Currency]], Exchange_Rate[Currency], 0))</f>
        <v>108618.811444969</v>
      </c>
    </row>
    <row r="6132" spans="1:6" x14ac:dyDescent="0.3">
      <c r="A6132" s="1">
        <v>24574</v>
      </c>
      <c r="B6132" s="1">
        <v>270</v>
      </c>
      <c r="C6132" s="1">
        <f t="shared" si="95"/>
        <v>2.0000000000000002E-5</v>
      </c>
      <c r="D6132" s="1" t="s">
        <v>321</v>
      </c>
      <c r="E6132" s="4">
        <v>858994.31186682545</v>
      </c>
      <c r="F6132" s="66">
        <f>Cat_Results[[#This Row],[TotalLossInOriginalCurrency]] / INDEX(Exchange_Rate[Exchange Rate], MATCH(Cat_Results[[#This Row],[Currency]], Exchange_Rate[Currency], 0))</f>
        <v>1345786.38802978</v>
      </c>
    </row>
    <row r="6133" spans="1:6" x14ac:dyDescent="0.3">
      <c r="A6133" s="1">
        <v>24575</v>
      </c>
      <c r="B6133" s="1">
        <v>225</v>
      </c>
      <c r="C6133" s="1">
        <f t="shared" si="95"/>
        <v>2.0000000000000002E-5</v>
      </c>
      <c r="D6133" s="1" t="s">
        <v>320</v>
      </c>
      <c r="E6133" s="4">
        <v>1447289.32011481</v>
      </c>
      <c r="F6133" s="66">
        <f>Cat_Results[[#This Row],[TotalLossInOriginalCurrency]] / INDEX(Exchange_Rate[Exchange Rate], MATCH(Cat_Results[[#This Row],[Currency]], Exchange_Rate[Currency], 0))</f>
        <v>1447289.32011481</v>
      </c>
    </row>
    <row r="6134" spans="1:6" x14ac:dyDescent="0.3">
      <c r="A6134" s="1">
        <v>24575</v>
      </c>
      <c r="B6134" s="1">
        <v>208</v>
      </c>
      <c r="C6134" s="1">
        <f t="shared" si="95"/>
        <v>2.0000000000000002E-5</v>
      </c>
      <c r="D6134" s="1" t="s">
        <v>320</v>
      </c>
      <c r="E6134" s="4">
        <v>135.230932746083</v>
      </c>
      <c r="F6134" s="66">
        <f>Cat_Results[[#This Row],[TotalLossInOriginalCurrency]] / INDEX(Exchange_Rate[Exchange Rate], MATCH(Cat_Results[[#This Row],[Currency]], Exchange_Rate[Currency], 0))</f>
        <v>135.230932746083</v>
      </c>
    </row>
    <row r="6135" spans="1:6" x14ac:dyDescent="0.3">
      <c r="A6135" s="1">
        <v>24593</v>
      </c>
      <c r="B6135" s="1">
        <v>202</v>
      </c>
      <c r="C6135" s="1">
        <f t="shared" si="95"/>
        <v>2.0000000000000002E-5</v>
      </c>
      <c r="D6135" s="1" t="s">
        <v>320</v>
      </c>
      <c r="E6135" s="4">
        <v>0.203101150691509</v>
      </c>
      <c r="F6135" s="66">
        <f>Cat_Results[[#This Row],[TotalLossInOriginalCurrency]] / INDEX(Exchange_Rate[Exchange Rate], MATCH(Cat_Results[[#This Row],[Currency]], Exchange_Rate[Currency], 0))</f>
        <v>0.203101150691509</v>
      </c>
    </row>
    <row r="6136" spans="1:6" x14ac:dyDescent="0.3">
      <c r="A6136" s="1">
        <v>24598</v>
      </c>
      <c r="B6136" s="1">
        <v>260</v>
      </c>
      <c r="C6136" s="1">
        <f t="shared" si="95"/>
        <v>2.0000000000000002E-5</v>
      </c>
      <c r="D6136" s="1" t="s">
        <v>320</v>
      </c>
      <c r="E6136" s="4">
        <v>1.56275928020477E-4</v>
      </c>
      <c r="F6136" s="66">
        <f>Cat_Results[[#This Row],[TotalLossInOriginalCurrency]] / INDEX(Exchange_Rate[Exchange Rate], MATCH(Cat_Results[[#This Row],[Currency]], Exchange_Rate[Currency], 0))</f>
        <v>1.56275928020477E-4</v>
      </c>
    </row>
    <row r="6137" spans="1:6" x14ac:dyDescent="0.3">
      <c r="A6137" s="1">
        <v>24600</v>
      </c>
      <c r="B6137" s="1">
        <v>253</v>
      </c>
      <c r="C6137" s="1">
        <f t="shared" si="95"/>
        <v>2.0000000000000002E-5</v>
      </c>
      <c r="D6137" s="1" t="s">
        <v>324</v>
      </c>
      <c r="E6137" s="4">
        <v>1753.1627227839929</v>
      </c>
      <c r="F6137" s="66">
        <f>Cat_Results[[#This Row],[TotalLossInOriginalCurrency]] / INDEX(Exchange_Rate[Exchange Rate], MATCH(Cat_Results[[#This Row],[Currency]], Exchange_Rate[Currency], 0))</f>
        <v>1773.3766881942499</v>
      </c>
    </row>
    <row r="6138" spans="1:6" x14ac:dyDescent="0.3">
      <c r="A6138" s="1">
        <v>24608</v>
      </c>
      <c r="B6138" s="1">
        <v>209</v>
      </c>
      <c r="C6138" s="1">
        <f t="shared" si="95"/>
        <v>2.0000000000000002E-5</v>
      </c>
      <c r="D6138" s="1" t="s">
        <v>321</v>
      </c>
      <c r="E6138" s="4">
        <v>6.1584871868789208E-4</v>
      </c>
      <c r="F6138" s="66">
        <f>Cat_Results[[#This Row],[TotalLossInOriginalCurrency]] / INDEX(Exchange_Rate[Exchange Rate], MATCH(Cat_Results[[#This Row],[Currency]], Exchange_Rate[Currency], 0))</f>
        <v>9.6485018730163585E-4</v>
      </c>
    </row>
    <row r="6139" spans="1:6" x14ac:dyDescent="0.3">
      <c r="A6139" s="1">
        <v>24615</v>
      </c>
      <c r="B6139" s="1">
        <v>224</v>
      </c>
      <c r="C6139" s="1">
        <f t="shared" si="95"/>
        <v>2.0000000000000002E-5</v>
      </c>
      <c r="D6139" s="1" t="s">
        <v>323</v>
      </c>
      <c r="E6139" s="4">
        <v>0.99923411562632558</v>
      </c>
      <c r="F6139" s="66">
        <f>Cat_Results[[#This Row],[TotalLossInOriginalCurrency]] / INDEX(Exchange_Rate[Exchange Rate], MATCH(Cat_Results[[#This Row],[Currency]], Exchange_Rate[Currency], 0))</f>
        <v>1.2597344815731E-2</v>
      </c>
    </row>
    <row r="6140" spans="1:6" x14ac:dyDescent="0.3">
      <c r="A6140" s="1">
        <v>24617</v>
      </c>
      <c r="B6140" s="1">
        <v>193</v>
      </c>
      <c r="C6140" s="1">
        <f t="shared" si="95"/>
        <v>2.0000000000000002E-5</v>
      </c>
      <c r="D6140" s="1" t="s">
        <v>320</v>
      </c>
      <c r="E6140" s="4">
        <v>2195.3676842414202</v>
      </c>
      <c r="F6140" s="66">
        <f>Cat_Results[[#This Row],[TotalLossInOriginalCurrency]] / INDEX(Exchange_Rate[Exchange Rate], MATCH(Cat_Results[[#This Row],[Currency]], Exchange_Rate[Currency], 0))</f>
        <v>2195.3676842414202</v>
      </c>
    </row>
    <row r="6141" spans="1:6" x14ac:dyDescent="0.3">
      <c r="A6141" s="1">
        <v>24622</v>
      </c>
      <c r="B6141" s="1">
        <v>226</v>
      </c>
      <c r="C6141" s="1">
        <f t="shared" si="95"/>
        <v>2.0000000000000002E-5</v>
      </c>
      <c r="D6141" s="1" t="s">
        <v>320</v>
      </c>
      <c r="E6141" s="4">
        <v>1643271.1408186499</v>
      </c>
      <c r="F6141" s="66">
        <f>Cat_Results[[#This Row],[TotalLossInOriginalCurrency]] / INDEX(Exchange_Rate[Exchange Rate], MATCH(Cat_Results[[#This Row],[Currency]], Exchange_Rate[Currency], 0))</f>
        <v>1643271.1408186499</v>
      </c>
    </row>
    <row r="6142" spans="1:6" x14ac:dyDescent="0.3">
      <c r="A6142" s="1">
        <v>24625</v>
      </c>
      <c r="B6142" s="1">
        <v>253</v>
      </c>
      <c r="C6142" s="1">
        <f t="shared" si="95"/>
        <v>2.0000000000000002E-5</v>
      </c>
      <c r="D6142" s="1" t="s">
        <v>320</v>
      </c>
      <c r="E6142" s="4">
        <v>1.7061829566955599E-3</v>
      </c>
      <c r="F6142" s="66">
        <f>Cat_Results[[#This Row],[TotalLossInOriginalCurrency]] / INDEX(Exchange_Rate[Exchange Rate], MATCH(Cat_Results[[#This Row],[Currency]], Exchange_Rate[Currency], 0))</f>
        <v>1.7061829566955599E-3</v>
      </c>
    </row>
    <row r="6143" spans="1:6" x14ac:dyDescent="0.3">
      <c r="A6143" s="1">
        <v>24625</v>
      </c>
      <c r="B6143" s="1">
        <v>274</v>
      </c>
      <c r="C6143" s="1">
        <f t="shared" si="95"/>
        <v>2.0000000000000002E-5</v>
      </c>
      <c r="D6143" s="1" t="s">
        <v>321</v>
      </c>
      <c r="E6143" s="4">
        <v>5.6439325045466423E-3</v>
      </c>
      <c r="F6143" s="66">
        <f>Cat_Results[[#This Row],[TotalLossInOriginalCurrency]] / INDEX(Exchange_Rate[Exchange Rate], MATCH(Cat_Results[[#This Row],[Currency]], Exchange_Rate[Currency], 0))</f>
        <v>8.8423490524291992E-3</v>
      </c>
    </row>
    <row r="6144" spans="1:6" x14ac:dyDescent="0.3">
      <c r="A6144" s="1">
        <v>24626</v>
      </c>
      <c r="B6144" s="1">
        <v>265</v>
      </c>
      <c r="C6144" s="1">
        <f t="shared" si="95"/>
        <v>2.0000000000000002E-5</v>
      </c>
      <c r="D6144" s="1" t="s">
        <v>321</v>
      </c>
      <c r="E6144" s="4">
        <v>103686.62723092682</v>
      </c>
      <c r="F6144" s="66">
        <f>Cat_Results[[#This Row],[TotalLossInOriginalCurrency]] / INDEX(Exchange_Rate[Exchange Rate], MATCH(Cat_Results[[#This Row],[Currency]], Exchange_Rate[Currency], 0))</f>
        <v>162445.83883779301</v>
      </c>
    </row>
    <row r="6145" spans="1:6" x14ac:dyDescent="0.3">
      <c r="A6145" s="1">
        <v>24637</v>
      </c>
      <c r="B6145" s="1">
        <v>210</v>
      </c>
      <c r="C6145" s="1">
        <f t="shared" si="95"/>
        <v>2.0000000000000002E-5</v>
      </c>
      <c r="D6145" s="1" t="s">
        <v>320</v>
      </c>
      <c r="E6145" s="4">
        <v>8.0093741416931196E-4</v>
      </c>
      <c r="F6145" s="66">
        <f>Cat_Results[[#This Row],[TotalLossInOriginalCurrency]] / INDEX(Exchange_Rate[Exchange Rate], MATCH(Cat_Results[[#This Row],[Currency]], Exchange_Rate[Currency], 0))</f>
        <v>8.0093741416931196E-4</v>
      </c>
    </row>
    <row r="6146" spans="1:6" x14ac:dyDescent="0.3">
      <c r="A6146" s="1">
        <v>24638</v>
      </c>
      <c r="B6146" s="1">
        <v>211</v>
      </c>
      <c r="C6146" s="1">
        <f t="shared" si="95"/>
        <v>2.0000000000000002E-5</v>
      </c>
      <c r="D6146" s="1" t="s">
        <v>323</v>
      </c>
      <c r="E6146" s="4">
        <v>1.8065438330180614</v>
      </c>
      <c r="F6146" s="66">
        <f>Cat_Results[[#This Row],[TotalLossInOriginalCurrency]] / INDEX(Exchange_Rate[Exchange Rate], MATCH(Cat_Results[[#This Row],[Currency]], Exchange_Rate[Currency], 0))</f>
        <v>2.2775098681449901E-2</v>
      </c>
    </row>
    <row r="6147" spans="1:6" x14ac:dyDescent="0.3">
      <c r="A6147" s="1">
        <v>24642</v>
      </c>
      <c r="B6147" s="1">
        <v>187</v>
      </c>
      <c r="C6147" s="1">
        <f t="shared" si="95"/>
        <v>2.0000000000000002E-5</v>
      </c>
      <c r="D6147" s="1" t="s">
        <v>320</v>
      </c>
      <c r="E6147" s="4">
        <v>5.4704371839761698</v>
      </c>
      <c r="F6147" s="66">
        <f>Cat_Results[[#This Row],[TotalLossInOriginalCurrency]] / INDEX(Exchange_Rate[Exchange Rate], MATCH(Cat_Results[[#This Row],[Currency]], Exchange_Rate[Currency], 0))</f>
        <v>5.4704371839761698</v>
      </c>
    </row>
    <row r="6148" spans="1:6" x14ac:dyDescent="0.3">
      <c r="A6148" s="1">
        <v>24648</v>
      </c>
      <c r="B6148" s="1">
        <v>267</v>
      </c>
      <c r="C6148" s="1">
        <f t="shared" si="95"/>
        <v>2.0000000000000002E-5</v>
      </c>
      <c r="D6148" s="1" t="s">
        <v>321</v>
      </c>
      <c r="E6148" s="4">
        <v>6014372.4013377791</v>
      </c>
      <c r="F6148" s="66">
        <f>Cat_Results[[#This Row],[TotalLossInOriginalCurrency]] / INDEX(Exchange_Rate[Exchange Rate], MATCH(Cat_Results[[#This Row],[Currency]], Exchange_Rate[Currency], 0))</f>
        <v>9422717.2385714594</v>
      </c>
    </row>
    <row r="6149" spans="1:6" x14ac:dyDescent="0.3">
      <c r="A6149" s="1">
        <v>24649</v>
      </c>
      <c r="B6149" s="1">
        <v>239</v>
      </c>
      <c r="C6149" s="1">
        <f t="shared" si="95"/>
        <v>2.0000000000000002E-5</v>
      </c>
      <c r="D6149" s="1" t="s">
        <v>320</v>
      </c>
      <c r="E6149" s="4">
        <v>5.8111548423767099E-3</v>
      </c>
      <c r="F6149" s="66">
        <f>Cat_Results[[#This Row],[TotalLossInOriginalCurrency]] / INDEX(Exchange_Rate[Exchange Rate], MATCH(Cat_Results[[#This Row],[Currency]], Exchange_Rate[Currency], 0))</f>
        <v>5.8111548423767099E-3</v>
      </c>
    </row>
    <row r="6150" spans="1:6" x14ac:dyDescent="0.3">
      <c r="A6150" s="1">
        <v>24654</v>
      </c>
      <c r="B6150" s="1">
        <v>202</v>
      </c>
      <c r="C6150" s="1">
        <f t="shared" ref="C6150:C6213" si="96">1/50000</f>
        <v>2.0000000000000002E-5</v>
      </c>
      <c r="D6150" s="1" t="s">
        <v>321</v>
      </c>
      <c r="E6150" s="4">
        <v>2.5000604625591664E-3</v>
      </c>
      <c r="F6150" s="66">
        <f>Cat_Results[[#This Row],[TotalLossInOriginalCurrency]] / INDEX(Exchange_Rate[Exchange Rate], MATCH(Cat_Results[[#This Row],[Currency]], Exchange_Rate[Currency], 0))</f>
        <v>3.91684472560883E-3</v>
      </c>
    </row>
    <row r="6151" spans="1:6" x14ac:dyDescent="0.3">
      <c r="A6151" s="1">
        <v>24655</v>
      </c>
      <c r="B6151" s="1">
        <v>253</v>
      </c>
      <c r="C6151" s="1">
        <f t="shared" si="96"/>
        <v>2.0000000000000002E-5</v>
      </c>
      <c r="D6151" s="1" t="s">
        <v>320</v>
      </c>
      <c r="E6151" s="4">
        <v>124383.84665868799</v>
      </c>
      <c r="F6151" s="66">
        <f>Cat_Results[[#This Row],[TotalLossInOriginalCurrency]] / INDEX(Exchange_Rate[Exchange Rate], MATCH(Cat_Results[[#This Row],[Currency]], Exchange_Rate[Currency], 0))</f>
        <v>124383.84665868799</v>
      </c>
    </row>
    <row r="6152" spans="1:6" x14ac:dyDescent="0.3">
      <c r="A6152" s="1">
        <v>24661</v>
      </c>
      <c r="B6152" s="1">
        <v>243</v>
      </c>
      <c r="C6152" s="1">
        <f t="shared" si="96"/>
        <v>2.0000000000000002E-5</v>
      </c>
      <c r="D6152" s="1" t="s">
        <v>321</v>
      </c>
      <c r="E6152" s="4">
        <v>533064.910504809</v>
      </c>
      <c r="F6152" s="66">
        <f>Cat_Results[[#This Row],[TotalLossInOriginalCurrency]] / INDEX(Exchange_Rate[Exchange Rate], MATCH(Cat_Results[[#This Row],[Currency]], Exchange_Rate[Currency], 0))</f>
        <v>835152.79505704797</v>
      </c>
    </row>
    <row r="6153" spans="1:6" x14ac:dyDescent="0.3">
      <c r="A6153" s="1">
        <v>24664</v>
      </c>
      <c r="B6153" s="1">
        <v>256</v>
      </c>
      <c r="C6153" s="1">
        <f t="shared" si="96"/>
        <v>2.0000000000000002E-5</v>
      </c>
      <c r="D6153" s="1" t="s">
        <v>321</v>
      </c>
      <c r="E6153" s="4">
        <v>2006584.1390089379</v>
      </c>
      <c r="F6153" s="66">
        <f>Cat_Results[[#This Row],[TotalLossInOriginalCurrency]] / INDEX(Exchange_Rate[Exchange Rate], MATCH(Cat_Results[[#This Row],[Currency]], Exchange_Rate[Currency], 0))</f>
        <v>3143715.3697163798</v>
      </c>
    </row>
    <row r="6154" spans="1:6" x14ac:dyDescent="0.3">
      <c r="A6154" s="1">
        <v>24668</v>
      </c>
      <c r="B6154" s="1">
        <v>249</v>
      </c>
      <c r="C6154" s="1">
        <f t="shared" si="96"/>
        <v>2.0000000000000002E-5</v>
      </c>
      <c r="D6154" s="1" t="s">
        <v>320</v>
      </c>
      <c r="E6154" s="4">
        <v>239996.016093941</v>
      </c>
      <c r="F6154" s="66">
        <f>Cat_Results[[#This Row],[TotalLossInOriginalCurrency]] / INDEX(Exchange_Rate[Exchange Rate], MATCH(Cat_Results[[#This Row],[Currency]], Exchange_Rate[Currency], 0))</f>
        <v>239996.016093941</v>
      </c>
    </row>
    <row r="6155" spans="1:6" x14ac:dyDescent="0.3">
      <c r="A6155" s="1">
        <v>24670</v>
      </c>
      <c r="B6155" s="1">
        <v>232</v>
      </c>
      <c r="C6155" s="1">
        <f t="shared" si="96"/>
        <v>2.0000000000000002E-5</v>
      </c>
      <c r="D6155" s="1" t="s">
        <v>321</v>
      </c>
      <c r="E6155" s="4">
        <v>34375.464488443038</v>
      </c>
      <c r="F6155" s="66">
        <f>Cat_Results[[#This Row],[TotalLossInOriginalCurrency]] / INDEX(Exchange_Rate[Exchange Rate], MATCH(Cat_Results[[#This Row],[Currency]], Exchange_Rate[Currency], 0))</f>
        <v>53856.040199157898</v>
      </c>
    </row>
    <row r="6156" spans="1:6" x14ac:dyDescent="0.3">
      <c r="A6156" s="1">
        <v>24672</v>
      </c>
      <c r="B6156" s="1">
        <v>321</v>
      </c>
      <c r="C6156" s="1">
        <f t="shared" si="96"/>
        <v>2.0000000000000002E-5</v>
      </c>
      <c r="D6156" s="1" t="s">
        <v>320</v>
      </c>
      <c r="E6156" s="4">
        <v>6.0775130987167402E-3</v>
      </c>
      <c r="F6156" s="66">
        <f>Cat_Results[[#This Row],[TotalLossInOriginalCurrency]] / INDEX(Exchange_Rate[Exchange Rate], MATCH(Cat_Results[[#This Row],[Currency]], Exchange_Rate[Currency], 0))</f>
        <v>6.0775130987167402E-3</v>
      </c>
    </row>
    <row r="6157" spans="1:6" x14ac:dyDescent="0.3">
      <c r="A6157" s="1">
        <v>24674</v>
      </c>
      <c r="B6157" s="1">
        <v>218</v>
      </c>
      <c r="C6157" s="1">
        <f t="shared" si="96"/>
        <v>2.0000000000000002E-5</v>
      </c>
      <c r="D6157" s="1" t="s">
        <v>321</v>
      </c>
      <c r="E6157" s="4">
        <v>1.2823097397570921E-2</v>
      </c>
      <c r="F6157" s="66">
        <f>Cat_Results[[#This Row],[TotalLossInOriginalCurrency]] / INDEX(Exchange_Rate[Exchange Rate], MATCH(Cat_Results[[#This Row],[Currency]], Exchange_Rate[Currency], 0))</f>
        <v>2.0089946687221499E-2</v>
      </c>
    </row>
    <row r="6158" spans="1:6" x14ac:dyDescent="0.3">
      <c r="A6158" s="1">
        <v>24680</v>
      </c>
      <c r="B6158" s="1">
        <v>234</v>
      </c>
      <c r="C6158" s="1">
        <f t="shared" si="96"/>
        <v>2.0000000000000002E-5</v>
      </c>
      <c r="D6158" s="1" t="s">
        <v>320</v>
      </c>
      <c r="E6158" s="4">
        <v>2908542.2703041299</v>
      </c>
      <c r="F6158" s="66">
        <f>Cat_Results[[#This Row],[TotalLossInOriginalCurrency]] / INDEX(Exchange_Rate[Exchange Rate], MATCH(Cat_Results[[#This Row],[Currency]], Exchange_Rate[Currency], 0))</f>
        <v>2908542.2703041299</v>
      </c>
    </row>
    <row r="6159" spans="1:6" x14ac:dyDescent="0.3">
      <c r="A6159" s="1">
        <v>24682</v>
      </c>
      <c r="B6159" s="1">
        <v>299</v>
      </c>
      <c r="C6159" s="1">
        <f t="shared" si="96"/>
        <v>2.0000000000000002E-5</v>
      </c>
      <c r="D6159" s="1" t="s">
        <v>322</v>
      </c>
      <c r="E6159" s="4">
        <v>216.27349011899551</v>
      </c>
      <c r="F6159" s="66">
        <f>Cat_Results[[#This Row],[TotalLossInOriginalCurrency]] / INDEX(Exchange_Rate[Exchange Rate], MATCH(Cat_Results[[#This Row],[Currency]], Exchange_Rate[Currency], 0))</f>
        <v>265.64873429015302</v>
      </c>
    </row>
    <row r="6160" spans="1:6" x14ac:dyDescent="0.3">
      <c r="A6160" s="1">
        <v>24687</v>
      </c>
      <c r="B6160" s="1">
        <v>238</v>
      </c>
      <c r="C6160" s="1">
        <f t="shared" si="96"/>
        <v>2.0000000000000002E-5</v>
      </c>
      <c r="D6160" s="1" t="s">
        <v>320</v>
      </c>
      <c r="E6160" s="4">
        <v>87523.853762749597</v>
      </c>
      <c r="F6160" s="66">
        <f>Cat_Results[[#This Row],[TotalLossInOriginalCurrency]] / INDEX(Exchange_Rate[Exchange Rate], MATCH(Cat_Results[[#This Row],[Currency]], Exchange_Rate[Currency], 0))</f>
        <v>87523.853762749597</v>
      </c>
    </row>
    <row r="6161" spans="1:6" x14ac:dyDescent="0.3">
      <c r="A6161" s="1">
        <v>24687</v>
      </c>
      <c r="B6161" s="1">
        <v>219</v>
      </c>
      <c r="C6161" s="1">
        <f t="shared" si="96"/>
        <v>2.0000000000000002E-5</v>
      </c>
      <c r="D6161" s="1" t="s">
        <v>321</v>
      </c>
      <c r="E6161" s="4">
        <v>1279557.7117641759</v>
      </c>
      <c r="F6161" s="66">
        <f>Cat_Results[[#This Row],[TotalLossInOriginalCurrency]] / INDEX(Exchange_Rate[Exchange Rate], MATCH(Cat_Results[[#This Row],[Currency]], Exchange_Rate[Currency], 0))</f>
        <v>2004683.06646684</v>
      </c>
    </row>
    <row r="6162" spans="1:6" x14ac:dyDescent="0.3">
      <c r="A6162" s="1">
        <v>24690</v>
      </c>
      <c r="B6162" s="1">
        <v>240</v>
      </c>
      <c r="C6162" s="1">
        <f t="shared" si="96"/>
        <v>2.0000000000000002E-5</v>
      </c>
      <c r="D6162" s="1" t="s">
        <v>321</v>
      </c>
      <c r="E6162" s="4">
        <v>96762.629286550524</v>
      </c>
      <c r="F6162" s="66">
        <f>Cat_Results[[#This Row],[TotalLossInOriginalCurrency]] / INDEX(Exchange_Rate[Exchange Rate], MATCH(Cat_Results[[#This Row],[Currency]], Exchange_Rate[Currency], 0))</f>
        <v>151598.011261337</v>
      </c>
    </row>
    <row r="6163" spans="1:6" x14ac:dyDescent="0.3">
      <c r="A6163" s="1">
        <v>24694</v>
      </c>
      <c r="B6163" s="1">
        <v>253</v>
      </c>
      <c r="C6163" s="1">
        <f t="shared" si="96"/>
        <v>2.0000000000000002E-5</v>
      </c>
      <c r="D6163" s="1" t="s">
        <v>320</v>
      </c>
      <c r="E6163" s="4">
        <v>11328.941299227101</v>
      </c>
      <c r="F6163" s="66">
        <f>Cat_Results[[#This Row],[TotalLossInOriginalCurrency]] / INDEX(Exchange_Rate[Exchange Rate], MATCH(Cat_Results[[#This Row],[Currency]], Exchange_Rate[Currency], 0))</f>
        <v>11328.941299227101</v>
      </c>
    </row>
    <row r="6164" spans="1:6" x14ac:dyDescent="0.3">
      <c r="A6164" s="1">
        <v>24700</v>
      </c>
      <c r="B6164" s="1">
        <v>251</v>
      </c>
      <c r="C6164" s="1">
        <f t="shared" si="96"/>
        <v>2.0000000000000002E-5</v>
      </c>
      <c r="D6164" s="1" t="s">
        <v>321</v>
      </c>
      <c r="E6164" s="4">
        <v>10801686.096198646</v>
      </c>
      <c r="F6164" s="66">
        <f>Cat_Results[[#This Row],[TotalLossInOriginalCurrency]] / INDEX(Exchange_Rate[Exchange Rate], MATCH(Cat_Results[[#This Row],[Currency]], Exchange_Rate[Currency], 0))</f>
        <v>16923001.6022369</v>
      </c>
    </row>
    <row r="6165" spans="1:6" x14ac:dyDescent="0.3">
      <c r="A6165" s="1">
        <v>24703</v>
      </c>
      <c r="B6165" s="1">
        <v>224</v>
      </c>
      <c r="C6165" s="1">
        <f t="shared" si="96"/>
        <v>2.0000000000000002E-5</v>
      </c>
      <c r="D6165" s="1" t="s">
        <v>323</v>
      </c>
      <c r="E6165" s="4">
        <v>10.181031374972163</v>
      </c>
      <c r="F6165" s="66">
        <f>Cat_Results[[#This Row],[TotalLossInOriginalCurrency]] / INDEX(Exchange_Rate[Exchange Rate], MATCH(Cat_Results[[#This Row],[Currency]], Exchange_Rate[Currency], 0))</f>
        <v>0.128352265805006</v>
      </c>
    </row>
    <row r="6166" spans="1:6" x14ac:dyDescent="0.3">
      <c r="A6166" s="1">
        <v>24706</v>
      </c>
      <c r="B6166" s="1">
        <v>216</v>
      </c>
      <c r="C6166" s="1">
        <f t="shared" si="96"/>
        <v>2.0000000000000002E-5</v>
      </c>
      <c r="D6166" s="1" t="s">
        <v>323</v>
      </c>
      <c r="E6166" s="4">
        <v>334322795.624713</v>
      </c>
      <c r="F6166" s="66">
        <f>Cat_Results[[#This Row],[TotalLossInOriginalCurrency]] / INDEX(Exchange_Rate[Exchange Rate], MATCH(Cat_Results[[#This Row],[Currency]], Exchange_Rate[Currency], 0))</f>
        <v>4214807.5915160598</v>
      </c>
    </row>
    <row r="6167" spans="1:6" x14ac:dyDescent="0.3">
      <c r="A6167" s="1">
        <v>24706</v>
      </c>
      <c r="B6167" s="1">
        <v>245</v>
      </c>
      <c r="C6167" s="1">
        <f t="shared" si="96"/>
        <v>2.0000000000000002E-5</v>
      </c>
      <c r="D6167" s="1" t="s">
        <v>320</v>
      </c>
      <c r="E6167" s="4">
        <v>5.8111548423767099E-3</v>
      </c>
      <c r="F6167" s="66">
        <f>Cat_Results[[#This Row],[TotalLossInOriginalCurrency]] / INDEX(Exchange_Rate[Exchange Rate], MATCH(Cat_Results[[#This Row],[Currency]], Exchange_Rate[Currency], 0))</f>
        <v>5.8111548423767099E-3</v>
      </c>
    </row>
    <row r="6168" spans="1:6" x14ac:dyDescent="0.3">
      <c r="A6168" s="1">
        <v>24711</v>
      </c>
      <c r="B6168" s="1">
        <v>217</v>
      </c>
      <c r="C6168" s="1">
        <f t="shared" si="96"/>
        <v>2.0000000000000002E-5</v>
      </c>
      <c r="D6168" s="1" t="s">
        <v>320</v>
      </c>
      <c r="E6168" s="4">
        <v>5745.9151525870002</v>
      </c>
      <c r="F6168" s="66">
        <f>Cat_Results[[#This Row],[TotalLossInOriginalCurrency]] / INDEX(Exchange_Rate[Exchange Rate], MATCH(Cat_Results[[#This Row],[Currency]], Exchange_Rate[Currency], 0))</f>
        <v>5745.9151525870002</v>
      </c>
    </row>
    <row r="6169" spans="1:6" x14ac:dyDescent="0.3">
      <c r="A6169" s="1">
        <v>24713</v>
      </c>
      <c r="B6169" s="1">
        <v>282</v>
      </c>
      <c r="C6169" s="1">
        <f t="shared" si="96"/>
        <v>2.0000000000000002E-5</v>
      </c>
      <c r="D6169" s="1" t="s">
        <v>320</v>
      </c>
      <c r="E6169" s="4">
        <v>1.2597344815731E-2</v>
      </c>
      <c r="F6169" s="66">
        <f>Cat_Results[[#This Row],[TotalLossInOriginalCurrency]] / INDEX(Exchange_Rate[Exchange Rate], MATCH(Cat_Results[[#This Row],[Currency]], Exchange_Rate[Currency], 0))</f>
        <v>1.2597344815731E-2</v>
      </c>
    </row>
    <row r="6170" spans="1:6" x14ac:dyDescent="0.3">
      <c r="A6170" s="1">
        <v>24736</v>
      </c>
      <c r="B6170" s="1">
        <v>211</v>
      </c>
      <c r="C6170" s="1">
        <f t="shared" si="96"/>
        <v>2.0000000000000002E-5</v>
      </c>
      <c r="D6170" s="1" t="s">
        <v>321</v>
      </c>
      <c r="E6170" s="4">
        <v>1854729.9602485253</v>
      </c>
      <c r="F6170" s="66">
        <f>Cat_Results[[#This Row],[TotalLossInOriginalCurrency]] / INDEX(Exchange_Rate[Exchange Rate], MATCH(Cat_Results[[#This Row],[Currency]], Exchange_Rate[Currency], 0))</f>
        <v>2905805.4279181999</v>
      </c>
    </row>
    <row r="6171" spans="1:6" x14ac:dyDescent="0.3">
      <c r="A6171" s="1">
        <v>24737</v>
      </c>
      <c r="B6171" s="1">
        <v>269</v>
      </c>
      <c r="C6171" s="1">
        <f t="shared" si="96"/>
        <v>2.0000000000000002E-5</v>
      </c>
      <c r="D6171" s="1" t="s">
        <v>320</v>
      </c>
      <c r="E6171" s="4">
        <v>1.2597344815731E-2</v>
      </c>
      <c r="F6171" s="66">
        <f>Cat_Results[[#This Row],[TotalLossInOriginalCurrency]] / INDEX(Exchange_Rate[Exchange Rate], MATCH(Cat_Results[[#This Row],[Currency]], Exchange_Rate[Currency], 0))</f>
        <v>1.2597344815731E-2</v>
      </c>
    </row>
    <row r="6172" spans="1:6" x14ac:dyDescent="0.3">
      <c r="A6172" s="1">
        <v>24741</v>
      </c>
      <c r="B6172" s="1">
        <v>231</v>
      </c>
      <c r="C6172" s="1">
        <f t="shared" si="96"/>
        <v>2.0000000000000002E-5</v>
      </c>
      <c r="D6172" s="1" t="s">
        <v>320</v>
      </c>
      <c r="E6172" s="4">
        <v>55746.623856479302</v>
      </c>
      <c r="F6172" s="66">
        <f>Cat_Results[[#This Row],[TotalLossInOriginalCurrency]] / INDEX(Exchange_Rate[Exchange Rate], MATCH(Cat_Results[[#This Row],[Currency]], Exchange_Rate[Currency], 0))</f>
        <v>55746.623856479302</v>
      </c>
    </row>
    <row r="6173" spans="1:6" x14ac:dyDescent="0.3">
      <c r="A6173" s="1">
        <v>24741</v>
      </c>
      <c r="B6173" s="1">
        <v>278</v>
      </c>
      <c r="C6173" s="1">
        <f t="shared" si="96"/>
        <v>2.0000000000000002E-5</v>
      </c>
      <c r="D6173" s="1" t="s">
        <v>320</v>
      </c>
      <c r="E6173" s="4">
        <v>0.37708454579114897</v>
      </c>
      <c r="F6173" s="66">
        <f>Cat_Results[[#This Row],[TotalLossInOriginalCurrency]] / INDEX(Exchange_Rate[Exchange Rate], MATCH(Cat_Results[[#This Row],[Currency]], Exchange_Rate[Currency], 0))</f>
        <v>0.37708454579114897</v>
      </c>
    </row>
    <row r="6174" spans="1:6" x14ac:dyDescent="0.3">
      <c r="A6174" s="1">
        <v>24751</v>
      </c>
      <c r="B6174" s="1">
        <v>261</v>
      </c>
      <c r="C6174" s="1">
        <f t="shared" si="96"/>
        <v>2.0000000000000002E-5</v>
      </c>
      <c r="D6174" s="1" t="s">
        <v>320</v>
      </c>
      <c r="E6174" s="4">
        <v>1503.96878149896</v>
      </c>
      <c r="F6174" s="66">
        <f>Cat_Results[[#This Row],[TotalLossInOriginalCurrency]] / INDEX(Exchange_Rate[Exchange Rate], MATCH(Cat_Results[[#This Row],[Currency]], Exchange_Rate[Currency], 0))</f>
        <v>1503.96878149896</v>
      </c>
    </row>
    <row r="6175" spans="1:6" x14ac:dyDescent="0.3">
      <c r="A6175" s="1">
        <v>24753</v>
      </c>
      <c r="B6175" s="1">
        <v>239</v>
      </c>
      <c r="C6175" s="1">
        <f t="shared" si="96"/>
        <v>2.0000000000000002E-5</v>
      </c>
      <c r="D6175" s="1" t="s">
        <v>324</v>
      </c>
      <c r="E6175" s="4">
        <v>204319.88692612894</v>
      </c>
      <c r="F6175" s="66">
        <f>Cat_Results[[#This Row],[TotalLossInOriginalCurrency]] / INDEX(Exchange_Rate[Exchange Rate], MATCH(Cat_Results[[#This Row],[Currency]], Exchange_Rate[Currency], 0))</f>
        <v>206675.695131082</v>
      </c>
    </row>
    <row r="6176" spans="1:6" x14ac:dyDescent="0.3">
      <c r="A6176" s="1">
        <v>24764</v>
      </c>
      <c r="B6176" s="1">
        <v>246</v>
      </c>
      <c r="C6176" s="1">
        <f t="shared" si="96"/>
        <v>2.0000000000000002E-5</v>
      </c>
      <c r="D6176" s="1" t="s">
        <v>320</v>
      </c>
      <c r="E6176" s="4">
        <v>8.50194096565247E-2</v>
      </c>
      <c r="F6176" s="66">
        <f>Cat_Results[[#This Row],[TotalLossInOriginalCurrency]] / INDEX(Exchange_Rate[Exchange Rate], MATCH(Cat_Results[[#This Row],[Currency]], Exchange_Rate[Currency], 0))</f>
        <v>8.50194096565247E-2</v>
      </c>
    </row>
    <row r="6177" spans="1:6" x14ac:dyDescent="0.3">
      <c r="A6177" s="1">
        <v>24765</v>
      </c>
      <c r="B6177" s="1">
        <v>213</v>
      </c>
      <c r="C6177" s="1">
        <f t="shared" si="96"/>
        <v>2.0000000000000002E-5</v>
      </c>
      <c r="D6177" s="1" t="s">
        <v>320</v>
      </c>
      <c r="E6177" s="4">
        <v>8749.1526034264207</v>
      </c>
      <c r="F6177" s="66">
        <f>Cat_Results[[#This Row],[TotalLossInOriginalCurrency]] / INDEX(Exchange_Rate[Exchange Rate], MATCH(Cat_Results[[#This Row],[Currency]], Exchange_Rate[Currency], 0))</f>
        <v>8749.1526034264207</v>
      </c>
    </row>
    <row r="6178" spans="1:6" x14ac:dyDescent="0.3">
      <c r="A6178" s="1">
        <v>24768</v>
      </c>
      <c r="B6178" s="1">
        <v>258</v>
      </c>
      <c r="C6178" s="1">
        <f t="shared" si="96"/>
        <v>2.0000000000000002E-5</v>
      </c>
      <c r="D6178" s="1" t="s">
        <v>320</v>
      </c>
      <c r="E6178" s="4">
        <v>5.9660524129867597E-3</v>
      </c>
      <c r="F6178" s="66">
        <f>Cat_Results[[#This Row],[TotalLossInOriginalCurrency]] / INDEX(Exchange_Rate[Exchange Rate], MATCH(Cat_Results[[#This Row],[Currency]], Exchange_Rate[Currency], 0))</f>
        <v>5.9660524129867597E-3</v>
      </c>
    </row>
    <row r="6179" spans="1:6" x14ac:dyDescent="0.3">
      <c r="A6179" s="1">
        <v>24771</v>
      </c>
      <c r="B6179" s="1">
        <v>269</v>
      </c>
      <c r="C6179" s="1">
        <f t="shared" si="96"/>
        <v>2.0000000000000002E-5</v>
      </c>
      <c r="D6179" s="1" t="s">
        <v>320</v>
      </c>
      <c r="E6179" s="4">
        <v>8.1890821456909197E-3</v>
      </c>
      <c r="F6179" s="66">
        <f>Cat_Results[[#This Row],[TotalLossInOriginalCurrency]] / INDEX(Exchange_Rate[Exchange Rate], MATCH(Cat_Results[[#This Row],[Currency]], Exchange_Rate[Currency], 0))</f>
        <v>8.1890821456909197E-3</v>
      </c>
    </row>
    <row r="6180" spans="1:6" x14ac:dyDescent="0.3">
      <c r="A6180" s="1">
        <v>24774</v>
      </c>
      <c r="B6180" s="1">
        <v>303</v>
      </c>
      <c r="C6180" s="1">
        <f t="shared" si="96"/>
        <v>2.0000000000000002E-5</v>
      </c>
      <c r="D6180" s="1" t="s">
        <v>320</v>
      </c>
      <c r="E6180" s="4">
        <v>0.37671665474772498</v>
      </c>
      <c r="F6180" s="66">
        <f>Cat_Results[[#This Row],[TotalLossInOriginalCurrency]] / INDEX(Exchange_Rate[Exchange Rate], MATCH(Cat_Results[[#This Row],[Currency]], Exchange_Rate[Currency], 0))</f>
        <v>0.37671665474772498</v>
      </c>
    </row>
    <row r="6181" spans="1:6" x14ac:dyDescent="0.3">
      <c r="A6181" s="1">
        <v>24776</v>
      </c>
      <c r="B6181" s="1">
        <v>237</v>
      </c>
      <c r="C6181" s="1">
        <f t="shared" si="96"/>
        <v>2.0000000000000002E-5</v>
      </c>
      <c r="D6181" s="1" t="s">
        <v>321</v>
      </c>
      <c r="E6181" s="4">
        <v>1.9938744271976252E-2</v>
      </c>
      <c r="F6181" s="66">
        <f>Cat_Results[[#This Row],[TotalLossInOriginalCurrency]] / INDEX(Exchange_Rate[Exchange Rate], MATCH(Cat_Results[[#This Row],[Currency]], Exchange_Rate[Currency], 0))</f>
        <v>3.1238030642271E-2</v>
      </c>
    </row>
    <row r="6182" spans="1:6" x14ac:dyDescent="0.3">
      <c r="A6182" s="1">
        <v>24777</v>
      </c>
      <c r="B6182" s="1">
        <v>213</v>
      </c>
      <c r="C6182" s="1">
        <f t="shared" si="96"/>
        <v>2.0000000000000002E-5</v>
      </c>
      <c r="D6182" s="1" t="s">
        <v>321</v>
      </c>
      <c r="E6182" s="4">
        <v>2.2904103408344098E-3</v>
      </c>
      <c r="F6182" s="66">
        <f>Cat_Results[[#This Row],[TotalLossInOriginalCurrency]] / INDEX(Exchange_Rate[Exchange Rate], MATCH(Cat_Results[[#This Row],[Currency]], Exchange_Rate[Currency], 0))</f>
        <v>3.58838587999344E-3</v>
      </c>
    </row>
    <row r="6183" spans="1:6" x14ac:dyDescent="0.3">
      <c r="A6183" s="1">
        <v>24778</v>
      </c>
      <c r="B6183" s="1">
        <v>273</v>
      </c>
      <c r="C6183" s="1">
        <f t="shared" si="96"/>
        <v>2.0000000000000002E-5</v>
      </c>
      <c r="D6183" s="1" t="s">
        <v>323</v>
      </c>
      <c r="E6183" s="4">
        <v>30.724611128317111</v>
      </c>
      <c r="F6183" s="66">
        <f>Cat_Results[[#This Row],[TotalLossInOriginalCurrency]] / INDEX(Exchange_Rate[Exchange Rate], MATCH(Cat_Results[[#This Row],[Currency]], Exchange_Rate[Currency], 0))</f>
        <v>0.38734518233502502</v>
      </c>
    </row>
    <row r="6184" spans="1:6" x14ac:dyDescent="0.3">
      <c r="A6184" s="1">
        <v>24779</v>
      </c>
      <c r="B6184" s="1">
        <v>277</v>
      </c>
      <c r="C6184" s="1">
        <f t="shared" si="96"/>
        <v>2.0000000000000002E-5</v>
      </c>
      <c r="D6184" s="1" t="s">
        <v>322</v>
      </c>
      <c r="E6184" s="4">
        <v>16730126.67261239</v>
      </c>
      <c r="F6184" s="66">
        <f>Cat_Results[[#This Row],[TotalLossInOriginalCurrency]] / INDEX(Exchange_Rate[Exchange Rate], MATCH(Cat_Results[[#This Row],[Currency]], Exchange_Rate[Currency], 0))</f>
        <v>20549615.085270502</v>
      </c>
    </row>
    <row r="6185" spans="1:6" x14ac:dyDescent="0.3">
      <c r="A6185" s="1">
        <v>24785</v>
      </c>
      <c r="B6185" s="1">
        <v>240</v>
      </c>
      <c r="C6185" s="1">
        <f t="shared" si="96"/>
        <v>2.0000000000000002E-5</v>
      </c>
      <c r="D6185" s="1" t="s">
        <v>321</v>
      </c>
      <c r="E6185" s="4">
        <v>187334.41565914376</v>
      </c>
      <c r="F6185" s="66">
        <f>Cat_Results[[#This Row],[TotalLossInOriginalCurrency]] / INDEX(Exchange_Rate[Exchange Rate], MATCH(Cat_Results[[#This Row],[Currency]], Exchange_Rate[Currency], 0))</f>
        <v>293496.82893205801</v>
      </c>
    </row>
    <row r="6186" spans="1:6" x14ac:dyDescent="0.3">
      <c r="A6186" s="1">
        <v>24786</v>
      </c>
      <c r="B6186" s="1">
        <v>261</v>
      </c>
      <c r="C6186" s="1">
        <f t="shared" si="96"/>
        <v>2.0000000000000002E-5</v>
      </c>
      <c r="D6186" s="1" t="s">
        <v>323</v>
      </c>
      <c r="E6186" s="4">
        <v>9589489.1038701814</v>
      </c>
      <c r="F6186" s="66">
        <f>Cat_Results[[#This Row],[TotalLossInOriginalCurrency]] / INDEX(Exchange_Rate[Exchange Rate], MATCH(Cat_Results[[#This Row],[Currency]], Exchange_Rate[Currency], 0))</f>
        <v>120894.69220376699</v>
      </c>
    </row>
    <row r="6187" spans="1:6" x14ac:dyDescent="0.3">
      <c r="A6187" s="1">
        <v>24786</v>
      </c>
      <c r="B6187" s="1">
        <v>256</v>
      </c>
      <c r="C6187" s="1">
        <f t="shared" si="96"/>
        <v>2.0000000000000002E-5</v>
      </c>
      <c r="D6187" s="1" t="s">
        <v>320</v>
      </c>
      <c r="E6187" s="4">
        <v>905421.39025119599</v>
      </c>
      <c r="F6187" s="66">
        <f>Cat_Results[[#This Row],[TotalLossInOriginalCurrency]] / INDEX(Exchange_Rate[Exchange Rate], MATCH(Cat_Results[[#This Row],[Currency]], Exchange_Rate[Currency], 0))</f>
        <v>905421.39025119599</v>
      </c>
    </row>
    <row r="6188" spans="1:6" x14ac:dyDescent="0.3">
      <c r="A6188" s="1">
        <v>24792</v>
      </c>
      <c r="B6188" s="1">
        <v>235</v>
      </c>
      <c r="C6188" s="1">
        <f t="shared" si="96"/>
        <v>2.0000000000000002E-5</v>
      </c>
      <c r="D6188" s="1" t="s">
        <v>321</v>
      </c>
      <c r="E6188" s="4">
        <v>2.6756605701850366E-3</v>
      </c>
      <c r="F6188" s="66">
        <f>Cat_Results[[#This Row],[TotalLossInOriginalCurrency]] / INDEX(Exchange_Rate[Exchange Rate], MATCH(Cat_Results[[#This Row],[Currency]], Exchange_Rate[Currency], 0))</f>
        <v>4.1919574141502398E-3</v>
      </c>
    </row>
    <row r="6189" spans="1:6" x14ac:dyDescent="0.3">
      <c r="A6189" s="1">
        <v>24797</v>
      </c>
      <c r="B6189" s="1">
        <v>225</v>
      </c>
      <c r="C6189" s="1">
        <f t="shared" si="96"/>
        <v>2.0000000000000002E-5</v>
      </c>
      <c r="D6189" s="1" t="s">
        <v>321</v>
      </c>
      <c r="E6189" s="4">
        <v>5.1122577033937012E-4</v>
      </c>
      <c r="F6189" s="66">
        <f>Cat_Results[[#This Row],[TotalLossInOriginalCurrency]] / INDEX(Exchange_Rate[Exchange Rate], MATCH(Cat_Results[[#This Row],[Currency]], Exchange_Rate[Currency], 0))</f>
        <v>8.0093741416931207E-4</v>
      </c>
    </row>
    <row r="6190" spans="1:6" x14ac:dyDescent="0.3">
      <c r="A6190" s="1">
        <v>24800</v>
      </c>
      <c r="B6190" s="1">
        <v>192</v>
      </c>
      <c r="C6190" s="1">
        <f t="shared" si="96"/>
        <v>2.0000000000000002E-5</v>
      </c>
      <c r="D6190" s="1" t="s">
        <v>322</v>
      </c>
      <c r="E6190" s="4">
        <v>22735.290113763345</v>
      </c>
      <c r="F6190" s="66">
        <f>Cat_Results[[#This Row],[TotalLossInOriginalCurrency]] / INDEX(Exchange_Rate[Exchange Rate], MATCH(Cat_Results[[#This Row],[Currency]], Exchange_Rate[Currency], 0))</f>
        <v>27925.757517103099</v>
      </c>
    </row>
    <row r="6191" spans="1:6" x14ac:dyDescent="0.3">
      <c r="A6191" s="1">
        <v>24809</v>
      </c>
      <c r="B6191" s="1">
        <v>230</v>
      </c>
      <c r="C6191" s="1">
        <f t="shared" si="96"/>
        <v>2.0000000000000002E-5</v>
      </c>
      <c r="D6191" s="1" t="s">
        <v>321</v>
      </c>
      <c r="E6191" s="4">
        <v>0.41901096337511956</v>
      </c>
      <c r="F6191" s="66">
        <f>Cat_Results[[#This Row],[TotalLossInOriginalCurrency]] / INDEX(Exchange_Rate[Exchange Rate], MATCH(Cat_Results[[#This Row],[Currency]], Exchange_Rate[Currency], 0))</f>
        <v>0.65646447613835301</v>
      </c>
    </row>
    <row r="6192" spans="1:6" x14ac:dyDescent="0.3">
      <c r="A6192" s="1">
        <v>24811</v>
      </c>
      <c r="B6192" s="1">
        <v>228</v>
      </c>
      <c r="C6192" s="1">
        <f t="shared" si="96"/>
        <v>2.0000000000000002E-5</v>
      </c>
      <c r="D6192" s="1" t="s">
        <v>320</v>
      </c>
      <c r="E6192" s="4">
        <v>150252.564733568</v>
      </c>
      <c r="F6192" s="66">
        <f>Cat_Results[[#This Row],[TotalLossInOriginalCurrency]] / INDEX(Exchange_Rate[Exchange Rate], MATCH(Cat_Results[[#This Row],[Currency]], Exchange_Rate[Currency], 0))</f>
        <v>150252.564733568</v>
      </c>
    </row>
    <row r="6193" spans="1:6" x14ac:dyDescent="0.3">
      <c r="A6193" s="1">
        <v>24815</v>
      </c>
      <c r="B6193" s="1">
        <v>251</v>
      </c>
      <c r="C6193" s="1">
        <f t="shared" si="96"/>
        <v>2.0000000000000002E-5</v>
      </c>
      <c r="D6193" s="1" t="s">
        <v>320</v>
      </c>
      <c r="E6193" s="4">
        <v>162674.81422844299</v>
      </c>
      <c r="F6193" s="66">
        <f>Cat_Results[[#This Row],[TotalLossInOriginalCurrency]] / INDEX(Exchange_Rate[Exchange Rate], MATCH(Cat_Results[[#This Row],[Currency]], Exchange_Rate[Currency], 0))</f>
        <v>162674.81422844299</v>
      </c>
    </row>
    <row r="6194" spans="1:6" x14ac:dyDescent="0.3">
      <c r="A6194" s="1">
        <v>24820</v>
      </c>
      <c r="B6194" s="1">
        <v>237</v>
      </c>
      <c r="C6194" s="1">
        <f t="shared" si="96"/>
        <v>2.0000000000000002E-5</v>
      </c>
      <c r="D6194" s="1" t="s">
        <v>322</v>
      </c>
      <c r="E6194" s="4">
        <v>1.9032311450428725E-2</v>
      </c>
      <c r="F6194" s="66">
        <f>Cat_Results[[#This Row],[TotalLossInOriginalCurrency]] / INDEX(Exchange_Rate[Exchange Rate], MATCH(Cat_Results[[#This Row],[Currency]], Exchange_Rate[Currency], 0))</f>
        <v>2.3377388715744001E-2</v>
      </c>
    </row>
    <row r="6195" spans="1:6" x14ac:dyDescent="0.3">
      <c r="A6195" s="1">
        <v>24823</v>
      </c>
      <c r="B6195" s="1">
        <v>248</v>
      </c>
      <c r="C6195" s="1">
        <f t="shared" si="96"/>
        <v>2.0000000000000002E-5</v>
      </c>
      <c r="D6195" s="1" t="s">
        <v>320</v>
      </c>
      <c r="E6195" s="4">
        <v>12.016208685934499</v>
      </c>
      <c r="F6195" s="66">
        <f>Cat_Results[[#This Row],[TotalLossInOriginalCurrency]] / INDEX(Exchange_Rate[Exchange Rate], MATCH(Cat_Results[[#This Row],[Currency]], Exchange_Rate[Currency], 0))</f>
        <v>12.016208685934499</v>
      </c>
    </row>
    <row r="6196" spans="1:6" x14ac:dyDescent="0.3">
      <c r="A6196" s="1">
        <v>24843</v>
      </c>
      <c r="B6196" s="1">
        <v>245</v>
      </c>
      <c r="C6196" s="1">
        <f t="shared" si="96"/>
        <v>2.0000000000000002E-5</v>
      </c>
      <c r="D6196" s="1" t="s">
        <v>320</v>
      </c>
      <c r="E6196" s="4">
        <v>1.1756196618080099E-2</v>
      </c>
      <c r="F6196" s="66">
        <f>Cat_Results[[#This Row],[TotalLossInOriginalCurrency]] / INDEX(Exchange_Rate[Exchange Rate], MATCH(Cat_Results[[#This Row],[Currency]], Exchange_Rate[Currency], 0))</f>
        <v>1.1756196618080099E-2</v>
      </c>
    </row>
    <row r="6197" spans="1:6" x14ac:dyDescent="0.3">
      <c r="A6197" s="1">
        <v>24847</v>
      </c>
      <c r="B6197" s="1">
        <v>227</v>
      </c>
      <c r="C6197" s="1">
        <f t="shared" si="96"/>
        <v>2.0000000000000002E-5</v>
      </c>
      <c r="D6197" s="1" t="s">
        <v>320</v>
      </c>
      <c r="E6197" s="4">
        <v>484534.17979097599</v>
      </c>
      <c r="F6197" s="66">
        <f>Cat_Results[[#This Row],[TotalLossInOriginalCurrency]] / INDEX(Exchange_Rate[Exchange Rate], MATCH(Cat_Results[[#This Row],[Currency]], Exchange_Rate[Currency], 0))</f>
        <v>484534.17979097599</v>
      </c>
    </row>
    <row r="6198" spans="1:6" x14ac:dyDescent="0.3">
      <c r="A6198" s="1">
        <v>24853</v>
      </c>
      <c r="B6198" s="1">
        <v>223</v>
      </c>
      <c r="C6198" s="1">
        <f t="shared" si="96"/>
        <v>2.0000000000000002E-5</v>
      </c>
      <c r="D6198" s="1" t="s">
        <v>320</v>
      </c>
      <c r="E6198" s="4">
        <v>39208973.422436103</v>
      </c>
      <c r="F6198" s="66">
        <f>Cat_Results[[#This Row],[TotalLossInOriginalCurrency]] / INDEX(Exchange_Rate[Exchange Rate], MATCH(Cat_Results[[#This Row],[Currency]], Exchange_Rate[Currency], 0))</f>
        <v>39208973.422436103</v>
      </c>
    </row>
    <row r="6199" spans="1:6" x14ac:dyDescent="0.3">
      <c r="A6199" s="1">
        <v>24864</v>
      </c>
      <c r="B6199" s="1">
        <v>259</v>
      </c>
      <c r="C6199" s="1">
        <f t="shared" si="96"/>
        <v>2.0000000000000002E-5</v>
      </c>
      <c r="D6199" s="1" t="s">
        <v>320</v>
      </c>
      <c r="E6199" s="4">
        <v>9665693.9890487902</v>
      </c>
      <c r="F6199" s="66">
        <f>Cat_Results[[#This Row],[TotalLossInOriginalCurrency]] / INDEX(Exchange_Rate[Exchange Rate], MATCH(Cat_Results[[#This Row],[Currency]], Exchange_Rate[Currency], 0))</f>
        <v>9665693.9890487902</v>
      </c>
    </row>
    <row r="6200" spans="1:6" x14ac:dyDescent="0.3">
      <c r="A6200" s="1">
        <v>24872</v>
      </c>
      <c r="B6200" s="1">
        <v>214</v>
      </c>
      <c r="C6200" s="1">
        <f t="shared" si="96"/>
        <v>2.0000000000000002E-5</v>
      </c>
      <c r="D6200" s="1" t="s">
        <v>321</v>
      </c>
      <c r="E6200" s="4">
        <v>39750.585362393838</v>
      </c>
      <c r="F6200" s="66">
        <f>Cat_Results[[#This Row],[TotalLossInOriginalCurrency]] / INDEX(Exchange_Rate[Exchange Rate], MATCH(Cat_Results[[#This Row],[Currency]], Exchange_Rate[Currency], 0))</f>
        <v>62277.242070048997</v>
      </c>
    </row>
    <row r="6201" spans="1:6" x14ac:dyDescent="0.3">
      <c r="A6201" s="1">
        <v>24872</v>
      </c>
      <c r="B6201" s="1">
        <v>248</v>
      </c>
      <c r="C6201" s="1">
        <f t="shared" si="96"/>
        <v>2.0000000000000002E-5</v>
      </c>
      <c r="D6201" s="1" t="s">
        <v>320</v>
      </c>
      <c r="E6201" s="4">
        <v>2.2988994792103798</v>
      </c>
      <c r="F6201" s="66">
        <f>Cat_Results[[#This Row],[TotalLossInOriginalCurrency]] / INDEX(Exchange_Rate[Exchange Rate], MATCH(Cat_Results[[#This Row],[Currency]], Exchange_Rate[Currency], 0))</f>
        <v>2.2988994792103798</v>
      </c>
    </row>
    <row r="6202" spans="1:6" x14ac:dyDescent="0.3">
      <c r="A6202" s="1">
        <v>24879</v>
      </c>
      <c r="B6202" s="1">
        <v>203</v>
      </c>
      <c r="C6202" s="1">
        <f t="shared" si="96"/>
        <v>2.0000000000000002E-5</v>
      </c>
      <c r="D6202" s="1" t="s">
        <v>322</v>
      </c>
      <c r="E6202" s="4">
        <v>3510.0286008376588</v>
      </c>
      <c r="F6202" s="66">
        <f>Cat_Results[[#This Row],[TotalLossInOriginalCurrency]] / INDEX(Exchange_Rate[Exchange Rate], MATCH(Cat_Results[[#This Row],[Currency]], Exchange_Rate[Currency], 0))</f>
        <v>4311.3682339048</v>
      </c>
    </row>
    <row r="6203" spans="1:6" x14ac:dyDescent="0.3">
      <c r="A6203" s="1">
        <v>24879</v>
      </c>
      <c r="B6203" s="1">
        <v>281</v>
      </c>
      <c r="C6203" s="1">
        <f t="shared" si="96"/>
        <v>2.0000000000000002E-5</v>
      </c>
      <c r="D6203" s="1" t="s">
        <v>320</v>
      </c>
      <c r="E6203" s="4">
        <v>5.9660524129867597E-3</v>
      </c>
      <c r="F6203" s="66">
        <f>Cat_Results[[#This Row],[TotalLossInOriginalCurrency]] / INDEX(Exchange_Rate[Exchange Rate], MATCH(Cat_Results[[#This Row],[Currency]], Exchange_Rate[Currency], 0))</f>
        <v>5.9660524129867597E-3</v>
      </c>
    </row>
    <row r="6204" spans="1:6" x14ac:dyDescent="0.3">
      <c r="A6204" s="1">
        <v>24881</v>
      </c>
      <c r="B6204" s="1">
        <v>221</v>
      </c>
      <c r="C6204" s="1">
        <f t="shared" si="96"/>
        <v>2.0000000000000002E-5</v>
      </c>
      <c r="D6204" s="1" t="s">
        <v>320</v>
      </c>
      <c r="E6204" s="4">
        <v>47.001340426504598</v>
      </c>
      <c r="F6204" s="66">
        <f>Cat_Results[[#This Row],[TotalLossInOriginalCurrency]] / INDEX(Exchange_Rate[Exchange Rate], MATCH(Cat_Results[[#This Row],[Currency]], Exchange_Rate[Currency], 0))</f>
        <v>47.001340426504598</v>
      </c>
    </row>
    <row r="6205" spans="1:6" x14ac:dyDescent="0.3">
      <c r="A6205" s="1">
        <v>24891</v>
      </c>
      <c r="B6205" s="1">
        <v>267</v>
      </c>
      <c r="C6205" s="1">
        <f t="shared" si="96"/>
        <v>2.0000000000000002E-5</v>
      </c>
      <c r="D6205" s="1" t="s">
        <v>320</v>
      </c>
      <c r="E6205" s="4">
        <v>23.022108068950502</v>
      </c>
      <c r="F6205" s="66">
        <f>Cat_Results[[#This Row],[TotalLossInOriginalCurrency]] / INDEX(Exchange_Rate[Exchange Rate], MATCH(Cat_Results[[#This Row],[Currency]], Exchange_Rate[Currency], 0))</f>
        <v>23.022108068950502</v>
      </c>
    </row>
    <row r="6206" spans="1:6" x14ac:dyDescent="0.3">
      <c r="A6206" s="1">
        <v>24898</v>
      </c>
      <c r="B6206" s="1">
        <v>273</v>
      </c>
      <c r="C6206" s="1">
        <f t="shared" si="96"/>
        <v>2.0000000000000002E-5</v>
      </c>
      <c r="D6206" s="1" t="s">
        <v>321</v>
      </c>
      <c r="E6206" s="4">
        <v>9714.4843817258061</v>
      </c>
      <c r="F6206" s="66">
        <f>Cat_Results[[#This Row],[TotalLossInOriginalCurrency]] / INDEX(Exchange_Rate[Exchange Rate], MATCH(Cat_Results[[#This Row],[Currency]], Exchange_Rate[Currency], 0))</f>
        <v>15219.682676643099</v>
      </c>
    </row>
    <row r="6207" spans="1:6" x14ac:dyDescent="0.3">
      <c r="A6207" s="1">
        <v>24900</v>
      </c>
      <c r="B6207" s="1">
        <v>206</v>
      </c>
      <c r="C6207" s="1">
        <f t="shared" si="96"/>
        <v>2.0000000000000002E-5</v>
      </c>
      <c r="D6207" s="1" t="s">
        <v>320</v>
      </c>
      <c r="E6207" s="4">
        <v>7799.80583998561</v>
      </c>
      <c r="F6207" s="66">
        <f>Cat_Results[[#This Row],[TotalLossInOriginalCurrency]] / INDEX(Exchange_Rate[Exchange Rate], MATCH(Cat_Results[[#This Row],[Currency]], Exchange_Rate[Currency], 0))</f>
        <v>7799.80583998561</v>
      </c>
    </row>
    <row r="6208" spans="1:6" x14ac:dyDescent="0.3">
      <c r="A6208" s="1">
        <v>24912</v>
      </c>
      <c r="B6208" s="1">
        <v>217</v>
      </c>
      <c r="C6208" s="1">
        <f t="shared" si="96"/>
        <v>2.0000000000000002E-5</v>
      </c>
      <c r="D6208" s="1" t="s">
        <v>323</v>
      </c>
      <c r="E6208" s="4">
        <v>60680421.056456141</v>
      </c>
      <c r="F6208" s="66">
        <f>Cat_Results[[#This Row],[TotalLossInOriginalCurrency]] / INDEX(Exchange_Rate[Exchange Rate], MATCH(Cat_Results[[#This Row],[Currency]], Exchange_Rate[Currency], 0))</f>
        <v>764998.08769317705</v>
      </c>
    </row>
    <row r="6209" spans="1:6" x14ac:dyDescent="0.3">
      <c r="A6209" s="1">
        <v>24916</v>
      </c>
      <c r="B6209" s="1">
        <v>217</v>
      </c>
      <c r="C6209" s="1">
        <f t="shared" si="96"/>
        <v>2.0000000000000002E-5</v>
      </c>
      <c r="D6209" s="1" t="s">
        <v>323</v>
      </c>
      <c r="E6209" s="4">
        <v>33.988824746374405</v>
      </c>
      <c r="F6209" s="66">
        <f>Cat_Results[[#This Row],[TotalLossInOriginalCurrency]] / INDEX(Exchange_Rate[Exchange Rate], MATCH(Cat_Results[[#This Row],[Currency]], Exchange_Rate[Currency], 0))</f>
        <v>0.42849712446332006</v>
      </c>
    </row>
    <row r="6210" spans="1:6" x14ac:dyDescent="0.3">
      <c r="A6210" s="1">
        <v>24916</v>
      </c>
      <c r="B6210" s="1">
        <v>235</v>
      </c>
      <c r="C6210" s="1">
        <f t="shared" si="96"/>
        <v>2.0000000000000002E-5</v>
      </c>
      <c r="D6210" s="1" t="s">
        <v>320</v>
      </c>
      <c r="E6210" s="4">
        <v>9365219.5755244307</v>
      </c>
      <c r="F6210" s="66">
        <f>Cat_Results[[#This Row],[TotalLossInOriginalCurrency]] / INDEX(Exchange_Rate[Exchange Rate], MATCH(Cat_Results[[#This Row],[Currency]], Exchange_Rate[Currency], 0))</f>
        <v>9365219.5755244307</v>
      </c>
    </row>
    <row r="6211" spans="1:6" x14ac:dyDescent="0.3">
      <c r="A6211" s="1">
        <v>24919</v>
      </c>
      <c r="B6211" s="1">
        <v>288</v>
      </c>
      <c r="C6211" s="1">
        <f t="shared" si="96"/>
        <v>2.0000000000000002E-5</v>
      </c>
      <c r="D6211" s="1" t="s">
        <v>320</v>
      </c>
      <c r="E6211" s="4">
        <v>459.11534056067501</v>
      </c>
      <c r="F6211" s="66">
        <f>Cat_Results[[#This Row],[TotalLossInOriginalCurrency]] / INDEX(Exchange_Rate[Exchange Rate], MATCH(Cat_Results[[#This Row],[Currency]], Exchange_Rate[Currency], 0))</f>
        <v>459.11534056067501</v>
      </c>
    </row>
    <row r="6212" spans="1:6" x14ac:dyDescent="0.3">
      <c r="A6212" s="1">
        <v>24923</v>
      </c>
      <c r="B6212" s="1">
        <v>201</v>
      </c>
      <c r="C6212" s="1">
        <f t="shared" si="96"/>
        <v>2.0000000000000002E-5</v>
      </c>
      <c r="D6212" s="1" t="s">
        <v>320</v>
      </c>
      <c r="E6212" s="4">
        <v>0.61572529375553098</v>
      </c>
      <c r="F6212" s="66">
        <f>Cat_Results[[#This Row],[TotalLossInOriginalCurrency]] / INDEX(Exchange_Rate[Exchange Rate], MATCH(Cat_Results[[#This Row],[Currency]], Exchange_Rate[Currency], 0))</f>
        <v>0.61572529375553098</v>
      </c>
    </row>
    <row r="6213" spans="1:6" x14ac:dyDescent="0.3">
      <c r="A6213" s="1">
        <v>24925</v>
      </c>
      <c r="B6213" s="1">
        <v>245</v>
      </c>
      <c r="C6213" s="1">
        <f t="shared" si="96"/>
        <v>2.0000000000000002E-5</v>
      </c>
      <c r="D6213" s="1" t="s">
        <v>320</v>
      </c>
      <c r="E6213" s="4">
        <v>1169.5550424006799</v>
      </c>
      <c r="F6213" s="66">
        <f>Cat_Results[[#This Row],[TotalLossInOriginalCurrency]] / INDEX(Exchange_Rate[Exchange Rate], MATCH(Cat_Results[[#This Row],[Currency]], Exchange_Rate[Currency], 0))</f>
        <v>1169.5550424006799</v>
      </c>
    </row>
    <row r="6214" spans="1:6" x14ac:dyDescent="0.3">
      <c r="A6214" s="1">
        <v>24932</v>
      </c>
      <c r="B6214" s="1">
        <v>215</v>
      </c>
      <c r="C6214" s="1">
        <f t="shared" ref="C6214:C6277" si="97">1/50000</f>
        <v>2.0000000000000002E-5</v>
      </c>
      <c r="D6214" s="1" t="s">
        <v>320</v>
      </c>
      <c r="E6214" s="4">
        <v>94828.763558195307</v>
      </c>
      <c r="F6214" s="66">
        <f>Cat_Results[[#This Row],[TotalLossInOriginalCurrency]] / INDEX(Exchange_Rate[Exchange Rate], MATCH(Cat_Results[[#This Row],[Currency]], Exchange_Rate[Currency], 0))</f>
        <v>94828.763558195307</v>
      </c>
    </row>
    <row r="6215" spans="1:6" x14ac:dyDescent="0.3">
      <c r="A6215" s="1">
        <v>24936</v>
      </c>
      <c r="B6215" s="1">
        <v>211</v>
      </c>
      <c r="C6215" s="1">
        <f t="shared" si="97"/>
        <v>2.0000000000000002E-5</v>
      </c>
      <c r="D6215" s="1" t="s">
        <v>320</v>
      </c>
      <c r="E6215" s="4">
        <v>3067108.7513909698</v>
      </c>
      <c r="F6215" s="66">
        <f>Cat_Results[[#This Row],[TotalLossInOriginalCurrency]] / INDEX(Exchange_Rate[Exchange Rate], MATCH(Cat_Results[[#This Row],[Currency]], Exchange_Rate[Currency], 0))</f>
        <v>3067108.7513909698</v>
      </c>
    </row>
    <row r="6216" spans="1:6" x14ac:dyDescent="0.3">
      <c r="A6216" s="1">
        <v>24937</v>
      </c>
      <c r="B6216" s="1">
        <v>290</v>
      </c>
      <c r="C6216" s="1">
        <f t="shared" si="97"/>
        <v>2.0000000000000002E-5</v>
      </c>
      <c r="D6216" s="1" t="s">
        <v>320</v>
      </c>
      <c r="E6216" s="4">
        <v>0.70427694544196096</v>
      </c>
      <c r="F6216" s="66">
        <f>Cat_Results[[#This Row],[TotalLossInOriginalCurrency]] / INDEX(Exchange_Rate[Exchange Rate], MATCH(Cat_Results[[#This Row],[Currency]], Exchange_Rate[Currency], 0))</f>
        <v>0.70427694544196096</v>
      </c>
    </row>
    <row r="6217" spans="1:6" x14ac:dyDescent="0.3">
      <c r="A6217" s="1">
        <v>24939</v>
      </c>
      <c r="B6217" s="1">
        <v>247</v>
      </c>
      <c r="C6217" s="1">
        <f t="shared" si="97"/>
        <v>2.0000000000000002E-5</v>
      </c>
      <c r="D6217" s="1" t="s">
        <v>321</v>
      </c>
      <c r="E6217" s="4">
        <v>110754.98642794082</v>
      </c>
      <c r="F6217" s="66">
        <f>Cat_Results[[#This Row],[TotalLossInOriginalCurrency]] / INDEX(Exchange_Rate[Exchange Rate], MATCH(Cat_Results[[#This Row],[Currency]], Exchange_Rate[Currency], 0))</f>
        <v>173519.83718869399</v>
      </c>
    </row>
    <row r="6218" spans="1:6" x14ac:dyDescent="0.3">
      <c r="A6218" s="1">
        <v>24939</v>
      </c>
      <c r="B6218" s="1">
        <v>230</v>
      </c>
      <c r="C6218" s="1">
        <f t="shared" si="97"/>
        <v>2.0000000000000002E-5</v>
      </c>
      <c r="D6218" s="1" t="s">
        <v>320</v>
      </c>
      <c r="E6218" s="4">
        <v>353286.60445845599</v>
      </c>
      <c r="F6218" s="66">
        <f>Cat_Results[[#This Row],[TotalLossInOriginalCurrency]] / INDEX(Exchange_Rate[Exchange Rate], MATCH(Cat_Results[[#This Row],[Currency]], Exchange_Rate[Currency], 0))</f>
        <v>353286.60445845599</v>
      </c>
    </row>
    <row r="6219" spans="1:6" x14ac:dyDescent="0.3">
      <c r="A6219" s="1">
        <v>24944</v>
      </c>
      <c r="B6219" s="1">
        <v>255</v>
      </c>
      <c r="C6219" s="1">
        <f t="shared" si="97"/>
        <v>2.0000000000000002E-5</v>
      </c>
      <c r="D6219" s="1" t="s">
        <v>321</v>
      </c>
      <c r="E6219" s="4">
        <v>1275044.7670683286</v>
      </c>
      <c r="F6219" s="66">
        <f>Cat_Results[[#This Row],[TotalLossInOriginalCurrency]] / INDEX(Exchange_Rate[Exchange Rate], MATCH(Cat_Results[[#This Row],[Currency]], Exchange_Rate[Currency], 0))</f>
        <v>1997612.6360138101</v>
      </c>
    </row>
    <row r="6220" spans="1:6" x14ac:dyDescent="0.3">
      <c r="A6220" s="1">
        <v>24944</v>
      </c>
      <c r="B6220" s="1">
        <v>241</v>
      </c>
      <c r="C6220" s="1">
        <f t="shared" si="97"/>
        <v>2.0000000000000002E-5</v>
      </c>
      <c r="D6220" s="1" t="s">
        <v>321</v>
      </c>
      <c r="E6220" s="4">
        <v>489664.01348730398</v>
      </c>
      <c r="F6220" s="66">
        <f>Cat_Results[[#This Row],[TotalLossInOriginalCurrency]] / INDEX(Exchange_Rate[Exchange Rate], MATCH(Cat_Results[[#This Row],[Currency]], Exchange_Rate[Currency], 0))</f>
        <v>767156.60971851705</v>
      </c>
    </row>
    <row r="6221" spans="1:6" x14ac:dyDescent="0.3">
      <c r="A6221" s="1">
        <v>24946</v>
      </c>
      <c r="B6221" s="1">
        <v>258</v>
      </c>
      <c r="C6221" s="1">
        <f t="shared" si="97"/>
        <v>2.0000000000000002E-5</v>
      </c>
      <c r="D6221" s="1" t="s">
        <v>320</v>
      </c>
      <c r="E6221" s="4">
        <v>22416778.649450399</v>
      </c>
      <c r="F6221" s="66">
        <f>Cat_Results[[#This Row],[TotalLossInOriginalCurrency]] / INDEX(Exchange_Rate[Exchange Rate], MATCH(Cat_Results[[#This Row],[Currency]], Exchange_Rate[Currency], 0))</f>
        <v>22416778.649450399</v>
      </c>
    </row>
    <row r="6222" spans="1:6" x14ac:dyDescent="0.3">
      <c r="A6222" s="1">
        <v>24948</v>
      </c>
      <c r="B6222" s="1">
        <v>239</v>
      </c>
      <c r="C6222" s="1">
        <f t="shared" si="97"/>
        <v>2.0000000000000002E-5</v>
      </c>
      <c r="D6222" s="1" t="s">
        <v>321</v>
      </c>
      <c r="E6222" s="4">
        <v>10182.422102901164</v>
      </c>
      <c r="F6222" s="66">
        <f>Cat_Results[[#This Row],[TotalLossInOriginalCurrency]] / INDEX(Exchange_Rate[Exchange Rate], MATCH(Cat_Results[[#This Row],[Currency]], Exchange_Rate[Currency], 0))</f>
        <v>15952.8007042059</v>
      </c>
    </row>
    <row r="6223" spans="1:6" x14ac:dyDescent="0.3">
      <c r="A6223" s="1">
        <v>24952</v>
      </c>
      <c r="B6223" s="1">
        <v>232</v>
      </c>
      <c r="C6223" s="1">
        <f t="shared" si="97"/>
        <v>2.0000000000000002E-5</v>
      </c>
      <c r="D6223" s="1" t="s">
        <v>321</v>
      </c>
      <c r="E6223" s="4">
        <v>26553895.867753744</v>
      </c>
      <c r="F6223" s="66">
        <f>Cat_Results[[#This Row],[TotalLossInOriginalCurrency]] / INDEX(Exchange_Rate[Exchange Rate], MATCH(Cat_Results[[#This Row],[Currency]], Exchange_Rate[Currency], 0))</f>
        <v>41601988.644510999</v>
      </c>
    </row>
    <row r="6224" spans="1:6" x14ac:dyDescent="0.3">
      <c r="A6224" s="1">
        <v>24958</v>
      </c>
      <c r="B6224" s="1">
        <v>248</v>
      </c>
      <c r="C6224" s="1">
        <f t="shared" si="97"/>
        <v>2.0000000000000002E-5</v>
      </c>
      <c r="D6224" s="1" t="s">
        <v>321</v>
      </c>
      <c r="E6224" s="4">
        <v>353908.6901560938</v>
      </c>
      <c r="F6224" s="66">
        <f>Cat_Results[[#This Row],[TotalLossInOriginalCurrency]] / INDEX(Exchange_Rate[Exchange Rate], MATCH(Cat_Results[[#This Row],[Currency]], Exchange_Rate[Currency], 0))</f>
        <v>554468.744714297</v>
      </c>
    </row>
    <row r="6225" spans="1:6" x14ac:dyDescent="0.3">
      <c r="A6225" s="1">
        <v>24960</v>
      </c>
      <c r="B6225" s="1">
        <v>216</v>
      </c>
      <c r="C6225" s="1">
        <f t="shared" si="97"/>
        <v>2.0000000000000002E-5</v>
      </c>
      <c r="D6225" s="1" t="s">
        <v>320</v>
      </c>
      <c r="E6225" s="4">
        <v>2729.1158654514902</v>
      </c>
      <c r="F6225" s="66">
        <f>Cat_Results[[#This Row],[TotalLossInOriginalCurrency]] / INDEX(Exchange_Rate[Exchange Rate], MATCH(Cat_Results[[#This Row],[Currency]], Exchange_Rate[Currency], 0))</f>
        <v>2729.1158654514902</v>
      </c>
    </row>
    <row r="6226" spans="1:6" x14ac:dyDescent="0.3">
      <c r="A6226" s="1">
        <v>24980</v>
      </c>
      <c r="B6226" s="1">
        <v>297</v>
      </c>
      <c r="C6226" s="1">
        <f t="shared" si="97"/>
        <v>2.0000000000000002E-5</v>
      </c>
      <c r="D6226" s="1" t="s">
        <v>320</v>
      </c>
      <c r="E6226" s="4">
        <v>14379.978505522</v>
      </c>
      <c r="F6226" s="66">
        <f>Cat_Results[[#This Row],[TotalLossInOriginalCurrency]] / INDEX(Exchange_Rate[Exchange Rate], MATCH(Cat_Results[[#This Row],[Currency]], Exchange_Rate[Currency], 0))</f>
        <v>14379.978505522</v>
      </c>
    </row>
    <row r="6227" spans="1:6" x14ac:dyDescent="0.3">
      <c r="A6227" s="1">
        <v>24980</v>
      </c>
      <c r="B6227" s="1">
        <v>242</v>
      </c>
      <c r="C6227" s="1">
        <f t="shared" si="97"/>
        <v>2.0000000000000002E-5</v>
      </c>
      <c r="D6227" s="1" t="s">
        <v>321</v>
      </c>
      <c r="E6227" s="4">
        <v>1893.9431182785381</v>
      </c>
      <c r="F6227" s="66">
        <f>Cat_Results[[#This Row],[TotalLossInOriginalCurrency]] / INDEX(Exchange_Rate[Exchange Rate], MATCH(Cat_Results[[#This Row],[Currency]], Exchange_Rate[Currency], 0))</f>
        <v>2967.2406825868402</v>
      </c>
    </row>
    <row r="6228" spans="1:6" x14ac:dyDescent="0.3">
      <c r="A6228" s="1">
        <v>24981</v>
      </c>
      <c r="B6228" s="1">
        <v>270</v>
      </c>
      <c r="C6228" s="1">
        <f t="shared" si="97"/>
        <v>2.0000000000000002E-5</v>
      </c>
      <c r="D6228" s="1" t="s">
        <v>321</v>
      </c>
      <c r="E6228" s="4">
        <v>6.3318759458237889E-3</v>
      </c>
      <c r="F6228" s="66">
        <f>Cat_Results[[#This Row],[TotalLossInOriginalCurrency]] / INDEX(Exchange_Rate[Exchange Rate], MATCH(Cat_Results[[#This Row],[Currency]], Exchange_Rate[Currency], 0))</f>
        <v>9.9201500415802002E-3</v>
      </c>
    </row>
    <row r="6229" spans="1:6" x14ac:dyDescent="0.3">
      <c r="A6229" s="1">
        <v>24981</v>
      </c>
      <c r="B6229" s="1">
        <v>192</v>
      </c>
      <c r="C6229" s="1">
        <f t="shared" si="97"/>
        <v>2.0000000000000002E-5</v>
      </c>
      <c r="D6229" s="1" t="s">
        <v>320</v>
      </c>
      <c r="E6229" s="4">
        <v>6339494.5323250098</v>
      </c>
      <c r="F6229" s="66">
        <f>Cat_Results[[#This Row],[TotalLossInOriginalCurrency]] / INDEX(Exchange_Rate[Exchange Rate], MATCH(Cat_Results[[#This Row],[Currency]], Exchange_Rate[Currency], 0))</f>
        <v>6339494.5323250098</v>
      </c>
    </row>
    <row r="6230" spans="1:6" x14ac:dyDescent="0.3">
      <c r="A6230" s="1">
        <v>24987</v>
      </c>
      <c r="B6230" s="1">
        <v>267</v>
      </c>
      <c r="C6230" s="1">
        <f t="shared" si="97"/>
        <v>2.0000000000000002E-5</v>
      </c>
      <c r="D6230" s="1" t="s">
        <v>320</v>
      </c>
      <c r="E6230" s="4">
        <v>3.2813616096973398E-2</v>
      </c>
      <c r="F6230" s="66">
        <f>Cat_Results[[#This Row],[TotalLossInOriginalCurrency]] / INDEX(Exchange_Rate[Exchange Rate], MATCH(Cat_Results[[#This Row],[Currency]], Exchange_Rate[Currency], 0))</f>
        <v>3.2813616096973398E-2</v>
      </c>
    </row>
    <row r="6231" spans="1:6" x14ac:dyDescent="0.3">
      <c r="A6231" s="1">
        <v>24990</v>
      </c>
      <c r="B6231" s="1">
        <v>281</v>
      </c>
      <c r="C6231" s="1">
        <f t="shared" si="97"/>
        <v>2.0000000000000002E-5</v>
      </c>
      <c r="D6231" s="1" t="s">
        <v>320</v>
      </c>
      <c r="E6231" s="4">
        <v>3632.7355033531799</v>
      </c>
      <c r="F6231" s="66">
        <f>Cat_Results[[#This Row],[TotalLossInOriginalCurrency]] / INDEX(Exchange_Rate[Exchange Rate], MATCH(Cat_Results[[#This Row],[Currency]], Exchange_Rate[Currency], 0))</f>
        <v>3632.7355033531799</v>
      </c>
    </row>
    <row r="6232" spans="1:6" x14ac:dyDescent="0.3">
      <c r="A6232" s="1">
        <v>24996</v>
      </c>
      <c r="B6232" s="1">
        <v>248</v>
      </c>
      <c r="C6232" s="1">
        <f t="shared" si="97"/>
        <v>2.0000000000000002E-5</v>
      </c>
      <c r="D6232" s="1" t="s">
        <v>321</v>
      </c>
      <c r="E6232" s="4">
        <v>17.091507278624714</v>
      </c>
      <c r="F6232" s="66">
        <f>Cat_Results[[#This Row],[TotalLossInOriginalCurrency]] / INDEX(Exchange_Rate[Exchange Rate], MATCH(Cat_Results[[#This Row],[Currency]], Exchange_Rate[Currency], 0))</f>
        <v>26.777264446020101</v>
      </c>
    </row>
    <row r="6233" spans="1:6" x14ac:dyDescent="0.3">
      <c r="A6233" s="1">
        <v>24996</v>
      </c>
      <c r="B6233" s="1">
        <v>229</v>
      </c>
      <c r="C6233" s="1">
        <f t="shared" si="97"/>
        <v>2.0000000000000002E-5</v>
      </c>
      <c r="D6233" s="1" t="s">
        <v>320</v>
      </c>
      <c r="E6233" s="4">
        <v>549.09237337857496</v>
      </c>
      <c r="F6233" s="66">
        <f>Cat_Results[[#This Row],[TotalLossInOriginalCurrency]] / INDEX(Exchange_Rate[Exchange Rate], MATCH(Cat_Results[[#This Row],[Currency]], Exchange_Rate[Currency], 0))</f>
        <v>549.09237337857496</v>
      </c>
    </row>
    <row r="6234" spans="1:6" x14ac:dyDescent="0.3">
      <c r="A6234" s="1">
        <v>25001</v>
      </c>
      <c r="B6234" s="1">
        <v>246</v>
      </c>
      <c r="C6234" s="1">
        <f t="shared" si="97"/>
        <v>2.0000000000000002E-5</v>
      </c>
      <c r="D6234" s="1" t="s">
        <v>320</v>
      </c>
      <c r="E6234" s="4">
        <v>0.54775702005042604</v>
      </c>
      <c r="F6234" s="66">
        <f>Cat_Results[[#This Row],[TotalLossInOriginalCurrency]] / INDEX(Exchange_Rate[Exchange Rate], MATCH(Cat_Results[[#This Row],[Currency]], Exchange_Rate[Currency], 0))</f>
        <v>0.54775702005042604</v>
      </c>
    </row>
    <row r="6235" spans="1:6" x14ac:dyDescent="0.3">
      <c r="A6235" s="1">
        <v>25002</v>
      </c>
      <c r="B6235" s="1">
        <v>269</v>
      </c>
      <c r="C6235" s="1">
        <f t="shared" si="97"/>
        <v>2.0000000000000002E-5</v>
      </c>
      <c r="D6235" s="1" t="s">
        <v>320</v>
      </c>
      <c r="E6235" s="4">
        <v>17.319450154900601</v>
      </c>
      <c r="F6235" s="66">
        <f>Cat_Results[[#This Row],[TotalLossInOriginalCurrency]] / INDEX(Exchange_Rate[Exchange Rate], MATCH(Cat_Results[[#This Row],[Currency]], Exchange_Rate[Currency], 0))</f>
        <v>17.319450154900601</v>
      </c>
    </row>
    <row r="6236" spans="1:6" x14ac:dyDescent="0.3">
      <c r="A6236" s="1">
        <v>25004</v>
      </c>
      <c r="B6236" s="1">
        <v>207</v>
      </c>
      <c r="C6236" s="1">
        <f t="shared" si="97"/>
        <v>2.0000000000000002E-5</v>
      </c>
      <c r="D6236" s="1" t="s">
        <v>321</v>
      </c>
      <c r="E6236" s="4">
        <v>901552.20584429346</v>
      </c>
      <c r="F6236" s="66">
        <f>Cat_Results[[#This Row],[TotalLossInOriginalCurrency]] / INDEX(Exchange_Rate[Exchange Rate], MATCH(Cat_Results[[#This Row],[Currency]], Exchange_Rate[Currency], 0))</f>
        <v>1412461.84050585</v>
      </c>
    </row>
    <row r="6237" spans="1:6" x14ac:dyDescent="0.3">
      <c r="A6237" s="1">
        <v>25006</v>
      </c>
      <c r="B6237" s="1">
        <v>242</v>
      </c>
      <c r="C6237" s="1">
        <f t="shared" si="97"/>
        <v>2.0000000000000002E-5</v>
      </c>
      <c r="D6237" s="1" t="s">
        <v>320</v>
      </c>
      <c r="E6237" s="4">
        <v>1.7061829566955599E-3</v>
      </c>
      <c r="F6237" s="66">
        <f>Cat_Results[[#This Row],[TotalLossInOriginalCurrency]] / INDEX(Exchange_Rate[Exchange Rate], MATCH(Cat_Results[[#This Row],[Currency]], Exchange_Rate[Currency], 0))</f>
        <v>1.7061829566955599E-3</v>
      </c>
    </row>
    <row r="6238" spans="1:6" x14ac:dyDescent="0.3">
      <c r="A6238" s="1">
        <v>25008</v>
      </c>
      <c r="B6238" s="1">
        <v>241</v>
      </c>
      <c r="C6238" s="1">
        <f t="shared" si="97"/>
        <v>2.0000000000000002E-5</v>
      </c>
      <c r="D6238" s="1" t="s">
        <v>323</v>
      </c>
      <c r="E6238" s="4">
        <v>749604.68005013675</v>
      </c>
      <c r="F6238" s="66">
        <f>Cat_Results[[#This Row],[TotalLossInOriginalCurrency]] / INDEX(Exchange_Rate[Exchange Rate], MATCH(Cat_Results[[#This Row],[Currency]], Exchange_Rate[Currency], 0))</f>
        <v>9450.2664414718693</v>
      </c>
    </row>
    <row r="6239" spans="1:6" x14ac:dyDescent="0.3">
      <c r="A6239" s="1">
        <v>25008</v>
      </c>
      <c r="B6239" s="1">
        <v>245</v>
      </c>
      <c r="C6239" s="1">
        <f t="shared" si="97"/>
        <v>2.0000000000000002E-5</v>
      </c>
      <c r="D6239" s="1" t="s">
        <v>320</v>
      </c>
      <c r="E6239" s="4">
        <v>184154.21933928001</v>
      </c>
      <c r="F6239" s="66">
        <f>Cat_Results[[#This Row],[TotalLossInOriginalCurrency]] / INDEX(Exchange_Rate[Exchange Rate], MATCH(Cat_Results[[#This Row],[Currency]], Exchange_Rate[Currency], 0))</f>
        <v>184154.21933928001</v>
      </c>
    </row>
    <row r="6240" spans="1:6" x14ac:dyDescent="0.3">
      <c r="A6240" s="1">
        <v>25009</v>
      </c>
      <c r="B6240" s="1">
        <v>293</v>
      </c>
      <c r="C6240" s="1">
        <f t="shared" si="97"/>
        <v>2.0000000000000002E-5</v>
      </c>
      <c r="D6240" s="1" t="s">
        <v>320</v>
      </c>
      <c r="E6240" s="4">
        <v>559525.97312993102</v>
      </c>
      <c r="F6240" s="66">
        <f>Cat_Results[[#This Row],[TotalLossInOriginalCurrency]] / INDEX(Exchange_Rate[Exchange Rate], MATCH(Cat_Results[[#This Row],[Currency]], Exchange_Rate[Currency], 0))</f>
        <v>559525.97312993102</v>
      </c>
    </row>
    <row r="6241" spans="1:6" x14ac:dyDescent="0.3">
      <c r="A6241" s="1">
        <v>25017</v>
      </c>
      <c r="B6241" s="1">
        <v>177</v>
      </c>
      <c r="C6241" s="1">
        <f t="shared" si="97"/>
        <v>2.0000000000000002E-5</v>
      </c>
      <c r="D6241" s="1" t="s">
        <v>321</v>
      </c>
      <c r="E6241" s="4">
        <v>75741.636419361632</v>
      </c>
      <c r="F6241" s="66">
        <f>Cat_Results[[#This Row],[TotalLossInOriginalCurrency]] / INDEX(Exchange_Rate[Exchange Rate], MATCH(Cat_Results[[#This Row],[Currency]], Exchange_Rate[Currency], 0))</f>
        <v>118664.42174541502</v>
      </c>
    </row>
    <row r="6242" spans="1:6" x14ac:dyDescent="0.3">
      <c r="A6242" s="1">
        <v>25024</v>
      </c>
      <c r="B6242" s="1">
        <v>195</v>
      </c>
      <c r="C6242" s="1">
        <f t="shared" si="97"/>
        <v>2.0000000000000002E-5</v>
      </c>
      <c r="D6242" s="1" t="s">
        <v>320</v>
      </c>
      <c r="E6242" s="4">
        <v>1.7061829566955599E-3</v>
      </c>
      <c r="F6242" s="66">
        <f>Cat_Results[[#This Row],[TotalLossInOriginalCurrency]] / INDEX(Exchange_Rate[Exchange Rate], MATCH(Cat_Results[[#This Row],[Currency]], Exchange_Rate[Currency], 0))</f>
        <v>1.7061829566955599E-3</v>
      </c>
    </row>
    <row r="6243" spans="1:6" x14ac:dyDescent="0.3">
      <c r="A6243" s="1">
        <v>25028</v>
      </c>
      <c r="B6243" s="1">
        <v>235</v>
      </c>
      <c r="C6243" s="1">
        <f t="shared" si="97"/>
        <v>2.0000000000000002E-5</v>
      </c>
      <c r="D6243" s="1" t="s">
        <v>321</v>
      </c>
      <c r="E6243" s="4">
        <v>1.9261524682904853E-2</v>
      </c>
      <c r="F6243" s="66">
        <f>Cat_Results[[#This Row],[TotalLossInOriginalCurrency]] / INDEX(Exchange_Rate[Exchange Rate], MATCH(Cat_Results[[#This Row],[Currency]], Exchange_Rate[Currency], 0))</f>
        <v>3.0177030712366101E-2</v>
      </c>
    </row>
    <row r="6244" spans="1:6" x14ac:dyDescent="0.3">
      <c r="A6244" s="1">
        <v>25031</v>
      </c>
      <c r="B6244" s="1">
        <v>233</v>
      </c>
      <c r="C6244" s="1">
        <f t="shared" si="97"/>
        <v>2.0000000000000002E-5</v>
      </c>
      <c r="D6244" s="1" t="s">
        <v>321</v>
      </c>
      <c r="E6244" s="4">
        <v>23254.316939010314</v>
      </c>
      <c r="F6244" s="66">
        <f>Cat_Results[[#This Row],[TotalLossInOriginalCurrency]] / INDEX(Exchange_Rate[Exchange Rate], MATCH(Cat_Results[[#This Row],[Currency]], Exchange_Rate[Currency], 0))</f>
        <v>36432.538338277503</v>
      </c>
    </row>
    <row r="6245" spans="1:6" x14ac:dyDescent="0.3">
      <c r="A6245" s="1">
        <v>25032</v>
      </c>
      <c r="B6245" s="1">
        <v>226</v>
      </c>
      <c r="C6245" s="1">
        <f t="shared" si="97"/>
        <v>2.0000000000000002E-5</v>
      </c>
      <c r="D6245" s="1" t="s">
        <v>321</v>
      </c>
      <c r="E6245" s="4">
        <v>79.22856525856821</v>
      </c>
      <c r="F6245" s="66">
        <f>Cat_Results[[#This Row],[TotalLossInOriginalCurrency]] / INDEX(Exchange_Rate[Exchange Rate], MATCH(Cat_Results[[#This Row],[Currency]], Exchange_Rate[Currency], 0))</f>
        <v>124.12739315629</v>
      </c>
    </row>
    <row r="6246" spans="1:6" x14ac:dyDescent="0.3">
      <c r="A6246" s="1">
        <v>25033</v>
      </c>
      <c r="B6246" s="1">
        <v>231</v>
      </c>
      <c r="C6246" s="1">
        <f t="shared" si="97"/>
        <v>2.0000000000000002E-5</v>
      </c>
      <c r="D6246" s="1" t="s">
        <v>320</v>
      </c>
      <c r="E6246" s="4">
        <v>11755.5353736586</v>
      </c>
      <c r="F6246" s="66">
        <f>Cat_Results[[#This Row],[TotalLossInOriginalCurrency]] / INDEX(Exchange_Rate[Exchange Rate], MATCH(Cat_Results[[#This Row],[Currency]], Exchange_Rate[Currency], 0))</f>
        <v>11755.5353736586</v>
      </c>
    </row>
    <row r="6247" spans="1:6" x14ac:dyDescent="0.3">
      <c r="A6247" s="1">
        <v>25034</v>
      </c>
      <c r="B6247" s="1">
        <v>241</v>
      </c>
      <c r="C6247" s="1">
        <f t="shared" si="97"/>
        <v>2.0000000000000002E-5</v>
      </c>
      <c r="D6247" s="1" t="s">
        <v>320</v>
      </c>
      <c r="E6247" s="4">
        <v>4937623.8299884899</v>
      </c>
      <c r="F6247" s="66">
        <f>Cat_Results[[#This Row],[TotalLossInOriginalCurrency]] / INDEX(Exchange_Rate[Exchange Rate], MATCH(Cat_Results[[#This Row],[Currency]], Exchange_Rate[Currency], 0))</f>
        <v>4937623.8299884899</v>
      </c>
    </row>
    <row r="6248" spans="1:6" x14ac:dyDescent="0.3">
      <c r="A6248" s="1">
        <v>25035</v>
      </c>
      <c r="B6248" s="1">
        <v>230</v>
      </c>
      <c r="C6248" s="1">
        <f t="shared" si="97"/>
        <v>2.0000000000000002E-5</v>
      </c>
      <c r="D6248" s="1" t="s">
        <v>320</v>
      </c>
      <c r="E6248" s="4">
        <v>7894.7802488747902</v>
      </c>
      <c r="F6248" s="66">
        <f>Cat_Results[[#This Row],[TotalLossInOriginalCurrency]] / INDEX(Exchange_Rate[Exchange Rate], MATCH(Cat_Results[[#This Row],[Currency]], Exchange_Rate[Currency], 0))</f>
        <v>7894.7802488747902</v>
      </c>
    </row>
    <row r="6249" spans="1:6" x14ac:dyDescent="0.3">
      <c r="A6249" s="1">
        <v>25037</v>
      </c>
      <c r="B6249" s="1">
        <v>230</v>
      </c>
      <c r="C6249" s="1">
        <f t="shared" si="97"/>
        <v>2.0000000000000002E-5</v>
      </c>
      <c r="D6249" s="1" t="s">
        <v>320</v>
      </c>
      <c r="E6249" s="4">
        <v>0.13484526425600099</v>
      </c>
      <c r="F6249" s="66">
        <f>Cat_Results[[#This Row],[TotalLossInOriginalCurrency]] / INDEX(Exchange_Rate[Exchange Rate], MATCH(Cat_Results[[#This Row],[Currency]], Exchange_Rate[Currency], 0))</f>
        <v>0.13484526425600099</v>
      </c>
    </row>
    <row r="6250" spans="1:6" x14ac:dyDescent="0.3">
      <c r="A6250" s="1">
        <v>25042</v>
      </c>
      <c r="B6250" s="1">
        <v>204</v>
      </c>
      <c r="C6250" s="1">
        <f t="shared" si="97"/>
        <v>2.0000000000000002E-5</v>
      </c>
      <c r="D6250" s="1" t="s">
        <v>320</v>
      </c>
      <c r="E6250" s="4">
        <v>28913.921349738401</v>
      </c>
      <c r="F6250" s="66">
        <f>Cat_Results[[#This Row],[TotalLossInOriginalCurrency]] / INDEX(Exchange_Rate[Exchange Rate], MATCH(Cat_Results[[#This Row],[Currency]], Exchange_Rate[Currency], 0))</f>
        <v>28913.921349738401</v>
      </c>
    </row>
    <row r="6251" spans="1:6" x14ac:dyDescent="0.3">
      <c r="A6251" s="1">
        <v>25045</v>
      </c>
      <c r="B6251" s="1">
        <v>290</v>
      </c>
      <c r="C6251" s="1">
        <f t="shared" si="97"/>
        <v>2.0000000000000002E-5</v>
      </c>
      <c r="D6251" s="1" t="s">
        <v>320</v>
      </c>
      <c r="E6251" s="4">
        <v>191.64596877247101</v>
      </c>
      <c r="F6251" s="66">
        <f>Cat_Results[[#This Row],[TotalLossInOriginalCurrency]] / INDEX(Exchange_Rate[Exchange Rate], MATCH(Cat_Results[[#This Row],[Currency]], Exchange_Rate[Currency], 0))</f>
        <v>191.64596877247101</v>
      </c>
    </row>
    <row r="6252" spans="1:6" x14ac:dyDescent="0.3">
      <c r="A6252" s="1">
        <v>25047</v>
      </c>
      <c r="B6252" s="1">
        <v>268</v>
      </c>
      <c r="C6252" s="1">
        <f t="shared" si="97"/>
        <v>2.0000000000000002E-5</v>
      </c>
      <c r="D6252" s="1" t="s">
        <v>320</v>
      </c>
      <c r="E6252" s="4">
        <v>34170.846232090298</v>
      </c>
      <c r="F6252" s="66">
        <f>Cat_Results[[#This Row],[TotalLossInOriginalCurrency]] / INDEX(Exchange_Rate[Exchange Rate], MATCH(Cat_Results[[#This Row],[Currency]], Exchange_Rate[Currency], 0))</f>
        <v>34170.846232090298</v>
      </c>
    </row>
    <row r="6253" spans="1:6" x14ac:dyDescent="0.3">
      <c r="A6253" s="1">
        <v>25056</v>
      </c>
      <c r="B6253" s="1">
        <v>267</v>
      </c>
      <c r="C6253" s="1">
        <f t="shared" si="97"/>
        <v>2.0000000000000002E-5</v>
      </c>
      <c r="D6253" s="1" t="s">
        <v>320</v>
      </c>
      <c r="E6253" s="4">
        <v>1318.6645308509501</v>
      </c>
      <c r="F6253" s="66">
        <f>Cat_Results[[#This Row],[TotalLossInOriginalCurrency]] / INDEX(Exchange_Rate[Exchange Rate], MATCH(Cat_Results[[#This Row],[Currency]], Exchange_Rate[Currency], 0))</f>
        <v>1318.6645308509501</v>
      </c>
    </row>
    <row r="6254" spans="1:6" x14ac:dyDescent="0.3">
      <c r="A6254" s="1">
        <v>25060</v>
      </c>
      <c r="B6254" s="1">
        <v>244</v>
      </c>
      <c r="C6254" s="1">
        <f t="shared" si="97"/>
        <v>2.0000000000000002E-5</v>
      </c>
      <c r="D6254" s="1" t="s">
        <v>321</v>
      </c>
      <c r="E6254" s="4">
        <v>894831.96835866757</v>
      </c>
      <c r="F6254" s="66">
        <f>Cat_Results[[#This Row],[TotalLossInOriginalCurrency]] / INDEX(Exchange_Rate[Exchange Rate], MATCH(Cat_Results[[#This Row],[Currency]], Exchange_Rate[Currency], 0))</f>
        <v>1401933.2444400301</v>
      </c>
    </row>
    <row r="6255" spans="1:6" x14ac:dyDescent="0.3">
      <c r="A6255" s="1">
        <v>25071</v>
      </c>
      <c r="B6255" s="1">
        <v>233</v>
      </c>
      <c r="C6255" s="1">
        <f t="shared" si="97"/>
        <v>2.0000000000000002E-5</v>
      </c>
      <c r="D6255" s="1" t="s">
        <v>323</v>
      </c>
      <c r="E6255" s="4">
        <v>1.1667259053725563</v>
      </c>
      <c r="F6255" s="66">
        <f>Cat_Results[[#This Row],[TotalLossInOriginalCurrency]] / INDEX(Exchange_Rate[Exchange Rate], MATCH(Cat_Results[[#This Row],[Currency]], Exchange_Rate[Currency], 0))</f>
        <v>1.4708913862705198E-2</v>
      </c>
    </row>
    <row r="6256" spans="1:6" x14ac:dyDescent="0.3">
      <c r="A6256" s="1">
        <v>25071</v>
      </c>
      <c r="B6256" s="1">
        <v>243</v>
      </c>
      <c r="C6256" s="1">
        <f t="shared" si="97"/>
        <v>2.0000000000000002E-5</v>
      </c>
      <c r="D6256" s="1" t="s">
        <v>321</v>
      </c>
      <c r="E6256" s="4">
        <v>6848485.7652398935</v>
      </c>
      <c r="F6256" s="66">
        <f>Cat_Results[[#This Row],[TotalLossInOriginalCurrency]] / INDEX(Exchange_Rate[Exchange Rate], MATCH(Cat_Results[[#This Row],[Currency]], Exchange_Rate[Currency], 0))</f>
        <v>10729522.6454357</v>
      </c>
    </row>
    <row r="6257" spans="1:6" x14ac:dyDescent="0.3">
      <c r="A6257" s="1">
        <v>25072</v>
      </c>
      <c r="B6257" s="1">
        <v>222</v>
      </c>
      <c r="C6257" s="1">
        <f t="shared" si="97"/>
        <v>2.0000000000000002E-5</v>
      </c>
      <c r="D6257" s="1" t="s">
        <v>321</v>
      </c>
      <c r="E6257" s="4">
        <v>34.930907245154614</v>
      </c>
      <c r="F6257" s="66">
        <f>Cat_Results[[#This Row],[TotalLossInOriginalCurrency]] / INDEX(Exchange_Rate[Exchange Rate], MATCH(Cat_Results[[#This Row],[Currency]], Exchange_Rate[Currency], 0))</f>
        <v>54.726252365857398</v>
      </c>
    </row>
    <row r="6258" spans="1:6" x14ac:dyDescent="0.3">
      <c r="A6258" s="1">
        <v>25072</v>
      </c>
      <c r="B6258" s="1">
        <v>260</v>
      </c>
      <c r="C6258" s="1">
        <f t="shared" si="97"/>
        <v>2.0000000000000002E-5</v>
      </c>
      <c r="D6258" s="1" t="s">
        <v>321</v>
      </c>
      <c r="E6258" s="4">
        <v>134627.03228107636</v>
      </c>
      <c r="F6258" s="66">
        <f>Cat_Results[[#This Row],[TotalLossInOriginalCurrency]] / INDEX(Exchange_Rate[Exchange Rate], MATCH(Cat_Results[[#This Row],[Currency]], Exchange_Rate[Currency], 0))</f>
        <v>210920.171416464</v>
      </c>
    </row>
    <row r="6259" spans="1:6" x14ac:dyDescent="0.3">
      <c r="A6259" s="1">
        <v>25073</v>
      </c>
      <c r="B6259" s="1">
        <v>259</v>
      </c>
      <c r="C6259" s="1">
        <f t="shared" si="97"/>
        <v>2.0000000000000002E-5</v>
      </c>
      <c r="D6259" s="1" t="s">
        <v>323</v>
      </c>
      <c r="E6259" s="4">
        <v>3041.7365017033958</v>
      </c>
      <c r="F6259" s="66">
        <f>Cat_Results[[#This Row],[TotalLossInOriginalCurrency]] / INDEX(Exchange_Rate[Exchange Rate], MATCH(Cat_Results[[#This Row],[Currency]], Exchange_Rate[Currency], 0))</f>
        <v>38.347173051167502</v>
      </c>
    </row>
    <row r="6260" spans="1:6" x14ac:dyDescent="0.3">
      <c r="A6260" s="1">
        <v>25078</v>
      </c>
      <c r="B6260" s="1">
        <v>144</v>
      </c>
      <c r="C6260" s="1">
        <f t="shared" si="97"/>
        <v>2.0000000000000002E-5</v>
      </c>
      <c r="D6260" s="1" t="s">
        <v>321</v>
      </c>
      <c r="E6260" s="4">
        <v>3.7091688542687899E-3</v>
      </c>
      <c r="F6260" s="66">
        <f>Cat_Results[[#This Row],[TotalLossInOriginalCurrency]] / INDEX(Exchange_Rate[Exchange Rate], MATCH(Cat_Results[[#This Row],[Currency]], Exchange_Rate[Currency], 0))</f>
        <v>5.8111548423767099E-3</v>
      </c>
    </row>
    <row r="6261" spans="1:6" x14ac:dyDescent="0.3">
      <c r="A6261" s="1">
        <v>25080</v>
      </c>
      <c r="B6261" s="1">
        <v>226</v>
      </c>
      <c r="C6261" s="1">
        <f t="shared" si="97"/>
        <v>2.0000000000000002E-5</v>
      </c>
      <c r="D6261" s="1" t="s">
        <v>320</v>
      </c>
      <c r="E6261" s="4">
        <v>9301.5163455419206</v>
      </c>
      <c r="F6261" s="66">
        <f>Cat_Results[[#This Row],[TotalLossInOriginalCurrency]] / INDEX(Exchange_Rate[Exchange Rate], MATCH(Cat_Results[[#This Row],[Currency]], Exchange_Rate[Currency], 0))</f>
        <v>9301.5163455419206</v>
      </c>
    </row>
    <row r="6262" spans="1:6" x14ac:dyDescent="0.3">
      <c r="A6262" s="1">
        <v>25081</v>
      </c>
      <c r="B6262" s="1">
        <v>269</v>
      </c>
      <c r="C6262" s="1">
        <f t="shared" si="97"/>
        <v>2.0000000000000002E-5</v>
      </c>
      <c r="D6262" s="1" t="s">
        <v>320</v>
      </c>
      <c r="E6262" s="4">
        <v>2763767.19990324</v>
      </c>
      <c r="F6262" s="66">
        <f>Cat_Results[[#This Row],[TotalLossInOriginalCurrency]] / INDEX(Exchange_Rate[Exchange Rate], MATCH(Cat_Results[[#This Row],[Currency]], Exchange_Rate[Currency], 0))</f>
        <v>2763767.19990324</v>
      </c>
    </row>
    <row r="6263" spans="1:6" x14ac:dyDescent="0.3">
      <c r="A6263" s="1">
        <v>25090</v>
      </c>
      <c r="B6263" s="1">
        <v>225</v>
      </c>
      <c r="C6263" s="1">
        <f t="shared" si="97"/>
        <v>2.0000000000000002E-5</v>
      </c>
      <c r="D6263" s="1" t="s">
        <v>321</v>
      </c>
      <c r="E6263" s="4">
        <v>1.696865332499E-2</v>
      </c>
      <c r="F6263" s="66">
        <f>Cat_Results[[#This Row],[TotalLossInOriginalCurrency]] / INDEX(Exchange_Rate[Exchange Rate], MATCH(Cat_Results[[#This Row],[Currency]], Exchange_Rate[Currency], 0))</f>
        <v>2.6584789156913795E-2</v>
      </c>
    </row>
    <row r="6264" spans="1:6" x14ac:dyDescent="0.3">
      <c r="A6264" s="1">
        <v>25099</v>
      </c>
      <c r="B6264" s="1">
        <v>259</v>
      </c>
      <c r="C6264" s="1">
        <f t="shared" si="97"/>
        <v>2.0000000000000002E-5</v>
      </c>
      <c r="D6264" s="1" t="s">
        <v>321</v>
      </c>
      <c r="E6264" s="4">
        <v>4191006.11202145</v>
      </c>
      <c r="F6264" s="66">
        <f>Cat_Results[[#This Row],[TotalLossInOriginalCurrency]] / INDEX(Exchange_Rate[Exchange Rate], MATCH(Cat_Results[[#This Row],[Currency]], Exchange_Rate[Currency], 0))</f>
        <v>6566049.2738891495</v>
      </c>
    </row>
    <row r="6265" spans="1:6" x14ac:dyDescent="0.3">
      <c r="A6265" s="1">
        <v>25106</v>
      </c>
      <c r="B6265" s="1">
        <v>216</v>
      </c>
      <c r="C6265" s="1">
        <f t="shared" si="97"/>
        <v>2.0000000000000002E-5</v>
      </c>
      <c r="D6265" s="1" t="s">
        <v>321</v>
      </c>
      <c r="E6265" s="4">
        <v>164.14439804186853</v>
      </c>
      <c r="F6265" s="66">
        <f>Cat_Results[[#This Row],[TotalLossInOriginalCurrency]] / INDEX(Exchange_Rate[Exchange Rate], MATCH(Cat_Results[[#This Row],[Currency]], Exchange_Rate[Currency], 0))</f>
        <v>257.16502834111498</v>
      </c>
    </row>
    <row r="6266" spans="1:6" x14ac:dyDescent="0.3">
      <c r="A6266" s="1">
        <v>25108</v>
      </c>
      <c r="B6266" s="1">
        <v>220</v>
      </c>
      <c r="C6266" s="1">
        <f t="shared" si="97"/>
        <v>2.0000000000000002E-5</v>
      </c>
      <c r="D6266" s="1" t="s">
        <v>320</v>
      </c>
      <c r="E6266" s="4">
        <v>1.7061829566955599E-3</v>
      </c>
      <c r="F6266" s="66">
        <f>Cat_Results[[#This Row],[TotalLossInOriginalCurrency]] / INDEX(Exchange_Rate[Exchange Rate], MATCH(Cat_Results[[#This Row],[Currency]], Exchange_Rate[Currency], 0))</f>
        <v>1.7061829566955599E-3</v>
      </c>
    </row>
    <row r="6267" spans="1:6" x14ac:dyDescent="0.3">
      <c r="A6267" s="1">
        <v>25110</v>
      </c>
      <c r="B6267" s="1">
        <v>284</v>
      </c>
      <c r="C6267" s="1">
        <f t="shared" si="97"/>
        <v>2.0000000000000002E-5</v>
      </c>
      <c r="D6267" s="1" t="s">
        <v>320</v>
      </c>
      <c r="E6267" s="4">
        <v>5.9660524129867597E-3</v>
      </c>
      <c r="F6267" s="66">
        <f>Cat_Results[[#This Row],[TotalLossInOriginalCurrency]] / INDEX(Exchange_Rate[Exchange Rate], MATCH(Cat_Results[[#This Row],[Currency]], Exchange_Rate[Currency], 0))</f>
        <v>5.9660524129867597E-3</v>
      </c>
    </row>
    <row r="6268" spans="1:6" x14ac:dyDescent="0.3">
      <c r="A6268" s="1">
        <v>25111</v>
      </c>
      <c r="B6268" s="1">
        <v>241</v>
      </c>
      <c r="C6268" s="1">
        <f t="shared" si="97"/>
        <v>2.0000000000000002E-5</v>
      </c>
      <c r="D6268" s="1" t="s">
        <v>321</v>
      </c>
      <c r="E6268" s="4">
        <v>6.6360288856591815E-2</v>
      </c>
      <c r="F6268" s="66">
        <f>Cat_Results[[#This Row],[TotalLossInOriginalCurrency]] / INDEX(Exchange_Rate[Exchange Rate], MATCH(Cat_Results[[#This Row],[Currency]], Exchange_Rate[Currency], 0))</f>
        <v>0.103966664522886</v>
      </c>
    </row>
    <row r="6269" spans="1:6" x14ac:dyDescent="0.3">
      <c r="A6269" s="1">
        <v>25113</v>
      </c>
      <c r="B6269" s="1">
        <v>211</v>
      </c>
      <c r="C6269" s="1">
        <f t="shared" si="97"/>
        <v>2.0000000000000002E-5</v>
      </c>
      <c r="D6269" s="1" t="s">
        <v>320</v>
      </c>
      <c r="E6269" s="4">
        <v>4.1832029819488499E-3</v>
      </c>
      <c r="F6269" s="66">
        <f>Cat_Results[[#This Row],[TotalLossInOriginalCurrency]] / INDEX(Exchange_Rate[Exchange Rate], MATCH(Cat_Results[[#This Row],[Currency]], Exchange_Rate[Currency], 0))</f>
        <v>4.1832029819488499E-3</v>
      </c>
    </row>
    <row r="6270" spans="1:6" x14ac:dyDescent="0.3">
      <c r="A6270" s="1">
        <v>25118</v>
      </c>
      <c r="B6270" s="1">
        <v>225</v>
      </c>
      <c r="C6270" s="1">
        <f t="shared" si="97"/>
        <v>2.0000000000000002E-5</v>
      </c>
      <c r="D6270" s="1" t="s">
        <v>320</v>
      </c>
      <c r="E6270" s="4">
        <v>27850697.989183798</v>
      </c>
      <c r="F6270" s="66">
        <f>Cat_Results[[#This Row],[TotalLossInOriginalCurrency]] / INDEX(Exchange_Rate[Exchange Rate], MATCH(Cat_Results[[#This Row],[Currency]], Exchange_Rate[Currency], 0))</f>
        <v>27850697.989183798</v>
      </c>
    </row>
    <row r="6271" spans="1:6" x14ac:dyDescent="0.3">
      <c r="A6271" s="1">
        <v>25122</v>
      </c>
      <c r="B6271" s="1">
        <v>223</v>
      </c>
      <c r="C6271" s="1">
        <f t="shared" si="97"/>
        <v>2.0000000000000002E-5</v>
      </c>
      <c r="D6271" s="1" t="s">
        <v>321</v>
      </c>
      <c r="E6271" s="4">
        <v>0.41319498948758171</v>
      </c>
      <c r="F6271" s="66">
        <f>Cat_Results[[#This Row],[TotalLossInOriginalCurrency]] / INDEX(Exchange_Rate[Exchange Rate], MATCH(Cat_Results[[#This Row],[Currency]], Exchange_Rate[Currency], 0))</f>
        <v>0.64735258985126598</v>
      </c>
    </row>
    <row r="6272" spans="1:6" x14ac:dyDescent="0.3">
      <c r="A6272" s="1">
        <v>25123</v>
      </c>
      <c r="B6272" s="1">
        <v>205</v>
      </c>
      <c r="C6272" s="1">
        <f t="shared" si="97"/>
        <v>2.0000000000000002E-5</v>
      </c>
      <c r="D6272" s="1" t="s">
        <v>321</v>
      </c>
      <c r="E6272" s="4">
        <v>10911.527655916439</v>
      </c>
      <c r="F6272" s="66">
        <f>Cat_Results[[#This Row],[TotalLossInOriginalCurrency]] / INDEX(Exchange_Rate[Exchange Rate], MATCH(Cat_Results[[#This Row],[Currency]], Exchange_Rate[Currency], 0))</f>
        <v>17095.090373799201</v>
      </c>
    </row>
    <row r="6273" spans="1:6" x14ac:dyDescent="0.3">
      <c r="A6273" s="1">
        <v>25124</v>
      </c>
      <c r="B6273" s="1">
        <v>306</v>
      </c>
      <c r="C6273" s="1">
        <f t="shared" si="97"/>
        <v>2.0000000000000002E-5</v>
      </c>
      <c r="D6273" s="1" t="s">
        <v>320</v>
      </c>
      <c r="E6273" s="4">
        <v>81.958236836753798</v>
      </c>
      <c r="F6273" s="66">
        <f>Cat_Results[[#This Row],[TotalLossInOriginalCurrency]] / INDEX(Exchange_Rate[Exchange Rate], MATCH(Cat_Results[[#This Row],[Currency]], Exchange_Rate[Currency], 0))</f>
        <v>81.958236836753798</v>
      </c>
    </row>
    <row r="6274" spans="1:6" x14ac:dyDescent="0.3">
      <c r="A6274" s="1">
        <v>25133</v>
      </c>
      <c r="B6274" s="1">
        <v>194</v>
      </c>
      <c r="C6274" s="1">
        <f t="shared" si="97"/>
        <v>2.0000000000000002E-5</v>
      </c>
      <c r="D6274" s="1" t="s">
        <v>321</v>
      </c>
      <c r="E6274" s="4">
        <v>4.2611431467530014</v>
      </c>
      <c r="F6274" s="66">
        <f>Cat_Results[[#This Row],[TotalLossInOriginalCurrency]] / INDEX(Exchange_Rate[Exchange Rate], MATCH(Cat_Results[[#This Row],[Currency]], Exchange_Rate[Currency], 0))</f>
        <v>6.6759329661726987</v>
      </c>
    </row>
    <row r="6275" spans="1:6" x14ac:dyDescent="0.3">
      <c r="A6275" s="1">
        <v>25134</v>
      </c>
      <c r="B6275" s="1">
        <v>261</v>
      </c>
      <c r="C6275" s="1">
        <f t="shared" si="97"/>
        <v>2.0000000000000002E-5</v>
      </c>
      <c r="D6275" s="1" t="s">
        <v>320</v>
      </c>
      <c r="E6275" s="4">
        <v>1145622.10140894</v>
      </c>
      <c r="F6275" s="66">
        <f>Cat_Results[[#This Row],[TotalLossInOriginalCurrency]] / INDEX(Exchange_Rate[Exchange Rate], MATCH(Cat_Results[[#This Row],[Currency]], Exchange_Rate[Currency], 0))</f>
        <v>1145622.10140894</v>
      </c>
    </row>
    <row r="6276" spans="1:6" x14ac:dyDescent="0.3">
      <c r="A6276" s="1">
        <v>25139</v>
      </c>
      <c r="B6276" s="1">
        <v>248</v>
      </c>
      <c r="C6276" s="1">
        <f t="shared" si="97"/>
        <v>2.0000000000000002E-5</v>
      </c>
      <c r="D6276" s="1" t="s">
        <v>320</v>
      </c>
      <c r="E6276" s="4">
        <v>8.0093741416931196E-4</v>
      </c>
      <c r="F6276" s="66">
        <f>Cat_Results[[#This Row],[TotalLossInOriginalCurrency]] / INDEX(Exchange_Rate[Exchange Rate], MATCH(Cat_Results[[#This Row],[Currency]], Exchange_Rate[Currency], 0))</f>
        <v>8.0093741416931196E-4</v>
      </c>
    </row>
    <row r="6277" spans="1:6" x14ac:dyDescent="0.3">
      <c r="A6277" s="1">
        <v>25148</v>
      </c>
      <c r="B6277" s="1">
        <v>200</v>
      </c>
      <c r="C6277" s="1">
        <f t="shared" si="97"/>
        <v>2.0000000000000002E-5</v>
      </c>
      <c r="D6277" s="1" t="s">
        <v>320</v>
      </c>
      <c r="E6277" s="4">
        <v>174259.68102804999</v>
      </c>
      <c r="F6277" s="66">
        <f>Cat_Results[[#This Row],[TotalLossInOriginalCurrency]] / INDEX(Exchange_Rate[Exchange Rate], MATCH(Cat_Results[[#This Row],[Currency]], Exchange_Rate[Currency], 0))</f>
        <v>174259.68102804999</v>
      </c>
    </row>
    <row r="6278" spans="1:6" x14ac:dyDescent="0.3">
      <c r="A6278" s="1">
        <v>25153</v>
      </c>
      <c r="B6278" s="1">
        <v>238</v>
      </c>
      <c r="C6278" s="1">
        <f t="shared" ref="C6278:C6341" si="98">1/50000</f>
        <v>2.0000000000000002E-5</v>
      </c>
      <c r="D6278" s="1" t="s">
        <v>320</v>
      </c>
      <c r="E6278" s="4">
        <v>5.2364852279424702E-2</v>
      </c>
      <c r="F6278" s="66">
        <f>Cat_Results[[#This Row],[TotalLossInOriginalCurrency]] / INDEX(Exchange_Rate[Exchange Rate], MATCH(Cat_Results[[#This Row],[Currency]], Exchange_Rate[Currency], 0))</f>
        <v>5.2364852279424702E-2</v>
      </c>
    </row>
    <row r="6279" spans="1:6" x14ac:dyDescent="0.3">
      <c r="A6279" s="1">
        <v>25153</v>
      </c>
      <c r="B6279" s="1">
        <v>247</v>
      </c>
      <c r="C6279" s="1">
        <f t="shared" si="98"/>
        <v>2.0000000000000002E-5</v>
      </c>
      <c r="D6279" s="1" t="s">
        <v>322</v>
      </c>
      <c r="E6279" s="4">
        <v>8104121.906751941</v>
      </c>
      <c r="F6279" s="66">
        <f>Cat_Results[[#This Row],[TotalLossInOriginalCurrency]] / INDEX(Exchange_Rate[Exchange Rate], MATCH(Cat_Results[[#This Row],[Currency]], Exchange_Rate[Currency], 0))</f>
        <v>9954293.1770197004</v>
      </c>
    </row>
    <row r="6280" spans="1:6" x14ac:dyDescent="0.3">
      <c r="A6280" s="1">
        <v>25161</v>
      </c>
      <c r="B6280" s="1">
        <v>232</v>
      </c>
      <c r="C6280" s="1">
        <f t="shared" si="98"/>
        <v>2.0000000000000002E-5</v>
      </c>
      <c r="D6280" s="1" t="s">
        <v>322</v>
      </c>
      <c r="E6280" s="4">
        <v>31481.335310057824</v>
      </c>
      <c r="F6280" s="66">
        <f>Cat_Results[[#This Row],[TotalLossInOriginalCurrency]] / INDEX(Exchange_Rate[Exchange Rate], MATCH(Cat_Results[[#This Row],[Currency]], Exchange_Rate[Currency], 0))</f>
        <v>38668.525089595503</v>
      </c>
    </row>
    <row r="6281" spans="1:6" x14ac:dyDescent="0.3">
      <c r="A6281" s="1">
        <v>25162</v>
      </c>
      <c r="B6281" s="1">
        <v>247</v>
      </c>
      <c r="C6281" s="1">
        <f t="shared" si="98"/>
        <v>2.0000000000000002E-5</v>
      </c>
      <c r="D6281" s="1" t="s">
        <v>321</v>
      </c>
      <c r="E6281" s="4">
        <v>3.6632203575895424E-2</v>
      </c>
      <c r="F6281" s="66">
        <f>Cat_Results[[#This Row],[TotalLossInOriginalCurrency]] / INDEX(Exchange_Rate[Exchange Rate], MATCH(Cat_Results[[#This Row],[Currency]], Exchange_Rate[Currency], 0))</f>
        <v>5.7391673326492296E-2</v>
      </c>
    </row>
    <row r="6282" spans="1:6" x14ac:dyDescent="0.3">
      <c r="A6282" s="1">
        <v>25164</v>
      </c>
      <c r="B6282" s="1">
        <v>267</v>
      </c>
      <c r="C6282" s="1">
        <f t="shared" si="98"/>
        <v>2.0000000000000002E-5</v>
      </c>
      <c r="D6282" s="1" t="s">
        <v>321</v>
      </c>
      <c r="E6282" s="4">
        <v>1943.5703215876656</v>
      </c>
      <c r="F6282" s="66">
        <f>Cat_Results[[#This Row],[TotalLossInOriginalCurrency]] / INDEX(Exchange_Rate[Exchange Rate], MATCH(Cat_Results[[#This Row],[Currency]], Exchange_Rate[Currency], 0))</f>
        <v>3044.99162198976</v>
      </c>
    </row>
    <row r="6283" spans="1:6" x14ac:dyDescent="0.3">
      <c r="A6283" s="1">
        <v>25172</v>
      </c>
      <c r="B6283" s="1">
        <v>240</v>
      </c>
      <c r="C6283" s="1">
        <f t="shared" si="98"/>
        <v>2.0000000000000002E-5</v>
      </c>
      <c r="D6283" s="1" t="s">
        <v>321</v>
      </c>
      <c r="E6283" s="4">
        <v>8.3149822938420798E-2</v>
      </c>
      <c r="F6283" s="66">
        <f>Cat_Results[[#This Row],[TotalLossInOriginalCurrency]] / INDEX(Exchange_Rate[Exchange Rate], MATCH(Cat_Results[[#This Row],[Currency]], Exchange_Rate[Currency], 0))</f>
        <v>0.13027082756161701</v>
      </c>
    </row>
    <row r="6284" spans="1:6" x14ac:dyDescent="0.3">
      <c r="A6284" s="1">
        <v>25175</v>
      </c>
      <c r="B6284" s="1">
        <v>246</v>
      </c>
      <c r="C6284" s="1">
        <f t="shared" si="98"/>
        <v>2.0000000000000002E-5</v>
      </c>
      <c r="D6284" s="1" t="s">
        <v>320</v>
      </c>
      <c r="E6284" s="4">
        <v>23106.457038299101</v>
      </c>
      <c r="F6284" s="66">
        <f>Cat_Results[[#This Row],[TotalLossInOriginalCurrency]] / INDEX(Exchange_Rate[Exchange Rate], MATCH(Cat_Results[[#This Row],[Currency]], Exchange_Rate[Currency], 0))</f>
        <v>23106.457038299101</v>
      </c>
    </row>
    <row r="6285" spans="1:6" x14ac:dyDescent="0.3">
      <c r="A6285" s="1">
        <v>25183</v>
      </c>
      <c r="B6285" s="1">
        <v>222</v>
      </c>
      <c r="C6285" s="1">
        <f t="shared" si="98"/>
        <v>2.0000000000000002E-5</v>
      </c>
      <c r="D6285" s="1" t="s">
        <v>320</v>
      </c>
      <c r="E6285" s="4">
        <v>89351.993397255399</v>
      </c>
      <c r="F6285" s="66">
        <f>Cat_Results[[#This Row],[TotalLossInOriginalCurrency]] / INDEX(Exchange_Rate[Exchange Rate], MATCH(Cat_Results[[#This Row],[Currency]], Exchange_Rate[Currency], 0))</f>
        <v>89351.993397255399</v>
      </c>
    </row>
    <row r="6286" spans="1:6" x14ac:dyDescent="0.3">
      <c r="A6286" s="1">
        <v>25185</v>
      </c>
      <c r="B6286" s="1">
        <v>205</v>
      </c>
      <c r="C6286" s="1">
        <f t="shared" si="98"/>
        <v>2.0000000000000002E-5</v>
      </c>
      <c r="D6286" s="1" t="s">
        <v>321</v>
      </c>
      <c r="E6286" s="4">
        <v>6322.7090120991006</v>
      </c>
      <c r="F6286" s="66">
        <f>Cat_Results[[#This Row],[TotalLossInOriginalCurrency]] / INDEX(Exchange_Rate[Exchange Rate], MATCH(Cat_Results[[#This Row],[Currency]], Exchange_Rate[Currency], 0))</f>
        <v>9905.7882065177</v>
      </c>
    </row>
    <row r="6287" spans="1:6" x14ac:dyDescent="0.3">
      <c r="A6287" s="1">
        <v>25185</v>
      </c>
      <c r="B6287" s="1">
        <v>256</v>
      </c>
      <c r="C6287" s="1">
        <f t="shared" si="98"/>
        <v>2.0000000000000002E-5</v>
      </c>
      <c r="D6287" s="1" t="s">
        <v>321</v>
      </c>
      <c r="E6287" s="4">
        <v>0.31965629407951024</v>
      </c>
      <c r="F6287" s="66">
        <f>Cat_Results[[#This Row],[TotalLossInOriginalCurrency]] / INDEX(Exchange_Rate[Exchange Rate], MATCH(Cat_Results[[#This Row],[Currency]], Exchange_Rate[Currency], 0))</f>
        <v>0.50080551579594601</v>
      </c>
    </row>
    <row r="6288" spans="1:6" x14ac:dyDescent="0.3">
      <c r="A6288" s="1">
        <v>25185</v>
      </c>
      <c r="B6288" s="1">
        <v>245</v>
      </c>
      <c r="C6288" s="1">
        <f t="shared" si="98"/>
        <v>2.0000000000000002E-5</v>
      </c>
      <c r="D6288" s="1" t="s">
        <v>320</v>
      </c>
      <c r="E6288" s="4">
        <v>9.2445686459541303E-3</v>
      </c>
      <c r="F6288" s="66">
        <f>Cat_Results[[#This Row],[TotalLossInOriginalCurrency]] / INDEX(Exchange_Rate[Exchange Rate], MATCH(Cat_Results[[#This Row],[Currency]], Exchange_Rate[Currency], 0))</f>
        <v>9.2445686459541303E-3</v>
      </c>
    </row>
    <row r="6289" spans="1:6" x14ac:dyDescent="0.3">
      <c r="A6289" s="1">
        <v>25192</v>
      </c>
      <c r="B6289" s="1">
        <v>236</v>
      </c>
      <c r="C6289" s="1">
        <f t="shared" si="98"/>
        <v>2.0000000000000002E-5</v>
      </c>
      <c r="D6289" s="1" t="s">
        <v>320</v>
      </c>
      <c r="E6289" s="4">
        <v>2870379.7130406401</v>
      </c>
      <c r="F6289" s="66">
        <f>Cat_Results[[#This Row],[TotalLossInOriginalCurrency]] / INDEX(Exchange_Rate[Exchange Rate], MATCH(Cat_Results[[#This Row],[Currency]], Exchange_Rate[Currency], 0))</f>
        <v>2870379.7130406401</v>
      </c>
    </row>
    <row r="6290" spans="1:6" x14ac:dyDescent="0.3">
      <c r="A6290" s="1">
        <v>25199</v>
      </c>
      <c r="B6290" s="1">
        <v>240</v>
      </c>
      <c r="C6290" s="1">
        <f t="shared" si="98"/>
        <v>2.0000000000000002E-5</v>
      </c>
      <c r="D6290" s="1" t="s">
        <v>324</v>
      </c>
      <c r="E6290" s="4">
        <v>9255.4507397059569</v>
      </c>
      <c r="F6290" s="66">
        <f>Cat_Results[[#This Row],[TotalLossInOriginalCurrency]] / INDEX(Exchange_Rate[Exchange Rate], MATCH(Cat_Results[[#This Row],[Currency]], Exchange_Rate[Currency], 0))</f>
        <v>9362.1660825987492</v>
      </c>
    </row>
    <row r="6291" spans="1:6" x14ac:dyDescent="0.3">
      <c r="A6291" s="1">
        <v>25203</v>
      </c>
      <c r="B6291" s="1">
        <v>254</v>
      </c>
      <c r="C6291" s="1">
        <f t="shared" si="98"/>
        <v>2.0000000000000002E-5</v>
      </c>
      <c r="D6291" s="1" t="s">
        <v>321</v>
      </c>
      <c r="E6291" s="4">
        <v>1920.7795560356267</v>
      </c>
      <c r="F6291" s="66">
        <f>Cat_Results[[#This Row],[TotalLossInOriginalCurrency]] / INDEX(Exchange_Rate[Exchange Rate], MATCH(Cat_Results[[#This Row],[Currency]], Exchange_Rate[Currency], 0))</f>
        <v>3009.2853296092499</v>
      </c>
    </row>
    <row r="6292" spans="1:6" x14ac:dyDescent="0.3">
      <c r="A6292" s="1">
        <v>25204</v>
      </c>
      <c r="B6292" s="1">
        <v>248</v>
      </c>
      <c r="C6292" s="1">
        <f t="shared" si="98"/>
        <v>2.0000000000000002E-5</v>
      </c>
      <c r="D6292" s="1" t="s">
        <v>320</v>
      </c>
      <c r="E6292" s="4">
        <v>1.00463628768921E-2</v>
      </c>
      <c r="F6292" s="66">
        <f>Cat_Results[[#This Row],[TotalLossInOriginalCurrency]] / INDEX(Exchange_Rate[Exchange Rate], MATCH(Cat_Results[[#This Row],[Currency]], Exchange_Rate[Currency], 0))</f>
        <v>1.00463628768921E-2</v>
      </c>
    </row>
    <row r="6293" spans="1:6" x14ac:dyDescent="0.3">
      <c r="A6293" s="1">
        <v>25207</v>
      </c>
      <c r="B6293" s="1">
        <v>273</v>
      </c>
      <c r="C6293" s="1">
        <f t="shared" si="98"/>
        <v>2.0000000000000002E-5</v>
      </c>
      <c r="D6293" s="1" t="s">
        <v>321</v>
      </c>
      <c r="E6293" s="4">
        <v>2463052.0615066001</v>
      </c>
      <c r="F6293" s="66">
        <f>Cat_Results[[#This Row],[TotalLossInOriginalCurrency]] / INDEX(Exchange_Rate[Exchange Rate], MATCH(Cat_Results[[#This Row],[Currency]], Exchange_Rate[Currency], 0))</f>
        <v>3858863.6636958001</v>
      </c>
    </row>
    <row r="6294" spans="1:6" x14ac:dyDescent="0.3">
      <c r="A6294" s="1">
        <v>25209</v>
      </c>
      <c r="B6294" s="1">
        <v>299</v>
      </c>
      <c r="C6294" s="1">
        <f t="shared" si="98"/>
        <v>2.0000000000000002E-5</v>
      </c>
      <c r="D6294" s="1" t="s">
        <v>320</v>
      </c>
      <c r="E6294" s="4">
        <v>2.2839009761810299E-2</v>
      </c>
      <c r="F6294" s="66">
        <f>Cat_Results[[#This Row],[TotalLossInOriginalCurrency]] / INDEX(Exchange_Rate[Exchange Rate], MATCH(Cat_Results[[#This Row],[Currency]], Exchange_Rate[Currency], 0))</f>
        <v>2.2839009761810299E-2</v>
      </c>
    </row>
    <row r="6295" spans="1:6" x14ac:dyDescent="0.3">
      <c r="A6295" s="1">
        <v>25219</v>
      </c>
      <c r="B6295" s="1">
        <v>190</v>
      </c>
      <c r="C6295" s="1">
        <f t="shared" si="98"/>
        <v>2.0000000000000002E-5</v>
      </c>
      <c r="D6295" s="1" t="s">
        <v>320</v>
      </c>
      <c r="E6295" s="4">
        <v>4339.3023736774903</v>
      </c>
      <c r="F6295" s="66">
        <f>Cat_Results[[#This Row],[TotalLossInOriginalCurrency]] / INDEX(Exchange_Rate[Exchange Rate], MATCH(Cat_Results[[#This Row],[Currency]], Exchange_Rate[Currency], 0))</f>
        <v>4339.3023736774903</v>
      </c>
    </row>
    <row r="6296" spans="1:6" x14ac:dyDescent="0.3">
      <c r="A6296" s="1">
        <v>25241</v>
      </c>
      <c r="B6296" s="1">
        <v>264</v>
      </c>
      <c r="C6296" s="1">
        <f t="shared" si="98"/>
        <v>2.0000000000000002E-5</v>
      </c>
      <c r="D6296" s="1" t="s">
        <v>323</v>
      </c>
      <c r="E6296" s="4">
        <v>5654465.2582220957</v>
      </c>
      <c r="F6296" s="66">
        <f>Cat_Results[[#This Row],[TotalLossInOriginalCurrency]] / INDEX(Exchange_Rate[Exchange Rate], MATCH(Cat_Results[[#This Row],[Currency]], Exchange_Rate[Currency], 0))</f>
        <v>71285.845321390996</v>
      </c>
    </row>
    <row r="6297" spans="1:6" x14ac:dyDescent="0.3">
      <c r="A6297" s="1">
        <v>25254</v>
      </c>
      <c r="B6297" s="1">
        <v>253</v>
      </c>
      <c r="C6297" s="1">
        <f t="shared" si="98"/>
        <v>2.0000000000000002E-5</v>
      </c>
      <c r="D6297" s="1" t="s">
        <v>321</v>
      </c>
      <c r="E6297" s="4">
        <v>100097.02959848318</v>
      </c>
      <c r="F6297" s="66">
        <f>Cat_Results[[#This Row],[TotalLossInOriginalCurrency]] / INDEX(Exchange_Rate[Exchange Rate], MATCH(Cat_Results[[#This Row],[Currency]], Exchange_Rate[Currency], 0))</f>
        <v>156822.01622859799</v>
      </c>
    </row>
    <row r="6298" spans="1:6" x14ac:dyDescent="0.3">
      <c r="A6298" s="1">
        <v>25258</v>
      </c>
      <c r="B6298" s="1">
        <v>227</v>
      </c>
      <c r="C6298" s="1">
        <f t="shared" si="98"/>
        <v>2.0000000000000002E-5</v>
      </c>
      <c r="D6298" s="1" t="s">
        <v>320</v>
      </c>
      <c r="E6298" s="4">
        <v>1.7061829566955599E-3</v>
      </c>
      <c r="F6298" s="66">
        <f>Cat_Results[[#This Row],[TotalLossInOriginalCurrency]] / INDEX(Exchange_Rate[Exchange Rate], MATCH(Cat_Results[[#This Row],[Currency]], Exchange_Rate[Currency], 0))</f>
        <v>1.7061829566955599E-3</v>
      </c>
    </row>
    <row r="6299" spans="1:6" x14ac:dyDescent="0.3">
      <c r="A6299" s="1">
        <v>25261</v>
      </c>
      <c r="B6299" s="1">
        <v>280</v>
      </c>
      <c r="C6299" s="1">
        <f t="shared" si="98"/>
        <v>2.0000000000000002E-5</v>
      </c>
      <c r="D6299" s="1" t="s">
        <v>320</v>
      </c>
      <c r="E6299" s="4">
        <v>74.950677968561607</v>
      </c>
      <c r="F6299" s="66">
        <f>Cat_Results[[#This Row],[TotalLossInOriginalCurrency]] / INDEX(Exchange_Rate[Exchange Rate], MATCH(Cat_Results[[#This Row],[Currency]], Exchange_Rate[Currency], 0))</f>
        <v>74.950677968561607</v>
      </c>
    </row>
    <row r="6300" spans="1:6" x14ac:dyDescent="0.3">
      <c r="A6300" s="1">
        <v>25273</v>
      </c>
      <c r="B6300" s="1">
        <v>281</v>
      </c>
      <c r="C6300" s="1">
        <f t="shared" si="98"/>
        <v>2.0000000000000002E-5</v>
      </c>
      <c r="D6300" s="1" t="s">
        <v>320</v>
      </c>
      <c r="E6300" s="4">
        <v>1494905.85224784</v>
      </c>
      <c r="F6300" s="66">
        <f>Cat_Results[[#This Row],[TotalLossInOriginalCurrency]] / INDEX(Exchange_Rate[Exchange Rate], MATCH(Cat_Results[[#This Row],[Currency]], Exchange_Rate[Currency], 0))</f>
        <v>1494905.85224784</v>
      </c>
    </row>
    <row r="6301" spans="1:6" x14ac:dyDescent="0.3">
      <c r="A6301" s="1">
        <v>25281</v>
      </c>
      <c r="B6301" s="1">
        <v>213</v>
      </c>
      <c r="C6301" s="1">
        <f t="shared" si="98"/>
        <v>2.0000000000000002E-5</v>
      </c>
      <c r="D6301" s="1" t="s">
        <v>320</v>
      </c>
      <c r="E6301" s="4">
        <v>121064.607613748</v>
      </c>
      <c r="F6301" s="66">
        <f>Cat_Results[[#This Row],[TotalLossInOriginalCurrency]] / INDEX(Exchange_Rate[Exchange Rate], MATCH(Cat_Results[[#This Row],[Currency]], Exchange_Rate[Currency], 0))</f>
        <v>121064.607613748</v>
      </c>
    </row>
    <row r="6302" spans="1:6" x14ac:dyDescent="0.3">
      <c r="A6302" s="1">
        <v>25296</v>
      </c>
      <c r="B6302" s="1">
        <v>258</v>
      </c>
      <c r="C6302" s="1">
        <f t="shared" si="98"/>
        <v>2.0000000000000002E-5</v>
      </c>
      <c r="D6302" s="1" t="s">
        <v>320</v>
      </c>
      <c r="E6302" s="4">
        <v>114220.12167119001</v>
      </c>
      <c r="F6302" s="66">
        <f>Cat_Results[[#This Row],[TotalLossInOriginalCurrency]] / INDEX(Exchange_Rate[Exchange Rate], MATCH(Cat_Results[[#This Row],[Currency]], Exchange_Rate[Currency], 0))</f>
        <v>114220.12167119001</v>
      </c>
    </row>
    <row r="6303" spans="1:6" x14ac:dyDescent="0.3">
      <c r="A6303" s="1">
        <v>25296</v>
      </c>
      <c r="B6303" s="1">
        <v>184</v>
      </c>
      <c r="C6303" s="1">
        <f t="shared" si="98"/>
        <v>2.0000000000000002E-5</v>
      </c>
      <c r="D6303" s="1" t="s">
        <v>323</v>
      </c>
      <c r="E6303" s="4">
        <v>392079.3026997525</v>
      </c>
      <c r="F6303" s="66">
        <f>Cat_Results[[#This Row],[TotalLossInOriginalCurrency]] / INDEX(Exchange_Rate[Exchange Rate], MATCH(Cat_Results[[#This Row],[Currency]], Exchange_Rate[Currency], 0))</f>
        <v>4942.9438947090603</v>
      </c>
    </row>
    <row r="6304" spans="1:6" x14ac:dyDescent="0.3">
      <c r="A6304" s="1">
        <v>25297</v>
      </c>
      <c r="B6304" s="1">
        <v>244</v>
      </c>
      <c r="C6304" s="1">
        <f t="shared" si="98"/>
        <v>2.0000000000000002E-5</v>
      </c>
      <c r="D6304" s="1" t="s">
        <v>320</v>
      </c>
      <c r="E6304" s="4">
        <v>9.2445686459541303E-3</v>
      </c>
      <c r="F6304" s="66">
        <f>Cat_Results[[#This Row],[TotalLossInOriginalCurrency]] / INDEX(Exchange_Rate[Exchange Rate], MATCH(Cat_Results[[#This Row],[Currency]], Exchange_Rate[Currency], 0))</f>
        <v>9.2445686459541303E-3</v>
      </c>
    </row>
    <row r="6305" spans="1:6" x14ac:dyDescent="0.3">
      <c r="A6305" s="1">
        <v>25301</v>
      </c>
      <c r="B6305" s="1">
        <v>249</v>
      </c>
      <c r="C6305" s="1">
        <f t="shared" si="98"/>
        <v>2.0000000000000002E-5</v>
      </c>
      <c r="D6305" s="1" t="s">
        <v>320</v>
      </c>
      <c r="E6305" s="4">
        <v>2.8488203883171099E-2</v>
      </c>
      <c r="F6305" s="66">
        <f>Cat_Results[[#This Row],[TotalLossInOriginalCurrency]] / INDEX(Exchange_Rate[Exchange Rate], MATCH(Cat_Results[[#This Row],[Currency]], Exchange_Rate[Currency], 0))</f>
        <v>2.8488203883171099E-2</v>
      </c>
    </row>
    <row r="6306" spans="1:6" x14ac:dyDescent="0.3">
      <c r="A6306" s="1">
        <v>25305</v>
      </c>
      <c r="B6306" s="1">
        <v>247</v>
      </c>
      <c r="C6306" s="1">
        <f t="shared" si="98"/>
        <v>2.0000000000000002E-5</v>
      </c>
      <c r="D6306" s="1" t="s">
        <v>320</v>
      </c>
      <c r="E6306" s="4">
        <v>725611.07923540205</v>
      </c>
      <c r="F6306" s="66">
        <f>Cat_Results[[#This Row],[TotalLossInOriginalCurrency]] / INDEX(Exchange_Rate[Exchange Rate], MATCH(Cat_Results[[#This Row],[Currency]], Exchange_Rate[Currency], 0))</f>
        <v>725611.07923540205</v>
      </c>
    </row>
    <row r="6307" spans="1:6" x14ac:dyDescent="0.3">
      <c r="A6307" s="1">
        <v>25307</v>
      </c>
      <c r="B6307" s="1">
        <v>198</v>
      </c>
      <c r="C6307" s="1">
        <f t="shared" si="98"/>
        <v>2.0000000000000002E-5</v>
      </c>
      <c r="D6307" s="1" t="s">
        <v>320</v>
      </c>
      <c r="E6307" s="4">
        <v>1453444.7184128701</v>
      </c>
      <c r="F6307" s="66">
        <f>Cat_Results[[#This Row],[TotalLossInOriginalCurrency]] / INDEX(Exchange_Rate[Exchange Rate], MATCH(Cat_Results[[#This Row],[Currency]], Exchange_Rate[Currency], 0))</f>
        <v>1453444.7184128701</v>
      </c>
    </row>
    <row r="6308" spans="1:6" x14ac:dyDescent="0.3">
      <c r="A6308" s="1">
        <v>25325</v>
      </c>
      <c r="B6308" s="1">
        <v>258</v>
      </c>
      <c r="C6308" s="1">
        <f t="shared" si="98"/>
        <v>2.0000000000000002E-5</v>
      </c>
      <c r="D6308" s="1" t="s">
        <v>324</v>
      </c>
      <c r="E6308" s="4">
        <v>31865121.258758698</v>
      </c>
      <c r="F6308" s="66">
        <f>Cat_Results[[#This Row],[TotalLossInOriginalCurrency]] / INDEX(Exchange_Rate[Exchange Rate], MATCH(Cat_Results[[#This Row],[Currency]], Exchange_Rate[Currency], 0))</f>
        <v>32232526.092632499</v>
      </c>
    </row>
    <row r="6309" spans="1:6" x14ac:dyDescent="0.3">
      <c r="A6309" s="1">
        <v>25326</v>
      </c>
      <c r="B6309" s="1">
        <v>228</v>
      </c>
      <c r="C6309" s="1">
        <f t="shared" si="98"/>
        <v>2.0000000000000002E-5</v>
      </c>
      <c r="D6309" s="1" t="s">
        <v>320</v>
      </c>
      <c r="E6309" s="4">
        <v>172051.670396231</v>
      </c>
      <c r="F6309" s="66">
        <f>Cat_Results[[#This Row],[TotalLossInOriginalCurrency]] / INDEX(Exchange_Rate[Exchange Rate], MATCH(Cat_Results[[#This Row],[Currency]], Exchange_Rate[Currency], 0))</f>
        <v>172051.670396231</v>
      </c>
    </row>
    <row r="6310" spans="1:6" x14ac:dyDescent="0.3">
      <c r="A6310" s="1">
        <v>25329</v>
      </c>
      <c r="B6310" s="1">
        <v>244</v>
      </c>
      <c r="C6310" s="1">
        <f t="shared" si="98"/>
        <v>2.0000000000000002E-5</v>
      </c>
      <c r="D6310" s="1" t="s">
        <v>320</v>
      </c>
      <c r="E6310" s="4">
        <v>1225921.1329707201</v>
      </c>
      <c r="F6310" s="66">
        <f>Cat_Results[[#This Row],[TotalLossInOriginalCurrency]] / INDEX(Exchange_Rate[Exchange Rate], MATCH(Cat_Results[[#This Row],[Currency]], Exchange_Rate[Currency], 0))</f>
        <v>1225921.1329707201</v>
      </c>
    </row>
    <row r="6311" spans="1:6" x14ac:dyDescent="0.3">
      <c r="A6311" s="1">
        <v>25329</v>
      </c>
      <c r="B6311" s="1">
        <v>241</v>
      </c>
      <c r="C6311" s="1">
        <f t="shared" si="98"/>
        <v>2.0000000000000002E-5</v>
      </c>
      <c r="D6311" s="1" t="s">
        <v>320</v>
      </c>
      <c r="E6311" s="4">
        <v>1578315.99675764</v>
      </c>
      <c r="F6311" s="66">
        <f>Cat_Results[[#This Row],[TotalLossInOriginalCurrency]] / INDEX(Exchange_Rate[Exchange Rate], MATCH(Cat_Results[[#This Row],[Currency]], Exchange_Rate[Currency], 0))</f>
        <v>1578315.99675764</v>
      </c>
    </row>
    <row r="6312" spans="1:6" x14ac:dyDescent="0.3">
      <c r="A6312" s="1">
        <v>25332</v>
      </c>
      <c r="B6312" s="1">
        <v>267</v>
      </c>
      <c r="C6312" s="1">
        <f t="shared" si="98"/>
        <v>2.0000000000000002E-5</v>
      </c>
      <c r="D6312" s="1" t="s">
        <v>320</v>
      </c>
      <c r="E6312" s="4">
        <v>4121.5109584068896</v>
      </c>
      <c r="F6312" s="66">
        <f>Cat_Results[[#This Row],[TotalLossInOriginalCurrency]] / INDEX(Exchange_Rate[Exchange Rate], MATCH(Cat_Results[[#This Row],[Currency]], Exchange_Rate[Currency], 0))</f>
        <v>4121.5109584068896</v>
      </c>
    </row>
    <row r="6313" spans="1:6" x14ac:dyDescent="0.3">
      <c r="A6313" s="1">
        <v>25332</v>
      </c>
      <c r="B6313" s="1">
        <v>283</v>
      </c>
      <c r="C6313" s="1">
        <f t="shared" si="98"/>
        <v>2.0000000000000002E-5</v>
      </c>
      <c r="D6313" s="1" t="s">
        <v>321</v>
      </c>
      <c r="E6313" s="4">
        <v>4.9382549979655653E-2</v>
      </c>
      <c r="F6313" s="66">
        <f>Cat_Results[[#This Row],[TotalLossInOriginalCurrency]] / INDEX(Exchange_Rate[Exchange Rate], MATCH(Cat_Results[[#This Row],[Currency]], Exchange_Rate[Currency], 0))</f>
        <v>7.7367641031742096E-2</v>
      </c>
    </row>
    <row r="6314" spans="1:6" x14ac:dyDescent="0.3">
      <c r="A6314" s="1">
        <v>25333</v>
      </c>
      <c r="B6314" s="1">
        <v>271</v>
      </c>
      <c r="C6314" s="1">
        <f t="shared" si="98"/>
        <v>2.0000000000000002E-5</v>
      </c>
      <c r="D6314" s="1" t="s">
        <v>321</v>
      </c>
      <c r="E6314" s="4">
        <v>205.05710360043028</v>
      </c>
      <c r="F6314" s="66">
        <f>Cat_Results[[#This Row],[TotalLossInOriginalCurrency]] / INDEX(Exchange_Rate[Exchange Rate], MATCH(Cat_Results[[#This Row],[Currency]], Exchange_Rate[Currency], 0))</f>
        <v>321.26296412199702</v>
      </c>
    </row>
    <row r="6315" spans="1:6" x14ac:dyDescent="0.3">
      <c r="A6315" s="1">
        <v>25334</v>
      </c>
      <c r="B6315" s="1">
        <v>262</v>
      </c>
      <c r="C6315" s="1">
        <f t="shared" si="98"/>
        <v>2.0000000000000002E-5</v>
      </c>
      <c r="D6315" s="1" t="s">
        <v>321</v>
      </c>
      <c r="E6315" s="4">
        <v>113690.285881064</v>
      </c>
      <c r="F6315" s="66">
        <f>Cat_Results[[#This Row],[TotalLossInOriginalCurrency]] / INDEX(Exchange_Rate[Exchange Rate], MATCH(Cat_Results[[#This Row],[Currency]], Exchange_Rate[Currency], 0))</f>
        <v>178118.570840631</v>
      </c>
    </row>
    <row r="6316" spans="1:6" x14ac:dyDescent="0.3">
      <c r="A6316" s="1">
        <v>25337</v>
      </c>
      <c r="B6316" s="1">
        <v>210</v>
      </c>
      <c r="C6316" s="1">
        <f t="shared" si="98"/>
        <v>2.0000000000000002E-5</v>
      </c>
      <c r="D6316" s="1" t="s">
        <v>321</v>
      </c>
      <c r="E6316" s="4">
        <v>16038.225405234205</v>
      </c>
      <c r="F6316" s="66">
        <f>Cat_Results[[#This Row],[TotalLossInOriginalCurrency]] / INDEX(Exchange_Rate[Exchange Rate], MATCH(Cat_Results[[#This Row],[Currency]], Exchange_Rate[Currency], 0))</f>
        <v>25127.0877354353</v>
      </c>
    </row>
    <row r="6317" spans="1:6" x14ac:dyDescent="0.3">
      <c r="A6317" s="1">
        <v>25350</v>
      </c>
      <c r="B6317" s="1">
        <v>242</v>
      </c>
      <c r="C6317" s="1">
        <f t="shared" si="98"/>
        <v>2.0000000000000002E-5</v>
      </c>
      <c r="D6317" s="1" t="s">
        <v>320</v>
      </c>
      <c r="E6317" s="4">
        <v>1247580.0105599</v>
      </c>
      <c r="F6317" s="66">
        <f>Cat_Results[[#This Row],[TotalLossInOriginalCurrency]] / INDEX(Exchange_Rate[Exchange Rate], MATCH(Cat_Results[[#This Row],[Currency]], Exchange_Rate[Currency], 0))</f>
        <v>1247580.0105599</v>
      </c>
    </row>
    <row r="6318" spans="1:6" x14ac:dyDescent="0.3">
      <c r="A6318" s="1">
        <v>25353</v>
      </c>
      <c r="B6318" s="1">
        <v>207</v>
      </c>
      <c r="C6318" s="1">
        <f t="shared" si="98"/>
        <v>2.0000000000000002E-5</v>
      </c>
      <c r="D6318" s="1" t="s">
        <v>320</v>
      </c>
      <c r="E6318" s="4">
        <v>1285.7538529224701</v>
      </c>
      <c r="F6318" s="66">
        <f>Cat_Results[[#This Row],[TotalLossInOriginalCurrency]] / INDEX(Exchange_Rate[Exchange Rate], MATCH(Cat_Results[[#This Row],[Currency]], Exchange_Rate[Currency], 0))</f>
        <v>1285.7538529224701</v>
      </c>
    </row>
    <row r="6319" spans="1:6" x14ac:dyDescent="0.3">
      <c r="A6319" s="1">
        <v>25361</v>
      </c>
      <c r="B6319" s="1">
        <v>209</v>
      </c>
      <c r="C6319" s="1">
        <f t="shared" si="98"/>
        <v>2.0000000000000002E-5</v>
      </c>
      <c r="D6319" s="1" t="s">
        <v>323</v>
      </c>
      <c r="E6319" s="4">
        <v>2265659.5576194031</v>
      </c>
      <c r="F6319" s="66">
        <f>Cat_Results[[#This Row],[TotalLossInOriginalCurrency]] / INDEX(Exchange_Rate[Exchange Rate], MATCH(Cat_Results[[#This Row],[Currency]], Exchange_Rate[Currency], 0))</f>
        <v>28563.170768542401</v>
      </c>
    </row>
    <row r="6320" spans="1:6" x14ac:dyDescent="0.3">
      <c r="A6320" s="1">
        <v>25366</v>
      </c>
      <c r="B6320" s="1">
        <v>273</v>
      </c>
      <c r="C6320" s="1">
        <f t="shared" si="98"/>
        <v>2.0000000000000002E-5</v>
      </c>
      <c r="D6320" s="1" t="s">
        <v>320</v>
      </c>
      <c r="E6320" s="4">
        <v>192155.45110846701</v>
      </c>
      <c r="F6320" s="66">
        <f>Cat_Results[[#This Row],[TotalLossInOriginalCurrency]] / INDEX(Exchange_Rate[Exchange Rate], MATCH(Cat_Results[[#This Row],[Currency]], Exchange_Rate[Currency], 0))</f>
        <v>192155.45110846701</v>
      </c>
    </row>
    <row r="6321" spans="1:6" x14ac:dyDescent="0.3">
      <c r="A6321" s="1">
        <v>25370</v>
      </c>
      <c r="B6321" s="1">
        <v>244</v>
      </c>
      <c r="C6321" s="1">
        <f t="shared" si="98"/>
        <v>2.0000000000000002E-5</v>
      </c>
      <c r="D6321" s="1" t="s">
        <v>320</v>
      </c>
      <c r="E6321" s="4">
        <v>0.36532299965620002</v>
      </c>
      <c r="F6321" s="66">
        <f>Cat_Results[[#This Row],[TotalLossInOriginalCurrency]] / INDEX(Exchange_Rate[Exchange Rate], MATCH(Cat_Results[[#This Row],[Currency]], Exchange_Rate[Currency], 0))</f>
        <v>0.36532299965620002</v>
      </c>
    </row>
    <row r="6322" spans="1:6" x14ac:dyDescent="0.3">
      <c r="A6322" s="1">
        <v>25373</v>
      </c>
      <c r="B6322" s="1">
        <v>257</v>
      </c>
      <c r="C6322" s="1">
        <f t="shared" si="98"/>
        <v>2.0000000000000002E-5</v>
      </c>
      <c r="D6322" s="1" t="s">
        <v>321</v>
      </c>
      <c r="E6322" s="4">
        <v>1027504.828533144</v>
      </c>
      <c r="F6322" s="66">
        <f>Cat_Results[[#This Row],[TotalLossInOriginalCurrency]] / INDEX(Exchange_Rate[Exchange Rate], MATCH(Cat_Results[[#This Row],[Currency]], Exchange_Rate[Currency], 0))</f>
        <v>1609791.8144179301</v>
      </c>
    </row>
    <row r="6323" spans="1:6" x14ac:dyDescent="0.3">
      <c r="A6323" s="1">
        <v>25374</v>
      </c>
      <c r="B6323" s="1">
        <v>194</v>
      </c>
      <c r="C6323" s="1">
        <f t="shared" si="98"/>
        <v>2.0000000000000002E-5</v>
      </c>
      <c r="D6323" s="1" t="s">
        <v>320</v>
      </c>
      <c r="E6323" s="4">
        <v>685.40395009145095</v>
      </c>
      <c r="F6323" s="66">
        <f>Cat_Results[[#This Row],[TotalLossInOriginalCurrency]] / INDEX(Exchange_Rate[Exchange Rate], MATCH(Cat_Results[[#This Row],[Currency]], Exchange_Rate[Currency], 0))</f>
        <v>685.40395009145095</v>
      </c>
    </row>
    <row r="6324" spans="1:6" x14ac:dyDescent="0.3">
      <c r="A6324" s="1">
        <v>25375</v>
      </c>
      <c r="B6324" s="1">
        <v>227</v>
      </c>
      <c r="C6324" s="1">
        <f t="shared" si="98"/>
        <v>2.0000000000000002E-5</v>
      </c>
      <c r="D6324" s="1" t="s">
        <v>320</v>
      </c>
      <c r="E6324" s="4">
        <v>22949932.321809199</v>
      </c>
      <c r="F6324" s="66">
        <f>Cat_Results[[#This Row],[TotalLossInOriginalCurrency]] / INDEX(Exchange_Rate[Exchange Rate], MATCH(Cat_Results[[#This Row],[Currency]], Exchange_Rate[Currency], 0))</f>
        <v>22949932.321809199</v>
      </c>
    </row>
    <row r="6325" spans="1:6" x14ac:dyDescent="0.3">
      <c r="A6325" s="1">
        <v>25379</v>
      </c>
      <c r="B6325" s="1">
        <v>140</v>
      </c>
      <c r="C6325" s="1">
        <f t="shared" si="98"/>
        <v>2.0000000000000002E-5</v>
      </c>
      <c r="D6325" s="1" t="s">
        <v>320</v>
      </c>
      <c r="E6325" s="4">
        <v>19955.4866207046</v>
      </c>
      <c r="F6325" s="66">
        <f>Cat_Results[[#This Row],[TotalLossInOriginalCurrency]] / INDEX(Exchange_Rate[Exchange Rate], MATCH(Cat_Results[[#This Row],[Currency]], Exchange_Rate[Currency], 0))</f>
        <v>19955.4866207046</v>
      </c>
    </row>
    <row r="6326" spans="1:6" x14ac:dyDescent="0.3">
      <c r="A6326" s="1">
        <v>25386</v>
      </c>
      <c r="B6326" s="1">
        <v>168</v>
      </c>
      <c r="C6326" s="1">
        <f t="shared" si="98"/>
        <v>2.0000000000000002E-5</v>
      </c>
      <c r="D6326" s="1" t="s">
        <v>320</v>
      </c>
      <c r="E6326" s="4">
        <v>1298.80257565528</v>
      </c>
      <c r="F6326" s="66">
        <f>Cat_Results[[#This Row],[TotalLossInOriginalCurrency]] / INDEX(Exchange_Rate[Exchange Rate], MATCH(Cat_Results[[#This Row],[Currency]], Exchange_Rate[Currency], 0))</f>
        <v>1298.80257565528</v>
      </c>
    </row>
    <row r="6327" spans="1:6" x14ac:dyDescent="0.3">
      <c r="A6327" s="1">
        <v>25392</v>
      </c>
      <c r="B6327" s="1">
        <v>262</v>
      </c>
      <c r="C6327" s="1">
        <f t="shared" si="98"/>
        <v>2.0000000000000002E-5</v>
      </c>
      <c r="D6327" s="1" t="s">
        <v>320</v>
      </c>
      <c r="E6327" s="4">
        <v>3.5656746476888698E-2</v>
      </c>
      <c r="F6327" s="66">
        <f>Cat_Results[[#This Row],[TotalLossInOriginalCurrency]] / INDEX(Exchange_Rate[Exchange Rate], MATCH(Cat_Results[[#This Row],[Currency]], Exchange_Rate[Currency], 0))</f>
        <v>3.5656746476888698E-2</v>
      </c>
    </row>
    <row r="6328" spans="1:6" x14ac:dyDescent="0.3">
      <c r="A6328" s="1">
        <v>25393</v>
      </c>
      <c r="B6328" s="1">
        <v>245</v>
      </c>
      <c r="C6328" s="1">
        <f t="shared" si="98"/>
        <v>2.0000000000000002E-5</v>
      </c>
      <c r="D6328" s="1" t="s">
        <v>320</v>
      </c>
      <c r="E6328" s="4">
        <v>17851685.748765901</v>
      </c>
      <c r="F6328" s="66">
        <f>Cat_Results[[#This Row],[TotalLossInOriginalCurrency]] / INDEX(Exchange_Rate[Exchange Rate], MATCH(Cat_Results[[#This Row],[Currency]], Exchange_Rate[Currency], 0))</f>
        <v>17851685.748765901</v>
      </c>
    </row>
    <row r="6329" spans="1:6" x14ac:dyDescent="0.3">
      <c r="A6329" s="1">
        <v>25410</v>
      </c>
      <c r="B6329" s="1">
        <v>238</v>
      </c>
      <c r="C6329" s="1">
        <f t="shared" si="98"/>
        <v>2.0000000000000002E-5</v>
      </c>
      <c r="D6329" s="1" t="s">
        <v>323</v>
      </c>
      <c r="E6329" s="4">
        <v>1.4260630747612162</v>
      </c>
      <c r="F6329" s="66">
        <f>Cat_Results[[#This Row],[TotalLossInOriginalCurrency]] / INDEX(Exchange_Rate[Exchange Rate], MATCH(Cat_Results[[#This Row],[Currency]], Exchange_Rate[Currency], 0))</f>
        <v>1.79783776402473E-2</v>
      </c>
    </row>
    <row r="6330" spans="1:6" x14ac:dyDescent="0.3">
      <c r="A6330" s="1">
        <v>25411</v>
      </c>
      <c r="B6330" s="1">
        <v>243</v>
      </c>
      <c r="C6330" s="1">
        <f t="shared" si="98"/>
        <v>2.0000000000000002E-5</v>
      </c>
      <c r="D6330" s="1" t="s">
        <v>320</v>
      </c>
      <c r="E6330" s="4">
        <v>465.54071865975902</v>
      </c>
      <c r="F6330" s="66">
        <f>Cat_Results[[#This Row],[TotalLossInOriginalCurrency]] / INDEX(Exchange_Rate[Exchange Rate], MATCH(Cat_Results[[#This Row],[Currency]], Exchange_Rate[Currency], 0))</f>
        <v>465.54071865975902</v>
      </c>
    </row>
    <row r="6331" spans="1:6" x14ac:dyDescent="0.3">
      <c r="A6331" s="1">
        <v>25411</v>
      </c>
      <c r="B6331" s="1">
        <v>268</v>
      </c>
      <c r="C6331" s="1">
        <f t="shared" si="98"/>
        <v>2.0000000000000002E-5</v>
      </c>
      <c r="D6331" s="1" t="s">
        <v>321</v>
      </c>
      <c r="E6331" s="4">
        <v>1425.5260900077578</v>
      </c>
      <c r="F6331" s="66">
        <f>Cat_Results[[#This Row],[TotalLossInOriginalCurrency]] / INDEX(Exchange_Rate[Exchange Rate], MATCH(Cat_Results[[#This Row],[Currency]], Exchange_Rate[Currency], 0))</f>
        <v>2233.3717245978501</v>
      </c>
    </row>
    <row r="6332" spans="1:6" x14ac:dyDescent="0.3">
      <c r="A6332" s="1">
        <v>25414</v>
      </c>
      <c r="B6332" s="1">
        <v>282</v>
      </c>
      <c r="C6332" s="1">
        <f t="shared" si="98"/>
        <v>2.0000000000000002E-5</v>
      </c>
      <c r="D6332" s="1" t="s">
        <v>321</v>
      </c>
      <c r="E6332" s="4">
        <v>1039850.6821371689</v>
      </c>
      <c r="F6332" s="66">
        <f>Cat_Results[[#This Row],[TotalLossInOriginalCurrency]] / INDEX(Exchange_Rate[Exchange Rate], MATCH(Cat_Results[[#This Row],[Currency]], Exchange_Rate[Currency], 0))</f>
        <v>1629134.0632540099</v>
      </c>
    </row>
    <row r="6333" spans="1:6" x14ac:dyDescent="0.3">
      <c r="A6333" s="1">
        <v>25414</v>
      </c>
      <c r="B6333" s="1">
        <v>258</v>
      </c>
      <c r="C6333" s="1">
        <f t="shared" si="98"/>
        <v>2.0000000000000002E-5</v>
      </c>
      <c r="D6333" s="1" t="s">
        <v>320</v>
      </c>
      <c r="E6333" s="4">
        <v>9.8225828260183307E-2</v>
      </c>
      <c r="F6333" s="66">
        <f>Cat_Results[[#This Row],[TotalLossInOriginalCurrency]] / INDEX(Exchange_Rate[Exchange Rate], MATCH(Cat_Results[[#This Row],[Currency]], Exchange_Rate[Currency], 0))</f>
        <v>9.8225828260183307E-2</v>
      </c>
    </row>
    <row r="6334" spans="1:6" x14ac:dyDescent="0.3">
      <c r="A6334" s="1">
        <v>25415</v>
      </c>
      <c r="B6334" s="1">
        <v>242</v>
      </c>
      <c r="C6334" s="1">
        <f t="shared" si="98"/>
        <v>2.0000000000000002E-5</v>
      </c>
      <c r="D6334" s="1" t="s">
        <v>321</v>
      </c>
      <c r="E6334" s="4">
        <v>2279.5012124296395</v>
      </c>
      <c r="F6334" s="66">
        <f>Cat_Results[[#This Row],[TotalLossInOriginalCurrency]] / INDEX(Exchange_Rate[Exchange Rate], MATCH(Cat_Results[[#This Row],[Currency]], Exchange_Rate[Currency], 0))</f>
        <v>3571.2945485264104</v>
      </c>
    </row>
    <row r="6335" spans="1:6" x14ac:dyDescent="0.3">
      <c r="A6335" s="1">
        <v>25418</v>
      </c>
      <c r="B6335" s="1">
        <v>240</v>
      </c>
      <c r="C6335" s="1">
        <f t="shared" si="98"/>
        <v>2.0000000000000002E-5</v>
      </c>
      <c r="D6335" s="1" t="s">
        <v>323</v>
      </c>
      <c r="E6335" s="4">
        <v>33.988824746374405</v>
      </c>
      <c r="F6335" s="66">
        <f>Cat_Results[[#This Row],[TotalLossInOriginalCurrency]] / INDEX(Exchange_Rate[Exchange Rate], MATCH(Cat_Results[[#This Row],[Currency]], Exchange_Rate[Currency], 0))</f>
        <v>0.42849712446332006</v>
      </c>
    </row>
    <row r="6336" spans="1:6" x14ac:dyDescent="0.3">
      <c r="A6336" s="1">
        <v>25419</v>
      </c>
      <c r="B6336" s="1">
        <v>181</v>
      </c>
      <c r="C6336" s="1">
        <f t="shared" si="98"/>
        <v>2.0000000000000002E-5</v>
      </c>
      <c r="D6336" s="1" t="s">
        <v>320</v>
      </c>
      <c r="E6336" s="4">
        <v>13133.3454746957</v>
      </c>
      <c r="F6336" s="66">
        <f>Cat_Results[[#This Row],[TotalLossInOriginalCurrency]] / INDEX(Exchange_Rate[Exchange Rate], MATCH(Cat_Results[[#This Row],[Currency]], Exchange_Rate[Currency], 0))</f>
        <v>13133.3454746957</v>
      </c>
    </row>
    <row r="6337" spans="1:6" x14ac:dyDescent="0.3">
      <c r="A6337" s="1">
        <v>25419</v>
      </c>
      <c r="B6337" s="1">
        <v>250</v>
      </c>
      <c r="C6337" s="1">
        <f t="shared" si="98"/>
        <v>2.0000000000000002E-5</v>
      </c>
      <c r="D6337" s="1" t="s">
        <v>320</v>
      </c>
      <c r="E6337" s="4">
        <v>483400.970034189</v>
      </c>
      <c r="F6337" s="66">
        <f>Cat_Results[[#This Row],[TotalLossInOriginalCurrency]] / INDEX(Exchange_Rate[Exchange Rate], MATCH(Cat_Results[[#This Row],[Currency]], Exchange_Rate[Currency], 0))</f>
        <v>483400.970034189</v>
      </c>
    </row>
    <row r="6338" spans="1:6" x14ac:dyDescent="0.3">
      <c r="A6338" s="1">
        <v>25424</v>
      </c>
      <c r="B6338" s="1">
        <v>235</v>
      </c>
      <c r="C6338" s="1">
        <f t="shared" si="98"/>
        <v>2.0000000000000002E-5</v>
      </c>
      <c r="D6338" s="1" t="s">
        <v>320</v>
      </c>
      <c r="E6338" s="4">
        <v>20529.229069283701</v>
      </c>
      <c r="F6338" s="66">
        <f>Cat_Results[[#This Row],[TotalLossInOriginalCurrency]] / INDEX(Exchange_Rate[Exchange Rate], MATCH(Cat_Results[[#This Row],[Currency]], Exchange_Rate[Currency], 0))</f>
        <v>20529.229069283701</v>
      </c>
    </row>
    <row r="6339" spans="1:6" x14ac:dyDescent="0.3">
      <c r="A6339" s="1">
        <v>25424</v>
      </c>
      <c r="B6339" s="1">
        <v>198</v>
      </c>
      <c r="C6339" s="1">
        <f t="shared" si="98"/>
        <v>2.0000000000000002E-5</v>
      </c>
      <c r="D6339" s="1" t="s">
        <v>321</v>
      </c>
      <c r="E6339" s="4">
        <v>5.6079089211948209E-3</v>
      </c>
      <c r="F6339" s="66">
        <f>Cat_Results[[#This Row],[TotalLossInOriginalCurrency]] / INDEX(Exchange_Rate[Exchange Rate], MATCH(Cat_Results[[#This Row],[Currency]], Exchange_Rate[Currency], 0))</f>
        <v>8.7859109044074995E-3</v>
      </c>
    </row>
    <row r="6340" spans="1:6" x14ac:dyDescent="0.3">
      <c r="A6340" s="1">
        <v>25425</v>
      </c>
      <c r="B6340" s="1">
        <v>142</v>
      </c>
      <c r="C6340" s="1">
        <f t="shared" si="98"/>
        <v>2.0000000000000002E-5</v>
      </c>
      <c r="D6340" s="1" t="s">
        <v>321</v>
      </c>
      <c r="E6340" s="4">
        <v>1091.6152593343197</v>
      </c>
      <c r="F6340" s="66">
        <f>Cat_Results[[#This Row],[TotalLossInOriginalCurrency]] / INDEX(Exchange_Rate[Exchange Rate], MATCH(Cat_Results[[#This Row],[Currency]], Exchange_Rate[Currency], 0))</f>
        <v>1710.2336263263701</v>
      </c>
    </row>
    <row r="6341" spans="1:6" x14ac:dyDescent="0.3">
      <c r="A6341" s="1">
        <v>25426</v>
      </c>
      <c r="B6341" s="1">
        <v>258</v>
      </c>
      <c r="C6341" s="1">
        <f t="shared" si="98"/>
        <v>2.0000000000000002E-5</v>
      </c>
      <c r="D6341" s="1" t="s">
        <v>321</v>
      </c>
      <c r="E6341" s="4">
        <v>2.9198643228373115E-2</v>
      </c>
      <c r="F6341" s="66">
        <f>Cat_Results[[#This Row],[TotalLossInOriginalCurrency]] / INDEX(Exchange_Rate[Exchange Rate], MATCH(Cat_Results[[#This Row],[Currency]], Exchange_Rate[Currency], 0))</f>
        <v>4.5745514333248097E-2</v>
      </c>
    </row>
    <row r="6342" spans="1:6" x14ac:dyDescent="0.3">
      <c r="A6342" s="1">
        <v>25427</v>
      </c>
      <c r="B6342" s="1">
        <v>207</v>
      </c>
      <c r="C6342" s="1">
        <f t="shared" ref="C6342:C6405" si="99">1/50000</f>
        <v>2.0000000000000002E-5</v>
      </c>
      <c r="D6342" s="1" t="s">
        <v>321</v>
      </c>
      <c r="E6342" s="4">
        <v>2499290.5157084335</v>
      </c>
      <c r="F6342" s="66">
        <f>Cat_Results[[#This Row],[TotalLossInOriginalCurrency]] / INDEX(Exchange_Rate[Exchange Rate], MATCH(Cat_Results[[#This Row],[Currency]], Exchange_Rate[Currency], 0))</f>
        <v>3915638.4498781199</v>
      </c>
    </row>
    <row r="6343" spans="1:6" x14ac:dyDescent="0.3">
      <c r="A6343" s="1">
        <v>25439</v>
      </c>
      <c r="B6343" s="1">
        <v>235</v>
      </c>
      <c r="C6343" s="1">
        <f t="shared" si="99"/>
        <v>2.0000000000000002E-5</v>
      </c>
      <c r="D6343" s="1" t="s">
        <v>320</v>
      </c>
      <c r="E6343" s="4">
        <v>3316.9494787969702</v>
      </c>
      <c r="F6343" s="66">
        <f>Cat_Results[[#This Row],[TotalLossInOriginalCurrency]] / INDEX(Exchange_Rate[Exchange Rate], MATCH(Cat_Results[[#This Row],[Currency]], Exchange_Rate[Currency], 0))</f>
        <v>3316.9494787969702</v>
      </c>
    </row>
    <row r="6344" spans="1:6" x14ac:dyDescent="0.3">
      <c r="A6344" s="1">
        <v>25444</v>
      </c>
      <c r="B6344" s="1">
        <v>267</v>
      </c>
      <c r="C6344" s="1">
        <f t="shared" si="99"/>
        <v>2.0000000000000002E-5</v>
      </c>
      <c r="D6344" s="1" t="s">
        <v>320</v>
      </c>
      <c r="E6344" s="4">
        <v>1.2597344815731E-2</v>
      </c>
      <c r="F6344" s="66">
        <f>Cat_Results[[#This Row],[TotalLossInOriginalCurrency]] / INDEX(Exchange_Rate[Exchange Rate], MATCH(Cat_Results[[#This Row],[Currency]], Exchange_Rate[Currency], 0))</f>
        <v>1.2597344815731E-2</v>
      </c>
    </row>
    <row r="6345" spans="1:6" x14ac:dyDescent="0.3">
      <c r="A6345" s="1">
        <v>25449</v>
      </c>
      <c r="B6345" s="1">
        <v>287</v>
      </c>
      <c r="C6345" s="1">
        <f t="shared" si="99"/>
        <v>2.0000000000000002E-5</v>
      </c>
      <c r="D6345" s="1" t="s">
        <v>320</v>
      </c>
      <c r="E6345" s="4">
        <v>256985.72745315399</v>
      </c>
      <c r="F6345" s="66">
        <f>Cat_Results[[#This Row],[TotalLossInOriginalCurrency]] / INDEX(Exchange_Rate[Exchange Rate], MATCH(Cat_Results[[#This Row],[Currency]], Exchange_Rate[Currency], 0))</f>
        <v>256985.72745315399</v>
      </c>
    </row>
    <row r="6346" spans="1:6" x14ac:dyDescent="0.3">
      <c r="A6346" s="1">
        <v>25453</v>
      </c>
      <c r="B6346" s="1">
        <v>286</v>
      </c>
      <c r="C6346" s="1">
        <f t="shared" si="99"/>
        <v>2.0000000000000002E-5</v>
      </c>
      <c r="D6346" s="1" t="s">
        <v>320</v>
      </c>
      <c r="E6346" s="4">
        <v>143108.96424418699</v>
      </c>
      <c r="F6346" s="66">
        <f>Cat_Results[[#This Row],[TotalLossInOriginalCurrency]] / INDEX(Exchange_Rate[Exchange Rate], MATCH(Cat_Results[[#This Row],[Currency]], Exchange_Rate[Currency], 0))</f>
        <v>143108.96424418699</v>
      </c>
    </row>
    <row r="6347" spans="1:6" x14ac:dyDescent="0.3">
      <c r="A6347" s="1">
        <v>25459</v>
      </c>
      <c r="B6347" s="1">
        <v>236</v>
      </c>
      <c r="C6347" s="1">
        <f t="shared" si="99"/>
        <v>2.0000000000000002E-5</v>
      </c>
      <c r="D6347" s="1" t="s">
        <v>320</v>
      </c>
      <c r="E6347" s="4">
        <v>375369.80138643301</v>
      </c>
      <c r="F6347" s="66">
        <f>Cat_Results[[#This Row],[TotalLossInOriginalCurrency]] / INDEX(Exchange_Rate[Exchange Rate], MATCH(Cat_Results[[#This Row],[Currency]], Exchange_Rate[Currency], 0))</f>
        <v>375369.80138643301</v>
      </c>
    </row>
    <row r="6348" spans="1:6" x14ac:dyDescent="0.3">
      <c r="A6348" s="1">
        <v>25463</v>
      </c>
      <c r="B6348" s="1">
        <v>199</v>
      </c>
      <c r="C6348" s="1">
        <f t="shared" si="99"/>
        <v>2.0000000000000002E-5</v>
      </c>
      <c r="D6348" s="1" t="s">
        <v>321</v>
      </c>
      <c r="E6348" s="4">
        <v>2.5000604625591664E-3</v>
      </c>
      <c r="F6348" s="66">
        <f>Cat_Results[[#This Row],[TotalLossInOriginalCurrency]] / INDEX(Exchange_Rate[Exchange Rate], MATCH(Cat_Results[[#This Row],[Currency]], Exchange_Rate[Currency], 0))</f>
        <v>3.91684472560883E-3</v>
      </c>
    </row>
    <row r="6349" spans="1:6" x14ac:dyDescent="0.3">
      <c r="A6349" s="1">
        <v>25468</v>
      </c>
      <c r="B6349" s="1">
        <v>206</v>
      </c>
      <c r="C6349" s="1">
        <f t="shared" si="99"/>
        <v>2.0000000000000002E-5</v>
      </c>
      <c r="D6349" s="1" t="s">
        <v>320</v>
      </c>
      <c r="E6349" s="4">
        <v>5546878.3518862398</v>
      </c>
      <c r="F6349" s="66">
        <f>Cat_Results[[#This Row],[TotalLossInOriginalCurrency]] / INDEX(Exchange_Rate[Exchange Rate], MATCH(Cat_Results[[#This Row],[Currency]], Exchange_Rate[Currency], 0))</f>
        <v>5546878.3518862398</v>
      </c>
    </row>
    <row r="6350" spans="1:6" x14ac:dyDescent="0.3">
      <c r="A6350" s="1">
        <v>25476</v>
      </c>
      <c r="B6350" s="1">
        <v>187</v>
      </c>
      <c r="C6350" s="1">
        <f t="shared" si="99"/>
        <v>2.0000000000000002E-5</v>
      </c>
      <c r="D6350" s="1" t="s">
        <v>320</v>
      </c>
      <c r="E6350" s="4">
        <v>4.1832029819488499E-3</v>
      </c>
      <c r="F6350" s="66">
        <f>Cat_Results[[#This Row],[TotalLossInOriginalCurrency]] / INDEX(Exchange_Rate[Exchange Rate], MATCH(Cat_Results[[#This Row],[Currency]], Exchange_Rate[Currency], 0))</f>
        <v>4.1832029819488499E-3</v>
      </c>
    </row>
    <row r="6351" spans="1:6" x14ac:dyDescent="0.3">
      <c r="A6351" s="1">
        <v>25485</v>
      </c>
      <c r="B6351" s="1">
        <v>224</v>
      </c>
      <c r="C6351" s="1">
        <f t="shared" si="99"/>
        <v>2.0000000000000002E-5</v>
      </c>
      <c r="D6351" s="1" t="s">
        <v>320</v>
      </c>
      <c r="E6351" s="4">
        <v>10576.072613233</v>
      </c>
      <c r="F6351" s="66">
        <f>Cat_Results[[#This Row],[TotalLossInOriginalCurrency]] / INDEX(Exchange_Rate[Exchange Rate], MATCH(Cat_Results[[#This Row],[Currency]], Exchange_Rate[Currency], 0))</f>
        <v>10576.072613233</v>
      </c>
    </row>
    <row r="6352" spans="1:6" x14ac:dyDescent="0.3">
      <c r="A6352" s="1">
        <v>25486</v>
      </c>
      <c r="B6352" s="1">
        <v>217</v>
      </c>
      <c r="C6352" s="1">
        <f t="shared" si="99"/>
        <v>2.0000000000000002E-5</v>
      </c>
      <c r="D6352" s="1" t="s">
        <v>320</v>
      </c>
      <c r="E6352" s="4">
        <v>11372089.0708782</v>
      </c>
      <c r="F6352" s="66">
        <f>Cat_Results[[#This Row],[TotalLossInOriginalCurrency]] / INDEX(Exchange_Rate[Exchange Rate], MATCH(Cat_Results[[#This Row],[Currency]], Exchange_Rate[Currency], 0))</f>
        <v>11372089.0708782</v>
      </c>
    </row>
    <row r="6353" spans="1:6" x14ac:dyDescent="0.3">
      <c r="A6353" s="1">
        <v>25486</v>
      </c>
      <c r="B6353" s="1">
        <v>178</v>
      </c>
      <c r="C6353" s="1">
        <f t="shared" si="99"/>
        <v>2.0000000000000002E-5</v>
      </c>
      <c r="D6353" s="1" t="s">
        <v>320</v>
      </c>
      <c r="E6353" s="4">
        <v>26285.965627929101</v>
      </c>
      <c r="F6353" s="66">
        <f>Cat_Results[[#This Row],[TotalLossInOriginalCurrency]] / INDEX(Exchange_Rate[Exchange Rate], MATCH(Cat_Results[[#This Row],[Currency]], Exchange_Rate[Currency], 0))</f>
        <v>26285.965627929101</v>
      </c>
    </row>
    <row r="6354" spans="1:6" x14ac:dyDescent="0.3">
      <c r="A6354" s="1">
        <v>25494</v>
      </c>
      <c r="B6354" s="1">
        <v>237</v>
      </c>
      <c r="C6354" s="1">
        <f t="shared" si="99"/>
        <v>2.0000000000000002E-5</v>
      </c>
      <c r="D6354" s="1" t="s">
        <v>324</v>
      </c>
      <c r="E6354" s="4">
        <v>11921567.221543537</v>
      </c>
      <c r="F6354" s="66">
        <f>Cat_Results[[#This Row],[TotalLossInOriginalCurrency]] / INDEX(Exchange_Rate[Exchange Rate], MATCH(Cat_Results[[#This Row],[Currency]], Exchange_Rate[Currency], 0))</f>
        <v>12059022.886280499</v>
      </c>
    </row>
    <row r="6355" spans="1:6" x14ac:dyDescent="0.3">
      <c r="A6355" s="1">
        <v>25497</v>
      </c>
      <c r="B6355" s="1">
        <v>155</v>
      </c>
      <c r="C6355" s="1">
        <f t="shared" si="99"/>
        <v>2.0000000000000002E-5</v>
      </c>
      <c r="D6355" s="1" t="s">
        <v>320</v>
      </c>
      <c r="E6355" s="4">
        <v>1654008.1193105499</v>
      </c>
      <c r="F6355" s="66">
        <f>Cat_Results[[#This Row],[TotalLossInOriginalCurrency]] / INDEX(Exchange_Rate[Exchange Rate], MATCH(Cat_Results[[#This Row],[Currency]], Exchange_Rate[Currency], 0))</f>
        <v>1654008.1193105499</v>
      </c>
    </row>
    <row r="6356" spans="1:6" x14ac:dyDescent="0.3">
      <c r="A6356" s="1">
        <v>25498</v>
      </c>
      <c r="B6356" s="1">
        <v>260</v>
      </c>
      <c r="C6356" s="1">
        <f t="shared" si="99"/>
        <v>2.0000000000000002E-5</v>
      </c>
      <c r="D6356" s="1" t="s">
        <v>321</v>
      </c>
      <c r="E6356" s="4">
        <v>0.10262509943818432</v>
      </c>
      <c r="F6356" s="66">
        <f>Cat_Results[[#This Row],[TotalLossInOriginalCurrency]] / INDEX(Exchange_Rate[Exchange Rate], MATCH(Cat_Results[[#This Row],[Currency]], Exchange_Rate[Currency], 0))</f>
        <v>0.16078274324536301</v>
      </c>
    </row>
    <row r="6357" spans="1:6" x14ac:dyDescent="0.3">
      <c r="A6357" s="1">
        <v>25515</v>
      </c>
      <c r="B6357" s="1">
        <v>254</v>
      </c>
      <c r="C6357" s="1">
        <f t="shared" si="99"/>
        <v>2.0000000000000002E-5</v>
      </c>
      <c r="D6357" s="1" t="s">
        <v>320</v>
      </c>
      <c r="E6357" s="4">
        <v>21116287.5717737</v>
      </c>
      <c r="F6357" s="66">
        <f>Cat_Results[[#This Row],[TotalLossInOriginalCurrency]] / INDEX(Exchange_Rate[Exchange Rate], MATCH(Cat_Results[[#This Row],[Currency]], Exchange_Rate[Currency], 0))</f>
        <v>21116287.5717737</v>
      </c>
    </row>
    <row r="6358" spans="1:6" x14ac:dyDescent="0.3">
      <c r="A6358" s="1">
        <v>25516</v>
      </c>
      <c r="B6358" s="1">
        <v>227</v>
      </c>
      <c r="C6358" s="1">
        <f t="shared" si="99"/>
        <v>2.0000000000000002E-5</v>
      </c>
      <c r="D6358" s="1" t="s">
        <v>320</v>
      </c>
      <c r="E6358" s="4">
        <v>1245087.45874363</v>
      </c>
      <c r="F6358" s="66">
        <f>Cat_Results[[#This Row],[TotalLossInOriginalCurrency]] / INDEX(Exchange_Rate[Exchange Rate], MATCH(Cat_Results[[#This Row],[Currency]], Exchange_Rate[Currency], 0))</f>
        <v>1245087.45874363</v>
      </c>
    </row>
    <row r="6359" spans="1:6" x14ac:dyDescent="0.3">
      <c r="A6359" s="1">
        <v>25520</v>
      </c>
      <c r="B6359" s="1">
        <v>263</v>
      </c>
      <c r="C6359" s="1">
        <f t="shared" si="99"/>
        <v>2.0000000000000002E-5</v>
      </c>
      <c r="D6359" s="1" t="s">
        <v>321</v>
      </c>
      <c r="E6359" s="4">
        <v>118931.73299685819</v>
      </c>
      <c r="F6359" s="66">
        <f>Cat_Results[[#This Row],[TotalLossInOriginalCurrency]] / INDEX(Exchange_Rate[Exchange Rate], MATCH(Cat_Results[[#This Row],[Currency]], Exchange_Rate[Currency], 0))</f>
        <v>186330.34603467601</v>
      </c>
    </row>
    <row r="6360" spans="1:6" x14ac:dyDescent="0.3">
      <c r="A6360" s="1">
        <v>25521</v>
      </c>
      <c r="B6360" s="1">
        <v>263</v>
      </c>
      <c r="C6360" s="1">
        <f t="shared" si="99"/>
        <v>2.0000000000000002E-5</v>
      </c>
      <c r="D6360" s="1" t="s">
        <v>320</v>
      </c>
      <c r="E6360" s="4">
        <v>1.2597344815731E-2</v>
      </c>
      <c r="F6360" s="66">
        <f>Cat_Results[[#This Row],[TotalLossInOriginalCurrency]] / INDEX(Exchange_Rate[Exchange Rate], MATCH(Cat_Results[[#This Row],[Currency]], Exchange_Rate[Currency], 0))</f>
        <v>1.2597344815731E-2</v>
      </c>
    </row>
    <row r="6361" spans="1:6" x14ac:dyDescent="0.3">
      <c r="A6361" s="1">
        <v>25521</v>
      </c>
      <c r="B6361" s="1">
        <v>256</v>
      </c>
      <c r="C6361" s="1">
        <f t="shared" si="99"/>
        <v>2.0000000000000002E-5</v>
      </c>
      <c r="D6361" s="1" t="s">
        <v>320</v>
      </c>
      <c r="E6361" s="4">
        <v>25394.568506553798</v>
      </c>
      <c r="F6361" s="66">
        <f>Cat_Results[[#This Row],[TotalLossInOriginalCurrency]] / INDEX(Exchange_Rate[Exchange Rate], MATCH(Cat_Results[[#This Row],[Currency]], Exchange_Rate[Currency], 0))</f>
        <v>25394.568506553798</v>
      </c>
    </row>
    <row r="6362" spans="1:6" x14ac:dyDescent="0.3">
      <c r="A6362" s="1">
        <v>25526</v>
      </c>
      <c r="B6362" s="1">
        <v>230</v>
      </c>
      <c r="C6362" s="1">
        <f t="shared" si="99"/>
        <v>2.0000000000000002E-5</v>
      </c>
      <c r="D6362" s="1" t="s">
        <v>321</v>
      </c>
      <c r="E6362" s="4">
        <v>10135995.890890758</v>
      </c>
      <c r="F6362" s="66">
        <f>Cat_Results[[#This Row],[TotalLossInOriginalCurrency]] / INDEX(Exchange_Rate[Exchange Rate], MATCH(Cat_Results[[#This Row],[Currency]], Exchange_Rate[Currency], 0))</f>
        <v>15880064.757869301</v>
      </c>
    </row>
    <row r="6363" spans="1:6" x14ac:dyDescent="0.3">
      <c r="A6363" s="1">
        <v>25531</v>
      </c>
      <c r="B6363" s="1">
        <v>275</v>
      </c>
      <c r="C6363" s="1">
        <f t="shared" si="99"/>
        <v>2.0000000000000002E-5</v>
      </c>
      <c r="D6363" s="1" t="s">
        <v>321</v>
      </c>
      <c r="E6363" s="4">
        <v>954819.43288519885</v>
      </c>
      <c r="F6363" s="66">
        <f>Cat_Results[[#This Row],[TotalLossInOriginalCurrency]] / INDEX(Exchange_Rate[Exchange Rate], MATCH(Cat_Results[[#This Row],[Currency]], Exchange_Rate[Currency], 0))</f>
        <v>1495915.6050877699</v>
      </c>
    </row>
    <row r="6364" spans="1:6" x14ac:dyDescent="0.3">
      <c r="A6364" s="1">
        <v>25537</v>
      </c>
      <c r="B6364" s="1">
        <v>198</v>
      </c>
      <c r="C6364" s="1">
        <f t="shared" si="99"/>
        <v>2.0000000000000002E-5</v>
      </c>
      <c r="D6364" s="1" t="s">
        <v>320</v>
      </c>
      <c r="E6364" s="4">
        <v>0.16220175474882101</v>
      </c>
      <c r="F6364" s="66">
        <f>Cat_Results[[#This Row],[TotalLossInOriginalCurrency]] / INDEX(Exchange_Rate[Exchange Rate], MATCH(Cat_Results[[#This Row],[Currency]], Exchange_Rate[Currency], 0))</f>
        <v>0.16220175474882101</v>
      </c>
    </row>
    <row r="6365" spans="1:6" x14ac:dyDescent="0.3">
      <c r="A6365" s="1">
        <v>25546</v>
      </c>
      <c r="B6365" s="1">
        <v>245</v>
      </c>
      <c r="C6365" s="1">
        <f t="shared" si="99"/>
        <v>2.0000000000000002E-5</v>
      </c>
      <c r="D6365" s="1" t="s">
        <v>321</v>
      </c>
      <c r="E6365" s="4">
        <v>0.13452936344467867</v>
      </c>
      <c r="F6365" s="66">
        <f>Cat_Results[[#This Row],[TotalLossInOriginalCurrency]] / INDEX(Exchange_Rate[Exchange Rate], MATCH(Cat_Results[[#This Row],[Currency]], Exchange_Rate[Currency], 0))</f>
        <v>0.21076715365052201</v>
      </c>
    </row>
    <row r="6366" spans="1:6" x14ac:dyDescent="0.3">
      <c r="A6366" s="1">
        <v>25552</v>
      </c>
      <c r="B6366" s="1">
        <v>252</v>
      </c>
      <c r="C6366" s="1">
        <f t="shared" si="99"/>
        <v>2.0000000000000002E-5</v>
      </c>
      <c r="D6366" s="1" t="s">
        <v>320</v>
      </c>
      <c r="E6366" s="4">
        <v>1172.8519124483701</v>
      </c>
      <c r="F6366" s="66">
        <f>Cat_Results[[#This Row],[TotalLossInOriginalCurrency]] / INDEX(Exchange_Rate[Exchange Rate], MATCH(Cat_Results[[#This Row],[Currency]], Exchange_Rate[Currency], 0))</f>
        <v>1172.8519124483701</v>
      </c>
    </row>
    <row r="6367" spans="1:6" x14ac:dyDescent="0.3">
      <c r="A6367" s="1">
        <v>25553</v>
      </c>
      <c r="B6367" s="1">
        <v>259</v>
      </c>
      <c r="C6367" s="1">
        <f t="shared" si="99"/>
        <v>2.0000000000000002E-5</v>
      </c>
      <c r="D6367" s="1" t="s">
        <v>320</v>
      </c>
      <c r="E6367" s="4">
        <v>1020186.08749855</v>
      </c>
      <c r="F6367" s="66">
        <f>Cat_Results[[#This Row],[TotalLossInOriginalCurrency]] / INDEX(Exchange_Rate[Exchange Rate], MATCH(Cat_Results[[#This Row],[Currency]], Exchange_Rate[Currency], 0))</f>
        <v>1020186.08749855</v>
      </c>
    </row>
    <row r="6368" spans="1:6" x14ac:dyDescent="0.3">
      <c r="A6368" s="1">
        <v>25564</v>
      </c>
      <c r="B6368" s="1">
        <v>237</v>
      </c>
      <c r="C6368" s="1">
        <f t="shared" si="99"/>
        <v>2.0000000000000002E-5</v>
      </c>
      <c r="D6368" s="1" t="s">
        <v>321</v>
      </c>
      <c r="E6368" s="4">
        <v>53773.593072737094</v>
      </c>
      <c r="F6368" s="66">
        <f>Cat_Results[[#This Row],[TotalLossInOriginalCurrency]] / INDEX(Exchange_Rate[Exchange Rate], MATCH(Cat_Results[[#This Row],[Currency]], Exchange_Rate[Currency], 0))</f>
        <v>84247.088243771301</v>
      </c>
    </row>
    <row r="6369" spans="1:6" x14ac:dyDescent="0.3">
      <c r="A6369" s="1">
        <v>25578</v>
      </c>
      <c r="B6369" s="1">
        <v>260</v>
      </c>
      <c r="C6369" s="1">
        <f t="shared" si="99"/>
        <v>2.0000000000000002E-5</v>
      </c>
      <c r="D6369" s="1" t="s">
        <v>321</v>
      </c>
      <c r="E6369" s="4">
        <v>520935.42025974579</v>
      </c>
      <c r="F6369" s="66">
        <f>Cat_Results[[#This Row],[TotalLossInOriginalCurrency]] / INDEX(Exchange_Rate[Exchange Rate], MATCH(Cat_Results[[#This Row],[Currency]], Exchange_Rate[Currency], 0))</f>
        <v>816149.52269536001</v>
      </c>
    </row>
    <row r="6370" spans="1:6" x14ac:dyDescent="0.3">
      <c r="A6370" s="1">
        <v>25580</v>
      </c>
      <c r="B6370" s="1">
        <v>221</v>
      </c>
      <c r="C6370" s="1">
        <f t="shared" si="99"/>
        <v>2.0000000000000002E-5</v>
      </c>
      <c r="D6370" s="1" t="s">
        <v>320</v>
      </c>
      <c r="E6370" s="4">
        <v>25.834928669035399</v>
      </c>
      <c r="F6370" s="66">
        <f>Cat_Results[[#This Row],[TotalLossInOriginalCurrency]] / INDEX(Exchange_Rate[Exchange Rate], MATCH(Cat_Results[[#This Row],[Currency]], Exchange_Rate[Currency], 0))</f>
        <v>25.834928669035399</v>
      </c>
    </row>
    <row r="6371" spans="1:6" x14ac:dyDescent="0.3">
      <c r="A6371" s="1">
        <v>25586</v>
      </c>
      <c r="B6371" s="1">
        <v>201</v>
      </c>
      <c r="C6371" s="1">
        <f t="shared" si="99"/>
        <v>2.0000000000000002E-5</v>
      </c>
      <c r="D6371" s="1" t="s">
        <v>321</v>
      </c>
      <c r="E6371" s="4">
        <v>5613.4802900567238</v>
      </c>
      <c r="F6371" s="66">
        <f>Cat_Results[[#This Row],[TotalLossInOriginalCurrency]] / INDEX(Exchange_Rate[Exchange Rate], MATCH(Cat_Results[[#This Row],[Currency]], Exchange_Rate[Currency], 0))</f>
        <v>8794.6395680010301</v>
      </c>
    </row>
    <row r="6372" spans="1:6" x14ac:dyDescent="0.3">
      <c r="A6372" s="1">
        <v>25586</v>
      </c>
      <c r="B6372" s="1">
        <v>242</v>
      </c>
      <c r="C6372" s="1">
        <f t="shared" si="99"/>
        <v>2.0000000000000002E-5</v>
      </c>
      <c r="D6372" s="1" t="s">
        <v>320</v>
      </c>
      <c r="E6372" s="4">
        <v>6.0775130987167402E-3</v>
      </c>
      <c r="F6372" s="66">
        <f>Cat_Results[[#This Row],[TotalLossInOriginalCurrency]] / INDEX(Exchange_Rate[Exchange Rate], MATCH(Cat_Results[[#This Row],[Currency]], Exchange_Rate[Currency], 0))</f>
        <v>6.0775130987167402E-3</v>
      </c>
    </row>
    <row r="6373" spans="1:6" x14ac:dyDescent="0.3">
      <c r="A6373" s="1">
        <v>25592</v>
      </c>
      <c r="B6373" s="1">
        <v>253</v>
      </c>
      <c r="C6373" s="1">
        <f t="shared" si="99"/>
        <v>2.0000000000000002E-5</v>
      </c>
      <c r="D6373" s="1" t="s">
        <v>320</v>
      </c>
      <c r="E6373" s="4">
        <v>5601.45193158862</v>
      </c>
      <c r="F6373" s="66">
        <f>Cat_Results[[#This Row],[TotalLossInOriginalCurrency]] / INDEX(Exchange_Rate[Exchange Rate], MATCH(Cat_Results[[#This Row],[Currency]], Exchange_Rate[Currency], 0))</f>
        <v>5601.45193158862</v>
      </c>
    </row>
    <row r="6374" spans="1:6" x14ac:dyDescent="0.3">
      <c r="A6374" s="1">
        <v>25593</v>
      </c>
      <c r="B6374" s="1">
        <v>230</v>
      </c>
      <c r="C6374" s="1">
        <f t="shared" si="99"/>
        <v>2.0000000000000002E-5</v>
      </c>
      <c r="D6374" s="1" t="s">
        <v>320</v>
      </c>
      <c r="E6374" s="4">
        <v>12569.940943699399</v>
      </c>
      <c r="F6374" s="66">
        <f>Cat_Results[[#This Row],[TotalLossInOriginalCurrency]] / INDEX(Exchange_Rate[Exchange Rate], MATCH(Cat_Results[[#This Row],[Currency]], Exchange_Rate[Currency], 0))</f>
        <v>12569.940943699399</v>
      </c>
    </row>
    <row r="6375" spans="1:6" x14ac:dyDescent="0.3">
      <c r="A6375" s="1">
        <v>25599</v>
      </c>
      <c r="B6375" s="1">
        <v>215</v>
      </c>
      <c r="C6375" s="1">
        <f t="shared" si="99"/>
        <v>2.0000000000000002E-5</v>
      </c>
      <c r="D6375" s="1" t="s">
        <v>320</v>
      </c>
      <c r="E6375" s="4">
        <v>36413727.221271202</v>
      </c>
      <c r="F6375" s="66">
        <f>Cat_Results[[#This Row],[TotalLossInOriginalCurrency]] / INDEX(Exchange_Rate[Exchange Rate], MATCH(Cat_Results[[#This Row],[Currency]], Exchange_Rate[Currency], 0))</f>
        <v>36413727.221271202</v>
      </c>
    </row>
    <row r="6376" spans="1:6" x14ac:dyDescent="0.3">
      <c r="A6376" s="1">
        <v>25603</v>
      </c>
      <c r="B6376" s="1">
        <v>227</v>
      </c>
      <c r="C6376" s="1">
        <f t="shared" si="99"/>
        <v>2.0000000000000002E-5</v>
      </c>
      <c r="D6376" s="1" t="s">
        <v>320</v>
      </c>
      <c r="E6376" s="4">
        <v>4931490.7728881203</v>
      </c>
      <c r="F6376" s="66">
        <f>Cat_Results[[#This Row],[TotalLossInOriginalCurrency]] / INDEX(Exchange_Rate[Exchange Rate], MATCH(Cat_Results[[#This Row],[Currency]], Exchange_Rate[Currency], 0))</f>
        <v>4931490.7728881203</v>
      </c>
    </row>
    <row r="6377" spans="1:6" x14ac:dyDescent="0.3">
      <c r="A6377" s="1">
        <v>25603</v>
      </c>
      <c r="B6377" s="1">
        <v>275</v>
      </c>
      <c r="C6377" s="1">
        <f t="shared" si="99"/>
        <v>2.0000000000000002E-5</v>
      </c>
      <c r="D6377" s="1" t="s">
        <v>322</v>
      </c>
      <c r="E6377" s="4">
        <v>2.6707522349107855E-2</v>
      </c>
      <c r="F6377" s="66">
        <f>Cat_Results[[#This Row],[TotalLossInOriginalCurrency]] / INDEX(Exchange_Rate[Exchange Rate], MATCH(Cat_Results[[#This Row],[Currency]], Exchange_Rate[Currency], 0))</f>
        <v>3.2804850488901097E-2</v>
      </c>
    </row>
    <row r="6378" spans="1:6" x14ac:dyDescent="0.3">
      <c r="A6378" s="1">
        <v>25608</v>
      </c>
      <c r="B6378" s="1">
        <v>273</v>
      </c>
      <c r="C6378" s="1">
        <f t="shared" si="99"/>
        <v>2.0000000000000002E-5</v>
      </c>
      <c r="D6378" s="1" t="s">
        <v>321</v>
      </c>
      <c r="E6378" s="4">
        <v>92.503741611708975</v>
      </c>
      <c r="F6378" s="66">
        <f>Cat_Results[[#This Row],[TotalLossInOriginalCurrency]] / INDEX(Exchange_Rate[Exchange Rate], MATCH(Cat_Results[[#This Row],[Currency]], Exchange_Rate[Currency], 0))</f>
        <v>144.925611943007</v>
      </c>
    </row>
    <row r="6379" spans="1:6" x14ac:dyDescent="0.3">
      <c r="A6379" s="1">
        <v>25611</v>
      </c>
      <c r="B6379" s="1">
        <v>229</v>
      </c>
      <c r="C6379" s="1">
        <f t="shared" si="99"/>
        <v>2.0000000000000002E-5</v>
      </c>
      <c r="D6379" s="1" t="s">
        <v>321</v>
      </c>
      <c r="E6379" s="4">
        <v>20.004909638190814</v>
      </c>
      <c r="F6379" s="66">
        <f>Cat_Results[[#This Row],[TotalLossInOriginalCurrency]] / INDEX(Exchange_Rate[Exchange Rate], MATCH(Cat_Results[[#This Row],[Currency]], Exchange_Rate[Currency], 0))</f>
        <v>31.341691921490703</v>
      </c>
    </row>
    <row r="6380" spans="1:6" x14ac:dyDescent="0.3">
      <c r="A6380" s="1">
        <v>25611</v>
      </c>
      <c r="B6380" s="1">
        <v>236</v>
      </c>
      <c r="C6380" s="1">
        <f t="shared" si="99"/>
        <v>2.0000000000000002E-5</v>
      </c>
      <c r="D6380" s="1" t="s">
        <v>320</v>
      </c>
      <c r="E6380" s="4">
        <v>1.7061829566955599E-3</v>
      </c>
      <c r="F6380" s="66">
        <f>Cat_Results[[#This Row],[TotalLossInOriginalCurrency]] / INDEX(Exchange_Rate[Exchange Rate], MATCH(Cat_Results[[#This Row],[Currency]], Exchange_Rate[Currency], 0))</f>
        <v>1.7061829566955599E-3</v>
      </c>
    </row>
    <row r="6381" spans="1:6" x14ac:dyDescent="0.3">
      <c r="A6381" s="1">
        <v>25612</v>
      </c>
      <c r="B6381" s="1">
        <v>253</v>
      </c>
      <c r="C6381" s="1">
        <f t="shared" si="99"/>
        <v>2.0000000000000002E-5</v>
      </c>
      <c r="D6381" s="1" t="s">
        <v>323</v>
      </c>
      <c r="E6381" s="4">
        <v>30.543094124916493</v>
      </c>
      <c r="F6381" s="66">
        <f>Cat_Results[[#This Row],[TotalLossInOriginalCurrency]] / INDEX(Exchange_Rate[Exchange Rate], MATCH(Cat_Results[[#This Row],[Currency]], Exchange_Rate[Currency], 0))</f>
        <v>0.38505679741501803</v>
      </c>
    </row>
    <row r="6382" spans="1:6" x14ac:dyDescent="0.3">
      <c r="A6382" s="1">
        <v>25615</v>
      </c>
      <c r="B6382" s="1">
        <v>176</v>
      </c>
      <c r="C6382" s="1">
        <f t="shared" si="99"/>
        <v>2.0000000000000002E-5</v>
      </c>
      <c r="D6382" s="1" t="s">
        <v>320</v>
      </c>
      <c r="E6382" s="4">
        <v>0.48116804625838999</v>
      </c>
      <c r="F6382" s="66">
        <f>Cat_Results[[#This Row],[TotalLossInOriginalCurrency]] / INDEX(Exchange_Rate[Exchange Rate], MATCH(Cat_Results[[#This Row],[Currency]], Exchange_Rate[Currency], 0))</f>
        <v>0.48116804625838999</v>
      </c>
    </row>
    <row r="6383" spans="1:6" x14ac:dyDescent="0.3">
      <c r="A6383" s="1">
        <v>25615</v>
      </c>
      <c r="B6383" s="1">
        <v>196</v>
      </c>
      <c r="C6383" s="1">
        <f t="shared" si="99"/>
        <v>2.0000000000000002E-5</v>
      </c>
      <c r="D6383" s="1" t="s">
        <v>320</v>
      </c>
      <c r="E6383" s="4">
        <v>6.0775130987167402E-3</v>
      </c>
      <c r="F6383" s="66">
        <f>Cat_Results[[#This Row],[TotalLossInOriginalCurrency]] / INDEX(Exchange_Rate[Exchange Rate], MATCH(Cat_Results[[#This Row],[Currency]], Exchange_Rate[Currency], 0))</f>
        <v>6.0775130987167402E-3</v>
      </c>
    </row>
    <row r="6384" spans="1:6" x14ac:dyDescent="0.3">
      <c r="A6384" s="1">
        <v>25617</v>
      </c>
      <c r="B6384" s="1">
        <v>248</v>
      </c>
      <c r="C6384" s="1">
        <f t="shared" si="99"/>
        <v>2.0000000000000002E-5</v>
      </c>
      <c r="D6384" s="1" t="s">
        <v>322</v>
      </c>
      <c r="E6384" s="4">
        <v>337535.34302154911</v>
      </c>
      <c r="F6384" s="66">
        <f>Cat_Results[[#This Row],[TotalLossInOriginalCurrency]] / INDEX(Exchange_Rate[Exchange Rate], MATCH(Cat_Results[[#This Row],[Currency]], Exchange_Rate[Currency], 0))</f>
        <v>414594.67178585898</v>
      </c>
    </row>
    <row r="6385" spans="1:6" x14ac:dyDescent="0.3">
      <c r="A6385" s="1">
        <v>25617</v>
      </c>
      <c r="B6385" s="1">
        <v>254</v>
      </c>
      <c r="C6385" s="1">
        <f t="shared" si="99"/>
        <v>2.0000000000000002E-5</v>
      </c>
      <c r="D6385" s="1" t="s">
        <v>321</v>
      </c>
      <c r="E6385" s="4">
        <v>88349.139804942461</v>
      </c>
      <c r="F6385" s="66">
        <f>Cat_Results[[#This Row],[TotalLossInOriginalCurrency]] / INDEX(Exchange_Rate[Exchange Rate], MATCH(Cat_Results[[#This Row],[Currency]], Exchange_Rate[Currency], 0))</f>
        <v>138416.597294145</v>
      </c>
    </row>
    <row r="6386" spans="1:6" x14ac:dyDescent="0.3">
      <c r="A6386" s="1">
        <v>25622</v>
      </c>
      <c r="B6386" s="1">
        <v>268</v>
      </c>
      <c r="C6386" s="1">
        <f t="shared" si="99"/>
        <v>2.0000000000000002E-5</v>
      </c>
      <c r="D6386" s="1" t="s">
        <v>320</v>
      </c>
      <c r="E6386" s="4">
        <v>679762.94848458399</v>
      </c>
      <c r="F6386" s="66">
        <f>Cat_Results[[#This Row],[TotalLossInOriginalCurrency]] / INDEX(Exchange_Rate[Exchange Rate], MATCH(Cat_Results[[#This Row],[Currency]], Exchange_Rate[Currency], 0))</f>
        <v>679762.94848458399</v>
      </c>
    </row>
    <row r="6387" spans="1:6" x14ac:dyDescent="0.3">
      <c r="A6387" s="1">
        <v>25627</v>
      </c>
      <c r="B6387" s="1">
        <v>222</v>
      </c>
      <c r="C6387" s="1">
        <f t="shared" si="99"/>
        <v>2.0000000000000002E-5</v>
      </c>
      <c r="D6387" s="1" t="s">
        <v>321</v>
      </c>
      <c r="E6387" s="4">
        <v>11320.480017766818</v>
      </c>
      <c r="F6387" s="66">
        <f>Cat_Results[[#This Row],[TotalLossInOriginalCurrency]] / INDEX(Exchange_Rate[Exchange Rate], MATCH(Cat_Results[[#This Row],[Currency]], Exchange_Rate[Currency], 0))</f>
        <v>17735.796038933098</v>
      </c>
    </row>
    <row r="6388" spans="1:6" x14ac:dyDescent="0.3">
      <c r="A6388" s="1">
        <v>25635</v>
      </c>
      <c r="B6388" s="1">
        <v>231</v>
      </c>
      <c r="C6388" s="1">
        <f t="shared" si="99"/>
        <v>2.0000000000000002E-5</v>
      </c>
      <c r="D6388" s="1" t="s">
        <v>321</v>
      </c>
      <c r="E6388" s="4">
        <v>1745164.4785909166</v>
      </c>
      <c r="F6388" s="66">
        <f>Cat_Results[[#This Row],[TotalLossInOriginalCurrency]] / INDEX(Exchange_Rate[Exchange Rate], MATCH(Cat_Results[[#This Row],[Currency]], Exchange_Rate[Currency], 0))</f>
        <v>2734149.18785267</v>
      </c>
    </row>
    <row r="6389" spans="1:6" x14ac:dyDescent="0.3">
      <c r="A6389" s="1">
        <v>25635</v>
      </c>
      <c r="B6389" s="1">
        <v>235</v>
      </c>
      <c r="C6389" s="1">
        <f t="shared" si="99"/>
        <v>2.0000000000000002E-5</v>
      </c>
      <c r="D6389" s="1" t="s">
        <v>320</v>
      </c>
      <c r="E6389" s="4">
        <v>8.0745667219161998E-4</v>
      </c>
      <c r="F6389" s="66">
        <f>Cat_Results[[#This Row],[TotalLossInOriginalCurrency]] / INDEX(Exchange_Rate[Exchange Rate], MATCH(Cat_Results[[#This Row],[Currency]], Exchange_Rate[Currency], 0))</f>
        <v>8.0745667219161998E-4</v>
      </c>
    </row>
    <row r="6390" spans="1:6" x14ac:dyDescent="0.3">
      <c r="A6390" s="1">
        <v>25636</v>
      </c>
      <c r="B6390" s="1">
        <v>188</v>
      </c>
      <c r="C6390" s="1">
        <f t="shared" si="99"/>
        <v>2.0000000000000002E-5</v>
      </c>
      <c r="D6390" s="1" t="s">
        <v>321</v>
      </c>
      <c r="E6390" s="4">
        <v>1.5012189924106925E-2</v>
      </c>
      <c r="F6390" s="66">
        <f>Cat_Results[[#This Row],[TotalLossInOriginalCurrency]] / INDEX(Exchange_Rate[Exchange Rate], MATCH(Cat_Results[[#This Row],[Currency]], Exchange_Rate[Currency], 0))</f>
        <v>2.35195979475975E-2</v>
      </c>
    </row>
    <row r="6391" spans="1:6" x14ac:dyDescent="0.3">
      <c r="A6391" s="1">
        <v>25638</v>
      </c>
      <c r="B6391" s="1">
        <v>267</v>
      </c>
      <c r="C6391" s="1">
        <f t="shared" si="99"/>
        <v>2.0000000000000002E-5</v>
      </c>
      <c r="D6391" s="1" t="s">
        <v>320</v>
      </c>
      <c r="E6391" s="4">
        <v>2.5209464132785801E-2</v>
      </c>
      <c r="F6391" s="66">
        <f>Cat_Results[[#This Row],[TotalLossInOriginalCurrency]] / INDEX(Exchange_Rate[Exchange Rate], MATCH(Cat_Results[[#This Row],[Currency]], Exchange_Rate[Currency], 0))</f>
        <v>2.5209464132785801E-2</v>
      </c>
    </row>
    <row r="6392" spans="1:6" x14ac:dyDescent="0.3">
      <c r="A6392" s="1">
        <v>25646</v>
      </c>
      <c r="B6392" s="1">
        <v>239</v>
      </c>
      <c r="C6392" s="1">
        <f t="shared" si="99"/>
        <v>2.0000000000000002E-5</v>
      </c>
      <c r="D6392" s="1" t="s">
        <v>320</v>
      </c>
      <c r="E6392" s="4">
        <v>2.82008722424507E-2</v>
      </c>
      <c r="F6392" s="66">
        <f>Cat_Results[[#This Row],[TotalLossInOriginalCurrency]] / INDEX(Exchange_Rate[Exchange Rate], MATCH(Cat_Results[[#This Row],[Currency]], Exchange_Rate[Currency], 0))</f>
        <v>2.82008722424507E-2</v>
      </c>
    </row>
    <row r="6393" spans="1:6" x14ac:dyDescent="0.3">
      <c r="A6393" s="1">
        <v>25646</v>
      </c>
      <c r="B6393" s="1">
        <v>230</v>
      </c>
      <c r="C6393" s="1">
        <f t="shared" si="99"/>
        <v>2.0000000000000002E-5</v>
      </c>
      <c r="D6393" s="1" t="s">
        <v>321</v>
      </c>
      <c r="E6393" s="4">
        <v>57960.23137457858</v>
      </c>
      <c r="F6393" s="66">
        <f>Cat_Results[[#This Row],[TotalLossInOriginalCurrency]] / INDEX(Exchange_Rate[Exchange Rate], MATCH(Cat_Results[[#This Row],[Currency]], Exchange_Rate[Currency], 0))</f>
        <v>90806.294469453394</v>
      </c>
    </row>
    <row r="6394" spans="1:6" x14ac:dyDescent="0.3">
      <c r="A6394" s="1">
        <v>25647</v>
      </c>
      <c r="B6394" s="1">
        <v>252</v>
      </c>
      <c r="C6394" s="1">
        <f t="shared" si="99"/>
        <v>2.0000000000000002E-5</v>
      </c>
      <c r="D6394" s="1" t="s">
        <v>321</v>
      </c>
      <c r="E6394" s="4">
        <v>30652.614074511639</v>
      </c>
      <c r="F6394" s="66">
        <f>Cat_Results[[#This Row],[TotalLossInOriginalCurrency]] / INDEX(Exchange_Rate[Exchange Rate], MATCH(Cat_Results[[#This Row],[Currency]], Exchange_Rate[Currency], 0))</f>
        <v>48023.450457263702</v>
      </c>
    </row>
    <row r="6395" spans="1:6" x14ac:dyDescent="0.3">
      <c r="A6395" s="1">
        <v>25649</v>
      </c>
      <c r="B6395" s="1">
        <v>177</v>
      </c>
      <c r="C6395" s="1">
        <f t="shared" si="99"/>
        <v>2.0000000000000002E-5</v>
      </c>
      <c r="D6395" s="1" t="s">
        <v>320</v>
      </c>
      <c r="E6395" s="4">
        <v>3.25129821896553</v>
      </c>
      <c r="F6395" s="66">
        <f>Cat_Results[[#This Row],[TotalLossInOriginalCurrency]] / INDEX(Exchange_Rate[Exchange Rate], MATCH(Cat_Results[[#This Row],[Currency]], Exchange_Rate[Currency], 0))</f>
        <v>3.25129821896553</v>
      </c>
    </row>
    <row r="6396" spans="1:6" x14ac:dyDescent="0.3">
      <c r="A6396" s="1">
        <v>25651</v>
      </c>
      <c r="B6396" s="1">
        <v>201</v>
      </c>
      <c r="C6396" s="1">
        <f t="shared" si="99"/>
        <v>2.0000000000000002E-5</v>
      </c>
      <c r="D6396" s="1" t="s">
        <v>321</v>
      </c>
      <c r="E6396" s="4">
        <v>3212127.7371284845</v>
      </c>
      <c r="F6396" s="66">
        <f>Cat_Results[[#This Row],[TotalLossInOriginalCurrency]] / INDEX(Exchange_Rate[Exchange Rate], MATCH(Cat_Results[[#This Row],[Currency]], Exchange_Rate[Currency], 0))</f>
        <v>5032440.5243682303</v>
      </c>
    </row>
    <row r="6397" spans="1:6" x14ac:dyDescent="0.3">
      <c r="A6397" s="1">
        <v>25652</v>
      </c>
      <c r="B6397" s="1">
        <v>252</v>
      </c>
      <c r="C6397" s="1">
        <f t="shared" si="99"/>
        <v>2.0000000000000002E-5</v>
      </c>
      <c r="D6397" s="1" t="s">
        <v>321</v>
      </c>
      <c r="E6397" s="4">
        <v>394.64230831703668</v>
      </c>
      <c r="F6397" s="66">
        <f>Cat_Results[[#This Row],[TotalLossInOriginalCurrency]] / INDEX(Exchange_Rate[Exchange Rate], MATCH(Cat_Results[[#This Row],[Currency]], Exchange_Rate[Currency], 0))</f>
        <v>618.28610426940702</v>
      </c>
    </row>
    <row r="6398" spans="1:6" x14ac:dyDescent="0.3">
      <c r="A6398" s="1">
        <v>25652</v>
      </c>
      <c r="B6398" s="1">
        <v>229</v>
      </c>
      <c r="C6398" s="1">
        <f t="shared" si="99"/>
        <v>2.0000000000000002E-5</v>
      </c>
      <c r="D6398" s="1" t="s">
        <v>321</v>
      </c>
      <c r="E6398" s="4">
        <v>5.3181437767721884E-2</v>
      </c>
      <c r="F6398" s="66">
        <f>Cat_Results[[#This Row],[TotalLossInOriginalCurrency]] / INDEX(Exchange_Rate[Exchange Rate], MATCH(Cat_Results[[#This Row],[Currency]], Exchange_Rate[Currency], 0))</f>
        <v>8.3319358527660398E-2</v>
      </c>
    </row>
    <row r="6399" spans="1:6" x14ac:dyDescent="0.3">
      <c r="A6399" s="1">
        <v>25657</v>
      </c>
      <c r="B6399" s="1">
        <v>263</v>
      </c>
      <c r="C6399" s="1">
        <f t="shared" si="99"/>
        <v>2.0000000000000002E-5</v>
      </c>
      <c r="D6399" s="1" t="s">
        <v>322</v>
      </c>
      <c r="E6399" s="4">
        <v>7207588.5644803187</v>
      </c>
      <c r="F6399" s="66">
        <f>Cat_Results[[#This Row],[TotalLossInOriginalCurrency]] / INDEX(Exchange_Rate[Exchange Rate], MATCH(Cat_Results[[#This Row],[Currency]], Exchange_Rate[Currency], 0))</f>
        <v>8853081.2462724894</v>
      </c>
    </row>
    <row r="6400" spans="1:6" x14ac:dyDescent="0.3">
      <c r="A6400" s="1">
        <v>25663</v>
      </c>
      <c r="B6400" s="1">
        <v>293</v>
      </c>
      <c r="C6400" s="1">
        <f t="shared" si="99"/>
        <v>2.0000000000000002E-5</v>
      </c>
      <c r="D6400" s="1" t="s">
        <v>321</v>
      </c>
      <c r="E6400" s="4">
        <v>7.9840397682981283</v>
      </c>
      <c r="F6400" s="66">
        <f>Cat_Results[[#This Row],[TotalLossInOriginalCurrency]] / INDEX(Exchange_Rate[Exchange Rate], MATCH(Cat_Results[[#This Row],[Currency]], Exchange_Rate[Currency], 0))</f>
        <v>12.508595101535301</v>
      </c>
    </row>
    <row r="6401" spans="1:6" x14ac:dyDescent="0.3">
      <c r="A6401" s="1">
        <v>25676</v>
      </c>
      <c r="B6401" s="1">
        <v>236</v>
      </c>
      <c r="C6401" s="1">
        <f t="shared" si="99"/>
        <v>2.0000000000000002E-5</v>
      </c>
      <c r="D6401" s="1" t="s">
        <v>320</v>
      </c>
      <c r="E6401" s="4">
        <v>62523.574498767703</v>
      </c>
      <c r="F6401" s="66">
        <f>Cat_Results[[#This Row],[TotalLossInOriginalCurrency]] / INDEX(Exchange_Rate[Exchange Rate], MATCH(Cat_Results[[#This Row],[Currency]], Exchange_Rate[Currency], 0))</f>
        <v>62523.574498767703</v>
      </c>
    </row>
    <row r="6402" spans="1:6" x14ac:dyDescent="0.3">
      <c r="A6402" s="1">
        <v>25681</v>
      </c>
      <c r="B6402" s="1">
        <v>233</v>
      </c>
      <c r="C6402" s="1">
        <f t="shared" si="99"/>
        <v>2.0000000000000002E-5</v>
      </c>
      <c r="D6402" s="1" t="s">
        <v>322</v>
      </c>
      <c r="E6402" s="4">
        <v>2.1505263604334932E-3</v>
      </c>
      <c r="F6402" s="66">
        <f>Cat_Results[[#This Row],[TotalLossInOriginalCurrency]] / INDEX(Exchange_Rate[Exchange Rate], MATCH(Cat_Results[[#This Row],[Currency]], Exchange_Rate[Currency], 0))</f>
        <v>2.6414915919303898E-3</v>
      </c>
    </row>
    <row r="6403" spans="1:6" x14ac:dyDescent="0.3">
      <c r="A6403" s="1">
        <v>25689</v>
      </c>
      <c r="B6403" s="1">
        <v>258</v>
      </c>
      <c r="C6403" s="1">
        <f t="shared" si="99"/>
        <v>2.0000000000000002E-5</v>
      </c>
      <c r="D6403" s="1" t="s">
        <v>321</v>
      </c>
      <c r="E6403" s="4">
        <v>3.9984275285096463E-3</v>
      </c>
      <c r="F6403" s="66">
        <f>Cat_Results[[#This Row],[TotalLossInOriginalCurrency]] / INDEX(Exchange_Rate[Exchange Rate], MATCH(Cat_Results[[#This Row],[Currency]], Exchange_Rate[Currency], 0))</f>
        <v>6.2643364071846E-3</v>
      </c>
    </row>
    <row r="6404" spans="1:6" x14ac:dyDescent="0.3">
      <c r="A6404" s="1">
        <v>25691</v>
      </c>
      <c r="B6404" s="1">
        <v>263</v>
      </c>
      <c r="C6404" s="1">
        <f t="shared" si="99"/>
        <v>2.0000000000000002E-5</v>
      </c>
      <c r="D6404" s="1" t="s">
        <v>321</v>
      </c>
      <c r="E6404" s="4">
        <v>7884.617546016354</v>
      </c>
      <c r="F6404" s="66">
        <f>Cat_Results[[#This Row],[TotalLossInOriginalCurrency]] / INDEX(Exchange_Rate[Exchange Rate], MATCH(Cat_Results[[#This Row],[Currency]], Exchange_Rate[Currency], 0))</f>
        <v>12352.830305929499</v>
      </c>
    </row>
    <row r="6405" spans="1:6" x14ac:dyDescent="0.3">
      <c r="A6405" s="1">
        <v>25701</v>
      </c>
      <c r="B6405" s="1">
        <v>239</v>
      </c>
      <c r="C6405" s="1">
        <f t="shared" si="99"/>
        <v>2.0000000000000002E-5</v>
      </c>
      <c r="D6405" s="1" t="s">
        <v>321</v>
      </c>
      <c r="E6405" s="4">
        <v>16251.021012367892</v>
      </c>
      <c r="F6405" s="66">
        <f>Cat_Results[[#This Row],[TotalLossInOriginalCurrency]] / INDEX(Exchange_Rate[Exchange Rate], MATCH(Cat_Results[[#This Row],[Currency]], Exchange_Rate[Currency], 0))</f>
        <v>25460.4746130395</v>
      </c>
    </row>
    <row r="6406" spans="1:6" x14ac:dyDescent="0.3">
      <c r="A6406" s="1">
        <v>25702</v>
      </c>
      <c r="B6406" s="1">
        <v>221</v>
      </c>
      <c r="C6406" s="1">
        <f t="shared" ref="C6406:C6469" si="100">1/50000</f>
        <v>2.0000000000000002E-5</v>
      </c>
      <c r="D6406" s="1" t="s">
        <v>320</v>
      </c>
      <c r="E6406" s="4">
        <v>47473.275508489503</v>
      </c>
      <c r="F6406" s="66">
        <f>Cat_Results[[#This Row],[TotalLossInOriginalCurrency]] / INDEX(Exchange_Rate[Exchange Rate], MATCH(Cat_Results[[#This Row],[Currency]], Exchange_Rate[Currency], 0))</f>
        <v>47473.275508489503</v>
      </c>
    </row>
    <row r="6407" spans="1:6" x14ac:dyDescent="0.3">
      <c r="A6407" s="1">
        <v>25717</v>
      </c>
      <c r="B6407" s="1">
        <v>234</v>
      </c>
      <c r="C6407" s="1">
        <f t="shared" si="100"/>
        <v>2.0000000000000002E-5</v>
      </c>
      <c r="D6407" s="1" t="s">
        <v>321</v>
      </c>
      <c r="E6407" s="4">
        <v>1.2564345823950798E-2</v>
      </c>
      <c r="F6407" s="66">
        <f>Cat_Results[[#This Row],[TotalLossInOriginalCurrency]] / INDEX(Exchange_Rate[Exchange Rate], MATCH(Cat_Results[[#This Row],[Currency]], Exchange_Rate[Currency], 0))</f>
        <v>1.9684560596942902E-2</v>
      </c>
    </row>
    <row r="6408" spans="1:6" x14ac:dyDescent="0.3">
      <c r="A6408" s="1">
        <v>25720</v>
      </c>
      <c r="B6408" s="1">
        <v>221</v>
      </c>
      <c r="C6408" s="1">
        <f t="shared" si="100"/>
        <v>2.0000000000000002E-5</v>
      </c>
      <c r="D6408" s="1" t="s">
        <v>320</v>
      </c>
      <c r="E6408" s="4">
        <v>8.0745667219161998E-4</v>
      </c>
      <c r="F6408" s="66">
        <f>Cat_Results[[#This Row],[TotalLossInOriginalCurrency]] / INDEX(Exchange_Rate[Exchange Rate], MATCH(Cat_Results[[#This Row],[Currency]], Exchange_Rate[Currency], 0))</f>
        <v>8.0745667219161998E-4</v>
      </c>
    </row>
    <row r="6409" spans="1:6" x14ac:dyDescent="0.3">
      <c r="A6409" s="1">
        <v>25722</v>
      </c>
      <c r="B6409" s="1">
        <v>203</v>
      </c>
      <c r="C6409" s="1">
        <f t="shared" si="100"/>
        <v>2.0000000000000002E-5</v>
      </c>
      <c r="D6409" s="1" t="s">
        <v>320</v>
      </c>
      <c r="E6409" s="4">
        <v>105858.080181628</v>
      </c>
      <c r="F6409" s="66">
        <f>Cat_Results[[#This Row],[TotalLossInOriginalCurrency]] / INDEX(Exchange_Rate[Exchange Rate], MATCH(Cat_Results[[#This Row],[Currency]], Exchange_Rate[Currency], 0))</f>
        <v>105858.080181628</v>
      </c>
    </row>
    <row r="6410" spans="1:6" x14ac:dyDescent="0.3">
      <c r="A6410" s="1">
        <v>25728</v>
      </c>
      <c r="B6410" s="1">
        <v>225</v>
      </c>
      <c r="C6410" s="1">
        <f t="shared" si="100"/>
        <v>2.0000000000000002E-5</v>
      </c>
      <c r="D6410" s="1" t="s">
        <v>320</v>
      </c>
      <c r="E6410" s="4">
        <v>1.47077217698097E-2</v>
      </c>
      <c r="F6410" s="66">
        <f>Cat_Results[[#This Row],[TotalLossInOriginalCurrency]] / INDEX(Exchange_Rate[Exchange Rate], MATCH(Cat_Results[[#This Row],[Currency]], Exchange_Rate[Currency], 0))</f>
        <v>1.47077217698097E-2</v>
      </c>
    </row>
    <row r="6411" spans="1:6" x14ac:dyDescent="0.3">
      <c r="A6411" s="1">
        <v>25733</v>
      </c>
      <c r="B6411" s="1">
        <v>240</v>
      </c>
      <c r="C6411" s="1">
        <f t="shared" si="100"/>
        <v>2.0000000000000002E-5</v>
      </c>
      <c r="D6411" s="1" t="s">
        <v>324</v>
      </c>
      <c r="E6411" s="4">
        <v>30239.522894846468</v>
      </c>
      <c r="F6411" s="66">
        <f>Cat_Results[[#This Row],[TotalLossInOriginalCurrency]] / INDEX(Exchange_Rate[Exchange Rate], MATCH(Cat_Results[[#This Row],[Currency]], Exchange_Rate[Currency], 0))</f>
        <v>30588.184580310801</v>
      </c>
    </row>
    <row r="6412" spans="1:6" x14ac:dyDescent="0.3">
      <c r="A6412" s="1">
        <v>25736</v>
      </c>
      <c r="B6412" s="1">
        <v>228</v>
      </c>
      <c r="C6412" s="1">
        <f t="shared" si="100"/>
        <v>2.0000000000000002E-5</v>
      </c>
      <c r="D6412" s="1" t="s">
        <v>320</v>
      </c>
      <c r="E6412" s="4">
        <v>0.17522844299674001</v>
      </c>
      <c r="F6412" s="66">
        <f>Cat_Results[[#This Row],[TotalLossInOriginalCurrency]] / INDEX(Exchange_Rate[Exchange Rate], MATCH(Cat_Results[[#This Row],[Currency]], Exchange_Rate[Currency], 0))</f>
        <v>0.17522844299674001</v>
      </c>
    </row>
    <row r="6413" spans="1:6" x14ac:dyDescent="0.3">
      <c r="A6413" s="1">
        <v>25740</v>
      </c>
      <c r="B6413" s="1">
        <v>232</v>
      </c>
      <c r="C6413" s="1">
        <f t="shared" si="100"/>
        <v>2.0000000000000002E-5</v>
      </c>
      <c r="D6413" s="1" t="s">
        <v>321</v>
      </c>
      <c r="E6413" s="4">
        <v>3.8409164670958607</v>
      </c>
      <c r="F6413" s="66">
        <f>Cat_Results[[#This Row],[TotalLossInOriginalCurrency]] / INDEX(Exchange_Rate[Exchange Rate], MATCH(Cat_Results[[#This Row],[Currency]], Exchange_Rate[Currency], 0))</f>
        <v>6.0175638273358301</v>
      </c>
    </row>
    <row r="6414" spans="1:6" x14ac:dyDescent="0.3">
      <c r="A6414" s="1">
        <v>25741</v>
      </c>
      <c r="B6414" s="1">
        <v>210</v>
      </c>
      <c r="C6414" s="1">
        <f t="shared" si="100"/>
        <v>2.0000000000000002E-5</v>
      </c>
      <c r="D6414" s="1" t="s">
        <v>320</v>
      </c>
      <c r="E6414" s="4">
        <v>19355496.395081401</v>
      </c>
      <c r="F6414" s="66">
        <f>Cat_Results[[#This Row],[TotalLossInOriginalCurrency]] / INDEX(Exchange_Rate[Exchange Rate], MATCH(Cat_Results[[#This Row],[Currency]], Exchange_Rate[Currency], 0))</f>
        <v>19355496.395081401</v>
      </c>
    </row>
    <row r="6415" spans="1:6" x14ac:dyDescent="0.3">
      <c r="A6415" s="1">
        <v>25746</v>
      </c>
      <c r="B6415" s="1">
        <v>235</v>
      </c>
      <c r="C6415" s="1">
        <f t="shared" si="100"/>
        <v>2.0000000000000002E-5</v>
      </c>
      <c r="D6415" s="1" t="s">
        <v>320</v>
      </c>
      <c r="E6415" s="4">
        <v>621.61404952752605</v>
      </c>
      <c r="F6415" s="66">
        <f>Cat_Results[[#This Row],[TotalLossInOriginalCurrency]] / INDEX(Exchange_Rate[Exchange Rate], MATCH(Cat_Results[[#This Row],[Currency]], Exchange_Rate[Currency], 0))</f>
        <v>621.61404952752605</v>
      </c>
    </row>
    <row r="6416" spans="1:6" x14ac:dyDescent="0.3">
      <c r="A6416" s="1">
        <v>25747</v>
      </c>
      <c r="B6416" s="1">
        <v>214</v>
      </c>
      <c r="C6416" s="1">
        <f t="shared" si="100"/>
        <v>2.0000000000000002E-5</v>
      </c>
      <c r="D6416" s="1" t="s">
        <v>323</v>
      </c>
      <c r="E6416" s="4">
        <v>1.8065438330180614</v>
      </c>
      <c r="F6416" s="66">
        <f>Cat_Results[[#This Row],[TotalLossInOriginalCurrency]] / INDEX(Exchange_Rate[Exchange Rate], MATCH(Cat_Results[[#This Row],[Currency]], Exchange_Rate[Currency], 0))</f>
        <v>2.2775098681449901E-2</v>
      </c>
    </row>
    <row r="6417" spans="1:6" x14ac:dyDescent="0.3">
      <c r="A6417" s="1">
        <v>25755</v>
      </c>
      <c r="B6417" s="1">
        <v>238</v>
      </c>
      <c r="C6417" s="1">
        <f t="shared" si="100"/>
        <v>2.0000000000000002E-5</v>
      </c>
      <c r="D6417" s="1" t="s">
        <v>321</v>
      </c>
      <c r="E6417" s="4">
        <v>9.1865558918102441E-2</v>
      </c>
      <c r="F6417" s="66">
        <f>Cat_Results[[#This Row],[TotalLossInOriginalCurrency]] / INDEX(Exchange_Rate[Exchange Rate], MATCH(Cat_Results[[#This Row],[Currency]], Exchange_Rate[Currency], 0))</f>
        <v>0.14392577111721</v>
      </c>
    </row>
    <row r="6418" spans="1:6" x14ac:dyDescent="0.3">
      <c r="A6418" s="1">
        <v>25760</v>
      </c>
      <c r="B6418" s="1">
        <v>237</v>
      </c>
      <c r="C6418" s="1">
        <f t="shared" si="100"/>
        <v>2.0000000000000002E-5</v>
      </c>
      <c r="D6418" s="1" t="s">
        <v>320</v>
      </c>
      <c r="E6418" s="4">
        <v>4340829.8949584896</v>
      </c>
      <c r="F6418" s="66">
        <f>Cat_Results[[#This Row],[TotalLossInOriginalCurrency]] / INDEX(Exchange_Rate[Exchange Rate], MATCH(Cat_Results[[#This Row],[Currency]], Exchange_Rate[Currency], 0))</f>
        <v>4340829.8949584896</v>
      </c>
    </row>
    <row r="6419" spans="1:6" x14ac:dyDescent="0.3">
      <c r="A6419" s="1">
        <v>25764</v>
      </c>
      <c r="B6419" s="1">
        <v>235</v>
      </c>
      <c r="C6419" s="1">
        <f t="shared" si="100"/>
        <v>2.0000000000000002E-5</v>
      </c>
      <c r="D6419" s="1" t="s">
        <v>320</v>
      </c>
      <c r="E6419" s="4">
        <v>3.2020226120948798E-2</v>
      </c>
      <c r="F6419" s="66">
        <f>Cat_Results[[#This Row],[TotalLossInOriginalCurrency]] / INDEX(Exchange_Rate[Exchange Rate], MATCH(Cat_Results[[#This Row],[Currency]], Exchange_Rate[Currency], 0))</f>
        <v>3.2020226120948798E-2</v>
      </c>
    </row>
    <row r="6420" spans="1:6" x14ac:dyDescent="0.3">
      <c r="A6420" s="1">
        <v>25769</v>
      </c>
      <c r="B6420" s="1">
        <v>193</v>
      </c>
      <c r="C6420" s="1">
        <f t="shared" si="100"/>
        <v>2.0000000000000002E-5</v>
      </c>
      <c r="D6420" s="1" t="s">
        <v>320</v>
      </c>
      <c r="E6420" s="4">
        <v>1078402.1482466001</v>
      </c>
      <c r="F6420" s="66">
        <f>Cat_Results[[#This Row],[TotalLossInOriginalCurrency]] / INDEX(Exchange_Rate[Exchange Rate], MATCH(Cat_Results[[#This Row],[Currency]], Exchange_Rate[Currency], 0))</f>
        <v>1078402.1482466001</v>
      </c>
    </row>
    <row r="6421" spans="1:6" x14ac:dyDescent="0.3">
      <c r="A6421" s="1">
        <v>25773</v>
      </c>
      <c r="B6421" s="1">
        <v>281</v>
      </c>
      <c r="C6421" s="1">
        <f t="shared" si="100"/>
        <v>2.0000000000000002E-5</v>
      </c>
      <c r="D6421" s="1" t="s">
        <v>320</v>
      </c>
      <c r="E6421" s="4">
        <v>91.115353327244506</v>
      </c>
      <c r="F6421" s="66">
        <f>Cat_Results[[#This Row],[TotalLossInOriginalCurrency]] / INDEX(Exchange_Rate[Exchange Rate], MATCH(Cat_Results[[#This Row],[Currency]], Exchange_Rate[Currency], 0))</f>
        <v>91.115353327244506</v>
      </c>
    </row>
    <row r="6422" spans="1:6" x14ac:dyDescent="0.3">
      <c r="A6422" s="1">
        <v>25781</v>
      </c>
      <c r="B6422" s="1">
        <v>226</v>
      </c>
      <c r="C6422" s="1">
        <f t="shared" si="100"/>
        <v>2.0000000000000002E-5</v>
      </c>
      <c r="D6422" s="1" t="s">
        <v>323</v>
      </c>
      <c r="E6422" s="4">
        <v>1.4707890147350871</v>
      </c>
      <c r="F6422" s="66">
        <f>Cat_Results[[#This Row],[TotalLossInOriginalCurrency]] / INDEX(Exchange_Rate[Exchange Rate], MATCH(Cat_Results[[#This Row],[Currency]], Exchange_Rate[Currency], 0))</f>
        <v>1.8542237579822499E-2</v>
      </c>
    </row>
    <row r="6423" spans="1:6" x14ac:dyDescent="0.3">
      <c r="A6423" s="1">
        <v>25783</v>
      </c>
      <c r="B6423" s="1">
        <v>230</v>
      </c>
      <c r="C6423" s="1">
        <f t="shared" si="100"/>
        <v>2.0000000000000002E-5</v>
      </c>
      <c r="D6423" s="1" t="s">
        <v>321</v>
      </c>
      <c r="E6423" s="4">
        <v>6750.1036784819926</v>
      </c>
      <c r="F6423" s="66">
        <f>Cat_Results[[#This Row],[TotalLossInOriginalCurrency]] / INDEX(Exchange_Rate[Exchange Rate], MATCH(Cat_Results[[#This Row],[Currency]], Exchange_Rate[Currency], 0))</f>
        <v>10575.3874301547</v>
      </c>
    </row>
    <row r="6424" spans="1:6" x14ac:dyDescent="0.3">
      <c r="A6424" s="1">
        <v>25783</v>
      </c>
      <c r="B6424" s="1">
        <v>220</v>
      </c>
      <c r="C6424" s="1">
        <f t="shared" si="100"/>
        <v>2.0000000000000002E-5</v>
      </c>
      <c r="D6424" s="1" t="s">
        <v>321</v>
      </c>
      <c r="E6424" s="4">
        <v>0.10194774669263358</v>
      </c>
      <c r="F6424" s="66">
        <f>Cat_Results[[#This Row],[TotalLossInOriginalCurrency]] / INDEX(Exchange_Rate[Exchange Rate], MATCH(Cat_Results[[#This Row],[Currency]], Exchange_Rate[Currency], 0))</f>
        <v>0.159721534699202</v>
      </c>
    </row>
    <row r="6425" spans="1:6" x14ac:dyDescent="0.3">
      <c r="A6425" s="1">
        <v>25784</v>
      </c>
      <c r="B6425" s="1">
        <v>223</v>
      </c>
      <c r="C6425" s="1">
        <f t="shared" si="100"/>
        <v>2.0000000000000002E-5</v>
      </c>
      <c r="D6425" s="1" t="s">
        <v>321</v>
      </c>
      <c r="E6425" s="4">
        <v>3.6322329425241384E-2</v>
      </c>
      <c r="F6425" s="66">
        <f>Cat_Results[[#This Row],[TotalLossInOriginalCurrency]] / INDEX(Exchange_Rate[Exchange Rate], MATCH(Cat_Results[[#This Row],[Currency]], Exchange_Rate[Currency], 0))</f>
        <v>5.6906193494796802E-2</v>
      </c>
    </row>
    <row r="6426" spans="1:6" x14ac:dyDescent="0.3">
      <c r="A6426" s="1">
        <v>25794</v>
      </c>
      <c r="B6426" s="1">
        <v>241</v>
      </c>
      <c r="C6426" s="1">
        <f t="shared" si="100"/>
        <v>2.0000000000000002E-5</v>
      </c>
      <c r="D6426" s="1" t="s">
        <v>321</v>
      </c>
      <c r="E6426" s="4">
        <v>1.048743763157582E-2</v>
      </c>
      <c r="F6426" s="66">
        <f>Cat_Results[[#This Row],[TotalLossInOriginalCurrency]] / INDEX(Exchange_Rate[Exchange Rate], MATCH(Cat_Results[[#This Row],[Currency]], Exchange_Rate[Currency], 0))</f>
        <v>1.64306685328484E-2</v>
      </c>
    </row>
    <row r="6427" spans="1:6" x14ac:dyDescent="0.3">
      <c r="A6427" s="1">
        <v>25799</v>
      </c>
      <c r="B6427" s="1">
        <v>313</v>
      </c>
      <c r="C6427" s="1">
        <f t="shared" si="100"/>
        <v>2.0000000000000002E-5</v>
      </c>
      <c r="D6427" s="1" t="s">
        <v>320</v>
      </c>
      <c r="E6427" s="4">
        <v>4.1832029819488499E-3</v>
      </c>
      <c r="F6427" s="66">
        <f>Cat_Results[[#This Row],[TotalLossInOriginalCurrency]] / INDEX(Exchange_Rate[Exchange Rate], MATCH(Cat_Results[[#This Row],[Currency]], Exchange_Rate[Currency], 0))</f>
        <v>4.1832029819488499E-3</v>
      </c>
    </row>
    <row r="6428" spans="1:6" x14ac:dyDescent="0.3">
      <c r="A6428" s="1">
        <v>25800</v>
      </c>
      <c r="B6428" s="1">
        <v>235</v>
      </c>
      <c r="C6428" s="1">
        <f t="shared" si="100"/>
        <v>2.0000000000000002E-5</v>
      </c>
      <c r="D6428" s="1" t="s">
        <v>321</v>
      </c>
      <c r="E6428" s="4">
        <v>28353.771813757645</v>
      </c>
      <c r="F6428" s="66">
        <f>Cat_Results[[#This Row],[TotalLossInOriginalCurrency]] / INDEX(Exchange_Rate[Exchange Rate], MATCH(Cat_Results[[#This Row],[Currency]], Exchange_Rate[Currency], 0))</f>
        <v>44421.854288335897</v>
      </c>
    </row>
    <row r="6429" spans="1:6" x14ac:dyDescent="0.3">
      <c r="A6429" s="1">
        <v>25801</v>
      </c>
      <c r="B6429" s="1">
        <v>243</v>
      </c>
      <c r="C6429" s="1">
        <f t="shared" si="100"/>
        <v>2.0000000000000002E-5</v>
      </c>
      <c r="D6429" s="1" t="s">
        <v>321</v>
      </c>
      <c r="E6429" s="4">
        <v>144577.61455147271</v>
      </c>
      <c r="F6429" s="66">
        <f>Cat_Results[[#This Row],[TotalLossInOriginalCurrency]] / INDEX(Exchange_Rate[Exchange Rate], MATCH(Cat_Results[[#This Row],[Currency]], Exchange_Rate[Currency], 0))</f>
        <v>226509.74865518499</v>
      </c>
    </row>
    <row r="6430" spans="1:6" x14ac:dyDescent="0.3">
      <c r="A6430" s="1">
        <v>25802</v>
      </c>
      <c r="B6430" s="1">
        <v>273</v>
      </c>
      <c r="C6430" s="1">
        <f t="shared" si="100"/>
        <v>2.0000000000000002E-5</v>
      </c>
      <c r="D6430" s="1" t="s">
        <v>323</v>
      </c>
      <c r="E6430" s="4">
        <v>30.724611128317111</v>
      </c>
      <c r="F6430" s="66">
        <f>Cat_Results[[#This Row],[TotalLossInOriginalCurrency]] / INDEX(Exchange_Rate[Exchange Rate], MATCH(Cat_Results[[#This Row],[Currency]], Exchange_Rate[Currency], 0))</f>
        <v>0.38734518233502502</v>
      </c>
    </row>
    <row r="6431" spans="1:6" x14ac:dyDescent="0.3">
      <c r="A6431" s="1">
        <v>25810</v>
      </c>
      <c r="B6431" s="1">
        <v>259</v>
      </c>
      <c r="C6431" s="1">
        <f t="shared" si="100"/>
        <v>2.0000000000000002E-5</v>
      </c>
      <c r="D6431" s="1" t="s">
        <v>323</v>
      </c>
      <c r="E6431" s="4">
        <v>92.17383338495172</v>
      </c>
      <c r="F6431" s="66">
        <f>Cat_Results[[#This Row],[TotalLossInOriginalCurrency]] / INDEX(Exchange_Rate[Exchange Rate], MATCH(Cat_Results[[#This Row],[Currency]], Exchange_Rate[Currency], 0))</f>
        <v>1.16203554700508</v>
      </c>
    </row>
    <row r="6432" spans="1:6" x14ac:dyDescent="0.3">
      <c r="A6432" s="1">
        <v>25810</v>
      </c>
      <c r="B6432" s="1">
        <v>287</v>
      </c>
      <c r="C6432" s="1">
        <f t="shared" si="100"/>
        <v>2.0000000000000002E-5</v>
      </c>
      <c r="D6432" s="1" t="s">
        <v>321</v>
      </c>
      <c r="E6432" s="4">
        <v>383665.44719988125</v>
      </c>
      <c r="F6432" s="66">
        <f>Cat_Results[[#This Row],[TotalLossInOriginalCurrency]] / INDEX(Exchange_Rate[Exchange Rate], MATCH(Cat_Results[[#This Row],[Currency]], Exchange_Rate[Currency], 0))</f>
        <v>601088.65596191306</v>
      </c>
    </row>
    <row r="6433" spans="1:6" x14ac:dyDescent="0.3">
      <c r="A6433" s="1">
        <v>25810</v>
      </c>
      <c r="B6433" s="1">
        <v>252</v>
      </c>
      <c r="C6433" s="1">
        <f t="shared" si="100"/>
        <v>2.0000000000000002E-5</v>
      </c>
      <c r="D6433" s="1" t="s">
        <v>320</v>
      </c>
      <c r="E6433" s="4">
        <v>450.25649291650302</v>
      </c>
      <c r="F6433" s="66">
        <f>Cat_Results[[#This Row],[TotalLossInOriginalCurrency]] / INDEX(Exchange_Rate[Exchange Rate], MATCH(Cat_Results[[#This Row],[Currency]], Exchange_Rate[Currency], 0))</f>
        <v>450.25649291650302</v>
      </c>
    </row>
    <row r="6434" spans="1:6" x14ac:dyDescent="0.3">
      <c r="A6434" s="1">
        <v>25817</v>
      </c>
      <c r="B6434" s="1">
        <v>249</v>
      </c>
      <c r="C6434" s="1">
        <f t="shared" si="100"/>
        <v>2.0000000000000002E-5</v>
      </c>
      <c r="D6434" s="1" t="s">
        <v>320</v>
      </c>
      <c r="E6434" s="4">
        <v>2.1097995340824099E-2</v>
      </c>
      <c r="F6434" s="66">
        <f>Cat_Results[[#This Row],[TotalLossInOriginalCurrency]] / INDEX(Exchange_Rate[Exchange Rate], MATCH(Cat_Results[[#This Row],[Currency]], Exchange_Rate[Currency], 0))</f>
        <v>2.1097995340824099E-2</v>
      </c>
    </row>
    <row r="6435" spans="1:6" x14ac:dyDescent="0.3">
      <c r="A6435" s="1">
        <v>25837</v>
      </c>
      <c r="B6435" s="1">
        <v>217</v>
      </c>
      <c r="C6435" s="1">
        <f t="shared" si="100"/>
        <v>2.0000000000000002E-5</v>
      </c>
      <c r="D6435" s="1" t="s">
        <v>320</v>
      </c>
      <c r="E6435" s="4">
        <v>123260.776041505</v>
      </c>
      <c r="F6435" s="66">
        <f>Cat_Results[[#This Row],[TotalLossInOriginalCurrency]] / INDEX(Exchange_Rate[Exchange Rate], MATCH(Cat_Results[[#This Row],[Currency]], Exchange_Rate[Currency], 0))</f>
        <v>123260.776041505</v>
      </c>
    </row>
    <row r="6436" spans="1:6" x14ac:dyDescent="0.3">
      <c r="A6436" s="1">
        <v>25847</v>
      </c>
      <c r="B6436" s="1">
        <v>243</v>
      </c>
      <c r="C6436" s="1">
        <f t="shared" si="100"/>
        <v>2.0000000000000002E-5</v>
      </c>
      <c r="D6436" s="1" t="s">
        <v>321</v>
      </c>
      <c r="E6436" s="4">
        <v>6.8529242369132977</v>
      </c>
      <c r="F6436" s="66">
        <f>Cat_Results[[#This Row],[TotalLossInOriginalCurrency]] / INDEX(Exchange_Rate[Exchange Rate], MATCH(Cat_Results[[#This Row],[Currency]], Exchange_Rate[Currency], 0))</f>
        <v>10.7364763990045</v>
      </c>
    </row>
    <row r="6437" spans="1:6" x14ac:dyDescent="0.3">
      <c r="A6437" s="1">
        <v>25853</v>
      </c>
      <c r="B6437" s="1">
        <v>245</v>
      </c>
      <c r="C6437" s="1">
        <f t="shared" si="100"/>
        <v>2.0000000000000002E-5</v>
      </c>
      <c r="D6437" s="1" t="s">
        <v>320</v>
      </c>
      <c r="E6437" s="4">
        <v>602838.96091559005</v>
      </c>
      <c r="F6437" s="66">
        <f>Cat_Results[[#This Row],[TotalLossInOriginalCurrency]] / INDEX(Exchange_Rate[Exchange Rate], MATCH(Cat_Results[[#This Row],[Currency]], Exchange_Rate[Currency], 0))</f>
        <v>602838.96091559005</v>
      </c>
    </row>
    <row r="6438" spans="1:6" x14ac:dyDescent="0.3">
      <c r="A6438" s="1">
        <v>25865</v>
      </c>
      <c r="B6438" s="1">
        <v>267</v>
      </c>
      <c r="C6438" s="1">
        <f t="shared" si="100"/>
        <v>2.0000000000000002E-5</v>
      </c>
      <c r="D6438" s="1" t="s">
        <v>321</v>
      </c>
      <c r="E6438" s="4">
        <v>1011647.8403370267</v>
      </c>
      <c r="F6438" s="66">
        <f>Cat_Results[[#This Row],[TotalLossInOriginalCurrency]] / INDEX(Exchange_Rate[Exchange Rate], MATCH(Cat_Results[[#This Row],[Currency]], Exchange_Rate[Currency], 0))</f>
        <v>1584948.6710179399</v>
      </c>
    </row>
    <row r="6439" spans="1:6" x14ac:dyDescent="0.3">
      <c r="A6439" s="1">
        <v>25865</v>
      </c>
      <c r="B6439" s="1">
        <v>209</v>
      </c>
      <c r="C6439" s="1">
        <f t="shared" si="100"/>
        <v>2.0000000000000002E-5</v>
      </c>
      <c r="D6439" s="1" t="s">
        <v>321</v>
      </c>
      <c r="E6439" s="4">
        <v>58536.610657338009</v>
      </c>
      <c r="F6439" s="66">
        <f>Cat_Results[[#This Row],[TotalLossInOriginalCurrency]] / INDEX(Exchange_Rate[Exchange Rate], MATCH(Cat_Results[[#This Row],[Currency]], Exchange_Rate[Currency], 0))</f>
        <v>91709.307891503006</v>
      </c>
    </row>
    <row r="6440" spans="1:6" x14ac:dyDescent="0.3">
      <c r="A6440" s="1">
        <v>25865</v>
      </c>
      <c r="B6440" s="1">
        <v>242</v>
      </c>
      <c r="C6440" s="1">
        <f t="shared" si="100"/>
        <v>2.0000000000000002E-5</v>
      </c>
      <c r="D6440" s="1" t="s">
        <v>320</v>
      </c>
      <c r="E6440" s="4">
        <v>168.105088174343</v>
      </c>
      <c r="F6440" s="66">
        <f>Cat_Results[[#This Row],[TotalLossInOriginalCurrency]] / INDEX(Exchange_Rate[Exchange Rate], MATCH(Cat_Results[[#This Row],[Currency]], Exchange_Rate[Currency], 0))</f>
        <v>168.105088174343</v>
      </c>
    </row>
    <row r="6441" spans="1:6" x14ac:dyDescent="0.3">
      <c r="A6441" s="1">
        <v>25870</v>
      </c>
      <c r="B6441" s="1">
        <v>256</v>
      </c>
      <c r="C6441" s="1">
        <f t="shared" si="100"/>
        <v>2.0000000000000002E-5</v>
      </c>
      <c r="D6441" s="1" t="s">
        <v>320</v>
      </c>
      <c r="E6441" s="4">
        <v>8901900.6440381203</v>
      </c>
      <c r="F6441" s="66">
        <f>Cat_Results[[#This Row],[TotalLossInOriginalCurrency]] / INDEX(Exchange_Rate[Exchange Rate], MATCH(Cat_Results[[#This Row],[Currency]], Exchange_Rate[Currency], 0))</f>
        <v>8901900.6440381203</v>
      </c>
    </row>
    <row r="6442" spans="1:6" x14ac:dyDescent="0.3">
      <c r="A6442" s="1">
        <v>25873</v>
      </c>
      <c r="B6442" s="1">
        <v>222</v>
      </c>
      <c r="C6442" s="1">
        <f t="shared" si="100"/>
        <v>2.0000000000000002E-5</v>
      </c>
      <c r="D6442" s="1" t="s">
        <v>320</v>
      </c>
      <c r="E6442" s="4">
        <v>4.8610921949148199E-2</v>
      </c>
      <c r="F6442" s="66">
        <f>Cat_Results[[#This Row],[TotalLossInOriginalCurrency]] / INDEX(Exchange_Rate[Exchange Rate], MATCH(Cat_Results[[#This Row],[Currency]], Exchange_Rate[Currency], 0))</f>
        <v>4.8610921949148199E-2</v>
      </c>
    </row>
    <row r="6443" spans="1:6" x14ac:dyDescent="0.3">
      <c r="A6443" s="1">
        <v>25874</v>
      </c>
      <c r="B6443" s="1">
        <v>189</v>
      </c>
      <c r="C6443" s="1">
        <f t="shared" si="100"/>
        <v>2.0000000000000002E-5</v>
      </c>
      <c r="D6443" s="1" t="s">
        <v>322</v>
      </c>
      <c r="E6443" s="4">
        <v>11.056307654181577</v>
      </c>
      <c r="F6443" s="66">
        <f>Cat_Results[[#This Row],[TotalLossInOriginalCurrency]] / INDEX(Exchange_Rate[Exchange Rate], MATCH(Cat_Results[[#This Row],[Currency]], Exchange_Rate[Currency], 0))</f>
        <v>13.580463017634999</v>
      </c>
    </row>
    <row r="6444" spans="1:6" x14ac:dyDescent="0.3">
      <c r="A6444" s="1">
        <v>25886</v>
      </c>
      <c r="B6444" s="1">
        <v>224</v>
      </c>
      <c r="C6444" s="1">
        <f t="shared" si="100"/>
        <v>2.0000000000000002E-5</v>
      </c>
      <c r="D6444" s="1" t="s">
        <v>320</v>
      </c>
      <c r="E6444" s="4">
        <v>13.154864338003099</v>
      </c>
      <c r="F6444" s="66">
        <f>Cat_Results[[#This Row],[TotalLossInOriginalCurrency]] / INDEX(Exchange_Rate[Exchange Rate], MATCH(Cat_Results[[#This Row],[Currency]], Exchange_Rate[Currency], 0))</f>
        <v>13.154864338003099</v>
      </c>
    </row>
    <row r="6445" spans="1:6" x14ac:dyDescent="0.3">
      <c r="A6445" s="1">
        <v>25888</v>
      </c>
      <c r="B6445" s="1">
        <v>278</v>
      </c>
      <c r="C6445" s="1">
        <f t="shared" si="100"/>
        <v>2.0000000000000002E-5</v>
      </c>
      <c r="D6445" s="1" t="s">
        <v>320</v>
      </c>
      <c r="E6445" s="4">
        <v>123.123278174549</v>
      </c>
      <c r="F6445" s="66">
        <f>Cat_Results[[#This Row],[TotalLossInOriginalCurrency]] / INDEX(Exchange_Rate[Exchange Rate], MATCH(Cat_Results[[#This Row],[Currency]], Exchange_Rate[Currency], 0))</f>
        <v>123.123278174549</v>
      </c>
    </row>
    <row r="6446" spans="1:6" x14ac:dyDescent="0.3">
      <c r="A6446" s="1">
        <v>25903</v>
      </c>
      <c r="B6446" s="1">
        <v>274</v>
      </c>
      <c r="C6446" s="1">
        <f t="shared" si="100"/>
        <v>2.0000000000000002E-5</v>
      </c>
      <c r="D6446" s="1" t="s">
        <v>320</v>
      </c>
      <c r="E6446" s="4">
        <v>5.9660524129867597E-3</v>
      </c>
      <c r="F6446" s="66">
        <f>Cat_Results[[#This Row],[TotalLossInOriginalCurrency]] / INDEX(Exchange_Rate[Exchange Rate], MATCH(Cat_Results[[#This Row],[Currency]], Exchange_Rate[Currency], 0))</f>
        <v>5.9660524129867597E-3</v>
      </c>
    </row>
    <row r="6447" spans="1:6" x14ac:dyDescent="0.3">
      <c r="A6447" s="1">
        <v>25910</v>
      </c>
      <c r="B6447" s="1">
        <v>312</v>
      </c>
      <c r="C6447" s="1">
        <f t="shared" si="100"/>
        <v>2.0000000000000002E-5</v>
      </c>
      <c r="D6447" s="1" t="s">
        <v>323</v>
      </c>
      <c r="E6447" s="4">
        <v>2505322.0250319401</v>
      </c>
      <c r="F6447" s="66">
        <f>Cat_Results[[#This Row],[TotalLossInOriginalCurrency]] / INDEX(Exchange_Rate[Exchange Rate], MATCH(Cat_Results[[#This Row],[Currency]], Exchange_Rate[Currency], 0))</f>
        <v>31584.5955719702</v>
      </c>
    </row>
    <row r="6448" spans="1:6" x14ac:dyDescent="0.3">
      <c r="A6448" s="1">
        <v>25911</v>
      </c>
      <c r="B6448" s="1">
        <v>280</v>
      </c>
      <c r="C6448" s="1">
        <f t="shared" si="100"/>
        <v>2.0000000000000002E-5</v>
      </c>
      <c r="D6448" s="1" t="s">
        <v>321</v>
      </c>
      <c r="E6448" s="4">
        <v>1.8832996219852152E-2</v>
      </c>
      <c r="F6448" s="66">
        <f>Cat_Results[[#This Row],[TotalLossInOriginalCurrency]] / INDEX(Exchange_Rate[Exchange Rate], MATCH(Cat_Results[[#This Row],[Currency]], Exchange_Rate[Currency], 0))</f>
        <v>2.9505655169487003E-2</v>
      </c>
    </row>
    <row r="6449" spans="1:6" x14ac:dyDescent="0.3">
      <c r="A6449" s="1">
        <v>25913</v>
      </c>
      <c r="B6449" s="1">
        <v>229</v>
      </c>
      <c r="C6449" s="1">
        <f t="shared" si="100"/>
        <v>2.0000000000000002E-5</v>
      </c>
      <c r="D6449" s="1" t="s">
        <v>320</v>
      </c>
      <c r="E6449" s="4">
        <v>80.343335356934503</v>
      </c>
      <c r="F6449" s="66">
        <f>Cat_Results[[#This Row],[TotalLossInOriginalCurrency]] / INDEX(Exchange_Rate[Exchange Rate], MATCH(Cat_Results[[#This Row],[Currency]], Exchange_Rate[Currency], 0))</f>
        <v>80.343335356934503</v>
      </c>
    </row>
    <row r="6450" spans="1:6" x14ac:dyDescent="0.3">
      <c r="A6450" s="1">
        <v>25916</v>
      </c>
      <c r="B6450" s="1">
        <v>235</v>
      </c>
      <c r="C6450" s="1">
        <f t="shared" si="100"/>
        <v>2.0000000000000002E-5</v>
      </c>
      <c r="D6450" s="1" t="s">
        <v>323</v>
      </c>
      <c r="E6450" s="4">
        <v>8.7756171107251841</v>
      </c>
      <c r="F6450" s="66">
        <f>Cat_Results[[#This Row],[TotalLossInOriginalCurrency]] / INDEX(Exchange_Rate[Exchange Rate], MATCH(Cat_Results[[#This Row],[Currency]], Exchange_Rate[Currency], 0))</f>
        <v>0.11063420772552499</v>
      </c>
    </row>
    <row r="6451" spans="1:6" x14ac:dyDescent="0.3">
      <c r="A6451" s="1">
        <v>25918</v>
      </c>
      <c r="B6451" s="1">
        <v>241</v>
      </c>
      <c r="C6451" s="1">
        <f t="shared" si="100"/>
        <v>2.0000000000000002E-5</v>
      </c>
      <c r="D6451" s="1" t="s">
        <v>321</v>
      </c>
      <c r="E6451" s="4">
        <v>5168.4462124631154</v>
      </c>
      <c r="F6451" s="66">
        <f>Cat_Results[[#This Row],[TotalLossInOriginalCurrency]] / INDEX(Exchange_Rate[Exchange Rate], MATCH(Cat_Results[[#This Row],[Currency]], Exchange_Rate[Currency], 0))</f>
        <v>8097.4046788278401</v>
      </c>
    </row>
    <row r="6452" spans="1:6" x14ac:dyDescent="0.3">
      <c r="A6452" s="1">
        <v>25919</v>
      </c>
      <c r="B6452" s="1">
        <v>277</v>
      </c>
      <c r="C6452" s="1">
        <f t="shared" si="100"/>
        <v>2.0000000000000002E-5</v>
      </c>
      <c r="D6452" s="1" t="s">
        <v>320</v>
      </c>
      <c r="E6452" s="4">
        <v>100634.76563917501</v>
      </c>
      <c r="F6452" s="66">
        <f>Cat_Results[[#This Row],[TotalLossInOriginalCurrency]] / INDEX(Exchange_Rate[Exchange Rate], MATCH(Cat_Results[[#This Row],[Currency]], Exchange_Rate[Currency], 0))</f>
        <v>100634.76563917501</v>
      </c>
    </row>
    <row r="6453" spans="1:6" x14ac:dyDescent="0.3">
      <c r="A6453" s="1">
        <v>25926</v>
      </c>
      <c r="B6453" s="1">
        <v>176</v>
      </c>
      <c r="C6453" s="1">
        <f t="shared" si="100"/>
        <v>2.0000000000000002E-5</v>
      </c>
      <c r="D6453" s="1" t="s">
        <v>320</v>
      </c>
      <c r="E6453" s="4">
        <v>40606.814991654603</v>
      </c>
      <c r="F6453" s="66">
        <f>Cat_Results[[#This Row],[TotalLossInOriginalCurrency]] / INDEX(Exchange_Rate[Exchange Rate], MATCH(Cat_Results[[#This Row],[Currency]], Exchange_Rate[Currency], 0))</f>
        <v>40606.814991654603</v>
      </c>
    </row>
    <row r="6454" spans="1:6" x14ac:dyDescent="0.3">
      <c r="A6454" s="1">
        <v>25933</v>
      </c>
      <c r="B6454" s="1">
        <v>249</v>
      </c>
      <c r="C6454" s="1">
        <f t="shared" si="100"/>
        <v>2.0000000000000002E-5</v>
      </c>
      <c r="D6454" s="1" t="s">
        <v>320</v>
      </c>
      <c r="E6454" s="4">
        <v>13252136.2415551</v>
      </c>
      <c r="F6454" s="66">
        <f>Cat_Results[[#This Row],[TotalLossInOriginalCurrency]] / INDEX(Exchange_Rate[Exchange Rate], MATCH(Cat_Results[[#This Row],[Currency]], Exchange_Rate[Currency], 0))</f>
        <v>13252136.2415551</v>
      </c>
    </row>
    <row r="6455" spans="1:6" x14ac:dyDescent="0.3">
      <c r="A6455" s="1">
        <v>25935</v>
      </c>
      <c r="B6455" s="1">
        <v>200</v>
      </c>
      <c r="C6455" s="1">
        <f t="shared" si="100"/>
        <v>2.0000000000000002E-5</v>
      </c>
      <c r="D6455" s="1" t="s">
        <v>320</v>
      </c>
      <c r="E6455" s="4">
        <v>7.2438269853591902E-3</v>
      </c>
      <c r="F6455" s="66">
        <f>Cat_Results[[#This Row],[TotalLossInOriginalCurrency]] / INDEX(Exchange_Rate[Exchange Rate], MATCH(Cat_Results[[#This Row],[Currency]], Exchange_Rate[Currency], 0))</f>
        <v>7.2438269853591902E-3</v>
      </c>
    </row>
    <row r="6456" spans="1:6" x14ac:dyDescent="0.3">
      <c r="A6456" s="1">
        <v>25939</v>
      </c>
      <c r="B6456" s="1">
        <v>226</v>
      </c>
      <c r="C6456" s="1">
        <f t="shared" si="100"/>
        <v>2.0000000000000002E-5</v>
      </c>
      <c r="D6456" s="1" t="s">
        <v>320</v>
      </c>
      <c r="E6456" s="4">
        <v>293677.72638506797</v>
      </c>
      <c r="F6456" s="66">
        <f>Cat_Results[[#This Row],[TotalLossInOriginalCurrency]] / INDEX(Exchange_Rate[Exchange Rate], MATCH(Cat_Results[[#This Row],[Currency]], Exchange_Rate[Currency], 0))</f>
        <v>293677.72638506797</v>
      </c>
    </row>
    <row r="6457" spans="1:6" x14ac:dyDescent="0.3">
      <c r="A6457" s="1">
        <v>25939</v>
      </c>
      <c r="B6457" s="1">
        <v>221</v>
      </c>
      <c r="C6457" s="1">
        <f t="shared" si="100"/>
        <v>2.0000000000000002E-5</v>
      </c>
      <c r="D6457" s="1" t="s">
        <v>321</v>
      </c>
      <c r="E6457" s="4">
        <v>31.642139801819226</v>
      </c>
      <c r="F6457" s="66">
        <f>Cat_Results[[#This Row],[TotalLossInOriginalCurrency]] / INDEX(Exchange_Rate[Exchange Rate], MATCH(Cat_Results[[#This Row],[Currency]], Exchange_Rate[Currency], 0))</f>
        <v>49.573740413807997</v>
      </c>
    </row>
    <row r="6458" spans="1:6" x14ac:dyDescent="0.3">
      <c r="A6458" s="1">
        <v>25939</v>
      </c>
      <c r="B6458" s="1">
        <v>299</v>
      </c>
      <c r="C6458" s="1">
        <f t="shared" si="100"/>
        <v>2.0000000000000002E-5</v>
      </c>
      <c r="D6458" s="1" t="s">
        <v>320</v>
      </c>
      <c r="E6458" s="4">
        <v>3.91684472560883E-3</v>
      </c>
      <c r="F6458" s="66">
        <f>Cat_Results[[#This Row],[TotalLossInOriginalCurrency]] / INDEX(Exchange_Rate[Exchange Rate], MATCH(Cat_Results[[#This Row],[Currency]], Exchange_Rate[Currency], 0))</f>
        <v>3.91684472560883E-3</v>
      </c>
    </row>
    <row r="6459" spans="1:6" x14ac:dyDescent="0.3">
      <c r="A6459" s="1">
        <v>25942</v>
      </c>
      <c r="B6459" s="1">
        <v>229</v>
      </c>
      <c r="C6459" s="1">
        <f t="shared" si="100"/>
        <v>2.0000000000000002E-5</v>
      </c>
      <c r="D6459" s="1" t="s">
        <v>320</v>
      </c>
      <c r="E6459" s="4">
        <v>1.7061829566955599E-3</v>
      </c>
      <c r="F6459" s="66">
        <f>Cat_Results[[#This Row],[TotalLossInOriginalCurrency]] / INDEX(Exchange_Rate[Exchange Rate], MATCH(Cat_Results[[#This Row],[Currency]], Exchange_Rate[Currency], 0))</f>
        <v>1.7061829566955599E-3</v>
      </c>
    </row>
    <row r="6460" spans="1:6" x14ac:dyDescent="0.3">
      <c r="A6460" s="1">
        <v>25942</v>
      </c>
      <c r="B6460" s="1">
        <v>176</v>
      </c>
      <c r="C6460" s="1">
        <f t="shared" si="100"/>
        <v>2.0000000000000002E-5</v>
      </c>
      <c r="D6460" s="1" t="s">
        <v>320</v>
      </c>
      <c r="E6460" s="4">
        <v>2603.0636206269301</v>
      </c>
      <c r="F6460" s="66">
        <f>Cat_Results[[#This Row],[TotalLossInOriginalCurrency]] / INDEX(Exchange_Rate[Exchange Rate], MATCH(Cat_Results[[#This Row],[Currency]], Exchange_Rate[Currency], 0))</f>
        <v>2603.0636206269301</v>
      </c>
    </row>
    <row r="6461" spans="1:6" x14ac:dyDescent="0.3">
      <c r="A6461" s="1">
        <v>25944</v>
      </c>
      <c r="B6461" s="1">
        <v>257</v>
      </c>
      <c r="C6461" s="1">
        <f t="shared" si="100"/>
        <v>2.0000000000000002E-5</v>
      </c>
      <c r="D6461" s="1" t="s">
        <v>321</v>
      </c>
      <c r="E6461" s="4">
        <v>3.551045534605681E-3</v>
      </c>
      <c r="F6461" s="66">
        <f>Cat_Results[[#This Row],[TotalLossInOriginalCurrency]] / INDEX(Exchange_Rate[Exchange Rate], MATCH(Cat_Results[[#This Row],[Currency]], Exchange_Rate[Currency], 0))</f>
        <v>5.56342303752899E-3</v>
      </c>
    </row>
    <row r="6462" spans="1:6" x14ac:dyDescent="0.3">
      <c r="A6462" s="1">
        <v>25949</v>
      </c>
      <c r="B6462" s="1">
        <v>198</v>
      </c>
      <c r="C6462" s="1">
        <f t="shared" si="100"/>
        <v>2.0000000000000002E-5</v>
      </c>
      <c r="D6462" s="1" t="s">
        <v>320</v>
      </c>
      <c r="E6462" s="4">
        <v>4.1832029819488499E-3</v>
      </c>
      <c r="F6462" s="66">
        <f>Cat_Results[[#This Row],[TotalLossInOriginalCurrency]] / INDEX(Exchange_Rate[Exchange Rate], MATCH(Cat_Results[[#This Row],[Currency]], Exchange_Rate[Currency], 0))</f>
        <v>4.1832029819488499E-3</v>
      </c>
    </row>
    <row r="6463" spans="1:6" x14ac:dyDescent="0.3">
      <c r="A6463" s="1">
        <v>25952</v>
      </c>
      <c r="B6463" s="1">
        <v>335</v>
      </c>
      <c r="C6463" s="1">
        <f t="shared" si="100"/>
        <v>2.0000000000000002E-5</v>
      </c>
      <c r="D6463" s="1" t="s">
        <v>320</v>
      </c>
      <c r="E6463" s="4">
        <v>6.0775130987167402E-3</v>
      </c>
      <c r="F6463" s="66">
        <f>Cat_Results[[#This Row],[TotalLossInOriginalCurrency]] / INDEX(Exchange_Rate[Exchange Rate], MATCH(Cat_Results[[#This Row],[Currency]], Exchange_Rate[Currency], 0))</f>
        <v>6.0775130987167402E-3</v>
      </c>
    </row>
    <row r="6464" spans="1:6" x14ac:dyDescent="0.3">
      <c r="A6464" s="1">
        <v>25957</v>
      </c>
      <c r="B6464" s="1">
        <v>218</v>
      </c>
      <c r="C6464" s="1">
        <f t="shared" si="100"/>
        <v>2.0000000000000002E-5</v>
      </c>
      <c r="D6464" s="1" t="s">
        <v>320</v>
      </c>
      <c r="E6464" s="4">
        <v>248758.41972272599</v>
      </c>
      <c r="F6464" s="66">
        <f>Cat_Results[[#This Row],[TotalLossInOriginalCurrency]] / INDEX(Exchange_Rate[Exchange Rate], MATCH(Cat_Results[[#This Row],[Currency]], Exchange_Rate[Currency], 0))</f>
        <v>248758.41972272599</v>
      </c>
    </row>
    <row r="6465" spans="1:6" x14ac:dyDescent="0.3">
      <c r="A6465" s="1">
        <v>25967</v>
      </c>
      <c r="B6465" s="1">
        <v>217</v>
      </c>
      <c r="C6465" s="1">
        <f t="shared" si="100"/>
        <v>2.0000000000000002E-5</v>
      </c>
      <c r="D6465" s="1" t="s">
        <v>323</v>
      </c>
      <c r="E6465" s="4">
        <v>0.99923411562632558</v>
      </c>
      <c r="F6465" s="66">
        <f>Cat_Results[[#This Row],[TotalLossInOriginalCurrency]] / INDEX(Exchange_Rate[Exchange Rate], MATCH(Cat_Results[[#This Row],[Currency]], Exchange_Rate[Currency], 0))</f>
        <v>1.2597344815731E-2</v>
      </c>
    </row>
    <row r="6466" spans="1:6" x14ac:dyDescent="0.3">
      <c r="A6466" s="1">
        <v>25967</v>
      </c>
      <c r="B6466" s="1">
        <v>274</v>
      </c>
      <c r="C6466" s="1">
        <f t="shared" si="100"/>
        <v>2.0000000000000002E-5</v>
      </c>
      <c r="D6466" s="1" t="s">
        <v>322</v>
      </c>
      <c r="E6466" s="4">
        <v>731732.92040686705</v>
      </c>
      <c r="F6466" s="66">
        <f>Cat_Results[[#This Row],[TotalLossInOriginalCurrency]] / INDEX(Exchange_Rate[Exchange Rate], MATCH(Cat_Results[[#This Row],[Currency]], Exchange_Rate[Currency], 0))</f>
        <v>898787.56771146494</v>
      </c>
    </row>
    <row r="6467" spans="1:6" x14ac:dyDescent="0.3">
      <c r="A6467" s="1">
        <v>25968</v>
      </c>
      <c r="B6467" s="1">
        <v>239</v>
      </c>
      <c r="C6467" s="1">
        <f t="shared" si="100"/>
        <v>2.0000000000000002E-5</v>
      </c>
      <c r="D6467" s="1" t="s">
        <v>321</v>
      </c>
      <c r="E6467" s="4">
        <v>175392.4324250528</v>
      </c>
      <c r="F6467" s="66">
        <f>Cat_Results[[#This Row],[TotalLossInOriginalCurrency]] / INDEX(Exchange_Rate[Exchange Rate], MATCH(Cat_Results[[#This Row],[Currency]], Exchange_Rate[Currency], 0))</f>
        <v>274787.32380437898</v>
      </c>
    </row>
    <row r="6468" spans="1:6" x14ac:dyDescent="0.3">
      <c r="A6468" s="1">
        <v>25984</v>
      </c>
      <c r="B6468" s="1">
        <v>242</v>
      </c>
      <c r="C6468" s="1">
        <f t="shared" si="100"/>
        <v>2.0000000000000002E-5</v>
      </c>
      <c r="D6468" s="1" t="s">
        <v>320</v>
      </c>
      <c r="E6468" s="4">
        <v>85341.1904777952</v>
      </c>
      <c r="F6468" s="66">
        <f>Cat_Results[[#This Row],[TotalLossInOriginalCurrency]] / INDEX(Exchange_Rate[Exchange Rate], MATCH(Cat_Results[[#This Row],[Currency]], Exchange_Rate[Currency], 0))</f>
        <v>85341.1904777952</v>
      </c>
    </row>
    <row r="6469" spans="1:6" x14ac:dyDescent="0.3">
      <c r="A6469" s="1">
        <v>25984</v>
      </c>
      <c r="B6469" s="1">
        <v>249</v>
      </c>
      <c r="C6469" s="1">
        <f t="shared" si="100"/>
        <v>2.0000000000000002E-5</v>
      </c>
      <c r="D6469" s="1" t="s">
        <v>321</v>
      </c>
      <c r="E6469" s="4">
        <v>5.4928712338970578E-3</v>
      </c>
      <c r="F6469" s="66">
        <f>Cat_Results[[#This Row],[TotalLossInOriginalCurrency]] / INDEX(Exchange_Rate[Exchange Rate], MATCH(Cat_Results[[#This Row],[Currency]], Exchange_Rate[Currency], 0))</f>
        <v>8.6056813597679103E-3</v>
      </c>
    </row>
    <row r="6470" spans="1:6" x14ac:dyDescent="0.3">
      <c r="A6470" s="1">
        <v>25988</v>
      </c>
      <c r="B6470" s="1">
        <v>197</v>
      </c>
      <c r="C6470" s="1">
        <f t="shared" ref="C6470:C6533" si="101">1/50000</f>
        <v>2.0000000000000002E-5</v>
      </c>
      <c r="D6470" s="1" t="s">
        <v>321</v>
      </c>
      <c r="E6470" s="4">
        <v>5.1325603809693003</v>
      </c>
      <c r="F6470" s="66">
        <f>Cat_Results[[#This Row],[TotalLossInOriginalCurrency]] / INDEX(Exchange_Rate[Exchange Rate], MATCH(Cat_Results[[#This Row],[Currency]], Exchange_Rate[Currency], 0))</f>
        <v>8.0411823466420191</v>
      </c>
    </row>
    <row r="6471" spans="1:6" x14ac:dyDescent="0.3">
      <c r="A6471" s="1">
        <v>25994</v>
      </c>
      <c r="B6471" s="1">
        <v>278</v>
      </c>
      <c r="C6471" s="1">
        <f t="shared" si="101"/>
        <v>2.0000000000000002E-5</v>
      </c>
      <c r="D6471" s="1" t="s">
        <v>320</v>
      </c>
      <c r="E6471" s="4">
        <v>30931.041710468799</v>
      </c>
      <c r="F6471" s="66">
        <f>Cat_Results[[#This Row],[TotalLossInOriginalCurrency]] / INDEX(Exchange_Rate[Exchange Rate], MATCH(Cat_Results[[#This Row],[Currency]], Exchange_Rate[Currency], 0))</f>
        <v>30931.041710468799</v>
      </c>
    </row>
    <row r="6472" spans="1:6" x14ac:dyDescent="0.3">
      <c r="A6472" s="1">
        <v>25999</v>
      </c>
      <c r="B6472" s="1">
        <v>204</v>
      </c>
      <c r="C6472" s="1">
        <f t="shared" si="101"/>
        <v>2.0000000000000002E-5</v>
      </c>
      <c r="D6472" s="1" t="s">
        <v>322</v>
      </c>
      <c r="E6472" s="4">
        <v>64214.184370282659</v>
      </c>
      <c r="F6472" s="66">
        <f>Cat_Results[[#This Row],[TotalLossInOriginalCurrency]] / INDEX(Exchange_Rate[Exchange Rate], MATCH(Cat_Results[[#This Row],[Currency]], Exchange_Rate[Currency], 0))</f>
        <v>78874.284555423001</v>
      </c>
    </row>
    <row r="6473" spans="1:6" x14ac:dyDescent="0.3">
      <c r="A6473" s="1">
        <v>26016</v>
      </c>
      <c r="B6473" s="1">
        <v>232</v>
      </c>
      <c r="C6473" s="1">
        <f t="shared" si="101"/>
        <v>2.0000000000000002E-5</v>
      </c>
      <c r="D6473" s="1" t="s">
        <v>320</v>
      </c>
      <c r="E6473" s="4">
        <v>3994076.59167141</v>
      </c>
      <c r="F6473" s="66">
        <f>Cat_Results[[#This Row],[TotalLossInOriginalCurrency]] / INDEX(Exchange_Rate[Exchange Rate], MATCH(Cat_Results[[#This Row],[Currency]], Exchange_Rate[Currency], 0))</f>
        <v>3994076.59167141</v>
      </c>
    </row>
    <row r="6474" spans="1:6" x14ac:dyDescent="0.3">
      <c r="A6474" s="1">
        <v>26020</v>
      </c>
      <c r="B6474" s="1">
        <v>195</v>
      </c>
      <c r="C6474" s="1">
        <f t="shared" si="101"/>
        <v>2.0000000000000002E-5</v>
      </c>
      <c r="D6474" s="1" t="s">
        <v>320</v>
      </c>
      <c r="E6474" s="4">
        <v>4.1832029819488499E-3</v>
      </c>
      <c r="F6474" s="66">
        <f>Cat_Results[[#This Row],[TotalLossInOriginalCurrency]] / INDEX(Exchange_Rate[Exchange Rate], MATCH(Cat_Results[[#This Row],[Currency]], Exchange_Rate[Currency], 0))</f>
        <v>4.1832029819488499E-3</v>
      </c>
    </row>
    <row r="6475" spans="1:6" x14ac:dyDescent="0.3">
      <c r="A6475" s="1">
        <v>26020</v>
      </c>
      <c r="B6475" s="1">
        <v>241</v>
      </c>
      <c r="C6475" s="1">
        <f t="shared" si="101"/>
        <v>2.0000000000000002E-5</v>
      </c>
      <c r="D6475" s="1" t="s">
        <v>321</v>
      </c>
      <c r="E6475" s="4">
        <v>87870.385182209124</v>
      </c>
      <c r="F6475" s="66">
        <f>Cat_Results[[#This Row],[TotalLossInOriginalCurrency]] / INDEX(Exchange_Rate[Exchange Rate], MATCH(Cat_Results[[#This Row],[Currency]], Exchange_Rate[Currency], 0))</f>
        <v>137666.532426916</v>
      </c>
    </row>
    <row r="6476" spans="1:6" x14ac:dyDescent="0.3">
      <c r="A6476" s="1">
        <v>26020</v>
      </c>
      <c r="B6476" s="1">
        <v>250</v>
      </c>
      <c r="C6476" s="1">
        <f t="shared" si="101"/>
        <v>2.0000000000000002E-5</v>
      </c>
      <c r="D6476" s="1" t="s">
        <v>320</v>
      </c>
      <c r="E6476" s="4">
        <v>1.6960501670837399E-2</v>
      </c>
      <c r="F6476" s="66">
        <f>Cat_Results[[#This Row],[TotalLossInOriginalCurrency]] / INDEX(Exchange_Rate[Exchange Rate], MATCH(Cat_Results[[#This Row],[Currency]], Exchange_Rate[Currency], 0))</f>
        <v>1.6960501670837399E-2</v>
      </c>
    </row>
    <row r="6477" spans="1:6" x14ac:dyDescent="0.3">
      <c r="A6477" s="1">
        <v>26023</v>
      </c>
      <c r="B6477" s="1">
        <v>234</v>
      </c>
      <c r="C6477" s="1">
        <f t="shared" si="101"/>
        <v>2.0000000000000002E-5</v>
      </c>
      <c r="D6477" s="1" t="s">
        <v>321</v>
      </c>
      <c r="E6477" s="4">
        <v>2124094.358615797</v>
      </c>
      <c r="F6477" s="66">
        <f>Cat_Results[[#This Row],[TotalLossInOriginalCurrency]] / INDEX(Exchange_Rate[Exchange Rate], MATCH(Cat_Results[[#This Row],[Currency]], Exchange_Rate[Currency], 0))</f>
        <v>3327818.6307235598</v>
      </c>
    </row>
    <row r="6478" spans="1:6" x14ac:dyDescent="0.3">
      <c r="A6478" s="1">
        <v>26030</v>
      </c>
      <c r="B6478" s="1">
        <v>204</v>
      </c>
      <c r="C6478" s="1">
        <f t="shared" si="101"/>
        <v>2.0000000000000002E-5</v>
      </c>
      <c r="D6478" s="1" t="s">
        <v>321</v>
      </c>
      <c r="E6478" s="4">
        <v>28327073.85632702</v>
      </c>
      <c r="F6478" s="66">
        <f>Cat_Results[[#This Row],[TotalLossInOriginalCurrency]] / INDEX(Exchange_Rate[Exchange Rate], MATCH(Cat_Results[[#This Row],[Currency]], Exchange_Rate[Currency], 0))</f>
        <v>44380026.5984409</v>
      </c>
    </row>
    <row r="6479" spans="1:6" x14ac:dyDescent="0.3">
      <c r="A6479" s="1">
        <v>26032</v>
      </c>
      <c r="B6479" s="1">
        <v>248</v>
      </c>
      <c r="C6479" s="1">
        <f t="shared" si="101"/>
        <v>2.0000000000000002E-5</v>
      </c>
      <c r="D6479" s="1" t="s">
        <v>320</v>
      </c>
      <c r="E6479" s="4">
        <v>1056.14943057299</v>
      </c>
      <c r="F6479" s="66">
        <f>Cat_Results[[#This Row],[TotalLossInOriginalCurrency]] / INDEX(Exchange_Rate[Exchange Rate], MATCH(Cat_Results[[#This Row],[Currency]], Exchange_Rate[Currency], 0))</f>
        <v>1056.14943057299</v>
      </c>
    </row>
    <row r="6480" spans="1:6" x14ac:dyDescent="0.3">
      <c r="A6480" s="1">
        <v>26033</v>
      </c>
      <c r="B6480" s="1">
        <v>188</v>
      </c>
      <c r="C6480" s="1">
        <f t="shared" si="101"/>
        <v>2.0000000000000002E-5</v>
      </c>
      <c r="D6480" s="1" t="s">
        <v>320</v>
      </c>
      <c r="E6480" s="4">
        <v>64297.443905401298</v>
      </c>
      <c r="F6480" s="66">
        <f>Cat_Results[[#This Row],[TotalLossInOriginalCurrency]] / INDEX(Exchange_Rate[Exchange Rate], MATCH(Cat_Results[[#This Row],[Currency]], Exchange_Rate[Currency], 0))</f>
        <v>64297.443905401298</v>
      </c>
    </row>
    <row r="6481" spans="1:6" x14ac:dyDescent="0.3">
      <c r="A6481" s="1">
        <v>26036</v>
      </c>
      <c r="B6481" s="1">
        <v>226</v>
      </c>
      <c r="C6481" s="1">
        <f t="shared" si="101"/>
        <v>2.0000000000000002E-5</v>
      </c>
      <c r="D6481" s="1" t="s">
        <v>321</v>
      </c>
      <c r="E6481" s="4">
        <v>21833.700060948158</v>
      </c>
      <c r="F6481" s="66">
        <f>Cat_Results[[#This Row],[TotalLossInOriginalCurrency]] / INDEX(Exchange_Rate[Exchange Rate], MATCH(Cat_Results[[#This Row],[Currency]], Exchange_Rate[Currency], 0))</f>
        <v>34206.8578760327</v>
      </c>
    </row>
    <row r="6482" spans="1:6" x14ac:dyDescent="0.3">
      <c r="A6482" s="1">
        <v>26040</v>
      </c>
      <c r="B6482" s="1">
        <v>245</v>
      </c>
      <c r="C6482" s="1">
        <f t="shared" si="101"/>
        <v>2.0000000000000002E-5</v>
      </c>
      <c r="D6482" s="1" t="s">
        <v>320</v>
      </c>
      <c r="E6482" s="4">
        <v>6.0775130987167402E-3</v>
      </c>
      <c r="F6482" s="66">
        <f>Cat_Results[[#This Row],[TotalLossInOriginalCurrency]] / INDEX(Exchange_Rate[Exchange Rate], MATCH(Cat_Results[[#This Row],[Currency]], Exchange_Rate[Currency], 0))</f>
        <v>6.0775130987167402E-3</v>
      </c>
    </row>
    <row r="6483" spans="1:6" x14ac:dyDescent="0.3">
      <c r="A6483" s="1">
        <v>26044</v>
      </c>
      <c r="B6483" s="1">
        <v>283</v>
      </c>
      <c r="C6483" s="1">
        <f t="shared" si="101"/>
        <v>2.0000000000000002E-5</v>
      </c>
      <c r="D6483" s="1" t="s">
        <v>323</v>
      </c>
      <c r="E6483" s="4">
        <v>6.3531164735611559E-2</v>
      </c>
      <c r="F6483" s="66">
        <f>Cat_Results[[#This Row],[TotalLossInOriginalCurrency]] / INDEX(Exchange_Rate[Exchange Rate], MATCH(Cat_Results[[#This Row],[Currency]], Exchange_Rate[Currency], 0))</f>
        <v>8.0093741416931196E-4</v>
      </c>
    </row>
    <row r="6484" spans="1:6" x14ac:dyDescent="0.3">
      <c r="A6484" s="1">
        <v>26046</v>
      </c>
      <c r="B6484" s="1">
        <v>253</v>
      </c>
      <c r="C6484" s="1">
        <f t="shared" si="101"/>
        <v>2.0000000000000002E-5</v>
      </c>
      <c r="D6484" s="1" t="s">
        <v>320</v>
      </c>
      <c r="E6484" s="4">
        <v>5.8131907135248198E-2</v>
      </c>
      <c r="F6484" s="66">
        <f>Cat_Results[[#This Row],[TotalLossInOriginalCurrency]] / INDEX(Exchange_Rate[Exchange Rate], MATCH(Cat_Results[[#This Row],[Currency]], Exchange_Rate[Currency], 0))</f>
        <v>5.8131907135248198E-2</v>
      </c>
    </row>
    <row r="6485" spans="1:6" x14ac:dyDescent="0.3">
      <c r="A6485" s="1">
        <v>26053</v>
      </c>
      <c r="B6485" s="1">
        <v>236</v>
      </c>
      <c r="C6485" s="1">
        <f t="shared" si="101"/>
        <v>2.0000000000000002E-5</v>
      </c>
      <c r="D6485" s="1" t="s">
        <v>320</v>
      </c>
      <c r="E6485" s="4">
        <v>878510.23905100196</v>
      </c>
      <c r="F6485" s="66">
        <f>Cat_Results[[#This Row],[TotalLossInOriginalCurrency]] / INDEX(Exchange_Rate[Exchange Rate], MATCH(Cat_Results[[#This Row],[Currency]], Exchange_Rate[Currency], 0))</f>
        <v>878510.23905100196</v>
      </c>
    </row>
    <row r="6486" spans="1:6" x14ac:dyDescent="0.3">
      <c r="A6486" s="1">
        <v>26053</v>
      </c>
      <c r="B6486" s="1">
        <v>248</v>
      </c>
      <c r="C6486" s="1">
        <f t="shared" si="101"/>
        <v>2.0000000000000002E-5</v>
      </c>
      <c r="D6486" s="1" t="s">
        <v>320</v>
      </c>
      <c r="E6486" s="4">
        <v>1.29267573356628E-2</v>
      </c>
      <c r="F6486" s="66">
        <f>Cat_Results[[#This Row],[TotalLossInOriginalCurrency]] / INDEX(Exchange_Rate[Exchange Rate], MATCH(Cat_Results[[#This Row],[Currency]], Exchange_Rate[Currency], 0))</f>
        <v>1.29267573356628E-2</v>
      </c>
    </row>
    <row r="6487" spans="1:6" x14ac:dyDescent="0.3">
      <c r="A6487" s="1">
        <v>26072</v>
      </c>
      <c r="B6487" s="1">
        <v>258</v>
      </c>
      <c r="C6487" s="1">
        <f t="shared" si="101"/>
        <v>2.0000000000000002E-5</v>
      </c>
      <c r="D6487" s="1" t="s">
        <v>321</v>
      </c>
      <c r="E6487" s="4">
        <v>7832927.1121199587</v>
      </c>
      <c r="F6487" s="66">
        <f>Cat_Results[[#This Row],[TotalLossInOriginalCurrency]] / INDEX(Exchange_Rate[Exchange Rate], MATCH(Cat_Results[[#This Row],[Currency]], Exchange_Rate[Currency], 0))</f>
        <v>12271846.9031664</v>
      </c>
    </row>
    <row r="6488" spans="1:6" x14ac:dyDescent="0.3">
      <c r="A6488" s="1">
        <v>26073</v>
      </c>
      <c r="B6488" s="1">
        <v>258</v>
      </c>
      <c r="C6488" s="1">
        <f t="shared" si="101"/>
        <v>2.0000000000000002E-5</v>
      </c>
      <c r="D6488" s="1" t="s">
        <v>320</v>
      </c>
      <c r="E6488" s="4">
        <v>27485.249780293601</v>
      </c>
      <c r="F6488" s="66">
        <f>Cat_Results[[#This Row],[TotalLossInOriginalCurrency]] / INDEX(Exchange_Rate[Exchange Rate], MATCH(Cat_Results[[#This Row],[Currency]], Exchange_Rate[Currency], 0))</f>
        <v>27485.249780293601</v>
      </c>
    </row>
    <row r="6489" spans="1:6" x14ac:dyDescent="0.3">
      <c r="A6489" s="1">
        <v>26075</v>
      </c>
      <c r="B6489" s="1">
        <v>218</v>
      </c>
      <c r="C6489" s="1">
        <f t="shared" si="101"/>
        <v>2.0000000000000002E-5</v>
      </c>
      <c r="D6489" s="1" t="s">
        <v>324</v>
      </c>
      <c r="E6489" s="4">
        <v>2.5552159236596431E-2</v>
      </c>
      <c r="F6489" s="66">
        <f>Cat_Results[[#This Row],[TotalLossInOriginalCurrency]] / INDEX(Exchange_Rate[Exchange Rate], MATCH(Cat_Results[[#This Row],[Currency]], Exchange_Rate[Currency], 0))</f>
        <v>2.5846775621175801E-2</v>
      </c>
    </row>
    <row r="6490" spans="1:6" x14ac:dyDescent="0.3">
      <c r="A6490" s="1">
        <v>26075</v>
      </c>
      <c r="B6490" s="1">
        <v>252</v>
      </c>
      <c r="C6490" s="1">
        <f t="shared" si="101"/>
        <v>2.0000000000000002E-5</v>
      </c>
      <c r="D6490" s="1" t="s">
        <v>320</v>
      </c>
      <c r="E6490" s="4">
        <v>519.91321385320305</v>
      </c>
      <c r="F6490" s="66">
        <f>Cat_Results[[#This Row],[TotalLossInOriginalCurrency]] / INDEX(Exchange_Rate[Exchange Rate], MATCH(Cat_Results[[#This Row],[Currency]], Exchange_Rate[Currency], 0))</f>
        <v>519.91321385320305</v>
      </c>
    </row>
    <row r="6491" spans="1:6" x14ac:dyDescent="0.3">
      <c r="A6491" s="1">
        <v>26078</v>
      </c>
      <c r="B6491" s="1">
        <v>248</v>
      </c>
      <c r="C6491" s="1">
        <f t="shared" si="101"/>
        <v>2.0000000000000002E-5</v>
      </c>
      <c r="D6491" s="1" t="s">
        <v>321</v>
      </c>
      <c r="E6491" s="4">
        <v>3.3860180514692841E-2</v>
      </c>
      <c r="F6491" s="66">
        <f>Cat_Results[[#This Row],[TotalLossInOriginalCurrency]] / INDEX(Exchange_Rate[Exchange Rate], MATCH(Cat_Results[[#This Row],[Currency]], Exchange_Rate[Currency], 0))</f>
        <v>5.3048744797706597E-2</v>
      </c>
    </row>
    <row r="6492" spans="1:6" x14ac:dyDescent="0.3">
      <c r="A6492" s="1">
        <v>26078</v>
      </c>
      <c r="B6492" s="1">
        <v>276</v>
      </c>
      <c r="C6492" s="1">
        <f t="shared" si="101"/>
        <v>2.0000000000000002E-5</v>
      </c>
      <c r="D6492" s="1" t="s">
        <v>321</v>
      </c>
      <c r="E6492" s="4">
        <v>626.78198495267964</v>
      </c>
      <c r="F6492" s="66">
        <f>Cat_Results[[#This Row],[TotalLossInOriginalCurrency]] / INDEX(Exchange_Rate[Exchange Rate], MATCH(Cat_Results[[#This Row],[Currency]], Exchange_Rate[Currency], 0))</f>
        <v>981.979335553944</v>
      </c>
    </row>
    <row r="6493" spans="1:6" x14ac:dyDescent="0.3">
      <c r="A6493" s="1">
        <v>26078</v>
      </c>
      <c r="B6493" s="1">
        <v>261</v>
      </c>
      <c r="C6493" s="1">
        <f t="shared" si="101"/>
        <v>2.0000000000000002E-5</v>
      </c>
      <c r="D6493" s="1" t="s">
        <v>320</v>
      </c>
      <c r="E6493" s="4">
        <v>1.6960501670837399E-2</v>
      </c>
      <c r="F6493" s="66">
        <f>Cat_Results[[#This Row],[TotalLossInOriginalCurrency]] / INDEX(Exchange_Rate[Exchange Rate], MATCH(Cat_Results[[#This Row],[Currency]], Exchange_Rate[Currency], 0))</f>
        <v>1.6960501670837399E-2</v>
      </c>
    </row>
    <row r="6494" spans="1:6" x14ac:dyDescent="0.3">
      <c r="A6494" s="1">
        <v>26081</v>
      </c>
      <c r="B6494" s="1">
        <v>230</v>
      </c>
      <c r="C6494" s="1">
        <f t="shared" si="101"/>
        <v>2.0000000000000002E-5</v>
      </c>
      <c r="D6494" s="1" t="s">
        <v>320</v>
      </c>
      <c r="E6494" s="4">
        <v>24442.089336370998</v>
      </c>
      <c r="F6494" s="66">
        <f>Cat_Results[[#This Row],[TotalLossInOriginalCurrency]] / INDEX(Exchange_Rate[Exchange Rate], MATCH(Cat_Results[[#This Row],[Currency]], Exchange_Rate[Currency], 0))</f>
        <v>24442.089336370998</v>
      </c>
    </row>
    <row r="6495" spans="1:6" x14ac:dyDescent="0.3">
      <c r="A6495" s="1">
        <v>26096</v>
      </c>
      <c r="B6495" s="1">
        <v>215</v>
      </c>
      <c r="C6495" s="1">
        <f t="shared" si="101"/>
        <v>2.0000000000000002E-5</v>
      </c>
      <c r="D6495" s="1" t="s">
        <v>321</v>
      </c>
      <c r="E6495" s="4">
        <v>570.23283855101317</v>
      </c>
      <c r="F6495" s="66">
        <f>Cat_Results[[#This Row],[TotalLossInOriginalCurrency]] / INDEX(Exchange_Rate[Exchange Rate], MATCH(Cat_Results[[#This Row],[Currency]], Exchange_Rate[Currency], 0))</f>
        <v>893.38378791094101</v>
      </c>
    </row>
    <row r="6496" spans="1:6" x14ac:dyDescent="0.3">
      <c r="A6496" s="1">
        <v>26104</v>
      </c>
      <c r="B6496" s="1">
        <v>269</v>
      </c>
      <c r="C6496" s="1">
        <f t="shared" si="101"/>
        <v>2.0000000000000002E-5</v>
      </c>
      <c r="D6496" s="1" t="s">
        <v>320</v>
      </c>
      <c r="E6496" s="4">
        <v>13690521.6700665</v>
      </c>
      <c r="F6496" s="66">
        <f>Cat_Results[[#This Row],[TotalLossInOriginalCurrency]] / INDEX(Exchange_Rate[Exchange Rate], MATCH(Cat_Results[[#This Row],[Currency]], Exchange_Rate[Currency], 0))</f>
        <v>13690521.6700665</v>
      </c>
    </row>
    <row r="6497" spans="1:6" x14ac:dyDescent="0.3">
      <c r="A6497" s="1">
        <v>26106</v>
      </c>
      <c r="B6497" s="1">
        <v>253</v>
      </c>
      <c r="C6497" s="1">
        <f t="shared" si="101"/>
        <v>2.0000000000000002E-5</v>
      </c>
      <c r="D6497" s="1" t="s">
        <v>320</v>
      </c>
      <c r="E6497" s="4">
        <v>76484.382954239802</v>
      </c>
      <c r="F6497" s="66">
        <f>Cat_Results[[#This Row],[TotalLossInOriginalCurrency]] / INDEX(Exchange_Rate[Exchange Rate], MATCH(Cat_Results[[#This Row],[Currency]], Exchange_Rate[Currency], 0))</f>
        <v>76484.382954239802</v>
      </c>
    </row>
    <row r="6498" spans="1:6" x14ac:dyDescent="0.3">
      <c r="A6498" s="1">
        <v>26107</v>
      </c>
      <c r="B6498" s="1">
        <v>219</v>
      </c>
      <c r="C6498" s="1">
        <f t="shared" si="101"/>
        <v>2.0000000000000002E-5</v>
      </c>
      <c r="D6498" s="1" t="s">
        <v>320</v>
      </c>
      <c r="E6498" s="4">
        <v>99868.187133362197</v>
      </c>
      <c r="F6498" s="66">
        <f>Cat_Results[[#This Row],[TotalLossInOriginalCurrency]] / INDEX(Exchange_Rate[Exchange Rate], MATCH(Cat_Results[[#This Row],[Currency]], Exchange_Rate[Currency], 0))</f>
        <v>99868.187133362197</v>
      </c>
    </row>
    <row r="6499" spans="1:6" x14ac:dyDescent="0.3">
      <c r="A6499" s="1">
        <v>26110</v>
      </c>
      <c r="B6499" s="1">
        <v>197</v>
      </c>
      <c r="C6499" s="1">
        <f t="shared" si="101"/>
        <v>2.0000000000000002E-5</v>
      </c>
      <c r="D6499" s="1" t="s">
        <v>320</v>
      </c>
      <c r="E6499" s="4">
        <v>4.1832029819488499E-3</v>
      </c>
      <c r="F6499" s="66">
        <f>Cat_Results[[#This Row],[TotalLossInOriginalCurrency]] / INDEX(Exchange_Rate[Exchange Rate], MATCH(Cat_Results[[#This Row],[Currency]], Exchange_Rate[Currency], 0))</f>
        <v>4.1832029819488499E-3</v>
      </c>
    </row>
    <row r="6500" spans="1:6" x14ac:dyDescent="0.3">
      <c r="A6500" s="1">
        <v>26117</v>
      </c>
      <c r="B6500" s="1">
        <v>235</v>
      </c>
      <c r="C6500" s="1">
        <f t="shared" si="101"/>
        <v>2.0000000000000002E-5</v>
      </c>
      <c r="D6500" s="1" t="s">
        <v>320</v>
      </c>
      <c r="E6500" s="4">
        <v>1914026.3841775099</v>
      </c>
      <c r="F6500" s="66">
        <f>Cat_Results[[#This Row],[TotalLossInOriginalCurrency]] / INDEX(Exchange_Rate[Exchange Rate], MATCH(Cat_Results[[#This Row],[Currency]], Exchange_Rate[Currency], 0))</f>
        <v>1914026.3841775099</v>
      </c>
    </row>
    <row r="6501" spans="1:6" x14ac:dyDescent="0.3">
      <c r="A6501" s="1">
        <v>26120</v>
      </c>
      <c r="B6501" s="1">
        <v>292</v>
      </c>
      <c r="C6501" s="1">
        <f t="shared" si="101"/>
        <v>2.0000000000000002E-5</v>
      </c>
      <c r="D6501" s="1" t="s">
        <v>321</v>
      </c>
      <c r="E6501" s="4">
        <v>3.1647015198859574E-3</v>
      </c>
      <c r="F6501" s="66">
        <f>Cat_Results[[#This Row],[TotalLossInOriginalCurrency]] / INDEX(Exchange_Rate[Exchange Rate], MATCH(Cat_Results[[#This Row],[Currency]], Exchange_Rate[Currency], 0))</f>
        <v>4.9581378698348999E-3</v>
      </c>
    </row>
    <row r="6502" spans="1:6" x14ac:dyDescent="0.3">
      <c r="A6502" s="1">
        <v>26121</v>
      </c>
      <c r="B6502" s="1">
        <v>251</v>
      </c>
      <c r="C6502" s="1">
        <f t="shared" si="101"/>
        <v>2.0000000000000002E-5</v>
      </c>
      <c r="D6502" s="1" t="s">
        <v>321</v>
      </c>
      <c r="E6502" s="4">
        <v>4.9816454635576886E-3</v>
      </c>
      <c r="F6502" s="66">
        <f>Cat_Results[[#This Row],[TotalLossInOriginalCurrency]] / INDEX(Exchange_Rate[Exchange Rate], MATCH(Cat_Results[[#This Row],[Currency]], Exchange_Rate[Currency], 0))</f>
        <v>7.8047439455985988E-3</v>
      </c>
    </row>
    <row r="6503" spans="1:6" x14ac:dyDescent="0.3">
      <c r="A6503" s="1">
        <v>26126</v>
      </c>
      <c r="B6503" s="1">
        <v>259</v>
      </c>
      <c r="C6503" s="1">
        <f t="shared" si="101"/>
        <v>2.0000000000000002E-5</v>
      </c>
      <c r="D6503" s="1" t="s">
        <v>320</v>
      </c>
      <c r="E6503" s="4">
        <v>21.3211812190712</v>
      </c>
      <c r="F6503" s="66">
        <f>Cat_Results[[#This Row],[TotalLossInOriginalCurrency]] / INDEX(Exchange_Rate[Exchange Rate], MATCH(Cat_Results[[#This Row],[Currency]], Exchange_Rate[Currency], 0))</f>
        <v>21.3211812190712</v>
      </c>
    </row>
    <row r="6504" spans="1:6" x14ac:dyDescent="0.3">
      <c r="A6504" s="1">
        <v>26131</v>
      </c>
      <c r="B6504" s="1">
        <v>257</v>
      </c>
      <c r="C6504" s="1">
        <f t="shared" si="101"/>
        <v>2.0000000000000002E-5</v>
      </c>
      <c r="D6504" s="1" t="s">
        <v>320</v>
      </c>
      <c r="E6504" s="4">
        <v>451633.91265261901</v>
      </c>
      <c r="F6504" s="66">
        <f>Cat_Results[[#This Row],[TotalLossInOriginalCurrency]] / INDEX(Exchange_Rate[Exchange Rate], MATCH(Cat_Results[[#This Row],[Currency]], Exchange_Rate[Currency], 0))</f>
        <v>451633.91265261901</v>
      </c>
    </row>
    <row r="6505" spans="1:6" x14ac:dyDescent="0.3">
      <c r="A6505" s="1">
        <v>26133</v>
      </c>
      <c r="B6505" s="1">
        <v>195</v>
      </c>
      <c r="C6505" s="1">
        <f t="shared" si="101"/>
        <v>2.0000000000000002E-5</v>
      </c>
      <c r="D6505" s="1" t="s">
        <v>320</v>
      </c>
      <c r="E6505" s="4">
        <v>33100.823475650599</v>
      </c>
      <c r="F6505" s="66">
        <f>Cat_Results[[#This Row],[TotalLossInOriginalCurrency]] / INDEX(Exchange_Rate[Exchange Rate], MATCH(Cat_Results[[#This Row],[Currency]], Exchange_Rate[Currency], 0))</f>
        <v>33100.823475650599</v>
      </c>
    </row>
    <row r="6506" spans="1:6" x14ac:dyDescent="0.3">
      <c r="A6506" s="1">
        <v>26133</v>
      </c>
      <c r="B6506" s="1">
        <v>268</v>
      </c>
      <c r="C6506" s="1">
        <f t="shared" si="101"/>
        <v>2.0000000000000002E-5</v>
      </c>
      <c r="D6506" s="1" t="s">
        <v>321</v>
      </c>
      <c r="E6506" s="4">
        <v>132.57392793761045</v>
      </c>
      <c r="F6506" s="66">
        <f>Cat_Results[[#This Row],[TotalLossInOriginalCurrency]] / INDEX(Exchange_Rate[Exchange Rate], MATCH(Cat_Results[[#This Row],[Currency]], Exchange_Rate[Currency], 0))</f>
        <v>207.70357284244503</v>
      </c>
    </row>
    <row r="6507" spans="1:6" x14ac:dyDescent="0.3">
      <c r="A6507" s="1">
        <v>26146</v>
      </c>
      <c r="B6507" s="1">
        <v>224</v>
      </c>
      <c r="C6507" s="1">
        <f t="shared" si="101"/>
        <v>2.0000000000000002E-5</v>
      </c>
      <c r="D6507" s="1" t="s">
        <v>321</v>
      </c>
      <c r="E6507" s="4">
        <v>1893898.2369969338</v>
      </c>
      <c r="F6507" s="66">
        <f>Cat_Results[[#This Row],[TotalLossInOriginalCurrency]] / INDEX(Exchange_Rate[Exchange Rate], MATCH(Cat_Results[[#This Row],[Currency]], Exchange_Rate[Currency], 0))</f>
        <v>2967170.3670829702</v>
      </c>
    </row>
    <row r="6508" spans="1:6" x14ac:dyDescent="0.3">
      <c r="A6508" s="1">
        <v>26151</v>
      </c>
      <c r="B6508" s="1">
        <v>261</v>
      </c>
      <c r="C6508" s="1">
        <f t="shared" si="101"/>
        <v>2.0000000000000002E-5</v>
      </c>
      <c r="D6508" s="1" t="s">
        <v>320</v>
      </c>
      <c r="E6508" s="4">
        <v>3.8496173918247202E-2</v>
      </c>
      <c r="F6508" s="66">
        <f>Cat_Results[[#This Row],[TotalLossInOriginalCurrency]] / INDEX(Exchange_Rate[Exchange Rate], MATCH(Cat_Results[[#This Row],[Currency]], Exchange_Rate[Currency], 0))</f>
        <v>3.8496173918247202E-2</v>
      </c>
    </row>
    <row r="6509" spans="1:6" x14ac:dyDescent="0.3">
      <c r="A6509" s="1">
        <v>26152</v>
      </c>
      <c r="B6509" s="1">
        <v>216</v>
      </c>
      <c r="C6509" s="1">
        <f t="shared" si="101"/>
        <v>2.0000000000000002E-5</v>
      </c>
      <c r="D6509" s="1" t="s">
        <v>320</v>
      </c>
      <c r="E6509" s="4">
        <v>33545.014335812499</v>
      </c>
      <c r="F6509" s="66">
        <f>Cat_Results[[#This Row],[TotalLossInOriginalCurrency]] / INDEX(Exchange_Rate[Exchange Rate], MATCH(Cat_Results[[#This Row],[Currency]], Exchange_Rate[Currency], 0))</f>
        <v>33545.014335812499</v>
      </c>
    </row>
    <row r="6510" spans="1:6" x14ac:dyDescent="0.3">
      <c r="A6510" s="1">
        <v>26167</v>
      </c>
      <c r="B6510" s="1">
        <v>279</v>
      </c>
      <c r="C6510" s="1">
        <f t="shared" si="101"/>
        <v>2.0000000000000002E-5</v>
      </c>
      <c r="D6510" s="1" t="s">
        <v>321</v>
      </c>
      <c r="E6510" s="4">
        <v>41604.180926249894</v>
      </c>
      <c r="F6510" s="66">
        <f>Cat_Results[[#This Row],[TotalLossInOriginalCurrency]] / INDEX(Exchange_Rate[Exchange Rate], MATCH(Cat_Results[[#This Row],[Currency]], Exchange_Rate[Currency], 0))</f>
        <v>65181.270239139601</v>
      </c>
    </row>
    <row r="6511" spans="1:6" x14ac:dyDescent="0.3">
      <c r="A6511" s="1">
        <v>26172</v>
      </c>
      <c r="B6511" s="1">
        <v>261</v>
      </c>
      <c r="C6511" s="1">
        <f t="shared" si="101"/>
        <v>2.0000000000000002E-5</v>
      </c>
      <c r="D6511" s="1" t="s">
        <v>320</v>
      </c>
      <c r="E6511" s="4">
        <v>1.8855426460504501E-2</v>
      </c>
      <c r="F6511" s="66">
        <f>Cat_Results[[#This Row],[TotalLossInOriginalCurrency]] / INDEX(Exchange_Rate[Exchange Rate], MATCH(Cat_Results[[#This Row],[Currency]], Exchange_Rate[Currency], 0))</f>
        <v>1.8855426460504501E-2</v>
      </c>
    </row>
    <row r="6512" spans="1:6" x14ac:dyDescent="0.3">
      <c r="A6512" s="1">
        <v>26176</v>
      </c>
      <c r="B6512" s="1">
        <v>265</v>
      </c>
      <c r="C6512" s="1">
        <f t="shared" si="101"/>
        <v>2.0000000000000002E-5</v>
      </c>
      <c r="D6512" s="1" t="s">
        <v>320</v>
      </c>
      <c r="E6512" s="4">
        <v>1.2597344815731E-2</v>
      </c>
      <c r="F6512" s="66">
        <f>Cat_Results[[#This Row],[TotalLossInOriginalCurrency]] / INDEX(Exchange_Rate[Exchange Rate], MATCH(Cat_Results[[#This Row],[Currency]], Exchange_Rate[Currency], 0))</f>
        <v>1.2597344815731E-2</v>
      </c>
    </row>
    <row r="6513" spans="1:6" x14ac:dyDescent="0.3">
      <c r="A6513" s="1">
        <v>26178</v>
      </c>
      <c r="B6513" s="1">
        <v>230</v>
      </c>
      <c r="C6513" s="1">
        <f t="shared" si="101"/>
        <v>2.0000000000000002E-5</v>
      </c>
      <c r="D6513" s="1" t="s">
        <v>323</v>
      </c>
      <c r="E6513" s="4">
        <v>12538171.549514754</v>
      </c>
      <c r="F6513" s="66">
        <f>Cat_Results[[#This Row],[TotalLossInOriginalCurrency]] / INDEX(Exchange_Rate[Exchange Rate], MATCH(Cat_Results[[#This Row],[Currency]], Exchange_Rate[Currency], 0))</f>
        <v>158068.732740398</v>
      </c>
    </row>
    <row r="6514" spans="1:6" x14ac:dyDescent="0.3">
      <c r="A6514" s="1">
        <v>26183</v>
      </c>
      <c r="B6514" s="1">
        <v>277</v>
      </c>
      <c r="C6514" s="1">
        <f t="shared" si="101"/>
        <v>2.0000000000000002E-5</v>
      </c>
      <c r="D6514" s="1" t="s">
        <v>323</v>
      </c>
      <c r="E6514" s="4">
        <v>1830357.2587472396</v>
      </c>
      <c r="F6514" s="66">
        <f>Cat_Results[[#This Row],[TotalLossInOriginalCurrency]] / INDEX(Exchange_Rate[Exchange Rate], MATCH(Cat_Results[[#This Row],[Currency]], Exchange_Rate[Currency], 0))</f>
        <v>23075.314547244499</v>
      </c>
    </row>
    <row r="6515" spans="1:6" x14ac:dyDescent="0.3">
      <c r="A6515" s="1">
        <v>26183</v>
      </c>
      <c r="B6515" s="1">
        <v>244</v>
      </c>
      <c r="C6515" s="1">
        <f t="shared" si="101"/>
        <v>2.0000000000000002E-5</v>
      </c>
      <c r="D6515" s="1" t="s">
        <v>320</v>
      </c>
      <c r="E6515" s="4">
        <v>4.0927167981863001E-2</v>
      </c>
      <c r="F6515" s="66">
        <f>Cat_Results[[#This Row],[TotalLossInOriginalCurrency]] / INDEX(Exchange_Rate[Exchange Rate], MATCH(Cat_Results[[#This Row],[Currency]], Exchange_Rate[Currency], 0))</f>
        <v>4.0927167981863001E-2</v>
      </c>
    </row>
    <row r="6516" spans="1:6" x14ac:dyDescent="0.3">
      <c r="A6516" s="1">
        <v>26185</v>
      </c>
      <c r="B6516" s="1">
        <v>245</v>
      </c>
      <c r="C6516" s="1">
        <f t="shared" si="101"/>
        <v>2.0000000000000002E-5</v>
      </c>
      <c r="D6516" s="1" t="s">
        <v>320</v>
      </c>
      <c r="E6516" s="4">
        <v>3.7970021367073098E-3</v>
      </c>
      <c r="F6516" s="66">
        <f>Cat_Results[[#This Row],[TotalLossInOriginalCurrency]] / INDEX(Exchange_Rate[Exchange Rate], MATCH(Cat_Results[[#This Row],[Currency]], Exchange_Rate[Currency], 0))</f>
        <v>3.7970021367073098E-3</v>
      </c>
    </row>
    <row r="6517" spans="1:6" x14ac:dyDescent="0.3">
      <c r="A6517" s="1">
        <v>26186</v>
      </c>
      <c r="B6517" s="1">
        <v>196</v>
      </c>
      <c r="C6517" s="1">
        <f t="shared" si="101"/>
        <v>2.0000000000000002E-5</v>
      </c>
      <c r="D6517" s="1" t="s">
        <v>324</v>
      </c>
      <c r="E6517" s="4">
        <v>4135239.8662680197</v>
      </c>
      <c r="F6517" s="66">
        <f>Cat_Results[[#This Row],[TotalLossInOriginalCurrency]] / INDEX(Exchange_Rate[Exchange Rate], MATCH(Cat_Results[[#This Row],[Currency]], Exchange_Rate[Currency], 0))</f>
        <v>4182919.18007816</v>
      </c>
    </row>
    <row r="6518" spans="1:6" x14ac:dyDescent="0.3">
      <c r="A6518" s="1">
        <v>26187</v>
      </c>
      <c r="B6518" s="1">
        <v>218</v>
      </c>
      <c r="C6518" s="1">
        <f t="shared" si="101"/>
        <v>2.0000000000000002E-5</v>
      </c>
      <c r="D6518" s="1" t="s">
        <v>320</v>
      </c>
      <c r="E6518" s="4">
        <v>397605.44369250501</v>
      </c>
      <c r="F6518" s="66">
        <f>Cat_Results[[#This Row],[TotalLossInOriginalCurrency]] / INDEX(Exchange_Rate[Exchange Rate], MATCH(Cat_Results[[#This Row],[Currency]], Exchange_Rate[Currency], 0))</f>
        <v>397605.44369250501</v>
      </c>
    </row>
    <row r="6519" spans="1:6" x14ac:dyDescent="0.3">
      <c r="A6519" s="1">
        <v>26189</v>
      </c>
      <c r="B6519" s="1">
        <v>251</v>
      </c>
      <c r="C6519" s="1">
        <f t="shared" si="101"/>
        <v>2.0000000000000002E-5</v>
      </c>
      <c r="D6519" s="1" t="s">
        <v>321</v>
      </c>
      <c r="E6519" s="4">
        <v>2.9198643228373115E-2</v>
      </c>
      <c r="F6519" s="66">
        <f>Cat_Results[[#This Row],[TotalLossInOriginalCurrency]] / INDEX(Exchange_Rate[Exchange Rate], MATCH(Cat_Results[[#This Row],[Currency]], Exchange_Rate[Currency], 0))</f>
        <v>4.5745514333248097E-2</v>
      </c>
    </row>
    <row r="6520" spans="1:6" x14ac:dyDescent="0.3">
      <c r="A6520" s="1">
        <v>26190</v>
      </c>
      <c r="B6520" s="1">
        <v>248</v>
      </c>
      <c r="C6520" s="1">
        <f t="shared" si="101"/>
        <v>2.0000000000000002E-5</v>
      </c>
      <c r="D6520" s="1" t="s">
        <v>322</v>
      </c>
      <c r="E6520" s="4">
        <v>4.9479060106032008E-3</v>
      </c>
      <c r="F6520" s="66">
        <f>Cat_Results[[#This Row],[TotalLossInOriginalCurrency]] / INDEX(Exchange_Rate[Exchange Rate], MATCH(Cat_Results[[#This Row],[Currency]], Exchange_Rate[Currency], 0))</f>
        <v>6.0775130987167402E-3</v>
      </c>
    </row>
    <row r="6521" spans="1:6" x14ac:dyDescent="0.3">
      <c r="A6521" s="1">
        <v>26191</v>
      </c>
      <c r="B6521" s="1">
        <v>211</v>
      </c>
      <c r="C6521" s="1">
        <f t="shared" si="101"/>
        <v>2.0000000000000002E-5</v>
      </c>
      <c r="D6521" s="1" t="s">
        <v>320</v>
      </c>
      <c r="E6521" s="4">
        <v>3.91684472560883E-3</v>
      </c>
      <c r="F6521" s="66">
        <f>Cat_Results[[#This Row],[TotalLossInOriginalCurrency]] / INDEX(Exchange_Rate[Exchange Rate], MATCH(Cat_Results[[#This Row],[Currency]], Exchange_Rate[Currency], 0))</f>
        <v>3.91684472560883E-3</v>
      </c>
    </row>
    <row r="6522" spans="1:6" x14ac:dyDescent="0.3">
      <c r="A6522" s="1">
        <v>26206</v>
      </c>
      <c r="B6522" s="1">
        <v>207</v>
      </c>
      <c r="C6522" s="1">
        <f t="shared" si="101"/>
        <v>2.0000000000000002E-5</v>
      </c>
      <c r="D6522" s="1" t="s">
        <v>320</v>
      </c>
      <c r="E6522" s="4">
        <v>3.91684472560883E-3</v>
      </c>
      <c r="F6522" s="66">
        <f>Cat_Results[[#This Row],[TotalLossInOriginalCurrency]] / INDEX(Exchange_Rate[Exchange Rate], MATCH(Cat_Results[[#This Row],[Currency]], Exchange_Rate[Currency], 0))</f>
        <v>3.91684472560883E-3</v>
      </c>
    </row>
    <row r="6523" spans="1:6" x14ac:dyDescent="0.3">
      <c r="A6523" s="1">
        <v>26209</v>
      </c>
      <c r="B6523" s="1">
        <v>286</v>
      </c>
      <c r="C6523" s="1">
        <f t="shared" si="101"/>
        <v>2.0000000000000002E-5</v>
      </c>
      <c r="D6523" s="1" t="s">
        <v>320</v>
      </c>
      <c r="E6523" s="4">
        <v>6.0284137725830104E-3</v>
      </c>
      <c r="F6523" s="66">
        <f>Cat_Results[[#This Row],[TotalLossInOriginalCurrency]] / INDEX(Exchange_Rate[Exchange Rate], MATCH(Cat_Results[[#This Row],[Currency]], Exchange_Rate[Currency], 0))</f>
        <v>6.0284137725830104E-3</v>
      </c>
    </row>
    <row r="6524" spans="1:6" x14ac:dyDescent="0.3">
      <c r="A6524" s="1">
        <v>26211</v>
      </c>
      <c r="B6524" s="1">
        <v>225</v>
      </c>
      <c r="C6524" s="1">
        <f t="shared" si="101"/>
        <v>2.0000000000000002E-5</v>
      </c>
      <c r="D6524" s="1" t="s">
        <v>321</v>
      </c>
      <c r="E6524" s="4">
        <v>442102.64433359826</v>
      </c>
      <c r="F6524" s="66">
        <f>Cat_Results[[#This Row],[TotalLossInOriginalCurrency]] / INDEX(Exchange_Rate[Exchange Rate], MATCH(Cat_Results[[#This Row],[Currency]], Exchange_Rate[Currency], 0))</f>
        <v>692642.21268600202</v>
      </c>
    </row>
    <row r="6525" spans="1:6" x14ac:dyDescent="0.3">
      <c r="A6525" s="1">
        <v>26212</v>
      </c>
      <c r="B6525" s="1">
        <v>220</v>
      </c>
      <c r="C6525" s="1">
        <f t="shared" si="101"/>
        <v>2.0000000000000002E-5</v>
      </c>
      <c r="D6525" s="1" t="s">
        <v>320</v>
      </c>
      <c r="E6525" s="4">
        <v>29937.403355356899</v>
      </c>
      <c r="F6525" s="66">
        <f>Cat_Results[[#This Row],[TotalLossInOriginalCurrency]] / INDEX(Exchange_Rate[Exchange Rate], MATCH(Cat_Results[[#This Row],[Currency]], Exchange_Rate[Currency], 0))</f>
        <v>29937.403355356899</v>
      </c>
    </row>
    <row r="6526" spans="1:6" x14ac:dyDescent="0.3">
      <c r="A6526" s="1">
        <v>26225</v>
      </c>
      <c r="B6526" s="1">
        <v>246</v>
      </c>
      <c r="C6526" s="1">
        <f t="shared" si="101"/>
        <v>2.0000000000000002E-5</v>
      </c>
      <c r="D6526" s="1" t="s">
        <v>321</v>
      </c>
      <c r="E6526" s="4">
        <v>33204.518675193947</v>
      </c>
      <c r="F6526" s="66">
        <f>Cat_Results[[#This Row],[TotalLossInOriginalCurrency]] / INDEX(Exchange_Rate[Exchange Rate], MATCH(Cat_Results[[#This Row],[Currency]], Exchange_Rate[Currency], 0))</f>
        <v>52021.519394047609</v>
      </c>
    </row>
    <row r="6527" spans="1:6" x14ac:dyDescent="0.3">
      <c r="A6527" s="1">
        <v>26226</v>
      </c>
      <c r="B6527" s="1">
        <v>280</v>
      </c>
      <c r="C6527" s="1">
        <f t="shared" si="101"/>
        <v>2.0000000000000002E-5</v>
      </c>
      <c r="D6527" s="1" t="s">
        <v>324</v>
      </c>
      <c r="E6527" s="4">
        <v>19325.238993600233</v>
      </c>
      <c r="F6527" s="66">
        <f>Cat_Results[[#This Row],[TotalLossInOriginalCurrency]] / INDEX(Exchange_Rate[Exchange Rate], MATCH(Cat_Results[[#This Row],[Currency]], Exchange_Rate[Currency], 0))</f>
        <v>19548.058990560501</v>
      </c>
    </row>
    <row r="6528" spans="1:6" x14ac:dyDescent="0.3">
      <c r="A6528" s="1">
        <v>26226</v>
      </c>
      <c r="B6528" s="1">
        <v>247</v>
      </c>
      <c r="C6528" s="1">
        <f t="shared" si="101"/>
        <v>2.0000000000000002E-5</v>
      </c>
      <c r="D6528" s="1" t="s">
        <v>321</v>
      </c>
      <c r="E6528" s="4">
        <v>6810449.1348288562</v>
      </c>
      <c r="F6528" s="66">
        <f>Cat_Results[[#This Row],[TotalLossInOriginalCurrency]] / INDEX(Exchange_Rate[Exchange Rate], MATCH(Cat_Results[[#This Row],[Currency]], Exchange_Rate[Currency], 0))</f>
        <v>10669930.6565872</v>
      </c>
    </row>
    <row r="6529" spans="1:6" x14ac:dyDescent="0.3">
      <c r="A6529" s="1">
        <v>26228</v>
      </c>
      <c r="B6529" s="1">
        <v>237</v>
      </c>
      <c r="C6529" s="1">
        <f t="shared" si="101"/>
        <v>2.0000000000000002E-5</v>
      </c>
      <c r="D6529" s="1" t="s">
        <v>321</v>
      </c>
      <c r="E6529" s="4">
        <v>1.2564345823950798E-2</v>
      </c>
      <c r="F6529" s="66">
        <f>Cat_Results[[#This Row],[TotalLossInOriginalCurrency]] / INDEX(Exchange_Rate[Exchange Rate], MATCH(Cat_Results[[#This Row],[Currency]], Exchange_Rate[Currency], 0))</f>
        <v>1.9684560596942902E-2</v>
      </c>
    </row>
    <row r="6530" spans="1:6" x14ac:dyDescent="0.3">
      <c r="A6530" s="1">
        <v>26234</v>
      </c>
      <c r="B6530" s="1">
        <v>235</v>
      </c>
      <c r="C6530" s="1">
        <f t="shared" si="101"/>
        <v>2.0000000000000002E-5</v>
      </c>
      <c r="D6530" s="1" t="s">
        <v>320</v>
      </c>
      <c r="E6530" s="4">
        <v>791076.60577724397</v>
      </c>
      <c r="F6530" s="66">
        <f>Cat_Results[[#This Row],[TotalLossInOriginalCurrency]] / INDEX(Exchange_Rate[Exchange Rate], MATCH(Cat_Results[[#This Row],[Currency]], Exchange_Rate[Currency], 0))</f>
        <v>791076.60577724397</v>
      </c>
    </row>
    <row r="6531" spans="1:6" x14ac:dyDescent="0.3">
      <c r="A6531" s="1">
        <v>26235</v>
      </c>
      <c r="B6531" s="1">
        <v>214</v>
      </c>
      <c r="C6531" s="1">
        <f t="shared" si="101"/>
        <v>2.0000000000000002E-5</v>
      </c>
      <c r="D6531" s="1" t="s">
        <v>321</v>
      </c>
      <c r="E6531" s="4">
        <v>751969.43216843042</v>
      </c>
      <c r="F6531" s="66">
        <f>Cat_Results[[#This Row],[TotalLossInOriginalCurrency]] / INDEX(Exchange_Rate[Exchange Rate], MATCH(Cat_Results[[#This Row],[Currency]], Exchange_Rate[Currency], 0))</f>
        <v>1178110.5090526501</v>
      </c>
    </row>
    <row r="6532" spans="1:6" x14ac:dyDescent="0.3">
      <c r="A6532" s="1">
        <v>26236</v>
      </c>
      <c r="B6532" s="1">
        <v>271</v>
      </c>
      <c r="C6532" s="1">
        <f t="shared" si="101"/>
        <v>2.0000000000000002E-5</v>
      </c>
      <c r="D6532" s="1" t="s">
        <v>320</v>
      </c>
      <c r="E6532" s="4">
        <v>379869.37481046299</v>
      </c>
      <c r="F6532" s="66">
        <f>Cat_Results[[#This Row],[TotalLossInOriginalCurrency]] / INDEX(Exchange_Rate[Exchange Rate], MATCH(Cat_Results[[#This Row],[Currency]], Exchange_Rate[Currency], 0))</f>
        <v>379869.37481046299</v>
      </c>
    </row>
    <row r="6533" spans="1:6" x14ac:dyDescent="0.3">
      <c r="A6533" s="1">
        <v>26239</v>
      </c>
      <c r="B6533" s="1">
        <v>264</v>
      </c>
      <c r="C6533" s="1">
        <f t="shared" si="101"/>
        <v>2.0000000000000002E-5</v>
      </c>
      <c r="D6533" s="1" t="s">
        <v>320</v>
      </c>
      <c r="E6533" s="4">
        <v>301.139527820051</v>
      </c>
      <c r="F6533" s="66">
        <f>Cat_Results[[#This Row],[TotalLossInOriginalCurrency]] / INDEX(Exchange_Rate[Exchange Rate], MATCH(Cat_Results[[#This Row],[Currency]], Exchange_Rate[Currency], 0))</f>
        <v>301.139527820051</v>
      </c>
    </row>
    <row r="6534" spans="1:6" x14ac:dyDescent="0.3">
      <c r="A6534" s="1">
        <v>26239</v>
      </c>
      <c r="B6534" s="1">
        <v>223</v>
      </c>
      <c r="C6534" s="1">
        <f t="shared" ref="C6534:C6597" si="102">1/50000</f>
        <v>2.0000000000000002E-5</v>
      </c>
      <c r="D6534" s="1" t="s">
        <v>321</v>
      </c>
      <c r="E6534" s="4">
        <v>6406.1372047764016</v>
      </c>
      <c r="F6534" s="66">
        <f>Cat_Results[[#This Row],[TotalLossInOriginalCurrency]] / INDEX(Exchange_Rate[Exchange Rate], MATCH(Cat_Results[[#This Row],[Currency]], Exchange_Rate[Currency], 0))</f>
        <v>10036.4951559491</v>
      </c>
    </row>
    <row r="6535" spans="1:6" x14ac:dyDescent="0.3">
      <c r="A6535" s="1">
        <v>26255</v>
      </c>
      <c r="B6535" s="1">
        <v>273</v>
      </c>
      <c r="C6535" s="1">
        <f t="shared" si="102"/>
        <v>2.0000000000000002E-5</v>
      </c>
      <c r="D6535" s="1" t="s">
        <v>323</v>
      </c>
      <c r="E6535" s="4">
        <v>216823.58073253374</v>
      </c>
      <c r="F6535" s="66">
        <f>Cat_Results[[#This Row],[TotalLossInOriginalCurrency]] / INDEX(Exchange_Rate[Exchange Rate], MATCH(Cat_Results[[#This Row],[Currency]], Exchange_Rate[Currency], 0))</f>
        <v>2733.4949517382702</v>
      </c>
    </row>
    <row r="6536" spans="1:6" x14ac:dyDescent="0.3">
      <c r="A6536" s="1">
        <v>26258</v>
      </c>
      <c r="B6536" s="1">
        <v>198</v>
      </c>
      <c r="C6536" s="1">
        <f t="shared" si="102"/>
        <v>2.0000000000000002E-5</v>
      </c>
      <c r="D6536" s="1" t="s">
        <v>321</v>
      </c>
      <c r="E6536" s="4">
        <v>28.658317916515404</v>
      </c>
      <c r="F6536" s="66">
        <f>Cat_Results[[#This Row],[TotalLossInOriginalCurrency]] / INDEX(Exchange_Rate[Exchange Rate], MATCH(Cat_Results[[#This Row],[Currency]], Exchange_Rate[Currency], 0))</f>
        <v>44.898986667394603</v>
      </c>
    </row>
    <row r="6537" spans="1:6" x14ac:dyDescent="0.3">
      <c r="A6537" s="1">
        <v>26260</v>
      </c>
      <c r="B6537" s="1">
        <v>231</v>
      </c>
      <c r="C6537" s="1">
        <f t="shared" si="102"/>
        <v>2.0000000000000002E-5</v>
      </c>
      <c r="D6537" s="1" t="s">
        <v>323</v>
      </c>
      <c r="E6537" s="4">
        <v>250076.67366344103</v>
      </c>
      <c r="F6537" s="66">
        <f>Cat_Results[[#This Row],[TotalLossInOriginalCurrency]] / INDEX(Exchange_Rate[Exchange Rate], MATCH(Cat_Results[[#This Row],[Currency]], Exchange_Rate[Currency], 0))</f>
        <v>3152.7167049683599</v>
      </c>
    </row>
    <row r="6538" spans="1:6" x14ac:dyDescent="0.3">
      <c r="A6538" s="1">
        <v>26260</v>
      </c>
      <c r="B6538" s="1">
        <v>265</v>
      </c>
      <c r="C6538" s="1">
        <f t="shared" si="102"/>
        <v>2.0000000000000002E-5</v>
      </c>
      <c r="D6538" s="1" t="s">
        <v>320</v>
      </c>
      <c r="E6538" s="4">
        <v>195.842912793159</v>
      </c>
      <c r="F6538" s="66">
        <f>Cat_Results[[#This Row],[TotalLossInOriginalCurrency]] / INDEX(Exchange_Rate[Exchange Rate], MATCH(Cat_Results[[#This Row],[Currency]], Exchange_Rate[Currency], 0))</f>
        <v>195.842912793159</v>
      </c>
    </row>
    <row r="6539" spans="1:6" x14ac:dyDescent="0.3">
      <c r="A6539" s="1">
        <v>26261</v>
      </c>
      <c r="B6539" s="1">
        <v>254</v>
      </c>
      <c r="C6539" s="1">
        <f t="shared" si="102"/>
        <v>2.0000000000000002E-5</v>
      </c>
      <c r="D6539" s="1" t="s">
        <v>324</v>
      </c>
      <c r="E6539" s="4">
        <v>11563.889823747293</v>
      </c>
      <c r="F6539" s="66">
        <f>Cat_Results[[#This Row],[TotalLossInOriginalCurrency]] / INDEX(Exchange_Rate[Exchange Rate], MATCH(Cat_Results[[#This Row],[Currency]], Exchange_Rate[Currency], 0))</f>
        <v>11697.221468247501</v>
      </c>
    </row>
    <row r="6540" spans="1:6" x14ac:dyDescent="0.3">
      <c r="A6540" s="1">
        <v>26263</v>
      </c>
      <c r="B6540" s="1">
        <v>286</v>
      </c>
      <c r="C6540" s="1">
        <f t="shared" si="102"/>
        <v>2.0000000000000002E-5</v>
      </c>
      <c r="D6540" s="1" t="s">
        <v>321</v>
      </c>
      <c r="E6540" s="4">
        <v>1.8832996219852152E-2</v>
      </c>
      <c r="F6540" s="66">
        <f>Cat_Results[[#This Row],[TotalLossInOriginalCurrency]] / INDEX(Exchange_Rate[Exchange Rate], MATCH(Cat_Results[[#This Row],[Currency]], Exchange_Rate[Currency], 0))</f>
        <v>2.9505655169487003E-2</v>
      </c>
    </row>
    <row r="6541" spans="1:6" x14ac:dyDescent="0.3">
      <c r="A6541" s="1">
        <v>26265</v>
      </c>
      <c r="B6541" s="1">
        <v>249</v>
      </c>
      <c r="C6541" s="1">
        <f t="shared" si="102"/>
        <v>2.0000000000000002E-5</v>
      </c>
      <c r="D6541" s="1" t="s">
        <v>320</v>
      </c>
      <c r="E6541" s="4">
        <v>9.2445686459541303E-3</v>
      </c>
      <c r="F6541" s="66">
        <f>Cat_Results[[#This Row],[TotalLossInOriginalCurrency]] / INDEX(Exchange_Rate[Exchange Rate], MATCH(Cat_Results[[#This Row],[Currency]], Exchange_Rate[Currency], 0))</f>
        <v>9.2445686459541303E-3</v>
      </c>
    </row>
    <row r="6542" spans="1:6" x14ac:dyDescent="0.3">
      <c r="A6542" s="1">
        <v>26269</v>
      </c>
      <c r="B6542" s="1">
        <v>228</v>
      </c>
      <c r="C6542" s="1">
        <f t="shared" si="102"/>
        <v>2.0000000000000002E-5</v>
      </c>
      <c r="D6542" s="1" t="s">
        <v>320</v>
      </c>
      <c r="E6542" s="4">
        <v>94750.935807757094</v>
      </c>
      <c r="F6542" s="66">
        <f>Cat_Results[[#This Row],[TotalLossInOriginalCurrency]] / INDEX(Exchange_Rate[Exchange Rate], MATCH(Cat_Results[[#This Row],[Currency]], Exchange_Rate[Currency], 0))</f>
        <v>94750.935807757094</v>
      </c>
    </row>
    <row r="6543" spans="1:6" x14ac:dyDescent="0.3">
      <c r="A6543" s="1">
        <v>26278</v>
      </c>
      <c r="B6543" s="1">
        <v>236</v>
      </c>
      <c r="C6543" s="1">
        <f t="shared" si="102"/>
        <v>2.0000000000000002E-5</v>
      </c>
      <c r="D6543" s="1" t="s">
        <v>320</v>
      </c>
      <c r="E6543" s="4">
        <v>7191420.7747177202</v>
      </c>
      <c r="F6543" s="66">
        <f>Cat_Results[[#This Row],[TotalLossInOriginalCurrency]] / INDEX(Exchange_Rate[Exchange Rate], MATCH(Cat_Results[[#This Row],[Currency]], Exchange_Rate[Currency], 0))</f>
        <v>7191420.7747177202</v>
      </c>
    </row>
    <row r="6544" spans="1:6" x14ac:dyDescent="0.3">
      <c r="A6544" s="1">
        <v>26279</v>
      </c>
      <c r="B6544" s="1">
        <v>230</v>
      </c>
      <c r="C6544" s="1">
        <f t="shared" si="102"/>
        <v>2.0000000000000002E-5</v>
      </c>
      <c r="D6544" s="1" t="s">
        <v>320</v>
      </c>
      <c r="E6544" s="4">
        <v>10497330.9126122</v>
      </c>
      <c r="F6544" s="66">
        <f>Cat_Results[[#This Row],[TotalLossInOriginalCurrency]] / INDEX(Exchange_Rate[Exchange Rate], MATCH(Cat_Results[[#This Row],[Currency]], Exchange_Rate[Currency], 0))</f>
        <v>10497330.9126122</v>
      </c>
    </row>
    <row r="6545" spans="1:6" x14ac:dyDescent="0.3">
      <c r="A6545" s="1">
        <v>26281</v>
      </c>
      <c r="B6545" s="1">
        <v>265</v>
      </c>
      <c r="C6545" s="1">
        <f t="shared" si="102"/>
        <v>2.0000000000000002E-5</v>
      </c>
      <c r="D6545" s="1" t="s">
        <v>320</v>
      </c>
      <c r="E6545" s="4">
        <v>2.7076602354645698</v>
      </c>
      <c r="F6545" s="66">
        <f>Cat_Results[[#This Row],[TotalLossInOriginalCurrency]] / INDEX(Exchange_Rate[Exchange Rate], MATCH(Cat_Results[[#This Row],[Currency]], Exchange_Rate[Currency], 0))</f>
        <v>2.7076602354645698</v>
      </c>
    </row>
    <row r="6546" spans="1:6" x14ac:dyDescent="0.3">
      <c r="A6546" s="1">
        <v>26284</v>
      </c>
      <c r="B6546" s="1">
        <v>262</v>
      </c>
      <c r="C6546" s="1">
        <f t="shared" si="102"/>
        <v>2.0000000000000002E-5</v>
      </c>
      <c r="D6546" s="1" t="s">
        <v>320</v>
      </c>
      <c r="E6546" s="4">
        <v>6.9659513756632796</v>
      </c>
      <c r="F6546" s="66">
        <f>Cat_Results[[#This Row],[TotalLossInOriginalCurrency]] / INDEX(Exchange_Rate[Exchange Rate], MATCH(Cat_Results[[#This Row],[Currency]], Exchange_Rate[Currency], 0))</f>
        <v>6.9659513756632796</v>
      </c>
    </row>
    <row r="6547" spans="1:6" x14ac:dyDescent="0.3">
      <c r="A6547" s="1">
        <v>26286</v>
      </c>
      <c r="B6547" s="1">
        <v>242</v>
      </c>
      <c r="C6547" s="1">
        <f t="shared" si="102"/>
        <v>2.0000000000000002E-5</v>
      </c>
      <c r="D6547" s="1" t="s">
        <v>320</v>
      </c>
      <c r="E6547" s="4">
        <v>2663659.7527072998</v>
      </c>
      <c r="F6547" s="66">
        <f>Cat_Results[[#This Row],[TotalLossInOriginalCurrency]] / INDEX(Exchange_Rate[Exchange Rate], MATCH(Cat_Results[[#This Row],[Currency]], Exchange_Rate[Currency], 0))</f>
        <v>2663659.7527072998</v>
      </c>
    </row>
    <row r="6548" spans="1:6" x14ac:dyDescent="0.3">
      <c r="A6548" s="1">
        <v>26289</v>
      </c>
      <c r="B6548" s="1">
        <v>253</v>
      </c>
      <c r="C6548" s="1">
        <f t="shared" si="102"/>
        <v>2.0000000000000002E-5</v>
      </c>
      <c r="D6548" s="1" t="s">
        <v>320</v>
      </c>
      <c r="E6548" s="4">
        <v>18019700.619197201</v>
      </c>
      <c r="F6548" s="66">
        <f>Cat_Results[[#This Row],[TotalLossInOriginalCurrency]] / INDEX(Exchange_Rate[Exchange Rate], MATCH(Cat_Results[[#This Row],[Currency]], Exchange_Rate[Currency], 0))</f>
        <v>18019700.619197201</v>
      </c>
    </row>
    <row r="6549" spans="1:6" x14ac:dyDescent="0.3">
      <c r="A6549" s="1">
        <v>26289</v>
      </c>
      <c r="B6549" s="1">
        <v>195</v>
      </c>
      <c r="C6549" s="1">
        <f t="shared" si="102"/>
        <v>2.0000000000000002E-5</v>
      </c>
      <c r="D6549" s="1" t="s">
        <v>320</v>
      </c>
      <c r="E6549" s="4">
        <v>11383316.220375899</v>
      </c>
      <c r="F6549" s="66">
        <f>Cat_Results[[#This Row],[TotalLossInOriginalCurrency]] / INDEX(Exchange_Rate[Exchange Rate], MATCH(Cat_Results[[#This Row],[Currency]], Exchange_Rate[Currency], 0))</f>
        <v>11383316.220375899</v>
      </c>
    </row>
    <row r="6550" spans="1:6" x14ac:dyDescent="0.3">
      <c r="A6550" s="1">
        <v>26290</v>
      </c>
      <c r="B6550" s="1">
        <v>267</v>
      </c>
      <c r="C6550" s="1">
        <f t="shared" si="102"/>
        <v>2.0000000000000002E-5</v>
      </c>
      <c r="D6550" s="1" t="s">
        <v>320</v>
      </c>
      <c r="E6550" s="4">
        <v>209.04451049864301</v>
      </c>
      <c r="F6550" s="66">
        <f>Cat_Results[[#This Row],[TotalLossInOriginalCurrency]] / INDEX(Exchange_Rate[Exchange Rate], MATCH(Cat_Results[[#This Row],[Currency]], Exchange_Rate[Currency], 0))</f>
        <v>209.04451049864301</v>
      </c>
    </row>
    <row r="6551" spans="1:6" x14ac:dyDescent="0.3">
      <c r="A6551" s="1">
        <v>26293</v>
      </c>
      <c r="B6551" s="1">
        <v>273</v>
      </c>
      <c r="C6551" s="1">
        <f t="shared" si="102"/>
        <v>2.0000000000000002E-5</v>
      </c>
      <c r="D6551" s="1" t="s">
        <v>323</v>
      </c>
      <c r="E6551" s="4">
        <v>7158.834392897892</v>
      </c>
      <c r="F6551" s="66">
        <f>Cat_Results[[#This Row],[TotalLossInOriginalCurrency]] / INDEX(Exchange_Rate[Exchange Rate], MATCH(Cat_Results[[#This Row],[Currency]], Exchange_Rate[Currency], 0))</f>
        <v>90.251427484060898</v>
      </c>
    </row>
    <row r="6552" spans="1:6" x14ac:dyDescent="0.3">
      <c r="A6552" s="1">
        <v>26293</v>
      </c>
      <c r="B6552" s="1">
        <v>247</v>
      </c>
      <c r="C6552" s="1">
        <f t="shared" si="102"/>
        <v>2.0000000000000002E-5</v>
      </c>
      <c r="D6552" s="1" t="s">
        <v>320</v>
      </c>
      <c r="E6552" s="4">
        <v>1.92739375680685</v>
      </c>
      <c r="F6552" s="66">
        <f>Cat_Results[[#This Row],[TotalLossInOriginalCurrency]] / INDEX(Exchange_Rate[Exchange Rate], MATCH(Cat_Results[[#This Row],[Currency]], Exchange_Rate[Currency], 0))</f>
        <v>1.92739375680685</v>
      </c>
    </row>
    <row r="6553" spans="1:6" x14ac:dyDescent="0.3">
      <c r="A6553" s="1">
        <v>26293</v>
      </c>
      <c r="B6553" s="1">
        <v>235</v>
      </c>
      <c r="C6553" s="1">
        <f t="shared" si="102"/>
        <v>2.0000000000000002E-5</v>
      </c>
      <c r="D6553" s="1" t="s">
        <v>320</v>
      </c>
      <c r="E6553" s="4">
        <v>7693148.07419647</v>
      </c>
      <c r="F6553" s="66">
        <f>Cat_Results[[#This Row],[TotalLossInOriginalCurrency]] / INDEX(Exchange_Rate[Exchange Rate], MATCH(Cat_Results[[#This Row],[Currency]], Exchange_Rate[Currency], 0))</f>
        <v>7693148.07419647</v>
      </c>
    </row>
    <row r="6554" spans="1:6" x14ac:dyDescent="0.3">
      <c r="A6554" s="1">
        <v>26294</v>
      </c>
      <c r="B6554" s="1">
        <v>228</v>
      </c>
      <c r="C6554" s="1">
        <f t="shared" si="102"/>
        <v>2.0000000000000002E-5</v>
      </c>
      <c r="D6554" s="1" t="s">
        <v>321</v>
      </c>
      <c r="E6554" s="4">
        <v>269810.00741812435</v>
      </c>
      <c r="F6554" s="66">
        <f>Cat_Results[[#This Row],[TotalLossInOriginalCurrency]] / INDEX(Exchange_Rate[Exchange Rate], MATCH(Cat_Results[[#This Row],[Currency]], Exchange_Rate[Currency], 0))</f>
        <v>422711.338505138</v>
      </c>
    </row>
    <row r="6555" spans="1:6" x14ac:dyDescent="0.3">
      <c r="A6555" s="1">
        <v>26295</v>
      </c>
      <c r="B6555" s="1">
        <v>275</v>
      </c>
      <c r="C6555" s="1">
        <f t="shared" si="102"/>
        <v>2.0000000000000002E-5</v>
      </c>
      <c r="D6555" s="1" t="s">
        <v>320</v>
      </c>
      <c r="E6555" s="4">
        <v>1.8961727619171099E-3</v>
      </c>
      <c r="F6555" s="66">
        <f>Cat_Results[[#This Row],[TotalLossInOriginalCurrency]] / INDEX(Exchange_Rate[Exchange Rate], MATCH(Cat_Results[[#This Row],[Currency]], Exchange_Rate[Currency], 0))</f>
        <v>1.8961727619171099E-3</v>
      </c>
    </row>
    <row r="6556" spans="1:6" x14ac:dyDescent="0.3">
      <c r="A6556" s="1">
        <v>26298</v>
      </c>
      <c r="B6556" s="1">
        <v>239</v>
      </c>
      <c r="C6556" s="1">
        <f t="shared" si="102"/>
        <v>2.0000000000000002E-5</v>
      </c>
      <c r="D6556" s="1" t="s">
        <v>320</v>
      </c>
      <c r="E6556" s="4">
        <v>202757.06800580499</v>
      </c>
      <c r="F6556" s="66">
        <f>Cat_Results[[#This Row],[TotalLossInOriginalCurrency]] / INDEX(Exchange_Rate[Exchange Rate], MATCH(Cat_Results[[#This Row],[Currency]], Exchange_Rate[Currency], 0))</f>
        <v>202757.06800580499</v>
      </c>
    </row>
    <row r="6557" spans="1:6" x14ac:dyDescent="0.3">
      <c r="A6557" s="1">
        <v>26303</v>
      </c>
      <c r="B6557" s="1">
        <v>224</v>
      </c>
      <c r="C6557" s="1">
        <f t="shared" si="102"/>
        <v>2.0000000000000002E-5</v>
      </c>
      <c r="D6557" s="1" t="s">
        <v>320</v>
      </c>
      <c r="E6557" s="4">
        <v>1.7061829566955599E-3</v>
      </c>
      <c r="F6557" s="66">
        <f>Cat_Results[[#This Row],[TotalLossInOriginalCurrency]] / INDEX(Exchange_Rate[Exchange Rate], MATCH(Cat_Results[[#This Row],[Currency]], Exchange_Rate[Currency], 0))</f>
        <v>1.7061829566955599E-3</v>
      </c>
    </row>
    <row r="6558" spans="1:6" x14ac:dyDescent="0.3">
      <c r="A6558" s="1">
        <v>26310</v>
      </c>
      <c r="B6558" s="1">
        <v>235</v>
      </c>
      <c r="C6558" s="1">
        <f t="shared" si="102"/>
        <v>2.0000000000000002E-5</v>
      </c>
      <c r="D6558" s="1" t="s">
        <v>320</v>
      </c>
      <c r="E6558" s="4">
        <v>113168.92664504499</v>
      </c>
      <c r="F6558" s="66">
        <f>Cat_Results[[#This Row],[TotalLossInOriginalCurrency]] / INDEX(Exchange_Rate[Exchange Rate], MATCH(Cat_Results[[#This Row],[Currency]], Exchange_Rate[Currency], 0))</f>
        <v>113168.92664504499</v>
      </c>
    </row>
    <row r="6559" spans="1:6" x14ac:dyDescent="0.3">
      <c r="A6559" s="1">
        <v>26314</v>
      </c>
      <c r="B6559" s="1">
        <v>217</v>
      </c>
      <c r="C6559" s="1">
        <f t="shared" si="102"/>
        <v>2.0000000000000002E-5</v>
      </c>
      <c r="D6559" s="1" t="s">
        <v>321</v>
      </c>
      <c r="E6559" s="4">
        <v>0.81594115125613187</v>
      </c>
      <c r="F6559" s="66">
        <f>Cat_Results[[#This Row],[TotalLossInOriginalCurrency]] / INDEX(Exchange_Rate[Exchange Rate], MATCH(Cat_Results[[#This Row],[Currency]], Exchange_Rate[Currency], 0))</f>
        <v>1.2783350013196499</v>
      </c>
    </row>
    <row r="6560" spans="1:6" x14ac:dyDescent="0.3">
      <c r="A6560" s="1">
        <v>26318</v>
      </c>
      <c r="B6560" s="1">
        <v>209</v>
      </c>
      <c r="C6560" s="1">
        <f t="shared" si="102"/>
        <v>2.0000000000000002E-5</v>
      </c>
      <c r="D6560" s="1" t="s">
        <v>320</v>
      </c>
      <c r="E6560" s="4">
        <v>4262633.6754710302</v>
      </c>
      <c r="F6560" s="66">
        <f>Cat_Results[[#This Row],[TotalLossInOriginalCurrency]] / INDEX(Exchange_Rate[Exchange Rate], MATCH(Cat_Results[[#This Row],[Currency]], Exchange_Rate[Currency], 0))</f>
        <v>4262633.6754710302</v>
      </c>
    </row>
    <row r="6561" spans="1:6" x14ac:dyDescent="0.3">
      <c r="A6561" s="1">
        <v>26321</v>
      </c>
      <c r="B6561" s="1">
        <v>293</v>
      </c>
      <c r="C6561" s="1">
        <f t="shared" si="102"/>
        <v>2.0000000000000002E-5</v>
      </c>
      <c r="D6561" s="1" t="s">
        <v>320</v>
      </c>
      <c r="E6561" s="4">
        <v>22.668947312980901</v>
      </c>
      <c r="F6561" s="66">
        <f>Cat_Results[[#This Row],[TotalLossInOriginalCurrency]] / INDEX(Exchange_Rate[Exchange Rate], MATCH(Cat_Results[[#This Row],[Currency]], Exchange_Rate[Currency], 0))</f>
        <v>22.668947312980901</v>
      </c>
    </row>
    <row r="6562" spans="1:6" x14ac:dyDescent="0.3">
      <c r="A6562" s="1">
        <v>26322</v>
      </c>
      <c r="B6562" s="1">
        <v>255</v>
      </c>
      <c r="C6562" s="1">
        <f t="shared" si="102"/>
        <v>2.0000000000000002E-5</v>
      </c>
      <c r="D6562" s="1" t="s">
        <v>320</v>
      </c>
      <c r="E6562" s="4">
        <v>1013193.83978357</v>
      </c>
      <c r="F6562" s="66">
        <f>Cat_Results[[#This Row],[TotalLossInOriginalCurrency]] / INDEX(Exchange_Rate[Exchange Rate], MATCH(Cat_Results[[#This Row],[Currency]], Exchange_Rate[Currency], 0))</f>
        <v>1013193.83978357</v>
      </c>
    </row>
    <row r="6563" spans="1:6" x14ac:dyDescent="0.3">
      <c r="A6563" s="1">
        <v>26329</v>
      </c>
      <c r="B6563" s="1">
        <v>245</v>
      </c>
      <c r="C6563" s="1">
        <f t="shared" si="102"/>
        <v>2.0000000000000002E-5</v>
      </c>
      <c r="D6563" s="1" t="s">
        <v>321</v>
      </c>
      <c r="E6563" s="4">
        <v>1177204.372745032</v>
      </c>
      <c r="F6563" s="66">
        <f>Cat_Results[[#This Row],[TotalLossInOriginalCurrency]] / INDEX(Exchange_Rate[Exchange Rate], MATCH(Cat_Results[[#This Row],[Currency]], Exchange_Rate[Currency], 0))</f>
        <v>1844326.0902698697</v>
      </c>
    </row>
    <row r="6564" spans="1:6" x14ac:dyDescent="0.3">
      <c r="A6564" s="1">
        <v>26329</v>
      </c>
      <c r="B6564" s="1">
        <v>191</v>
      </c>
      <c r="C6564" s="1">
        <f t="shared" si="102"/>
        <v>2.0000000000000002E-5</v>
      </c>
      <c r="D6564" s="1" t="s">
        <v>321</v>
      </c>
      <c r="E6564" s="4">
        <v>414341.71549447236</v>
      </c>
      <c r="F6564" s="66">
        <f>Cat_Results[[#This Row],[TotalLossInOriginalCurrency]] / INDEX(Exchange_Rate[Exchange Rate], MATCH(Cat_Results[[#This Row],[Currency]], Exchange_Rate[Currency], 0))</f>
        <v>649149.16548576497</v>
      </c>
    </row>
    <row r="6565" spans="1:6" x14ac:dyDescent="0.3">
      <c r="A6565" s="1">
        <v>26341</v>
      </c>
      <c r="B6565" s="1">
        <v>270</v>
      </c>
      <c r="C6565" s="1">
        <f t="shared" si="102"/>
        <v>2.0000000000000002E-5</v>
      </c>
      <c r="D6565" s="1" t="s">
        <v>323</v>
      </c>
      <c r="E6565" s="4">
        <v>4762.3147248891537</v>
      </c>
      <c r="F6565" s="66">
        <f>Cat_Results[[#This Row],[TotalLossInOriginalCurrency]] / INDEX(Exchange_Rate[Exchange Rate], MATCH(Cat_Results[[#This Row],[Currency]], Exchange_Rate[Currency], 0))</f>
        <v>60.038503261928895</v>
      </c>
    </row>
    <row r="6566" spans="1:6" x14ac:dyDescent="0.3">
      <c r="A6566" s="1">
        <v>26344</v>
      </c>
      <c r="B6566" s="1">
        <v>257</v>
      </c>
      <c r="C6566" s="1">
        <f t="shared" si="102"/>
        <v>2.0000000000000002E-5</v>
      </c>
      <c r="D6566" s="1" t="s">
        <v>320</v>
      </c>
      <c r="E6566" s="4">
        <v>14742224.5116503</v>
      </c>
      <c r="F6566" s="66">
        <f>Cat_Results[[#This Row],[TotalLossInOriginalCurrency]] / INDEX(Exchange_Rate[Exchange Rate], MATCH(Cat_Results[[#This Row],[Currency]], Exchange_Rate[Currency], 0))</f>
        <v>14742224.5116503</v>
      </c>
    </row>
    <row r="6567" spans="1:6" x14ac:dyDescent="0.3">
      <c r="A6567" s="1">
        <v>26345</v>
      </c>
      <c r="B6567" s="1">
        <v>228</v>
      </c>
      <c r="C6567" s="1">
        <f t="shared" si="102"/>
        <v>2.0000000000000002E-5</v>
      </c>
      <c r="D6567" s="1" t="s">
        <v>322</v>
      </c>
      <c r="E6567" s="4">
        <v>886826.54851150746</v>
      </c>
      <c r="F6567" s="66">
        <f>Cat_Results[[#This Row],[TotalLossInOriginalCurrency]] / INDEX(Exchange_Rate[Exchange Rate], MATCH(Cat_Results[[#This Row],[Currency]], Exchange_Rate[Currency], 0))</f>
        <v>1089289.0756854501</v>
      </c>
    </row>
    <row r="6568" spans="1:6" x14ac:dyDescent="0.3">
      <c r="A6568" s="1">
        <v>26349</v>
      </c>
      <c r="B6568" s="1">
        <v>225</v>
      </c>
      <c r="C6568" s="1">
        <f t="shared" si="102"/>
        <v>2.0000000000000002E-5</v>
      </c>
      <c r="D6568" s="1" t="s">
        <v>320</v>
      </c>
      <c r="E6568" s="4">
        <v>3.91684472560883E-3</v>
      </c>
      <c r="F6568" s="66">
        <f>Cat_Results[[#This Row],[TotalLossInOriginalCurrency]] / INDEX(Exchange_Rate[Exchange Rate], MATCH(Cat_Results[[#This Row],[Currency]], Exchange_Rate[Currency], 0))</f>
        <v>3.91684472560883E-3</v>
      </c>
    </row>
    <row r="6569" spans="1:6" x14ac:dyDescent="0.3">
      <c r="A6569" s="1">
        <v>26351</v>
      </c>
      <c r="B6569" s="1">
        <v>245</v>
      </c>
      <c r="C6569" s="1">
        <f t="shared" si="102"/>
        <v>2.0000000000000002E-5</v>
      </c>
      <c r="D6569" s="1" t="s">
        <v>320</v>
      </c>
      <c r="E6569" s="4">
        <v>20274500.600973099</v>
      </c>
      <c r="F6569" s="66">
        <f>Cat_Results[[#This Row],[TotalLossInOriginalCurrency]] / INDEX(Exchange_Rate[Exchange Rate], MATCH(Cat_Results[[#This Row],[Currency]], Exchange_Rate[Currency], 0))</f>
        <v>20274500.600973099</v>
      </c>
    </row>
    <row r="6570" spans="1:6" x14ac:dyDescent="0.3">
      <c r="A6570" s="1">
        <v>26358</v>
      </c>
      <c r="B6570" s="1">
        <v>262</v>
      </c>
      <c r="C6570" s="1">
        <f t="shared" si="102"/>
        <v>2.0000000000000002E-5</v>
      </c>
      <c r="D6570" s="1" t="s">
        <v>320</v>
      </c>
      <c r="E6570" s="4">
        <v>1.6960501670837399E-2</v>
      </c>
      <c r="F6570" s="66">
        <f>Cat_Results[[#This Row],[TotalLossInOriginalCurrency]] / INDEX(Exchange_Rate[Exchange Rate], MATCH(Cat_Results[[#This Row],[Currency]], Exchange_Rate[Currency], 0))</f>
        <v>1.6960501670837399E-2</v>
      </c>
    </row>
    <row r="6571" spans="1:6" x14ac:dyDescent="0.3">
      <c r="A6571" s="1">
        <v>26361</v>
      </c>
      <c r="B6571" s="1">
        <v>249</v>
      </c>
      <c r="C6571" s="1">
        <f t="shared" si="102"/>
        <v>2.0000000000000002E-5</v>
      </c>
      <c r="D6571" s="1" t="s">
        <v>321</v>
      </c>
      <c r="E6571" s="4">
        <v>0.36791899568695735</v>
      </c>
      <c r="F6571" s="66">
        <f>Cat_Results[[#This Row],[TotalLossInOriginalCurrency]] / INDEX(Exchange_Rate[Exchange Rate], MATCH(Cat_Results[[#This Row],[Currency]], Exchange_Rate[Currency], 0))</f>
        <v>0.57641869038343396</v>
      </c>
    </row>
    <row r="6572" spans="1:6" x14ac:dyDescent="0.3">
      <c r="A6572" s="1">
        <v>26370</v>
      </c>
      <c r="B6572" s="1">
        <v>220</v>
      </c>
      <c r="C6572" s="1">
        <f t="shared" si="102"/>
        <v>2.0000000000000002E-5</v>
      </c>
      <c r="D6572" s="1" t="s">
        <v>320</v>
      </c>
      <c r="E6572" s="4">
        <v>5.6698743246160896</v>
      </c>
      <c r="F6572" s="66">
        <f>Cat_Results[[#This Row],[TotalLossInOriginalCurrency]] / INDEX(Exchange_Rate[Exchange Rate], MATCH(Cat_Results[[#This Row],[Currency]], Exchange_Rate[Currency], 0))</f>
        <v>5.6698743246160896</v>
      </c>
    </row>
    <row r="6573" spans="1:6" x14ac:dyDescent="0.3">
      <c r="A6573" s="1">
        <v>26381</v>
      </c>
      <c r="B6573" s="1">
        <v>222</v>
      </c>
      <c r="C6573" s="1">
        <f t="shared" si="102"/>
        <v>2.0000000000000002E-5</v>
      </c>
      <c r="D6573" s="1" t="s">
        <v>320</v>
      </c>
      <c r="E6573" s="4">
        <v>16433.600052466001</v>
      </c>
      <c r="F6573" s="66">
        <f>Cat_Results[[#This Row],[TotalLossInOriginalCurrency]] / INDEX(Exchange_Rate[Exchange Rate], MATCH(Cat_Results[[#This Row],[Currency]], Exchange_Rate[Currency], 0))</f>
        <v>16433.600052466001</v>
      </c>
    </row>
    <row r="6574" spans="1:6" x14ac:dyDescent="0.3">
      <c r="A6574" s="1">
        <v>26382</v>
      </c>
      <c r="B6574" s="1">
        <v>270</v>
      </c>
      <c r="C6574" s="1">
        <f t="shared" si="102"/>
        <v>2.0000000000000002E-5</v>
      </c>
      <c r="D6574" s="1" t="s">
        <v>320</v>
      </c>
      <c r="E6574" s="4">
        <v>3866.8633005131401</v>
      </c>
      <c r="F6574" s="66">
        <f>Cat_Results[[#This Row],[TotalLossInOriginalCurrency]] / INDEX(Exchange_Rate[Exchange Rate], MATCH(Cat_Results[[#This Row],[Currency]], Exchange_Rate[Currency], 0))</f>
        <v>3866.8633005131401</v>
      </c>
    </row>
    <row r="6575" spans="1:6" x14ac:dyDescent="0.3">
      <c r="A6575" s="1">
        <v>26384</v>
      </c>
      <c r="B6575" s="1">
        <v>190</v>
      </c>
      <c r="C6575" s="1">
        <f t="shared" si="102"/>
        <v>2.0000000000000002E-5</v>
      </c>
      <c r="D6575" s="1" t="s">
        <v>320</v>
      </c>
      <c r="E6575" s="4">
        <v>10.771133005618999</v>
      </c>
      <c r="F6575" s="66">
        <f>Cat_Results[[#This Row],[TotalLossInOriginalCurrency]] / INDEX(Exchange_Rate[Exchange Rate], MATCH(Cat_Results[[#This Row],[Currency]], Exchange_Rate[Currency], 0))</f>
        <v>10.771133005618999</v>
      </c>
    </row>
    <row r="6576" spans="1:6" x14ac:dyDescent="0.3">
      <c r="A6576" s="1">
        <v>26392</v>
      </c>
      <c r="B6576" s="1">
        <v>263</v>
      </c>
      <c r="C6576" s="1">
        <f t="shared" si="102"/>
        <v>2.0000000000000002E-5</v>
      </c>
      <c r="D6576" s="1" t="s">
        <v>321</v>
      </c>
      <c r="E6576" s="4">
        <v>5.6498988659556451E-2</v>
      </c>
      <c r="F6576" s="66">
        <f>Cat_Results[[#This Row],[TotalLossInOriginalCurrency]] / INDEX(Exchange_Rate[Exchange Rate], MATCH(Cat_Results[[#This Row],[Currency]], Exchange_Rate[Currency], 0))</f>
        <v>8.8516965508460999E-2</v>
      </c>
    </row>
    <row r="6577" spans="1:6" x14ac:dyDescent="0.3">
      <c r="A6577" s="1">
        <v>26400</v>
      </c>
      <c r="B6577" s="1">
        <v>246</v>
      </c>
      <c r="C6577" s="1">
        <f t="shared" si="102"/>
        <v>2.0000000000000002E-5</v>
      </c>
      <c r="D6577" s="1" t="s">
        <v>320</v>
      </c>
      <c r="E6577" s="4">
        <v>2608275.9850168801</v>
      </c>
      <c r="F6577" s="66">
        <f>Cat_Results[[#This Row],[TotalLossInOriginalCurrency]] / INDEX(Exchange_Rate[Exchange Rate], MATCH(Cat_Results[[#This Row],[Currency]], Exchange_Rate[Currency], 0))</f>
        <v>2608275.9850168801</v>
      </c>
    </row>
    <row r="6578" spans="1:6" x14ac:dyDescent="0.3">
      <c r="A6578" s="1">
        <v>26401</v>
      </c>
      <c r="B6578" s="1">
        <v>250</v>
      </c>
      <c r="C6578" s="1">
        <f t="shared" si="102"/>
        <v>2.0000000000000002E-5</v>
      </c>
      <c r="D6578" s="1" t="s">
        <v>320</v>
      </c>
      <c r="E6578" s="4">
        <v>8703.8625748550603</v>
      </c>
      <c r="F6578" s="66">
        <f>Cat_Results[[#This Row],[TotalLossInOriginalCurrency]] / INDEX(Exchange_Rate[Exchange Rate], MATCH(Cat_Results[[#This Row],[Currency]], Exchange_Rate[Currency], 0))</f>
        <v>8703.8625748550603</v>
      </c>
    </row>
    <row r="6579" spans="1:6" x14ac:dyDescent="0.3">
      <c r="A6579" s="1">
        <v>26404</v>
      </c>
      <c r="B6579" s="1">
        <v>271</v>
      </c>
      <c r="C6579" s="1">
        <f t="shared" si="102"/>
        <v>2.0000000000000002E-5</v>
      </c>
      <c r="D6579" s="1" t="s">
        <v>320</v>
      </c>
      <c r="E6579" s="4">
        <v>5.9660524129867597E-3</v>
      </c>
      <c r="F6579" s="66">
        <f>Cat_Results[[#This Row],[TotalLossInOriginalCurrency]] / INDEX(Exchange_Rate[Exchange Rate], MATCH(Cat_Results[[#This Row],[Currency]], Exchange_Rate[Currency], 0))</f>
        <v>5.9660524129867597E-3</v>
      </c>
    </row>
    <row r="6580" spans="1:6" x14ac:dyDescent="0.3">
      <c r="A6580" s="1">
        <v>26406</v>
      </c>
      <c r="B6580" s="1">
        <v>268</v>
      </c>
      <c r="C6580" s="1">
        <f t="shared" si="102"/>
        <v>2.0000000000000002E-5</v>
      </c>
      <c r="D6580" s="1" t="s">
        <v>320</v>
      </c>
      <c r="E6580" s="4">
        <v>771504.90750414704</v>
      </c>
      <c r="F6580" s="66">
        <f>Cat_Results[[#This Row],[TotalLossInOriginalCurrency]] / INDEX(Exchange_Rate[Exchange Rate], MATCH(Cat_Results[[#This Row],[Currency]], Exchange_Rate[Currency], 0))</f>
        <v>771504.90750414704</v>
      </c>
    </row>
    <row r="6581" spans="1:6" x14ac:dyDescent="0.3">
      <c r="A6581" s="1">
        <v>26406</v>
      </c>
      <c r="B6581" s="1">
        <v>214</v>
      </c>
      <c r="C6581" s="1">
        <f t="shared" si="102"/>
        <v>2.0000000000000002E-5</v>
      </c>
      <c r="D6581" s="1" t="s">
        <v>320</v>
      </c>
      <c r="E6581" s="4">
        <v>107374.04480123799</v>
      </c>
      <c r="F6581" s="66">
        <f>Cat_Results[[#This Row],[TotalLossInOriginalCurrency]] / INDEX(Exchange_Rate[Exchange Rate], MATCH(Cat_Results[[#This Row],[Currency]], Exchange_Rate[Currency], 0))</f>
        <v>107374.04480123799</v>
      </c>
    </row>
    <row r="6582" spans="1:6" x14ac:dyDescent="0.3">
      <c r="A6582" s="1">
        <v>26406</v>
      </c>
      <c r="B6582" s="1">
        <v>227</v>
      </c>
      <c r="C6582" s="1">
        <f t="shared" si="102"/>
        <v>2.0000000000000002E-5</v>
      </c>
      <c r="D6582" s="1" t="s">
        <v>322</v>
      </c>
      <c r="E6582" s="4">
        <v>8345052.5719077438</v>
      </c>
      <c r="F6582" s="66">
        <f>Cat_Results[[#This Row],[TotalLossInOriginalCurrency]] / INDEX(Exchange_Rate[Exchange Rate], MATCH(Cat_Results[[#This Row],[Currency]], Exchange_Rate[Currency], 0))</f>
        <v>10250228.320134601</v>
      </c>
    </row>
    <row r="6583" spans="1:6" x14ac:dyDescent="0.3">
      <c r="A6583" s="1">
        <v>26406</v>
      </c>
      <c r="B6583" s="1">
        <v>251</v>
      </c>
      <c r="C6583" s="1">
        <f t="shared" si="102"/>
        <v>2.0000000000000002E-5</v>
      </c>
      <c r="D6583" s="1" t="s">
        <v>321</v>
      </c>
      <c r="E6583" s="4">
        <v>2.2920377032400876E-2</v>
      </c>
      <c r="F6583" s="66">
        <f>Cat_Results[[#This Row],[TotalLossInOriginalCurrency]] / INDEX(Exchange_Rate[Exchange Rate], MATCH(Cat_Results[[#This Row],[Currency]], Exchange_Rate[Currency], 0))</f>
        <v>3.5909354686737102E-2</v>
      </c>
    </row>
    <row r="6584" spans="1:6" x14ac:dyDescent="0.3">
      <c r="A6584" s="1">
        <v>26417</v>
      </c>
      <c r="B6584" s="1">
        <v>228</v>
      </c>
      <c r="C6584" s="1">
        <f t="shared" si="102"/>
        <v>2.0000000000000002E-5</v>
      </c>
      <c r="D6584" s="1" t="s">
        <v>320</v>
      </c>
      <c r="E6584" s="4">
        <v>1.7061829566955599E-3</v>
      </c>
      <c r="F6584" s="66">
        <f>Cat_Results[[#This Row],[TotalLossInOriginalCurrency]] / INDEX(Exchange_Rate[Exchange Rate], MATCH(Cat_Results[[#This Row],[Currency]], Exchange_Rate[Currency], 0))</f>
        <v>1.7061829566955599E-3</v>
      </c>
    </row>
    <row r="6585" spans="1:6" x14ac:dyDescent="0.3">
      <c r="A6585" s="1">
        <v>26424</v>
      </c>
      <c r="B6585" s="1">
        <v>204</v>
      </c>
      <c r="C6585" s="1">
        <f t="shared" si="102"/>
        <v>2.0000000000000002E-5</v>
      </c>
      <c r="D6585" s="1" t="s">
        <v>320</v>
      </c>
      <c r="E6585" s="4">
        <v>27852008.900524698</v>
      </c>
      <c r="F6585" s="66">
        <f>Cat_Results[[#This Row],[TotalLossInOriginalCurrency]] / INDEX(Exchange_Rate[Exchange Rate], MATCH(Cat_Results[[#This Row],[Currency]], Exchange_Rate[Currency], 0))</f>
        <v>27852008.900524698</v>
      </c>
    </row>
    <row r="6586" spans="1:6" x14ac:dyDescent="0.3">
      <c r="A6586" s="1">
        <v>26425</v>
      </c>
      <c r="B6586" s="1">
        <v>228</v>
      </c>
      <c r="C6586" s="1">
        <f t="shared" si="102"/>
        <v>2.0000000000000002E-5</v>
      </c>
      <c r="D6586" s="1" t="s">
        <v>321</v>
      </c>
      <c r="E6586" s="4">
        <v>4783032.2256973097</v>
      </c>
      <c r="F6586" s="66">
        <f>Cat_Results[[#This Row],[TotalLossInOriginalCurrency]] / INDEX(Exchange_Rate[Exchange Rate], MATCH(Cat_Results[[#This Row],[Currency]], Exchange_Rate[Currency], 0))</f>
        <v>7493576.5859287502</v>
      </c>
    </row>
    <row r="6587" spans="1:6" x14ac:dyDescent="0.3">
      <c r="A6587" s="1">
        <v>26428</v>
      </c>
      <c r="B6587" s="1">
        <v>245</v>
      </c>
      <c r="C6587" s="1">
        <f t="shared" si="102"/>
        <v>2.0000000000000002E-5</v>
      </c>
      <c r="D6587" s="1" t="s">
        <v>320</v>
      </c>
      <c r="E6587" s="4">
        <v>8.7859109044074995E-3</v>
      </c>
      <c r="F6587" s="66">
        <f>Cat_Results[[#This Row],[TotalLossInOriginalCurrency]] / INDEX(Exchange_Rate[Exchange Rate], MATCH(Cat_Results[[#This Row],[Currency]], Exchange_Rate[Currency], 0))</f>
        <v>8.7859109044074995E-3</v>
      </c>
    </row>
    <row r="6588" spans="1:6" x14ac:dyDescent="0.3">
      <c r="A6588" s="1">
        <v>26430</v>
      </c>
      <c r="B6588" s="1">
        <v>214</v>
      </c>
      <c r="C6588" s="1">
        <f t="shared" si="102"/>
        <v>2.0000000000000002E-5</v>
      </c>
      <c r="D6588" s="1" t="s">
        <v>320</v>
      </c>
      <c r="E6588" s="4">
        <v>33.3132587765487</v>
      </c>
      <c r="F6588" s="66">
        <f>Cat_Results[[#This Row],[TotalLossInOriginalCurrency]] / INDEX(Exchange_Rate[Exchange Rate], MATCH(Cat_Results[[#This Row],[Currency]], Exchange_Rate[Currency], 0))</f>
        <v>33.3132587765487</v>
      </c>
    </row>
    <row r="6589" spans="1:6" x14ac:dyDescent="0.3">
      <c r="A6589" s="1">
        <v>26435</v>
      </c>
      <c r="B6589" s="1">
        <v>192</v>
      </c>
      <c r="C6589" s="1">
        <f t="shared" si="102"/>
        <v>2.0000000000000002E-5</v>
      </c>
      <c r="D6589" s="1" t="s">
        <v>321</v>
      </c>
      <c r="E6589" s="4">
        <v>32871.64983551867</v>
      </c>
      <c r="F6589" s="66">
        <f>Cat_Results[[#This Row],[TotalLossInOriginalCurrency]] / INDEX(Exchange_Rate[Exchange Rate], MATCH(Cat_Results[[#This Row],[Currency]], Exchange_Rate[Currency], 0))</f>
        <v>51500.013783072493</v>
      </c>
    </row>
    <row r="6590" spans="1:6" x14ac:dyDescent="0.3">
      <c r="A6590" s="1">
        <v>26439</v>
      </c>
      <c r="B6590" s="1">
        <v>287</v>
      </c>
      <c r="C6590" s="1">
        <f t="shared" si="102"/>
        <v>2.0000000000000002E-5</v>
      </c>
      <c r="D6590" s="1" t="s">
        <v>321</v>
      </c>
      <c r="E6590" s="4">
        <v>1178271.8670211553</v>
      </c>
      <c r="F6590" s="66">
        <f>Cat_Results[[#This Row],[TotalLossInOriginalCurrency]] / INDEX(Exchange_Rate[Exchange Rate], MATCH(Cat_Results[[#This Row],[Currency]], Exchange_Rate[Currency], 0))</f>
        <v>1845998.5335518098</v>
      </c>
    </row>
    <row r="6591" spans="1:6" x14ac:dyDescent="0.3">
      <c r="A6591" s="1">
        <v>26444</v>
      </c>
      <c r="B6591" s="1">
        <v>284</v>
      </c>
      <c r="C6591" s="1">
        <f t="shared" si="102"/>
        <v>2.0000000000000002E-5</v>
      </c>
      <c r="D6591" s="1" t="s">
        <v>320</v>
      </c>
      <c r="E6591" s="4">
        <v>65.936221182346301</v>
      </c>
      <c r="F6591" s="66">
        <f>Cat_Results[[#This Row],[TotalLossInOriginalCurrency]] / INDEX(Exchange_Rate[Exchange Rate], MATCH(Cat_Results[[#This Row],[Currency]], Exchange_Rate[Currency], 0))</f>
        <v>65.936221182346301</v>
      </c>
    </row>
    <row r="6592" spans="1:6" x14ac:dyDescent="0.3">
      <c r="A6592" s="1">
        <v>26444</v>
      </c>
      <c r="B6592" s="1">
        <v>280</v>
      </c>
      <c r="C6592" s="1">
        <f t="shared" si="102"/>
        <v>2.0000000000000002E-5</v>
      </c>
      <c r="D6592" s="1" t="s">
        <v>321</v>
      </c>
      <c r="E6592" s="4">
        <v>6852499.1026348872</v>
      </c>
      <c r="F6592" s="66">
        <f>Cat_Results[[#This Row],[TotalLossInOriginalCurrency]] / INDEX(Exchange_Rate[Exchange Rate], MATCH(Cat_Results[[#This Row],[Currency]], Exchange_Rate[Currency], 0))</f>
        <v>10735810.3411307</v>
      </c>
    </row>
    <row r="6593" spans="1:6" x14ac:dyDescent="0.3">
      <c r="A6593" s="1">
        <v>26444</v>
      </c>
      <c r="B6593" s="1">
        <v>250</v>
      </c>
      <c r="C6593" s="1">
        <f t="shared" si="102"/>
        <v>2.0000000000000002E-5</v>
      </c>
      <c r="D6593" s="1" t="s">
        <v>321</v>
      </c>
      <c r="E6593" s="4">
        <v>780.1199792189251</v>
      </c>
      <c r="F6593" s="66">
        <f>Cat_Results[[#This Row],[TotalLossInOriginalCurrency]] / INDEX(Exchange_Rate[Exchange Rate], MATCH(Cat_Results[[#This Row],[Currency]], Exchange_Rate[Currency], 0))</f>
        <v>1222.2139711044699</v>
      </c>
    </row>
    <row r="6594" spans="1:6" x14ac:dyDescent="0.3">
      <c r="A6594" s="1">
        <v>26444</v>
      </c>
      <c r="B6594" s="1">
        <v>270</v>
      </c>
      <c r="C6594" s="1">
        <f t="shared" si="102"/>
        <v>2.0000000000000002E-5</v>
      </c>
      <c r="D6594" s="1" t="s">
        <v>321</v>
      </c>
      <c r="E6594" s="4">
        <v>2777978.2779865032</v>
      </c>
      <c r="F6594" s="66">
        <f>Cat_Results[[#This Row],[TotalLossInOriginalCurrency]] / INDEX(Exchange_Rate[Exchange Rate], MATCH(Cat_Results[[#This Row],[Currency]], Exchange_Rate[Currency], 0))</f>
        <v>4352258.5669184905</v>
      </c>
    </row>
    <row r="6595" spans="1:6" x14ac:dyDescent="0.3">
      <c r="A6595" s="1">
        <v>26450</v>
      </c>
      <c r="B6595" s="1">
        <v>239</v>
      </c>
      <c r="C6595" s="1">
        <f t="shared" si="102"/>
        <v>2.0000000000000002E-5</v>
      </c>
      <c r="D6595" s="1" t="s">
        <v>320</v>
      </c>
      <c r="E6595" s="4">
        <v>8.50194096565247E-2</v>
      </c>
      <c r="F6595" s="66">
        <f>Cat_Results[[#This Row],[TotalLossInOriginalCurrency]] / INDEX(Exchange_Rate[Exchange Rate], MATCH(Cat_Results[[#This Row],[Currency]], Exchange_Rate[Currency], 0))</f>
        <v>8.50194096565247E-2</v>
      </c>
    </row>
    <row r="6596" spans="1:6" x14ac:dyDescent="0.3">
      <c r="A6596" s="1">
        <v>26454</v>
      </c>
      <c r="B6596" s="1">
        <v>259</v>
      </c>
      <c r="C6596" s="1">
        <f t="shared" si="102"/>
        <v>2.0000000000000002E-5</v>
      </c>
      <c r="D6596" s="1" t="s">
        <v>320</v>
      </c>
      <c r="E6596" s="4">
        <v>8.1890821456909197E-3</v>
      </c>
      <c r="F6596" s="66">
        <f>Cat_Results[[#This Row],[TotalLossInOriginalCurrency]] / INDEX(Exchange_Rate[Exchange Rate], MATCH(Cat_Results[[#This Row],[Currency]], Exchange_Rate[Currency], 0))</f>
        <v>8.1890821456909197E-3</v>
      </c>
    </row>
    <row r="6597" spans="1:6" x14ac:dyDescent="0.3">
      <c r="A6597" s="1">
        <v>26456</v>
      </c>
      <c r="B6597" s="1">
        <v>228</v>
      </c>
      <c r="C6597" s="1">
        <f t="shared" si="102"/>
        <v>2.0000000000000002E-5</v>
      </c>
      <c r="D6597" s="1" t="s">
        <v>321</v>
      </c>
      <c r="E6597" s="4">
        <v>7356225.246409785</v>
      </c>
      <c r="F6597" s="66">
        <f>Cat_Results[[#This Row],[TotalLossInOriginalCurrency]] / INDEX(Exchange_Rate[Exchange Rate], MATCH(Cat_Results[[#This Row],[Currency]], Exchange_Rate[Currency], 0))</f>
        <v>11524998.0903647</v>
      </c>
    </row>
    <row r="6598" spans="1:6" x14ac:dyDescent="0.3">
      <c r="A6598" s="1">
        <v>26458</v>
      </c>
      <c r="B6598" s="1">
        <v>222</v>
      </c>
      <c r="C6598" s="1">
        <f t="shared" ref="C6598:C6661" si="103">1/50000</f>
        <v>2.0000000000000002E-5</v>
      </c>
      <c r="D6598" s="1" t="s">
        <v>320</v>
      </c>
      <c r="E6598" s="4">
        <v>0.25958130136132201</v>
      </c>
      <c r="F6598" s="66">
        <f>Cat_Results[[#This Row],[TotalLossInOriginalCurrency]] / INDEX(Exchange_Rate[Exchange Rate], MATCH(Cat_Results[[#This Row],[Currency]], Exchange_Rate[Currency], 0))</f>
        <v>0.25958130136132201</v>
      </c>
    </row>
    <row r="6599" spans="1:6" x14ac:dyDescent="0.3">
      <c r="A6599" s="1">
        <v>26459</v>
      </c>
      <c r="B6599" s="1">
        <v>219</v>
      </c>
      <c r="C6599" s="1">
        <f t="shared" si="103"/>
        <v>2.0000000000000002E-5</v>
      </c>
      <c r="D6599" s="1" t="s">
        <v>320</v>
      </c>
      <c r="E6599" s="4">
        <v>16859.997192039202</v>
      </c>
      <c r="F6599" s="66">
        <f>Cat_Results[[#This Row],[TotalLossInOriginalCurrency]] / INDEX(Exchange_Rate[Exchange Rate], MATCH(Cat_Results[[#This Row],[Currency]], Exchange_Rate[Currency], 0))</f>
        <v>16859.997192039202</v>
      </c>
    </row>
    <row r="6600" spans="1:6" x14ac:dyDescent="0.3">
      <c r="A6600" s="1">
        <v>26459</v>
      </c>
      <c r="B6600" s="1">
        <v>197</v>
      </c>
      <c r="C6600" s="1">
        <f t="shared" si="103"/>
        <v>2.0000000000000002E-5</v>
      </c>
      <c r="D6600" s="1" t="s">
        <v>324</v>
      </c>
      <c r="E6600" s="4">
        <v>2787859.2955327486</v>
      </c>
      <c r="F6600" s="66">
        <f>Cat_Results[[#This Row],[TotalLossInOriginalCurrency]] / INDEX(Exchange_Rate[Exchange Rate], MATCH(Cat_Results[[#This Row],[Currency]], Exchange_Rate[Currency], 0))</f>
        <v>2820003.3119644201</v>
      </c>
    </row>
    <row r="6601" spans="1:6" x14ac:dyDescent="0.3">
      <c r="A6601" s="1">
        <v>26459</v>
      </c>
      <c r="B6601" s="1">
        <v>247</v>
      </c>
      <c r="C6601" s="1">
        <f t="shared" si="103"/>
        <v>2.0000000000000002E-5</v>
      </c>
      <c r="D6601" s="1" t="s">
        <v>322</v>
      </c>
      <c r="E6601" s="4">
        <v>26395873.311288849</v>
      </c>
      <c r="F6601" s="66">
        <f>Cat_Results[[#This Row],[TotalLossInOriginalCurrency]] / INDEX(Exchange_Rate[Exchange Rate], MATCH(Cat_Results[[#This Row],[Currency]], Exchange_Rate[Currency], 0))</f>
        <v>32422051.966558799</v>
      </c>
    </row>
    <row r="6602" spans="1:6" x14ac:dyDescent="0.3">
      <c r="A6602" s="1">
        <v>26459</v>
      </c>
      <c r="B6602" s="1">
        <v>250</v>
      </c>
      <c r="C6602" s="1">
        <f t="shared" si="103"/>
        <v>2.0000000000000002E-5</v>
      </c>
      <c r="D6602" s="1" t="s">
        <v>320</v>
      </c>
      <c r="E6602" s="4">
        <v>4105.2304864573098</v>
      </c>
      <c r="F6602" s="66">
        <f>Cat_Results[[#This Row],[TotalLossInOriginalCurrency]] / INDEX(Exchange_Rate[Exchange Rate], MATCH(Cat_Results[[#This Row],[Currency]], Exchange_Rate[Currency], 0))</f>
        <v>4105.2304864573098</v>
      </c>
    </row>
    <row r="6603" spans="1:6" x14ac:dyDescent="0.3">
      <c r="A6603" s="1">
        <v>26461</v>
      </c>
      <c r="B6603" s="1">
        <v>184</v>
      </c>
      <c r="C6603" s="1">
        <f t="shared" si="103"/>
        <v>2.0000000000000002E-5</v>
      </c>
      <c r="D6603" s="1" t="s">
        <v>320</v>
      </c>
      <c r="E6603" s="4">
        <v>5.7510543614625903E-2</v>
      </c>
      <c r="F6603" s="66">
        <f>Cat_Results[[#This Row],[TotalLossInOriginalCurrency]] / INDEX(Exchange_Rate[Exchange Rate], MATCH(Cat_Results[[#This Row],[Currency]], Exchange_Rate[Currency], 0))</f>
        <v>5.7510543614625903E-2</v>
      </c>
    </row>
    <row r="6604" spans="1:6" x14ac:dyDescent="0.3">
      <c r="A6604" s="1">
        <v>26462</v>
      </c>
      <c r="B6604" s="1">
        <v>262</v>
      </c>
      <c r="C6604" s="1">
        <f t="shared" si="103"/>
        <v>2.0000000000000002E-5</v>
      </c>
      <c r="D6604" s="1" t="s">
        <v>322</v>
      </c>
      <c r="E6604" s="4">
        <v>1515671.9688598076</v>
      </c>
      <c r="F6604" s="66">
        <f>Cat_Results[[#This Row],[TotalLossInOriginalCurrency]] / INDEX(Exchange_Rate[Exchange Rate], MATCH(Cat_Results[[#This Row],[Currency]], Exchange_Rate[Currency], 0))</f>
        <v>1861699.92404126</v>
      </c>
    </row>
    <row r="6605" spans="1:6" x14ac:dyDescent="0.3">
      <c r="A6605" s="1">
        <v>26465</v>
      </c>
      <c r="B6605" s="1">
        <v>291</v>
      </c>
      <c r="C6605" s="1">
        <f t="shared" si="103"/>
        <v>2.0000000000000002E-5</v>
      </c>
      <c r="D6605" s="1" t="s">
        <v>322</v>
      </c>
      <c r="E6605" s="4">
        <v>396611.18285063258</v>
      </c>
      <c r="F6605" s="66">
        <f>Cat_Results[[#This Row],[TotalLossInOriginalCurrency]] / INDEX(Exchange_Rate[Exchange Rate], MATCH(Cat_Results[[#This Row],[Currency]], Exchange_Rate[Currency], 0))</f>
        <v>487157.52758981899</v>
      </c>
    </row>
    <row r="6606" spans="1:6" x14ac:dyDescent="0.3">
      <c r="A6606" s="1">
        <v>26471</v>
      </c>
      <c r="B6606" s="1">
        <v>202</v>
      </c>
      <c r="C6606" s="1">
        <f t="shared" si="103"/>
        <v>2.0000000000000002E-5</v>
      </c>
      <c r="D6606" s="1" t="s">
        <v>320</v>
      </c>
      <c r="E6606" s="4">
        <v>0.14583276584744501</v>
      </c>
      <c r="F6606" s="66">
        <f>Cat_Results[[#This Row],[TotalLossInOriginalCurrency]] / INDEX(Exchange_Rate[Exchange Rate], MATCH(Cat_Results[[#This Row],[Currency]], Exchange_Rate[Currency], 0))</f>
        <v>0.14583276584744501</v>
      </c>
    </row>
    <row r="6607" spans="1:6" x14ac:dyDescent="0.3">
      <c r="A6607" s="1">
        <v>26472</v>
      </c>
      <c r="B6607" s="1">
        <v>233</v>
      </c>
      <c r="C6607" s="1">
        <f t="shared" si="103"/>
        <v>2.0000000000000002E-5</v>
      </c>
      <c r="D6607" s="1" t="s">
        <v>321</v>
      </c>
      <c r="E6607" s="4">
        <v>79940.6475150732</v>
      </c>
      <c r="F6607" s="66">
        <f>Cat_Results[[#This Row],[TotalLossInOriginalCurrency]] / INDEX(Exchange_Rate[Exchange Rate], MATCH(Cat_Results[[#This Row],[Currency]], Exchange_Rate[Currency], 0))</f>
        <v>125243.012427248</v>
      </c>
    </row>
    <row r="6608" spans="1:6" x14ac:dyDescent="0.3">
      <c r="A6608" s="1">
        <v>26473</v>
      </c>
      <c r="B6608" s="1">
        <v>246</v>
      </c>
      <c r="C6608" s="1">
        <f t="shared" si="103"/>
        <v>2.0000000000000002E-5</v>
      </c>
      <c r="D6608" s="1" t="s">
        <v>321</v>
      </c>
      <c r="E6608" s="4">
        <v>1176.1328043128535</v>
      </c>
      <c r="F6608" s="66">
        <f>Cat_Results[[#This Row],[TotalLossInOriginalCurrency]] / INDEX(Exchange_Rate[Exchange Rate], MATCH(Cat_Results[[#This Row],[Currency]], Exchange_Rate[Currency], 0))</f>
        <v>1842.6472640076399</v>
      </c>
    </row>
    <row r="6609" spans="1:6" x14ac:dyDescent="0.3">
      <c r="A6609" s="1">
        <v>26484</v>
      </c>
      <c r="B6609" s="1">
        <v>287</v>
      </c>
      <c r="C6609" s="1">
        <f t="shared" si="103"/>
        <v>2.0000000000000002E-5</v>
      </c>
      <c r="D6609" s="1" t="s">
        <v>320</v>
      </c>
      <c r="E6609" s="4">
        <v>5114121.0049031302</v>
      </c>
      <c r="F6609" s="66">
        <f>Cat_Results[[#This Row],[TotalLossInOriginalCurrency]] / INDEX(Exchange_Rate[Exchange Rate], MATCH(Cat_Results[[#This Row],[Currency]], Exchange_Rate[Currency], 0))</f>
        <v>5114121.0049031302</v>
      </c>
    </row>
    <row r="6610" spans="1:6" x14ac:dyDescent="0.3">
      <c r="A6610" s="1">
        <v>26486</v>
      </c>
      <c r="B6610" s="1">
        <v>258</v>
      </c>
      <c r="C6610" s="1">
        <f t="shared" si="103"/>
        <v>2.0000000000000002E-5</v>
      </c>
      <c r="D6610" s="1" t="s">
        <v>321</v>
      </c>
      <c r="E6610" s="4">
        <v>2192.117853094087</v>
      </c>
      <c r="F6610" s="66">
        <f>Cat_Results[[#This Row],[TotalLossInOriginalCurrency]] / INDEX(Exchange_Rate[Exchange Rate], MATCH(Cat_Results[[#This Row],[Currency]], Exchange_Rate[Currency], 0))</f>
        <v>3434.39103949324</v>
      </c>
    </row>
    <row r="6611" spans="1:6" x14ac:dyDescent="0.3">
      <c r="A6611" s="1">
        <v>26496</v>
      </c>
      <c r="B6611" s="1">
        <v>232</v>
      </c>
      <c r="C6611" s="1">
        <f t="shared" si="103"/>
        <v>2.0000000000000002E-5</v>
      </c>
      <c r="D6611" s="1" t="s">
        <v>320</v>
      </c>
      <c r="E6611" s="4">
        <v>926.50224782153998</v>
      </c>
      <c r="F6611" s="66">
        <f>Cat_Results[[#This Row],[TotalLossInOriginalCurrency]] / INDEX(Exchange_Rate[Exchange Rate], MATCH(Cat_Results[[#This Row],[Currency]], Exchange_Rate[Currency], 0))</f>
        <v>926.50224782153998</v>
      </c>
    </row>
    <row r="6612" spans="1:6" x14ac:dyDescent="0.3">
      <c r="A6612" s="1">
        <v>26499</v>
      </c>
      <c r="B6612" s="1">
        <v>182</v>
      </c>
      <c r="C6612" s="1">
        <f t="shared" si="103"/>
        <v>2.0000000000000002E-5</v>
      </c>
      <c r="D6612" s="1" t="s">
        <v>321</v>
      </c>
      <c r="E6612" s="4">
        <v>3.4540992713142904</v>
      </c>
      <c r="F6612" s="66">
        <f>Cat_Results[[#This Row],[TotalLossInOriginalCurrency]] / INDEX(Exchange_Rate[Exchange Rate], MATCH(Cat_Results[[#This Row],[Currency]], Exchange_Rate[Currency], 0))</f>
        <v>5.4115373268723497</v>
      </c>
    </row>
    <row r="6613" spans="1:6" x14ac:dyDescent="0.3">
      <c r="A6613" s="1">
        <v>26501</v>
      </c>
      <c r="B6613" s="1">
        <v>270</v>
      </c>
      <c r="C6613" s="1">
        <f t="shared" si="103"/>
        <v>2.0000000000000002E-5</v>
      </c>
      <c r="D6613" s="1" t="s">
        <v>320</v>
      </c>
      <c r="E6613" s="4">
        <v>2.9006503522396102E-2</v>
      </c>
      <c r="F6613" s="66">
        <f>Cat_Results[[#This Row],[TotalLossInOriginalCurrency]] / INDEX(Exchange_Rate[Exchange Rate], MATCH(Cat_Results[[#This Row],[Currency]], Exchange_Rate[Currency], 0))</f>
        <v>2.9006503522396102E-2</v>
      </c>
    </row>
    <row r="6614" spans="1:6" x14ac:dyDescent="0.3">
      <c r="A6614" s="1">
        <v>26504</v>
      </c>
      <c r="B6614" s="1">
        <v>271</v>
      </c>
      <c r="C6614" s="1">
        <f t="shared" si="103"/>
        <v>2.0000000000000002E-5</v>
      </c>
      <c r="D6614" s="1" t="s">
        <v>323</v>
      </c>
      <c r="E6614" s="4">
        <v>153.62305564158595</v>
      </c>
      <c r="F6614" s="66">
        <f>Cat_Results[[#This Row],[TotalLossInOriginalCurrency]] / INDEX(Exchange_Rate[Exchange Rate], MATCH(Cat_Results[[#This Row],[Currency]], Exchange_Rate[Currency], 0))</f>
        <v>1.9367259116751301</v>
      </c>
    </row>
    <row r="6615" spans="1:6" x14ac:dyDescent="0.3">
      <c r="A6615" s="1">
        <v>26507</v>
      </c>
      <c r="B6615" s="1">
        <v>246</v>
      </c>
      <c r="C6615" s="1">
        <f t="shared" si="103"/>
        <v>2.0000000000000002E-5</v>
      </c>
      <c r="D6615" s="1" t="s">
        <v>320</v>
      </c>
      <c r="E6615" s="4">
        <v>124810.81221023299</v>
      </c>
      <c r="F6615" s="66">
        <f>Cat_Results[[#This Row],[TotalLossInOriginalCurrency]] / INDEX(Exchange_Rate[Exchange Rate], MATCH(Cat_Results[[#This Row],[Currency]], Exchange_Rate[Currency], 0))</f>
        <v>124810.81221023299</v>
      </c>
    </row>
    <row r="6616" spans="1:6" x14ac:dyDescent="0.3">
      <c r="A6616" s="1">
        <v>26513</v>
      </c>
      <c r="B6616" s="1">
        <v>295</v>
      </c>
      <c r="C6616" s="1">
        <f t="shared" si="103"/>
        <v>2.0000000000000002E-5</v>
      </c>
      <c r="D6616" s="1" t="s">
        <v>320</v>
      </c>
      <c r="E6616" s="4">
        <v>246.195546962321</v>
      </c>
      <c r="F6616" s="66">
        <f>Cat_Results[[#This Row],[TotalLossInOriginalCurrency]] / INDEX(Exchange_Rate[Exchange Rate], MATCH(Cat_Results[[#This Row],[Currency]], Exchange_Rate[Currency], 0))</f>
        <v>246.195546962321</v>
      </c>
    </row>
    <row r="6617" spans="1:6" x14ac:dyDescent="0.3">
      <c r="A6617" s="1">
        <v>26517</v>
      </c>
      <c r="B6617" s="1">
        <v>234</v>
      </c>
      <c r="C6617" s="1">
        <f t="shared" si="103"/>
        <v>2.0000000000000002E-5</v>
      </c>
      <c r="D6617" s="1" t="s">
        <v>320</v>
      </c>
      <c r="E6617" s="4">
        <v>16303.6253006345</v>
      </c>
      <c r="F6617" s="66">
        <f>Cat_Results[[#This Row],[TotalLossInOriginalCurrency]] / INDEX(Exchange_Rate[Exchange Rate], MATCH(Cat_Results[[#This Row],[Currency]], Exchange_Rate[Currency], 0))</f>
        <v>16303.6253006345</v>
      </c>
    </row>
    <row r="6618" spans="1:6" x14ac:dyDescent="0.3">
      <c r="A6618" s="1">
        <v>26521</v>
      </c>
      <c r="B6618" s="1">
        <v>245</v>
      </c>
      <c r="C6618" s="1">
        <f t="shared" si="103"/>
        <v>2.0000000000000002E-5</v>
      </c>
      <c r="D6618" s="1" t="s">
        <v>321</v>
      </c>
      <c r="E6618" s="4">
        <v>4752420.6568656983</v>
      </c>
      <c r="F6618" s="66">
        <f>Cat_Results[[#This Row],[TotalLossInOriginalCurrency]] / INDEX(Exchange_Rate[Exchange Rate], MATCH(Cat_Results[[#This Row],[Currency]], Exchange_Rate[Currency], 0))</f>
        <v>7445617.4410535209</v>
      </c>
    </row>
    <row r="6619" spans="1:6" x14ac:dyDescent="0.3">
      <c r="A6619" s="1">
        <v>26522</v>
      </c>
      <c r="B6619" s="1">
        <v>280</v>
      </c>
      <c r="C6619" s="1">
        <f t="shared" si="103"/>
        <v>2.0000000000000002E-5</v>
      </c>
      <c r="D6619" s="1" t="s">
        <v>320</v>
      </c>
      <c r="E6619" s="4">
        <v>84040050.492730498</v>
      </c>
      <c r="F6619" s="66">
        <f>Cat_Results[[#This Row],[TotalLossInOriginalCurrency]] / INDEX(Exchange_Rate[Exchange Rate], MATCH(Cat_Results[[#This Row],[Currency]], Exchange_Rate[Currency], 0))</f>
        <v>84040050.492730498</v>
      </c>
    </row>
    <row r="6620" spans="1:6" x14ac:dyDescent="0.3">
      <c r="A6620" s="1">
        <v>26522</v>
      </c>
      <c r="B6620" s="1">
        <v>251</v>
      </c>
      <c r="C6620" s="1">
        <f t="shared" si="103"/>
        <v>2.0000000000000002E-5</v>
      </c>
      <c r="D6620" s="1" t="s">
        <v>320</v>
      </c>
      <c r="E6620" s="4">
        <v>2948953.4365880298</v>
      </c>
      <c r="F6620" s="66">
        <f>Cat_Results[[#This Row],[TotalLossInOriginalCurrency]] / INDEX(Exchange_Rate[Exchange Rate], MATCH(Cat_Results[[#This Row],[Currency]], Exchange_Rate[Currency], 0))</f>
        <v>2948953.4365880298</v>
      </c>
    </row>
    <row r="6621" spans="1:6" x14ac:dyDescent="0.3">
      <c r="A6621" s="1">
        <v>26530</v>
      </c>
      <c r="B6621" s="1">
        <v>242</v>
      </c>
      <c r="C6621" s="1">
        <f t="shared" si="103"/>
        <v>2.0000000000000002E-5</v>
      </c>
      <c r="D6621" s="1" t="s">
        <v>320</v>
      </c>
      <c r="E6621" s="4">
        <v>85304.384386634396</v>
      </c>
      <c r="F6621" s="66">
        <f>Cat_Results[[#This Row],[TotalLossInOriginalCurrency]] / INDEX(Exchange_Rate[Exchange Rate], MATCH(Cat_Results[[#This Row],[Currency]], Exchange_Rate[Currency], 0))</f>
        <v>85304.384386634396</v>
      </c>
    </row>
    <row r="6622" spans="1:6" x14ac:dyDescent="0.3">
      <c r="A6622" s="1">
        <v>26531</v>
      </c>
      <c r="B6622" s="1">
        <v>290</v>
      </c>
      <c r="C6622" s="1">
        <f t="shared" si="103"/>
        <v>2.0000000000000002E-5</v>
      </c>
      <c r="D6622" s="1" t="s">
        <v>320</v>
      </c>
      <c r="E6622" s="4">
        <v>0.15978799015283601</v>
      </c>
      <c r="F6622" s="66">
        <f>Cat_Results[[#This Row],[TotalLossInOriginalCurrency]] / INDEX(Exchange_Rate[Exchange Rate], MATCH(Cat_Results[[#This Row],[Currency]], Exchange_Rate[Currency], 0))</f>
        <v>0.15978799015283601</v>
      </c>
    </row>
    <row r="6623" spans="1:6" x14ac:dyDescent="0.3">
      <c r="A6623" s="1">
        <v>26535</v>
      </c>
      <c r="B6623" s="1">
        <v>202</v>
      </c>
      <c r="C6623" s="1">
        <f t="shared" si="103"/>
        <v>2.0000000000000002E-5</v>
      </c>
      <c r="D6623" s="1" t="s">
        <v>320</v>
      </c>
      <c r="E6623" s="4">
        <v>8.0093741416931196E-4</v>
      </c>
      <c r="F6623" s="66">
        <f>Cat_Results[[#This Row],[TotalLossInOriginalCurrency]] / INDEX(Exchange_Rate[Exchange Rate], MATCH(Cat_Results[[#This Row],[Currency]], Exchange_Rate[Currency], 0))</f>
        <v>8.0093741416931196E-4</v>
      </c>
    </row>
    <row r="6624" spans="1:6" x14ac:dyDescent="0.3">
      <c r="A6624" s="1">
        <v>26544</v>
      </c>
      <c r="B6624" s="1">
        <v>210</v>
      </c>
      <c r="C6624" s="1">
        <f t="shared" si="103"/>
        <v>2.0000000000000002E-5</v>
      </c>
      <c r="D6624" s="1" t="s">
        <v>322</v>
      </c>
      <c r="E6624" s="4">
        <v>649742.62997247407</v>
      </c>
      <c r="F6624" s="66">
        <f>Cat_Results[[#This Row],[TotalLossInOriginalCurrency]] / INDEX(Exchange_Rate[Exchange Rate], MATCH(Cat_Results[[#This Row],[Currency]], Exchange_Rate[Currency], 0))</f>
        <v>798078.89155335305</v>
      </c>
    </row>
    <row r="6625" spans="1:6" x14ac:dyDescent="0.3">
      <c r="A6625" s="1">
        <v>26553</v>
      </c>
      <c r="B6625" s="1">
        <v>172</v>
      </c>
      <c r="C6625" s="1">
        <f t="shared" si="103"/>
        <v>2.0000000000000002E-5</v>
      </c>
      <c r="D6625" s="1" t="s">
        <v>321</v>
      </c>
      <c r="E6625" s="4">
        <v>0.11078835016116956</v>
      </c>
      <c r="F6625" s="66">
        <f>Cat_Results[[#This Row],[TotalLossInOriginalCurrency]] / INDEX(Exchange_Rate[Exchange Rate], MATCH(Cat_Results[[#This Row],[Currency]], Exchange_Rate[Currency], 0))</f>
        <v>0.173572108149529</v>
      </c>
    </row>
    <row r="6626" spans="1:6" x14ac:dyDescent="0.3">
      <c r="A6626" s="1">
        <v>26559</v>
      </c>
      <c r="B6626" s="1">
        <v>203</v>
      </c>
      <c r="C6626" s="1">
        <f t="shared" si="103"/>
        <v>2.0000000000000002E-5</v>
      </c>
      <c r="D6626" s="1" t="s">
        <v>320</v>
      </c>
      <c r="E6626" s="4">
        <v>5954.8657192289802</v>
      </c>
      <c r="F6626" s="66">
        <f>Cat_Results[[#This Row],[TotalLossInOriginalCurrency]] / INDEX(Exchange_Rate[Exchange Rate], MATCH(Cat_Results[[#This Row],[Currency]], Exchange_Rate[Currency], 0))</f>
        <v>5954.8657192289802</v>
      </c>
    </row>
    <row r="6627" spans="1:6" x14ac:dyDescent="0.3">
      <c r="A6627" s="1">
        <v>26565</v>
      </c>
      <c r="B6627" s="1">
        <v>301</v>
      </c>
      <c r="C6627" s="1">
        <f t="shared" si="103"/>
        <v>2.0000000000000002E-5</v>
      </c>
      <c r="D6627" s="1" t="s">
        <v>320</v>
      </c>
      <c r="E6627" s="4">
        <v>1181450.1471194699</v>
      </c>
      <c r="F6627" s="66">
        <f>Cat_Results[[#This Row],[TotalLossInOriginalCurrency]] / INDEX(Exchange_Rate[Exchange Rate], MATCH(Cat_Results[[#This Row],[Currency]], Exchange_Rate[Currency], 0))</f>
        <v>1181450.1471194699</v>
      </c>
    </row>
    <row r="6628" spans="1:6" x14ac:dyDescent="0.3">
      <c r="A6628" s="1">
        <v>26567</v>
      </c>
      <c r="B6628" s="1">
        <v>232</v>
      </c>
      <c r="C6628" s="1">
        <f t="shared" si="103"/>
        <v>2.0000000000000002E-5</v>
      </c>
      <c r="D6628" s="1" t="s">
        <v>320</v>
      </c>
      <c r="E6628" s="4">
        <v>5.8111548423767099E-3</v>
      </c>
      <c r="F6628" s="66">
        <f>Cat_Results[[#This Row],[TotalLossInOriginalCurrency]] / INDEX(Exchange_Rate[Exchange Rate], MATCH(Cat_Results[[#This Row],[Currency]], Exchange_Rate[Currency], 0))</f>
        <v>5.8111548423767099E-3</v>
      </c>
    </row>
    <row r="6629" spans="1:6" x14ac:dyDescent="0.3">
      <c r="A6629" s="1">
        <v>26569</v>
      </c>
      <c r="B6629" s="1">
        <v>216</v>
      </c>
      <c r="C6629" s="1">
        <f t="shared" si="103"/>
        <v>2.0000000000000002E-5</v>
      </c>
      <c r="D6629" s="1" t="s">
        <v>320</v>
      </c>
      <c r="E6629" s="4">
        <v>8769614.5990762897</v>
      </c>
      <c r="F6629" s="66">
        <f>Cat_Results[[#This Row],[TotalLossInOriginalCurrency]] / INDEX(Exchange_Rate[Exchange Rate], MATCH(Cat_Results[[#This Row],[Currency]], Exchange_Rate[Currency], 0))</f>
        <v>8769614.5990762897</v>
      </c>
    </row>
    <row r="6630" spans="1:6" x14ac:dyDescent="0.3">
      <c r="A6630" s="1">
        <v>26570</v>
      </c>
      <c r="B6630" s="1">
        <v>215</v>
      </c>
      <c r="C6630" s="1">
        <f t="shared" si="103"/>
        <v>2.0000000000000002E-5</v>
      </c>
      <c r="D6630" s="1" t="s">
        <v>320</v>
      </c>
      <c r="E6630" s="4">
        <v>2148586.1343153501</v>
      </c>
      <c r="F6630" s="66">
        <f>Cat_Results[[#This Row],[TotalLossInOriginalCurrency]] / INDEX(Exchange_Rate[Exchange Rate], MATCH(Cat_Results[[#This Row],[Currency]], Exchange_Rate[Currency], 0))</f>
        <v>2148586.1343153501</v>
      </c>
    </row>
    <row r="6631" spans="1:6" x14ac:dyDescent="0.3">
      <c r="A6631" s="1">
        <v>26574</v>
      </c>
      <c r="B6631" s="1">
        <v>246</v>
      </c>
      <c r="C6631" s="1">
        <f t="shared" si="103"/>
        <v>2.0000000000000002E-5</v>
      </c>
      <c r="D6631" s="1" t="s">
        <v>321</v>
      </c>
      <c r="E6631" s="4">
        <v>0.10572462799463239</v>
      </c>
      <c r="F6631" s="66">
        <f>Cat_Results[[#This Row],[TotalLossInOriginalCurrency]] / INDEX(Exchange_Rate[Exchange Rate], MATCH(Cat_Results[[#This Row],[Currency]], Exchange_Rate[Currency], 0))</f>
        <v>0.16563877463340801</v>
      </c>
    </row>
    <row r="6632" spans="1:6" x14ac:dyDescent="0.3">
      <c r="A6632" s="1">
        <v>26586</v>
      </c>
      <c r="B6632" s="1">
        <v>240</v>
      </c>
      <c r="C6632" s="1">
        <f t="shared" si="103"/>
        <v>2.0000000000000002E-5</v>
      </c>
      <c r="D6632" s="1" t="s">
        <v>321</v>
      </c>
      <c r="E6632" s="4">
        <v>575036.89028795529</v>
      </c>
      <c r="F6632" s="66">
        <f>Cat_Results[[#This Row],[TotalLossInOriginalCurrency]] / INDEX(Exchange_Rate[Exchange Rate], MATCH(Cat_Results[[#This Row],[Currency]], Exchange_Rate[Currency], 0))</f>
        <v>900910.29576512787</v>
      </c>
    </row>
    <row r="6633" spans="1:6" x14ac:dyDescent="0.3">
      <c r="A6633" s="1">
        <v>26590</v>
      </c>
      <c r="B6633" s="1">
        <v>215</v>
      </c>
      <c r="C6633" s="1">
        <f t="shared" si="103"/>
        <v>2.0000000000000002E-5</v>
      </c>
      <c r="D6633" s="1" t="s">
        <v>323</v>
      </c>
      <c r="E6633" s="4">
        <v>2475983.9162991382</v>
      </c>
      <c r="F6633" s="66">
        <f>Cat_Results[[#This Row],[TotalLossInOriginalCurrency]] / INDEX(Exchange_Rate[Exchange Rate], MATCH(Cat_Results[[#This Row],[Currency]], Exchange_Rate[Currency], 0))</f>
        <v>31214.7300257795</v>
      </c>
    </row>
    <row r="6634" spans="1:6" x14ac:dyDescent="0.3">
      <c r="A6634" s="1">
        <v>26593</v>
      </c>
      <c r="B6634" s="1">
        <v>236</v>
      </c>
      <c r="C6634" s="1">
        <f t="shared" si="103"/>
        <v>2.0000000000000002E-5</v>
      </c>
      <c r="D6634" s="1" t="s">
        <v>320</v>
      </c>
      <c r="E6634" s="4">
        <v>21634767.2013238</v>
      </c>
      <c r="F6634" s="66">
        <f>Cat_Results[[#This Row],[TotalLossInOriginalCurrency]] / INDEX(Exchange_Rate[Exchange Rate], MATCH(Cat_Results[[#This Row],[Currency]], Exchange_Rate[Currency], 0))</f>
        <v>21634767.2013238</v>
      </c>
    </row>
    <row r="6635" spans="1:6" x14ac:dyDescent="0.3">
      <c r="A6635" s="1">
        <v>26594</v>
      </c>
      <c r="B6635" s="1">
        <v>236</v>
      </c>
      <c r="C6635" s="1">
        <f t="shared" si="103"/>
        <v>2.0000000000000002E-5</v>
      </c>
      <c r="D6635" s="1" t="s">
        <v>320</v>
      </c>
      <c r="E6635" s="4">
        <v>3348627.7696040999</v>
      </c>
      <c r="F6635" s="66">
        <f>Cat_Results[[#This Row],[TotalLossInOriginalCurrency]] / INDEX(Exchange_Rate[Exchange Rate], MATCH(Cat_Results[[#This Row],[Currency]], Exchange_Rate[Currency], 0))</f>
        <v>3348627.7696040999</v>
      </c>
    </row>
    <row r="6636" spans="1:6" x14ac:dyDescent="0.3">
      <c r="A6636" s="1">
        <v>26612</v>
      </c>
      <c r="B6636" s="1">
        <v>255</v>
      </c>
      <c r="C6636" s="1">
        <f t="shared" si="103"/>
        <v>2.0000000000000002E-5</v>
      </c>
      <c r="D6636" s="1" t="s">
        <v>323</v>
      </c>
      <c r="E6636" s="4">
        <v>30.724611128317111</v>
      </c>
      <c r="F6636" s="66">
        <f>Cat_Results[[#This Row],[TotalLossInOriginalCurrency]] / INDEX(Exchange_Rate[Exchange Rate], MATCH(Cat_Results[[#This Row],[Currency]], Exchange_Rate[Currency], 0))</f>
        <v>0.38734518233502502</v>
      </c>
    </row>
    <row r="6637" spans="1:6" x14ac:dyDescent="0.3">
      <c r="A6637" s="1">
        <v>26613</v>
      </c>
      <c r="B6637" s="1">
        <v>217</v>
      </c>
      <c r="C6637" s="1">
        <f t="shared" si="103"/>
        <v>2.0000000000000002E-5</v>
      </c>
      <c r="D6637" s="1" t="s">
        <v>320</v>
      </c>
      <c r="E6637" s="4">
        <v>3739066.9588183602</v>
      </c>
      <c r="F6637" s="66">
        <f>Cat_Results[[#This Row],[TotalLossInOriginalCurrency]] / INDEX(Exchange_Rate[Exchange Rate], MATCH(Cat_Results[[#This Row],[Currency]], Exchange_Rate[Currency], 0))</f>
        <v>3739066.9588183602</v>
      </c>
    </row>
    <row r="6638" spans="1:6" x14ac:dyDescent="0.3">
      <c r="A6638" s="1">
        <v>26614</v>
      </c>
      <c r="B6638" s="1">
        <v>247</v>
      </c>
      <c r="C6638" s="1">
        <f t="shared" si="103"/>
        <v>2.0000000000000002E-5</v>
      </c>
      <c r="D6638" s="1" t="s">
        <v>320</v>
      </c>
      <c r="E6638" s="4">
        <v>35.816407032310998</v>
      </c>
      <c r="F6638" s="66">
        <f>Cat_Results[[#This Row],[TotalLossInOriginalCurrency]] / INDEX(Exchange_Rate[Exchange Rate], MATCH(Cat_Results[[#This Row],[Currency]], Exchange_Rate[Currency], 0))</f>
        <v>35.816407032310998</v>
      </c>
    </row>
    <row r="6639" spans="1:6" x14ac:dyDescent="0.3">
      <c r="A6639" s="1">
        <v>26618</v>
      </c>
      <c r="B6639" s="1">
        <v>265</v>
      </c>
      <c r="C6639" s="1">
        <f t="shared" si="103"/>
        <v>2.0000000000000002E-5</v>
      </c>
      <c r="D6639" s="1" t="s">
        <v>320</v>
      </c>
      <c r="E6639" s="4">
        <v>1685066.94663747</v>
      </c>
      <c r="F6639" s="66">
        <f>Cat_Results[[#This Row],[TotalLossInOriginalCurrency]] / INDEX(Exchange_Rate[Exchange Rate], MATCH(Cat_Results[[#This Row],[Currency]], Exchange_Rate[Currency], 0))</f>
        <v>1685066.94663747</v>
      </c>
    </row>
    <row r="6640" spans="1:6" x14ac:dyDescent="0.3">
      <c r="A6640" s="1">
        <v>26620</v>
      </c>
      <c r="B6640" s="1">
        <v>277</v>
      </c>
      <c r="C6640" s="1">
        <f t="shared" si="103"/>
        <v>2.0000000000000002E-5</v>
      </c>
      <c r="D6640" s="1" t="s">
        <v>320</v>
      </c>
      <c r="E6640" s="4">
        <v>1401313.19724105</v>
      </c>
      <c r="F6640" s="66">
        <f>Cat_Results[[#This Row],[TotalLossInOriginalCurrency]] / INDEX(Exchange_Rate[Exchange Rate], MATCH(Cat_Results[[#This Row],[Currency]], Exchange_Rate[Currency], 0))</f>
        <v>1401313.19724105</v>
      </c>
    </row>
    <row r="6641" spans="1:6" x14ac:dyDescent="0.3">
      <c r="A6641" s="1">
        <v>26621</v>
      </c>
      <c r="B6641" s="1">
        <v>203</v>
      </c>
      <c r="C6641" s="1">
        <f t="shared" si="103"/>
        <v>2.0000000000000002E-5</v>
      </c>
      <c r="D6641" s="1" t="s">
        <v>320</v>
      </c>
      <c r="E6641" s="4">
        <v>9122835.4859115202</v>
      </c>
      <c r="F6641" s="66">
        <f>Cat_Results[[#This Row],[TotalLossInOriginalCurrency]] / INDEX(Exchange_Rate[Exchange Rate], MATCH(Cat_Results[[#This Row],[Currency]], Exchange_Rate[Currency], 0))</f>
        <v>9122835.4859115202</v>
      </c>
    </row>
    <row r="6642" spans="1:6" x14ac:dyDescent="0.3">
      <c r="A6642" s="1">
        <v>26624</v>
      </c>
      <c r="B6642" s="1">
        <v>232</v>
      </c>
      <c r="C6642" s="1">
        <f t="shared" si="103"/>
        <v>2.0000000000000002E-5</v>
      </c>
      <c r="D6642" s="1" t="s">
        <v>320</v>
      </c>
      <c r="E6642" s="4">
        <v>1.47077217698097E-2</v>
      </c>
      <c r="F6642" s="66">
        <f>Cat_Results[[#This Row],[TotalLossInOriginalCurrency]] / INDEX(Exchange_Rate[Exchange Rate], MATCH(Cat_Results[[#This Row],[Currency]], Exchange_Rate[Currency], 0))</f>
        <v>1.47077217698097E-2</v>
      </c>
    </row>
    <row r="6643" spans="1:6" x14ac:dyDescent="0.3">
      <c r="A6643" s="1">
        <v>26625</v>
      </c>
      <c r="B6643" s="1">
        <v>269</v>
      </c>
      <c r="C6643" s="1">
        <f t="shared" si="103"/>
        <v>2.0000000000000002E-5</v>
      </c>
      <c r="D6643" s="1" t="s">
        <v>320</v>
      </c>
      <c r="E6643" s="4">
        <v>3532.0107470937101</v>
      </c>
      <c r="F6643" s="66">
        <f>Cat_Results[[#This Row],[TotalLossInOriginalCurrency]] / INDEX(Exchange_Rate[Exchange Rate], MATCH(Cat_Results[[#This Row],[Currency]], Exchange_Rate[Currency], 0))</f>
        <v>3532.0107470937101</v>
      </c>
    </row>
    <row r="6644" spans="1:6" x14ac:dyDescent="0.3">
      <c r="A6644" s="1">
        <v>26627</v>
      </c>
      <c r="B6644" s="1">
        <v>299</v>
      </c>
      <c r="C6644" s="1">
        <f t="shared" si="103"/>
        <v>2.0000000000000002E-5</v>
      </c>
      <c r="D6644" s="1" t="s">
        <v>321</v>
      </c>
      <c r="E6644" s="4">
        <v>361735.5559132754</v>
      </c>
      <c r="F6644" s="66">
        <f>Cat_Results[[#This Row],[TotalLossInOriginalCurrency]] / INDEX(Exchange_Rate[Exchange Rate], MATCH(Cat_Results[[#This Row],[Currency]], Exchange_Rate[Currency], 0))</f>
        <v>566731.09529268404</v>
      </c>
    </row>
    <row r="6645" spans="1:6" x14ac:dyDescent="0.3">
      <c r="A6645" s="1">
        <v>26630</v>
      </c>
      <c r="B6645" s="1">
        <v>218</v>
      </c>
      <c r="C6645" s="1">
        <f t="shared" si="103"/>
        <v>2.0000000000000002E-5</v>
      </c>
      <c r="D6645" s="1" t="s">
        <v>320</v>
      </c>
      <c r="E6645" s="4">
        <v>8.3531334996223505E-2</v>
      </c>
      <c r="F6645" s="66">
        <f>Cat_Results[[#This Row],[TotalLossInOriginalCurrency]] / INDEX(Exchange_Rate[Exchange Rate], MATCH(Cat_Results[[#This Row],[Currency]], Exchange_Rate[Currency], 0))</f>
        <v>8.3531334996223505E-2</v>
      </c>
    </row>
    <row r="6646" spans="1:6" x14ac:dyDescent="0.3">
      <c r="A6646" s="1">
        <v>26631</v>
      </c>
      <c r="B6646" s="1">
        <v>210</v>
      </c>
      <c r="C6646" s="1">
        <f t="shared" si="103"/>
        <v>2.0000000000000002E-5</v>
      </c>
      <c r="D6646" s="1" t="s">
        <v>320</v>
      </c>
      <c r="E6646" s="4">
        <v>42.038076221942902</v>
      </c>
      <c r="F6646" s="66">
        <f>Cat_Results[[#This Row],[TotalLossInOriginalCurrency]] / INDEX(Exchange_Rate[Exchange Rate], MATCH(Cat_Results[[#This Row],[Currency]], Exchange_Rate[Currency], 0))</f>
        <v>42.038076221942902</v>
      </c>
    </row>
    <row r="6647" spans="1:6" x14ac:dyDescent="0.3">
      <c r="A6647" s="1">
        <v>26632</v>
      </c>
      <c r="B6647" s="1">
        <v>211</v>
      </c>
      <c r="C6647" s="1">
        <f t="shared" si="103"/>
        <v>2.0000000000000002E-5</v>
      </c>
      <c r="D6647" s="1" t="s">
        <v>320</v>
      </c>
      <c r="E6647" s="4">
        <v>4199628.7113081301</v>
      </c>
      <c r="F6647" s="66">
        <f>Cat_Results[[#This Row],[TotalLossInOriginalCurrency]] / INDEX(Exchange_Rate[Exchange Rate], MATCH(Cat_Results[[#This Row],[Currency]], Exchange_Rate[Currency], 0))</f>
        <v>4199628.7113081301</v>
      </c>
    </row>
    <row r="6648" spans="1:6" x14ac:dyDescent="0.3">
      <c r="A6648" s="1">
        <v>26642</v>
      </c>
      <c r="B6648" s="1">
        <v>232</v>
      </c>
      <c r="C6648" s="1">
        <f t="shared" si="103"/>
        <v>2.0000000000000002E-5</v>
      </c>
      <c r="D6648" s="1" t="s">
        <v>321</v>
      </c>
      <c r="E6648" s="4">
        <v>11421.375978399097</v>
      </c>
      <c r="F6648" s="66">
        <f>Cat_Results[[#This Row],[TotalLossInOriginalCurrency]] / INDEX(Exchange_Rate[Exchange Rate], MATCH(Cat_Results[[#This Row],[Currency]], Exchange_Rate[Currency], 0))</f>
        <v>17893.869740411999</v>
      </c>
    </row>
    <row r="6649" spans="1:6" x14ac:dyDescent="0.3">
      <c r="A6649" s="1">
        <v>26644</v>
      </c>
      <c r="B6649" s="1">
        <v>247</v>
      </c>
      <c r="C6649" s="1">
        <f t="shared" si="103"/>
        <v>2.0000000000000002E-5</v>
      </c>
      <c r="D6649" s="1" t="s">
        <v>320</v>
      </c>
      <c r="E6649" s="4">
        <v>13371.260267961799</v>
      </c>
      <c r="F6649" s="66">
        <f>Cat_Results[[#This Row],[TotalLossInOriginalCurrency]] / INDEX(Exchange_Rate[Exchange Rate], MATCH(Cat_Results[[#This Row],[Currency]], Exchange_Rate[Currency], 0))</f>
        <v>13371.260267961799</v>
      </c>
    </row>
    <row r="6650" spans="1:6" x14ac:dyDescent="0.3">
      <c r="A6650" s="1">
        <v>26645</v>
      </c>
      <c r="B6650" s="1">
        <v>220</v>
      </c>
      <c r="C6650" s="1">
        <f t="shared" si="103"/>
        <v>2.0000000000000002E-5</v>
      </c>
      <c r="D6650" s="1" t="s">
        <v>320</v>
      </c>
      <c r="E6650" s="4">
        <v>5406.3178943130997</v>
      </c>
      <c r="F6650" s="66">
        <f>Cat_Results[[#This Row],[TotalLossInOriginalCurrency]] / INDEX(Exchange_Rate[Exchange Rate], MATCH(Cat_Results[[#This Row],[Currency]], Exchange_Rate[Currency], 0))</f>
        <v>5406.3178943130997</v>
      </c>
    </row>
    <row r="6651" spans="1:6" x14ac:dyDescent="0.3">
      <c r="A6651" s="1">
        <v>26647</v>
      </c>
      <c r="B6651" s="1">
        <v>277</v>
      </c>
      <c r="C6651" s="1">
        <f t="shared" si="103"/>
        <v>2.0000000000000002E-5</v>
      </c>
      <c r="D6651" s="1" t="s">
        <v>322</v>
      </c>
      <c r="E6651" s="4">
        <v>1490478.6899774687</v>
      </c>
      <c r="F6651" s="66">
        <f>Cat_Results[[#This Row],[TotalLossInOriginalCurrency]] / INDEX(Exchange_Rate[Exchange Rate], MATCH(Cat_Results[[#This Row],[Currency]], Exchange_Rate[Currency], 0))</f>
        <v>1830755.0188472397</v>
      </c>
    </row>
    <row r="6652" spans="1:6" x14ac:dyDescent="0.3">
      <c r="A6652" s="1">
        <v>26648</v>
      </c>
      <c r="B6652" s="1">
        <v>223</v>
      </c>
      <c r="C6652" s="1">
        <f t="shared" si="103"/>
        <v>2.0000000000000002E-5</v>
      </c>
      <c r="D6652" s="1" t="s">
        <v>323</v>
      </c>
      <c r="E6652" s="4">
        <v>678736.41971479519</v>
      </c>
      <c r="F6652" s="66">
        <f>Cat_Results[[#This Row],[TotalLossInOriginalCurrency]] / INDEX(Exchange_Rate[Exchange Rate], MATCH(Cat_Results[[#This Row],[Currency]], Exchange_Rate[Currency], 0))</f>
        <v>8556.8302607268706</v>
      </c>
    </row>
    <row r="6653" spans="1:6" x14ac:dyDescent="0.3">
      <c r="A6653" s="1">
        <v>26651</v>
      </c>
      <c r="B6653" s="1">
        <v>237</v>
      </c>
      <c r="C6653" s="1">
        <f t="shared" si="103"/>
        <v>2.0000000000000002E-5</v>
      </c>
      <c r="D6653" s="1" t="s">
        <v>320</v>
      </c>
      <c r="E6653" s="4">
        <v>1.41913071274757E-2</v>
      </c>
      <c r="F6653" s="66">
        <f>Cat_Results[[#This Row],[TotalLossInOriginalCurrency]] / INDEX(Exchange_Rate[Exchange Rate], MATCH(Cat_Results[[#This Row],[Currency]], Exchange_Rate[Currency], 0))</f>
        <v>1.41913071274757E-2</v>
      </c>
    </row>
    <row r="6654" spans="1:6" x14ac:dyDescent="0.3">
      <c r="A6654" s="1">
        <v>26653</v>
      </c>
      <c r="B6654" s="1">
        <v>237</v>
      </c>
      <c r="C6654" s="1">
        <f t="shared" si="103"/>
        <v>2.0000000000000002E-5</v>
      </c>
      <c r="D6654" s="1" t="s">
        <v>321</v>
      </c>
      <c r="E6654" s="4">
        <v>1324471.0527017321</v>
      </c>
      <c r="F6654" s="66">
        <f>Cat_Results[[#This Row],[TotalLossInOriginalCurrency]] / INDEX(Exchange_Rate[Exchange Rate], MATCH(Cat_Results[[#This Row],[Currency]], Exchange_Rate[Currency], 0))</f>
        <v>2075048.7976942603</v>
      </c>
    </row>
    <row r="6655" spans="1:6" x14ac:dyDescent="0.3">
      <c r="A6655" s="1">
        <v>26668</v>
      </c>
      <c r="B6655" s="1">
        <v>171</v>
      </c>
      <c r="C6655" s="1">
        <f t="shared" si="103"/>
        <v>2.0000000000000002E-5</v>
      </c>
      <c r="D6655" s="1" t="s">
        <v>320</v>
      </c>
      <c r="E6655" s="4">
        <v>1.7061829566955599E-3</v>
      </c>
      <c r="F6655" s="66">
        <f>Cat_Results[[#This Row],[TotalLossInOriginalCurrency]] / INDEX(Exchange_Rate[Exchange Rate], MATCH(Cat_Results[[#This Row],[Currency]], Exchange_Rate[Currency], 0))</f>
        <v>1.7061829566955599E-3</v>
      </c>
    </row>
    <row r="6656" spans="1:6" x14ac:dyDescent="0.3">
      <c r="A6656" s="1">
        <v>26669</v>
      </c>
      <c r="B6656" s="1">
        <v>261</v>
      </c>
      <c r="C6656" s="1">
        <f t="shared" si="103"/>
        <v>2.0000000000000002E-5</v>
      </c>
      <c r="D6656" s="1" t="s">
        <v>320</v>
      </c>
      <c r="E6656" s="4">
        <v>40.346848070621498</v>
      </c>
      <c r="F6656" s="66">
        <f>Cat_Results[[#This Row],[TotalLossInOriginalCurrency]] / INDEX(Exchange_Rate[Exchange Rate], MATCH(Cat_Results[[#This Row],[Currency]], Exchange_Rate[Currency], 0))</f>
        <v>40.346848070621498</v>
      </c>
    </row>
    <row r="6657" spans="1:6" x14ac:dyDescent="0.3">
      <c r="A6657" s="1">
        <v>26696</v>
      </c>
      <c r="B6657" s="1">
        <v>233</v>
      </c>
      <c r="C6657" s="1">
        <f t="shared" si="103"/>
        <v>2.0000000000000002E-5</v>
      </c>
      <c r="D6657" s="1" t="s">
        <v>322</v>
      </c>
      <c r="E6657" s="4">
        <v>7.1529029500110993E-3</v>
      </c>
      <c r="F6657" s="66">
        <f>Cat_Results[[#This Row],[TotalLossInOriginalCurrency]] / INDEX(Exchange_Rate[Exchange Rate], MATCH(Cat_Results[[#This Row],[Currency]], Exchange_Rate[Currency], 0))</f>
        <v>8.7859109044074995E-3</v>
      </c>
    </row>
    <row r="6658" spans="1:6" x14ac:dyDescent="0.3">
      <c r="A6658" s="1">
        <v>26701</v>
      </c>
      <c r="B6658" s="1">
        <v>251</v>
      </c>
      <c r="C6658" s="1">
        <f t="shared" si="103"/>
        <v>2.0000000000000002E-5</v>
      </c>
      <c r="D6658" s="1" t="s">
        <v>320</v>
      </c>
      <c r="E6658" s="4">
        <v>19388053.210053101</v>
      </c>
      <c r="F6658" s="66">
        <f>Cat_Results[[#This Row],[TotalLossInOriginalCurrency]] / INDEX(Exchange_Rate[Exchange Rate], MATCH(Cat_Results[[#This Row],[Currency]], Exchange_Rate[Currency], 0))</f>
        <v>19388053.210053101</v>
      </c>
    </row>
    <row r="6659" spans="1:6" x14ac:dyDescent="0.3">
      <c r="A6659" s="1">
        <v>26705</v>
      </c>
      <c r="B6659" s="1">
        <v>279</v>
      </c>
      <c r="C6659" s="1">
        <f t="shared" si="103"/>
        <v>2.0000000000000002E-5</v>
      </c>
      <c r="D6659" s="1" t="s">
        <v>323</v>
      </c>
      <c r="E6659" s="4">
        <v>6.3531164735611559E-2</v>
      </c>
      <c r="F6659" s="66">
        <f>Cat_Results[[#This Row],[TotalLossInOriginalCurrency]] / INDEX(Exchange_Rate[Exchange Rate], MATCH(Cat_Results[[#This Row],[Currency]], Exchange_Rate[Currency], 0))</f>
        <v>8.0093741416931196E-4</v>
      </c>
    </row>
    <row r="6660" spans="1:6" x14ac:dyDescent="0.3">
      <c r="A6660" s="1">
        <v>26705</v>
      </c>
      <c r="B6660" s="1">
        <v>270</v>
      </c>
      <c r="C6660" s="1">
        <f t="shared" si="103"/>
        <v>2.0000000000000002E-5</v>
      </c>
      <c r="D6660" s="1" t="s">
        <v>320</v>
      </c>
      <c r="E6660" s="4">
        <v>5.8131907135248198E-2</v>
      </c>
      <c r="F6660" s="66">
        <f>Cat_Results[[#This Row],[TotalLossInOriginalCurrency]] / INDEX(Exchange_Rate[Exchange Rate], MATCH(Cat_Results[[#This Row],[Currency]], Exchange_Rate[Currency], 0))</f>
        <v>5.8131907135248198E-2</v>
      </c>
    </row>
    <row r="6661" spans="1:6" x14ac:dyDescent="0.3">
      <c r="A6661" s="1">
        <v>26707</v>
      </c>
      <c r="B6661" s="1">
        <v>231</v>
      </c>
      <c r="C6661" s="1">
        <f t="shared" si="103"/>
        <v>2.0000000000000002E-5</v>
      </c>
      <c r="D6661" s="1" t="s">
        <v>323</v>
      </c>
      <c r="E6661" s="4">
        <v>19279017.09200966</v>
      </c>
      <c r="F6661" s="66">
        <f>Cat_Results[[#This Row],[TotalLossInOriginalCurrency]] / INDEX(Exchange_Rate[Exchange Rate], MATCH(Cat_Results[[#This Row],[Currency]], Exchange_Rate[Currency], 0))</f>
        <v>243050.57465355698</v>
      </c>
    </row>
    <row r="6662" spans="1:6" x14ac:dyDescent="0.3">
      <c r="A6662" s="1">
        <v>26717</v>
      </c>
      <c r="B6662" s="1">
        <v>245</v>
      </c>
      <c r="C6662" s="1">
        <f t="shared" ref="C6662:C6725" si="104">1/50000</f>
        <v>2.0000000000000002E-5</v>
      </c>
      <c r="D6662" s="1" t="s">
        <v>321</v>
      </c>
      <c r="E6662" s="4">
        <v>4182748.3257627115</v>
      </c>
      <c r="F6662" s="66">
        <f>Cat_Results[[#This Row],[TotalLossInOriginalCurrency]] / INDEX(Exchange_Rate[Exchange Rate], MATCH(Cat_Results[[#This Row],[Currency]], Exchange_Rate[Currency], 0))</f>
        <v>6553111.8001611596</v>
      </c>
    </row>
    <row r="6663" spans="1:6" x14ac:dyDescent="0.3">
      <c r="A6663" s="1">
        <v>26718</v>
      </c>
      <c r="B6663" s="1">
        <v>243</v>
      </c>
      <c r="C6663" s="1">
        <f t="shared" si="104"/>
        <v>2.0000000000000002E-5</v>
      </c>
      <c r="D6663" s="1" t="s">
        <v>321</v>
      </c>
      <c r="E6663" s="4">
        <v>9328417.1603157856</v>
      </c>
      <c r="F6663" s="66">
        <f>Cat_Results[[#This Row],[TotalLossInOriginalCurrency]] / INDEX(Exchange_Rate[Exchange Rate], MATCH(Cat_Results[[#This Row],[Currency]], Exchange_Rate[Currency], 0))</f>
        <v>14614831.161027201</v>
      </c>
    </row>
    <row r="6664" spans="1:6" x14ac:dyDescent="0.3">
      <c r="A6664" s="1">
        <v>26737</v>
      </c>
      <c r="B6664" s="1">
        <v>245</v>
      </c>
      <c r="C6664" s="1">
        <f t="shared" si="104"/>
        <v>2.0000000000000002E-5</v>
      </c>
      <c r="D6664" s="1" t="s">
        <v>320</v>
      </c>
      <c r="E6664" s="4">
        <v>10558154.5452535</v>
      </c>
      <c r="F6664" s="66">
        <f>Cat_Results[[#This Row],[TotalLossInOriginalCurrency]] / INDEX(Exchange_Rate[Exchange Rate], MATCH(Cat_Results[[#This Row],[Currency]], Exchange_Rate[Currency], 0))</f>
        <v>10558154.5452535</v>
      </c>
    </row>
    <row r="6665" spans="1:6" x14ac:dyDescent="0.3">
      <c r="A6665" s="1">
        <v>26738</v>
      </c>
      <c r="B6665" s="1">
        <v>228</v>
      </c>
      <c r="C6665" s="1">
        <f t="shared" si="104"/>
        <v>2.0000000000000002E-5</v>
      </c>
      <c r="D6665" s="1" t="s">
        <v>321</v>
      </c>
      <c r="E6665" s="4">
        <v>3.1363106561750147E-3</v>
      </c>
      <c r="F6665" s="66">
        <f>Cat_Results[[#This Row],[TotalLossInOriginalCurrency]] / INDEX(Exchange_Rate[Exchange Rate], MATCH(Cat_Results[[#This Row],[Currency]], Exchange_Rate[Currency], 0))</f>
        <v>4.9136579036712603E-3</v>
      </c>
    </row>
    <row r="6666" spans="1:6" x14ac:dyDescent="0.3">
      <c r="A6666" s="1">
        <v>26739</v>
      </c>
      <c r="B6666" s="1">
        <v>225</v>
      </c>
      <c r="C6666" s="1">
        <f t="shared" si="104"/>
        <v>2.0000000000000002E-5</v>
      </c>
      <c r="D6666" s="1" t="s">
        <v>324</v>
      </c>
      <c r="E6666" s="4">
        <v>6419.0182333704697</v>
      </c>
      <c r="F6666" s="66">
        <f>Cat_Results[[#This Row],[TotalLossInOriginalCurrency]] / INDEX(Exchange_Rate[Exchange Rate], MATCH(Cat_Results[[#This Row],[Currency]], Exchange_Rate[Currency], 0))</f>
        <v>6493.0295107327411</v>
      </c>
    </row>
    <row r="6667" spans="1:6" x14ac:dyDescent="0.3">
      <c r="A6667" s="1">
        <v>26739</v>
      </c>
      <c r="B6667" s="1">
        <v>256</v>
      </c>
      <c r="C6667" s="1">
        <f t="shared" si="104"/>
        <v>2.0000000000000002E-5</v>
      </c>
      <c r="D6667" s="1" t="s">
        <v>320</v>
      </c>
      <c r="E6667" s="4">
        <v>2.5209464132785801E-2</v>
      </c>
      <c r="F6667" s="66">
        <f>Cat_Results[[#This Row],[TotalLossInOriginalCurrency]] / INDEX(Exchange_Rate[Exchange Rate], MATCH(Cat_Results[[#This Row],[Currency]], Exchange_Rate[Currency], 0))</f>
        <v>2.5209464132785801E-2</v>
      </c>
    </row>
    <row r="6668" spans="1:6" x14ac:dyDescent="0.3">
      <c r="A6668" s="1">
        <v>26749</v>
      </c>
      <c r="B6668" s="1">
        <v>207</v>
      </c>
      <c r="C6668" s="1">
        <f t="shared" si="104"/>
        <v>2.0000000000000002E-5</v>
      </c>
      <c r="D6668" s="1" t="s">
        <v>320</v>
      </c>
      <c r="E6668" s="4">
        <v>0.95795348286628701</v>
      </c>
      <c r="F6668" s="66">
        <f>Cat_Results[[#This Row],[TotalLossInOriginalCurrency]] / INDEX(Exchange_Rate[Exchange Rate], MATCH(Cat_Results[[#This Row],[Currency]], Exchange_Rate[Currency], 0))</f>
        <v>0.95795348286628701</v>
      </c>
    </row>
    <row r="6669" spans="1:6" x14ac:dyDescent="0.3">
      <c r="A6669" s="1">
        <v>26749</v>
      </c>
      <c r="B6669" s="1">
        <v>209</v>
      </c>
      <c r="C6669" s="1">
        <f t="shared" si="104"/>
        <v>2.0000000000000002E-5</v>
      </c>
      <c r="D6669" s="1" t="s">
        <v>320</v>
      </c>
      <c r="E6669" s="4">
        <v>1168.4364896531599</v>
      </c>
      <c r="F6669" s="66">
        <f>Cat_Results[[#This Row],[TotalLossInOriginalCurrency]] / INDEX(Exchange_Rate[Exchange Rate], MATCH(Cat_Results[[#This Row],[Currency]], Exchange_Rate[Currency], 0))</f>
        <v>1168.4364896531599</v>
      </c>
    </row>
    <row r="6670" spans="1:6" x14ac:dyDescent="0.3">
      <c r="A6670" s="1">
        <v>26753</v>
      </c>
      <c r="B6670" s="1">
        <v>218</v>
      </c>
      <c r="C6670" s="1">
        <f t="shared" si="104"/>
        <v>2.0000000000000002E-5</v>
      </c>
      <c r="D6670" s="1" t="s">
        <v>320</v>
      </c>
      <c r="E6670" s="4">
        <v>1.9745826721191399E-2</v>
      </c>
      <c r="F6670" s="66">
        <f>Cat_Results[[#This Row],[TotalLossInOriginalCurrency]] / INDEX(Exchange_Rate[Exchange Rate], MATCH(Cat_Results[[#This Row],[Currency]], Exchange_Rate[Currency], 0))</f>
        <v>1.9745826721191399E-2</v>
      </c>
    </row>
    <row r="6671" spans="1:6" x14ac:dyDescent="0.3">
      <c r="A6671" s="1">
        <v>26764</v>
      </c>
      <c r="B6671" s="1">
        <v>197</v>
      </c>
      <c r="C6671" s="1">
        <f t="shared" si="104"/>
        <v>2.0000000000000002E-5</v>
      </c>
      <c r="D6671" s="1" t="s">
        <v>321</v>
      </c>
      <c r="E6671" s="4">
        <v>2.7760748226568071E-4</v>
      </c>
      <c r="F6671" s="66">
        <f>Cat_Results[[#This Row],[TotalLossInOriginalCurrency]] / INDEX(Exchange_Rate[Exchange Rate], MATCH(Cat_Results[[#This Row],[Currency]], Exchange_Rate[Currency], 0))</f>
        <v>4.3492764234542792E-4</v>
      </c>
    </row>
    <row r="6672" spans="1:6" x14ac:dyDescent="0.3">
      <c r="A6672" s="1">
        <v>26765</v>
      </c>
      <c r="B6672" s="1">
        <v>218</v>
      </c>
      <c r="C6672" s="1">
        <f t="shared" si="104"/>
        <v>2.0000000000000002E-5</v>
      </c>
      <c r="D6672" s="1" t="s">
        <v>322</v>
      </c>
      <c r="E6672" s="4">
        <v>1742.0280144779606</v>
      </c>
      <c r="F6672" s="66">
        <f>Cat_Results[[#This Row],[TotalLossInOriginalCurrency]] / INDEX(Exchange_Rate[Exchange Rate], MATCH(Cat_Results[[#This Row],[Currency]], Exchange_Rate[Currency], 0))</f>
        <v>2139.7330615483202</v>
      </c>
    </row>
    <row r="6673" spans="1:6" x14ac:dyDescent="0.3">
      <c r="A6673" s="1">
        <v>26772</v>
      </c>
      <c r="B6673" s="1">
        <v>253</v>
      </c>
      <c r="C6673" s="1">
        <f t="shared" si="104"/>
        <v>2.0000000000000002E-5</v>
      </c>
      <c r="D6673" s="1" t="s">
        <v>320</v>
      </c>
      <c r="E6673" s="4">
        <v>1095235.8000022699</v>
      </c>
      <c r="F6673" s="66">
        <f>Cat_Results[[#This Row],[TotalLossInOriginalCurrency]] / INDEX(Exchange_Rate[Exchange Rate], MATCH(Cat_Results[[#This Row],[Currency]], Exchange_Rate[Currency], 0))</f>
        <v>1095235.8000022699</v>
      </c>
    </row>
    <row r="6674" spans="1:6" x14ac:dyDescent="0.3">
      <c r="A6674" s="1">
        <v>26773</v>
      </c>
      <c r="B6674" s="1">
        <v>223</v>
      </c>
      <c r="C6674" s="1">
        <f t="shared" si="104"/>
        <v>2.0000000000000002E-5</v>
      </c>
      <c r="D6674" s="1" t="s">
        <v>320</v>
      </c>
      <c r="E6674" s="4">
        <v>256911.087642767</v>
      </c>
      <c r="F6674" s="66">
        <f>Cat_Results[[#This Row],[TotalLossInOriginalCurrency]] / INDEX(Exchange_Rate[Exchange Rate], MATCH(Cat_Results[[#This Row],[Currency]], Exchange_Rate[Currency], 0))</f>
        <v>256911.087642767</v>
      </c>
    </row>
    <row r="6675" spans="1:6" x14ac:dyDescent="0.3">
      <c r="A6675" s="1">
        <v>26777</v>
      </c>
      <c r="B6675" s="1">
        <v>213</v>
      </c>
      <c r="C6675" s="1">
        <f t="shared" si="104"/>
        <v>2.0000000000000002E-5</v>
      </c>
      <c r="D6675" s="1" t="s">
        <v>321</v>
      </c>
      <c r="E6675" s="4">
        <v>76968.753263704115</v>
      </c>
      <c r="F6675" s="66">
        <f>Cat_Results[[#This Row],[TotalLossInOriginalCurrency]] / INDEX(Exchange_Rate[Exchange Rate], MATCH(Cat_Results[[#This Row],[Currency]], Exchange_Rate[Currency], 0))</f>
        <v>120586.94570491499</v>
      </c>
    </row>
    <row r="6676" spans="1:6" x14ac:dyDescent="0.3">
      <c r="A6676" s="1">
        <v>26778</v>
      </c>
      <c r="B6676" s="1">
        <v>257</v>
      </c>
      <c r="C6676" s="1">
        <f t="shared" si="104"/>
        <v>2.0000000000000002E-5</v>
      </c>
      <c r="D6676" s="1" t="s">
        <v>320</v>
      </c>
      <c r="E6676" s="4">
        <v>67.911574617028194</v>
      </c>
      <c r="F6676" s="66">
        <f>Cat_Results[[#This Row],[TotalLossInOriginalCurrency]] / INDEX(Exchange_Rate[Exchange Rate], MATCH(Cat_Results[[#This Row],[Currency]], Exchange_Rate[Currency], 0))</f>
        <v>67.911574617028194</v>
      </c>
    </row>
    <row r="6677" spans="1:6" x14ac:dyDescent="0.3">
      <c r="A6677" s="1">
        <v>26782</v>
      </c>
      <c r="B6677" s="1">
        <v>307</v>
      </c>
      <c r="C6677" s="1">
        <f t="shared" si="104"/>
        <v>2.0000000000000002E-5</v>
      </c>
      <c r="D6677" s="1" t="s">
        <v>320</v>
      </c>
      <c r="E6677" s="4">
        <v>596102.06488004304</v>
      </c>
      <c r="F6677" s="66">
        <f>Cat_Results[[#This Row],[TotalLossInOriginalCurrency]] / INDEX(Exchange_Rate[Exchange Rate], MATCH(Cat_Results[[#This Row],[Currency]], Exchange_Rate[Currency], 0))</f>
        <v>596102.06488004304</v>
      </c>
    </row>
    <row r="6678" spans="1:6" x14ac:dyDescent="0.3">
      <c r="A6678" s="1">
        <v>26785</v>
      </c>
      <c r="B6678" s="1">
        <v>214</v>
      </c>
      <c r="C6678" s="1">
        <f t="shared" si="104"/>
        <v>2.0000000000000002E-5</v>
      </c>
      <c r="D6678" s="1" t="s">
        <v>320</v>
      </c>
      <c r="E6678" s="4">
        <v>2.9949463903903999E-2</v>
      </c>
      <c r="F6678" s="66">
        <f>Cat_Results[[#This Row],[TotalLossInOriginalCurrency]] / INDEX(Exchange_Rate[Exchange Rate], MATCH(Cat_Results[[#This Row],[Currency]], Exchange_Rate[Currency], 0))</f>
        <v>2.9949463903903999E-2</v>
      </c>
    </row>
    <row r="6679" spans="1:6" x14ac:dyDescent="0.3">
      <c r="A6679" s="1">
        <v>26786</v>
      </c>
      <c r="B6679" s="1">
        <v>202</v>
      </c>
      <c r="C6679" s="1">
        <f t="shared" si="104"/>
        <v>2.0000000000000002E-5</v>
      </c>
      <c r="D6679" s="1" t="s">
        <v>320</v>
      </c>
      <c r="E6679" s="4">
        <v>32.385356549173601</v>
      </c>
      <c r="F6679" s="66">
        <f>Cat_Results[[#This Row],[TotalLossInOriginalCurrency]] / INDEX(Exchange_Rate[Exchange Rate], MATCH(Cat_Results[[#This Row],[Currency]], Exchange_Rate[Currency], 0))</f>
        <v>32.385356549173601</v>
      </c>
    </row>
    <row r="6680" spans="1:6" x14ac:dyDescent="0.3">
      <c r="A6680" s="1">
        <v>26789</v>
      </c>
      <c r="B6680" s="1">
        <v>241</v>
      </c>
      <c r="C6680" s="1">
        <f t="shared" si="104"/>
        <v>2.0000000000000002E-5</v>
      </c>
      <c r="D6680" s="1" t="s">
        <v>321</v>
      </c>
      <c r="E6680" s="4">
        <v>2879.013782819638</v>
      </c>
      <c r="F6680" s="66">
        <f>Cat_Results[[#This Row],[TotalLossInOriginalCurrency]] / INDEX(Exchange_Rate[Exchange Rate], MATCH(Cat_Results[[#This Row],[Currency]], Exchange_Rate[Currency], 0))</f>
        <v>4510.5508922968102</v>
      </c>
    </row>
    <row r="6681" spans="1:6" x14ac:dyDescent="0.3">
      <c r="A6681" s="1">
        <v>26797</v>
      </c>
      <c r="B6681" s="1">
        <v>257</v>
      </c>
      <c r="C6681" s="1">
        <f t="shared" si="104"/>
        <v>2.0000000000000002E-5</v>
      </c>
      <c r="D6681" s="1" t="s">
        <v>321</v>
      </c>
      <c r="E6681" s="4">
        <v>1.036973681468371E-2</v>
      </c>
      <c r="F6681" s="66">
        <f>Cat_Results[[#This Row],[TotalLossInOriginalCurrency]] / INDEX(Exchange_Rate[Exchange Rate], MATCH(Cat_Results[[#This Row],[Currency]], Exchange_Rate[Currency], 0))</f>
        <v>1.62462666630745E-2</v>
      </c>
    </row>
    <row r="6682" spans="1:6" x14ac:dyDescent="0.3">
      <c r="A6682" s="1">
        <v>26801</v>
      </c>
      <c r="B6682" s="1">
        <v>293</v>
      </c>
      <c r="C6682" s="1">
        <f t="shared" si="104"/>
        <v>2.0000000000000002E-5</v>
      </c>
      <c r="D6682" s="1" t="s">
        <v>320</v>
      </c>
      <c r="E6682" s="4">
        <v>0.92627743259072304</v>
      </c>
      <c r="F6682" s="66">
        <f>Cat_Results[[#This Row],[TotalLossInOriginalCurrency]] / INDEX(Exchange_Rate[Exchange Rate], MATCH(Cat_Results[[#This Row],[Currency]], Exchange_Rate[Currency], 0))</f>
        <v>0.92627743259072304</v>
      </c>
    </row>
    <row r="6683" spans="1:6" x14ac:dyDescent="0.3">
      <c r="A6683" s="1">
        <v>26806</v>
      </c>
      <c r="B6683" s="1">
        <v>243</v>
      </c>
      <c r="C6683" s="1">
        <f t="shared" si="104"/>
        <v>2.0000000000000002E-5</v>
      </c>
      <c r="D6683" s="1" t="s">
        <v>321</v>
      </c>
      <c r="E6683" s="4">
        <v>1.2564345823950798E-2</v>
      </c>
      <c r="F6683" s="66">
        <f>Cat_Results[[#This Row],[TotalLossInOriginalCurrency]] / INDEX(Exchange_Rate[Exchange Rate], MATCH(Cat_Results[[#This Row],[Currency]], Exchange_Rate[Currency], 0))</f>
        <v>1.9684560596942902E-2</v>
      </c>
    </row>
    <row r="6684" spans="1:6" x14ac:dyDescent="0.3">
      <c r="A6684" s="1">
        <v>26809</v>
      </c>
      <c r="B6684" s="1">
        <v>244</v>
      </c>
      <c r="C6684" s="1">
        <f t="shared" si="104"/>
        <v>2.0000000000000002E-5</v>
      </c>
      <c r="D6684" s="1" t="s">
        <v>320</v>
      </c>
      <c r="E6684" s="4">
        <v>1546941.9580244599</v>
      </c>
      <c r="F6684" s="66">
        <f>Cat_Results[[#This Row],[TotalLossInOriginalCurrency]] / INDEX(Exchange_Rate[Exchange Rate], MATCH(Cat_Results[[#This Row],[Currency]], Exchange_Rate[Currency], 0))</f>
        <v>1546941.9580244599</v>
      </c>
    </row>
    <row r="6685" spans="1:6" x14ac:dyDescent="0.3">
      <c r="A6685" s="1">
        <v>26810</v>
      </c>
      <c r="B6685" s="1">
        <v>232</v>
      </c>
      <c r="C6685" s="1">
        <f t="shared" si="104"/>
        <v>2.0000000000000002E-5</v>
      </c>
      <c r="D6685" s="1" t="s">
        <v>322</v>
      </c>
      <c r="E6685" s="4">
        <v>2469567.4307413315</v>
      </c>
      <c r="F6685" s="66">
        <f>Cat_Results[[#This Row],[TotalLossInOriginalCurrency]] / INDEX(Exchange_Rate[Exchange Rate], MATCH(Cat_Results[[#This Row],[Currency]], Exchange_Rate[Currency], 0))</f>
        <v>3033369.74799668</v>
      </c>
    </row>
    <row r="6686" spans="1:6" x14ac:dyDescent="0.3">
      <c r="A6686" s="1">
        <v>26811</v>
      </c>
      <c r="B6686" s="1">
        <v>275</v>
      </c>
      <c r="C6686" s="1">
        <f t="shared" si="104"/>
        <v>2.0000000000000002E-5</v>
      </c>
      <c r="D6686" s="1" t="s">
        <v>321</v>
      </c>
      <c r="E6686" s="4">
        <v>1.8832996219852152E-2</v>
      </c>
      <c r="F6686" s="66">
        <f>Cat_Results[[#This Row],[TotalLossInOriginalCurrency]] / INDEX(Exchange_Rate[Exchange Rate], MATCH(Cat_Results[[#This Row],[Currency]], Exchange_Rate[Currency], 0))</f>
        <v>2.9505655169487003E-2</v>
      </c>
    </row>
    <row r="6687" spans="1:6" x14ac:dyDescent="0.3">
      <c r="A6687" s="1">
        <v>26813</v>
      </c>
      <c r="B6687" s="1">
        <v>229</v>
      </c>
      <c r="C6687" s="1">
        <f t="shared" si="104"/>
        <v>2.0000000000000002E-5</v>
      </c>
      <c r="D6687" s="1" t="s">
        <v>320</v>
      </c>
      <c r="E6687" s="4">
        <v>14410.3668759213</v>
      </c>
      <c r="F6687" s="66">
        <f>Cat_Results[[#This Row],[TotalLossInOriginalCurrency]] / INDEX(Exchange_Rate[Exchange Rate], MATCH(Cat_Results[[#This Row],[Currency]], Exchange_Rate[Currency], 0))</f>
        <v>14410.3668759213</v>
      </c>
    </row>
    <row r="6688" spans="1:6" x14ac:dyDescent="0.3">
      <c r="A6688" s="1">
        <v>26817</v>
      </c>
      <c r="B6688" s="1">
        <v>251</v>
      </c>
      <c r="C6688" s="1">
        <f t="shared" si="104"/>
        <v>2.0000000000000002E-5</v>
      </c>
      <c r="D6688" s="1" t="s">
        <v>320</v>
      </c>
      <c r="E6688" s="4">
        <v>14.084414858371</v>
      </c>
      <c r="F6688" s="66">
        <f>Cat_Results[[#This Row],[TotalLossInOriginalCurrency]] / INDEX(Exchange_Rate[Exchange Rate], MATCH(Cat_Results[[#This Row],[Currency]], Exchange_Rate[Currency], 0))</f>
        <v>14.084414858371</v>
      </c>
    </row>
    <row r="6689" spans="1:6" x14ac:dyDescent="0.3">
      <c r="A6689" s="1">
        <v>26821</v>
      </c>
      <c r="B6689" s="1">
        <v>229</v>
      </c>
      <c r="C6689" s="1">
        <f t="shared" si="104"/>
        <v>2.0000000000000002E-5</v>
      </c>
      <c r="D6689" s="1" t="s">
        <v>322</v>
      </c>
      <c r="E6689" s="4">
        <v>267788.89610381308</v>
      </c>
      <c r="F6689" s="66">
        <f>Cat_Results[[#This Row],[TotalLossInOriginalCurrency]] / INDEX(Exchange_Rate[Exchange Rate], MATCH(Cat_Results[[#This Row],[Currency]], Exchange_Rate[Currency], 0))</f>
        <v>328925.10898027598</v>
      </c>
    </row>
    <row r="6690" spans="1:6" x14ac:dyDescent="0.3">
      <c r="A6690" s="1">
        <v>26823</v>
      </c>
      <c r="B6690" s="1">
        <v>260</v>
      </c>
      <c r="C6690" s="1">
        <f t="shared" si="104"/>
        <v>2.0000000000000002E-5</v>
      </c>
      <c r="D6690" s="1" t="s">
        <v>321</v>
      </c>
      <c r="E6690" s="4">
        <v>73991.389067910219</v>
      </c>
      <c r="F6690" s="66">
        <f>Cat_Results[[#This Row],[TotalLossInOriginalCurrency]] / INDEX(Exchange_Rate[Exchange Rate], MATCH(Cat_Results[[#This Row],[Currency]], Exchange_Rate[Currency], 0))</f>
        <v>115922.309220654</v>
      </c>
    </row>
    <row r="6691" spans="1:6" x14ac:dyDescent="0.3">
      <c r="A6691" s="1">
        <v>26825</v>
      </c>
      <c r="B6691" s="1">
        <v>250</v>
      </c>
      <c r="C6691" s="1">
        <f t="shared" si="104"/>
        <v>2.0000000000000002E-5</v>
      </c>
      <c r="D6691" s="1" t="s">
        <v>320</v>
      </c>
      <c r="E6691" s="4">
        <v>2.82008722424507E-2</v>
      </c>
      <c r="F6691" s="66">
        <f>Cat_Results[[#This Row],[TotalLossInOriginalCurrency]] / INDEX(Exchange_Rate[Exchange Rate], MATCH(Cat_Results[[#This Row],[Currency]], Exchange_Rate[Currency], 0))</f>
        <v>2.82008722424507E-2</v>
      </c>
    </row>
    <row r="6692" spans="1:6" x14ac:dyDescent="0.3">
      <c r="A6692" s="1">
        <v>26825</v>
      </c>
      <c r="B6692" s="1">
        <v>265</v>
      </c>
      <c r="C6692" s="1">
        <f t="shared" si="104"/>
        <v>2.0000000000000002E-5</v>
      </c>
      <c r="D6692" s="1" t="s">
        <v>320</v>
      </c>
      <c r="E6692" s="4">
        <v>22925.493147969199</v>
      </c>
      <c r="F6692" s="66">
        <f>Cat_Results[[#This Row],[TotalLossInOriginalCurrency]] / INDEX(Exchange_Rate[Exchange Rate], MATCH(Cat_Results[[#This Row],[Currency]], Exchange_Rate[Currency], 0))</f>
        <v>22925.493147969199</v>
      </c>
    </row>
    <row r="6693" spans="1:6" x14ac:dyDescent="0.3">
      <c r="A6693" s="1">
        <v>26828</v>
      </c>
      <c r="B6693" s="1">
        <v>273</v>
      </c>
      <c r="C6693" s="1">
        <f t="shared" si="104"/>
        <v>2.0000000000000002E-5</v>
      </c>
      <c r="D6693" s="1" t="s">
        <v>321</v>
      </c>
      <c r="E6693" s="4">
        <v>18708.569767702997</v>
      </c>
      <c r="F6693" s="66">
        <f>Cat_Results[[#This Row],[TotalLossInOriginalCurrency]] / INDEX(Exchange_Rate[Exchange Rate], MATCH(Cat_Results[[#This Row],[Currency]], Exchange_Rate[Currency], 0))</f>
        <v>29310.7162469588</v>
      </c>
    </row>
    <row r="6694" spans="1:6" x14ac:dyDescent="0.3">
      <c r="A6694" s="1">
        <v>26829</v>
      </c>
      <c r="B6694" s="1">
        <v>221</v>
      </c>
      <c r="C6694" s="1">
        <f t="shared" si="104"/>
        <v>2.0000000000000002E-5</v>
      </c>
      <c r="D6694" s="1" t="s">
        <v>324</v>
      </c>
      <c r="E6694" s="4">
        <v>21701789.79035813</v>
      </c>
      <c r="F6694" s="66">
        <f>Cat_Results[[#This Row],[TotalLossInOriginalCurrency]] / INDEX(Exchange_Rate[Exchange Rate], MATCH(Cat_Results[[#This Row],[Currency]], Exchange_Rate[Currency], 0))</f>
        <v>21952011.416942999</v>
      </c>
    </row>
    <row r="6695" spans="1:6" x14ac:dyDescent="0.3">
      <c r="A6695" s="1">
        <v>26835</v>
      </c>
      <c r="B6695" s="1">
        <v>244</v>
      </c>
      <c r="C6695" s="1">
        <f t="shared" si="104"/>
        <v>2.0000000000000002E-5</v>
      </c>
      <c r="D6695" s="1" t="s">
        <v>321</v>
      </c>
      <c r="E6695" s="4">
        <v>58737.219503167697</v>
      </c>
      <c r="F6695" s="66">
        <f>Cat_Results[[#This Row],[TotalLossInOriginalCurrency]] / INDEX(Exchange_Rate[Exchange Rate], MATCH(Cat_Results[[#This Row],[Currency]], Exchange_Rate[Currency], 0))</f>
        <v>92023.601770177498</v>
      </c>
    </row>
    <row r="6696" spans="1:6" x14ac:dyDescent="0.3">
      <c r="A6696" s="1">
        <v>26835</v>
      </c>
      <c r="B6696" s="1">
        <v>213</v>
      </c>
      <c r="C6696" s="1">
        <f t="shared" si="104"/>
        <v>2.0000000000000002E-5</v>
      </c>
      <c r="D6696" s="1" t="s">
        <v>322</v>
      </c>
      <c r="E6696" s="4">
        <v>0.10332636645615917</v>
      </c>
      <c r="F6696" s="66">
        <f>Cat_Results[[#This Row],[TotalLossInOriginalCurrency]] / INDEX(Exchange_Rate[Exchange Rate], MATCH(Cat_Results[[#This Row],[Currency]], Exchange_Rate[Currency], 0))</f>
        <v>0.126915778964758</v>
      </c>
    </row>
    <row r="6697" spans="1:6" x14ac:dyDescent="0.3">
      <c r="A6697" s="1">
        <v>26840</v>
      </c>
      <c r="B6697" s="1">
        <v>317</v>
      </c>
      <c r="C6697" s="1">
        <f t="shared" si="104"/>
        <v>2.0000000000000002E-5</v>
      </c>
      <c r="D6697" s="1" t="s">
        <v>320</v>
      </c>
      <c r="E6697" s="4">
        <v>6.0775130987167402E-3</v>
      </c>
      <c r="F6697" s="66">
        <f>Cat_Results[[#This Row],[TotalLossInOriginalCurrency]] / INDEX(Exchange_Rate[Exchange Rate], MATCH(Cat_Results[[#This Row],[Currency]], Exchange_Rate[Currency], 0))</f>
        <v>6.0775130987167402E-3</v>
      </c>
    </row>
    <row r="6698" spans="1:6" x14ac:dyDescent="0.3">
      <c r="A6698" s="1">
        <v>26849</v>
      </c>
      <c r="B6698" s="1">
        <v>218</v>
      </c>
      <c r="C6698" s="1">
        <f t="shared" si="104"/>
        <v>2.0000000000000002E-5</v>
      </c>
      <c r="D6698" s="1" t="s">
        <v>321</v>
      </c>
      <c r="E6698" s="4">
        <v>3.3422408614153576</v>
      </c>
      <c r="F6698" s="66">
        <f>Cat_Results[[#This Row],[TotalLossInOriginalCurrency]] / INDEX(Exchange_Rate[Exchange Rate], MATCH(Cat_Results[[#This Row],[Currency]], Exchange_Rate[Currency], 0))</f>
        <v>5.2362887561321303</v>
      </c>
    </row>
    <row r="6699" spans="1:6" x14ac:dyDescent="0.3">
      <c r="A6699" s="1">
        <v>26854</v>
      </c>
      <c r="B6699" s="1">
        <v>227</v>
      </c>
      <c r="C6699" s="1">
        <f t="shared" si="104"/>
        <v>2.0000000000000002E-5</v>
      </c>
      <c r="D6699" s="1" t="s">
        <v>320</v>
      </c>
      <c r="E6699" s="4">
        <v>134869.84095137601</v>
      </c>
      <c r="F6699" s="66">
        <f>Cat_Results[[#This Row],[TotalLossInOriginalCurrency]] / INDEX(Exchange_Rate[Exchange Rate], MATCH(Cat_Results[[#This Row],[Currency]], Exchange_Rate[Currency], 0))</f>
        <v>134869.84095137601</v>
      </c>
    </row>
    <row r="6700" spans="1:6" x14ac:dyDescent="0.3">
      <c r="A6700" s="1">
        <v>26855</v>
      </c>
      <c r="B6700" s="1">
        <v>251</v>
      </c>
      <c r="C6700" s="1">
        <f t="shared" si="104"/>
        <v>2.0000000000000002E-5</v>
      </c>
      <c r="D6700" s="1" t="s">
        <v>320</v>
      </c>
      <c r="E6700" s="4">
        <v>2278.6533470824402</v>
      </c>
      <c r="F6700" s="66">
        <f>Cat_Results[[#This Row],[TotalLossInOriginalCurrency]] / INDEX(Exchange_Rate[Exchange Rate], MATCH(Cat_Results[[#This Row],[Currency]], Exchange_Rate[Currency], 0))</f>
        <v>2278.6533470824402</v>
      </c>
    </row>
    <row r="6701" spans="1:6" x14ac:dyDescent="0.3">
      <c r="A6701" s="1">
        <v>26865</v>
      </c>
      <c r="B6701" s="1">
        <v>218</v>
      </c>
      <c r="C6701" s="1">
        <f t="shared" si="104"/>
        <v>2.0000000000000002E-5</v>
      </c>
      <c r="D6701" s="1" t="s">
        <v>323</v>
      </c>
      <c r="E6701" s="4">
        <v>0.99923411562632558</v>
      </c>
      <c r="F6701" s="66">
        <f>Cat_Results[[#This Row],[TotalLossInOriginalCurrency]] / INDEX(Exchange_Rate[Exchange Rate], MATCH(Cat_Results[[#This Row],[Currency]], Exchange_Rate[Currency], 0))</f>
        <v>1.2597344815731E-2</v>
      </c>
    </row>
    <row r="6702" spans="1:6" x14ac:dyDescent="0.3">
      <c r="A6702" s="1">
        <v>26872</v>
      </c>
      <c r="B6702" s="1">
        <v>265</v>
      </c>
      <c r="C6702" s="1">
        <f t="shared" si="104"/>
        <v>2.0000000000000002E-5</v>
      </c>
      <c r="D6702" s="1" t="s">
        <v>323</v>
      </c>
      <c r="E6702" s="4">
        <v>4700.8655026325159</v>
      </c>
      <c r="F6702" s="66">
        <f>Cat_Results[[#This Row],[TotalLossInOriginalCurrency]] / INDEX(Exchange_Rate[Exchange Rate], MATCH(Cat_Results[[#This Row],[Currency]], Exchange_Rate[Currency], 0))</f>
        <v>59.263812897258802</v>
      </c>
    </row>
    <row r="6703" spans="1:6" x14ac:dyDescent="0.3">
      <c r="A6703" s="1">
        <v>26872</v>
      </c>
      <c r="B6703" s="1">
        <v>269</v>
      </c>
      <c r="C6703" s="1">
        <f t="shared" si="104"/>
        <v>2.0000000000000002E-5</v>
      </c>
      <c r="D6703" s="1" t="s">
        <v>320</v>
      </c>
      <c r="E6703" s="4">
        <v>2.7752794325351701E-2</v>
      </c>
      <c r="F6703" s="66">
        <f>Cat_Results[[#This Row],[TotalLossInOriginalCurrency]] / INDEX(Exchange_Rate[Exchange Rate], MATCH(Cat_Results[[#This Row],[Currency]], Exchange_Rate[Currency], 0))</f>
        <v>2.7752794325351701E-2</v>
      </c>
    </row>
    <row r="6704" spans="1:6" x14ac:dyDescent="0.3">
      <c r="A6704" s="1">
        <v>26879</v>
      </c>
      <c r="B6704" s="1">
        <v>253</v>
      </c>
      <c r="C6704" s="1">
        <f t="shared" si="104"/>
        <v>2.0000000000000002E-5</v>
      </c>
      <c r="D6704" s="1" t="s">
        <v>320</v>
      </c>
      <c r="E6704" s="4">
        <v>1817173.7185181901</v>
      </c>
      <c r="F6704" s="66">
        <f>Cat_Results[[#This Row],[TotalLossInOriginalCurrency]] / INDEX(Exchange_Rate[Exchange Rate], MATCH(Cat_Results[[#This Row],[Currency]], Exchange_Rate[Currency], 0))</f>
        <v>1817173.7185181901</v>
      </c>
    </row>
    <row r="6705" spans="1:6" x14ac:dyDescent="0.3">
      <c r="A6705" s="1">
        <v>26891</v>
      </c>
      <c r="B6705" s="1">
        <v>213</v>
      </c>
      <c r="C6705" s="1">
        <f t="shared" si="104"/>
        <v>2.0000000000000002E-5</v>
      </c>
      <c r="D6705" s="1" t="s">
        <v>320</v>
      </c>
      <c r="E6705" s="4">
        <v>8385911.5561190704</v>
      </c>
      <c r="F6705" s="66">
        <f>Cat_Results[[#This Row],[TotalLossInOriginalCurrency]] / INDEX(Exchange_Rate[Exchange Rate], MATCH(Cat_Results[[#This Row],[Currency]], Exchange_Rate[Currency], 0))</f>
        <v>8385911.5561190704</v>
      </c>
    </row>
    <row r="6706" spans="1:6" x14ac:dyDescent="0.3">
      <c r="A6706" s="1">
        <v>26893</v>
      </c>
      <c r="B6706" s="1">
        <v>287</v>
      </c>
      <c r="C6706" s="1">
        <f t="shared" si="104"/>
        <v>2.0000000000000002E-5</v>
      </c>
      <c r="D6706" s="1" t="s">
        <v>320</v>
      </c>
      <c r="E6706" s="4">
        <v>2.07587294247001</v>
      </c>
      <c r="F6706" s="66">
        <f>Cat_Results[[#This Row],[TotalLossInOriginalCurrency]] / INDEX(Exchange_Rate[Exchange Rate], MATCH(Cat_Results[[#This Row],[Currency]], Exchange_Rate[Currency], 0))</f>
        <v>2.07587294247001</v>
      </c>
    </row>
    <row r="6707" spans="1:6" x14ac:dyDescent="0.3">
      <c r="A6707" s="1">
        <v>26893</v>
      </c>
      <c r="B6707" s="1">
        <v>266</v>
      </c>
      <c r="C6707" s="1">
        <f t="shared" si="104"/>
        <v>2.0000000000000002E-5</v>
      </c>
      <c r="D6707" s="1" t="s">
        <v>320</v>
      </c>
      <c r="E6707" s="4">
        <v>2.6648491621017499E-3</v>
      </c>
      <c r="F6707" s="66">
        <f>Cat_Results[[#This Row],[TotalLossInOriginalCurrency]] / INDEX(Exchange_Rate[Exchange Rate], MATCH(Cat_Results[[#This Row],[Currency]], Exchange_Rate[Currency], 0))</f>
        <v>2.6648491621017499E-3</v>
      </c>
    </row>
    <row r="6708" spans="1:6" x14ac:dyDescent="0.3">
      <c r="A6708" s="1">
        <v>26910</v>
      </c>
      <c r="B6708" s="1">
        <v>239</v>
      </c>
      <c r="C6708" s="1">
        <f t="shared" si="104"/>
        <v>2.0000000000000002E-5</v>
      </c>
      <c r="D6708" s="1" t="s">
        <v>320</v>
      </c>
      <c r="E6708" s="4">
        <v>87403.877548041695</v>
      </c>
      <c r="F6708" s="66">
        <f>Cat_Results[[#This Row],[TotalLossInOriginalCurrency]] / INDEX(Exchange_Rate[Exchange Rate], MATCH(Cat_Results[[#This Row],[Currency]], Exchange_Rate[Currency], 0))</f>
        <v>87403.877548041695</v>
      </c>
    </row>
    <row r="6709" spans="1:6" x14ac:dyDescent="0.3">
      <c r="A6709" s="1">
        <v>26912</v>
      </c>
      <c r="B6709" s="1">
        <v>243</v>
      </c>
      <c r="C6709" s="1">
        <f t="shared" si="104"/>
        <v>2.0000000000000002E-5</v>
      </c>
      <c r="D6709" s="1" t="s">
        <v>320</v>
      </c>
      <c r="E6709" s="4">
        <v>233213.98895414901</v>
      </c>
      <c r="F6709" s="66">
        <f>Cat_Results[[#This Row],[TotalLossInOriginalCurrency]] / INDEX(Exchange_Rate[Exchange Rate], MATCH(Cat_Results[[#This Row],[Currency]], Exchange_Rate[Currency], 0))</f>
        <v>233213.98895414901</v>
      </c>
    </row>
    <row r="6710" spans="1:6" x14ac:dyDescent="0.3">
      <c r="A6710" s="1">
        <v>26913</v>
      </c>
      <c r="B6710" s="1">
        <v>282</v>
      </c>
      <c r="C6710" s="1">
        <f t="shared" si="104"/>
        <v>2.0000000000000002E-5</v>
      </c>
      <c r="D6710" s="1" t="s">
        <v>321</v>
      </c>
      <c r="E6710" s="4">
        <v>16234.353689113586</v>
      </c>
      <c r="F6710" s="66">
        <f>Cat_Results[[#This Row],[TotalLossInOriginalCurrency]] / INDEX(Exchange_Rate[Exchange Rate], MATCH(Cat_Results[[#This Row],[Currency]], Exchange_Rate[Currency], 0))</f>
        <v>25434.361917704198</v>
      </c>
    </row>
    <row r="6711" spans="1:6" x14ac:dyDescent="0.3">
      <c r="A6711" s="1">
        <v>26918</v>
      </c>
      <c r="B6711" s="1">
        <v>240</v>
      </c>
      <c r="C6711" s="1">
        <f t="shared" si="104"/>
        <v>2.0000000000000002E-5</v>
      </c>
      <c r="D6711" s="1" t="s">
        <v>320</v>
      </c>
      <c r="E6711" s="4">
        <v>2325064.2596768001</v>
      </c>
      <c r="F6711" s="66">
        <f>Cat_Results[[#This Row],[TotalLossInOriginalCurrency]] / INDEX(Exchange_Rate[Exchange Rate], MATCH(Cat_Results[[#This Row],[Currency]], Exchange_Rate[Currency], 0))</f>
        <v>2325064.2596768001</v>
      </c>
    </row>
    <row r="6712" spans="1:6" x14ac:dyDescent="0.3">
      <c r="A6712" s="1">
        <v>26920</v>
      </c>
      <c r="B6712" s="1">
        <v>229</v>
      </c>
      <c r="C6712" s="1">
        <f t="shared" si="104"/>
        <v>2.0000000000000002E-5</v>
      </c>
      <c r="D6712" s="1" t="s">
        <v>321</v>
      </c>
      <c r="E6712" s="4">
        <v>17289.041960395465</v>
      </c>
      <c r="F6712" s="66">
        <f>Cat_Results[[#This Row],[TotalLossInOriginalCurrency]] / INDEX(Exchange_Rate[Exchange Rate], MATCH(Cat_Results[[#This Row],[Currency]], Exchange_Rate[Currency], 0))</f>
        <v>27086.7420318648</v>
      </c>
    </row>
    <row r="6713" spans="1:6" x14ac:dyDescent="0.3">
      <c r="A6713" s="1">
        <v>26922</v>
      </c>
      <c r="B6713" s="1">
        <v>235</v>
      </c>
      <c r="C6713" s="1">
        <f t="shared" si="104"/>
        <v>2.0000000000000002E-5</v>
      </c>
      <c r="D6713" s="1" t="s">
        <v>321</v>
      </c>
      <c r="E6713" s="4">
        <v>1.2564345823950798E-2</v>
      </c>
      <c r="F6713" s="66">
        <f>Cat_Results[[#This Row],[TotalLossInOriginalCurrency]] / INDEX(Exchange_Rate[Exchange Rate], MATCH(Cat_Results[[#This Row],[Currency]], Exchange_Rate[Currency], 0))</f>
        <v>1.9684560596942902E-2</v>
      </c>
    </row>
    <row r="6714" spans="1:6" x14ac:dyDescent="0.3">
      <c r="A6714" s="1">
        <v>26932</v>
      </c>
      <c r="B6714" s="1">
        <v>233</v>
      </c>
      <c r="C6714" s="1">
        <f t="shared" si="104"/>
        <v>2.0000000000000002E-5</v>
      </c>
      <c r="D6714" s="1" t="s">
        <v>320</v>
      </c>
      <c r="E6714" s="4">
        <v>69.001320004463196</v>
      </c>
      <c r="F6714" s="66">
        <f>Cat_Results[[#This Row],[TotalLossInOriginalCurrency]] / INDEX(Exchange_Rate[Exchange Rate], MATCH(Cat_Results[[#This Row],[Currency]], Exchange_Rate[Currency], 0))</f>
        <v>69.001320004463196</v>
      </c>
    </row>
    <row r="6715" spans="1:6" x14ac:dyDescent="0.3">
      <c r="A6715" s="1">
        <v>26934</v>
      </c>
      <c r="B6715" s="1">
        <v>268</v>
      </c>
      <c r="C6715" s="1">
        <f t="shared" si="104"/>
        <v>2.0000000000000002E-5</v>
      </c>
      <c r="D6715" s="1" t="s">
        <v>320</v>
      </c>
      <c r="E6715" s="4">
        <v>1.8339231610298198E-2</v>
      </c>
      <c r="F6715" s="66">
        <f>Cat_Results[[#This Row],[TotalLossInOriginalCurrency]] / INDEX(Exchange_Rate[Exchange Rate], MATCH(Cat_Results[[#This Row],[Currency]], Exchange_Rate[Currency], 0))</f>
        <v>1.8339231610298198E-2</v>
      </c>
    </row>
    <row r="6716" spans="1:6" x14ac:dyDescent="0.3">
      <c r="A6716" s="1">
        <v>26941</v>
      </c>
      <c r="B6716" s="1">
        <v>254</v>
      </c>
      <c r="C6716" s="1">
        <f t="shared" si="104"/>
        <v>2.0000000000000002E-5</v>
      </c>
      <c r="D6716" s="1" t="s">
        <v>322</v>
      </c>
      <c r="E6716" s="4">
        <v>3627829.2331967629</v>
      </c>
      <c r="F6716" s="66">
        <f>Cat_Results[[#This Row],[TotalLossInOriginalCurrency]] / INDEX(Exchange_Rate[Exchange Rate], MATCH(Cat_Results[[#This Row],[Currency]], Exchange_Rate[Currency], 0))</f>
        <v>4456062.75410493</v>
      </c>
    </row>
    <row r="6717" spans="1:6" x14ac:dyDescent="0.3">
      <c r="A6717" s="1">
        <v>26953</v>
      </c>
      <c r="B6717" s="1">
        <v>224</v>
      </c>
      <c r="C6717" s="1">
        <f t="shared" si="104"/>
        <v>2.0000000000000002E-5</v>
      </c>
      <c r="D6717" s="1" t="s">
        <v>320</v>
      </c>
      <c r="E6717" s="4">
        <v>60810.772887944702</v>
      </c>
      <c r="F6717" s="66">
        <f>Cat_Results[[#This Row],[TotalLossInOriginalCurrency]] / INDEX(Exchange_Rate[Exchange Rate], MATCH(Cat_Results[[#This Row],[Currency]], Exchange_Rate[Currency], 0))</f>
        <v>60810.772887944702</v>
      </c>
    </row>
    <row r="6718" spans="1:6" x14ac:dyDescent="0.3">
      <c r="A6718" s="1">
        <v>26960</v>
      </c>
      <c r="B6718" s="1">
        <v>236</v>
      </c>
      <c r="C6718" s="1">
        <f t="shared" si="104"/>
        <v>2.0000000000000002E-5</v>
      </c>
      <c r="D6718" s="1" t="s">
        <v>320</v>
      </c>
      <c r="E6718" s="4">
        <v>7122.16187600791</v>
      </c>
      <c r="F6718" s="66">
        <f>Cat_Results[[#This Row],[TotalLossInOriginalCurrency]] / INDEX(Exchange_Rate[Exchange Rate], MATCH(Cat_Results[[#This Row],[Currency]], Exchange_Rate[Currency], 0))</f>
        <v>7122.16187600791</v>
      </c>
    </row>
    <row r="6719" spans="1:6" x14ac:dyDescent="0.3">
      <c r="A6719" s="1">
        <v>26962</v>
      </c>
      <c r="B6719" s="1">
        <v>243</v>
      </c>
      <c r="C6719" s="1">
        <f t="shared" si="104"/>
        <v>2.0000000000000002E-5</v>
      </c>
      <c r="D6719" s="1" t="s">
        <v>320</v>
      </c>
      <c r="E6719" s="4">
        <v>255979.45425744599</v>
      </c>
      <c r="F6719" s="66">
        <f>Cat_Results[[#This Row],[TotalLossInOriginalCurrency]] / INDEX(Exchange_Rate[Exchange Rate], MATCH(Cat_Results[[#This Row],[Currency]], Exchange_Rate[Currency], 0))</f>
        <v>255979.45425744599</v>
      </c>
    </row>
    <row r="6720" spans="1:6" x14ac:dyDescent="0.3">
      <c r="A6720" s="1">
        <v>26963</v>
      </c>
      <c r="B6720" s="1">
        <v>227</v>
      </c>
      <c r="C6720" s="1">
        <f t="shared" si="104"/>
        <v>2.0000000000000002E-5</v>
      </c>
      <c r="D6720" s="1" t="s">
        <v>320</v>
      </c>
      <c r="E6720" s="4">
        <v>1.79783776402473E-2</v>
      </c>
      <c r="F6720" s="66">
        <f>Cat_Results[[#This Row],[TotalLossInOriginalCurrency]] / INDEX(Exchange_Rate[Exchange Rate], MATCH(Cat_Results[[#This Row],[Currency]], Exchange_Rate[Currency], 0))</f>
        <v>1.79783776402473E-2</v>
      </c>
    </row>
    <row r="6721" spans="1:6" x14ac:dyDescent="0.3">
      <c r="A6721" s="1">
        <v>26964</v>
      </c>
      <c r="B6721" s="1">
        <v>264</v>
      </c>
      <c r="C6721" s="1">
        <f t="shared" si="104"/>
        <v>2.0000000000000002E-5</v>
      </c>
      <c r="D6721" s="1" t="s">
        <v>321</v>
      </c>
      <c r="E6721" s="4">
        <v>1.8832996219852152E-2</v>
      </c>
      <c r="F6721" s="66">
        <f>Cat_Results[[#This Row],[TotalLossInOriginalCurrency]] / INDEX(Exchange_Rate[Exchange Rate], MATCH(Cat_Results[[#This Row],[Currency]], Exchange_Rate[Currency], 0))</f>
        <v>2.9505655169487003E-2</v>
      </c>
    </row>
    <row r="6722" spans="1:6" x14ac:dyDescent="0.3">
      <c r="A6722" s="1">
        <v>26966</v>
      </c>
      <c r="B6722" s="1">
        <v>254</v>
      </c>
      <c r="C6722" s="1">
        <f t="shared" si="104"/>
        <v>2.0000000000000002E-5</v>
      </c>
      <c r="D6722" s="1" t="s">
        <v>321</v>
      </c>
      <c r="E6722" s="4">
        <v>2209.1135929030675</v>
      </c>
      <c r="F6722" s="66">
        <f>Cat_Results[[#This Row],[TotalLossInOriginalCurrency]] / INDEX(Exchange_Rate[Exchange Rate], MATCH(Cat_Results[[#This Row],[Currency]], Exchange_Rate[Currency], 0))</f>
        <v>3461.01826504461</v>
      </c>
    </row>
    <row r="6723" spans="1:6" x14ac:dyDescent="0.3">
      <c r="A6723" s="1">
        <v>26969</v>
      </c>
      <c r="B6723" s="1">
        <v>265</v>
      </c>
      <c r="C6723" s="1">
        <f t="shared" si="104"/>
        <v>2.0000000000000002E-5</v>
      </c>
      <c r="D6723" s="1" t="s">
        <v>323</v>
      </c>
      <c r="E6723" s="4">
        <v>30.724611128317111</v>
      </c>
      <c r="F6723" s="66">
        <f>Cat_Results[[#This Row],[TotalLossInOriginalCurrency]] / INDEX(Exchange_Rate[Exchange Rate], MATCH(Cat_Results[[#This Row],[Currency]], Exchange_Rate[Currency], 0))</f>
        <v>0.38734518233502502</v>
      </c>
    </row>
    <row r="6724" spans="1:6" x14ac:dyDescent="0.3">
      <c r="A6724" s="1">
        <v>26970</v>
      </c>
      <c r="B6724" s="1">
        <v>262</v>
      </c>
      <c r="C6724" s="1">
        <f t="shared" si="104"/>
        <v>2.0000000000000002E-5</v>
      </c>
      <c r="D6724" s="1" t="s">
        <v>321</v>
      </c>
      <c r="E6724" s="4">
        <v>1.1580690374755126E-2</v>
      </c>
      <c r="F6724" s="66">
        <f>Cat_Results[[#This Row],[TotalLossInOriginalCurrency]] / INDEX(Exchange_Rate[Exchange Rate], MATCH(Cat_Results[[#This Row],[Currency]], Exchange_Rate[Currency], 0))</f>
        <v>1.8143467605114001E-2</v>
      </c>
    </row>
    <row r="6725" spans="1:6" x14ac:dyDescent="0.3">
      <c r="A6725" s="1">
        <v>26974</v>
      </c>
      <c r="B6725" s="1">
        <v>250</v>
      </c>
      <c r="C6725" s="1">
        <f t="shared" si="104"/>
        <v>2.0000000000000002E-5</v>
      </c>
      <c r="D6725" s="1" t="s">
        <v>321</v>
      </c>
      <c r="E6725" s="4">
        <v>182140.63555332957</v>
      </c>
      <c r="F6725" s="66">
        <f>Cat_Results[[#This Row],[TotalLossInOriginalCurrency]] / INDEX(Exchange_Rate[Exchange Rate], MATCH(Cat_Results[[#This Row],[Currency]], Exchange_Rate[Currency], 0))</f>
        <v>285359.73364252801</v>
      </c>
    </row>
    <row r="6726" spans="1:6" x14ac:dyDescent="0.3">
      <c r="A6726" s="1">
        <v>26978</v>
      </c>
      <c r="B6726" s="1">
        <v>268</v>
      </c>
      <c r="C6726" s="1">
        <f t="shared" ref="C6726:C6789" si="105">1/50000</f>
        <v>2.0000000000000002E-5</v>
      </c>
      <c r="D6726" s="1" t="s">
        <v>321</v>
      </c>
      <c r="E6726" s="4">
        <v>6197.7931927431018</v>
      </c>
      <c r="F6726" s="66">
        <f>Cat_Results[[#This Row],[TotalLossInOriginalCurrency]] / INDEX(Exchange_Rate[Exchange Rate], MATCH(Cat_Results[[#This Row],[Currency]], Exchange_Rate[Currency], 0))</f>
        <v>9710.0825923867505</v>
      </c>
    </row>
    <row r="6727" spans="1:6" x14ac:dyDescent="0.3">
      <c r="A6727" s="1">
        <v>26978</v>
      </c>
      <c r="B6727" s="1">
        <v>271</v>
      </c>
      <c r="C6727" s="1">
        <f t="shared" si="105"/>
        <v>2.0000000000000002E-5</v>
      </c>
      <c r="D6727" s="1" t="s">
        <v>321</v>
      </c>
      <c r="E6727" s="4">
        <v>109157.42449042771</v>
      </c>
      <c r="F6727" s="66">
        <f>Cat_Results[[#This Row],[TotalLossInOriginalCurrency]] / INDEX(Exchange_Rate[Exchange Rate], MATCH(Cat_Results[[#This Row],[Currency]], Exchange_Rate[Currency], 0))</f>
        <v>171016.93690188401</v>
      </c>
    </row>
    <row r="6728" spans="1:6" x14ac:dyDescent="0.3">
      <c r="A6728" s="1">
        <v>26984</v>
      </c>
      <c r="B6728" s="1">
        <v>240</v>
      </c>
      <c r="C6728" s="1">
        <f t="shared" si="105"/>
        <v>2.0000000000000002E-5</v>
      </c>
      <c r="D6728" s="1" t="s">
        <v>320</v>
      </c>
      <c r="E6728" s="4">
        <v>32395.207805788301</v>
      </c>
      <c r="F6728" s="66">
        <f>Cat_Results[[#This Row],[TotalLossInOriginalCurrency]] / INDEX(Exchange_Rate[Exchange Rate], MATCH(Cat_Results[[#This Row],[Currency]], Exchange_Rate[Currency], 0))</f>
        <v>32395.207805788301</v>
      </c>
    </row>
    <row r="6729" spans="1:6" x14ac:dyDescent="0.3">
      <c r="A6729" s="1">
        <v>26991</v>
      </c>
      <c r="B6729" s="1">
        <v>257</v>
      </c>
      <c r="C6729" s="1">
        <f t="shared" si="105"/>
        <v>2.0000000000000002E-5</v>
      </c>
      <c r="D6729" s="1" t="s">
        <v>321</v>
      </c>
      <c r="E6729" s="4">
        <v>27959.090072354626</v>
      </c>
      <c r="F6729" s="66">
        <f>Cat_Results[[#This Row],[TotalLossInOriginalCurrency]] / INDEX(Exchange_Rate[Exchange Rate], MATCH(Cat_Results[[#This Row],[Currency]], Exchange_Rate[Currency], 0))</f>
        <v>43803.5064042507</v>
      </c>
    </row>
    <row r="6730" spans="1:6" x14ac:dyDescent="0.3">
      <c r="A6730" s="1">
        <v>26992</v>
      </c>
      <c r="B6730" s="1">
        <v>232</v>
      </c>
      <c r="C6730" s="1">
        <f t="shared" si="105"/>
        <v>2.0000000000000002E-5</v>
      </c>
      <c r="D6730" s="1" t="s">
        <v>321</v>
      </c>
      <c r="E6730" s="4">
        <v>12744145.998596907</v>
      </c>
      <c r="F6730" s="66">
        <f>Cat_Results[[#This Row],[TotalLossInOriginalCurrency]] / INDEX(Exchange_Rate[Exchange Rate], MATCH(Cat_Results[[#This Row],[Currency]], Exchange_Rate[Currency], 0))</f>
        <v>19966253.530483101</v>
      </c>
    </row>
    <row r="6731" spans="1:6" x14ac:dyDescent="0.3">
      <c r="A6731" s="1">
        <v>26994</v>
      </c>
      <c r="B6731" s="1">
        <v>210</v>
      </c>
      <c r="C6731" s="1">
        <f t="shared" si="105"/>
        <v>2.0000000000000002E-5</v>
      </c>
      <c r="D6731" s="1" t="s">
        <v>320</v>
      </c>
      <c r="E6731" s="4">
        <v>4.1832029819488499E-3</v>
      </c>
      <c r="F6731" s="66">
        <f>Cat_Results[[#This Row],[TotalLossInOriginalCurrency]] / INDEX(Exchange_Rate[Exchange Rate], MATCH(Cat_Results[[#This Row],[Currency]], Exchange_Rate[Currency], 0))</f>
        <v>4.1832029819488499E-3</v>
      </c>
    </row>
    <row r="6732" spans="1:6" x14ac:dyDescent="0.3">
      <c r="A6732" s="1">
        <v>26994</v>
      </c>
      <c r="B6732" s="1">
        <v>308</v>
      </c>
      <c r="C6732" s="1">
        <f t="shared" si="105"/>
        <v>2.0000000000000002E-5</v>
      </c>
      <c r="D6732" s="1" t="s">
        <v>320</v>
      </c>
      <c r="E6732" s="4">
        <v>4653.8521832411097</v>
      </c>
      <c r="F6732" s="66">
        <f>Cat_Results[[#This Row],[TotalLossInOriginalCurrency]] / INDEX(Exchange_Rate[Exchange Rate], MATCH(Cat_Results[[#This Row],[Currency]], Exchange_Rate[Currency], 0))</f>
        <v>4653.8521832411097</v>
      </c>
    </row>
    <row r="6733" spans="1:6" x14ac:dyDescent="0.3">
      <c r="A6733" s="1">
        <v>26994</v>
      </c>
      <c r="B6733" s="1">
        <v>256</v>
      </c>
      <c r="C6733" s="1">
        <f t="shared" si="105"/>
        <v>2.0000000000000002E-5</v>
      </c>
      <c r="D6733" s="1" t="s">
        <v>321</v>
      </c>
      <c r="E6733" s="4">
        <v>1462481.3900150934</v>
      </c>
      <c r="F6733" s="66">
        <f>Cat_Results[[#This Row],[TotalLossInOriginalCurrency]] / INDEX(Exchange_Rate[Exchange Rate], MATCH(Cat_Results[[#This Row],[Currency]], Exchange_Rate[Currency], 0))</f>
        <v>2291269.5931033399</v>
      </c>
    </row>
    <row r="6734" spans="1:6" x14ac:dyDescent="0.3">
      <c r="A6734" s="1">
        <v>26997</v>
      </c>
      <c r="B6734" s="1">
        <v>232</v>
      </c>
      <c r="C6734" s="1">
        <f t="shared" si="105"/>
        <v>2.0000000000000002E-5</v>
      </c>
      <c r="D6734" s="1" t="s">
        <v>320</v>
      </c>
      <c r="E6734" s="4">
        <v>2.11156904697418E-3</v>
      </c>
      <c r="F6734" s="66">
        <f>Cat_Results[[#This Row],[TotalLossInOriginalCurrency]] / INDEX(Exchange_Rate[Exchange Rate], MATCH(Cat_Results[[#This Row],[Currency]], Exchange_Rate[Currency], 0))</f>
        <v>2.11156904697418E-3</v>
      </c>
    </row>
    <row r="6735" spans="1:6" x14ac:dyDescent="0.3">
      <c r="A6735" s="1">
        <v>26997</v>
      </c>
      <c r="B6735" s="1">
        <v>223</v>
      </c>
      <c r="C6735" s="1">
        <f t="shared" si="105"/>
        <v>2.0000000000000002E-5</v>
      </c>
      <c r="D6735" s="1" t="s">
        <v>320</v>
      </c>
      <c r="E6735" s="4">
        <v>208549.27323667399</v>
      </c>
      <c r="F6735" s="66">
        <f>Cat_Results[[#This Row],[TotalLossInOriginalCurrency]] / INDEX(Exchange_Rate[Exchange Rate], MATCH(Cat_Results[[#This Row],[Currency]], Exchange_Rate[Currency], 0))</f>
        <v>208549.27323667399</v>
      </c>
    </row>
    <row r="6736" spans="1:6" x14ac:dyDescent="0.3">
      <c r="A6736" s="1">
        <v>27003</v>
      </c>
      <c r="B6736" s="1">
        <v>246</v>
      </c>
      <c r="C6736" s="1">
        <f t="shared" si="105"/>
        <v>2.0000000000000002E-5</v>
      </c>
      <c r="D6736" s="1" t="s">
        <v>320</v>
      </c>
      <c r="E6736" s="4">
        <v>968279.30755238002</v>
      </c>
      <c r="F6736" s="66">
        <f>Cat_Results[[#This Row],[TotalLossInOriginalCurrency]] / INDEX(Exchange_Rate[Exchange Rate], MATCH(Cat_Results[[#This Row],[Currency]], Exchange_Rate[Currency], 0))</f>
        <v>968279.30755238002</v>
      </c>
    </row>
    <row r="6737" spans="1:6" x14ac:dyDescent="0.3">
      <c r="A6737" s="1">
        <v>27003</v>
      </c>
      <c r="B6737" s="1">
        <v>198</v>
      </c>
      <c r="C6737" s="1">
        <f t="shared" si="105"/>
        <v>2.0000000000000002E-5</v>
      </c>
      <c r="D6737" s="1" t="s">
        <v>320</v>
      </c>
      <c r="E6737" s="4">
        <v>6047.7765289731296</v>
      </c>
      <c r="F6737" s="66">
        <f>Cat_Results[[#This Row],[TotalLossInOriginalCurrency]] / INDEX(Exchange_Rate[Exchange Rate], MATCH(Cat_Results[[#This Row],[Currency]], Exchange_Rate[Currency], 0))</f>
        <v>6047.7765289731296</v>
      </c>
    </row>
    <row r="6738" spans="1:6" x14ac:dyDescent="0.3">
      <c r="A6738" s="1">
        <v>27006</v>
      </c>
      <c r="B6738" s="1">
        <v>256</v>
      </c>
      <c r="C6738" s="1">
        <f t="shared" si="105"/>
        <v>2.0000000000000002E-5</v>
      </c>
      <c r="D6738" s="1" t="s">
        <v>320</v>
      </c>
      <c r="E6738" s="4">
        <v>2250.89453616738</v>
      </c>
      <c r="F6738" s="66">
        <f>Cat_Results[[#This Row],[TotalLossInOriginalCurrency]] / INDEX(Exchange_Rate[Exchange Rate], MATCH(Cat_Results[[#This Row],[Currency]], Exchange_Rate[Currency], 0))</f>
        <v>2250.89453616738</v>
      </c>
    </row>
    <row r="6739" spans="1:6" x14ac:dyDescent="0.3">
      <c r="A6739" s="1">
        <v>27007</v>
      </c>
      <c r="B6739" s="1">
        <v>231</v>
      </c>
      <c r="C6739" s="1">
        <f t="shared" si="105"/>
        <v>2.0000000000000002E-5</v>
      </c>
      <c r="D6739" s="1" t="s">
        <v>320</v>
      </c>
      <c r="E6739" s="4">
        <v>11076220.7939907</v>
      </c>
      <c r="F6739" s="66">
        <f>Cat_Results[[#This Row],[TotalLossInOriginalCurrency]] / INDEX(Exchange_Rate[Exchange Rate], MATCH(Cat_Results[[#This Row],[Currency]], Exchange_Rate[Currency], 0))</f>
        <v>11076220.7939907</v>
      </c>
    </row>
    <row r="6740" spans="1:6" x14ac:dyDescent="0.3">
      <c r="A6740" s="1">
        <v>27015</v>
      </c>
      <c r="B6740" s="1">
        <v>220</v>
      </c>
      <c r="C6740" s="1">
        <f t="shared" si="105"/>
        <v>2.0000000000000002E-5</v>
      </c>
      <c r="D6740" s="1" t="s">
        <v>320</v>
      </c>
      <c r="E6740" s="4">
        <v>237717.46238339401</v>
      </c>
      <c r="F6740" s="66">
        <f>Cat_Results[[#This Row],[TotalLossInOriginalCurrency]] / INDEX(Exchange_Rate[Exchange Rate], MATCH(Cat_Results[[#This Row],[Currency]], Exchange_Rate[Currency], 0))</f>
        <v>237717.46238339401</v>
      </c>
    </row>
    <row r="6741" spans="1:6" x14ac:dyDescent="0.3">
      <c r="A6741" s="1">
        <v>27028</v>
      </c>
      <c r="B6741" s="1">
        <v>245</v>
      </c>
      <c r="C6741" s="1">
        <f t="shared" si="105"/>
        <v>2.0000000000000002E-5</v>
      </c>
      <c r="D6741" s="1" t="s">
        <v>321</v>
      </c>
      <c r="E6741" s="4">
        <v>12881396.151070982</v>
      </c>
      <c r="F6741" s="66">
        <f>Cat_Results[[#This Row],[TotalLossInOriginalCurrency]] / INDEX(Exchange_Rate[Exchange Rate], MATCH(Cat_Results[[#This Row],[Currency]], Exchange_Rate[Currency], 0))</f>
        <v>20181283.3443048</v>
      </c>
    </row>
    <row r="6742" spans="1:6" x14ac:dyDescent="0.3">
      <c r="A6742" s="1">
        <v>27031</v>
      </c>
      <c r="B6742" s="1">
        <v>266</v>
      </c>
      <c r="C6742" s="1">
        <f t="shared" si="105"/>
        <v>2.0000000000000002E-5</v>
      </c>
      <c r="D6742" s="1" t="s">
        <v>320</v>
      </c>
      <c r="E6742" s="4">
        <v>47145.8565884337</v>
      </c>
      <c r="F6742" s="66">
        <f>Cat_Results[[#This Row],[TotalLossInOriginalCurrency]] / INDEX(Exchange_Rate[Exchange Rate], MATCH(Cat_Results[[#This Row],[Currency]], Exchange_Rate[Currency], 0))</f>
        <v>47145.8565884337</v>
      </c>
    </row>
    <row r="6743" spans="1:6" x14ac:dyDescent="0.3">
      <c r="A6743" s="1">
        <v>27034</v>
      </c>
      <c r="B6743" s="1">
        <v>232</v>
      </c>
      <c r="C6743" s="1">
        <f t="shared" si="105"/>
        <v>2.0000000000000002E-5</v>
      </c>
      <c r="D6743" s="1" t="s">
        <v>320</v>
      </c>
      <c r="E6743" s="4">
        <v>18.70147138834</v>
      </c>
      <c r="F6743" s="66">
        <f>Cat_Results[[#This Row],[TotalLossInOriginalCurrency]] / INDEX(Exchange_Rate[Exchange Rate], MATCH(Cat_Results[[#This Row],[Currency]], Exchange_Rate[Currency], 0))</f>
        <v>18.70147138834</v>
      </c>
    </row>
    <row r="6744" spans="1:6" x14ac:dyDescent="0.3">
      <c r="A6744" s="1">
        <v>27037</v>
      </c>
      <c r="B6744" s="1">
        <v>227</v>
      </c>
      <c r="C6744" s="1">
        <f t="shared" si="105"/>
        <v>2.0000000000000002E-5</v>
      </c>
      <c r="D6744" s="1" t="s">
        <v>320</v>
      </c>
      <c r="E6744" s="4">
        <v>0.118552522336472</v>
      </c>
      <c r="F6744" s="66">
        <f>Cat_Results[[#This Row],[TotalLossInOriginalCurrency]] / INDEX(Exchange_Rate[Exchange Rate], MATCH(Cat_Results[[#This Row],[Currency]], Exchange_Rate[Currency], 0))</f>
        <v>0.118552522336472</v>
      </c>
    </row>
    <row r="6745" spans="1:6" x14ac:dyDescent="0.3">
      <c r="A6745" s="1">
        <v>27041</v>
      </c>
      <c r="B6745" s="1">
        <v>216</v>
      </c>
      <c r="C6745" s="1">
        <f t="shared" si="105"/>
        <v>2.0000000000000002E-5</v>
      </c>
      <c r="D6745" s="1" t="s">
        <v>320</v>
      </c>
      <c r="E6745" s="4">
        <v>482233.87162009301</v>
      </c>
      <c r="F6745" s="66">
        <f>Cat_Results[[#This Row],[TotalLossInOriginalCurrency]] / INDEX(Exchange_Rate[Exchange Rate], MATCH(Cat_Results[[#This Row],[Currency]], Exchange_Rate[Currency], 0))</f>
        <v>482233.87162009301</v>
      </c>
    </row>
    <row r="6746" spans="1:6" x14ac:dyDescent="0.3">
      <c r="A6746" s="1">
        <v>27058</v>
      </c>
      <c r="B6746" s="1">
        <v>213</v>
      </c>
      <c r="C6746" s="1">
        <f t="shared" si="105"/>
        <v>2.0000000000000002E-5</v>
      </c>
      <c r="D6746" s="1" t="s">
        <v>320</v>
      </c>
      <c r="E6746" s="4">
        <v>924957.02183330397</v>
      </c>
      <c r="F6746" s="66">
        <f>Cat_Results[[#This Row],[TotalLossInOriginalCurrency]] / INDEX(Exchange_Rate[Exchange Rate], MATCH(Cat_Results[[#This Row],[Currency]], Exchange_Rate[Currency], 0))</f>
        <v>924957.02183330397</v>
      </c>
    </row>
    <row r="6747" spans="1:6" x14ac:dyDescent="0.3">
      <c r="A6747" s="1">
        <v>27058</v>
      </c>
      <c r="B6747" s="1">
        <v>247</v>
      </c>
      <c r="C6747" s="1">
        <f t="shared" si="105"/>
        <v>2.0000000000000002E-5</v>
      </c>
      <c r="D6747" s="1" t="s">
        <v>320</v>
      </c>
      <c r="E6747" s="4">
        <v>10959626.7264695</v>
      </c>
      <c r="F6747" s="66">
        <f>Cat_Results[[#This Row],[TotalLossInOriginalCurrency]] / INDEX(Exchange_Rate[Exchange Rate], MATCH(Cat_Results[[#This Row],[Currency]], Exchange_Rate[Currency], 0))</f>
        <v>10959626.7264695</v>
      </c>
    </row>
    <row r="6748" spans="1:6" x14ac:dyDescent="0.3">
      <c r="A6748" s="1">
        <v>27059</v>
      </c>
      <c r="B6748" s="1">
        <v>259</v>
      </c>
      <c r="C6748" s="1">
        <f t="shared" si="105"/>
        <v>2.0000000000000002E-5</v>
      </c>
      <c r="D6748" s="1" t="s">
        <v>324</v>
      </c>
      <c r="E6748" s="4">
        <v>779.622438629557</v>
      </c>
      <c r="F6748" s="66">
        <f>Cat_Results[[#This Row],[TotalLossInOriginalCurrency]] / INDEX(Exchange_Rate[Exchange Rate], MATCH(Cat_Results[[#This Row],[Currency]], Exchange_Rate[Currency], 0))</f>
        <v>788.61148499856301</v>
      </c>
    </row>
    <row r="6749" spans="1:6" x14ac:dyDescent="0.3">
      <c r="A6749" s="1">
        <v>27065</v>
      </c>
      <c r="B6749" s="1">
        <v>244</v>
      </c>
      <c r="C6749" s="1">
        <f t="shared" si="105"/>
        <v>2.0000000000000002E-5</v>
      </c>
      <c r="D6749" s="1" t="s">
        <v>320</v>
      </c>
      <c r="E6749" s="4">
        <v>8.0093741416931196E-4</v>
      </c>
      <c r="F6749" s="66">
        <f>Cat_Results[[#This Row],[TotalLossInOriginalCurrency]] / INDEX(Exchange_Rate[Exchange Rate], MATCH(Cat_Results[[#This Row],[Currency]], Exchange_Rate[Currency], 0))</f>
        <v>8.0093741416931196E-4</v>
      </c>
    </row>
    <row r="6750" spans="1:6" x14ac:dyDescent="0.3">
      <c r="A6750" s="1">
        <v>27066</v>
      </c>
      <c r="B6750" s="1">
        <v>276</v>
      </c>
      <c r="C6750" s="1">
        <f t="shared" si="105"/>
        <v>2.0000000000000002E-5</v>
      </c>
      <c r="D6750" s="1" t="s">
        <v>320</v>
      </c>
      <c r="E6750" s="4">
        <v>1003059.01886537</v>
      </c>
      <c r="F6750" s="66">
        <f>Cat_Results[[#This Row],[TotalLossInOriginalCurrency]] / INDEX(Exchange_Rate[Exchange Rate], MATCH(Cat_Results[[#This Row],[Currency]], Exchange_Rate[Currency], 0))</f>
        <v>1003059.01886537</v>
      </c>
    </row>
    <row r="6751" spans="1:6" x14ac:dyDescent="0.3">
      <c r="A6751" s="1">
        <v>27073</v>
      </c>
      <c r="B6751" s="1">
        <v>236</v>
      </c>
      <c r="C6751" s="1">
        <f t="shared" si="105"/>
        <v>2.0000000000000002E-5</v>
      </c>
      <c r="D6751" s="1" t="s">
        <v>324</v>
      </c>
      <c r="E6751" s="4">
        <v>3.8721982811574683E-3</v>
      </c>
      <c r="F6751" s="66">
        <f>Cat_Results[[#This Row],[TotalLossInOriginalCurrency]] / INDEX(Exchange_Rate[Exchange Rate], MATCH(Cat_Results[[#This Row],[Currency]], Exchange_Rate[Currency], 0))</f>
        <v>3.91684472560883E-3</v>
      </c>
    </row>
    <row r="6752" spans="1:6" x14ac:dyDescent="0.3">
      <c r="A6752" s="1">
        <v>27089</v>
      </c>
      <c r="B6752" s="1">
        <v>271</v>
      </c>
      <c r="C6752" s="1">
        <f t="shared" si="105"/>
        <v>2.0000000000000002E-5</v>
      </c>
      <c r="D6752" s="1" t="s">
        <v>322</v>
      </c>
      <c r="E6752" s="4">
        <v>3110253.1663849172</v>
      </c>
      <c r="F6752" s="66">
        <f>Cat_Results[[#This Row],[TotalLossInOriginalCurrency]] / INDEX(Exchange_Rate[Exchange Rate], MATCH(Cat_Results[[#This Row],[Currency]], Exchange_Rate[Currency], 0))</f>
        <v>3820324.0559788099</v>
      </c>
    </row>
    <row r="6753" spans="1:6" x14ac:dyDescent="0.3">
      <c r="A6753" s="1">
        <v>27091</v>
      </c>
      <c r="B6753" s="1">
        <v>222</v>
      </c>
      <c r="C6753" s="1">
        <f t="shared" si="105"/>
        <v>2.0000000000000002E-5</v>
      </c>
      <c r="D6753" s="1" t="s">
        <v>321</v>
      </c>
      <c r="E6753" s="4">
        <v>69472.624520125202</v>
      </c>
      <c r="F6753" s="66">
        <f>Cat_Results[[#This Row],[TotalLossInOriginalCurrency]] / INDEX(Exchange_Rate[Exchange Rate], MATCH(Cat_Results[[#This Row],[Currency]], Exchange_Rate[Currency], 0))</f>
        <v>108842.76080559602</v>
      </c>
    </row>
    <row r="6754" spans="1:6" x14ac:dyDescent="0.3">
      <c r="A6754" s="1">
        <v>27092</v>
      </c>
      <c r="B6754" s="1">
        <v>212</v>
      </c>
      <c r="C6754" s="1">
        <f t="shared" si="105"/>
        <v>2.0000000000000002E-5</v>
      </c>
      <c r="D6754" s="1" t="s">
        <v>320</v>
      </c>
      <c r="E6754" s="4">
        <v>4.8610921949148199E-2</v>
      </c>
      <c r="F6754" s="66">
        <f>Cat_Results[[#This Row],[TotalLossInOriginalCurrency]] / INDEX(Exchange_Rate[Exchange Rate], MATCH(Cat_Results[[#This Row],[Currency]], Exchange_Rate[Currency], 0))</f>
        <v>4.8610921949148199E-2</v>
      </c>
    </row>
    <row r="6755" spans="1:6" x14ac:dyDescent="0.3">
      <c r="A6755" s="1">
        <v>27094</v>
      </c>
      <c r="B6755" s="1">
        <v>249</v>
      </c>
      <c r="C6755" s="1">
        <f t="shared" si="105"/>
        <v>2.0000000000000002E-5</v>
      </c>
      <c r="D6755" s="1" t="s">
        <v>321</v>
      </c>
      <c r="E6755" s="4">
        <v>2317032.1538844439</v>
      </c>
      <c r="F6755" s="66">
        <f>Cat_Results[[#This Row],[TotalLossInOriginalCurrency]] / INDEX(Exchange_Rate[Exchange Rate], MATCH(Cat_Results[[#This Row],[Currency]], Exchange_Rate[Currency], 0))</f>
        <v>3630094.2744874</v>
      </c>
    </row>
    <row r="6756" spans="1:6" x14ac:dyDescent="0.3">
      <c r="A6756" s="1">
        <v>27094</v>
      </c>
      <c r="B6756" s="1">
        <v>257</v>
      </c>
      <c r="C6756" s="1">
        <f t="shared" si="105"/>
        <v>2.0000000000000002E-5</v>
      </c>
      <c r="D6756" s="1" t="s">
        <v>320</v>
      </c>
      <c r="E6756" s="4">
        <v>519438.14805718203</v>
      </c>
      <c r="F6756" s="66">
        <f>Cat_Results[[#This Row],[TotalLossInOriginalCurrency]] / INDEX(Exchange_Rate[Exchange Rate], MATCH(Cat_Results[[#This Row],[Currency]], Exchange_Rate[Currency], 0))</f>
        <v>519438.14805718203</v>
      </c>
    </row>
    <row r="6757" spans="1:6" x14ac:dyDescent="0.3">
      <c r="A6757" s="1">
        <v>27098</v>
      </c>
      <c r="B6757" s="1">
        <v>239</v>
      </c>
      <c r="C6757" s="1">
        <f t="shared" si="105"/>
        <v>2.0000000000000002E-5</v>
      </c>
      <c r="D6757" s="1" t="s">
        <v>320</v>
      </c>
      <c r="E6757" s="4">
        <v>323061.12611348898</v>
      </c>
      <c r="F6757" s="66">
        <f>Cat_Results[[#This Row],[TotalLossInOriginalCurrency]] / INDEX(Exchange_Rate[Exchange Rate], MATCH(Cat_Results[[#This Row],[Currency]], Exchange_Rate[Currency], 0))</f>
        <v>323061.12611348898</v>
      </c>
    </row>
    <row r="6758" spans="1:6" x14ac:dyDescent="0.3">
      <c r="A6758" s="1">
        <v>27099</v>
      </c>
      <c r="B6758" s="1">
        <v>240</v>
      </c>
      <c r="C6758" s="1">
        <f t="shared" si="105"/>
        <v>2.0000000000000002E-5</v>
      </c>
      <c r="D6758" s="1" t="s">
        <v>321</v>
      </c>
      <c r="E6758" s="4">
        <v>6.1013012344293309E-3</v>
      </c>
      <c r="F6758" s="66">
        <f>Cat_Results[[#This Row],[TotalLossInOriginalCurrency]] / INDEX(Exchange_Rate[Exchange Rate], MATCH(Cat_Results[[#This Row],[Currency]], Exchange_Rate[Currency], 0))</f>
        <v>9.5589086413383501E-3</v>
      </c>
    </row>
    <row r="6759" spans="1:6" x14ac:dyDescent="0.3">
      <c r="A6759" s="1">
        <v>27099</v>
      </c>
      <c r="B6759" s="1">
        <v>255</v>
      </c>
      <c r="C6759" s="1">
        <f t="shared" si="105"/>
        <v>2.0000000000000002E-5</v>
      </c>
      <c r="D6759" s="1" t="s">
        <v>321</v>
      </c>
      <c r="E6759" s="4">
        <v>15570.731275751317</v>
      </c>
      <c r="F6759" s="66">
        <f>Cat_Results[[#This Row],[TotalLossInOriginalCurrency]] / INDEX(Exchange_Rate[Exchange Rate], MATCH(Cat_Results[[#This Row],[Currency]], Exchange_Rate[Currency], 0))</f>
        <v>24394.664682976902</v>
      </c>
    </row>
    <row r="6760" spans="1:6" x14ac:dyDescent="0.3">
      <c r="A6760" s="1">
        <v>27099</v>
      </c>
      <c r="B6760" s="1">
        <v>246</v>
      </c>
      <c r="C6760" s="1">
        <f t="shared" si="105"/>
        <v>2.0000000000000002E-5</v>
      </c>
      <c r="D6760" s="1" t="s">
        <v>321</v>
      </c>
      <c r="E6760" s="4">
        <v>608924.61431704683</v>
      </c>
      <c r="F6760" s="66">
        <f>Cat_Results[[#This Row],[TotalLossInOriginalCurrency]] / INDEX(Exchange_Rate[Exchange Rate], MATCH(Cat_Results[[#This Row],[Currency]], Exchange_Rate[Currency], 0))</f>
        <v>954002.19298683107</v>
      </c>
    </row>
    <row r="6761" spans="1:6" x14ac:dyDescent="0.3">
      <c r="A6761" s="1">
        <v>27100</v>
      </c>
      <c r="B6761" s="1">
        <v>196</v>
      </c>
      <c r="C6761" s="1">
        <f t="shared" si="105"/>
        <v>2.0000000000000002E-5</v>
      </c>
      <c r="D6761" s="1" t="s">
        <v>321</v>
      </c>
      <c r="E6761" s="4">
        <v>26769.866266077432</v>
      </c>
      <c r="F6761" s="66">
        <f>Cat_Results[[#This Row],[TotalLossInOriginalCurrency]] / INDEX(Exchange_Rate[Exchange Rate], MATCH(Cat_Results[[#This Row],[Currency]], Exchange_Rate[Currency], 0))</f>
        <v>41940.349467471198</v>
      </c>
    </row>
    <row r="6762" spans="1:6" x14ac:dyDescent="0.3">
      <c r="A6762" s="1">
        <v>27106</v>
      </c>
      <c r="B6762" s="1">
        <v>228</v>
      </c>
      <c r="C6762" s="1">
        <f t="shared" si="105"/>
        <v>2.0000000000000002E-5</v>
      </c>
      <c r="D6762" s="1" t="s">
        <v>321</v>
      </c>
      <c r="E6762" s="4">
        <v>10909101.917997342</v>
      </c>
      <c r="F6762" s="66">
        <f>Cat_Results[[#This Row],[TotalLossInOriginalCurrency]] / INDEX(Exchange_Rate[Exchange Rate], MATCH(Cat_Results[[#This Row],[Currency]], Exchange_Rate[Currency], 0))</f>
        <v>17091289.970202401</v>
      </c>
    </row>
    <row r="6763" spans="1:6" x14ac:dyDescent="0.3">
      <c r="A6763" s="1">
        <v>27106</v>
      </c>
      <c r="B6763" s="1">
        <v>247</v>
      </c>
      <c r="C6763" s="1">
        <f t="shared" si="105"/>
        <v>2.0000000000000002E-5</v>
      </c>
      <c r="D6763" s="1" t="s">
        <v>320</v>
      </c>
      <c r="E6763" s="4">
        <v>25341339.3072154</v>
      </c>
      <c r="F6763" s="66">
        <f>Cat_Results[[#This Row],[TotalLossInOriginalCurrency]] / INDEX(Exchange_Rate[Exchange Rate], MATCH(Cat_Results[[#This Row],[Currency]], Exchange_Rate[Currency], 0))</f>
        <v>25341339.3072154</v>
      </c>
    </row>
    <row r="6764" spans="1:6" x14ac:dyDescent="0.3">
      <c r="A6764" s="1">
        <v>27107</v>
      </c>
      <c r="B6764" s="1">
        <v>201</v>
      </c>
      <c r="C6764" s="1">
        <f t="shared" si="105"/>
        <v>2.0000000000000002E-5</v>
      </c>
      <c r="D6764" s="1" t="s">
        <v>320</v>
      </c>
      <c r="E6764" s="4">
        <v>4.1832029819488499E-3</v>
      </c>
      <c r="F6764" s="66">
        <f>Cat_Results[[#This Row],[TotalLossInOriginalCurrency]] / INDEX(Exchange_Rate[Exchange Rate], MATCH(Cat_Results[[#This Row],[Currency]], Exchange_Rate[Currency], 0))</f>
        <v>4.1832029819488499E-3</v>
      </c>
    </row>
    <row r="6765" spans="1:6" x14ac:dyDescent="0.3">
      <c r="A6765" s="1">
        <v>27107</v>
      </c>
      <c r="B6765" s="1">
        <v>213</v>
      </c>
      <c r="C6765" s="1">
        <f t="shared" si="105"/>
        <v>2.0000000000000002E-5</v>
      </c>
      <c r="D6765" s="1" t="s">
        <v>321</v>
      </c>
      <c r="E6765" s="4">
        <v>7.8655461234590305E-3</v>
      </c>
      <c r="F6765" s="66">
        <f>Cat_Results[[#This Row],[TotalLossInOriginalCurrency]] / INDEX(Exchange_Rate[Exchange Rate], MATCH(Cat_Results[[#This Row],[Currency]], Exchange_Rate[Currency], 0))</f>
        <v>1.2322951108217199E-2</v>
      </c>
    </row>
    <row r="6766" spans="1:6" x14ac:dyDescent="0.3">
      <c r="A6766" s="1">
        <v>27109</v>
      </c>
      <c r="B6766" s="1">
        <v>261</v>
      </c>
      <c r="C6766" s="1">
        <f t="shared" si="105"/>
        <v>2.0000000000000002E-5</v>
      </c>
      <c r="D6766" s="1" t="s">
        <v>320</v>
      </c>
      <c r="E6766" s="4">
        <v>15300.693654455201</v>
      </c>
      <c r="F6766" s="66">
        <f>Cat_Results[[#This Row],[TotalLossInOriginalCurrency]] / INDEX(Exchange_Rate[Exchange Rate], MATCH(Cat_Results[[#This Row],[Currency]], Exchange_Rate[Currency], 0))</f>
        <v>15300.693654455201</v>
      </c>
    </row>
    <row r="6767" spans="1:6" x14ac:dyDescent="0.3">
      <c r="A6767" s="1">
        <v>27109</v>
      </c>
      <c r="B6767" s="1">
        <v>213</v>
      </c>
      <c r="C6767" s="1">
        <f t="shared" si="105"/>
        <v>2.0000000000000002E-5</v>
      </c>
      <c r="D6767" s="1" t="s">
        <v>320</v>
      </c>
      <c r="E6767" s="4">
        <v>398126.673501382</v>
      </c>
      <c r="F6767" s="66">
        <f>Cat_Results[[#This Row],[TotalLossInOriginalCurrency]] / INDEX(Exchange_Rate[Exchange Rate], MATCH(Cat_Results[[#This Row],[Currency]], Exchange_Rate[Currency], 0))</f>
        <v>398126.673501382</v>
      </c>
    </row>
    <row r="6768" spans="1:6" x14ac:dyDescent="0.3">
      <c r="A6768" s="1">
        <v>27111</v>
      </c>
      <c r="B6768" s="1">
        <v>234</v>
      </c>
      <c r="C6768" s="1">
        <f t="shared" si="105"/>
        <v>2.0000000000000002E-5</v>
      </c>
      <c r="D6768" s="1" t="s">
        <v>320</v>
      </c>
      <c r="E6768" s="4">
        <v>1.20819360017776E-2</v>
      </c>
      <c r="F6768" s="66">
        <f>Cat_Results[[#This Row],[TotalLossInOriginalCurrency]] / INDEX(Exchange_Rate[Exchange Rate], MATCH(Cat_Results[[#This Row],[Currency]], Exchange_Rate[Currency], 0))</f>
        <v>1.20819360017776E-2</v>
      </c>
    </row>
    <row r="6769" spans="1:6" x14ac:dyDescent="0.3">
      <c r="A6769" s="1">
        <v>27113</v>
      </c>
      <c r="B6769" s="1">
        <v>247</v>
      </c>
      <c r="C6769" s="1">
        <f t="shared" si="105"/>
        <v>2.0000000000000002E-5</v>
      </c>
      <c r="D6769" s="1" t="s">
        <v>320</v>
      </c>
      <c r="E6769" s="4">
        <v>1041898.58911833</v>
      </c>
      <c r="F6769" s="66">
        <f>Cat_Results[[#This Row],[TotalLossInOriginalCurrency]] / INDEX(Exchange_Rate[Exchange Rate], MATCH(Cat_Results[[#This Row],[Currency]], Exchange_Rate[Currency], 0))</f>
        <v>1041898.58911833</v>
      </c>
    </row>
    <row r="6770" spans="1:6" x14ac:dyDescent="0.3">
      <c r="A6770" s="1">
        <v>27113</v>
      </c>
      <c r="B6770" s="1">
        <v>246</v>
      </c>
      <c r="C6770" s="1">
        <f t="shared" si="105"/>
        <v>2.0000000000000002E-5</v>
      </c>
      <c r="D6770" s="1" t="s">
        <v>320</v>
      </c>
      <c r="E6770" s="4">
        <v>761127.05835250102</v>
      </c>
      <c r="F6770" s="66">
        <f>Cat_Results[[#This Row],[TotalLossInOriginalCurrency]] / INDEX(Exchange_Rate[Exchange Rate], MATCH(Cat_Results[[#This Row],[Currency]], Exchange_Rate[Currency], 0))</f>
        <v>761127.05835250102</v>
      </c>
    </row>
    <row r="6771" spans="1:6" x14ac:dyDescent="0.3">
      <c r="A6771" s="1">
        <v>27114</v>
      </c>
      <c r="B6771" s="1">
        <v>241</v>
      </c>
      <c r="C6771" s="1">
        <f t="shared" si="105"/>
        <v>2.0000000000000002E-5</v>
      </c>
      <c r="D6771" s="1" t="s">
        <v>320</v>
      </c>
      <c r="E6771" s="4">
        <v>43613.950657157897</v>
      </c>
      <c r="F6771" s="66">
        <f>Cat_Results[[#This Row],[TotalLossInOriginalCurrency]] / INDEX(Exchange_Rate[Exchange Rate], MATCH(Cat_Results[[#This Row],[Currency]], Exchange_Rate[Currency], 0))</f>
        <v>43613.950657157897</v>
      </c>
    </row>
    <row r="6772" spans="1:6" x14ac:dyDescent="0.3">
      <c r="A6772" s="1">
        <v>27116</v>
      </c>
      <c r="B6772" s="1">
        <v>249</v>
      </c>
      <c r="C6772" s="1">
        <f t="shared" si="105"/>
        <v>2.0000000000000002E-5</v>
      </c>
      <c r="D6772" s="1" t="s">
        <v>320</v>
      </c>
      <c r="E6772" s="4">
        <v>1.52388364076614E-2</v>
      </c>
      <c r="F6772" s="66">
        <f>Cat_Results[[#This Row],[TotalLossInOriginalCurrency]] / INDEX(Exchange_Rate[Exchange Rate], MATCH(Cat_Results[[#This Row],[Currency]], Exchange_Rate[Currency], 0))</f>
        <v>1.52388364076614E-2</v>
      </c>
    </row>
    <row r="6773" spans="1:6" x14ac:dyDescent="0.3">
      <c r="A6773" s="1">
        <v>27118</v>
      </c>
      <c r="B6773" s="1">
        <v>257</v>
      </c>
      <c r="C6773" s="1">
        <f t="shared" si="105"/>
        <v>2.0000000000000002E-5</v>
      </c>
      <c r="D6773" s="1" t="s">
        <v>321</v>
      </c>
      <c r="E6773" s="4">
        <v>6616732.9888044186</v>
      </c>
      <c r="F6773" s="66">
        <f>Cat_Results[[#This Row],[TotalLossInOriginalCurrency]] / INDEX(Exchange_Rate[Exchange Rate], MATCH(Cat_Results[[#This Row],[Currency]], Exchange_Rate[Currency], 0))</f>
        <v>10366435.570694599</v>
      </c>
    </row>
    <row r="6774" spans="1:6" x14ac:dyDescent="0.3">
      <c r="A6774" s="1">
        <v>27124</v>
      </c>
      <c r="B6774" s="1">
        <v>200</v>
      </c>
      <c r="C6774" s="1">
        <f t="shared" si="105"/>
        <v>2.0000000000000002E-5</v>
      </c>
      <c r="D6774" s="1" t="s">
        <v>320</v>
      </c>
      <c r="E6774" s="4">
        <v>771135.78403215995</v>
      </c>
      <c r="F6774" s="66">
        <f>Cat_Results[[#This Row],[TotalLossInOriginalCurrency]] / INDEX(Exchange_Rate[Exchange Rate], MATCH(Cat_Results[[#This Row],[Currency]], Exchange_Rate[Currency], 0))</f>
        <v>771135.78403215995</v>
      </c>
    </row>
    <row r="6775" spans="1:6" x14ac:dyDescent="0.3">
      <c r="A6775" s="1">
        <v>27128</v>
      </c>
      <c r="B6775" s="1">
        <v>209</v>
      </c>
      <c r="C6775" s="1">
        <f t="shared" si="105"/>
        <v>2.0000000000000002E-5</v>
      </c>
      <c r="D6775" s="1" t="s">
        <v>321</v>
      </c>
      <c r="E6775" s="4">
        <v>2.5000604625591664E-3</v>
      </c>
      <c r="F6775" s="66">
        <f>Cat_Results[[#This Row],[TotalLossInOriginalCurrency]] / INDEX(Exchange_Rate[Exchange Rate], MATCH(Cat_Results[[#This Row],[Currency]], Exchange_Rate[Currency], 0))</f>
        <v>3.91684472560883E-3</v>
      </c>
    </row>
    <row r="6776" spans="1:6" x14ac:dyDescent="0.3">
      <c r="A6776" s="1">
        <v>27129</v>
      </c>
      <c r="B6776" s="1">
        <v>237</v>
      </c>
      <c r="C6776" s="1">
        <f t="shared" si="105"/>
        <v>2.0000000000000002E-5</v>
      </c>
      <c r="D6776" s="1" t="s">
        <v>320</v>
      </c>
      <c r="E6776" s="4">
        <v>2.1097995340824099E-2</v>
      </c>
      <c r="F6776" s="66">
        <f>Cat_Results[[#This Row],[TotalLossInOriginalCurrency]] / INDEX(Exchange_Rate[Exchange Rate], MATCH(Cat_Results[[#This Row],[Currency]], Exchange_Rate[Currency], 0))</f>
        <v>2.1097995340824099E-2</v>
      </c>
    </row>
    <row r="6777" spans="1:6" x14ac:dyDescent="0.3">
      <c r="A6777" s="1">
        <v>27130</v>
      </c>
      <c r="B6777" s="1">
        <v>245</v>
      </c>
      <c r="C6777" s="1">
        <f t="shared" si="105"/>
        <v>2.0000000000000002E-5</v>
      </c>
      <c r="D6777" s="1" t="s">
        <v>320</v>
      </c>
      <c r="E6777" s="4">
        <v>22213.058132977301</v>
      </c>
      <c r="F6777" s="66">
        <f>Cat_Results[[#This Row],[TotalLossInOriginalCurrency]] / INDEX(Exchange_Rate[Exchange Rate], MATCH(Cat_Results[[#This Row],[Currency]], Exchange_Rate[Currency], 0))</f>
        <v>22213.058132977301</v>
      </c>
    </row>
    <row r="6778" spans="1:6" x14ac:dyDescent="0.3">
      <c r="A6778" s="1">
        <v>27130</v>
      </c>
      <c r="B6778" s="1">
        <v>301</v>
      </c>
      <c r="C6778" s="1">
        <f t="shared" si="105"/>
        <v>2.0000000000000002E-5</v>
      </c>
      <c r="D6778" s="1" t="s">
        <v>320</v>
      </c>
      <c r="E6778" s="4">
        <v>0.83339707180857703</v>
      </c>
      <c r="F6778" s="66">
        <f>Cat_Results[[#This Row],[TotalLossInOriginalCurrency]] / INDEX(Exchange_Rate[Exchange Rate], MATCH(Cat_Results[[#This Row],[Currency]], Exchange_Rate[Currency], 0))</f>
        <v>0.83339707180857703</v>
      </c>
    </row>
    <row r="6779" spans="1:6" x14ac:dyDescent="0.3">
      <c r="A6779" s="1">
        <v>27132</v>
      </c>
      <c r="B6779" s="1">
        <v>212</v>
      </c>
      <c r="C6779" s="1">
        <f t="shared" si="105"/>
        <v>2.0000000000000002E-5</v>
      </c>
      <c r="D6779" s="1" t="s">
        <v>320</v>
      </c>
      <c r="E6779" s="4">
        <v>6523325.1157118203</v>
      </c>
      <c r="F6779" s="66">
        <f>Cat_Results[[#This Row],[TotalLossInOriginalCurrency]] / INDEX(Exchange_Rate[Exchange Rate], MATCH(Cat_Results[[#This Row],[Currency]], Exchange_Rate[Currency], 0))</f>
        <v>6523325.1157118203</v>
      </c>
    </row>
    <row r="6780" spans="1:6" x14ac:dyDescent="0.3">
      <c r="A6780" s="1">
        <v>27134</v>
      </c>
      <c r="B6780" s="1">
        <v>251</v>
      </c>
      <c r="C6780" s="1">
        <f t="shared" si="105"/>
        <v>2.0000000000000002E-5</v>
      </c>
      <c r="D6780" s="1" t="s">
        <v>320</v>
      </c>
      <c r="E6780" s="4">
        <v>6.5681561827659607E-2</v>
      </c>
      <c r="F6780" s="66">
        <f>Cat_Results[[#This Row],[TotalLossInOriginalCurrency]] / INDEX(Exchange_Rate[Exchange Rate], MATCH(Cat_Results[[#This Row],[Currency]], Exchange_Rate[Currency], 0))</f>
        <v>6.5681561827659607E-2</v>
      </c>
    </row>
    <row r="6781" spans="1:6" x14ac:dyDescent="0.3">
      <c r="A6781" s="1">
        <v>27137</v>
      </c>
      <c r="B6781" s="1">
        <v>229</v>
      </c>
      <c r="C6781" s="1">
        <f t="shared" si="105"/>
        <v>2.0000000000000002E-5</v>
      </c>
      <c r="D6781" s="1" t="s">
        <v>320</v>
      </c>
      <c r="E6781" s="4">
        <v>9676694.9514352698</v>
      </c>
      <c r="F6781" s="66">
        <f>Cat_Results[[#This Row],[TotalLossInOriginalCurrency]] / INDEX(Exchange_Rate[Exchange Rate], MATCH(Cat_Results[[#This Row],[Currency]], Exchange_Rate[Currency], 0))</f>
        <v>9676694.9514352698</v>
      </c>
    </row>
    <row r="6782" spans="1:6" x14ac:dyDescent="0.3">
      <c r="A6782" s="1">
        <v>27138</v>
      </c>
      <c r="B6782" s="1">
        <v>300</v>
      </c>
      <c r="C6782" s="1">
        <f t="shared" si="105"/>
        <v>2.0000000000000002E-5</v>
      </c>
      <c r="D6782" s="1" t="s">
        <v>320</v>
      </c>
      <c r="E6782" s="4">
        <v>2047936.7107659299</v>
      </c>
      <c r="F6782" s="66">
        <f>Cat_Results[[#This Row],[TotalLossInOriginalCurrency]] / INDEX(Exchange_Rate[Exchange Rate], MATCH(Cat_Results[[#This Row],[Currency]], Exchange_Rate[Currency], 0))</f>
        <v>2047936.7107659299</v>
      </c>
    </row>
    <row r="6783" spans="1:6" x14ac:dyDescent="0.3">
      <c r="A6783" s="1">
        <v>27142</v>
      </c>
      <c r="B6783" s="1">
        <v>270</v>
      </c>
      <c r="C6783" s="1">
        <f t="shared" si="105"/>
        <v>2.0000000000000002E-5</v>
      </c>
      <c r="D6783" s="1" t="s">
        <v>321</v>
      </c>
      <c r="E6783" s="4">
        <v>0.14340432128498132</v>
      </c>
      <c r="F6783" s="66">
        <f>Cat_Results[[#This Row],[TotalLossInOriginalCurrency]] / INDEX(Exchange_Rate[Exchange Rate], MATCH(Cat_Results[[#This Row],[Currency]], Exchange_Rate[Currency], 0))</f>
        <v>0.224671550095081</v>
      </c>
    </row>
    <row r="6784" spans="1:6" x14ac:dyDescent="0.3">
      <c r="A6784" s="1">
        <v>27147</v>
      </c>
      <c r="B6784" s="1">
        <v>241</v>
      </c>
      <c r="C6784" s="1">
        <f t="shared" si="105"/>
        <v>2.0000000000000002E-5</v>
      </c>
      <c r="D6784" s="1" t="s">
        <v>321</v>
      </c>
      <c r="E6784" s="4">
        <v>24571.491341959816</v>
      </c>
      <c r="F6784" s="66">
        <f>Cat_Results[[#This Row],[TotalLossInOriginalCurrency]] / INDEX(Exchange_Rate[Exchange Rate], MATCH(Cat_Results[[#This Row],[Currency]], Exchange_Rate[Currency], 0))</f>
        <v>38496.155474808103</v>
      </c>
    </row>
    <row r="6785" spans="1:6" x14ac:dyDescent="0.3">
      <c r="A6785" s="1">
        <v>27151</v>
      </c>
      <c r="B6785" s="1">
        <v>209</v>
      </c>
      <c r="C6785" s="1">
        <f t="shared" si="105"/>
        <v>2.0000000000000002E-5</v>
      </c>
      <c r="D6785" s="1" t="s">
        <v>321</v>
      </c>
      <c r="E6785" s="4">
        <v>893847.82562662801</v>
      </c>
      <c r="F6785" s="66">
        <f>Cat_Results[[#This Row],[TotalLossInOriginalCurrency]] / INDEX(Exchange_Rate[Exchange Rate], MATCH(Cat_Results[[#This Row],[Currency]], Exchange_Rate[Currency], 0))</f>
        <v>1400391.3880221699</v>
      </c>
    </row>
    <row r="6786" spans="1:6" x14ac:dyDescent="0.3">
      <c r="A6786" s="1">
        <v>27151</v>
      </c>
      <c r="B6786" s="1">
        <v>187</v>
      </c>
      <c r="C6786" s="1">
        <f t="shared" si="105"/>
        <v>2.0000000000000002E-5</v>
      </c>
      <c r="D6786" s="1" t="s">
        <v>320</v>
      </c>
      <c r="E6786" s="4">
        <v>393.68216628330299</v>
      </c>
      <c r="F6786" s="66">
        <f>Cat_Results[[#This Row],[TotalLossInOriginalCurrency]] / INDEX(Exchange_Rate[Exchange Rate], MATCH(Cat_Results[[#This Row],[Currency]], Exchange_Rate[Currency], 0))</f>
        <v>393.68216628330299</v>
      </c>
    </row>
    <row r="6787" spans="1:6" x14ac:dyDescent="0.3">
      <c r="A6787" s="1">
        <v>27151</v>
      </c>
      <c r="B6787" s="1">
        <v>263</v>
      </c>
      <c r="C6787" s="1">
        <f t="shared" si="105"/>
        <v>2.0000000000000002E-5</v>
      </c>
      <c r="D6787" s="1" t="s">
        <v>320</v>
      </c>
      <c r="E6787" s="4">
        <v>219519.92156638499</v>
      </c>
      <c r="F6787" s="66">
        <f>Cat_Results[[#This Row],[TotalLossInOriginalCurrency]] / INDEX(Exchange_Rate[Exchange Rate], MATCH(Cat_Results[[#This Row],[Currency]], Exchange_Rate[Currency], 0))</f>
        <v>219519.92156638499</v>
      </c>
    </row>
    <row r="6788" spans="1:6" x14ac:dyDescent="0.3">
      <c r="A6788" s="1">
        <v>27154</v>
      </c>
      <c r="B6788" s="1">
        <v>254</v>
      </c>
      <c r="C6788" s="1">
        <f t="shared" si="105"/>
        <v>2.0000000000000002E-5</v>
      </c>
      <c r="D6788" s="1" t="s">
        <v>320</v>
      </c>
      <c r="E6788" s="4">
        <v>6.6147171705961201</v>
      </c>
      <c r="F6788" s="66">
        <f>Cat_Results[[#This Row],[TotalLossInOriginalCurrency]] / INDEX(Exchange_Rate[Exchange Rate], MATCH(Cat_Results[[#This Row],[Currency]], Exchange_Rate[Currency], 0))</f>
        <v>6.6147171705961201</v>
      </c>
    </row>
    <row r="6789" spans="1:6" x14ac:dyDescent="0.3">
      <c r="A6789" s="1">
        <v>27167</v>
      </c>
      <c r="B6789" s="1">
        <v>160</v>
      </c>
      <c r="C6789" s="1">
        <f t="shared" si="105"/>
        <v>2.0000000000000002E-5</v>
      </c>
      <c r="D6789" s="1" t="s">
        <v>320</v>
      </c>
      <c r="E6789" s="4">
        <v>266.60136202722799</v>
      </c>
      <c r="F6789" s="66">
        <f>Cat_Results[[#This Row],[TotalLossInOriginalCurrency]] / INDEX(Exchange_Rate[Exchange Rate], MATCH(Cat_Results[[#This Row],[Currency]], Exchange_Rate[Currency], 0))</f>
        <v>266.60136202722799</v>
      </c>
    </row>
    <row r="6790" spans="1:6" x14ac:dyDescent="0.3">
      <c r="A6790" s="1">
        <v>27169</v>
      </c>
      <c r="B6790" s="1">
        <v>225</v>
      </c>
      <c r="C6790" s="1">
        <f t="shared" ref="C6790:C6853" si="106">1/50000</f>
        <v>2.0000000000000002E-5</v>
      </c>
      <c r="D6790" s="1" t="s">
        <v>320</v>
      </c>
      <c r="E6790" s="4">
        <v>6799.8683253675699</v>
      </c>
      <c r="F6790" s="66">
        <f>Cat_Results[[#This Row],[TotalLossInOriginalCurrency]] / INDEX(Exchange_Rate[Exchange Rate], MATCH(Cat_Results[[#This Row],[Currency]], Exchange_Rate[Currency], 0))</f>
        <v>6799.8683253675699</v>
      </c>
    </row>
    <row r="6791" spans="1:6" x14ac:dyDescent="0.3">
      <c r="A6791" s="1">
        <v>27170</v>
      </c>
      <c r="B6791" s="1">
        <v>231</v>
      </c>
      <c r="C6791" s="1">
        <f t="shared" si="106"/>
        <v>2.0000000000000002E-5</v>
      </c>
      <c r="D6791" s="1" t="s">
        <v>320</v>
      </c>
      <c r="E6791" s="4">
        <v>3528.3308117593501</v>
      </c>
      <c r="F6791" s="66">
        <f>Cat_Results[[#This Row],[TotalLossInOriginalCurrency]] / INDEX(Exchange_Rate[Exchange Rate], MATCH(Cat_Results[[#This Row],[Currency]], Exchange_Rate[Currency], 0))</f>
        <v>3528.3308117593501</v>
      </c>
    </row>
    <row r="6792" spans="1:6" x14ac:dyDescent="0.3">
      <c r="A6792" s="1">
        <v>27175</v>
      </c>
      <c r="B6792" s="1">
        <v>245</v>
      </c>
      <c r="C6792" s="1">
        <f t="shared" si="106"/>
        <v>2.0000000000000002E-5</v>
      </c>
      <c r="D6792" s="1" t="s">
        <v>321</v>
      </c>
      <c r="E6792" s="4">
        <v>4.3816371038972974</v>
      </c>
      <c r="F6792" s="66">
        <f>Cat_Results[[#This Row],[TotalLossInOriginalCurrency]] / INDEX(Exchange_Rate[Exchange Rate], MATCH(Cat_Results[[#This Row],[Currency]], Exchange_Rate[Currency], 0))</f>
        <v>6.8647108487784898</v>
      </c>
    </row>
    <row r="6793" spans="1:6" x14ac:dyDescent="0.3">
      <c r="A6793" s="1">
        <v>27176</v>
      </c>
      <c r="B6793" s="1">
        <v>217</v>
      </c>
      <c r="C6793" s="1">
        <f t="shared" si="106"/>
        <v>2.0000000000000002E-5</v>
      </c>
      <c r="D6793" s="1" t="s">
        <v>320</v>
      </c>
      <c r="E6793" s="4">
        <v>121962.574012507</v>
      </c>
      <c r="F6793" s="66">
        <f>Cat_Results[[#This Row],[TotalLossInOriginalCurrency]] / INDEX(Exchange_Rate[Exchange Rate], MATCH(Cat_Results[[#This Row],[Currency]], Exchange_Rate[Currency], 0))</f>
        <v>121962.574012507</v>
      </c>
    </row>
    <row r="6794" spans="1:6" x14ac:dyDescent="0.3">
      <c r="A6794" s="1">
        <v>27176</v>
      </c>
      <c r="B6794" s="1">
        <v>222</v>
      </c>
      <c r="C6794" s="1">
        <f t="shared" si="106"/>
        <v>2.0000000000000002E-5</v>
      </c>
      <c r="D6794" s="1" t="s">
        <v>320</v>
      </c>
      <c r="E6794" s="4">
        <v>12563.902354101299</v>
      </c>
      <c r="F6794" s="66">
        <f>Cat_Results[[#This Row],[TotalLossInOriginalCurrency]] / INDEX(Exchange_Rate[Exchange Rate], MATCH(Cat_Results[[#This Row],[Currency]], Exchange_Rate[Currency], 0))</f>
        <v>12563.902354101299</v>
      </c>
    </row>
    <row r="6795" spans="1:6" x14ac:dyDescent="0.3">
      <c r="A6795" s="1">
        <v>27177</v>
      </c>
      <c r="B6795" s="1">
        <v>230</v>
      </c>
      <c r="C6795" s="1">
        <f t="shared" si="106"/>
        <v>2.0000000000000002E-5</v>
      </c>
      <c r="D6795" s="1" t="s">
        <v>322</v>
      </c>
      <c r="E6795" s="4">
        <v>554689.37248069979</v>
      </c>
      <c r="F6795" s="66">
        <f>Cat_Results[[#This Row],[TotalLossInOriginalCurrency]] / INDEX(Exchange_Rate[Exchange Rate], MATCH(Cat_Results[[#This Row],[Currency]], Exchange_Rate[Currency], 0))</f>
        <v>681324.97257348802</v>
      </c>
    </row>
    <row r="6796" spans="1:6" x14ac:dyDescent="0.3">
      <c r="A6796" s="1">
        <v>27178</v>
      </c>
      <c r="B6796" s="1">
        <v>274</v>
      </c>
      <c r="C6796" s="1">
        <f t="shared" si="106"/>
        <v>2.0000000000000002E-5</v>
      </c>
      <c r="D6796" s="1" t="s">
        <v>323</v>
      </c>
      <c r="E6796" s="4">
        <v>1402056.1796184951</v>
      </c>
      <c r="F6796" s="66">
        <f>Cat_Results[[#This Row],[TotalLossInOriginalCurrency]] / INDEX(Exchange_Rate[Exchange Rate], MATCH(Cat_Results[[#This Row],[Currency]], Exchange_Rate[Currency], 0))</f>
        <v>17675.722705494201</v>
      </c>
    </row>
    <row r="6797" spans="1:6" x14ac:dyDescent="0.3">
      <c r="A6797" s="1">
        <v>27178</v>
      </c>
      <c r="B6797" s="1">
        <v>267</v>
      </c>
      <c r="C6797" s="1">
        <f t="shared" si="106"/>
        <v>2.0000000000000002E-5</v>
      </c>
      <c r="D6797" s="1" t="s">
        <v>321</v>
      </c>
      <c r="E6797" s="4">
        <v>5649165.6648334982</v>
      </c>
      <c r="F6797" s="66">
        <f>Cat_Results[[#This Row],[TotalLossInOriginalCurrency]] / INDEX(Exchange_Rate[Exchange Rate], MATCH(Cat_Results[[#This Row],[Currency]], Exchange_Rate[Currency], 0))</f>
        <v>8850547.84464835</v>
      </c>
    </row>
    <row r="6798" spans="1:6" x14ac:dyDescent="0.3">
      <c r="A6798" s="1">
        <v>27189</v>
      </c>
      <c r="B6798" s="1">
        <v>237</v>
      </c>
      <c r="C6798" s="1">
        <f t="shared" si="106"/>
        <v>2.0000000000000002E-5</v>
      </c>
      <c r="D6798" s="1" t="s">
        <v>321</v>
      </c>
      <c r="E6798" s="4">
        <v>5.2269624994921698E-3</v>
      </c>
      <c r="F6798" s="66">
        <f>Cat_Results[[#This Row],[TotalLossInOriginalCurrency]] / INDEX(Exchange_Rate[Exchange Rate], MATCH(Cat_Results[[#This Row],[Currency]], Exchange_Rate[Currency], 0))</f>
        <v>8.1890821456909197E-3</v>
      </c>
    </row>
    <row r="6799" spans="1:6" x14ac:dyDescent="0.3">
      <c r="A6799" s="1">
        <v>27195</v>
      </c>
      <c r="B6799" s="1">
        <v>269</v>
      </c>
      <c r="C6799" s="1">
        <f t="shared" si="106"/>
        <v>2.0000000000000002E-5</v>
      </c>
      <c r="D6799" s="1" t="s">
        <v>320</v>
      </c>
      <c r="E6799" s="4">
        <v>0.72532229125499703</v>
      </c>
      <c r="F6799" s="66">
        <f>Cat_Results[[#This Row],[TotalLossInOriginalCurrency]] / INDEX(Exchange_Rate[Exchange Rate], MATCH(Cat_Results[[#This Row],[Currency]], Exchange_Rate[Currency], 0))</f>
        <v>0.72532229125499703</v>
      </c>
    </row>
    <row r="6800" spans="1:6" x14ac:dyDescent="0.3">
      <c r="A6800" s="1">
        <v>27205</v>
      </c>
      <c r="B6800" s="1">
        <v>283</v>
      </c>
      <c r="C6800" s="1">
        <f t="shared" si="106"/>
        <v>2.0000000000000002E-5</v>
      </c>
      <c r="D6800" s="1" t="s">
        <v>321</v>
      </c>
      <c r="E6800" s="4">
        <v>6.4272654434216744E-2</v>
      </c>
      <c r="F6800" s="66">
        <f>Cat_Results[[#This Row],[TotalLossInOriginalCurrency]] / INDEX(Exchange_Rate[Exchange Rate], MATCH(Cat_Results[[#This Row],[Currency]], Exchange_Rate[Currency], 0))</f>
        <v>0.100695967674255</v>
      </c>
    </row>
    <row r="6801" spans="1:6" x14ac:dyDescent="0.3">
      <c r="A6801" s="1">
        <v>27206</v>
      </c>
      <c r="B6801" s="1">
        <v>263</v>
      </c>
      <c r="C6801" s="1">
        <f t="shared" si="106"/>
        <v>2.0000000000000002E-5</v>
      </c>
      <c r="D6801" s="1" t="s">
        <v>320</v>
      </c>
      <c r="E6801" s="4">
        <v>5.9660524129867597E-3</v>
      </c>
      <c r="F6801" s="66">
        <f>Cat_Results[[#This Row],[TotalLossInOriginalCurrency]] / INDEX(Exchange_Rate[Exchange Rate], MATCH(Cat_Results[[#This Row],[Currency]], Exchange_Rate[Currency], 0))</f>
        <v>5.9660524129867597E-3</v>
      </c>
    </row>
    <row r="6802" spans="1:6" x14ac:dyDescent="0.3">
      <c r="A6802" s="1">
        <v>27211</v>
      </c>
      <c r="B6802" s="1">
        <v>244</v>
      </c>
      <c r="C6802" s="1">
        <f t="shared" si="106"/>
        <v>2.0000000000000002E-5</v>
      </c>
      <c r="D6802" s="1" t="s">
        <v>321</v>
      </c>
      <c r="E6802" s="4">
        <v>9613.8354059896828</v>
      </c>
      <c r="F6802" s="66">
        <f>Cat_Results[[#This Row],[TotalLossInOriginalCurrency]] / INDEX(Exchange_Rate[Exchange Rate], MATCH(Cat_Results[[#This Row],[Currency]], Exchange_Rate[Currency], 0))</f>
        <v>15061.995926400899</v>
      </c>
    </row>
    <row r="6803" spans="1:6" x14ac:dyDescent="0.3">
      <c r="A6803" s="1">
        <v>27212</v>
      </c>
      <c r="B6803" s="1">
        <v>208</v>
      </c>
      <c r="C6803" s="1">
        <f t="shared" si="106"/>
        <v>2.0000000000000002E-5</v>
      </c>
      <c r="D6803" s="1" t="s">
        <v>320</v>
      </c>
      <c r="E6803" s="4">
        <v>4048.2874485850298</v>
      </c>
      <c r="F6803" s="66">
        <f>Cat_Results[[#This Row],[TotalLossInOriginalCurrency]] / INDEX(Exchange_Rate[Exchange Rate], MATCH(Cat_Results[[#This Row],[Currency]], Exchange_Rate[Currency], 0))</f>
        <v>4048.2874485850298</v>
      </c>
    </row>
    <row r="6804" spans="1:6" x14ac:dyDescent="0.3">
      <c r="A6804" s="1">
        <v>27213</v>
      </c>
      <c r="B6804" s="1">
        <v>239</v>
      </c>
      <c r="C6804" s="1">
        <f t="shared" si="106"/>
        <v>2.0000000000000002E-5</v>
      </c>
      <c r="D6804" s="1" t="s">
        <v>320</v>
      </c>
      <c r="E6804" s="4">
        <v>0.13199610263109199</v>
      </c>
      <c r="F6804" s="66">
        <f>Cat_Results[[#This Row],[TotalLossInOriginalCurrency]] / INDEX(Exchange_Rate[Exchange Rate], MATCH(Cat_Results[[#This Row],[Currency]], Exchange_Rate[Currency], 0))</f>
        <v>0.13199610263109199</v>
      </c>
    </row>
    <row r="6805" spans="1:6" x14ac:dyDescent="0.3">
      <c r="A6805" s="1">
        <v>27216</v>
      </c>
      <c r="B6805" s="1">
        <v>263</v>
      </c>
      <c r="C6805" s="1">
        <f t="shared" si="106"/>
        <v>2.0000000000000002E-5</v>
      </c>
      <c r="D6805" s="1" t="s">
        <v>321</v>
      </c>
      <c r="E6805" s="4">
        <v>0.33487693571702482</v>
      </c>
      <c r="F6805" s="66">
        <f>Cat_Results[[#This Row],[TotalLossInOriginalCurrency]] / INDEX(Exchange_Rate[Exchange Rate], MATCH(Cat_Results[[#This Row],[Currency]], Exchange_Rate[Currency], 0))</f>
        <v>0.52465169504284903</v>
      </c>
    </row>
    <row r="6806" spans="1:6" x14ac:dyDescent="0.3">
      <c r="A6806" s="1">
        <v>27223</v>
      </c>
      <c r="B6806" s="1">
        <v>222</v>
      </c>
      <c r="C6806" s="1">
        <f t="shared" si="106"/>
        <v>2.0000000000000002E-5</v>
      </c>
      <c r="D6806" s="1" t="s">
        <v>321</v>
      </c>
      <c r="E6806" s="4">
        <v>1766957.3802190505</v>
      </c>
      <c r="F6806" s="66">
        <f>Cat_Results[[#This Row],[TotalLossInOriginalCurrency]] / INDEX(Exchange_Rate[Exchange Rate], MATCH(Cat_Results[[#This Row],[Currency]], Exchange_Rate[Currency], 0))</f>
        <v>2768292.1268240302</v>
      </c>
    </row>
    <row r="6807" spans="1:6" x14ac:dyDescent="0.3">
      <c r="A6807" s="1">
        <v>27228</v>
      </c>
      <c r="B6807" s="1">
        <v>221</v>
      </c>
      <c r="C6807" s="1">
        <f t="shared" si="106"/>
        <v>2.0000000000000002E-5</v>
      </c>
      <c r="D6807" s="1" t="s">
        <v>321</v>
      </c>
      <c r="E6807" s="4">
        <v>3.2815226733283125</v>
      </c>
      <c r="F6807" s="66">
        <f>Cat_Results[[#This Row],[TotalLossInOriginalCurrency]] / INDEX(Exchange_Rate[Exchange Rate], MATCH(Cat_Results[[#This Row],[Currency]], Exchange_Rate[Currency], 0))</f>
        <v>5.1411615708824501</v>
      </c>
    </row>
    <row r="6808" spans="1:6" x14ac:dyDescent="0.3">
      <c r="A6808" s="1">
        <v>27228</v>
      </c>
      <c r="B6808" s="1">
        <v>249</v>
      </c>
      <c r="C6808" s="1">
        <f t="shared" si="106"/>
        <v>2.0000000000000002E-5</v>
      </c>
      <c r="D6808" s="1" t="s">
        <v>320</v>
      </c>
      <c r="E6808" s="4">
        <v>2.4198941886425001E-2</v>
      </c>
      <c r="F6808" s="66">
        <f>Cat_Results[[#This Row],[TotalLossInOriginalCurrency]] / INDEX(Exchange_Rate[Exchange Rate], MATCH(Cat_Results[[#This Row],[Currency]], Exchange_Rate[Currency], 0))</f>
        <v>2.4198941886425001E-2</v>
      </c>
    </row>
    <row r="6809" spans="1:6" x14ac:dyDescent="0.3">
      <c r="A6809" s="1">
        <v>27229</v>
      </c>
      <c r="B6809" s="1">
        <v>255</v>
      </c>
      <c r="C6809" s="1">
        <f t="shared" si="106"/>
        <v>2.0000000000000002E-5</v>
      </c>
      <c r="D6809" s="1" t="s">
        <v>320</v>
      </c>
      <c r="E6809" s="4">
        <v>186.62603786899601</v>
      </c>
      <c r="F6809" s="66">
        <f>Cat_Results[[#This Row],[TotalLossInOriginalCurrency]] / INDEX(Exchange_Rate[Exchange Rate], MATCH(Cat_Results[[#This Row],[Currency]], Exchange_Rate[Currency], 0))</f>
        <v>186.62603786899601</v>
      </c>
    </row>
    <row r="6810" spans="1:6" x14ac:dyDescent="0.3">
      <c r="A6810" s="1">
        <v>27232</v>
      </c>
      <c r="B6810" s="1">
        <v>195</v>
      </c>
      <c r="C6810" s="1">
        <f t="shared" si="106"/>
        <v>2.0000000000000002E-5</v>
      </c>
      <c r="D6810" s="1" t="s">
        <v>320</v>
      </c>
      <c r="E6810" s="4">
        <v>0.486605264246464</v>
      </c>
      <c r="F6810" s="66">
        <f>Cat_Results[[#This Row],[TotalLossInOriginalCurrency]] / INDEX(Exchange_Rate[Exchange Rate], MATCH(Cat_Results[[#This Row],[Currency]], Exchange_Rate[Currency], 0))</f>
        <v>0.486605264246464</v>
      </c>
    </row>
    <row r="6811" spans="1:6" x14ac:dyDescent="0.3">
      <c r="A6811" s="1">
        <v>27234</v>
      </c>
      <c r="B6811" s="1">
        <v>194</v>
      </c>
      <c r="C6811" s="1">
        <f t="shared" si="106"/>
        <v>2.0000000000000002E-5</v>
      </c>
      <c r="D6811" s="1" t="s">
        <v>320</v>
      </c>
      <c r="E6811" s="4">
        <v>4.1832029819488499E-3</v>
      </c>
      <c r="F6811" s="66">
        <f>Cat_Results[[#This Row],[TotalLossInOriginalCurrency]] / INDEX(Exchange_Rate[Exchange Rate], MATCH(Cat_Results[[#This Row],[Currency]], Exchange_Rate[Currency], 0))</f>
        <v>4.1832029819488499E-3</v>
      </c>
    </row>
    <row r="6812" spans="1:6" x14ac:dyDescent="0.3">
      <c r="A6812" s="1">
        <v>27237</v>
      </c>
      <c r="B6812" s="1">
        <v>203</v>
      </c>
      <c r="C6812" s="1">
        <f t="shared" si="106"/>
        <v>2.0000000000000002E-5</v>
      </c>
      <c r="D6812" s="1" t="s">
        <v>320</v>
      </c>
      <c r="E6812" s="4">
        <v>4.1832029819488499E-3</v>
      </c>
      <c r="F6812" s="66">
        <f>Cat_Results[[#This Row],[TotalLossInOriginalCurrency]] / INDEX(Exchange_Rate[Exchange Rate], MATCH(Cat_Results[[#This Row],[Currency]], Exchange_Rate[Currency], 0))</f>
        <v>4.1832029819488499E-3</v>
      </c>
    </row>
    <row r="6813" spans="1:6" x14ac:dyDescent="0.3">
      <c r="A6813" s="1">
        <v>27237</v>
      </c>
      <c r="B6813" s="1">
        <v>212</v>
      </c>
      <c r="C6813" s="1">
        <f t="shared" si="106"/>
        <v>2.0000000000000002E-5</v>
      </c>
      <c r="D6813" s="1" t="s">
        <v>320</v>
      </c>
      <c r="E6813" s="4">
        <v>383455.38581937598</v>
      </c>
      <c r="F6813" s="66">
        <f>Cat_Results[[#This Row],[TotalLossInOriginalCurrency]] / INDEX(Exchange_Rate[Exchange Rate], MATCH(Cat_Results[[#This Row],[Currency]], Exchange_Rate[Currency], 0))</f>
        <v>383455.38581937598</v>
      </c>
    </row>
    <row r="6814" spans="1:6" x14ac:dyDescent="0.3">
      <c r="A6814" s="1">
        <v>27239</v>
      </c>
      <c r="B6814" s="1">
        <v>259</v>
      </c>
      <c r="C6814" s="1">
        <f t="shared" si="106"/>
        <v>2.0000000000000002E-5</v>
      </c>
      <c r="D6814" s="1" t="s">
        <v>321</v>
      </c>
      <c r="E6814" s="4">
        <v>1.048743763157582E-2</v>
      </c>
      <c r="F6814" s="66">
        <f>Cat_Results[[#This Row],[TotalLossInOriginalCurrency]] / INDEX(Exchange_Rate[Exchange Rate], MATCH(Cat_Results[[#This Row],[Currency]], Exchange_Rate[Currency], 0))</f>
        <v>1.64306685328484E-2</v>
      </c>
    </row>
    <row r="6815" spans="1:6" x14ac:dyDescent="0.3">
      <c r="A6815" s="1">
        <v>27242</v>
      </c>
      <c r="B6815" s="1">
        <v>252</v>
      </c>
      <c r="C6815" s="1">
        <f t="shared" si="106"/>
        <v>2.0000000000000002E-5</v>
      </c>
      <c r="D6815" s="1" t="s">
        <v>320</v>
      </c>
      <c r="E6815" s="4">
        <v>91.019283045514896</v>
      </c>
      <c r="F6815" s="66">
        <f>Cat_Results[[#This Row],[TotalLossInOriginalCurrency]] / INDEX(Exchange_Rate[Exchange Rate], MATCH(Cat_Results[[#This Row],[Currency]], Exchange_Rate[Currency], 0))</f>
        <v>91.019283045514896</v>
      </c>
    </row>
    <row r="6816" spans="1:6" x14ac:dyDescent="0.3">
      <c r="A6816" s="1">
        <v>27244</v>
      </c>
      <c r="B6816" s="1">
        <v>293</v>
      </c>
      <c r="C6816" s="1">
        <f t="shared" si="106"/>
        <v>2.0000000000000002E-5</v>
      </c>
      <c r="D6816" s="1" t="s">
        <v>321</v>
      </c>
      <c r="E6816" s="4">
        <v>1.4691413586676076E-2</v>
      </c>
      <c r="F6816" s="66">
        <f>Cat_Results[[#This Row],[TotalLossInOriginalCurrency]] / INDEX(Exchange_Rate[Exchange Rate], MATCH(Cat_Results[[#This Row],[Currency]], Exchange_Rate[Currency], 0))</f>
        <v>2.3017037659883499E-2</v>
      </c>
    </row>
    <row r="6817" spans="1:6" x14ac:dyDescent="0.3">
      <c r="A6817" s="1">
        <v>27249</v>
      </c>
      <c r="B6817" s="1">
        <v>275</v>
      </c>
      <c r="C6817" s="1">
        <f t="shared" si="106"/>
        <v>2.0000000000000002E-5</v>
      </c>
      <c r="D6817" s="1" t="s">
        <v>320</v>
      </c>
      <c r="E6817" s="4">
        <v>8.2321614027023298E-3</v>
      </c>
      <c r="F6817" s="66">
        <f>Cat_Results[[#This Row],[TotalLossInOriginalCurrency]] / INDEX(Exchange_Rate[Exchange Rate], MATCH(Cat_Results[[#This Row],[Currency]], Exchange_Rate[Currency], 0))</f>
        <v>8.2321614027023298E-3</v>
      </c>
    </row>
    <row r="6818" spans="1:6" x14ac:dyDescent="0.3">
      <c r="A6818" s="1">
        <v>27252</v>
      </c>
      <c r="B6818" s="1">
        <v>180</v>
      </c>
      <c r="C6818" s="1">
        <f t="shared" si="106"/>
        <v>2.0000000000000002E-5</v>
      </c>
      <c r="D6818" s="1" t="s">
        <v>320</v>
      </c>
      <c r="E6818" s="4">
        <v>1669655.1766486401</v>
      </c>
      <c r="F6818" s="66">
        <f>Cat_Results[[#This Row],[TotalLossInOriginalCurrency]] / INDEX(Exchange_Rate[Exchange Rate], MATCH(Cat_Results[[#This Row],[Currency]], Exchange_Rate[Currency], 0))</f>
        <v>1669655.1766486401</v>
      </c>
    </row>
    <row r="6819" spans="1:6" x14ac:dyDescent="0.3">
      <c r="A6819" s="1">
        <v>27252</v>
      </c>
      <c r="B6819" s="1">
        <v>205</v>
      </c>
      <c r="C6819" s="1">
        <f t="shared" si="106"/>
        <v>2.0000000000000002E-5</v>
      </c>
      <c r="D6819" s="1" t="s">
        <v>321</v>
      </c>
      <c r="E6819" s="4">
        <v>2.3002732032422872</v>
      </c>
      <c r="F6819" s="66">
        <f>Cat_Results[[#This Row],[TotalLossInOriginalCurrency]] / INDEX(Exchange_Rate[Exchange Rate], MATCH(Cat_Results[[#This Row],[Currency]], Exchange_Rate[Currency], 0))</f>
        <v>3.6038380265235905</v>
      </c>
    </row>
    <row r="6820" spans="1:6" x14ac:dyDescent="0.3">
      <c r="A6820" s="1">
        <v>27254</v>
      </c>
      <c r="B6820" s="1">
        <v>206</v>
      </c>
      <c r="C6820" s="1">
        <f t="shared" si="106"/>
        <v>2.0000000000000002E-5</v>
      </c>
      <c r="D6820" s="1" t="s">
        <v>320</v>
      </c>
      <c r="E6820" s="4">
        <v>4.8610921949148199E-2</v>
      </c>
      <c r="F6820" s="66">
        <f>Cat_Results[[#This Row],[TotalLossInOriginalCurrency]] / INDEX(Exchange_Rate[Exchange Rate], MATCH(Cat_Results[[#This Row],[Currency]], Exchange_Rate[Currency], 0))</f>
        <v>4.8610921949148199E-2</v>
      </c>
    </row>
    <row r="6821" spans="1:6" x14ac:dyDescent="0.3">
      <c r="A6821" s="1">
        <v>27266</v>
      </c>
      <c r="B6821" s="1">
        <v>252</v>
      </c>
      <c r="C6821" s="1">
        <f t="shared" si="106"/>
        <v>2.0000000000000002E-5</v>
      </c>
      <c r="D6821" s="1" t="s">
        <v>321</v>
      </c>
      <c r="E6821" s="4">
        <v>449140.70510066958</v>
      </c>
      <c r="F6821" s="66">
        <f>Cat_Results[[#This Row],[TotalLossInOriginalCurrency]] / INDEX(Exchange_Rate[Exchange Rate], MATCH(Cat_Results[[#This Row],[Currency]], Exchange_Rate[Currency], 0))</f>
        <v>703668.74248672498</v>
      </c>
    </row>
    <row r="6822" spans="1:6" x14ac:dyDescent="0.3">
      <c r="A6822" s="1">
        <v>27267</v>
      </c>
      <c r="B6822" s="1">
        <v>230</v>
      </c>
      <c r="C6822" s="1">
        <f t="shared" si="106"/>
        <v>2.0000000000000002E-5</v>
      </c>
      <c r="D6822" s="1" t="s">
        <v>320</v>
      </c>
      <c r="E6822" s="4">
        <v>39810473.587398201</v>
      </c>
      <c r="F6822" s="66">
        <f>Cat_Results[[#This Row],[TotalLossInOriginalCurrency]] / INDEX(Exchange_Rate[Exchange Rate], MATCH(Cat_Results[[#This Row],[Currency]], Exchange_Rate[Currency], 0))</f>
        <v>39810473.587398201</v>
      </c>
    </row>
    <row r="6823" spans="1:6" x14ac:dyDescent="0.3">
      <c r="A6823" s="1">
        <v>27269</v>
      </c>
      <c r="B6823" s="1">
        <v>205</v>
      </c>
      <c r="C6823" s="1">
        <f t="shared" si="106"/>
        <v>2.0000000000000002E-5</v>
      </c>
      <c r="D6823" s="1" t="s">
        <v>320</v>
      </c>
      <c r="E6823" s="4">
        <v>4.8286840319633501E-3</v>
      </c>
      <c r="F6823" s="66">
        <f>Cat_Results[[#This Row],[TotalLossInOriginalCurrency]] / INDEX(Exchange_Rate[Exchange Rate], MATCH(Cat_Results[[#This Row],[Currency]], Exchange_Rate[Currency], 0))</f>
        <v>4.8286840319633501E-3</v>
      </c>
    </row>
    <row r="6824" spans="1:6" x14ac:dyDescent="0.3">
      <c r="A6824" s="1">
        <v>27271</v>
      </c>
      <c r="B6824" s="1">
        <v>215</v>
      </c>
      <c r="C6824" s="1">
        <f t="shared" si="106"/>
        <v>2.0000000000000002E-5</v>
      </c>
      <c r="D6824" s="1" t="s">
        <v>321</v>
      </c>
      <c r="E6824" s="4">
        <v>1414373.654127328</v>
      </c>
      <c r="F6824" s="66">
        <f>Cat_Results[[#This Row],[TotalLossInOriginalCurrency]] / INDEX(Exchange_Rate[Exchange Rate], MATCH(Cat_Results[[#This Row],[Currency]], Exchange_Rate[Currency], 0))</f>
        <v>2215899.20330881</v>
      </c>
    </row>
    <row r="6825" spans="1:6" x14ac:dyDescent="0.3">
      <c r="A6825" s="1">
        <v>27274</v>
      </c>
      <c r="B6825" s="1">
        <v>254</v>
      </c>
      <c r="C6825" s="1">
        <f t="shared" si="106"/>
        <v>2.0000000000000002E-5</v>
      </c>
      <c r="D6825" s="1" t="s">
        <v>320</v>
      </c>
      <c r="E6825" s="4">
        <v>2760912.0990283699</v>
      </c>
      <c r="F6825" s="66">
        <f>Cat_Results[[#This Row],[TotalLossInOriginalCurrency]] / INDEX(Exchange_Rate[Exchange Rate], MATCH(Cat_Results[[#This Row],[Currency]], Exchange_Rate[Currency], 0))</f>
        <v>2760912.0990283699</v>
      </c>
    </row>
    <row r="6826" spans="1:6" x14ac:dyDescent="0.3">
      <c r="A6826" s="1">
        <v>27275</v>
      </c>
      <c r="B6826" s="1">
        <v>241</v>
      </c>
      <c r="C6826" s="1">
        <f t="shared" si="106"/>
        <v>2.0000000000000002E-5</v>
      </c>
      <c r="D6826" s="1" t="s">
        <v>321</v>
      </c>
      <c r="E6826" s="4">
        <v>582680.73833128402</v>
      </c>
      <c r="F6826" s="66">
        <f>Cat_Results[[#This Row],[TotalLossInOriginalCurrency]] / INDEX(Exchange_Rate[Exchange Rate], MATCH(Cat_Results[[#This Row],[Currency]], Exchange_Rate[Currency], 0))</f>
        <v>912885.91249130096</v>
      </c>
    </row>
    <row r="6827" spans="1:6" x14ac:dyDescent="0.3">
      <c r="A6827" s="1">
        <v>27281</v>
      </c>
      <c r="B6827" s="1">
        <v>258</v>
      </c>
      <c r="C6827" s="1">
        <f t="shared" si="106"/>
        <v>2.0000000000000002E-5</v>
      </c>
      <c r="D6827" s="1" t="s">
        <v>320</v>
      </c>
      <c r="E6827" s="4">
        <v>670.296333990991</v>
      </c>
      <c r="F6827" s="66">
        <f>Cat_Results[[#This Row],[TotalLossInOriginalCurrency]] / INDEX(Exchange_Rate[Exchange Rate], MATCH(Cat_Results[[#This Row],[Currency]], Exchange_Rate[Currency], 0))</f>
        <v>670.296333990991</v>
      </c>
    </row>
    <row r="6828" spans="1:6" x14ac:dyDescent="0.3">
      <c r="A6828" s="1">
        <v>27281</v>
      </c>
      <c r="B6828" s="1">
        <v>186</v>
      </c>
      <c r="C6828" s="1">
        <f t="shared" si="106"/>
        <v>2.0000000000000002E-5</v>
      </c>
      <c r="D6828" s="1" t="s">
        <v>320</v>
      </c>
      <c r="E6828" s="4">
        <v>29210199.000051498</v>
      </c>
      <c r="F6828" s="66">
        <f>Cat_Results[[#This Row],[TotalLossInOriginalCurrency]] / INDEX(Exchange_Rate[Exchange Rate], MATCH(Cat_Results[[#This Row],[Currency]], Exchange_Rate[Currency], 0))</f>
        <v>29210199.000051498</v>
      </c>
    </row>
    <row r="6829" spans="1:6" x14ac:dyDescent="0.3">
      <c r="A6829" s="1">
        <v>27282</v>
      </c>
      <c r="B6829" s="1">
        <v>249</v>
      </c>
      <c r="C6829" s="1">
        <f t="shared" si="106"/>
        <v>2.0000000000000002E-5</v>
      </c>
      <c r="D6829" s="1" t="s">
        <v>321</v>
      </c>
      <c r="E6829" s="4">
        <v>5.3995951198557914E-2</v>
      </c>
      <c r="F6829" s="66">
        <f>Cat_Results[[#This Row],[TotalLossInOriginalCurrency]] / INDEX(Exchange_Rate[Exchange Rate], MATCH(Cat_Results[[#This Row],[Currency]], Exchange_Rate[Currency], 0))</f>
        <v>8.4595456719398499E-2</v>
      </c>
    </row>
    <row r="6830" spans="1:6" x14ac:dyDescent="0.3">
      <c r="A6830" s="1">
        <v>27293</v>
      </c>
      <c r="B6830" s="1">
        <v>281</v>
      </c>
      <c r="C6830" s="1">
        <f t="shared" si="106"/>
        <v>2.0000000000000002E-5</v>
      </c>
      <c r="D6830" s="1" t="s">
        <v>320</v>
      </c>
      <c r="E6830" s="4">
        <v>0.436035636812449</v>
      </c>
      <c r="F6830" s="66">
        <f>Cat_Results[[#This Row],[TotalLossInOriginalCurrency]] / INDEX(Exchange_Rate[Exchange Rate], MATCH(Cat_Results[[#This Row],[Currency]], Exchange_Rate[Currency], 0))</f>
        <v>0.436035636812449</v>
      </c>
    </row>
    <row r="6831" spans="1:6" x14ac:dyDescent="0.3">
      <c r="A6831" s="1">
        <v>27295</v>
      </c>
      <c r="B6831" s="1">
        <v>211</v>
      </c>
      <c r="C6831" s="1">
        <f t="shared" si="106"/>
        <v>2.0000000000000002E-5</v>
      </c>
      <c r="D6831" s="1" t="s">
        <v>320</v>
      </c>
      <c r="E6831" s="4">
        <v>58423.409775686399</v>
      </c>
      <c r="F6831" s="66">
        <f>Cat_Results[[#This Row],[TotalLossInOriginalCurrency]] / INDEX(Exchange_Rate[Exchange Rate], MATCH(Cat_Results[[#This Row],[Currency]], Exchange_Rate[Currency], 0))</f>
        <v>58423.409775686399</v>
      </c>
    </row>
    <row r="6832" spans="1:6" x14ac:dyDescent="0.3">
      <c r="A6832" s="1">
        <v>27296</v>
      </c>
      <c r="B6832" s="1">
        <v>172</v>
      </c>
      <c r="C6832" s="1">
        <f t="shared" si="106"/>
        <v>2.0000000000000002E-5</v>
      </c>
      <c r="D6832" s="1" t="s">
        <v>321</v>
      </c>
      <c r="E6832" s="4">
        <v>381625.11559685419</v>
      </c>
      <c r="F6832" s="66">
        <f>Cat_Results[[#This Row],[TotalLossInOriginalCurrency]] / INDEX(Exchange_Rate[Exchange Rate], MATCH(Cat_Results[[#This Row],[Currency]], Exchange_Rate[Currency], 0))</f>
        <v>597892.06844033406</v>
      </c>
    </row>
    <row r="6833" spans="1:6" x14ac:dyDescent="0.3">
      <c r="A6833" s="1">
        <v>27300</v>
      </c>
      <c r="B6833" s="1">
        <v>242</v>
      </c>
      <c r="C6833" s="1">
        <f t="shared" si="106"/>
        <v>2.0000000000000002E-5</v>
      </c>
      <c r="D6833" s="1" t="s">
        <v>320</v>
      </c>
      <c r="E6833" s="4">
        <v>4904.8934025399803</v>
      </c>
      <c r="F6833" s="66">
        <f>Cat_Results[[#This Row],[TotalLossInOriginalCurrency]] / INDEX(Exchange_Rate[Exchange Rate], MATCH(Cat_Results[[#This Row],[Currency]], Exchange_Rate[Currency], 0))</f>
        <v>4904.8934025399803</v>
      </c>
    </row>
    <row r="6834" spans="1:6" x14ac:dyDescent="0.3">
      <c r="A6834" s="1">
        <v>27303</v>
      </c>
      <c r="B6834" s="1">
        <v>244</v>
      </c>
      <c r="C6834" s="1">
        <f t="shared" si="106"/>
        <v>2.0000000000000002E-5</v>
      </c>
      <c r="D6834" s="1" t="s">
        <v>321</v>
      </c>
      <c r="E6834" s="4">
        <v>9136910.441716034</v>
      </c>
      <c r="F6834" s="66">
        <f>Cat_Results[[#This Row],[TotalLossInOriginalCurrency]] / INDEX(Exchange_Rate[Exchange Rate], MATCH(Cat_Results[[#This Row],[Currency]], Exchange_Rate[Currency], 0))</f>
        <v>14314797.585079899</v>
      </c>
    </row>
    <row r="6835" spans="1:6" x14ac:dyDescent="0.3">
      <c r="A6835" s="1">
        <v>27304</v>
      </c>
      <c r="B6835" s="1">
        <v>231</v>
      </c>
      <c r="C6835" s="1">
        <f t="shared" si="106"/>
        <v>2.0000000000000002E-5</v>
      </c>
      <c r="D6835" s="1" t="s">
        <v>320</v>
      </c>
      <c r="E6835" s="4">
        <v>191.63237038627301</v>
      </c>
      <c r="F6835" s="66">
        <f>Cat_Results[[#This Row],[TotalLossInOriginalCurrency]] / INDEX(Exchange_Rate[Exchange Rate], MATCH(Cat_Results[[#This Row],[Currency]], Exchange_Rate[Currency], 0))</f>
        <v>191.63237038627301</v>
      </c>
    </row>
    <row r="6836" spans="1:6" x14ac:dyDescent="0.3">
      <c r="A6836" s="1">
        <v>27308</v>
      </c>
      <c r="B6836" s="1">
        <v>258</v>
      </c>
      <c r="C6836" s="1">
        <f t="shared" si="106"/>
        <v>2.0000000000000002E-5</v>
      </c>
      <c r="D6836" s="1" t="s">
        <v>323</v>
      </c>
      <c r="E6836" s="4">
        <v>1.1667259053725563</v>
      </c>
      <c r="F6836" s="66">
        <f>Cat_Results[[#This Row],[TotalLossInOriginalCurrency]] / INDEX(Exchange_Rate[Exchange Rate], MATCH(Cat_Results[[#This Row],[Currency]], Exchange_Rate[Currency], 0))</f>
        <v>1.4708913862705198E-2</v>
      </c>
    </row>
    <row r="6837" spans="1:6" x14ac:dyDescent="0.3">
      <c r="A6837" s="1">
        <v>27308</v>
      </c>
      <c r="B6837" s="1">
        <v>228</v>
      </c>
      <c r="C6837" s="1">
        <f t="shared" si="106"/>
        <v>2.0000000000000002E-5</v>
      </c>
      <c r="D6837" s="1" t="s">
        <v>321</v>
      </c>
      <c r="E6837" s="4">
        <v>16877.187474743299</v>
      </c>
      <c r="F6837" s="66">
        <f>Cat_Results[[#This Row],[TotalLossInOriginalCurrency]] / INDEX(Exchange_Rate[Exchange Rate], MATCH(Cat_Results[[#This Row],[Currency]], Exchange_Rate[Currency], 0))</f>
        <v>26441.4896093719</v>
      </c>
    </row>
    <row r="6838" spans="1:6" x14ac:dyDescent="0.3">
      <c r="A6838" s="1">
        <v>27314</v>
      </c>
      <c r="B6838" s="1">
        <v>283</v>
      </c>
      <c r="C6838" s="1">
        <f t="shared" si="106"/>
        <v>2.0000000000000002E-5</v>
      </c>
      <c r="D6838" s="1" t="s">
        <v>320</v>
      </c>
      <c r="E6838" s="4">
        <v>1286.9803312495401</v>
      </c>
      <c r="F6838" s="66">
        <f>Cat_Results[[#This Row],[TotalLossInOriginalCurrency]] / INDEX(Exchange_Rate[Exchange Rate], MATCH(Cat_Results[[#This Row],[Currency]], Exchange_Rate[Currency], 0))</f>
        <v>1286.9803312495401</v>
      </c>
    </row>
    <row r="6839" spans="1:6" x14ac:dyDescent="0.3">
      <c r="A6839" s="1">
        <v>27318</v>
      </c>
      <c r="B6839" s="1">
        <v>253</v>
      </c>
      <c r="C6839" s="1">
        <f t="shared" si="106"/>
        <v>2.0000000000000002E-5</v>
      </c>
      <c r="D6839" s="1" t="s">
        <v>321</v>
      </c>
      <c r="E6839" s="4">
        <v>811696.03868362401</v>
      </c>
      <c r="F6839" s="66">
        <f>Cat_Results[[#This Row],[TotalLossInOriginalCurrency]] / INDEX(Exchange_Rate[Exchange Rate], MATCH(Cat_Results[[#This Row],[Currency]], Exchange_Rate[Currency], 0))</f>
        <v>1271684.1834541401</v>
      </c>
    </row>
    <row r="6840" spans="1:6" x14ac:dyDescent="0.3">
      <c r="A6840" s="1">
        <v>27321</v>
      </c>
      <c r="B6840" s="1">
        <v>251</v>
      </c>
      <c r="C6840" s="1">
        <f t="shared" si="106"/>
        <v>2.0000000000000002E-5</v>
      </c>
      <c r="D6840" s="1" t="s">
        <v>320</v>
      </c>
      <c r="E6840" s="4">
        <v>24336.019292793801</v>
      </c>
      <c r="F6840" s="66">
        <f>Cat_Results[[#This Row],[TotalLossInOriginalCurrency]] / INDEX(Exchange_Rate[Exchange Rate], MATCH(Cat_Results[[#This Row],[Currency]], Exchange_Rate[Currency], 0))</f>
        <v>24336.019292793801</v>
      </c>
    </row>
    <row r="6841" spans="1:6" x14ac:dyDescent="0.3">
      <c r="A6841" s="1">
        <v>27326</v>
      </c>
      <c r="B6841" s="1">
        <v>177</v>
      </c>
      <c r="C6841" s="1">
        <f t="shared" si="106"/>
        <v>2.0000000000000002E-5</v>
      </c>
      <c r="D6841" s="1" t="s">
        <v>320</v>
      </c>
      <c r="E6841" s="4">
        <v>1.7061829566955599E-3</v>
      </c>
      <c r="F6841" s="66">
        <f>Cat_Results[[#This Row],[TotalLossInOriginalCurrency]] / INDEX(Exchange_Rate[Exchange Rate], MATCH(Cat_Results[[#This Row],[Currency]], Exchange_Rate[Currency], 0))</f>
        <v>1.7061829566955599E-3</v>
      </c>
    </row>
    <row r="6842" spans="1:6" x14ac:dyDescent="0.3">
      <c r="A6842" s="1">
        <v>27327</v>
      </c>
      <c r="B6842" s="1">
        <v>241</v>
      </c>
      <c r="C6842" s="1">
        <f t="shared" si="106"/>
        <v>2.0000000000000002E-5</v>
      </c>
      <c r="D6842" s="1" t="s">
        <v>320</v>
      </c>
      <c r="E6842" s="4">
        <v>2045556.90147023</v>
      </c>
      <c r="F6842" s="66">
        <f>Cat_Results[[#This Row],[TotalLossInOriginalCurrency]] / INDEX(Exchange_Rate[Exchange Rate], MATCH(Cat_Results[[#This Row],[Currency]], Exchange_Rate[Currency], 0))</f>
        <v>2045556.90147023</v>
      </c>
    </row>
    <row r="6843" spans="1:6" x14ac:dyDescent="0.3">
      <c r="A6843" s="1">
        <v>27335</v>
      </c>
      <c r="B6843" s="1">
        <v>258</v>
      </c>
      <c r="C6843" s="1">
        <f t="shared" si="106"/>
        <v>2.0000000000000002E-5</v>
      </c>
      <c r="D6843" s="1" t="s">
        <v>323</v>
      </c>
      <c r="E6843" s="4">
        <v>30.724611128317111</v>
      </c>
      <c r="F6843" s="66">
        <f>Cat_Results[[#This Row],[TotalLossInOriginalCurrency]] / INDEX(Exchange_Rate[Exchange Rate], MATCH(Cat_Results[[#This Row],[Currency]], Exchange_Rate[Currency], 0))</f>
        <v>0.38734518233502502</v>
      </c>
    </row>
    <row r="6844" spans="1:6" x14ac:dyDescent="0.3">
      <c r="A6844" s="1">
        <v>27343</v>
      </c>
      <c r="B6844" s="1">
        <v>281</v>
      </c>
      <c r="C6844" s="1">
        <f t="shared" si="106"/>
        <v>2.0000000000000002E-5</v>
      </c>
      <c r="D6844" s="1" t="s">
        <v>321</v>
      </c>
      <c r="E6844" s="4">
        <v>700026.29111899948</v>
      </c>
      <c r="F6844" s="66">
        <f>Cat_Results[[#This Row],[TotalLossInOriginalCurrency]] / INDEX(Exchange_Rate[Exchange Rate], MATCH(Cat_Results[[#This Row],[Currency]], Exchange_Rate[Currency], 0))</f>
        <v>1096731.1899929999</v>
      </c>
    </row>
    <row r="6845" spans="1:6" x14ac:dyDescent="0.3">
      <c r="A6845" s="1">
        <v>27343</v>
      </c>
      <c r="B6845" s="1">
        <v>250</v>
      </c>
      <c r="C6845" s="1">
        <f t="shared" si="106"/>
        <v>2.0000000000000002E-5</v>
      </c>
      <c r="D6845" s="1" t="s">
        <v>320</v>
      </c>
      <c r="E6845" s="4">
        <v>156515.65180382499</v>
      </c>
      <c r="F6845" s="66">
        <f>Cat_Results[[#This Row],[TotalLossInOriginalCurrency]] / INDEX(Exchange_Rate[Exchange Rate], MATCH(Cat_Results[[#This Row],[Currency]], Exchange_Rate[Currency], 0))</f>
        <v>156515.65180382499</v>
      </c>
    </row>
    <row r="6846" spans="1:6" x14ac:dyDescent="0.3">
      <c r="A6846" s="1">
        <v>27344</v>
      </c>
      <c r="B6846" s="1">
        <v>239</v>
      </c>
      <c r="C6846" s="1">
        <f t="shared" si="106"/>
        <v>2.0000000000000002E-5</v>
      </c>
      <c r="D6846" s="1" t="s">
        <v>320</v>
      </c>
      <c r="E6846" s="4">
        <v>2.27796975895762</v>
      </c>
      <c r="F6846" s="66">
        <f>Cat_Results[[#This Row],[TotalLossInOriginalCurrency]] / INDEX(Exchange_Rate[Exchange Rate], MATCH(Cat_Results[[#This Row],[Currency]], Exchange_Rate[Currency], 0))</f>
        <v>2.27796975895762</v>
      </c>
    </row>
    <row r="6847" spans="1:6" x14ac:dyDescent="0.3">
      <c r="A6847" s="1">
        <v>27345</v>
      </c>
      <c r="B6847" s="1">
        <v>243</v>
      </c>
      <c r="C6847" s="1">
        <f t="shared" si="106"/>
        <v>2.0000000000000002E-5</v>
      </c>
      <c r="D6847" s="1" t="s">
        <v>320</v>
      </c>
      <c r="E6847" s="4">
        <v>8.0093741416931196E-4</v>
      </c>
      <c r="F6847" s="66">
        <f>Cat_Results[[#This Row],[TotalLossInOriginalCurrency]] / INDEX(Exchange_Rate[Exchange Rate], MATCH(Cat_Results[[#This Row],[Currency]], Exchange_Rate[Currency], 0))</f>
        <v>8.0093741416931196E-4</v>
      </c>
    </row>
    <row r="6848" spans="1:6" x14ac:dyDescent="0.3">
      <c r="A6848" s="1">
        <v>27351</v>
      </c>
      <c r="B6848" s="1">
        <v>263</v>
      </c>
      <c r="C6848" s="1">
        <f t="shared" si="106"/>
        <v>2.0000000000000002E-5</v>
      </c>
      <c r="D6848" s="1" t="s">
        <v>320</v>
      </c>
      <c r="E6848" s="4">
        <v>3.2470769360661502</v>
      </c>
      <c r="F6848" s="66">
        <f>Cat_Results[[#This Row],[TotalLossInOriginalCurrency]] / INDEX(Exchange_Rate[Exchange Rate], MATCH(Cat_Results[[#This Row],[Currency]], Exchange_Rate[Currency], 0))</f>
        <v>3.2470769360661502</v>
      </c>
    </row>
    <row r="6849" spans="1:6" x14ac:dyDescent="0.3">
      <c r="A6849" s="1">
        <v>27351</v>
      </c>
      <c r="B6849" s="1">
        <v>224</v>
      </c>
      <c r="C6849" s="1">
        <f t="shared" si="106"/>
        <v>2.0000000000000002E-5</v>
      </c>
      <c r="D6849" s="1" t="s">
        <v>320</v>
      </c>
      <c r="E6849" s="4">
        <v>7.1618705987930298E-4</v>
      </c>
      <c r="F6849" s="66">
        <f>Cat_Results[[#This Row],[TotalLossInOriginalCurrency]] / INDEX(Exchange_Rate[Exchange Rate], MATCH(Cat_Results[[#This Row],[Currency]], Exchange_Rate[Currency], 0))</f>
        <v>7.1618705987930298E-4</v>
      </c>
    </row>
    <row r="6850" spans="1:6" x14ac:dyDescent="0.3">
      <c r="A6850" s="1">
        <v>27363</v>
      </c>
      <c r="B6850" s="1">
        <v>200</v>
      </c>
      <c r="C6850" s="1">
        <f t="shared" si="106"/>
        <v>2.0000000000000002E-5</v>
      </c>
      <c r="D6850" s="1" t="s">
        <v>320</v>
      </c>
      <c r="E6850" s="4">
        <v>4.6593356548119003</v>
      </c>
      <c r="F6850" s="66">
        <f>Cat_Results[[#This Row],[TotalLossInOriginalCurrency]] / INDEX(Exchange_Rate[Exchange Rate], MATCH(Cat_Results[[#This Row],[Currency]], Exchange_Rate[Currency], 0))</f>
        <v>4.6593356548119003</v>
      </c>
    </row>
    <row r="6851" spans="1:6" x14ac:dyDescent="0.3">
      <c r="A6851" s="1">
        <v>27364</v>
      </c>
      <c r="B6851" s="1">
        <v>287</v>
      </c>
      <c r="C6851" s="1">
        <f t="shared" si="106"/>
        <v>2.0000000000000002E-5</v>
      </c>
      <c r="D6851" s="1" t="s">
        <v>320</v>
      </c>
      <c r="E6851" s="4">
        <v>0.58454353362321898</v>
      </c>
      <c r="F6851" s="66">
        <f>Cat_Results[[#This Row],[TotalLossInOriginalCurrency]] / INDEX(Exchange_Rate[Exchange Rate], MATCH(Cat_Results[[#This Row],[Currency]], Exchange_Rate[Currency], 0))</f>
        <v>0.58454353362321898</v>
      </c>
    </row>
    <row r="6852" spans="1:6" x14ac:dyDescent="0.3">
      <c r="A6852" s="1">
        <v>27365</v>
      </c>
      <c r="B6852" s="1">
        <v>236</v>
      </c>
      <c r="C6852" s="1">
        <f t="shared" si="106"/>
        <v>2.0000000000000002E-5</v>
      </c>
      <c r="D6852" s="1" t="s">
        <v>320</v>
      </c>
      <c r="E6852" s="4">
        <v>3027742.24609912</v>
      </c>
      <c r="F6852" s="66">
        <f>Cat_Results[[#This Row],[TotalLossInOriginalCurrency]] / INDEX(Exchange_Rate[Exchange Rate], MATCH(Cat_Results[[#This Row],[Currency]], Exchange_Rate[Currency], 0))</f>
        <v>3027742.24609912</v>
      </c>
    </row>
    <row r="6853" spans="1:6" x14ac:dyDescent="0.3">
      <c r="A6853" s="1">
        <v>27380</v>
      </c>
      <c r="B6853" s="1">
        <v>203</v>
      </c>
      <c r="C6853" s="1">
        <f t="shared" si="106"/>
        <v>2.0000000000000002E-5</v>
      </c>
      <c r="D6853" s="1" t="s">
        <v>320</v>
      </c>
      <c r="E6853" s="4">
        <v>1.51395983994007</v>
      </c>
      <c r="F6853" s="66">
        <f>Cat_Results[[#This Row],[TotalLossInOriginalCurrency]] / INDEX(Exchange_Rate[Exchange Rate], MATCH(Cat_Results[[#This Row],[Currency]], Exchange_Rate[Currency], 0))</f>
        <v>1.51395983994007</v>
      </c>
    </row>
    <row r="6854" spans="1:6" x14ac:dyDescent="0.3">
      <c r="A6854" s="1">
        <v>27384</v>
      </c>
      <c r="B6854" s="1">
        <v>252</v>
      </c>
      <c r="C6854" s="1">
        <f t="shared" ref="C6854:C6917" si="107">1/50000</f>
        <v>2.0000000000000002E-5</v>
      </c>
      <c r="D6854" s="1" t="s">
        <v>320</v>
      </c>
      <c r="E6854" s="4">
        <v>1.38260069489479</v>
      </c>
      <c r="F6854" s="66">
        <f>Cat_Results[[#This Row],[TotalLossInOriginalCurrency]] / INDEX(Exchange_Rate[Exchange Rate], MATCH(Cat_Results[[#This Row],[Currency]], Exchange_Rate[Currency], 0))</f>
        <v>1.38260069489479</v>
      </c>
    </row>
    <row r="6855" spans="1:6" x14ac:dyDescent="0.3">
      <c r="A6855" s="1">
        <v>27389</v>
      </c>
      <c r="B6855" s="1">
        <v>258</v>
      </c>
      <c r="C6855" s="1">
        <f t="shared" si="107"/>
        <v>2.0000000000000002E-5</v>
      </c>
      <c r="D6855" s="1" t="s">
        <v>322</v>
      </c>
      <c r="E6855" s="4">
        <v>5540368.8929583123</v>
      </c>
      <c r="F6855" s="66">
        <f>Cat_Results[[#This Row],[TotalLossInOriginalCurrency]] / INDEX(Exchange_Rate[Exchange Rate], MATCH(Cat_Results[[#This Row],[Currency]], Exchange_Rate[Currency], 0))</f>
        <v>6805235.2745827492</v>
      </c>
    </row>
    <row r="6856" spans="1:6" x14ac:dyDescent="0.3">
      <c r="A6856" s="1">
        <v>27393</v>
      </c>
      <c r="B6856" s="1">
        <v>243</v>
      </c>
      <c r="C6856" s="1">
        <f t="shared" si="107"/>
        <v>2.0000000000000002E-5</v>
      </c>
      <c r="D6856" s="1" t="s">
        <v>320</v>
      </c>
      <c r="E6856" s="4">
        <v>6022.2785349741998</v>
      </c>
      <c r="F6856" s="66">
        <f>Cat_Results[[#This Row],[TotalLossInOriginalCurrency]] / INDEX(Exchange_Rate[Exchange Rate], MATCH(Cat_Results[[#This Row],[Currency]], Exchange_Rate[Currency], 0))</f>
        <v>6022.2785349741998</v>
      </c>
    </row>
    <row r="6857" spans="1:6" x14ac:dyDescent="0.3">
      <c r="A6857" s="1">
        <v>27395</v>
      </c>
      <c r="B6857" s="1">
        <v>270</v>
      </c>
      <c r="C6857" s="1">
        <f t="shared" si="107"/>
        <v>2.0000000000000002E-5</v>
      </c>
      <c r="D6857" s="1" t="s">
        <v>321</v>
      </c>
      <c r="E6857" s="4">
        <v>3256451.3785575097</v>
      </c>
      <c r="F6857" s="66">
        <f>Cat_Results[[#This Row],[TotalLossInOriginalCurrency]] / INDEX(Exchange_Rate[Exchange Rate], MATCH(Cat_Results[[#This Row],[Currency]], Exchange_Rate[Currency], 0))</f>
        <v>5101882.3733758898</v>
      </c>
    </row>
    <row r="6858" spans="1:6" x14ac:dyDescent="0.3">
      <c r="A6858" s="1">
        <v>27399</v>
      </c>
      <c r="B6858" s="1">
        <v>223</v>
      </c>
      <c r="C6858" s="1">
        <f t="shared" si="107"/>
        <v>2.0000000000000002E-5</v>
      </c>
      <c r="D6858" s="1" t="s">
        <v>320</v>
      </c>
      <c r="E6858" s="4">
        <v>7.1618705987930298E-4</v>
      </c>
      <c r="F6858" s="66">
        <f>Cat_Results[[#This Row],[TotalLossInOriginalCurrency]] / INDEX(Exchange_Rate[Exchange Rate], MATCH(Cat_Results[[#This Row],[Currency]], Exchange_Rate[Currency], 0))</f>
        <v>7.1618705987930298E-4</v>
      </c>
    </row>
    <row r="6859" spans="1:6" x14ac:dyDescent="0.3">
      <c r="A6859" s="1">
        <v>27403</v>
      </c>
      <c r="B6859" s="1">
        <v>275</v>
      </c>
      <c r="C6859" s="1">
        <f t="shared" si="107"/>
        <v>2.0000000000000002E-5</v>
      </c>
      <c r="D6859" s="1" t="s">
        <v>321</v>
      </c>
      <c r="E6859" s="4">
        <v>1060255.1119948162</v>
      </c>
      <c r="F6859" s="66">
        <f>Cat_Results[[#This Row],[TotalLossInOriginalCurrency]] / INDEX(Exchange_Rate[Exchange Rate], MATCH(Cat_Results[[#This Row],[Currency]], Exchange_Rate[Currency], 0))</f>
        <v>1661101.68350315</v>
      </c>
    </row>
    <row r="6860" spans="1:6" x14ac:dyDescent="0.3">
      <c r="A6860" s="1">
        <v>27409</v>
      </c>
      <c r="B6860" s="1">
        <v>194</v>
      </c>
      <c r="C6860" s="1">
        <f t="shared" si="107"/>
        <v>2.0000000000000002E-5</v>
      </c>
      <c r="D6860" s="1" t="s">
        <v>320</v>
      </c>
      <c r="E6860" s="4">
        <v>4.1832029819488499E-3</v>
      </c>
      <c r="F6860" s="66">
        <f>Cat_Results[[#This Row],[TotalLossInOriginalCurrency]] / INDEX(Exchange_Rate[Exchange Rate], MATCH(Cat_Results[[#This Row],[Currency]], Exchange_Rate[Currency], 0))</f>
        <v>4.1832029819488499E-3</v>
      </c>
    </row>
    <row r="6861" spans="1:6" x14ac:dyDescent="0.3">
      <c r="A6861" s="1">
        <v>27410</v>
      </c>
      <c r="B6861" s="1">
        <v>188</v>
      </c>
      <c r="C6861" s="1">
        <f t="shared" si="107"/>
        <v>2.0000000000000002E-5</v>
      </c>
      <c r="D6861" s="1" t="s">
        <v>321</v>
      </c>
      <c r="E6861" s="4">
        <v>779534.96701572521</v>
      </c>
      <c r="F6861" s="66">
        <f>Cat_Results[[#This Row],[TotalLossInOriginalCurrency]] / INDEX(Exchange_Rate[Exchange Rate], MATCH(Cat_Results[[#This Row],[Currency]], Exchange_Rate[Currency], 0))</f>
        <v>1221297.43248597</v>
      </c>
    </row>
    <row r="6862" spans="1:6" x14ac:dyDescent="0.3">
      <c r="A6862" s="1">
        <v>27413</v>
      </c>
      <c r="B6862" s="1">
        <v>285</v>
      </c>
      <c r="C6862" s="1">
        <f t="shared" si="107"/>
        <v>2.0000000000000002E-5</v>
      </c>
      <c r="D6862" s="1" t="s">
        <v>321</v>
      </c>
      <c r="E6862" s="4">
        <v>3.1647015198859574E-3</v>
      </c>
      <c r="F6862" s="66">
        <f>Cat_Results[[#This Row],[TotalLossInOriginalCurrency]] / INDEX(Exchange_Rate[Exchange Rate], MATCH(Cat_Results[[#This Row],[Currency]], Exchange_Rate[Currency], 0))</f>
        <v>4.9581378698348999E-3</v>
      </c>
    </row>
    <row r="6863" spans="1:6" x14ac:dyDescent="0.3">
      <c r="A6863" s="1">
        <v>27414</v>
      </c>
      <c r="B6863" s="1">
        <v>291</v>
      </c>
      <c r="C6863" s="1">
        <f t="shared" si="107"/>
        <v>2.0000000000000002E-5</v>
      </c>
      <c r="D6863" s="1" t="s">
        <v>320</v>
      </c>
      <c r="E6863" s="4">
        <v>611546.82891632698</v>
      </c>
      <c r="F6863" s="66">
        <f>Cat_Results[[#This Row],[TotalLossInOriginalCurrency]] / INDEX(Exchange_Rate[Exchange Rate], MATCH(Cat_Results[[#This Row],[Currency]], Exchange_Rate[Currency], 0))</f>
        <v>611546.82891632698</v>
      </c>
    </row>
    <row r="6864" spans="1:6" x14ac:dyDescent="0.3">
      <c r="A6864" s="1">
        <v>27421</v>
      </c>
      <c r="B6864" s="1">
        <v>304</v>
      </c>
      <c r="C6864" s="1">
        <f t="shared" si="107"/>
        <v>2.0000000000000002E-5</v>
      </c>
      <c r="D6864" s="1" t="s">
        <v>321</v>
      </c>
      <c r="E6864" s="4">
        <v>92040.905986561585</v>
      </c>
      <c r="F6864" s="66">
        <f>Cat_Results[[#This Row],[TotalLossInOriginalCurrency]] / INDEX(Exchange_Rate[Exchange Rate], MATCH(Cat_Results[[#This Row],[Currency]], Exchange_Rate[Currency], 0))</f>
        <v>144200.48736928901</v>
      </c>
    </row>
    <row r="6865" spans="1:6" x14ac:dyDescent="0.3">
      <c r="A6865" s="1">
        <v>27423</v>
      </c>
      <c r="B6865" s="1">
        <v>235</v>
      </c>
      <c r="C6865" s="1">
        <f t="shared" si="107"/>
        <v>2.0000000000000002E-5</v>
      </c>
      <c r="D6865" s="1" t="s">
        <v>320</v>
      </c>
      <c r="E6865" s="4">
        <v>9.2445686459541303E-3</v>
      </c>
      <c r="F6865" s="66">
        <f>Cat_Results[[#This Row],[TotalLossInOriginalCurrency]] / INDEX(Exchange_Rate[Exchange Rate], MATCH(Cat_Results[[#This Row],[Currency]], Exchange_Rate[Currency], 0))</f>
        <v>9.2445686459541303E-3</v>
      </c>
    </row>
    <row r="6866" spans="1:6" x14ac:dyDescent="0.3">
      <c r="A6866" s="1">
        <v>27434</v>
      </c>
      <c r="B6866" s="1">
        <v>228</v>
      </c>
      <c r="C6866" s="1">
        <f t="shared" si="107"/>
        <v>2.0000000000000002E-5</v>
      </c>
      <c r="D6866" s="1" t="s">
        <v>320</v>
      </c>
      <c r="E6866" s="4">
        <v>39030596.501855902</v>
      </c>
      <c r="F6866" s="66">
        <f>Cat_Results[[#This Row],[TotalLossInOriginalCurrency]] / INDEX(Exchange_Rate[Exchange Rate], MATCH(Cat_Results[[#This Row],[Currency]], Exchange_Rate[Currency], 0))</f>
        <v>39030596.501855902</v>
      </c>
    </row>
    <row r="6867" spans="1:6" x14ac:dyDescent="0.3">
      <c r="A6867" s="1">
        <v>27437</v>
      </c>
      <c r="B6867" s="1">
        <v>274</v>
      </c>
      <c r="C6867" s="1">
        <f t="shared" si="107"/>
        <v>2.0000000000000002E-5</v>
      </c>
      <c r="D6867" s="1" t="s">
        <v>324</v>
      </c>
      <c r="E6867" s="4">
        <v>414940.70775245631</v>
      </c>
      <c r="F6867" s="66">
        <f>Cat_Results[[#This Row],[TotalLossInOriginalCurrency]] / INDEX(Exchange_Rate[Exchange Rate], MATCH(Cat_Results[[#This Row],[Currency]], Exchange_Rate[Currency], 0))</f>
        <v>419724.97392741602</v>
      </c>
    </row>
    <row r="6868" spans="1:6" x14ac:dyDescent="0.3">
      <c r="A6868" s="1">
        <v>27441</v>
      </c>
      <c r="B6868" s="1">
        <v>220</v>
      </c>
      <c r="C6868" s="1">
        <f t="shared" si="107"/>
        <v>2.0000000000000002E-5</v>
      </c>
      <c r="D6868" s="1" t="s">
        <v>321</v>
      </c>
      <c r="E6868" s="4">
        <v>587351.27992428245</v>
      </c>
      <c r="F6868" s="66">
        <f>Cat_Results[[#This Row],[TotalLossInOriginalCurrency]] / INDEX(Exchange_Rate[Exchange Rate], MATCH(Cat_Results[[#This Row],[Currency]], Exchange_Rate[Currency], 0))</f>
        <v>920203.25000302913</v>
      </c>
    </row>
    <row r="6869" spans="1:6" x14ac:dyDescent="0.3">
      <c r="A6869" s="1">
        <v>27442</v>
      </c>
      <c r="B6869" s="1">
        <v>256</v>
      </c>
      <c r="C6869" s="1">
        <f t="shared" si="107"/>
        <v>2.0000000000000002E-5</v>
      </c>
      <c r="D6869" s="1" t="s">
        <v>320</v>
      </c>
      <c r="E6869" s="4">
        <v>0.173425883054733</v>
      </c>
      <c r="F6869" s="66">
        <f>Cat_Results[[#This Row],[TotalLossInOriginalCurrency]] / INDEX(Exchange_Rate[Exchange Rate], MATCH(Cat_Results[[#This Row],[Currency]], Exchange_Rate[Currency], 0))</f>
        <v>0.173425883054733</v>
      </c>
    </row>
    <row r="6870" spans="1:6" x14ac:dyDescent="0.3">
      <c r="A6870" s="1">
        <v>27445</v>
      </c>
      <c r="B6870" s="1">
        <v>126</v>
      </c>
      <c r="C6870" s="1">
        <f t="shared" si="107"/>
        <v>2.0000000000000002E-5</v>
      </c>
      <c r="D6870" s="1" t="s">
        <v>320</v>
      </c>
      <c r="E6870" s="4">
        <v>40934.469554746101</v>
      </c>
      <c r="F6870" s="66">
        <f>Cat_Results[[#This Row],[TotalLossInOriginalCurrency]] / INDEX(Exchange_Rate[Exchange Rate], MATCH(Cat_Results[[#This Row],[Currency]], Exchange_Rate[Currency], 0))</f>
        <v>40934.469554746101</v>
      </c>
    </row>
    <row r="6871" spans="1:6" x14ac:dyDescent="0.3">
      <c r="A6871" s="1">
        <v>27447</v>
      </c>
      <c r="B6871" s="1">
        <v>225</v>
      </c>
      <c r="C6871" s="1">
        <f t="shared" si="107"/>
        <v>2.0000000000000002E-5</v>
      </c>
      <c r="D6871" s="1" t="s">
        <v>321</v>
      </c>
      <c r="E6871" s="4">
        <v>11501826.460186765</v>
      </c>
      <c r="F6871" s="66">
        <f>Cat_Results[[#This Row],[TotalLossInOriginalCurrency]] / INDEX(Exchange_Rate[Exchange Rate], MATCH(Cat_Results[[#This Row],[Currency]], Exchange_Rate[Currency], 0))</f>
        <v>18019911.510193899</v>
      </c>
    </row>
    <row r="6872" spans="1:6" x14ac:dyDescent="0.3">
      <c r="A6872" s="1">
        <v>27454</v>
      </c>
      <c r="B6872" s="1">
        <v>168</v>
      </c>
      <c r="C6872" s="1">
        <f t="shared" si="107"/>
        <v>2.0000000000000002E-5</v>
      </c>
      <c r="D6872" s="1" t="s">
        <v>320</v>
      </c>
      <c r="E6872" s="4">
        <v>1.7061829566955599E-3</v>
      </c>
      <c r="F6872" s="66">
        <f>Cat_Results[[#This Row],[TotalLossInOriginalCurrency]] / INDEX(Exchange_Rate[Exchange Rate], MATCH(Cat_Results[[#This Row],[Currency]], Exchange_Rate[Currency], 0))</f>
        <v>1.7061829566955599E-3</v>
      </c>
    </row>
    <row r="6873" spans="1:6" x14ac:dyDescent="0.3">
      <c r="A6873" s="1">
        <v>27462</v>
      </c>
      <c r="B6873" s="1">
        <v>306</v>
      </c>
      <c r="C6873" s="1">
        <f t="shared" si="107"/>
        <v>2.0000000000000002E-5</v>
      </c>
      <c r="D6873" s="1" t="s">
        <v>320</v>
      </c>
      <c r="E6873" s="4">
        <v>28789.132169939599</v>
      </c>
      <c r="F6873" s="66">
        <f>Cat_Results[[#This Row],[TotalLossInOriginalCurrency]] / INDEX(Exchange_Rate[Exchange Rate], MATCH(Cat_Results[[#This Row],[Currency]], Exchange_Rate[Currency], 0))</f>
        <v>28789.132169939599</v>
      </c>
    </row>
    <row r="6874" spans="1:6" x14ac:dyDescent="0.3">
      <c r="A6874" s="1">
        <v>27466</v>
      </c>
      <c r="B6874" s="1">
        <v>210</v>
      </c>
      <c r="C6874" s="1">
        <f t="shared" si="107"/>
        <v>2.0000000000000002E-5</v>
      </c>
      <c r="D6874" s="1" t="s">
        <v>320</v>
      </c>
      <c r="E6874" s="4">
        <v>4.8968678712844804</v>
      </c>
      <c r="F6874" s="66">
        <f>Cat_Results[[#This Row],[TotalLossInOriginalCurrency]] / INDEX(Exchange_Rate[Exchange Rate], MATCH(Cat_Results[[#This Row],[Currency]], Exchange_Rate[Currency], 0))</f>
        <v>4.8968678712844804</v>
      </c>
    </row>
    <row r="6875" spans="1:6" x14ac:dyDescent="0.3">
      <c r="A6875" s="1">
        <v>27468</v>
      </c>
      <c r="B6875" s="1">
        <v>253</v>
      </c>
      <c r="C6875" s="1">
        <f t="shared" si="107"/>
        <v>2.0000000000000002E-5</v>
      </c>
      <c r="D6875" s="1" t="s">
        <v>323</v>
      </c>
      <c r="E6875" s="4">
        <v>6931584.4007423148</v>
      </c>
      <c r="F6875" s="66">
        <f>Cat_Results[[#This Row],[TotalLossInOriginalCurrency]] / INDEX(Exchange_Rate[Exchange Rate], MATCH(Cat_Results[[#This Row],[Currency]], Exchange_Rate[Currency], 0))</f>
        <v>87386.486760172993</v>
      </c>
    </row>
    <row r="6876" spans="1:6" x14ac:dyDescent="0.3">
      <c r="A6876" s="1">
        <v>27468</v>
      </c>
      <c r="B6876" s="1">
        <v>231</v>
      </c>
      <c r="C6876" s="1">
        <f t="shared" si="107"/>
        <v>2.0000000000000002E-5</v>
      </c>
      <c r="D6876" s="1" t="s">
        <v>320</v>
      </c>
      <c r="E6876" s="4">
        <v>198033.03022563399</v>
      </c>
      <c r="F6876" s="66">
        <f>Cat_Results[[#This Row],[TotalLossInOriginalCurrency]] / INDEX(Exchange_Rate[Exchange Rate], MATCH(Cat_Results[[#This Row],[Currency]], Exchange_Rate[Currency], 0))</f>
        <v>198033.03022563399</v>
      </c>
    </row>
    <row r="6877" spans="1:6" x14ac:dyDescent="0.3">
      <c r="A6877" s="1">
        <v>27471</v>
      </c>
      <c r="B6877" s="1">
        <v>267</v>
      </c>
      <c r="C6877" s="1">
        <f t="shared" si="107"/>
        <v>2.0000000000000002E-5</v>
      </c>
      <c r="D6877" s="1" t="s">
        <v>320</v>
      </c>
      <c r="E6877" s="4">
        <v>14628.1969841548</v>
      </c>
      <c r="F6877" s="66">
        <f>Cat_Results[[#This Row],[TotalLossInOriginalCurrency]] / INDEX(Exchange_Rate[Exchange Rate], MATCH(Cat_Results[[#This Row],[Currency]], Exchange_Rate[Currency], 0))</f>
        <v>14628.1969841548</v>
      </c>
    </row>
    <row r="6878" spans="1:6" x14ac:dyDescent="0.3">
      <c r="A6878" s="1">
        <v>27480</v>
      </c>
      <c r="B6878" s="1">
        <v>237</v>
      </c>
      <c r="C6878" s="1">
        <f t="shared" si="107"/>
        <v>2.0000000000000002E-5</v>
      </c>
      <c r="D6878" s="1" t="s">
        <v>320</v>
      </c>
      <c r="E6878" s="4">
        <v>1838477.27583006</v>
      </c>
      <c r="F6878" s="66">
        <f>Cat_Results[[#This Row],[TotalLossInOriginalCurrency]] / INDEX(Exchange_Rate[Exchange Rate], MATCH(Cat_Results[[#This Row],[Currency]], Exchange_Rate[Currency], 0))</f>
        <v>1838477.27583006</v>
      </c>
    </row>
    <row r="6879" spans="1:6" x14ac:dyDescent="0.3">
      <c r="A6879" s="1">
        <v>27485</v>
      </c>
      <c r="B6879" s="1">
        <v>245</v>
      </c>
      <c r="C6879" s="1">
        <f t="shared" si="107"/>
        <v>2.0000000000000002E-5</v>
      </c>
      <c r="D6879" s="1" t="s">
        <v>321</v>
      </c>
      <c r="E6879" s="4">
        <v>27561943.534524933</v>
      </c>
      <c r="F6879" s="66">
        <f>Cat_Results[[#This Row],[TotalLossInOriginalCurrency]] / INDEX(Exchange_Rate[Exchange Rate], MATCH(Cat_Results[[#This Row],[Currency]], Exchange_Rate[Currency], 0))</f>
        <v>43181296.923604898</v>
      </c>
    </row>
    <row r="6880" spans="1:6" x14ac:dyDescent="0.3">
      <c r="A6880" s="1">
        <v>27487</v>
      </c>
      <c r="B6880" s="1">
        <v>259</v>
      </c>
      <c r="C6880" s="1">
        <f t="shared" si="107"/>
        <v>2.0000000000000002E-5</v>
      </c>
      <c r="D6880" s="1" t="s">
        <v>321</v>
      </c>
      <c r="E6880" s="4">
        <v>1.1149058890166173E-2</v>
      </c>
      <c r="F6880" s="66">
        <f>Cat_Results[[#This Row],[TotalLossInOriginalCurrency]] / INDEX(Exchange_Rate[Exchange Rate], MATCH(Cat_Results[[#This Row],[Currency]], Exchange_Rate[Currency], 0))</f>
        <v>1.74672305583954E-2</v>
      </c>
    </row>
    <row r="6881" spans="1:6" x14ac:dyDescent="0.3">
      <c r="A6881" s="1">
        <v>27504</v>
      </c>
      <c r="B6881" s="1">
        <v>238</v>
      </c>
      <c r="C6881" s="1">
        <f t="shared" si="107"/>
        <v>2.0000000000000002E-5</v>
      </c>
      <c r="D6881" s="1" t="s">
        <v>321</v>
      </c>
      <c r="E6881" s="4">
        <v>0.43975210383827823</v>
      </c>
      <c r="F6881" s="66">
        <f>Cat_Results[[#This Row],[TotalLossInOriginalCurrency]] / INDEX(Exchange_Rate[Exchange Rate], MATCH(Cat_Results[[#This Row],[Currency]], Exchange_Rate[Currency], 0))</f>
        <v>0.688959620893002</v>
      </c>
    </row>
    <row r="6882" spans="1:6" x14ac:dyDescent="0.3">
      <c r="A6882" s="1">
        <v>27510</v>
      </c>
      <c r="B6882" s="1">
        <v>242</v>
      </c>
      <c r="C6882" s="1">
        <f t="shared" si="107"/>
        <v>2.0000000000000002E-5</v>
      </c>
      <c r="D6882" s="1" t="s">
        <v>321</v>
      </c>
      <c r="E6882" s="4">
        <v>1703162.8890985772</v>
      </c>
      <c r="F6882" s="66">
        <f>Cat_Results[[#This Row],[TotalLossInOriginalCurrency]] / INDEX(Exchange_Rate[Exchange Rate], MATCH(Cat_Results[[#This Row],[Currency]], Exchange_Rate[Currency], 0))</f>
        <v>2668345.29761321</v>
      </c>
    </row>
    <row r="6883" spans="1:6" x14ac:dyDescent="0.3">
      <c r="A6883" s="1">
        <v>27514</v>
      </c>
      <c r="B6883" s="1">
        <v>260</v>
      </c>
      <c r="C6883" s="1">
        <f t="shared" si="107"/>
        <v>2.0000000000000002E-5</v>
      </c>
      <c r="D6883" s="1" t="s">
        <v>321</v>
      </c>
      <c r="E6883" s="4">
        <v>25302.560278463214</v>
      </c>
      <c r="F6883" s="66">
        <f>Cat_Results[[#This Row],[TotalLossInOriginalCurrency]] / INDEX(Exchange_Rate[Exchange Rate], MATCH(Cat_Results[[#This Row],[Currency]], Exchange_Rate[Currency], 0))</f>
        <v>39641.521177311399</v>
      </c>
    </row>
    <row r="6884" spans="1:6" x14ac:dyDescent="0.3">
      <c r="A6884" s="1">
        <v>27516</v>
      </c>
      <c r="B6884" s="1">
        <v>195</v>
      </c>
      <c r="C6884" s="1">
        <f t="shared" si="107"/>
        <v>2.0000000000000002E-5</v>
      </c>
      <c r="D6884" s="1" t="s">
        <v>320</v>
      </c>
      <c r="E6884" s="4">
        <v>525.92156456783403</v>
      </c>
      <c r="F6884" s="66">
        <f>Cat_Results[[#This Row],[TotalLossInOriginalCurrency]] / INDEX(Exchange_Rate[Exchange Rate], MATCH(Cat_Results[[#This Row],[Currency]], Exchange_Rate[Currency], 0))</f>
        <v>525.92156456783403</v>
      </c>
    </row>
    <row r="6885" spans="1:6" x14ac:dyDescent="0.3">
      <c r="A6885" s="1">
        <v>27521</v>
      </c>
      <c r="B6885" s="1">
        <v>280</v>
      </c>
      <c r="C6885" s="1">
        <f t="shared" si="107"/>
        <v>2.0000000000000002E-5</v>
      </c>
      <c r="D6885" s="1" t="s">
        <v>321</v>
      </c>
      <c r="E6885" s="4">
        <v>1653385.8859743511</v>
      </c>
      <c r="F6885" s="66">
        <f>Cat_Results[[#This Row],[TotalLossInOriginalCurrency]] / INDEX(Exchange_Rate[Exchange Rate], MATCH(Cat_Results[[#This Row],[Currency]], Exchange_Rate[Currency], 0))</f>
        <v>2590359.6668400401</v>
      </c>
    </row>
    <row r="6886" spans="1:6" x14ac:dyDescent="0.3">
      <c r="A6886" s="1">
        <v>27522</v>
      </c>
      <c r="B6886" s="1">
        <v>231</v>
      </c>
      <c r="C6886" s="1">
        <f t="shared" si="107"/>
        <v>2.0000000000000002E-5</v>
      </c>
      <c r="D6886" s="1" t="s">
        <v>321</v>
      </c>
      <c r="E6886" s="4">
        <v>7.2279772051351721E-2</v>
      </c>
      <c r="F6886" s="66">
        <f>Cat_Results[[#This Row],[TotalLossInOriginalCurrency]] / INDEX(Exchange_Rate[Exchange Rate], MATCH(Cat_Results[[#This Row],[Currency]], Exchange_Rate[Currency], 0))</f>
        <v>0.113240718841553</v>
      </c>
    </row>
    <row r="6887" spans="1:6" x14ac:dyDescent="0.3">
      <c r="A6887" s="1">
        <v>27531</v>
      </c>
      <c r="B6887" s="1">
        <v>198</v>
      </c>
      <c r="C6887" s="1">
        <f t="shared" si="107"/>
        <v>2.0000000000000002E-5</v>
      </c>
      <c r="D6887" s="1" t="s">
        <v>320</v>
      </c>
      <c r="E6887" s="4">
        <v>86217.309309002594</v>
      </c>
      <c r="F6887" s="66">
        <f>Cat_Results[[#This Row],[TotalLossInOriginalCurrency]] / INDEX(Exchange_Rate[Exchange Rate], MATCH(Cat_Results[[#This Row],[Currency]], Exchange_Rate[Currency], 0))</f>
        <v>86217.309309002594</v>
      </c>
    </row>
    <row r="6888" spans="1:6" x14ac:dyDescent="0.3">
      <c r="A6888" s="1">
        <v>27532</v>
      </c>
      <c r="B6888" s="1">
        <v>224</v>
      </c>
      <c r="C6888" s="1">
        <f t="shared" si="107"/>
        <v>2.0000000000000002E-5</v>
      </c>
      <c r="D6888" s="1" t="s">
        <v>320</v>
      </c>
      <c r="E6888" s="4">
        <v>1681525.91531808</v>
      </c>
      <c r="F6888" s="66">
        <f>Cat_Results[[#This Row],[TotalLossInOriginalCurrency]] / INDEX(Exchange_Rate[Exchange Rate], MATCH(Cat_Results[[#This Row],[Currency]], Exchange_Rate[Currency], 0))</f>
        <v>1681525.91531808</v>
      </c>
    </row>
    <row r="6889" spans="1:6" x14ac:dyDescent="0.3">
      <c r="A6889" s="1">
        <v>27536</v>
      </c>
      <c r="B6889" s="1">
        <v>233</v>
      </c>
      <c r="C6889" s="1">
        <f t="shared" si="107"/>
        <v>2.0000000000000002E-5</v>
      </c>
      <c r="D6889" s="1" t="s">
        <v>320</v>
      </c>
      <c r="E6889" s="4">
        <v>6.6181911230087298</v>
      </c>
      <c r="F6889" s="66">
        <f>Cat_Results[[#This Row],[TotalLossInOriginalCurrency]] / INDEX(Exchange_Rate[Exchange Rate], MATCH(Cat_Results[[#This Row],[Currency]], Exchange_Rate[Currency], 0))</f>
        <v>6.6181911230087298</v>
      </c>
    </row>
    <row r="6890" spans="1:6" x14ac:dyDescent="0.3">
      <c r="A6890" s="1">
        <v>27542</v>
      </c>
      <c r="B6890" s="1">
        <v>250</v>
      </c>
      <c r="C6890" s="1">
        <f t="shared" si="107"/>
        <v>2.0000000000000002E-5</v>
      </c>
      <c r="D6890" s="1" t="s">
        <v>322</v>
      </c>
      <c r="E6890" s="4">
        <v>4179550.2248386503</v>
      </c>
      <c r="F6890" s="66">
        <f>Cat_Results[[#This Row],[TotalLossInOriginalCurrency]] / INDEX(Exchange_Rate[Exchange Rate], MATCH(Cat_Results[[#This Row],[Currency]], Exchange_Rate[Currency], 0))</f>
        <v>5133741.6644065799</v>
      </c>
    </row>
    <row r="6891" spans="1:6" x14ac:dyDescent="0.3">
      <c r="A6891" s="1">
        <v>27544</v>
      </c>
      <c r="B6891" s="1">
        <v>225</v>
      </c>
      <c r="C6891" s="1">
        <f t="shared" si="107"/>
        <v>2.0000000000000002E-5</v>
      </c>
      <c r="D6891" s="1" t="s">
        <v>320</v>
      </c>
      <c r="E6891" s="4">
        <v>2247.0697787404101</v>
      </c>
      <c r="F6891" s="66">
        <f>Cat_Results[[#This Row],[TotalLossInOriginalCurrency]] / INDEX(Exchange_Rate[Exchange Rate], MATCH(Cat_Results[[#This Row],[Currency]], Exchange_Rate[Currency], 0))</f>
        <v>2247.0697787404101</v>
      </c>
    </row>
    <row r="6892" spans="1:6" x14ac:dyDescent="0.3">
      <c r="A6892" s="1">
        <v>27547</v>
      </c>
      <c r="B6892" s="1">
        <v>218</v>
      </c>
      <c r="C6892" s="1">
        <f t="shared" si="107"/>
        <v>2.0000000000000002E-5</v>
      </c>
      <c r="D6892" s="1" t="s">
        <v>320</v>
      </c>
      <c r="E6892" s="4">
        <v>2.11156904697418E-3</v>
      </c>
      <c r="F6892" s="66">
        <f>Cat_Results[[#This Row],[TotalLossInOriginalCurrency]] / INDEX(Exchange_Rate[Exchange Rate], MATCH(Cat_Results[[#This Row],[Currency]], Exchange_Rate[Currency], 0))</f>
        <v>2.11156904697418E-3</v>
      </c>
    </row>
    <row r="6893" spans="1:6" x14ac:dyDescent="0.3">
      <c r="A6893" s="1">
        <v>27554</v>
      </c>
      <c r="B6893" s="1">
        <v>264</v>
      </c>
      <c r="C6893" s="1">
        <f t="shared" si="107"/>
        <v>2.0000000000000002E-5</v>
      </c>
      <c r="D6893" s="1" t="s">
        <v>320</v>
      </c>
      <c r="E6893" s="4">
        <v>63.852724116295597</v>
      </c>
      <c r="F6893" s="66">
        <f>Cat_Results[[#This Row],[TotalLossInOriginalCurrency]] / INDEX(Exchange_Rate[Exchange Rate], MATCH(Cat_Results[[#This Row],[Currency]], Exchange_Rate[Currency], 0))</f>
        <v>63.852724116295597</v>
      </c>
    </row>
    <row r="6894" spans="1:6" x14ac:dyDescent="0.3">
      <c r="A6894" s="1">
        <v>27564</v>
      </c>
      <c r="B6894" s="1">
        <v>255</v>
      </c>
      <c r="C6894" s="1">
        <f t="shared" si="107"/>
        <v>2.0000000000000002E-5</v>
      </c>
      <c r="D6894" s="1" t="s">
        <v>320</v>
      </c>
      <c r="E6894" s="4">
        <v>3776273.3778451099</v>
      </c>
      <c r="F6894" s="66">
        <f>Cat_Results[[#This Row],[TotalLossInOriginalCurrency]] / INDEX(Exchange_Rate[Exchange Rate], MATCH(Cat_Results[[#This Row],[Currency]], Exchange_Rate[Currency], 0))</f>
        <v>3776273.3778451099</v>
      </c>
    </row>
    <row r="6895" spans="1:6" x14ac:dyDescent="0.3">
      <c r="A6895" s="1">
        <v>27565</v>
      </c>
      <c r="B6895" s="1">
        <v>238</v>
      </c>
      <c r="C6895" s="1">
        <f t="shared" si="107"/>
        <v>2.0000000000000002E-5</v>
      </c>
      <c r="D6895" s="1" t="s">
        <v>320</v>
      </c>
      <c r="E6895" s="4">
        <v>1.7061829566955599E-3</v>
      </c>
      <c r="F6895" s="66">
        <f>Cat_Results[[#This Row],[TotalLossInOriginalCurrency]] / INDEX(Exchange_Rate[Exchange Rate], MATCH(Cat_Results[[#This Row],[Currency]], Exchange_Rate[Currency], 0))</f>
        <v>1.7061829566955599E-3</v>
      </c>
    </row>
    <row r="6896" spans="1:6" x14ac:dyDescent="0.3">
      <c r="A6896" s="1">
        <v>27569</v>
      </c>
      <c r="B6896" s="1">
        <v>226</v>
      </c>
      <c r="C6896" s="1">
        <f t="shared" si="107"/>
        <v>2.0000000000000002E-5</v>
      </c>
      <c r="D6896" s="1" t="s">
        <v>320</v>
      </c>
      <c r="E6896" s="4">
        <v>282466.29942665598</v>
      </c>
      <c r="F6896" s="66">
        <f>Cat_Results[[#This Row],[TotalLossInOriginalCurrency]] / INDEX(Exchange_Rate[Exchange Rate], MATCH(Cat_Results[[#This Row],[Currency]], Exchange_Rate[Currency], 0))</f>
        <v>282466.29942665598</v>
      </c>
    </row>
    <row r="6897" spans="1:6" x14ac:dyDescent="0.3">
      <c r="A6897" s="1">
        <v>27584</v>
      </c>
      <c r="B6897" s="1">
        <v>172</v>
      </c>
      <c r="C6897" s="1">
        <f t="shared" si="107"/>
        <v>2.0000000000000002E-5</v>
      </c>
      <c r="D6897" s="1" t="s">
        <v>321</v>
      </c>
      <c r="E6897" s="4">
        <v>2424.8403685346543</v>
      </c>
      <c r="F6897" s="66">
        <f>Cat_Results[[#This Row],[TotalLossInOriginalCurrency]] / INDEX(Exchange_Rate[Exchange Rate], MATCH(Cat_Results[[#This Row],[Currency]], Exchange_Rate[Currency], 0))</f>
        <v>3798.9974043331999</v>
      </c>
    </row>
    <row r="6898" spans="1:6" x14ac:dyDescent="0.3">
      <c r="A6898" s="1">
        <v>27594</v>
      </c>
      <c r="B6898" s="1">
        <v>193</v>
      </c>
      <c r="C6898" s="1">
        <f t="shared" si="107"/>
        <v>2.0000000000000002E-5</v>
      </c>
      <c r="D6898" s="1" t="s">
        <v>320</v>
      </c>
      <c r="E6898" s="4">
        <v>0.14583276584744501</v>
      </c>
      <c r="F6898" s="66">
        <f>Cat_Results[[#This Row],[TotalLossInOriginalCurrency]] / INDEX(Exchange_Rate[Exchange Rate], MATCH(Cat_Results[[#This Row],[Currency]], Exchange_Rate[Currency], 0))</f>
        <v>0.14583276584744501</v>
      </c>
    </row>
    <row r="6899" spans="1:6" x14ac:dyDescent="0.3">
      <c r="A6899" s="1">
        <v>27596</v>
      </c>
      <c r="B6899" s="1">
        <v>200</v>
      </c>
      <c r="C6899" s="1">
        <f t="shared" si="107"/>
        <v>2.0000000000000002E-5</v>
      </c>
      <c r="D6899" s="1" t="s">
        <v>320</v>
      </c>
      <c r="E6899" s="4">
        <v>11793.960579599299</v>
      </c>
      <c r="F6899" s="66">
        <f>Cat_Results[[#This Row],[TotalLossInOriginalCurrency]] / INDEX(Exchange_Rate[Exchange Rate], MATCH(Cat_Results[[#This Row],[Currency]], Exchange_Rate[Currency], 0))</f>
        <v>11793.960579599299</v>
      </c>
    </row>
    <row r="6900" spans="1:6" x14ac:dyDescent="0.3">
      <c r="A6900" s="1">
        <v>27597</v>
      </c>
      <c r="B6900" s="1">
        <v>217</v>
      </c>
      <c r="C6900" s="1">
        <f t="shared" si="107"/>
        <v>2.0000000000000002E-5</v>
      </c>
      <c r="D6900" s="1" t="s">
        <v>321</v>
      </c>
      <c r="E6900" s="4">
        <v>2.9484921337483199</v>
      </c>
      <c r="F6900" s="66">
        <f>Cat_Results[[#This Row],[TotalLossInOriginalCurrency]] / INDEX(Exchange_Rate[Exchange Rate], MATCH(Cat_Results[[#This Row],[Currency]], Exchange_Rate[Currency], 0))</f>
        <v>4.6194026246666899</v>
      </c>
    </row>
    <row r="6901" spans="1:6" x14ac:dyDescent="0.3">
      <c r="A6901" s="1">
        <v>27601</v>
      </c>
      <c r="B6901" s="1">
        <v>222</v>
      </c>
      <c r="C6901" s="1">
        <f t="shared" si="107"/>
        <v>2.0000000000000002E-5</v>
      </c>
      <c r="D6901" s="1" t="s">
        <v>320</v>
      </c>
      <c r="E6901" s="4">
        <v>6.0964375734329198E-3</v>
      </c>
      <c r="F6901" s="66">
        <f>Cat_Results[[#This Row],[TotalLossInOriginalCurrency]] / INDEX(Exchange_Rate[Exchange Rate], MATCH(Cat_Results[[#This Row],[Currency]], Exchange_Rate[Currency], 0))</f>
        <v>6.0964375734329198E-3</v>
      </c>
    </row>
    <row r="6902" spans="1:6" x14ac:dyDescent="0.3">
      <c r="A6902" s="1">
        <v>27604</v>
      </c>
      <c r="B6902" s="1">
        <v>279</v>
      </c>
      <c r="C6902" s="1">
        <f t="shared" si="107"/>
        <v>2.0000000000000002E-5</v>
      </c>
      <c r="D6902" s="1" t="s">
        <v>321</v>
      </c>
      <c r="E6902" s="4">
        <v>622418.04217910534</v>
      </c>
      <c r="F6902" s="66">
        <f>Cat_Results[[#This Row],[TotalLossInOriginalCurrency]] / INDEX(Exchange_Rate[Exchange Rate], MATCH(Cat_Results[[#This Row],[Currency]], Exchange_Rate[Currency], 0))</f>
        <v>975142.34641247499</v>
      </c>
    </row>
    <row r="6903" spans="1:6" x14ac:dyDescent="0.3">
      <c r="A6903" s="1">
        <v>27606</v>
      </c>
      <c r="B6903" s="1">
        <v>255</v>
      </c>
      <c r="C6903" s="1">
        <f t="shared" si="107"/>
        <v>2.0000000000000002E-5</v>
      </c>
      <c r="D6903" s="1" t="s">
        <v>320</v>
      </c>
      <c r="E6903" s="4">
        <v>736355.29982085305</v>
      </c>
      <c r="F6903" s="66">
        <f>Cat_Results[[#This Row],[TotalLossInOriginalCurrency]] / INDEX(Exchange_Rate[Exchange Rate], MATCH(Cat_Results[[#This Row],[Currency]], Exchange_Rate[Currency], 0))</f>
        <v>736355.29982085305</v>
      </c>
    </row>
    <row r="6904" spans="1:6" x14ac:dyDescent="0.3">
      <c r="A6904" s="1">
        <v>27608</v>
      </c>
      <c r="B6904" s="1">
        <v>276</v>
      </c>
      <c r="C6904" s="1">
        <f t="shared" si="107"/>
        <v>2.0000000000000002E-5</v>
      </c>
      <c r="D6904" s="1" t="s">
        <v>321</v>
      </c>
      <c r="E6904" s="4">
        <v>2411007.3688690513</v>
      </c>
      <c r="F6904" s="66">
        <f>Cat_Results[[#This Row],[TotalLossInOriginalCurrency]] / INDEX(Exchange_Rate[Exchange Rate], MATCH(Cat_Results[[#This Row],[Currency]], Exchange_Rate[Currency], 0))</f>
        <v>3777325.2437630896</v>
      </c>
    </row>
    <row r="6905" spans="1:6" x14ac:dyDescent="0.3">
      <c r="A6905" s="1">
        <v>27621</v>
      </c>
      <c r="B6905" s="1">
        <v>236</v>
      </c>
      <c r="C6905" s="1">
        <f t="shared" si="107"/>
        <v>2.0000000000000002E-5</v>
      </c>
      <c r="D6905" s="1" t="s">
        <v>320</v>
      </c>
      <c r="E6905" s="4">
        <v>2360134.8571608802</v>
      </c>
      <c r="F6905" s="66">
        <f>Cat_Results[[#This Row],[TotalLossInOriginalCurrency]] / INDEX(Exchange_Rate[Exchange Rate], MATCH(Cat_Results[[#This Row],[Currency]], Exchange_Rate[Currency], 0))</f>
        <v>2360134.8571608802</v>
      </c>
    </row>
    <row r="6906" spans="1:6" x14ac:dyDescent="0.3">
      <c r="A6906" s="1">
        <v>27622</v>
      </c>
      <c r="B6906" s="1">
        <v>236</v>
      </c>
      <c r="C6906" s="1">
        <f t="shared" si="107"/>
        <v>2.0000000000000002E-5</v>
      </c>
      <c r="D6906" s="1" t="s">
        <v>320</v>
      </c>
      <c r="E6906" s="4">
        <v>272.79236074536999</v>
      </c>
      <c r="F6906" s="66">
        <f>Cat_Results[[#This Row],[TotalLossInOriginalCurrency]] / INDEX(Exchange_Rate[Exchange Rate], MATCH(Cat_Results[[#This Row],[Currency]], Exchange_Rate[Currency], 0))</f>
        <v>272.79236074536999</v>
      </c>
    </row>
    <row r="6907" spans="1:6" x14ac:dyDescent="0.3">
      <c r="A6907" s="1">
        <v>27623</v>
      </c>
      <c r="B6907" s="1">
        <v>199</v>
      </c>
      <c r="C6907" s="1">
        <f t="shared" si="107"/>
        <v>2.0000000000000002E-5</v>
      </c>
      <c r="D6907" s="1" t="s">
        <v>320</v>
      </c>
      <c r="E6907" s="4">
        <v>15895.7228664495</v>
      </c>
      <c r="F6907" s="66">
        <f>Cat_Results[[#This Row],[TotalLossInOriginalCurrency]] / INDEX(Exchange_Rate[Exchange Rate], MATCH(Cat_Results[[#This Row],[Currency]], Exchange_Rate[Currency], 0))</f>
        <v>15895.7228664495</v>
      </c>
    </row>
    <row r="6908" spans="1:6" x14ac:dyDescent="0.3">
      <c r="A6908" s="1">
        <v>27626</v>
      </c>
      <c r="B6908" s="1">
        <v>213</v>
      </c>
      <c r="C6908" s="1">
        <f t="shared" si="107"/>
        <v>2.0000000000000002E-5</v>
      </c>
      <c r="D6908" s="1" t="s">
        <v>320</v>
      </c>
      <c r="E6908" s="4">
        <v>29.345436476170999</v>
      </c>
      <c r="F6908" s="66">
        <f>Cat_Results[[#This Row],[TotalLossInOriginalCurrency]] / INDEX(Exchange_Rate[Exchange Rate], MATCH(Cat_Results[[#This Row],[Currency]], Exchange_Rate[Currency], 0))</f>
        <v>29.345436476170999</v>
      </c>
    </row>
    <row r="6909" spans="1:6" x14ac:dyDescent="0.3">
      <c r="A6909" s="1">
        <v>27634</v>
      </c>
      <c r="B6909" s="1">
        <v>191</v>
      </c>
      <c r="C6909" s="1">
        <f t="shared" si="107"/>
        <v>2.0000000000000002E-5</v>
      </c>
      <c r="D6909" s="1" t="s">
        <v>322</v>
      </c>
      <c r="E6909" s="4">
        <v>35310.349101112181</v>
      </c>
      <c r="F6909" s="66">
        <f>Cat_Results[[#This Row],[TotalLossInOriginalCurrency]] / INDEX(Exchange_Rate[Exchange Rate], MATCH(Cat_Results[[#This Row],[Currency]], Exchange_Rate[Currency], 0))</f>
        <v>43371.702842048995</v>
      </c>
    </row>
    <row r="6910" spans="1:6" x14ac:dyDescent="0.3">
      <c r="A6910" s="1">
        <v>27635</v>
      </c>
      <c r="B6910" s="1">
        <v>250</v>
      </c>
      <c r="C6910" s="1">
        <f t="shared" si="107"/>
        <v>2.0000000000000002E-5</v>
      </c>
      <c r="D6910" s="1" t="s">
        <v>321</v>
      </c>
      <c r="E6910" s="4">
        <v>2.1906618707612149E-3</v>
      </c>
      <c r="F6910" s="66">
        <f>Cat_Results[[#This Row],[TotalLossInOriginalCurrency]] / INDEX(Exchange_Rate[Exchange Rate], MATCH(Cat_Results[[#This Row],[Currency]], Exchange_Rate[Currency], 0))</f>
        <v>3.4321099519729601E-3</v>
      </c>
    </row>
    <row r="6911" spans="1:6" x14ac:dyDescent="0.3">
      <c r="A6911" s="1">
        <v>27635</v>
      </c>
      <c r="B6911" s="1">
        <v>210</v>
      </c>
      <c r="C6911" s="1">
        <f t="shared" si="107"/>
        <v>2.0000000000000002E-5</v>
      </c>
      <c r="D6911" s="1" t="s">
        <v>321</v>
      </c>
      <c r="E6911" s="4">
        <v>479620.45030773018</v>
      </c>
      <c r="F6911" s="66">
        <f>Cat_Results[[#This Row],[TotalLossInOriginalCurrency]] / INDEX(Exchange_Rate[Exchange Rate], MATCH(Cat_Results[[#This Row],[Currency]], Exchange_Rate[Currency], 0))</f>
        <v>751421.35928942799</v>
      </c>
    </row>
    <row r="6912" spans="1:6" x14ac:dyDescent="0.3">
      <c r="A6912" s="1">
        <v>27638</v>
      </c>
      <c r="B6912" s="1">
        <v>212</v>
      </c>
      <c r="C6912" s="1">
        <f t="shared" si="107"/>
        <v>2.0000000000000002E-5</v>
      </c>
      <c r="D6912" s="1" t="s">
        <v>320</v>
      </c>
      <c r="E6912" s="4">
        <v>2.6648491621017499E-3</v>
      </c>
      <c r="F6912" s="66">
        <f>Cat_Results[[#This Row],[TotalLossInOriginalCurrency]] / INDEX(Exchange_Rate[Exchange Rate], MATCH(Cat_Results[[#This Row],[Currency]], Exchange_Rate[Currency], 0))</f>
        <v>2.6648491621017499E-3</v>
      </c>
    </row>
    <row r="6913" spans="1:6" x14ac:dyDescent="0.3">
      <c r="A6913" s="1">
        <v>27638</v>
      </c>
      <c r="B6913" s="1">
        <v>193</v>
      </c>
      <c r="C6913" s="1">
        <f t="shared" si="107"/>
        <v>2.0000000000000002E-5</v>
      </c>
      <c r="D6913" s="1" t="s">
        <v>321</v>
      </c>
      <c r="E6913" s="4">
        <v>668638.67096510797</v>
      </c>
      <c r="F6913" s="66">
        <f>Cat_Results[[#This Row],[TotalLossInOriginalCurrency]] / INDEX(Exchange_Rate[Exchange Rate], MATCH(Cat_Results[[#This Row],[Currency]], Exchange_Rate[Currency], 0))</f>
        <v>1047556.2055114901</v>
      </c>
    </row>
    <row r="6914" spans="1:6" x14ac:dyDescent="0.3">
      <c r="A6914" s="1">
        <v>27640</v>
      </c>
      <c r="B6914" s="1">
        <v>266</v>
      </c>
      <c r="C6914" s="1">
        <f t="shared" si="107"/>
        <v>2.0000000000000002E-5</v>
      </c>
      <c r="D6914" s="1" t="s">
        <v>324</v>
      </c>
      <c r="E6914" s="4">
        <v>11212.047623414303</v>
      </c>
      <c r="F6914" s="66">
        <f>Cat_Results[[#This Row],[TotalLossInOriginalCurrency]] / INDEX(Exchange_Rate[Exchange Rate], MATCH(Cat_Results[[#This Row],[Currency]], Exchange_Rate[Currency], 0))</f>
        <v>11341.322527501899</v>
      </c>
    </row>
    <row r="6915" spans="1:6" x14ac:dyDescent="0.3">
      <c r="A6915" s="1">
        <v>27650</v>
      </c>
      <c r="B6915" s="1">
        <v>276</v>
      </c>
      <c r="C6915" s="1">
        <f t="shared" si="107"/>
        <v>2.0000000000000002E-5</v>
      </c>
      <c r="D6915" s="1" t="s">
        <v>321</v>
      </c>
      <c r="E6915" s="4">
        <v>4.9382549979655653E-2</v>
      </c>
      <c r="F6915" s="66">
        <f>Cat_Results[[#This Row],[TotalLossInOriginalCurrency]] / INDEX(Exchange_Rate[Exchange Rate], MATCH(Cat_Results[[#This Row],[Currency]], Exchange_Rate[Currency], 0))</f>
        <v>7.7367641031742096E-2</v>
      </c>
    </row>
    <row r="6916" spans="1:6" x14ac:dyDescent="0.3">
      <c r="A6916" s="1">
        <v>27668</v>
      </c>
      <c r="B6916" s="1">
        <v>263</v>
      </c>
      <c r="C6916" s="1">
        <f t="shared" si="107"/>
        <v>2.0000000000000002E-5</v>
      </c>
      <c r="D6916" s="1" t="s">
        <v>320</v>
      </c>
      <c r="E6916" s="4">
        <v>1.2597344815731E-2</v>
      </c>
      <c r="F6916" s="66">
        <f>Cat_Results[[#This Row],[TotalLossInOriginalCurrency]] / INDEX(Exchange_Rate[Exchange Rate], MATCH(Cat_Results[[#This Row],[Currency]], Exchange_Rate[Currency], 0))</f>
        <v>1.2597344815731E-2</v>
      </c>
    </row>
    <row r="6917" spans="1:6" x14ac:dyDescent="0.3">
      <c r="A6917" s="1">
        <v>27672</v>
      </c>
      <c r="B6917" s="1">
        <v>151</v>
      </c>
      <c r="C6917" s="1">
        <f t="shared" si="107"/>
        <v>2.0000000000000002E-5</v>
      </c>
      <c r="D6917" s="1" t="s">
        <v>321</v>
      </c>
      <c r="E6917" s="4">
        <v>6.4124950609091985E-2</v>
      </c>
      <c r="F6917" s="66">
        <f>Cat_Results[[#This Row],[TotalLossInOriginalCurrency]] / INDEX(Exchange_Rate[Exchange Rate], MATCH(Cat_Results[[#This Row],[Currency]], Exchange_Rate[Currency], 0))</f>
        <v>0.100464560091496</v>
      </c>
    </row>
    <row r="6918" spans="1:6" x14ac:dyDescent="0.3">
      <c r="A6918" s="1">
        <v>27674</v>
      </c>
      <c r="B6918" s="1">
        <v>241</v>
      </c>
      <c r="C6918" s="1">
        <f t="shared" ref="C6918:C6981" si="108">1/50000</f>
        <v>2.0000000000000002E-5</v>
      </c>
      <c r="D6918" s="1" t="s">
        <v>321</v>
      </c>
      <c r="E6918" s="4">
        <v>0.20911697269114773</v>
      </c>
      <c r="F6918" s="66">
        <f>Cat_Results[[#This Row],[TotalLossInOriginalCurrency]] / INDEX(Exchange_Rate[Exchange Rate], MATCH(Cat_Results[[#This Row],[Currency]], Exchange_Rate[Currency], 0))</f>
        <v>0.327623561024666</v>
      </c>
    </row>
    <row r="6919" spans="1:6" x14ac:dyDescent="0.3">
      <c r="A6919" s="1">
        <v>27675</v>
      </c>
      <c r="B6919" s="1">
        <v>224</v>
      </c>
      <c r="C6919" s="1">
        <f t="shared" si="108"/>
        <v>2.0000000000000002E-5</v>
      </c>
      <c r="D6919" s="1" t="s">
        <v>320</v>
      </c>
      <c r="E6919" s="4">
        <v>6229969.72358476</v>
      </c>
      <c r="F6919" s="66">
        <f>Cat_Results[[#This Row],[TotalLossInOriginalCurrency]] / INDEX(Exchange_Rate[Exchange Rate], MATCH(Cat_Results[[#This Row],[Currency]], Exchange_Rate[Currency], 0))</f>
        <v>6229969.72358476</v>
      </c>
    </row>
    <row r="6920" spans="1:6" x14ac:dyDescent="0.3">
      <c r="A6920" s="1">
        <v>27675</v>
      </c>
      <c r="B6920" s="1">
        <v>248</v>
      </c>
      <c r="C6920" s="1">
        <f t="shared" si="108"/>
        <v>2.0000000000000002E-5</v>
      </c>
      <c r="D6920" s="1" t="s">
        <v>320</v>
      </c>
      <c r="E6920" s="4">
        <v>10435247.326278999</v>
      </c>
      <c r="F6920" s="66">
        <f>Cat_Results[[#This Row],[TotalLossInOriginalCurrency]] / INDEX(Exchange_Rate[Exchange Rate], MATCH(Cat_Results[[#This Row],[Currency]], Exchange_Rate[Currency], 0))</f>
        <v>10435247.326278999</v>
      </c>
    </row>
    <row r="6921" spans="1:6" x14ac:dyDescent="0.3">
      <c r="A6921" s="1">
        <v>27678</v>
      </c>
      <c r="B6921" s="1">
        <v>238</v>
      </c>
      <c r="C6921" s="1">
        <f t="shared" si="108"/>
        <v>2.0000000000000002E-5</v>
      </c>
      <c r="D6921" s="1" t="s">
        <v>321</v>
      </c>
      <c r="E6921" s="4">
        <v>10053167.549459618</v>
      </c>
      <c r="F6921" s="66">
        <f>Cat_Results[[#This Row],[TotalLossInOriginalCurrency]] / INDEX(Exchange_Rate[Exchange Rate], MATCH(Cat_Results[[#This Row],[Currency]], Exchange_Rate[Currency], 0))</f>
        <v>15750297.595385</v>
      </c>
    </row>
    <row r="6922" spans="1:6" x14ac:dyDescent="0.3">
      <c r="A6922" s="1">
        <v>27681</v>
      </c>
      <c r="B6922" s="1">
        <v>274</v>
      </c>
      <c r="C6922" s="1">
        <f t="shared" si="108"/>
        <v>2.0000000000000002E-5</v>
      </c>
      <c r="D6922" s="1" t="s">
        <v>321</v>
      </c>
      <c r="E6922" s="4">
        <v>19.027316566315321</v>
      </c>
      <c r="F6922" s="66">
        <f>Cat_Results[[#This Row],[TotalLossInOriginalCurrency]] / INDEX(Exchange_Rate[Exchange Rate], MATCH(Cat_Results[[#This Row],[Currency]], Exchange_Rate[Currency], 0))</f>
        <v>29.810096856206702</v>
      </c>
    </row>
    <row r="6923" spans="1:6" x14ac:dyDescent="0.3">
      <c r="A6923" s="1">
        <v>27682</v>
      </c>
      <c r="B6923" s="1">
        <v>288</v>
      </c>
      <c r="C6923" s="1">
        <f t="shared" si="108"/>
        <v>2.0000000000000002E-5</v>
      </c>
      <c r="D6923" s="1" t="s">
        <v>323</v>
      </c>
      <c r="E6923" s="4">
        <v>2125810.1596141043</v>
      </c>
      <c r="F6923" s="66">
        <f>Cat_Results[[#This Row],[TotalLossInOriginalCurrency]] / INDEX(Exchange_Rate[Exchange Rate], MATCH(Cat_Results[[#This Row],[Currency]], Exchange_Rate[Currency], 0))</f>
        <v>26800.089363099305</v>
      </c>
    </row>
    <row r="6924" spans="1:6" x14ac:dyDescent="0.3">
      <c r="A6924" s="1">
        <v>27689</v>
      </c>
      <c r="B6924" s="1">
        <v>294</v>
      </c>
      <c r="C6924" s="1">
        <f t="shared" si="108"/>
        <v>2.0000000000000002E-5</v>
      </c>
      <c r="D6924" s="1" t="s">
        <v>320</v>
      </c>
      <c r="E6924" s="4">
        <v>6.8517029285430894E-2</v>
      </c>
      <c r="F6924" s="66">
        <f>Cat_Results[[#This Row],[TotalLossInOriginalCurrency]] / INDEX(Exchange_Rate[Exchange Rate], MATCH(Cat_Results[[#This Row],[Currency]], Exchange_Rate[Currency], 0))</f>
        <v>6.8517029285430894E-2</v>
      </c>
    </row>
    <row r="6925" spans="1:6" x14ac:dyDescent="0.3">
      <c r="A6925" s="1">
        <v>27692</v>
      </c>
      <c r="B6925" s="1">
        <v>300</v>
      </c>
      <c r="C6925" s="1">
        <f t="shared" si="108"/>
        <v>2.0000000000000002E-5</v>
      </c>
      <c r="D6925" s="1" t="s">
        <v>320</v>
      </c>
      <c r="E6925" s="4">
        <v>2.7128435671329498E-2</v>
      </c>
      <c r="F6925" s="66">
        <f>Cat_Results[[#This Row],[TotalLossInOriginalCurrency]] / INDEX(Exchange_Rate[Exchange Rate], MATCH(Cat_Results[[#This Row],[Currency]], Exchange_Rate[Currency], 0))</f>
        <v>2.7128435671329498E-2</v>
      </c>
    </row>
    <row r="6926" spans="1:6" x14ac:dyDescent="0.3">
      <c r="A6926" s="1">
        <v>27694</v>
      </c>
      <c r="B6926" s="1">
        <v>231</v>
      </c>
      <c r="C6926" s="1">
        <f t="shared" si="108"/>
        <v>2.0000000000000002E-5</v>
      </c>
      <c r="D6926" s="1" t="s">
        <v>321</v>
      </c>
      <c r="E6926" s="4">
        <v>8.2563437468664673E-3</v>
      </c>
      <c r="F6926" s="66">
        <f>Cat_Results[[#This Row],[TotalLossInOriginalCurrency]] / INDEX(Exchange_Rate[Exchange Rate], MATCH(Cat_Results[[#This Row],[Currency]], Exchange_Rate[Currency], 0))</f>
        <v>1.2935213744640401E-2</v>
      </c>
    </row>
    <row r="6927" spans="1:6" x14ac:dyDescent="0.3">
      <c r="A6927" s="1">
        <v>27708</v>
      </c>
      <c r="B6927" s="1">
        <v>208</v>
      </c>
      <c r="C6927" s="1">
        <f t="shared" si="108"/>
        <v>2.0000000000000002E-5</v>
      </c>
      <c r="D6927" s="1" t="s">
        <v>320</v>
      </c>
      <c r="E6927" s="4">
        <v>3217299.74178532</v>
      </c>
      <c r="F6927" s="66">
        <f>Cat_Results[[#This Row],[TotalLossInOriginalCurrency]] / INDEX(Exchange_Rate[Exchange Rate], MATCH(Cat_Results[[#This Row],[Currency]], Exchange_Rate[Currency], 0))</f>
        <v>3217299.74178532</v>
      </c>
    </row>
    <row r="6928" spans="1:6" x14ac:dyDescent="0.3">
      <c r="A6928" s="1">
        <v>27711</v>
      </c>
      <c r="B6928" s="1">
        <v>193</v>
      </c>
      <c r="C6928" s="1">
        <f t="shared" si="108"/>
        <v>2.0000000000000002E-5</v>
      </c>
      <c r="D6928" s="1" t="s">
        <v>323</v>
      </c>
      <c r="E6928" s="4">
        <v>14165995.912876951</v>
      </c>
      <c r="F6928" s="66">
        <f>Cat_Results[[#This Row],[TotalLossInOriginalCurrency]] / INDEX(Exchange_Rate[Exchange Rate], MATCH(Cat_Results[[#This Row],[Currency]], Exchange_Rate[Currency], 0))</f>
        <v>178590.715010657</v>
      </c>
    </row>
    <row r="6929" spans="1:6" x14ac:dyDescent="0.3">
      <c r="A6929" s="1">
        <v>27716</v>
      </c>
      <c r="B6929" s="1">
        <v>245</v>
      </c>
      <c r="C6929" s="1">
        <f t="shared" si="108"/>
        <v>2.0000000000000002E-5</v>
      </c>
      <c r="D6929" s="1" t="s">
        <v>320</v>
      </c>
      <c r="E6929" s="4">
        <v>1.00463628768921E-2</v>
      </c>
      <c r="F6929" s="66">
        <f>Cat_Results[[#This Row],[TotalLossInOriginalCurrency]] / INDEX(Exchange_Rate[Exchange Rate], MATCH(Cat_Results[[#This Row],[Currency]], Exchange_Rate[Currency], 0))</f>
        <v>1.00463628768921E-2</v>
      </c>
    </row>
    <row r="6930" spans="1:6" x14ac:dyDescent="0.3">
      <c r="A6930" s="1">
        <v>27717</v>
      </c>
      <c r="B6930" s="1">
        <v>220</v>
      </c>
      <c r="C6930" s="1">
        <f t="shared" si="108"/>
        <v>2.0000000000000002E-5</v>
      </c>
      <c r="D6930" s="1" t="s">
        <v>320</v>
      </c>
      <c r="E6930" s="4">
        <v>3931029.0534107401</v>
      </c>
      <c r="F6930" s="66">
        <f>Cat_Results[[#This Row],[TotalLossInOriginalCurrency]] / INDEX(Exchange_Rate[Exchange Rate], MATCH(Cat_Results[[#This Row],[Currency]], Exchange_Rate[Currency], 0))</f>
        <v>3931029.0534107401</v>
      </c>
    </row>
    <row r="6931" spans="1:6" x14ac:dyDescent="0.3">
      <c r="A6931" s="1">
        <v>27718</v>
      </c>
      <c r="B6931" s="1">
        <v>233</v>
      </c>
      <c r="C6931" s="1">
        <f t="shared" si="108"/>
        <v>2.0000000000000002E-5</v>
      </c>
      <c r="D6931" s="1" t="s">
        <v>321</v>
      </c>
      <c r="E6931" s="4">
        <v>256.02931270475199</v>
      </c>
      <c r="F6931" s="66">
        <f>Cat_Results[[#This Row],[TotalLossInOriginalCurrency]] / INDEX(Exchange_Rate[Exchange Rate], MATCH(Cat_Results[[#This Row],[Currency]], Exchange_Rate[Currency], 0))</f>
        <v>401.12112410366507</v>
      </c>
    </row>
    <row r="6932" spans="1:6" x14ac:dyDescent="0.3">
      <c r="A6932" s="1">
        <v>27720</v>
      </c>
      <c r="B6932" s="1">
        <v>214</v>
      </c>
      <c r="C6932" s="1">
        <f t="shared" si="108"/>
        <v>2.0000000000000002E-5</v>
      </c>
      <c r="D6932" s="1" t="s">
        <v>320</v>
      </c>
      <c r="E6932" s="4">
        <v>2.7735210955142999E-2</v>
      </c>
      <c r="F6932" s="66">
        <f>Cat_Results[[#This Row],[TotalLossInOriginalCurrency]] / INDEX(Exchange_Rate[Exchange Rate], MATCH(Cat_Results[[#This Row],[Currency]], Exchange_Rate[Currency], 0))</f>
        <v>2.7735210955142999E-2</v>
      </c>
    </row>
    <row r="6933" spans="1:6" x14ac:dyDescent="0.3">
      <c r="A6933" s="1">
        <v>27731</v>
      </c>
      <c r="B6933" s="1">
        <v>258</v>
      </c>
      <c r="C6933" s="1">
        <f t="shared" si="108"/>
        <v>2.0000000000000002E-5</v>
      </c>
      <c r="D6933" s="1" t="s">
        <v>321</v>
      </c>
      <c r="E6933" s="4">
        <v>5852182.5611145301</v>
      </c>
      <c r="F6933" s="66">
        <f>Cat_Results[[#This Row],[TotalLossInOriginalCurrency]] / INDEX(Exchange_Rate[Exchange Rate], MATCH(Cat_Results[[#This Row],[Currency]], Exchange_Rate[Currency], 0))</f>
        <v>9168614.4159639291</v>
      </c>
    </row>
    <row r="6934" spans="1:6" x14ac:dyDescent="0.3">
      <c r="A6934" s="1">
        <v>27732</v>
      </c>
      <c r="B6934" s="1">
        <v>341</v>
      </c>
      <c r="C6934" s="1">
        <f t="shared" si="108"/>
        <v>2.0000000000000002E-5</v>
      </c>
      <c r="D6934" s="1" t="s">
        <v>321</v>
      </c>
      <c r="E6934" s="4">
        <v>7959.6261498801332</v>
      </c>
      <c r="F6934" s="66">
        <f>Cat_Results[[#This Row],[TotalLossInOriginalCurrency]] / INDEX(Exchange_Rate[Exchange Rate], MATCH(Cat_Results[[#This Row],[Currency]], Exchange_Rate[Currency], 0))</f>
        <v>12470.3462855704</v>
      </c>
    </row>
    <row r="6935" spans="1:6" x14ac:dyDescent="0.3">
      <c r="A6935" s="1">
        <v>27737</v>
      </c>
      <c r="B6935" s="1">
        <v>260</v>
      </c>
      <c r="C6935" s="1">
        <f t="shared" si="108"/>
        <v>2.0000000000000002E-5</v>
      </c>
      <c r="D6935" s="1" t="s">
        <v>320</v>
      </c>
      <c r="E6935" s="4">
        <v>211.61938460519701</v>
      </c>
      <c r="F6935" s="66">
        <f>Cat_Results[[#This Row],[TotalLossInOriginalCurrency]] / INDEX(Exchange_Rate[Exchange Rate], MATCH(Cat_Results[[#This Row],[Currency]], Exchange_Rate[Currency], 0))</f>
        <v>211.61938460519701</v>
      </c>
    </row>
    <row r="6936" spans="1:6" x14ac:dyDescent="0.3">
      <c r="A6936" s="1">
        <v>27751</v>
      </c>
      <c r="B6936" s="1">
        <v>219</v>
      </c>
      <c r="C6936" s="1">
        <f t="shared" si="108"/>
        <v>2.0000000000000002E-5</v>
      </c>
      <c r="D6936" s="1" t="s">
        <v>320</v>
      </c>
      <c r="E6936" s="4">
        <v>6086.3822722017703</v>
      </c>
      <c r="F6936" s="66">
        <f>Cat_Results[[#This Row],[TotalLossInOriginalCurrency]] / INDEX(Exchange_Rate[Exchange Rate], MATCH(Cat_Results[[#This Row],[Currency]], Exchange_Rate[Currency], 0))</f>
        <v>6086.3822722017703</v>
      </c>
    </row>
    <row r="6937" spans="1:6" x14ac:dyDescent="0.3">
      <c r="A6937" s="1">
        <v>27760</v>
      </c>
      <c r="B6937" s="1">
        <v>208</v>
      </c>
      <c r="C6937" s="1">
        <f t="shared" si="108"/>
        <v>2.0000000000000002E-5</v>
      </c>
      <c r="D6937" s="1" t="s">
        <v>320</v>
      </c>
      <c r="E6937" s="4">
        <v>4.1832029819488499E-3</v>
      </c>
      <c r="F6937" s="66">
        <f>Cat_Results[[#This Row],[TotalLossInOriginalCurrency]] / INDEX(Exchange_Rate[Exchange Rate], MATCH(Cat_Results[[#This Row],[Currency]], Exchange_Rate[Currency], 0))</f>
        <v>4.1832029819488499E-3</v>
      </c>
    </row>
    <row r="6938" spans="1:6" x14ac:dyDescent="0.3">
      <c r="A6938" s="1">
        <v>27761</v>
      </c>
      <c r="B6938" s="1">
        <v>280</v>
      </c>
      <c r="C6938" s="1">
        <f t="shared" si="108"/>
        <v>2.0000000000000002E-5</v>
      </c>
      <c r="D6938" s="1" t="s">
        <v>320</v>
      </c>
      <c r="E6938" s="4">
        <v>110.301886796951</v>
      </c>
      <c r="F6938" s="66">
        <f>Cat_Results[[#This Row],[TotalLossInOriginalCurrency]] / INDEX(Exchange_Rate[Exchange Rate], MATCH(Cat_Results[[#This Row],[Currency]], Exchange_Rate[Currency], 0))</f>
        <v>110.301886796951</v>
      </c>
    </row>
    <row r="6939" spans="1:6" x14ac:dyDescent="0.3">
      <c r="A6939" s="1">
        <v>27771</v>
      </c>
      <c r="B6939" s="1">
        <v>263</v>
      </c>
      <c r="C6939" s="1">
        <f t="shared" si="108"/>
        <v>2.0000000000000002E-5</v>
      </c>
      <c r="D6939" s="1" t="s">
        <v>320</v>
      </c>
      <c r="E6939" s="4">
        <v>9.68153215944767E-2</v>
      </c>
      <c r="F6939" s="66">
        <f>Cat_Results[[#This Row],[TotalLossInOriginalCurrency]] / INDEX(Exchange_Rate[Exchange Rate], MATCH(Cat_Results[[#This Row],[Currency]], Exchange_Rate[Currency], 0))</f>
        <v>9.68153215944767E-2</v>
      </c>
    </row>
    <row r="6940" spans="1:6" x14ac:dyDescent="0.3">
      <c r="A6940" s="1">
        <v>27772</v>
      </c>
      <c r="B6940" s="1">
        <v>175</v>
      </c>
      <c r="C6940" s="1">
        <f t="shared" si="108"/>
        <v>2.0000000000000002E-5</v>
      </c>
      <c r="D6940" s="1" t="s">
        <v>320</v>
      </c>
      <c r="E6940" s="4">
        <v>5.7510543614625903E-2</v>
      </c>
      <c r="F6940" s="66">
        <f>Cat_Results[[#This Row],[TotalLossInOriginalCurrency]] / INDEX(Exchange_Rate[Exchange Rate], MATCH(Cat_Results[[#This Row],[Currency]], Exchange_Rate[Currency], 0))</f>
        <v>5.7510543614625903E-2</v>
      </c>
    </row>
    <row r="6941" spans="1:6" x14ac:dyDescent="0.3">
      <c r="A6941" s="1">
        <v>27773</v>
      </c>
      <c r="B6941" s="1">
        <v>190</v>
      </c>
      <c r="C6941" s="1">
        <f t="shared" si="108"/>
        <v>2.0000000000000002E-5</v>
      </c>
      <c r="D6941" s="1" t="s">
        <v>320</v>
      </c>
      <c r="E6941" s="4">
        <v>1.7061829566955599E-3</v>
      </c>
      <c r="F6941" s="66">
        <f>Cat_Results[[#This Row],[TotalLossInOriginalCurrency]] / INDEX(Exchange_Rate[Exchange Rate], MATCH(Cat_Results[[#This Row],[Currency]], Exchange_Rate[Currency], 0))</f>
        <v>1.7061829566955599E-3</v>
      </c>
    </row>
    <row r="6942" spans="1:6" x14ac:dyDescent="0.3">
      <c r="A6942" s="1">
        <v>27774</v>
      </c>
      <c r="B6942" s="1">
        <v>214</v>
      </c>
      <c r="C6942" s="1">
        <f t="shared" si="108"/>
        <v>2.0000000000000002E-5</v>
      </c>
      <c r="D6942" s="1" t="s">
        <v>321</v>
      </c>
      <c r="E6942" s="4">
        <v>65.789116940268116</v>
      </c>
      <c r="F6942" s="66">
        <f>Cat_Results[[#This Row],[TotalLossInOriginalCurrency]] / INDEX(Exchange_Rate[Exchange Rate], MATCH(Cat_Results[[#This Row],[Currency]], Exchange_Rate[Currency], 0))</f>
        <v>103.07180948182901</v>
      </c>
    </row>
    <row r="6943" spans="1:6" x14ac:dyDescent="0.3">
      <c r="A6943" s="1">
        <v>27780</v>
      </c>
      <c r="B6943" s="1">
        <v>219</v>
      </c>
      <c r="C6943" s="1">
        <f t="shared" si="108"/>
        <v>2.0000000000000002E-5</v>
      </c>
      <c r="D6943" s="1" t="s">
        <v>321</v>
      </c>
      <c r="E6943" s="4">
        <v>561984.01205333776</v>
      </c>
      <c r="F6943" s="66">
        <f>Cat_Results[[#This Row],[TotalLossInOriginalCurrency]] / INDEX(Exchange_Rate[Exchange Rate], MATCH(Cat_Results[[#This Row],[Currency]], Exchange_Rate[Currency], 0))</f>
        <v>880460.35144060501</v>
      </c>
    </row>
    <row r="6944" spans="1:6" x14ac:dyDescent="0.3">
      <c r="A6944" s="1">
        <v>27785</v>
      </c>
      <c r="B6944" s="1">
        <v>284</v>
      </c>
      <c r="C6944" s="1">
        <f t="shared" si="108"/>
        <v>2.0000000000000002E-5</v>
      </c>
      <c r="D6944" s="1" t="s">
        <v>320</v>
      </c>
      <c r="E6944" s="4">
        <v>4.9136579036712603E-3</v>
      </c>
      <c r="F6944" s="66">
        <f>Cat_Results[[#This Row],[TotalLossInOriginalCurrency]] / INDEX(Exchange_Rate[Exchange Rate], MATCH(Cat_Results[[#This Row],[Currency]], Exchange_Rate[Currency], 0))</f>
        <v>4.9136579036712603E-3</v>
      </c>
    </row>
    <row r="6945" spans="1:6" x14ac:dyDescent="0.3">
      <c r="A6945" s="1">
        <v>27792</v>
      </c>
      <c r="B6945" s="1">
        <v>263</v>
      </c>
      <c r="C6945" s="1">
        <f t="shared" si="108"/>
        <v>2.0000000000000002E-5</v>
      </c>
      <c r="D6945" s="1" t="s">
        <v>321</v>
      </c>
      <c r="E6945" s="4">
        <v>0.54095425033391698</v>
      </c>
      <c r="F6945" s="66">
        <f>Cat_Results[[#This Row],[TotalLossInOriginalCurrency]] / INDEX(Exchange_Rate[Exchange Rate], MATCH(Cat_Results[[#This Row],[Currency]], Exchange_Rate[Currency], 0))</f>
        <v>0.84751302376389503</v>
      </c>
    </row>
    <row r="6946" spans="1:6" x14ac:dyDescent="0.3">
      <c r="A6946" s="1">
        <v>27793</v>
      </c>
      <c r="B6946" s="1">
        <v>295</v>
      </c>
      <c r="C6946" s="1">
        <f t="shared" si="108"/>
        <v>2.0000000000000002E-5</v>
      </c>
      <c r="D6946" s="1" t="s">
        <v>320</v>
      </c>
      <c r="E6946" s="4">
        <v>0.147177994251251</v>
      </c>
      <c r="F6946" s="66">
        <f>Cat_Results[[#This Row],[TotalLossInOriginalCurrency]] / INDEX(Exchange_Rate[Exchange Rate], MATCH(Cat_Results[[#This Row],[Currency]], Exchange_Rate[Currency], 0))</f>
        <v>0.147177994251251</v>
      </c>
    </row>
    <row r="6947" spans="1:6" x14ac:dyDescent="0.3">
      <c r="A6947" s="1">
        <v>27797</v>
      </c>
      <c r="B6947" s="1">
        <v>268</v>
      </c>
      <c r="C6947" s="1">
        <f t="shared" si="108"/>
        <v>2.0000000000000002E-5</v>
      </c>
      <c r="D6947" s="1" t="s">
        <v>320</v>
      </c>
      <c r="E6947" s="4">
        <v>68710456.103822395</v>
      </c>
      <c r="F6947" s="66">
        <f>Cat_Results[[#This Row],[TotalLossInOriginalCurrency]] / INDEX(Exchange_Rate[Exchange Rate], MATCH(Cat_Results[[#This Row],[Currency]], Exchange_Rate[Currency], 0))</f>
        <v>68710456.103822395</v>
      </c>
    </row>
    <row r="6948" spans="1:6" x14ac:dyDescent="0.3">
      <c r="A6948" s="1">
        <v>27798</v>
      </c>
      <c r="B6948" s="1">
        <v>287</v>
      </c>
      <c r="C6948" s="1">
        <f t="shared" si="108"/>
        <v>2.0000000000000002E-5</v>
      </c>
      <c r="D6948" s="1" t="s">
        <v>320</v>
      </c>
      <c r="E6948" s="4">
        <v>3.91684472560883E-3</v>
      </c>
      <c r="F6948" s="66">
        <f>Cat_Results[[#This Row],[TotalLossInOriginalCurrency]] / INDEX(Exchange_Rate[Exchange Rate], MATCH(Cat_Results[[#This Row],[Currency]], Exchange_Rate[Currency], 0))</f>
        <v>3.91684472560883E-3</v>
      </c>
    </row>
    <row r="6949" spans="1:6" x14ac:dyDescent="0.3">
      <c r="A6949" s="1">
        <v>27809</v>
      </c>
      <c r="B6949" s="1">
        <v>261</v>
      </c>
      <c r="C6949" s="1">
        <f t="shared" si="108"/>
        <v>2.0000000000000002E-5</v>
      </c>
      <c r="D6949" s="1" t="s">
        <v>321</v>
      </c>
      <c r="E6949" s="4">
        <v>124339.22113960769</v>
      </c>
      <c r="F6949" s="66">
        <f>Cat_Results[[#This Row],[TotalLossInOriginalCurrency]] / INDEX(Exchange_Rate[Exchange Rate], MATCH(Cat_Results[[#This Row],[Currency]], Exchange_Rate[Currency], 0))</f>
        <v>194802.25770558001</v>
      </c>
    </row>
    <row r="6950" spans="1:6" x14ac:dyDescent="0.3">
      <c r="A6950" s="1">
        <v>27815</v>
      </c>
      <c r="B6950" s="1">
        <v>204</v>
      </c>
      <c r="C6950" s="1">
        <f t="shared" si="108"/>
        <v>2.0000000000000002E-5</v>
      </c>
      <c r="D6950" s="1" t="s">
        <v>320</v>
      </c>
      <c r="E6950" s="4">
        <v>4.1832029819488499E-3</v>
      </c>
      <c r="F6950" s="66">
        <f>Cat_Results[[#This Row],[TotalLossInOriginalCurrency]] / INDEX(Exchange_Rate[Exchange Rate], MATCH(Cat_Results[[#This Row],[Currency]], Exchange_Rate[Currency], 0))</f>
        <v>4.1832029819488499E-3</v>
      </c>
    </row>
    <row r="6951" spans="1:6" x14ac:dyDescent="0.3">
      <c r="A6951" s="1">
        <v>27816</v>
      </c>
      <c r="B6951" s="1">
        <v>286</v>
      </c>
      <c r="C6951" s="1">
        <f t="shared" si="108"/>
        <v>2.0000000000000002E-5</v>
      </c>
      <c r="D6951" s="1" t="s">
        <v>323</v>
      </c>
      <c r="E6951" s="4">
        <v>4219323.750738495</v>
      </c>
      <c r="F6951" s="66">
        <f>Cat_Results[[#This Row],[TotalLossInOriginalCurrency]] / INDEX(Exchange_Rate[Exchange Rate], MATCH(Cat_Results[[#This Row],[Currency]], Exchange_Rate[Currency], 0))</f>
        <v>53193.015876904996</v>
      </c>
    </row>
    <row r="6952" spans="1:6" x14ac:dyDescent="0.3">
      <c r="A6952" s="1">
        <v>27821</v>
      </c>
      <c r="B6952" s="1">
        <v>244</v>
      </c>
      <c r="C6952" s="1">
        <f t="shared" si="108"/>
        <v>2.0000000000000002E-5</v>
      </c>
      <c r="D6952" s="1" t="s">
        <v>321</v>
      </c>
      <c r="E6952" s="4">
        <v>1.3887983054982126E-3</v>
      </c>
      <c r="F6952" s="66">
        <f>Cat_Results[[#This Row],[TotalLossInOriginalCurrency]] / INDEX(Exchange_Rate[Exchange Rate], MATCH(Cat_Results[[#This Row],[Currency]], Exchange_Rate[Currency], 0))</f>
        <v>2.1758303046226501E-3</v>
      </c>
    </row>
    <row r="6953" spans="1:6" x14ac:dyDescent="0.3">
      <c r="A6953" s="1">
        <v>27832</v>
      </c>
      <c r="B6953" s="1">
        <v>248</v>
      </c>
      <c r="C6953" s="1">
        <f t="shared" si="108"/>
        <v>2.0000000000000002E-5</v>
      </c>
      <c r="D6953" s="1" t="s">
        <v>320</v>
      </c>
      <c r="E6953" s="4">
        <v>109349.32471448</v>
      </c>
      <c r="F6953" s="66">
        <f>Cat_Results[[#This Row],[TotalLossInOriginalCurrency]] / INDEX(Exchange_Rate[Exchange Rate], MATCH(Cat_Results[[#This Row],[Currency]], Exchange_Rate[Currency], 0))</f>
        <v>109349.32471448</v>
      </c>
    </row>
    <row r="6954" spans="1:6" x14ac:dyDescent="0.3">
      <c r="A6954" s="1">
        <v>27835</v>
      </c>
      <c r="B6954" s="1">
        <v>257</v>
      </c>
      <c r="C6954" s="1">
        <f t="shared" si="108"/>
        <v>2.0000000000000002E-5</v>
      </c>
      <c r="D6954" s="1" t="s">
        <v>321</v>
      </c>
      <c r="E6954" s="4">
        <v>364106.20694488293</v>
      </c>
      <c r="F6954" s="66">
        <f>Cat_Results[[#This Row],[TotalLossInOriginalCurrency]] / INDEX(Exchange_Rate[Exchange Rate], MATCH(Cat_Results[[#This Row],[Currency]], Exchange_Rate[Currency], 0))</f>
        <v>570445.19426287699</v>
      </c>
    </row>
    <row r="6955" spans="1:6" x14ac:dyDescent="0.3">
      <c r="A6955" s="1">
        <v>27835</v>
      </c>
      <c r="B6955" s="1">
        <v>205</v>
      </c>
      <c r="C6955" s="1">
        <f t="shared" si="108"/>
        <v>2.0000000000000002E-5</v>
      </c>
      <c r="D6955" s="1" t="s">
        <v>321</v>
      </c>
      <c r="E6955" s="4">
        <v>79688.997463559208</v>
      </c>
      <c r="F6955" s="66">
        <f>Cat_Results[[#This Row],[TotalLossInOriginalCurrency]] / INDEX(Exchange_Rate[Exchange Rate], MATCH(Cat_Results[[#This Row],[Currency]], Exchange_Rate[Currency], 0))</f>
        <v>124848.75229165002</v>
      </c>
    </row>
    <row r="6956" spans="1:6" x14ac:dyDescent="0.3">
      <c r="A6956" s="1">
        <v>27836</v>
      </c>
      <c r="B6956" s="1">
        <v>295</v>
      </c>
      <c r="C6956" s="1">
        <f t="shared" si="108"/>
        <v>2.0000000000000002E-5</v>
      </c>
      <c r="D6956" s="1" t="s">
        <v>320</v>
      </c>
      <c r="E6956" s="4">
        <v>77759.810176154002</v>
      </c>
      <c r="F6956" s="66">
        <f>Cat_Results[[#This Row],[TotalLossInOriginalCurrency]] / INDEX(Exchange_Rate[Exchange Rate], MATCH(Cat_Results[[#This Row],[Currency]], Exchange_Rate[Currency], 0))</f>
        <v>77759.810176154002</v>
      </c>
    </row>
    <row r="6957" spans="1:6" x14ac:dyDescent="0.3">
      <c r="A6957" s="1">
        <v>27838</v>
      </c>
      <c r="B6957" s="1">
        <v>236</v>
      </c>
      <c r="C6957" s="1">
        <f t="shared" si="108"/>
        <v>2.0000000000000002E-5</v>
      </c>
      <c r="D6957" s="1" t="s">
        <v>320</v>
      </c>
      <c r="E6957" s="4">
        <v>1.99582427740097E-3</v>
      </c>
      <c r="F6957" s="66">
        <f>Cat_Results[[#This Row],[TotalLossInOriginalCurrency]] / INDEX(Exchange_Rate[Exchange Rate], MATCH(Cat_Results[[#This Row],[Currency]], Exchange_Rate[Currency], 0))</f>
        <v>1.99582427740097E-3</v>
      </c>
    </row>
    <row r="6958" spans="1:6" x14ac:dyDescent="0.3">
      <c r="A6958" s="1">
        <v>27842</v>
      </c>
      <c r="B6958" s="1">
        <v>282</v>
      </c>
      <c r="C6958" s="1">
        <f t="shared" si="108"/>
        <v>2.0000000000000002E-5</v>
      </c>
      <c r="D6958" s="1" t="s">
        <v>324</v>
      </c>
      <c r="E6958" s="4">
        <v>30.591621035189359</v>
      </c>
      <c r="F6958" s="66">
        <f>Cat_Results[[#This Row],[TotalLossInOriginalCurrency]] / INDEX(Exchange_Rate[Exchange Rate], MATCH(Cat_Results[[#This Row],[Currency]], Exchange_Rate[Currency], 0))</f>
        <v>30.9443424120545</v>
      </c>
    </row>
    <row r="6959" spans="1:6" x14ac:dyDescent="0.3">
      <c r="A6959" s="1">
        <v>27843</v>
      </c>
      <c r="B6959" s="1">
        <v>233</v>
      </c>
      <c r="C6959" s="1">
        <f t="shared" si="108"/>
        <v>2.0000000000000002E-5</v>
      </c>
      <c r="D6959" s="1" t="s">
        <v>320</v>
      </c>
      <c r="E6959" s="4">
        <v>1.9386090338230098E-2</v>
      </c>
      <c r="F6959" s="66">
        <f>Cat_Results[[#This Row],[TotalLossInOriginalCurrency]] / INDEX(Exchange_Rate[Exchange Rate], MATCH(Cat_Results[[#This Row],[Currency]], Exchange_Rate[Currency], 0))</f>
        <v>1.9386090338230098E-2</v>
      </c>
    </row>
    <row r="6960" spans="1:6" x14ac:dyDescent="0.3">
      <c r="A6960" s="1">
        <v>27850</v>
      </c>
      <c r="B6960" s="1">
        <v>255</v>
      </c>
      <c r="C6960" s="1">
        <f t="shared" si="108"/>
        <v>2.0000000000000002E-5</v>
      </c>
      <c r="D6960" s="1" t="s">
        <v>320</v>
      </c>
      <c r="E6960" s="4">
        <v>0.36049358920456598</v>
      </c>
      <c r="F6960" s="66">
        <f>Cat_Results[[#This Row],[TotalLossInOriginalCurrency]] / INDEX(Exchange_Rate[Exchange Rate], MATCH(Cat_Results[[#This Row],[Currency]], Exchange_Rate[Currency], 0))</f>
        <v>0.36049358920456598</v>
      </c>
    </row>
    <row r="6961" spans="1:6" x14ac:dyDescent="0.3">
      <c r="A6961" s="1">
        <v>27863</v>
      </c>
      <c r="B6961" s="1">
        <v>302</v>
      </c>
      <c r="C6961" s="1">
        <f t="shared" si="108"/>
        <v>2.0000000000000002E-5</v>
      </c>
      <c r="D6961" s="1" t="s">
        <v>321</v>
      </c>
      <c r="E6961" s="4">
        <v>8.9610662028635115</v>
      </c>
      <c r="F6961" s="66">
        <f>Cat_Results[[#This Row],[TotalLossInOriginalCurrency]] / INDEX(Exchange_Rate[Exchange Rate], MATCH(Cat_Results[[#This Row],[Currency]], Exchange_Rate[Currency], 0))</f>
        <v>14.0393024161458</v>
      </c>
    </row>
    <row r="6962" spans="1:6" x14ac:dyDescent="0.3">
      <c r="A6962" s="1">
        <v>27866</v>
      </c>
      <c r="B6962" s="1">
        <v>279</v>
      </c>
      <c r="C6962" s="1">
        <f t="shared" si="108"/>
        <v>2.0000000000000002E-5</v>
      </c>
      <c r="D6962" s="1" t="s">
        <v>320</v>
      </c>
      <c r="E6962" s="4">
        <v>73445727.854597703</v>
      </c>
      <c r="F6962" s="66">
        <f>Cat_Results[[#This Row],[TotalLossInOriginalCurrency]] / INDEX(Exchange_Rate[Exchange Rate], MATCH(Cat_Results[[#This Row],[Currency]], Exchange_Rate[Currency], 0))</f>
        <v>73445727.854597703</v>
      </c>
    </row>
    <row r="6963" spans="1:6" x14ac:dyDescent="0.3">
      <c r="A6963" s="1">
        <v>27871</v>
      </c>
      <c r="B6963" s="1">
        <v>252</v>
      </c>
      <c r="C6963" s="1">
        <f t="shared" si="108"/>
        <v>2.0000000000000002E-5</v>
      </c>
      <c r="D6963" s="1" t="s">
        <v>320</v>
      </c>
      <c r="E6963" s="4">
        <v>1.2597344815731E-2</v>
      </c>
      <c r="F6963" s="66">
        <f>Cat_Results[[#This Row],[TotalLossInOriginalCurrency]] / INDEX(Exchange_Rate[Exchange Rate], MATCH(Cat_Results[[#This Row],[Currency]], Exchange_Rate[Currency], 0))</f>
        <v>1.2597344815731E-2</v>
      </c>
    </row>
    <row r="6964" spans="1:6" x14ac:dyDescent="0.3">
      <c r="A6964" s="1">
        <v>27871</v>
      </c>
      <c r="B6964" s="1">
        <v>272</v>
      </c>
      <c r="C6964" s="1">
        <f t="shared" si="108"/>
        <v>2.0000000000000002E-5</v>
      </c>
      <c r="D6964" s="1" t="s">
        <v>320</v>
      </c>
      <c r="E6964" s="4">
        <v>5.2100922912359203E-2</v>
      </c>
      <c r="F6964" s="66">
        <f>Cat_Results[[#This Row],[TotalLossInOriginalCurrency]] / INDEX(Exchange_Rate[Exchange Rate], MATCH(Cat_Results[[#This Row],[Currency]], Exchange_Rate[Currency], 0))</f>
        <v>5.2100922912359203E-2</v>
      </c>
    </row>
    <row r="6965" spans="1:6" x14ac:dyDescent="0.3">
      <c r="A6965" s="1">
        <v>27872</v>
      </c>
      <c r="B6965" s="1">
        <v>242</v>
      </c>
      <c r="C6965" s="1">
        <f t="shared" si="108"/>
        <v>2.0000000000000002E-5</v>
      </c>
      <c r="D6965" s="1" t="s">
        <v>322</v>
      </c>
      <c r="E6965" s="4">
        <v>0.31296960754470282</v>
      </c>
      <c r="F6965" s="66">
        <f>Cat_Results[[#This Row],[TotalLossInOriginalCurrency]] / INDEX(Exchange_Rate[Exchange Rate], MATCH(Cat_Results[[#This Row],[Currency]], Exchange_Rate[Currency], 0))</f>
        <v>0.384420578175309</v>
      </c>
    </row>
    <row r="6966" spans="1:6" x14ac:dyDescent="0.3">
      <c r="A6966" s="1">
        <v>27876</v>
      </c>
      <c r="B6966" s="1">
        <v>229</v>
      </c>
      <c r="C6966" s="1">
        <f t="shared" si="108"/>
        <v>2.0000000000000002E-5</v>
      </c>
      <c r="D6966" s="1" t="s">
        <v>320</v>
      </c>
      <c r="E6966" s="4">
        <v>19590.085260562599</v>
      </c>
      <c r="F6966" s="66">
        <f>Cat_Results[[#This Row],[TotalLossInOriginalCurrency]] / INDEX(Exchange_Rate[Exchange Rate], MATCH(Cat_Results[[#This Row],[Currency]], Exchange_Rate[Currency], 0))</f>
        <v>19590.085260562599</v>
      </c>
    </row>
    <row r="6967" spans="1:6" x14ac:dyDescent="0.3">
      <c r="A6967" s="1">
        <v>27876</v>
      </c>
      <c r="B6967" s="1">
        <v>180</v>
      </c>
      <c r="C6967" s="1">
        <f t="shared" si="108"/>
        <v>2.0000000000000002E-5</v>
      </c>
      <c r="D6967" s="1" t="s">
        <v>320</v>
      </c>
      <c r="E6967" s="4">
        <v>907613.02543945704</v>
      </c>
      <c r="F6967" s="66">
        <f>Cat_Results[[#This Row],[TotalLossInOriginalCurrency]] / INDEX(Exchange_Rate[Exchange Rate], MATCH(Cat_Results[[#This Row],[Currency]], Exchange_Rate[Currency], 0))</f>
        <v>907613.02543945704</v>
      </c>
    </row>
    <row r="6968" spans="1:6" x14ac:dyDescent="0.3">
      <c r="A6968" s="1">
        <v>27879</v>
      </c>
      <c r="B6968" s="1">
        <v>223</v>
      </c>
      <c r="C6968" s="1">
        <f t="shared" si="108"/>
        <v>2.0000000000000002E-5</v>
      </c>
      <c r="D6968" s="1" t="s">
        <v>321</v>
      </c>
      <c r="E6968" s="4">
        <v>11396975.564173294</v>
      </c>
      <c r="F6968" s="66">
        <f>Cat_Results[[#This Row],[TotalLossInOriginalCurrency]] / INDEX(Exchange_Rate[Exchange Rate], MATCH(Cat_Results[[#This Row],[Currency]], Exchange_Rate[Currency], 0))</f>
        <v>17855641.611455001</v>
      </c>
    </row>
    <row r="6969" spans="1:6" x14ac:dyDescent="0.3">
      <c r="A6969" s="1">
        <v>27884</v>
      </c>
      <c r="B6969" s="1">
        <v>282</v>
      </c>
      <c r="C6969" s="1">
        <f t="shared" si="108"/>
        <v>2.0000000000000002E-5</v>
      </c>
      <c r="D6969" s="1" t="s">
        <v>321</v>
      </c>
      <c r="E6969" s="4">
        <v>5993176.4864969878</v>
      </c>
      <c r="F6969" s="66">
        <f>Cat_Results[[#This Row],[TotalLossInOriginalCurrency]] / INDEX(Exchange_Rate[Exchange Rate], MATCH(Cat_Results[[#This Row],[Currency]], Exchange_Rate[Currency], 0))</f>
        <v>9389509.5987995695</v>
      </c>
    </row>
    <row r="6970" spans="1:6" x14ac:dyDescent="0.3">
      <c r="A6970" s="1">
        <v>27886</v>
      </c>
      <c r="B6970" s="1">
        <v>235</v>
      </c>
      <c r="C6970" s="1">
        <f t="shared" si="108"/>
        <v>2.0000000000000002E-5</v>
      </c>
      <c r="D6970" s="1" t="s">
        <v>324</v>
      </c>
      <c r="E6970" s="4">
        <v>13.95597767509175</v>
      </c>
      <c r="F6970" s="66">
        <f>Cat_Results[[#This Row],[TotalLossInOriginalCurrency]] / INDEX(Exchange_Rate[Exchange Rate], MATCH(Cat_Results[[#This Row],[Currency]], Exchange_Rate[Currency], 0))</f>
        <v>14.116890091448999</v>
      </c>
    </row>
    <row r="6971" spans="1:6" x14ac:dyDescent="0.3">
      <c r="A6971" s="1">
        <v>27887</v>
      </c>
      <c r="B6971" s="1">
        <v>228</v>
      </c>
      <c r="C6971" s="1">
        <f t="shared" si="108"/>
        <v>2.0000000000000002E-5</v>
      </c>
      <c r="D6971" s="1" t="s">
        <v>320</v>
      </c>
      <c r="E6971" s="4">
        <v>2088.6203794646799</v>
      </c>
      <c r="F6971" s="66">
        <f>Cat_Results[[#This Row],[TotalLossInOriginalCurrency]] / INDEX(Exchange_Rate[Exchange Rate], MATCH(Cat_Results[[#This Row],[Currency]], Exchange_Rate[Currency], 0))</f>
        <v>2088.6203794646799</v>
      </c>
    </row>
    <row r="6972" spans="1:6" x14ac:dyDescent="0.3">
      <c r="A6972" s="1">
        <v>27887</v>
      </c>
      <c r="B6972" s="1">
        <v>281</v>
      </c>
      <c r="C6972" s="1">
        <f t="shared" si="108"/>
        <v>2.0000000000000002E-5</v>
      </c>
      <c r="D6972" s="1" t="s">
        <v>320</v>
      </c>
      <c r="E6972" s="4">
        <v>0.112307146191597</v>
      </c>
      <c r="F6972" s="66">
        <f>Cat_Results[[#This Row],[TotalLossInOriginalCurrency]] / INDEX(Exchange_Rate[Exchange Rate], MATCH(Cat_Results[[#This Row],[Currency]], Exchange_Rate[Currency], 0))</f>
        <v>0.112307146191597</v>
      </c>
    </row>
    <row r="6973" spans="1:6" x14ac:dyDescent="0.3">
      <c r="A6973" s="1">
        <v>27890</v>
      </c>
      <c r="B6973" s="1">
        <v>238</v>
      </c>
      <c r="C6973" s="1">
        <f t="shared" si="108"/>
        <v>2.0000000000000002E-5</v>
      </c>
      <c r="D6973" s="1" t="s">
        <v>320</v>
      </c>
      <c r="E6973" s="4">
        <v>3.91684472560883E-3</v>
      </c>
      <c r="F6973" s="66">
        <f>Cat_Results[[#This Row],[TotalLossInOriginalCurrency]] / INDEX(Exchange_Rate[Exchange Rate], MATCH(Cat_Results[[#This Row],[Currency]], Exchange_Rate[Currency], 0))</f>
        <v>3.91684472560883E-3</v>
      </c>
    </row>
    <row r="6974" spans="1:6" x14ac:dyDescent="0.3">
      <c r="A6974" s="1">
        <v>27892</v>
      </c>
      <c r="B6974" s="1">
        <v>223</v>
      </c>
      <c r="C6974" s="1">
        <f t="shared" si="108"/>
        <v>2.0000000000000002E-5</v>
      </c>
      <c r="D6974" s="1" t="s">
        <v>324</v>
      </c>
      <c r="E6974" s="4">
        <v>5732592.4849549932</v>
      </c>
      <c r="F6974" s="66">
        <f>Cat_Results[[#This Row],[TotalLossInOriginalCurrency]] / INDEX(Exchange_Rate[Exchange Rate], MATCH(Cat_Results[[#This Row],[Currency]], Exchange_Rate[Currency], 0))</f>
        <v>5798689.2737447796</v>
      </c>
    </row>
    <row r="6975" spans="1:6" x14ac:dyDescent="0.3">
      <c r="A6975" s="1">
        <v>27897</v>
      </c>
      <c r="B6975" s="1">
        <v>240</v>
      </c>
      <c r="C6975" s="1">
        <f t="shared" si="108"/>
        <v>2.0000000000000002E-5</v>
      </c>
      <c r="D6975" s="1" t="s">
        <v>320</v>
      </c>
      <c r="E6975" s="4">
        <v>86024.575733952195</v>
      </c>
      <c r="F6975" s="66">
        <f>Cat_Results[[#This Row],[TotalLossInOriginalCurrency]] / INDEX(Exchange_Rate[Exchange Rate], MATCH(Cat_Results[[#This Row],[Currency]], Exchange_Rate[Currency], 0))</f>
        <v>86024.575733952195</v>
      </c>
    </row>
    <row r="6976" spans="1:6" x14ac:dyDescent="0.3">
      <c r="A6976" s="1">
        <v>27901</v>
      </c>
      <c r="B6976" s="1">
        <v>243</v>
      </c>
      <c r="C6976" s="1">
        <f t="shared" si="108"/>
        <v>2.0000000000000002E-5</v>
      </c>
      <c r="D6976" s="1" t="s">
        <v>320</v>
      </c>
      <c r="E6976" s="4">
        <v>1071710.9305145401</v>
      </c>
      <c r="F6976" s="66">
        <f>Cat_Results[[#This Row],[TotalLossInOriginalCurrency]] / INDEX(Exchange_Rate[Exchange Rate], MATCH(Cat_Results[[#This Row],[Currency]], Exchange_Rate[Currency], 0))</f>
        <v>1071710.9305145401</v>
      </c>
    </row>
    <row r="6977" spans="1:6" x14ac:dyDescent="0.3">
      <c r="A6977" s="1">
        <v>27903</v>
      </c>
      <c r="B6977" s="1">
        <v>296</v>
      </c>
      <c r="C6977" s="1">
        <f t="shared" si="108"/>
        <v>2.0000000000000002E-5</v>
      </c>
      <c r="D6977" s="1" t="s">
        <v>323</v>
      </c>
      <c r="E6977" s="4">
        <v>9572724.6488817818</v>
      </c>
      <c r="F6977" s="66">
        <f>Cat_Results[[#This Row],[TotalLossInOriginalCurrency]] / INDEX(Exchange_Rate[Exchange Rate], MATCH(Cat_Results[[#This Row],[Currency]], Exchange_Rate[Currency], 0))</f>
        <v>120683.34271435899</v>
      </c>
    </row>
    <row r="6978" spans="1:6" x14ac:dyDescent="0.3">
      <c r="A6978" s="1">
        <v>27904</v>
      </c>
      <c r="B6978" s="1">
        <v>249</v>
      </c>
      <c r="C6978" s="1">
        <f t="shared" si="108"/>
        <v>2.0000000000000002E-5</v>
      </c>
      <c r="D6978" s="1" t="s">
        <v>320</v>
      </c>
      <c r="E6978" s="4">
        <v>369436.57110794098</v>
      </c>
      <c r="F6978" s="66">
        <f>Cat_Results[[#This Row],[TotalLossInOriginalCurrency]] / INDEX(Exchange_Rate[Exchange Rate], MATCH(Cat_Results[[#This Row],[Currency]], Exchange_Rate[Currency], 0))</f>
        <v>369436.57110794098</v>
      </c>
    </row>
    <row r="6979" spans="1:6" x14ac:dyDescent="0.3">
      <c r="A6979" s="1">
        <v>27905</v>
      </c>
      <c r="B6979" s="1">
        <v>230</v>
      </c>
      <c r="C6979" s="1">
        <f t="shared" si="108"/>
        <v>2.0000000000000002E-5</v>
      </c>
      <c r="D6979" s="1" t="s">
        <v>321</v>
      </c>
      <c r="E6979" s="4">
        <v>116.9102263353752</v>
      </c>
      <c r="F6979" s="66">
        <f>Cat_Results[[#This Row],[TotalLossInOriginalCurrency]] / INDEX(Exchange_Rate[Exchange Rate], MATCH(Cat_Results[[#This Row],[Currency]], Exchange_Rate[Currency], 0))</f>
        <v>183.16325154900599</v>
      </c>
    </row>
    <row r="6980" spans="1:6" x14ac:dyDescent="0.3">
      <c r="A6980" s="1">
        <v>27907</v>
      </c>
      <c r="B6980" s="1">
        <v>260</v>
      </c>
      <c r="C6980" s="1">
        <f t="shared" si="108"/>
        <v>2.0000000000000002E-5</v>
      </c>
      <c r="D6980" s="1" t="s">
        <v>320</v>
      </c>
      <c r="E6980" s="4">
        <v>302.00817468762398</v>
      </c>
      <c r="F6980" s="66">
        <f>Cat_Results[[#This Row],[TotalLossInOriginalCurrency]] / INDEX(Exchange_Rate[Exchange Rate], MATCH(Cat_Results[[#This Row],[Currency]], Exchange_Rate[Currency], 0))</f>
        <v>302.00817468762398</v>
      </c>
    </row>
    <row r="6981" spans="1:6" x14ac:dyDescent="0.3">
      <c r="A6981" s="1">
        <v>27918</v>
      </c>
      <c r="B6981" s="1">
        <v>212</v>
      </c>
      <c r="C6981" s="1">
        <f t="shared" si="108"/>
        <v>2.0000000000000002E-5</v>
      </c>
      <c r="D6981" s="1" t="s">
        <v>320</v>
      </c>
      <c r="E6981" s="4">
        <v>11680884.1776191</v>
      </c>
      <c r="F6981" s="66">
        <f>Cat_Results[[#This Row],[TotalLossInOriginalCurrency]] / INDEX(Exchange_Rate[Exchange Rate], MATCH(Cat_Results[[#This Row],[Currency]], Exchange_Rate[Currency], 0))</f>
        <v>11680884.1776191</v>
      </c>
    </row>
    <row r="6982" spans="1:6" x14ac:dyDescent="0.3">
      <c r="A6982" s="1">
        <v>27928</v>
      </c>
      <c r="B6982" s="1">
        <v>196</v>
      </c>
      <c r="C6982" s="1">
        <f t="shared" ref="C6982:C7045" si="109">1/50000</f>
        <v>2.0000000000000002E-5</v>
      </c>
      <c r="D6982" s="1" t="s">
        <v>321</v>
      </c>
      <c r="E6982" s="4">
        <v>3.6131385886681295</v>
      </c>
      <c r="F6982" s="66">
        <f>Cat_Results[[#This Row],[TotalLossInOriginalCurrency]] / INDEX(Exchange_Rate[Exchange Rate], MATCH(Cat_Results[[#This Row],[Currency]], Exchange_Rate[Currency], 0))</f>
        <v>5.6607042253017399</v>
      </c>
    </row>
    <row r="6983" spans="1:6" x14ac:dyDescent="0.3">
      <c r="A6983" s="1">
        <v>27929</v>
      </c>
      <c r="B6983" s="1">
        <v>258</v>
      </c>
      <c r="C6983" s="1">
        <f t="shared" si="109"/>
        <v>2.0000000000000002E-5</v>
      </c>
      <c r="D6983" s="1" t="s">
        <v>320</v>
      </c>
      <c r="E6983" s="4">
        <v>2002.12578405674</v>
      </c>
      <c r="F6983" s="66">
        <f>Cat_Results[[#This Row],[TotalLossInOriginalCurrency]] / INDEX(Exchange_Rate[Exchange Rate], MATCH(Cat_Results[[#This Row],[Currency]], Exchange_Rate[Currency], 0))</f>
        <v>2002.12578405674</v>
      </c>
    </row>
    <row r="6984" spans="1:6" x14ac:dyDescent="0.3">
      <c r="A6984" s="1">
        <v>27929</v>
      </c>
      <c r="B6984" s="1">
        <v>249</v>
      </c>
      <c r="C6984" s="1">
        <f t="shared" si="109"/>
        <v>2.0000000000000002E-5</v>
      </c>
      <c r="D6984" s="1" t="s">
        <v>320</v>
      </c>
      <c r="E6984" s="4">
        <v>304160.466212634</v>
      </c>
      <c r="F6984" s="66">
        <f>Cat_Results[[#This Row],[TotalLossInOriginalCurrency]] / INDEX(Exchange_Rate[Exchange Rate], MATCH(Cat_Results[[#This Row],[Currency]], Exchange_Rate[Currency], 0))</f>
        <v>304160.466212634</v>
      </c>
    </row>
    <row r="6985" spans="1:6" x14ac:dyDescent="0.3">
      <c r="A6985" s="1">
        <v>27930</v>
      </c>
      <c r="B6985" s="1">
        <v>247</v>
      </c>
      <c r="C6985" s="1">
        <f t="shared" si="109"/>
        <v>2.0000000000000002E-5</v>
      </c>
      <c r="D6985" s="1" t="s">
        <v>322</v>
      </c>
      <c r="E6985" s="4">
        <v>24353845.20760341</v>
      </c>
      <c r="F6985" s="66">
        <f>Cat_Results[[#This Row],[TotalLossInOriginalCurrency]] / INDEX(Exchange_Rate[Exchange Rate], MATCH(Cat_Results[[#This Row],[Currency]], Exchange_Rate[Currency], 0))</f>
        <v>29913828.786591198</v>
      </c>
    </row>
    <row r="6986" spans="1:6" x14ac:dyDescent="0.3">
      <c r="A6986" s="1">
        <v>27933</v>
      </c>
      <c r="B6986" s="1">
        <v>241</v>
      </c>
      <c r="C6986" s="1">
        <f t="shared" si="109"/>
        <v>2.0000000000000002E-5</v>
      </c>
      <c r="D6986" s="1" t="s">
        <v>321</v>
      </c>
      <c r="E6986" s="4">
        <v>199373.12363879793</v>
      </c>
      <c r="F6986" s="66">
        <f>Cat_Results[[#This Row],[TotalLossInOriginalCurrency]] / INDEX(Exchange_Rate[Exchange Rate], MATCH(Cat_Results[[#This Row],[Currency]], Exchange_Rate[Currency], 0))</f>
        <v>312357.87271856901</v>
      </c>
    </row>
    <row r="6987" spans="1:6" x14ac:dyDescent="0.3">
      <c r="A6987" s="1">
        <v>27941</v>
      </c>
      <c r="B6987" s="1">
        <v>229</v>
      </c>
      <c r="C6987" s="1">
        <f t="shared" si="109"/>
        <v>2.0000000000000002E-5</v>
      </c>
      <c r="D6987" s="1" t="s">
        <v>321</v>
      </c>
      <c r="E6987" s="4">
        <v>1.861475274959715E-2</v>
      </c>
      <c r="F6987" s="66">
        <f>Cat_Results[[#This Row],[TotalLossInOriginalCurrency]] / INDEX(Exchange_Rate[Exchange Rate], MATCH(Cat_Results[[#This Row],[Currency]], Exchange_Rate[Currency], 0))</f>
        <v>2.9163733124732999E-2</v>
      </c>
    </row>
    <row r="6988" spans="1:6" x14ac:dyDescent="0.3">
      <c r="A6988" s="1">
        <v>27942</v>
      </c>
      <c r="B6988" s="1">
        <v>229</v>
      </c>
      <c r="C6988" s="1">
        <f t="shared" si="109"/>
        <v>2.0000000000000002E-5</v>
      </c>
      <c r="D6988" s="1" t="s">
        <v>321</v>
      </c>
      <c r="E6988" s="4">
        <v>5.5826636415377509E-2</v>
      </c>
      <c r="F6988" s="66">
        <f>Cat_Results[[#This Row],[TotalLossInOriginalCurrency]] / INDEX(Exchange_Rate[Exchange Rate], MATCH(Cat_Results[[#This Row],[Currency]], Exchange_Rate[Currency], 0))</f>
        <v>8.7463591247796998E-2</v>
      </c>
    </row>
    <row r="6989" spans="1:6" x14ac:dyDescent="0.3">
      <c r="A6989" s="1">
        <v>27946</v>
      </c>
      <c r="B6989" s="1">
        <v>216</v>
      </c>
      <c r="C6989" s="1">
        <f t="shared" si="109"/>
        <v>2.0000000000000002E-5</v>
      </c>
      <c r="D6989" s="1" t="s">
        <v>320</v>
      </c>
      <c r="E6989" s="4">
        <v>6284300.4546330599</v>
      </c>
      <c r="F6989" s="66">
        <f>Cat_Results[[#This Row],[TotalLossInOriginalCurrency]] / INDEX(Exchange_Rate[Exchange Rate], MATCH(Cat_Results[[#This Row],[Currency]], Exchange_Rate[Currency], 0))</f>
        <v>6284300.4546330599</v>
      </c>
    </row>
    <row r="6990" spans="1:6" x14ac:dyDescent="0.3">
      <c r="A6990" s="1">
        <v>27946</v>
      </c>
      <c r="B6990" s="1">
        <v>283</v>
      </c>
      <c r="C6990" s="1">
        <f t="shared" si="109"/>
        <v>2.0000000000000002E-5</v>
      </c>
      <c r="D6990" s="1" t="s">
        <v>321</v>
      </c>
      <c r="E6990" s="4">
        <v>1939588.8134394407</v>
      </c>
      <c r="F6990" s="66">
        <f>Cat_Results[[#This Row],[TotalLossInOriginalCurrency]] / INDEX(Exchange_Rate[Exchange Rate], MATCH(Cat_Results[[#This Row],[Currency]], Exchange_Rate[Currency], 0))</f>
        <v>3038753.7931756601</v>
      </c>
    </row>
    <row r="6991" spans="1:6" x14ac:dyDescent="0.3">
      <c r="A6991" s="1">
        <v>27950</v>
      </c>
      <c r="B6991" s="1">
        <v>191</v>
      </c>
      <c r="C6991" s="1">
        <f t="shared" si="109"/>
        <v>2.0000000000000002E-5</v>
      </c>
      <c r="D6991" s="1" t="s">
        <v>320</v>
      </c>
      <c r="E6991" s="4">
        <v>306831.851540528</v>
      </c>
      <c r="F6991" s="66">
        <f>Cat_Results[[#This Row],[TotalLossInOriginalCurrency]] / INDEX(Exchange_Rate[Exchange Rate], MATCH(Cat_Results[[#This Row],[Currency]], Exchange_Rate[Currency], 0))</f>
        <v>306831.851540528</v>
      </c>
    </row>
    <row r="6992" spans="1:6" x14ac:dyDescent="0.3">
      <c r="A6992" s="1">
        <v>27955</v>
      </c>
      <c r="B6992" s="1">
        <v>257</v>
      </c>
      <c r="C6992" s="1">
        <f t="shared" si="109"/>
        <v>2.0000000000000002E-5</v>
      </c>
      <c r="D6992" s="1" t="s">
        <v>320</v>
      </c>
      <c r="E6992" s="4">
        <v>278900.09614626999</v>
      </c>
      <c r="F6992" s="66">
        <f>Cat_Results[[#This Row],[TotalLossInOriginalCurrency]] / INDEX(Exchange_Rate[Exchange Rate], MATCH(Cat_Results[[#This Row],[Currency]], Exchange_Rate[Currency], 0))</f>
        <v>278900.09614626999</v>
      </c>
    </row>
    <row r="6993" spans="1:6" x14ac:dyDescent="0.3">
      <c r="A6993" s="1">
        <v>27957</v>
      </c>
      <c r="B6993" s="1">
        <v>206</v>
      </c>
      <c r="C6993" s="1">
        <f t="shared" si="109"/>
        <v>2.0000000000000002E-5</v>
      </c>
      <c r="D6993" s="1" t="s">
        <v>320</v>
      </c>
      <c r="E6993" s="4">
        <v>34662.968913674398</v>
      </c>
      <c r="F6993" s="66">
        <f>Cat_Results[[#This Row],[TotalLossInOriginalCurrency]] / INDEX(Exchange_Rate[Exchange Rate], MATCH(Cat_Results[[#This Row],[Currency]], Exchange_Rate[Currency], 0))</f>
        <v>34662.968913674398</v>
      </c>
    </row>
    <row r="6994" spans="1:6" x14ac:dyDescent="0.3">
      <c r="A6994" s="1">
        <v>27961</v>
      </c>
      <c r="B6994" s="1">
        <v>221</v>
      </c>
      <c r="C6994" s="1">
        <f t="shared" si="109"/>
        <v>2.0000000000000002E-5</v>
      </c>
      <c r="D6994" s="1" t="s">
        <v>323</v>
      </c>
      <c r="E6994" s="4">
        <v>1.8065438330180614</v>
      </c>
      <c r="F6994" s="66">
        <f>Cat_Results[[#This Row],[TotalLossInOriginalCurrency]] / INDEX(Exchange_Rate[Exchange Rate], MATCH(Cat_Results[[#This Row],[Currency]], Exchange_Rate[Currency], 0))</f>
        <v>2.2775098681449901E-2</v>
      </c>
    </row>
    <row r="6995" spans="1:6" x14ac:dyDescent="0.3">
      <c r="A6995" s="1">
        <v>27961</v>
      </c>
      <c r="B6995" s="1">
        <v>283</v>
      </c>
      <c r="C6995" s="1">
        <f t="shared" si="109"/>
        <v>2.0000000000000002E-5</v>
      </c>
      <c r="D6995" s="1" t="s">
        <v>320</v>
      </c>
      <c r="E6995" s="4">
        <v>6.7188344895839705E-2</v>
      </c>
      <c r="F6995" s="66">
        <f>Cat_Results[[#This Row],[TotalLossInOriginalCurrency]] / INDEX(Exchange_Rate[Exchange Rate], MATCH(Cat_Results[[#This Row],[Currency]], Exchange_Rate[Currency], 0))</f>
        <v>6.7188344895839705E-2</v>
      </c>
    </row>
    <row r="6996" spans="1:6" x14ac:dyDescent="0.3">
      <c r="A6996" s="1">
        <v>27974</v>
      </c>
      <c r="B6996" s="1">
        <v>229</v>
      </c>
      <c r="C6996" s="1">
        <f t="shared" si="109"/>
        <v>2.0000000000000002E-5</v>
      </c>
      <c r="D6996" s="1" t="s">
        <v>320</v>
      </c>
      <c r="E6996" s="4">
        <v>8.0093741416931196E-4</v>
      </c>
      <c r="F6996" s="66">
        <f>Cat_Results[[#This Row],[TotalLossInOriginalCurrency]] / INDEX(Exchange_Rate[Exchange Rate], MATCH(Cat_Results[[#This Row],[Currency]], Exchange_Rate[Currency], 0))</f>
        <v>8.0093741416931196E-4</v>
      </c>
    </row>
    <row r="6997" spans="1:6" x14ac:dyDescent="0.3">
      <c r="A6997" s="1">
        <v>27974</v>
      </c>
      <c r="B6997" s="1">
        <v>234</v>
      </c>
      <c r="C6997" s="1">
        <f t="shared" si="109"/>
        <v>2.0000000000000002E-5</v>
      </c>
      <c r="D6997" s="1" t="s">
        <v>320</v>
      </c>
      <c r="E6997" s="4">
        <v>276.90821725130098</v>
      </c>
      <c r="F6997" s="66">
        <f>Cat_Results[[#This Row],[TotalLossInOriginalCurrency]] / INDEX(Exchange_Rate[Exchange Rate], MATCH(Cat_Results[[#This Row],[Currency]], Exchange_Rate[Currency], 0))</f>
        <v>276.90821725130098</v>
      </c>
    </row>
    <row r="6998" spans="1:6" x14ac:dyDescent="0.3">
      <c r="A6998" s="1">
        <v>27981</v>
      </c>
      <c r="B6998" s="1">
        <v>281</v>
      </c>
      <c r="C6998" s="1">
        <f t="shared" si="109"/>
        <v>2.0000000000000002E-5</v>
      </c>
      <c r="D6998" s="1" t="s">
        <v>323</v>
      </c>
      <c r="E6998" s="4">
        <v>60010000.357408397</v>
      </c>
      <c r="F6998" s="66">
        <f>Cat_Results[[#This Row],[TotalLossInOriginalCurrency]] / INDEX(Exchange_Rate[Exchange Rate], MATCH(Cat_Results[[#This Row],[Currency]], Exchange_Rate[Currency], 0))</f>
        <v>756546.09372556303</v>
      </c>
    </row>
    <row r="6999" spans="1:6" x14ac:dyDescent="0.3">
      <c r="A6999" s="1">
        <v>27982</v>
      </c>
      <c r="B6999" s="1">
        <v>211</v>
      </c>
      <c r="C6999" s="1">
        <f t="shared" si="109"/>
        <v>2.0000000000000002E-5</v>
      </c>
      <c r="D6999" s="1" t="s">
        <v>321</v>
      </c>
      <c r="E6999" s="4">
        <v>5.5408038310801162</v>
      </c>
      <c r="F6999" s="66">
        <f>Cat_Results[[#This Row],[TotalLossInOriginalCurrency]] / INDEX(Exchange_Rate[Exchange Rate], MATCH(Cat_Results[[#This Row],[Currency]], Exchange_Rate[Currency], 0))</f>
        <v>8.6807773597538507</v>
      </c>
    </row>
    <row r="7000" spans="1:6" x14ac:dyDescent="0.3">
      <c r="A7000" s="1">
        <v>27983</v>
      </c>
      <c r="B7000" s="1">
        <v>271</v>
      </c>
      <c r="C7000" s="1">
        <f t="shared" si="109"/>
        <v>2.0000000000000002E-5</v>
      </c>
      <c r="D7000" s="1" t="s">
        <v>322</v>
      </c>
      <c r="E7000" s="4">
        <v>14.41914224534532</v>
      </c>
      <c r="F7000" s="66">
        <f>Cat_Results[[#This Row],[TotalLossInOriginalCurrency]] / INDEX(Exchange_Rate[Exchange Rate], MATCH(Cat_Results[[#This Row],[Currency]], Exchange_Rate[Currency], 0))</f>
        <v>17.711032845117199</v>
      </c>
    </row>
    <row r="7001" spans="1:6" x14ac:dyDescent="0.3">
      <c r="A7001" s="1">
        <v>27986</v>
      </c>
      <c r="B7001" s="1">
        <v>233</v>
      </c>
      <c r="C7001" s="1">
        <f t="shared" si="109"/>
        <v>2.0000000000000002E-5</v>
      </c>
      <c r="D7001" s="1" t="s">
        <v>320</v>
      </c>
      <c r="E7001" s="4">
        <v>4.0927167981863001E-2</v>
      </c>
      <c r="F7001" s="66">
        <f>Cat_Results[[#This Row],[TotalLossInOriginalCurrency]] / INDEX(Exchange_Rate[Exchange Rate], MATCH(Cat_Results[[#This Row],[Currency]], Exchange_Rate[Currency], 0))</f>
        <v>4.0927167981863001E-2</v>
      </c>
    </row>
    <row r="7002" spans="1:6" x14ac:dyDescent="0.3">
      <c r="A7002" s="1">
        <v>27986</v>
      </c>
      <c r="B7002" s="1">
        <v>275</v>
      </c>
      <c r="C7002" s="1">
        <f t="shared" si="109"/>
        <v>2.0000000000000002E-5</v>
      </c>
      <c r="D7002" s="1" t="s">
        <v>320</v>
      </c>
      <c r="E7002" s="4">
        <v>5.8131907135248198E-2</v>
      </c>
      <c r="F7002" s="66">
        <f>Cat_Results[[#This Row],[TotalLossInOriginalCurrency]] / INDEX(Exchange_Rate[Exchange Rate], MATCH(Cat_Results[[#This Row],[Currency]], Exchange_Rate[Currency], 0))</f>
        <v>5.8131907135248198E-2</v>
      </c>
    </row>
    <row r="7003" spans="1:6" x14ac:dyDescent="0.3">
      <c r="A7003" s="1">
        <v>27986</v>
      </c>
      <c r="B7003" s="1">
        <v>161</v>
      </c>
      <c r="C7003" s="1">
        <f t="shared" si="109"/>
        <v>2.0000000000000002E-5</v>
      </c>
      <c r="D7003" s="1" t="s">
        <v>320</v>
      </c>
      <c r="E7003" s="4">
        <v>5.8111548423767099E-3</v>
      </c>
      <c r="F7003" s="66">
        <f>Cat_Results[[#This Row],[TotalLossInOriginalCurrency]] / INDEX(Exchange_Rate[Exchange Rate], MATCH(Cat_Results[[#This Row],[Currency]], Exchange_Rate[Currency], 0))</f>
        <v>5.8111548423767099E-3</v>
      </c>
    </row>
    <row r="7004" spans="1:6" x14ac:dyDescent="0.3">
      <c r="A7004" s="1">
        <v>27987</v>
      </c>
      <c r="B7004" s="1">
        <v>209</v>
      </c>
      <c r="C7004" s="1">
        <f t="shared" si="109"/>
        <v>2.0000000000000002E-5</v>
      </c>
      <c r="D7004" s="1" t="s">
        <v>321</v>
      </c>
      <c r="E7004" s="4">
        <v>3796248.4432554748</v>
      </c>
      <c r="F7004" s="66">
        <f>Cat_Results[[#This Row],[TotalLossInOriginalCurrency]] / INDEX(Exchange_Rate[Exchange Rate], MATCH(Cat_Results[[#This Row],[Currency]], Exchange_Rate[Currency], 0))</f>
        <v>5947582.4344044402</v>
      </c>
    </row>
    <row r="7005" spans="1:6" x14ac:dyDescent="0.3">
      <c r="A7005" s="1">
        <v>27992</v>
      </c>
      <c r="B7005" s="1">
        <v>257</v>
      </c>
      <c r="C7005" s="1">
        <f t="shared" si="109"/>
        <v>2.0000000000000002E-5</v>
      </c>
      <c r="D7005" s="1" t="s">
        <v>320</v>
      </c>
      <c r="E7005" s="4">
        <v>12979480.6645476</v>
      </c>
      <c r="F7005" s="66">
        <f>Cat_Results[[#This Row],[TotalLossInOriginalCurrency]] / INDEX(Exchange_Rate[Exchange Rate], MATCH(Cat_Results[[#This Row],[Currency]], Exchange_Rate[Currency], 0))</f>
        <v>12979480.6645476</v>
      </c>
    </row>
    <row r="7006" spans="1:6" x14ac:dyDescent="0.3">
      <c r="A7006" s="1">
        <v>27994</v>
      </c>
      <c r="B7006" s="1">
        <v>205</v>
      </c>
      <c r="C7006" s="1">
        <f t="shared" si="109"/>
        <v>2.0000000000000002E-5</v>
      </c>
      <c r="D7006" s="1" t="s">
        <v>320</v>
      </c>
      <c r="E7006" s="4">
        <v>16972.213262937999</v>
      </c>
      <c r="F7006" s="66">
        <f>Cat_Results[[#This Row],[TotalLossInOriginalCurrency]] / INDEX(Exchange_Rate[Exchange Rate], MATCH(Cat_Results[[#This Row],[Currency]], Exchange_Rate[Currency], 0))</f>
        <v>16972.213262937999</v>
      </c>
    </row>
    <row r="7007" spans="1:6" x14ac:dyDescent="0.3">
      <c r="A7007" s="1">
        <v>27995</v>
      </c>
      <c r="B7007" s="1">
        <v>246</v>
      </c>
      <c r="C7007" s="1">
        <f t="shared" si="109"/>
        <v>2.0000000000000002E-5</v>
      </c>
      <c r="D7007" s="1" t="s">
        <v>321</v>
      </c>
      <c r="E7007" s="4">
        <v>5.9334765141011801E-3</v>
      </c>
      <c r="F7007" s="66">
        <f>Cat_Results[[#This Row],[TotalLossInOriginalCurrency]] / INDEX(Exchange_Rate[Exchange Rate], MATCH(Cat_Results[[#This Row],[Currency]], Exchange_Rate[Currency], 0))</f>
        <v>9.29597765207291E-3</v>
      </c>
    </row>
    <row r="7008" spans="1:6" x14ac:dyDescent="0.3">
      <c r="A7008" s="1">
        <v>28000</v>
      </c>
      <c r="B7008" s="1">
        <v>284</v>
      </c>
      <c r="C7008" s="1">
        <f t="shared" si="109"/>
        <v>2.0000000000000002E-5</v>
      </c>
      <c r="D7008" s="1" t="s">
        <v>321</v>
      </c>
      <c r="E7008" s="4">
        <v>337.36605304005599</v>
      </c>
      <c r="F7008" s="66">
        <f>Cat_Results[[#This Row],[TotalLossInOriginalCurrency]] / INDEX(Exchange_Rate[Exchange Rate], MATCH(Cat_Results[[#This Row],[Currency]], Exchange_Rate[Currency], 0))</f>
        <v>528.55139515176404</v>
      </c>
    </row>
    <row r="7009" spans="1:6" x14ac:dyDescent="0.3">
      <c r="A7009" s="1">
        <v>28001</v>
      </c>
      <c r="B7009" s="1">
        <v>242</v>
      </c>
      <c r="C7009" s="1">
        <f t="shared" si="109"/>
        <v>2.0000000000000002E-5</v>
      </c>
      <c r="D7009" s="1" t="s">
        <v>321</v>
      </c>
      <c r="E7009" s="4">
        <v>1068664.8434547649</v>
      </c>
      <c r="F7009" s="66">
        <f>Cat_Results[[#This Row],[TotalLossInOriginalCurrency]] / INDEX(Exchange_Rate[Exchange Rate], MATCH(Cat_Results[[#This Row],[Currency]], Exchange_Rate[Currency], 0))</f>
        <v>1674277.2097778099</v>
      </c>
    </row>
    <row r="7010" spans="1:6" x14ac:dyDescent="0.3">
      <c r="A7010" s="1">
        <v>28004</v>
      </c>
      <c r="B7010" s="1">
        <v>242</v>
      </c>
      <c r="C7010" s="1">
        <f t="shared" si="109"/>
        <v>2.0000000000000002E-5</v>
      </c>
      <c r="D7010" s="1" t="s">
        <v>320</v>
      </c>
      <c r="E7010" s="4">
        <v>9.29597765207291E-3</v>
      </c>
      <c r="F7010" s="66">
        <f>Cat_Results[[#This Row],[TotalLossInOriginalCurrency]] / INDEX(Exchange_Rate[Exchange Rate], MATCH(Cat_Results[[#This Row],[Currency]], Exchange_Rate[Currency], 0))</f>
        <v>9.29597765207291E-3</v>
      </c>
    </row>
    <row r="7011" spans="1:6" x14ac:dyDescent="0.3">
      <c r="A7011" s="1">
        <v>28007</v>
      </c>
      <c r="B7011" s="1">
        <v>226</v>
      </c>
      <c r="C7011" s="1">
        <f t="shared" si="109"/>
        <v>2.0000000000000002E-5</v>
      </c>
      <c r="D7011" s="1" t="s">
        <v>320</v>
      </c>
      <c r="E7011" s="4">
        <v>1068721.7198713501</v>
      </c>
      <c r="F7011" s="66">
        <f>Cat_Results[[#This Row],[TotalLossInOriginalCurrency]] / INDEX(Exchange_Rate[Exchange Rate], MATCH(Cat_Results[[#This Row],[Currency]], Exchange_Rate[Currency], 0))</f>
        <v>1068721.7198713501</v>
      </c>
    </row>
    <row r="7012" spans="1:6" x14ac:dyDescent="0.3">
      <c r="A7012" s="1">
        <v>28008</v>
      </c>
      <c r="B7012" s="1">
        <v>178</v>
      </c>
      <c r="C7012" s="1">
        <f t="shared" si="109"/>
        <v>2.0000000000000002E-5</v>
      </c>
      <c r="D7012" s="1" t="s">
        <v>321</v>
      </c>
      <c r="E7012" s="4">
        <v>13631.5093921804</v>
      </c>
      <c r="F7012" s="66">
        <f>Cat_Results[[#This Row],[TotalLossInOriginalCurrency]] / INDEX(Exchange_Rate[Exchange Rate], MATCH(Cat_Results[[#This Row],[Currency]], Exchange_Rate[Currency], 0))</f>
        <v>21356.4857588261</v>
      </c>
    </row>
    <row r="7013" spans="1:6" x14ac:dyDescent="0.3">
      <c r="A7013" s="1">
        <v>28009</v>
      </c>
      <c r="B7013" s="1">
        <v>212</v>
      </c>
      <c r="C7013" s="1">
        <f t="shared" si="109"/>
        <v>2.0000000000000002E-5</v>
      </c>
      <c r="D7013" s="1" t="s">
        <v>322</v>
      </c>
      <c r="E7013" s="4">
        <v>0.85048520416781492</v>
      </c>
      <c r="F7013" s="66">
        <f>Cat_Results[[#This Row],[TotalLossInOriginalCurrency]] / INDEX(Exchange_Rate[Exchange Rate], MATCH(Cat_Results[[#This Row],[Currency]], Exchange_Rate[Currency], 0))</f>
        <v>1.04465100135654</v>
      </c>
    </row>
    <row r="7014" spans="1:6" x14ac:dyDescent="0.3">
      <c r="A7014" s="1">
        <v>28011</v>
      </c>
      <c r="B7014" s="1">
        <v>283</v>
      </c>
      <c r="C7014" s="1">
        <f t="shared" si="109"/>
        <v>2.0000000000000002E-5</v>
      </c>
      <c r="D7014" s="1" t="s">
        <v>320</v>
      </c>
      <c r="E7014" s="4">
        <v>3.91684472560883E-3</v>
      </c>
      <c r="F7014" s="66">
        <f>Cat_Results[[#This Row],[TotalLossInOriginalCurrency]] / INDEX(Exchange_Rate[Exchange Rate], MATCH(Cat_Results[[#This Row],[Currency]], Exchange_Rate[Currency], 0))</f>
        <v>3.91684472560883E-3</v>
      </c>
    </row>
    <row r="7015" spans="1:6" x14ac:dyDescent="0.3">
      <c r="A7015" s="1">
        <v>28027</v>
      </c>
      <c r="B7015" s="1">
        <v>215</v>
      </c>
      <c r="C7015" s="1">
        <f t="shared" si="109"/>
        <v>2.0000000000000002E-5</v>
      </c>
      <c r="D7015" s="1" t="s">
        <v>320</v>
      </c>
      <c r="E7015" s="4">
        <v>3.2025381922721897E-2</v>
      </c>
      <c r="F7015" s="66">
        <f>Cat_Results[[#This Row],[TotalLossInOriginalCurrency]] / INDEX(Exchange_Rate[Exchange Rate], MATCH(Cat_Results[[#This Row],[Currency]], Exchange_Rate[Currency], 0))</f>
        <v>3.2025381922721897E-2</v>
      </c>
    </row>
    <row r="7016" spans="1:6" x14ac:dyDescent="0.3">
      <c r="A7016" s="1">
        <v>28027</v>
      </c>
      <c r="B7016" s="1">
        <v>252</v>
      </c>
      <c r="C7016" s="1">
        <f t="shared" si="109"/>
        <v>2.0000000000000002E-5</v>
      </c>
      <c r="D7016" s="1" t="s">
        <v>320</v>
      </c>
      <c r="E7016" s="4">
        <v>133206.06570917499</v>
      </c>
      <c r="F7016" s="66">
        <f>Cat_Results[[#This Row],[TotalLossInOriginalCurrency]] / INDEX(Exchange_Rate[Exchange Rate], MATCH(Cat_Results[[#This Row],[Currency]], Exchange_Rate[Currency], 0))</f>
        <v>133206.06570917499</v>
      </c>
    </row>
    <row r="7017" spans="1:6" x14ac:dyDescent="0.3">
      <c r="A7017" s="1">
        <v>28031</v>
      </c>
      <c r="B7017" s="1">
        <v>224</v>
      </c>
      <c r="C7017" s="1">
        <f t="shared" si="109"/>
        <v>2.0000000000000002E-5</v>
      </c>
      <c r="D7017" s="1" t="s">
        <v>321</v>
      </c>
      <c r="E7017" s="4">
        <v>3659.7927244835905</v>
      </c>
      <c r="F7017" s="66">
        <f>Cat_Results[[#This Row],[TotalLossInOriginalCurrency]] / INDEX(Exchange_Rate[Exchange Rate], MATCH(Cat_Results[[#This Row],[Currency]], Exchange_Rate[Currency], 0))</f>
        <v>5733.7972598636197</v>
      </c>
    </row>
    <row r="7018" spans="1:6" x14ac:dyDescent="0.3">
      <c r="A7018" s="1">
        <v>28034</v>
      </c>
      <c r="B7018" s="1">
        <v>166</v>
      </c>
      <c r="C7018" s="1">
        <f t="shared" si="109"/>
        <v>2.0000000000000002E-5</v>
      </c>
      <c r="D7018" s="1" t="s">
        <v>320</v>
      </c>
      <c r="E7018" s="4">
        <v>2277.2634290552</v>
      </c>
      <c r="F7018" s="66">
        <f>Cat_Results[[#This Row],[TotalLossInOriginalCurrency]] / INDEX(Exchange_Rate[Exchange Rate], MATCH(Cat_Results[[#This Row],[Currency]], Exchange_Rate[Currency], 0))</f>
        <v>2277.2634290552</v>
      </c>
    </row>
    <row r="7019" spans="1:6" x14ac:dyDescent="0.3">
      <c r="A7019" s="1">
        <v>28037</v>
      </c>
      <c r="B7019" s="1">
        <v>216</v>
      </c>
      <c r="C7019" s="1">
        <f t="shared" si="109"/>
        <v>2.0000000000000002E-5</v>
      </c>
      <c r="D7019" s="1" t="s">
        <v>321</v>
      </c>
      <c r="E7019" s="4">
        <v>1580365.231702531</v>
      </c>
      <c r="F7019" s="66">
        <f>Cat_Results[[#This Row],[TotalLossInOriginalCurrency]] / INDEX(Exchange_Rate[Exchange Rate], MATCH(Cat_Results[[#This Row],[Currency]], Exchange_Rate[Currency], 0))</f>
        <v>2475958.2078240002</v>
      </c>
    </row>
    <row r="7020" spans="1:6" x14ac:dyDescent="0.3">
      <c r="A7020" s="1">
        <v>28040</v>
      </c>
      <c r="B7020" s="1">
        <v>217</v>
      </c>
      <c r="C7020" s="1">
        <f t="shared" si="109"/>
        <v>2.0000000000000002E-5</v>
      </c>
      <c r="D7020" s="1" t="s">
        <v>323</v>
      </c>
      <c r="E7020" s="4">
        <v>182277.28967020806</v>
      </c>
      <c r="F7020" s="66">
        <f>Cat_Results[[#This Row],[TotalLossInOriginalCurrency]] / INDEX(Exchange_Rate[Exchange Rate], MATCH(Cat_Results[[#This Row],[Currency]], Exchange_Rate[Currency], 0))</f>
        <v>2297.9698492512098</v>
      </c>
    </row>
    <row r="7021" spans="1:6" x14ac:dyDescent="0.3">
      <c r="A7021" s="1">
        <v>28045</v>
      </c>
      <c r="B7021" s="1">
        <v>318</v>
      </c>
      <c r="C7021" s="1">
        <f t="shared" si="109"/>
        <v>2.0000000000000002E-5</v>
      </c>
      <c r="D7021" s="1" t="s">
        <v>320</v>
      </c>
      <c r="E7021" s="4">
        <v>693158.50019791594</v>
      </c>
      <c r="F7021" s="66">
        <f>Cat_Results[[#This Row],[TotalLossInOriginalCurrency]] / INDEX(Exchange_Rate[Exchange Rate], MATCH(Cat_Results[[#This Row],[Currency]], Exchange_Rate[Currency], 0))</f>
        <v>693158.50019791594</v>
      </c>
    </row>
    <row r="7022" spans="1:6" x14ac:dyDescent="0.3">
      <c r="A7022" s="1">
        <v>28047</v>
      </c>
      <c r="B7022" s="1">
        <v>266</v>
      </c>
      <c r="C7022" s="1">
        <f t="shared" si="109"/>
        <v>2.0000000000000002E-5</v>
      </c>
      <c r="D7022" s="1" t="s">
        <v>322</v>
      </c>
      <c r="E7022" s="4">
        <v>71792.028176248728</v>
      </c>
      <c r="F7022" s="66">
        <f>Cat_Results[[#This Row],[TotalLossInOriginalCurrency]] / INDEX(Exchange_Rate[Exchange Rate], MATCH(Cat_Results[[#This Row],[Currency]], Exchange_Rate[Currency], 0))</f>
        <v>88182.150325729701</v>
      </c>
    </row>
    <row r="7023" spans="1:6" x14ac:dyDescent="0.3">
      <c r="A7023" s="1">
        <v>28050</v>
      </c>
      <c r="B7023" s="1">
        <v>159</v>
      </c>
      <c r="C7023" s="1">
        <f t="shared" si="109"/>
        <v>2.0000000000000002E-5</v>
      </c>
      <c r="D7023" s="1" t="s">
        <v>320</v>
      </c>
      <c r="E7023" s="4">
        <v>19826.626576936898</v>
      </c>
      <c r="F7023" s="66">
        <f>Cat_Results[[#This Row],[TotalLossInOriginalCurrency]] / INDEX(Exchange_Rate[Exchange Rate], MATCH(Cat_Results[[#This Row],[Currency]], Exchange_Rate[Currency], 0))</f>
        <v>19826.626576936898</v>
      </c>
    </row>
    <row r="7024" spans="1:6" x14ac:dyDescent="0.3">
      <c r="A7024" s="1">
        <v>28051</v>
      </c>
      <c r="B7024" s="1">
        <v>233</v>
      </c>
      <c r="C7024" s="1">
        <f t="shared" si="109"/>
        <v>2.0000000000000002E-5</v>
      </c>
      <c r="D7024" s="1" t="s">
        <v>320</v>
      </c>
      <c r="E7024" s="4">
        <v>2.9924318194389302E-2</v>
      </c>
      <c r="F7024" s="66">
        <f>Cat_Results[[#This Row],[TotalLossInOriginalCurrency]] / INDEX(Exchange_Rate[Exchange Rate], MATCH(Cat_Results[[#This Row],[Currency]], Exchange_Rate[Currency], 0))</f>
        <v>2.9924318194389302E-2</v>
      </c>
    </row>
    <row r="7025" spans="1:6" x14ac:dyDescent="0.3">
      <c r="A7025" s="1">
        <v>28054</v>
      </c>
      <c r="B7025" s="1">
        <v>257</v>
      </c>
      <c r="C7025" s="1">
        <f t="shared" si="109"/>
        <v>2.0000000000000002E-5</v>
      </c>
      <c r="D7025" s="1" t="s">
        <v>320</v>
      </c>
      <c r="E7025" s="4">
        <v>29489424.196515299</v>
      </c>
      <c r="F7025" s="66">
        <f>Cat_Results[[#This Row],[TotalLossInOriginalCurrency]] / INDEX(Exchange_Rate[Exchange Rate], MATCH(Cat_Results[[#This Row],[Currency]], Exchange_Rate[Currency], 0))</f>
        <v>29489424.196515299</v>
      </c>
    </row>
    <row r="7026" spans="1:6" x14ac:dyDescent="0.3">
      <c r="A7026" s="1">
        <v>28068</v>
      </c>
      <c r="B7026" s="1">
        <v>294</v>
      </c>
      <c r="C7026" s="1">
        <f t="shared" si="109"/>
        <v>2.0000000000000002E-5</v>
      </c>
      <c r="D7026" s="1" t="s">
        <v>320</v>
      </c>
      <c r="E7026" s="4">
        <v>445761.57186414098</v>
      </c>
      <c r="F7026" s="66">
        <f>Cat_Results[[#This Row],[TotalLossInOriginalCurrency]] / INDEX(Exchange_Rate[Exchange Rate], MATCH(Cat_Results[[#This Row],[Currency]], Exchange_Rate[Currency], 0))</f>
        <v>445761.57186414098</v>
      </c>
    </row>
    <row r="7027" spans="1:6" x14ac:dyDescent="0.3">
      <c r="A7027" s="1">
        <v>28071</v>
      </c>
      <c r="B7027" s="1">
        <v>232</v>
      </c>
      <c r="C7027" s="1">
        <f t="shared" si="109"/>
        <v>2.0000000000000002E-5</v>
      </c>
      <c r="D7027" s="1" t="s">
        <v>322</v>
      </c>
      <c r="E7027" s="4">
        <v>10724120.420944011</v>
      </c>
      <c r="F7027" s="66">
        <f>Cat_Results[[#This Row],[TotalLossInOriginalCurrency]] / INDEX(Exchange_Rate[Exchange Rate], MATCH(Cat_Results[[#This Row],[Currency]], Exchange_Rate[Currency], 0))</f>
        <v>13172437.4292545</v>
      </c>
    </row>
    <row r="7028" spans="1:6" x14ac:dyDescent="0.3">
      <c r="A7028" s="1">
        <v>28075</v>
      </c>
      <c r="B7028" s="1">
        <v>220</v>
      </c>
      <c r="C7028" s="1">
        <f t="shared" si="109"/>
        <v>2.0000000000000002E-5</v>
      </c>
      <c r="D7028" s="1" t="s">
        <v>322</v>
      </c>
      <c r="E7028" s="4">
        <v>38.915026471602459</v>
      </c>
      <c r="F7028" s="66">
        <f>Cat_Results[[#This Row],[TotalLossInOriginalCurrency]] / INDEX(Exchange_Rate[Exchange Rate], MATCH(Cat_Results[[#This Row],[Currency]], Exchange_Rate[Currency], 0))</f>
        <v>47.7993281625089</v>
      </c>
    </row>
    <row r="7029" spans="1:6" x14ac:dyDescent="0.3">
      <c r="A7029" s="1">
        <v>28077</v>
      </c>
      <c r="B7029" s="1">
        <v>277</v>
      </c>
      <c r="C7029" s="1">
        <f t="shared" si="109"/>
        <v>2.0000000000000002E-5</v>
      </c>
      <c r="D7029" s="1" t="s">
        <v>320</v>
      </c>
      <c r="E7029" s="4">
        <v>24106.263181542599</v>
      </c>
      <c r="F7029" s="66">
        <f>Cat_Results[[#This Row],[TotalLossInOriginalCurrency]] / INDEX(Exchange_Rate[Exchange Rate], MATCH(Cat_Results[[#This Row],[Currency]], Exchange_Rate[Currency], 0))</f>
        <v>24106.263181542599</v>
      </c>
    </row>
    <row r="7030" spans="1:6" x14ac:dyDescent="0.3">
      <c r="A7030" s="1">
        <v>28081</v>
      </c>
      <c r="B7030" s="1">
        <v>244</v>
      </c>
      <c r="C7030" s="1">
        <f t="shared" si="109"/>
        <v>2.0000000000000002E-5</v>
      </c>
      <c r="D7030" s="1" t="s">
        <v>324</v>
      </c>
      <c r="E7030" s="4">
        <v>16613.888099815835</v>
      </c>
      <c r="F7030" s="66">
        <f>Cat_Results[[#This Row],[TotalLossInOriginalCurrency]] / INDEX(Exchange_Rate[Exchange Rate], MATCH(Cat_Results[[#This Row],[Currency]], Exchange_Rate[Currency], 0))</f>
        <v>16805.4462221824</v>
      </c>
    </row>
    <row r="7031" spans="1:6" x14ac:dyDescent="0.3">
      <c r="A7031" s="1">
        <v>28084</v>
      </c>
      <c r="B7031" s="1">
        <v>243</v>
      </c>
      <c r="C7031" s="1">
        <f t="shared" si="109"/>
        <v>2.0000000000000002E-5</v>
      </c>
      <c r="D7031" s="1" t="s">
        <v>320</v>
      </c>
      <c r="E7031" s="4">
        <v>9.2445686459541303E-3</v>
      </c>
      <c r="F7031" s="66">
        <f>Cat_Results[[#This Row],[TotalLossInOriginalCurrency]] / INDEX(Exchange_Rate[Exchange Rate], MATCH(Cat_Results[[#This Row],[Currency]], Exchange_Rate[Currency], 0))</f>
        <v>9.2445686459541303E-3</v>
      </c>
    </row>
    <row r="7032" spans="1:6" x14ac:dyDescent="0.3">
      <c r="A7032" s="1">
        <v>28085</v>
      </c>
      <c r="B7032" s="1">
        <v>236</v>
      </c>
      <c r="C7032" s="1">
        <f t="shared" si="109"/>
        <v>2.0000000000000002E-5</v>
      </c>
      <c r="D7032" s="1" t="s">
        <v>321</v>
      </c>
      <c r="E7032" s="4">
        <v>0.77463688389863139</v>
      </c>
      <c r="F7032" s="66">
        <f>Cat_Results[[#This Row],[TotalLossInOriginalCurrency]] / INDEX(Exchange_Rate[Exchange Rate], MATCH(Cat_Results[[#This Row],[Currency]], Exchange_Rate[Currency], 0))</f>
        <v>1.2136236056685401</v>
      </c>
    </row>
    <row r="7033" spans="1:6" x14ac:dyDescent="0.3">
      <c r="A7033" s="1">
        <v>28085</v>
      </c>
      <c r="B7033" s="1">
        <v>254</v>
      </c>
      <c r="C7033" s="1">
        <f t="shared" si="109"/>
        <v>2.0000000000000002E-5</v>
      </c>
      <c r="D7033" s="1" t="s">
        <v>321</v>
      </c>
      <c r="E7033" s="4">
        <v>329284.43129235652</v>
      </c>
      <c r="F7033" s="66">
        <f>Cat_Results[[#This Row],[TotalLossInOriginalCurrency]] / INDEX(Exchange_Rate[Exchange Rate], MATCH(Cat_Results[[#This Row],[Currency]], Exchange_Rate[Currency], 0))</f>
        <v>515889.91836314293</v>
      </c>
    </row>
    <row r="7034" spans="1:6" x14ac:dyDescent="0.3">
      <c r="A7034" s="1">
        <v>28098</v>
      </c>
      <c r="B7034" s="1">
        <v>208</v>
      </c>
      <c r="C7034" s="1">
        <f t="shared" si="109"/>
        <v>2.0000000000000002E-5</v>
      </c>
      <c r="D7034" s="1" t="s">
        <v>323</v>
      </c>
      <c r="E7034" s="4">
        <v>5088380.5844806097</v>
      </c>
      <c r="F7034" s="66">
        <f>Cat_Results[[#This Row],[TotalLossInOriginalCurrency]] / INDEX(Exchange_Rate[Exchange Rate], MATCH(Cat_Results[[#This Row],[Currency]], Exchange_Rate[Currency], 0))</f>
        <v>64149.215658229194</v>
      </c>
    </row>
    <row r="7035" spans="1:6" x14ac:dyDescent="0.3">
      <c r="A7035" s="1">
        <v>28099</v>
      </c>
      <c r="B7035" s="1">
        <v>216</v>
      </c>
      <c r="C7035" s="1">
        <f t="shared" si="109"/>
        <v>2.0000000000000002E-5</v>
      </c>
      <c r="D7035" s="1" t="s">
        <v>320</v>
      </c>
      <c r="E7035" s="4">
        <v>6573515.4246780397</v>
      </c>
      <c r="F7035" s="66">
        <f>Cat_Results[[#This Row],[TotalLossInOriginalCurrency]] / INDEX(Exchange_Rate[Exchange Rate], MATCH(Cat_Results[[#This Row],[Currency]], Exchange_Rate[Currency], 0))</f>
        <v>6573515.4246780397</v>
      </c>
    </row>
    <row r="7036" spans="1:6" x14ac:dyDescent="0.3">
      <c r="A7036" s="1">
        <v>28100</v>
      </c>
      <c r="B7036" s="1">
        <v>248</v>
      </c>
      <c r="C7036" s="1">
        <f t="shared" si="109"/>
        <v>2.0000000000000002E-5</v>
      </c>
      <c r="D7036" s="1" t="s">
        <v>320</v>
      </c>
      <c r="E7036" s="4">
        <v>2136898.4780811002</v>
      </c>
      <c r="F7036" s="66">
        <f>Cat_Results[[#This Row],[TotalLossInOriginalCurrency]] / INDEX(Exchange_Rate[Exchange Rate], MATCH(Cat_Results[[#This Row],[Currency]], Exchange_Rate[Currency], 0))</f>
        <v>2136898.4780811002</v>
      </c>
    </row>
    <row r="7037" spans="1:6" x14ac:dyDescent="0.3">
      <c r="A7037" s="1">
        <v>28114</v>
      </c>
      <c r="B7037" s="1">
        <v>208</v>
      </c>
      <c r="C7037" s="1">
        <f t="shared" si="109"/>
        <v>2.0000000000000002E-5</v>
      </c>
      <c r="D7037" s="1" t="s">
        <v>320</v>
      </c>
      <c r="E7037" s="4">
        <v>1733.39986555051</v>
      </c>
      <c r="F7037" s="66">
        <f>Cat_Results[[#This Row],[TotalLossInOriginalCurrency]] / INDEX(Exchange_Rate[Exchange Rate], MATCH(Cat_Results[[#This Row],[Currency]], Exchange_Rate[Currency], 0))</f>
        <v>1733.39986555051</v>
      </c>
    </row>
    <row r="7038" spans="1:6" x14ac:dyDescent="0.3">
      <c r="A7038" s="1">
        <v>28116</v>
      </c>
      <c r="B7038" s="1">
        <v>265</v>
      </c>
      <c r="C7038" s="1">
        <f t="shared" si="109"/>
        <v>2.0000000000000002E-5</v>
      </c>
      <c r="D7038" s="1" t="s">
        <v>323</v>
      </c>
      <c r="E7038" s="4">
        <v>30.724611128317111</v>
      </c>
      <c r="F7038" s="66">
        <f>Cat_Results[[#This Row],[TotalLossInOriginalCurrency]] / INDEX(Exchange_Rate[Exchange Rate], MATCH(Cat_Results[[#This Row],[Currency]], Exchange_Rate[Currency], 0))</f>
        <v>0.38734518233502502</v>
      </c>
    </row>
    <row r="7039" spans="1:6" x14ac:dyDescent="0.3">
      <c r="A7039" s="1">
        <v>28119</v>
      </c>
      <c r="B7039" s="1">
        <v>228</v>
      </c>
      <c r="C7039" s="1">
        <f t="shared" si="109"/>
        <v>2.0000000000000002E-5</v>
      </c>
      <c r="D7039" s="1" t="s">
        <v>320</v>
      </c>
      <c r="E7039" s="4">
        <v>5836.1529864147296</v>
      </c>
      <c r="F7039" s="66">
        <f>Cat_Results[[#This Row],[TotalLossInOriginalCurrency]] / INDEX(Exchange_Rate[Exchange Rate], MATCH(Cat_Results[[#This Row],[Currency]], Exchange_Rate[Currency], 0))</f>
        <v>5836.1529864147296</v>
      </c>
    </row>
    <row r="7040" spans="1:6" x14ac:dyDescent="0.3">
      <c r="A7040" s="1">
        <v>28119</v>
      </c>
      <c r="B7040" s="1">
        <v>334</v>
      </c>
      <c r="C7040" s="1">
        <f t="shared" si="109"/>
        <v>2.0000000000000002E-5</v>
      </c>
      <c r="D7040" s="1" t="s">
        <v>320</v>
      </c>
      <c r="E7040" s="4">
        <v>6.0775130987167402E-3</v>
      </c>
      <c r="F7040" s="66">
        <f>Cat_Results[[#This Row],[TotalLossInOriginalCurrency]] / INDEX(Exchange_Rate[Exchange Rate], MATCH(Cat_Results[[#This Row],[Currency]], Exchange_Rate[Currency], 0))</f>
        <v>6.0775130987167402E-3</v>
      </c>
    </row>
    <row r="7041" spans="1:6" x14ac:dyDescent="0.3">
      <c r="A7041" s="1">
        <v>28122</v>
      </c>
      <c r="B7041" s="1">
        <v>208</v>
      </c>
      <c r="C7041" s="1">
        <f t="shared" si="109"/>
        <v>2.0000000000000002E-5</v>
      </c>
      <c r="D7041" s="1" t="s">
        <v>321</v>
      </c>
      <c r="E7041" s="4">
        <v>0.1092034123610487</v>
      </c>
      <c r="F7041" s="66">
        <f>Cat_Results[[#This Row],[TotalLossInOriginalCurrency]] / INDEX(Exchange_Rate[Exchange Rate], MATCH(Cat_Results[[#This Row],[Currency]], Exchange_Rate[Currency], 0))</f>
        <v>0.17108898609876599</v>
      </c>
    </row>
    <row r="7042" spans="1:6" x14ac:dyDescent="0.3">
      <c r="A7042" s="1">
        <v>28124</v>
      </c>
      <c r="B7042" s="1">
        <v>226</v>
      </c>
      <c r="C7042" s="1">
        <f t="shared" si="109"/>
        <v>2.0000000000000002E-5</v>
      </c>
      <c r="D7042" s="1" t="s">
        <v>320</v>
      </c>
      <c r="E7042" s="4">
        <v>1.6878284961543399</v>
      </c>
      <c r="F7042" s="66">
        <f>Cat_Results[[#This Row],[TotalLossInOriginalCurrency]] / INDEX(Exchange_Rate[Exchange Rate], MATCH(Cat_Results[[#This Row],[Currency]], Exchange_Rate[Currency], 0))</f>
        <v>1.6878284961543399</v>
      </c>
    </row>
    <row r="7043" spans="1:6" x14ac:dyDescent="0.3">
      <c r="A7043" s="1">
        <v>28128</v>
      </c>
      <c r="B7043" s="1">
        <v>243</v>
      </c>
      <c r="C7043" s="1">
        <f t="shared" si="109"/>
        <v>2.0000000000000002E-5</v>
      </c>
      <c r="D7043" s="1" t="s">
        <v>320</v>
      </c>
      <c r="E7043" s="4">
        <v>578172.28889436496</v>
      </c>
      <c r="F7043" s="66">
        <f>Cat_Results[[#This Row],[TotalLossInOriginalCurrency]] / INDEX(Exchange_Rate[Exchange Rate], MATCH(Cat_Results[[#This Row],[Currency]], Exchange_Rate[Currency], 0))</f>
        <v>578172.28889436496</v>
      </c>
    </row>
    <row r="7044" spans="1:6" x14ac:dyDescent="0.3">
      <c r="A7044" s="1">
        <v>28130</v>
      </c>
      <c r="B7044" s="1">
        <v>240</v>
      </c>
      <c r="C7044" s="1">
        <f t="shared" si="109"/>
        <v>2.0000000000000002E-5</v>
      </c>
      <c r="D7044" s="1" t="s">
        <v>320</v>
      </c>
      <c r="E7044" s="4">
        <v>119383.370983231</v>
      </c>
      <c r="F7044" s="66">
        <f>Cat_Results[[#This Row],[TotalLossInOriginalCurrency]] / INDEX(Exchange_Rate[Exchange Rate], MATCH(Cat_Results[[#This Row],[Currency]], Exchange_Rate[Currency], 0))</f>
        <v>119383.370983231</v>
      </c>
    </row>
    <row r="7045" spans="1:6" x14ac:dyDescent="0.3">
      <c r="A7045" s="1">
        <v>28133</v>
      </c>
      <c r="B7045" s="1">
        <v>302</v>
      </c>
      <c r="C7045" s="1">
        <f t="shared" si="109"/>
        <v>2.0000000000000002E-5</v>
      </c>
      <c r="D7045" s="1" t="s">
        <v>320</v>
      </c>
      <c r="E7045" s="4">
        <v>483.60921094566601</v>
      </c>
      <c r="F7045" s="66">
        <f>Cat_Results[[#This Row],[TotalLossInOriginalCurrency]] / INDEX(Exchange_Rate[Exchange Rate], MATCH(Cat_Results[[#This Row],[Currency]], Exchange_Rate[Currency], 0))</f>
        <v>483.60921094566601</v>
      </c>
    </row>
    <row r="7046" spans="1:6" x14ac:dyDescent="0.3">
      <c r="A7046" s="1">
        <v>28134</v>
      </c>
      <c r="B7046" s="1">
        <v>214</v>
      </c>
      <c r="C7046" s="1">
        <f t="shared" ref="C7046:C7109" si="110">1/50000</f>
        <v>2.0000000000000002E-5</v>
      </c>
      <c r="D7046" s="1" t="s">
        <v>320</v>
      </c>
      <c r="E7046" s="4">
        <v>423958.61571690399</v>
      </c>
      <c r="F7046" s="66">
        <f>Cat_Results[[#This Row],[TotalLossInOriginalCurrency]] / INDEX(Exchange_Rate[Exchange Rate], MATCH(Cat_Results[[#This Row],[Currency]], Exchange_Rate[Currency], 0))</f>
        <v>423958.61571690399</v>
      </c>
    </row>
    <row r="7047" spans="1:6" x14ac:dyDescent="0.3">
      <c r="A7047" s="1">
        <v>28135</v>
      </c>
      <c r="B7047" s="1">
        <v>262</v>
      </c>
      <c r="C7047" s="1">
        <f t="shared" si="110"/>
        <v>2.0000000000000002E-5</v>
      </c>
      <c r="D7047" s="1" t="s">
        <v>320</v>
      </c>
      <c r="E7047" s="4">
        <v>7878881.6473151799</v>
      </c>
      <c r="F7047" s="66">
        <f>Cat_Results[[#This Row],[TotalLossInOriginalCurrency]] / INDEX(Exchange_Rate[Exchange Rate], MATCH(Cat_Results[[#This Row],[Currency]], Exchange_Rate[Currency], 0))</f>
        <v>7878881.6473151799</v>
      </c>
    </row>
    <row r="7048" spans="1:6" x14ac:dyDescent="0.3">
      <c r="A7048" s="1">
        <v>28137</v>
      </c>
      <c r="B7048" s="1">
        <v>223</v>
      </c>
      <c r="C7048" s="1">
        <f t="shared" si="110"/>
        <v>2.0000000000000002E-5</v>
      </c>
      <c r="D7048" s="1" t="s">
        <v>320</v>
      </c>
      <c r="E7048" s="4">
        <v>0.53189447318925398</v>
      </c>
      <c r="F7048" s="66">
        <f>Cat_Results[[#This Row],[TotalLossInOriginalCurrency]] / INDEX(Exchange_Rate[Exchange Rate], MATCH(Cat_Results[[#This Row],[Currency]], Exchange_Rate[Currency], 0))</f>
        <v>0.53189447318925398</v>
      </c>
    </row>
    <row r="7049" spans="1:6" x14ac:dyDescent="0.3">
      <c r="A7049" s="1">
        <v>28138</v>
      </c>
      <c r="B7049" s="1">
        <v>235</v>
      </c>
      <c r="C7049" s="1">
        <f t="shared" si="110"/>
        <v>2.0000000000000002E-5</v>
      </c>
      <c r="D7049" s="1" t="s">
        <v>320</v>
      </c>
      <c r="E7049" s="4">
        <v>9.7111612558364903E-3</v>
      </c>
      <c r="F7049" s="66">
        <f>Cat_Results[[#This Row],[TotalLossInOriginalCurrency]] / INDEX(Exchange_Rate[Exchange Rate], MATCH(Cat_Results[[#This Row],[Currency]], Exchange_Rate[Currency], 0))</f>
        <v>9.7111612558364903E-3</v>
      </c>
    </row>
    <row r="7050" spans="1:6" x14ac:dyDescent="0.3">
      <c r="A7050" s="1">
        <v>28139</v>
      </c>
      <c r="B7050" s="1">
        <v>274</v>
      </c>
      <c r="C7050" s="1">
        <f t="shared" si="110"/>
        <v>2.0000000000000002E-5</v>
      </c>
      <c r="D7050" s="1" t="s">
        <v>322</v>
      </c>
      <c r="E7050" s="4">
        <v>337081.66036622081</v>
      </c>
      <c r="F7050" s="66">
        <f>Cat_Results[[#This Row],[TotalLossInOriginalCurrency]] / INDEX(Exchange_Rate[Exchange Rate], MATCH(Cat_Results[[#This Row],[Currency]], Exchange_Rate[Currency], 0))</f>
        <v>414037.41336694203</v>
      </c>
    </row>
    <row r="7051" spans="1:6" x14ac:dyDescent="0.3">
      <c r="A7051" s="1">
        <v>28141</v>
      </c>
      <c r="B7051" s="1">
        <v>274</v>
      </c>
      <c r="C7051" s="1">
        <f t="shared" si="110"/>
        <v>2.0000000000000002E-5</v>
      </c>
      <c r="D7051" s="1" t="s">
        <v>321</v>
      </c>
      <c r="E7051" s="4">
        <v>7.513218893163141</v>
      </c>
      <c r="F7051" s="66">
        <f>Cat_Results[[#This Row],[TotalLossInOriginalCurrency]] / INDEX(Exchange_Rate[Exchange Rate], MATCH(Cat_Results[[#This Row],[Currency]], Exchange_Rate[Currency], 0))</f>
        <v>11.770960036665199</v>
      </c>
    </row>
    <row r="7052" spans="1:6" x14ac:dyDescent="0.3">
      <c r="A7052" s="1">
        <v>28148</v>
      </c>
      <c r="B7052" s="1">
        <v>222</v>
      </c>
      <c r="C7052" s="1">
        <f t="shared" si="110"/>
        <v>2.0000000000000002E-5</v>
      </c>
      <c r="D7052" s="1" t="s">
        <v>320</v>
      </c>
      <c r="E7052" s="4">
        <v>2210691.4455932099</v>
      </c>
      <c r="F7052" s="66">
        <f>Cat_Results[[#This Row],[TotalLossInOriginalCurrency]] / INDEX(Exchange_Rate[Exchange Rate], MATCH(Cat_Results[[#This Row],[Currency]], Exchange_Rate[Currency], 0))</f>
        <v>2210691.4455932099</v>
      </c>
    </row>
    <row r="7053" spans="1:6" x14ac:dyDescent="0.3">
      <c r="A7053" s="1">
        <v>28151</v>
      </c>
      <c r="B7053" s="1">
        <v>254</v>
      </c>
      <c r="C7053" s="1">
        <f t="shared" si="110"/>
        <v>2.0000000000000002E-5</v>
      </c>
      <c r="D7053" s="1" t="s">
        <v>320</v>
      </c>
      <c r="E7053" s="4">
        <v>0.79109892249107405</v>
      </c>
      <c r="F7053" s="66">
        <f>Cat_Results[[#This Row],[TotalLossInOriginalCurrency]] / INDEX(Exchange_Rate[Exchange Rate], MATCH(Cat_Results[[#This Row],[Currency]], Exchange_Rate[Currency], 0))</f>
        <v>0.79109892249107405</v>
      </c>
    </row>
    <row r="7054" spans="1:6" x14ac:dyDescent="0.3">
      <c r="A7054" s="1">
        <v>28151</v>
      </c>
      <c r="B7054" s="1">
        <v>252</v>
      </c>
      <c r="C7054" s="1">
        <f t="shared" si="110"/>
        <v>2.0000000000000002E-5</v>
      </c>
      <c r="D7054" s="1" t="s">
        <v>320</v>
      </c>
      <c r="E7054" s="4">
        <v>1152.1000339473601</v>
      </c>
      <c r="F7054" s="66">
        <f>Cat_Results[[#This Row],[TotalLossInOriginalCurrency]] / INDEX(Exchange_Rate[Exchange Rate], MATCH(Cat_Results[[#This Row],[Currency]], Exchange_Rate[Currency], 0))</f>
        <v>1152.1000339473601</v>
      </c>
    </row>
    <row r="7055" spans="1:6" x14ac:dyDescent="0.3">
      <c r="A7055" s="1">
        <v>28154</v>
      </c>
      <c r="B7055" s="1">
        <v>232</v>
      </c>
      <c r="C7055" s="1">
        <f t="shared" si="110"/>
        <v>2.0000000000000002E-5</v>
      </c>
      <c r="D7055" s="1" t="s">
        <v>320</v>
      </c>
      <c r="E7055" s="4">
        <v>6.0964375734329198E-3</v>
      </c>
      <c r="F7055" s="66">
        <f>Cat_Results[[#This Row],[TotalLossInOriginalCurrency]] / INDEX(Exchange_Rate[Exchange Rate], MATCH(Cat_Results[[#This Row],[Currency]], Exchange_Rate[Currency], 0))</f>
        <v>6.0964375734329198E-3</v>
      </c>
    </row>
    <row r="7056" spans="1:6" x14ac:dyDescent="0.3">
      <c r="A7056" s="1">
        <v>28163</v>
      </c>
      <c r="B7056" s="1">
        <v>206</v>
      </c>
      <c r="C7056" s="1">
        <f t="shared" si="110"/>
        <v>2.0000000000000002E-5</v>
      </c>
      <c r="D7056" s="1" t="s">
        <v>320</v>
      </c>
      <c r="E7056" s="4">
        <v>57889.650244028999</v>
      </c>
      <c r="F7056" s="66">
        <f>Cat_Results[[#This Row],[TotalLossInOriginalCurrency]] / INDEX(Exchange_Rate[Exchange Rate], MATCH(Cat_Results[[#This Row],[Currency]], Exchange_Rate[Currency], 0))</f>
        <v>57889.650244028999</v>
      </c>
    </row>
    <row r="7057" spans="1:6" x14ac:dyDescent="0.3">
      <c r="A7057" s="1">
        <v>28178</v>
      </c>
      <c r="B7057" s="1">
        <v>216</v>
      </c>
      <c r="C7057" s="1">
        <f t="shared" si="110"/>
        <v>2.0000000000000002E-5</v>
      </c>
      <c r="D7057" s="1" t="s">
        <v>320</v>
      </c>
      <c r="E7057" s="4">
        <v>0.75186545029282603</v>
      </c>
      <c r="F7057" s="66">
        <f>Cat_Results[[#This Row],[TotalLossInOriginalCurrency]] / INDEX(Exchange_Rate[Exchange Rate], MATCH(Cat_Results[[#This Row],[Currency]], Exchange_Rate[Currency], 0))</f>
        <v>0.75186545029282603</v>
      </c>
    </row>
    <row r="7058" spans="1:6" x14ac:dyDescent="0.3">
      <c r="A7058" s="1">
        <v>28180</v>
      </c>
      <c r="B7058" s="1">
        <v>237</v>
      </c>
      <c r="C7058" s="1">
        <f t="shared" si="110"/>
        <v>2.0000000000000002E-5</v>
      </c>
      <c r="D7058" s="1" t="s">
        <v>320</v>
      </c>
      <c r="E7058" s="4">
        <v>11201041.785501</v>
      </c>
      <c r="F7058" s="66">
        <f>Cat_Results[[#This Row],[TotalLossInOriginalCurrency]] / INDEX(Exchange_Rate[Exchange Rate], MATCH(Cat_Results[[#This Row],[Currency]], Exchange_Rate[Currency], 0))</f>
        <v>11201041.785501</v>
      </c>
    </row>
    <row r="7059" spans="1:6" x14ac:dyDescent="0.3">
      <c r="A7059" s="1">
        <v>28183</v>
      </c>
      <c r="B7059" s="1">
        <v>250</v>
      </c>
      <c r="C7059" s="1">
        <f t="shared" si="110"/>
        <v>2.0000000000000002E-5</v>
      </c>
      <c r="D7059" s="1" t="s">
        <v>320</v>
      </c>
      <c r="E7059" s="4">
        <v>6.0964375734329198E-3</v>
      </c>
      <c r="F7059" s="66">
        <f>Cat_Results[[#This Row],[TotalLossInOriginalCurrency]] / INDEX(Exchange_Rate[Exchange Rate], MATCH(Cat_Results[[#This Row],[Currency]], Exchange_Rate[Currency], 0))</f>
        <v>6.0964375734329198E-3</v>
      </c>
    </row>
    <row r="7060" spans="1:6" x14ac:dyDescent="0.3">
      <c r="A7060" s="1">
        <v>28184</v>
      </c>
      <c r="B7060" s="1">
        <v>235</v>
      </c>
      <c r="C7060" s="1">
        <f t="shared" si="110"/>
        <v>2.0000000000000002E-5</v>
      </c>
      <c r="D7060" s="1" t="s">
        <v>320</v>
      </c>
      <c r="E7060" s="4">
        <v>2.5794915854930899E-2</v>
      </c>
      <c r="F7060" s="66">
        <f>Cat_Results[[#This Row],[TotalLossInOriginalCurrency]] / INDEX(Exchange_Rate[Exchange Rate], MATCH(Cat_Results[[#This Row],[Currency]], Exchange_Rate[Currency], 0))</f>
        <v>2.5794915854930899E-2</v>
      </c>
    </row>
    <row r="7061" spans="1:6" x14ac:dyDescent="0.3">
      <c r="A7061" s="1">
        <v>28186</v>
      </c>
      <c r="B7061" s="1">
        <v>244</v>
      </c>
      <c r="C7061" s="1">
        <f t="shared" si="110"/>
        <v>2.0000000000000002E-5</v>
      </c>
      <c r="D7061" s="1" t="s">
        <v>320</v>
      </c>
      <c r="E7061" s="4">
        <v>3.7513673305511501E-3</v>
      </c>
      <c r="F7061" s="66">
        <f>Cat_Results[[#This Row],[TotalLossInOriginalCurrency]] / INDEX(Exchange_Rate[Exchange Rate], MATCH(Cat_Results[[#This Row],[Currency]], Exchange_Rate[Currency], 0))</f>
        <v>3.7513673305511501E-3</v>
      </c>
    </row>
    <row r="7062" spans="1:6" x14ac:dyDescent="0.3">
      <c r="A7062" s="1">
        <v>28191</v>
      </c>
      <c r="B7062" s="1">
        <v>245</v>
      </c>
      <c r="C7062" s="1">
        <f t="shared" si="110"/>
        <v>2.0000000000000002E-5</v>
      </c>
      <c r="D7062" s="1" t="s">
        <v>320</v>
      </c>
      <c r="E7062" s="4">
        <v>5.2364852279424702E-2</v>
      </c>
      <c r="F7062" s="66">
        <f>Cat_Results[[#This Row],[TotalLossInOriginalCurrency]] / INDEX(Exchange_Rate[Exchange Rate], MATCH(Cat_Results[[#This Row],[Currency]], Exchange_Rate[Currency], 0))</f>
        <v>5.2364852279424702E-2</v>
      </c>
    </row>
    <row r="7063" spans="1:6" x14ac:dyDescent="0.3">
      <c r="A7063" s="1">
        <v>28198</v>
      </c>
      <c r="B7063" s="1">
        <v>221</v>
      </c>
      <c r="C7063" s="1">
        <f t="shared" si="110"/>
        <v>2.0000000000000002E-5</v>
      </c>
      <c r="D7063" s="1" t="s">
        <v>320</v>
      </c>
      <c r="E7063" s="4">
        <v>3.7970021367073098E-3</v>
      </c>
      <c r="F7063" s="66">
        <f>Cat_Results[[#This Row],[TotalLossInOriginalCurrency]] / INDEX(Exchange_Rate[Exchange Rate], MATCH(Cat_Results[[#This Row],[Currency]], Exchange_Rate[Currency], 0))</f>
        <v>3.7970021367073098E-3</v>
      </c>
    </row>
    <row r="7064" spans="1:6" x14ac:dyDescent="0.3">
      <c r="A7064" s="1">
        <v>28205</v>
      </c>
      <c r="B7064" s="1">
        <v>286</v>
      </c>
      <c r="C7064" s="1">
        <f t="shared" si="110"/>
        <v>2.0000000000000002E-5</v>
      </c>
      <c r="D7064" s="1" t="s">
        <v>320</v>
      </c>
      <c r="E7064" s="4">
        <v>2766.5912342593101</v>
      </c>
      <c r="F7064" s="66">
        <f>Cat_Results[[#This Row],[TotalLossInOriginalCurrency]] / INDEX(Exchange_Rate[Exchange Rate], MATCH(Cat_Results[[#This Row],[Currency]], Exchange_Rate[Currency], 0))</f>
        <v>2766.5912342593101</v>
      </c>
    </row>
    <row r="7065" spans="1:6" x14ac:dyDescent="0.3">
      <c r="A7065" s="1">
        <v>28219</v>
      </c>
      <c r="B7065" s="1">
        <v>230</v>
      </c>
      <c r="C7065" s="1">
        <f t="shared" si="110"/>
        <v>2.0000000000000002E-5</v>
      </c>
      <c r="D7065" s="1" t="s">
        <v>320</v>
      </c>
      <c r="E7065" s="4">
        <v>6.0775130987167402E-3</v>
      </c>
      <c r="F7065" s="66">
        <f>Cat_Results[[#This Row],[TotalLossInOriginalCurrency]] / INDEX(Exchange_Rate[Exchange Rate], MATCH(Cat_Results[[#This Row],[Currency]], Exchange_Rate[Currency], 0))</f>
        <v>6.0775130987167402E-3</v>
      </c>
    </row>
    <row r="7066" spans="1:6" x14ac:dyDescent="0.3">
      <c r="A7066" s="1">
        <v>28221</v>
      </c>
      <c r="B7066" s="1">
        <v>223</v>
      </c>
      <c r="C7066" s="1">
        <f t="shared" si="110"/>
        <v>2.0000000000000002E-5</v>
      </c>
      <c r="D7066" s="1" t="s">
        <v>324</v>
      </c>
      <c r="E7066" s="4">
        <v>0.52129001456873725</v>
      </c>
      <c r="F7066" s="66">
        <f>Cat_Results[[#This Row],[TotalLossInOriginalCurrency]] / INDEX(Exchange_Rate[Exchange Rate], MATCH(Cat_Results[[#This Row],[Currency]], Exchange_Rate[Currency], 0))</f>
        <v>0.52730048820376396</v>
      </c>
    </row>
    <row r="7067" spans="1:6" x14ac:dyDescent="0.3">
      <c r="A7067" s="1">
        <v>28222</v>
      </c>
      <c r="B7067" s="1">
        <v>252</v>
      </c>
      <c r="C7067" s="1">
        <f t="shared" si="110"/>
        <v>2.0000000000000002E-5</v>
      </c>
      <c r="D7067" s="1" t="s">
        <v>321</v>
      </c>
      <c r="E7067" s="4">
        <v>562915.18014680129</v>
      </c>
      <c r="F7067" s="66">
        <f>Cat_Results[[#This Row],[TotalLossInOriginalCurrency]] / INDEX(Exchange_Rate[Exchange Rate], MATCH(Cat_Results[[#This Row],[Currency]], Exchange_Rate[Currency], 0))</f>
        <v>881919.21249223105</v>
      </c>
    </row>
    <row r="7068" spans="1:6" x14ac:dyDescent="0.3">
      <c r="A7068" s="1">
        <v>28224</v>
      </c>
      <c r="B7068" s="1">
        <v>276</v>
      </c>
      <c r="C7068" s="1">
        <f t="shared" si="110"/>
        <v>2.0000000000000002E-5</v>
      </c>
      <c r="D7068" s="1" t="s">
        <v>321</v>
      </c>
      <c r="E7068" s="4">
        <v>3488.1333502800198</v>
      </c>
      <c r="F7068" s="66">
        <f>Cat_Results[[#This Row],[TotalLossInOriginalCurrency]] / INDEX(Exchange_Rate[Exchange Rate], MATCH(Cat_Results[[#This Row],[Currency]], Exchange_Rate[Currency], 0))</f>
        <v>5464.8585183732202</v>
      </c>
    </row>
    <row r="7069" spans="1:6" x14ac:dyDescent="0.3">
      <c r="A7069" s="1">
        <v>28226</v>
      </c>
      <c r="B7069" s="1">
        <v>210</v>
      </c>
      <c r="C7069" s="1">
        <f t="shared" si="110"/>
        <v>2.0000000000000002E-5</v>
      </c>
      <c r="D7069" s="1" t="s">
        <v>320</v>
      </c>
      <c r="E7069" s="4">
        <v>4.1832029819488499E-3</v>
      </c>
      <c r="F7069" s="66">
        <f>Cat_Results[[#This Row],[TotalLossInOriginalCurrency]] / INDEX(Exchange_Rate[Exchange Rate], MATCH(Cat_Results[[#This Row],[Currency]], Exchange_Rate[Currency], 0))</f>
        <v>4.1832029819488499E-3</v>
      </c>
    </row>
    <row r="7070" spans="1:6" x14ac:dyDescent="0.3">
      <c r="A7070" s="1">
        <v>28235</v>
      </c>
      <c r="B7070" s="1">
        <v>274</v>
      </c>
      <c r="C7070" s="1">
        <f t="shared" si="110"/>
        <v>2.0000000000000002E-5</v>
      </c>
      <c r="D7070" s="1" t="s">
        <v>320</v>
      </c>
      <c r="E7070" s="4">
        <v>17944.5427492624</v>
      </c>
      <c r="F7070" s="66">
        <f>Cat_Results[[#This Row],[TotalLossInOriginalCurrency]] / INDEX(Exchange_Rate[Exchange Rate], MATCH(Cat_Results[[#This Row],[Currency]], Exchange_Rate[Currency], 0))</f>
        <v>17944.5427492624</v>
      </c>
    </row>
    <row r="7071" spans="1:6" x14ac:dyDescent="0.3">
      <c r="A7071" s="1">
        <v>28236</v>
      </c>
      <c r="B7071" s="1">
        <v>233</v>
      </c>
      <c r="C7071" s="1">
        <f t="shared" si="110"/>
        <v>2.0000000000000002E-5</v>
      </c>
      <c r="D7071" s="1" t="s">
        <v>323</v>
      </c>
      <c r="E7071" s="4">
        <v>0.99923411562632558</v>
      </c>
      <c r="F7071" s="66">
        <f>Cat_Results[[#This Row],[TotalLossInOriginalCurrency]] / INDEX(Exchange_Rate[Exchange Rate], MATCH(Cat_Results[[#This Row],[Currency]], Exchange_Rate[Currency], 0))</f>
        <v>1.2597344815731E-2</v>
      </c>
    </row>
    <row r="7072" spans="1:6" x14ac:dyDescent="0.3">
      <c r="A7072" s="1">
        <v>28236</v>
      </c>
      <c r="B7072" s="1">
        <v>278</v>
      </c>
      <c r="C7072" s="1">
        <f t="shared" si="110"/>
        <v>2.0000000000000002E-5</v>
      </c>
      <c r="D7072" s="1" t="s">
        <v>320</v>
      </c>
      <c r="E7072" s="4">
        <v>1151185.8543378799</v>
      </c>
      <c r="F7072" s="66">
        <f>Cat_Results[[#This Row],[TotalLossInOriginalCurrency]] / INDEX(Exchange_Rate[Exchange Rate], MATCH(Cat_Results[[#This Row],[Currency]], Exchange_Rate[Currency], 0))</f>
        <v>1151185.8543378799</v>
      </c>
    </row>
    <row r="7073" spans="1:6" x14ac:dyDescent="0.3">
      <c r="A7073" s="1">
        <v>28237</v>
      </c>
      <c r="B7073" s="1">
        <v>222</v>
      </c>
      <c r="C7073" s="1">
        <f t="shared" si="110"/>
        <v>2.0000000000000002E-5</v>
      </c>
      <c r="D7073" s="1" t="s">
        <v>320</v>
      </c>
      <c r="E7073" s="4">
        <v>244134.072802979</v>
      </c>
      <c r="F7073" s="66">
        <f>Cat_Results[[#This Row],[TotalLossInOriginalCurrency]] / INDEX(Exchange_Rate[Exchange Rate], MATCH(Cat_Results[[#This Row],[Currency]], Exchange_Rate[Currency], 0))</f>
        <v>244134.072802979</v>
      </c>
    </row>
    <row r="7074" spans="1:6" x14ac:dyDescent="0.3">
      <c r="A7074" s="1">
        <v>28243</v>
      </c>
      <c r="B7074" s="1">
        <v>235</v>
      </c>
      <c r="C7074" s="1">
        <f t="shared" si="110"/>
        <v>2.0000000000000002E-5</v>
      </c>
      <c r="D7074" s="1" t="s">
        <v>321</v>
      </c>
      <c r="E7074" s="4">
        <v>4104913.7210673229</v>
      </c>
      <c r="F7074" s="66">
        <f>Cat_Results[[#This Row],[TotalLossInOriginalCurrency]] / INDEX(Exchange_Rate[Exchange Rate], MATCH(Cat_Results[[#This Row],[Currency]], Exchange_Rate[Currency], 0))</f>
        <v>6431168.3250185996</v>
      </c>
    </row>
    <row r="7075" spans="1:6" x14ac:dyDescent="0.3">
      <c r="A7075" s="1">
        <v>28246</v>
      </c>
      <c r="B7075" s="1">
        <v>275</v>
      </c>
      <c r="C7075" s="1">
        <f t="shared" si="110"/>
        <v>2.0000000000000002E-5</v>
      </c>
      <c r="D7075" s="1" t="s">
        <v>320</v>
      </c>
      <c r="E7075" s="4">
        <v>40.008979160338598</v>
      </c>
      <c r="F7075" s="66">
        <f>Cat_Results[[#This Row],[TotalLossInOriginalCurrency]] / INDEX(Exchange_Rate[Exchange Rate], MATCH(Cat_Results[[#This Row],[Currency]], Exchange_Rate[Currency], 0))</f>
        <v>40.008979160338598</v>
      </c>
    </row>
    <row r="7076" spans="1:6" x14ac:dyDescent="0.3">
      <c r="A7076" s="1">
        <v>28246</v>
      </c>
      <c r="B7076" s="1">
        <v>291</v>
      </c>
      <c r="C7076" s="1">
        <f t="shared" si="110"/>
        <v>2.0000000000000002E-5</v>
      </c>
      <c r="D7076" s="1" t="s">
        <v>320</v>
      </c>
      <c r="E7076" s="4">
        <v>2274141.9510316802</v>
      </c>
      <c r="F7076" s="66">
        <f>Cat_Results[[#This Row],[TotalLossInOriginalCurrency]] / INDEX(Exchange_Rate[Exchange Rate], MATCH(Cat_Results[[#This Row],[Currency]], Exchange_Rate[Currency], 0))</f>
        <v>2274141.9510316802</v>
      </c>
    </row>
    <row r="7077" spans="1:6" x14ac:dyDescent="0.3">
      <c r="A7077" s="1">
        <v>28257</v>
      </c>
      <c r="B7077" s="1">
        <v>247</v>
      </c>
      <c r="C7077" s="1">
        <f t="shared" si="110"/>
        <v>2.0000000000000002E-5</v>
      </c>
      <c r="D7077" s="1" t="s">
        <v>321</v>
      </c>
      <c r="E7077" s="4">
        <v>1.6344325391897289E-2</v>
      </c>
      <c r="F7077" s="66">
        <f>Cat_Results[[#This Row],[TotalLossInOriginalCurrency]] / INDEX(Exchange_Rate[Exchange Rate], MATCH(Cat_Results[[#This Row],[Currency]], Exchange_Rate[Currency], 0))</f>
        <v>2.5606654584407803E-2</v>
      </c>
    </row>
    <row r="7078" spans="1:6" x14ac:dyDescent="0.3">
      <c r="A7078" s="1">
        <v>28260</v>
      </c>
      <c r="B7078" s="1">
        <v>275</v>
      </c>
      <c r="C7078" s="1">
        <f t="shared" si="110"/>
        <v>2.0000000000000002E-5</v>
      </c>
      <c r="D7078" s="1" t="s">
        <v>320</v>
      </c>
      <c r="E7078" s="4">
        <v>1134567.2049634799</v>
      </c>
      <c r="F7078" s="66">
        <f>Cat_Results[[#This Row],[TotalLossInOriginalCurrency]] / INDEX(Exchange_Rate[Exchange Rate], MATCH(Cat_Results[[#This Row],[Currency]], Exchange_Rate[Currency], 0))</f>
        <v>1134567.2049634799</v>
      </c>
    </row>
    <row r="7079" spans="1:6" x14ac:dyDescent="0.3">
      <c r="A7079" s="1">
        <v>28264</v>
      </c>
      <c r="B7079" s="1">
        <v>231</v>
      </c>
      <c r="C7079" s="1">
        <f t="shared" si="110"/>
        <v>2.0000000000000002E-5</v>
      </c>
      <c r="D7079" s="1" t="s">
        <v>320</v>
      </c>
      <c r="E7079" s="4">
        <v>3.7970021367073098E-3</v>
      </c>
      <c r="F7079" s="66">
        <f>Cat_Results[[#This Row],[TotalLossInOriginalCurrency]] / INDEX(Exchange_Rate[Exchange Rate], MATCH(Cat_Results[[#This Row],[Currency]], Exchange_Rate[Currency], 0))</f>
        <v>3.7970021367073098E-3</v>
      </c>
    </row>
    <row r="7080" spans="1:6" x14ac:dyDescent="0.3">
      <c r="A7080" s="1">
        <v>28268</v>
      </c>
      <c r="B7080" s="1">
        <v>247</v>
      </c>
      <c r="C7080" s="1">
        <f t="shared" si="110"/>
        <v>2.0000000000000002E-5</v>
      </c>
      <c r="D7080" s="1" t="s">
        <v>320</v>
      </c>
      <c r="E7080" s="4">
        <v>116471.615355325</v>
      </c>
      <c r="F7080" s="66">
        <f>Cat_Results[[#This Row],[TotalLossInOriginalCurrency]] / INDEX(Exchange_Rate[Exchange Rate], MATCH(Cat_Results[[#This Row],[Currency]], Exchange_Rate[Currency], 0))</f>
        <v>116471.615355325</v>
      </c>
    </row>
    <row r="7081" spans="1:6" x14ac:dyDescent="0.3">
      <c r="A7081" s="1">
        <v>28278</v>
      </c>
      <c r="B7081" s="1">
        <v>195</v>
      </c>
      <c r="C7081" s="1">
        <f t="shared" si="110"/>
        <v>2.0000000000000002E-5</v>
      </c>
      <c r="D7081" s="1" t="s">
        <v>320</v>
      </c>
      <c r="E7081" s="4">
        <v>79561.199012994795</v>
      </c>
      <c r="F7081" s="66">
        <f>Cat_Results[[#This Row],[TotalLossInOriginalCurrency]] / INDEX(Exchange_Rate[Exchange Rate], MATCH(Cat_Results[[#This Row],[Currency]], Exchange_Rate[Currency], 0))</f>
        <v>79561.199012994795</v>
      </c>
    </row>
    <row r="7082" spans="1:6" x14ac:dyDescent="0.3">
      <c r="A7082" s="1">
        <v>28279</v>
      </c>
      <c r="B7082" s="1">
        <v>269</v>
      </c>
      <c r="C7082" s="1">
        <f t="shared" si="110"/>
        <v>2.0000000000000002E-5</v>
      </c>
      <c r="D7082" s="1" t="s">
        <v>320</v>
      </c>
      <c r="E7082" s="4">
        <v>104.00619171559801</v>
      </c>
      <c r="F7082" s="66">
        <f>Cat_Results[[#This Row],[TotalLossInOriginalCurrency]] / INDEX(Exchange_Rate[Exchange Rate], MATCH(Cat_Results[[#This Row],[Currency]], Exchange_Rate[Currency], 0))</f>
        <v>104.00619171559801</v>
      </c>
    </row>
    <row r="7083" spans="1:6" x14ac:dyDescent="0.3">
      <c r="A7083" s="1">
        <v>28286</v>
      </c>
      <c r="B7083" s="1">
        <v>202</v>
      </c>
      <c r="C7083" s="1">
        <f t="shared" si="110"/>
        <v>2.0000000000000002E-5</v>
      </c>
      <c r="D7083" s="1" t="s">
        <v>320</v>
      </c>
      <c r="E7083" s="4">
        <v>1252.91407311335</v>
      </c>
      <c r="F7083" s="66">
        <f>Cat_Results[[#This Row],[TotalLossInOriginalCurrency]] / INDEX(Exchange_Rate[Exchange Rate], MATCH(Cat_Results[[#This Row],[Currency]], Exchange_Rate[Currency], 0))</f>
        <v>1252.91407311335</v>
      </c>
    </row>
    <row r="7084" spans="1:6" x14ac:dyDescent="0.3">
      <c r="A7084" s="1">
        <v>28288</v>
      </c>
      <c r="B7084" s="1">
        <v>290</v>
      </c>
      <c r="C7084" s="1">
        <f t="shared" si="110"/>
        <v>2.0000000000000002E-5</v>
      </c>
      <c r="D7084" s="1" t="s">
        <v>320</v>
      </c>
      <c r="E7084" s="4">
        <v>11263.999760541001</v>
      </c>
      <c r="F7084" s="66">
        <f>Cat_Results[[#This Row],[TotalLossInOriginalCurrency]] / INDEX(Exchange_Rate[Exchange Rate], MATCH(Cat_Results[[#This Row],[Currency]], Exchange_Rate[Currency], 0))</f>
        <v>11263.999760541001</v>
      </c>
    </row>
    <row r="7085" spans="1:6" x14ac:dyDescent="0.3">
      <c r="A7085" s="1">
        <v>28288</v>
      </c>
      <c r="B7085" s="1">
        <v>231</v>
      </c>
      <c r="C7085" s="1">
        <f t="shared" si="110"/>
        <v>2.0000000000000002E-5</v>
      </c>
      <c r="D7085" s="1" t="s">
        <v>320</v>
      </c>
      <c r="E7085" s="4">
        <v>16136.0599886657</v>
      </c>
      <c r="F7085" s="66">
        <f>Cat_Results[[#This Row],[TotalLossInOriginalCurrency]] / INDEX(Exchange_Rate[Exchange Rate], MATCH(Cat_Results[[#This Row],[Currency]], Exchange_Rate[Currency], 0))</f>
        <v>16136.0599886657</v>
      </c>
    </row>
    <row r="7086" spans="1:6" x14ac:dyDescent="0.3">
      <c r="A7086" s="1">
        <v>28291</v>
      </c>
      <c r="B7086" s="1">
        <v>280</v>
      </c>
      <c r="C7086" s="1">
        <f t="shared" si="110"/>
        <v>2.0000000000000002E-5</v>
      </c>
      <c r="D7086" s="1" t="s">
        <v>320</v>
      </c>
      <c r="E7086" s="4">
        <v>273571.05332734098</v>
      </c>
      <c r="F7086" s="66">
        <f>Cat_Results[[#This Row],[TotalLossInOriginalCurrency]] / INDEX(Exchange_Rate[Exchange Rate], MATCH(Cat_Results[[#This Row],[Currency]], Exchange_Rate[Currency], 0))</f>
        <v>273571.05332734098</v>
      </c>
    </row>
    <row r="7087" spans="1:6" x14ac:dyDescent="0.3">
      <c r="A7087" s="1">
        <v>28292</v>
      </c>
      <c r="B7087" s="1">
        <v>241</v>
      </c>
      <c r="C7087" s="1">
        <f t="shared" si="110"/>
        <v>2.0000000000000002E-5</v>
      </c>
      <c r="D7087" s="1" t="s">
        <v>320</v>
      </c>
      <c r="E7087" s="4">
        <v>1449854.1110519799</v>
      </c>
      <c r="F7087" s="66">
        <f>Cat_Results[[#This Row],[TotalLossInOriginalCurrency]] / INDEX(Exchange_Rate[Exchange Rate], MATCH(Cat_Results[[#This Row],[Currency]], Exchange_Rate[Currency], 0))</f>
        <v>1449854.1110519799</v>
      </c>
    </row>
    <row r="7088" spans="1:6" x14ac:dyDescent="0.3">
      <c r="A7088" s="1">
        <v>28293</v>
      </c>
      <c r="B7088" s="1">
        <v>252</v>
      </c>
      <c r="C7088" s="1">
        <f t="shared" si="110"/>
        <v>2.0000000000000002E-5</v>
      </c>
      <c r="D7088" s="1" t="s">
        <v>320</v>
      </c>
      <c r="E7088" s="4">
        <v>11204058.678484401</v>
      </c>
      <c r="F7088" s="66">
        <f>Cat_Results[[#This Row],[TotalLossInOriginalCurrency]] / INDEX(Exchange_Rate[Exchange Rate], MATCH(Cat_Results[[#This Row],[Currency]], Exchange_Rate[Currency], 0))</f>
        <v>11204058.678484401</v>
      </c>
    </row>
    <row r="7089" spans="1:6" x14ac:dyDescent="0.3">
      <c r="A7089" s="1">
        <v>28294</v>
      </c>
      <c r="B7089" s="1">
        <v>231</v>
      </c>
      <c r="C7089" s="1">
        <f t="shared" si="110"/>
        <v>2.0000000000000002E-5</v>
      </c>
      <c r="D7089" s="1" t="s">
        <v>320</v>
      </c>
      <c r="E7089" s="4">
        <v>2267942.0344213</v>
      </c>
      <c r="F7089" s="66">
        <f>Cat_Results[[#This Row],[TotalLossInOriginalCurrency]] / INDEX(Exchange_Rate[Exchange Rate], MATCH(Cat_Results[[#This Row],[Currency]], Exchange_Rate[Currency], 0))</f>
        <v>2267942.0344213</v>
      </c>
    </row>
    <row r="7090" spans="1:6" x14ac:dyDescent="0.3">
      <c r="A7090" s="1">
        <v>28297</v>
      </c>
      <c r="B7090" s="1">
        <v>199</v>
      </c>
      <c r="C7090" s="1">
        <f t="shared" si="110"/>
        <v>2.0000000000000002E-5</v>
      </c>
      <c r="D7090" s="1" t="s">
        <v>320</v>
      </c>
      <c r="E7090" s="4">
        <v>5624247.1159019498</v>
      </c>
      <c r="F7090" s="66">
        <f>Cat_Results[[#This Row],[TotalLossInOriginalCurrency]] / INDEX(Exchange_Rate[Exchange Rate], MATCH(Cat_Results[[#This Row],[Currency]], Exchange_Rate[Currency], 0))</f>
        <v>5624247.1159019498</v>
      </c>
    </row>
    <row r="7091" spans="1:6" x14ac:dyDescent="0.3">
      <c r="A7091" s="1">
        <v>28298</v>
      </c>
      <c r="B7091" s="1">
        <v>237</v>
      </c>
      <c r="C7091" s="1">
        <f t="shared" si="110"/>
        <v>2.0000000000000002E-5</v>
      </c>
      <c r="D7091" s="1" t="s">
        <v>321</v>
      </c>
      <c r="E7091" s="4">
        <v>3.0249109941266452E-3</v>
      </c>
      <c r="F7091" s="66">
        <f>Cat_Results[[#This Row],[TotalLossInOriginalCurrency]] / INDEX(Exchange_Rate[Exchange Rate], MATCH(Cat_Results[[#This Row],[Currency]], Exchange_Rate[Currency], 0))</f>
        <v>4.7391280531883196E-3</v>
      </c>
    </row>
    <row r="7092" spans="1:6" x14ac:dyDescent="0.3">
      <c r="A7092" s="1">
        <v>28301</v>
      </c>
      <c r="B7092" s="1">
        <v>222</v>
      </c>
      <c r="C7092" s="1">
        <f t="shared" si="110"/>
        <v>2.0000000000000002E-5</v>
      </c>
      <c r="D7092" s="1" t="s">
        <v>323</v>
      </c>
      <c r="E7092" s="4">
        <v>33.988824746374405</v>
      </c>
      <c r="F7092" s="66">
        <f>Cat_Results[[#This Row],[TotalLossInOriginalCurrency]] / INDEX(Exchange_Rate[Exchange Rate], MATCH(Cat_Results[[#This Row],[Currency]], Exchange_Rate[Currency], 0))</f>
        <v>0.42849712446332006</v>
      </c>
    </row>
    <row r="7093" spans="1:6" x14ac:dyDescent="0.3">
      <c r="A7093" s="1">
        <v>28308</v>
      </c>
      <c r="B7093" s="1">
        <v>298</v>
      </c>
      <c r="C7093" s="1">
        <f t="shared" si="110"/>
        <v>2.0000000000000002E-5</v>
      </c>
      <c r="D7093" s="1" t="s">
        <v>320</v>
      </c>
      <c r="E7093" s="4">
        <v>8932.2225227952003</v>
      </c>
      <c r="F7093" s="66">
        <f>Cat_Results[[#This Row],[TotalLossInOriginalCurrency]] / INDEX(Exchange_Rate[Exchange Rate], MATCH(Cat_Results[[#This Row],[Currency]], Exchange_Rate[Currency], 0))</f>
        <v>8932.2225227952003</v>
      </c>
    </row>
    <row r="7094" spans="1:6" x14ac:dyDescent="0.3">
      <c r="A7094" s="1">
        <v>28327</v>
      </c>
      <c r="B7094" s="1">
        <v>226</v>
      </c>
      <c r="C7094" s="1">
        <f t="shared" si="110"/>
        <v>2.0000000000000002E-5</v>
      </c>
      <c r="D7094" s="1" t="s">
        <v>320</v>
      </c>
      <c r="E7094" s="4">
        <v>224310.18667168499</v>
      </c>
      <c r="F7094" s="66">
        <f>Cat_Results[[#This Row],[TotalLossInOriginalCurrency]] / INDEX(Exchange_Rate[Exchange Rate], MATCH(Cat_Results[[#This Row],[Currency]], Exchange_Rate[Currency], 0))</f>
        <v>224310.18667168499</v>
      </c>
    </row>
    <row r="7095" spans="1:6" x14ac:dyDescent="0.3">
      <c r="A7095" s="1">
        <v>28332</v>
      </c>
      <c r="B7095" s="1">
        <v>154</v>
      </c>
      <c r="C7095" s="1">
        <f t="shared" si="110"/>
        <v>2.0000000000000002E-5</v>
      </c>
      <c r="D7095" s="1" t="s">
        <v>321</v>
      </c>
      <c r="E7095" s="4">
        <v>72379.460293501572</v>
      </c>
      <c r="F7095" s="66">
        <f>Cat_Results[[#This Row],[TotalLossInOriginalCurrency]] / INDEX(Exchange_Rate[Exchange Rate], MATCH(Cat_Results[[#This Row],[Currency]], Exchange_Rate[Currency], 0))</f>
        <v>113396.90041048601</v>
      </c>
    </row>
    <row r="7096" spans="1:6" x14ac:dyDescent="0.3">
      <c r="A7096" s="1">
        <v>28334</v>
      </c>
      <c r="B7096" s="1">
        <v>263</v>
      </c>
      <c r="C7096" s="1">
        <f t="shared" si="110"/>
        <v>2.0000000000000002E-5</v>
      </c>
      <c r="D7096" s="1" t="s">
        <v>322</v>
      </c>
      <c r="E7096" s="4">
        <v>8033162.1880221358</v>
      </c>
      <c r="F7096" s="66">
        <f>Cat_Results[[#This Row],[TotalLossInOriginalCurrency]] / INDEX(Exchange_Rate[Exchange Rate], MATCH(Cat_Results[[#This Row],[Currency]], Exchange_Rate[Currency], 0))</f>
        <v>9867133.3524115793</v>
      </c>
    </row>
    <row r="7097" spans="1:6" x14ac:dyDescent="0.3">
      <c r="A7097" s="1">
        <v>28339</v>
      </c>
      <c r="B7097" s="1">
        <v>205</v>
      </c>
      <c r="C7097" s="1">
        <f t="shared" si="110"/>
        <v>2.0000000000000002E-5</v>
      </c>
      <c r="D7097" s="1" t="s">
        <v>320</v>
      </c>
      <c r="E7097" s="4">
        <v>141698.496113234</v>
      </c>
      <c r="F7097" s="66">
        <f>Cat_Results[[#This Row],[TotalLossInOriginalCurrency]] / INDEX(Exchange_Rate[Exchange Rate], MATCH(Cat_Results[[#This Row],[Currency]], Exchange_Rate[Currency], 0))</f>
        <v>141698.496113234</v>
      </c>
    </row>
    <row r="7098" spans="1:6" x14ac:dyDescent="0.3">
      <c r="A7098" s="1">
        <v>28340</v>
      </c>
      <c r="B7098" s="1">
        <v>237</v>
      </c>
      <c r="C7098" s="1">
        <f t="shared" si="110"/>
        <v>2.0000000000000002E-5</v>
      </c>
      <c r="D7098" s="1" t="s">
        <v>321</v>
      </c>
      <c r="E7098" s="4">
        <v>5203714.259771606</v>
      </c>
      <c r="F7098" s="66">
        <f>Cat_Results[[#This Row],[TotalLossInOriginalCurrency]] / INDEX(Exchange_Rate[Exchange Rate], MATCH(Cat_Results[[#This Row],[Currency]], Exchange_Rate[Currency], 0))</f>
        <v>8152659.1285307799</v>
      </c>
    </row>
    <row r="7099" spans="1:6" x14ac:dyDescent="0.3">
      <c r="A7099" s="1">
        <v>28340</v>
      </c>
      <c r="B7099" s="1">
        <v>134</v>
      </c>
      <c r="C7099" s="1">
        <f t="shared" si="110"/>
        <v>2.0000000000000002E-5</v>
      </c>
      <c r="D7099" s="1" t="s">
        <v>323</v>
      </c>
      <c r="E7099" s="4">
        <v>76.886226102501553</v>
      </c>
      <c r="F7099" s="66">
        <f>Cat_Results[[#This Row],[TotalLossInOriginalCurrency]] / INDEX(Exchange_Rate[Exchange Rate], MATCH(Cat_Results[[#This Row],[Currency]], Exchange_Rate[Currency], 0))</f>
        <v>0.96930467709898915</v>
      </c>
    </row>
    <row r="7100" spans="1:6" x14ac:dyDescent="0.3">
      <c r="A7100" s="1">
        <v>28340</v>
      </c>
      <c r="B7100" s="1">
        <v>249</v>
      </c>
      <c r="C7100" s="1">
        <f t="shared" si="110"/>
        <v>2.0000000000000002E-5</v>
      </c>
      <c r="D7100" s="1" t="s">
        <v>320</v>
      </c>
      <c r="E7100" s="4">
        <v>38227815.188846402</v>
      </c>
      <c r="F7100" s="66">
        <f>Cat_Results[[#This Row],[TotalLossInOriginalCurrency]] / INDEX(Exchange_Rate[Exchange Rate], MATCH(Cat_Results[[#This Row],[Currency]], Exchange_Rate[Currency], 0))</f>
        <v>38227815.188846402</v>
      </c>
    </row>
    <row r="7101" spans="1:6" x14ac:dyDescent="0.3">
      <c r="A7101" s="1">
        <v>28348</v>
      </c>
      <c r="B7101" s="1">
        <v>234</v>
      </c>
      <c r="C7101" s="1">
        <f t="shared" si="110"/>
        <v>2.0000000000000002E-5</v>
      </c>
      <c r="D7101" s="1" t="s">
        <v>320</v>
      </c>
      <c r="E7101" s="4">
        <v>1159826.2463954201</v>
      </c>
      <c r="F7101" s="66">
        <f>Cat_Results[[#This Row],[TotalLossInOriginalCurrency]] / INDEX(Exchange_Rate[Exchange Rate], MATCH(Cat_Results[[#This Row],[Currency]], Exchange_Rate[Currency], 0))</f>
        <v>1159826.2463954201</v>
      </c>
    </row>
    <row r="7102" spans="1:6" x14ac:dyDescent="0.3">
      <c r="A7102" s="1">
        <v>28348</v>
      </c>
      <c r="B7102" s="1">
        <v>223</v>
      </c>
      <c r="C7102" s="1">
        <f t="shared" si="110"/>
        <v>2.0000000000000002E-5</v>
      </c>
      <c r="D7102" s="1" t="s">
        <v>320</v>
      </c>
      <c r="E7102" s="4">
        <v>1313775.7267733</v>
      </c>
      <c r="F7102" s="66">
        <f>Cat_Results[[#This Row],[TotalLossInOriginalCurrency]] / INDEX(Exchange_Rate[Exchange Rate], MATCH(Cat_Results[[#This Row],[Currency]], Exchange_Rate[Currency], 0))</f>
        <v>1313775.7267733</v>
      </c>
    </row>
    <row r="7103" spans="1:6" x14ac:dyDescent="0.3">
      <c r="A7103" s="1">
        <v>28353</v>
      </c>
      <c r="B7103" s="1">
        <v>261</v>
      </c>
      <c r="C7103" s="1">
        <f t="shared" si="110"/>
        <v>2.0000000000000002E-5</v>
      </c>
      <c r="D7103" s="1" t="s">
        <v>322</v>
      </c>
      <c r="E7103" s="4">
        <v>2543.3440205091738</v>
      </c>
      <c r="F7103" s="66">
        <f>Cat_Results[[#This Row],[TotalLossInOriginalCurrency]] / INDEX(Exchange_Rate[Exchange Rate], MATCH(Cat_Results[[#This Row],[Currency]], Exchange_Rate[Currency], 0))</f>
        <v>3123.9895353838801</v>
      </c>
    </row>
    <row r="7104" spans="1:6" x14ac:dyDescent="0.3">
      <c r="A7104" s="1">
        <v>28355</v>
      </c>
      <c r="B7104" s="1">
        <v>215</v>
      </c>
      <c r="C7104" s="1">
        <f t="shared" si="110"/>
        <v>2.0000000000000002E-5</v>
      </c>
      <c r="D7104" s="1" t="s">
        <v>320</v>
      </c>
      <c r="E7104" s="4">
        <v>1638318.2507595399</v>
      </c>
      <c r="F7104" s="66">
        <f>Cat_Results[[#This Row],[TotalLossInOriginalCurrency]] / INDEX(Exchange_Rate[Exchange Rate], MATCH(Cat_Results[[#This Row],[Currency]], Exchange_Rate[Currency], 0))</f>
        <v>1638318.2507595399</v>
      </c>
    </row>
    <row r="7105" spans="1:6" x14ac:dyDescent="0.3">
      <c r="A7105" s="1">
        <v>28356</v>
      </c>
      <c r="B7105" s="1">
        <v>258</v>
      </c>
      <c r="C7105" s="1">
        <f t="shared" si="110"/>
        <v>2.0000000000000002E-5</v>
      </c>
      <c r="D7105" s="1" t="s">
        <v>320</v>
      </c>
      <c r="E7105" s="4">
        <v>9380966.83947202</v>
      </c>
      <c r="F7105" s="66">
        <f>Cat_Results[[#This Row],[TotalLossInOriginalCurrency]] / INDEX(Exchange_Rate[Exchange Rate], MATCH(Cat_Results[[#This Row],[Currency]], Exchange_Rate[Currency], 0))</f>
        <v>9380966.83947202</v>
      </c>
    </row>
    <row r="7106" spans="1:6" x14ac:dyDescent="0.3">
      <c r="A7106" s="1">
        <v>28357</v>
      </c>
      <c r="B7106" s="1">
        <v>240</v>
      </c>
      <c r="C7106" s="1">
        <f t="shared" si="110"/>
        <v>2.0000000000000002E-5</v>
      </c>
      <c r="D7106" s="1" t="s">
        <v>320</v>
      </c>
      <c r="E7106" s="4">
        <v>4.3095119297504397E-2</v>
      </c>
      <c r="F7106" s="66">
        <f>Cat_Results[[#This Row],[TotalLossInOriginalCurrency]] / INDEX(Exchange_Rate[Exchange Rate], MATCH(Cat_Results[[#This Row],[Currency]], Exchange_Rate[Currency], 0))</f>
        <v>4.3095119297504397E-2</v>
      </c>
    </row>
    <row r="7107" spans="1:6" x14ac:dyDescent="0.3">
      <c r="A7107" s="1">
        <v>28358</v>
      </c>
      <c r="B7107" s="1">
        <v>226</v>
      </c>
      <c r="C7107" s="1">
        <f t="shared" si="110"/>
        <v>2.0000000000000002E-5</v>
      </c>
      <c r="D7107" s="1" t="s">
        <v>320</v>
      </c>
      <c r="E7107" s="4">
        <v>2831286.7978916499</v>
      </c>
      <c r="F7107" s="66">
        <f>Cat_Results[[#This Row],[TotalLossInOriginalCurrency]] / INDEX(Exchange_Rate[Exchange Rate], MATCH(Cat_Results[[#This Row],[Currency]], Exchange_Rate[Currency], 0))</f>
        <v>2831286.7978916499</v>
      </c>
    </row>
    <row r="7108" spans="1:6" x14ac:dyDescent="0.3">
      <c r="A7108" s="1">
        <v>28365</v>
      </c>
      <c r="B7108" s="1">
        <v>237</v>
      </c>
      <c r="C7108" s="1">
        <f t="shared" si="110"/>
        <v>2.0000000000000002E-5</v>
      </c>
      <c r="D7108" s="1" t="s">
        <v>320</v>
      </c>
      <c r="E7108" s="4">
        <v>33488326.473287798</v>
      </c>
      <c r="F7108" s="66">
        <f>Cat_Results[[#This Row],[TotalLossInOriginalCurrency]] / INDEX(Exchange_Rate[Exchange Rate], MATCH(Cat_Results[[#This Row],[Currency]], Exchange_Rate[Currency], 0))</f>
        <v>33488326.473287798</v>
      </c>
    </row>
    <row r="7109" spans="1:6" x14ac:dyDescent="0.3">
      <c r="A7109" s="1">
        <v>28370</v>
      </c>
      <c r="B7109" s="1">
        <v>264</v>
      </c>
      <c r="C7109" s="1">
        <f t="shared" si="110"/>
        <v>2.0000000000000002E-5</v>
      </c>
      <c r="D7109" s="1" t="s">
        <v>320</v>
      </c>
      <c r="E7109" s="4">
        <v>2.11156904697418E-3</v>
      </c>
      <c r="F7109" s="66">
        <f>Cat_Results[[#This Row],[TotalLossInOriginalCurrency]] / INDEX(Exchange_Rate[Exchange Rate], MATCH(Cat_Results[[#This Row],[Currency]], Exchange_Rate[Currency], 0))</f>
        <v>2.11156904697418E-3</v>
      </c>
    </row>
    <row r="7110" spans="1:6" x14ac:dyDescent="0.3">
      <c r="A7110" s="1">
        <v>28373</v>
      </c>
      <c r="B7110" s="1">
        <v>229</v>
      </c>
      <c r="C7110" s="1">
        <f t="shared" ref="C7110:C7173" si="111">1/50000</f>
        <v>2.0000000000000002E-5</v>
      </c>
      <c r="D7110" s="1" t="s">
        <v>320</v>
      </c>
      <c r="E7110" s="4">
        <v>3230.12889804319</v>
      </c>
      <c r="F7110" s="66">
        <f>Cat_Results[[#This Row],[TotalLossInOriginalCurrency]] / INDEX(Exchange_Rate[Exchange Rate], MATCH(Cat_Results[[#This Row],[Currency]], Exchange_Rate[Currency], 0))</f>
        <v>3230.12889804319</v>
      </c>
    </row>
    <row r="7111" spans="1:6" x14ac:dyDescent="0.3">
      <c r="A7111" s="1">
        <v>28374</v>
      </c>
      <c r="B7111" s="1">
        <v>238</v>
      </c>
      <c r="C7111" s="1">
        <f t="shared" si="111"/>
        <v>2.0000000000000002E-5</v>
      </c>
      <c r="D7111" s="1" t="s">
        <v>320</v>
      </c>
      <c r="E7111" s="4">
        <v>686143.146284302</v>
      </c>
      <c r="F7111" s="66">
        <f>Cat_Results[[#This Row],[TotalLossInOriginalCurrency]] / INDEX(Exchange_Rate[Exchange Rate], MATCH(Cat_Results[[#This Row],[Currency]], Exchange_Rate[Currency], 0))</f>
        <v>686143.146284302</v>
      </c>
    </row>
    <row r="7112" spans="1:6" x14ac:dyDescent="0.3">
      <c r="A7112" s="1">
        <v>28384</v>
      </c>
      <c r="B7112" s="1">
        <v>204</v>
      </c>
      <c r="C7112" s="1">
        <f t="shared" si="111"/>
        <v>2.0000000000000002E-5</v>
      </c>
      <c r="D7112" s="1" t="s">
        <v>321</v>
      </c>
      <c r="E7112" s="4">
        <v>70.181513204238911</v>
      </c>
      <c r="F7112" s="66">
        <f>Cat_Results[[#This Row],[TotalLossInOriginalCurrency]] / INDEX(Exchange_Rate[Exchange Rate], MATCH(Cat_Results[[#This Row],[Currency]], Exchange_Rate[Currency], 0))</f>
        <v>109.95337670668998</v>
      </c>
    </row>
    <row r="7113" spans="1:6" x14ac:dyDescent="0.3">
      <c r="A7113" s="1">
        <v>28388</v>
      </c>
      <c r="B7113" s="1">
        <v>246</v>
      </c>
      <c r="C7113" s="1">
        <f t="shared" si="111"/>
        <v>2.0000000000000002E-5</v>
      </c>
      <c r="D7113" s="1" t="s">
        <v>320</v>
      </c>
      <c r="E7113" s="4">
        <v>1.9701905548572499E-2</v>
      </c>
      <c r="F7113" s="66">
        <f>Cat_Results[[#This Row],[TotalLossInOriginalCurrency]] / INDEX(Exchange_Rate[Exchange Rate], MATCH(Cat_Results[[#This Row],[Currency]], Exchange_Rate[Currency], 0))</f>
        <v>1.9701905548572499E-2</v>
      </c>
    </row>
    <row r="7114" spans="1:6" x14ac:dyDescent="0.3">
      <c r="A7114" s="1">
        <v>28391</v>
      </c>
      <c r="B7114" s="1">
        <v>169</v>
      </c>
      <c r="C7114" s="1">
        <f t="shared" si="111"/>
        <v>2.0000000000000002E-5</v>
      </c>
      <c r="D7114" s="1" t="s">
        <v>321</v>
      </c>
      <c r="E7114" s="4">
        <v>1.0482506086237698E-3</v>
      </c>
      <c r="F7114" s="66">
        <f>Cat_Results[[#This Row],[TotalLossInOriginalCurrency]] / INDEX(Exchange_Rate[Exchange Rate], MATCH(Cat_Results[[#This Row],[Currency]], Exchange_Rate[Currency], 0))</f>
        <v>1.6422942280769298E-3</v>
      </c>
    </row>
    <row r="7115" spans="1:6" x14ac:dyDescent="0.3">
      <c r="A7115" s="1">
        <v>28397</v>
      </c>
      <c r="B7115" s="1">
        <v>213</v>
      </c>
      <c r="C7115" s="1">
        <f t="shared" si="111"/>
        <v>2.0000000000000002E-5</v>
      </c>
      <c r="D7115" s="1" t="s">
        <v>320</v>
      </c>
      <c r="E7115" s="4">
        <v>0.33433286100625997</v>
      </c>
      <c r="F7115" s="66">
        <f>Cat_Results[[#This Row],[TotalLossInOriginalCurrency]] / INDEX(Exchange_Rate[Exchange Rate], MATCH(Cat_Results[[#This Row],[Currency]], Exchange_Rate[Currency], 0))</f>
        <v>0.33433286100625997</v>
      </c>
    </row>
    <row r="7116" spans="1:6" x14ac:dyDescent="0.3">
      <c r="A7116" s="1">
        <v>28411</v>
      </c>
      <c r="B7116" s="1">
        <v>224</v>
      </c>
      <c r="C7116" s="1">
        <f t="shared" si="111"/>
        <v>2.0000000000000002E-5</v>
      </c>
      <c r="D7116" s="1" t="s">
        <v>321</v>
      </c>
      <c r="E7116" s="4">
        <v>7524.1850517011189</v>
      </c>
      <c r="F7116" s="66">
        <f>Cat_Results[[#This Row],[TotalLossInOriginalCurrency]] / INDEX(Exchange_Rate[Exchange Rate], MATCH(Cat_Results[[#This Row],[Currency]], Exchange_Rate[Currency], 0))</f>
        <v>11788.1407172419</v>
      </c>
    </row>
    <row r="7117" spans="1:6" x14ac:dyDescent="0.3">
      <c r="A7117" s="1">
        <v>28415</v>
      </c>
      <c r="B7117" s="1">
        <v>217</v>
      </c>
      <c r="C7117" s="1">
        <f t="shared" si="111"/>
        <v>2.0000000000000002E-5</v>
      </c>
      <c r="D7117" s="1" t="s">
        <v>320</v>
      </c>
      <c r="E7117" s="4">
        <v>3897021.95275068</v>
      </c>
      <c r="F7117" s="66">
        <f>Cat_Results[[#This Row],[TotalLossInOriginalCurrency]] / INDEX(Exchange_Rate[Exchange Rate], MATCH(Cat_Results[[#This Row],[Currency]], Exchange_Rate[Currency], 0))</f>
        <v>3897021.95275068</v>
      </c>
    </row>
    <row r="7118" spans="1:6" x14ac:dyDescent="0.3">
      <c r="A7118" s="1">
        <v>28416</v>
      </c>
      <c r="B7118" s="1">
        <v>261</v>
      </c>
      <c r="C7118" s="1">
        <f t="shared" si="111"/>
        <v>2.0000000000000002E-5</v>
      </c>
      <c r="D7118" s="1" t="s">
        <v>320</v>
      </c>
      <c r="E7118" s="4">
        <v>146749.66164768499</v>
      </c>
      <c r="F7118" s="66">
        <f>Cat_Results[[#This Row],[TotalLossInOriginalCurrency]] / INDEX(Exchange_Rate[Exchange Rate], MATCH(Cat_Results[[#This Row],[Currency]], Exchange_Rate[Currency], 0))</f>
        <v>146749.66164768499</v>
      </c>
    </row>
    <row r="7119" spans="1:6" x14ac:dyDescent="0.3">
      <c r="A7119" s="1">
        <v>28429</v>
      </c>
      <c r="B7119" s="1">
        <v>274</v>
      </c>
      <c r="C7119" s="1">
        <f t="shared" si="111"/>
        <v>2.0000000000000002E-5</v>
      </c>
      <c r="D7119" s="1" t="s">
        <v>320</v>
      </c>
      <c r="E7119" s="4">
        <v>6.2098712680255996</v>
      </c>
      <c r="F7119" s="66">
        <f>Cat_Results[[#This Row],[TotalLossInOriginalCurrency]] / INDEX(Exchange_Rate[Exchange Rate], MATCH(Cat_Results[[#This Row],[Currency]], Exchange_Rate[Currency], 0))</f>
        <v>6.2098712680255996</v>
      </c>
    </row>
    <row r="7120" spans="1:6" x14ac:dyDescent="0.3">
      <c r="A7120" s="1">
        <v>28440</v>
      </c>
      <c r="B7120" s="1">
        <v>244</v>
      </c>
      <c r="C7120" s="1">
        <f t="shared" si="111"/>
        <v>2.0000000000000002E-5</v>
      </c>
      <c r="D7120" s="1" t="s">
        <v>321</v>
      </c>
      <c r="E7120" s="4">
        <v>199548.48783972021</v>
      </c>
      <c r="F7120" s="66">
        <f>Cat_Results[[#This Row],[TotalLossInOriginalCurrency]] / INDEX(Exchange_Rate[Exchange Rate], MATCH(Cat_Results[[#This Row],[Currency]], Exchange_Rate[Currency], 0))</f>
        <v>312632.615812078</v>
      </c>
    </row>
    <row r="7121" spans="1:6" x14ac:dyDescent="0.3">
      <c r="A7121" s="1">
        <v>28448</v>
      </c>
      <c r="B7121" s="1">
        <v>232</v>
      </c>
      <c r="C7121" s="1">
        <f t="shared" si="111"/>
        <v>2.0000000000000002E-5</v>
      </c>
      <c r="D7121" s="1" t="s">
        <v>320</v>
      </c>
      <c r="E7121" s="4">
        <v>459218.19706812903</v>
      </c>
      <c r="F7121" s="66">
        <f>Cat_Results[[#This Row],[TotalLossInOriginalCurrency]] / INDEX(Exchange_Rate[Exchange Rate], MATCH(Cat_Results[[#This Row],[Currency]], Exchange_Rate[Currency], 0))</f>
        <v>459218.19706812903</v>
      </c>
    </row>
    <row r="7122" spans="1:6" x14ac:dyDescent="0.3">
      <c r="A7122" s="1">
        <v>28450</v>
      </c>
      <c r="B7122" s="1">
        <v>256</v>
      </c>
      <c r="C7122" s="1">
        <f t="shared" si="111"/>
        <v>2.0000000000000002E-5</v>
      </c>
      <c r="D7122" s="1" t="s">
        <v>323</v>
      </c>
      <c r="E7122" s="4">
        <v>10088948.382372091</v>
      </c>
      <c r="F7122" s="66">
        <f>Cat_Results[[#This Row],[TotalLossInOriginalCurrency]] / INDEX(Exchange_Rate[Exchange Rate], MATCH(Cat_Results[[#This Row],[Currency]], Exchange_Rate[Currency], 0))</f>
        <v>127191.37548780498</v>
      </c>
    </row>
    <row r="7123" spans="1:6" x14ac:dyDescent="0.3">
      <c r="A7123" s="1">
        <v>28450</v>
      </c>
      <c r="B7123" s="1">
        <v>216</v>
      </c>
      <c r="C7123" s="1">
        <f t="shared" si="111"/>
        <v>2.0000000000000002E-5</v>
      </c>
      <c r="D7123" s="1" t="s">
        <v>320</v>
      </c>
      <c r="E7123" s="4">
        <v>30926.011956162802</v>
      </c>
      <c r="F7123" s="66">
        <f>Cat_Results[[#This Row],[TotalLossInOriginalCurrency]] / INDEX(Exchange_Rate[Exchange Rate], MATCH(Cat_Results[[#This Row],[Currency]], Exchange_Rate[Currency], 0))</f>
        <v>30926.011956162802</v>
      </c>
    </row>
    <row r="7124" spans="1:6" x14ac:dyDescent="0.3">
      <c r="A7124" s="1">
        <v>28450</v>
      </c>
      <c r="B7124" s="1">
        <v>179</v>
      </c>
      <c r="C7124" s="1">
        <f t="shared" si="111"/>
        <v>2.0000000000000002E-5</v>
      </c>
      <c r="D7124" s="1" t="s">
        <v>320</v>
      </c>
      <c r="E7124" s="4">
        <v>1.2472197413444499</v>
      </c>
      <c r="F7124" s="66">
        <f>Cat_Results[[#This Row],[TotalLossInOriginalCurrency]] / INDEX(Exchange_Rate[Exchange Rate], MATCH(Cat_Results[[#This Row],[Currency]], Exchange_Rate[Currency], 0))</f>
        <v>1.2472197413444499</v>
      </c>
    </row>
    <row r="7125" spans="1:6" x14ac:dyDescent="0.3">
      <c r="A7125" s="1">
        <v>28453</v>
      </c>
      <c r="B7125" s="1">
        <v>232</v>
      </c>
      <c r="C7125" s="1">
        <f t="shared" si="111"/>
        <v>2.0000000000000002E-5</v>
      </c>
      <c r="D7125" s="1" t="s">
        <v>320</v>
      </c>
      <c r="E7125" s="4">
        <v>3.5737082362175001E-3</v>
      </c>
      <c r="F7125" s="66">
        <f>Cat_Results[[#This Row],[TotalLossInOriginalCurrency]] / INDEX(Exchange_Rate[Exchange Rate], MATCH(Cat_Results[[#This Row],[Currency]], Exchange_Rate[Currency], 0))</f>
        <v>3.5737082362175001E-3</v>
      </c>
    </row>
    <row r="7126" spans="1:6" x14ac:dyDescent="0.3">
      <c r="A7126" s="1">
        <v>28460</v>
      </c>
      <c r="B7126" s="1">
        <v>205</v>
      </c>
      <c r="C7126" s="1">
        <f t="shared" si="111"/>
        <v>2.0000000000000002E-5</v>
      </c>
      <c r="D7126" s="1" t="s">
        <v>320</v>
      </c>
      <c r="E7126" s="4">
        <v>983.36407669633604</v>
      </c>
      <c r="F7126" s="66">
        <f>Cat_Results[[#This Row],[TotalLossInOriginalCurrency]] / INDEX(Exchange_Rate[Exchange Rate], MATCH(Cat_Results[[#This Row],[Currency]], Exchange_Rate[Currency], 0))</f>
        <v>983.36407669633604</v>
      </c>
    </row>
    <row r="7127" spans="1:6" x14ac:dyDescent="0.3">
      <c r="A7127" s="1">
        <v>28476</v>
      </c>
      <c r="B7127" s="1">
        <v>226</v>
      </c>
      <c r="C7127" s="1">
        <f t="shared" si="111"/>
        <v>2.0000000000000002E-5</v>
      </c>
      <c r="D7127" s="1" t="s">
        <v>320</v>
      </c>
      <c r="E7127" s="4">
        <v>3784.99487353116</v>
      </c>
      <c r="F7127" s="66">
        <f>Cat_Results[[#This Row],[TotalLossInOriginalCurrency]] / INDEX(Exchange_Rate[Exchange Rate], MATCH(Cat_Results[[#This Row],[Currency]], Exchange_Rate[Currency], 0))</f>
        <v>3784.99487353116</v>
      </c>
    </row>
    <row r="7128" spans="1:6" x14ac:dyDescent="0.3">
      <c r="A7128" s="1">
        <v>28490</v>
      </c>
      <c r="B7128" s="1">
        <v>279</v>
      </c>
      <c r="C7128" s="1">
        <f t="shared" si="111"/>
        <v>2.0000000000000002E-5</v>
      </c>
      <c r="D7128" s="1" t="s">
        <v>321</v>
      </c>
      <c r="E7128" s="4">
        <v>1.8832996219852152E-2</v>
      </c>
      <c r="F7128" s="66">
        <f>Cat_Results[[#This Row],[TotalLossInOriginalCurrency]] / INDEX(Exchange_Rate[Exchange Rate], MATCH(Cat_Results[[#This Row],[Currency]], Exchange_Rate[Currency], 0))</f>
        <v>2.9505655169487003E-2</v>
      </c>
    </row>
    <row r="7129" spans="1:6" x14ac:dyDescent="0.3">
      <c r="A7129" s="1">
        <v>28492</v>
      </c>
      <c r="B7129" s="1">
        <v>285</v>
      </c>
      <c r="C7129" s="1">
        <f t="shared" si="111"/>
        <v>2.0000000000000002E-5</v>
      </c>
      <c r="D7129" s="1" t="s">
        <v>320</v>
      </c>
      <c r="E7129" s="4">
        <v>1.2597344815731E-2</v>
      </c>
      <c r="F7129" s="66">
        <f>Cat_Results[[#This Row],[TotalLossInOriginalCurrency]] / INDEX(Exchange_Rate[Exchange Rate], MATCH(Cat_Results[[#This Row],[Currency]], Exchange_Rate[Currency], 0))</f>
        <v>1.2597344815731E-2</v>
      </c>
    </row>
    <row r="7130" spans="1:6" x14ac:dyDescent="0.3">
      <c r="A7130" s="1">
        <v>28498</v>
      </c>
      <c r="B7130" s="1">
        <v>261</v>
      </c>
      <c r="C7130" s="1">
        <f t="shared" si="111"/>
        <v>2.0000000000000002E-5</v>
      </c>
      <c r="D7130" s="1" t="s">
        <v>321</v>
      </c>
      <c r="E7130" s="4">
        <v>3.8468916501216456E-2</v>
      </c>
      <c r="F7130" s="66">
        <f>Cat_Results[[#This Row],[TotalLossInOriginalCurrency]] / INDEX(Exchange_Rate[Exchange Rate], MATCH(Cat_Results[[#This Row],[Currency]], Exchange_Rate[Currency], 0))</f>
        <v>6.0269251465797397E-2</v>
      </c>
    </row>
    <row r="7131" spans="1:6" x14ac:dyDescent="0.3">
      <c r="A7131" s="1">
        <v>28500</v>
      </c>
      <c r="B7131" s="1">
        <v>209</v>
      </c>
      <c r="C7131" s="1">
        <f t="shared" si="111"/>
        <v>2.0000000000000002E-5</v>
      </c>
      <c r="D7131" s="1" t="s">
        <v>320</v>
      </c>
      <c r="E7131" s="4">
        <v>1831861.12006348</v>
      </c>
      <c r="F7131" s="66">
        <f>Cat_Results[[#This Row],[TotalLossInOriginalCurrency]] / INDEX(Exchange_Rate[Exchange Rate], MATCH(Cat_Results[[#This Row],[Currency]], Exchange_Rate[Currency], 0))</f>
        <v>1831861.12006348</v>
      </c>
    </row>
    <row r="7132" spans="1:6" x14ac:dyDescent="0.3">
      <c r="A7132" s="1">
        <v>28516</v>
      </c>
      <c r="B7132" s="1">
        <v>231</v>
      </c>
      <c r="C7132" s="1">
        <f t="shared" si="111"/>
        <v>2.0000000000000002E-5</v>
      </c>
      <c r="D7132" s="1" t="s">
        <v>320</v>
      </c>
      <c r="E7132" s="4">
        <v>5905.3414909616104</v>
      </c>
      <c r="F7132" s="66">
        <f>Cat_Results[[#This Row],[TotalLossInOriginalCurrency]] / INDEX(Exchange_Rate[Exchange Rate], MATCH(Cat_Results[[#This Row],[Currency]], Exchange_Rate[Currency], 0))</f>
        <v>5905.3414909616104</v>
      </c>
    </row>
    <row r="7133" spans="1:6" x14ac:dyDescent="0.3">
      <c r="A7133" s="1">
        <v>28523</v>
      </c>
      <c r="B7133" s="1">
        <v>234</v>
      </c>
      <c r="C7133" s="1">
        <f t="shared" si="111"/>
        <v>2.0000000000000002E-5</v>
      </c>
      <c r="D7133" s="1" t="s">
        <v>320</v>
      </c>
      <c r="E7133" s="4">
        <v>9.2445686459541303E-3</v>
      </c>
      <c r="F7133" s="66">
        <f>Cat_Results[[#This Row],[TotalLossInOriginalCurrency]] / INDEX(Exchange_Rate[Exchange Rate], MATCH(Cat_Results[[#This Row],[Currency]], Exchange_Rate[Currency], 0))</f>
        <v>9.2445686459541303E-3</v>
      </c>
    </row>
    <row r="7134" spans="1:6" x14ac:dyDescent="0.3">
      <c r="A7134" s="1">
        <v>28526</v>
      </c>
      <c r="B7134" s="1">
        <v>260</v>
      </c>
      <c r="C7134" s="1">
        <f t="shared" si="111"/>
        <v>2.0000000000000002E-5</v>
      </c>
      <c r="D7134" s="1" t="s">
        <v>320</v>
      </c>
      <c r="E7134" s="4">
        <v>7.9959645867347703E-2</v>
      </c>
      <c r="F7134" s="66">
        <f>Cat_Results[[#This Row],[TotalLossInOriginalCurrency]] / INDEX(Exchange_Rate[Exchange Rate], MATCH(Cat_Results[[#This Row],[Currency]], Exchange_Rate[Currency], 0))</f>
        <v>7.9959645867347703E-2</v>
      </c>
    </row>
    <row r="7135" spans="1:6" x14ac:dyDescent="0.3">
      <c r="A7135" s="1">
        <v>28528</v>
      </c>
      <c r="B7135" s="1">
        <v>229</v>
      </c>
      <c r="C7135" s="1">
        <f t="shared" si="111"/>
        <v>2.0000000000000002E-5</v>
      </c>
      <c r="D7135" s="1" t="s">
        <v>320</v>
      </c>
      <c r="E7135" s="4">
        <v>192142.64123428101</v>
      </c>
      <c r="F7135" s="66">
        <f>Cat_Results[[#This Row],[TotalLossInOriginalCurrency]] / INDEX(Exchange_Rate[Exchange Rate], MATCH(Cat_Results[[#This Row],[Currency]], Exchange_Rate[Currency], 0))</f>
        <v>192142.64123428101</v>
      </c>
    </row>
    <row r="7136" spans="1:6" x14ac:dyDescent="0.3">
      <c r="A7136" s="1">
        <v>28529</v>
      </c>
      <c r="B7136" s="1">
        <v>287</v>
      </c>
      <c r="C7136" s="1">
        <f t="shared" si="111"/>
        <v>2.0000000000000002E-5</v>
      </c>
      <c r="D7136" s="1" t="s">
        <v>320</v>
      </c>
      <c r="E7136" s="4">
        <v>6.2947720289230303E-3</v>
      </c>
      <c r="F7136" s="66">
        <f>Cat_Results[[#This Row],[TotalLossInOriginalCurrency]] / INDEX(Exchange_Rate[Exchange Rate], MATCH(Cat_Results[[#This Row],[Currency]], Exchange_Rate[Currency], 0))</f>
        <v>6.2947720289230303E-3</v>
      </c>
    </row>
    <row r="7137" spans="1:6" x14ac:dyDescent="0.3">
      <c r="A7137" s="1">
        <v>28529</v>
      </c>
      <c r="B7137" s="1">
        <v>247</v>
      </c>
      <c r="C7137" s="1">
        <f t="shared" si="111"/>
        <v>2.0000000000000002E-5</v>
      </c>
      <c r="D7137" s="1" t="s">
        <v>320</v>
      </c>
      <c r="E7137" s="4">
        <v>6670.7349869981399</v>
      </c>
      <c r="F7137" s="66">
        <f>Cat_Results[[#This Row],[TotalLossInOriginalCurrency]] / INDEX(Exchange_Rate[Exchange Rate], MATCH(Cat_Results[[#This Row],[Currency]], Exchange_Rate[Currency], 0))</f>
        <v>6670.7349869981399</v>
      </c>
    </row>
    <row r="7138" spans="1:6" x14ac:dyDescent="0.3">
      <c r="A7138" s="1">
        <v>28532</v>
      </c>
      <c r="B7138" s="1">
        <v>231</v>
      </c>
      <c r="C7138" s="1">
        <f t="shared" si="111"/>
        <v>2.0000000000000002E-5</v>
      </c>
      <c r="D7138" s="1" t="s">
        <v>321</v>
      </c>
      <c r="E7138" s="4">
        <v>259.56458203888542</v>
      </c>
      <c r="F7138" s="66">
        <f>Cat_Results[[#This Row],[TotalLossInOriginalCurrency]] / INDEX(Exchange_Rate[Exchange Rate], MATCH(Cat_Results[[#This Row],[Currency]], Exchange_Rate[Currency], 0))</f>
        <v>406.65983056792101</v>
      </c>
    </row>
    <row r="7139" spans="1:6" x14ac:dyDescent="0.3">
      <c r="A7139" s="1">
        <v>28537</v>
      </c>
      <c r="B7139" s="1">
        <v>190</v>
      </c>
      <c r="C7139" s="1">
        <f t="shared" si="111"/>
        <v>2.0000000000000002E-5</v>
      </c>
      <c r="D7139" s="1" t="s">
        <v>320</v>
      </c>
      <c r="E7139" s="4">
        <v>0.110901892185211</v>
      </c>
      <c r="F7139" s="66">
        <f>Cat_Results[[#This Row],[TotalLossInOriginalCurrency]] / INDEX(Exchange_Rate[Exchange Rate], MATCH(Cat_Results[[#This Row],[Currency]], Exchange_Rate[Currency], 0))</f>
        <v>0.110901892185211</v>
      </c>
    </row>
    <row r="7140" spans="1:6" x14ac:dyDescent="0.3">
      <c r="A7140" s="1">
        <v>28543</v>
      </c>
      <c r="B7140" s="1">
        <v>254</v>
      </c>
      <c r="C7140" s="1">
        <f t="shared" si="111"/>
        <v>2.0000000000000002E-5</v>
      </c>
      <c r="D7140" s="1" t="s">
        <v>320</v>
      </c>
      <c r="E7140" s="4">
        <v>263279.93985831202</v>
      </c>
      <c r="F7140" s="66">
        <f>Cat_Results[[#This Row],[TotalLossInOriginalCurrency]] / INDEX(Exchange_Rate[Exchange Rate], MATCH(Cat_Results[[#This Row],[Currency]], Exchange_Rate[Currency], 0))</f>
        <v>263279.93985831202</v>
      </c>
    </row>
    <row r="7141" spans="1:6" x14ac:dyDescent="0.3">
      <c r="A7141" s="1">
        <v>28557</v>
      </c>
      <c r="B7141" s="1">
        <v>232</v>
      </c>
      <c r="C7141" s="1">
        <f t="shared" si="111"/>
        <v>2.0000000000000002E-5</v>
      </c>
      <c r="D7141" s="1" t="s">
        <v>321</v>
      </c>
      <c r="E7141" s="4">
        <v>259.86841943262107</v>
      </c>
      <c r="F7141" s="66">
        <f>Cat_Results[[#This Row],[TotalLossInOriginalCurrency]] / INDEX(Exchange_Rate[Exchange Rate], MATCH(Cat_Results[[#This Row],[Currency]], Exchange_Rate[Currency], 0))</f>
        <v>407.13585261255508</v>
      </c>
    </row>
    <row r="7142" spans="1:6" x14ac:dyDescent="0.3">
      <c r="A7142" s="1">
        <v>28561</v>
      </c>
      <c r="B7142" s="1">
        <v>297</v>
      </c>
      <c r="C7142" s="1">
        <f t="shared" si="111"/>
        <v>2.0000000000000002E-5</v>
      </c>
      <c r="D7142" s="1" t="s">
        <v>320</v>
      </c>
      <c r="E7142" s="4">
        <v>249317.35494957099</v>
      </c>
      <c r="F7142" s="66">
        <f>Cat_Results[[#This Row],[TotalLossInOriginalCurrency]] / INDEX(Exchange_Rate[Exchange Rate], MATCH(Cat_Results[[#This Row],[Currency]], Exchange_Rate[Currency], 0))</f>
        <v>249317.35494957099</v>
      </c>
    </row>
    <row r="7143" spans="1:6" x14ac:dyDescent="0.3">
      <c r="A7143" s="1">
        <v>28561</v>
      </c>
      <c r="B7143" s="1">
        <v>210</v>
      </c>
      <c r="C7143" s="1">
        <f t="shared" si="111"/>
        <v>2.0000000000000002E-5</v>
      </c>
      <c r="D7143" s="1" t="s">
        <v>321</v>
      </c>
      <c r="E7143" s="4">
        <v>3.6322329425241384E-2</v>
      </c>
      <c r="F7143" s="66">
        <f>Cat_Results[[#This Row],[TotalLossInOriginalCurrency]] / INDEX(Exchange_Rate[Exchange Rate], MATCH(Cat_Results[[#This Row],[Currency]], Exchange_Rate[Currency], 0))</f>
        <v>5.6906193494796802E-2</v>
      </c>
    </row>
    <row r="7144" spans="1:6" x14ac:dyDescent="0.3">
      <c r="A7144" s="1">
        <v>28562</v>
      </c>
      <c r="B7144" s="1">
        <v>183</v>
      </c>
      <c r="C7144" s="1">
        <f t="shared" si="111"/>
        <v>2.0000000000000002E-5</v>
      </c>
      <c r="D7144" s="1" t="s">
        <v>320</v>
      </c>
      <c r="E7144" s="4">
        <v>2.9078498482704202E-3</v>
      </c>
      <c r="F7144" s="66">
        <f>Cat_Results[[#This Row],[TotalLossInOriginalCurrency]] / INDEX(Exchange_Rate[Exchange Rate], MATCH(Cat_Results[[#This Row],[Currency]], Exchange_Rate[Currency], 0))</f>
        <v>2.9078498482704202E-3</v>
      </c>
    </row>
    <row r="7145" spans="1:6" x14ac:dyDescent="0.3">
      <c r="A7145" s="1">
        <v>28564</v>
      </c>
      <c r="B7145" s="1">
        <v>246</v>
      </c>
      <c r="C7145" s="1">
        <f t="shared" si="111"/>
        <v>2.0000000000000002E-5</v>
      </c>
      <c r="D7145" s="1" t="s">
        <v>321</v>
      </c>
      <c r="E7145" s="4">
        <v>3923900.0689769774</v>
      </c>
      <c r="F7145" s="66">
        <f>Cat_Results[[#This Row],[TotalLossInOriginalCurrency]] / INDEX(Exchange_Rate[Exchange Rate], MATCH(Cat_Results[[#This Row],[Currency]], Exchange_Rate[Currency], 0))</f>
        <v>6147574.2363670403</v>
      </c>
    </row>
    <row r="7146" spans="1:6" x14ac:dyDescent="0.3">
      <c r="A7146" s="1">
        <v>28567</v>
      </c>
      <c r="B7146" s="1">
        <v>202</v>
      </c>
      <c r="C7146" s="1">
        <f t="shared" si="111"/>
        <v>2.0000000000000002E-5</v>
      </c>
      <c r="D7146" s="1" t="s">
        <v>320</v>
      </c>
      <c r="E7146" s="4">
        <v>2.3467768728733098</v>
      </c>
      <c r="F7146" s="66">
        <f>Cat_Results[[#This Row],[TotalLossInOriginalCurrency]] / INDEX(Exchange_Rate[Exchange Rate], MATCH(Cat_Results[[#This Row],[Currency]], Exchange_Rate[Currency], 0))</f>
        <v>2.3467768728733098</v>
      </c>
    </row>
    <row r="7147" spans="1:6" x14ac:dyDescent="0.3">
      <c r="A7147" s="1">
        <v>28570</v>
      </c>
      <c r="B7147" s="1">
        <v>255</v>
      </c>
      <c r="C7147" s="1">
        <f t="shared" si="111"/>
        <v>2.0000000000000002E-5</v>
      </c>
      <c r="D7147" s="1" t="s">
        <v>321</v>
      </c>
      <c r="E7147" s="4">
        <v>3.589090243096052E-3</v>
      </c>
      <c r="F7147" s="66">
        <f>Cat_Results[[#This Row],[TotalLossInOriginalCurrency]] / INDEX(Exchange_Rate[Exchange Rate], MATCH(Cat_Results[[#This Row],[Currency]], Exchange_Rate[Currency], 0))</f>
        <v>5.6230276823043797E-3</v>
      </c>
    </row>
    <row r="7148" spans="1:6" x14ac:dyDescent="0.3">
      <c r="A7148" s="1">
        <v>28574</v>
      </c>
      <c r="B7148" s="1">
        <v>207</v>
      </c>
      <c r="C7148" s="1">
        <f t="shared" si="111"/>
        <v>2.0000000000000002E-5</v>
      </c>
      <c r="D7148" s="1" t="s">
        <v>320</v>
      </c>
      <c r="E7148" s="4">
        <v>3.91684472560883E-3</v>
      </c>
      <c r="F7148" s="66">
        <f>Cat_Results[[#This Row],[TotalLossInOriginalCurrency]] / INDEX(Exchange_Rate[Exchange Rate], MATCH(Cat_Results[[#This Row],[Currency]], Exchange_Rate[Currency], 0))</f>
        <v>3.91684472560883E-3</v>
      </c>
    </row>
    <row r="7149" spans="1:6" x14ac:dyDescent="0.3">
      <c r="A7149" s="1">
        <v>28574</v>
      </c>
      <c r="B7149" s="1">
        <v>228</v>
      </c>
      <c r="C7149" s="1">
        <f t="shared" si="111"/>
        <v>2.0000000000000002E-5</v>
      </c>
      <c r="D7149" s="1" t="s">
        <v>321</v>
      </c>
      <c r="E7149" s="4">
        <v>74472.485806517056</v>
      </c>
      <c r="F7149" s="66">
        <f>Cat_Results[[#This Row],[TotalLossInOriginalCurrency]] / INDEX(Exchange_Rate[Exchange Rate], MATCH(Cat_Results[[#This Row],[Currency]], Exchange_Rate[Currency], 0))</f>
        <v>116676.04348082101</v>
      </c>
    </row>
    <row r="7150" spans="1:6" x14ac:dyDescent="0.3">
      <c r="A7150" s="1">
        <v>28579</v>
      </c>
      <c r="B7150" s="1">
        <v>227</v>
      </c>
      <c r="C7150" s="1">
        <f t="shared" si="111"/>
        <v>2.0000000000000002E-5</v>
      </c>
      <c r="D7150" s="1" t="s">
        <v>321</v>
      </c>
      <c r="E7150" s="4">
        <v>2738560.9868846652</v>
      </c>
      <c r="F7150" s="66">
        <f>Cat_Results[[#This Row],[TotalLossInOriginalCurrency]] / INDEX(Exchange_Rate[Exchange Rate], MATCH(Cat_Results[[#This Row],[Currency]], Exchange_Rate[Currency], 0))</f>
        <v>4290503.4969663098</v>
      </c>
    </row>
    <row r="7151" spans="1:6" x14ac:dyDescent="0.3">
      <c r="A7151" s="1">
        <v>28580</v>
      </c>
      <c r="B7151" s="1">
        <v>239</v>
      </c>
      <c r="C7151" s="1">
        <f t="shared" si="111"/>
        <v>2.0000000000000002E-5</v>
      </c>
      <c r="D7151" s="1" t="s">
        <v>320</v>
      </c>
      <c r="E7151" s="4">
        <v>8.7190046906471304E-3</v>
      </c>
      <c r="F7151" s="66">
        <f>Cat_Results[[#This Row],[TotalLossInOriginalCurrency]] / INDEX(Exchange_Rate[Exchange Rate], MATCH(Cat_Results[[#This Row],[Currency]], Exchange_Rate[Currency], 0))</f>
        <v>8.7190046906471304E-3</v>
      </c>
    </row>
    <row r="7152" spans="1:6" x14ac:dyDescent="0.3">
      <c r="A7152" s="1">
        <v>28582</v>
      </c>
      <c r="B7152" s="1">
        <v>239</v>
      </c>
      <c r="C7152" s="1">
        <f t="shared" si="111"/>
        <v>2.0000000000000002E-5</v>
      </c>
      <c r="D7152" s="1" t="s">
        <v>321</v>
      </c>
      <c r="E7152" s="4">
        <v>4885722.4946960825</v>
      </c>
      <c r="F7152" s="66">
        <f>Cat_Results[[#This Row],[TotalLossInOriginalCurrency]] / INDEX(Exchange_Rate[Exchange Rate], MATCH(Cat_Results[[#This Row],[Currency]], Exchange_Rate[Currency], 0))</f>
        <v>7654461.4303246588</v>
      </c>
    </row>
    <row r="7153" spans="1:6" x14ac:dyDescent="0.3">
      <c r="A7153" s="1">
        <v>28587</v>
      </c>
      <c r="B7153" s="1">
        <v>254</v>
      </c>
      <c r="C7153" s="1">
        <f t="shared" si="111"/>
        <v>2.0000000000000002E-5</v>
      </c>
      <c r="D7153" s="1" t="s">
        <v>322</v>
      </c>
      <c r="E7153" s="4">
        <v>24465.219304690807</v>
      </c>
      <c r="F7153" s="66">
        <f>Cat_Results[[#This Row],[TotalLossInOriginalCurrency]] / INDEX(Exchange_Rate[Exchange Rate], MATCH(Cat_Results[[#This Row],[Currency]], Exchange_Rate[Currency], 0))</f>
        <v>30050.629593327598</v>
      </c>
    </row>
    <row r="7154" spans="1:6" x14ac:dyDescent="0.3">
      <c r="A7154" s="1">
        <v>28587</v>
      </c>
      <c r="B7154" s="1">
        <v>236</v>
      </c>
      <c r="C7154" s="1">
        <f t="shared" si="111"/>
        <v>2.0000000000000002E-5</v>
      </c>
      <c r="D7154" s="1" t="s">
        <v>320</v>
      </c>
      <c r="E7154" s="4">
        <v>8.1890821456909197E-3</v>
      </c>
      <c r="F7154" s="66">
        <f>Cat_Results[[#This Row],[TotalLossInOriginalCurrency]] / INDEX(Exchange_Rate[Exchange Rate], MATCH(Cat_Results[[#This Row],[Currency]], Exchange_Rate[Currency], 0))</f>
        <v>8.1890821456909197E-3</v>
      </c>
    </row>
    <row r="7155" spans="1:6" x14ac:dyDescent="0.3">
      <c r="A7155" s="1">
        <v>28590</v>
      </c>
      <c r="B7155" s="1">
        <v>243</v>
      </c>
      <c r="C7155" s="1">
        <f t="shared" si="111"/>
        <v>2.0000000000000002E-5</v>
      </c>
      <c r="D7155" s="1" t="s">
        <v>321</v>
      </c>
      <c r="E7155" s="4">
        <v>5.5826636415377509E-2</v>
      </c>
      <c r="F7155" s="66">
        <f>Cat_Results[[#This Row],[TotalLossInOriginalCurrency]] / INDEX(Exchange_Rate[Exchange Rate], MATCH(Cat_Results[[#This Row],[Currency]], Exchange_Rate[Currency], 0))</f>
        <v>8.7463591247796998E-2</v>
      </c>
    </row>
    <row r="7156" spans="1:6" x14ac:dyDescent="0.3">
      <c r="A7156" s="1">
        <v>28592</v>
      </c>
      <c r="B7156" s="1">
        <v>192</v>
      </c>
      <c r="C7156" s="1">
        <f t="shared" si="111"/>
        <v>2.0000000000000002E-5</v>
      </c>
      <c r="D7156" s="1" t="s">
        <v>321</v>
      </c>
      <c r="E7156" s="4">
        <v>132005.4899244585</v>
      </c>
      <c r="F7156" s="66">
        <f>Cat_Results[[#This Row],[TotalLossInOriginalCurrency]] / INDEX(Exchange_Rate[Exchange Rate], MATCH(Cat_Results[[#This Row],[Currency]], Exchange_Rate[Currency], 0))</f>
        <v>206813.00100748599</v>
      </c>
    </row>
    <row r="7157" spans="1:6" x14ac:dyDescent="0.3">
      <c r="A7157" s="1">
        <v>28602</v>
      </c>
      <c r="B7157" s="1">
        <v>201</v>
      </c>
      <c r="C7157" s="1">
        <f t="shared" si="111"/>
        <v>2.0000000000000002E-5</v>
      </c>
      <c r="D7157" s="1" t="s">
        <v>320</v>
      </c>
      <c r="E7157" s="4">
        <v>1.3953123763203601</v>
      </c>
      <c r="F7157" s="66">
        <f>Cat_Results[[#This Row],[TotalLossInOriginalCurrency]] / INDEX(Exchange_Rate[Exchange Rate], MATCH(Cat_Results[[#This Row],[Currency]], Exchange_Rate[Currency], 0))</f>
        <v>1.3953123763203601</v>
      </c>
    </row>
    <row r="7158" spans="1:6" x14ac:dyDescent="0.3">
      <c r="A7158" s="1">
        <v>28610</v>
      </c>
      <c r="B7158" s="1">
        <v>256</v>
      </c>
      <c r="C7158" s="1">
        <f t="shared" si="111"/>
        <v>2.0000000000000002E-5</v>
      </c>
      <c r="D7158" s="1" t="s">
        <v>320</v>
      </c>
      <c r="E7158" s="4">
        <v>36747.157102100602</v>
      </c>
      <c r="F7158" s="66">
        <f>Cat_Results[[#This Row],[TotalLossInOriginalCurrency]] / INDEX(Exchange_Rate[Exchange Rate], MATCH(Cat_Results[[#This Row],[Currency]], Exchange_Rate[Currency], 0))</f>
        <v>36747.157102100602</v>
      </c>
    </row>
    <row r="7159" spans="1:6" x14ac:dyDescent="0.3">
      <c r="A7159" s="1">
        <v>28614</v>
      </c>
      <c r="B7159" s="1">
        <v>250</v>
      </c>
      <c r="C7159" s="1">
        <f t="shared" si="111"/>
        <v>2.0000000000000002E-5</v>
      </c>
      <c r="D7159" s="1" t="s">
        <v>321</v>
      </c>
      <c r="E7159" s="4">
        <v>0.35649503264232602</v>
      </c>
      <c r="F7159" s="66">
        <f>Cat_Results[[#This Row],[TotalLossInOriginalCurrency]] / INDEX(Exchange_Rate[Exchange Rate], MATCH(Cat_Results[[#This Row],[Currency]], Exchange_Rate[Currency], 0))</f>
        <v>0.55852076748635704</v>
      </c>
    </row>
    <row r="7160" spans="1:6" x14ac:dyDescent="0.3">
      <c r="A7160" s="1">
        <v>28617</v>
      </c>
      <c r="B7160" s="1">
        <v>264</v>
      </c>
      <c r="C7160" s="1">
        <f t="shared" si="111"/>
        <v>2.0000000000000002E-5</v>
      </c>
      <c r="D7160" s="1" t="s">
        <v>320</v>
      </c>
      <c r="E7160" s="4">
        <v>1.2386217713356001E-2</v>
      </c>
      <c r="F7160" s="66">
        <f>Cat_Results[[#This Row],[TotalLossInOriginalCurrency]] / INDEX(Exchange_Rate[Exchange Rate], MATCH(Cat_Results[[#This Row],[Currency]], Exchange_Rate[Currency], 0))</f>
        <v>1.2386217713356001E-2</v>
      </c>
    </row>
    <row r="7161" spans="1:6" x14ac:dyDescent="0.3">
      <c r="A7161" s="1">
        <v>28619</v>
      </c>
      <c r="B7161" s="1">
        <v>219</v>
      </c>
      <c r="C7161" s="1">
        <f t="shared" si="111"/>
        <v>2.0000000000000002E-5</v>
      </c>
      <c r="D7161" s="1" t="s">
        <v>320</v>
      </c>
      <c r="E7161" s="4">
        <v>99.977613501250701</v>
      </c>
      <c r="F7161" s="66">
        <f>Cat_Results[[#This Row],[TotalLossInOriginalCurrency]] / INDEX(Exchange_Rate[Exchange Rate], MATCH(Cat_Results[[#This Row],[Currency]], Exchange_Rate[Currency], 0))</f>
        <v>99.977613501250701</v>
      </c>
    </row>
    <row r="7162" spans="1:6" x14ac:dyDescent="0.3">
      <c r="A7162" s="1">
        <v>28632</v>
      </c>
      <c r="B7162" s="1">
        <v>231</v>
      </c>
      <c r="C7162" s="1">
        <f t="shared" si="111"/>
        <v>2.0000000000000002E-5</v>
      </c>
      <c r="D7162" s="1" t="s">
        <v>321</v>
      </c>
      <c r="E7162" s="4">
        <v>0.57874854617521088</v>
      </c>
      <c r="F7162" s="66">
        <f>Cat_Results[[#This Row],[TotalLossInOriginalCurrency]] / INDEX(Exchange_Rate[Exchange Rate], MATCH(Cat_Results[[#This Row],[Currency]], Exchange_Rate[Currency], 0))</f>
        <v>0.90672534704208396</v>
      </c>
    </row>
    <row r="7163" spans="1:6" x14ac:dyDescent="0.3">
      <c r="A7163" s="1">
        <v>28634</v>
      </c>
      <c r="B7163" s="1">
        <v>220</v>
      </c>
      <c r="C7163" s="1">
        <f t="shared" si="111"/>
        <v>2.0000000000000002E-5</v>
      </c>
      <c r="D7163" s="1" t="s">
        <v>321</v>
      </c>
      <c r="E7163" s="4">
        <v>1517404.6339231192</v>
      </c>
      <c r="F7163" s="66">
        <f>Cat_Results[[#This Row],[TotalLossInOriginalCurrency]] / INDEX(Exchange_Rate[Exchange Rate], MATCH(Cat_Results[[#This Row],[Currency]], Exchange_Rate[Currency], 0))</f>
        <v>2377317.83931026</v>
      </c>
    </row>
    <row r="7164" spans="1:6" x14ac:dyDescent="0.3">
      <c r="A7164" s="1">
        <v>28640</v>
      </c>
      <c r="B7164" s="1">
        <v>199</v>
      </c>
      <c r="C7164" s="1">
        <f t="shared" si="111"/>
        <v>2.0000000000000002E-5</v>
      </c>
      <c r="D7164" s="1" t="s">
        <v>320</v>
      </c>
      <c r="E7164" s="4">
        <v>3.91684472560883E-3</v>
      </c>
      <c r="F7164" s="66">
        <f>Cat_Results[[#This Row],[TotalLossInOriginalCurrency]] / INDEX(Exchange_Rate[Exchange Rate], MATCH(Cat_Results[[#This Row],[Currency]], Exchange_Rate[Currency], 0))</f>
        <v>3.91684472560883E-3</v>
      </c>
    </row>
    <row r="7165" spans="1:6" x14ac:dyDescent="0.3">
      <c r="A7165" s="1">
        <v>28648</v>
      </c>
      <c r="B7165" s="1">
        <v>272</v>
      </c>
      <c r="C7165" s="1">
        <f t="shared" si="111"/>
        <v>2.0000000000000002E-5</v>
      </c>
      <c r="D7165" s="1" t="s">
        <v>320</v>
      </c>
      <c r="E7165" s="4">
        <v>12373466.6402389</v>
      </c>
      <c r="F7165" s="66">
        <f>Cat_Results[[#This Row],[TotalLossInOriginalCurrency]] / INDEX(Exchange_Rate[Exchange Rate], MATCH(Cat_Results[[#This Row],[Currency]], Exchange_Rate[Currency], 0))</f>
        <v>12373466.6402389</v>
      </c>
    </row>
    <row r="7166" spans="1:6" x14ac:dyDescent="0.3">
      <c r="A7166" s="1">
        <v>28649</v>
      </c>
      <c r="B7166" s="1">
        <v>273</v>
      </c>
      <c r="C7166" s="1">
        <f t="shared" si="111"/>
        <v>2.0000000000000002E-5</v>
      </c>
      <c r="D7166" s="1" t="s">
        <v>320</v>
      </c>
      <c r="E7166" s="4">
        <v>6.0964375734329198E-3</v>
      </c>
      <c r="F7166" s="66">
        <f>Cat_Results[[#This Row],[TotalLossInOriginalCurrency]] / INDEX(Exchange_Rate[Exchange Rate], MATCH(Cat_Results[[#This Row],[Currency]], Exchange_Rate[Currency], 0))</f>
        <v>6.0964375734329198E-3</v>
      </c>
    </row>
    <row r="7167" spans="1:6" x14ac:dyDescent="0.3">
      <c r="A7167" s="1">
        <v>28650</v>
      </c>
      <c r="B7167" s="1">
        <v>280</v>
      </c>
      <c r="C7167" s="1">
        <f t="shared" si="111"/>
        <v>2.0000000000000002E-5</v>
      </c>
      <c r="D7167" s="1" t="s">
        <v>321</v>
      </c>
      <c r="E7167" s="4">
        <v>4.7808621367054736E-2</v>
      </c>
      <c r="F7167" s="66">
        <f>Cat_Results[[#This Row],[TotalLossInOriginalCurrency]] / INDEX(Exchange_Rate[Exchange Rate], MATCH(Cat_Results[[#This Row],[Currency]], Exchange_Rate[Currency], 0))</f>
        <v>7.4901767075061798E-2</v>
      </c>
    </row>
    <row r="7168" spans="1:6" x14ac:dyDescent="0.3">
      <c r="A7168" s="1">
        <v>28660</v>
      </c>
      <c r="B7168" s="1">
        <v>179</v>
      </c>
      <c r="C7168" s="1">
        <f t="shared" si="111"/>
        <v>2.0000000000000002E-5</v>
      </c>
      <c r="D7168" s="1" t="s">
        <v>320</v>
      </c>
      <c r="E7168" s="4">
        <v>21827.265463203199</v>
      </c>
      <c r="F7168" s="66">
        <f>Cat_Results[[#This Row],[TotalLossInOriginalCurrency]] / INDEX(Exchange_Rate[Exchange Rate], MATCH(Cat_Results[[#This Row],[Currency]], Exchange_Rate[Currency], 0))</f>
        <v>21827.265463203199</v>
      </c>
    </row>
    <row r="7169" spans="1:6" x14ac:dyDescent="0.3">
      <c r="A7169" s="1">
        <v>28660</v>
      </c>
      <c r="B7169" s="1">
        <v>227</v>
      </c>
      <c r="C7169" s="1">
        <f t="shared" si="111"/>
        <v>2.0000000000000002E-5</v>
      </c>
      <c r="D7169" s="1" t="s">
        <v>320</v>
      </c>
      <c r="E7169" s="4">
        <v>5.5899555757641801</v>
      </c>
      <c r="F7169" s="66">
        <f>Cat_Results[[#This Row],[TotalLossInOriginalCurrency]] / INDEX(Exchange_Rate[Exchange Rate], MATCH(Cat_Results[[#This Row],[Currency]], Exchange_Rate[Currency], 0))</f>
        <v>5.5899555757641801</v>
      </c>
    </row>
    <row r="7170" spans="1:6" x14ac:dyDescent="0.3">
      <c r="A7170" s="1">
        <v>28667</v>
      </c>
      <c r="B7170" s="1">
        <v>231</v>
      </c>
      <c r="C7170" s="1">
        <f t="shared" si="111"/>
        <v>2.0000000000000002E-5</v>
      </c>
      <c r="D7170" s="1" t="s">
        <v>320</v>
      </c>
      <c r="E7170" s="4">
        <v>19190769.8900025</v>
      </c>
      <c r="F7170" s="66">
        <f>Cat_Results[[#This Row],[TotalLossInOriginalCurrency]] / INDEX(Exchange_Rate[Exchange Rate], MATCH(Cat_Results[[#This Row],[Currency]], Exchange_Rate[Currency], 0))</f>
        <v>19190769.8900025</v>
      </c>
    </row>
    <row r="7171" spans="1:6" x14ac:dyDescent="0.3">
      <c r="A7171" s="1">
        <v>28675</v>
      </c>
      <c r="B7171" s="1">
        <v>122</v>
      </c>
      <c r="C7171" s="1">
        <f t="shared" si="111"/>
        <v>2.0000000000000002E-5</v>
      </c>
      <c r="D7171" s="1" t="s">
        <v>320</v>
      </c>
      <c r="E7171" s="4">
        <v>269173.24252602999</v>
      </c>
      <c r="F7171" s="66">
        <f>Cat_Results[[#This Row],[TotalLossInOriginalCurrency]] / INDEX(Exchange_Rate[Exchange Rate], MATCH(Cat_Results[[#This Row],[Currency]], Exchange_Rate[Currency], 0))</f>
        <v>269173.24252602999</v>
      </c>
    </row>
    <row r="7172" spans="1:6" x14ac:dyDescent="0.3">
      <c r="A7172" s="1">
        <v>28678</v>
      </c>
      <c r="B7172" s="1">
        <v>201</v>
      </c>
      <c r="C7172" s="1">
        <f t="shared" si="111"/>
        <v>2.0000000000000002E-5</v>
      </c>
      <c r="D7172" s="1" t="s">
        <v>320</v>
      </c>
      <c r="E7172" s="4">
        <v>16262970.2862843</v>
      </c>
      <c r="F7172" s="66">
        <f>Cat_Results[[#This Row],[TotalLossInOriginalCurrency]] / INDEX(Exchange_Rate[Exchange Rate], MATCH(Cat_Results[[#This Row],[Currency]], Exchange_Rate[Currency], 0))</f>
        <v>16262970.2862843</v>
      </c>
    </row>
    <row r="7173" spans="1:6" x14ac:dyDescent="0.3">
      <c r="A7173" s="1">
        <v>28679</v>
      </c>
      <c r="B7173" s="1">
        <v>189</v>
      </c>
      <c r="C7173" s="1">
        <f t="shared" si="111"/>
        <v>2.0000000000000002E-5</v>
      </c>
      <c r="D7173" s="1" t="s">
        <v>320</v>
      </c>
      <c r="E7173" s="4">
        <v>6.3590332865715001E-3</v>
      </c>
      <c r="F7173" s="66">
        <f>Cat_Results[[#This Row],[TotalLossInOriginalCurrency]] / INDEX(Exchange_Rate[Exchange Rate], MATCH(Cat_Results[[#This Row],[Currency]], Exchange_Rate[Currency], 0))</f>
        <v>6.3590332865715001E-3</v>
      </c>
    </row>
    <row r="7174" spans="1:6" x14ac:dyDescent="0.3">
      <c r="A7174" s="1">
        <v>28688</v>
      </c>
      <c r="B7174" s="1">
        <v>264</v>
      </c>
      <c r="C7174" s="1">
        <f t="shared" ref="C7174:C7237" si="112">1/50000</f>
        <v>2.0000000000000002E-5</v>
      </c>
      <c r="D7174" s="1" t="s">
        <v>320</v>
      </c>
      <c r="E7174" s="4">
        <v>1.79783776402473E-2</v>
      </c>
      <c r="F7174" s="66">
        <f>Cat_Results[[#This Row],[TotalLossInOriginalCurrency]] / INDEX(Exchange_Rate[Exchange Rate], MATCH(Cat_Results[[#This Row],[Currency]], Exchange_Rate[Currency], 0))</f>
        <v>1.79783776402473E-2</v>
      </c>
    </row>
    <row r="7175" spans="1:6" x14ac:dyDescent="0.3">
      <c r="A7175" s="1">
        <v>28689</v>
      </c>
      <c r="B7175" s="1">
        <v>227</v>
      </c>
      <c r="C7175" s="1">
        <f t="shared" si="112"/>
        <v>2.0000000000000002E-5</v>
      </c>
      <c r="D7175" s="1" t="s">
        <v>321</v>
      </c>
      <c r="E7175" s="4">
        <v>16147.318115374524</v>
      </c>
      <c r="F7175" s="66">
        <f>Cat_Results[[#This Row],[TotalLossInOriginalCurrency]] / INDEX(Exchange_Rate[Exchange Rate], MATCH(Cat_Results[[#This Row],[Currency]], Exchange_Rate[Currency], 0))</f>
        <v>25298.003284364899</v>
      </c>
    </row>
    <row r="7176" spans="1:6" x14ac:dyDescent="0.3">
      <c r="A7176" s="1">
        <v>28689</v>
      </c>
      <c r="B7176" s="1">
        <v>176</v>
      </c>
      <c r="C7176" s="1">
        <f t="shared" si="112"/>
        <v>2.0000000000000002E-5</v>
      </c>
      <c r="D7176" s="1" t="s">
        <v>320</v>
      </c>
      <c r="E7176" s="4">
        <v>1.7061829566955599E-3</v>
      </c>
      <c r="F7176" s="66">
        <f>Cat_Results[[#This Row],[TotalLossInOriginalCurrency]] / INDEX(Exchange_Rate[Exchange Rate], MATCH(Cat_Results[[#This Row],[Currency]], Exchange_Rate[Currency], 0))</f>
        <v>1.7061829566955599E-3</v>
      </c>
    </row>
    <row r="7177" spans="1:6" x14ac:dyDescent="0.3">
      <c r="A7177" s="1">
        <v>28694</v>
      </c>
      <c r="B7177" s="1">
        <v>247</v>
      </c>
      <c r="C7177" s="1">
        <f t="shared" si="112"/>
        <v>2.0000000000000002E-5</v>
      </c>
      <c r="D7177" s="1" t="s">
        <v>320</v>
      </c>
      <c r="E7177" s="4">
        <v>9.4141419976949706E-2</v>
      </c>
      <c r="F7177" s="66">
        <f>Cat_Results[[#This Row],[TotalLossInOriginalCurrency]] / INDEX(Exchange_Rate[Exchange Rate], MATCH(Cat_Results[[#This Row],[Currency]], Exchange_Rate[Currency], 0))</f>
        <v>9.4141419976949706E-2</v>
      </c>
    </row>
    <row r="7178" spans="1:6" x14ac:dyDescent="0.3">
      <c r="A7178" s="1">
        <v>28697</v>
      </c>
      <c r="B7178" s="1">
        <v>215</v>
      </c>
      <c r="C7178" s="1">
        <f t="shared" si="112"/>
        <v>2.0000000000000002E-5</v>
      </c>
      <c r="D7178" s="1" t="s">
        <v>321</v>
      </c>
      <c r="E7178" s="4">
        <v>19452.793300749254</v>
      </c>
      <c r="F7178" s="66">
        <f>Cat_Results[[#This Row],[TotalLossInOriginalCurrency]] / INDEX(Exchange_Rate[Exchange Rate], MATCH(Cat_Results[[#This Row],[Currency]], Exchange_Rate[Currency], 0))</f>
        <v>30476.691255860096</v>
      </c>
    </row>
    <row r="7179" spans="1:6" x14ac:dyDescent="0.3">
      <c r="A7179" s="1">
        <v>28698</v>
      </c>
      <c r="B7179" s="1">
        <v>199</v>
      </c>
      <c r="C7179" s="1">
        <f t="shared" si="112"/>
        <v>2.0000000000000002E-5</v>
      </c>
      <c r="D7179" s="1" t="s">
        <v>321</v>
      </c>
      <c r="E7179" s="4">
        <v>2504.1448917776247</v>
      </c>
      <c r="F7179" s="66">
        <f>Cat_Results[[#This Row],[TotalLossInOriginalCurrency]] / INDEX(Exchange_Rate[Exchange Rate], MATCH(Cat_Results[[#This Row],[Currency]], Exchange_Rate[Currency], 0))</f>
        <v>3923.24380086362</v>
      </c>
    </row>
    <row r="7180" spans="1:6" x14ac:dyDescent="0.3">
      <c r="A7180" s="1">
        <v>28699</v>
      </c>
      <c r="B7180" s="1">
        <v>247</v>
      </c>
      <c r="C7180" s="1">
        <f t="shared" si="112"/>
        <v>2.0000000000000002E-5</v>
      </c>
      <c r="D7180" s="1" t="s">
        <v>320</v>
      </c>
      <c r="E7180" s="4">
        <v>1.1316544631293901</v>
      </c>
      <c r="F7180" s="66">
        <f>Cat_Results[[#This Row],[TotalLossInOriginalCurrency]] / INDEX(Exchange_Rate[Exchange Rate], MATCH(Cat_Results[[#This Row],[Currency]], Exchange_Rate[Currency], 0))</f>
        <v>1.1316544631293901</v>
      </c>
    </row>
    <row r="7181" spans="1:6" x14ac:dyDescent="0.3">
      <c r="A7181" s="1">
        <v>28702</v>
      </c>
      <c r="B7181" s="1">
        <v>246</v>
      </c>
      <c r="C7181" s="1">
        <f t="shared" si="112"/>
        <v>2.0000000000000002E-5</v>
      </c>
      <c r="D7181" s="1" t="s">
        <v>322</v>
      </c>
      <c r="E7181" s="4">
        <v>29344011.067547157</v>
      </c>
      <c r="F7181" s="66">
        <f>Cat_Results[[#This Row],[TotalLossInOriginalCurrency]] / INDEX(Exchange_Rate[Exchange Rate], MATCH(Cat_Results[[#This Row],[Currency]], Exchange_Rate[Currency], 0))</f>
        <v>36043249.659498997</v>
      </c>
    </row>
    <row r="7182" spans="1:6" x14ac:dyDescent="0.3">
      <c r="A7182" s="1">
        <v>28705</v>
      </c>
      <c r="B7182" s="1">
        <v>221</v>
      </c>
      <c r="C7182" s="1">
        <f t="shared" si="112"/>
        <v>2.0000000000000002E-5</v>
      </c>
      <c r="D7182" s="1" t="s">
        <v>320</v>
      </c>
      <c r="E7182" s="4">
        <v>153.07548471540201</v>
      </c>
      <c r="F7182" s="66">
        <f>Cat_Results[[#This Row],[TotalLossInOriginalCurrency]] / INDEX(Exchange_Rate[Exchange Rate], MATCH(Cat_Results[[#This Row],[Currency]], Exchange_Rate[Currency], 0))</f>
        <v>153.07548471540201</v>
      </c>
    </row>
    <row r="7183" spans="1:6" x14ac:dyDescent="0.3">
      <c r="A7183" s="1">
        <v>28705</v>
      </c>
      <c r="B7183" s="1">
        <v>187</v>
      </c>
      <c r="C7183" s="1">
        <f t="shared" si="112"/>
        <v>2.0000000000000002E-5</v>
      </c>
      <c r="D7183" s="1" t="s">
        <v>320</v>
      </c>
      <c r="E7183" s="4">
        <v>34306.208766996897</v>
      </c>
      <c r="F7183" s="66">
        <f>Cat_Results[[#This Row],[TotalLossInOriginalCurrency]] / INDEX(Exchange_Rate[Exchange Rate], MATCH(Cat_Results[[#This Row],[Currency]], Exchange_Rate[Currency], 0))</f>
        <v>34306.208766996897</v>
      </c>
    </row>
    <row r="7184" spans="1:6" x14ac:dyDescent="0.3">
      <c r="A7184" s="1">
        <v>28707</v>
      </c>
      <c r="B7184" s="1">
        <v>231</v>
      </c>
      <c r="C7184" s="1">
        <f t="shared" si="112"/>
        <v>2.0000000000000002E-5</v>
      </c>
      <c r="D7184" s="1" t="s">
        <v>321</v>
      </c>
      <c r="E7184" s="4">
        <v>51274.649269766109</v>
      </c>
      <c r="F7184" s="66">
        <f>Cat_Results[[#This Row],[TotalLossInOriginalCurrency]] / INDEX(Exchange_Rate[Exchange Rate], MATCH(Cat_Results[[#This Row],[Currency]], Exchange_Rate[Currency], 0))</f>
        <v>80331.992988738799</v>
      </c>
    </row>
    <row r="7185" spans="1:6" x14ac:dyDescent="0.3">
      <c r="A7185" s="1">
        <v>28710</v>
      </c>
      <c r="B7185" s="1">
        <v>249</v>
      </c>
      <c r="C7185" s="1">
        <f t="shared" si="112"/>
        <v>2.0000000000000002E-5</v>
      </c>
      <c r="D7185" s="1" t="s">
        <v>320</v>
      </c>
      <c r="E7185" s="4">
        <v>9746.6086197636996</v>
      </c>
      <c r="F7185" s="66">
        <f>Cat_Results[[#This Row],[TotalLossInOriginalCurrency]] / INDEX(Exchange_Rate[Exchange Rate], MATCH(Cat_Results[[#This Row],[Currency]], Exchange_Rate[Currency], 0))</f>
        <v>9746.6086197636996</v>
      </c>
    </row>
    <row r="7186" spans="1:6" x14ac:dyDescent="0.3">
      <c r="A7186" s="1">
        <v>28712</v>
      </c>
      <c r="B7186" s="1">
        <v>234</v>
      </c>
      <c r="C7186" s="1">
        <f t="shared" si="112"/>
        <v>2.0000000000000002E-5</v>
      </c>
      <c r="D7186" s="1" t="s">
        <v>320</v>
      </c>
      <c r="E7186" s="4">
        <v>3.6384552717208897E-2</v>
      </c>
      <c r="F7186" s="66">
        <f>Cat_Results[[#This Row],[TotalLossInOriginalCurrency]] / INDEX(Exchange_Rate[Exchange Rate], MATCH(Cat_Results[[#This Row],[Currency]], Exchange_Rate[Currency], 0))</f>
        <v>3.6384552717208897E-2</v>
      </c>
    </row>
    <row r="7187" spans="1:6" x14ac:dyDescent="0.3">
      <c r="A7187" s="1">
        <v>28720</v>
      </c>
      <c r="B7187" s="1">
        <v>265</v>
      </c>
      <c r="C7187" s="1">
        <f t="shared" si="112"/>
        <v>2.0000000000000002E-5</v>
      </c>
      <c r="D7187" s="1" t="s">
        <v>323</v>
      </c>
      <c r="E7187" s="4">
        <v>2264987.607768408</v>
      </c>
      <c r="F7187" s="66">
        <f>Cat_Results[[#This Row],[TotalLossInOriginalCurrency]] / INDEX(Exchange_Rate[Exchange Rate], MATCH(Cat_Results[[#This Row],[Currency]], Exchange_Rate[Currency], 0))</f>
        <v>28554.699496555695</v>
      </c>
    </row>
    <row r="7188" spans="1:6" x14ac:dyDescent="0.3">
      <c r="A7188" s="1">
        <v>28727</v>
      </c>
      <c r="B7188" s="1">
        <v>236</v>
      </c>
      <c r="C7188" s="1">
        <f t="shared" si="112"/>
        <v>2.0000000000000002E-5</v>
      </c>
      <c r="D7188" s="1" t="s">
        <v>324</v>
      </c>
      <c r="E7188" s="4">
        <v>366970.64777077944</v>
      </c>
      <c r="F7188" s="66">
        <f>Cat_Results[[#This Row],[TotalLossInOriginalCurrency]] / INDEX(Exchange_Rate[Exchange Rate], MATCH(Cat_Results[[#This Row],[Currency]], Exchange_Rate[Currency], 0))</f>
        <v>371201.81917558698</v>
      </c>
    </row>
    <row r="7189" spans="1:6" x14ac:dyDescent="0.3">
      <c r="A7189" s="1">
        <v>28729</v>
      </c>
      <c r="B7189" s="1">
        <v>294</v>
      </c>
      <c r="C7189" s="1">
        <f t="shared" si="112"/>
        <v>2.0000000000000002E-5</v>
      </c>
      <c r="D7189" s="1" t="s">
        <v>323</v>
      </c>
      <c r="E7189" s="4">
        <v>6.3531164735611559E-2</v>
      </c>
      <c r="F7189" s="66">
        <f>Cat_Results[[#This Row],[TotalLossInOriginalCurrency]] / INDEX(Exchange_Rate[Exchange Rate], MATCH(Cat_Results[[#This Row],[Currency]], Exchange_Rate[Currency], 0))</f>
        <v>8.0093741416931196E-4</v>
      </c>
    </row>
    <row r="7190" spans="1:6" x14ac:dyDescent="0.3">
      <c r="A7190" s="1">
        <v>28730</v>
      </c>
      <c r="B7190" s="1">
        <v>202</v>
      </c>
      <c r="C7190" s="1">
        <f t="shared" si="112"/>
        <v>2.0000000000000002E-5</v>
      </c>
      <c r="D7190" s="1" t="s">
        <v>322</v>
      </c>
      <c r="E7190" s="4">
        <v>2.9923517483697046</v>
      </c>
      <c r="F7190" s="66">
        <f>Cat_Results[[#This Row],[TotalLossInOriginalCurrency]] / INDEX(Exchange_Rate[Exchange Rate], MATCH(Cat_Results[[#This Row],[Currency]], Exchange_Rate[Currency], 0))</f>
        <v>3.6755057407543101</v>
      </c>
    </row>
    <row r="7191" spans="1:6" x14ac:dyDescent="0.3">
      <c r="A7191" s="1">
        <v>28731</v>
      </c>
      <c r="B7191" s="1">
        <v>217</v>
      </c>
      <c r="C7191" s="1">
        <f t="shared" si="112"/>
        <v>2.0000000000000002E-5</v>
      </c>
      <c r="D7191" s="1" t="s">
        <v>321</v>
      </c>
      <c r="E7191" s="4">
        <v>160684.00413093058</v>
      </c>
      <c r="F7191" s="66">
        <f>Cat_Results[[#This Row],[TotalLossInOriginalCurrency]] / INDEX(Exchange_Rate[Exchange Rate], MATCH(Cat_Results[[#This Row],[Currency]], Exchange_Rate[Currency], 0))</f>
        <v>251743.62920234699</v>
      </c>
    </row>
    <row r="7192" spans="1:6" x14ac:dyDescent="0.3">
      <c r="A7192" s="1">
        <v>28734</v>
      </c>
      <c r="B7192" s="1">
        <v>238</v>
      </c>
      <c r="C7192" s="1">
        <f t="shared" si="112"/>
        <v>2.0000000000000002E-5</v>
      </c>
      <c r="D7192" s="1" t="s">
        <v>320</v>
      </c>
      <c r="E7192" s="4">
        <v>3.91684472560883E-3</v>
      </c>
      <c r="F7192" s="66">
        <f>Cat_Results[[#This Row],[TotalLossInOriginalCurrency]] / INDEX(Exchange_Rate[Exchange Rate], MATCH(Cat_Results[[#This Row],[Currency]], Exchange_Rate[Currency], 0))</f>
        <v>3.91684472560883E-3</v>
      </c>
    </row>
    <row r="7193" spans="1:6" x14ac:dyDescent="0.3">
      <c r="A7193" s="1">
        <v>28736</v>
      </c>
      <c r="B7193" s="1">
        <v>226</v>
      </c>
      <c r="C7193" s="1">
        <f t="shared" si="112"/>
        <v>2.0000000000000002E-5</v>
      </c>
      <c r="D7193" s="1" t="s">
        <v>320</v>
      </c>
      <c r="E7193" s="4">
        <v>3.7970021367073098E-3</v>
      </c>
      <c r="F7193" s="66">
        <f>Cat_Results[[#This Row],[TotalLossInOriginalCurrency]] / INDEX(Exchange_Rate[Exchange Rate], MATCH(Cat_Results[[#This Row],[Currency]], Exchange_Rate[Currency], 0))</f>
        <v>3.7970021367073098E-3</v>
      </c>
    </row>
    <row r="7194" spans="1:6" x14ac:dyDescent="0.3">
      <c r="A7194" s="1">
        <v>28736</v>
      </c>
      <c r="B7194" s="1">
        <v>261</v>
      </c>
      <c r="C7194" s="1">
        <f t="shared" si="112"/>
        <v>2.0000000000000002E-5</v>
      </c>
      <c r="D7194" s="1" t="s">
        <v>321</v>
      </c>
      <c r="E7194" s="4">
        <v>129.37815663874028</v>
      </c>
      <c r="F7194" s="66">
        <f>Cat_Results[[#This Row],[TotalLossInOriginalCurrency]] / INDEX(Exchange_Rate[Exchange Rate], MATCH(Cat_Results[[#This Row],[Currency]], Exchange_Rate[Currency], 0))</f>
        <v>202.69675794988899</v>
      </c>
    </row>
    <row r="7195" spans="1:6" x14ac:dyDescent="0.3">
      <c r="A7195" s="1">
        <v>28743</v>
      </c>
      <c r="B7195" s="1">
        <v>226</v>
      </c>
      <c r="C7195" s="1">
        <f t="shared" si="112"/>
        <v>2.0000000000000002E-5</v>
      </c>
      <c r="D7195" s="1" t="s">
        <v>320</v>
      </c>
      <c r="E7195" s="4">
        <v>70437.888969464999</v>
      </c>
      <c r="F7195" s="66">
        <f>Cat_Results[[#This Row],[TotalLossInOriginalCurrency]] / INDEX(Exchange_Rate[Exchange Rate], MATCH(Cat_Results[[#This Row],[Currency]], Exchange_Rate[Currency], 0))</f>
        <v>70437.888969464999</v>
      </c>
    </row>
    <row r="7196" spans="1:6" x14ac:dyDescent="0.3">
      <c r="A7196" s="1">
        <v>28749</v>
      </c>
      <c r="B7196" s="1">
        <v>239</v>
      </c>
      <c r="C7196" s="1">
        <f t="shared" si="112"/>
        <v>2.0000000000000002E-5</v>
      </c>
      <c r="D7196" s="1" t="s">
        <v>320</v>
      </c>
      <c r="E7196" s="4">
        <v>21629.938974091401</v>
      </c>
      <c r="F7196" s="66">
        <f>Cat_Results[[#This Row],[TotalLossInOriginalCurrency]] / INDEX(Exchange_Rate[Exchange Rate], MATCH(Cat_Results[[#This Row],[Currency]], Exchange_Rate[Currency], 0))</f>
        <v>21629.938974091401</v>
      </c>
    </row>
    <row r="7197" spans="1:6" x14ac:dyDescent="0.3">
      <c r="A7197" s="1">
        <v>28760</v>
      </c>
      <c r="B7197" s="1">
        <v>236</v>
      </c>
      <c r="C7197" s="1">
        <f t="shared" si="112"/>
        <v>2.0000000000000002E-5</v>
      </c>
      <c r="D7197" s="1" t="s">
        <v>323</v>
      </c>
      <c r="E7197" s="4">
        <v>1.1667259053725563</v>
      </c>
      <c r="F7197" s="66">
        <f>Cat_Results[[#This Row],[TotalLossInOriginalCurrency]] / INDEX(Exchange_Rate[Exchange Rate], MATCH(Cat_Results[[#This Row],[Currency]], Exchange_Rate[Currency], 0))</f>
        <v>1.4708913862705198E-2</v>
      </c>
    </row>
    <row r="7198" spans="1:6" x14ac:dyDescent="0.3">
      <c r="A7198" s="1">
        <v>28780</v>
      </c>
      <c r="B7198" s="1">
        <v>278</v>
      </c>
      <c r="C7198" s="1">
        <f t="shared" si="112"/>
        <v>2.0000000000000002E-5</v>
      </c>
      <c r="D7198" s="1" t="s">
        <v>323</v>
      </c>
      <c r="E7198" s="4">
        <v>24180.268957985591</v>
      </c>
      <c r="F7198" s="66">
        <f>Cat_Results[[#This Row],[TotalLossInOriginalCurrency]] / INDEX(Exchange_Rate[Exchange Rate], MATCH(Cat_Results[[#This Row],[Currency]], Exchange_Rate[Currency], 0))</f>
        <v>304.840658497665</v>
      </c>
    </row>
    <row r="7199" spans="1:6" x14ac:dyDescent="0.3">
      <c r="A7199" s="1">
        <v>28780</v>
      </c>
      <c r="B7199" s="1">
        <v>190</v>
      </c>
      <c r="C7199" s="1">
        <f t="shared" si="112"/>
        <v>2.0000000000000002E-5</v>
      </c>
      <c r="D7199" s="1" t="s">
        <v>320</v>
      </c>
      <c r="E7199" s="4">
        <v>4.1832029819488499E-3</v>
      </c>
      <c r="F7199" s="66">
        <f>Cat_Results[[#This Row],[TotalLossInOriginalCurrency]] / INDEX(Exchange_Rate[Exchange Rate], MATCH(Cat_Results[[#This Row],[Currency]], Exchange_Rate[Currency], 0))</f>
        <v>4.1832029819488499E-3</v>
      </c>
    </row>
    <row r="7200" spans="1:6" x14ac:dyDescent="0.3">
      <c r="A7200" s="1">
        <v>28782</v>
      </c>
      <c r="B7200" s="1">
        <v>241</v>
      </c>
      <c r="C7200" s="1">
        <f t="shared" si="112"/>
        <v>2.0000000000000002E-5</v>
      </c>
      <c r="D7200" s="1" t="s">
        <v>323</v>
      </c>
      <c r="E7200" s="4">
        <v>49764341.549676307</v>
      </c>
      <c r="F7200" s="66">
        <f>Cat_Results[[#This Row],[TotalLossInOriginalCurrency]] / INDEX(Exchange_Rate[Exchange Rate], MATCH(Cat_Results[[#This Row],[Currency]], Exchange_Rate[Currency], 0))</f>
        <v>627379.06985505403</v>
      </c>
    </row>
    <row r="7201" spans="1:6" x14ac:dyDescent="0.3">
      <c r="A7201" s="1">
        <v>28782</v>
      </c>
      <c r="B7201" s="1">
        <v>198</v>
      </c>
      <c r="C7201" s="1">
        <f t="shared" si="112"/>
        <v>2.0000000000000002E-5</v>
      </c>
      <c r="D7201" s="1" t="s">
        <v>320</v>
      </c>
      <c r="E7201" s="4">
        <v>4.1832029819488499E-3</v>
      </c>
      <c r="F7201" s="66">
        <f>Cat_Results[[#This Row],[TotalLossInOriginalCurrency]] / INDEX(Exchange_Rate[Exchange Rate], MATCH(Cat_Results[[#This Row],[Currency]], Exchange_Rate[Currency], 0))</f>
        <v>4.1832029819488499E-3</v>
      </c>
    </row>
    <row r="7202" spans="1:6" x14ac:dyDescent="0.3">
      <c r="A7202" s="1">
        <v>28789</v>
      </c>
      <c r="B7202" s="1">
        <v>250</v>
      </c>
      <c r="C7202" s="1">
        <f t="shared" si="112"/>
        <v>2.0000000000000002E-5</v>
      </c>
      <c r="D7202" s="1" t="s">
        <v>320</v>
      </c>
      <c r="E7202" s="4">
        <v>1.2597344815731E-2</v>
      </c>
      <c r="F7202" s="66">
        <f>Cat_Results[[#This Row],[TotalLossInOriginalCurrency]] / INDEX(Exchange_Rate[Exchange Rate], MATCH(Cat_Results[[#This Row],[Currency]], Exchange_Rate[Currency], 0))</f>
        <v>1.2597344815731E-2</v>
      </c>
    </row>
    <row r="7203" spans="1:6" x14ac:dyDescent="0.3">
      <c r="A7203" s="1">
        <v>28792</v>
      </c>
      <c r="B7203" s="1">
        <v>234</v>
      </c>
      <c r="C7203" s="1">
        <f t="shared" si="112"/>
        <v>2.0000000000000002E-5</v>
      </c>
      <c r="D7203" s="1" t="s">
        <v>320</v>
      </c>
      <c r="E7203" s="4">
        <v>416297.57122706802</v>
      </c>
      <c r="F7203" s="66">
        <f>Cat_Results[[#This Row],[TotalLossInOriginalCurrency]] / INDEX(Exchange_Rate[Exchange Rate], MATCH(Cat_Results[[#This Row],[Currency]], Exchange_Rate[Currency], 0))</f>
        <v>416297.57122706802</v>
      </c>
    </row>
    <row r="7204" spans="1:6" x14ac:dyDescent="0.3">
      <c r="A7204" s="1">
        <v>28793</v>
      </c>
      <c r="B7204" s="1">
        <v>232</v>
      </c>
      <c r="C7204" s="1">
        <f t="shared" si="112"/>
        <v>2.0000000000000002E-5</v>
      </c>
      <c r="D7204" s="1" t="s">
        <v>320</v>
      </c>
      <c r="E7204" s="4">
        <v>6.5166503190994295E-4</v>
      </c>
      <c r="F7204" s="66">
        <f>Cat_Results[[#This Row],[TotalLossInOriginalCurrency]] / INDEX(Exchange_Rate[Exchange Rate], MATCH(Cat_Results[[#This Row],[Currency]], Exchange_Rate[Currency], 0))</f>
        <v>6.5166503190994295E-4</v>
      </c>
    </row>
    <row r="7205" spans="1:6" x14ac:dyDescent="0.3">
      <c r="A7205" s="1">
        <v>28794</v>
      </c>
      <c r="B7205" s="1">
        <v>253</v>
      </c>
      <c r="C7205" s="1">
        <f t="shared" si="112"/>
        <v>2.0000000000000002E-5</v>
      </c>
      <c r="D7205" s="1" t="s">
        <v>320</v>
      </c>
      <c r="E7205" s="4">
        <v>8.0093741416931196E-4</v>
      </c>
      <c r="F7205" s="66">
        <f>Cat_Results[[#This Row],[TotalLossInOriginalCurrency]] / INDEX(Exchange_Rate[Exchange Rate], MATCH(Cat_Results[[#This Row],[Currency]], Exchange_Rate[Currency], 0))</f>
        <v>8.0093741416931196E-4</v>
      </c>
    </row>
    <row r="7206" spans="1:6" x14ac:dyDescent="0.3">
      <c r="A7206" s="1">
        <v>28796</v>
      </c>
      <c r="B7206" s="1">
        <v>221</v>
      </c>
      <c r="C7206" s="1">
        <f t="shared" si="112"/>
        <v>2.0000000000000002E-5</v>
      </c>
      <c r="D7206" s="1" t="s">
        <v>320</v>
      </c>
      <c r="E7206" s="4">
        <v>70253.229811349898</v>
      </c>
      <c r="F7206" s="66">
        <f>Cat_Results[[#This Row],[TotalLossInOriginalCurrency]] / INDEX(Exchange_Rate[Exchange Rate], MATCH(Cat_Results[[#This Row],[Currency]], Exchange_Rate[Currency], 0))</f>
        <v>70253.229811349898</v>
      </c>
    </row>
    <row r="7207" spans="1:6" x14ac:dyDescent="0.3">
      <c r="A7207" s="1">
        <v>28797</v>
      </c>
      <c r="B7207" s="1">
        <v>222</v>
      </c>
      <c r="C7207" s="1">
        <f t="shared" si="112"/>
        <v>2.0000000000000002E-5</v>
      </c>
      <c r="D7207" s="1" t="s">
        <v>320</v>
      </c>
      <c r="E7207" s="4">
        <v>22381039.229132999</v>
      </c>
      <c r="F7207" s="66">
        <f>Cat_Results[[#This Row],[TotalLossInOriginalCurrency]] / INDEX(Exchange_Rate[Exchange Rate], MATCH(Cat_Results[[#This Row],[Currency]], Exchange_Rate[Currency], 0))</f>
        <v>22381039.229132999</v>
      </c>
    </row>
    <row r="7208" spans="1:6" x14ac:dyDescent="0.3">
      <c r="A7208" s="1">
        <v>28806</v>
      </c>
      <c r="B7208" s="1">
        <v>180</v>
      </c>
      <c r="C7208" s="1">
        <f t="shared" si="112"/>
        <v>2.0000000000000002E-5</v>
      </c>
      <c r="D7208" s="1" t="s">
        <v>321</v>
      </c>
      <c r="E7208" s="4">
        <v>3751.1494336707237</v>
      </c>
      <c r="F7208" s="66">
        <f>Cat_Results[[#This Row],[TotalLossInOriginalCurrency]] / INDEX(Exchange_Rate[Exchange Rate], MATCH(Cat_Results[[#This Row],[Currency]], Exchange_Rate[Currency], 0))</f>
        <v>5876.9258161075404</v>
      </c>
    </row>
    <row r="7209" spans="1:6" x14ac:dyDescent="0.3">
      <c r="A7209" s="1">
        <v>28813</v>
      </c>
      <c r="B7209" s="1">
        <v>260</v>
      </c>
      <c r="C7209" s="1">
        <f t="shared" si="112"/>
        <v>2.0000000000000002E-5</v>
      </c>
      <c r="D7209" s="1" t="s">
        <v>320</v>
      </c>
      <c r="E7209" s="4">
        <v>6973.4968274831799</v>
      </c>
      <c r="F7209" s="66">
        <f>Cat_Results[[#This Row],[TotalLossInOriginalCurrency]] / INDEX(Exchange_Rate[Exchange Rate], MATCH(Cat_Results[[#This Row],[Currency]], Exchange_Rate[Currency], 0))</f>
        <v>6973.4968274831799</v>
      </c>
    </row>
    <row r="7210" spans="1:6" x14ac:dyDescent="0.3">
      <c r="A7210" s="1">
        <v>28816</v>
      </c>
      <c r="B7210" s="1">
        <v>229</v>
      </c>
      <c r="C7210" s="1">
        <f t="shared" si="112"/>
        <v>2.0000000000000002E-5</v>
      </c>
      <c r="D7210" s="1" t="s">
        <v>323</v>
      </c>
      <c r="E7210" s="4">
        <v>0.99923411562632558</v>
      </c>
      <c r="F7210" s="66">
        <f>Cat_Results[[#This Row],[TotalLossInOriginalCurrency]] / INDEX(Exchange_Rate[Exchange Rate], MATCH(Cat_Results[[#This Row],[Currency]], Exchange_Rate[Currency], 0))</f>
        <v>1.2597344815731E-2</v>
      </c>
    </row>
    <row r="7211" spans="1:6" x14ac:dyDescent="0.3">
      <c r="A7211" s="1">
        <v>28817</v>
      </c>
      <c r="B7211" s="1">
        <v>219</v>
      </c>
      <c r="C7211" s="1">
        <f t="shared" si="112"/>
        <v>2.0000000000000002E-5</v>
      </c>
      <c r="D7211" s="1" t="s">
        <v>320</v>
      </c>
      <c r="E7211" s="4">
        <v>86.99351948508</v>
      </c>
      <c r="F7211" s="66">
        <f>Cat_Results[[#This Row],[TotalLossInOriginalCurrency]] / INDEX(Exchange_Rate[Exchange Rate], MATCH(Cat_Results[[#This Row],[Currency]], Exchange_Rate[Currency], 0))</f>
        <v>86.99351948508</v>
      </c>
    </row>
    <row r="7212" spans="1:6" x14ac:dyDescent="0.3">
      <c r="A7212" s="1">
        <v>28828</v>
      </c>
      <c r="B7212" s="1">
        <v>278</v>
      </c>
      <c r="C7212" s="1">
        <f t="shared" si="112"/>
        <v>2.0000000000000002E-5</v>
      </c>
      <c r="D7212" s="1" t="s">
        <v>320</v>
      </c>
      <c r="E7212" s="4">
        <v>1.2597344815731E-2</v>
      </c>
      <c r="F7212" s="66">
        <f>Cat_Results[[#This Row],[TotalLossInOriginalCurrency]] / INDEX(Exchange_Rate[Exchange Rate], MATCH(Cat_Results[[#This Row],[Currency]], Exchange_Rate[Currency], 0))</f>
        <v>1.2597344815731E-2</v>
      </c>
    </row>
    <row r="7213" spans="1:6" x14ac:dyDescent="0.3">
      <c r="A7213" s="1">
        <v>28834</v>
      </c>
      <c r="B7213" s="1">
        <v>234</v>
      </c>
      <c r="C7213" s="1">
        <f t="shared" si="112"/>
        <v>2.0000000000000002E-5</v>
      </c>
      <c r="D7213" s="1" t="s">
        <v>320</v>
      </c>
      <c r="E7213" s="4">
        <v>0.67223648726940199</v>
      </c>
      <c r="F7213" s="66">
        <f>Cat_Results[[#This Row],[TotalLossInOriginalCurrency]] / INDEX(Exchange_Rate[Exchange Rate], MATCH(Cat_Results[[#This Row],[Currency]], Exchange_Rate[Currency], 0))</f>
        <v>0.67223648726940199</v>
      </c>
    </row>
    <row r="7214" spans="1:6" x14ac:dyDescent="0.3">
      <c r="A7214" s="1">
        <v>28839</v>
      </c>
      <c r="B7214" s="1">
        <v>225</v>
      </c>
      <c r="C7214" s="1">
        <f t="shared" si="112"/>
        <v>2.0000000000000002E-5</v>
      </c>
      <c r="D7214" s="1" t="s">
        <v>320</v>
      </c>
      <c r="E7214" s="4">
        <v>18819.924453631</v>
      </c>
      <c r="F7214" s="66">
        <f>Cat_Results[[#This Row],[TotalLossInOriginalCurrency]] / INDEX(Exchange_Rate[Exchange Rate], MATCH(Cat_Results[[#This Row],[Currency]], Exchange_Rate[Currency], 0))</f>
        <v>18819.924453631</v>
      </c>
    </row>
    <row r="7215" spans="1:6" x14ac:dyDescent="0.3">
      <c r="A7215" s="1">
        <v>28845</v>
      </c>
      <c r="B7215" s="1">
        <v>278</v>
      </c>
      <c r="C7215" s="1">
        <f t="shared" si="112"/>
        <v>2.0000000000000002E-5</v>
      </c>
      <c r="D7215" s="1" t="s">
        <v>322</v>
      </c>
      <c r="E7215" s="4">
        <v>435649.23616055184</v>
      </c>
      <c r="F7215" s="66">
        <f>Cat_Results[[#This Row],[TotalLossInOriginalCurrency]] / INDEX(Exchange_Rate[Exchange Rate], MATCH(Cat_Results[[#This Row],[Currency]], Exchange_Rate[Currency], 0))</f>
        <v>535107.96962145995</v>
      </c>
    </row>
    <row r="7216" spans="1:6" x14ac:dyDescent="0.3">
      <c r="A7216" s="1">
        <v>28855</v>
      </c>
      <c r="B7216" s="1">
        <v>225</v>
      </c>
      <c r="C7216" s="1">
        <f t="shared" si="112"/>
        <v>2.0000000000000002E-5</v>
      </c>
      <c r="D7216" s="1" t="s">
        <v>320</v>
      </c>
      <c r="E7216" s="4">
        <v>5882.0039546858898</v>
      </c>
      <c r="F7216" s="66">
        <f>Cat_Results[[#This Row],[TotalLossInOriginalCurrency]] / INDEX(Exchange_Rate[Exchange Rate], MATCH(Cat_Results[[#This Row],[Currency]], Exchange_Rate[Currency], 0))</f>
        <v>5882.0039546858898</v>
      </c>
    </row>
    <row r="7217" spans="1:6" x14ac:dyDescent="0.3">
      <c r="A7217" s="1">
        <v>28861</v>
      </c>
      <c r="B7217" s="1">
        <v>235</v>
      </c>
      <c r="C7217" s="1">
        <f t="shared" si="112"/>
        <v>2.0000000000000002E-5</v>
      </c>
      <c r="D7217" s="1" t="s">
        <v>321</v>
      </c>
      <c r="E7217" s="4">
        <v>4508609.1196084572</v>
      </c>
      <c r="F7217" s="66">
        <f>Cat_Results[[#This Row],[TotalLossInOriginalCurrency]] / INDEX(Exchange_Rate[Exchange Rate], MATCH(Cat_Results[[#This Row],[Currency]], Exchange_Rate[Currency], 0))</f>
        <v>7063637.9057381796</v>
      </c>
    </row>
    <row r="7218" spans="1:6" x14ac:dyDescent="0.3">
      <c r="A7218" s="1">
        <v>28861</v>
      </c>
      <c r="B7218" s="1">
        <v>226</v>
      </c>
      <c r="C7218" s="1">
        <f t="shared" si="112"/>
        <v>2.0000000000000002E-5</v>
      </c>
      <c r="D7218" s="1" t="s">
        <v>320</v>
      </c>
      <c r="E7218" s="4">
        <v>1671404.96295473</v>
      </c>
      <c r="F7218" s="66">
        <f>Cat_Results[[#This Row],[TotalLossInOriginalCurrency]] / INDEX(Exchange_Rate[Exchange Rate], MATCH(Cat_Results[[#This Row],[Currency]], Exchange_Rate[Currency], 0))</f>
        <v>1671404.96295473</v>
      </c>
    </row>
    <row r="7219" spans="1:6" x14ac:dyDescent="0.3">
      <c r="A7219" s="1">
        <v>28865</v>
      </c>
      <c r="B7219" s="1">
        <v>313</v>
      </c>
      <c r="C7219" s="1">
        <f t="shared" si="112"/>
        <v>2.0000000000000002E-5</v>
      </c>
      <c r="D7219" s="1" t="s">
        <v>320</v>
      </c>
      <c r="E7219" s="4">
        <v>0.37134774029254902</v>
      </c>
      <c r="F7219" s="66">
        <f>Cat_Results[[#This Row],[TotalLossInOriginalCurrency]] / INDEX(Exchange_Rate[Exchange Rate], MATCH(Cat_Results[[#This Row],[Currency]], Exchange_Rate[Currency], 0))</f>
        <v>0.37134774029254902</v>
      </c>
    </row>
    <row r="7220" spans="1:6" x14ac:dyDescent="0.3">
      <c r="A7220" s="1">
        <v>28865</v>
      </c>
      <c r="B7220" s="1">
        <v>242</v>
      </c>
      <c r="C7220" s="1">
        <f t="shared" si="112"/>
        <v>2.0000000000000002E-5</v>
      </c>
      <c r="D7220" s="1" t="s">
        <v>320</v>
      </c>
      <c r="E7220" s="4">
        <v>8182.1581647227104</v>
      </c>
      <c r="F7220" s="66">
        <f>Cat_Results[[#This Row],[TotalLossInOriginalCurrency]] / INDEX(Exchange_Rate[Exchange Rate], MATCH(Cat_Results[[#This Row],[Currency]], Exchange_Rate[Currency], 0))</f>
        <v>8182.1581647227104</v>
      </c>
    </row>
    <row r="7221" spans="1:6" x14ac:dyDescent="0.3">
      <c r="A7221" s="1">
        <v>28871</v>
      </c>
      <c r="B7221" s="1">
        <v>223</v>
      </c>
      <c r="C7221" s="1">
        <f t="shared" si="112"/>
        <v>2.0000000000000002E-5</v>
      </c>
      <c r="D7221" s="1" t="s">
        <v>320</v>
      </c>
      <c r="E7221" s="4">
        <v>22.9496874287724</v>
      </c>
      <c r="F7221" s="66">
        <f>Cat_Results[[#This Row],[TotalLossInOriginalCurrency]] / INDEX(Exchange_Rate[Exchange Rate], MATCH(Cat_Results[[#This Row],[Currency]], Exchange_Rate[Currency], 0))</f>
        <v>22.9496874287724</v>
      </c>
    </row>
    <row r="7222" spans="1:6" x14ac:dyDescent="0.3">
      <c r="A7222" s="1">
        <v>28876</v>
      </c>
      <c r="B7222" s="1">
        <v>91</v>
      </c>
      <c r="C7222" s="1">
        <f t="shared" si="112"/>
        <v>2.0000000000000002E-5</v>
      </c>
      <c r="D7222" s="1" t="s">
        <v>321</v>
      </c>
      <c r="E7222" s="4">
        <v>6366.4477186807881</v>
      </c>
      <c r="F7222" s="66">
        <f>Cat_Results[[#This Row],[TotalLossInOriginalCurrency]] / INDEX(Exchange_Rate[Exchange Rate], MATCH(Cat_Results[[#This Row],[Currency]], Exchange_Rate[Currency], 0))</f>
        <v>9974.3136381002896</v>
      </c>
    </row>
    <row r="7223" spans="1:6" x14ac:dyDescent="0.3">
      <c r="A7223" s="1">
        <v>28881</v>
      </c>
      <c r="B7223" s="1">
        <v>226</v>
      </c>
      <c r="C7223" s="1">
        <f t="shared" si="112"/>
        <v>2.0000000000000002E-5</v>
      </c>
      <c r="D7223" s="1" t="s">
        <v>320</v>
      </c>
      <c r="E7223" s="4">
        <v>53773.660279938304</v>
      </c>
      <c r="F7223" s="66">
        <f>Cat_Results[[#This Row],[TotalLossInOriginalCurrency]] / INDEX(Exchange_Rate[Exchange Rate], MATCH(Cat_Results[[#This Row],[Currency]], Exchange_Rate[Currency], 0))</f>
        <v>53773.660279938304</v>
      </c>
    </row>
    <row r="7224" spans="1:6" x14ac:dyDescent="0.3">
      <c r="A7224" s="1">
        <v>28886</v>
      </c>
      <c r="B7224" s="1">
        <v>219</v>
      </c>
      <c r="C7224" s="1">
        <f t="shared" si="112"/>
        <v>2.0000000000000002E-5</v>
      </c>
      <c r="D7224" s="1" t="s">
        <v>323</v>
      </c>
      <c r="E7224" s="4">
        <v>7.8104376281776613</v>
      </c>
      <c r="F7224" s="66">
        <f>Cat_Results[[#This Row],[TotalLossInOriginalCurrency]] / INDEX(Exchange_Rate[Exchange Rate], MATCH(Cat_Results[[#This Row],[Currency]], Exchange_Rate[Currency], 0))</f>
        <v>9.8466189679925306E-2</v>
      </c>
    </row>
    <row r="7225" spans="1:6" x14ac:dyDescent="0.3">
      <c r="A7225" s="1">
        <v>28890</v>
      </c>
      <c r="B7225" s="1">
        <v>278</v>
      </c>
      <c r="C7225" s="1">
        <f t="shared" si="112"/>
        <v>2.0000000000000002E-5</v>
      </c>
      <c r="D7225" s="1" t="s">
        <v>323</v>
      </c>
      <c r="E7225" s="4">
        <v>39849.820633427335</v>
      </c>
      <c r="F7225" s="66">
        <f>Cat_Results[[#This Row],[TotalLossInOriginalCurrency]] / INDEX(Exchange_Rate[Exchange Rate], MATCH(Cat_Results[[#This Row],[Currency]], Exchange_Rate[Currency], 0))</f>
        <v>502.38670148852799</v>
      </c>
    </row>
    <row r="7226" spans="1:6" x14ac:dyDescent="0.3">
      <c r="A7226" s="1">
        <v>28893</v>
      </c>
      <c r="B7226" s="1">
        <v>242</v>
      </c>
      <c r="C7226" s="1">
        <f t="shared" si="112"/>
        <v>2.0000000000000002E-5</v>
      </c>
      <c r="D7226" s="1" t="s">
        <v>321</v>
      </c>
      <c r="E7226" s="4">
        <v>5985.921147156545</v>
      </c>
      <c r="F7226" s="66">
        <f>Cat_Results[[#This Row],[TotalLossInOriginalCurrency]] / INDEX(Exchange_Rate[Exchange Rate], MATCH(Cat_Results[[#This Row],[Currency]], Exchange_Rate[Currency], 0))</f>
        <v>9378.1426586580401</v>
      </c>
    </row>
    <row r="7227" spans="1:6" x14ac:dyDescent="0.3">
      <c r="A7227" s="1">
        <v>28896</v>
      </c>
      <c r="B7227" s="1">
        <v>249</v>
      </c>
      <c r="C7227" s="1">
        <f t="shared" si="112"/>
        <v>2.0000000000000002E-5</v>
      </c>
      <c r="D7227" s="1" t="s">
        <v>323</v>
      </c>
      <c r="E7227" s="4">
        <v>79761859.770172417</v>
      </c>
      <c r="F7227" s="66">
        <f>Cat_Results[[#This Row],[TotalLossInOriginalCurrency]] / INDEX(Exchange_Rate[Exchange Rate], MATCH(Cat_Results[[#This Row],[Currency]], Exchange_Rate[Currency], 0))</f>
        <v>1005557.7916683098</v>
      </c>
    </row>
    <row r="7228" spans="1:6" x14ac:dyDescent="0.3">
      <c r="A7228" s="1">
        <v>28901</v>
      </c>
      <c r="B7228" s="1">
        <v>252</v>
      </c>
      <c r="C7228" s="1">
        <f t="shared" si="112"/>
        <v>2.0000000000000002E-5</v>
      </c>
      <c r="D7228" s="1" t="s">
        <v>320</v>
      </c>
      <c r="E7228" s="4">
        <v>1.13749876618385E-2</v>
      </c>
      <c r="F7228" s="66">
        <f>Cat_Results[[#This Row],[TotalLossInOriginalCurrency]] / INDEX(Exchange_Rate[Exchange Rate], MATCH(Cat_Results[[#This Row],[Currency]], Exchange_Rate[Currency], 0))</f>
        <v>1.13749876618385E-2</v>
      </c>
    </row>
    <row r="7229" spans="1:6" x14ac:dyDescent="0.3">
      <c r="A7229" s="1">
        <v>28911</v>
      </c>
      <c r="B7229" s="1">
        <v>280</v>
      </c>
      <c r="C7229" s="1">
        <f t="shared" si="112"/>
        <v>2.0000000000000002E-5</v>
      </c>
      <c r="D7229" s="1" t="s">
        <v>320</v>
      </c>
      <c r="E7229" s="4">
        <v>107.06242099404299</v>
      </c>
      <c r="F7229" s="66">
        <f>Cat_Results[[#This Row],[TotalLossInOriginalCurrency]] / INDEX(Exchange_Rate[Exchange Rate], MATCH(Cat_Results[[#This Row],[Currency]], Exchange_Rate[Currency], 0))</f>
        <v>107.06242099404299</v>
      </c>
    </row>
    <row r="7230" spans="1:6" x14ac:dyDescent="0.3">
      <c r="A7230" s="1">
        <v>28912</v>
      </c>
      <c r="B7230" s="1">
        <v>265</v>
      </c>
      <c r="C7230" s="1">
        <f t="shared" si="112"/>
        <v>2.0000000000000002E-5</v>
      </c>
      <c r="D7230" s="1" t="s">
        <v>323</v>
      </c>
      <c r="E7230" s="4">
        <v>89746.589105814433</v>
      </c>
      <c r="F7230" s="66">
        <f>Cat_Results[[#This Row],[TotalLossInOriginalCurrency]] / INDEX(Exchange_Rate[Exchange Rate], MATCH(Cat_Results[[#This Row],[Currency]], Exchange_Rate[Currency], 0))</f>
        <v>1131.4352776006101</v>
      </c>
    </row>
    <row r="7231" spans="1:6" x14ac:dyDescent="0.3">
      <c r="A7231" s="1">
        <v>28925</v>
      </c>
      <c r="B7231" s="1">
        <v>276</v>
      </c>
      <c r="C7231" s="1">
        <f t="shared" si="112"/>
        <v>2.0000000000000002E-5</v>
      </c>
      <c r="D7231" s="1" t="s">
        <v>320</v>
      </c>
      <c r="E7231" s="4">
        <v>1321051.02634008</v>
      </c>
      <c r="F7231" s="66">
        <f>Cat_Results[[#This Row],[TotalLossInOriginalCurrency]] / INDEX(Exchange_Rate[Exchange Rate], MATCH(Cat_Results[[#This Row],[Currency]], Exchange_Rate[Currency], 0))</f>
        <v>1321051.02634008</v>
      </c>
    </row>
    <row r="7232" spans="1:6" x14ac:dyDescent="0.3">
      <c r="A7232" s="1">
        <v>28926</v>
      </c>
      <c r="B7232" s="1">
        <v>257</v>
      </c>
      <c r="C7232" s="1">
        <f t="shared" si="112"/>
        <v>2.0000000000000002E-5</v>
      </c>
      <c r="D7232" s="1" t="s">
        <v>320</v>
      </c>
      <c r="E7232" s="4">
        <v>1.0221546515822399</v>
      </c>
      <c r="F7232" s="66">
        <f>Cat_Results[[#This Row],[TotalLossInOriginalCurrency]] / INDEX(Exchange_Rate[Exchange Rate], MATCH(Cat_Results[[#This Row],[Currency]], Exchange_Rate[Currency], 0))</f>
        <v>1.0221546515822399</v>
      </c>
    </row>
    <row r="7233" spans="1:6" x14ac:dyDescent="0.3">
      <c r="A7233" s="1">
        <v>28932</v>
      </c>
      <c r="B7233" s="1">
        <v>277</v>
      </c>
      <c r="C7233" s="1">
        <f t="shared" si="112"/>
        <v>2.0000000000000002E-5</v>
      </c>
      <c r="D7233" s="1" t="s">
        <v>324</v>
      </c>
      <c r="E7233" s="4">
        <v>1.986094994325115E-2</v>
      </c>
      <c r="F7233" s="66">
        <f>Cat_Results[[#This Row],[TotalLossInOriginalCurrency]] / INDEX(Exchange_Rate[Exchange Rate], MATCH(Cat_Results[[#This Row],[Currency]], Exchange_Rate[Currency], 0))</f>
        <v>2.0089946687221499E-2</v>
      </c>
    </row>
    <row r="7234" spans="1:6" x14ac:dyDescent="0.3">
      <c r="A7234" s="1">
        <v>28936</v>
      </c>
      <c r="B7234" s="1">
        <v>264</v>
      </c>
      <c r="C7234" s="1">
        <f t="shared" si="112"/>
        <v>2.0000000000000002E-5</v>
      </c>
      <c r="D7234" s="1" t="s">
        <v>321</v>
      </c>
      <c r="E7234" s="4">
        <v>11442.101520545822</v>
      </c>
      <c r="F7234" s="66">
        <f>Cat_Results[[#This Row],[TotalLossInOriginalCurrency]] / INDEX(Exchange_Rate[Exchange Rate], MATCH(Cat_Results[[#This Row],[Currency]], Exchange_Rate[Currency], 0))</f>
        <v>17926.340447284299</v>
      </c>
    </row>
    <row r="7235" spans="1:6" x14ac:dyDescent="0.3">
      <c r="A7235" s="1">
        <v>28942</v>
      </c>
      <c r="B7235" s="1">
        <v>213</v>
      </c>
      <c r="C7235" s="1">
        <f t="shared" si="112"/>
        <v>2.0000000000000002E-5</v>
      </c>
      <c r="D7235" s="1" t="s">
        <v>320</v>
      </c>
      <c r="E7235" s="4">
        <v>16.762786004692298</v>
      </c>
      <c r="F7235" s="66">
        <f>Cat_Results[[#This Row],[TotalLossInOriginalCurrency]] / INDEX(Exchange_Rate[Exchange Rate], MATCH(Cat_Results[[#This Row],[Currency]], Exchange_Rate[Currency], 0))</f>
        <v>16.762786004692298</v>
      </c>
    </row>
    <row r="7236" spans="1:6" x14ac:dyDescent="0.3">
      <c r="A7236" s="1">
        <v>28950</v>
      </c>
      <c r="B7236" s="1">
        <v>231</v>
      </c>
      <c r="C7236" s="1">
        <f t="shared" si="112"/>
        <v>2.0000000000000002E-5</v>
      </c>
      <c r="D7236" s="1" t="s">
        <v>321</v>
      </c>
      <c r="E7236" s="4">
        <v>7934938.1665645074</v>
      </c>
      <c r="F7236" s="66">
        <f>Cat_Results[[#This Row],[TotalLossInOriginalCurrency]] / INDEX(Exchange_Rate[Exchange Rate], MATCH(Cat_Results[[#This Row],[Currency]], Exchange_Rate[Currency], 0))</f>
        <v>12431667.6221205</v>
      </c>
    </row>
    <row r="7237" spans="1:6" x14ac:dyDescent="0.3">
      <c r="A7237" s="1">
        <v>28951</v>
      </c>
      <c r="B7237" s="1">
        <v>236</v>
      </c>
      <c r="C7237" s="1">
        <f t="shared" si="112"/>
        <v>2.0000000000000002E-5</v>
      </c>
      <c r="D7237" s="1" t="s">
        <v>320</v>
      </c>
      <c r="E7237" s="4">
        <v>2447778.21482149</v>
      </c>
      <c r="F7237" s="66">
        <f>Cat_Results[[#This Row],[TotalLossInOriginalCurrency]] / INDEX(Exchange_Rate[Exchange Rate], MATCH(Cat_Results[[#This Row],[Currency]], Exchange_Rate[Currency], 0))</f>
        <v>2447778.21482149</v>
      </c>
    </row>
    <row r="7238" spans="1:6" x14ac:dyDescent="0.3">
      <c r="A7238" s="1">
        <v>28956</v>
      </c>
      <c r="B7238" s="1">
        <v>198</v>
      </c>
      <c r="C7238" s="1">
        <f t="shared" ref="C7238:C7301" si="113">1/50000</f>
        <v>2.0000000000000002E-5</v>
      </c>
      <c r="D7238" s="1" t="s">
        <v>320</v>
      </c>
      <c r="E7238" s="4">
        <v>7.2132796049117999E-3</v>
      </c>
      <c r="F7238" s="66">
        <f>Cat_Results[[#This Row],[TotalLossInOriginalCurrency]] / INDEX(Exchange_Rate[Exchange Rate], MATCH(Cat_Results[[#This Row],[Currency]], Exchange_Rate[Currency], 0))</f>
        <v>7.2132796049117999E-3</v>
      </c>
    </row>
    <row r="7239" spans="1:6" x14ac:dyDescent="0.3">
      <c r="A7239" s="1">
        <v>28956</v>
      </c>
      <c r="B7239" s="1">
        <v>228</v>
      </c>
      <c r="C7239" s="1">
        <f t="shared" si="113"/>
        <v>2.0000000000000002E-5</v>
      </c>
      <c r="D7239" s="1" t="s">
        <v>321</v>
      </c>
      <c r="E7239" s="4">
        <v>8924.5002650520382</v>
      </c>
      <c r="F7239" s="66">
        <f>Cat_Results[[#This Row],[TotalLossInOriginalCurrency]] / INDEX(Exchange_Rate[Exchange Rate], MATCH(Cat_Results[[#This Row],[Currency]], Exchange_Rate[Currency], 0))</f>
        <v>13982.0145613924</v>
      </c>
    </row>
    <row r="7240" spans="1:6" x14ac:dyDescent="0.3">
      <c r="A7240" s="1">
        <v>28959</v>
      </c>
      <c r="B7240" s="1">
        <v>183</v>
      </c>
      <c r="C7240" s="1">
        <f t="shared" si="113"/>
        <v>2.0000000000000002E-5</v>
      </c>
      <c r="D7240" s="1" t="s">
        <v>320</v>
      </c>
      <c r="E7240" s="4">
        <v>4366.2518689036397</v>
      </c>
      <c r="F7240" s="66">
        <f>Cat_Results[[#This Row],[TotalLossInOriginalCurrency]] / INDEX(Exchange_Rate[Exchange Rate], MATCH(Cat_Results[[#This Row],[Currency]], Exchange_Rate[Currency], 0))</f>
        <v>4366.2518689036397</v>
      </c>
    </row>
    <row r="7241" spans="1:6" x14ac:dyDescent="0.3">
      <c r="A7241" s="1">
        <v>28963</v>
      </c>
      <c r="B7241" s="1">
        <v>253</v>
      </c>
      <c r="C7241" s="1">
        <f t="shared" si="113"/>
        <v>2.0000000000000002E-5</v>
      </c>
      <c r="D7241" s="1" t="s">
        <v>320</v>
      </c>
      <c r="E7241" s="4">
        <v>795.48691316321504</v>
      </c>
      <c r="F7241" s="66">
        <f>Cat_Results[[#This Row],[TotalLossInOriginalCurrency]] / INDEX(Exchange_Rate[Exchange Rate], MATCH(Cat_Results[[#This Row],[Currency]], Exchange_Rate[Currency], 0))</f>
        <v>795.48691316321504</v>
      </c>
    </row>
    <row r="7242" spans="1:6" x14ac:dyDescent="0.3">
      <c r="A7242" s="1">
        <v>28966</v>
      </c>
      <c r="B7242" s="1">
        <v>274</v>
      </c>
      <c r="C7242" s="1">
        <f t="shared" si="113"/>
        <v>2.0000000000000002E-5</v>
      </c>
      <c r="D7242" s="1" t="s">
        <v>320</v>
      </c>
      <c r="E7242" s="4">
        <v>3193887.0397224701</v>
      </c>
      <c r="F7242" s="66">
        <f>Cat_Results[[#This Row],[TotalLossInOriginalCurrency]] / INDEX(Exchange_Rate[Exchange Rate], MATCH(Cat_Results[[#This Row],[Currency]], Exchange_Rate[Currency], 0))</f>
        <v>3193887.0397224701</v>
      </c>
    </row>
    <row r="7243" spans="1:6" x14ac:dyDescent="0.3">
      <c r="A7243" s="1">
        <v>28975</v>
      </c>
      <c r="B7243" s="1">
        <v>271</v>
      </c>
      <c r="C7243" s="1">
        <f t="shared" si="113"/>
        <v>2.0000000000000002E-5</v>
      </c>
      <c r="D7243" s="1" t="s">
        <v>320</v>
      </c>
      <c r="E7243" s="4">
        <v>243.33144892526701</v>
      </c>
      <c r="F7243" s="66">
        <f>Cat_Results[[#This Row],[TotalLossInOriginalCurrency]] / INDEX(Exchange_Rate[Exchange Rate], MATCH(Cat_Results[[#This Row],[Currency]], Exchange_Rate[Currency], 0))</f>
        <v>243.33144892526701</v>
      </c>
    </row>
    <row r="7244" spans="1:6" x14ac:dyDescent="0.3">
      <c r="A7244" s="1">
        <v>28977</v>
      </c>
      <c r="B7244" s="1">
        <v>288</v>
      </c>
      <c r="C7244" s="1">
        <f t="shared" si="113"/>
        <v>2.0000000000000002E-5</v>
      </c>
      <c r="D7244" s="1" t="s">
        <v>322</v>
      </c>
      <c r="E7244" s="4">
        <v>2518601.0626393659</v>
      </c>
      <c r="F7244" s="66">
        <f>Cat_Results[[#This Row],[TotalLossInOriginalCurrency]] / INDEX(Exchange_Rate[Exchange Rate], MATCH(Cat_Results[[#This Row],[Currency]], Exchange_Rate[Currency], 0))</f>
        <v>3093597.75950283</v>
      </c>
    </row>
    <row r="7245" spans="1:6" x14ac:dyDescent="0.3">
      <c r="A7245" s="1">
        <v>28979</v>
      </c>
      <c r="B7245" s="1">
        <v>244</v>
      </c>
      <c r="C7245" s="1">
        <f t="shared" si="113"/>
        <v>2.0000000000000002E-5</v>
      </c>
      <c r="D7245" s="1" t="s">
        <v>320</v>
      </c>
      <c r="E7245" s="4">
        <v>3721193.4044725099</v>
      </c>
      <c r="F7245" s="66">
        <f>Cat_Results[[#This Row],[TotalLossInOriginalCurrency]] / INDEX(Exchange_Rate[Exchange Rate], MATCH(Cat_Results[[#This Row],[Currency]], Exchange_Rate[Currency], 0))</f>
        <v>3721193.4044725099</v>
      </c>
    </row>
    <row r="7246" spans="1:6" x14ac:dyDescent="0.3">
      <c r="A7246" s="1">
        <v>28979</v>
      </c>
      <c r="B7246" s="1">
        <v>264</v>
      </c>
      <c r="C7246" s="1">
        <f t="shared" si="113"/>
        <v>2.0000000000000002E-5</v>
      </c>
      <c r="D7246" s="1" t="s">
        <v>321</v>
      </c>
      <c r="E7246" s="4">
        <v>11828923.980517808</v>
      </c>
      <c r="F7246" s="66">
        <f>Cat_Results[[#This Row],[TotalLossInOriginalCurrency]] / INDEX(Exchange_Rate[Exchange Rate], MATCH(Cat_Results[[#This Row],[Currency]], Exchange_Rate[Currency], 0))</f>
        <v>18532375.195154902</v>
      </c>
    </row>
    <row r="7247" spans="1:6" x14ac:dyDescent="0.3">
      <c r="A7247" s="1">
        <v>28979</v>
      </c>
      <c r="B7247" s="1">
        <v>221</v>
      </c>
      <c r="C7247" s="1">
        <f t="shared" si="113"/>
        <v>2.0000000000000002E-5</v>
      </c>
      <c r="D7247" s="1" t="s">
        <v>321</v>
      </c>
      <c r="E7247" s="4">
        <v>2519.6685846610626</v>
      </c>
      <c r="F7247" s="66">
        <f>Cat_Results[[#This Row],[TotalLossInOriginalCurrency]] / INDEX(Exchange_Rate[Exchange Rate], MATCH(Cat_Results[[#This Row],[Currency]], Exchange_Rate[Currency], 0))</f>
        <v>3947.5647704973799</v>
      </c>
    </row>
    <row r="7248" spans="1:6" x14ac:dyDescent="0.3">
      <c r="A7248" s="1">
        <v>28984</v>
      </c>
      <c r="B7248" s="1">
        <v>200</v>
      </c>
      <c r="C7248" s="1">
        <f t="shared" si="113"/>
        <v>2.0000000000000002E-5</v>
      </c>
      <c r="D7248" s="1" t="s">
        <v>320</v>
      </c>
      <c r="E7248" s="4">
        <v>381960.52671453002</v>
      </c>
      <c r="F7248" s="66">
        <f>Cat_Results[[#This Row],[TotalLossInOriginalCurrency]] / INDEX(Exchange_Rate[Exchange Rate], MATCH(Cat_Results[[#This Row],[Currency]], Exchange_Rate[Currency], 0))</f>
        <v>381960.52671453002</v>
      </c>
    </row>
    <row r="7249" spans="1:6" x14ac:dyDescent="0.3">
      <c r="A7249" s="1">
        <v>28991</v>
      </c>
      <c r="B7249" s="1">
        <v>252</v>
      </c>
      <c r="C7249" s="1">
        <f t="shared" si="113"/>
        <v>2.0000000000000002E-5</v>
      </c>
      <c r="D7249" s="1" t="s">
        <v>321</v>
      </c>
      <c r="E7249" s="4">
        <v>4.9816454635576886E-3</v>
      </c>
      <c r="F7249" s="66">
        <f>Cat_Results[[#This Row],[TotalLossInOriginalCurrency]] / INDEX(Exchange_Rate[Exchange Rate], MATCH(Cat_Results[[#This Row],[Currency]], Exchange_Rate[Currency], 0))</f>
        <v>7.8047439455985988E-3</v>
      </c>
    </row>
    <row r="7250" spans="1:6" x14ac:dyDescent="0.3">
      <c r="A7250" s="1">
        <v>28992</v>
      </c>
      <c r="B7250" s="1">
        <v>244</v>
      </c>
      <c r="C7250" s="1">
        <f t="shared" si="113"/>
        <v>2.0000000000000002E-5</v>
      </c>
      <c r="D7250" s="1" t="s">
        <v>320</v>
      </c>
      <c r="E7250" s="4">
        <v>2771798.5838700798</v>
      </c>
      <c r="F7250" s="66">
        <f>Cat_Results[[#This Row],[TotalLossInOriginalCurrency]] / INDEX(Exchange_Rate[Exchange Rate], MATCH(Cat_Results[[#This Row],[Currency]], Exchange_Rate[Currency], 0))</f>
        <v>2771798.5838700798</v>
      </c>
    </row>
    <row r="7251" spans="1:6" x14ac:dyDescent="0.3">
      <c r="A7251" s="1">
        <v>28993</v>
      </c>
      <c r="B7251" s="1">
        <v>278</v>
      </c>
      <c r="C7251" s="1">
        <f t="shared" si="113"/>
        <v>2.0000000000000002E-5</v>
      </c>
      <c r="D7251" s="1" t="s">
        <v>320</v>
      </c>
      <c r="E7251" s="4">
        <v>1.2597344815731E-2</v>
      </c>
      <c r="F7251" s="66">
        <f>Cat_Results[[#This Row],[TotalLossInOriginalCurrency]] / INDEX(Exchange_Rate[Exchange Rate], MATCH(Cat_Results[[#This Row],[Currency]], Exchange_Rate[Currency], 0))</f>
        <v>1.2597344815731E-2</v>
      </c>
    </row>
    <row r="7252" spans="1:6" x14ac:dyDescent="0.3">
      <c r="A7252" s="1">
        <v>28993</v>
      </c>
      <c r="B7252" s="1">
        <v>216</v>
      </c>
      <c r="C7252" s="1">
        <f t="shared" si="113"/>
        <v>2.0000000000000002E-5</v>
      </c>
      <c r="D7252" s="1" t="s">
        <v>320</v>
      </c>
      <c r="E7252" s="4">
        <v>8.7859109044074995E-3</v>
      </c>
      <c r="F7252" s="66">
        <f>Cat_Results[[#This Row],[TotalLossInOriginalCurrency]] / INDEX(Exchange_Rate[Exchange Rate], MATCH(Cat_Results[[#This Row],[Currency]], Exchange_Rate[Currency], 0))</f>
        <v>8.7859109044074995E-3</v>
      </c>
    </row>
    <row r="7253" spans="1:6" x14ac:dyDescent="0.3">
      <c r="A7253" s="1">
        <v>28994</v>
      </c>
      <c r="B7253" s="1">
        <v>255</v>
      </c>
      <c r="C7253" s="1">
        <f t="shared" si="113"/>
        <v>2.0000000000000002E-5</v>
      </c>
      <c r="D7253" s="1" t="s">
        <v>322</v>
      </c>
      <c r="E7253" s="4">
        <v>4.9521217179959841E-3</v>
      </c>
      <c r="F7253" s="66">
        <f>Cat_Results[[#This Row],[TotalLossInOriginalCurrency]] / INDEX(Exchange_Rate[Exchange Rate], MATCH(Cat_Results[[#This Row],[Currency]], Exchange_Rate[Currency], 0))</f>
        <v>6.0826912522315996E-3</v>
      </c>
    </row>
    <row r="7254" spans="1:6" x14ac:dyDescent="0.3">
      <c r="A7254" s="1">
        <v>28997</v>
      </c>
      <c r="B7254" s="1">
        <v>281</v>
      </c>
      <c r="C7254" s="1">
        <f t="shared" si="113"/>
        <v>2.0000000000000002E-5</v>
      </c>
      <c r="D7254" s="1" t="s">
        <v>320</v>
      </c>
      <c r="E7254" s="4">
        <v>2216732.8396262499</v>
      </c>
      <c r="F7254" s="66">
        <f>Cat_Results[[#This Row],[TotalLossInOriginalCurrency]] / INDEX(Exchange_Rate[Exchange Rate], MATCH(Cat_Results[[#This Row],[Currency]], Exchange_Rate[Currency], 0))</f>
        <v>2216732.8396262499</v>
      </c>
    </row>
    <row r="7255" spans="1:6" x14ac:dyDescent="0.3">
      <c r="A7255" s="1">
        <v>29001</v>
      </c>
      <c r="B7255" s="1">
        <v>276</v>
      </c>
      <c r="C7255" s="1">
        <f t="shared" si="113"/>
        <v>2.0000000000000002E-5</v>
      </c>
      <c r="D7255" s="1" t="s">
        <v>320</v>
      </c>
      <c r="E7255" s="4">
        <v>1.0952353477477999E-3</v>
      </c>
      <c r="F7255" s="66">
        <f>Cat_Results[[#This Row],[TotalLossInOriginalCurrency]] / INDEX(Exchange_Rate[Exchange Rate], MATCH(Cat_Results[[#This Row],[Currency]], Exchange_Rate[Currency], 0))</f>
        <v>1.0952353477477999E-3</v>
      </c>
    </row>
    <row r="7256" spans="1:6" x14ac:dyDescent="0.3">
      <c r="A7256" s="1">
        <v>29002</v>
      </c>
      <c r="B7256" s="1">
        <v>180</v>
      </c>
      <c r="C7256" s="1">
        <f t="shared" si="113"/>
        <v>2.0000000000000002E-5</v>
      </c>
      <c r="D7256" s="1" t="s">
        <v>320</v>
      </c>
      <c r="E7256" s="4">
        <v>1185.6333818286701</v>
      </c>
      <c r="F7256" s="66">
        <f>Cat_Results[[#This Row],[TotalLossInOriginalCurrency]] / INDEX(Exchange_Rate[Exchange Rate], MATCH(Cat_Results[[#This Row],[Currency]], Exchange_Rate[Currency], 0))</f>
        <v>1185.6333818286701</v>
      </c>
    </row>
    <row r="7257" spans="1:6" x14ac:dyDescent="0.3">
      <c r="A7257" s="1">
        <v>29009</v>
      </c>
      <c r="B7257" s="1">
        <v>196</v>
      </c>
      <c r="C7257" s="1">
        <f t="shared" si="113"/>
        <v>2.0000000000000002E-5</v>
      </c>
      <c r="D7257" s="1" t="s">
        <v>320</v>
      </c>
      <c r="E7257" s="4">
        <v>4.1832029819488499E-3</v>
      </c>
      <c r="F7257" s="66">
        <f>Cat_Results[[#This Row],[TotalLossInOriginalCurrency]] / INDEX(Exchange_Rate[Exchange Rate], MATCH(Cat_Results[[#This Row],[Currency]], Exchange_Rate[Currency], 0))</f>
        <v>4.1832029819488499E-3</v>
      </c>
    </row>
    <row r="7258" spans="1:6" x14ac:dyDescent="0.3">
      <c r="A7258" s="1">
        <v>29013</v>
      </c>
      <c r="B7258" s="1">
        <v>277</v>
      </c>
      <c r="C7258" s="1">
        <f t="shared" si="113"/>
        <v>2.0000000000000002E-5</v>
      </c>
      <c r="D7258" s="1" t="s">
        <v>322</v>
      </c>
      <c r="E7258" s="4">
        <v>895.66936188792431</v>
      </c>
      <c r="F7258" s="66">
        <f>Cat_Results[[#This Row],[TotalLossInOriginalCurrency]] / INDEX(Exchange_Rate[Exchange Rate], MATCH(Cat_Results[[#This Row],[Currency]], Exchange_Rate[Currency], 0))</f>
        <v>1100.1507036164401</v>
      </c>
    </row>
    <row r="7259" spans="1:6" x14ac:dyDescent="0.3">
      <c r="A7259" s="1">
        <v>29017</v>
      </c>
      <c r="B7259" s="1">
        <v>267</v>
      </c>
      <c r="C7259" s="1">
        <f t="shared" si="113"/>
        <v>2.0000000000000002E-5</v>
      </c>
      <c r="D7259" s="1" t="s">
        <v>323</v>
      </c>
      <c r="E7259" s="4">
        <v>107443.96511572474</v>
      </c>
      <c r="F7259" s="66">
        <f>Cat_Results[[#This Row],[TotalLossInOriginalCurrency]] / INDEX(Exchange_Rate[Exchange Rate], MATCH(Cat_Results[[#This Row],[Currency]], Exchange_Rate[Currency], 0))</f>
        <v>1354.54610262558</v>
      </c>
    </row>
    <row r="7260" spans="1:6" x14ac:dyDescent="0.3">
      <c r="A7260" s="1">
        <v>29025</v>
      </c>
      <c r="B7260" s="1">
        <v>245</v>
      </c>
      <c r="C7260" s="1">
        <f t="shared" si="113"/>
        <v>2.0000000000000002E-5</v>
      </c>
      <c r="D7260" s="1" t="s">
        <v>321</v>
      </c>
      <c r="E7260" s="4">
        <v>83925.754675447024</v>
      </c>
      <c r="F7260" s="66">
        <f>Cat_Results[[#This Row],[TotalLossInOriginalCurrency]] / INDEX(Exchange_Rate[Exchange Rate], MATCH(Cat_Results[[#This Row],[Currency]], Exchange_Rate[Currency], 0))</f>
        <v>131486.47981367999</v>
      </c>
    </row>
    <row r="7261" spans="1:6" x14ac:dyDescent="0.3">
      <c r="A7261" s="1">
        <v>29027</v>
      </c>
      <c r="B7261" s="1">
        <v>242</v>
      </c>
      <c r="C7261" s="1">
        <f t="shared" si="113"/>
        <v>2.0000000000000002E-5</v>
      </c>
      <c r="D7261" s="1" t="s">
        <v>320</v>
      </c>
      <c r="E7261" s="4">
        <v>1811.94621237773</v>
      </c>
      <c r="F7261" s="66">
        <f>Cat_Results[[#This Row],[TotalLossInOriginalCurrency]] / INDEX(Exchange_Rate[Exchange Rate], MATCH(Cat_Results[[#This Row],[Currency]], Exchange_Rate[Currency], 0))</f>
        <v>1811.94621237773</v>
      </c>
    </row>
    <row r="7262" spans="1:6" x14ac:dyDescent="0.3">
      <c r="A7262" s="1">
        <v>29027</v>
      </c>
      <c r="B7262" s="1">
        <v>261</v>
      </c>
      <c r="C7262" s="1">
        <f t="shared" si="113"/>
        <v>2.0000000000000002E-5</v>
      </c>
      <c r="D7262" s="1" t="s">
        <v>320</v>
      </c>
      <c r="E7262" s="4">
        <v>23.022614791989302</v>
      </c>
      <c r="F7262" s="66">
        <f>Cat_Results[[#This Row],[TotalLossInOriginalCurrency]] / INDEX(Exchange_Rate[Exchange Rate], MATCH(Cat_Results[[#This Row],[Currency]], Exchange_Rate[Currency], 0))</f>
        <v>23.022614791989302</v>
      </c>
    </row>
    <row r="7263" spans="1:6" x14ac:dyDescent="0.3">
      <c r="A7263" s="1">
        <v>29032</v>
      </c>
      <c r="B7263" s="1">
        <v>236</v>
      </c>
      <c r="C7263" s="1">
        <f t="shared" si="113"/>
        <v>2.0000000000000002E-5</v>
      </c>
      <c r="D7263" s="1" t="s">
        <v>320</v>
      </c>
      <c r="E7263" s="4">
        <v>2995984.7344535398</v>
      </c>
      <c r="F7263" s="66">
        <f>Cat_Results[[#This Row],[TotalLossInOriginalCurrency]] / INDEX(Exchange_Rate[Exchange Rate], MATCH(Cat_Results[[#This Row],[Currency]], Exchange_Rate[Currency], 0))</f>
        <v>2995984.7344535398</v>
      </c>
    </row>
    <row r="7264" spans="1:6" x14ac:dyDescent="0.3">
      <c r="A7264" s="1">
        <v>29034</v>
      </c>
      <c r="B7264" s="1">
        <v>234</v>
      </c>
      <c r="C7264" s="1">
        <f t="shared" si="113"/>
        <v>2.0000000000000002E-5</v>
      </c>
      <c r="D7264" s="1" t="s">
        <v>324</v>
      </c>
      <c r="E7264" s="4">
        <v>1593364.5985429129</v>
      </c>
      <c r="F7264" s="66">
        <f>Cat_Results[[#This Row],[TotalLossInOriginalCurrency]] / INDEX(Exchange_Rate[Exchange Rate], MATCH(Cat_Results[[#This Row],[Currency]], Exchange_Rate[Currency], 0))</f>
        <v>1611736.09165208</v>
      </c>
    </row>
    <row r="7265" spans="1:6" x14ac:dyDescent="0.3">
      <c r="A7265" s="1">
        <v>29037</v>
      </c>
      <c r="B7265" s="1">
        <v>258</v>
      </c>
      <c r="C7265" s="1">
        <f t="shared" si="113"/>
        <v>2.0000000000000002E-5</v>
      </c>
      <c r="D7265" s="1" t="s">
        <v>321</v>
      </c>
      <c r="E7265" s="4">
        <v>47686.848960366966</v>
      </c>
      <c r="F7265" s="66">
        <f>Cat_Results[[#This Row],[TotalLossInOriginalCurrency]] / INDEX(Exchange_Rate[Exchange Rate], MATCH(Cat_Results[[#This Row],[Currency]], Exchange_Rate[Currency], 0))</f>
        <v>74710.986245556807</v>
      </c>
    </row>
    <row r="7266" spans="1:6" x14ac:dyDescent="0.3">
      <c r="A7266" s="1">
        <v>29045</v>
      </c>
      <c r="B7266" s="1">
        <v>221</v>
      </c>
      <c r="C7266" s="1">
        <f t="shared" si="113"/>
        <v>2.0000000000000002E-5</v>
      </c>
      <c r="D7266" s="1" t="s">
        <v>320</v>
      </c>
      <c r="E7266" s="4">
        <v>8940.87557704971</v>
      </c>
      <c r="F7266" s="66">
        <f>Cat_Results[[#This Row],[TotalLossInOriginalCurrency]] / INDEX(Exchange_Rate[Exchange Rate], MATCH(Cat_Results[[#This Row],[Currency]], Exchange_Rate[Currency], 0))</f>
        <v>8940.87557704971</v>
      </c>
    </row>
    <row r="7267" spans="1:6" x14ac:dyDescent="0.3">
      <c r="A7267" s="1">
        <v>29053</v>
      </c>
      <c r="B7267" s="1">
        <v>213</v>
      </c>
      <c r="C7267" s="1">
        <f t="shared" si="113"/>
        <v>2.0000000000000002E-5</v>
      </c>
      <c r="D7267" s="1" t="s">
        <v>320</v>
      </c>
      <c r="E7267" s="4">
        <v>14380677.158128999</v>
      </c>
      <c r="F7267" s="66">
        <f>Cat_Results[[#This Row],[TotalLossInOriginalCurrency]] / INDEX(Exchange_Rate[Exchange Rate], MATCH(Cat_Results[[#This Row],[Currency]], Exchange_Rate[Currency], 0))</f>
        <v>14380677.158128999</v>
      </c>
    </row>
    <row r="7268" spans="1:6" x14ac:dyDescent="0.3">
      <c r="A7268" s="1">
        <v>29057</v>
      </c>
      <c r="B7268" s="1">
        <v>284</v>
      </c>
      <c r="C7268" s="1">
        <f t="shared" si="113"/>
        <v>2.0000000000000002E-5</v>
      </c>
      <c r="D7268" s="1" t="s">
        <v>320</v>
      </c>
      <c r="E7268" s="4">
        <v>549236.58295817603</v>
      </c>
      <c r="F7268" s="66">
        <f>Cat_Results[[#This Row],[TotalLossInOriginalCurrency]] / INDEX(Exchange_Rate[Exchange Rate], MATCH(Cat_Results[[#This Row],[Currency]], Exchange_Rate[Currency], 0))</f>
        <v>549236.58295817603</v>
      </c>
    </row>
    <row r="7269" spans="1:6" x14ac:dyDescent="0.3">
      <c r="A7269" s="1">
        <v>29059</v>
      </c>
      <c r="B7269" s="1">
        <v>273</v>
      </c>
      <c r="C7269" s="1">
        <f t="shared" si="113"/>
        <v>2.0000000000000002E-5</v>
      </c>
      <c r="D7269" s="1" t="s">
        <v>320</v>
      </c>
      <c r="E7269" s="4">
        <v>1387725.42993452</v>
      </c>
      <c r="F7269" s="66">
        <f>Cat_Results[[#This Row],[TotalLossInOriginalCurrency]] / INDEX(Exchange_Rate[Exchange Rate], MATCH(Cat_Results[[#This Row],[Currency]], Exchange_Rate[Currency], 0))</f>
        <v>1387725.42993452</v>
      </c>
    </row>
    <row r="7270" spans="1:6" x14ac:dyDescent="0.3">
      <c r="A7270" s="1">
        <v>29062</v>
      </c>
      <c r="B7270" s="1">
        <v>275</v>
      </c>
      <c r="C7270" s="1">
        <f t="shared" si="113"/>
        <v>2.0000000000000002E-5</v>
      </c>
      <c r="D7270" s="1" t="s">
        <v>320</v>
      </c>
      <c r="E7270" s="4">
        <v>7.3544569313526195E-2</v>
      </c>
      <c r="F7270" s="66">
        <f>Cat_Results[[#This Row],[TotalLossInOriginalCurrency]] / INDEX(Exchange_Rate[Exchange Rate], MATCH(Cat_Results[[#This Row],[Currency]], Exchange_Rate[Currency], 0))</f>
        <v>7.3544569313526195E-2</v>
      </c>
    </row>
    <row r="7271" spans="1:6" x14ac:dyDescent="0.3">
      <c r="A7271" s="1">
        <v>29064</v>
      </c>
      <c r="B7271" s="1">
        <v>205</v>
      </c>
      <c r="C7271" s="1">
        <f t="shared" si="113"/>
        <v>2.0000000000000002E-5</v>
      </c>
      <c r="D7271" s="1" t="s">
        <v>323</v>
      </c>
      <c r="E7271" s="4">
        <v>7.8104376281776613</v>
      </c>
      <c r="F7271" s="66">
        <f>Cat_Results[[#This Row],[TotalLossInOriginalCurrency]] / INDEX(Exchange_Rate[Exchange Rate], MATCH(Cat_Results[[#This Row],[Currency]], Exchange_Rate[Currency], 0))</f>
        <v>9.8466189679925306E-2</v>
      </c>
    </row>
    <row r="7272" spans="1:6" x14ac:dyDescent="0.3">
      <c r="A7272" s="1">
        <v>29066</v>
      </c>
      <c r="B7272" s="1">
        <v>239</v>
      </c>
      <c r="C7272" s="1">
        <f t="shared" si="113"/>
        <v>2.0000000000000002E-5</v>
      </c>
      <c r="D7272" s="1" t="s">
        <v>320</v>
      </c>
      <c r="E7272" s="4">
        <v>79317.149733824393</v>
      </c>
      <c r="F7272" s="66">
        <f>Cat_Results[[#This Row],[TotalLossInOriginalCurrency]] / INDEX(Exchange_Rate[Exchange Rate], MATCH(Cat_Results[[#This Row],[Currency]], Exchange_Rate[Currency], 0))</f>
        <v>79317.149733824393</v>
      </c>
    </row>
    <row r="7273" spans="1:6" x14ac:dyDescent="0.3">
      <c r="A7273" s="1">
        <v>29071</v>
      </c>
      <c r="B7273" s="1">
        <v>248</v>
      </c>
      <c r="C7273" s="1">
        <f t="shared" si="113"/>
        <v>2.0000000000000002E-5</v>
      </c>
      <c r="D7273" s="1" t="s">
        <v>320</v>
      </c>
      <c r="E7273" s="4">
        <v>6401.3296928514201</v>
      </c>
      <c r="F7273" s="66">
        <f>Cat_Results[[#This Row],[TotalLossInOriginalCurrency]] / INDEX(Exchange_Rate[Exchange Rate], MATCH(Cat_Results[[#This Row],[Currency]], Exchange_Rate[Currency], 0))</f>
        <v>6401.3296928514201</v>
      </c>
    </row>
    <row r="7274" spans="1:6" x14ac:dyDescent="0.3">
      <c r="A7274" s="1">
        <v>29079</v>
      </c>
      <c r="B7274" s="1">
        <v>218</v>
      </c>
      <c r="C7274" s="1">
        <f t="shared" si="113"/>
        <v>2.0000000000000002E-5</v>
      </c>
      <c r="D7274" s="1" t="s">
        <v>321</v>
      </c>
      <c r="E7274" s="4">
        <v>0.39027902647476914</v>
      </c>
      <c r="F7274" s="66">
        <f>Cat_Results[[#This Row],[TotalLossInOriginalCurrency]] / INDEX(Exchange_Rate[Exchange Rate], MATCH(Cat_Results[[#This Row],[Currency]], Exchange_Rate[Currency], 0))</f>
        <v>0.61145015060901597</v>
      </c>
    </row>
    <row r="7275" spans="1:6" x14ac:dyDescent="0.3">
      <c r="A7275" s="1">
        <v>29080</v>
      </c>
      <c r="B7275" s="1">
        <v>275</v>
      </c>
      <c r="C7275" s="1">
        <f t="shared" si="113"/>
        <v>2.0000000000000002E-5</v>
      </c>
      <c r="D7275" s="1" t="s">
        <v>320</v>
      </c>
      <c r="E7275" s="4">
        <v>1912496.85529886</v>
      </c>
      <c r="F7275" s="66">
        <f>Cat_Results[[#This Row],[TotalLossInOriginalCurrency]] / INDEX(Exchange_Rate[Exchange Rate], MATCH(Cat_Results[[#This Row],[Currency]], Exchange_Rate[Currency], 0))</f>
        <v>1912496.85529886</v>
      </c>
    </row>
    <row r="7276" spans="1:6" x14ac:dyDescent="0.3">
      <c r="A7276" s="1">
        <v>29082</v>
      </c>
      <c r="B7276" s="1">
        <v>281</v>
      </c>
      <c r="C7276" s="1">
        <f t="shared" si="113"/>
        <v>2.0000000000000002E-5</v>
      </c>
      <c r="D7276" s="1" t="s">
        <v>321</v>
      </c>
      <c r="E7276" s="4">
        <v>7.3240795654584093E-2</v>
      </c>
      <c r="F7276" s="66">
        <f>Cat_Results[[#This Row],[TotalLossInOriginalCurrency]] / INDEX(Exchange_Rate[Exchange Rate], MATCH(Cat_Results[[#This Row],[Currency]], Exchange_Rate[Currency], 0))</f>
        <v>0.114746354520321</v>
      </c>
    </row>
    <row r="7277" spans="1:6" x14ac:dyDescent="0.3">
      <c r="A7277" s="1">
        <v>29084</v>
      </c>
      <c r="B7277" s="1">
        <v>205</v>
      </c>
      <c r="C7277" s="1">
        <f t="shared" si="113"/>
        <v>2.0000000000000002E-5</v>
      </c>
      <c r="D7277" s="1" t="s">
        <v>321</v>
      </c>
      <c r="E7277" s="4">
        <v>2.5000604625591664E-3</v>
      </c>
      <c r="F7277" s="66">
        <f>Cat_Results[[#This Row],[TotalLossInOriginalCurrency]] / INDEX(Exchange_Rate[Exchange Rate], MATCH(Cat_Results[[#This Row],[Currency]], Exchange_Rate[Currency], 0))</f>
        <v>3.91684472560883E-3</v>
      </c>
    </row>
    <row r="7278" spans="1:6" x14ac:dyDescent="0.3">
      <c r="A7278" s="1">
        <v>29089</v>
      </c>
      <c r="B7278" s="1">
        <v>203</v>
      </c>
      <c r="C7278" s="1">
        <f t="shared" si="113"/>
        <v>2.0000000000000002E-5</v>
      </c>
      <c r="D7278" s="1" t="s">
        <v>321</v>
      </c>
      <c r="E7278" s="4">
        <v>37520.340934364496</v>
      </c>
      <c r="F7278" s="66">
        <f>Cat_Results[[#This Row],[TotalLossInOriginalCurrency]] / INDEX(Exchange_Rate[Exchange Rate], MATCH(Cat_Results[[#This Row],[Currency]], Exchange_Rate[Currency], 0))</f>
        <v>58783.1181256212</v>
      </c>
    </row>
    <row r="7279" spans="1:6" x14ac:dyDescent="0.3">
      <c r="A7279" s="1">
        <v>29090</v>
      </c>
      <c r="B7279" s="1">
        <v>227</v>
      </c>
      <c r="C7279" s="1">
        <f t="shared" si="113"/>
        <v>2.0000000000000002E-5</v>
      </c>
      <c r="D7279" s="1" t="s">
        <v>320</v>
      </c>
      <c r="E7279" s="4">
        <v>758543.13894178602</v>
      </c>
      <c r="F7279" s="66">
        <f>Cat_Results[[#This Row],[TotalLossInOriginalCurrency]] / INDEX(Exchange_Rate[Exchange Rate], MATCH(Cat_Results[[#This Row],[Currency]], Exchange_Rate[Currency], 0))</f>
        <v>758543.13894178602</v>
      </c>
    </row>
    <row r="7280" spans="1:6" x14ac:dyDescent="0.3">
      <c r="A7280" s="1">
        <v>29103</v>
      </c>
      <c r="B7280" s="1">
        <v>265</v>
      </c>
      <c r="C7280" s="1">
        <f t="shared" si="113"/>
        <v>2.0000000000000002E-5</v>
      </c>
      <c r="D7280" s="1" t="s">
        <v>320</v>
      </c>
      <c r="E7280" s="4">
        <v>0.103382375091314</v>
      </c>
      <c r="F7280" s="66">
        <f>Cat_Results[[#This Row],[TotalLossInOriginalCurrency]] / INDEX(Exchange_Rate[Exchange Rate], MATCH(Cat_Results[[#This Row],[Currency]], Exchange_Rate[Currency], 0))</f>
        <v>0.103382375091314</v>
      </c>
    </row>
    <row r="7281" spans="1:6" x14ac:dyDescent="0.3">
      <c r="A7281" s="1">
        <v>29103</v>
      </c>
      <c r="B7281" s="1">
        <v>302</v>
      </c>
      <c r="C7281" s="1">
        <f t="shared" si="113"/>
        <v>2.0000000000000002E-5</v>
      </c>
      <c r="D7281" s="1" t="s">
        <v>320</v>
      </c>
      <c r="E7281" s="4">
        <v>379708.344842416</v>
      </c>
      <c r="F7281" s="66">
        <f>Cat_Results[[#This Row],[TotalLossInOriginalCurrency]] / INDEX(Exchange_Rate[Exchange Rate], MATCH(Cat_Results[[#This Row],[Currency]], Exchange_Rate[Currency], 0))</f>
        <v>379708.344842416</v>
      </c>
    </row>
    <row r="7282" spans="1:6" x14ac:dyDescent="0.3">
      <c r="A7282" s="1">
        <v>29107</v>
      </c>
      <c r="B7282" s="1">
        <v>241</v>
      </c>
      <c r="C7282" s="1">
        <f t="shared" si="113"/>
        <v>2.0000000000000002E-5</v>
      </c>
      <c r="D7282" s="1" t="s">
        <v>321</v>
      </c>
      <c r="E7282" s="4">
        <v>5367070.2148583168</v>
      </c>
      <c r="F7282" s="66">
        <f>Cat_Results[[#This Row],[TotalLossInOriginalCurrency]] / INDEX(Exchange_Rate[Exchange Rate], MATCH(Cat_Results[[#This Row],[Currency]], Exchange_Rate[Currency], 0))</f>
        <v>8408588.9032943901</v>
      </c>
    </row>
    <row r="7283" spans="1:6" x14ac:dyDescent="0.3">
      <c r="A7283" s="1">
        <v>29112</v>
      </c>
      <c r="B7283" s="1">
        <v>233</v>
      </c>
      <c r="C7283" s="1">
        <f t="shared" si="113"/>
        <v>2.0000000000000002E-5</v>
      </c>
      <c r="D7283" s="1" t="s">
        <v>320</v>
      </c>
      <c r="E7283" s="4">
        <v>1253127.3063227199</v>
      </c>
      <c r="F7283" s="66">
        <f>Cat_Results[[#This Row],[TotalLossInOriginalCurrency]] / INDEX(Exchange_Rate[Exchange Rate], MATCH(Cat_Results[[#This Row],[Currency]], Exchange_Rate[Currency], 0))</f>
        <v>1253127.3063227199</v>
      </c>
    </row>
    <row r="7284" spans="1:6" x14ac:dyDescent="0.3">
      <c r="A7284" s="1">
        <v>29118</v>
      </c>
      <c r="B7284" s="1">
        <v>218</v>
      </c>
      <c r="C7284" s="1">
        <f t="shared" si="113"/>
        <v>2.0000000000000002E-5</v>
      </c>
      <c r="D7284" s="1" t="s">
        <v>321</v>
      </c>
      <c r="E7284" s="4">
        <v>2502.5218800031225</v>
      </c>
      <c r="F7284" s="66">
        <f>Cat_Results[[#This Row],[TotalLossInOriginalCurrency]] / INDEX(Exchange_Rate[Exchange Rate], MATCH(Cat_Results[[#This Row],[Currency]], Exchange_Rate[Currency], 0))</f>
        <v>3920.7010283172103</v>
      </c>
    </row>
    <row r="7285" spans="1:6" x14ac:dyDescent="0.3">
      <c r="A7285" s="1">
        <v>29121</v>
      </c>
      <c r="B7285" s="1">
        <v>215</v>
      </c>
      <c r="C7285" s="1">
        <f t="shared" si="113"/>
        <v>2.0000000000000002E-5</v>
      </c>
      <c r="D7285" s="1" t="s">
        <v>320</v>
      </c>
      <c r="E7285" s="4">
        <v>6.06647966939956</v>
      </c>
      <c r="F7285" s="66">
        <f>Cat_Results[[#This Row],[TotalLossInOriginalCurrency]] / INDEX(Exchange_Rate[Exchange Rate], MATCH(Cat_Results[[#This Row],[Currency]], Exchange_Rate[Currency], 0))</f>
        <v>6.06647966939956</v>
      </c>
    </row>
    <row r="7286" spans="1:6" x14ac:dyDescent="0.3">
      <c r="A7286" s="1">
        <v>29123</v>
      </c>
      <c r="B7286" s="1">
        <v>190</v>
      </c>
      <c r="C7286" s="1">
        <f t="shared" si="113"/>
        <v>2.0000000000000002E-5</v>
      </c>
      <c r="D7286" s="1" t="s">
        <v>320</v>
      </c>
      <c r="E7286" s="4">
        <v>4.8286840319633501E-3</v>
      </c>
      <c r="F7286" s="66">
        <f>Cat_Results[[#This Row],[TotalLossInOriginalCurrency]] / INDEX(Exchange_Rate[Exchange Rate], MATCH(Cat_Results[[#This Row],[Currency]], Exchange_Rate[Currency], 0))</f>
        <v>4.8286840319633501E-3</v>
      </c>
    </row>
    <row r="7287" spans="1:6" x14ac:dyDescent="0.3">
      <c r="A7287" s="1">
        <v>29137</v>
      </c>
      <c r="B7287" s="1">
        <v>258</v>
      </c>
      <c r="C7287" s="1">
        <f t="shared" si="113"/>
        <v>2.0000000000000002E-5</v>
      </c>
      <c r="D7287" s="1" t="s">
        <v>321</v>
      </c>
      <c r="E7287" s="4">
        <v>7.3122564589567061</v>
      </c>
      <c r="F7287" s="66">
        <f>Cat_Results[[#This Row],[TotalLossInOriginalCurrency]] / INDEX(Exchange_Rate[Exchange Rate], MATCH(Cat_Results[[#This Row],[Currency]], Exchange_Rate[Currency], 0))</f>
        <v>11.456112191081001</v>
      </c>
    </row>
    <row r="7288" spans="1:6" x14ac:dyDescent="0.3">
      <c r="A7288" s="1">
        <v>29138</v>
      </c>
      <c r="B7288" s="1">
        <v>233</v>
      </c>
      <c r="C7288" s="1">
        <f t="shared" si="113"/>
        <v>2.0000000000000002E-5</v>
      </c>
      <c r="D7288" s="1" t="s">
        <v>320</v>
      </c>
      <c r="E7288" s="4">
        <v>1.7061829566955599E-3</v>
      </c>
      <c r="F7288" s="66">
        <f>Cat_Results[[#This Row],[TotalLossInOriginalCurrency]] / INDEX(Exchange_Rate[Exchange Rate], MATCH(Cat_Results[[#This Row],[Currency]], Exchange_Rate[Currency], 0))</f>
        <v>1.7061829566955599E-3</v>
      </c>
    </row>
    <row r="7289" spans="1:6" x14ac:dyDescent="0.3">
      <c r="A7289" s="1">
        <v>29143</v>
      </c>
      <c r="B7289" s="1">
        <v>185</v>
      </c>
      <c r="C7289" s="1">
        <f t="shared" si="113"/>
        <v>2.0000000000000002E-5</v>
      </c>
      <c r="D7289" s="1" t="s">
        <v>321</v>
      </c>
      <c r="E7289" s="4">
        <v>435786.97495031491</v>
      </c>
      <c r="F7289" s="66">
        <f>Cat_Results[[#This Row],[TotalLossInOriginalCurrency]] / INDEX(Exchange_Rate[Exchange Rate], MATCH(Cat_Results[[#This Row],[Currency]], Exchange_Rate[Currency], 0))</f>
        <v>682747.45346594695</v>
      </c>
    </row>
    <row r="7290" spans="1:6" x14ac:dyDescent="0.3">
      <c r="A7290" s="1">
        <v>29151</v>
      </c>
      <c r="B7290" s="1">
        <v>269</v>
      </c>
      <c r="C7290" s="1">
        <f t="shared" si="113"/>
        <v>2.0000000000000002E-5</v>
      </c>
      <c r="D7290" s="1" t="s">
        <v>320</v>
      </c>
      <c r="E7290" s="4">
        <v>1774382.28462273</v>
      </c>
      <c r="F7290" s="66">
        <f>Cat_Results[[#This Row],[TotalLossInOriginalCurrency]] / INDEX(Exchange_Rate[Exchange Rate], MATCH(Cat_Results[[#This Row],[Currency]], Exchange_Rate[Currency], 0))</f>
        <v>1774382.28462273</v>
      </c>
    </row>
    <row r="7291" spans="1:6" x14ac:dyDescent="0.3">
      <c r="A7291" s="1">
        <v>29153</v>
      </c>
      <c r="B7291" s="1">
        <v>263</v>
      </c>
      <c r="C7291" s="1">
        <f t="shared" si="113"/>
        <v>2.0000000000000002E-5</v>
      </c>
      <c r="D7291" s="1" t="s">
        <v>321</v>
      </c>
      <c r="E7291" s="4">
        <v>1.1658893650851356</v>
      </c>
      <c r="F7291" s="66">
        <f>Cat_Results[[#This Row],[TotalLossInOriginalCurrency]] / INDEX(Exchange_Rate[Exchange Rate], MATCH(Cat_Results[[#This Row],[Currency]], Exchange_Rate[Currency], 0))</f>
        <v>1.8265988677740099</v>
      </c>
    </row>
    <row r="7292" spans="1:6" x14ac:dyDescent="0.3">
      <c r="A7292" s="1">
        <v>29155</v>
      </c>
      <c r="B7292" s="1">
        <v>253</v>
      </c>
      <c r="C7292" s="1">
        <f t="shared" si="113"/>
        <v>2.0000000000000002E-5</v>
      </c>
      <c r="D7292" s="1" t="s">
        <v>320</v>
      </c>
      <c r="E7292" s="4">
        <v>5.8131907135248198E-2</v>
      </c>
      <c r="F7292" s="66">
        <f>Cat_Results[[#This Row],[TotalLossInOriginalCurrency]] / INDEX(Exchange_Rate[Exchange Rate], MATCH(Cat_Results[[#This Row],[Currency]], Exchange_Rate[Currency], 0))</f>
        <v>5.8131907135248198E-2</v>
      </c>
    </row>
    <row r="7293" spans="1:6" x14ac:dyDescent="0.3">
      <c r="A7293" s="1">
        <v>29170</v>
      </c>
      <c r="B7293" s="1">
        <v>276</v>
      </c>
      <c r="C7293" s="1">
        <f t="shared" si="113"/>
        <v>2.0000000000000002E-5</v>
      </c>
      <c r="D7293" s="1" t="s">
        <v>320</v>
      </c>
      <c r="E7293" s="4">
        <v>2.7752794325351701E-2</v>
      </c>
      <c r="F7293" s="66">
        <f>Cat_Results[[#This Row],[TotalLossInOriginalCurrency]] / INDEX(Exchange_Rate[Exchange Rate], MATCH(Cat_Results[[#This Row],[Currency]], Exchange_Rate[Currency], 0))</f>
        <v>2.7752794325351701E-2</v>
      </c>
    </row>
    <row r="7294" spans="1:6" x14ac:dyDescent="0.3">
      <c r="A7294" s="1">
        <v>29173</v>
      </c>
      <c r="B7294" s="1">
        <v>240</v>
      </c>
      <c r="C7294" s="1">
        <f t="shared" si="113"/>
        <v>2.0000000000000002E-5</v>
      </c>
      <c r="D7294" s="1" t="s">
        <v>321</v>
      </c>
      <c r="E7294" s="4">
        <v>3.8478418167161958E-3</v>
      </c>
      <c r="F7294" s="66">
        <f>Cat_Results[[#This Row],[TotalLossInOriginalCurrency]] / INDEX(Exchange_Rate[Exchange Rate], MATCH(Cat_Results[[#This Row],[Currency]], Exchange_Rate[Currency], 0))</f>
        <v>6.0284137725830104E-3</v>
      </c>
    </row>
    <row r="7295" spans="1:6" x14ac:dyDescent="0.3">
      <c r="A7295" s="1">
        <v>29180</v>
      </c>
      <c r="B7295" s="1">
        <v>197</v>
      </c>
      <c r="C7295" s="1">
        <f t="shared" si="113"/>
        <v>2.0000000000000002E-5</v>
      </c>
      <c r="D7295" s="1" t="s">
        <v>322</v>
      </c>
      <c r="E7295" s="4">
        <v>0.10332636645615917</v>
      </c>
      <c r="F7295" s="66">
        <f>Cat_Results[[#This Row],[TotalLossInOriginalCurrency]] / INDEX(Exchange_Rate[Exchange Rate], MATCH(Cat_Results[[#This Row],[Currency]], Exchange_Rate[Currency], 0))</f>
        <v>0.126915778964758</v>
      </c>
    </row>
    <row r="7296" spans="1:6" x14ac:dyDescent="0.3">
      <c r="A7296" s="1">
        <v>29192</v>
      </c>
      <c r="B7296" s="1">
        <v>248</v>
      </c>
      <c r="C7296" s="1">
        <f t="shared" si="113"/>
        <v>2.0000000000000002E-5</v>
      </c>
      <c r="D7296" s="1" t="s">
        <v>321</v>
      </c>
      <c r="E7296" s="4">
        <v>8700999.2020342425</v>
      </c>
      <c r="F7296" s="66">
        <f>Cat_Results[[#This Row],[TotalLossInOriginalCurrency]] / INDEX(Exchange_Rate[Exchange Rate], MATCH(Cat_Results[[#This Row],[Currency]], Exchange_Rate[Currency], 0))</f>
        <v>13631855.446059203</v>
      </c>
    </row>
    <row r="7297" spans="1:6" x14ac:dyDescent="0.3">
      <c r="A7297" s="1">
        <v>29199</v>
      </c>
      <c r="B7297" s="1">
        <v>225</v>
      </c>
      <c r="C7297" s="1">
        <f t="shared" si="113"/>
        <v>2.0000000000000002E-5</v>
      </c>
      <c r="D7297" s="1" t="s">
        <v>321</v>
      </c>
      <c r="E7297" s="4">
        <v>0.39481023447877261</v>
      </c>
      <c r="F7297" s="66">
        <f>Cat_Results[[#This Row],[TotalLossInOriginalCurrency]] / INDEX(Exchange_Rate[Exchange Rate], MATCH(Cat_Results[[#This Row],[Currency]], Exchange_Rate[Currency], 0))</f>
        <v>0.618549194186926</v>
      </c>
    </row>
    <row r="7298" spans="1:6" x14ac:dyDescent="0.3">
      <c r="A7298" s="1">
        <v>29201</v>
      </c>
      <c r="B7298" s="1">
        <v>225</v>
      </c>
      <c r="C7298" s="1">
        <f t="shared" si="113"/>
        <v>2.0000000000000002E-5</v>
      </c>
      <c r="D7298" s="1" t="s">
        <v>321</v>
      </c>
      <c r="E7298" s="4">
        <v>4132522.7921579825</v>
      </c>
      <c r="F7298" s="66">
        <f>Cat_Results[[#This Row],[TotalLossInOriginalCurrency]] / INDEX(Exchange_Rate[Exchange Rate], MATCH(Cat_Results[[#This Row],[Currency]], Exchange_Rate[Currency], 0))</f>
        <v>6474423.4566843798</v>
      </c>
    </row>
    <row r="7299" spans="1:6" x14ac:dyDescent="0.3">
      <c r="A7299" s="1">
        <v>29201</v>
      </c>
      <c r="B7299" s="1">
        <v>249</v>
      </c>
      <c r="C7299" s="1">
        <f t="shared" si="113"/>
        <v>2.0000000000000002E-5</v>
      </c>
      <c r="D7299" s="1" t="s">
        <v>321</v>
      </c>
      <c r="E7299" s="4">
        <v>21.280087210736927</v>
      </c>
      <c r="F7299" s="66">
        <f>Cat_Results[[#This Row],[TotalLossInOriginalCurrency]] / INDEX(Exchange_Rate[Exchange Rate], MATCH(Cat_Results[[#This Row],[Currency]], Exchange_Rate[Currency], 0))</f>
        <v>33.339512623846502</v>
      </c>
    </row>
    <row r="7300" spans="1:6" x14ac:dyDescent="0.3">
      <c r="A7300" s="1">
        <v>29203</v>
      </c>
      <c r="B7300" s="1">
        <v>254</v>
      </c>
      <c r="C7300" s="1">
        <f t="shared" si="113"/>
        <v>2.0000000000000002E-5</v>
      </c>
      <c r="D7300" s="1" t="s">
        <v>321</v>
      </c>
      <c r="E7300" s="4">
        <v>3430.3076384401015</v>
      </c>
      <c r="F7300" s="66">
        <f>Cat_Results[[#This Row],[TotalLossInOriginalCurrency]] / INDEX(Exchange_Rate[Exchange Rate], MATCH(Cat_Results[[#This Row],[Currency]], Exchange_Rate[Currency], 0))</f>
        <v>5374.2629756586603</v>
      </c>
    </row>
    <row r="7301" spans="1:6" x14ac:dyDescent="0.3">
      <c r="A7301" s="1">
        <v>29206</v>
      </c>
      <c r="B7301" s="1">
        <v>231</v>
      </c>
      <c r="C7301" s="1">
        <f t="shared" si="113"/>
        <v>2.0000000000000002E-5</v>
      </c>
      <c r="D7301" s="1" t="s">
        <v>321</v>
      </c>
      <c r="E7301" s="4">
        <v>1925155.2627036646</v>
      </c>
      <c r="F7301" s="66">
        <f>Cat_Results[[#This Row],[TotalLossInOriginalCurrency]] / INDEX(Exchange_Rate[Exchange Rate], MATCH(Cat_Results[[#This Row],[Currency]], Exchange_Rate[Currency], 0))</f>
        <v>3016140.7492441698</v>
      </c>
    </row>
    <row r="7302" spans="1:6" x14ac:dyDescent="0.3">
      <c r="A7302" s="1">
        <v>29206</v>
      </c>
      <c r="B7302" s="1">
        <v>249</v>
      </c>
      <c r="C7302" s="1">
        <f t="shared" ref="C7302:C7365" si="114">1/50000</f>
        <v>2.0000000000000002E-5</v>
      </c>
      <c r="D7302" s="1" t="s">
        <v>320</v>
      </c>
      <c r="E7302" s="4">
        <v>6.5838128328323406E-2</v>
      </c>
      <c r="F7302" s="66">
        <f>Cat_Results[[#This Row],[TotalLossInOriginalCurrency]] / INDEX(Exchange_Rate[Exchange Rate], MATCH(Cat_Results[[#This Row],[Currency]], Exchange_Rate[Currency], 0))</f>
        <v>6.5838128328323406E-2</v>
      </c>
    </row>
    <row r="7303" spans="1:6" x14ac:dyDescent="0.3">
      <c r="A7303" s="1">
        <v>29207</v>
      </c>
      <c r="B7303" s="1">
        <v>242</v>
      </c>
      <c r="C7303" s="1">
        <f t="shared" si="114"/>
        <v>2.0000000000000002E-5</v>
      </c>
      <c r="D7303" s="1" t="s">
        <v>321</v>
      </c>
      <c r="E7303" s="4">
        <v>912993.67815903435</v>
      </c>
      <c r="F7303" s="66">
        <f>Cat_Results[[#This Row],[TotalLossInOriginalCurrency]] / INDEX(Exchange_Rate[Exchange Rate], MATCH(Cat_Results[[#This Row],[Currency]], Exchange_Rate[Currency], 0))</f>
        <v>1430387.1951764</v>
      </c>
    </row>
    <row r="7304" spans="1:6" x14ac:dyDescent="0.3">
      <c r="A7304" s="1">
        <v>29211</v>
      </c>
      <c r="B7304" s="1">
        <v>262</v>
      </c>
      <c r="C7304" s="1">
        <f t="shared" si="114"/>
        <v>2.0000000000000002E-5</v>
      </c>
      <c r="D7304" s="1" t="s">
        <v>321</v>
      </c>
      <c r="E7304" s="4">
        <v>1316.5046510278444</v>
      </c>
      <c r="F7304" s="66">
        <f>Cat_Results[[#This Row],[TotalLossInOriginalCurrency]] / INDEX(Exchange_Rate[Exchange Rate], MATCH(Cat_Results[[#This Row],[Currency]], Exchange_Rate[Currency], 0))</f>
        <v>2062.56783619523</v>
      </c>
    </row>
    <row r="7305" spans="1:6" x14ac:dyDescent="0.3">
      <c r="A7305" s="1">
        <v>29211</v>
      </c>
      <c r="B7305" s="1">
        <v>304</v>
      </c>
      <c r="C7305" s="1">
        <f t="shared" si="114"/>
        <v>2.0000000000000002E-5</v>
      </c>
      <c r="D7305" s="1" t="s">
        <v>321</v>
      </c>
      <c r="E7305" s="4">
        <v>21107.764767396773</v>
      </c>
      <c r="F7305" s="66">
        <f>Cat_Results[[#This Row],[TotalLossInOriginalCurrency]] / INDEX(Exchange_Rate[Exchange Rate], MATCH(Cat_Results[[#This Row],[Currency]], Exchange_Rate[Currency], 0))</f>
        <v>33069.535051940104</v>
      </c>
    </row>
    <row r="7306" spans="1:6" x14ac:dyDescent="0.3">
      <c r="A7306" s="1">
        <v>29211</v>
      </c>
      <c r="B7306" s="1">
        <v>258</v>
      </c>
      <c r="C7306" s="1">
        <f t="shared" si="114"/>
        <v>2.0000000000000002E-5</v>
      </c>
      <c r="D7306" s="1" t="s">
        <v>320</v>
      </c>
      <c r="E7306" s="4">
        <v>170862.435974794</v>
      </c>
      <c r="F7306" s="66">
        <f>Cat_Results[[#This Row],[TotalLossInOriginalCurrency]] / INDEX(Exchange_Rate[Exchange Rate], MATCH(Cat_Results[[#This Row],[Currency]], Exchange_Rate[Currency], 0))</f>
        <v>170862.435974794</v>
      </c>
    </row>
    <row r="7307" spans="1:6" x14ac:dyDescent="0.3">
      <c r="A7307" s="1">
        <v>29227</v>
      </c>
      <c r="B7307" s="1">
        <v>221</v>
      </c>
      <c r="C7307" s="1">
        <f t="shared" si="114"/>
        <v>2.0000000000000002E-5</v>
      </c>
      <c r="D7307" s="1" t="s">
        <v>323</v>
      </c>
      <c r="E7307" s="4">
        <v>131960464.07410049</v>
      </c>
      <c r="F7307" s="66">
        <f>Cat_Results[[#This Row],[TotalLossInOriginalCurrency]] / INDEX(Exchange_Rate[Exchange Rate], MATCH(Cat_Results[[#This Row],[Currency]], Exchange_Rate[Currency], 0))</f>
        <v>1663625.6128458499</v>
      </c>
    </row>
    <row r="7308" spans="1:6" x14ac:dyDescent="0.3">
      <c r="A7308" s="1">
        <v>29229</v>
      </c>
      <c r="B7308" s="1">
        <v>201</v>
      </c>
      <c r="C7308" s="1">
        <f t="shared" si="114"/>
        <v>2.0000000000000002E-5</v>
      </c>
      <c r="D7308" s="1" t="s">
        <v>320</v>
      </c>
      <c r="E7308" s="4">
        <v>36511186.747182503</v>
      </c>
      <c r="F7308" s="66">
        <f>Cat_Results[[#This Row],[TotalLossInOriginalCurrency]] / INDEX(Exchange_Rate[Exchange Rate], MATCH(Cat_Results[[#This Row],[Currency]], Exchange_Rate[Currency], 0))</f>
        <v>36511186.747182503</v>
      </c>
    </row>
    <row r="7309" spans="1:6" x14ac:dyDescent="0.3">
      <c r="A7309" s="1">
        <v>29239</v>
      </c>
      <c r="B7309" s="1">
        <v>235</v>
      </c>
      <c r="C7309" s="1">
        <f t="shared" si="114"/>
        <v>2.0000000000000002E-5</v>
      </c>
      <c r="D7309" s="1" t="s">
        <v>320</v>
      </c>
      <c r="E7309" s="4">
        <v>1.20819360017776E-2</v>
      </c>
      <c r="F7309" s="66">
        <f>Cat_Results[[#This Row],[TotalLossInOriginalCurrency]] / INDEX(Exchange_Rate[Exchange Rate], MATCH(Cat_Results[[#This Row],[Currency]], Exchange_Rate[Currency], 0))</f>
        <v>1.20819360017776E-2</v>
      </c>
    </row>
    <row r="7310" spans="1:6" x14ac:dyDescent="0.3">
      <c r="A7310" s="1">
        <v>29241</v>
      </c>
      <c r="B7310" s="1">
        <v>230</v>
      </c>
      <c r="C7310" s="1">
        <f t="shared" si="114"/>
        <v>2.0000000000000002E-5</v>
      </c>
      <c r="D7310" s="1" t="s">
        <v>322</v>
      </c>
      <c r="E7310" s="4">
        <v>7347790.8366385931</v>
      </c>
      <c r="F7310" s="66">
        <f>Cat_Results[[#This Row],[TotalLossInOriginalCurrency]] / INDEX(Exchange_Rate[Exchange Rate], MATCH(Cat_Results[[#This Row],[Currency]], Exchange_Rate[Currency], 0))</f>
        <v>9025291.7012984697</v>
      </c>
    </row>
    <row r="7311" spans="1:6" x14ac:dyDescent="0.3">
      <c r="A7311" s="1">
        <v>29242</v>
      </c>
      <c r="B7311" s="1">
        <v>268</v>
      </c>
      <c r="C7311" s="1">
        <f t="shared" si="114"/>
        <v>2.0000000000000002E-5</v>
      </c>
      <c r="D7311" s="1" t="s">
        <v>320</v>
      </c>
      <c r="E7311" s="4">
        <v>1.13749876618385E-2</v>
      </c>
      <c r="F7311" s="66">
        <f>Cat_Results[[#This Row],[TotalLossInOriginalCurrency]] / INDEX(Exchange_Rate[Exchange Rate], MATCH(Cat_Results[[#This Row],[Currency]], Exchange_Rate[Currency], 0))</f>
        <v>1.13749876618385E-2</v>
      </c>
    </row>
    <row r="7312" spans="1:6" x14ac:dyDescent="0.3">
      <c r="A7312" s="1">
        <v>29250</v>
      </c>
      <c r="B7312" s="1">
        <v>263</v>
      </c>
      <c r="C7312" s="1">
        <f t="shared" si="114"/>
        <v>2.0000000000000002E-5</v>
      </c>
      <c r="D7312" s="1" t="s">
        <v>321</v>
      </c>
      <c r="E7312" s="4">
        <v>16.365873715051517</v>
      </c>
      <c r="F7312" s="66">
        <f>Cat_Results[[#This Row],[TotalLossInOriginalCurrency]] / INDEX(Exchange_Rate[Exchange Rate], MATCH(Cat_Results[[#This Row],[Currency]], Exchange_Rate[Currency], 0))</f>
        <v>25.640414342284199</v>
      </c>
    </row>
    <row r="7313" spans="1:6" x14ac:dyDescent="0.3">
      <c r="A7313" s="1">
        <v>29251</v>
      </c>
      <c r="B7313" s="1">
        <v>215</v>
      </c>
      <c r="C7313" s="1">
        <f t="shared" si="114"/>
        <v>2.0000000000000002E-5</v>
      </c>
      <c r="D7313" s="1" t="s">
        <v>321</v>
      </c>
      <c r="E7313" s="4">
        <v>497162.01092571137</v>
      </c>
      <c r="F7313" s="66">
        <f>Cat_Results[[#This Row],[TotalLossInOriginalCurrency]] / INDEX(Exchange_Rate[Exchange Rate], MATCH(Cat_Results[[#This Row],[Currency]], Exchange_Rate[Currency], 0))</f>
        <v>778903.72230202297</v>
      </c>
    </row>
    <row r="7314" spans="1:6" x14ac:dyDescent="0.3">
      <c r="A7314" s="1">
        <v>29251</v>
      </c>
      <c r="B7314" s="1">
        <v>239</v>
      </c>
      <c r="C7314" s="1">
        <f t="shared" si="114"/>
        <v>2.0000000000000002E-5</v>
      </c>
      <c r="D7314" s="1" t="s">
        <v>320</v>
      </c>
      <c r="E7314" s="4">
        <v>25851241.035815101</v>
      </c>
      <c r="F7314" s="66">
        <f>Cat_Results[[#This Row],[TotalLossInOriginalCurrency]] / INDEX(Exchange_Rate[Exchange Rate], MATCH(Cat_Results[[#This Row],[Currency]], Exchange_Rate[Currency], 0))</f>
        <v>25851241.035815101</v>
      </c>
    </row>
    <row r="7315" spans="1:6" x14ac:dyDescent="0.3">
      <c r="A7315" s="1">
        <v>29256</v>
      </c>
      <c r="B7315" s="1">
        <v>270</v>
      </c>
      <c r="C7315" s="1">
        <f t="shared" si="114"/>
        <v>2.0000000000000002E-5</v>
      </c>
      <c r="D7315" s="1" t="s">
        <v>321</v>
      </c>
      <c r="E7315" s="4">
        <v>7.8108449660327289E-2</v>
      </c>
      <c r="F7315" s="66">
        <f>Cat_Results[[#This Row],[TotalLossInOriginalCurrency]] / INDEX(Exchange_Rate[Exchange Rate], MATCH(Cat_Results[[#This Row],[Currency]], Exchange_Rate[Currency], 0))</f>
        <v>0.12237250804901099</v>
      </c>
    </row>
    <row r="7316" spans="1:6" x14ac:dyDescent="0.3">
      <c r="A7316" s="1">
        <v>29264</v>
      </c>
      <c r="B7316" s="1">
        <v>257</v>
      </c>
      <c r="C7316" s="1">
        <f t="shared" si="114"/>
        <v>2.0000000000000002E-5</v>
      </c>
      <c r="D7316" s="1" t="s">
        <v>321</v>
      </c>
      <c r="E7316" s="4">
        <v>892.9821058533372</v>
      </c>
      <c r="F7316" s="66">
        <f>Cat_Results[[#This Row],[TotalLossInOriginalCurrency]] / INDEX(Exchange_Rate[Exchange Rate], MATCH(Cat_Results[[#This Row],[Currency]], Exchange_Rate[Currency], 0))</f>
        <v>1399.0350648537301</v>
      </c>
    </row>
    <row r="7317" spans="1:6" x14ac:dyDescent="0.3">
      <c r="A7317" s="1">
        <v>29265</v>
      </c>
      <c r="B7317" s="1">
        <v>203</v>
      </c>
      <c r="C7317" s="1">
        <f t="shared" si="114"/>
        <v>2.0000000000000002E-5</v>
      </c>
      <c r="D7317" s="1" t="s">
        <v>321</v>
      </c>
      <c r="E7317" s="4">
        <v>2.1983944577618843E-2</v>
      </c>
      <c r="F7317" s="66">
        <f>Cat_Results[[#This Row],[TotalLossInOriginalCurrency]] / INDEX(Exchange_Rate[Exchange Rate], MATCH(Cat_Results[[#This Row],[Currency]], Exchange_Rate[Currency], 0))</f>
        <v>3.4442245960235603E-2</v>
      </c>
    </row>
    <row r="7318" spans="1:6" x14ac:dyDescent="0.3">
      <c r="A7318" s="1">
        <v>29268</v>
      </c>
      <c r="B7318" s="1">
        <v>285</v>
      </c>
      <c r="C7318" s="1">
        <f t="shared" si="114"/>
        <v>2.0000000000000002E-5</v>
      </c>
      <c r="D7318" s="1" t="s">
        <v>321</v>
      </c>
      <c r="E7318" s="4">
        <v>42.32892725021054</v>
      </c>
      <c r="F7318" s="66">
        <f>Cat_Results[[#This Row],[TotalLossInOriginalCurrency]] / INDEX(Exchange_Rate[Exchange Rate], MATCH(Cat_Results[[#This Row],[Currency]], Exchange_Rate[Currency], 0))</f>
        <v>66.316730304574904</v>
      </c>
    </row>
    <row r="7319" spans="1:6" x14ac:dyDescent="0.3">
      <c r="A7319" s="1">
        <v>29270</v>
      </c>
      <c r="B7319" s="1">
        <v>270</v>
      </c>
      <c r="C7319" s="1">
        <f t="shared" si="114"/>
        <v>2.0000000000000002E-5</v>
      </c>
      <c r="D7319" s="1" t="s">
        <v>320</v>
      </c>
      <c r="E7319" s="4">
        <v>1.80818140506744E-2</v>
      </c>
      <c r="F7319" s="66">
        <f>Cat_Results[[#This Row],[TotalLossInOriginalCurrency]] / INDEX(Exchange_Rate[Exchange Rate], MATCH(Cat_Results[[#This Row],[Currency]], Exchange_Rate[Currency], 0))</f>
        <v>1.80818140506744E-2</v>
      </c>
    </row>
    <row r="7320" spans="1:6" x14ac:dyDescent="0.3">
      <c r="A7320" s="1">
        <v>29276</v>
      </c>
      <c r="B7320" s="1">
        <v>211</v>
      </c>
      <c r="C7320" s="1">
        <f t="shared" si="114"/>
        <v>2.0000000000000002E-5</v>
      </c>
      <c r="D7320" s="1" t="s">
        <v>320</v>
      </c>
      <c r="E7320" s="4">
        <v>2003769.6817550799</v>
      </c>
      <c r="F7320" s="66">
        <f>Cat_Results[[#This Row],[TotalLossInOriginalCurrency]] / INDEX(Exchange_Rate[Exchange Rate], MATCH(Cat_Results[[#This Row],[Currency]], Exchange_Rate[Currency], 0))</f>
        <v>2003769.6817550799</v>
      </c>
    </row>
    <row r="7321" spans="1:6" x14ac:dyDescent="0.3">
      <c r="A7321" s="1">
        <v>29279</v>
      </c>
      <c r="B7321" s="1">
        <v>268</v>
      </c>
      <c r="C7321" s="1">
        <f t="shared" si="114"/>
        <v>2.0000000000000002E-5</v>
      </c>
      <c r="D7321" s="1" t="s">
        <v>320</v>
      </c>
      <c r="E7321" s="4">
        <v>5005.3076904213103</v>
      </c>
      <c r="F7321" s="66">
        <f>Cat_Results[[#This Row],[TotalLossInOriginalCurrency]] / INDEX(Exchange_Rate[Exchange Rate], MATCH(Cat_Results[[#This Row],[Currency]], Exchange_Rate[Currency], 0))</f>
        <v>5005.3076904213103</v>
      </c>
    </row>
    <row r="7322" spans="1:6" x14ac:dyDescent="0.3">
      <c r="A7322" s="1">
        <v>29299</v>
      </c>
      <c r="B7322" s="1">
        <v>259</v>
      </c>
      <c r="C7322" s="1">
        <f t="shared" si="114"/>
        <v>2.0000000000000002E-5</v>
      </c>
      <c r="D7322" s="1" t="s">
        <v>320</v>
      </c>
      <c r="E7322" s="4">
        <v>5788.2491032518401</v>
      </c>
      <c r="F7322" s="66">
        <f>Cat_Results[[#This Row],[TotalLossInOriginalCurrency]] / INDEX(Exchange_Rate[Exchange Rate], MATCH(Cat_Results[[#This Row],[Currency]], Exchange_Rate[Currency], 0))</f>
        <v>5788.2491032518401</v>
      </c>
    </row>
    <row r="7323" spans="1:6" x14ac:dyDescent="0.3">
      <c r="A7323" s="1">
        <v>29300</v>
      </c>
      <c r="B7323" s="1">
        <v>259</v>
      </c>
      <c r="C7323" s="1">
        <f t="shared" si="114"/>
        <v>2.0000000000000002E-5</v>
      </c>
      <c r="D7323" s="1" t="s">
        <v>321</v>
      </c>
      <c r="E7323" s="4">
        <v>555213.67742949282</v>
      </c>
      <c r="F7323" s="66">
        <f>Cat_Results[[#This Row],[TotalLossInOriginalCurrency]] / INDEX(Exchange_Rate[Exchange Rate], MATCH(Cat_Results[[#This Row],[Currency]], Exchange_Rate[Currency], 0))</f>
        <v>869853.26818835887</v>
      </c>
    </row>
    <row r="7324" spans="1:6" x14ac:dyDescent="0.3">
      <c r="A7324" s="1">
        <v>29304</v>
      </c>
      <c r="B7324" s="1">
        <v>208</v>
      </c>
      <c r="C7324" s="1">
        <f t="shared" si="114"/>
        <v>2.0000000000000002E-5</v>
      </c>
      <c r="D7324" s="1" t="s">
        <v>320</v>
      </c>
      <c r="E7324" s="4">
        <v>8.0093741416931196E-4</v>
      </c>
      <c r="F7324" s="66">
        <f>Cat_Results[[#This Row],[TotalLossInOriginalCurrency]] / INDEX(Exchange_Rate[Exchange Rate], MATCH(Cat_Results[[#This Row],[Currency]], Exchange_Rate[Currency], 0))</f>
        <v>8.0093741416931196E-4</v>
      </c>
    </row>
    <row r="7325" spans="1:6" x14ac:dyDescent="0.3">
      <c r="A7325" s="1">
        <v>29306</v>
      </c>
      <c r="B7325" s="1">
        <v>275</v>
      </c>
      <c r="C7325" s="1">
        <f t="shared" si="114"/>
        <v>2.0000000000000002E-5</v>
      </c>
      <c r="D7325" s="1" t="s">
        <v>320</v>
      </c>
      <c r="E7325" s="4">
        <v>9.9163129925727792E-3</v>
      </c>
      <c r="F7325" s="66">
        <f>Cat_Results[[#This Row],[TotalLossInOriginalCurrency]] / INDEX(Exchange_Rate[Exchange Rate], MATCH(Cat_Results[[#This Row],[Currency]], Exchange_Rate[Currency], 0))</f>
        <v>9.9163129925727792E-3</v>
      </c>
    </row>
    <row r="7326" spans="1:6" x14ac:dyDescent="0.3">
      <c r="A7326" s="1">
        <v>29322</v>
      </c>
      <c r="B7326" s="1">
        <v>215</v>
      </c>
      <c r="C7326" s="1">
        <f t="shared" si="114"/>
        <v>2.0000000000000002E-5</v>
      </c>
      <c r="D7326" s="1" t="s">
        <v>320</v>
      </c>
      <c r="E7326" s="4">
        <v>2058.77426207811</v>
      </c>
      <c r="F7326" s="66">
        <f>Cat_Results[[#This Row],[TotalLossInOriginalCurrency]] / INDEX(Exchange_Rate[Exchange Rate], MATCH(Cat_Results[[#This Row],[Currency]], Exchange_Rate[Currency], 0))</f>
        <v>2058.77426207811</v>
      </c>
    </row>
    <row r="7327" spans="1:6" x14ac:dyDescent="0.3">
      <c r="A7327" s="1">
        <v>29338</v>
      </c>
      <c r="B7327" s="1">
        <v>257</v>
      </c>
      <c r="C7327" s="1">
        <f t="shared" si="114"/>
        <v>2.0000000000000002E-5</v>
      </c>
      <c r="D7327" s="1" t="s">
        <v>320</v>
      </c>
      <c r="E7327" s="4">
        <v>486778.67172828497</v>
      </c>
      <c r="F7327" s="66">
        <f>Cat_Results[[#This Row],[TotalLossInOriginalCurrency]] / INDEX(Exchange_Rate[Exchange Rate], MATCH(Cat_Results[[#This Row],[Currency]], Exchange_Rate[Currency], 0))</f>
        <v>486778.67172828497</v>
      </c>
    </row>
    <row r="7328" spans="1:6" x14ac:dyDescent="0.3">
      <c r="A7328" s="1">
        <v>29342</v>
      </c>
      <c r="B7328" s="1">
        <v>232</v>
      </c>
      <c r="C7328" s="1">
        <f t="shared" si="114"/>
        <v>2.0000000000000002E-5</v>
      </c>
      <c r="D7328" s="1" t="s">
        <v>320</v>
      </c>
      <c r="E7328" s="4">
        <v>607283.244519589</v>
      </c>
      <c r="F7328" s="66">
        <f>Cat_Results[[#This Row],[TotalLossInOriginalCurrency]] / INDEX(Exchange_Rate[Exchange Rate], MATCH(Cat_Results[[#This Row],[Currency]], Exchange_Rate[Currency], 0))</f>
        <v>607283.244519589</v>
      </c>
    </row>
    <row r="7329" spans="1:6" x14ac:dyDescent="0.3">
      <c r="A7329" s="1">
        <v>29345</v>
      </c>
      <c r="B7329" s="1">
        <v>210</v>
      </c>
      <c r="C7329" s="1">
        <f t="shared" si="114"/>
        <v>2.0000000000000002E-5</v>
      </c>
      <c r="D7329" s="1" t="s">
        <v>320</v>
      </c>
      <c r="E7329" s="4">
        <v>36.123599611334498</v>
      </c>
      <c r="F7329" s="66">
        <f>Cat_Results[[#This Row],[TotalLossInOriginalCurrency]] / INDEX(Exchange_Rate[Exchange Rate], MATCH(Cat_Results[[#This Row],[Currency]], Exchange_Rate[Currency], 0))</f>
        <v>36.123599611334498</v>
      </c>
    </row>
    <row r="7330" spans="1:6" x14ac:dyDescent="0.3">
      <c r="A7330" s="1">
        <v>29352</v>
      </c>
      <c r="B7330" s="1">
        <v>244</v>
      </c>
      <c r="C7330" s="1">
        <f t="shared" si="114"/>
        <v>2.0000000000000002E-5</v>
      </c>
      <c r="D7330" s="1" t="s">
        <v>320</v>
      </c>
      <c r="E7330" s="4">
        <v>3.7513673305511501E-3</v>
      </c>
      <c r="F7330" s="66">
        <f>Cat_Results[[#This Row],[TotalLossInOriginalCurrency]] / INDEX(Exchange_Rate[Exchange Rate], MATCH(Cat_Results[[#This Row],[Currency]], Exchange_Rate[Currency], 0))</f>
        <v>3.7513673305511501E-3</v>
      </c>
    </row>
    <row r="7331" spans="1:6" x14ac:dyDescent="0.3">
      <c r="A7331" s="1">
        <v>29360</v>
      </c>
      <c r="B7331" s="1">
        <v>260</v>
      </c>
      <c r="C7331" s="1">
        <f t="shared" si="114"/>
        <v>2.0000000000000002E-5</v>
      </c>
      <c r="D7331" s="1" t="s">
        <v>321</v>
      </c>
      <c r="E7331" s="4">
        <v>128354.27920999235</v>
      </c>
      <c r="F7331" s="66">
        <f>Cat_Results[[#This Row],[TotalLossInOriginalCurrency]] / INDEX(Exchange_Rate[Exchange Rate], MATCH(Cat_Results[[#This Row],[Currency]], Exchange_Rate[Currency], 0))</f>
        <v>201092.64918271301</v>
      </c>
    </row>
    <row r="7332" spans="1:6" x14ac:dyDescent="0.3">
      <c r="A7332" s="1">
        <v>29361</v>
      </c>
      <c r="B7332" s="1">
        <v>275</v>
      </c>
      <c r="C7332" s="1">
        <f t="shared" si="114"/>
        <v>2.0000000000000002E-5</v>
      </c>
      <c r="D7332" s="1" t="s">
        <v>320</v>
      </c>
      <c r="E7332" s="4">
        <v>14.5827559238936</v>
      </c>
      <c r="F7332" s="66">
        <f>Cat_Results[[#This Row],[TotalLossInOriginalCurrency]] / INDEX(Exchange_Rate[Exchange Rate], MATCH(Cat_Results[[#This Row],[Currency]], Exchange_Rate[Currency], 0))</f>
        <v>14.5827559238936</v>
      </c>
    </row>
    <row r="7333" spans="1:6" x14ac:dyDescent="0.3">
      <c r="A7333" s="1">
        <v>29368</v>
      </c>
      <c r="B7333" s="1">
        <v>250</v>
      </c>
      <c r="C7333" s="1">
        <f t="shared" si="114"/>
        <v>2.0000000000000002E-5</v>
      </c>
      <c r="D7333" s="1" t="s">
        <v>323</v>
      </c>
      <c r="E7333" s="4">
        <v>1278235.996771381</v>
      </c>
      <c r="F7333" s="66">
        <f>Cat_Results[[#This Row],[TotalLossInOriginalCurrency]] / INDEX(Exchange_Rate[Exchange Rate], MATCH(Cat_Results[[#This Row],[Currency]], Exchange_Rate[Currency], 0))</f>
        <v>16114.7216206841</v>
      </c>
    </row>
    <row r="7334" spans="1:6" x14ac:dyDescent="0.3">
      <c r="A7334" s="1">
        <v>29375</v>
      </c>
      <c r="B7334" s="1">
        <v>239</v>
      </c>
      <c r="C7334" s="1">
        <f t="shared" si="114"/>
        <v>2.0000000000000002E-5</v>
      </c>
      <c r="D7334" s="1" t="s">
        <v>323</v>
      </c>
      <c r="E7334" s="4">
        <v>16860495.670917764</v>
      </c>
      <c r="F7334" s="66">
        <f>Cat_Results[[#This Row],[TotalLossInOriginalCurrency]] / INDEX(Exchange_Rate[Exchange Rate], MATCH(Cat_Results[[#This Row],[Currency]], Exchange_Rate[Currency], 0))</f>
        <v>212560.27432325901</v>
      </c>
    </row>
    <row r="7335" spans="1:6" x14ac:dyDescent="0.3">
      <c r="A7335" s="1">
        <v>29379</v>
      </c>
      <c r="B7335" s="1">
        <v>189</v>
      </c>
      <c r="C7335" s="1">
        <f t="shared" si="114"/>
        <v>2.0000000000000002E-5</v>
      </c>
      <c r="D7335" s="1" t="s">
        <v>320</v>
      </c>
      <c r="E7335" s="4">
        <v>2977.1391743664799</v>
      </c>
      <c r="F7335" s="66">
        <f>Cat_Results[[#This Row],[TotalLossInOriginalCurrency]] / INDEX(Exchange_Rate[Exchange Rate], MATCH(Cat_Results[[#This Row],[Currency]], Exchange_Rate[Currency], 0))</f>
        <v>2977.1391743664799</v>
      </c>
    </row>
    <row r="7336" spans="1:6" x14ac:dyDescent="0.3">
      <c r="A7336" s="1">
        <v>29381</v>
      </c>
      <c r="B7336" s="1">
        <v>159</v>
      </c>
      <c r="C7336" s="1">
        <f t="shared" si="114"/>
        <v>2.0000000000000002E-5</v>
      </c>
      <c r="D7336" s="1" t="s">
        <v>321</v>
      </c>
      <c r="E7336" s="4">
        <v>510.08081868937853</v>
      </c>
      <c r="F7336" s="66">
        <f>Cat_Results[[#This Row],[TotalLossInOriginalCurrency]] / INDEX(Exchange_Rate[Exchange Rate], MATCH(Cat_Results[[#This Row],[Currency]], Exchange_Rate[Currency], 0))</f>
        <v>799.14361841976597</v>
      </c>
    </row>
    <row r="7337" spans="1:6" x14ac:dyDescent="0.3">
      <c r="A7337" s="1">
        <v>29384</v>
      </c>
      <c r="B7337" s="1">
        <v>244</v>
      </c>
      <c r="C7337" s="1">
        <f t="shared" si="114"/>
        <v>2.0000000000000002E-5</v>
      </c>
      <c r="D7337" s="1" t="s">
        <v>320</v>
      </c>
      <c r="E7337" s="4">
        <v>9.7111612558364903E-3</v>
      </c>
      <c r="F7337" s="66">
        <f>Cat_Results[[#This Row],[TotalLossInOriginalCurrency]] / INDEX(Exchange_Rate[Exchange Rate], MATCH(Cat_Results[[#This Row],[Currency]], Exchange_Rate[Currency], 0))</f>
        <v>9.7111612558364903E-3</v>
      </c>
    </row>
    <row r="7338" spans="1:6" x14ac:dyDescent="0.3">
      <c r="A7338" s="1">
        <v>29386</v>
      </c>
      <c r="B7338" s="1">
        <v>237</v>
      </c>
      <c r="C7338" s="1">
        <f t="shared" si="114"/>
        <v>2.0000000000000002E-5</v>
      </c>
      <c r="D7338" s="1" t="s">
        <v>320</v>
      </c>
      <c r="E7338" s="4">
        <v>62.494205776602001</v>
      </c>
      <c r="F7338" s="66">
        <f>Cat_Results[[#This Row],[TotalLossInOriginalCurrency]] / INDEX(Exchange_Rate[Exchange Rate], MATCH(Cat_Results[[#This Row],[Currency]], Exchange_Rate[Currency], 0))</f>
        <v>62.494205776602001</v>
      </c>
    </row>
    <row r="7339" spans="1:6" x14ac:dyDescent="0.3">
      <c r="A7339" s="1">
        <v>29386</v>
      </c>
      <c r="B7339" s="1">
        <v>198</v>
      </c>
      <c r="C7339" s="1">
        <f t="shared" si="114"/>
        <v>2.0000000000000002E-5</v>
      </c>
      <c r="D7339" s="1" t="s">
        <v>321</v>
      </c>
      <c r="E7339" s="4">
        <v>1.06586548461159</v>
      </c>
      <c r="F7339" s="66">
        <f>Cat_Results[[#This Row],[TotalLossInOriginalCurrency]] / INDEX(Exchange_Rate[Exchange Rate], MATCH(Cat_Results[[#This Row],[Currency]], Exchange_Rate[Currency], 0))</f>
        <v>1.6698914542794201</v>
      </c>
    </row>
    <row r="7340" spans="1:6" x14ac:dyDescent="0.3">
      <c r="A7340" s="1">
        <v>29387</v>
      </c>
      <c r="B7340" s="1">
        <v>220</v>
      </c>
      <c r="C7340" s="1">
        <f t="shared" si="114"/>
        <v>2.0000000000000002E-5</v>
      </c>
      <c r="D7340" s="1" t="s">
        <v>320</v>
      </c>
      <c r="E7340" s="4">
        <v>8.0093741416931196E-4</v>
      </c>
      <c r="F7340" s="66">
        <f>Cat_Results[[#This Row],[TotalLossInOriginalCurrency]] / INDEX(Exchange_Rate[Exchange Rate], MATCH(Cat_Results[[#This Row],[Currency]], Exchange_Rate[Currency], 0))</f>
        <v>8.0093741416931196E-4</v>
      </c>
    </row>
    <row r="7341" spans="1:6" x14ac:dyDescent="0.3">
      <c r="A7341" s="1">
        <v>29388</v>
      </c>
      <c r="B7341" s="1">
        <v>210</v>
      </c>
      <c r="C7341" s="1">
        <f t="shared" si="114"/>
        <v>2.0000000000000002E-5</v>
      </c>
      <c r="D7341" s="1" t="s">
        <v>321</v>
      </c>
      <c r="E7341" s="4">
        <v>319.07064527032429</v>
      </c>
      <c r="F7341" s="66">
        <f>Cat_Results[[#This Row],[TotalLossInOriginalCurrency]] / INDEX(Exchange_Rate[Exchange Rate], MATCH(Cat_Results[[#This Row],[Currency]], Exchange_Rate[Currency], 0))</f>
        <v>499.88797980684802</v>
      </c>
    </row>
    <row r="7342" spans="1:6" x14ac:dyDescent="0.3">
      <c r="A7342" s="1">
        <v>29392</v>
      </c>
      <c r="B7342" s="1">
        <v>243</v>
      </c>
      <c r="C7342" s="1">
        <f t="shared" si="114"/>
        <v>2.0000000000000002E-5</v>
      </c>
      <c r="D7342" s="1" t="s">
        <v>324</v>
      </c>
      <c r="E7342" s="4">
        <v>1.986094994325115E-2</v>
      </c>
      <c r="F7342" s="66">
        <f>Cat_Results[[#This Row],[TotalLossInOriginalCurrency]] / INDEX(Exchange_Rate[Exchange Rate], MATCH(Cat_Results[[#This Row],[Currency]], Exchange_Rate[Currency], 0))</f>
        <v>2.0089946687221499E-2</v>
      </c>
    </row>
    <row r="7343" spans="1:6" x14ac:dyDescent="0.3">
      <c r="A7343" s="1">
        <v>29394</v>
      </c>
      <c r="B7343" s="1">
        <v>282</v>
      </c>
      <c r="C7343" s="1">
        <f t="shared" si="114"/>
        <v>2.0000000000000002E-5</v>
      </c>
      <c r="D7343" s="1" t="s">
        <v>320</v>
      </c>
      <c r="E7343" s="4">
        <v>1.7061829566955599E-3</v>
      </c>
      <c r="F7343" s="66">
        <f>Cat_Results[[#This Row],[TotalLossInOriginalCurrency]] / INDEX(Exchange_Rate[Exchange Rate], MATCH(Cat_Results[[#This Row],[Currency]], Exchange_Rate[Currency], 0))</f>
        <v>1.7061829566955599E-3</v>
      </c>
    </row>
    <row r="7344" spans="1:6" x14ac:dyDescent="0.3">
      <c r="A7344" s="1">
        <v>29400</v>
      </c>
      <c r="B7344" s="1">
        <v>204</v>
      </c>
      <c r="C7344" s="1">
        <f t="shared" si="114"/>
        <v>2.0000000000000002E-5</v>
      </c>
      <c r="D7344" s="1" t="s">
        <v>320</v>
      </c>
      <c r="E7344" s="4">
        <v>6.0964375734329198E-3</v>
      </c>
      <c r="F7344" s="66">
        <f>Cat_Results[[#This Row],[TotalLossInOriginalCurrency]] / INDEX(Exchange_Rate[Exchange Rate], MATCH(Cat_Results[[#This Row],[Currency]], Exchange_Rate[Currency], 0))</f>
        <v>6.0964375734329198E-3</v>
      </c>
    </row>
    <row r="7345" spans="1:6" x14ac:dyDescent="0.3">
      <c r="A7345" s="1">
        <v>29401</v>
      </c>
      <c r="B7345" s="1">
        <v>223</v>
      </c>
      <c r="C7345" s="1">
        <f t="shared" si="114"/>
        <v>2.0000000000000002E-5</v>
      </c>
      <c r="D7345" s="1" t="s">
        <v>320</v>
      </c>
      <c r="E7345" s="4">
        <v>1.7061829566955599E-3</v>
      </c>
      <c r="F7345" s="66">
        <f>Cat_Results[[#This Row],[TotalLossInOriginalCurrency]] / INDEX(Exchange_Rate[Exchange Rate], MATCH(Cat_Results[[#This Row],[Currency]], Exchange_Rate[Currency], 0))</f>
        <v>1.7061829566955599E-3</v>
      </c>
    </row>
    <row r="7346" spans="1:6" x14ac:dyDescent="0.3">
      <c r="A7346" s="1">
        <v>29406</v>
      </c>
      <c r="B7346" s="1">
        <v>248</v>
      </c>
      <c r="C7346" s="1">
        <f t="shared" si="114"/>
        <v>2.0000000000000002E-5</v>
      </c>
      <c r="D7346" s="1" t="s">
        <v>320</v>
      </c>
      <c r="E7346" s="4">
        <v>2936.9261876354899</v>
      </c>
      <c r="F7346" s="66">
        <f>Cat_Results[[#This Row],[TotalLossInOriginalCurrency]] / INDEX(Exchange_Rate[Exchange Rate], MATCH(Cat_Results[[#This Row],[Currency]], Exchange_Rate[Currency], 0))</f>
        <v>2936.9261876354899</v>
      </c>
    </row>
    <row r="7347" spans="1:6" x14ac:dyDescent="0.3">
      <c r="A7347" s="1">
        <v>29414</v>
      </c>
      <c r="B7347" s="1">
        <v>277</v>
      </c>
      <c r="C7347" s="1">
        <f t="shared" si="114"/>
        <v>2.0000000000000002E-5</v>
      </c>
      <c r="D7347" s="1" t="s">
        <v>321</v>
      </c>
      <c r="E7347" s="4">
        <v>1450015.3935372178</v>
      </c>
      <c r="F7347" s="66">
        <f>Cat_Results[[#This Row],[TotalLossInOriginalCurrency]] / INDEX(Exchange_Rate[Exchange Rate], MATCH(Cat_Results[[#This Row],[Currency]], Exchange_Rate[Currency], 0))</f>
        <v>2271739.1164268502</v>
      </c>
    </row>
    <row r="7348" spans="1:6" x14ac:dyDescent="0.3">
      <c r="A7348" s="1">
        <v>29424</v>
      </c>
      <c r="B7348" s="1">
        <v>264</v>
      </c>
      <c r="C7348" s="1">
        <f t="shared" si="114"/>
        <v>2.0000000000000002E-5</v>
      </c>
      <c r="D7348" s="1" t="s">
        <v>321</v>
      </c>
      <c r="E7348" s="4">
        <v>1109.3151768148869</v>
      </c>
      <c r="F7348" s="66">
        <f>Cat_Results[[#This Row],[TotalLossInOriginalCurrency]] / INDEX(Exchange_Rate[Exchange Rate], MATCH(Cat_Results[[#This Row],[Currency]], Exchange_Rate[Currency], 0))</f>
        <v>1737.9640870355099</v>
      </c>
    </row>
    <row r="7349" spans="1:6" x14ac:dyDescent="0.3">
      <c r="A7349" s="1">
        <v>29429</v>
      </c>
      <c r="B7349" s="1">
        <v>241</v>
      </c>
      <c r="C7349" s="1">
        <f t="shared" si="114"/>
        <v>2.0000000000000002E-5</v>
      </c>
      <c r="D7349" s="1" t="s">
        <v>320</v>
      </c>
      <c r="E7349" s="4">
        <v>8.1890821456909197E-3</v>
      </c>
      <c r="F7349" s="66">
        <f>Cat_Results[[#This Row],[TotalLossInOriginalCurrency]] / INDEX(Exchange_Rate[Exchange Rate], MATCH(Cat_Results[[#This Row],[Currency]], Exchange_Rate[Currency], 0))</f>
        <v>8.1890821456909197E-3</v>
      </c>
    </row>
    <row r="7350" spans="1:6" x14ac:dyDescent="0.3">
      <c r="A7350" s="1">
        <v>29431</v>
      </c>
      <c r="B7350" s="1">
        <v>226</v>
      </c>
      <c r="C7350" s="1">
        <f t="shared" si="114"/>
        <v>2.0000000000000002E-5</v>
      </c>
      <c r="D7350" s="1" t="s">
        <v>323</v>
      </c>
      <c r="E7350" s="4">
        <v>46068104.967728652</v>
      </c>
      <c r="F7350" s="66">
        <f>Cat_Results[[#This Row],[TotalLossInOriginalCurrency]] / INDEX(Exchange_Rate[Exchange Rate], MATCH(Cat_Results[[#This Row],[Currency]], Exchange_Rate[Currency], 0))</f>
        <v>580780.614082627</v>
      </c>
    </row>
    <row r="7351" spans="1:6" x14ac:dyDescent="0.3">
      <c r="A7351" s="1">
        <v>29433</v>
      </c>
      <c r="B7351" s="1">
        <v>270</v>
      </c>
      <c r="C7351" s="1">
        <f t="shared" si="114"/>
        <v>2.0000000000000002E-5</v>
      </c>
      <c r="D7351" s="1" t="s">
        <v>320</v>
      </c>
      <c r="E7351" s="4">
        <v>0.12877781689167001</v>
      </c>
      <c r="F7351" s="66">
        <f>Cat_Results[[#This Row],[TotalLossInOriginalCurrency]] / INDEX(Exchange_Rate[Exchange Rate], MATCH(Cat_Results[[#This Row],[Currency]], Exchange_Rate[Currency], 0))</f>
        <v>0.12877781689167001</v>
      </c>
    </row>
    <row r="7352" spans="1:6" x14ac:dyDescent="0.3">
      <c r="A7352" s="1">
        <v>29438</v>
      </c>
      <c r="B7352" s="1">
        <v>237</v>
      </c>
      <c r="C7352" s="1">
        <f t="shared" si="114"/>
        <v>2.0000000000000002E-5</v>
      </c>
      <c r="D7352" s="1" t="s">
        <v>323</v>
      </c>
      <c r="E7352" s="4">
        <v>7868033.3999863621</v>
      </c>
      <c r="F7352" s="66">
        <f>Cat_Results[[#This Row],[TotalLossInOriginalCurrency]] / INDEX(Exchange_Rate[Exchange Rate], MATCH(Cat_Results[[#This Row],[Currency]], Exchange_Rate[Currency], 0))</f>
        <v>99192.299593564094</v>
      </c>
    </row>
    <row r="7353" spans="1:6" x14ac:dyDescent="0.3">
      <c r="A7353" s="1">
        <v>29438</v>
      </c>
      <c r="B7353" s="1">
        <v>243</v>
      </c>
      <c r="C7353" s="1">
        <f t="shared" si="114"/>
        <v>2.0000000000000002E-5</v>
      </c>
      <c r="D7353" s="1" t="s">
        <v>321</v>
      </c>
      <c r="E7353" s="4">
        <v>38403.483360468046</v>
      </c>
      <c r="F7353" s="66">
        <f>Cat_Results[[#This Row],[TotalLossInOriginalCurrency]] / INDEX(Exchange_Rate[Exchange Rate], MATCH(Cat_Results[[#This Row],[Currency]], Exchange_Rate[Currency], 0))</f>
        <v>60166.737364215202</v>
      </c>
    </row>
    <row r="7354" spans="1:6" x14ac:dyDescent="0.3">
      <c r="A7354" s="1">
        <v>29440</v>
      </c>
      <c r="B7354" s="1">
        <v>241</v>
      </c>
      <c r="C7354" s="1">
        <f t="shared" si="114"/>
        <v>2.0000000000000002E-5</v>
      </c>
      <c r="D7354" s="1" t="s">
        <v>320</v>
      </c>
      <c r="E7354" s="4">
        <v>96630.120179052596</v>
      </c>
      <c r="F7354" s="66">
        <f>Cat_Results[[#This Row],[TotalLossInOriginalCurrency]] / INDEX(Exchange_Rate[Exchange Rate], MATCH(Cat_Results[[#This Row],[Currency]], Exchange_Rate[Currency], 0))</f>
        <v>96630.120179052596</v>
      </c>
    </row>
    <row r="7355" spans="1:6" x14ac:dyDescent="0.3">
      <c r="A7355" s="1">
        <v>29451</v>
      </c>
      <c r="B7355" s="1">
        <v>202</v>
      </c>
      <c r="C7355" s="1">
        <f t="shared" si="114"/>
        <v>2.0000000000000002E-5</v>
      </c>
      <c r="D7355" s="1" t="s">
        <v>321</v>
      </c>
      <c r="E7355" s="4">
        <v>72732.869779628483</v>
      </c>
      <c r="F7355" s="66">
        <f>Cat_Results[[#This Row],[TotalLossInOriginalCurrency]] / INDEX(Exchange_Rate[Exchange Rate], MATCH(Cat_Results[[#This Row],[Currency]], Exchange_Rate[Currency], 0))</f>
        <v>113950.587052248</v>
      </c>
    </row>
    <row r="7356" spans="1:6" x14ac:dyDescent="0.3">
      <c r="A7356" s="1">
        <v>29463</v>
      </c>
      <c r="B7356" s="1">
        <v>225</v>
      </c>
      <c r="C7356" s="1">
        <f t="shared" si="114"/>
        <v>2.0000000000000002E-5</v>
      </c>
      <c r="D7356" s="1" t="s">
        <v>321</v>
      </c>
      <c r="E7356" s="4">
        <v>2.5000604625591664E-3</v>
      </c>
      <c r="F7356" s="66">
        <f>Cat_Results[[#This Row],[TotalLossInOriginalCurrency]] / INDEX(Exchange_Rate[Exchange Rate], MATCH(Cat_Results[[#This Row],[Currency]], Exchange_Rate[Currency], 0))</f>
        <v>3.91684472560883E-3</v>
      </c>
    </row>
    <row r="7357" spans="1:6" x14ac:dyDescent="0.3">
      <c r="A7357" s="1">
        <v>29464</v>
      </c>
      <c r="B7357" s="1">
        <v>252</v>
      </c>
      <c r="C7357" s="1">
        <f t="shared" si="114"/>
        <v>2.0000000000000002E-5</v>
      </c>
      <c r="D7357" s="1" t="s">
        <v>320</v>
      </c>
      <c r="E7357" s="4">
        <v>8204.1695519015193</v>
      </c>
      <c r="F7357" s="66">
        <f>Cat_Results[[#This Row],[TotalLossInOriginalCurrency]] / INDEX(Exchange_Rate[Exchange Rate], MATCH(Cat_Results[[#This Row],[Currency]], Exchange_Rate[Currency], 0))</f>
        <v>8204.1695519015193</v>
      </c>
    </row>
    <row r="7358" spans="1:6" x14ac:dyDescent="0.3">
      <c r="A7358" s="1">
        <v>29464</v>
      </c>
      <c r="B7358" s="1">
        <v>229</v>
      </c>
      <c r="C7358" s="1">
        <f t="shared" si="114"/>
        <v>2.0000000000000002E-5</v>
      </c>
      <c r="D7358" s="1" t="s">
        <v>320</v>
      </c>
      <c r="E7358" s="4">
        <v>8.7859109044074995E-3</v>
      </c>
      <c r="F7358" s="66">
        <f>Cat_Results[[#This Row],[TotalLossInOriginalCurrency]] / INDEX(Exchange_Rate[Exchange Rate], MATCH(Cat_Results[[#This Row],[Currency]], Exchange_Rate[Currency], 0))</f>
        <v>8.7859109044074995E-3</v>
      </c>
    </row>
    <row r="7359" spans="1:6" x14ac:dyDescent="0.3">
      <c r="A7359" s="1">
        <v>29466</v>
      </c>
      <c r="B7359" s="1">
        <v>216</v>
      </c>
      <c r="C7359" s="1">
        <f t="shared" si="114"/>
        <v>2.0000000000000002E-5</v>
      </c>
      <c r="D7359" s="1" t="s">
        <v>320</v>
      </c>
      <c r="E7359" s="4">
        <v>192182.09613616299</v>
      </c>
      <c r="F7359" s="66">
        <f>Cat_Results[[#This Row],[TotalLossInOriginalCurrency]] / INDEX(Exchange_Rate[Exchange Rate], MATCH(Cat_Results[[#This Row],[Currency]], Exchange_Rate[Currency], 0))</f>
        <v>192182.09613616299</v>
      </c>
    </row>
    <row r="7360" spans="1:6" x14ac:dyDescent="0.3">
      <c r="A7360" s="1">
        <v>29466</v>
      </c>
      <c r="B7360" s="1">
        <v>232</v>
      </c>
      <c r="C7360" s="1">
        <f t="shared" si="114"/>
        <v>2.0000000000000002E-5</v>
      </c>
      <c r="D7360" s="1" t="s">
        <v>320</v>
      </c>
      <c r="E7360" s="4">
        <v>0.40835742652416201</v>
      </c>
      <c r="F7360" s="66">
        <f>Cat_Results[[#This Row],[TotalLossInOriginalCurrency]] / INDEX(Exchange_Rate[Exchange Rate], MATCH(Cat_Results[[#This Row],[Currency]], Exchange_Rate[Currency], 0))</f>
        <v>0.40835742652416201</v>
      </c>
    </row>
    <row r="7361" spans="1:6" x14ac:dyDescent="0.3">
      <c r="A7361" s="1">
        <v>29470</v>
      </c>
      <c r="B7361" s="1">
        <v>280</v>
      </c>
      <c r="C7361" s="1">
        <f t="shared" si="114"/>
        <v>2.0000000000000002E-5</v>
      </c>
      <c r="D7361" s="1" t="s">
        <v>320</v>
      </c>
      <c r="E7361" s="4">
        <v>1425200.98179548</v>
      </c>
      <c r="F7361" s="66">
        <f>Cat_Results[[#This Row],[TotalLossInOriginalCurrency]] / INDEX(Exchange_Rate[Exchange Rate], MATCH(Cat_Results[[#This Row],[Currency]], Exchange_Rate[Currency], 0))</f>
        <v>1425200.98179548</v>
      </c>
    </row>
    <row r="7362" spans="1:6" x14ac:dyDescent="0.3">
      <c r="A7362" s="1">
        <v>29479</v>
      </c>
      <c r="B7362" s="1">
        <v>199</v>
      </c>
      <c r="C7362" s="1">
        <f t="shared" si="114"/>
        <v>2.0000000000000002E-5</v>
      </c>
      <c r="D7362" s="1" t="s">
        <v>320</v>
      </c>
      <c r="E7362" s="4">
        <v>177844.267084753</v>
      </c>
      <c r="F7362" s="66">
        <f>Cat_Results[[#This Row],[TotalLossInOriginalCurrency]] / INDEX(Exchange_Rate[Exchange Rate], MATCH(Cat_Results[[#This Row],[Currency]], Exchange_Rate[Currency], 0))</f>
        <v>177844.267084753</v>
      </c>
    </row>
    <row r="7363" spans="1:6" x14ac:dyDescent="0.3">
      <c r="A7363" s="1">
        <v>29480</v>
      </c>
      <c r="B7363" s="1">
        <v>282</v>
      </c>
      <c r="C7363" s="1">
        <f t="shared" si="114"/>
        <v>2.0000000000000002E-5</v>
      </c>
      <c r="D7363" s="1" t="s">
        <v>320</v>
      </c>
      <c r="E7363" s="4">
        <v>7105917.9933040198</v>
      </c>
      <c r="F7363" s="66">
        <f>Cat_Results[[#This Row],[TotalLossInOriginalCurrency]] / INDEX(Exchange_Rate[Exchange Rate], MATCH(Cat_Results[[#This Row],[Currency]], Exchange_Rate[Currency], 0))</f>
        <v>7105917.9933040198</v>
      </c>
    </row>
    <row r="7364" spans="1:6" x14ac:dyDescent="0.3">
      <c r="A7364" s="1">
        <v>29481</v>
      </c>
      <c r="B7364" s="1">
        <v>249</v>
      </c>
      <c r="C7364" s="1">
        <f t="shared" si="114"/>
        <v>2.0000000000000002E-5</v>
      </c>
      <c r="D7364" s="1" t="s">
        <v>320</v>
      </c>
      <c r="E7364" s="4">
        <v>32001.877888188501</v>
      </c>
      <c r="F7364" s="66">
        <f>Cat_Results[[#This Row],[TotalLossInOriginalCurrency]] / INDEX(Exchange_Rate[Exchange Rate], MATCH(Cat_Results[[#This Row],[Currency]], Exchange_Rate[Currency], 0))</f>
        <v>32001.877888188501</v>
      </c>
    </row>
    <row r="7365" spans="1:6" x14ac:dyDescent="0.3">
      <c r="A7365" s="1">
        <v>29481</v>
      </c>
      <c r="B7365" s="1">
        <v>245</v>
      </c>
      <c r="C7365" s="1">
        <f t="shared" si="114"/>
        <v>2.0000000000000002E-5</v>
      </c>
      <c r="D7365" s="1" t="s">
        <v>321</v>
      </c>
      <c r="E7365" s="4">
        <v>1634482.8006017678</v>
      </c>
      <c r="F7365" s="66">
        <f>Cat_Results[[#This Row],[TotalLossInOriginalCurrency]] / INDEX(Exchange_Rate[Exchange Rate], MATCH(Cat_Results[[#This Row],[Currency]], Exchange_Rate[Currency], 0))</f>
        <v>2560744.2029949999</v>
      </c>
    </row>
    <row r="7366" spans="1:6" x14ac:dyDescent="0.3">
      <c r="A7366" s="1">
        <v>29482</v>
      </c>
      <c r="B7366" s="1">
        <v>217</v>
      </c>
      <c r="C7366" s="1">
        <f t="shared" ref="C7366:C7429" si="115">1/50000</f>
        <v>2.0000000000000002E-5</v>
      </c>
      <c r="D7366" s="1" t="s">
        <v>321</v>
      </c>
      <c r="E7366" s="4">
        <v>241524.41920288809</v>
      </c>
      <c r="F7366" s="66">
        <f>Cat_Results[[#This Row],[TotalLossInOriginalCurrency]] / INDEX(Exchange_Rate[Exchange Rate], MATCH(Cat_Results[[#This Row],[Currency]], Exchange_Rate[Currency], 0))</f>
        <v>378396.307460576</v>
      </c>
    </row>
    <row r="7367" spans="1:6" x14ac:dyDescent="0.3">
      <c r="A7367" s="1">
        <v>29482</v>
      </c>
      <c r="B7367" s="1">
        <v>251</v>
      </c>
      <c r="C7367" s="1">
        <f t="shared" si="115"/>
        <v>2.0000000000000002E-5</v>
      </c>
      <c r="D7367" s="1" t="s">
        <v>320</v>
      </c>
      <c r="E7367" s="4">
        <v>2.8488203883171099E-2</v>
      </c>
      <c r="F7367" s="66">
        <f>Cat_Results[[#This Row],[TotalLossInOriginalCurrency]] / INDEX(Exchange_Rate[Exchange Rate], MATCH(Cat_Results[[#This Row],[Currency]], Exchange_Rate[Currency], 0))</f>
        <v>2.8488203883171099E-2</v>
      </c>
    </row>
    <row r="7368" spans="1:6" x14ac:dyDescent="0.3">
      <c r="A7368" s="1">
        <v>29483</v>
      </c>
      <c r="B7368" s="1">
        <v>185</v>
      </c>
      <c r="C7368" s="1">
        <f t="shared" si="115"/>
        <v>2.0000000000000002E-5</v>
      </c>
      <c r="D7368" s="1" t="s">
        <v>320</v>
      </c>
      <c r="E7368" s="4">
        <v>818310.37919988902</v>
      </c>
      <c r="F7368" s="66">
        <f>Cat_Results[[#This Row],[TotalLossInOriginalCurrency]] / INDEX(Exchange_Rate[Exchange Rate], MATCH(Cat_Results[[#This Row],[Currency]], Exchange_Rate[Currency], 0))</f>
        <v>818310.37919988902</v>
      </c>
    </row>
    <row r="7369" spans="1:6" x14ac:dyDescent="0.3">
      <c r="A7369" s="1">
        <v>29484</v>
      </c>
      <c r="B7369" s="1">
        <v>244</v>
      </c>
      <c r="C7369" s="1">
        <f t="shared" si="115"/>
        <v>2.0000000000000002E-5</v>
      </c>
      <c r="D7369" s="1" t="s">
        <v>320</v>
      </c>
      <c r="E7369" s="4">
        <v>107582.46186751001</v>
      </c>
      <c r="F7369" s="66">
        <f>Cat_Results[[#This Row],[TotalLossInOriginalCurrency]] / INDEX(Exchange_Rate[Exchange Rate], MATCH(Cat_Results[[#This Row],[Currency]], Exchange_Rate[Currency], 0))</f>
        <v>107582.46186751001</v>
      </c>
    </row>
    <row r="7370" spans="1:6" x14ac:dyDescent="0.3">
      <c r="A7370" s="1">
        <v>29488</v>
      </c>
      <c r="B7370" s="1">
        <v>215</v>
      </c>
      <c r="C7370" s="1">
        <f t="shared" si="115"/>
        <v>2.0000000000000002E-5</v>
      </c>
      <c r="D7370" s="1" t="s">
        <v>321</v>
      </c>
      <c r="E7370" s="4">
        <v>10123547.930796744</v>
      </c>
      <c r="F7370" s="66">
        <f>Cat_Results[[#This Row],[TotalLossInOriginalCurrency]] / INDEX(Exchange_Rate[Exchange Rate], MATCH(Cat_Results[[#This Row],[Currency]], Exchange_Rate[Currency], 0))</f>
        <v>15860562.538795399</v>
      </c>
    </row>
    <row r="7371" spans="1:6" x14ac:dyDescent="0.3">
      <c r="A7371" s="1">
        <v>29489</v>
      </c>
      <c r="B7371" s="1">
        <v>230</v>
      </c>
      <c r="C7371" s="1">
        <f t="shared" si="115"/>
        <v>2.0000000000000002E-5</v>
      </c>
      <c r="D7371" s="1" t="s">
        <v>320</v>
      </c>
      <c r="E7371" s="4">
        <v>8.1890821456909197E-3</v>
      </c>
      <c r="F7371" s="66">
        <f>Cat_Results[[#This Row],[TotalLossInOriginalCurrency]] / INDEX(Exchange_Rate[Exchange Rate], MATCH(Cat_Results[[#This Row],[Currency]], Exchange_Rate[Currency], 0))</f>
        <v>8.1890821456909197E-3</v>
      </c>
    </row>
    <row r="7372" spans="1:6" x14ac:dyDescent="0.3">
      <c r="A7372" s="1">
        <v>29494</v>
      </c>
      <c r="B7372" s="1">
        <v>225</v>
      </c>
      <c r="C7372" s="1">
        <f t="shared" si="115"/>
        <v>2.0000000000000002E-5</v>
      </c>
      <c r="D7372" s="1" t="s">
        <v>320</v>
      </c>
      <c r="E7372" s="4">
        <v>1.41913071274757E-2</v>
      </c>
      <c r="F7372" s="66">
        <f>Cat_Results[[#This Row],[TotalLossInOriginalCurrency]] / INDEX(Exchange_Rate[Exchange Rate], MATCH(Cat_Results[[#This Row],[Currency]], Exchange_Rate[Currency], 0))</f>
        <v>1.41913071274757E-2</v>
      </c>
    </row>
    <row r="7373" spans="1:6" x14ac:dyDescent="0.3">
      <c r="A7373" s="1">
        <v>29498</v>
      </c>
      <c r="B7373" s="1">
        <v>286</v>
      </c>
      <c r="C7373" s="1">
        <f t="shared" si="115"/>
        <v>2.0000000000000002E-5</v>
      </c>
      <c r="D7373" s="1" t="s">
        <v>323</v>
      </c>
      <c r="E7373" s="4">
        <v>0.53888315903903572</v>
      </c>
      <c r="F7373" s="66">
        <f>Cat_Results[[#This Row],[TotalLossInOriginalCurrency]] / INDEX(Exchange_Rate[Exchange Rate], MATCH(Cat_Results[[#This Row],[Currency]], Exchange_Rate[Currency], 0))</f>
        <v>6.7937001585960388E-3</v>
      </c>
    </row>
    <row r="7374" spans="1:6" x14ac:dyDescent="0.3">
      <c r="A7374" s="1">
        <v>29500</v>
      </c>
      <c r="B7374" s="1">
        <v>264</v>
      </c>
      <c r="C7374" s="1">
        <f t="shared" si="115"/>
        <v>2.0000000000000002E-5</v>
      </c>
      <c r="D7374" s="1" t="s">
        <v>320</v>
      </c>
      <c r="E7374" s="4">
        <v>49109.117075761402</v>
      </c>
      <c r="F7374" s="66">
        <f>Cat_Results[[#This Row],[TotalLossInOriginalCurrency]] / INDEX(Exchange_Rate[Exchange Rate], MATCH(Cat_Results[[#This Row],[Currency]], Exchange_Rate[Currency], 0))</f>
        <v>49109.117075761402</v>
      </c>
    </row>
    <row r="7375" spans="1:6" x14ac:dyDescent="0.3">
      <c r="A7375" s="1">
        <v>29504</v>
      </c>
      <c r="B7375" s="1">
        <v>219</v>
      </c>
      <c r="C7375" s="1">
        <f t="shared" si="115"/>
        <v>2.0000000000000002E-5</v>
      </c>
      <c r="D7375" s="1" t="s">
        <v>321</v>
      </c>
      <c r="E7375" s="4">
        <v>5809155.9240522329</v>
      </c>
      <c r="F7375" s="66">
        <f>Cat_Results[[#This Row],[TotalLossInOriginalCurrency]] / INDEX(Exchange_Rate[Exchange Rate], MATCH(Cat_Results[[#This Row],[Currency]], Exchange_Rate[Currency], 0))</f>
        <v>9101204.5836970601</v>
      </c>
    </row>
    <row r="7376" spans="1:6" x14ac:dyDescent="0.3">
      <c r="A7376" s="1">
        <v>29510</v>
      </c>
      <c r="B7376" s="1">
        <v>209</v>
      </c>
      <c r="C7376" s="1">
        <f t="shared" si="115"/>
        <v>2.0000000000000002E-5</v>
      </c>
      <c r="D7376" s="1" t="s">
        <v>320</v>
      </c>
      <c r="E7376" s="4">
        <v>3123785.8005385599</v>
      </c>
      <c r="F7376" s="66">
        <f>Cat_Results[[#This Row],[TotalLossInOriginalCurrency]] / INDEX(Exchange_Rate[Exchange Rate], MATCH(Cat_Results[[#This Row],[Currency]], Exchange_Rate[Currency], 0))</f>
        <v>3123785.8005385599</v>
      </c>
    </row>
    <row r="7377" spans="1:6" x14ac:dyDescent="0.3">
      <c r="A7377" s="1">
        <v>29513</v>
      </c>
      <c r="B7377" s="1">
        <v>232</v>
      </c>
      <c r="C7377" s="1">
        <f t="shared" si="115"/>
        <v>2.0000000000000002E-5</v>
      </c>
      <c r="D7377" s="1" t="s">
        <v>324</v>
      </c>
      <c r="E7377" s="4">
        <v>3559464.0612281109</v>
      </c>
      <c r="F7377" s="66">
        <f>Cat_Results[[#This Row],[TotalLossInOriginalCurrency]] / INDEX(Exchange_Rate[Exchange Rate], MATCH(Cat_Results[[#This Row],[Currency]], Exchange_Rate[Currency], 0))</f>
        <v>3600504.6802634401</v>
      </c>
    </row>
    <row r="7378" spans="1:6" x14ac:dyDescent="0.3">
      <c r="A7378" s="1">
        <v>29522</v>
      </c>
      <c r="B7378" s="1">
        <v>259</v>
      </c>
      <c r="C7378" s="1">
        <f t="shared" si="115"/>
        <v>2.0000000000000002E-5</v>
      </c>
      <c r="D7378" s="1" t="s">
        <v>320</v>
      </c>
      <c r="E7378" s="4">
        <v>2.9140434041619301</v>
      </c>
      <c r="F7378" s="66">
        <f>Cat_Results[[#This Row],[TotalLossInOriginalCurrency]] / INDEX(Exchange_Rate[Exchange Rate], MATCH(Cat_Results[[#This Row],[Currency]], Exchange_Rate[Currency], 0))</f>
        <v>2.9140434041619301</v>
      </c>
    </row>
    <row r="7379" spans="1:6" x14ac:dyDescent="0.3">
      <c r="A7379" s="1">
        <v>29526</v>
      </c>
      <c r="B7379" s="1">
        <v>275</v>
      </c>
      <c r="C7379" s="1">
        <f t="shared" si="115"/>
        <v>2.0000000000000002E-5</v>
      </c>
      <c r="D7379" s="1" t="s">
        <v>320</v>
      </c>
      <c r="E7379" s="4">
        <v>177344.26456305801</v>
      </c>
      <c r="F7379" s="66">
        <f>Cat_Results[[#This Row],[TotalLossInOriginalCurrency]] / INDEX(Exchange_Rate[Exchange Rate], MATCH(Cat_Results[[#This Row],[Currency]], Exchange_Rate[Currency], 0))</f>
        <v>177344.26456305801</v>
      </c>
    </row>
    <row r="7380" spans="1:6" x14ac:dyDescent="0.3">
      <c r="A7380" s="1">
        <v>29527</v>
      </c>
      <c r="B7380" s="1">
        <v>269</v>
      </c>
      <c r="C7380" s="1">
        <f t="shared" si="115"/>
        <v>2.0000000000000002E-5</v>
      </c>
      <c r="D7380" s="1" t="s">
        <v>320</v>
      </c>
      <c r="E7380" s="4">
        <v>3.0312258750200299E-2</v>
      </c>
      <c r="F7380" s="66">
        <f>Cat_Results[[#This Row],[TotalLossInOriginalCurrency]] / INDEX(Exchange_Rate[Exchange Rate], MATCH(Cat_Results[[#This Row],[Currency]], Exchange_Rate[Currency], 0))</f>
        <v>3.0312258750200299E-2</v>
      </c>
    </row>
    <row r="7381" spans="1:6" x14ac:dyDescent="0.3">
      <c r="A7381" s="1">
        <v>29531</v>
      </c>
      <c r="B7381" s="1">
        <v>227</v>
      </c>
      <c r="C7381" s="1">
        <f t="shared" si="115"/>
        <v>2.0000000000000002E-5</v>
      </c>
      <c r="D7381" s="1" t="s">
        <v>321</v>
      </c>
      <c r="E7381" s="4">
        <v>7412273.3280229652</v>
      </c>
      <c r="F7381" s="66">
        <f>Cat_Results[[#This Row],[TotalLossInOriginalCurrency]] / INDEX(Exchange_Rate[Exchange Rate], MATCH(Cat_Results[[#This Row],[Currency]], Exchange_Rate[Currency], 0))</f>
        <v>11612808.619803799</v>
      </c>
    </row>
    <row r="7382" spans="1:6" x14ac:dyDescent="0.3">
      <c r="A7382" s="1">
        <v>29533</v>
      </c>
      <c r="B7382" s="1">
        <v>243</v>
      </c>
      <c r="C7382" s="1">
        <f t="shared" si="115"/>
        <v>2.0000000000000002E-5</v>
      </c>
      <c r="D7382" s="1" t="s">
        <v>320</v>
      </c>
      <c r="E7382" s="4">
        <v>0.31290180608630203</v>
      </c>
      <c r="F7382" s="66">
        <f>Cat_Results[[#This Row],[TotalLossInOriginalCurrency]] / INDEX(Exchange_Rate[Exchange Rate], MATCH(Cat_Results[[#This Row],[Currency]], Exchange_Rate[Currency], 0))</f>
        <v>0.31290180608630203</v>
      </c>
    </row>
    <row r="7383" spans="1:6" x14ac:dyDescent="0.3">
      <c r="A7383" s="1">
        <v>29534</v>
      </c>
      <c r="B7383" s="1">
        <v>270</v>
      </c>
      <c r="C7383" s="1">
        <f t="shared" si="115"/>
        <v>2.0000000000000002E-5</v>
      </c>
      <c r="D7383" s="1" t="s">
        <v>321</v>
      </c>
      <c r="E7383" s="4">
        <v>13901.450346613154</v>
      </c>
      <c r="F7383" s="66">
        <f>Cat_Results[[#This Row],[TotalLossInOriginalCurrency]] / INDEX(Exchange_Rate[Exchange Rate], MATCH(Cat_Results[[#This Row],[Currency]], Exchange_Rate[Currency], 0))</f>
        <v>21779.402252019001</v>
      </c>
    </row>
    <row r="7384" spans="1:6" x14ac:dyDescent="0.3">
      <c r="A7384" s="1">
        <v>29535</v>
      </c>
      <c r="B7384" s="1">
        <v>227</v>
      </c>
      <c r="C7384" s="1">
        <f t="shared" si="115"/>
        <v>2.0000000000000002E-5</v>
      </c>
      <c r="D7384" s="1" t="s">
        <v>321</v>
      </c>
      <c r="E7384" s="4">
        <v>4716823.3348059263</v>
      </c>
      <c r="F7384" s="66">
        <f>Cat_Results[[#This Row],[TotalLossInOriginalCurrency]] / INDEX(Exchange_Rate[Exchange Rate], MATCH(Cat_Results[[#This Row],[Currency]], Exchange_Rate[Currency], 0))</f>
        <v>7389847.1165978909</v>
      </c>
    </row>
    <row r="7385" spans="1:6" x14ac:dyDescent="0.3">
      <c r="A7385" s="1">
        <v>29537</v>
      </c>
      <c r="B7385" s="1">
        <v>220</v>
      </c>
      <c r="C7385" s="1">
        <f t="shared" si="115"/>
        <v>2.0000000000000002E-5</v>
      </c>
      <c r="D7385" s="1" t="s">
        <v>321</v>
      </c>
      <c r="E7385" s="4">
        <v>5633636.8044285551</v>
      </c>
      <c r="F7385" s="66">
        <f>Cat_Results[[#This Row],[TotalLossInOriginalCurrency]] / INDEX(Exchange_Rate[Exchange Rate], MATCH(Cat_Results[[#This Row],[Currency]], Exchange_Rate[Currency], 0))</f>
        <v>8826218.7790586501</v>
      </c>
    </row>
    <row r="7386" spans="1:6" x14ac:dyDescent="0.3">
      <c r="A7386" s="1">
        <v>29541</v>
      </c>
      <c r="B7386" s="1">
        <v>262</v>
      </c>
      <c r="C7386" s="1">
        <f t="shared" si="115"/>
        <v>2.0000000000000002E-5</v>
      </c>
      <c r="D7386" s="1" t="s">
        <v>320</v>
      </c>
      <c r="E7386" s="4">
        <v>1.00463628768921E-2</v>
      </c>
      <c r="F7386" s="66">
        <f>Cat_Results[[#This Row],[TotalLossInOriginalCurrency]] / INDEX(Exchange_Rate[Exchange Rate], MATCH(Cat_Results[[#This Row],[Currency]], Exchange_Rate[Currency], 0))</f>
        <v>1.00463628768921E-2</v>
      </c>
    </row>
    <row r="7387" spans="1:6" x14ac:dyDescent="0.3">
      <c r="A7387" s="1">
        <v>29541</v>
      </c>
      <c r="B7387" s="1">
        <v>254</v>
      </c>
      <c r="C7387" s="1">
        <f t="shared" si="115"/>
        <v>2.0000000000000002E-5</v>
      </c>
      <c r="D7387" s="1" t="s">
        <v>321</v>
      </c>
      <c r="E7387" s="4">
        <v>606645.16539869551</v>
      </c>
      <c r="F7387" s="66">
        <f>Cat_Results[[#This Row],[TotalLossInOriginalCurrency]] / INDEX(Exchange_Rate[Exchange Rate], MATCH(Cat_Results[[#This Row],[Currency]], Exchange_Rate[Currency], 0))</f>
        <v>950430.98036743712</v>
      </c>
    </row>
    <row r="7388" spans="1:6" x14ac:dyDescent="0.3">
      <c r="A7388" s="1">
        <v>29544</v>
      </c>
      <c r="B7388" s="1">
        <v>265</v>
      </c>
      <c r="C7388" s="1">
        <f t="shared" si="115"/>
        <v>2.0000000000000002E-5</v>
      </c>
      <c r="D7388" s="1" t="s">
        <v>320</v>
      </c>
      <c r="E7388" s="4">
        <v>2145.5029750317299</v>
      </c>
      <c r="F7388" s="66">
        <f>Cat_Results[[#This Row],[TotalLossInOriginalCurrency]] / INDEX(Exchange_Rate[Exchange Rate], MATCH(Cat_Results[[#This Row],[Currency]], Exchange_Rate[Currency], 0))</f>
        <v>2145.5029750317299</v>
      </c>
    </row>
    <row r="7389" spans="1:6" x14ac:dyDescent="0.3">
      <c r="A7389" s="1">
        <v>29548</v>
      </c>
      <c r="B7389" s="1">
        <v>226</v>
      </c>
      <c r="C7389" s="1">
        <f t="shared" si="115"/>
        <v>2.0000000000000002E-5</v>
      </c>
      <c r="D7389" s="1" t="s">
        <v>320</v>
      </c>
      <c r="E7389" s="4">
        <v>6.5166503190994295E-4</v>
      </c>
      <c r="F7389" s="66">
        <f>Cat_Results[[#This Row],[TotalLossInOriginalCurrency]] / INDEX(Exchange_Rate[Exchange Rate], MATCH(Cat_Results[[#This Row],[Currency]], Exchange_Rate[Currency], 0))</f>
        <v>6.5166503190994295E-4</v>
      </c>
    </row>
    <row r="7390" spans="1:6" x14ac:dyDescent="0.3">
      <c r="A7390" s="1">
        <v>29550</v>
      </c>
      <c r="B7390" s="1">
        <v>179</v>
      </c>
      <c r="C7390" s="1">
        <f t="shared" si="115"/>
        <v>2.0000000000000002E-5</v>
      </c>
      <c r="D7390" s="1" t="s">
        <v>320</v>
      </c>
      <c r="E7390" s="4">
        <v>107.670467159338</v>
      </c>
      <c r="F7390" s="66">
        <f>Cat_Results[[#This Row],[TotalLossInOriginalCurrency]] / INDEX(Exchange_Rate[Exchange Rate], MATCH(Cat_Results[[#This Row],[Currency]], Exchange_Rate[Currency], 0))</f>
        <v>107.670467159338</v>
      </c>
    </row>
    <row r="7391" spans="1:6" x14ac:dyDescent="0.3">
      <c r="A7391" s="1">
        <v>29552</v>
      </c>
      <c r="B7391" s="1">
        <v>188</v>
      </c>
      <c r="C7391" s="1">
        <f t="shared" si="115"/>
        <v>2.0000000000000002E-5</v>
      </c>
      <c r="D7391" s="1" t="s">
        <v>320</v>
      </c>
      <c r="E7391" s="4">
        <v>5509325.0236843601</v>
      </c>
      <c r="F7391" s="66">
        <f>Cat_Results[[#This Row],[TotalLossInOriginalCurrency]] / INDEX(Exchange_Rate[Exchange Rate], MATCH(Cat_Results[[#This Row],[Currency]], Exchange_Rate[Currency], 0))</f>
        <v>5509325.0236843601</v>
      </c>
    </row>
    <row r="7392" spans="1:6" x14ac:dyDescent="0.3">
      <c r="A7392" s="1">
        <v>29554</v>
      </c>
      <c r="B7392" s="1">
        <v>227</v>
      </c>
      <c r="C7392" s="1">
        <f t="shared" si="115"/>
        <v>2.0000000000000002E-5</v>
      </c>
      <c r="D7392" s="1" t="s">
        <v>320</v>
      </c>
      <c r="E7392" s="4">
        <v>0.118552522336472</v>
      </c>
      <c r="F7392" s="66">
        <f>Cat_Results[[#This Row],[TotalLossInOriginalCurrency]] / INDEX(Exchange_Rate[Exchange Rate], MATCH(Cat_Results[[#This Row],[Currency]], Exchange_Rate[Currency], 0))</f>
        <v>0.118552522336472</v>
      </c>
    </row>
    <row r="7393" spans="1:6" x14ac:dyDescent="0.3">
      <c r="A7393" s="1">
        <v>29555</v>
      </c>
      <c r="B7393" s="1">
        <v>190</v>
      </c>
      <c r="C7393" s="1">
        <f t="shared" si="115"/>
        <v>2.0000000000000002E-5</v>
      </c>
      <c r="D7393" s="1" t="s">
        <v>320</v>
      </c>
      <c r="E7393" s="4">
        <v>7.2438269853591902E-3</v>
      </c>
      <c r="F7393" s="66">
        <f>Cat_Results[[#This Row],[TotalLossInOriginalCurrency]] / INDEX(Exchange_Rate[Exchange Rate], MATCH(Cat_Results[[#This Row],[Currency]], Exchange_Rate[Currency], 0))</f>
        <v>7.2438269853591902E-3</v>
      </c>
    </row>
    <row r="7394" spans="1:6" x14ac:dyDescent="0.3">
      <c r="A7394" s="1">
        <v>29557</v>
      </c>
      <c r="B7394" s="1">
        <v>203</v>
      </c>
      <c r="C7394" s="1">
        <f t="shared" si="115"/>
        <v>2.0000000000000002E-5</v>
      </c>
      <c r="D7394" s="1" t="s">
        <v>320</v>
      </c>
      <c r="E7394" s="4">
        <v>763.09792910917804</v>
      </c>
      <c r="F7394" s="66">
        <f>Cat_Results[[#This Row],[TotalLossInOriginalCurrency]] / INDEX(Exchange_Rate[Exchange Rate], MATCH(Cat_Results[[#This Row],[Currency]], Exchange_Rate[Currency], 0))</f>
        <v>763.09792910917804</v>
      </c>
    </row>
    <row r="7395" spans="1:6" x14ac:dyDescent="0.3">
      <c r="A7395" s="1">
        <v>29559</v>
      </c>
      <c r="B7395" s="1">
        <v>214</v>
      </c>
      <c r="C7395" s="1">
        <f t="shared" si="115"/>
        <v>2.0000000000000002E-5</v>
      </c>
      <c r="D7395" s="1" t="s">
        <v>320</v>
      </c>
      <c r="E7395" s="4">
        <v>3.91684472560883E-3</v>
      </c>
      <c r="F7395" s="66">
        <f>Cat_Results[[#This Row],[TotalLossInOriginalCurrency]] / INDEX(Exchange_Rate[Exchange Rate], MATCH(Cat_Results[[#This Row],[Currency]], Exchange_Rate[Currency], 0))</f>
        <v>3.91684472560883E-3</v>
      </c>
    </row>
    <row r="7396" spans="1:6" x14ac:dyDescent="0.3">
      <c r="A7396" s="1">
        <v>29563</v>
      </c>
      <c r="B7396" s="1">
        <v>251</v>
      </c>
      <c r="C7396" s="1">
        <f t="shared" si="115"/>
        <v>2.0000000000000002E-5</v>
      </c>
      <c r="D7396" s="1" t="s">
        <v>320</v>
      </c>
      <c r="E7396" s="4">
        <v>25514.521585879102</v>
      </c>
      <c r="F7396" s="66">
        <f>Cat_Results[[#This Row],[TotalLossInOriginalCurrency]] / INDEX(Exchange_Rate[Exchange Rate], MATCH(Cat_Results[[#This Row],[Currency]], Exchange_Rate[Currency], 0))</f>
        <v>25514.521585879102</v>
      </c>
    </row>
    <row r="7397" spans="1:6" x14ac:dyDescent="0.3">
      <c r="A7397" s="1">
        <v>29563</v>
      </c>
      <c r="B7397" s="1">
        <v>234</v>
      </c>
      <c r="C7397" s="1">
        <f t="shared" si="115"/>
        <v>2.0000000000000002E-5</v>
      </c>
      <c r="D7397" s="1" t="s">
        <v>320</v>
      </c>
      <c r="E7397" s="4">
        <v>820598.72314851696</v>
      </c>
      <c r="F7397" s="66">
        <f>Cat_Results[[#This Row],[TotalLossInOriginalCurrency]] / INDEX(Exchange_Rate[Exchange Rate], MATCH(Cat_Results[[#This Row],[Currency]], Exchange_Rate[Currency], 0))</f>
        <v>820598.72314851696</v>
      </c>
    </row>
    <row r="7398" spans="1:6" x14ac:dyDescent="0.3">
      <c r="A7398" s="1">
        <v>29568</v>
      </c>
      <c r="B7398" s="1">
        <v>220</v>
      </c>
      <c r="C7398" s="1">
        <f t="shared" si="115"/>
        <v>2.0000000000000002E-5</v>
      </c>
      <c r="D7398" s="1" t="s">
        <v>320</v>
      </c>
      <c r="E7398" s="4">
        <v>689735.74749454705</v>
      </c>
      <c r="F7398" s="66">
        <f>Cat_Results[[#This Row],[TotalLossInOriginalCurrency]] / INDEX(Exchange_Rate[Exchange Rate], MATCH(Cat_Results[[#This Row],[Currency]], Exchange_Rate[Currency], 0))</f>
        <v>689735.74749454705</v>
      </c>
    </row>
    <row r="7399" spans="1:6" x14ac:dyDescent="0.3">
      <c r="A7399" s="1">
        <v>29571</v>
      </c>
      <c r="B7399" s="1">
        <v>250</v>
      </c>
      <c r="C7399" s="1">
        <f t="shared" si="115"/>
        <v>2.0000000000000002E-5</v>
      </c>
      <c r="D7399" s="1" t="s">
        <v>320</v>
      </c>
      <c r="E7399" s="4">
        <v>1061540.7749828501</v>
      </c>
      <c r="F7399" s="66">
        <f>Cat_Results[[#This Row],[TotalLossInOriginalCurrency]] / INDEX(Exchange_Rate[Exchange Rate], MATCH(Cat_Results[[#This Row],[Currency]], Exchange_Rate[Currency], 0))</f>
        <v>1061540.7749828501</v>
      </c>
    </row>
    <row r="7400" spans="1:6" x14ac:dyDescent="0.3">
      <c r="A7400" s="1">
        <v>29572</v>
      </c>
      <c r="B7400" s="1">
        <v>209</v>
      </c>
      <c r="C7400" s="1">
        <f t="shared" si="115"/>
        <v>2.0000000000000002E-5</v>
      </c>
      <c r="D7400" s="1" t="s">
        <v>321</v>
      </c>
      <c r="E7400" s="4">
        <v>241977.14932824971</v>
      </c>
      <c r="F7400" s="66">
        <f>Cat_Results[[#This Row],[TotalLossInOriginalCurrency]] / INDEX(Exchange_Rate[Exchange Rate], MATCH(Cat_Results[[#This Row],[Currency]], Exchange_Rate[Currency], 0))</f>
        <v>379105.59974778403</v>
      </c>
    </row>
    <row r="7401" spans="1:6" x14ac:dyDescent="0.3">
      <c r="A7401" s="1">
        <v>29577</v>
      </c>
      <c r="B7401" s="1">
        <v>255</v>
      </c>
      <c r="C7401" s="1">
        <f t="shared" si="115"/>
        <v>2.0000000000000002E-5</v>
      </c>
      <c r="D7401" s="1" t="s">
        <v>320</v>
      </c>
      <c r="E7401" s="4">
        <v>6755.5161200723496</v>
      </c>
      <c r="F7401" s="66">
        <f>Cat_Results[[#This Row],[TotalLossInOriginalCurrency]] / INDEX(Exchange_Rate[Exchange Rate], MATCH(Cat_Results[[#This Row],[Currency]], Exchange_Rate[Currency], 0))</f>
        <v>6755.5161200723496</v>
      </c>
    </row>
    <row r="7402" spans="1:6" x14ac:dyDescent="0.3">
      <c r="A7402" s="1">
        <v>29585</v>
      </c>
      <c r="B7402" s="1">
        <v>280</v>
      </c>
      <c r="C7402" s="1">
        <f t="shared" si="115"/>
        <v>2.0000000000000002E-5</v>
      </c>
      <c r="D7402" s="1" t="s">
        <v>324</v>
      </c>
      <c r="E7402" s="4">
        <v>777668.3085955627</v>
      </c>
      <c r="F7402" s="66">
        <f>Cat_Results[[#This Row],[TotalLossInOriginalCurrency]] / INDEX(Exchange_Rate[Exchange Rate], MATCH(Cat_Results[[#This Row],[Currency]], Exchange_Rate[Currency], 0))</f>
        <v>786634.82384614996</v>
      </c>
    </row>
    <row r="7403" spans="1:6" x14ac:dyDescent="0.3">
      <c r="A7403" s="1">
        <v>29591</v>
      </c>
      <c r="B7403" s="1">
        <v>213</v>
      </c>
      <c r="C7403" s="1">
        <f t="shared" si="115"/>
        <v>2.0000000000000002E-5</v>
      </c>
      <c r="D7403" s="1" t="s">
        <v>321</v>
      </c>
      <c r="E7403" s="4">
        <v>3116.1329581228042</v>
      </c>
      <c r="F7403" s="66">
        <f>Cat_Results[[#This Row],[TotalLossInOriginalCurrency]] / INDEX(Exchange_Rate[Exchange Rate], MATCH(Cat_Results[[#This Row],[Currency]], Exchange_Rate[Currency], 0))</f>
        <v>4882.0455041415998</v>
      </c>
    </row>
    <row r="7404" spans="1:6" x14ac:dyDescent="0.3">
      <c r="A7404" s="1">
        <v>29593</v>
      </c>
      <c r="B7404" s="1">
        <v>195</v>
      </c>
      <c r="C7404" s="1">
        <f t="shared" si="115"/>
        <v>2.0000000000000002E-5</v>
      </c>
      <c r="D7404" s="1" t="s">
        <v>320</v>
      </c>
      <c r="E7404" s="4">
        <v>16103.2189707657</v>
      </c>
      <c r="F7404" s="66">
        <f>Cat_Results[[#This Row],[TotalLossInOriginalCurrency]] / INDEX(Exchange_Rate[Exchange Rate], MATCH(Cat_Results[[#This Row],[Currency]], Exchange_Rate[Currency], 0))</f>
        <v>16103.2189707657</v>
      </c>
    </row>
    <row r="7405" spans="1:6" x14ac:dyDescent="0.3">
      <c r="A7405" s="1">
        <v>29593</v>
      </c>
      <c r="B7405" s="1">
        <v>268</v>
      </c>
      <c r="C7405" s="1">
        <f t="shared" si="115"/>
        <v>2.0000000000000002E-5</v>
      </c>
      <c r="D7405" s="1" t="s">
        <v>321</v>
      </c>
      <c r="E7405" s="4">
        <v>128.04554129877471</v>
      </c>
      <c r="F7405" s="66">
        <f>Cat_Results[[#This Row],[TotalLossInOriginalCurrency]] / INDEX(Exchange_Rate[Exchange Rate], MATCH(Cat_Results[[#This Row],[Currency]], Exchange_Rate[Currency], 0))</f>
        <v>200.60894949734202</v>
      </c>
    </row>
    <row r="7406" spans="1:6" x14ac:dyDescent="0.3">
      <c r="A7406" s="1">
        <v>29597</v>
      </c>
      <c r="B7406" s="1">
        <v>195</v>
      </c>
      <c r="C7406" s="1">
        <f t="shared" si="115"/>
        <v>2.0000000000000002E-5</v>
      </c>
      <c r="D7406" s="1" t="s">
        <v>321</v>
      </c>
      <c r="E7406" s="4">
        <v>4148.7848320000721</v>
      </c>
      <c r="F7406" s="66">
        <f>Cat_Results[[#This Row],[TotalLossInOriginalCurrency]] / INDEX(Exchange_Rate[Exchange Rate], MATCH(Cat_Results[[#This Row],[Currency]], Exchange_Rate[Currency], 0))</f>
        <v>6499.9011944979402</v>
      </c>
    </row>
    <row r="7407" spans="1:6" x14ac:dyDescent="0.3">
      <c r="A7407" s="1">
        <v>29598</v>
      </c>
      <c r="B7407" s="1">
        <v>247</v>
      </c>
      <c r="C7407" s="1">
        <f t="shared" si="115"/>
        <v>2.0000000000000002E-5</v>
      </c>
      <c r="D7407" s="1" t="s">
        <v>320</v>
      </c>
      <c r="E7407" s="4">
        <v>17.2209986740204</v>
      </c>
      <c r="F7407" s="66">
        <f>Cat_Results[[#This Row],[TotalLossInOriginalCurrency]] / INDEX(Exchange_Rate[Exchange Rate], MATCH(Cat_Results[[#This Row],[Currency]], Exchange_Rate[Currency], 0))</f>
        <v>17.2209986740204</v>
      </c>
    </row>
    <row r="7408" spans="1:6" x14ac:dyDescent="0.3">
      <c r="A7408" s="1">
        <v>29604</v>
      </c>
      <c r="B7408" s="1">
        <v>254</v>
      </c>
      <c r="C7408" s="1">
        <f t="shared" si="115"/>
        <v>2.0000000000000002E-5</v>
      </c>
      <c r="D7408" s="1" t="s">
        <v>320</v>
      </c>
      <c r="E7408" s="4">
        <v>3121.6421025951699</v>
      </c>
      <c r="F7408" s="66">
        <f>Cat_Results[[#This Row],[TotalLossInOriginalCurrency]] / INDEX(Exchange_Rate[Exchange Rate], MATCH(Cat_Results[[#This Row],[Currency]], Exchange_Rate[Currency], 0))</f>
        <v>3121.6421025951699</v>
      </c>
    </row>
    <row r="7409" spans="1:6" x14ac:dyDescent="0.3">
      <c r="A7409" s="1">
        <v>29606</v>
      </c>
      <c r="B7409" s="1">
        <v>261</v>
      </c>
      <c r="C7409" s="1">
        <f t="shared" si="115"/>
        <v>2.0000000000000002E-5</v>
      </c>
      <c r="D7409" s="1" t="s">
        <v>322</v>
      </c>
      <c r="E7409" s="4">
        <v>136483.92253982348</v>
      </c>
      <c r="F7409" s="66">
        <f>Cat_Results[[#This Row],[TotalLossInOriginalCurrency]] / INDEX(Exchange_Rate[Exchange Rate], MATCH(Cat_Results[[#This Row],[Currency]], Exchange_Rate[Currency], 0))</f>
        <v>167643.20607999901</v>
      </c>
    </row>
    <row r="7410" spans="1:6" x14ac:dyDescent="0.3">
      <c r="A7410" s="1">
        <v>29608</v>
      </c>
      <c r="B7410" s="1">
        <v>271</v>
      </c>
      <c r="C7410" s="1">
        <f t="shared" si="115"/>
        <v>2.0000000000000002E-5</v>
      </c>
      <c r="D7410" s="1" t="s">
        <v>322</v>
      </c>
      <c r="E7410" s="4">
        <v>2691615.7766884482</v>
      </c>
      <c r="F7410" s="66">
        <f>Cat_Results[[#This Row],[TotalLossInOriginalCurrency]] / INDEX(Exchange_Rate[Exchange Rate], MATCH(Cat_Results[[#This Row],[Currency]], Exchange_Rate[Currency], 0))</f>
        <v>3306111.7378707901</v>
      </c>
    </row>
    <row r="7411" spans="1:6" x14ac:dyDescent="0.3">
      <c r="A7411" s="1">
        <v>29612</v>
      </c>
      <c r="B7411" s="1">
        <v>268</v>
      </c>
      <c r="C7411" s="1">
        <f t="shared" si="115"/>
        <v>2.0000000000000002E-5</v>
      </c>
      <c r="D7411" s="1" t="s">
        <v>320</v>
      </c>
      <c r="E7411" s="4">
        <v>128446.261513755</v>
      </c>
      <c r="F7411" s="66">
        <f>Cat_Results[[#This Row],[TotalLossInOriginalCurrency]] / INDEX(Exchange_Rate[Exchange Rate], MATCH(Cat_Results[[#This Row],[Currency]], Exchange_Rate[Currency], 0))</f>
        <v>128446.261513755</v>
      </c>
    </row>
    <row r="7412" spans="1:6" x14ac:dyDescent="0.3">
      <c r="A7412" s="1">
        <v>29622</v>
      </c>
      <c r="B7412" s="1">
        <v>280</v>
      </c>
      <c r="C7412" s="1">
        <f t="shared" si="115"/>
        <v>2.0000000000000002E-5</v>
      </c>
      <c r="D7412" s="1" t="s">
        <v>321</v>
      </c>
      <c r="E7412" s="4">
        <v>362776.04432864877</v>
      </c>
      <c r="F7412" s="66">
        <f>Cat_Results[[#This Row],[TotalLossInOriginalCurrency]] / INDEX(Exchange_Rate[Exchange Rate], MATCH(Cat_Results[[#This Row],[Currency]], Exchange_Rate[Currency], 0))</f>
        <v>568361.22849259898</v>
      </c>
    </row>
    <row r="7413" spans="1:6" x14ac:dyDescent="0.3">
      <c r="A7413" s="1">
        <v>29624</v>
      </c>
      <c r="B7413" s="1">
        <v>234</v>
      </c>
      <c r="C7413" s="1">
        <f t="shared" si="115"/>
        <v>2.0000000000000002E-5</v>
      </c>
      <c r="D7413" s="1" t="s">
        <v>320</v>
      </c>
      <c r="E7413" s="4">
        <v>3.2025381922721897E-2</v>
      </c>
      <c r="F7413" s="66">
        <f>Cat_Results[[#This Row],[TotalLossInOriginalCurrency]] / INDEX(Exchange_Rate[Exchange Rate], MATCH(Cat_Results[[#This Row],[Currency]], Exchange_Rate[Currency], 0))</f>
        <v>3.2025381922721897E-2</v>
      </c>
    </row>
    <row r="7414" spans="1:6" x14ac:dyDescent="0.3">
      <c r="A7414" s="1">
        <v>29626</v>
      </c>
      <c r="B7414" s="1">
        <v>237</v>
      </c>
      <c r="C7414" s="1">
        <f t="shared" si="115"/>
        <v>2.0000000000000002E-5</v>
      </c>
      <c r="D7414" s="1" t="s">
        <v>321</v>
      </c>
      <c r="E7414" s="4">
        <v>23534.347267214478</v>
      </c>
      <c r="F7414" s="66">
        <f>Cat_Results[[#This Row],[TotalLossInOriginalCurrency]] / INDEX(Exchange_Rate[Exchange Rate], MATCH(Cat_Results[[#This Row],[Currency]], Exchange_Rate[Currency], 0))</f>
        <v>36871.261853353702</v>
      </c>
    </row>
    <row r="7415" spans="1:6" x14ac:dyDescent="0.3">
      <c r="A7415" s="1">
        <v>29635</v>
      </c>
      <c r="B7415" s="1">
        <v>215</v>
      </c>
      <c r="C7415" s="1">
        <f t="shared" si="115"/>
        <v>2.0000000000000002E-5</v>
      </c>
      <c r="D7415" s="1" t="s">
        <v>321</v>
      </c>
      <c r="E7415" s="4">
        <v>4482579.4930478763</v>
      </c>
      <c r="F7415" s="66">
        <f>Cat_Results[[#This Row],[TotalLossInOriginalCurrency]] / INDEX(Exchange_Rate[Exchange Rate], MATCH(Cat_Results[[#This Row],[Currency]], Exchange_Rate[Currency], 0))</f>
        <v>7022857.2898169896</v>
      </c>
    </row>
    <row r="7416" spans="1:6" x14ac:dyDescent="0.3">
      <c r="A7416" s="1">
        <v>29635</v>
      </c>
      <c r="B7416" s="1">
        <v>259</v>
      </c>
      <c r="C7416" s="1">
        <f t="shared" si="115"/>
        <v>2.0000000000000002E-5</v>
      </c>
      <c r="D7416" s="1" t="s">
        <v>321</v>
      </c>
      <c r="E7416" s="4">
        <v>1.8832996219852152E-2</v>
      </c>
      <c r="F7416" s="66">
        <f>Cat_Results[[#This Row],[TotalLossInOriginalCurrency]] / INDEX(Exchange_Rate[Exchange Rate], MATCH(Cat_Results[[#This Row],[Currency]], Exchange_Rate[Currency], 0))</f>
        <v>2.9505655169487003E-2</v>
      </c>
    </row>
    <row r="7417" spans="1:6" x14ac:dyDescent="0.3">
      <c r="A7417" s="1">
        <v>29641</v>
      </c>
      <c r="B7417" s="1">
        <v>177</v>
      </c>
      <c r="C7417" s="1">
        <f t="shared" si="115"/>
        <v>2.0000000000000002E-5</v>
      </c>
      <c r="D7417" s="1" t="s">
        <v>320</v>
      </c>
      <c r="E7417" s="4">
        <v>1.7061829566955599E-3</v>
      </c>
      <c r="F7417" s="66">
        <f>Cat_Results[[#This Row],[TotalLossInOriginalCurrency]] / INDEX(Exchange_Rate[Exchange Rate], MATCH(Cat_Results[[#This Row],[Currency]], Exchange_Rate[Currency], 0))</f>
        <v>1.7061829566955599E-3</v>
      </c>
    </row>
    <row r="7418" spans="1:6" x14ac:dyDescent="0.3">
      <c r="A7418" s="1">
        <v>29643</v>
      </c>
      <c r="B7418" s="1">
        <v>269</v>
      </c>
      <c r="C7418" s="1">
        <f t="shared" si="115"/>
        <v>2.0000000000000002E-5</v>
      </c>
      <c r="D7418" s="1" t="s">
        <v>320</v>
      </c>
      <c r="E7418" s="4">
        <v>436.30328387394502</v>
      </c>
      <c r="F7418" s="66">
        <f>Cat_Results[[#This Row],[TotalLossInOriginalCurrency]] / INDEX(Exchange_Rate[Exchange Rate], MATCH(Cat_Results[[#This Row],[Currency]], Exchange_Rate[Currency], 0))</f>
        <v>436.30328387394502</v>
      </c>
    </row>
    <row r="7419" spans="1:6" x14ac:dyDescent="0.3">
      <c r="A7419" s="1">
        <v>29656</v>
      </c>
      <c r="B7419" s="1">
        <v>255</v>
      </c>
      <c r="C7419" s="1">
        <f t="shared" si="115"/>
        <v>2.0000000000000002E-5</v>
      </c>
      <c r="D7419" s="1" t="s">
        <v>320</v>
      </c>
      <c r="E7419" s="4">
        <v>2.0901656225323699</v>
      </c>
      <c r="F7419" s="66">
        <f>Cat_Results[[#This Row],[TotalLossInOriginalCurrency]] / INDEX(Exchange_Rate[Exchange Rate], MATCH(Cat_Results[[#This Row],[Currency]], Exchange_Rate[Currency], 0))</f>
        <v>2.0901656225323699</v>
      </c>
    </row>
    <row r="7420" spans="1:6" x14ac:dyDescent="0.3">
      <c r="A7420" s="1">
        <v>29656</v>
      </c>
      <c r="B7420" s="1">
        <v>231</v>
      </c>
      <c r="C7420" s="1">
        <f t="shared" si="115"/>
        <v>2.0000000000000002E-5</v>
      </c>
      <c r="D7420" s="1" t="s">
        <v>321</v>
      </c>
      <c r="E7420" s="4">
        <v>1840813.7170873738</v>
      </c>
      <c r="F7420" s="66">
        <f>Cat_Results[[#This Row],[TotalLossInOriginalCurrency]] / INDEX(Exchange_Rate[Exchange Rate], MATCH(Cat_Results[[#This Row],[Currency]], Exchange_Rate[Currency], 0))</f>
        <v>2884002.84976365</v>
      </c>
    </row>
    <row r="7421" spans="1:6" x14ac:dyDescent="0.3">
      <c r="A7421" s="1">
        <v>29658</v>
      </c>
      <c r="B7421" s="1">
        <v>213</v>
      </c>
      <c r="C7421" s="1">
        <f t="shared" si="115"/>
        <v>2.0000000000000002E-5</v>
      </c>
      <c r="D7421" s="1" t="s">
        <v>321</v>
      </c>
      <c r="E7421" s="4">
        <v>1.696865332499E-2</v>
      </c>
      <c r="F7421" s="66">
        <f>Cat_Results[[#This Row],[TotalLossInOriginalCurrency]] / INDEX(Exchange_Rate[Exchange Rate], MATCH(Cat_Results[[#This Row],[Currency]], Exchange_Rate[Currency], 0))</f>
        <v>2.6584789156913795E-2</v>
      </c>
    </row>
    <row r="7422" spans="1:6" x14ac:dyDescent="0.3">
      <c r="A7422" s="1">
        <v>29664</v>
      </c>
      <c r="B7422" s="1">
        <v>226</v>
      </c>
      <c r="C7422" s="1">
        <f t="shared" si="115"/>
        <v>2.0000000000000002E-5</v>
      </c>
      <c r="D7422" s="1" t="s">
        <v>321</v>
      </c>
      <c r="E7422" s="4">
        <v>2777463.937492412</v>
      </c>
      <c r="F7422" s="66">
        <f>Cat_Results[[#This Row],[TotalLossInOriginalCurrency]] / INDEX(Exchange_Rate[Exchange Rate], MATCH(Cat_Results[[#This Row],[Currency]], Exchange_Rate[Currency], 0))</f>
        <v>4351452.74966662</v>
      </c>
    </row>
    <row r="7423" spans="1:6" x14ac:dyDescent="0.3">
      <c r="A7423" s="1">
        <v>29667</v>
      </c>
      <c r="B7423" s="1">
        <v>213</v>
      </c>
      <c r="C7423" s="1">
        <f t="shared" si="115"/>
        <v>2.0000000000000002E-5</v>
      </c>
      <c r="D7423" s="1" t="s">
        <v>320</v>
      </c>
      <c r="E7423" s="4">
        <v>1976325.9789358401</v>
      </c>
      <c r="F7423" s="66">
        <f>Cat_Results[[#This Row],[TotalLossInOriginalCurrency]] / INDEX(Exchange_Rate[Exchange Rate], MATCH(Cat_Results[[#This Row],[Currency]], Exchange_Rate[Currency], 0))</f>
        <v>1976325.9789358401</v>
      </c>
    </row>
    <row r="7424" spans="1:6" x14ac:dyDescent="0.3">
      <c r="A7424" s="1">
        <v>29667</v>
      </c>
      <c r="B7424" s="1">
        <v>258</v>
      </c>
      <c r="C7424" s="1">
        <f t="shared" si="115"/>
        <v>2.0000000000000002E-5</v>
      </c>
      <c r="D7424" s="1" t="s">
        <v>321</v>
      </c>
      <c r="E7424" s="4">
        <v>82.148115988384561</v>
      </c>
      <c r="F7424" s="66">
        <f>Cat_Results[[#This Row],[TotalLossInOriginalCurrency]] / INDEX(Exchange_Rate[Exchange Rate], MATCH(Cat_Results[[#This Row],[Currency]], Exchange_Rate[Currency], 0))</f>
        <v>128.701453283429</v>
      </c>
    </row>
    <row r="7425" spans="1:6" x14ac:dyDescent="0.3">
      <c r="A7425" s="1">
        <v>29672</v>
      </c>
      <c r="B7425" s="1">
        <v>278</v>
      </c>
      <c r="C7425" s="1">
        <f t="shared" si="115"/>
        <v>2.0000000000000002E-5</v>
      </c>
      <c r="D7425" s="1" t="s">
        <v>321</v>
      </c>
      <c r="E7425" s="4">
        <v>548563.65674125089</v>
      </c>
      <c r="F7425" s="66">
        <f>Cat_Results[[#This Row],[TotalLossInOriginalCurrency]] / INDEX(Exchange_Rate[Exchange Rate], MATCH(Cat_Results[[#This Row],[Currency]], Exchange_Rate[Currency], 0))</f>
        <v>859434.68077897001</v>
      </c>
    </row>
    <row r="7426" spans="1:6" x14ac:dyDescent="0.3">
      <c r="A7426" s="1">
        <v>29686</v>
      </c>
      <c r="B7426" s="1">
        <v>185</v>
      </c>
      <c r="C7426" s="1">
        <f t="shared" si="115"/>
        <v>2.0000000000000002E-5</v>
      </c>
      <c r="D7426" s="1" t="s">
        <v>321</v>
      </c>
      <c r="E7426" s="4">
        <v>4.9914039312854708E-2</v>
      </c>
      <c r="F7426" s="66">
        <f>Cat_Results[[#This Row],[TotalLossInOriginalCurrency]] / INDEX(Exchange_Rate[Exchange Rate], MATCH(Cat_Results[[#This Row],[Currency]], Exchange_Rate[Currency], 0))</f>
        <v>7.82003253698349E-2</v>
      </c>
    </row>
    <row r="7427" spans="1:6" x14ac:dyDescent="0.3">
      <c r="A7427" s="1">
        <v>29686</v>
      </c>
      <c r="B7427" s="1">
        <v>264</v>
      </c>
      <c r="C7427" s="1">
        <f t="shared" si="115"/>
        <v>2.0000000000000002E-5</v>
      </c>
      <c r="D7427" s="1" t="s">
        <v>321</v>
      </c>
      <c r="E7427" s="4">
        <v>7216038.4033002518</v>
      </c>
      <c r="F7427" s="66">
        <f>Cat_Results[[#This Row],[TotalLossInOriginalCurrency]] / INDEX(Exchange_Rate[Exchange Rate], MATCH(Cat_Results[[#This Row],[Currency]], Exchange_Rate[Currency], 0))</f>
        <v>11305367.3633257</v>
      </c>
    </row>
    <row r="7428" spans="1:6" x14ac:dyDescent="0.3">
      <c r="A7428" s="1">
        <v>29695</v>
      </c>
      <c r="B7428" s="1">
        <v>284</v>
      </c>
      <c r="C7428" s="1">
        <f t="shared" si="115"/>
        <v>2.0000000000000002E-5</v>
      </c>
      <c r="D7428" s="1" t="s">
        <v>320</v>
      </c>
      <c r="E7428" s="4">
        <v>6.2968842685222598E-2</v>
      </c>
      <c r="F7428" s="66">
        <f>Cat_Results[[#This Row],[TotalLossInOriginalCurrency]] / INDEX(Exchange_Rate[Exchange Rate], MATCH(Cat_Results[[#This Row],[Currency]], Exchange_Rate[Currency], 0))</f>
        <v>6.2968842685222598E-2</v>
      </c>
    </row>
    <row r="7429" spans="1:6" x14ac:dyDescent="0.3">
      <c r="A7429" s="1">
        <v>29695</v>
      </c>
      <c r="B7429" s="1">
        <v>216</v>
      </c>
      <c r="C7429" s="1">
        <f t="shared" si="115"/>
        <v>2.0000000000000002E-5</v>
      </c>
      <c r="D7429" s="1" t="s">
        <v>321</v>
      </c>
      <c r="E7429" s="4">
        <v>16086.999428998948</v>
      </c>
      <c r="F7429" s="66">
        <f>Cat_Results[[#This Row],[TotalLossInOriginalCurrency]] / INDEX(Exchange_Rate[Exchange Rate], MATCH(Cat_Results[[#This Row],[Currency]], Exchange_Rate[Currency], 0))</f>
        <v>25203.501998446402</v>
      </c>
    </row>
    <row r="7430" spans="1:6" x14ac:dyDescent="0.3">
      <c r="A7430" s="1">
        <v>29698</v>
      </c>
      <c r="B7430" s="1">
        <v>272</v>
      </c>
      <c r="C7430" s="1">
        <f t="shared" ref="C7430:C7493" si="116">1/50000</f>
        <v>2.0000000000000002E-5</v>
      </c>
      <c r="D7430" s="1" t="s">
        <v>321</v>
      </c>
      <c r="E7430" s="4">
        <v>1175114.4786420737</v>
      </c>
      <c r="F7430" s="66">
        <f>Cat_Results[[#This Row],[TotalLossInOriginalCurrency]] / INDEX(Exchange_Rate[Exchange Rate], MATCH(Cat_Results[[#This Row],[Currency]], Exchange_Rate[Currency], 0))</f>
        <v>1841051.8531796699</v>
      </c>
    </row>
    <row r="7431" spans="1:6" x14ac:dyDescent="0.3">
      <c r="A7431" s="1">
        <v>29699</v>
      </c>
      <c r="B7431" s="1">
        <v>206</v>
      </c>
      <c r="C7431" s="1">
        <f t="shared" si="116"/>
        <v>2.0000000000000002E-5</v>
      </c>
      <c r="D7431" s="1" t="s">
        <v>320</v>
      </c>
      <c r="E7431" s="4">
        <v>1.8448624759912501E-2</v>
      </c>
      <c r="F7431" s="66">
        <f>Cat_Results[[#This Row],[TotalLossInOriginalCurrency]] / INDEX(Exchange_Rate[Exchange Rate], MATCH(Cat_Results[[#This Row],[Currency]], Exchange_Rate[Currency], 0))</f>
        <v>1.8448624759912501E-2</v>
      </c>
    </row>
    <row r="7432" spans="1:6" x14ac:dyDescent="0.3">
      <c r="A7432" s="1">
        <v>29700</v>
      </c>
      <c r="B7432" s="1">
        <v>236</v>
      </c>
      <c r="C7432" s="1">
        <f t="shared" si="116"/>
        <v>2.0000000000000002E-5</v>
      </c>
      <c r="D7432" s="1" t="s">
        <v>322</v>
      </c>
      <c r="E7432" s="4">
        <v>1790724.3987796861</v>
      </c>
      <c r="F7432" s="66">
        <f>Cat_Results[[#This Row],[TotalLossInOriginalCurrency]] / INDEX(Exchange_Rate[Exchange Rate], MATCH(Cat_Results[[#This Row],[Currency]], Exchange_Rate[Currency], 0))</f>
        <v>2199546.83182198</v>
      </c>
    </row>
    <row r="7433" spans="1:6" x14ac:dyDescent="0.3">
      <c r="A7433" s="1">
        <v>29703</v>
      </c>
      <c r="B7433" s="1">
        <v>226</v>
      </c>
      <c r="C7433" s="1">
        <f t="shared" si="116"/>
        <v>2.0000000000000002E-5</v>
      </c>
      <c r="D7433" s="1" t="s">
        <v>320</v>
      </c>
      <c r="E7433" s="4">
        <v>3.7970021367073098E-3</v>
      </c>
      <c r="F7433" s="66">
        <f>Cat_Results[[#This Row],[TotalLossInOriginalCurrency]] / INDEX(Exchange_Rate[Exchange Rate], MATCH(Cat_Results[[#This Row],[Currency]], Exchange_Rate[Currency], 0))</f>
        <v>3.7970021367073098E-3</v>
      </c>
    </row>
    <row r="7434" spans="1:6" x14ac:dyDescent="0.3">
      <c r="A7434" s="1">
        <v>29705</v>
      </c>
      <c r="B7434" s="1">
        <v>231</v>
      </c>
      <c r="C7434" s="1">
        <f t="shared" si="116"/>
        <v>2.0000000000000002E-5</v>
      </c>
      <c r="D7434" s="1" t="s">
        <v>321</v>
      </c>
      <c r="E7434" s="4">
        <v>79165.010932880759</v>
      </c>
      <c r="F7434" s="66">
        <f>Cat_Results[[#This Row],[TotalLossInOriginalCurrency]] / INDEX(Exchange_Rate[Exchange Rate], MATCH(Cat_Results[[#This Row],[Currency]], Exchange_Rate[Currency], 0))</f>
        <v>124027.82259426299</v>
      </c>
    </row>
    <row r="7435" spans="1:6" x14ac:dyDescent="0.3">
      <c r="A7435" s="1">
        <v>29713</v>
      </c>
      <c r="B7435" s="1">
        <v>339</v>
      </c>
      <c r="C7435" s="1">
        <f t="shared" si="116"/>
        <v>2.0000000000000002E-5</v>
      </c>
      <c r="D7435" s="1" t="s">
        <v>320</v>
      </c>
      <c r="E7435" s="4">
        <v>6.0775130987167402E-3</v>
      </c>
      <c r="F7435" s="66">
        <f>Cat_Results[[#This Row],[TotalLossInOriginalCurrency]] / INDEX(Exchange_Rate[Exchange Rate], MATCH(Cat_Results[[#This Row],[Currency]], Exchange_Rate[Currency], 0))</f>
        <v>6.0775130987167402E-3</v>
      </c>
    </row>
    <row r="7436" spans="1:6" x14ac:dyDescent="0.3">
      <c r="A7436" s="1">
        <v>29716</v>
      </c>
      <c r="B7436" s="1">
        <v>189</v>
      </c>
      <c r="C7436" s="1">
        <f t="shared" si="116"/>
        <v>2.0000000000000002E-5</v>
      </c>
      <c r="D7436" s="1" t="s">
        <v>320</v>
      </c>
      <c r="E7436" s="4">
        <v>1.7061829566955599E-3</v>
      </c>
      <c r="F7436" s="66">
        <f>Cat_Results[[#This Row],[TotalLossInOriginalCurrency]] / INDEX(Exchange_Rate[Exchange Rate], MATCH(Cat_Results[[#This Row],[Currency]], Exchange_Rate[Currency], 0))</f>
        <v>1.7061829566955599E-3</v>
      </c>
    </row>
    <row r="7437" spans="1:6" x14ac:dyDescent="0.3">
      <c r="A7437" s="1">
        <v>29719</v>
      </c>
      <c r="B7437" s="1">
        <v>246</v>
      </c>
      <c r="C7437" s="1">
        <f t="shared" si="116"/>
        <v>2.0000000000000002E-5</v>
      </c>
      <c r="D7437" s="1" t="s">
        <v>320</v>
      </c>
      <c r="E7437" s="4">
        <v>45281.7266178555</v>
      </c>
      <c r="F7437" s="66">
        <f>Cat_Results[[#This Row],[TotalLossInOriginalCurrency]] / INDEX(Exchange_Rate[Exchange Rate], MATCH(Cat_Results[[#This Row],[Currency]], Exchange_Rate[Currency], 0))</f>
        <v>45281.7266178555</v>
      </c>
    </row>
    <row r="7438" spans="1:6" x14ac:dyDescent="0.3">
      <c r="A7438" s="1">
        <v>29720</v>
      </c>
      <c r="B7438" s="1">
        <v>268</v>
      </c>
      <c r="C7438" s="1">
        <f t="shared" si="116"/>
        <v>2.0000000000000002E-5</v>
      </c>
      <c r="D7438" s="1" t="s">
        <v>321</v>
      </c>
      <c r="E7438" s="4">
        <v>0.11720978335077938</v>
      </c>
      <c r="F7438" s="66">
        <f>Cat_Results[[#This Row],[TotalLossInOriginalCurrency]] / INDEX(Exchange_Rate[Exchange Rate], MATCH(Cat_Results[[#This Row],[Currency]], Exchange_Rate[Currency], 0))</f>
        <v>0.18363256752491</v>
      </c>
    </row>
    <row r="7439" spans="1:6" x14ac:dyDescent="0.3">
      <c r="A7439" s="1">
        <v>29722</v>
      </c>
      <c r="B7439" s="1">
        <v>250</v>
      </c>
      <c r="C7439" s="1">
        <f t="shared" si="116"/>
        <v>2.0000000000000002E-5</v>
      </c>
      <c r="D7439" s="1" t="s">
        <v>320</v>
      </c>
      <c r="E7439" s="4">
        <v>11897.062620520601</v>
      </c>
      <c r="F7439" s="66">
        <f>Cat_Results[[#This Row],[TotalLossInOriginalCurrency]] / INDEX(Exchange_Rate[Exchange Rate], MATCH(Cat_Results[[#This Row],[Currency]], Exchange_Rate[Currency], 0))</f>
        <v>11897.062620520601</v>
      </c>
    </row>
    <row r="7440" spans="1:6" x14ac:dyDescent="0.3">
      <c r="A7440" s="1">
        <v>29722</v>
      </c>
      <c r="B7440" s="1">
        <v>212</v>
      </c>
      <c r="C7440" s="1">
        <f t="shared" si="116"/>
        <v>2.0000000000000002E-5</v>
      </c>
      <c r="D7440" s="1" t="s">
        <v>320</v>
      </c>
      <c r="E7440" s="4">
        <v>6.6532429084181803</v>
      </c>
      <c r="F7440" s="66">
        <f>Cat_Results[[#This Row],[TotalLossInOriginalCurrency]] / INDEX(Exchange_Rate[Exchange Rate], MATCH(Cat_Results[[#This Row],[Currency]], Exchange_Rate[Currency], 0))</f>
        <v>6.6532429084181803</v>
      </c>
    </row>
    <row r="7441" spans="1:6" x14ac:dyDescent="0.3">
      <c r="A7441" s="1">
        <v>29725</v>
      </c>
      <c r="B7441" s="1">
        <v>265</v>
      </c>
      <c r="C7441" s="1">
        <f t="shared" si="116"/>
        <v>2.0000000000000002E-5</v>
      </c>
      <c r="D7441" s="1" t="s">
        <v>320</v>
      </c>
      <c r="E7441" s="4">
        <v>30725318.0615176</v>
      </c>
      <c r="F7441" s="66">
        <f>Cat_Results[[#This Row],[TotalLossInOriginalCurrency]] / INDEX(Exchange_Rate[Exchange Rate], MATCH(Cat_Results[[#This Row],[Currency]], Exchange_Rate[Currency], 0))</f>
        <v>30725318.0615176</v>
      </c>
    </row>
    <row r="7442" spans="1:6" x14ac:dyDescent="0.3">
      <c r="A7442" s="1">
        <v>29726</v>
      </c>
      <c r="B7442" s="1">
        <v>212</v>
      </c>
      <c r="C7442" s="1">
        <f t="shared" si="116"/>
        <v>2.0000000000000002E-5</v>
      </c>
      <c r="D7442" s="1" t="s">
        <v>321</v>
      </c>
      <c r="E7442" s="4">
        <v>5300539.4428137066</v>
      </c>
      <c r="F7442" s="66">
        <f>Cat_Results[[#This Row],[TotalLossInOriginalCurrency]] / INDEX(Exchange_Rate[Exchange Rate], MATCH(Cat_Results[[#This Row],[Currency]], Exchange_Rate[Currency], 0))</f>
        <v>8304355.1427609101</v>
      </c>
    </row>
    <row r="7443" spans="1:6" x14ac:dyDescent="0.3">
      <c r="A7443" s="1">
        <v>29743</v>
      </c>
      <c r="B7443" s="1">
        <v>268</v>
      </c>
      <c r="C7443" s="1">
        <f t="shared" si="116"/>
        <v>2.0000000000000002E-5</v>
      </c>
      <c r="D7443" s="1" t="s">
        <v>321</v>
      </c>
      <c r="E7443" s="4">
        <v>2.4684662343933326E-2</v>
      </c>
      <c r="F7443" s="66">
        <f>Cat_Results[[#This Row],[TotalLossInOriginalCurrency]] / INDEX(Exchange_Rate[Exchange Rate], MATCH(Cat_Results[[#This Row],[Currency]], Exchange_Rate[Currency], 0))</f>
        <v>3.8673460483550998E-2</v>
      </c>
    </row>
    <row r="7444" spans="1:6" x14ac:dyDescent="0.3">
      <c r="A7444" s="1">
        <v>29744</v>
      </c>
      <c r="B7444" s="1">
        <v>284</v>
      </c>
      <c r="C7444" s="1">
        <f t="shared" si="116"/>
        <v>2.0000000000000002E-5</v>
      </c>
      <c r="D7444" s="1" t="s">
        <v>320</v>
      </c>
      <c r="E7444" s="4">
        <v>27681098.310026702</v>
      </c>
      <c r="F7444" s="66">
        <f>Cat_Results[[#This Row],[TotalLossInOriginalCurrency]] / INDEX(Exchange_Rate[Exchange Rate], MATCH(Cat_Results[[#This Row],[Currency]], Exchange_Rate[Currency], 0))</f>
        <v>27681098.310026702</v>
      </c>
    </row>
    <row r="7445" spans="1:6" x14ac:dyDescent="0.3">
      <c r="A7445" s="1">
        <v>29747</v>
      </c>
      <c r="B7445" s="1">
        <v>236</v>
      </c>
      <c r="C7445" s="1">
        <f t="shared" si="116"/>
        <v>2.0000000000000002E-5</v>
      </c>
      <c r="D7445" s="1" t="s">
        <v>320</v>
      </c>
      <c r="E7445" s="4">
        <v>5004256.8831267301</v>
      </c>
      <c r="F7445" s="66">
        <f>Cat_Results[[#This Row],[TotalLossInOriginalCurrency]] / INDEX(Exchange_Rate[Exchange Rate], MATCH(Cat_Results[[#This Row],[Currency]], Exchange_Rate[Currency], 0))</f>
        <v>5004256.8831267301</v>
      </c>
    </row>
    <row r="7446" spans="1:6" x14ac:dyDescent="0.3">
      <c r="A7446" s="1">
        <v>29750</v>
      </c>
      <c r="B7446" s="1">
        <v>227</v>
      </c>
      <c r="C7446" s="1">
        <f t="shared" si="116"/>
        <v>2.0000000000000002E-5</v>
      </c>
      <c r="D7446" s="1" t="s">
        <v>320</v>
      </c>
      <c r="E7446" s="4">
        <v>0.31176269799470901</v>
      </c>
      <c r="F7446" s="66">
        <f>Cat_Results[[#This Row],[TotalLossInOriginalCurrency]] / INDEX(Exchange_Rate[Exchange Rate], MATCH(Cat_Results[[#This Row],[Currency]], Exchange_Rate[Currency], 0))</f>
        <v>0.31176269799470901</v>
      </c>
    </row>
    <row r="7447" spans="1:6" x14ac:dyDescent="0.3">
      <c r="A7447" s="1">
        <v>29754</v>
      </c>
      <c r="B7447" s="1">
        <v>217</v>
      </c>
      <c r="C7447" s="1">
        <f t="shared" si="116"/>
        <v>2.0000000000000002E-5</v>
      </c>
      <c r="D7447" s="1" t="s">
        <v>320</v>
      </c>
      <c r="E7447" s="4">
        <v>881175.435231023</v>
      </c>
      <c r="F7447" s="66">
        <f>Cat_Results[[#This Row],[TotalLossInOriginalCurrency]] / INDEX(Exchange_Rate[Exchange Rate], MATCH(Cat_Results[[#This Row],[Currency]], Exchange_Rate[Currency], 0))</f>
        <v>881175.435231023</v>
      </c>
    </row>
    <row r="7448" spans="1:6" x14ac:dyDescent="0.3">
      <c r="A7448" s="1">
        <v>29764</v>
      </c>
      <c r="B7448" s="1">
        <v>225</v>
      </c>
      <c r="C7448" s="1">
        <f t="shared" si="116"/>
        <v>2.0000000000000002E-5</v>
      </c>
      <c r="D7448" s="1" t="s">
        <v>323</v>
      </c>
      <c r="E7448" s="4">
        <v>28584.601611700862</v>
      </c>
      <c r="F7448" s="66">
        <f>Cat_Results[[#This Row],[TotalLossInOriginalCurrency]] / INDEX(Exchange_Rate[Exchange Rate], MATCH(Cat_Results[[#This Row],[Currency]], Exchange_Rate[Currency], 0))</f>
        <v>360.36608167365199</v>
      </c>
    </row>
    <row r="7449" spans="1:6" x14ac:dyDescent="0.3">
      <c r="A7449" s="1">
        <v>29766</v>
      </c>
      <c r="B7449" s="1">
        <v>297</v>
      </c>
      <c r="C7449" s="1">
        <f t="shared" si="116"/>
        <v>2.0000000000000002E-5</v>
      </c>
      <c r="D7449" s="1" t="s">
        <v>320</v>
      </c>
      <c r="E7449" s="4">
        <v>77.191264182329206</v>
      </c>
      <c r="F7449" s="66">
        <f>Cat_Results[[#This Row],[TotalLossInOriginalCurrency]] / INDEX(Exchange_Rate[Exchange Rate], MATCH(Cat_Results[[#This Row],[Currency]], Exchange_Rate[Currency], 0))</f>
        <v>77.191264182329206</v>
      </c>
    </row>
    <row r="7450" spans="1:6" x14ac:dyDescent="0.3">
      <c r="A7450" s="1">
        <v>29766</v>
      </c>
      <c r="B7450" s="1">
        <v>228</v>
      </c>
      <c r="C7450" s="1">
        <f t="shared" si="116"/>
        <v>2.0000000000000002E-5</v>
      </c>
      <c r="D7450" s="1" t="s">
        <v>320</v>
      </c>
      <c r="E7450" s="4">
        <v>3.8077436387538903E-2</v>
      </c>
      <c r="F7450" s="66">
        <f>Cat_Results[[#This Row],[TotalLossInOriginalCurrency]] / INDEX(Exchange_Rate[Exchange Rate], MATCH(Cat_Results[[#This Row],[Currency]], Exchange_Rate[Currency], 0))</f>
        <v>3.8077436387538903E-2</v>
      </c>
    </row>
    <row r="7451" spans="1:6" x14ac:dyDescent="0.3">
      <c r="A7451" s="1">
        <v>29768</v>
      </c>
      <c r="B7451" s="1">
        <v>262</v>
      </c>
      <c r="C7451" s="1">
        <f t="shared" si="116"/>
        <v>2.0000000000000002E-5</v>
      </c>
      <c r="D7451" s="1" t="s">
        <v>322</v>
      </c>
      <c r="E7451" s="4">
        <v>2583589.636866698</v>
      </c>
      <c r="F7451" s="66">
        <f>Cat_Results[[#This Row],[TotalLossInOriginalCurrency]] / INDEX(Exchange_Rate[Exchange Rate], MATCH(Cat_Results[[#This Row],[Currency]], Exchange_Rate[Currency], 0))</f>
        <v>3173423.2271425007</v>
      </c>
    </row>
    <row r="7452" spans="1:6" x14ac:dyDescent="0.3">
      <c r="A7452" s="1">
        <v>29775</v>
      </c>
      <c r="B7452" s="1">
        <v>191</v>
      </c>
      <c r="C7452" s="1">
        <f t="shared" si="116"/>
        <v>2.0000000000000002E-5</v>
      </c>
      <c r="D7452" s="1" t="s">
        <v>322</v>
      </c>
      <c r="E7452" s="4">
        <v>334892.63674089313</v>
      </c>
      <c r="F7452" s="66">
        <f>Cat_Results[[#This Row],[TotalLossInOriginalCurrency]] / INDEX(Exchange_Rate[Exchange Rate], MATCH(Cat_Results[[#This Row],[Currency]], Exchange_Rate[Currency], 0))</f>
        <v>411348.63558340701</v>
      </c>
    </row>
    <row r="7453" spans="1:6" x14ac:dyDescent="0.3">
      <c r="A7453" s="1">
        <v>29778</v>
      </c>
      <c r="B7453" s="1">
        <v>234</v>
      </c>
      <c r="C7453" s="1">
        <f t="shared" si="116"/>
        <v>2.0000000000000002E-5</v>
      </c>
      <c r="D7453" s="1" t="s">
        <v>321</v>
      </c>
      <c r="E7453" s="4">
        <v>1785847.693107459</v>
      </c>
      <c r="F7453" s="66">
        <f>Cat_Results[[#This Row],[TotalLossInOriginalCurrency]] / INDEX(Exchange_Rate[Exchange Rate], MATCH(Cat_Results[[#This Row],[Currency]], Exchange_Rate[Currency], 0))</f>
        <v>2797887.5800181199</v>
      </c>
    </row>
    <row r="7454" spans="1:6" x14ac:dyDescent="0.3">
      <c r="A7454" s="1">
        <v>29790</v>
      </c>
      <c r="B7454" s="1">
        <v>222</v>
      </c>
      <c r="C7454" s="1">
        <f t="shared" si="116"/>
        <v>2.0000000000000002E-5</v>
      </c>
      <c r="D7454" s="1" t="s">
        <v>321</v>
      </c>
      <c r="E7454" s="4">
        <v>1011028.2102212367</v>
      </c>
      <c r="F7454" s="66">
        <f>Cat_Results[[#This Row],[TotalLossInOriginalCurrency]] / INDEX(Exchange_Rate[Exchange Rate], MATCH(Cat_Results[[#This Row],[Currency]], Exchange_Rate[Currency], 0))</f>
        <v>1583977.8965157999</v>
      </c>
    </row>
    <row r="7455" spans="1:6" x14ac:dyDescent="0.3">
      <c r="A7455" s="1">
        <v>29803</v>
      </c>
      <c r="B7455" s="1">
        <v>225</v>
      </c>
      <c r="C7455" s="1">
        <f t="shared" si="116"/>
        <v>2.0000000000000002E-5</v>
      </c>
      <c r="D7455" s="1" t="s">
        <v>321</v>
      </c>
      <c r="E7455" s="4">
        <v>5.2269624994921698E-3</v>
      </c>
      <c r="F7455" s="66">
        <f>Cat_Results[[#This Row],[TotalLossInOriginalCurrency]] / INDEX(Exchange_Rate[Exchange Rate], MATCH(Cat_Results[[#This Row],[Currency]], Exchange_Rate[Currency], 0))</f>
        <v>8.1890821456909197E-3</v>
      </c>
    </row>
    <row r="7456" spans="1:6" x14ac:dyDescent="0.3">
      <c r="A7456" s="1">
        <v>29807</v>
      </c>
      <c r="B7456" s="1">
        <v>235</v>
      </c>
      <c r="C7456" s="1">
        <f t="shared" si="116"/>
        <v>2.0000000000000002E-5</v>
      </c>
      <c r="D7456" s="1" t="s">
        <v>321</v>
      </c>
      <c r="E7456" s="4">
        <v>1.6344325391897289E-2</v>
      </c>
      <c r="F7456" s="66">
        <f>Cat_Results[[#This Row],[TotalLossInOriginalCurrency]] / INDEX(Exchange_Rate[Exchange Rate], MATCH(Cat_Results[[#This Row],[Currency]], Exchange_Rate[Currency], 0))</f>
        <v>2.5606654584407803E-2</v>
      </c>
    </row>
    <row r="7457" spans="1:6" x14ac:dyDescent="0.3">
      <c r="A7457" s="1">
        <v>29809</v>
      </c>
      <c r="B7457" s="1">
        <v>225</v>
      </c>
      <c r="C7457" s="1">
        <f t="shared" si="116"/>
        <v>2.0000000000000002E-5</v>
      </c>
      <c r="D7457" s="1" t="s">
        <v>320</v>
      </c>
      <c r="E7457" s="4">
        <v>3.7970021367073098E-3</v>
      </c>
      <c r="F7457" s="66">
        <f>Cat_Results[[#This Row],[TotalLossInOriginalCurrency]] / INDEX(Exchange_Rate[Exchange Rate], MATCH(Cat_Results[[#This Row],[Currency]], Exchange_Rate[Currency], 0))</f>
        <v>3.7970021367073098E-3</v>
      </c>
    </row>
    <row r="7458" spans="1:6" x14ac:dyDescent="0.3">
      <c r="A7458" s="1">
        <v>29814</v>
      </c>
      <c r="B7458" s="1">
        <v>312</v>
      </c>
      <c r="C7458" s="1">
        <f t="shared" si="116"/>
        <v>2.0000000000000002E-5</v>
      </c>
      <c r="D7458" s="1" t="s">
        <v>320</v>
      </c>
      <c r="E7458" s="4">
        <v>118506.094308549</v>
      </c>
      <c r="F7458" s="66">
        <f>Cat_Results[[#This Row],[TotalLossInOriginalCurrency]] / INDEX(Exchange_Rate[Exchange Rate], MATCH(Cat_Results[[#This Row],[Currency]], Exchange_Rate[Currency], 0))</f>
        <v>118506.094308549</v>
      </c>
    </row>
    <row r="7459" spans="1:6" x14ac:dyDescent="0.3">
      <c r="A7459" s="1">
        <v>29819</v>
      </c>
      <c r="B7459" s="1">
        <v>233</v>
      </c>
      <c r="C7459" s="1">
        <f t="shared" si="116"/>
        <v>2.0000000000000002E-5</v>
      </c>
      <c r="D7459" s="1" t="s">
        <v>321</v>
      </c>
      <c r="E7459" s="4">
        <v>1021.8372648495707</v>
      </c>
      <c r="F7459" s="66">
        <f>Cat_Results[[#This Row],[TotalLossInOriginalCurrency]] / INDEX(Exchange_Rate[Exchange Rate], MATCH(Cat_Results[[#This Row],[Currency]], Exchange_Rate[Currency], 0))</f>
        <v>1600.9124423973301</v>
      </c>
    </row>
    <row r="7460" spans="1:6" x14ac:dyDescent="0.3">
      <c r="A7460" s="1">
        <v>29819</v>
      </c>
      <c r="B7460" s="1">
        <v>217</v>
      </c>
      <c r="C7460" s="1">
        <f t="shared" si="116"/>
        <v>2.0000000000000002E-5</v>
      </c>
      <c r="D7460" s="1" t="s">
        <v>320</v>
      </c>
      <c r="E7460" s="4">
        <v>599055.04535287095</v>
      </c>
      <c r="F7460" s="66">
        <f>Cat_Results[[#This Row],[TotalLossInOriginalCurrency]] / INDEX(Exchange_Rate[Exchange Rate], MATCH(Cat_Results[[#This Row],[Currency]], Exchange_Rate[Currency], 0))</f>
        <v>599055.04535287095</v>
      </c>
    </row>
    <row r="7461" spans="1:6" x14ac:dyDescent="0.3">
      <c r="A7461" s="1">
        <v>29820</v>
      </c>
      <c r="B7461" s="1">
        <v>285</v>
      </c>
      <c r="C7461" s="1">
        <f t="shared" si="116"/>
        <v>2.0000000000000002E-5</v>
      </c>
      <c r="D7461" s="1" t="s">
        <v>320</v>
      </c>
      <c r="E7461" s="4">
        <v>1.7061829566955599E-3</v>
      </c>
      <c r="F7461" s="66">
        <f>Cat_Results[[#This Row],[TotalLossInOriginalCurrency]] / INDEX(Exchange_Rate[Exchange Rate], MATCH(Cat_Results[[#This Row],[Currency]], Exchange_Rate[Currency], 0))</f>
        <v>1.7061829566955599E-3</v>
      </c>
    </row>
    <row r="7462" spans="1:6" x14ac:dyDescent="0.3">
      <c r="A7462" s="1">
        <v>29823</v>
      </c>
      <c r="B7462" s="1">
        <v>227</v>
      </c>
      <c r="C7462" s="1">
        <f t="shared" si="116"/>
        <v>2.0000000000000002E-5</v>
      </c>
      <c r="D7462" s="1" t="s">
        <v>320</v>
      </c>
      <c r="E7462" s="4">
        <v>884.66534787082696</v>
      </c>
      <c r="F7462" s="66">
        <f>Cat_Results[[#This Row],[TotalLossInOriginalCurrency]] / INDEX(Exchange_Rate[Exchange Rate], MATCH(Cat_Results[[#This Row],[Currency]], Exchange_Rate[Currency], 0))</f>
        <v>884.66534787082696</v>
      </c>
    </row>
    <row r="7463" spans="1:6" x14ac:dyDescent="0.3">
      <c r="A7463" s="1">
        <v>29826</v>
      </c>
      <c r="B7463" s="1">
        <v>258</v>
      </c>
      <c r="C7463" s="1">
        <f t="shared" si="116"/>
        <v>2.0000000000000002E-5</v>
      </c>
      <c r="D7463" s="1" t="s">
        <v>320</v>
      </c>
      <c r="E7463" s="4">
        <v>113696.519921809</v>
      </c>
      <c r="F7463" s="66">
        <f>Cat_Results[[#This Row],[TotalLossInOriginalCurrency]] / INDEX(Exchange_Rate[Exchange Rate], MATCH(Cat_Results[[#This Row],[Currency]], Exchange_Rate[Currency], 0))</f>
        <v>113696.519921809</v>
      </c>
    </row>
    <row r="7464" spans="1:6" x14ac:dyDescent="0.3">
      <c r="A7464" s="1">
        <v>29832</v>
      </c>
      <c r="B7464" s="1">
        <v>227</v>
      </c>
      <c r="C7464" s="1">
        <f t="shared" si="116"/>
        <v>2.0000000000000002E-5</v>
      </c>
      <c r="D7464" s="1" t="s">
        <v>320</v>
      </c>
      <c r="E7464" s="4">
        <v>1.8448624759912501E-2</v>
      </c>
      <c r="F7464" s="66">
        <f>Cat_Results[[#This Row],[TotalLossInOriginalCurrency]] / INDEX(Exchange_Rate[Exchange Rate], MATCH(Cat_Results[[#This Row],[Currency]], Exchange_Rate[Currency], 0))</f>
        <v>1.8448624759912501E-2</v>
      </c>
    </row>
    <row r="7465" spans="1:6" x14ac:dyDescent="0.3">
      <c r="A7465" s="1">
        <v>29835</v>
      </c>
      <c r="B7465" s="1">
        <v>211</v>
      </c>
      <c r="C7465" s="1">
        <f t="shared" si="116"/>
        <v>2.0000000000000002E-5</v>
      </c>
      <c r="D7465" s="1" t="s">
        <v>321</v>
      </c>
      <c r="E7465" s="4">
        <v>332169.00409027451</v>
      </c>
      <c r="F7465" s="66">
        <f>Cat_Results[[#This Row],[TotalLossInOriginalCurrency]] / INDEX(Exchange_Rate[Exchange Rate], MATCH(Cat_Results[[#This Row],[Currency]], Exchange_Rate[Currency], 0))</f>
        <v>520409.17856439197</v>
      </c>
    </row>
    <row r="7466" spans="1:6" x14ac:dyDescent="0.3">
      <c r="A7466" s="1">
        <v>29840</v>
      </c>
      <c r="B7466" s="1">
        <v>240</v>
      </c>
      <c r="C7466" s="1">
        <f t="shared" si="116"/>
        <v>2.0000000000000002E-5</v>
      </c>
      <c r="D7466" s="1" t="s">
        <v>320</v>
      </c>
      <c r="E7466" s="4">
        <v>2919805.75847679</v>
      </c>
      <c r="F7466" s="66">
        <f>Cat_Results[[#This Row],[TotalLossInOriginalCurrency]] / INDEX(Exchange_Rate[Exchange Rate], MATCH(Cat_Results[[#This Row],[Currency]], Exchange_Rate[Currency], 0))</f>
        <v>2919805.75847679</v>
      </c>
    </row>
    <row r="7467" spans="1:6" x14ac:dyDescent="0.3">
      <c r="A7467" s="1">
        <v>29842</v>
      </c>
      <c r="B7467" s="1">
        <v>281</v>
      </c>
      <c r="C7467" s="1">
        <f t="shared" si="116"/>
        <v>2.0000000000000002E-5</v>
      </c>
      <c r="D7467" s="1" t="s">
        <v>321</v>
      </c>
      <c r="E7467" s="4">
        <v>8144.7100836694653</v>
      </c>
      <c r="F7467" s="66">
        <f>Cat_Results[[#This Row],[TotalLossInOriginalCurrency]] / INDEX(Exchange_Rate[Exchange Rate], MATCH(Cat_Results[[#This Row],[Currency]], Exchange_Rate[Currency], 0))</f>
        <v>12760.317284557999</v>
      </c>
    </row>
    <row r="7468" spans="1:6" x14ac:dyDescent="0.3">
      <c r="A7468" s="1">
        <v>29843</v>
      </c>
      <c r="B7468" s="1">
        <v>198</v>
      </c>
      <c r="C7468" s="1">
        <f t="shared" si="116"/>
        <v>2.0000000000000002E-5</v>
      </c>
      <c r="D7468" s="1" t="s">
        <v>320</v>
      </c>
      <c r="E7468" s="4">
        <v>2.44218856096268E-3</v>
      </c>
      <c r="F7468" s="66">
        <f>Cat_Results[[#This Row],[TotalLossInOriginalCurrency]] / INDEX(Exchange_Rate[Exchange Rate], MATCH(Cat_Results[[#This Row],[Currency]], Exchange_Rate[Currency], 0))</f>
        <v>2.44218856096268E-3</v>
      </c>
    </row>
    <row r="7469" spans="1:6" x14ac:dyDescent="0.3">
      <c r="A7469" s="1">
        <v>29845</v>
      </c>
      <c r="B7469" s="1">
        <v>255</v>
      </c>
      <c r="C7469" s="1">
        <f t="shared" si="116"/>
        <v>2.0000000000000002E-5</v>
      </c>
      <c r="D7469" s="1" t="s">
        <v>320</v>
      </c>
      <c r="E7469" s="4">
        <v>66657.310498289793</v>
      </c>
      <c r="F7469" s="66">
        <f>Cat_Results[[#This Row],[TotalLossInOriginalCurrency]] / INDEX(Exchange_Rate[Exchange Rate], MATCH(Cat_Results[[#This Row],[Currency]], Exchange_Rate[Currency], 0))</f>
        <v>66657.310498289793</v>
      </c>
    </row>
    <row r="7470" spans="1:6" x14ac:dyDescent="0.3">
      <c r="A7470" s="1">
        <v>29847</v>
      </c>
      <c r="B7470" s="1">
        <v>234</v>
      </c>
      <c r="C7470" s="1">
        <f t="shared" si="116"/>
        <v>2.0000000000000002E-5</v>
      </c>
      <c r="D7470" s="1" t="s">
        <v>324</v>
      </c>
      <c r="E7470" s="4">
        <v>4565774.1935974956</v>
      </c>
      <c r="F7470" s="66">
        <f>Cat_Results[[#This Row],[TotalLossInOriginalCurrency]] / INDEX(Exchange_Rate[Exchange Rate], MATCH(Cat_Results[[#This Row],[Currency]], Exchange_Rate[Currency], 0))</f>
        <v>4618417.5680093504</v>
      </c>
    </row>
    <row r="7471" spans="1:6" x14ac:dyDescent="0.3">
      <c r="A7471" s="1">
        <v>29851</v>
      </c>
      <c r="B7471" s="1">
        <v>254</v>
      </c>
      <c r="C7471" s="1">
        <f t="shared" si="116"/>
        <v>2.0000000000000002E-5</v>
      </c>
      <c r="D7471" s="1" t="s">
        <v>320</v>
      </c>
      <c r="E7471" s="4">
        <v>30.6230772323906</v>
      </c>
      <c r="F7471" s="66">
        <f>Cat_Results[[#This Row],[TotalLossInOriginalCurrency]] / INDEX(Exchange_Rate[Exchange Rate], MATCH(Cat_Results[[#This Row],[Currency]], Exchange_Rate[Currency], 0))</f>
        <v>30.6230772323906</v>
      </c>
    </row>
    <row r="7472" spans="1:6" x14ac:dyDescent="0.3">
      <c r="A7472" s="1">
        <v>29871</v>
      </c>
      <c r="B7472" s="1">
        <v>269</v>
      </c>
      <c r="C7472" s="1">
        <f t="shared" si="116"/>
        <v>2.0000000000000002E-5</v>
      </c>
      <c r="D7472" s="1" t="s">
        <v>320</v>
      </c>
      <c r="E7472" s="4">
        <v>30812.182085082401</v>
      </c>
      <c r="F7472" s="66">
        <f>Cat_Results[[#This Row],[TotalLossInOriginalCurrency]] / INDEX(Exchange_Rate[Exchange Rate], MATCH(Cat_Results[[#This Row],[Currency]], Exchange_Rate[Currency], 0))</f>
        <v>30812.182085082401</v>
      </c>
    </row>
    <row r="7473" spans="1:6" x14ac:dyDescent="0.3">
      <c r="A7473" s="1">
        <v>29872</v>
      </c>
      <c r="B7473" s="1">
        <v>251</v>
      </c>
      <c r="C7473" s="1">
        <f t="shared" si="116"/>
        <v>2.0000000000000002E-5</v>
      </c>
      <c r="D7473" s="1" t="s">
        <v>320</v>
      </c>
      <c r="E7473" s="4">
        <v>26015.601862059601</v>
      </c>
      <c r="F7473" s="66">
        <f>Cat_Results[[#This Row],[TotalLossInOriginalCurrency]] / INDEX(Exchange_Rate[Exchange Rate], MATCH(Cat_Results[[#This Row],[Currency]], Exchange_Rate[Currency], 0))</f>
        <v>26015.601862059601</v>
      </c>
    </row>
    <row r="7474" spans="1:6" x14ac:dyDescent="0.3">
      <c r="A7474" s="1">
        <v>29881</v>
      </c>
      <c r="B7474" s="1">
        <v>208</v>
      </c>
      <c r="C7474" s="1">
        <f t="shared" si="116"/>
        <v>2.0000000000000002E-5</v>
      </c>
      <c r="D7474" s="1" t="s">
        <v>320</v>
      </c>
      <c r="E7474" s="4">
        <v>7240012.0770454397</v>
      </c>
      <c r="F7474" s="66">
        <f>Cat_Results[[#This Row],[TotalLossInOriginalCurrency]] / INDEX(Exchange_Rate[Exchange Rate], MATCH(Cat_Results[[#This Row],[Currency]], Exchange_Rate[Currency], 0))</f>
        <v>7240012.0770454397</v>
      </c>
    </row>
    <row r="7475" spans="1:6" x14ac:dyDescent="0.3">
      <c r="A7475" s="1">
        <v>29885</v>
      </c>
      <c r="B7475" s="1">
        <v>245</v>
      </c>
      <c r="C7475" s="1">
        <f t="shared" si="116"/>
        <v>2.0000000000000002E-5</v>
      </c>
      <c r="D7475" s="1" t="s">
        <v>321</v>
      </c>
      <c r="E7475" s="4">
        <v>81159.167375762961</v>
      </c>
      <c r="F7475" s="66">
        <f>Cat_Results[[#This Row],[TotalLossInOriginalCurrency]] / INDEX(Exchange_Rate[Exchange Rate], MATCH(Cat_Results[[#This Row],[Currency]], Exchange_Rate[Currency], 0))</f>
        <v>127152.067492463</v>
      </c>
    </row>
    <row r="7476" spans="1:6" x14ac:dyDescent="0.3">
      <c r="A7476" s="1">
        <v>29887</v>
      </c>
      <c r="B7476" s="1">
        <v>257</v>
      </c>
      <c r="C7476" s="1">
        <f t="shared" si="116"/>
        <v>2.0000000000000002E-5</v>
      </c>
      <c r="D7476" s="1" t="s">
        <v>321</v>
      </c>
      <c r="E7476" s="4">
        <v>1990326.1527302503</v>
      </c>
      <c r="F7476" s="66">
        <f>Cat_Results[[#This Row],[TotalLossInOriginalCurrency]] / INDEX(Exchange_Rate[Exchange Rate], MATCH(Cat_Results[[#This Row],[Currency]], Exchange_Rate[Currency], 0))</f>
        <v>3118243.9826206001</v>
      </c>
    </row>
    <row r="7477" spans="1:6" x14ac:dyDescent="0.3">
      <c r="A7477" s="1">
        <v>29901</v>
      </c>
      <c r="B7477" s="1">
        <v>252</v>
      </c>
      <c r="C7477" s="1">
        <f t="shared" si="116"/>
        <v>2.0000000000000002E-5</v>
      </c>
      <c r="D7477" s="1" t="s">
        <v>320</v>
      </c>
      <c r="E7477" s="4">
        <v>1412675.47002309</v>
      </c>
      <c r="F7477" s="66">
        <f>Cat_Results[[#This Row],[TotalLossInOriginalCurrency]] / INDEX(Exchange_Rate[Exchange Rate], MATCH(Cat_Results[[#This Row],[Currency]], Exchange_Rate[Currency], 0))</f>
        <v>1412675.47002309</v>
      </c>
    </row>
    <row r="7478" spans="1:6" x14ac:dyDescent="0.3">
      <c r="A7478" s="1">
        <v>29902</v>
      </c>
      <c r="B7478" s="1">
        <v>177</v>
      </c>
      <c r="C7478" s="1">
        <f t="shared" si="116"/>
        <v>2.0000000000000002E-5</v>
      </c>
      <c r="D7478" s="1" t="s">
        <v>320</v>
      </c>
      <c r="E7478" s="4">
        <v>6.6191076301038301</v>
      </c>
      <c r="F7478" s="66">
        <f>Cat_Results[[#This Row],[TotalLossInOriginalCurrency]] / INDEX(Exchange_Rate[Exchange Rate], MATCH(Cat_Results[[#This Row],[Currency]], Exchange_Rate[Currency], 0))</f>
        <v>6.6191076301038301</v>
      </c>
    </row>
    <row r="7479" spans="1:6" x14ac:dyDescent="0.3">
      <c r="A7479" s="1">
        <v>29904</v>
      </c>
      <c r="B7479" s="1">
        <v>250</v>
      </c>
      <c r="C7479" s="1">
        <f t="shared" si="116"/>
        <v>2.0000000000000002E-5</v>
      </c>
      <c r="D7479" s="1" t="s">
        <v>320</v>
      </c>
      <c r="E7479" s="4">
        <v>5.3441564891266999</v>
      </c>
      <c r="F7479" s="66">
        <f>Cat_Results[[#This Row],[TotalLossInOriginalCurrency]] / INDEX(Exchange_Rate[Exchange Rate], MATCH(Cat_Results[[#This Row],[Currency]], Exchange_Rate[Currency], 0))</f>
        <v>5.3441564891266999</v>
      </c>
    </row>
    <row r="7480" spans="1:6" x14ac:dyDescent="0.3">
      <c r="A7480" s="1">
        <v>29906</v>
      </c>
      <c r="B7480" s="1">
        <v>215</v>
      </c>
      <c r="C7480" s="1">
        <f t="shared" si="116"/>
        <v>2.0000000000000002E-5</v>
      </c>
      <c r="D7480" s="1" t="s">
        <v>320</v>
      </c>
      <c r="E7480" s="4">
        <v>6550714.9933844702</v>
      </c>
      <c r="F7480" s="66">
        <f>Cat_Results[[#This Row],[TotalLossInOriginalCurrency]] / INDEX(Exchange_Rate[Exchange Rate], MATCH(Cat_Results[[#This Row],[Currency]], Exchange_Rate[Currency], 0))</f>
        <v>6550714.9933844702</v>
      </c>
    </row>
    <row r="7481" spans="1:6" x14ac:dyDescent="0.3">
      <c r="A7481" s="1">
        <v>29909</v>
      </c>
      <c r="B7481" s="1">
        <v>269</v>
      </c>
      <c r="C7481" s="1">
        <f t="shared" si="116"/>
        <v>2.0000000000000002E-5</v>
      </c>
      <c r="D7481" s="1" t="s">
        <v>320</v>
      </c>
      <c r="E7481" s="4">
        <v>443813.27297386999</v>
      </c>
      <c r="F7481" s="66">
        <f>Cat_Results[[#This Row],[TotalLossInOriginalCurrency]] / INDEX(Exchange_Rate[Exchange Rate], MATCH(Cat_Results[[#This Row],[Currency]], Exchange_Rate[Currency], 0))</f>
        <v>443813.27297386999</v>
      </c>
    </row>
    <row r="7482" spans="1:6" x14ac:dyDescent="0.3">
      <c r="A7482" s="1">
        <v>29911</v>
      </c>
      <c r="B7482" s="1">
        <v>240</v>
      </c>
      <c r="C7482" s="1">
        <f t="shared" si="116"/>
        <v>2.0000000000000002E-5</v>
      </c>
      <c r="D7482" s="1" t="s">
        <v>321</v>
      </c>
      <c r="E7482" s="4">
        <v>0.27318039918570175</v>
      </c>
      <c r="F7482" s="66">
        <f>Cat_Results[[#This Row],[TotalLossInOriginalCurrency]] / INDEX(Exchange_Rate[Exchange Rate], MATCH(Cat_Results[[#This Row],[Currency]], Exchange_Rate[Currency], 0))</f>
        <v>0.42799173128594198</v>
      </c>
    </row>
    <row r="7483" spans="1:6" x14ac:dyDescent="0.3">
      <c r="A7483" s="1">
        <v>29912</v>
      </c>
      <c r="B7483" s="1">
        <v>254</v>
      </c>
      <c r="C7483" s="1">
        <f t="shared" si="116"/>
        <v>2.0000000000000002E-5</v>
      </c>
      <c r="D7483" s="1" t="s">
        <v>321</v>
      </c>
      <c r="E7483" s="4">
        <v>997.16286489217293</v>
      </c>
      <c r="F7483" s="66">
        <f>Cat_Results[[#This Row],[TotalLossInOriginalCurrency]] / INDEX(Exchange_Rate[Exchange Rate], MATCH(Cat_Results[[#This Row],[Currency]], Exchange_Rate[Currency], 0))</f>
        <v>1562.2550599947599</v>
      </c>
    </row>
    <row r="7484" spans="1:6" x14ac:dyDescent="0.3">
      <c r="A7484" s="1">
        <v>29913</v>
      </c>
      <c r="B7484" s="1">
        <v>215</v>
      </c>
      <c r="C7484" s="1">
        <f t="shared" si="116"/>
        <v>2.0000000000000002E-5</v>
      </c>
      <c r="D7484" s="1" t="s">
        <v>320</v>
      </c>
      <c r="E7484" s="4">
        <v>65997.612096568206</v>
      </c>
      <c r="F7484" s="66">
        <f>Cat_Results[[#This Row],[TotalLossInOriginalCurrency]] / INDEX(Exchange_Rate[Exchange Rate], MATCH(Cat_Results[[#This Row],[Currency]], Exchange_Rate[Currency], 0))</f>
        <v>65997.612096568206</v>
      </c>
    </row>
    <row r="7485" spans="1:6" x14ac:dyDescent="0.3">
      <c r="A7485" s="1">
        <v>29919</v>
      </c>
      <c r="B7485" s="1">
        <v>262</v>
      </c>
      <c r="C7485" s="1">
        <f t="shared" si="116"/>
        <v>2.0000000000000002E-5</v>
      </c>
      <c r="D7485" s="1" t="s">
        <v>320</v>
      </c>
      <c r="E7485" s="4">
        <v>1981.6759722679899</v>
      </c>
      <c r="F7485" s="66">
        <f>Cat_Results[[#This Row],[TotalLossInOriginalCurrency]] / INDEX(Exchange_Rate[Exchange Rate], MATCH(Cat_Results[[#This Row],[Currency]], Exchange_Rate[Currency], 0))</f>
        <v>1981.6759722679899</v>
      </c>
    </row>
    <row r="7486" spans="1:6" x14ac:dyDescent="0.3">
      <c r="A7486" s="1">
        <v>29924</v>
      </c>
      <c r="B7486" s="1">
        <v>251</v>
      </c>
      <c r="C7486" s="1">
        <f t="shared" si="116"/>
        <v>2.0000000000000002E-5</v>
      </c>
      <c r="D7486" s="1" t="s">
        <v>320</v>
      </c>
      <c r="E7486" s="4">
        <v>69314.967521138504</v>
      </c>
      <c r="F7486" s="66">
        <f>Cat_Results[[#This Row],[TotalLossInOriginalCurrency]] / INDEX(Exchange_Rate[Exchange Rate], MATCH(Cat_Results[[#This Row],[Currency]], Exchange_Rate[Currency], 0))</f>
        <v>69314.967521138504</v>
      </c>
    </row>
    <row r="7487" spans="1:6" x14ac:dyDescent="0.3">
      <c r="A7487" s="1">
        <v>29926</v>
      </c>
      <c r="B7487" s="1">
        <v>234</v>
      </c>
      <c r="C7487" s="1">
        <f t="shared" si="116"/>
        <v>2.0000000000000002E-5</v>
      </c>
      <c r="D7487" s="1" t="s">
        <v>320</v>
      </c>
      <c r="E7487" s="4">
        <v>34629.5578962117</v>
      </c>
      <c r="F7487" s="66">
        <f>Cat_Results[[#This Row],[TotalLossInOriginalCurrency]] / INDEX(Exchange_Rate[Exchange Rate], MATCH(Cat_Results[[#This Row],[Currency]], Exchange_Rate[Currency], 0))</f>
        <v>34629.5578962117</v>
      </c>
    </row>
    <row r="7488" spans="1:6" x14ac:dyDescent="0.3">
      <c r="A7488" s="1">
        <v>29928</v>
      </c>
      <c r="B7488" s="1">
        <v>256</v>
      </c>
      <c r="C7488" s="1">
        <f t="shared" si="116"/>
        <v>2.0000000000000002E-5</v>
      </c>
      <c r="D7488" s="1" t="s">
        <v>321</v>
      </c>
      <c r="E7488" s="4">
        <v>472823.197539969</v>
      </c>
      <c r="F7488" s="66">
        <f>Cat_Results[[#This Row],[TotalLossInOriginalCurrency]] / INDEX(Exchange_Rate[Exchange Rate], MATCH(Cat_Results[[#This Row],[Currency]], Exchange_Rate[Currency], 0))</f>
        <v>740772.10338112002</v>
      </c>
    </row>
    <row r="7489" spans="1:6" x14ac:dyDescent="0.3">
      <c r="A7489" s="1">
        <v>29929</v>
      </c>
      <c r="B7489" s="1">
        <v>229</v>
      </c>
      <c r="C7489" s="1">
        <f t="shared" si="116"/>
        <v>2.0000000000000002E-5</v>
      </c>
      <c r="D7489" s="1" t="s">
        <v>320</v>
      </c>
      <c r="E7489" s="4">
        <v>1.47077217698097E-2</v>
      </c>
      <c r="F7489" s="66">
        <f>Cat_Results[[#This Row],[TotalLossInOriginalCurrency]] / INDEX(Exchange_Rate[Exchange Rate], MATCH(Cat_Results[[#This Row],[Currency]], Exchange_Rate[Currency], 0))</f>
        <v>1.47077217698097E-2</v>
      </c>
    </row>
    <row r="7490" spans="1:6" x14ac:dyDescent="0.3">
      <c r="A7490" s="1">
        <v>29932</v>
      </c>
      <c r="B7490" s="1">
        <v>276</v>
      </c>
      <c r="C7490" s="1">
        <f t="shared" si="116"/>
        <v>2.0000000000000002E-5</v>
      </c>
      <c r="D7490" s="1" t="s">
        <v>321</v>
      </c>
      <c r="E7490" s="4">
        <v>408482.68380695774</v>
      </c>
      <c r="F7490" s="66">
        <f>Cat_Results[[#This Row],[TotalLossInOriginalCurrency]] / INDEX(Exchange_Rate[Exchange Rate], MATCH(Cat_Results[[#This Row],[Currency]], Exchange_Rate[Currency], 0))</f>
        <v>639969.820543473</v>
      </c>
    </row>
    <row r="7491" spans="1:6" x14ac:dyDescent="0.3">
      <c r="A7491" s="1">
        <v>29933</v>
      </c>
      <c r="B7491" s="1">
        <v>256</v>
      </c>
      <c r="C7491" s="1">
        <f t="shared" si="116"/>
        <v>2.0000000000000002E-5</v>
      </c>
      <c r="D7491" s="1" t="s">
        <v>323</v>
      </c>
      <c r="E7491" s="4">
        <v>136325.09957634335</v>
      </c>
      <c r="F7491" s="66">
        <f>Cat_Results[[#This Row],[TotalLossInOriginalCurrency]] / INDEX(Exchange_Rate[Exchange Rate], MATCH(Cat_Results[[#This Row],[Currency]], Exchange_Rate[Currency], 0))</f>
        <v>1718.6505740205102</v>
      </c>
    </row>
    <row r="7492" spans="1:6" x14ac:dyDescent="0.3">
      <c r="A7492" s="1">
        <v>29939</v>
      </c>
      <c r="B7492" s="1">
        <v>223</v>
      </c>
      <c r="C7492" s="1">
        <f t="shared" si="116"/>
        <v>2.0000000000000002E-5</v>
      </c>
      <c r="D7492" s="1" t="s">
        <v>320</v>
      </c>
      <c r="E7492" s="4">
        <v>98982.191834667799</v>
      </c>
      <c r="F7492" s="66">
        <f>Cat_Results[[#This Row],[TotalLossInOriginalCurrency]] / INDEX(Exchange_Rate[Exchange Rate], MATCH(Cat_Results[[#This Row],[Currency]], Exchange_Rate[Currency], 0))</f>
        <v>98982.191834667799</v>
      </c>
    </row>
    <row r="7493" spans="1:6" x14ac:dyDescent="0.3">
      <c r="A7493" s="1">
        <v>29941</v>
      </c>
      <c r="B7493" s="1">
        <v>233</v>
      </c>
      <c r="C7493" s="1">
        <f t="shared" si="116"/>
        <v>2.0000000000000002E-5</v>
      </c>
      <c r="D7493" s="1" t="s">
        <v>322</v>
      </c>
      <c r="E7493" s="4">
        <v>5.1835535344760011</v>
      </c>
      <c r="F7493" s="66">
        <f>Cat_Results[[#This Row],[TotalLossInOriginalCurrency]] / INDEX(Exchange_Rate[Exchange Rate], MATCH(Cat_Results[[#This Row],[Currency]], Exchange_Rate[Currency], 0))</f>
        <v>6.3669589592379507</v>
      </c>
    </row>
    <row r="7494" spans="1:6" x14ac:dyDescent="0.3">
      <c r="A7494" s="1">
        <v>29943</v>
      </c>
      <c r="B7494" s="1">
        <v>267</v>
      </c>
      <c r="C7494" s="1">
        <f t="shared" ref="C7494:C7557" si="117">1/50000</f>
        <v>2.0000000000000002E-5</v>
      </c>
      <c r="D7494" s="1" t="s">
        <v>324</v>
      </c>
      <c r="E7494" s="4">
        <v>23788.907406754359</v>
      </c>
      <c r="F7494" s="66">
        <f>Cat_Results[[#This Row],[TotalLossInOriginalCurrency]] / INDEX(Exchange_Rate[Exchange Rate], MATCH(Cat_Results[[#This Row],[Currency]], Exchange_Rate[Currency], 0))</f>
        <v>24063.1934985236</v>
      </c>
    </row>
    <row r="7495" spans="1:6" x14ac:dyDescent="0.3">
      <c r="A7495" s="1">
        <v>29955</v>
      </c>
      <c r="B7495" s="1">
        <v>240</v>
      </c>
      <c r="C7495" s="1">
        <f t="shared" si="117"/>
        <v>2.0000000000000002E-5</v>
      </c>
      <c r="D7495" s="1" t="s">
        <v>320</v>
      </c>
      <c r="E7495" s="4">
        <v>1118.88424493346</v>
      </c>
      <c r="F7495" s="66">
        <f>Cat_Results[[#This Row],[TotalLossInOriginalCurrency]] / INDEX(Exchange_Rate[Exchange Rate], MATCH(Cat_Results[[#This Row],[Currency]], Exchange_Rate[Currency], 0))</f>
        <v>1118.88424493346</v>
      </c>
    </row>
    <row r="7496" spans="1:6" x14ac:dyDescent="0.3">
      <c r="A7496" s="1">
        <v>29960</v>
      </c>
      <c r="B7496" s="1">
        <v>271</v>
      </c>
      <c r="C7496" s="1">
        <f t="shared" si="117"/>
        <v>2.0000000000000002E-5</v>
      </c>
      <c r="D7496" s="1" t="s">
        <v>320</v>
      </c>
      <c r="E7496" s="4">
        <v>944829.47991226497</v>
      </c>
      <c r="F7496" s="66">
        <f>Cat_Results[[#This Row],[TotalLossInOriginalCurrency]] / INDEX(Exchange_Rate[Exchange Rate], MATCH(Cat_Results[[#This Row],[Currency]], Exchange_Rate[Currency], 0))</f>
        <v>944829.47991226497</v>
      </c>
    </row>
    <row r="7497" spans="1:6" x14ac:dyDescent="0.3">
      <c r="A7497" s="1">
        <v>29961</v>
      </c>
      <c r="B7497" s="1">
        <v>255</v>
      </c>
      <c r="C7497" s="1">
        <f t="shared" si="117"/>
        <v>2.0000000000000002E-5</v>
      </c>
      <c r="D7497" s="1" t="s">
        <v>321</v>
      </c>
      <c r="E7497" s="4">
        <v>3.7091688542687899E-3</v>
      </c>
      <c r="F7497" s="66">
        <f>Cat_Results[[#This Row],[TotalLossInOriginalCurrency]] / INDEX(Exchange_Rate[Exchange Rate], MATCH(Cat_Results[[#This Row],[Currency]], Exchange_Rate[Currency], 0))</f>
        <v>5.8111548423767099E-3</v>
      </c>
    </row>
    <row r="7498" spans="1:6" x14ac:dyDescent="0.3">
      <c r="A7498" s="1">
        <v>29962</v>
      </c>
      <c r="B7498" s="1">
        <v>179</v>
      </c>
      <c r="C7498" s="1">
        <f t="shared" si="117"/>
        <v>2.0000000000000002E-5</v>
      </c>
      <c r="D7498" s="1" t="s">
        <v>322</v>
      </c>
      <c r="E7498" s="4">
        <v>1.9424627000131218E-2</v>
      </c>
      <c r="F7498" s="66">
        <f>Cat_Results[[#This Row],[TotalLossInOriginalCurrency]] / INDEX(Exchange_Rate[Exchange Rate], MATCH(Cat_Results[[#This Row],[Currency]], Exchange_Rate[Currency], 0))</f>
        <v>2.3859269917011299E-2</v>
      </c>
    </row>
    <row r="7499" spans="1:6" x14ac:dyDescent="0.3">
      <c r="A7499" s="1">
        <v>29975</v>
      </c>
      <c r="B7499" s="1">
        <v>222</v>
      </c>
      <c r="C7499" s="1">
        <f t="shared" si="117"/>
        <v>2.0000000000000002E-5</v>
      </c>
      <c r="D7499" s="1" t="s">
        <v>323</v>
      </c>
      <c r="E7499" s="4">
        <v>202862.37966557383</v>
      </c>
      <c r="F7499" s="66">
        <f>Cat_Results[[#This Row],[TotalLossInOriginalCurrency]] / INDEX(Exchange_Rate[Exchange Rate], MATCH(Cat_Results[[#This Row],[Currency]], Exchange_Rate[Currency], 0))</f>
        <v>2557.48608541568</v>
      </c>
    </row>
    <row r="7500" spans="1:6" x14ac:dyDescent="0.3">
      <c r="A7500" s="1">
        <v>29975</v>
      </c>
      <c r="B7500" s="1">
        <v>251</v>
      </c>
      <c r="C7500" s="1">
        <f t="shared" si="117"/>
        <v>2.0000000000000002E-5</v>
      </c>
      <c r="D7500" s="1" t="s">
        <v>321</v>
      </c>
      <c r="E7500" s="4">
        <v>6308598.5348283211</v>
      </c>
      <c r="F7500" s="66">
        <f>Cat_Results[[#This Row],[TotalLossInOriginalCurrency]] / INDEX(Exchange_Rate[Exchange Rate], MATCH(Cat_Results[[#This Row],[Currency]], Exchange_Rate[Currency], 0))</f>
        <v>9883681.3217836805</v>
      </c>
    </row>
    <row r="7501" spans="1:6" x14ac:dyDescent="0.3">
      <c r="A7501" s="1">
        <v>29975</v>
      </c>
      <c r="B7501" s="1">
        <v>232</v>
      </c>
      <c r="C7501" s="1">
        <f t="shared" si="117"/>
        <v>2.0000000000000002E-5</v>
      </c>
      <c r="D7501" s="1" t="s">
        <v>321</v>
      </c>
      <c r="E7501" s="4">
        <v>11918.961803767115</v>
      </c>
      <c r="F7501" s="66">
        <f>Cat_Results[[#This Row],[TotalLossInOriginalCurrency]] / INDEX(Exchange_Rate[Exchange Rate], MATCH(Cat_Results[[#This Row],[Currency]], Exchange_Rate[Currency], 0))</f>
        <v>18673.437452800601</v>
      </c>
    </row>
    <row r="7502" spans="1:6" x14ac:dyDescent="0.3">
      <c r="A7502" s="1">
        <v>29978</v>
      </c>
      <c r="B7502" s="1">
        <v>274</v>
      </c>
      <c r="C7502" s="1">
        <f t="shared" si="117"/>
        <v>2.0000000000000002E-5</v>
      </c>
      <c r="D7502" s="1" t="s">
        <v>320</v>
      </c>
      <c r="E7502" s="4">
        <v>5356.92704336718</v>
      </c>
      <c r="F7502" s="66">
        <f>Cat_Results[[#This Row],[TotalLossInOriginalCurrency]] / INDEX(Exchange_Rate[Exchange Rate], MATCH(Cat_Results[[#This Row],[Currency]], Exchange_Rate[Currency], 0))</f>
        <v>5356.92704336718</v>
      </c>
    </row>
    <row r="7503" spans="1:6" x14ac:dyDescent="0.3">
      <c r="A7503" s="1">
        <v>29991</v>
      </c>
      <c r="B7503" s="1">
        <v>230</v>
      </c>
      <c r="C7503" s="1">
        <f t="shared" si="117"/>
        <v>2.0000000000000002E-5</v>
      </c>
      <c r="D7503" s="1" t="s">
        <v>320</v>
      </c>
      <c r="E7503" s="4">
        <v>8.0093741416931196E-4</v>
      </c>
      <c r="F7503" s="66">
        <f>Cat_Results[[#This Row],[TotalLossInOriginalCurrency]] / INDEX(Exchange_Rate[Exchange Rate], MATCH(Cat_Results[[#This Row],[Currency]], Exchange_Rate[Currency], 0))</f>
        <v>8.0093741416931196E-4</v>
      </c>
    </row>
    <row r="7504" spans="1:6" x14ac:dyDescent="0.3">
      <c r="A7504" s="1">
        <v>29998</v>
      </c>
      <c r="B7504" s="1">
        <v>200</v>
      </c>
      <c r="C7504" s="1">
        <f t="shared" si="117"/>
        <v>2.0000000000000002E-5</v>
      </c>
      <c r="D7504" s="1" t="s">
        <v>320</v>
      </c>
      <c r="E7504" s="4">
        <v>8.0093741416931196E-4</v>
      </c>
      <c r="F7504" s="66">
        <f>Cat_Results[[#This Row],[TotalLossInOriginalCurrency]] / INDEX(Exchange_Rate[Exchange Rate], MATCH(Cat_Results[[#This Row],[Currency]], Exchange_Rate[Currency], 0))</f>
        <v>8.0093741416931196E-4</v>
      </c>
    </row>
    <row r="7505" spans="1:6" x14ac:dyDescent="0.3">
      <c r="A7505" s="1">
        <v>30001</v>
      </c>
      <c r="B7505" s="1">
        <v>262</v>
      </c>
      <c r="C7505" s="1">
        <f t="shared" si="117"/>
        <v>2.0000000000000002E-5</v>
      </c>
      <c r="D7505" s="1" t="s">
        <v>320</v>
      </c>
      <c r="E7505" s="4">
        <v>3109977.3054444301</v>
      </c>
      <c r="F7505" s="66">
        <f>Cat_Results[[#This Row],[TotalLossInOriginalCurrency]] / INDEX(Exchange_Rate[Exchange Rate], MATCH(Cat_Results[[#This Row],[Currency]], Exchange_Rate[Currency], 0))</f>
        <v>3109977.3054444301</v>
      </c>
    </row>
    <row r="7506" spans="1:6" x14ac:dyDescent="0.3">
      <c r="A7506" s="1">
        <v>30006</v>
      </c>
      <c r="B7506" s="1">
        <v>201</v>
      </c>
      <c r="C7506" s="1">
        <f t="shared" si="117"/>
        <v>2.0000000000000002E-5</v>
      </c>
      <c r="D7506" s="1" t="s">
        <v>321</v>
      </c>
      <c r="E7506" s="4">
        <v>2.5000604625591664E-3</v>
      </c>
      <c r="F7506" s="66">
        <f>Cat_Results[[#This Row],[TotalLossInOriginalCurrency]] / INDEX(Exchange_Rate[Exchange Rate], MATCH(Cat_Results[[#This Row],[Currency]], Exchange_Rate[Currency], 0))</f>
        <v>3.91684472560883E-3</v>
      </c>
    </row>
    <row r="7507" spans="1:6" x14ac:dyDescent="0.3">
      <c r="A7507" s="1">
        <v>30007</v>
      </c>
      <c r="B7507" s="1">
        <v>217</v>
      </c>
      <c r="C7507" s="1">
        <f t="shared" si="117"/>
        <v>2.0000000000000002E-5</v>
      </c>
      <c r="D7507" s="1" t="s">
        <v>320</v>
      </c>
      <c r="E7507" s="4">
        <v>30833.019068978701</v>
      </c>
      <c r="F7507" s="66">
        <f>Cat_Results[[#This Row],[TotalLossInOriginalCurrency]] / INDEX(Exchange_Rate[Exchange Rate], MATCH(Cat_Results[[#This Row],[Currency]], Exchange_Rate[Currency], 0))</f>
        <v>30833.019068978701</v>
      </c>
    </row>
    <row r="7508" spans="1:6" x14ac:dyDescent="0.3">
      <c r="A7508" s="1">
        <v>30009</v>
      </c>
      <c r="B7508" s="1">
        <v>183</v>
      </c>
      <c r="C7508" s="1">
        <f t="shared" si="117"/>
        <v>2.0000000000000002E-5</v>
      </c>
      <c r="D7508" s="1" t="s">
        <v>321</v>
      </c>
      <c r="E7508" s="4">
        <v>692.63803136232661</v>
      </c>
      <c r="F7508" s="66">
        <f>Cat_Results[[#This Row],[TotalLossInOriginalCurrency]] / INDEX(Exchange_Rate[Exchange Rate], MATCH(Cat_Results[[#This Row],[Currency]], Exchange_Rate[Currency], 0))</f>
        <v>1085.15600343542</v>
      </c>
    </row>
    <row r="7509" spans="1:6" x14ac:dyDescent="0.3">
      <c r="A7509" s="1">
        <v>30012</v>
      </c>
      <c r="B7509" s="1">
        <v>309</v>
      </c>
      <c r="C7509" s="1">
        <f t="shared" si="117"/>
        <v>2.0000000000000002E-5</v>
      </c>
      <c r="D7509" s="1" t="s">
        <v>320</v>
      </c>
      <c r="E7509" s="4">
        <v>5.7536474689841297</v>
      </c>
      <c r="F7509" s="66">
        <f>Cat_Results[[#This Row],[TotalLossInOriginalCurrency]] / INDEX(Exchange_Rate[Exchange Rate], MATCH(Cat_Results[[#This Row],[Currency]], Exchange_Rate[Currency], 0))</f>
        <v>5.7536474689841297</v>
      </c>
    </row>
    <row r="7510" spans="1:6" x14ac:dyDescent="0.3">
      <c r="A7510" s="1">
        <v>30012</v>
      </c>
      <c r="B7510" s="1">
        <v>238</v>
      </c>
      <c r="C7510" s="1">
        <f t="shared" si="117"/>
        <v>2.0000000000000002E-5</v>
      </c>
      <c r="D7510" s="1" t="s">
        <v>320</v>
      </c>
      <c r="E7510" s="4">
        <v>714.755738569654</v>
      </c>
      <c r="F7510" s="66">
        <f>Cat_Results[[#This Row],[TotalLossInOriginalCurrency]] / INDEX(Exchange_Rate[Exchange Rate], MATCH(Cat_Results[[#This Row],[Currency]], Exchange_Rate[Currency], 0))</f>
        <v>714.755738569654</v>
      </c>
    </row>
    <row r="7511" spans="1:6" x14ac:dyDescent="0.3">
      <c r="A7511" s="1">
        <v>30029</v>
      </c>
      <c r="B7511" s="1">
        <v>203</v>
      </c>
      <c r="C7511" s="1">
        <f t="shared" si="117"/>
        <v>2.0000000000000002E-5</v>
      </c>
      <c r="D7511" s="1" t="s">
        <v>320</v>
      </c>
      <c r="E7511" s="4">
        <v>2160501.3069045302</v>
      </c>
      <c r="F7511" s="66">
        <f>Cat_Results[[#This Row],[TotalLossInOriginalCurrency]] / INDEX(Exchange_Rate[Exchange Rate], MATCH(Cat_Results[[#This Row],[Currency]], Exchange_Rate[Currency], 0))</f>
        <v>2160501.3069045302</v>
      </c>
    </row>
    <row r="7512" spans="1:6" x14ac:dyDescent="0.3">
      <c r="A7512" s="1">
        <v>30029</v>
      </c>
      <c r="B7512" s="1">
        <v>228</v>
      </c>
      <c r="C7512" s="1">
        <f t="shared" si="117"/>
        <v>2.0000000000000002E-5</v>
      </c>
      <c r="D7512" s="1" t="s">
        <v>320</v>
      </c>
      <c r="E7512" s="4">
        <v>59.8000064492226</v>
      </c>
      <c r="F7512" s="66">
        <f>Cat_Results[[#This Row],[TotalLossInOriginalCurrency]] / INDEX(Exchange_Rate[Exchange Rate], MATCH(Cat_Results[[#This Row],[Currency]], Exchange_Rate[Currency], 0))</f>
        <v>59.8000064492226</v>
      </c>
    </row>
    <row r="7513" spans="1:6" x14ac:dyDescent="0.3">
      <c r="A7513" s="1">
        <v>30037</v>
      </c>
      <c r="B7513" s="1">
        <v>216</v>
      </c>
      <c r="C7513" s="1">
        <f t="shared" si="117"/>
        <v>2.0000000000000002E-5</v>
      </c>
      <c r="D7513" s="1" t="s">
        <v>320</v>
      </c>
      <c r="E7513" s="4">
        <v>4.8610921949148199E-2</v>
      </c>
      <c r="F7513" s="66">
        <f>Cat_Results[[#This Row],[TotalLossInOriginalCurrency]] / INDEX(Exchange_Rate[Exchange Rate], MATCH(Cat_Results[[#This Row],[Currency]], Exchange_Rate[Currency], 0))</f>
        <v>4.8610921949148199E-2</v>
      </c>
    </row>
    <row r="7514" spans="1:6" x14ac:dyDescent="0.3">
      <c r="A7514" s="1">
        <v>30037</v>
      </c>
      <c r="B7514" s="1">
        <v>225</v>
      </c>
      <c r="C7514" s="1">
        <f t="shared" si="117"/>
        <v>2.0000000000000002E-5</v>
      </c>
      <c r="D7514" s="1" t="s">
        <v>323</v>
      </c>
      <c r="E7514" s="4">
        <v>49937.958894238509</v>
      </c>
      <c r="F7514" s="66">
        <f>Cat_Results[[#This Row],[TotalLossInOriginalCurrency]] / INDEX(Exchange_Rate[Exchange Rate], MATCH(Cat_Results[[#This Row],[Currency]], Exchange_Rate[Currency], 0))</f>
        <v>629.56786377355502</v>
      </c>
    </row>
    <row r="7515" spans="1:6" x14ac:dyDescent="0.3">
      <c r="A7515" s="1">
        <v>30039</v>
      </c>
      <c r="B7515" s="1">
        <v>233</v>
      </c>
      <c r="C7515" s="1">
        <f t="shared" si="117"/>
        <v>2.0000000000000002E-5</v>
      </c>
      <c r="D7515" s="1" t="s">
        <v>320</v>
      </c>
      <c r="E7515" s="4">
        <v>813759.82255286397</v>
      </c>
      <c r="F7515" s="66">
        <f>Cat_Results[[#This Row],[TotalLossInOriginalCurrency]] / INDEX(Exchange_Rate[Exchange Rate], MATCH(Cat_Results[[#This Row],[Currency]], Exchange_Rate[Currency], 0))</f>
        <v>813759.82255286397</v>
      </c>
    </row>
    <row r="7516" spans="1:6" x14ac:dyDescent="0.3">
      <c r="A7516" s="1">
        <v>30043</v>
      </c>
      <c r="B7516" s="1">
        <v>293</v>
      </c>
      <c r="C7516" s="1">
        <f t="shared" si="117"/>
        <v>2.0000000000000002E-5</v>
      </c>
      <c r="D7516" s="1" t="s">
        <v>320</v>
      </c>
      <c r="E7516" s="4">
        <v>0.158006629532224</v>
      </c>
      <c r="F7516" s="66">
        <f>Cat_Results[[#This Row],[TotalLossInOriginalCurrency]] / INDEX(Exchange_Rate[Exchange Rate], MATCH(Cat_Results[[#This Row],[Currency]], Exchange_Rate[Currency], 0))</f>
        <v>0.158006629532224</v>
      </c>
    </row>
    <row r="7517" spans="1:6" x14ac:dyDescent="0.3">
      <c r="A7517" s="1">
        <v>30045</v>
      </c>
      <c r="B7517" s="1">
        <v>237</v>
      </c>
      <c r="C7517" s="1">
        <f t="shared" si="117"/>
        <v>2.0000000000000002E-5</v>
      </c>
      <c r="D7517" s="1" t="s">
        <v>320</v>
      </c>
      <c r="E7517" s="4">
        <v>5.0918981432914699E-2</v>
      </c>
      <c r="F7517" s="66">
        <f>Cat_Results[[#This Row],[TotalLossInOriginalCurrency]] / INDEX(Exchange_Rate[Exchange Rate], MATCH(Cat_Results[[#This Row],[Currency]], Exchange_Rate[Currency], 0))</f>
        <v>5.0918981432914699E-2</v>
      </c>
    </row>
    <row r="7518" spans="1:6" x14ac:dyDescent="0.3">
      <c r="A7518" s="1">
        <v>30050</v>
      </c>
      <c r="B7518" s="1">
        <v>264</v>
      </c>
      <c r="C7518" s="1">
        <f t="shared" si="117"/>
        <v>2.0000000000000002E-5</v>
      </c>
      <c r="D7518" s="1" t="s">
        <v>320</v>
      </c>
      <c r="E7518" s="4">
        <v>6.2947720289230303E-3</v>
      </c>
      <c r="F7518" s="66">
        <f>Cat_Results[[#This Row],[TotalLossInOriginalCurrency]] / INDEX(Exchange_Rate[Exchange Rate], MATCH(Cat_Results[[#This Row],[Currency]], Exchange_Rate[Currency], 0))</f>
        <v>6.2947720289230303E-3</v>
      </c>
    </row>
    <row r="7519" spans="1:6" x14ac:dyDescent="0.3">
      <c r="A7519" s="1">
        <v>30052</v>
      </c>
      <c r="B7519" s="1">
        <v>218</v>
      </c>
      <c r="C7519" s="1">
        <f t="shared" si="117"/>
        <v>2.0000000000000002E-5</v>
      </c>
      <c r="D7519" s="1" t="s">
        <v>320</v>
      </c>
      <c r="E7519" s="4">
        <v>15.7194970808923</v>
      </c>
      <c r="F7519" s="66">
        <f>Cat_Results[[#This Row],[TotalLossInOriginalCurrency]] / INDEX(Exchange_Rate[Exchange Rate], MATCH(Cat_Results[[#This Row],[Currency]], Exchange_Rate[Currency], 0))</f>
        <v>15.7194970808923</v>
      </c>
    </row>
    <row r="7520" spans="1:6" x14ac:dyDescent="0.3">
      <c r="A7520" s="1">
        <v>30052</v>
      </c>
      <c r="B7520" s="1">
        <v>270</v>
      </c>
      <c r="C7520" s="1">
        <f t="shared" si="117"/>
        <v>2.0000000000000002E-5</v>
      </c>
      <c r="D7520" s="1" t="s">
        <v>321</v>
      </c>
      <c r="E7520" s="4">
        <v>909201.13594253955</v>
      </c>
      <c r="F7520" s="66">
        <f>Cat_Results[[#This Row],[TotalLossInOriginalCurrency]] / INDEX(Exchange_Rate[Exchange Rate], MATCH(Cat_Results[[#This Row],[Currency]], Exchange_Rate[Currency], 0))</f>
        <v>1424445.4192874599</v>
      </c>
    </row>
    <row r="7521" spans="1:6" x14ac:dyDescent="0.3">
      <c r="A7521" s="1">
        <v>30054</v>
      </c>
      <c r="B7521" s="1">
        <v>246</v>
      </c>
      <c r="C7521" s="1">
        <f t="shared" si="117"/>
        <v>2.0000000000000002E-5</v>
      </c>
      <c r="D7521" s="1" t="s">
        <v>320</v>
      </c>
      <c r="E7521" s="4">
        <v>6838335.7358603701</v>
      </c>
      <c r="F7521" s="66">
        <f>Cat_Results[[#This Row],[TotalLossInOriginalCurrency]] / INDEX(Exchange_Rate[Exchange Rate], MATCH(Cat_Results[[#This Row],[Currency]], Exchange_Rate[Currency], 0))</f>
        <v>6838335.7358603701</v>
      </c>
    </row>
    <row r="7522" spans="1:6" x14ac:dyDescent="0.3">
      <c r="A7522" s="1">
        <v>30070</v>
      </c>
      <c r="B7522" s="1">
        <v>200</v>
      </c>
      <c r="C7522" s="1">
        <f t="shared" si="117"/>
        <v>2.0000000000000002E-5</v>
      </c>
      <c r="D7522" s="1" t="s">
        <v>320</v>
      </c>
      <c r="E7522" s="4">
        <v>10.183000843972</v>
      </c>
      <c r="F7522" s="66">
        <f>Cat_Results[[#This Row],[TotalLossInOriginalCurrency]] / INDEX(Exchange_Rate[Exchange Rate], MATCH(Cat_Results[[#This Row],[Currency]], Exchange_Rate[Currency], 0))</f>
        <v>10.183000843972</v>
      </c>
    </row>
    <row r="7523" spans="1:6" x14ac:dyDescent="0.3">
      <c r="A7523" s="1">
        <v>30074</v>
      </c>
      <c r="B7523" s="1">
        <v>264</v>
      </c>
      <c r="C7523" s="1">
        <f t="shared" si="117"/>
        <v>2.0000000000000002E-5</v>
      </c>
      <c r="D7523" s="1" t="s">
        <v>321</v>
      </c>
      <c r="E7523" s="4">
        <v>21075.978535325052</v>
      </c>
      <c r="F7523" s="66">
        <f>Cat_Results[[#This Row],[TotalLossInOriginalCurrency]] / INDEX(Exchange_Rate[Exchange Rate], MATCH(Cat_Results[[#This Row],[Currency]], Exchange_Rate[Currency], 0))</f>
        <v>33019.735562167101</v>
      </c>
    </row>
    <row r="7524" spans="1:6" x14ac:dyDescent="0.3">
      <c r="A7524" s="1">
        <v>30074</v>
      </c>
      <c r="B7524" s="1">
        <v>218</v>
      </c>
      <c r="C7524" s="1">
        <f t="shared" si="117"/>
        <v>2.0000000000000002E-5</v>
      </c>
      <c r="D7524" s="1" t="s">
        <v>321</v>
      </c>
      <c r="E7524" s="4">
        <v>159557.25679700647</v>
      </c>
      <c r="F7524" s="66">
        <f>Cat_Results[[#This Row],[TotalLossInOriginalCurrency]] / INDEX(Exchange_Rate[Exchange Rate], MATCH(Cat_Results[[#This Row],[Currency]], Exchange_Rate[Currency], 0))</f>
        <v>249978.354154776</v>
      </c>
    </row>
    <row r="7525" spans="1:6" x14ac:dyDescent="0.3">
      <c r="A7525" s="1">
        <v>30076</v>
      </c>
      <c r="B7525" s="1">
        <v>224</v>
      </c>
      <c r="C7525" s="1">
        <f t="shared" si="117"/>
        <v>2.0000000000000002E-5</v>
      </c>
      <c r="D7525" s="1" t="s">
        <v>323</v>
      </c>
      <c r="E7525" s="4">
        <v>0.99923411562632558</v>
      </c>
      <c r="F7525" s="66">
        <f>Cat_Results[[#This Row],[TotalLossInOriginalCurrency]] / INDEX(Exchange_Rate[Exchange Rate], MATCH(Cat_Results[[#This Row],[Currency]], Exchange_Rate[Currency], 0))</f>
        <v>1.2597344815731E-2</v>
      </c>
    </row>
    <row r="7526" spans="1:6" x14ac:dyDescent="0.3">
      <c r="A7526" s="1">
        <v>30078</v>
      </c>
      <c r="B7526" s="1">
        <v>234</v>
      </c>
      <c r="C7526" s="1">
        <f t="shared" si="117"/>
        <v>2.0000000000000002E-5</v>
      </c>
      <c r="D7526" s="1" t="s">
        <v>321</v>
      </c>
      <c r="E7526" s="4">
        <v>541.17177631625248</v>
      </c>
      <c r="F7526" s="66">
        <f>Cat_Results[[#This Row],[TotalLossInOriginalCurrency]] / INDEX(Exchange_Rate[Exchange Rate], MATCH(Cat_Results[[#This Row],[Currency]], Exchange_Rate[Currency], 0))</f>
        <v>847.85382172032587</v>
      </c>
    </row>
    <row r="7527" spans="1:6" x14ac:dyDescent="0.3">
      <c r="A7527" s="1">
        <v>30082</v>
      </c>
      <c r="B7527" s="1">
        <v>232</v>
      </c>
      <c r="C7527" s="1">
        <f t="shared" si="117"/>
        <v>2.0000000000000002E-5</v>
      </c>
      <c r="D7527" s="1" t="s">
        <v>320</v>
      </c>
      <c r="E7527" s="4">
        <v>460.71673553437</v>
      </c>
      <c r="F7527" s="66">
        <f>Cat_Results[[#This Row],[TotalLossInOriginalCurrency]] / INDEX(Exchange_Rate[Exchange Rate], MATCH(Cat_Results[[#This Row],[Currency]], Exchange_Rate[Currency], 0))</f>
        <v>460.71673553437</v>
      </c>
    </row>
    <row r="7528" spans="1:6" x14ac:dyDescent="0.3">
      <c r="A7528" s="1">
        <v>30083</v>
      </c>
      <c r="B7528" s="1">
        <v>273</v>
      </c>
      <c r="C7528" s="1">
        <f t="shared" si="117"/>
        <v>2.0000000000000002E-5</v>
      </c>
      <c r="D7528" s="1" t="s">
        <v>321</v>
      </c>
      <c r="E7528" s="4">
        <v>2110458.691155355</v>
      </c>
      <c r="F7528" s="66">
        <f>Cat_Results[[#This Row],[TotalLossInOriginalCurrency]] / INDEX(Exchange_Rate[Exchange Rate], MATCH(Cat_Results[[#This Row],[Currency]], Exchange_Rate[Currency], 0))</f>
        <v>3306455.6305191903</v>
      </c>
    </row>
    <row r="7529" spans="1:6" x14ac:dyDescent="0.3">
      <c r="A7529" s="1">
        <v>30098</v>
      </c>
      <c r="B7529" s="1">
        <v>280</v>
      </c>
      <c r="C7529" s="1">
        <f t="shared" si="117"/>
        <v>2.0000000000000002E-5</v>
      </c>
      <c r="D7529" s="1" t="s">
        <v>321</v>
      </c>
      <c r="E7529" s="4">
        <v>3973616.8435991947</v>
      </c>
      <c r="F7529" s="66">
        <f>Cat_Results[[#This Row],[TotalLossInOriginalCurrency]] / INDEX(Exchange_Rate[Exchange Rate], MATCH(Cat_Results[[#This Row],[Currency]], Exchange_Rate[Currency], 0))</f>
        <v>6225465.5071461396</v>
      </c>
    </row>
    <row r="7530" spans="1:6" x14ac:dyDescent="0.3">
      <c r="A7530" s="1">
        <v>30098</v>
      </c>
      <c r="B7530" s="1">
        <v>234</v>
      </c>
      <c r="C7530" s="1">
        <f t="shared" si="117"/>
        <v>2.0000000000000002E-5</v>
      </c>
      <c r="D7530" s="1" t="s">
        <v>320</v>
      </c>
      <c r="E7530" s="4">
        <v>297.06432174146198</v>
      </c>
      <c r="F7530" s="66">
        <f>Cat_Results[[#This Row],[TotalLossInOriginalCurrency]] / INDEX(Exchange_Rate[Exchange Rate], MATCH(Cat_Results[[#This Row],[Currency]], Exchange_Rate[Currency], 0))</f>
        <v>297.06432174146198</v>
      </c>
    </row>
    <row r="7531" spans="1:6" x14ac:dyDescent="0.3">
      <c r="A7531" s="1">
        <v>30101</v>
      </c>
      <c r="B7531" s="1">
        <v>254</v>
      </c>
      <c r="C7531" s="1">
        <f t="shared" si="117"/>
        <v>2.0000000000000002E-5</v>
      </c>
      <c r="D7531" s="1" t="s">
        <v>320</v>
      </c>
      <c r="E7531" s="4">
        <v>5.0699338316917402E-3</v>
      </c>
      <c r="F7531" s="66">
        <f>Cat_Results[[#This Row],[TotalLossInOriginalCurrency]] / INDEX(Exchange_Rate[Exchange Rate], MATCH(Cat_Results[[#This Row],[Currency]], Exchange_Rate[Currency], 0))</f>
        <v>5.0699338316917402E-3</v>
      </c>
    </row>
    <row r="7532" spans="1:6" x14ac:dyDescent="0.3">
      <c r="A7532" s="1">
        <v>30107</v>
      </c>
      <c r="B7532" s="1">
        <v>270</v>
      </c>
      <c r="C7532" s="1">
        <f t="shared" si="117"/>
        <v>2.0000000000000002E-5</v>
      </c>
      <c r="D7532" s="1" t="s">
        <v>320</v>
      </c>
      <c r="E7532" s="4">
        <v>6.5626576542854295E-2</v>
      </c>
      <c r="F7532" s="66">
        <f>Cat_Results[[#This Row],[TotalLossInOriginalCurrency]] / INDEX(Exchange_Rate[Exchange Rate], MATCH(Cat_Results[[#This Row],[Currency]], Exchange_Rate[Currency], 0))</f>
        <v>6.5626576542854295E-2</v>
      </c>
    </row>
    <row r="7533" spans="1:6" x14ac:dyDescent="0.3">
      <c r="A7533" s="1">
        <v>30114</v>
      </c>
      <c r="B7533" s="1">
        <v>315</v>
      </c>
      <c r="C7533" s="1">
        <f t="shared" si="117"/>
        <v>2.0000000000000002E-5</v>
      </c>
      <c r="D7533" s="1" t="s">
        <v>320</v>
      </c>
      <c r="E7533" s="4">
        <v>4.1832029819488499E-3</v>
      </c>
      <c r="F7533" s="66">
        <f>Cat_Results[[#This Row],[TotalLossInOriginalCurrency]] / INDEX(Exchange_Rate[Exchange Rate], MATCH(Cat_Results[[#This Row],[Currency]], Exchange_Rate[Currency], 0))</f>
        <v>4.1832029819488499E-3</v>
      </c>
    </row>
    <row r="7534" spans="1:6" x14ac:dyDescent="0.3">
      <c r="A7534" s="1">
        <v>30114</v>
      </c>
      <c r="B7534" s="1">
        <v>235</v>
      </c>
      <c r="C7534" s="1">
        <f t="shared" si="117"/>
        <v>2.0000000000000002E-5</v>
      </c>
      <c r="D7534" s="1" t="s">
        <v>320</v>
      </c>
      <c r="E7534" s="4">
        <v>276.44414591578402</v>
      </c>
      <c r="F7534" s="66">
        <f>Cat_Results[[#This Row],[TotalLossInOriginalCurrency]] / INDEX(Exchange_Rate[Exchange Rate], MATCH(Cat_Results[[#This Row],[Currency]], Exchange_Rate[Currency], 0))</f>
        <v>276.44414591578402</v>
      </c>
    </row>
    <row r="7535" spans="1:6" x14ac:dyDescent="0.3">
      <c r="A7535" s="1">
        <v>30118</v>
      </c>
      <c r="B7535" s="1">
        <v>250</v>
      </c>
      <c r="C7535" s="1">
        <f t="shared" si="117"/>
        <v>2.0000000000000002E-5</v>
      </c>
      <c r="D7535" s="1" t="s">
        <v>320</v>
      </c>
      <c r="E7535" s="4">
        <v>425001.640698954</v>
      </c>
      <c r="F7535" s="66">
        <f>Cat_Results[[#This Row],[TotalLossInOriginalCurrency]] / INDEX(Exchange_Rate[Exchange Rate], MATCH(Cat_Results[[#This Row],[Currency]], Exchange_Rate[Currency], 0))</f>
        <v>425001.640698954</v>
      </c>
    </row>
    <row r="7536" spans="1:6" x14ac:dyDescent="0.3">
      <c r="A7536" s="1">
        <v>30122</v>
      </c>
      <c r="B7536" s="1">
        <v>248</v>
      </c>
      <c r="C7536" s="1">
        <f t="shared" si="117"/>
        <v>2.0000000000000002E-5</v>
      </c>
      <c r="D7536" s="1" t="s">
        <v>320</v>
      </c>
      <c r="E7536" s="4">
        <v>8256068.2151361601</v>
      </c>
      <c r="F7536" s="66">
        <f>Cat_Results[[#This Row],[TotalLossInOriginalCurrency]] / INDEX(Exchange_Rate[Exchange Rate], MATCH(Cat_Results[[#This Row],[Currency]], Exchange_Rate[Currency], 0))</f>
        <v>8256068.2151361601</v>
      </c>
    </row>
    <row r="7537" spans="1:6" x14ac:dyDescent="0.3">
      <c r="A7537" s="1">
        <v>30122</v>
      </c>
      <c r="B7537" s="1">
        <v>195</v>
      </c>
      <c r="C7537" s="1">
        <f t="shared" si="117"/>
        <v>2.0000000000000002E-5</v>
      </c>
      <c r="D7537" s="1" t="s">
        <v>321</v>
      </c>
      <c r="E7537" s="4">
        <v>2740334.0789106553</v>
      </c>
      <c r="F7537" s="66">
        <f>Cat_Results[[#This Row],[TotalLossInOriginalCurrency]] / INDEX(Exchange_Rate[Exchange Rate], MATCH(Cat_Results[[#This Row],[Currency]], Exchange_Rate[Currency], 0))</f>
        <v>4293281.4002426602</v>
      </c>
    </row>
    <row r="7538" spans="1:6" x14ac:dyDescent="0.3">
      <c r="A7538" s="1">
        <v>30125</v>
      </c>
      <c r="B7538" s="1">
        <v>144</v>
      </c>
      <c r="C7538" s="1">
        <f t="shared" si="117"/>
        <v>2.0000000000000002E-5</v>
      </c>
      <c r="D7538" s="1" t="s">
        <v>320</v>
      </c>
      <c r="E7538" s="4">
        <v>1.79783776402473E-2</v>
      </c>
      <c r="F7538" s="66">
        <f>Cat_Results[[#This Row],[TotalLossInOriginalCurrency]] / INDEX(Exchange_Rate[Exchange Rate], MATCH(Cat_Results[[#This Row],[Currency]], Exchange_Rate[Currency], 0))</f>
        <v>1.79783776402473E-2</v>
      </c>
    </row>
    <row r="7539" spans="1:6" x14ac:dyDescent="0.3">
      <c r="A7539" s="1">
        <v>30133</v>
      </c>
      <c r="B7539" s="1">
        <v>187</v>
      </c>
      <c r="C7539" s="1">
        <f t="shared" si="117"/>
        <v>2.0000000000000002E-5</v>
      </c>
      <c r="D7539" s="1" t="s">
        <v>321</v>
      </c>
      <c r="E7539" s="4">
        <v>7.5872799921776124E-3</v>
      </c>
      <c r="F7539" s="66">
        <f>Cat_Results[[#This Row],[TotalLossInOriginalCurrency]] / INDEX(Exchange_Rate[Exchange Rate], MATCH(Cat_Results[[#This Row],[Currency]], Exchange_Rate[Currency], 0))</f>
        <v>1.1886991560459101E-2</v>
      </c>
    </row>
    <row r="7540" spans="1:6" x14ac:dyDescent="0.3">
      <c r="A7540" s="1">
        <v>30137</v>
      </c>
      <c r="B7540" s="1">
        <v>236</v>
      </c>
      <c r="C7540" s="1">
        <f t="shared" si="117"/>
        <v>2.0000000000000002E-5</v>
      </c>
      <c r="D7540" s="1" t="s">
        <v>320</v>
      </c>
      <c r="E7540" s="4">
        <v>1.7061829566955599E-3</v>
      </c>
      <c r="F7540" s="66">
        <f>Cat_Results[[#This Row],[TotalLossInOriginalCurrency]] / INDEX(Exchange_Rate[Exchange Rate], MATCH(Cat_Results[[#This Row],[Currency]], Exchange_Rate[Currency], 0))</f>
        <v>1.7061829566955599E-3</v>
      </c>
    </row>
    <row r="7541" spans="1:6" x14ac:dyDescent="0.3">
      <c r="A7541" s="1">
        <v>30141</v>
      </c>
      <c r="B7541" s="1">
        <v>232</v>
      </c>
      <c r="C7541" s="1">
        <f t="shared" si="117"/>
        <v>2.0000000000000002E-5</v>
      </c>
      <c r="D7541" s="1" t="s">
        <v>320</v>
      </c>
      <c r="E7541" s="4">
        <v>4272.6611899837399</v>
      </c>
      <c r="F7541" s="66">
        <f>Cat_Results[[#This Row],[TotalLossInOriginalCurrency]] / INDEX(Exchange_Rate[Exchange Rate], MATCH(Cat_Results[[#This Row],[Currency]], Exchange_Rate[Currency], 0))</f>
        <v>4272.6611899837399</v>
      </c>
    </row>
    <row r="7542" spans="1:6" x14ac:dyDescent="0.3">
      <c r="A7542" s="1">
        <v>30145</v>
      </c>
      <c r="B7542" s="1">
        <v>242</v>
      </c>
      <c r="C7542" s="1">
        <f t="shared" si="117"/>
        <v>2.0000000000000002E-5</v>
      </c>
      <c r="D7542" s="1" t="s">
        <v>320</v>
      </c>
      <c r="E7542" s="4">
        <v>6736.8759223606703</v>
      </c>
      <c r="F7542" s="66">
        <f>Cat_Results[[#This Row],[TotalLossInOriginalCurrency]] / INDEX(Exchange_Rate[Exchange Rate], MATCH(Cat_Results[[#This Row],[Currency]], Exchange_Rate[Currency], 0))</f>
        <v>6736.8759223606703</v>
      </c>
    </row>
    <row r="7543" spans="1:6" x14ac:dyDescent="0.3">
      <c r="A7543" s="1">
        <v>30148</v>
      </c>
      <c r="B7543" s="1">
        <v>184</v>
      </c>
      <c r="C7543" s="1">
        <f t="shared" si="117"/>
        <v>2.0000000000000002E-5</v>
      </c>
      <c r="D7543" s="1" t="s">
        <v>320</v>
      </c>
      <c r="E7543" s="4">
        <v>160913.28635462601</v>
      </c>
      <c r="F7543" s="66">
        <f>Cat_Results[[#This Row],[TotalLossInOriginalCurrency]] / INDEX(Exchange_Rate[Exchange Rate], MATCH(Cat_Results[[#This Row],[Currency]], Exchange_Rate[Currency], 0))</f>
        <v>160913.28635462601</v>
      </c>
    </row>
    <row r="7544" spans="1:6" x14ac:dyDescent="0.3">
      <c r="A7544" s="1">
        <v>30148</v>
      </c>
      <c r="B7544" s="1">
        <v>220</v>
      </c>
      <c r="C7544" s="1">
        <f t="shared" si="117"/>
        <v>2.0000000000000002E-5</v>
      </c>
      <c r="D7544" s="1" t="s">
        <v>320</v>
      </c>
      <c r="E7544" s="4">
        <v>1.7061829566955599E-3</v>
      </c>
      <c r="F7544" s="66">
        <f>Cat_Results[[#This Row],[TotalLossInOriginalCurrency]] / INDEX(Exchange_Rate[Exchange Rate], MATCH(Cat_Results[[#This Row],[Currency]], Exchange_Rate[Currency], 0))</f>
        <v>1.7061829566955599E-3</v>
      </c>
    </row>
    <row r="7545" spans="1:6" x14ac:dyDescent="0.3">
      <c r="A7545" s="1">
        <v>30150</v>
      </c>
      <c r="B7545" s="1">
        <v>217</v>
      </c>
      <c r="C7545" s="1">
        <f t="shared" si="117"/>
        <v>2.0000000000000002E-5</v>
      </c>
      <c r="D7545" s="1" t="s">
        <v>321</v>
      </c>
      <c r="E7545" s="4">
        <v>2.5000604625591664E-3</v>
      </c>
      <c r="F7545" s="66">
        <f>Cat_Results[[#This Row],[TotalLossInOriginalCurrency]] / INDEX(Exchange_Rate[Exchange Rate], MATCH(Cat_Results[[#This Row],[Currency]], Exchange_Rate[Currency], 0))</f>
        <v>3.91684472560883E-3</v>
      </c>
    </row>
    <row r="7546" spans="1:6" x14ac:dyDescent="0.3">
      <c r="A7546" s="1">
        <v>30155</v>
      </c>
      <c r="B7546" s="1">
        <v>265</v>
      </c>
      <c r="C7546" s="1">
        <f t="shared" si="117"/>
        <v>2.0000000000000002E-5</v>
      </c>
      <c r="D7546" s="1" t="s">
        <v>323</v>
      </c>
      <c r="E7546" s="4">
        <v>30.724611128317111</v>
      </c>
      <c r="F7546" s="66">
        <f>Cat_Results[[#This Row],[TotalLossInOriginalCurrency]] / INDEX(Exchange_Rate[Exchange Rate], MATCH(Cat_Results[[#This Row],[Currency]], Exchange_Rate[Currency], 0))</f>
        <v>0.38734518233502502</v>
      </c>
    </row>
    <row r="7547" spans="1:6" x14ac:dyDescent="0.3">
      <c r="A7547" s="1">
        <v>30168</v>
      </c>
      <c r="B7547" s="1">
        <v>263</v>
      </c>
      <c r="C7547" s="1">
        <f t="shared" si="117"/>
        <v>2.0000000000000002E-5</v>
      </c>
      <c r="D7547" s="1" t="s">
        <v>321</v>
      </c>
      <c r="E7547" s="4">
        <v>1.0850350861454005E-2</v>
      </c>
      <c r="F7547" s="66">
        <f>Cat_Results[[#This Row],[TotalLossInOriginalCurrency]] / INDEX(Exchange_Rate[Exchange Rate], MATCH(Cat_Results[[#This Row],[Currency]], Exchange_Rate[Currency], 0))</f>
        <v>1.6999244689941399E-2</v>
      </c>
    </row>
    <row r="7548" spans="1:6" x14ac:dyDescent="0.3">
      <c r="A7548" s="1">
        <v>30173</v>
      </c>
      <c r="B7548" s="1">
        <v>200</v>
      </c>
      <c r="C7548" s="1">
        <f t="shared" si="117"/>
        <v>2.0000000000000002E-5</v>
      </c>
      <c r="D7548" s="1" t="s">
        <v>320</v>
      </c>
      <c r="E7548" s="4">
        <v>4.8610921949148199E-2</v>
      </c>
      <c r="F7548" s="66">
        <f>Cat_Results[[#This Row],[TotalLossInOriginalCurrency]] / INDEX(Exchange_Rate[Exchange Rate], MATCH(Cat_Results[[#This Row],[Currency]], Exchange_Rate[Currency], 0))</f>
        <v>4.8610921949148199E-2</v>
      </c>
    </row>
    <row r="7549" spans="1:6" x14ac:dyDescent="0.3">
      <c r="A7549" s="1">
        <v>30173</v>
      </c>
      <c r="B7549" s="1">
        <v>260</v>
      </c>
      <c r="C7549" s="1">
        <f t="shared" si="117"/>
        <v>2.0000000000000002E-5</v>
      </c>
      <c r="D7549" s="1" t="s">
        <v>321</v>
      </c>
      <c r="E7549" s="4">
        <v>676509.46658404474</v>
      </c>
      <c r="F7549" s="66">
        <f>Cat_Results[[#This Row],[TotalLossInOriginalCurrency]] / INDEX(Exchange_Rate[Exchange Rate], MATCH(Cat_Results[[#This Row],[Currency]], Exchange_Rate[Currency], 0))</f>
        <v>1059887.3810042699</v>
      </c>
    </row>
    <row r="7550" spans="1:6" x14ac:dyDescent="0.3">
      <c r="A7550" s="1">
        <v>30174</v>
      </c>
      <c r="B7550" s="1">
        <v>202</v>
      </c>
      <c r="C7550" s="1">
        <f t="shared" si="117"/>
        <v>2.0000000000000002E-5</v>
      </c>
      <c r="D7550" s="1" t="s">
        <v>320</v>
      </c>
      <c r="E7550" s="4">
        <v>8708774.7065608297</v>
      </c>
      <c r="F7550" s="66">
        <f>Cat_Results[[#This Row],[TotalLossInOriginalCurrency]] / INDEX(Exchange_Rate[Exchange Rate], MATCH(Cat_Results[[#This Row],[Currency]], Exchange_Rate[Currency], 0))</f>
        <v>8708774.7065608297</v>
      </c>
    </row>
    <row r="7551" spans="1:6" x14ac:dyDescent="0.3">
      <c r="A7551" s="1">
        <v>30176</v>
      </c>
      <c r="B7551" s="1">
        <v>265</v>
      </c>
      <c r="C7551" s="1">
        <f t="shared" si="117"/>
        <v>2.0000000000000002E-5</v>
      </c>
      <c r="D7551" s="1" t="s">
        <v>321</v>
      </c>
      <c r="E7551" s="4">
        <v>1.1580690374755126E-2</v>
      </c>
      <c r="F7551" s="66">
        <f>Cat_Results[[#This Row],[TotalLossInOriginalCurrency]] / INDEX(Exchange_Rate[Exchange Rate], MATCH(Cat_Results[[#This Row],[Currency]], Exchange_Rate[Currency], 0))</f>
        <v>1.8143467605114001E-2</v>
      </c>
    </row>
    <row r="7552" spans="1:6" x14ac:dyDescent="0.3">
      <c r="A7552" s="1">
        <v>30177</v>
      </c>
      <c r="B7552" s="1">
        <v>237</v>
      </c>
      <c r="C7552" s="1">
        <f t="shared" si="117"/>
        <v>2.0000000000000002E-5</v>
      </c>
      <c r="D7552" s="1" t="s">
        <v>321</v>
      </c>
      <c r="E7552" s="4">
        <v>6.4823427679032283E-3</v>
      </c>
      <c r="F7552" s="66">
        <f>Cat_Results[[#This Row],[TotalLossInOriginalCurrency]] / INDEX(Exchange_Rate[Exchange Rate], MATCH(Cat_Results[[#This Row],[Currency]], Exchange_Rate[Currency], 0))</f>
        <v>1.01558864116669E-2</v>
      </c>
    </row>
    <row r="7553" spans="1:6" x14ac:dyDescent="0.3">
      <c r="A7553" s="1">
        <v>30193</v>
      </c>
      <c r="B7553" s="1">
        <v>243</v>
      </c>
      <c r="C7553" s="1">
        <f t="shared" si="117"/>
        <v>2.0000000000000002E-5</v>
      </c>
      <c r="D7553" s="1" t="s">
        <v>320</v>
      </c>
      <c r="E7553" s="4">
        <v>7199.4571925215396</v>
      </c>
      <c r="F7553" s="66">
        <f>Cat_Results[[#This Row],[TotalLossInOriginalCurrency]] / INDEX(Exchange_Rate[Exchange Rate], MATCH(Cat_Results[[#This Row],[Currency]], Exchange_Rate[Currency], 0))</f>
        <v>7199.4571925215396</v>
      </c>
    </row>
    <row r="7554" spans="1:6" x14ac:dyDescent="0.3">
      <c r="A7554" s="1">
        <v>30195</v>
      </c>
      <c r="B7554" s="1">
        <v>197</v>
      </c>
      <c r="C7554" s="1">
        <f t="shared" si="117"/>
        <v>2.0000000000000002E-5</v>
      </c>
      <c r="D7554" s="1" t="s">
        <v>321</v>
      </c>
      <c r="E7554" s="4">
        <v>370201.97600440914</v>
      </c>
      <c r="F7554" s="66">
        <f>Cat_Results[[#This Row],[TotalLossInOriginalCurrency]] / INDEX(Exchange_Rate[Exchange Rate], MATCH(Cat_Results[[#This Row],[Currency]], Exchange_Rate[Currency], 0))</f>
        <v>579995.43564579706</v>
      </c>
    </row>
    <row r="7555" spans="1:6" x14ac:dyDescent="0.3">
      <c r="A7555" s="1">
        <v>30196</v>
      </c>
      <c r="B7555" s="1">
        <v>195</v>
      </c>
      <c r="C7555" s="1">
        <f t="shared" si="117"/>
        <v>2.0000000000000002E-5</v>
      </c>
      <c r="D7555" s="1" t="s">
        <v>320</v>
      </c>
      <c r="E7555" s="4">
        <v>2.44218856096268E-3</v>
      </c>
      <c r="F7555" s="66">
        <f>Cat_Results[[#This Row],[TotalLossInOriginalCurrency]] / INDEX(Exchange_Rate[Exchange Rate], MATCH(Cat_Results[[#This Row],[Currency]], Exchange_Rate[Currency], 0))</f>
        <v>2.44218856096268E-3</v>
      </c>
    </row>
    <row r="7556" spans="1:6" x14ac:dyDescent="0.3">
      <c r="A7556" s="1">
        <v>30198</v>
      </c>
      <c r="B7556" s="1">
        <v>228</v>
      </c>
      <c r="C7556" s="1">
        <f t="shared" si="117"/>
        <v>2.0000000000000002E-5</v>
      </c>
      <c r="D7556" s="1" t="s">
        <v>321</v>
      </c>
      <c r="E7556" s="4">
        <v>786.0366366500939</v>
      </c>
      <c r="F7556" s="66">
        <f>Cat_Results[[#This Row],[TotalLossInOriginalCurrency]] / INDEX(Exchange_Rate[Exchange Rate], MATCH(Cat_Results[[#This Row],[Currency]], Exchange_Rate[Currency], 0))</f>
        <v>1231.48359829932</v>
      </c>
    </row>
    <row r="7557" spans="1:6" x14ac:dyDescent="0.3">
      <c r="A7557" s="1">
        <v>30201</v>
      </c>
      <c r="B7557" s="1">
        <v>216</v>
      </c>
      <c r="C7557" s="1">
        <f t="shared" si="117"/>
        <v>2.0000000000000002E-5</v>
      </c>
      <c r="D7557" s="1" t="s">
        <v>322</v>
      </c>
      <c r="E7557" s="4">
        <v>672.57168661356638</v>
      </c>
      <c r="F7557" s="66">
        <f>Cat_Results[[#This Row],[TotalLossInOriginalCurrency]] / INDEX(Exchange_Rate[Exchange Rate], MATCH(Cat_Results[[#This Row],[Currency]], Exchange_Rate[Currency], 0))</f>
        <v>826.11982249873904</v>
      </c>
    </row>
    <row r="7558" spans="1:6" x14ac:dyDescent="0.3">
      <c r="A7558" s="1">
        <v>30202</v>
      </c>
      <c r="B7558" s="1">
        <v>255</v>
      </c>
      <c r="C7558" s="1">
        <f t="shared" ref="C7558:C7621" si="118">1/50000</f>
        <v>2.0000000000000002E-5</v>
      </c>
      <c r="D7558" s="1" t="s">
        <v>320</v>
      </c>
      <c r="E7558" s="4">
        <v>11408138.5220295</v>
      </c>
      <c r="F7558" s="66">
        <f>Cat_Results[[#This Row],[TotalLossInOriginalCurrency]] / INDEX(Exchange_Rate[Exchange Rate], MATCH(Cat_Results[[#This Row],[Currency]], Exchange_Rate[Currency], 0))</f>
        <v>11408138.5220295</v>
      </c>
    </row>
    <row r="7559" spans="1:6" x14ac:dyDescent="0.3">
      <c r="A7559" s="1">
        <v>30210</v>
      </c>
      <c r="B7559" s="1">
        <v>247</v>
      </c>
      <c r="C7559" s="1">
        <f t="shared" si="118"/>
        <v>2.0000000000000002E-5</v>
      </c>
      <c r="D7559" s="1" t="s">
        <v>321</v>
      </c>
      <c r="E7559" s="4">
        <v>3419223.0313271568</v>
      </c>
      <c r="F7559" s="66">
        <f>Cat_Results[[#This Row],[TotalLossInOriginalCurrency]] / INDEX(Exchange_Rate[Exchange Rate], MATCH(Cat_Results[[#This Row],[Currency]], Exchange_Rate[Currency], 0))</f>
        <v>5356896.7216996104</v>
      </c>
    </row>
    <row r="7560" spans="1:6" x14ac:dyDescent="0.3">
      <c r="A7560" s="1">
        <v>30212</v>
      </c>
      <c r="B7560" s="1">
        <v>245</v>
      </c>
      <c r="C7560" s="1">
        <f t="shared" si="118"/>
        <v>2.0000000000000002E-5</v>
      </c>
      <c r="D7560" s="1" t="s">
        <v>320</v>
      </c>
      <c r="E7560" s="4">
        <v>35.5141357163712</v>
      </c>
      <c r="F7560" s="66">
        <f>Cat_Results[[#This Row],[TotalLossInOriginalCurrency]] / INDEX(Exchange_Rate[Exchange Rate], MATCH(Cat_Results[[#This Row],[Currency]], Exchange_Rate[Currency], 0))</f>
        <v>35.5141357163712</v>
      </c>
    </row>
    <row r="7561" spans="1:6" x14ac:dyDescent="0.3">
      <c r="A7561" s="1">
        <v>30214</v>
      </c>
      <c r="B7561" s="1">
        <v>272</v>
      </c>
      <c r="C7561" s="1">
        <f t="shared" si="118"/>
        <v>2.0000000000000002E-5</v>
      </c>
      <c r="D7561" s="1" t="s">
        <v>321</v>
      </c>
      <c r="E7561" s="4">
        <v>13.696028787407208</v>
      </c>
      <c r="F7561" s="66">
        <f>Cat_Results[[#This Row],[TotalLossInOriginalCurrency]] / INDEX(Exchange_Rate[Exchange Rate], MATCH(Cat_Results[[#This Row],[Currency]], Exchange_Rate[Currency], 0))</f>
        <v>21.4575682953</v>
      </c>
    </row>
    <row r="7562" spans="1:6" x14ac:dyDescent="0.3">
      <c r="A7562" s="1">
        <v>30223</v>
      </c>
      <c r="B7562" s="1">
        <v>202</v>
      </c>
      <c r="C7562" s="1">
        <f t="shared" si="118"/>
        <v>2.0000000000000002E-5</v>
      </c>
      <c r="D7562" s="1" t="s">
        <v>320</v>
      </c>
      <c r="E7562" s="4">
        <v>4.8610921949148199E-2</v>
      </c>
      <c r="F7562" s="66">
        <f>Cat_Results[[#This Row],[TotalLossInOriginalCurrency]] / INDEX(Exchange_Rate[Exchange Rate], MATCH(Cat_Results[[#This Row],[Currency]], Exchange_Rate[Currency], 0))</f>
        <v>4.8610921949148199E-2</v>
      </c>
    </row>
    <row r="7563" spans="1:6" x14ac:dyDescent="0.3">
      <c r="A7563" s="1">
        <v>30224</v>
      </c>
      <c r="B7563" s="1">
        <v>240</v>
      </c>
      <c r="C7563" s="1">
        <f t="shared" si="118"/>
        <v>2.0000000000000002E-5</v>
      </c>
      <c r="D7563" s="1" t="s">
        <v>323</v>
      </c>
      <c r="E7563" s="4">
        <v>33.988824746374405</v>
      </c>
      <c r="F7563" s="66">
        <f>Cat_Results[[#This Row],[TotalLossInOriginalCurrency]] / INDEX(Exchange_Rate[Exchange Rate], MATCH(Cat_Results[[#This Row],[Currency]], Exchange_Rate[Currency], 0))</f>
        <v>0.42849712446332006</v>
      </c>
    </row>
    <row r="7564" spans="1:6" x14ac:dyDescent="0.3">
      <c r="A7564" s="1">
        <v>30230</v>
      </c>
      <c r="B7564" s="1">
        <v>253</v>
      </c>
      <c r="C7564" s="1">
        <f t="shared" si="118"/>
        <v>2.0000000000000002E-5</v>
      </c>
      <c r="D7564" s="1" t="s">
        <v>320</v>
      </c>
      <c r="E7564" s="4">
        <v>3910366.0777294799</v>
      </c>
      <c r="F7564" s="66">
        <f>Cat_Results[[#This Row],[TotalLossInOriginalCurrency]] / INDEX(Exchange_Rate[Exchange Rate], MATCH(Cat_Results[[#This Row],[Currency]], Exchange_Rate[Currency], 0))</f>
        <v>3910366.0777294799</v>
      </c>
    </row>
    <row r="7565" spans="1:6" x14ac:dyDescent="0.3">
      <c r="A7565" s="1">
        <v>30231</v>
      </c>
      <c r="B7565" s="1">
        <v>231</v>
      </c>
      <c r="C7565" s="1">
        <f t="shared" si="118"/>
        <v>2.0000000000000002E-5</v>
      </c>
      <c r="D7565" s="1" t="s">
        <v>320</v>
      </c>
      <c r="E7565" s="4">
        <v>66255.5886783366</v>
      </c>
      <c r="F7565" s="66">
        <f>Cat_Results[[#This Row],[TotalLossInOriginalCurrency]] / INDEX(Exchange_Rate[Exchange Rate], MATCH(Cat_Results[[#This Row],[Currency]], Exchange_Rate[Currency], 0))</f>
        <v>66255.5886783366</v>
      </c>
    </row>
    <row r="7566" spans="1:6" x14ac:dyDescent="0.3">
      <c r="A7566" s="1">
        <v>30232</v>
      </c>
      <c r="B7566" s="1">
        <v>246</v>
      </c>
      <c r="C7566" s="1">
        <f t="shared" si="118"/>
        <v>2.0000000000000002E-5</v>
      </c>
      <c r="D7566" s="1" t="s">
        <v>320</v>
      </c>
      <c r="E7566" s="4">
        <v>462896.00339212001</v>
      </c>
      <c r="F7566" s="66">
        <f>Cat_Results[[#This Row],[TotalLossInOriginalCurrency]] / INDEX(Exchange_Rate[Exchange Rate], MATCH(Cat_Results[[#This Row],[Currency]], Exchange_Rate[Currency], 0))</f>
        <v>462896.00339212001</v>
      </c>
    </row>
    <row r="7567" spans="1:6" x14ac:dyDescent="0.3">
      <c r="A7567" s="1">
        <v>30232</v>
      </c>
      <c r="B7567" s="1">
        <v>156</v>
      </c>
      <c r="C7567" s="1">
        <f t="shared" si="118"/>
        <v>2.0000000000000002E-5</v>
      </c>
      <c r="D7567" s="1" t="s">
        <v>321</v>
      </c>
      <c r="E7567" s="4">
        <v>11605.513773743605</v>
      </c>
      <c r="F7567" s="66">
        <f>Cat_Results[[#This Row],[TotalLossInOriginalCurrency]] / INDEX(Exchange_Rate[Exchange Rate], MATCH(Cat_Results[[#This Row],[Currency]], Exchange_Rate[Currency], 0))</f>
        <v>18182.358424298502</v>
      </c>
    </row>
    <row r="7568" spans="1:6" x14ac:dyDescent="0.3">
      <c r="A7568" s="1">
        <v>30234</v>
      </c>
      <c r="B7568" s="1">
        <v>213</v>
      </c>
      <c r="C7568" s="1">
        <f t="shared" si="118"/>
        <v>2.0000000000000002E-5</v>
      </c>
      <c r="D7568" s="1" t="s">
        <v>320</v>
      </c>
      <c r="E7568" s="4">
        <v>6.5166503190994295E-4</v>
      </c>
      <c r="F7568" s="66">
        <f>Cat_Results[[#This Row],[TotalLossInOriginalCurrency]] / INDEX(Exchange_Rate[Exchange Rate], MATCH(Cat_Results[[#This Row],[Currency]], Exchange_Rate[Currency], 0))</f>
        <v>6.5166503190994295E-4</v>
      </c>
    </row>
    <row r="7569" spans="1:6" x14ac:dyDescent="0.3">
      <c r="A7569" s="1">
        <v>30234</v>
      </c>
      <c r="B7569" s="1">
        <v>281</v>
      </c>
      <c r="C7569" s="1">
        <f t="shared" si="118"/>
        <v>2.0000000000000002E-5</v>
      </c>
      <c r="D7569" s="1" t="s">
        <v>321</v>
      </c>
      <c r="E7569" s="4">
        <v>3370.5115538286991</v>
      </c>
      <c r="F7569" s="66">
        <f>Cat_Results[[#This Row],[TotalLossInOriginalCurrency]] / INDEX(Exchange_Rate[Exchange Rate], MATCH(Cat_Results[[#This Row],[Currency]], Exchange_Rate[Currency], 0))</f>
        <v>5280.5804499238702</v>
      </c>
    </row>
    <row r="7570" spans="1:6" x14ac:dyDescent="0.3">
      <c r="A7570" s="1">
        <v>30239</v>
      </c>
      <c r="B7570" s="1">
        <v>221</v>
      </c>
      <c r="C7570" s="1">
        <f t="shared" si="118"/>
        <v>2.0000000000000002E-5</v>
      </c>
      <c r="D7570" s="1" t="s">
        <v>321</v>
      </c>
      <c r="E7570" s="4">
        <v>2.5000604625591664E-3</v>
      </c>
      <c r="F7570" s="66">
        <f>Cat_Results[[#This Row],[TotalLossInOriginalCurrency]] / INDEX(Exchange_Rate[Exchange Rate], MATCH(Cat_Results[[#This Row],[Currency]], Exchange_Rate[Currency], 0))</f>
        <v>3.91684472560883E-3</v>
      </c>
    </row>
    <row r="7571" spans="1:6" x14ac:dyDescent="0.3">
      <c r="A7571" s="1">
        <v>30240</v>
      </c>
      <c r="B7571" s="1">
        <v>204</v>
      </c>
      <c r="C7571" s="1">
        <f t="shared" si="118"/>
        <v>2.0000000000000002E-5</v>
      </c>
      <c r="D7571" s="1" t="s">
        <v>322</v>
      </c>
      <c r="E7571" s="4">
        <v>100773.14135664018</v>
      </c>
      <c r="F7571" s="66">
        <f>Cat_Results[[#This Row],[TotalLossInOriginalCurrency]] / INDEX(Exchange_Rate[Exchange Rate], MATCH(Cat_Results[[#This Row],[Currency]], Exchange_Rate[Currency], 0))</f>
        <v>123779.65249973501</v>
      </c>
    </row>
    <row r="7572" spans="1:6" x14ac:dyDescent="0.3">
      <c r="A7572" s="1">
        <v>30245</v>
      </c>
      <c r="B7572" s="1">
        <v>252</v>
      </c>
      <c r="C7572" s="1">
        <f t="shared" si="118"/>
        <v>2.0000000000000002E-5</v>
      </c>
      <c r="D7572" s="1" t="s">
        <v>320</v>
      </c>
      <c r="E7572" s="4">
        <v>1608058.5060229299</v>
      </c>
      <c r="F7572" s="66">
        <f>Cat_Results[[#This Row],[TotalLossInOriginalCurrency]] / INDEX(Exchange_Rate[Exchange Rate], MATCH(Cat_Results[[#This Row],[Currency]], Exchange_Rate[Currency], 0))</f>
        <v>1608058.5060229299</v>
      </c>
    </row>
    <row r="7573" spans="1:6" x14ac:dyDescent="0.3">
      <c r="A7573" s="1">
        <v>30246</v>
      </c>
      <c r="B7573" s="1">
        <v>299</v>
      </c>
      <c r="C7573" s="1">
        <f t="shared" si="118"/>
        <v>2.0000000000000002E-5</v>
      </c>
      <c r="D7573" s="1" t="s">
        <v>320</v>
      </c>
      <c r="E7573" s="4">
        <v>52745.048173530202</v>
      </c>
      <c r="F7573" s="66">
        <f>Cat_Results[[#This Row],[TotalLossInOriginalCurrency]] / INDEX(Exchange_Rate[Exchange Rate], MATCH(Cat_Results[[#This Row],[Currency]], Exchange_Rate[Currency], 0))</f>
        <v>52745.048173530202</v>
      </c>
    </row>
    <row r="7574" spans="1:6" x14ac:dyDescent="0.3">
      <c r="A7574" s="1">
        <v>30257</v>
      </c>
      <c r="B7574" s="1">
        <v>260</v>
      </c>
      <c r="C7574" s="1">
        <f t="shared" si="118"/>
        <v>2.0000000000000002E-5</v>
      </c>
      <c r="D7574" s="1" t="s">
        <v>321</v>
      </c>
      <c r="E7574" s="4">
        <v>4.1170086952006146</v>
      </c>
      <c r="F7574" s="66">
        <f>Cat_Results[[#This Row],[TotalLossInOriginalCurrency]] / INDEX(Exchange_Rate[Exchange Rate], MATCH(Cat_Results[[#This Row],[Currency]], Exchange_Rate[Currency], 0))</f>
        <v>6.4501175209879902</v>
      </c>
    </row>
    <row r="7575" spans="1:6" x14ac:dyDescent="0.3">
      <c r="A7575" s="1">
        <v>30273</v>
      </c>
      <c r="B7575" s="1">
        <v>223</v>
      </c>
      <c r="C7575" s="1">
        <f t="shared" si="118"/>
        <v>2.0000000000000002E-5</v>
      </c>
      <c r="D7575" s="1" t="s">
        <v>321</v>
      </c>
      <c r="E7575" s="4">
        <v>1.2564345823950798E-2</v>
      </c>
      <c r="F7575" s="66">
        <f>Cat_Results[[#This Row],[TotalLossInOriginalCurrency]] / INDEX(Exchange_Rate[Exchange Rate], MATCH(Cat_Results[[#This Row],[Currency]], Exchange_Rate[Currency], 0))</f>
        <v>1.9684560596942902E-2</v>
      </c>
    </row>
    <row r="7576" spans="1:6" x14ac:dyDescent="0.3">
      <c r="A7576" s="1">
        <v>30276</v>
      </c>
      <c r="B7576" s="1">
        <v>245</v>
      </c>
      <c r="C7576" s="1">
        <f t="shared" si="118"/>
        <v>2.0000000000000002E-5</v>
      </c>
      <c r="D7576" s="1" t="s">
        <v>320</v>
      </c>
      <c r="E7576" s="4">
        <v>1.6960501670837399E-2</v>
      </c>
      <c r="F7576" s="66">
        <f>Cat_Results[[#This Row],[TotalLossInOriginalCurrency]] / INDEX(Exchange_Rate[Exchange Rate], MATCH(Cat_Results[[#This Row],[Currency]], Exchange_Rate[Currency], 0))</f>
        <v>1.6960501670837399E-2</v>
      </c>
    </row>
    <row r="7577" spans="1:6" x14ac:dyDescent="0.3">
      <c r="A7577" s="1">
        <v>30281</v>
      </c>
      <c r="B7577" s="1">
        <v>221</v>
      </c>
      <c r="C7577" s="1">
        <f t="shared" si="118"/>
        <v>2.0000000000000002E-5</v>
      </c>
      <c r="D7577" s="1" t="s">
        <v>320</v>
      </c>
      <c r="E7577" s="4">
        <v>25990747.011139899</v>
      </c>
      <c r="F7577" s="66">
        <f>Cat_Results[[#This Row],[TotalLossInOriginalCurrency]] / INDEX(Exchange_Rate[Exchange Rate], MATCH(Cat_Results[[#This Row],[Currency]], Exchange_Rate[Currency], 0))</f>
        <v>25990747.011139899</v>
      </c>
    </row>
    <row r="7578" spans="1:6" x14ac:dyDescent="0.3">
      <c r="A7578" s="1">
        <v>30284</v>
      </c>
      <c r="B7578" s="1">
        <v>239</v>
      </c>
      <c r="C7578" s="1">
        <f t="shared" si="118"/>
        <v>2.0000000000000002E-5</v>
      </c>
      <c r="D7578" s="1" t="s">
        <v>321</v>
      </c>
      <c r="E7578" s="4">
        <v>1.2823097397570921E-2</v>
      </c>
      <c r="F7578" s="66">
        <f>Cat_Results[[#This Row],[TotalLossInOriginalCurrency]] / INDEX(Exchange_Rate[Exchange Rate], MATCH(Cat_Results[[#This Row],[Currency]], Exchange_Rate[Currency], 0))</f>
        <v>2.0089946687221499E-2</v>
      </c>
    </row>
    <row r="7579" spans="1:6" x14ac:dyDescent="0.3">
      <c r="A7579" s="1">
        <v>30285</v>
      </c>
      <c r="B7579" s="1">
        <v>260</v>
      </c>
      <c r="C7579" s="1">
        <f t="shared" si="118"/>
        <v>2.0000000000000002E-5</v>
      </c>
      <c r="D7579" s="1" t="s">
        <v>320</v>
      </c>
      <c r="E7579" s="4">
        <v>5.9660524129867597E-3</v>
      </c>
      <c r="F7579" s="66">
        <f>Cat_Results[[#This Row],[TotalLossInOriginalCurrency]] / INDEX(Exchange_Rate[Exchange Rate], MATCH(Cat_Results[[#This Row],[Currency]], Exchange_Rate[Currency], 0))</f>
        <v>5.9660524129867597E-3</v>
      </c>
    </row>
    <row r="7580" spans="1:6" x14ac:dyDescent="0.3">
      <c r="A7580" s="1">
        <v>30287</v>
      </c>
      <c r="B7580" s="1">
        <v>224</v>
      </c>
      <c r="C7580" s="1">
        <f t="shared" si="118"/>
        <v>2.0000000000000002E-5</v>
      </c>
      <c r="D7580" s="1" t="s">
        <v>320</v>
      </c>
      <c r="E7580" s="4">
        <v>385470.12843093998</v>
      </c>
      <c r="F7580" s="66">
        <f>Cat_Results[[#This Row],[TotalLossInOriginalCurrency]] / INDEX(Exchange_Rate[Exchange Rate], MATCH(Cat_Results[[#This Row],[Currency]], Exchange_Rate[Currency], 0))</f>
        <v>385470.12843093998</v>
      </c>
    </row>
    <row r="7581" spans="1:6" x14ac:dyDescent="0.3">
      <c r="A7581" s="1">
        <v>30287</v>
      </c>
      <c r="B7581" s="1">
        <v>228</v>
      </c>
      <c r="C7581" s="1">
        <f t="shared" si="118"/>
        <v>2.0000000000000002E-5</v>
      </c>
      <c r="D7581" s="1" t="s">
        <v>321</v>
      </c>
      <c r="E7581" s="4">
        <v>245995.29203067452</v>
      </c>
      <c r="F7581" s="66">
        <f>Cat_Results[[#This Row],[TotalLossInOriginalCurrency]] / INDEX(Exchange_Rate[Exchange Rate], MATCH(Cat_Results[[#This Row],[Currency]], Exchange_Rate[Currency], 0))</f>
        <v>385400.82391793298</v>
      </c>
    </row>
    <row r="7582" spans="1:6" x14ac:dyDescent="0.3">
      <c r="A7582" s="1">
        <v>30287</v>
      </c>
      <c r="B7582" s="1">
        <v>248</v>
      </c>
      <c r="C7582" s="1">
        <f t="shared" si="118"/>
        <v>2.0000000000000002E-5</v>
      </c>
      <c r="D7582" s="1" t="s">
        <v>320</v>
      </c>
      <c r="E7582" s="4">
        <v>173978.308194777</v>
      </c>
      <c r="F7582" s="66">
        <f>Cat_Results[[#This Row],[TotalLossInOriginalCurrency]] / INDEX(Exchange_Rate[Exchange Rate], MATCH(Cat_Results[[#This Row],[Currency]], Exchange_Rate[Currency], 0))</f>
        <v>173978.308194777</v>
      </c>
    </row>
    <row r="7583" spans="1:6" x14ac:dyDescent="0.3">
      <c r="A7583" s="1">
        <v>30292</v>
      </c>
      <c r="B7583" s="1">
        <v>217</v>
      </c>
      <c r="C7583" s="1">
        <f t="shared" si="118"/>
        <v>2.0000000000000002E-5</v>
      </c>
      <c r="D7583" s="1" t="s">
        <v>320</v>
      </c>
      <c r="E7583" s="4">
        <v>41178533.5517556</v>
      </c>
      <c r="F7583" s="66">
        <f>Cat_Results[[#This Row],[TotalLossInOriginalCurrency]] / INDEX(Exchange_Rate[Exchange Rate], MATCH(Cat_Results[[#This Row],[Currency]], Exchange_Rate[Currency], 0))</f>
        <v>41178533.5517556</v>
      </c>
    </row>
    <row r="7584" spans="1:6" x14ac:dyDescent="0.3">
      <c r="A7584" s="1">
        <v>30292</v>
      </c>
      <c r="B7584" s="1">
        <v>235</v>
      </c>
      <c r="C7584" s="1">
        <f t="shared" si="118"/>
        <v>2.0000000000000002E-5</v>
      </c>
      <c r="D7584" s="1" t="s">
        <v>321</v>
      </c>
      <c r="E7584" s="4">
        <v>7482.3520702696924</v>
      </c>
      <c r="F7584" s="66">
        <f>Cat_Results[[#This Row],[TotalLossInOriginalCurrency]] / INDEX(Exchange_Rate[Exchange Rate], MATCH(Cat_Results[[#This Row],[Currency]], Exchange_Rate[Currency], 0))</f>
        <v>11722.6009852514</v>
      </c>
    </row>
    <row r="7585" spans="1:6" x14ac:dyDescent="0.3">
      <c r="A7585" s="1">
        <v>30293</v>
      </c>
      <c r="B7585" s="1">
        <v>247</v>
      </c>
      <c r="C7585" s="1">
        <f t="shared" si="118"/>
        <v>2.0000000000000002E-5</v>
      </c>
      <c r="D7585" s="1" t="s">
        <v>321</v>
      </c>
      <c r="E7585" s="4">
        <v>11973314.762451954</v>
      </c>
      <c r="F7585" s="66">
        <f>Cat_Results[[#This Row],[TotalLossInOriginalCurrency]] / INDEX(Exchange_Rate[Exchange Rate], MATCH(Cat_Results[[#This Row],[Currency]], Exchange_Rate[Currency], 0))</f>
        <v>18758592.233148601</v>
      </c>
    </row>
    <row r="7586" spans="1:6" x14ac:dyDescent="0.3">
      <c r="A7586" s="1">
        <v>30298</v>
      </c>
      <c r="B7586" s="1">
        <v>229</v>
      </c>
      <c r="C7586" s="1">
        <f t="shared" si="118"/>
        <v>2.0000000000000002E-5</v>
      </c>
      <c r="D7586" s="1" t="s">
        <v>323</v>
      </c>
      <c r="E7586" s="4">
        <v>35.406438471719568</v>
      </c>
      <c r="F7586" s="66">
        <f>Cat_Results[[#This Row],[TotalLossInOriginalCurrency]] / INDEX(Exchange_Rate[Exchange Rate], MATCH(Cat_Results[[#This Row],[Currency]], Exchange_Rate[Currency], 0))</f>
        <v>0.44636898115277301</v>
      </c>
    </row>
    <row r="7587" spans="1:6" x14ac:dyDescent="0.3">
      <c r="A7587" s="1">
        <v>30303</v>
      </c>
      <c r="B7587" s="1">
        <v>216</v>
      </c>
      <c r="C7587" s="1">
        <f t="shared" si="118"/>
        <v>2.0000000000000002E-5</v>
      </c>
      <c r="D7587" s="1" t="s">
        <v>321</v>
      </c>
      <c r="E7587" s="4">
        <v>14037.375044161223</v>
      </c>
      <c r="F7587" s="66">
        <f>Cat_Results[[#This Row],[TotalLossInOriginalCurrency]] / INDEX(Exchange_Rate[Exchange Rate], MATCH(Cat_Results[[#This Row],[Currency]], Exchange_Rate[Currency], 0))</f>
        <v>21992.3554756087</v>
      </c>
    </row>
    <row r="7588" spans="1:6" x14ac:dyDescent="0.3">
      <c r="A7588" s="1">
        <v>30306</v>
      </c>
      <c r="B7588" s="1">
        <v>237</v>
      </c>
      <c r="C7588" s="1">
        <f t="shared" si="118"/>
        <v>2.0000000000000002E-5</v>
      </c>
      <c r="D7588" s="1" t="s">
        <v>320</v>
      </c>
      <c r="E7588" s="4">
        <v>14968.8582948723</v>
      </c>
      <c r="F7588" s="66">
        <f>Cat_Results[[#This Row],[TotalLossInOriginalCurrency]] / INDEX(Exchange_Rate[Exchange Rate], MATCH(Cat_Results[[#This Row],[Currency]], Exchange_Rate[Currency], 0))</f>
        <v>14968.8582948723</v>
      </c>
    </row>
    <row r="7589" spans="1:6" x14ac:dyDescent="0.3">
      <c r="A7589" s="1">
        <v>30315</v>
      </c>
      <c r="B7589" s="1">
        <v>212</v>
      </c>
      <c r="C7589" s="1">
        <f t="shared" si="118"/>
        <v>2.0000000000000002E-5</v>
      </c>
      <c r="D7589" s="1" t="s">
        <v>321</v>
      </c>
      <c r="E7589" s="4">
        <v>4433237.776476454</v>
      </c>
      <c r="F7589" s="66">
        <f>Cat_Results[[#This Row],[TotalLossInOriginalCurrency]] / INDEX(Exchange_Rate[Exchange Rate], MATCH(Cat_Results[[#This Row],[Currency]], Exchange_Rate[Currency], 0))</f>
        <v>6945553.6224859087</v>
      </c>
    </row>
    <row r="7590" spans="1:6" x14ac:dyDescent="0.3">
      <c r="A7590" s="1">
        <v>30323</v>
      </c>
      <c r="B7590" s="1">
        <v>262</v>
      </c>
      <c r="C7590" s="1">
        <f t="shared" si="118"/>
        <v>2.0000000000000002E-5</v>
      </c>
      <c r="D7590" s="1" t="s">
        <v>321</v>
      </c>
      <c r="E7590" s="4">
        <v>4.3193924250269501E-2</v>
      </c>
      <c r="F7590" s="66">
        <f>Cat_Results[[#This Row],[TotalLossInOriginalCurrency]] / INDEX(Exchange_Rate[Exchange Rate], MATCH(Cat_Results[[#This Row],[Currency]], Exchange_Rate[Currency], 0))</f>
        <v>6.7671921104192706E-2</v>
      </c>
    </row>
    <row r="7591" spans="1:6" x14ac:dyDescent="0.3">
      <c r="A7591" s="1">
        <v>30326</v>
      </c>
      <c r="B7591" s="1">
        <v>256</v>
      </c>
      <c r="C7591" s="1">
        <f t="shared" si="118"/>
        <v>2.0000000000000002E-5</v>
      </c>
      <c r="D7591" s="1" t="s">
        <v>320</v>
      </c>
      <c r="E7591" s="4">
        <v>418080.84396346699</v>
      </c>
      <c r="F7591" s="66">
        <f>Cat_Results[[#This Row],[TotalLossInOriginalCurrency]] / INDEX(Exchange_Rate[Exchange Rate], MATCH(Cat_Results[[#This Row],[Currency]], Exchange_Rate[Currency], 0))</f>
        <v>418080.84396346699</v>
      </c>
    </row>
    <row r="7592" spans="1:6" x14ac:dyDescent="0.3">
      <c r="A7592" s="1">
        <v>30327</v>
      </c>
      <c r="B7592" s="1">
        <v>222</v>
      </c>
      <c r="C7592" s="1">
        <f t="shared" si="118"/>
        <v>2.0000000000000002E-5</v>
      </c>
      <c r="D7592" s="1" t="s">
        <v>320</v>
      </c>
      <c r="E7592" s="4">
        <v>1.6428474336862599E-2</v>
      </c>
      <c r="F7592" s="66">
        <f>Cat_Results[[#This Row],[TotalLossInOriginalCurrency]] / INDEX(Exchange_Rate[Exchange Rate], MATCH(Cat_Results[[#This Row],[Currency]], Exchange_Rate[Currency], 0))</f>
        <v>1.6428474336862599E-2</v>
      </c>
    </row>
    <row r="7593" spans="1:6" x14ac:dyDescent="0.3">
      <c r="A7593" s="1">
        <v>30330</v>
      </c>
      <c r="B7593" s="1">
        <v>225</v>
      </c>
      <c r="C7593" s="1">
        <f t="shared" si="118"/>
        <v>2.0000000000000002E-5</v>
      </c>
      <c r="D7593" s="1" t="s">
        <v>321</v>
      </c>
      <c r="E7593" s="4">
        <v>3501215.7201038501</v>
      </c>
      <c r="F7593" s="66">
        <f>Cat_Results[[#This Row],[TotalLossInOriginalCurrency]] / INDEX(Exchange_Rate[Exchange Rate], MATCH(Cat_Results[[#This Row],[Currency]], Exchange_Rate[Currency], 0))</f>
        <v>5485354.6671705497</v>
      </c>
    </row>
    <row r="7594" spans="1:6" x14ac:dyDescent="0.3">
      <c r="A7594" s="1">
        <v>30330</v>
      </c>
      <c r="B7594" s="1">
        <v>266</v>
      </c>
      <c r="C7594" s="1">
        <f t="shared" si="118"/>
        <v>2.0000000000000002E-5</v>
      </c>
      <c r="D7594" s="1" t="s">
        <v>321</v>
      </c>
      <c r="E7594" s="4">
        <v>0.17571600607469925</v>
      </c>
      <c r="F7594" s="66">
        <f>Cat_Results[[#This Row],[TotalLossInOriginalCurrency]] / INDEX(Exchange_Rate[Exchange Rate], MATCH(Cat_Results[[#This Row],[Currency]], Exchange_Rate[Currency], 0))</f>
        <v>0.27529426664113998</v>
      </c>
    </row>
    <row r="7595" spans="1:6" x14ac:dyDescent="0.3">
      <c r="A7595" s="1">
        <v>30333</v>
      </c>
      <c r="B7595" s="1">
        <v>246</v>
      </c>
      <c r="C7595" s="1">
        <f t="shared" si="118"/>
        <v>2.0000000000000002E-5</v>
      </c>
      <c r="D7595" s="1" t="s">
        <v>321</v>
      </c>
      <c r="E7595" s="4">
        <v>9142466.4978827573</v>
      </c>
      <c r="F7595" s="66">
        <f>Cat_Results[[#This Row],[TotalLossInOriginalCurrency]] / INDEX(Exchange_Rate[Exchange Rate], MATCH(Cat_Results[[#This Row],[Currency]], Exchange_Rate[Currency], 0))</f>
        <v>14323502.2582739</v>
      </c>
    </row>
    <row r="7596" spans="1:6" x14ac:dyDescent="0.3">
      <c r="A7596" s="1">
        <v>30335</v>
      </c>
      <c r="B7596" s="1">
        <v>268</v>
      </c>
      <c r="C7596" s="1">
        <f t="shared" si="118"/>
        <v>2.0000000000000002E-5</v>
      </c>
      <c r="D7596" s="1" t="s">
        <v>321</v>
      </c>
      <c r="E7596" s="4">
        <v>300.17517985898428</v>
      </c>
      <c r="F7596" s="66">
        <f>Cat_Results[[#This Row],[TotalLossInOriginalCurrency]] / INDEX(Exchange_Rate[Exchange Rate], MATCH(Cat_Results[[#This Row],[Currency]], Exchange_Rate[Currency], 0))</f>
        <v>470.28445415508401</v>
      </c>
    </row>
    <row r="7597" spans="1:6" x14ac:dyDescent="0.3">
      <c r="A7597" s="1">
        <v>30342</v>
      </c>
      <c r="B7597" s="1">
        <v>223</v>
      </c>
      <c r="C7597" s="1">
        <f t="shared" si="118"/>
        <v>2.0000000000000002E-5</v>
      </c>
      <c r="D7597" s="1" t="s">
        <v>320</v>
      </c>
      <c r="E7597" s="4">
        <v>42020010.6415646</v>
      </c>
      <c r="F7597" s="66">
        <f>Cat_Results[[#This Row],[TotalLossInOriginalCurrency]] / INDEX(Exchange_Rate[Exchange Rate], MATCH(Cat_Results[[#This Row],[Currency]], Exchange_Rate[Currency], 0))</f>
        <v>42020010.6415646</v>
      </c>
    </row>
    <row r="7598" spans="1:6" x14ac:dyDescent="0.3">
      <c r="A7598" s="1">
        <v>30344</v>
      </c>
      <c r="B7598" s="1">
        <v>246</v>
      </c>
      <c r="C7598" s="1">
        <f t="shared" si="118"/>
        <v>2.0000000000000002E-5</v>
      </c>
      <c r="D7598" s="1" t="s">
        <v>320</v>
      </c>
      <c r="E7598" s="4">
        <v>22.632516920566601</v>
      </c>
      <c r="F7598" s="66">
        <f>Cat_Results[[#This Row],[TotalLossInOriginalCurrency]] / INDEX(Exchange_Rate[Exchange Rate], MATCH(Cat_Results[[#This Row],[Currency]], Exchange_Rate[Currency], 0))</f>
        <v>22.632516920566601</v>
      </c>
    </row>
    <row r="7599" spans="1:6" x14ac:dyDescent="0.3">
      <c r="A7599" s="1">
        <v>30345</v>
      </c>
      <c r="B7599" s="1">
        <v>222</v>
      </c>
      <c r="C7599" s="1">
        <f t="shared" si="118"/>
        <v>2.0000000000000002E-5</v>
      </c>
      <c r="D7599" s="1" t="s">
        <v>323</v>
      </c>
      <c r="E7599" s="4">
        <v>84782.300453868578</v>
      </c>
      <c r="F7599" s="66">
        <f>Cat_Results[[#This Row],[TotalLossInOriginalCurrency]] / INDEX(Exchange_Rate[Exchange Rate], MATCH(Cat_Results[[#This Row],[Currency]], Exchange_Rate[Currency], 0))</f>
        <v>1068.85048897559</v>
      </c>
    </row>
    <row r="7600" spans="1:6" x14ac:dyDescent="0.3">
      <c r="A7600" s="1">
        <v>30348</v>
      </c>
      <c r="B7600" s="1">
        <v>246</v>
      </c>
      <c r="C7600" s="1">
        <f t="shared" si="118"/>
        <v>2.0000000000000002E-5</v>
      </c>
      <c r="D7600" s="1" t="s">
        <v>321</v>
      </c>
      <c r="E7600" s="4">
        <v>14725.983672727056</v>
      </c>
      <c r="F7600" s="66">
        <f>Cat_Results[[#This Row],[TotalLossInOriginalCurrency]] / INDEX(Exchange_Rate[Exchange Rate], MATCH(Cat_Results[[#This Row],[Currency]], Exchange_Rate[Currency], 0))</f>
        <v>23071.198613684599</v>
      </c>
    </row>
    <row r="7601" spans="1:6" x14ac:dyDescent="0.3">
      <c r="A7601" s="1">
        <v>30348</v>
      </c>
      <c r="B7601" s="1">
        <v>257</v>
      </c>
      <c r="C7601" s="1">
        <f t="shared" si="118"/>
        <v>2.0000000000000002E-5</v>
      </c>
      <c r="D7601" s="1" t="s">
        <v>320</v>
      </c>
      <c r="E7601" s="4">
        <v>3.1037718057632402</v>
      </c>
      <c r="F7601" s="66">
        <f>Cat_Results[[#This Row],[TotalLossInOriginalCurrency]] / INDEX(Exchange_Rate[Exchange Rate], MATCH(Cat_Results[[#This Row],[Currency]], Exchange_Rate[Currency], 0))</f>
        <v>3.1037718057632402</v>
      </c>
    </row>
    <row r="7602" spans="1:6" x14ac:dyDescent="0.3">
      <c r="A7602" s="1">
        <v>30349</v>
      </c>
      <c r="B7602" s="1">
        <v>211</v>
      </c>
      <c r="C7602" s="1">
        <f t="shared" si="118"/>
        <v>2.0000000000000002E-5</v>
      </c>
      <c r="D7602" s="1" t="s">
        <v>321</v>
      </c>
      <c r="E7602" s="4">
        <v>11070475.211853778</v>
      </c>
      <c r="F7602" s="66">
        <f>Cat_Results[[#This Row],[TotalLossInOriginalCurrency]] / INDEX(Exchange_Rate[Exchange Rate], MATCH(Cat_Results[[#This Row],[Currency]], Exchange_Rate[Currency], 0))</f>
        <v>17344113.509617399</v>
      </c>
    </row>
    <row r="7603" spans="1:6" x14ac:dyDescent="0.3">
      <c r="A7603" s="1">
        <v>30352</v>
      </c>
      <c r="B7603" s="1">
        <v>225</v>
      </c>
      <c r="C7603" s="1">
        <f t="shared" si="118"/>
        <v>2.0000000000000002E-5</v>
      </c>
      <c r="D7603" s="1" t="s">
        <v>320</v>
      </c>
      <c r="E7603" s="4">
        <v>552307.46849819901</v>
      </c>
      <c r="F7603" s="66">
        <f>Cat_Results[[#This Row],[TotalLossInOriginalCurrency]] / INDEX(Exchange_Rate[Exchange Rate], MATCH(Cat_Results[[#This Row],[Currency]], Exchange_Rate[Currency], 0))</f>
        <v>552307.46849819901</v>
      </c>
    </row>
    <row r="7604" spans="1:6" x14ac:dyDescent="0.3">
      <c r="A7604" s="1">
        <v>30359</v>
      </c>
      <c r="B7604" s="1">
        <v>237</v>
      </c>
      <c r="C7604" s="1">
        <f t="shared" si="118"/>
        <v>2.0000000000000002E-5</v>
      </c>
      <c r="D7604" s="1" t="s">
        <v>320</v>
      </c>
      <c r="E7604" s="4">
        <v>0.345533207058907</v>
      </c>
      <c r="F7604" s="66">
        <f>Cat_Results[[#This Row],[TotalLossInOriginalCurrency]] / INDEX(Exchange_Rate[Exchange Rate], MATCH(Cat_Results[[#This Row],[Currency]], Exchange_Rate[Currency], 0))</f>
        <v>0.345533207058907</v>
      </c>
    </row>
    <row r="7605" spans="1:6" x14ac:dyDescent="0.3">
      <c r="A7605" s="1">
        <v>30362</v>
      </c>
      <c r="B7605" s="1">
        <v>302</v>
      </c>
      <c r="C7605" s="1">
        <f t="shared" si="118"/>
        <v>2.0000000000000002E-5</v>
      </c>
      <c r="D7605" s="1" t="s">
        <v>323</v>
      </c>
      <c r="E7605" s="4">
        <v>6.3531164735611559E-2</v>
      </c>
      <c r="F7605" s="66">
        <f>Cat_Results[[#This Row],[TotalLossInOriginalCurrency]] / INDEX(Exchange_Rate[Exchange Rate], MATCH(Cat_Results[[#This Row],[Currency]], Exchange_Rate[Currency], 0))</f>
        <v>8.0093741416931196E-4</v>
      </c>
    </row>
    <row r="7606" spans="1:6" x14ac:dyDescent="0.3">
      <c r="A7606" s="1">
        <v>30366</v>
      </c>
      <c r="B7606" s="1">
        <v>191</v>
      </c>
      <c r="C7606" s="1">
        <f t="shared" si="118"/>
        <v>2.0000000000000002E-5</v>
      </c>
      <c r="D7606" s="1" t="s">
        <v>320</v>
      </c>
      <c r="E7606" s="4">
        <v>74356.436804902594</v>
      </c>
      <c r="F7606" s="66">
        <f>Cat_Results[[#This Row],[TotalLossInOriginalCurrency]] / INDEX(Exchange_Rate[Exchange Rate], MATCH(Cat_Results[[#This Row],[Currency]], Exchange_Rate[Currency], 0))</f>
        <v>74356.436804902594</v>
      </c>
    </row>
    <row r="7607" spans="1:6" x14ac:dyDescent="0.3">
      <c r="A7607" s="1">
        <v>30372</v>
      </c>
      <c r="B7607" s="1">
        <v>236</v>
      </c>
      <c r="C7607" s="1">
        <f t="shared" si="118"/>
        <v>2.0000000000000002E-5</v>
      </c>
      <c r="D7607" s="1" t="s">
        <v>320</v>
      </c>
      <c r="E7607" s="4">
        <v>1.29267573356628E-2</v>
      </c>
      <c r="F7607" s="66">
        <f>Cat_Results[[#This Row],[TotalLossInOriginalCurrency]] / INDEX(Exchange_Rate[Exchange Rate], MATCH(Cat_Results[[#This Row],[Currency]], Exchange_Rate[Currency], 0))</f>
        <v>1.29267573356628E-2</v>
      </c>
    </row>
    <row r="7608" spans="1:6" x14ac:dyDescent="0.3">
      <c r="A7608" s="1">
        <v>30376</v>
      </c>
      <c r="B7608" s="1">
        <v>197</v>
      </c>
      <c r="C7608" s="1">
        <f t="shared" si="118"/>
        <v>2.0000000000000002E-5</v>
      </c>
      <c r="D7608" s="1" t="s">
        <v>320</v>
      </c>
      <c r="E7608" s="4">
        <v>105.883019044995</v>
      </c>
      <c r="F7608" s="66">
        <f>Cat_Results[[#This Row],[TotalLossInOriginalCurrency]] / INDEX(Exchange_Rate[Exchange Rate], MATCH(Cat_Results[[#This Row],[Currency]], Exchange_Rate[Currency], 0))</f>
        <v>105.883019044995</v>
      </c>
    </row>
    <row r="7609" spans="1:6" x14ac:dyDescent="0.3">
      <c r="A7609" s="1">
        <v>30376</v>
      </c>
      <c r="B7609" s="1">
        <v>275</v>
      </c>
      <c r="C7609" s="1">
        <f t="shared" si="118"/>
        <v>2.0000000000000002E-5</v>
      </c>
      <c r="D7609" s="1" t="s">
        <v>320</v>
      </c>
      <c r="E7609" s="4">
        <v>0.35079196095466603</v>
      </c>
      <c r="F7609" s="66">
        <f>Cat_Results[[#This Row],[TotalLossInOriginalCurrency]] / INDEX(Exchange_Rate[Exchange Rate], MATCH(Cat_Results[[#This Row],[Currency]], Exchange_Rate[Currency], 0))</f>
        <v>0.35079196095466603</v>
      </c>
    </row>
    <row r="7610" spans="1:6" x14ac:dyDescent="0.3">
      <c r="A7610" s="1">
        <v>30378</v>
      </c>
      <c r="B7610" s="1">
        <v>264</v>
      </c>
      <c r="C7610" s="1">
        <f t="shared" si="118"/>
        <v>2.0000000000000002E-5</v>
      </c>
      <c r="D7610" s="1" t="s">
        <v>323</v>
      </c>
      <c r="E7610" s="4">
        <v>167979.51777099032</v>
      </c>
      <c r="F7610" s="66">
        <f>Cat_Results[[#This Row],[TotalLossInOriginalCurrency]] / INDEX(Exchange_Rate[Exchange Rate], MATCH(Cat_Results[[#This Row],[Currency]], Exchange_Rate[Currency], 0))</f>
        <v>2117.7178343385499</v>
      </c>
    </row>
    <row r="7611" spans="1:6" x14ac:dyDescent="0.3">
      <c r="A7611" s="1">
        <v>30379</v>
      </c>
      <c r="B7611" s="1">
        <v>233</v>
      </c>
      <c r="C7611" s="1">
        <f t="shared" si="118"/>
        <v>2.0000000000000002E-5</v>
      </c>
      <c r="D7611" s="1" t="s">
        <v>321</v>
      </c>
      <c r="E7611" s="4">
        <v>1731.2587300522164</v>
      </c>
      <c r="F7611" s="66">
        <f>Cat_Results[[#This Row],[TotalLossInOriginalCurrency]] / INDEX(Exchange_Rate[Exchange Rate], MATCH(Cat_Results[[#This Row],[Currency]], Exchange_Rate[Currency], 0))</f>
        <v>2712.3630516231101</v>
      </c>
    </row>
    <row r="7612" spans="1:6" x14ac:dyDescent="0.3">
      <c r="A7612" s="1">
        <v>30391</v>
      </c>
      <c r="B7612" s="1">
        <v>218</v>
      </c>
      <c r="C7612" s="1">
        <f t="shared" si="118"/>
        <v>2.0000000000000002E-5</v>
      </c>
      <c r="D7612" s="1" t="s">
        <v>323</v>
      </c>
      <c r="E7612" s="4">
        <v>126716431.52473217</v>
      </c>
      <c r="F7612" s="66">
        <f>Cat_Results[[#This Row],[TotalLossInOriginalCurrency]] / INDEX(Exchange_Rate[Exchange Rate], MATCH(Cat_Results[[#This Row],[Currency]], Exchange_Rate[Currency], 0))</f>
        <v>1597514.0928164299</v>
      </c>
    </row>
    <row r="7613" spans="1:6" x14ac:dyDescent="0.3">
      <c r="A7613" s="1">
        <v>30392</v>
      </c>
      <c r="B7613" s="1">
        <v>288</v>
      </c>
      <c r="C7613" s="1">
        <f t="shared" si="118"/>
        <v>2.0000000000000002E-5</v>
      </c>
      <c r="D7613" s="1" t="s">
        <v>324</v>
      </c>
      <c r="E7613" s="4">
        <v>72804.604869386341</v>
      </c>
      <c r="F7613" s="66">
        <f>Cat_Results[[#This Row],[TotalLossInOriginalCurrency]] / INDEX(Exchange_Rate[Exchange Rate], MATCH(Cat_Results[[#This Row],[Currency]], Exchange_Rate[Currency], 0))</f>
        <v>73644.041930995896</v>
      </c>
    </row>
    <row r="7614" spans="1:6" x14ac:dyDescent="0.3">
      <c r="A7614" s="1">
        <v>30398</v>
      </c>
      <c r="B7614" s="1">
        <v>301</v>
      </c>
      <c r="C7614" s="1">
        <f t="shared" si="118"/>
        <v>2.0000000000000002E-5</v>
      </c>
      <c r="D7614" s="1" t="s">
        <v>320</v>
      </c>
      <c r="E7614" s="4">
        <v>365862.00224611402</v>
      </c>
      <c r="F7614" s="66">
        <f>Cat_Results[[#This Row],[TotalLossInOriginalCurrency]] / INDEX(Exchange_Rate[Exchange Rate], MATCH(Cat_Results[[#This Row],[Currency]], Exchange_Rate[Currency], 0))</f>
        <v>365862.00224611402</v>
      </c>
    </row>
    <row r="7615" spans="1:6" x14ac:dyDescent="0.3">
      <c r="A7615" s="1">
        <v>30400</v>
      </c>
      <c r="B7615" s="1">
        <v>254</v>
      </c>
      <c r="C7615" s="1">
        <f t="shared" si="118"/>
        <v>2.0000000000000002E-5</v>
      </c>
      <c r="D7615" s="1" t="s">
        <v>321</v>
      </c>
      <c r="E7615" s="4">
        <v>4105044.9610093078</v>
      </c>
      <c r="F7615" s="66">
        <f>Cat_Results[[#This Row],[TotalLossInOriginalCurrency]] / INDEX(Exchange_Rate[Exchange Rate], MATCH(Cat_Results[[#This Row],[Currency]], Exchange_Rate[Currency], 0))</f>
        <v>6431373.9386356501</v>
      </c>
    </row>
    <row r="7616" spans="1:6" x14ac:dyDescent="0.3">
      <c r="A7616" s="1">
        <v>30404</v>
      </c>
      <c r="B7616" s="1">
        <v>227</v>
      </c>
      <c r="C7616" s="1">
        <f t="shared" si="118"/>
        <v>2.0000000000000002E-5</v>
      </c>
      <c r="D7616" s="1" t="s">
        <v>322</v>
      </c>
      <c r="E7616" s="4">
        <v>1502247.484026877</v>
      </c>
      <c r="F7616" s="66">
        <f>Cat_Results[[#This Row],[TotalLossInOriginalCurrency]] / INDEX(Exchange_Rate[Exchange Rate], MATCH(Cat_Results[[#This Row],[Currency]], Exchange_Rate[Currency], 0))</f>
        <v>1845210.62892514</v>
      </c>
    </row>
    <row r="7617" spans="1:6" x14ac:dyDescent="0.3">
      <c r="A7617" s="1">
        <v>30405</v>
      </c>
      <c r="B7617" s="1">
        <v>239</v>
      </c>
      <c r="C7617" s="1">
        <f t="shared" si="118"/>
        <v>2.0000000000000002E-5</v>
      </c>
      <c r="D7617" s="1" t="s">
        <v>321</v>
      </c>
      <c r="E7617" s="4">
        <v>2.8028166860341229E-2</v>
      </c>
      <c r="F7617" s="66">
        <f>Cat_Results[[#This Row],[TotalLossInOriginalCurrency]] / INDEX(Exchange_Rate[Exchange Rate], MATCH(Cat_Results[[#This Row],[Currency]], Exchange_Rate[Currency], 0))</f>
        <v>4.3911729007959401E-2</v>
      </c>
    </row>
    <row r="7618" spans="1:6" x14ac:dyDescent="0.3">
      <c r="A7618" s="1">
        <v>30407</v>
      </c>
      <c r="B7618" s="1">
        <v>254</v>
      </c>
      <c r="C7618" s="1">
        <f t="shared" si="118"/>
        <v>2.0000000000000002E-5</v>
      </c>
      <c r="D7618" s="1" t="s">
        <v>321</v>
      </c>
      <c r="E7618" s="4">
        <v>3.589090243096052E-3</v>
      </c>
      <c r="F7618" s="66">
        <f>Cat_Results[[#This Row],[TotalLossInOriginalCurrency]] / INDEX(Exchange_Rate[Exchange Rate], MATCH(Cat_Results[[#This Row],[Currency]], Exchange_Rate[Currency], 0))</f>
        <v>5.6230276823043797E-3</v>
      </c>
    </row>
    <row r="7619" spans="1:6" x14ac:dyDescent="0.3">
      <c r="A7619" s="1">
        <v>30409</v>
      </c>
      <c r="B7619" s="1">
        <v>259</v>
      </c>
      <c r="C7619" s="1">
        <f t="shared" si="118"/>
        <v>2.0000000000000002E-5</v>
      </c>
      <c r="D7619" s="1" t="s">
        <v>320</v>
      </c>
      <c r="E7619" s="4">
        <v>6957266.4485267699</v>
      </c>
      <c r="F7619" s="66">
        <f>Cat_Results[[#This Row],[TotalLossInOriginalCurrency]] / INDEX(Exchange_Rate[Exchange Rate], MATCH(Cat_Results[[#This Row],[Currency]], Exchange_Rate[Currency], 0))</f>
        <v>6957266.4485267699</v>
      </c>
    </row>
    <row r="7620" spans="1:6" x14ac:dyDescent="0.3">
      <c r="A7620" s="1">
        <v>30416</v>
      </c>
      <c r="B7620" s="1">
        <v>218</v>
      </c>
      <c r="C7620" s="1">
        <f t="shared" si="118"/>
        <v>2.0000000000000002E-5</v>
      </c>
      <c r="D7620" s="1" t="s">
        <v>321</v>
      </c>
      <c r="E7620" s="4">
        <v>2548744.3719110666</v>
      </c>
      <c r="F7620" s="66">
        <f>Cat_Results[[#This Row],[TotalLossInOriginalCurrency]] / INDEX(Exchange_Rate[Exchange Rate], MATCH(Cat_Results[[#This Row],[Currency]], Exchange_Rate[Currency], 0))</f>
        <v>3993117.8063693698</v>
      </c>
    </row>
    <row r="7621" spans="1:6" x14ac:dyDescent="0.3">
      <c r="A7621" s="1">
        <v>30424</v>
      </c>
      <c r="B7621" s="1">
        <v>257</v>
      </c>
      <c r="C7621" s="1">
        <f t="shared" si="118"/>
        <v>2.0000000000000002E-5</v>
      </c>
      <c r="D7621" s="1" t="s">
        <v>320</v>
      </c>
      <c r="E7621" s="4">
        <v>780830.70968450594</v>
      </c>
      <c r="F7621" s="66">
        <f>Cat_Results[[#This Row],[TotalLossInOriginalCurrency]] / INDEX(Exchange_Rate[Exchange Rate], MATCH(Cat_Results[[#This Row],[Currency]], Exchange_Rate[Currency], 0))</f>
        <v>780830.70968450594</v>
      </c>
    </row>
    <row r="7622" spans="1:6" x14ac:dyDescent="0.3">
      <c r="A7622" s="1">
        <v>30424</v>
      </c>
      <c r="B7622" s="1">
        <v>212</v>
      </c>
      <c r="C7622" s="1">
        <f t="shared" ref="C7622:C7685" si="119">1/50000</f>
        <v>2.0000000000000002E-5</v>
      </c>
      <c r="D7622" s="1" t="s">
        <v>321</v>
      </c>
      <c r="E7622" s="4">
        <v>2667.6392051479502</v>
      </c>
      <c r="F7622" s="66">
        <f>Cat_Results[[#This Row],[TotalLossInOriginalCurrency]] / INDEX(Exchange_Rate[Exchange Rate], MATCH(Cat_Results[[#This Row],[Currency]], Exchange_Rate[Currency], 0))</f>
        <v>4179.39034155011</v>
      </c>
    </row>
    <row r="7623" spans="1:6" x14ac:dyDescent="0.3">
      <c r="A7623" s="1">
        <v>30429</v>
      </c>
      <c r="B7623" s="1">
        <v>225</v>
      </c>
      <c r="C7623" s="1">
        <f t="shared" si="119"/>
        <v>2.0000000000000002E-5</v>
      </c>
      <c r="D7623" s="1" t="s">
        <v>320</v>
      </c>
      <c r="E7623" s="4">
        <v>378.45072831958498</v>
      </c>
      <c r="F7623" s="66">
        <f>Cat_Results[[#This Row],[TotalLossInOriginalCurrency]] / INDEX(Exchange_Rate[Exchange Rate], MATCH(Cat_Results[[#This Row],[Currency]], Exchange_Rate[Currency], 0))</f>
        <v>378.45072831958498</v>
      </c>
    </row>
    <row r="7624" spans="1:6" x14ac:dyDescent="0.3">
      <c r="A7624" s="1">
        <v>30431</v>
      </c>
      <c r="B7624" s="1">
        <v>218</v>
      </c>
      <c r="C7624" s="1">
        <f t="shared" si="119"/>
        <v>2.0000000000000002E-5</v>
      </c>
      <c r="D7624" s="1" t="s">
        <v>320</v>
      </c>
      <c r="E7624" s="4">
        <v>2111.82376370363</v>
      </c>
      <c r="F7624" s="66">
        <f>Cat_Results[[#This Row],[TotalLossInOriginalCurrency]] / INDEX(Exchange_Rate[Exchange Rate], MATCH(Cat_Results[[#This Row],[Currency]], Exchange_Rate[Currency], 0))</f>
        <v>2111.82376370363</v>
      </c>
    </row>
    <row r="7625" spans="1:6" x14ac:dyDescent="0.3">
      <c r="A7625" s="1">
        <v>30432</v>
      </c>
      <c r="B7625" s="1">
        <v>285</v>
      </c>
      <c r="C7625" s="1">
        <f t="shared" si="119"/>
        <v>2.0000000000000002E-5</v>
      </c>
      <c r="D7625" s="1" t="s">
        <v>321</v>
      </c>
      <c r="E7625" s="4">
        <v>0.10103421239677376</v>
      </c>
      <c r="F7625" s="66">
        <f>Cat_Results[[#This Row],[TotalLossInOriginalCurrency]] / INDEX(Exchange_Rate[Exchange Rate], MATCH(Cat_Results[[#This Row],[Currency]], Exchange_Rate[Currency], 0))</f>
        <v>0.158290300518274</v>
      </c>
    </row>
    <row r="7626" spans="1:6" x14ac:dyDescent="0.3">
      <c r="A7626" s="1">
        <v>30439</v>
      </c>
      <c r="B7626" s="1">
        <v>289</v>
      </c>
      <c r="C7626" s="1">
        <f t="shared" si="119"/>
        <v>2.0000000000000002E-5</v>
      </c>
      <c r="D7626" s="1" t="s">
        <v>321</v>
      </c>
      <c r="E7626" s="4">
        <v>1.2197836346668731</v>
      </c>
      <c r="F7626" s="66">
        <f>Cat_Results[[#This Row],[TotalLossInOriginalCurrency]] / INDEX(Exchange_Rate[Exchange Rate], MATCH(Cat_Results[[#This Row],[Currency]], Exchange_Rate[Currency], 0))</f>
        <v>1.91103501990438</v>
      </c>
    </row>
    <row r="7627" spans="1:6" x14ac:dyDescent="0.3">
      <c r="A7627" s="1">
        <v>30445</v>
      </c>
      <c r="B7627" s="1">
        <v>205</v>
      </c>
      <c r="C7627" s="1">
        <f t="shared" si="119"/>
        <v>2.0000000000000002E-5</v>
      </c>
      <c r="D7627" s="1" t="s">
        <v>320</v>
      </c>
      <c r="E7627" s="4">
        <v>265.95619431137999</v>
      </c>
      <c r="F7627" s="66">
        <f>Cat_Results[[#This Row],[TotalLossInOriginalCurrency]] / INDEX(Exchange_Rate[Exchange Rate], MATCH(Cat_Results[[#This Row],[Currency]], Exchange_Rate[Currency], 0))</f>
        <v>265.95619431137999</v>
      </c>
    </row>
    <row r="7628" spans="1:6" x14ac:dyDescent="0.3">
      <c r="A7628" s="1">
        <v>30454</v>
      </c>
      <c r="B7628" s="1">
        <v>277</v>
      </c>
      <c r="C7628" s="1">
        <f t="shared" si="119"/>
        <v>2.0000000000000002E-5</v>
      </c>
      <c r="D7628" s="1" t="s">
        <v>320</v>
      </c>
      <c r="E7628" s="4">
        <v>1.7061829566955599E-3</v>
      </c>
      <c r="F7628" s="66">
        <f>Cat_Results[[#This Row],[TotalLossInOriginalCurrency]] / INDEX(Exchange_Rate[Exchange Rate], MATCH(Cat_Results[[#This Row],[Currency]], Exchange_Rate[Currency], 0))</f>
        <v>1.7061829566955599E-3</v>
      </c>
    </row>
    <row r="7629" spans="1:6" x14ac:dyDescent="0.3">
      <c r="A7629" s="1">
        <v>30457</v>
      </c>
      <c r="B7629" s="1">
        <v>238</v>
      </c>
      <c r="C7629" s="1">
        <f t="shared" si="119"/>
        <v>2.0000000000000002E-5</v>
      </c>
      <c r="D7629" s="1" t="s">
        <v>320</v>
      </c>
      <c r="E7629" s="4">
        <v>4.1276216506957999E-3</v>
      </c>
      <c r="F7629" s="66">
        <f>Cat_Results[[#This Row],[TotalLossInOriginalCurrency]] / INDEX(Exchange_Rate[Exchange Rate], MATCH(Cat_Results[[#This Row],[Currency]], Exchange_Rate[Currency], 0))</f>
        <v>4.1276216506957999E-3</v>
      </c>
    </row>
    <row r="7630" spans="1:6" x14ac:dyDescent="0.3">
      <c r="A7630" s="1">
        <v>30462</v>
      </c>
      <c r="B7630" s="1">
        <v>264</v>
      </c>
      <c r="C7630" s="1">
        <f t="shared" si="119"/>
        <v>2.0000000000000002E-5</v>
      </c>
      <c r="D7630" s="1" t="s">
        <v>320</v>
      </c>
      <c r="E7630" s="4">
        <v>419787.33712963102</v>
      </c>
      <c r="F7630" s="66">
        <f>Cat_Results[[#This Row],[TotalLossInOriginalCurrency]] / INDEX(Exchange_Rate[Exchange Rate], MATCH(Cat_Results[[#This Row],[Currency]], Exchange_Rate[Currency], 0))</f>
        <v>419787.33712963102</v>
      </c>
    </row>
    <row r="7631" spans="1:6" x14ac:dyDescent="0.3">
      <c r="A7631" s="1">
        <v>30469</v>
      </c>
      <c r="B7631" s="1">
        <v>181</v>
      </c>
      <c r="C7631" s="1">
        <f t="shared" si="119"/>
        <v>2.0000000000000002E-5</v>
      </c>
      <c r="D7631" s="1" t="s">
        <v>320</v>
      </c>
      <c r="E7631" s="4">
        <v>5.8111548423767099E-3</v>
      </c>
      <c r="F7631" s="66">
        <f>Cat_Results[[#This Row],[TotalLossInOriginalCurrency]] / INDEX(Exchange_Rate[Exchange Rate], MATCH(Cat_Results[[#This Row],[Currency]], Exchange_Rate[Currency], 0))</f>
        <v>5.8111548423767099E-3</v>
      </c>
    </row>
    <row r="7632" spans="1:6" x14ac:dyDescent="0.3">
      <c r="A7632" s="1">
        <v>30471</v>
      </c>
      <c r="B7632" s="1">
        <v>242</v>
      </c>
      <c r="C7632" s="1">
        <f t="shared" si="119"/>
        <v>2.0000000000000002E-5</v>
      </c>
      <c r="D7632" s="1" t="s">
        <v>321</v>
      </c>
      <c r="E7632" s="4">
        <v>3.370469892447555E-2</v>
      </c>
      <c r="F7632" s="66">
        <f>Cat_Results[[#This Row],[TotalLossInOriginalCurrency]] / INDEX(Exchange_Rate[Exchange Rate], MATCH(Cat_Results[[#This Row],[Currency]], Exchange_Rate[Currency], 0))</f>
        <v>5.2805151790380499E-2</v>
      </c>
    </row>
    <row r="7633" spans="1:6" x14ac:dyDescent="0.3">
      <c r="A7633" s="1">
        <v>30472</v>
      </c>
      <c r="B7633" s="1">
        <v>217</v>
      </c>
      <c r="C7633" s="1">
        <f t="shared" si="119"/>
        <v>2.0000000000000002E-5</v>
      </c>
      <c r="D7633" s="1" t="s">
        <v>323</v>
      </c>
      <c r="E7633" s="4">
        <v>0.99923411562632558</v>
      </c>
      <c r="F7633" s="66">
        <f>Cat_Results[[#This Row],[TotalLossInOriginalCurrency]] / INDEX(Exchange_Rate[Exchange Rate], MATCH(Cat_Results[[#This Row],[Currency]], Exchange_Rate[Currency], 0))</f>
        <v>1.2597344815731E-2</v>
      </c>
    </row>
    <row r="7634" spans="1:6" x14ac:dyDescent="0.3">
      <c r="A7634" s="1">
        <v>30472</v>
      </c>
      <c r="B7634" s="1">
        <v>223</v>
      </c>
      <c r="C7634" s="1">
        <f t="shared" si="119"/>
        <v>2.0000000000000002E-5</v>
      </c>
      <c r="D7634" s="1" t="s">
        <v>323</v>
      </c>
      <c r="E7634" s="4">
        <v>5.0580626388170806</v>
      </c>
      <c r="F7634" s="66">
        <f>Cat_Results[[#This Row],[TotalLossInOriginalCurrency]] / INDEX(Exchange_Rate[Exchange Rate], MATCH(Cat_Results[[#This Row],[Currency]], Exchange_Rate[Currency], 0))</f>
        <v>6.3766997307539E-2</v>
      </c>
    </row>
    <row r="7635" spans="1:6" x14ac:dyDescent="0.3">
      <c r="A7635" s="1">
        <v>30473</v>
      </c>
      <c r="B7635" s="1">
        <v>271</v>
      </c>
      <c r="C7635" s="1">
        <f t="shared" si="119"/>
        <v>2.0000000000000002E-5</v>
      </c>
      <c r="D7635" s="1" t="s">
        <v>321</v>
      </c>
      <c r="E7635" s="4">
        <v>1.7482732448466109E-3</v>
      </c>
      <c r="F7635" s="66">
        <f>Cat_Results[[#This Row],[TotalLossInOriginalCurrency]] / INDEX(Exchange_Rate[Exchange Rate], MATCH(Cat_Results[[#This Row],[Currency]], Exchange_Rate[Currency], 0))</f>
        <v>2.7390196919441201E-3</v>
      </c>
    </row>
    <row r="7636" spans="1:6" x14ac:dyDescent="0.3">
      <c r="A7636" s="1">
        <v>30474</v>
      </c>
      <c r="B7636" s="1">
        <v>269</v>
      </c>
      <c r="C7636" s="1">
        <f t="shared" si="119"/>
        <v>2.0000000000000002E-5</v>
      </c>
      <c r="D7636" s="1" t="s">
        <v>320</v>
      </c>
      <c r="E7636" s="4">
        <v>1.2597344815731E-2</v>
      </c>
      <c r="F7636" s="66">
        <f>Cat_Results[[#This Row],[TotalLossInOriginalCurrency]] / INDEX(Exchange_Rate[Exchange Rate], MATCH(Cat_Results[[#This Row],[Currency]], Exchange_Rate[Currency], 0))</f>
        <v>1.2597344815731E-2</v>
      </c>
    </row>
    <row r="7637" spans="1:6" x14ac:dyDescent="0.3">
      <c r="A7637" s="1">
        <v>30474</v>
      </c>
      <c r="B7637" s="1">
        <v>263</v>
      </c>
      <c r="C7637" s="1">
        <f t="shared" si="119"/>
        <v>2.0000000000000002E-5</v>
      </c>
      <c r="D7637" s="1" t="s">
        <v>320</v>
      </c>
      <c r="E7637" s="4">
        <v>2167033.4332860699</v>
      </c>
      <c r="F7637" s="66">
        <f>Cat_Results[[#This Row],[TotalLossInOriginalCurrency]] / INDEX(Exchange_Rate[Exchange Rate], MATCH(Cat_Results[[#This Row],[Currency]], Exchange_Rate[Currency], 0))</f>
        <v>2167033.4332860699</v>
      </c>
    </row>
    <row r="7638" spans="1:6" x14ac:dyDescent="0.3">
      <c r="A7638" s="1">
        <v>30478</v>
      </c>
      <c r="B7638" s="1">
        <v>252</v>
      </c>
      <c r="C7638" s="1">
        <f t="shared" si="119"/>
        <v>2.0000000000000002E-5</v>
      </c>
      <c r="D7638" s="1" t="s">
        <v>320</v>
      </c>
      <c r="E7638" s="4">
        <v>1947.85344652086</v>
      </c>
      <c r="F7638" s="66">
        <f>Cat_Results[[#This Row],[TotalLossInOriginalCurrency]] / INDEX(Exchange_Rate[Exchange Rate], MATCH(Cat_Results[[#This Row],[Currency]], Exchange_Rate[Currency], 0))</f>
        <v>1947.85344652086</v>
      </c>
    </row>
    <row r="7639" spans="1:6" x14ac:dyDescent="0.3">
      <c r="A7639" s="1">
        <v>30486</v>
      </c>
      <c r="B7639" s="1">
        <v>233</v>
      </c>
      <c r="C7639" s="1">
        <f t="shared" si="119"/>
        <v>2.0000000000000002E-5</v>
      </c>
      <c r="D7639" s="1" t="s">
        <v>320</v>
      </c>
      <c r="E7639" s="4">
        <v>177293.77636902599</v>
      </c>
      <c r="F7639" s="66">
        <f>Cat_Results[[#This Row],[TotalLossInOriginalCurrency]] / INDEX(Exchange_Rate[Exchange Rate], MATCH(Cat_Results[[#This Row],[Currency]], Exchange_Rate[Currency], 0))</f>
        <v>177293.77636902599</v>
      </c>
    </row>
    <row r="7640" spans="1:6" x14ac:dyDescent="0.3">
      <c r="A7640" s="1">
        <v>30490</v>
      </c>
      <c r="B7640" s="1">
        <v>239</v>
      </c>
      <c r="C7640" s="1">
        <f t="shared" si="119"/>
        <v>2.0000000000000002E-5</v>
      </c>
      <c r="D7640" s="1" t="s">
        <v>321</v>
      </c>
      <c r="E7640" s="4">
        <v>0.18864210000933096</v>
      </c>
      <c r="F7640" s="66">
        <f>Cat_Results[[#This Row],[TotalLossInOriginalCurrency]] / INDEX(Exchange_Rate[Exchange Rate], MATCH(Cat_Results[[#This Row],[Currency]], Exchange_Rate[Currency], 0))</f>
        <v>0.29554557800293002</v>
      </c>
    </row>
    <row r="7641" spans="1:6" x14ac:dyDescent="0.3">
      <c r="A7641" s="1">
        <v>30492</v>
      </c>
      <c r="B7641" s="1">
        <v>228</v>
      </c>
      <c r="C7641" s="1">
        <f t="shared" si="119"/>
        <v>2.0000000000000002E-5</v>
      </c>
      <c r="D7641" s="1" t="s">
        <v>323</v>
      </c>
      <c r="E7641" s="4">
        <v>2177461.0243151598</v>
      </c>
      <c r="F7641" s="66">
        <f>Cat_Results[[#This Row],[TotalLossInOriginalCurrency]] / INDEX(Exchange_Rate[Exchange Rate], MATCH(Cat_Results[[#This Row],[Currency]], Exchange_Rate[Currency], 0))</f>
        <v>27451.251830928002</v>
      </c>
    </row>
    <row r="7642" spans="1:6" x14ac:dyDescent="0.3">
      <c r="A7642" s="1">
        <v>30492</v>
      </c>
      <c r="B7642" s="1">
        <v>258</v>
      </c>
      <c r="C7642" s="1">
        <f t="shared" si="119"/>
        <v>2.0000000000000002E-5</v>
      </c>
      <c r="D7642" s="1" t="s">
        <v>321</v>
      </c>
      <c r="E7642" s="4">
        <v>3946209.2751249126</v>
      </c>
      <c r="F7642" s="66">
        <f>Cat_Results[[#This Row],[TotalLossInOriginalCurrency]] / INDEX(Exchange_Rate[Exchange Rate], MATCH(Cat_Results[[#This Row],[Currency]], Exchange_Rate[Currency], 0))</f>
        <v>6182526.0696293497</v>
      </c>
    </row>
    <row r="7643" spans="1:6" x14ac:dyDescent="0.3">
      <c r="A7643" s="1">
        <v>30495</v>
      </c>
      <c r="B7643" s="1">
        <v>249</v>
      </c>
      <c r="C7643" s="1">
        <f t="shared" si="119"/>
        <v>2.0000000000000002E-5</v>
      </c>
      <c r="D7643" s="1" t="s">
        <v>320</v>
      </c>
      <c r="E7643" s="4">
        <v>10661.279966223599</v>
      </c>
      <c r="F7643" s="66">
        <f>Cat_Results[[#This Row],[TotalLossInOriginalCurrency]] / INDEX(Exchange_Rate[Exchange Rate], MATCH(Cat_Results[[#This Row],[Currency]], Exchange_Rate[Currency], 0))</f>
        <v>10661.279966223599</v>
      </c>
    </row>
    <row r="7644" spans="1:6" x14ac:dyDescent="0.3">
      <c r="A7644" s="1">
        <v>30495</v>
      </c>
      <c r="B7644" s="1">
        <v>257</v>
      </c>
      <c r="C7644" s="1">
        <f t="shared" si="119"/>
        <v>2.0000000000000002E-5</v>
      </c>
      <c r="D7644" s="1" t="s">
        <v>320</v>
      </c>
      <c r="E7644" s="4">
        <v>1.6960501670837399E-2</v>
      </c>
      <c r="F7644" s="66">
        <f>Cat_Results[[#This Row],[TotalLossInOriginalCurrency]] / INDEX(Exchange_Rate[Exchange Rate], MATCH(Cat_Results[[#This Row],[Currency]], Exchange_Rate[Currency], 0))</f>
        <v>1.6960501670837399E-2</v>
      </c>
    </row>
    <row r="7645" spans="1:6" x14ac:dyDescent="0.3">
      <c r="A7645" s="1">
        <v>30499</v>
      </c>
      <c r="B7645" s="1">
        <v>250</v>
      </c>
      <c r="C7645" s="1">
        <f t="shared" si="119"/>
        <v>2.0000000000000002E-5</v>
      </c>
      <c r="D7645" s="1" t="s">
        <v>320</v>
      </c>
      <c r="E7645" s="4">
        <v>2301027.6735538198</v>
      </c>
      <c r="F7645" s="66">
        <f>Cat_Results[[#This Row],[TotalLossInOriginalCurrency]] / INDEX(Exchange_Rate[Exchange Rate], MATCH(Cat_Results[[#This Row],[Currency]], Exchange_Rate[Currency], 0))</f>
        <v>2301027.6735538198</v>
      </c>
    </row>
    <row r="7646" spans="1:6" x14ac:dyDescent="0.3">
      <c r="A7646" s="1">
        <v>30499</v>
      </c>
      <c r="B7646" s="1">
        <v>277</v>
      </c>
      <c r="C7646" s="1">
        <f t="shared" si="119"/>
        <v>2.0000000000000002E-5</v>
      </c>
      <c r="D7646" s="1" t="s">
        <v>320</v>
      </c>
      <c r="E7646" s="4">
        <v>6.0964375734329198E-3</v>
      </c>
      <c r="F7646" s="66">
        <f>Cat_Results[[#This Row],[TotalLossInOriginalCurrency]] / INDEX(Exchange_Rate[Exchange Rate], MATCH(Cat_Results[[#This Row],[Currency]], Exchange_Rate[Currency], 0))</f>
        <v>6.0964375734329198E-3</v>
      </c>
    </row>
    <row r="7647" spans="1:6" x14ac:dyDescent="0.3">
      <c r="A7647" s="1">
        <v>30500</v>
      </c>
      <c r="B7647" s="1">
        <v>239</v>
      </c>
      <c r="C7647" s="1">
        <f t="shared" si="119"/>
        <v>2.0000000000000002E-5</v>
      </c>
      <c r="D7647" s="1" t="s">
        <v>320</v>
      </c>
      <c r="E7647" s="4">
        <v>485592.48429287202</v>
      </c>
      <c r="F7647" s="66">
        <f>Cat_Results[[#This Row],[TotalLossInOriginalCurrency]] / INDEX(Exchange_Rate[Exchange Rate], MATCH(Cat_Results[[#This Row],[Currency]], Exchange_Rate[Currency], 0))</f>
        <v>485592.48429287202</v>
      </c>
    </row>
    <row r="7648" spans="1:6" x14ac:dyDescent="0.3">
      <c r="A7648" s="1">
        <v>30509</v>
      </c>
      <c r="B7648" s="1">
        <v>244</v>
      </c>
      <c r="C7648" s="1">
        <f t="shared" si="119"/>
        <v>2.0000000000000002E-5</v>
      </c>
      <c r="D7648" s="1" t="s">
        <v>320</v>
      </c>
      <c r="E7648" s="4">
        <v>5.2364852279424702E-2</v>
      </c>
      <c r="F7648" s="66">
        <f>Cat_Results[[#This Row],[TotalLossInOriginalCurrency]] / INDEX(Exchange_Rate[Exchange Rate], MATCH(Cat_Results[[#This Row],[Currency]], Exchange_Rate[Currency], 0))</f>
        <v>5.2364852279424702E-2</v>
      </c>
    </row>
    <row r="7649" spans="1:6" x14ac:dyDescent="0.3">
      <c r="A7649" s="1">
        <v>30515</v>
      </c>
      <c r="B7649" s="1">
        <v>294</v>
      </c>
      <c r="C7649" s="1">
        <f t="shared" si="119"/>
        <v>2.0000000000000002E-5</v>
      </c>
      <c r="D7649" s="1" t="s">
        <v>320</v>
      </c>
      <c r="E7649" s="4">
        <v>3.91684472560883E-3</v>
      </c>
      <c r="F7649" s="66">
        <f>Cat_Results[[#This Row],[TotalLossInOriginalCurrency]] / INDEX(Exchange_Rate[Exchange Rate], MATCH(Cat_Results[[#This Row],[Currency]], Exchange_Rate[Currency], 0))</f>
        <v>3.91684472560883E-3</v>
      </c>
    </row>
    <row r="7650" spans="1:6" x14ac:dyDescent="0.3">
      <c r="A7650" s="1">
        <v>30517</v>
      </c>
      <c r="B7650" s="1">
        <v>248</v>
      </c>
      <c r="C7650" s="1">
        <f t="shared" si="119"/>
        <v>2.0000000000000002E-5</v>
      </c>
      <c r="D7650" s="1" t="s">
        <v>320</v>
      </c>
      <c r="E7650" s="4">
        <v>1492929.5629774199</v>
      </c>
      <c r="F7650" s="66">
        <f>Cat_Results[[#This Row],[TotalLossInOriginalCurrency]] / INDEX(Exchange_Rate[Exchange Rate], MATCH(Cat_Results[[#This Row],[Currency]], Exchange_Rate[Currency], 0))</f>
        <v>1492929.5629774199</v>
      </c>
    </row>
    <row r="7651" spans="1:6" x14ac:dyDescent="0.3">
      <c r="A7651" s="1">
        <v>30528</v>
      </c>
      <c r="B7651" s="1">
        <v>238</v>
      </c>
      <c r="C7651" s="1">
        <f t="shared" si="119"/>
        <v>2.0000000000000002E-5</v>
      </c>
      <c r="D7651" s="1" t="s">
        <v>320</v>
      </c>
      <c r="E7651" s="4">
        <v>22556965.572530199</v>
      </c>
      <c r="F7651" s="66">
        <f>Cat_Results[[#This Row],[TotalLossInOriginalCurrency]] / INDEX(Exchange_Rate[Exchange Rate], MATCH(Cat_Results[[#This Row],[Currency]], Exchange_Rate[Currency], 0))</f>
        <v>22556965.572530199</v>
      </c>
    </row>
    <row r="7652" spans="1:6" x14ac:dyDescent="0.3">
      <c r="A7652" s="1">
        <v>30532</v>
      </c>
      <c r="B7652" s="1">
        <v>231</v>
      </c>
      <c r="C7652" s="1">
        <f t="shared" si="119"/>
        <v>2.0000000000000002E-5</v>
      </c>
      <c r="D7652" s="1" t="s">
        <v>321</v>
      </c>
      <c r="E7652" s="4">
        <v>21306.499980775567</v>
      </c>
      <c r="F7652" s="66">
        <f>Cat_Results[[#This Row],[TotalLossInOriginalCurrency]] / INDEX(Exchange_Rate[Exchange Rate], MATCH(Cat_Results[[#This Row],[Currency]], Exchange_Rate[Currency], 0))</f>
        <v>33380.893510654598</v>
      </c>
    </row>
    <row r="7653" spans="1:6" x14ac:dyDescent="0.3">
      <c r="A7653" s="1">
        <v>30538</v>
      </c>
      <c r="B7653" s="1">
        <v>223</v>
      </c>
      <c r="C7653" s="1">
        <f t="shared" si="119"/>
        <v>2.0000000000000002E-5</v>
      </c>
      <c r="D7653" s="1" t="s">
        <v>320</v>
      </c>
      <c r="E7653" s="4">
        <v>0.118552522336472</v>
      </c>
      <c r="F7653" s="66">
        <f>Cat_Results[[#This Row],[TotalLossInOriginalCurrency]] / INDEX(Exchange_Rate[Exchange Rate], MATCH(Cat_Results[[#This Row],[Currency]], Exchange_Rate[Currency], 0))</f>
        <v>0.118552522336472</v>
      </c>
    </row>
    <row r="7654" spans="1:6" x14ac:dyDescent="0.3">
      <c r="A7654" s="1">
        <v>30543</v>
      </c>
      <c r="B7654" s="1">
        <v>234</v>
      </c>
      <c r="C7654" s="1">
        <f t="shared" si="119"/>
        <v>2.0000000000000002E-5</v>
      </c>
      <c r="D7654" s="1" t="s">
        <v>321</v>
      </c>
      <c r="E7654" s="4">
        <v>132553.41661752819</v>
      </c>
      <c r="F7654" s="66">
        <f>Cat_Results[[#This Row],[TotalLossInOriginalCurrency]] / INDEX(Exchange_Rate[Exchange Rate], MATCH(Cat_Results[[#This Row],[Currency]], Exchange_Rate[Currency], 0))</f>
        <v>207671.437757281</v>
      </c>
    </row>
    <row r="7655" spans="1:6" x14ac:dyDescent="0.3">
      <c r="A7655" s="1">
        <v>30544</v>
      </c>
      <c r="B7655" s="1">
        <v>270</v>
      </c>
      <c r="C7655" s="1">
        <f t="shared" si="119"/>
        <v>2.0000000000000002E-5</v>
      </c>
      <c r="D7655" s="1" t="s">
        <v>320</v>
      </c>
      <c r="E7655" s="4">
        <v>5025.8478114202298</v>
      </c>
      <c r="F7655" s="66">
        <f>Cat_Results[[#This Row],[TotalLossInOriginalCurrency]] / INDEX(Exchange_Rate[Exchange Rate], MATCH(Cat_Results[[#This Row],[Currency]], Exchange_Rate[Currency], 0))</f>
        <v>5025.8478114202298</v>
      </c>
    </row>
    <row r="7656" spans="1:6" x14ac:dyDescent="0.3">
      <c r="A7656" s="1">
        <v>30544</v>
      </c>
      <c r="B7656" s="1">
        <v>209</v>
      </c>
      <c r="C7656" s="1">
        <f t="shared" si="119"/>
        <v>2.0000000000000002E-5</v>
      </c>
      <c r="D7656" s="1" t="s">
        <v>320</v>
      </c>
      <c r="E7656" s="4">
        <v>3164.49242965132</v>
      </c>
      <c r="F7656" s="66">
        <f>Cat_Results[[#This Row],[TotalLossInOriginalCurrency]] / INDEX(Exchange_Rate[Exchange Rate], MATCH(Cat_Results[[#This Row],[Currency]], Exchange_Rate[Currency], 0))</f>
        <v>3164.49242965132</v>
      </c>
    </row>
    <row r="7657" spans="1:6" x14ac:dyDescent="0.3">
      <c r="A7657" s="1">
        <v>30547</v>
      </c>
      <c r="B7657" s="1">
        <v>234</v>
      </c>
      <c r="C7657" s="1">
        <f t="shared" si="119"/>
        <v>2.0000000000000002E-5</v>
      </c>
      <c r="D7657" s="1" t="s">
        <v>321</v>
      </c>
      <c r="E7657" s="4">
        <v>5.1122577033937012E-4</v>
      </c>
      <c r="F7657" s="66">
        <f>Cat_Results[[#This Row],[TotalLossInOriginalCurrency]] / INDEX(Exchange_Rate[Exchange Rate], MATCH(Cat_Results[[#This Row],[Currency]], Exchange_Rate[Currency], 0))</f>
        <v>8.0093741416931207E-4</v>
      </c>
    </row>
    <row r="7658" spans="1:6" x14ac:dyDescent="0.3">
      <c r="A7658" s="1">
        <v>30555</v>
      </c>
      <c r="B7658" s="1">
        <v>266</v>
      </c>
      <c r="C7658" s="1">
        <f t="shared" si="119"/>
        <v>2.0000000000000002E-5</v>
      </c>
      <c r="D7658" s="1" t="s">
        <v>320</v>
      </c>
      <c r="E7658" s="4">
        <v>4045.66470568758</v>
      </c>
      <c r="F7658" s="66">
        <f>Cat_Results[[#This Row],[TotalLossInOriginalCurrency]] / INDEX(Exchange_Rate[Exchange Rate], MATCH(Cat_Results[[#This Row],[Currency]], Exchange_Rate[Currency], 0))</f>
        <v>4045.66470568758</v>
      </c>
    </row>
    <row r="7659" spans="1:6" x14ac:dyDescent="0.3">
      <c r="A7659" s="1">
        <v>30559</v>
      </c>
      <c r="B7659" s="1">
        <v>269</v>
      </c>
      <c r="C7659" s="1">
        <f t="shared" si="119"/>
        <v>2.0000000000000002E-5</v>
      </c>
      <c r="D7659" s="1" t="s">
        <v>321</v>
      </c>
      <c r="E7659" s="4">
        <v>1.1149058890166173E-2</v>
      </c>
      <c r="F7659" s="66">
        <f>Cat_Results[[#This Row],[TotalLossInOriginalCurrency]] / INDEX(Exchange_Rate[Exchange Rate], MATCH(Cat_Results[[#This Row],[Currency]], Exchange_Rate[Currency], 0))</f>
        <v>1.74672305583954E-2</v>
      </c>
    </row>
    <row r="7660" spans="1:6" x14ac:dyDescent="0.3">
      <c r="A7660" s="1">
        <v>30579</v>
      </c>
      <c r="B7660" s="1">
        <v>290</v>
      </c>
      <c r="C7660" s="1">
        <f t="shared" si="119"/>
        <v>2.0000000000000002E-5</v>
      </c>
      <c r="D7660" s="1" t="s">
        <v>320</v>
      </c>
      <c r="E7660" s="4">
        <v>577008.98719973501</v>
      </c>
      <c r="F7660" s="66">
        <f>Cat_Results[[#This Row],[TotalLossInOriginalCurrency]] / INDEX(Exchange_Rate[Exchange Rate], MATCH(Cat_Results[[#This Row],[Currency]], Exchange_Rate[Currency], 0))</f>
        <v>577008.98719973501</v>
      </c>
    </row>
    <row r="7661" spans="1:6" x14ac:dyDescent="0.3">
      <c r="A7661" s="1">
        <v>30581</v>
      </c>
      <c r="B7661" s="1">
        <v>264</v>
      </c>
      <c r="C7661" s="1">
        <f t="shared" si="119"/>
        <v>2.0000000000000002E-5</v>
      </c>
      <c r="D7661" s="1" t="s">
        <v>320</v>
      </c>
      <c r="E7661" s="4">
        <v>1.8339231610298198E-2</v>
      </c>
      <c r="F7661" s="66">
        <f>Cat_Results[[#This Row],[TotalLossInOriginalCurrency]] / INDEX(Exchange_Rate[Exchange Rate], MATCH(Cat_Results[[#This Row],[Currency]], Exchange_Rate[Currency], 0))</f>
        <v>1.8339231610298198E-2</v>
      </c>
    </row>
    <row r="7662" spans="1:6" x14ac:dyDescent="0.3">
      <c r="A7662" s="1">
        <v>30587</v>
      </c>
      <c r="B7662" s="1">
        <v>227</v>
      </c>
      <c r="C7662" s="1">
        <f t="shared" si="119"/>
        <v>2.0000000000000002E-5</v>
      </c>
      <c r="D7662" s="1" t="s">
        <v>320</v>
      </c>
      <c r="E7662" s="4">
        <v>3691423.9082644102</v>
      </c>
      <c r="F7662" s="66">
        <f>Cat_Results[[#This Row],[TotalLossInOriginalCurrency]] / INDEX(Exchange_Rate[Exchange Rate], MATCH(Cat_Results[[#This Row],[Currency]], Exchange_Rate[Currency], 0))</f>
        <v>3691423.9082644102</v>
      </c>
    </row>
    <row r="7663" spans="1:6" x14ac:dyDescent="0.3">
      <c r="A7663" s="1">
        <v>30588</v>
      </c>
      <c r="B7663" s="1">
        <v>232</v>
      </c>
      <c r="C7663" s="1">
        <f t="shared" si="119"/>
        <v>2.0000000000000002E-5</v>
      </c>
      <c r="D7663" s="1" t="s">
        <v>321</v>
      </c>
      <c r="E7663" s="4">
        <v>3.1593833451978595E-2</v>
      </c>
      <c r="F7663" s="66">
        <f>Cat_Results[[#This Row],[TotalLossInOriginalCurrency]] / INDEX(Exchange_Rate[Exchange Rate], MATCH(Cat_Results[[#This Row],[Currency]], Exchange_Rate[Currency], 0))</f>
        <v>4.94980588555336E-2</v>
      </c>
    </row>
    <row r="7664" spans="1:6" x14ac:dyDescent="0.3">
      <c r="A7664" s="1">
        <v>30588</v>
      </c>
      <c r="B7664" s="1">
        <v>212</v>
      </c>
      <c r="C7664" s="1">
        <f t="shared" si="119"/>
        <v>2.0000000000000002E-5</v>
      </c>
      <c r="D7664" s="1" t="s">
        <v>320</v>
      </c>
      <c r="E7664" s="4">
        <v>8.6056813597679103E-3</v>
      </c>
      <c r="F7664" s="66">
        <f>Cat_Results[[#This Row],[TotalLossInOriginalCurrency]] / INDEX(Exchange_Rate[Exchange Rate], MATCH(Cat_Results[[#This Row],[Currency]], Exchange_Rate[Currency], 0))</f>
        <v>8.6056813597679103E-3</v>
      </c>
    </row>
    <row r="7665" spans="1:6" x14ac:dyDescent="0.3">
      <c r="A7665" s="1">
        <v>30589</v>
      </c>
      <c r="B7665" s="1">
        <v>274</v>
      </c>
      <c r="C7665" s="1">
        <f t="shared" si="119"/>
        <v>2.0000000000000002E-5</v>
      </c>
      <c r="D7665" s="1" t="s">
        <v>321</v>
      </c>
      <c r="E7665" s="4">
        <v>1.1149058890166173E-2</v>
      </c>
      <c r="F7665" s="66">
        <f>Cat_Results[[#This Row],[TotalLossInOriginalCurrency]] / INDEX(Exchange_Rate[Exchange Rate], MATCH(Cat_Results[[#This Row],[Currency]], Exchange_Rate[Currency], 0))</f>
        <v>1.74672305583954E-2</v>
      </c>
    </row>
    <row r="7666" spans="1:6" x14ac:dyDescent="0.3">
      <c r="A7666" s="1">
        <v>30599</v>
      </c>
      <c r="B7666" s="1">
        <v>238</v>
      </c>
      <c r="C7666" s="1">
        <f t="shared" si="119"/>
        <v>2.0000000000000002E-5</v>
      </c>
      <c r="D7666" s="1" t="s">
        <v>320</v>
      </c>
      <c r="E7666" s="4">
        <v>1.7061829566955599E-3</v>
      </c>
      <c r="F7666" s="66">
        <f>Cat_Results[[#This Row],[TotalLossInOriginalCurrency]] / INDEX(Exchange_Rate[Exchange Rate], MATCH(Cat_Results[[#This Row],[Currency]], Exchange_Rate[Currency], 0))</f>
        <v>1.7061829566955599E-3</v>
      </c>
    </row>
    <row r="7667" spans="1:6" x14ac:dyDescent="0.3">
      <c r="A7667" s="1">
        <v>30609</v>
      </c>
      <c r="B7667" s="1">
        <v>270</v>
      </c>
      <c r="C7667" s="1">
        <f t="shared" si="119"/>
        <v>2.0000000000000002E-5</v>
      </c>
      <c r="D7667" s="1" t="s">
        <v>321</v>
      </c>
      <c r="E7667" s="4">
        <v>2.351975001451816E-2</v>
      </c>
      <c r="F7667" s="66">
        <f>Cat_Results[[#This Row],[TotalLossInOriginalCurrency]] / INDEX(Exchange_Rate[Exchange Rate], MATCH(Cat_Results[[#This Row],[Currency]], Exchange_Rate[Currency], 0))</f>
        <v>3.6848392337560702E-2</v>
      </c>
    </row>
    <row r="7668" spans="1:6" x14ac:dyDescent="0.3">
      <c r="A7668" s="1">
        <v>30612</v>
      </c>
      <c r="B7668" s="1">
        <v>214</v>
      </c>
      <c r="C7668" s="1">
        <f t="shared" si="119"/>
        <v>2.0000000000000002E-5</v>
      </c>
      <c r="D7668" s="1" t="s">
        <v>323</v>
      </c>
      <c r="E7668" s="4">
        <v>101840.29623380883</v>
      </c>
      <c r="F7668" s="66">
        <f>Cat_Results[[#This Row],[TotalLossInOriginalCurrency]] / INDEX(Exchange_Rate[Exchange Rate], MATCH(Cat_Results[[#This Row],[Currency]], Exchange_Rate[Currency], 0))</f>
        <v>1283.90064723655</v>
      </c>
    </row>
    <row r="7669" spans="1:6" x14ac:dyDescent="0.3">
      <c r="A7669" s="1">
        <v>30614</v>
      </c>
      <c r="B7669" s="1">
        <v>236</v>
      </c>
      <c r="C7669" s="1">
        <f t="shared" si="119"/>
        <v>2.0000000000000002E-5</v>
      </c>
      <c r="D7669" s="1" t="s">
        <v>320</v>
      </c>
      <c r="E7669" s="4">
        <v>11080.650288458301</v>
      </c>
      <c r="F7669" s="66">
        <f>Cat_Results[[#This Row],[TotalLossInOriginalCurrency]] / INDEX(Exchange_Rate[Exchange Rate], MATCH(Cat_Results[[#This Row],[Currency]], Exchange_Rate[Currency], 0))</f>
        <v>11080.650288458301</v>
      </c>
    </row>
    <row r="7670" spans="1:6" x14ac:dyDescent="0.3">
      <c r="A7670" s="1">
        <v>30619</v>
      </c>
      <c r="B7670" s="1">
        <v>257</v>
      </c>
      <c r="C7670" s="1">
        <f t="shared" si="119"/>
        <v>2.0000000000000002E-5</v>
      </c>
      <c r="D7670" s="1" t="s">
        <v>320</v>
      </c>
      <c r="E7670" s="4">
        <v>2163424.6428689701</v>
      </c>
      <c r="F7670" s="66">
        <f>Cat_Results[[#This Row],[TotalLossInOriginalCurrency]] / INDEX(Exchange_Rate[Exchange Rate], MATCH(Cat_Results[[#This Row],[Currency]], Exchange_Rate[Currency], 0))</f>
        <v>2163424.6428689701</v>
      </c>
    </row>
    <row r="7671" spans="1:6" x14ac:dyDescent="0.3">
      <c r="A7671" s="1">
        <v>30625</v>
      </c>
      <c r="B7671" s="1">
        <v>290</v>
      </c>
      <c r="C7671" s="1">
        <f t="shared" si="119"/>
        <v>2.0000000000000002E-5</v>
      </c>
      <c r="D7671" s="1" t="s">
        <v>320</v>
      </c>
      <c r="E7671" s="4">
        <v>1368264.11436754</v>
      </c>
      <c r="F7671" s="66">
        <f>Cat_Results[[#This Row],[TotalLossInOriginalCurrency]] / INDEX(Exchange_Rate[Exchange Rate], MATCH(Cat_Results[[#This Row],[Currency]], Exchange_Rate[Currency], 0))</f>
        <v>1368264.11436754</v>
      </c>
    </row>
    <row r="7672" spans="1:6" x14ac:dyDescent="0.3">
      <c r="A7672" s="1">
        <v>30626</v>
      </c>
      <c r="B7672" s="1">
        <v>273</v>
      </c>
      <c r="C7672" s="1">
        <f t="shared" si="119"/>
        <v>2.0000000000000002E-5</v>
      </c>
      <c r="D7672" s="1" t="s">
        <v>320</v>
      </c>
      <c r="E7672" s="4">
        <v>0.60913657397031795</v>
      </c>
      <c r="F7672" s="66">
        <f>Cat_Results[[#This Row],[TotalLossInOriginalCurrency]] / INDEX(Exchange_Rate[Exchange Rate], MATCH(Cat_Results[[#This Row],[Currency]], Exchange_Rate[Currency], 0))</f>
        <v>0.60913657397031795</v>
      </c>
    </row>
    <row r="7673" spans="1:6" x14ac:dyDescent="0.3">
      <c r="A7673" s="1">
        <v>30628</v>
      </c>
      <c r="B7673" s="1">
        <v>268</v>
      </c>
      <c r="C7673" s="1">
        <f t="shared" si="119"/>
        <v>2.0000000000000002E-5</v>
      </c>
      <c r="D7673" s="1" t="s">
        <v>321</v>
      </c>
      <c r="E7673" s="4">
        <v>2185273.4374559852</v>
      </c>
      <c r="F7673" s="66">
        <f>Cat_Results[[#This Row],[TotalLossInOriginalCurrency]] / INDEX(Exchange_Rate[Exchange Rate], MATCH(Cat_Results[[#This Row],[Currency]], Exchange_Rate[Currency], 0))</f>
        <v>3423667.8935159901</v>
      </c>
    </row>
    <row r="7674" spans="1:6" x14ac:dyDescent="0.3">
      <c r="A7674" s="1">
        <v>30630</v>
      </c>
      <c r="B7674" s="1">
        <v>238</v>
      </c>
      <c r="C7674" s="1">
        <f t="shared" si="119"/>
        <v>2.0000000000000002E-5</v>
      </c>
      <c r="D7674" s="1" t="s">
        <v>320</v>
      </c>
      <c r="E7674" s="4">
        <v>773.59160846471798</v>
      </c>
      <c r="F7674" s="66">
        <f>Cat_Results[[#This Row],[TotalLossInOriginalCurrency]] / INDEX(Exchange_Rate[Exchange Rate], MATCH(Cat_Results[[#This Row],[Currency]], Exchange_Rate[Currency], 0))</f>
        <v>773.59160846471798</v>
      </c>
    </row>
    <row r="7675" spans="1:6" x14ac:dyDescent="0.3">
      <c r="A7675" s="1">
        <v>30632</v>
      </c>
      <c r="B7675" s="1">
        <v>255</v>
      </c>
      <c r="C7675" s="1">
        <f t="shared" si="119"/>
        <v>2.0000000000000002E-5</v>
      </c>
      <c r="D7675" s="1" t="s">
        <v>321</v>
      </c>
      <c r="E7675" s="4">
        <v>36.644297251608286</v>
      </c>
      <c r="F7675" s="66">
        <f>Cat_Results[[#This Row],[TotalLossInOriginalCurrency]] / INDEX(Exchange_Rate[Exchange Rate], MATCH(Cat_Results[[#This Row],[Currency]], Exchange_Rate[Currency], 0))</f>
        <v>57.410620488226407</v>
      </c>
    </row>
    <row r="7676" spans="1:6" x14ac:dyDescent="0.3">
      <c r="A7676" s="1">
        <v>30648</v>
      </c>
      <c r="B7676" s="1">
        <v>239</v>
      </c>
      <c r="C7676" s="1">
        <f t="shared" si="119"/>
        <v>2.0000000000000002E-5</v>
      </c>
      <c r="D7676" s="1" t="s">
        <v>320</v>
      </c>
      <c r="E7676" s="4">
        <v>1.47077217698097E-2</v>
      </c>
      <c r="F7676" s="66">
        <f>Cat_Results[[#This Row],[TotalLossInOriginalCurrency]] / INDEX(Exchange_Rate[Exchange Rate], MATCH(Cat_Results[[#This Row],[Currency]], Exchange_Rate[Currency], 0))</f>
        <v>1.47077217698097E-2</v>
      </c>
    </row>
    <row r="7677" spans="1:6" x14ac:dyDescent="0.3">
      <c r="A7677" s="1">
        <v>30650</v>
      </c>
      <c r="B7677" s="1">
        <v>262</v>
      </c>
      <c r="C7677" s="1">
        <f t="shared" si="119"/>
        <v>2.0000000000000002E-5</v>
      </c>
      <c r="D7677" s="1" t="s">
        <v>320</v>
      </c>
      <c r="E7677" s="4">
        <v>8.0093741416931196E-4</v>
      </c>
      <c r="F7677" s="66">
        <f>Cat_Results[[#This Row],[TotalLossInOriginalCurrency]] / INDEX(Exchange_Rate[Exchange Rate], MATCH(Cat_Results[[#This Row],[Currency]], Exchange_Rate[Currency], 0))</f>
        <v>8.0093741416931196E-4</v>
      </c>
    </row>
    <row r="7678" spans="1:6" x14ac:dyDescent="0.3">
      <c r="A7678" s="1">
        <v>30655</v>
      </c>
      <c r="B7678" s="1">
        <v>211</v>
      </c>
      <c r="C7678" s="1">
        <f t="shared" si="119"/>
        <v>2.0000000000000002E-5</v>
      </c>
      <c r="D7678" s="1" t="s">
        <v>321</v>
      </c>
      <c r="E7678" s="4">
        <v>7834.747701094675</v>
      </c>
      <c r="F7678" s="66">
        <f>Cat_Results[[#This Row],[TotalLossInOriginalCurrency]] / INDEX(Exchange_Rate[Exchange Rate], MATCH(Cat_Results[[#This Row],[Currency]], Exchange_Rate[Currency], 0))</f>
        <v>12274.6992199123</v>
      </c>
    </row>
    <row r="7679" spans="1:6" x14ac:dyDescent="0.3">
      <c r="A7679" s="1">
        <v>30657</v>
      </c>
      <c r="B7679" s="1">
        <v>238</v>
      </c>
      <c r="C7679" s="1">
        <f t="shared" si="119"/>
        <v>2.0000000000000002E-5</v>
      </c>
      <c r="D7679" s="1" t="s">
        <v>320</v>
      </c>
      <c r="E7679" s="4">
        <v>796000.36969054898</v>
      </c>
      <c r="F7679" s="66">
        <f>Cat_Results[[#This Row],[TotalLossInOriginalCurrency]] / INDEX(Exchange_Rate[Exchange Rate], MATCH(Cat_Results[[#This Row],[Currency]], Exchange_Rate[Currency], 0))</f>
        <v>796000.36969054898</v>
      </c>
    </row>
    <row r="7680" spans="1:6" x14ac:dyDescent="0.3">
      <c r="A7680" s="1">
        <v>30661</v>
      </c>
      <c r="B7680" s="1">
        <v>233</v>
      </c>
      <c r="C7680" s="1">
        <f t="shared" si="119"/>
        <v>2.0000000000000002E-5</v>
      </c>
      <c r="D7680" s="1" t="s">
        <v>323</v>
      </c>
      <c r="E7680" s="4">
        <v>0.99923411562632558</v>
      </c>
      <c r="F7680" s="66">
        <f>Cat_Results[[#This Row],[TotalLossInOriginalCurrency]] / INDEX(Exchange_Rate[Exchange Rate], MATCH(Cat_Results[[#This Row],[Currency]], Exchange_Rate[Currency], 0))</f>
        <v>1.2597344815731E-2</v>
      </c>
    </row>
    <row r="7681" spans="1:6" x14ac:dyDescent="0.3">
      <c r="A7681" s="1">
        <v>30679</v>
      </c>
      <c r="B7681" s="1">
        <v>263</v>
      </c>
      <c r="C7681" s="1">
        <f t="shared" si="119"/>
        <v>2.0000000000000002E-5</v>
      </c>
      <c r="D7681" s="1" t="s">
        <v>320</v>
      </c>
      <c r="E7681" s="4">
        <v>132115.00029804101</v>
      </c>
      <c r="F7681" s="66">
        <f>Cat_Results[[#This Row],[TotalLossInOriginalCurrency]] / INDEX(Exchange_Rate[Exchange Rate], MATCH(Cat_Results[[#This Row],[Currency]], Exchange_Rate[Currency], 0))</f>
        <v>132115.00029804101</v>
      </c>
    </row>
    <row r="7682" spans="1:6" x14ac:dyDescent="0.3">
      <c r="A7682" s="1">
        <v>30681</v>
      </c>
      <c r="B7682" s="1">
        <v>278</v>
      </c>
      <c r="C7682" s="1">
        <f t="shared" si="119"/>
        <v>2.0000000000000002E-5</v>
      </c>
      <c r="D7682" s="1" t="s">
        <v>320</v>
      </c>
      <c r="E7682" s="4">
        <v>0.64037011563777901</v>
      </c>
      <c r="F7682" s="66">
        <f>Cat_Results[[#This Row],[TotalLossInOriginalCurrency]] / INDEX(Exchange_Rate[Exchange Rate], MATCH(Cat_Results[[#This Row],[Currency]], Exchange_Rate[Currency], 0))</f>
        <v>0.64037011563777901</v>
      </c>
    </row>
    <row r="7683" spans="1:6" x14ac:dyDescent="0.3">
      <c r="A7683" s="1">
        <v>30693</v>
      </c>
      <c r="B7683" s="1">
        <v>262</v>
      </c>
      <c r="C7683" s="1">
        <f t="shared" si="119"/>
        <v>2.0000000000000002E-5</v>
      </c>
      <c r="D7683" s="1" t="s">
        <v>321</v>
      </c>
      <c r="E7683" s="4">
        <v>160.01913650778965</v>
      </c>
      <c r="F7683" s="66">
        <f>Cat_Results[[#This Row],[TotalLossInOriginalCurrency]] / INDEX(Exchange_Rate[Exchange Rate], MATCH(Cat_Results[[#This Row],[Currency]], Exchange_Rate[Currency], 0))</f>
        <v>250.70198109746002</v>
      </c>
    </row>
    <row r="7684" spans="1:6" x14ac:dyDescent="0.3">
      <c r="A7684" s="1">
        <v>30698</v>
      </c>
      <c r="B7684" s="1">
        <v>236</v>
      </c>
      <c r="C7684" s="1">
        <f t="shared" si="119"/>
        <v>2.0000000000000002E-5</v>
      </c>
      <c r="D7684" s="1" t="s">
        <v>320</v>
      </c>
      <c r="E7684" s="4">
        <v>1499821.91509792</v>
      </c>
      <c r="F7684" s="66">
        <f>Cat_Results[[#This Row],[TotalLossInOriginalCurrency]] / INDEX(Exchange_Rate[Exchange Rate], MATCH(Cat_Results[[#This Row],[Currency]], Exchange_Rate[Currency], 0))</f>
        <v>1499821.91509792</v>
      </c>
    </row>
    <row r="7685" spans="1:6" x14ac:dyDescent="0.3">
      <c r="A7685" s="1">
        <v>30699</v>
      </c>
      <c r="B7685" s="1">
        <v>245</v>
      </c>
      <c r="C7685" s="1">
        <f t="shared" si="119"/>
        <v>2.0000000000000002E-5</v>
      </c>
      <c r="D7685" s="1" t="s">
        <v>321</v>
      </c>
      <c r="E7685" s="4">
        <v>1.3887983054982126E-3</v>
      </c>
      <c r="F7685" s="66">
        <f>Cat_Results[[#This Row],[TotalLossInOriginalCurrency]] / INDEX(Exchange_Rate[Exchange Rate], MATCH(Cat_Results[[#This Row],[Currency]], Exchange_Rate[Currency], 0))</f>
        <v>2.1758303046226501E-3</v>
      </c>
    </row>
    <row r="7686" spans="1:6" x14ac:dyDescent="0.3">
      <c r="A7686" s="1">
        <v>30700</v>
      </c>
      <c r="B7686" s="1">
        <v>243</v>
      </c>
      <c r="C7686" s="1">
        <f t="shared" ref="C7686:C7749" si="120">1/50000</f>
        <v>2.0000000000000002E-5</v>
      </c>
      <c r="D7686" s="1" t="s">
        <v>321</v>
      </c>
      <c r="E7686" s="4">
        <v>20298075.1355142</v>
      </c>
      <c r="F7686" s="66">
        <f>Cat_Results[[#This Row],[TotalLossInOriginalCurrency]] / INDEX(Exchange_Rate[Exchange Rate], MATCH(Cat_Results[[#This Row],[Currency]], Exchange_Rate[Currency], 0))</f>
        <v>31800994.306020301</v>
      </c>
    </row>
    <row r="7687" spans="1:6" x14ac:dyDescent="0.3">
      <c r="A7687" s="1">
        <v>30700</v>
      </c>
      <c r="B7687" s="1">
        <v>276</v>
      </c>
      <c r="C7687" s="1">
        <f t="shared" si="120"/>
        <v>2.0000000000000002E-5</v>
      </c>
      <c r="D7687" s="1" t="s">
        <v>320</v>
      </c>
      <c r="E7687" s="4">
        <v>50954051.9817008</v>
      </c>
      <c r="F7687" s="66">
        <f>Cat_Results[[#This Row],[TotalLossInOriginalCurrency]] / INDEX(Exchange_Rate[Exchange Rate], MATCH(Cat_Results[[#This Row],[Currency]], Exchange_Rate[Currency], 0))</f>
        <v>50954051.9817008</v>
      </c>
    </row>
    <row r="7688" spans="1:6" x14ac:dyDescent="0.3">
      <c r="A7688" s="1">
        <v>30701</v>
      </c>
      <c r="B7688" s="1">
        <v>212</v>
      </c>
      <c r="C7688" s="1">
        <f t="shared" si="120"/>
        <v>2.0000000000000002E-5</v>
      </c>
      <c r="D7688" s="1" t="s">
        <v>320</v>
      </c>
      <c r="E7688" s="4">
        <v>0.18651601672172499</v>
      </c>
      <c r="F7688" s="66">
        <f>Cat_Results[[#This Row],[TotalLossInOriginalCurrency]] / INDEX(Exchange_Rate[Exchange Rate], MATCH(Cat_Results[[#This Row],[Currency]], Exchange_Rate[Currency], 0))</f>
        <v>0.18651601672172499</v>
      </c>
    </row>
    <row r="7689" spans="1:6" x14ac:dyDescent="0.3">
      <c r="A7689" s="1">
        <v>30706</v>
      </c>
      <c r="B7689" s="1">
        <v>219</v>
      </c>
      <c r="C7689" s="1">
        <f t="shared" si="120"/>
        <v>2.0000000000000002E-5</v>
      </c>
      <c r="D7689" s="1" t="s">
        <v>320</v>
      </c>
      <c r="E7689" s="4">
        <v>1647234.82299611</v>
      </c>
      <c r="F7689" s="66">
        <f>Cat_Results[[#This Row],[TotalLossInOriginalCurrency]] / INDEX(Exchange_Rate[Exchange Rate], MATCH(Cat_Results[[#This Row],[Currency]], Exchange_Rate[Currency], 0))</f>
        <v>1647234.82299611</v>
      </c>
    </row>
    <row r="7690" spans="1:6" x14ac:dyDescent="0.3">
      <c r="A7690" s="1">
        <v>30716</v>
      </c>
      <c r="B7690" s="1">
        <v>219</v>
      </c>
      <c r="C7690" s="1">
        <f t="shared" si="120"/>
        <v>2.0000000000000002E-5</v>
      </c>
      <c r="D7690" s="1" t="s">
        <v>320</v>
      </c>
      <c r="E7690" s="4">
        <v>671403.99450397806</v>
      </c>
      <c r="F7690" s="66">
        <f>Cat_Results[[#This Row],[TotalLossInOriginalCurrency]] / INDEX(Exchange_Rate[Exchange Rate], MATCH(Cat_Results[[#This Row],[Currency]], Exchange_Rate[Currency], 0))</f>
        <v>671403.99450397806</v>
      </c>
    </row>
    <row r="7691" spans="1:6" x14ac:dyDescent="0.3">
      <c r="A7691" s="1">
        <v>30719</v>
      </c>
      <c r="B7691" s="1">
        <v>206</v>
      </c>
      <c r="C7691" s="1">
        <f t="shared" si="120"/>
        <v>2.0000000000000002E-5</v>
      </c>
      <c r="D7691" s="1" t="s">
        <v>320</v>
      </c>
      <c r="E7691" s="4">
        <v>907.72984031960402</v>
      </c>
      <c r="F7691" s="66">
        <f>Cat_Results[[#This Row],[TotalLossInOriginalCurrency]] / INDEX(Exchange_Rate[Exchange Rate], MATCH(Cat_Results[[#This Row],[Currency]], Exchange_Rate[Currency], 0))</f>
        <v>907.72984031960402</v>
      </c>
    </row>
    <row r="7692" spans="1:6" x14ac:dyDescent="0.3">
      <c r="A7692" s="1">
        <v>30721</v>
      </c>
      <c r="B7692" s="1">
        <v>245</v>
      </c>
      <c r="C7692" s="1">
        <f t="shared" si="120"/>
        <v>2.0000000000000002E-5</v>
      </c>
      <c r="D7692" s="1" t="s">
        <v>320</v>
      </c>
      <c r="E7692" s="4">
        <v>1.2597344815731E-2</v>
      </c>
      <c r="F7692" s="66">
        <f>Cat_Results[[#This Row],[TotalLossInOriginalCurrency]] / INDEX(Exchange_Rate[Exchange Rate], MATCH(Cat_Results[[#This Row],[Currency]], Exchange_Rate[Currency], 0))</f>
        <v>1.2597344815731E-2</v>
      </c>
    </row>
    <row r="7693" spans="1:6" x14ac:dyDescent="0.3">
      <c r="A7693" s="1">
        <v>30722</v>
      </c>
      <c r="B7693" s="1">
        <v>258</v>
      </c>
      <c r="C7693" s="1">
        <f t="shared" si="120"/>
        <v>2.0000000000000002E-5</v>
      </c>
      <c r="D7693" s="1" t="s">
        <v>323</v>
      </c>
      <c r="E7693" s="4">
        <v>41867.785811914669</v>
      </c>
      <c r="F7693" s="66">
        <f>Cat_Results[[#This Row],[TotalLossInOriginalCurrency]] / INDEX(Exchange_Rate[Exchange Rate], MATCH(Cat_Results[[#This Row],[Currency]], Exchange_Rate[Currency], 0))</f>
        <v>527.82718914002203</v>
      </c>
    </row>
    <row r="7694" spans="1:6" x14ac:dyDescent="0.3">
      <c r="A7694" s="1">
        <v>30723</v>
      </c>
      <c r="B7694" s="1">
        <v>290</v>
      </c>
      <c r="C7694" s="1">
        <f t="shared" si="120"/>
        <v>2.0000000000000002E-5</v>
      </c>
      <c r="D7694" s="1" t="s">
        <v>321</v>
      </c>
      <c r="E7694" s="4">
        <v>9.1116839055012354E-3</v>
      </c>
      <c r="F7694" s="66">
        <f>Cat_Results[[#This Row],[TotalLossInOriginalCurrency]] / INDEX(Exchange_Rate[Exchange Rate], MATCH(Cat_Results[[#This Row],[Currency]], Exchange_Rate[Currency], 0))</f>
        <v>1.42752751708031E-2</v>
      </c>
    </row>
    <row r="7695" spans="1:6" x14ac:dyDescent="0.3">
      <c r="A7695" s="1">
        <v>30724</v>
      </c>
      <c r="B7695" s="1">
        <v>207</v>
      </c>
      <c r="C7695" s="1">
        <f t="shared" si="120"/>
        <v>2.0000000000000002E-5</v>
      </c>
      <c r="D7695" s="1" t="s">
        <v>320</v>
      </c>
      <c r="E7695" s="4">
        <v>1.0057519599795299</v>
      </c>
      <c r="F7695" s="66">
        <f>Cat_Results[[#This Row],[TotalLossInOriginalCurrency]] / INDEX(Exchange_Rate[Exchange Rate], MATCH(Cat_Results[[#This Row],[Currency]], Exchange_Rate[Currency], 0))</f>
        <v>1.0057519599795299</v>
      </c>
    </row>
    <row r="7696" spans="1:6" x14ac:dyDescent="0.3">
      <c r="A7696" s="1">
        <v>30725</v>
      </c>
      <c r="B7696" s="1">
        <v>242</v>
      </c>
      <c r="C7696" s="1">
        <f t="shared" si="120"/>
        <v>2.0000000000000002E-5</v>
      </c>
      <c r="D7696" s="1" t="s">
        <v>321</v>
      </c>
      <c r="E7696" s="4">
        <v>85529.527056568186</v>
      </c>
      <c r="F7696" s="66">
        <f>Cat_Results[[#This Row],[TotalLossInOriginalCurrency]] / INDEX(Exchange_Rate[Exchange Rate], MATCH(Cat_Results[[#This Row],[Currency]], Exchange_Rate[Currency], 0))</f>
        <v>133999.11000248801</v>
      </c>
    </row>
    <row r="7697" spans="1:6" x14ac:dyDescent="0.3">
      <c r="A7697" s="1">
        <v>30728</v>
      </c>
      <c r="B7697" s="1">
        <v>264</v>
      </c>
      <c r="C7697" s="1">
        <f t="shared" si="120"/>
        <v>2.0000000000000002E-5</v>
      </c>
      <c r="D7697" s="1" t="s">
        <v>320</v>
      </c>
      <c r="E7697" s="4">
        <v>10852.702769637101</v>
      </c>
      <c r="F7697" s="66">
        <f>Cat_Results[[#This Row],[TotalLossInOriginalCurrency]] / INDEX(Exchange_Rate[Exchange Rate], MATCH(Cat_Results[[#This Row],[Currency]], Exchange_Rate[Currency], 0))</f>
        <v>10852.702769637101</v>
      </c>
    </row>
    <row r="7698" spans="1:6" x14ac:dyDescent="0.3">
      <c r="A7698" s="1">
        <v>30730</v>
      </c>
      <c r="B7698" s="1">
        <v>229</v>
      </c>
      <c r="C7698" s="1">
        <f t="shared" si="120"/>
        <v>2.0000000000000002E-5</v>
      </c>
      <c r="D7698" s="1" t="s">
        <v>320</v>
      </c>
      <c r="E7698" s="4">
        <v>4.0927167981863001E-2</v>
      </c>
      <c r="F7698" s="66">
        <f>Cat_Results[[#This Row],[TotalLossInOriginalCurrency]] / INDEX(Exchange_Rate[Exchange Rate], MATCH(Cat_Results[[#This Row],[Currency]], Exchange_Rate[Currency], 0))</f>
        <v>4.0927167981863001E-2</v>
      </c>
    </row>
    <row r="7699" spans="1:6" x14ac:dyDescent="0.3">
      <c r="A7699" s="1">
        <v>30730</v>
      </c>
      <c r="B7699" s="1">
        <v>287</v>
      </c>
      <c r="C7699" s="1">
        <f t="shared" si="120"/>
        <v>2.0000000000000002E-5</v>
      </c>
      <c r="D7699" s="1" t="s">
        <v>320</v>
      </c>
      <c r="E7699" s="4">
        <v>69138487.6080257</v>
      </c>
      <c r="F7699" s="66">
        <f>Cat_Results[[#This Row],[TotalLossInOriginalCurrency]] / INDEX(Exchange_Rate[Exchange Rate], MATCH(Cat_Results[[#This Row],[Currency]], Exchange_Rate[Currency], 0))</f>
        <v>69138487.6080257</v>
      </c>
    </row>
    <row r="7700" spans="1:6" x14ac:dyDescent="0.3">
      <c r="A7700" s="1">
        <v>30731</v>
      </c>
      <c r="B7700" s="1">
        <v>253</v>
      </c>
      <c r="C7700" s="1">
        <f t="shared" si="120"/>
        <v>2.0000000000000002E-5</v>
      </c>
      <c r="D7700" s="1" t="s">
        <v>320</v>
      </c>
      <c r="E7700" s="4">
        <v>2.90557742118835E-2</v>
      </c>
      <c r="F7700" s="66">
        <f>Cat_Results[[#This Row],[TotalLossInOriginalCurrency]] / INDEX(Exchange_Rate[Exchange Rate], MATCH(Cat_Results[[#This Row],[Currency]], Exchange_Rate[Currency], 0))</f>
        <v>2.90557742118835E-2</v>
      </c>
    </row>
    <row r="7701" spans="1:6" x14ac:dyDescent="0.3">
      <c r="A7701" s="1">
        <v>30731</v>
      </c>
      <c r="B7701" s="1">
        <v>268</v>
      </c>
      <c r="C7701" s="1">
        <f t="shared" si="120"/>
        <v>2.0000000000000002E-5</v>
      </c>
      <c r="D7701" s="1" t="s">
        <v>320</v>
      </c>
      <c r="E7701" s="4">
        <v>29791623.065255899</v>
      </c>
      <c r="F7701" s="66">
        <f>Cat_Results[[#This Row],[TotalLossInOriginalCurrency]] / INDEX(Exchange_Rate[Exchange Rate], MATCH(Cat_Results[[#This Row],[Currency]], Exchange_Rate[Currency], 0))</f>
        <v>29791623.065255899</v>
      </c>
    </row>
    <row r="7702" spans="1:6" x14ac:dyDescent="0.3">
      <c r="A7702" s="1">
        <v>30735</v>
      </c>
      <c r="B7702" s="1">
        <v>210</v>
      </c>
      <c r="C7702" s="1">
        <f t="shared" si="120"/>
        <v>2.0000000000000002E-5</v>
      </c>
      <c r="D7702" s="1" t="s">
        <v>320</v>
      </c>
      <c r="E7702" s="4">
        <v>29717.596331789398</v>
      </c>
      <c r="F7702" s="66">
        <f>Cat_Results[[#This Row],[TotalLossInOriginalCurrency]] / INDEX(Exchange_Rate[Exchange Rate], MATCH(Cat_Results[[#This Row],[Currency]], Exchange_Rate[Currency], 0))</f>
        <v>29717.596331789398</v>
      </c>
    </row>
    <row r="7703" spans="1:6" x14ac:dyDescent="0.3">
      <c r="A7703" s="1">
        <v>30742</v>
      </c>
      <c r="B7703" s="1">
        <v>187</v>
      </c>
      <c r="C7703" s="1">
        <f t="shared" si="120"/>
        <v>2.0000000000000002E-5</v>
      </c>
      <c r="D7703" s="1" t="s">
        <v>324</v>
      </c>
      <c r="E7703" s="4">
        <v>5.5988844957283464E-2</v>
      </c>
      <c r="F7703" s="66">
        <f>Cat_Results[[#This Row],[TotalLossInOriginalCurrency]] / INDEX(Exchange_Rate[Exchange Rate], MATCH(Cat_Results[[#This Row],[Currency]], Exchange_Rate[Currency], 0))</f>
        <v>5.6634396314620999E-2</v>
      </c>
    </row>
    <row r="7704" spans="1:6" x14ac:dyDescent="0.3">
      <c r="A7704" s="1">
        <v>30744</v>
      </c>
      <c r="B7704" s="1">
        <v>246</v>
      </c>
      <c r="C7704" s="1">
        <f t="shared" si="120"/>
        <v>2.0000000000000002E-5</v>
      </c>
      <c r="D7704" s="1" t="s">
        <v>321</v>
      </c>
      <c r="E7704" s="4">
        <v>123.0175099623023</v>
      </c>
      <c r="F7704" s="66">
        <f>Cat_Results[[#This Row],[TotalLossInOriginalCurrency]] / INDEX(Exchange_Rate[Exchange Rate], MATCH(Cat_Results[[#This Row],[Currency]], Exchange_Rate[Currency], 0))</f>
        <v>192.73153280466801</v>
      </c>
    </row>
    <row r="7705" spans="1:6" x14ac:dyDescent="0.3">
      <c r="A7705" s="1">
        <v>30749</v>
      </c>
      <c r="B7705" s="1">
        <v>235</v>
      </c>
      <c r="C7705" s="1">
        <f t="shared" si="120"/>
        <v>2.0000000000000002E-5</v>
      </c>
      <c r="D7705" s="1" t="s">
        <v>320</v>
      </c>
      <c r="E7705" s="4">
        <v>1.0057519599795299</v>
      </c>
      <c r="F7705" s="66">
        <f>Cat_Results[[#This Row],[TotalLossInOriginalCurrency]] / INDEX(Exchange_Rate[Exchange Rate], MATCH(Cat_Results[[#This Row],[Currency]], Exchange_Rate[Currency], 0))</f>
        <v>1.0057519599795299</v>
      </c>
    </row>
    <row r="7706" spans="1:6" x14ac:dyDescent="0.3">
      <c r="A7706" s="1">
        <v>30752</v>
      </c>
      <c r="B7706" s="1">
        <v>254</v>
      </c>
      <c r="C7706" s="1">
        <f t="shared" si="120"/>
        <v>2.0000000000000002E-5</v>
      </c>
      <c r="D7706" s="1" t="s">
        <v>322</v>
      </c>
      <c r="E7706" s="4">
        <v>1763246.7748138302</v>
      </c>
      <c r="F7706" s="66">
        <f>Cat_Results[[#This Row],[TotalLossInOriginalCurrency]] / INDEX(Exchange_Rate[Exchange Rate], MATCH(Cat_Results[[#This Row],[Currency]], Exchange_Rate[Currency], 0))</f>
        <v>2165796.0654945201</v>
      </c>
    </row>
    <row r="7707" spans="1:6" x14ac:dyDescent="0.3">
      <c r="A7707" s="1">
        <v>30753</v>
      </c>
      <c r="B7707" s="1">
        <v>223</v>
      </c>
      <c r="C7707" s="1">
        <f t="shared" si="120"/>
        <v>2.0000000000000002E-5</v>
      </c>
      <c r="D7707" s="1" t="s">
        <v>324</v>
      </c>
      <c r="E7707" s="4">
        <v>0.23345286479494229</v>
      </c>
      <c r="F7707" s="66">
        <f>Cat_Results[[#This Row],[TotalLossInOriginalCurrency]] / INDEX(Exchange_Rate[Exchange Rate], MATCH(Cat_Results[[#This Row],[Currency]], Exchange_Rate[Currency], 0))</f>
        <v>0.23614457622170401</v>
      </c>
    </row>
    <row r="7708" spans="1:6" x14ac:dyDescent="0.3">
      <c r="A7708" s="1">
        <v>30753</v>
      </c>
      <c r="B7708" s="1">
        <v>236</v>
      </c>
      <c r="C7708" s="1">
        <f t="shared" si="120"/>
        <v>2.0000000000000002E-5</v>
      </c>
      <c r="D7708" s="1" t="s">
        <v>320</v>
      </c>
      <c r="E7708" s="4">
        <v>43162.371857307502</v>
      </c>
      <c r="F7708" s="66">
        <f>Cat_Results[[#This Row],[TotalLossInOriginalCurrency]] / INDEX(Exchange_Rate[Exchange Rate], MATCH(Cat_Results[[#This Row],[Currency]], Exchange_Rate[Currency], 0))</f>
        <v>43162.371857307502</v>
      </c>
    </row>
    <row r="7709" spans="1:6" x14ac:dyDescent="0.3">
      <c r="A7709" s="1">
        <v>30754</v>
      </c>
      <c r="B7709" s="1">
        <v>214</v>
      </c>
      <c r="C7709" s="1">
        <f t="shared" si="120"/>
        <v>2.0000000000000002E-5</v>
      </c>
      <c r="D7709" s="1" t="s">
        <v>320</v>
      </c>
      <c r="E7709" s="4">
        <v>7.0672128349542604E-2</v>
      </c>
      <c r="F7709" s="66">
        <f>Cat_Results[[#This Row],[TotalLossInOriginalCurrency]] / INDEX(Exchange_Rate[Exchange Rate], MATCH(Cat_Results[[#This Row],[Currency]], Exchange_Rate[Currency], 0))</f>
        <v>7.0672128349542604E-2</v>
      </c>
    </row>
    <row r="7710" spans="1:6" x14ac:dyDescent="0.3">
      <c r="A7710" s="1">
        <v>30757</v>
      </c>
      <c r="B7710" s="1">
        <v>301</v>
      </c>
      <c r="C7710" s="1">
        <f t="shared" si="120"/>
        <v>2.0000000000000002E-5</v>
      </c>
      <c r="D7710" s="1" t="s">
        <v>320</v>
      </c>
      <c r="E7710" s="4">
        <v>352945.280443664</v>
      </c>
      <c r="F7710" s="66">
        <f>Cat_Results[[#This Row],[TotalLossInOriginalCurrency]] / INDEX(Exchange_Rate[Exchange Rate], MATCH(Cat_Results[[#This Row],[Currency]], Exchange_Rate[Currency], 0))</f>
        <v>352945.280443664</v>
      </c>
    </row>
    <row r="7711" spans="1:6" x14ac:dyDescent="0.3">
      <c r="A7711" s="1">
        <v>30760</v>
      </c>
      <c r="B7711" s="1">
        <v>272</v>
      </c>
      <c r="C7711" s="1">
        <f t="shared" si="120"/>
        <v>2.0000000000000002E-5</v>
      </c>
      <c r="D7711" s="1" t="s">
        <v>320</v>
      </c>
      <c r="E7711" s="4">
        <v>8.0093741416931196E-4</v>
      </c>
      <c r="F7711" s="66">
        <f>Cat_Results[[#This Row],[TotalLossInOriginalCurrency]] / INDEX(Exchange_Rate[Exchange Rate], MATCH(Cat_Results[[#This Row],[Currency]], Exchange_Rate[Currency], 0))</f>
        <v>8.0093741416931196E-4</v>
      </c>
    </row>
    <row r="7712" spans="1:6" x14ac:dyDescent="0.3">
      <c r="A7712" s="1">
        <v>30761</v>
      </c>
      <c r="B7712" s="1">
        <v>258</v>
      </c>
      <c r="C7712" s="1">
        <f t="shared" si="120"/>
        <v>2.0000000000000002E-5</v>
      </c>
      <c r="D7712" s="1" t="s">
        <v>321</v>
      </c>
      <c r="E7712" s="4">
        <v>39129408.219668634</v>
      </c>
      <c r="F7712" s="66">
        <f>Cat_Results[[#This Row],[TotalLossInOriginalCurrency]] / INDEX(Exchange_Rate[Exchange Rate], MATCH(Cat_Results[[#This Row],[Currency]], Exchange_Rate[Currency], 0))</f>
        <v>61304043.840810411</v>
      </c>
    </row>
    <row r="7713" spans="1:6" x14ac:dyDescent="0.3">
      <c r="A7713" s="1">
        <v>30766</v>
      </c>
      <c r="B7713" s="1">
        <v>290</v>
      </c>
      <c r="C7713" s="1">
        <f t="shared" si="120"/>
        <v>2.0000000000000002E-5</v>
      </c>
      <c r="D7713" s="1" t="s">
        <v>320</v>
      </c>
      <c r="E7713" s="4">
        <v>105660.50804214401</v>
      </c>
      <c r="F7713" s="66">
        <f>Cat_Results[[#This Row],[TotalLossInOriginalCurrency]] / INDEX(Exchange_Rate[Exchange Rate], MATCH(Cat_Results[[#This Row],[Currency]], Exchange_Rate[Currency], 0))</f>
        <v>105660.50804214401</v>
      </c>
    </row>
    <row r="7714" spans="1:6" x14ac:dyDescent="0.3">
      <c r="A7714" s="1">
        <v>30767</v>
      </c>
      <c r="B7714" s="1">
        <v>293</v>
      </c>
      <c r="C7714" s="1">
        <f t="shared" si="120"/>
        <v>2.0000000000000002E-5</v>
      </c>
      <c r="D7714" s="1" t="s">
        <v>321</v>
      </c>
      <c r="E7714" s="4">
        <v>1559040.3138340209</v>
      </c>
      <c r="F7714" s="66">
        <f>Cat_Results[[#This Row],[TotalLossInOriginalCurrency]] / INDEX(Exchange_Rate[Exchange Rate], MATCH(Cat_Results[[#This Row],[Currency]], Exchange_Rate[Currency], 0))</f>
        <v>2442548.4590086401</v>
      </c>
    </row>
    <row r="7715" spans="1:6" x14ac:dyDescent="0.3">
      <c r="A7715" s="1">
        <v>30767</v>
      </c>
      <c r="B7715" s="1">
        <v>244</v>
      </c>
      <c r="C7715" s="1">
        <f t="shared" si="120"/>
        <v>2.0000000000000002E-5</v>
      </c>
      <c r="D7715" s="1" t="s">
        <v>320</v>
      </c>
      <c r="E7715" s="4">
        <v>352.01453184708998</v>
      </c>
      <c r="F7715" s="66">
        <f>Cat_Results[[#This Row],[TotalLossInOriginalCurrency]] / INDEX(Exchange_Rate[Exchange Rate], MATCH(Cat_Results[[#This Row],[Currency]], Exchange_Rate[Currency], 0))</f>
        <v>352.01453184708998</v>
      </c>
    </row>
    <row r="7716" spans="1:6" x14ac:dyDescent="0.3">
      <c r="A7716" s="1">
        <v>30770</v>
      </c>
      <c r="B7716" s="1">
        <v>220</v>
      </c>
      <c r="C7716" s="1">
        <f t="shared" si="120"/>
        <v>2.0000000000000002E-5</v>
      </c>
      <c r="D7716" s="1" t="s">
        <v>320</v>
      </c>
      <c r="E7716" s="4">
        <v>104.10921132192</v>
      </c>
      <c r="F7716" s="66">
        <f>Cat_Results[[#This Row],[TotalLossInOriginalCurrency]] / INDEX(Exchange_Rate[Exchange Rate], MATCH(Cat_Results[[#This Row],[Currency]], Exchange_Rate[Currency], 0))</f>
        <v>104.10921132192</v>
      </c>
    </row>
    <row r="7717" spans="1:6" x14ac:dyDescent="0.3">
      <c r="A7717" s="1">
        <v>30788</v>
      </c>
      <c r="B7717" s="1">
        <v>253</v>
      </c>
      <c r="C7717" s="1">
        <f t="shared" si="120"/>
        <v>2.0000000000000002E-5</v>
      </c>
      <c r="D7717" s="1" t="s">
        <v>320</v>
      </c>
      <c r="E7717" s="4">
        <v>1707187.8040157</v>
      </c>
      <c r="F7717" s="66">
        <f>Cat_Results[[#This Row],[TotalLossInOriginalCurrency]] / INDEX(Exchange_Rate[Exchange Rate], MATCH(Cat_Results[[#This Row],[Currency]], Exchange_Rate[Currency], 0))</f>
        <v>1707187.8040157</v>
      </c>
    </row>
    <row r="7718" spans="1:6" x14ac:dyDescent="0.3">
      <c r="A7718" s="1">
        <v>30791</v>
      </c>
      <c r="B7718" s="1">
        <v>227</v>
      </c>
      <c r="C7718" s="1">
        <f t="shared" si="120"/>
        <v>2.0000000000000002E-5</v>
      </c>
      <c r="D7718" s="1" t="s">
        <v>320</v>
      </c>
      <c r="E7718" s="4">
        <v>3.7970021367073098E-3</v>
      </c>
      <c r="F7718" s="66">
        <f>Cat_Results[[#This Row],[TotalLossInOriginalCurrency]] / INDEX(Exchange_Rate[Exchange Rate], MATCH(Cat_Results[[#This Row],[Currency]], Exchange_Rate[Currency], 0))</f>
        <v>3.7970021367073098E-3</v>
      </c>
    </row>
    <row r="7719" spans="1:6" x14ac:dyDescent="0.3">
      <c r="A7719" s="1">
        <v>30792</v>
      </c>
      <c r="B7719" s="1">
        <v>263</v>
      </c>
      <c r="C7719" s="1">
        <f t="shared" si="120"/>
        <v>2.0000000000000002E-5</v>
      </c>
      <c r="D7719" s="1" t="s">
        <v>320</v>
      </c>
      <c r="E7719" s="4">
        <v>2.7752794325351701E-2</v>
      </c>
      <c r="F7719" s="66">
        <f>Cat_Results[[#This Row],[TotalLossInOriginalCurrency]] / INDEX(Exchange_Rate[Exchange Rate], MATCH(Cat_Results[[#This Row],[Currency]], Exchange_Rate[Currency], 0))</f>
        <v>2.7752794325351701E-2</v>
      </c>
    </row>
    <row r="7720" spans="1:6" x14ac:dyDescent="0.3">
      <c r="A7720" s="1">
        <v>30793</v>
      </c>
      <c r="B7720" s="1">
        <v>271</v>
      </c>
      <c r="C7720" s="1">
        <f t="shared" si="120"/>
        <v>2.0000000000000002E-5</v>
      </c>
      <c r="D7720" s="1" t="s">
        <v>321</v>
      </c>
      <c r="E7720" s="4">
        <v>5662.3499876246897</v>
      </c>
      <c r="F7720" s="66">
        <f>Cat_Results[[#This Row],[TotalLossInOriginalCurrency]] / INDEX(Exchange_Rate[Exchange Rate], MATCH(Cat_Results[[#This Row],[Currency]], Exchange_Rate[Currency], 0))</f>
        <v>8871.2037231596005</v>
      </c>
    </row>
    <row r="7721" spans="1:6" x14ac:dyDescent="0.3">
      <c r="A7721" s="1">
        <v>30803</v>
      </c>
      <c r="B7721" s="1">
        <v>224</v>
      </c>
      <c r="C7721" s="1">
        <f t="shared" si="120"/>
        <v>2.0000000000000002E-5</v>
      </c>
      <c r="D7721" s="1" t="s">
        <v>321</v>
      </c>
      <c r="E7721" s="4">
        <v>9.0782295288696613</v>
      </c>
      <c r="F7721" s="66">
        <f>Cat_Results[[#This Row],[TotalLossInOriginalCurrency]] / INDEX(Exchange_Rate[Exchange Rate], MATCH(Cat_Results[[#This Row],[Currency]], Exchange_Rate[Currency], 0))</f>
        <v>14.222862198948899</v>
      </c>
    </row>
    <row r="7722" spans="1:6" x14ac:dyDescent="0.3">
      <c r="A7722" s="1">
        <v>30807</v>
      </c>
      <c r="B7722" s="1">
        <v>221</v>
      </c>
      <c r="C7722" s="1">
        <f t="shared" si="120"/>
        <v>2.0000000000000002E-5</v>
      </c>
      <c r="D7722" s="1" t="s">
        <v>320</v>
      </c>
      <c r="E7722" s="4">
        <v>8.0745667219161998E-4</v>
      </c>
      <c r="F7722" s="66">
        <f>Cat_Results[[#This Row],[TotalLossInOriginalCurrency]] / INDEX(Exchange_Rate[Exchange Rate], MATCH(Cat_Results[[#This Row],[Currency]], Exchange_Rate[Currency], 0))</f>
        <v>8.0745667219161998E-4</v>
      </c>
    </row>
    <row r="7723" spans="1:6" x14ac:dyDescent="0.3">
      <c r="A7723" s="1">
        <v>30810</v>
      </c>
      <c r="B7723" s="1">
        <v>300</v>
      </c>
      <c r="C7723" s="1">
        <f t="shared" si="120"/>
        <v>2.0000000000000002E-5</v>
      </c>
      <c r="D7723" s="1" t="s">
        <v>320</v>
      </c>
      <c r="E7723" s="4">
        <v>3.91684472560883E-3</v>
      </c>
      <c r="F7723" s="66">
        <f>Cat_Results[[#This Row],[TotalLossInOriginalCurrency]] / INDEX(Exchange_Rate[Exchange Rate], MATCH(Cat_Results[[#This Row],[Currency]], Exchange_Rate[Currency], 0))</f>
        <v>3.91684472560883E-3</v>
      </c>
    </row>
    <row r="7724" spans="1:6" x14ac:dyDescent="0.3">
      <c r="A7724" s="1">
        <v>30816</v>
      </c>
      <c r="B7724" s="1">
        <v>278</v>
      </c>
      <c r="C7724" s="1">
        <f t="shared" si="120"/>
        <v>2.0000000000000002E-5</v>
      </c>
      <c r="D7724" s="1" t="s">
        <v>320</v>
      </c>
      <c r="E7724" s="4">
        <v>2.9938958585262299E-2</v>
      </c>
      <c r="F7724" s="66">
        <f>Cat_Results[[#This Row],[TotalLossInOriginalCurrency]] / INDEX(Exchange_Rate[Exchange Rate], MATCH(Cat_Results[[#This Row],[Currency]], Exchange_Rate[Currency], 0))</f>
        <v>2.9938958585262299E-2</v>
      </c>
    </row>
    <row r="7725" spans="1:6" x14ac:dyDescent="0.3">
      <c r="A7725" s="1">
        <v>30820</v>
      </c>
      <c r="B7725" s="1">
        <v>276</v>
      </c>
      <c r="C7725" s="1">
        <f t="shared" si="120"/>
        <v>2.0000000000000002E-5</v>
      </c>
      <c r="D7725" s="1" t="s">
        <v>323</v>
      </c>
      <c r="E7725" s="4">
        <v>6.3531164735611559E-2</v>
      </c>
      <c r="F7725" s="66">
        <f>Cat_Results[[#This Row],[TotalLossInOriginalCurrency]] / INDEX(Exchange_Rate[Exchange Rate], MATCH(Cat_Results[[#This Row],[Currency]], Exchange_Rate[Currency], 0))</f>
        <v>8.0093741416931196E-4</v>
      </c>
    </row>
    <row r="7726" spans="1:6" x14ac:dyDescent="0.3">
      <c r="A7726" s="1">
        <v>30827</v>
      </c>
      <c r="B7726" s="1">
        <v>218</v>
      </c>
      <c r="C7726" s="1">
        <f t="shared" si="120"/>
        <v>2.0000000000000002E-5</v>
      </c>
      <c r="D7726" s="1" t="s">
        <v>321</v>
      </c>
      <c r="E7726" s="4">
        <v>39636.291726383635</v>
      </c>
      <c r="F7726" s="66">
        <f>Cat_Results[[#This Row],[TotalLossInOriginalCurrency]] / INDEX(Exchange_Rate[Exchange Rate], MATCH(Cat_Results[[#This Row],[Currency]], Exchange_Rate[Currency], 0))</f>
        <v>62098.178230561301</v>
      </c>
    </row>
    <row r="7727" spans="1:6" x14ac:dyDescent="0.3">
      <c r="A7727" s="1">
        <v>30827</v>
      </c>
      <c r="B7727" s="1">
        <v>251</v>
      </c>
      <c r="C7727" s="1">
        <f t="shared" si="120"/>
        <v>2.0000000000000002E-5</v>
      </c>
      <c r="D7727" s="1" t="s">
        <v>320</v>
      </c>
      <c r="E7727" s="4">
        <v>14375.636413693401</v>
      </c>
      <c r="F7727" s="66">
        <f>Cat_Results[[#This Row],[TotalLossInOriginalCurrency]] / INDEX(Exchange_Rate[Exchange Rate], MATCH(Cat_Results[[#This Row],[Currency]], Exchange_Rate[Currency], 0))</f>
        <v>14375.636413693401</v>
      </c>
    </row>
    <row r="7728" spans="1:6" x14ac:dyDescent="0.3">
      <c r="A7728" s="1">
        <v>30831</v>
      </c>
      <c r="B7728" s="1">
        <v>234</v>
      </c>
      <c r="C7728" s="1">
        <f t="shared" si="120"/>
        <v>2.0000000000000002E-5</v>
      </c>
      <c r="D7728" s="1" t="s">
        <v>321</v>
      </c>
      <c r="E7728" s="4">
        <v>0.95820755271836866</v>
      </c>
      <c r="F7728" s="66">
        <f>Cat_Results[[#This Row],[TotalLossInOriginalCurrency]] / INDEX(Exchange_Rate[Exchange Rate], MATCH(Cat_Results[[#This Row],[Currency]], Exchange_Rate[Currency], 0))</f>
        <v>1.5012237724289299</v>
      </c>
    </row>
    <row r="7729" spans="1:6" x14ac:dyDescent="0.3">
      <c r="A7729" s="1">
        <v>30832</v>
      </c>
      <c r="B7729" s="1">
        <v>242</v>
      </c>
      <c r="C7729" s="1">
        <f t="shared" si="120"/>
        <v>2.0000000000000002E-5</v>
      </c>
      <c r="D7729" s="1" t="s">
        <v>320</v>
      </c>
      <c r="E7729" s="4">
        <v>647557.75293242699</v>
      </c>
      <c r="F7729" s="66">
        <f>Cat_Results[[#This Row],[TotalLossInOriginalCurrency]] / INDEX(Exchange_Rate[Exchange Rate], MATCH(Cat_Results[[#This Row],[Currency]], Exchange_Rate[Currency], 0))</f>
        <v>647557.75293242699</v>
      </c>
    </row>
    <row r="7730" spans="1:6" x14ac:dyDescent="0.3">
      <c r="A7730" s="1">
        <v>30862</v>
      </c>
      <c r="B7730" s="1">
        <v>274</v>
      </c>
      <c r="C7730" s="1">
        <f t="shared" si="120"/>
        <v>2.0000000000000002E-5</v>
      </c>
      <c r="D7730" s="1" t="s">
        <v>320</v>
      </c>
      <c r="E7730" s="4">
        <v>700.85180546343304</v>
      </c>
      <c r="F7730" s="66">
        <f>Cat_Results[[#This Row],[TotalLossInOriginalCurrency]] / INDEX(Exchange_Rate[Exchange Rate], MATCH(Cat_Results[[#This Row],[Currency]], Exchange_Rate[Currency], 0))</f>
        <v>700.85180546343304</v>
      </c>
    </row>
    <row r="7731" spans="1:6" x14ac:dyDescent="0.3">
      <c r="A7731" s="1">
        <v>30866</v>
      </c>
      <c r="B7731" s="1">
        <v>240</v>
      </c>
      <c r="C7731" s="1">
        <f t="shared" si="120"/>
        <v>2.0000000000000002E-5</v>
      </c>
      <c r="D7731" s="1" t="s">
        <v>321</v>
      </c>
      <c r="E7731" s="4">
        <v>2164.9796927933389</v>
      </c>
      <c r="F7731" s="66">
        <f>Cat_Results[[#This Row],[TotalLossInOriginalCurrency]] / INDEX(Exchange_Rate[Exchange Rate], MATCH(Cat_Results[[#This Row],[Currency]], Exchange_Rate[Currency], 0))</f>
        <v>3391.8736837618098</v>
      </c>
    </row>
    <row r="7732" spans="1:6" x14ac:dyDescent="0.3">
      <c r="A7732" s="1">
        <v>30872</v>
      </c>
      <c r="B7732" s="1">
        <v>226</v>
      </c>
      <c r="C7732" s="1">
        <f t="shared" si="120"/>
        <v>2.0000000000000002E-5</v>
      </c>
      <c r="D7732" s="1" t="s">
        <v>320</v>
      </c>
      <c r="E7732" s="4">
        <v>404.14554864503299</v>
      </c>
      <c r="F7732" s="66">
        <f>Cat_Results[[#This Row],[TotalLossInOriginalCurrency]] / INDEX(Exchange_Rate[Exchange Rate], MATCH(Cat_Results[[#This Row],[Currency]], Exchange_Rate[Currency], 0))</f>
        <v>404.14554864503299</v>
      </c>
    </row>
    <row r="7733" spans="1:6" x14ac:dyDescent="0.3">
      <c r="A7733" s="1">
        <v>30875</v>
      </c>
      <c r="B7733" s="1">
        <v>180</v>
      </c>
      <c r="C7733" s="1">
        <f t="shared" si="120"/>
        <v>2.0000000000000002E-5</v>
      </c>
      <c r="D7733" s="1" t="s">
        <v>321</v>
      </c>
      <c r="E7733" s="4">
        <v>0.24941301555451317</v>
      </c>
      <c r="F7733" s="66">
        <f>Cat_Results[[#This Row],[TotalLossInOriginalCurrency]] / INDEX(Exchange_Rate[Exchange Rate], MATCH(Cat_Results[[#This Row],[Currency]], Exchange_Rate[Currency], 0))</f>
        <v>0.39075537136125099</v>
      </c>
    </row>
    <row r="7734" spans="1:6" x14ac:dyDescent="0.3">
      <c r="A7734" s="1">
        <v>30881</v>
      </c>
      <c r="B7734" s="1">
        <v>180</v>
      </c>
      <c r="C7734" s="1">
        <f t="shared" si="120"/>
        <v>2.0000000000000002E-5</v>
      </c>
      <c r="D7734" s="1" t="s">
        <v>320</v>
      </c>
      <c r="E7734" s="4">
        <v>7.2438269853591902E-3</v>
      </c>
      <c r="F7734" s="66">
        <f>Cat_Results[[#This Row],[TotalLossInOriginalCurrency]] / INDEX(Exchange_Rate[Exchange Rate], MATCH(Cat_Results[[#This Row],[Currency]], Exchange_Rate[Currency], 0))</f>
        <v>7.2438269853591902E-3</v>
      </c>
    </row>
    <row r="7735" spans="1:6" x14ac:dyDescent="0.3">
      <c r="A7735" s="1">
        <v>30887</v>
      </c>
      <c r="B7735" s="1">
        <v>239</v>
      </c>
      <c r="C7735" s="1">
        <f t="shared" si="120"/>
        <v>2.0000000000000002E-5</v>
      </c>
      <c r="D7735" s="1" t="s">
        <v>323</v>
      </c>
      <c r="E7735" s="4">
        <v>0.99923411562632558</v>
      </c>
      <c r="F7735" s="66">
        <f>Cat_Results[[#This Row],[TotalLossInOriginalCurrency]] / INDEX(Exchange_Rate[Exchange Rate], MATCH(Cat_Results[[#This Row],[Currency]], Exchange_Rate[Currency], 0))</f>
        <v>1.2597344815731E-2</v>
      </c>
    </row>
    <row r="7736" spans="1:6" x14ac:dyDescent="0.3">
      <c r="A7736" s="1">
        <v>30892</v>
      </c>
      <c r="B7736" s="1">
        <v>291</v>
      </c>
      <c r="C7736" s="1">
        <f t="shared" si="120"/>
        <v>2.0000000000000002E-5</v>
      </c>
      <c r="D7736" s="1" t="s">
        <v>321</v>
      </c>
      <c r="E7736" s="4">
        <v>1192990.8291960477</v>
      </c>
      <c r="F7736" s="66">
        <f>Cat_Results[[#This Row],[TotalLossInOriginalCurrency]] / INDEX(Exchange_Rate[Exchange Rate], MATCH(Cat_Results[[#This Row],[Currency]], Exchange_Rate[Currency], 0))</f>
        <v>1869058.73158484</v>
      </c>
    </row>
    <row r="7737" spans="1:6" x14ac:dyDescent="0.3">
      <c r="A7737" s="1">
        <v>30893</v>
      </c>
      <c r="B7737" s="1">
        <v>255</v>
      </c>
      <c r="C7737" s="1">
        <f t="shared" si="120"/>
        <v>2.0000000000000002E-5</v>
      </c>
      <c r="D7737" s="1" t="s">
        <v>320</v>
      </c>
      <c r="E7737" s="4">
        <v>4918589.2066883203</v>
      </c>
      <c r="F7737" s="66">
        <f>Cat_Results[[#This Row],[TotalLossInOriginalCurrency]] / INDEX(Exchange_Rate[Exchange Rate], MATCH(Cat_Results[[#This Row],[Currency]], Exchange_Rate[Currency], 0))</f>
        <v>4918589.2066883203</v>
      </c>
    </row>
    <row r="7738" spans="1:6" x14ac:dyDescent="0.3">
      <c r="A7738" s="1">
        <v>30897</v>
      </c>
      <c r="B7738" s="1">
        <v>255</v>
      </c>
      <c r="C7738" s="1">
        <f t="shared" si="120"/>
        <v>2.0000000000000002E-5</v>
      </c>
      <c r="D7738" s="1" t="s">
        <v>321</v>
      </c>
      <c r="E7738" s="4">
        <v>2727860.7910341364</v>
      </c>
      <c r="F7738" s="66">
        <f>Cat_Results[[#This Row],[TotalLossInOriginalCurrency]] / INDEX(Exchange_Rate[Exchange Rate], MATCH(Cat_Results[[#This Row],[Currency]], Exchange_Rate[Currency], 0))</f>
        <v>4273739.50013192</v>
      </c>
    </row>
    <row r="7739" spans="1:6" x14ac:dyDescent="0.3">
      <c r="A7739" s="1">
        <v>30904</v>
      </c>
      <c r="B7739" s="1">
        <v>214</v>
      </c>
      <c r="C7739" s="1">
        <f t="shared" si="120"/>
        <v>2.0000000000000002E-5</v>
      </c>
      <c r="D7739" s="1" t="s">
        <v>324</v>
      </c>
      <c r="E7739" s="4">
        <v>6368754.8151194323</v>
      </c>
      <c r="F7739" s="66">
        <f>Cat_Results[[#This Row],[TotalLossInOriginalCurrency]] / INDEX(Exchange_Rate[Exchange Rate], MATCH(Cat_Results[[#This Row],[Currency]], Exchange_Rate[Currency], 0))</f>
        <v>6442186.55529173</v>
      </c>
    </row>
    <row r="7740" spans="1:6" x14ac:dyDescent="0.3">
      <c r="A7740" s="1">
        <v>30915</v>
      </c>
      <c r="B7740" s="1">
        <v>223</v>
      </c>
      <c r="C7740" s="1">
        <f t="shared" si="120"/>
        <v>2.0000000000000002E-5</v>
      </c>
      <c r="D7740" s="1" t="s">
        <v>320</v>
      </c>
      <c r="E7740" s="4">
        <v>9.2445686459541303E-3</v>
      </c>
      <c r="F7740" s="66">
        <f>Cat_Results[[#This Row],[TotalLossInOriginalCurrency]] / INDEX(Exchange_Rate[Exchange Rate], MATCH(Cat_Results[[#This Row],[Currency]], Exchange_Rate[Currency], 0))</f>
        <v>9.2445686459541303E-3</v>
      </c>
    </row>
    <row r="7741" spans="1:6" x14ac:dyDescent="0.3">
      <c r="A7741" s="1">
        <v>30916</v>
      </c>
      <c r="B7741" s="1">
        <v>240</v>
      </c>
      <c r="C7741" s="1">
        <f t="shared" si="120"/>
        <v>2.0000000000000002E-5</v>
      </c>
      <c r="D7741" s="1" t="s">
        <v>320</v>
      </c>
      <c r="E7741" s="4">
        <v>983.67375006899204</v>
      </c>
      <c r="F7741" s="66">
        <f>Cat_Results[[#This Row],[TotalLossInOriginalCurrency]] / INDEX(Exchange_Rate[Exchange Rate], MATCH(Cat_Results[[#This Row],[Currency]], Exchange_Rate[Currency], 0))</f>
        <v>983.67375006899204</v>
      </c>
    </row>
    <row r="7742" spans="1:6" x14ac:dyDescent="0.3">
      <c r="A7742" s="1">
        <v>30920</v>
      </c>
      <c r="B7742" s="1">
        <v>198</v>
      </c>
      <c r="C7742" s="1">
        <f t="shared" si="120"/>
        <v>2.0000000000000002E-5</v>
      </c>
      <c r="D7742" s="1" t="s">
        <v>320</v>
      </c>
      <c r="E7742" s="4">
        <v>6596112.53825959</v>
      </c>
      <c r="F7742" s="66">
        <f>Cat_Results[[#This Row],[TotalLossInOriginalCurrency]] / INDEX(Exchange_Rate[Exchange Rate], MATCH(Cat_Results[[#This Row],[Currency]], Exchange_Rate[Currency], 0))</f>
        <v>6596112.53825959</v>
      </c>
    </row>
    <row r="7743" spans="1:6" x14ac:dyDescent="0.3">
      <c r="A7743" s="1">
        <v>30923</v>
      </c>
      <c r="B7743" s="1">
        <v>241</v>
      </c>
      <c r="C7743" s="1">
        <f t="shared" si="120"/>
        <v>2.0000000000000002E-5</v>
      </c>
      <c r="D7743" s="1" t="s">
        <v>321</v>
      </c>
      <c r="E7743" s="4">
        <v>2562242.9565637792</v>
      </c>
      <c r="F7743" s="66">
        <f>Cat_Results[[#This Row],[TotalLossInOriginalCurrency]] / INDEX(Exchange_Rate[Exchange Rate], MATCH(Cat_Results[[#This Row],[Currency]], Exchange_Rate[Currency], 0))</f>
        <v>4014266.0389389293</v>
      </c>
    </row>
    <row r="7744" spans="1:6" x14ac:dyDescent="0.3">
      <c r="A7744" s="1">
        <v>30928</v>
      </c>
      <c r="B7744" s="1">
        <v>266</v>
      </c>
      <c r="C7744" s="1">
        <f t="shared" si="120"/>
        <v>2.0000000000000002E-5</v>
      </c>
      <c r="D7744" s="1" t="s">
        <v>320</v>
      </c>
      <c r="E7744" s="4">
        <v>9.9147709086537397</v>
      </c>
      <c r="F7744" s="66">
        <f>Cat_Results[[#This Row],[TotalLossInOriginalCurrency]] / INDEX(Exchange_Rate[Exchange Rate], MATCH(Cat_Results[[#This Row],[Currency]], Exchange_Rate[Currency], 0))</f>
        <v>9.9147709086537397</v>
      </c>
    </row>
    <row r="7745" spans="1:6" x14ac:dyDescent="0.3">
      <c r="A7745" s="1">
        <v>30937</v>
      </c>
      <c r="B7745" s="1">
        <v>218</v>
      </c>
      <c r="C7745" s="1">
        <f t="shared" si="120"/>
        <v>2.0000000000000002E-5</v>
      </c>
      <c r="D7745" s="1" t="s">
        <v>320</v>
      </c>
      <c r="E7745" s="4">
        <v>18084.863224327601</v>
      </c>
      <c r="F7745" s="66">
        <f>Cat_Results[[#This Row],[TotalLossInOriginalCurrency]] / INDEX(Exchange_Rate[Exchange Rate], MATCH(Cat_Results[[#This Row],[Currency]], Exchange_Rate[Currency], 0))</f>
        <v>18084.863224327601</v>
      </c>
    </row>
    <row r="7746" spans="1:6" x14ac:dyDescent="0.3">
      <c r="A7746" s="1">
        <v>30944</v>
      </c>
      <c r="B7746" s="1">
        <v>223</v>
      </c>
      <c r="C7746" s="1">
        <f t="shared" si="120"/>
        <v>2.0000000000000002E-5</v>
      </c>
      <c r="D7746" s="1" t="s">
        <v>321</v>
      </c>
      <c r="E7746" s="4">
        <v>1009468.1705224587</v>
      </c>
      <c r="F7746" s="66">
        <f>Cat_Results[[#This Row],[TotalLossInOriginalCurrency]] / INDEX(Exchange_Rate[Exchange Rate], MATCH(Cat_Results[[#This Row],[Currency]], Exchange_Rate[Currency], 0))</f>
        <v>1581533.7823204</v>
      </c>
    </row>
    <row r="7747" spans="1:6" x14ac:dyDescent="0.3">
      <c r="A7747" s="1">
        <v>30956</v>
      </c>
      <c r="B7747" s="1">
        <v>256</v>
      </c>
      <c r="C7747" s="1">
        <f t="shared" si="120"/>
        <v>2.0000000000000002E-5</v>
      </c>
      <c r="D7747" s="1" t="s">
        <v>320</v>
      </c>
      <c r="E7747" s="4">
        <v>17.659132401599901</v>
      </c>
      <c r="F7747" s="66">
        <f>Cat_Results[[#This Row],[TotalLossInOriginalCurrency]] / INDEX(Exchange_Rate[Exchange Rate], MATCH(Cat_Results[[#This Row],[Currency]], Exchange_Rate[Currency], 0))</f>
        <v>17.659132401599901</v>
      </c>
    </row>
    <row r="7748" spans="1:6" x14ac:dyDescent="0.3">
      <c r="A7748" s="1">
        <v>30963</v>
      </c>
      <c r="B7748" s="1">
        <v>226</v>
      </c>
      <c r="C7748" s="1">
        <f t="shared" si="120"/>
        <v>2.0000000000000002E-5</v>
      </c>
      <c r="D7748" s="1" t="s">
        <v>321</v>
      </c>
      <c r="E7748" s="4">
        <v>1209992.5359179678</v>
      </c>
      <c r="F7748" s="66">
        <f>Cat_Results[[#This Row],[TotalLossInOriginalCurrency]] / INDEX(Exchange_Rate[Exchange Rate], MATCH(Cat_Results[[#This Row],[Currency]], Exchange_Rate[Currency], 0))</f>
        <v>1895695.3054987099</v>
      </c>
    </row>
    <row r="7749" spans="1:6" x14ac:dyDescent="0.3">
      <c r="A7749" s="1">
        <v>30965</v>
      </c>
      <c r="B7749" s="1">
        <v>248</v>
      </c>
      <c r="C7749" s="1">
        <f t="shared" si="120"/>
        <v>2.0000000000000002E-5</v>
      </c>
      <c r="D7749" s="1" t="s">
        <v>322</v>
      </c>
      <c r="E7749" s="4">
        <v>2.1505263604334932E-3</v>
      </c>
      <c r="F7749" s="66">
        <f>Cat_Results[[#This Row],[TotalLossInOriginalCurrency]] / INDEX(Exchange_Rate[Exchange Rate], MATCH(Cat_Results[[#This Row],[Currency]], Exchange_Rate[Currency], 0))</f>
        <v>2.6414915919303898E-3</v>
      </c>
    </row>
    <row r="7750" spans="1:6" x14ac:dyDescent="0.3">
      <c r="A7750" s="1">
        <v>30967</v>
      </c>
      <c r="B7750" s="1">
        <v>242</v>
      </c>
      <c r="C7750" s="1">
        <f t="shared" ref="C7750:C7813" si="121">1/50000</f>
        <v>2.0000000000000002E-5</v>
      </c>
      <c r="D7750" s="1" t="s">
        <v>321</v>
      </c>
      <c r="E7750" s="4">
        <v>0.62247789025262545</v>
      </c>
      <c r="F7750" s="66">
        <f>Cat_Results[[#This Row],[TotalLossInOriginalCurrency]] / INDEX(Exchange_Rate[Exchange Rate], MATCH(Cat_Results[[#This Row],[Currency]], Exchange_Rate[Currency], 0))</f>
        <v>0.97523611038923297</v>
      </c>
    </row>
    <row r="7751" spans="1:6" x14ac:dyDescent="0.3">
      <c r="A7751" s="1">
        <v>30970</v>
      </c>
      <c r="B7751" s="1">
        <v>245</v>
      </c>
      <c r="C7751" s="1">
        <f t="shared" si="121"/>
        <v>2.0000000000000002E-5</v>
      </c>
      <c r="D7751" s="1" t="s">
        <v>321</v>
      </c>
      <c r="E7751" s="4">
        <v>66611.760657526203</v>
      </c>
      <c r="F7751" s="66">
        <f>Cat_Results[[#This Row],[TotalLossInOriginalCurrency]] / INDEX(Exchange_Rate[Exchange Rate], MATCH(Cat_Results[[#This Row],[Currency]], Exchange_Rate[Currency], 0))</f>
        <v>104360.64539330102</v>
      </c>
    </row>
    <row r="7752" spans="1:6" x14ac:dyDescent="0.3">
      <c r="A7752" s="1">
        <v>30971</v>
      </c>
      <c r="B7752" s="1">
        <v>205</v>
      </c>
      <c r="C7752" s="1">
        <f t="shared" si="121"/>
        <v>2.0000000000000002E-5</v>
      </c>
      <c r="D7752" s="1" t="s">
        <v>321</v>
      </c>
      <c r="E7752" s="4">
        <v>2.5000604625591664E-3</v>
      </c>
      <c r="F7752" s="66">
        <f>Cat_Results[[#This Row],[TotalLossInOriginalCurrency]] / INDEX(Exchange_Rate[Exchange Rate], MATCH(Cat_Results[[#This Row],[Currency]], Exchange_Rate[Currency], 0))</f>
        <v>3.91684472560883E-3</v>
      </c>
    </row>
    <row r="7753" spans="1:6" x14ac:dyDescent="0.3">
      <c r="A7753" s="1">
        <v>30972</v>
      </c>
      <c r="B7753" s="1">
        <v>241</v>
      </c>
      <c r="C7753" s="1">
        <f t="shared" si="121"/>
        <v>2.0000000000000002E-5</v>
      </c>
      <c r="D7753" s="1" t="s">
        <v>321</v>
      </c>
      <c r="E7753" s="4">
        <v>376309.48688730109</v>
      </c>
      <c r="F7753" s="66">
        <f>Cat_Results[[#This Row],[TotalLossInOriginalCurrency]] / INDEX(Exchange_Rate[Exchange Rate], MATCH(Cat_Results[[#This Row],[Currency]], Exchange_Rate[Currency], 0))</f>
        <v>589564.07294337905</v>
      </c>
    </row>
    <row r="7754" spans="1:6" x14ac:dyDescent="0.3">
      <c r="A7754" s="1">
        <v>30973</v>
      </c>
      <c r="B7754" s="1">
        <v>211</v>
      </c>
      <c r="C7754" s="1">
        <f t="shared" si="121"/>
        <v>2.0000000000000002E-5</v>
      </c>
      <c r="D7754" s="1" t="s">
        <v>320</v>
      </c>
      <c r="E7754" s="4">
        <v>18189237.752075601</v>
      </c>
      <c r="F7754" s="66">
        <f>Cat_Results[[#This Row],[TotalLossInOriginalCurrency]] / INDEX(Exchange_Rate[Exchange Rate], MATCH(Cat_Results[[#This Row],[Currency]], Exchange_Rate[Currency], 0))</f>
        <v>18189237.752075601</v>
      </c>
    </row>
    <row r="7755" spans="1:6" x14ac:dyDescent="0.3">
      <c r="A7755" s="1">
        <v>30977</v>
      </c>
      <c r="B7755" s="1">
        <v>267</v>
      </c>
      <c r="C7755" s="1">
        <f t="shared" si="121"/>
        <v>2.0000000000000002E-5</v>
      </c>
      <c r="D7755" s="1" t="s">
        <v>320</v>
      </c>
      <c r="E7755" s="4">
        <v>8.0093741416931196E-4</v>
      </c>
      <c r="F7755" s="66">
        <f>Cat_Results[[#This Row],[TotalLossInOriginalCurrency]] / INDEX(Exchange_Rate[Exchange Rate], MATCH(Cat_Results[[#This Row],[Currency]], Exchange_Rate[Currency], 0))</f>
        <v>8.0093741416931196E-4</v>
      </c>
    </row>
    <row r="7756" spans="1:6" x14ac:dyDescent="0.3">
      <c r="A7756" s="1">
        <v>30993</v>
      </c>
      <c r="B7756" s="1">
        <v>262</v>
      </c>
      <c r="C7756" s="1">
        <f t="shared" si="121"/>
        <v>2.0000000000000002E-5</v>
      </c>
      <c r="D7756" s="1" t="s">
        <v>320</v>
      </c>
      <c r="E7756" s="4">
        <v>105519.62707240399</v>
      </c>
      <c r="F7756" s="66">
        <f>Cat_Results[[#This Row],[TotalLossInOriginalCurrency]] / INDEX(Exchange_Rate[Exchange Rate], MATCH(Cat_Results[[#This Row],[Currency]], Exchange_Rate[Currency], 0))</f>
        <v>105519.62707240399</v>
      </c>
    </row>
    <row r="7757" spans="1:6" x14ac:dyDescent="0.3">
      <c r="A7757" s="1">
        <v>30993</v>
      </c>
      <c r="B7757" s="1">
        <v>180</v>
      </c>
      <c r="C7757" s="1">
        <f t="shared" si="121"/>
        <v>2.0000000000000002E-5</v>
      </c>
      <c r="D7757" s="1" t="s">
        <v>320</v>
      </c>
      <c r="E7757" s="4">
        <v>149340.343001011</v>
      </c>
      <c r="F7757" s="66">
        <f>Cat_Results[[#This Row],[TotalLossInOriginalCurrency]] / INDEX(Exchange_Rate[Exchange Rate], MATCH(Cat_Results[[#This Row],[Currency]], Exchange_Rate[Currency], 0))</f>
        <v>149340.343001011</v>
      </c>
    </row>
    <row r="7758" spans="1:6" x14ac:dyDescent="0.3">
      <c r="A7758" s="1">
        <v>30993</v>
      </c>
      <c r="B7758" s="1">
        <v>178</v>
      </c>
      <c r="C7758" s="1">
        <f t="shared" si="121"/>
        <v>2.0000000000000002E-5</v>
      </c>
      <c r="D7758" s="1" t="s">
        <v>320</v>
      </c>
      <c r="E7758" s="4">
        <v>81091593.909777999</v>
      </c>
      <c r="F7758" s="66">
        <f>Cat_Results[[#This Row],[TotalLossInOriginalCurrency]] / INDEX(Exchange_Rate[Exchange Rate], MATCH(Cat_Results[[#This Row],[Currency]], Exchange_Rate[Currency], 0))</f>
        <v>81091593.909777999</v>
      </c>
    </row>
    <row r="7759" spans="1:6" x14ac:dyDescent="0.3">
      <c r="A7759" s="1">
        <v>30994</v>
      </c>
      <c r="B7759" s="1">
        <v>188</v>
      </c>
      <c r="C7759" s="1">
        <f t="shared" si="121"/>
        <v>2.0000000000000002E-5</v>
      </c>
      <c r="D7759" s="1" t="s">
        <v>320</v>
      </c>
      <c r="E7759" s="4">
        <v>44.446384534239797</v>
      </c>
      <c r="F7759" s="66">
        <f>Cat_Results[[#This Row],[TotalLossInOriginalCurrency]] / INDEX(Exchange_Rate[Exchange Rate], MATCH(Cat_Results[[#This Row],[Currency]], Exchange_Rate[Currency], 0))</f>
        <v>44.446384534239797</v>
      </c>
    </row>
    <row r="7760" spans="1:6" x14ac:dyDescent="0.3">
      <c r="A7760" s="1">
        <v>30998</v>
      </c>
      <c r="B7760" s="1">
        <v>247</v>
      </c>
      <c r="C7760" s="1">
        <f t="shared" si="121"/>
        <v>2.0000000000000002E-5</v>
      </c>
      <c r="D7760" s="1" t="s">
        <v>320</v>
      </c>
      <c r="E7760" s="4">
        <v>17132079.8981524</v>
      </c>
      <c r="F7760" s="66">
        <f>Cat_Results[[#This Row],[TotalLossInOriginalCurrency]] / INDEX(Exchange_Rate[Exchange Rate], MATCH(Cat_Results[[#This Row],[Currency]], Exchange_Rate[Currency], 0))</f>
        <v>17132079.8981524</v>
      </c>
    </row>
    <row r="7761" spans="1:6" x14ac:dyDescent="0.3">
      <c r="A7761" s="1">
        <v>30998</v>
      </c>
      <c r="B7761" s="1">
        <v>234</v>
      </c>
      <c r="C7761" s="1">
        <f t="shared" si="121"/>
        <v>2.0000000000000002E-5</v>
      </c>
      <c r="D7761" s="1" t="s">
        <v>320</v>
      </c>
      <c r="E7761" s="4">
        <v>6.1795786751434196</v>
      </c>
      <c r="F7761" s="66">
        <f>Cat_Results[[#This Row],[TotalLossInOriginalCurrency]] / INDEX(Exchange_Rate[Exchange Rate], MATCH(Cat_Results[[#This Row],[Currency]], Exchange_Rate[Currency], 0))</f>
        <v>6.1795786751434196</v>
      </c>
    </row>
    <row r="7762" spans="1:6" x14ac:dyDescent="0.3">
      <c r="A7762" s="1">
        <v>31002</v>
      </c>
      <c r="B7762" s="1">
        <v>254</v>
      </c>
      <c r="C7762" s="1">
        <f t="shared" si="121"/>
        <v>2.0000000000000002E-5</v>
      </c>
      <c r="D7762" s="1" t="s">
        <v>321</v>
      </c>
      <c r="E7762" s="4">
        <v>158233.3699543376</v>
      </c>
      <c r="F7762" s="66">
        <f>Cat_Results[[#This Row],[TotalLossInOriginalCurrency]] / INDEX(Exchange_Rate[Exchange Rate], MATCH(Cat_Results[[#This Row],[Currency]], Exchange_Rate[Currency], 0))</f>
        <v>247904.22063893997</v>
      </c>
    </row>
    <row r="7763" spans="1:6" x14ac:dyDescent="0.3">
      <c r="A7763" s="1">
        <v>31010</v>
      </c>
      <c r="B7763" s="1">
        <v>239</v>
      </c>
      <c r="C7763" s="1">
        <f t="shared" si="121"/>
        <v>2.0000000000000002E-5</v>
      </c>
      <c r="D7763" s="1" t="s">
        <v>320</v>
      </c>
      <c r="E7763" s="4">
        <v>7029.7034457972704</v>
      </c>
      <c r="F7763" s="66">
        <f>Cat_Results[[#This Row],[TotalLossInOriginalCurrency]] / INDEX(Exchange_Rate[Exchange Rate], MATCH(Cat_Results[[#This Row],[Currency]], Exchange_Rate[Currency], 0))</f>
        <v>7029.7034457972704</v>
      </c>
    </row>
    <row r="7764" spans="1:6" x14ac:dyDescent="0.3">
      <c r="A7764" s="1">
        <v>31010</v>
      </c>
      <c r="B7764" s="1">
        <v>246</v>
      </c>
      <c r="C7764" s="1">
        <f t="shared" si="121"/>
        <v>2.0000000000000002E-5</v>
      </c>
      <c r="D7764" s="1" t="s">
        <v>320</v>
      </c>
      <c r="E7764" s="4">
        <v>6.5166503190994295E-4</v>
      </c>
      <c r="F7764" s="66">
        <f>Cat_Results[[#This Row],[TotalLossInOriginalCurrency]] / INDEX(Exchange_Rate[Exchange Rate], MATCH(Cat_Results[[#This Row],[Currency]], Exchange_Rate[Currency], 0))</f>
        <v>6.5166503190994295E-4</v>
      </c>
    </row>
    <row r="7765" spans="1:6" x14ac:dyDescent="0.3">
      <c r="A7765" s="1">
        <v>31013</v>
      </c>
      <c r="B7765" s="1">
        <v>197</v>
      </c>
      <c r="C7765" s="1">
        <f t="shared" si="121"/>
        <v>2.0000000000000002E-5</v>
      </c>
      <c r="D7765" s="1" t="s">
        <v>321</v>
      </c>
      <c r="E7765" s="4">
        <v>2321.0911823654023</v>
      </c>
      <c r="F7765" s="66">
        <f>Cat_Results[[#This Row],[TotalLossInOriginalCurrency]] / INDEX(Exchange_Rate[Exchange Rate], MATCH(Cat_Results[[#This Row],[Currency]], Exchange_Rate[Currency], 0))</f>
        <v>3636.4535544067598</v>
      </c>
    </row>
    <row r="7766" spans="1:6" x14ac:dyDescent="0.3">
      <c r="A7766" s="1">
        <v>31022</v>
      </c>
      <c r="B7766" s="1">
        <v>251</v>
      </c>
      <c r="C7766" s="1">
        <f t="shared" si="121"/>
        <v>2.0000000000000002E-5</v>
      </c>
      <c r="D7766" s="1" t="s">
        <v>322</v>
      </c>
      <c r="E7766" s="4">
        <v>497037.7003506592</v>
      </c>
      <c r="F7766" s="66">
        <f>Cat_Results[[#This Row],[TotalLossInOriginalCurrency]] / INDEX(Exchange_Rate[Exchange Rate], MATCH(Cat_Results[[#This Row],[Currency]], Exchange_Rate[Currency], 0))</f>
        <v>610511.42199625506</v>
      </c>
    </row>
    <row r="7767" spans="1:6" x14ac:dyDescent="0.3">
      <c r="A7767" s="1">
        <v>31025</v>
      </c>
      <c r="B7767" s="1">
        <v>220</v>
      </c>
      <c r="C7767" s="1">
        <f t="shared" si="121"/>
        <v>2.0000000000000002E-5</v>
      </c>
      <c r="D7767" s="1" t="s">
        <v>320</v>
      </c>
      <c r="E7767" s="4">
        <v>8.0093741416931196E-4</v>
      </c>
      <c r="F7767" s="66">
        <f>Cat_Results[[#This Row],[TotalLossInOriginalCurrency]] / INDEX(Exchange_Rate[Exchange Rate], MATCH(Cat_Results[[#This Row],[Currency]], Exchange_Rate[Currency], 0))</f>
        <v>8.0093741416931196E-4</v>
      </c>
    </row>
    <row r="7768" spans="1:6" x14ac:dyDescent="0.3">
      <c r="A7768" s="1">
        <v>31025</v>
      </c>
      <c r="B7768" s="1">
        <v>205</v>
      </c>
      <c r="C7768" s="1">
        <f t="shared" si="121"/>
        <v>2.0000000000000002E-5</v>
      </c>
      <c r="D7768" s="1" t="s">
        <v>321</v>
      </c>
      <c r="E7768" s="4">
        <v>15051.130980861863</v>
      </c>
      <c r="F7768" s="66">
        <f>Cat_Results[[#This Row],[TotalLossInOriginalCurrency]] / INDEX(Exchange_Rate[Exchange Rate], MATCH(Cat_Results[[#This Row],[Currency]], Exchange_Rate[Currency], 0))</f>
        <v>23580.6069011986</v>
      </c>
    </row>
    <row r="7769" spans="1:6" x14ac:dyDescent="0.3">
      <c r="A7769" s="1">
        <v>31025</v>
      </c>
      <c r="B7769" s="1">
        <v>258</v>
      </c>
      <c r="C7769" s="1">
        <f t="shared" si="121"/>
        <v>2.0000000000000002E-5</v>
      </c>
      <c r="D7769" s="1" t="s">
        <v>320</v>
      </c>
      <c r="E7769" s="4">
        <v>3.9741396903991699E-2</v>
      </c>
      <c r="F7769" s="66">
        <f>Cat_Results[[#This Row],[TotalLossInOriginalCurrency]] / INDEX(Exchange_Rate[Exchange Rate], MATCH(Cat_Results[[#This Row],[Currency]], Exchange_Rate[Currency], 0))</f>
        <v>3.9741396903991699E-2</v>
      </c>
    </row>
    <row r="7770" spans="1:6" x14ac:dyDescent="0.3">
      <c r="A7770" s="1">
        <v>31031</v>
      </c>
      <c r="B7770" s="1">
        <v>295</v>
      </c>
      <c r="C7770" s="1">
        <f t="shared" si="121"/>
        <v>2.0000000000000002E-5</v>
      </c>
      <c r="D7770" s="1" t="s">
        <v>323</v>
      </c>
      <c r="E7770" s="4">
        <v>1196.1692033226825</v>
      </c>
      <c r="F7770" s="66">
        <f>Cat_Results[[#This Row],[TotalLossInOriginalCurrency]] / INDEX(Exchange_Rate[Exchange Rate], MATCH(Cat_Results[[#This Row],[Currency]], Exchange_Rate[Currency], 0))</f>
        <v>15.080105529392398</v>
      </c>
    </row>
    <row r="7771" spans="1:6" x14ac:dyDescent="0.3">
      <c r="A7771" s="1">
        <v>31044</v>
      </c>
      <c r="B7771" s="1">
        <v>268</v>
      </c>
      <c r="C7771" s="1">
        <f t="shared" si="121"/>
        <v>2.0000000000000002E-5</v>
      </c>
      <c r="D7771" s="1" t="s">
        <v>320</v>
      </c>
      <c r="E7771" s="4">
        <v>4864.8772994056299</v>
      </c>
      <c r="F7771" s="66">
        <f>Cat_Results[[#This Row],[TotalLossInOriginalCurrency]] / INDEX(Exchange_Rate[Exchange Rate], MATCH(Cat_Results[[#This Row],[Currency]], Exchange_Rate[Currency], 0))</f>
        <v>4864.8772994056299</v>
      </c>
    </row>
    <row r="7772" spans="1:6" x14ac:dyDescent="0.3">
      <c r="A7772" s="1">
        <v>31046</v>
      </c>
      <c r="B7772" s="1">
        <v>144</v>
      </c>
      <c r="C7772" s="1">
        <f t="shared" si="121"/>
        <v>2.0000000000000002E-5</v>
      </c>
      <c r="D7772" s="1" t="s">
        <v>320</v>
      </c>
      <c r="E7772" s="4">
        <v>1.2405080571770699</v>
      </c>
      <c r="F7772" s="66">
        <f>Cat_Results[[#This Row],[TotalLossInOriginalCurrency]] / INDEX(Exchange_Rate[Exchange Rate], MATCH(Cat_Results[[#This Row],[Currency]], Exchange_Rate[Currency], 0))</f>
        <v>1.2405080571770699</v>
      </c>
    </row>
    <row r="7773" spans="1:6" x14ac:dyDescent="0.3">
      <c r="A7773" s="1">
        <v>31049</v>
      </c>
      <c r="B7773" s="1">
        <v>247</v>
      </c>
      <c r="C7773" s="1">
        <f t="shared" si="121"/>
        <v>2.0000000000000002E-5</v>
      </c>
      <c r="D7773" s="1" t="s">
        <v>321</v>
      </c>
      <c r="E7773" s="4">
        <v>3.0215820821337422E-3</v>
      </c>
      <c r="F7773" s="66">
        <f>Cat_Results[[#This Row],[TotalLossInOriginalCurrency]] / INDEX(Exchange_Rate[Exchange Rate], MATCH(Cat_Results[[#This Row],[Currency]], Exchange_Rate[Currency], 0))</f>
        <v>4.7339126467704799E-3</v>
      </c>
    </row>
    <row r="7774" spans="1:6" x14ac:dyDescent="0.3">
      <c r="A7774" s="1">
        <v>31060</v>
      </c>
      <c r="B7774" s="1">
        <v>241</v>
      </c>
      <c r="C7774" s="1">
        <f t="shared" si="121"/>
        <v>2.0000000000000002E-5</v>
      </c>
      <c r="D7774" s="1" t="s">
        <v>321</v>
      </c>
      <c r="E7774" s="4">
        <v>5939.3541507441778</v>
      </c>
      <c r="F7774" s="66">
        <f>Cat_Results[[#This Row],[TotalLossInOriginalCurrency]] / INDEX(Exchange_Rate[Exchange Rate], MATCH(Cat_Results[[#This Row],[Currency]], Exchange_Rate[Currency], 0))</f>
        <v>9305.1861453989495</v>
      </c>
    </row>
    <row r="7775" spans="1:6" x14ac:dyDescent="0.3">
      <c r="A7775" s="1">
        <v>31066</v>
      </c>
      <c r="B7775" s="1">
        <v>273</v>
      </c>
      <c r="C7775" s="1">
        <f t="shared" si="121"/>
        <v>2.0000000000000002E-5</v>
      </c>
      <c r="D7775" s="1" t="s">
        <v>320</v>
      </c>
      <c r="E7775" s="4">
        <v>1.56275928020477E-4</v>
      </c>
      <c r="F7775" s="66">
        <f>Cat_Results[[#This Row],[TotalLossInOriginalCurrency]] / INDEX(Exchange_Rate[Exchange Rate], MATCH(Cat_Results[[#This Row],[Currency]], Exchange_Rate[Currency], 0))</f>
        <v>1.56275928020477E-4</v>
      </c>
    </row>
    <row r="7776" spans="1:6" x14ac:dyDescent="0.3">
      <c r="A7776" s="1">
        <v>31074</v>
      </c>
      <c r="B7776" s="1">
        <v>265</v>
      </c>
      <c r="C7776" s="1">
        <f t="shared" si="121"/>
        <v>2.0000000000000002E-5</v>
      </c>
      <c r="D7776" s="1" t="s">
        <v>320</v>
      </c>
      <c r="E7776" s="4">
        <v>41554.913465363199</v>
      </c>
      <c r="F7776" s="66">
        <f>Cat_Results[[#This Row],[TotalLossInOriginalCurrency]] / INDEX(Exchange_Rate[Exchange Rate], MATCH(Cat_Results[[#This Row],[Currency]], Exchange_Rate[Currency], 0))</f>
        <v>41554.913465363199</v>
      </c>
    </row>
    <row r="7777" spans="1:6" x14ac:dyDescent="0.3">
      <c r="A7777" s="1">
        <v>31074</v>
      </c>
      <c r="B7777" s="1">
        <v>279</v>
      </c>
      <c r="C7777" s="1">
        <f t="shared" si="121"/>
        <v>2.0000000000000002E-5</v>
      </c>
      <c r="D7777" s="1" t="s">
        <v>320</v>
      </c>
      <c r="E7777" s="4">
        <v>6.0775130987167402E-3</v>
      </c>
      <c r="F7777" s="66">
        <f>Cat_Results[[#This Row],[TotalLossInOriginalCurrency]] / INDEX(Exchange_Rate[Exchange Rate], MATCH(Cat_Results[[#This Row],[Currency]], Exchange_Rate[Currency], 0))</f>
        <v>6.0775130987167402E-3</v>
      </c>
    </row>
    <row r="7778" spans="1:6" x14ac:dyDescent="0.3">
      <c r="A7778" s="1">
        <v>31076</v>
      </c>
      <c r="B7778" s="1">
        <v>250</v>
      </c>
      <c r="C7778" s="1">
        <f t="shared" si="121"/>
        <v>2.0000000000000002E-5</v>
      </c>
      <c r="D7778" s="1" t="s">
        <v>321</v>
      </c>
      <c r="E7778" s="4">
        <v>7.2279772051351721E-2</v>
      </c>
      <c r="F7778" s="66">
        <f>Cat_Results[[#This Row],[TotalLossInOriginalCurrency]] / INDEX(Exchange_Rate[Exchange Rate], MATCH(Cat_Results[[#This Row],[Currency]], Exchange_Rate[Currency], 0))</f>
        <v>0.113240718841553</v>
      </c>
    </row>
    <row r="7779" spans="1:6" x14ac:dyDescent="0.3">
      <c r="A7779" s="1">
        <v>31077</v>
      </c>
      <c r="B7779" s="1">
        <v>289</v>
      </c>
      <c r="C7779" s="1">
        <f t="shared" si="121"/>
        <v>2.0000000000000002E-5</v>
      </c>
      <c r="D7779" s="1" t="s">
        <v>321</v>
      </c>
      <c r="E7779" s="4">
        <v>0.87600851005941993</v>
      </c>
      <c r="F7779" s="66">
        <f>Cat_Results[[#This Row],[TotalLossInOriginalCurrency]] / INDEX(Exchange_Rate[Exchange Rate], MATCH(Cat_Results[[#This Row],[Currency]], Exchange_Rate[Currency], 0))</f>
        <v>1.3724425323307501</v>
      </c>
    </row>
    <row r="7780" spans="1:6" x14ac:dyDescent="0.3">
      <c r="A7780" s="1">
        <v>31077</v>
      </c>
      <c r="B7780" s="1">
        <v>236</v>
      </c>
      <c r="C7780" s="1">
        <f t="shared" si="121"/>
        <v>2.0000000000000002E-5</v>
      </c>
      <c r="D7780" s="1" t="s">
        <v>321</v>
      </c>
      <c r="E7780" s="4">
        <v>2844381.8768703067</v>
      </c>
      <c r="F7780" s="66">
        <f>Cat_Results[[#This Row],[TotalLossInOriginalCurrency]] / INDEX(Exchange_Rate[Exchange Rate], MATCH(Cat_Results[[#This Row],[Currency]], Exchange_Rate[Currency], 0))</f>
        <v>4456293.0852609901</v>
      </c>
    </row>
    <row r="7781" spans="1:6" x14ac:dyDescent="0.3">
      <c r="A7781" s="1">
        <v>31077</v>
      </c>
      <c r="B7781" s="1">
        <v>182</v>
      </c>
      <c r="C7781" s="1">
        <f t="shared" si="121"/>
        <v>2.0000000000000002E-5</v>
      </c>
      <c r="D7781" s="1" t="s">
        <v>322</v>
      </c>
      <c r="E7781" s="4">
        <v>19364.705104399673</v>
      </c>
      <c r="F7781" s="66">
        <f>Cat_Results[[#This Row],[TotalLossInOriginalCurrency]] / INDEX(Exchange_Rate[Exchange Rate], MATCH(Cat_Results[[#This Row],[Currency]], Exchange_Rate[Currency], 0))</f>
        <v>23785.6678507174</v>
      </c>
    </row>
    <row r="7782" spans="1:6" x14ac:dyDescent="0.3">
      <c r="A7782" s="1">
        <v>31084</v>
      </c>
      <c r="B7782" s="1">
        <v>246</v>
      </c>
      <c r="C7782" s="1">
        <f t="shared" si="121"/>
        <v>2.0000000000000002E-5</v>
      </c>
      <c r="D7782" s="1" t="s">
        <v>320</v>
      </c>
      <c r="E7782" s="4">
        <v>438.07042395695998</v>
      </c>
      <c r="F7782" s="66">
        <f>Cat_Results[[#This Row],[TotalLossInOriginalCurrency]] / INDEX(Exchange_Rate[Exchange Rate], MATCH(Cat_Results[[#This Row],[Currency]], Exchange_Rate[Currency], 0))</f>
        <v>438.07042395695998</v>
      </c>
    </row>
    <row r="7783" spans="1:6" x14ac:dyDescent="0.3">
      <c r="A7783" s="1">
        <v>31093</v>
      </c>
      <c r="B7783" s="1">
        <v>227</v>
      </c>
      <c r="C7783" s="1">
        <f t="shared" si="121"/>
        <v>2.0000000000000002E-5</v>
      </c>
      <c r="D7783" s="1" t="s">
        <v>321</v>
      </c>
      <c r="E7783" s="4">
        <v>3.7091688542687899E-3</v>
      </c>
      <c r="F7783" s="66">
        <f>Cat_Results[[#This Row],[TotalLossInOriginalCurrency]] / INDEX(Exchange_Rate[Exchange Rate], MATCH(Cat_Results[[#This Row],[Currency]], Exchange_Rate[Currency], 0))</f>
        <v>5.8111548423767099E-3</v>
      </c>
    </row>
    <row r="7784" spans="1:6" x14ac:dyDescent="0.3">
      <c r="A7784" s="1">
        <v>31095</v>
      </c>
      <c r="B7784" s="1">
        <v>158</v>
      </c>
      <c r="C7784" s="1">
        <f t="shared" si="121"/>
        <v>2.0000000000000002E-5</v>
      </c>
      <c r="D7784" s="1" t="s">
        <v>320</v>
      </c>
      <c r="E7784" s="4">
        <v>0.44945944100618401</v>
      </c>
      <c r="F7784" s="66">
        <f>Cat_Results[[#This Row],[TotalLossInOriginalCurrency]] / INDEX(Exchange_Rate[Exchange Rate], MATCH(Cat_Results[[#This Row],[Currency]], Exchange_Rate[Currency], 0))</f>
        <v>0.44945944100618401</v>
      </c>
    </row>
    <row r="7785" spans="1:6" x14ac:dyDescent="0.3">
      <c r="A7785" s="1">
        <v>31095</v>
      </c>
      <c r="B7785" s="1">
        <v>259</v>
      </c>
      <c r="C7785" s="1">
        <f t="shared" si="121"/>
        <v>2.0000000000000002E-5</v>
      </c>
      <c r="D7785" s="1" t="s">
        <v>320</v>
      </c>
      <c r="E7785" s="4">
        <v>5.9660524129867597E-3</v>
      </c>
      <c r="F7785" s="66">
        <f>Cat_Results[[#This Row],[TotalLossInOriginalCurrency]] / INDEX(Exchange_Rate[Exchange Rate], MATCH(Cat_Results[[#This Row],[Currency]], Exchange_Rate[Currency], 0))</f>
        <v>5.9660524129867597E-3</v>
      </c>
    </row>
    <row r="7786" spans="1:6" x14ac:dyDescent="0.3">
      <c r="A7786" s="1">
        <v>31100</v>
      </c>
      <c r="B7786" s="1">
        <v>254</v>
      </c>
      <c r="C7786" s="1">
        <f t="shared" si="121"/>
        <v>2.0000000000000002E-5</v>
      </c>
      <c r="D7786" s="1" t="s">
        <v>320</v>
      </c>
      <c r="E7786" s="4">
        <v>8.0075114965438799E-4</v>
      </c>
      <c r="F7786" s="66">
        <f>Cat_Results[[#This Row],[TotalLossInOriginalCurrency]] / INDEX(Exchange_Rate[Exchange Rate], MATCH(Cat_Results[[#This Row],[Currency]], Exchange_Rate[Currency], 0))</f>
        <v>8.0075114965438799E-4</v>
      </c>
    </row>
    <row r="7787" spans="1:6" x14ac:dyDescent="0.3">
      <c r="A7787" s="1">
        <v>31101</v>
      </c>
      <c r="B7787" s="1">
        <v>137</v>
      </c>
      <c r="C7787" s="1">
        <f t="shared" si="121"/>
        <v>2.0000000000000002E-5</v>
      </c>
      <c r="D7787" s="1" t="s">
        <v>320</v>
      </c>
      <c r="E7787" s="4">
        <v>8.0093741416931196E-4</v>
      </c>
      <c r="F7787" s="66">
        <f>Cat_Results[[#This Row],[TotalLossInOriginalCurrency]] / INDEX(Exchange_Rate[Exchange Rate], MATCH(Cat_Results[[#This Row],[Currency]], Exchange_Rate[Currency], 0))</f>
        <v>8.0093741416931196E-4</v>
      </c>
    </row>
    <row r="7788" spans="1:6" x14ac:dyDescent="0.3">
      <c r="A7788" s="1">
        <v>31101</v>
      </c>
      <c r="B7788" s="1">
        <v>228</v>
      </c>
      <c r="C7788" s="1">
        <f t="shared" si="121"/>
        <v>2.0000000000000002E-5</v>
      </c>
      <c r="D7788" s="1" t="s">
        <v>321</v>
      </c>
      <c r="E7788" s="4">
        <v>2627.0577278402056</v>
      </c>
      <c r="F7788" s="66">
        <f>Cat_Results[[#This Row],[TotalLossInOriginalCurrency]] / INDEX(Exchange_Rate[Exchange Rate], MATCH(Cat_Results[[#This Row],[Currency]], Exchange_Rate[Currency], 0))</f>
        <v>4115.8113410696396</v>
      </c>
    </row>
    <row r="7789" spans="1:6" x14ac:dyDescent="0.3">
      <c r="A7789" s="1">
        <v>31103</v>
      </c>
      <c r="B7789" s="1">
        <v>248</v>
      </c>
      <c r="C7789" s="1">
        <f t="shared" si="121"/>
        <v>2.0000000000000002E-5</v>
      </c>
      <c r="D7789" s="1" t="s">
        <v>321</v>
      </c>
      <c r="E7789" s="4">
        <v>1.2564345823950798E-2</v>
      </c>
      <c r="F7789" s="66">
        <f>Cat_Results[[#This Row],[TotalLossInOriginalCurrency]] / INDEX(Exchange_Rate[Exchange Rate], MATCH(Cat_Results[[#This Row],[Currency]], Exchange_Rate[Currency], 0))</f>
        <v>1.9684560596942902E-2</v>
      </c>
    </row>
    <row r="7790" spans="1:6" x14ac:dyDescent="0.3">
      <c r="A7790" s="1">
        <v>31114</v>
      </c>
      <c r="B7790" s="1">
        <v>263</v>
      </c>
      <c r="C7790" s="1">
        <f t="shared" si="121"/>
        <v>2.0000000000000002E-5</v>
      </c>
      <c r="D7790" s="1" t="s">
        <v>320</v>
      </c>
      <c r="E7790" s="4">
        <v>331308.79847445601</v>
      </c>
      <c r="F7790" s="66">
        <f>Cat_Results[[#This Row],[TotalLossInOriginalCurrency]] / INDEX(Exchange_Rate[Exchange Rate], MATCH(Cat_Results[[#This Row],[Currency]], Exchange_Rate[Currency], 0))</f>
        <v>331308.79847445601</v>
      </c>
    </row>
    <row r="7791" spans="1:6" x14ac:dyDescent="0.3">
      <c r="A7791" s="1">
        <v>31114</v>
      </c>
      <c r="B7791" s="1">
        <v>211</v>
      </c>
      <c r="C7791" s="1">
        <f t="shared" si="121"/>
        <v>2.0000000000000002E-5</v>
      </c>
      <c r="D7791" s="1" t="s">
        <v>321</v>
      </c>
      <c r="E7791" s="4">
        <v>11.903171947354313</v>
      </c>
      <c r="F7791" s="66">
        <f>Cat_Results[[#This Row],[TotalLossInOriginalCurrency]] / INDEX(Exchange_Rate[Exchange Rate], MATCH(Cat_Results[[#This Row],[Currency]], Exchange_Rate[Currency], 0))</f>
        <v>18.648699484765501</v>
      </c>
    </row>
    <row r="7792" spans="1:6" x14ac:dyDescent="0.3">
      <c r="A7792" s="1">
        <v>31114</v>
      </c>
      <c r="B7792" s="1">
        <v>263</v>
      </c>
      <c r="C7792" s="1">
        <f t="shared" si="121"/>
        <v>2.0000000000000002E-5</v>
      </c>
      <c r="D7792" s="1" t="s">
        <v>320</v>
      </c>
      <c r="E7792" s="4">
        <v>1.7477712368298599</v>
      </c>
      <c r="F7792" s="66">
        <f>Cat_Results[[#This Row],[TotalLossInOriginalCurrency]] / INDEX(Exchange_Rate[Exchange Rate], MATCH(Cat_Results[[#This Row],[Currency]], Exchange_Rate[Currency], 0))</f>
        <v>1.7477712368298599</v>
      </c>
    </row>
    <row r="7793" spans="1:6" x14ac:dyDescent="0.3">
      <c r="A7793" s="1">
        <v>31117</v>
      </c>
      <c r="B7793" s="1">
        <v>219</v>
      </c>
      <c r="C7793" s="1">
        <f t="shared" si="121"/>
        <v>2.0000000000000002E-5</v>
      </c>
      <c r="D7793" s="1" t="s">
        <v>320</v>
      </c>
      <c r="E7793" s="4">
        <v>6675.36170229041</v>
      </c>
      <c r="F7793" s="66">
        <f>Cat_Results[[#This Row],[TotalLossInOriginalCurrency]] / INDEX(Exchange_Rate[Exchange Rate], MATCH(Cat_Results[[#This Row],[Currency]], Exchange_Rate[Currency], 0))</f>
        <v>6675.36170229041</v>
      </c>
    </row>
    <row r="7794" spans="1:6" x14ac:dyDescent="0.3">
      <c r="A7794" s="1">
        <v>31127</v>
      </c>
      <c r="B7794" s="1">
        <v>190</v>
      </c>
      <c r="C7794" s="1">
        <f t="shared" si="121"/>
        <v>2.0000000000000002E-5</v>
      </c>
      <c r="D7794" s="1" t="s">
        <v>321</v>
      </c>
      <c r="E7794" s="4">
        <v>0.15552407902330792</v>
      </c>
      <c r="F7794" s="66">
        <f>Cat_Results[[#This Row],[TotalLossInOriginalCurrency]] / INDEX(Exchange_Rate[Exchange Rate], MATCH(Cat_Results[[#This Row],[Currency]], Exchange_Rate[Currency], 0))</f>
        <v>0.24365957453846901</v>
      </c>
    </row>
    <row r="7795" spans="1:6" x14ac:dyDescent="0.3">
      <c r="A7795" s="1">
        <v>31128</v>
      </c>
      <c r="B7795" s="1">
        <v>265</v>
      </c>
      <c r="C7795" s="1">
        <f t="shared" si="121"/>
        <v>2.0000000000000002E-5</v>
      </c>
      <c r="D7795" s="1" t="s">
        <v>320</v>
      </c>
      <c r="E7795" s="4">
        <v>5.8111548423767099E-3</v>
      </c>
      <c r="F7795" s="66">
        <f>Cat_Results[[#This Row],[TotalLossInOriginalCurrency]] / INDEX(Exchange_Rate[Exchange Rate], MATCH(Cat_Results[[#This Row],[Currency]], Exchange_Rate[Currency], 0))</f>
        <v>5.8111548423767099E-3</v>
      </c>
    </row>
    <row r="7796" spans="1:6" x14ac:dyDescent="0.3">
      <c r="A7796" s="1">
        <v>31129</v>
      </c>
      <c r="B7796" s="1">
        <v>191</v>
      </c>
      <c r="C7796" s="1">
        <f t="shared" si="121"/>
        <v>2.0000000000000002E-5</v>
      </c>
      <c r="D7796" s="1" t="s">
        <v>320</v>
      </c>
      <c r="E7796" s="4">
        <v>545112.13615650998</v>
      </c>
      <c r="F7796" s="66">
        <f>Cat_Results[[#This Row],[TotalLossInOriginalCurrency]] / INDEX(Exchange_Rate[Exchange Rate], MATCH(Cat_Results[[#This Row],[Currency]], Exchange_Rate[Currency], 0))</f>
        <v>545112.13615650998</v>
      </c>
    </row>
    <row r="7797" spans="1:6" x14ac:dyDescent="0.3">
      <c r="A7797" s="1">
        <v>31131</v>
      </c>
      <c r="B7797" s="1">
        <v>281</v>
      </c>
      <c r="C7797" s="1">
        <f t="shared" si="121"/>
        <v>2.0000000000000002E-5</v>
      </c>
      <c r="D7797" s="1" t="s">
        <v>321</v>
      </c>
      <c r="E7797" s="4">
        <v>7.3240795654584093E-2</v>
      </c>
      <c r="F7797" s="66">
        <f>Cat_Results[[#This Row],[TotalLossInOriginalCurrency]] / INDEX(Exchange_Rate[Exchange Rate], MATCH(Cat_Results[[#This Row],[Currency]], Exchange_Rate[Currency], 0))</f>
        <v>0.114746354520321</v>
      </c>
    </row>
    <row r="7798" spans="1:6" x14ac:dyDescent="0.3">
      <c r="A7798" s="1">
        <v>31132</v>
      </c>
      <c r="B7798" s="1">
        <v>307</v>
      </c>
      <c r="C7798" s="1">
        <f t="shared" si="121"/>
        <v>2.0000000000000002E-5</v>
      </c>
      <c r="D7798" s="1" t="s">
        <v>320</v>
      </c>
      <c r="E7798" s="4">
        <v>65040.139460049599</v>
      </c>
      <c r="F7798" s="66">
        <f>Cat_Results[[#This Row],[TotalLossInOriginalCurrency]] / INDEX(Exchange_Rate[Exchange Rate], MATCH(Cat_Results[[#This Row],[Currency]], Exchange_Rate[Currency], 0))</f>
        <v>65040.139460049599</v>
      </c>
    </row>
    <row r="7799" spans="1:6" x14ac:dyDescent="0.3">
      <c r="A7799" s="1">
        <v>31132</v>
      </c>
      <c r="B7799" s="1">
        <v>227</v>
      </c>
      <c r="C7799" s="1">
        <f t="shared" si="121"/>
        <v>2.0000000000000002E-5</v>
      </c>
      <c r="D7799" s="1" t="s">
        <v>321</v>
      </c>
      <c r="E7799" s="4">
        <v>5.9801526158303E-4</v>
      </c>
      <c r="F7799" s="66">
        <f>Cat_Results[[#This Row],[TotalLossInOriginalCurrency]] / INDEX(Exchange_Rate[Exchange Rate], MATCH(Cat_Results[[#This Row],[Currency]], Exchange_Rate[Currency], 0))</f>
        <v>9.3691051006317095E-4</v>
      </c>
    </row>
    <row r="7800" spans="1:6" x14ac:dyDescent="0.3">
      <c r="A7800" s="1">
        <v>31138</v>
      </c>
      <c r="B7800" s="1">
        <v>270</v>
      </c>
      <c r="C7800" s="1">
        <f t="shared" si="121"/>
        <v>2.0000000000000002E-5</v>
      </c>
      <c r="D7800" s="1" t="s">
        <v>320</v>
      </c>
      <c r="E7800" s="4">
        <v>575354.22666561604</v>
      </c>
      <c r="F7800" s="66">
        <f>Cat_Results[[#This Row],[TotalLossInOriginalCurrency]] / INDEX(Exchange_Rate[Exchange Rate], MATCH(Cat_Results[[#This Row],[Currency]], Exchange_Rate[Currency], 0))</f>
        <v>575354.22666561604</v>
      </c>
    </row>
    <row r="7801" spans="1:6" x14ac:dyDescent="0.3">
      <c r="A7801" s="1">
        <v>31146</v>
      </c>
      <c r="B7801" s="1">
        <v>239</v>
      </c>
      <c r="C7801" s="1">
        <f t="shared" si="121"/>
        <v>2.0000000000000002E-5</v>
      </c>
      <c r="D7801" s="1" t="s">
        <v>320</v>
      </c>
      <c r="E7801" s="4">
        <v>1.47077217698097E-2</v>
      </c>
      <c r="F7801" s="66">
        <f>Cat_Results[[#This Row],[TotalLossInOriginalCurrency]] / INDEX(Exchange_Rate[Exchange Rate], MATCH(Cat_Results[[#This Row],[Currency]], Exchange_Rate[Currency], 0))</f>
        <v>1.47077217698097E-2</v>
      </c>
    </row>
    <row r="7802" spans="1:6" x14ac:dyDescent="0.3">
      <c r="A7802" s="1">
        <v>31148</v>
      </c>
      <c r="B7802" s="1">
        <v>216</v>
      </c>
      <c r="C7802" s="1">
        <f t="shared" si="121"/>
        <v>2.0000000000000002E-5</v>
      </c>
      <c r="D7802" s="1" t="s">
        <v>320</v>
      </c>
      <c r="E7802" s="4">
        <v>32394.131628889601</v>
      </c>
      <c r="F7802" s="66">
        <f>Cat_Results[[#This Row],[TotalLossInOriginalCurrency]] / INDEX(Exchange_Rate[Exchange Rate], MATCH(Cat_Results[[#This Row],[Currency]], Exchange_Rate[Currency], 0))</f>
        <v>32394.131628889601</v>
      </c>
    </row>
    <row r="7803" spans="1:6" x14ac:dyDescent="0.3">
      <c r="A7803" s="1">
        <v>31155</v>
      </c>
      <c r="B7803" s="1">
        <v>246</v>
      </c>
      <c r="C7803" s="1">
        <f t="shared" si="121"/>
        <v>2.0000000000000002E-5</v>
      </c>
      <c r="D7803" s="1" t="s">
        <v>321</v>
      </c>
      <c r="E7803" s="4">
        <v>203.03138979377729</v>
      </c>
      <c r="F7803" s="66">
        <f>Cat_Results[[#This Row],[TotalLossInOriginalCurrency]] / INDEX(Exchange_Rate[Exchange Rate], MATCH(Cat_Results[[#This Row],[Currency]], Exchange_Rate[Currency], 0))</f>
        <v>318.08927830199099</v>
      </c>
    </row>
    <row r="7804" spans="1:6" x14ac:dyDescent="0.3">
      <c r="A7804" s="1">
        <v>31165</v>
      </c>
      <c r="B7804" s="1">
        <v>252</v>
      </c>
      <c r="C7804" s="1">
        <f t="shared" si="121"/>
        <v>2.0000000000000002E-5</v>
      </c>
      <c r="D7804" s="1" t="s">
        <v>323</v>
      </c>
      <c r="E7804" s="4">
        <v>40464.312855993638</v>
      </c>
      <c r="F7804" s="66">
        <f>Cat_Results[[#This Row],[TotalLossInOriginalCurrency]] / INDEX(Exchange_Rate[Exchange Rate], MATCH(Cat_Results[[#This Row],[Currency]], Exchange_Rate[Currency], 0))</f>
        <v>510.13360513522798</v>
      </c>
    </row>
    <row r="7805" spans="1:6" x14ac:dyDescent="0.3">
      <c r="A7805" s="1">
        <v>31177</v>
      </c>
      <c r="B7805" s="1">
        <v>239</v>
      </c>
      <c r="C7805" s="1">
        <f t="shared" si="121"/>
        <v>2.0000000000000002E-5</v>
      </c>
      <c r="D7805" s="1" t="s">
        <v>321</v>
      </c>
      <c r="E7805" s="4">
        <v>55.774411684055671</v>
      </c>
      <c r="F7805" s="66">
        <f>Cat_Results[[#This Row],[TotalLossInOriginalCurrency]] / INDEX(Exchange_Rate[Exchange Rate], MATCH(Cat_Results[[#This Row],[Currency]], Exchange_Rate[Currency], 0))</f>
        <v>87.381770761257698</v>
      </c>
    </row>
    <row r="7806" spans="1:6" x14ac:dyDescent="0.3">
      <c r="A7806" s="1">
        <v>31180</v>
      </c>
      <c r="B7806" s="1">
        <v>252</v>
      </c>
      <c r="C7806" s="1">
        <f t="shared" si="121"/>
        <v>2.0000000000000002E-5</v>
      </c>
      <c r="D7806" s="1" t="s">
        <v>320</v>
      </c>
      <c r="E7806" s="4">
        <v>4806.64518227801</v>
      </c>
      <c r="F7806" s="66">
        <f>Cat_Results[[#This Row],[TotalLossInOriginalCurrency]] / INDEX(Exchange_Rate[Exchange Rate], MATCH(Cat_Results[[#This Row],[Currency]], Exchange_Rate[Currency], 0))</f>
        <v>4806.64518227801</v>
      </c>
    </row>
    <row r="7807" spans="1:6" x14ac:dyDescent="0.3">
      <c r="A7807" s="1">
        <v>31187</v>
      </c>
      <c r="B7807" s="1">
        <v>217</v>
      </c>
      <c r="C7807" s="1">
        <f t="shared" si="121"/>
        <v>2.0000000000000002E-5</v>
      </c>
      <c r="D7807" s="1" t="s">
        <v>323</v>
      </c>
      <c r="E7807" s="4">
        <v>88.520647817884594</v>
      </c>
      <c r="F7807" s="66">
        <f>Cat_Results[[#This Row],[TotalLossInOriginalCurrency]] / INDEX(Exchange_Rate[Exchange Rate], MATCH(Cat_Results[[#This Row],[Currency]], Exchange_Rate[Currency], 0))</f>
        <v>1.11597983539104</v>
      </c>
    </row>
    <row r="7808" spans="1:6" x14ac:dyDescent="0.3">
      <c r="A7808" s="1">
        <v>31192</v>
      </c>
      <c r="B7808" s="1">
        <v>187</v>
      </c>
      <c r="C7808" s="1">
        <f t="shared" si="121"/>
        <v>2.0000000000000002E-5</v>
      </c>
      <c r="D7808" s="1" t="s">
        <v>320</v>
      </c>
      <c r="E7808" s="4">
        <v>4394766.5913335998</v>
      </c>
      <c r="F7808" s="66">
        <f>Cat_Results[[#This Row],[TotalLossInOriginalCurrency]] / INDEX(Exchange_Rate[Exchange Rate], MATCH(Cat_Results[[#This Row],[Currency]], Exchange_Rate[Currency], 0))</f>
        <v>4394766.5913335998</v>
      </c>
    </row>
    <row r="7809" spans="1:6" x14ac:dyDescent="0.3">
      <c r="A7809" s="1">
        <v>31192</v>
      </c>
      <c r="B7809" s="1">
        <v>204</v>
      </c>
      <c r="C7809" s="1">
        <f t="shared" si="121"/>
        <v>2.0000000000000002E-5</v>
      </c>
      <c r="D7809" s="1" t="s">
        <v>320</v>
      </c>
      <c r="E7809" s="4">
        <v>1.09408743679523</v>
      </c>
      <c r="F7809" s="66">
        <f>Cat_Results[[#This Row],[TotalLossInOriginalCurrency]] / INDEX(Exchange_Rate[Exchange Rate], MATCH(Cat_Results[[#This Row],[Currency]], Exchange_Rate[Currency], 0))</f>
        <v>1.09408743679523</v>
      </c>
    </row>
    <row r="7810" spans="1:6" x14ac:dyDescent="0.3">
      <c r="A7810" s="1">
        <v>31193</v>
      </c>
      <c r="B7810" s="1">
        <v>258</v>
      </c>
      <c r="C7810" s="1">
        <f t="shared" si="121"/>
        <v>2.0000000000000002E-5</v>
      </c>
      <c r="D7810" s="1" t="s">
        <v>320</v>
      </c>
      <c r="E7810" s="4">
        <v>3090896.36551779</v>
      </c>
      <c r="F7810" s="66">
        <f>Cat_Results[[#This Row],[TotalLossInOriginalCurrency]] / INDEX(Exchange_Rate[Exchange Rate], MATCH(Cat_Results[[#This Row],[Currency]], Exchange_Rate[Currency], 0))</f>
        <v>3090896.36551779</v>
      </c>
    </row>
    <row r="7811" spans="1:6" x14ac:dyDescent="0.3">
      <c r="A7811" s="1">
        <v>31194</v>
      </c>
      <c r="B7811" s="1">
        <v>218</v>
      </c>
      <c r="C7811" s="1">
        <f t="shared" si="121"/>
        <v>2.0000000000000002E-5</v>
      </c>
      <c r="D7811" s="1" t="s">
        <v>323</v>
      </c>
      <c r="E7811" s="4">
        <v>8252764.569778068</v>
      </c>
      <c r="F7811" s="66">
        <f>Cat_Results[[#This Row],[TotalLossInOriginalCurrency]] / INDEX(Exchange_Rate[Exchange Rate], MATCH(Cat_Results[[#This Row],[Currency]], Exchange_Rate[Currency], 0))</f>
        <v>104042.605574348</v>
      </c>
    </row>
    <row r="7812" spans="1:6" x14ac:dyDescent="0.3">
      <c r="A7812" s="1">
        <v>31194</v>
      </c>
      <c r="B7812" s="1">
        <v>171</v>
      </c>
      <c r="C7812" s="1">
        <f t="shared" si="121"/>
        <v>2.0000000000000002E-5</v>
      </c>
      <c r="D7812" s="1" t="s">
        <v>320</v>
      </c>
      <c r="E7812" s="4">
        <v>1.7061829566955599E-3</v>
      </c>
      <c r="F7812" s="66">
        <f>Cat_Results[[#This Row],[TotalLossInOriginalCurrency]] / INDEX(Exchange_Rate[Exchange Rate], MATCH(Cat_Results[[#This Row],[Currency]], Exchange_Rate[Currency], 0))</f>
        <v>1.7061829566955599E-3</v>
      </c>
    </row>
    <row r="7813" spans="1:6" x14ac:dyDescent="0.3">
      <c r="A7813" s="1">
        <v>31200</v>
      </c>
      <c r="B7813" s="1">
        <v>218</v>
      </c>
      <c r="C7813" s="1">
        <f t="shared" si="121"/>
        <v>2.0000000000000002E-5</v>
      </c>
      <c r="D7813" s="1" t="s">
        <v>320</v>
      </c>
      <c r="E7813" s="4">
        <v>78687.180261723697</v>
      </c>
      <c r="F7813" s="66">
        <f>Cat_Results[[#This Row],[TotalLossInOriginalCurrency]] / INDEX(Exchange_Rate[Exchange Rate], MATCH(Cat_Results[[#This Row],[Currency]], Exchange_Rate[Currency], 0))</f>
        <v>78687.180261723697</v>
      </c>
    </row>
    <row r="7814" spans="1:6" x14ac:dyDescent="0.3">
      <c r="A7814" s="1">
        <v>31200</v>
      </c>
      <c r="B7814" s="1">
        <v>224</v>
      </c>
      <c r="C7814" s="1">
        <f t="shared" ref="C7814:C7877" si="122">1/50000</f>
        <v>2.0000000000000002E-5</v>
      </c>
      <c r="D7814" s="1" t="s">
        <v>320</v>
      </c>
      <c r="E7814" s="4">
        <v>6457163.8360697599</v>
      </c>
      <c r="F7814" s="66">
        <f>Cat_Results[[#This Row],[TotalLossInOriginalCurrency]] / INDEX(Exchange_Rate[Exchange Rate], MATCH(Cat_Results[[#This Row],[Currency]], Exchange_Rate[Currency], 0))</f>
        <v>6457163.8360697599</v>
      </c>
    </row>
    <row r="7815" spans="1:6" x14ac:dyDescent="0.3">
      <c r="A7815" s="1">
        <v>31201</v>
      </c>
      <c r="B7815" s="1">
        <v>225</v>
      </c>
      <c r="C7815" s="1">
        <f t="shared" si="122"/>
        <v>2.0000000000000002E-5</v>
      </c>
      <c r="D7815" s="1" t="s">
        <v>321</v>
      </c>
      <c r="E7815" s="4">
        <v>2.5000604625591664E-3</v>
      </c>
      <c r="F7815" s="66">
        <f>Cat_Results[[#This Row],[TotalLossInOriginalCurrency]] / INDEX(Exchange_Rate[Exchange Rate], MATCH(Cat_Results[[#This Row],[Currency]], Exchange_Rate[Currency], 0))</f>
        <v>3.91684472560883E-3</v>
      </c>
    </row>
    <row r="7816" spans="1:6" x14ac:dyDescent="0.3">
      <c r="A7816" s="1">
        <v>31203</v>
      </c>
      <c r="B7816" s="1">
        <v>204</v>
      </c>
      <c r="C7816" s="1">
        <f t="shared" si="122"/>
        <v>2.0000000000000002E-5</v>
      </c>
      <c r="D7816" s="1" t="s">
        <v>320</v>
      </c>
      <c r="E7816" s="4">
        <v>195661.51841669201</v>
      </c>
      <c r="F7816" s="66">
        <f>Cat_Results[[#This Row],[TotalLossInOriginalCurrency]] / INDEX(Exchange_Rate[Exchange Rate], MATCH(Cat_Results[[#This Row],[Currency]], Exchange_Rate[Currency], 0))</f>
        <v>195661.51841669201</v>
      </c>
    </row>
    <row r="7817" spans="1:6" x14ac:dyDescent="0.3">
      <c r="A7817" s="1">
        <v>31207</v>
      </c>
      <c r="B7817" s="1">
        <v>332</v>
      </c>
      <c r="C7817" s="1">
        <f t="shared" si="122"/>
        <v>2.0000000000000002E-5</v>
      </c>
      <c r="D7817" s="1" t="s">
        <v>320</v>
      </c>
      <c r="E7817" s="4">
        <v>6.0775130987167402E-3</v>
      </c>
      <c r="F7817" s="66">
        <f>Cat_Results[[#This Row],[TotalLossInOriginalCurrency]] / INDEX(Exchange_Rate[Exchange Rate], MATCH(Cat_Results[[#This Row],[Currency]], Exchange_Rate[Currency], 0))</f>
        <v>6.0775130987167402E-3</v>
      </c>
    </row>
    <row r="7818" spans="1:6" x14ac:dyDescent="0.3">
      <c r="A7818" s="1">
        <v>31209</v>
      </c>
      <c r="B7818" s="1">
        <v>247</v>
      </c>
      <c r="C7818" s="1">
        <f t="shared" si="122"/>
        <v>2.0000000000000002E-5</v>
      </c>
      <c r="D7818" s="1" t="s">
        <v>321</v>
      </c>
      <c r="E7818" s="4">
        <v>2079641.5904417883</v>
      </c>
      <c r="F7818" s="66">
        <f>Cat_Results[[#This Row],[TotalLossInOriginalCurrency]] / INDEX(Exchange_Rate[Exchange Rate], MATCH(Cat_Results[[#This Row],[Currency]], Exchange_Rate[Currency], 0))</f>
        <v>3258174.47884459</v>
      </c>
    </row>
    <row r="7819" spans="1:6" x14ac:dyDescent="0.3">
      <c r="A7819" s="1">
        <v>31215</v>
      </c>
      <c r="B7819" s="1">
        <v>266</v>
      </c>
      <c r="C7819" s="1">
        <f t="shared" si="122"/>
        <v>2.0000000000000002E-5</v>
      </c>
      <c r="D7819" s="1" t="s">
        <v>320</v>
      </c>
      <c r="E7819" s="4">
        <v>14675.1057266925</v>
      </c>
      <c r="F7819" s="66">
        <f>Cat_Results[[#This Row],[TotalLossInOriginalCurrency]] / INDEX(Exchange_Rate[Exchange Rate], MATCH(Cat_Results[[#This Row],[Currency]], Exchange_Rate[Currency], 0))</f>
        <v>14675.1057266925</v>
      </c>
    </row>
    <row r="7820" spans="1:6" x14ac:dyDescent="0.3">
      <c r="A7820" s="1">
        <v>31219</v>
      </c>
      <c r="B7820" s="1">
        <v>215</v>
      </c>
      <c r="C7820" s="1">
        <f t="shared" si="122"/>
        <v>2.0000000000000002E-5</v>
      </c>
      <c r="D7820" s="1" t="s">
        <v>320</v>
      </c>
      <c r="E7820" s="4">
        <v>2.1612708829343301</v>
      </c>
      <c r="F7820" s="66">
        <f>Cat_Results[[#This Row],[TotalLossInOriginalCurrency]] / INDEX(Exchange_Rate[Exchange Rate], MATCH(Cat_Results[[#This Row],[Currency]], Exchange_Rate[Currency], 0))</f>
        <v>2.1612708829343301</v>
      </c>
    </row>
    <row r="7821" spans="1:6" x14ac:dyDescent="0.3">
      <c r="A7821" s="1">
        <v>31224</v>
      </c>
      <c r="B7821" s="1">
        <v>224</v>
      </c>
      <c r="C7821" s="1">
        <f t="shared" si="122"/>
        <v>2.0000000000000002E-5</v>
      </c>
      <c r="D7821" s="1" t="s">
        <v>320</v>
      </c>
      <c r="E7821" s="4">
        <v>213.560839146376</v>
      </c>
      <c r="F7821" s="66">
        <f>Cat_Results[[#This Row],[TotalLossInOriginalCurrency]] / INDEX(Exchange_Rate[Exchange Rate], MATCH(Cat_Results[[#This Row],[Currency]], Exchange_Rate[Currency], 0))</f>
        <v>213.560839146376</v>
      </c>
    </row>
    <row r="7822" spans="1:6" x14ac:dyDescent="0.3">
      <c r="A7822" s="1">
        <v>31230</v>
      </c>
      <c r="B7822" s="1">
        <v>213</v>
      </c>
      <c r="C7822" s="1">
        <f t="shared" si="122"/>
        <v>2.0000000000000002E-5</v>
      </c>
      <c r="D7822" s="1" t="s">
        <v>321</v>
      </c>
      <c r="E7822" s="4">
        <v>3.9829996858785167E-2</v>
      </c>
      <c r="F7822" s="66">
        <f>Cat_Results[[#This Row],[TotalLossInOriginalCurrency]] / INDEX(Exchange_Rate[Exchange Rate], MATCH(Cat_Results[[#This Row],[Currency]], Exchange_Rate[Currency], 0))</f>
        <v>6.2401656061410904E-2</v>
      </c>
    </row>
    <row r="7823" spans="1:6" x14ac:dyDescent="0.3">
      <c r="A7823" s="1">
        <v>31237</v>
      </c>
      <c r="B7823" s="1">
        <v>173</v>
      </c>
      <c r="C7823" s="1">
        <f t="shared" si="122"/>
        <v>2.0000000000000002E-5</v>
      </c>
      <c r="D7823" s="1" t="s">
        <v>320</v>
      </c>
      <c r="E7823" s="4">
        <v>2.1379496902227402E-2</v>
      </c>
      <c r="F7823" s="66">
        <f>Cat_Results[[#This Row],[TotalLossInOriginalCurrency]] / INDEX(Exchange_Rate[Exchange Rate], MATCH(Cat_Results[[#This Row],[Currency]], Exchange_Rate[Currency], 0))</f>
        <v>2.1379496902227402E-2</v>
      </c>
    </row>
    <row r="7824" spans="1:6" x14ac:dyDescent="0.3">
      <c r="A7824" s="1">
        <v>31238</v>
      </c>
      <c r="B7824" s="1">
        <v>232</v>
      </c>
      <c r="C7824" s="1">
        <f t="shared" si="122"/>
        <v>2.0000000000000002E-5</v>
      </c>
      <c r="D7824" s="1" t="s">
        <v>322</v>
      </c>
      <c r="E7824" s="4">
        <v>135873.58045832906</v>
      </c>
      <c r="F7824" s="66">
        <f>Cat_Results[[#This Row],[TotalLossInOriginalCurrency]] / INDEX(Exchange_Rate[Exchange Rate], MATCH(Cat_Results[[#This Row],[Currency]], Exchange_Rate[Currency], 0))</f>
        <v>166893.52288330303</v>
      </c>
    </row>
    <row r="7825" spans="1:6" x14ac:dyDescent="0.3">
      <c r="A7825" s="1">
        <v>31241</v>
      </c>
      <c r="B7825" s="1">
        <v>178</v>
      </c>
      <c r="C7825" s="1">
        <f t="shared" si="122"/>
        <v>2.0000000000000002E-5</v>
      </c>
      <c r="D7825" s="1" t="s">
        <v>320</v>
      </c>
      <c r="E7825" s="4">
        <v>6987.4980010092304</v>
      </c>
      <c r="F7825" s="66">
        <f>Cat_Results[[#This Row],[TotalLossInOriginalCurrency]] / INDEX(Exchange_Rate[Exchange Rate], MATCH(Cat_Results[[#This Row],[Currency]], Exchange_Rate[Currency], 0))</f>
        <v>6987.4980010092304</v>
      </c>
    </row>
    <row r="7826" spans="1:6" x14ac:dyDescent="0.3">
      <c r="A7826" s="1">
        <v>31241</v>
      </c>
      <c r="B7826" s="1">
        <v>179</v>
      </c>
      <c r="C7826" s="1">
        <f t="shared" si="122"/>
        <v>2.0000000000000002E-5</v>
      </c>
      <c r="D7826" s="1" t="s">
        <v>321</v>
      </c>
      <c r="E7826" s="4">
        <v>17.261388714916194</v>
      </c>
      <c r="F7826" s="66">
        <f>Cat_Results[[#This Row],[TotalLossInOriginalCurrency]] / INDEX(Exchange_Rate[Exchange Rate], MATCH(Cat_Results[[#This Row],[Currency]], Exchange_Rate[Currency], 0))</f>
        <v>27.043417692184399</v>
      </c>
    </row>
    <row r="7827" spans="1:6" x14ac:dyDescent="0.3">
      <c r="A7827" s="1">
        <v>31246</v>
      </c>
      <c r="B7827" s="1">
        <v>232</v>
      </c>
      <c r="C7827" s="1">
        <f t="shared" si="122"/>
        <v>2.0000000000000002E-5</v>
      </c>
      <c r="D7827" s="1" t="s">
        <v>320</v>
      </c>
      <c r="E7827" s="4">
        <v>1586409.0663947901</v>
      </c>
      <c r="F7827" s="66">
        <f>Cat_Results[[#This Row],[TotalLossInOriginalCurrency]] / INDEX(Exchange_Rate[Exchange Rate], MATCH(Cat_Results[[#This Row],[Currency]], Exchange_Rate[Currency], 0))</f>
        <v>1586409.0663947901</v>
      </c>
    </row>
    <row r="7828" spans="1:6" x14ac:dyDescent="0.3">
      <c r="A7828" s="1">
        <v>31248</v>
      </c>
      <c r="B7828" s="1">
        <v>258</v>
      </c>
      <c r="C7828" s="1">
        <f t="shared" si="122"/>
        <v>2.0000000000000002E-5</v>
      </c>
      <c r="D7828" s="1" t="s">
        <v>320</v>
      </c>
      <c r="E7828" s="4">
        <v>15933663.9997993</v>
      </c>
      <c r="F7828" s="66">
        <f>Cat_Results[[#This Row],[TotalLossInOriginalCurrency]] / INDEX(Exchange_Rate[Exchange Rate], MATCH(Cat_Results[[#This Row],[Currency]], Exchange_Rate[Currency], 0))</f>
        <v>15933663.9997993</v>
      </c>
    </row>
    <row r="7829" spans="1:6" x14ac:dyDescent="0.3">
      <c r="A7829" s="1">
        <v>31250</v>
      </c>
      <c r="B7829" s="1">
        <v>212</v>
      </c>
      <c r="C7829" s="1">
        <f t="shared" si="122"/>
        <v>2.0000000000000002E-5</v>
      </c>
      <c r="D7829" s="1" t="s">
        <v>320</v>
      </c>
      <c r="E7829" s="4">
        <v>8.0093741416931196E-4</v>
      </c>
      <c r="F7829" s="66">
        <f>Cat_Results[[#This Row],[TotalLossInOriginalCurrency]] / INDEX(Exchange_Rate[Exchange Rate], MATCH(Cat_Results[[#This Row],[Currency]], Exchange_Rate[Currency], 0))</f>
        <v>8.0093741416931196E-4</v>
      </c>
    </row>
    <row r="7830" spans="1:6" x14ac:dyDescent="0.3">
      <c r="A7830" s="1">
        <v>31258</v>
      </c>
      <c r="B7830" s="1">
        <v>208</v>
      </c>
      <c r="C7830" s="1">
        <f t="shared" si="122"/>
        <v>2.0000000000000002E-5</v>
      </c>
      <c r="D7830" s="1" t="s">
        <v>320</v>
      </c>
      <c r="E7830" s="4">
        <v>180423.90271455</v>
      </c>
      <c r="F7830" s="66">
        <f>Cat_Results[[#This Row],[TotalLossInOriginalCurrency]] / INDEX(Exchange_Rate[Exchange Rate], MATCH(Cat_Results[[#This Row],[Currency]], Exchange_Rate[Currency], 0))</f>
        <v>180423.90271455</v>
      </c>
    </row>
    <row r="7831" spans="1:6" x14ac:dyDescent="0.3">
      <c r="A7831" s="1">
        <v>31262</v>
      </c>
      <c r="B7831" s="1">
        <v>276</v>
      </c>
      <c r="C7831" s="1">
        <f t="shared" si="122"/>
        <v>2.0000000000000002E-5</v>
      </c>
      <c r="D7831" s="1" t="s">
        <v>321</v>
      </c>
      <c r="E7831" s="4">
        <v>316626.41719047975</v>
      </c>
      <c r="F7831" s="66">
        <f>Cat_Results[[#This Row],[TotalLossInOriginalCurrency]] / INDEX(Exchange_Rate[Exchange Rate], MATCH(Cat_Results[[#This Row],[Currency]], Exchange_Rate[Currency], 0))</f>
        <v>496058.60767521401</v>
      </c>
    </row>
    <row r="7832" spans="1:6" x14ac:dyDescent="0.3">
      <c r="A7832" s="1">
        <v>31264</v>
      </c>
      <c r="B7832" s="1">
        <v>255</v>
      </c>
      <c r="C7832" s="1">
        <f t="shared" si="122"/>
        <v>2.0000000000000002E-5</v>
      </c>
      <c r="D7832" s="1" t="s">
        <v>320</v>
      </c>
      <c r="E7832" s="4">
        <v>4180.1639897748801</v>
      </c>
      <c r="F7832" s="66">
        <f>Cat_Results[[#This Row],[TotalLossInOriginalCurrency]] / INDEX(Exchange_Rate[Exchange Rate], MATCH(Cat_Results[[#This Row],[Currency]], Exchange_Rate[Currency], 0))</f>
        <v>4180.1639897748801</v>
      </c>
    </row>
    <row r="7833" spans="1:6" x14ac:dyDescent="0.3">
      <c r="A7833" s="1">
        <v>31268</v>
      </c>
      <c r="B7833" s="1">
        <v>257</v>
      </c>
      <c r="C7833" s="1">
        <f t="shared" si="122"/>
        <v>2.0000000000000002E-5</v>
      </c>
      <c r="D7833" s="1" t="s">
        <v>321</v>
      </c>
      <c r="E7833" s="4">
        <v>5.524953623228706E-2</v>
      </c>
      <c r="F7833" s="66">
        <f>Cat_Results[[#This Row],[TotalLossInOriginalCurrency]] / INDEX(Exchange_Rate[Exchange Rate], MATCH(Cat_Results[[#This Row],[Currency]], Exchange_Rate[Currency], 0))</f>
        <v>8.6559448391199098E-2</v>
      </c>
    </row>
    <row r="7834" spans="1:6" x14ac:dyDescent="0.3">
      <c r="A7834" s="1">
        <v>31269</v>
      </c>
      <c r="B7834" s="1">
        <v>259</v>
      </c>
      <c r="C7834" s="1">
        <f t="shared" si="122"/>
        <v>2.0000000000000002E-5</v>
      </c>
      <c r="D7834" s="1" t="s">
        <v>320</v>
      </c>
      <c r="E7834" s="4">
        <v>228.73856849944801</v>
      </c>
      <c r="F7834" s="66">
        <f>Cat_Results[[#This Row],[TotalLossInOriginalCurrency]] / INDEX(Exchange_Rate[Exchange Rate], MATCH(Cat_Results[[#This Row],[Currency]], Exchange_Rate[Currency], 0))</f>
        <v>228.73856849944801</v>
      </c>
    </row>
    <row r="7835" spans="1:6" x14ac:dyDescent="0.3">
      <c r="A7835" s="1">
        <v>31269</v>
      </c>
      <c r="B7835" s="1">
        <v>222</v>
      </c>
      <c r="C7835" s="1">
        <f t="shared" si="122"/>
        <v>2.0000000000000002E-5</v>
      </c>
      <c r="D7835" s="1" t="s">
        <v>320</v>
      </c>
      <c r="E7835" s="4">
        <v>2843315.12253715</v>
      </c>
      <c r="F7835" s="66">
        <f>Cat_Results[[#This Row],[TotalLossInOriginalCurrency]] / INDEX(Exchange_Rate[Exchange Rate], MATCH(Cat_Results[[#This Row],[Currency]], Exchange_Rate[Currency], 0))</f>
        <v>2843315.12253715</v>
      </c>
    </row>
    <row r="7836" spans="1:6" x14ac:dyDescent="0.3">
      <c r="A7836" s="1">
        <v>31270</v>
      </c>
      <c r="B7836" s="1">
        <v>252</v>
      </c>
      <c r="C7836" s="1">
        <f t="shared" si="122"/>
        <v>2.0000000000000002E-5</v>
      </c>
      <c r="D7836" s="1" t="s">
        <v>322</v>
      </c>
      <c r="E7836" s="4">
        <v>3545477.2210807921</v>
      </c>
      <c r="F7836" s="66">
        <f>Cat_Results[[#This Row],[TotalLossInOriginalCurrency]] / INDEX(Exchange_Rate[Exchange Rate], MATCH(Cat_Results[[#This Row],[Currency]], Exchange_Rate[Currency], 0))</f>
        <v>4354909.7751946701</v>
      </c>
    </row>
    <row r="7837" spans="1:6" x14ac:dyDescent="0.3">
      <c r="A7837" s="1">
        <v>31271</v>
      </c>
      <c r="B7837" s="1">
        <v>237</v>
      </c>
      <c r="C7837" s="1">
        <f t="shared" si="122"/>
        <v>2.0000000000000002E-5</v>
      </c>
      <c r="D7837" s="1" t="s">
        <v>320</v>
      </c>
      <c r="E7837" s="4">
        <v>0.31176269799470901</v>
      </c>
      <c r="F7837" s="66">
        <f>Cat_Results[[#This Row],[TotalLossInOriginalCurrency]] / INDEX(Exchange_Rate[Exchange Rate], MATCH(Cat_Results[[#This Row],[Currency]], Exchange_Rate[Currency], 0))</f>
        <v>0.31176269799470901</v>
      </c>
    </row>
    <row r="7838" spans="1:6" x14ac:dyDescent="0.3">
      <c r="A7838" s="1">
        <v>31274</v>
      </c>
      <c r="B7838" s="1">
        <v>158</v>
      </c>
      <c r="C7838" s="1">
        <f t="shared" si="122"/>
        <v>2.0000000000000002E-5</v>
      </c>
      <c r="D7838" s="1" t="s">
        <v>321</v>
      </c>
      <c r="E7838" s="4">
        <v>39.946902576437381</v>
      </c>
      <c r="F7838" s="66">
        <f>Cat_Results[[#This Row],[TotalLossInOriginalCurrency]] / INDEX(Exchange_Rate[Exchange Rate], MATCH(Cat_Results[[#This Row],[Currency]], Exchange_Rate[Currency], 0))</f>
        <v>62.584812249206003</v>
      </c>
    </row>
    <row r="7839" spans="1:6" x14ac:dyDescent="0.3">
      <c r="A7839" s="1">
        <v>31277</v>
      </c>
      <c r="B7839" s="1">
        <v>248</v>
      </c>
      <c r="C7839" s="1">
        <f t="shared" si="122"/>
        <v>2.0000000000000002E-5</v>
      </c>
      <c r="D7839" s="1" t="s">
        <v>320</v>
      </c>
      <c r="E7839" s="4">
        <v>61762.462297110702</v>
      </c>
      <c r="F7839" s="66">
        <f>Cat_Results[[#This Row],[TotalLossInOriginalCurrency]] / INDEX(Exchange_Rate[Exchange Rate], MATCH(Cat_Results[[#This Row],[Currency]], Exchange_Rate[Currency], 0))</f>
        <v>61762.462297110702</v>
      </c>
    </row>
    <row r="7840" spans="1:6" x14ac:dyDescent="0.3">
      <c r="A7840" s="1">
        <v>31283</v>
      </c>
      <c r="B7840" s="1">
        <v>215</v>
      </c>
      <c r="C7840" s="1">
        <f t="shared" si="122"/>
        <v>2.0000000000000002E-5</v>
      </c>
      <c r="D7840" s="1" t="s">
        <v>321</v>
      </c>
      <c r="E7840" s="4">
        <v>980435.90653643582</v>
      </c>
      <c r="F7840" s="66">
        <f>Cat_Results[[#This Row],[TotalLossInOriginalCurrency]] / INDEX(Exchange_Rate[Exchange Rate], MATCH(Cat_Results[[#This Row],[Currency]], Exchange_Rate[Currency], 0))</f>
        <v>1536048.93434607</v>
      </c>
    </row>
    <row r="7841" spans="1:6" x14ac:dyDescent="0.3">
      <c r="A7841" s="1">
        <v>31291</v>
      </c>
      <c r="B7841" s="1">
        <v>244</v>
      </c>
      <c r="C7841" s="1">
        <f t="shared" si="122"/>
        <v>2.0000000000000002E-5</v>
      </c>
      <c r="D7841" s="1" t="s">
        <v>321</v>
      </c>
      <c r="E7841" s="4">
        <v>453587.58260509139</v>
      </c>
      <c r="F7841" s="66">
        <f>Cat_Results[[#This Row],[TotalLossInOriginalCurrency]] / INDEX(Exchange_Rate[Exchange Rate], MATCH(Cat_Results[[#This Row],[Currency]], Exchange_Rate[Currency], 0))</f>
        <v>710635.66547097696</v>
      </c>
    </row>
    <row r="7842" spans="1:6" x14ac:dyDescent="0.3">
      <c r="A7842" s="1">
        <v>31291</v>
      </c>
      <c r="B7842" s="1">
        <v>203</v>
      </c>
      <c r="C7842" s="1">
        <f t="shared" si="122"/>
        <v>2.0000000000000002E-5</v>
      </c>
      <c r="D7842" s="1" t="s">
        <v>321</v>
      </c>
      <c r="E7842" s="4">
        <v>5642043.2837414229</v>
      </c>
      <c r="F7842" s="66">
        <f>Cat_Results[[#This Row],[TotalLossInOriginalCurrency]] / INDEX(Exchange_Rate[Exchange Rate], MATCH(Cat_Results[[#This Row],[Currency]], Exchange_Rate[Currency], 0))</f>
        <v>8839389.2101944797</v>
      </c>
    </row>
    <row r="7843" spans="1:6" x14ac:dyDescent="0.3">
      <c r="A7843" s="1">
        <v>31294</v>
      </c>
      <c r="B7843" s="1">
        <v>213</v>
      </c>
      <c r="C7843" s="1">
        <f t="shared" si="122"/>
        <v>2.0000000000000002E-5</v>
      </c>
      <c r="D7843" s="1" t="s">
        <v>320</v>
      </c>
      <c r="E7843" s="4">
        <v>6951339.3664118797</v>
      </c>
      <c r="F7843" s="66">
        <f>Cat_Results[[#This Row],[TotalLossInOriginalCurrency]] / INDEX(Exchange_Rate[Exchange Rate], MATCH(Cat_Results[[#This Row],[Currency]], Exchange_Rate[Currency], 0))</f>
        <v>6951339.3664118797</v>
      </c>
    </row>
    <row r="7844" spans="1:6" x14ac:dyDescent="0.3">
      <c r="A7844" s="1">
        <v>31297</v>
      </c>
      <c r="B7844" s="1">
        <v>232</v>
      </c>
      <c r="C7844" s="1">
        <f t="shared" si="122"/>
        <v>2.0000000000000002E-5</v>
      </c>
      <c r="D7844" s="1" t="s">
        <v>320</v>
      </c>
      <c r="E7844" s="4">
        <v>2998491.4959223298</v>
      </c>
      <c r="F7844" s="66">
        <f>Cat_Results[[#This Row],[TotalLossInOriginalCurrency]] / INDEX(Exchange_Rate[Exchange Rate], MATCH(Cat_Results[[#This Row],[Currency]], Exchange_Rate[Currency], 0))</f>
        <v>2998491.4959223298</v>
      </c>
    </row>
    <row r="7845" spans="1:6" x14ac:dyDescent="0.3">
      <c r="A7845" s="1">
        <v>31298</v>
      </c>
      <c r="B7845" s="1">
        <v>224</v>
      </c>
      <c r="C7845" s="1">
        <f t="shared" si="122"/>
        <v>2.0000000000000002E-5</v>
      </c>
      <c r="D7845" s="1" t="s">
        <v>320</v>
      </c>
      <c r="E7845" s="4">
        <v>202320.48637590499</v>
      </c>
      <c r="F7845" s="66">
        <f>Cat_Results[[#This Row],[TotalLossInOriginalCurrency]] / INDEX(Exchange_Rate[Exchange Rate], MATCH(Cat_Results[[#This Row],[Currency]], Exchange_Rate[Currency], 0))</f>
        <v>202320.48637590499</v>
      </c>
    </row>
    <row r="7846" spans="1:6" x14ac:dyDescent="0.3">
      <c r="A7846" s="1">
        <v>31303</v>
      </c>
      <c r="B7846" s="1">
        <v>263</v>
      </c>
      <c r="C7846" s="1">
        <f t="shared" si="122"/>
        <v>2.0000000000000002E-5</v>
      </c>
      <c r="D7846" s="1" t="s">
        <v>320</v>
      </c>
      <c r="E7846" s="4">
        <v>10.227182507515</v>
      </c>
      <c r="F7846" s="66">
        <f>Cat_Results[[#This Row],[TotalLossInOriginalCurrency]] / INDEX(Exchange_Rate[Exchange Rate], MATCH(Cat_Results[[#This Row],[Currency]], Exchange_Rate[Currency], 0))</f>
        <v>10.227182507515</v>
      </c>
    </row>
    <row r="7847" spans="1:6" x14ac:dyDescent="0.3">
      <c r="A7847" s="1">
        <v>31321</v>
      </c>
      <c r="B7847" s="1">
        <v>313</v>
      </c>
      <c r="C7847" s="1">
        <f t="shared" si="122"/>
        <v>2.0000000000000002E-5</v>
      </c>
      <c r="D7847" s="1" t="s">
        <v>320</v>
      </c>
      <c r="E7847" s="4">
        <v>12968142.385451199</v>
      </c>
      <c r="F7847" s="66">
        <f>Cat_Results[[#This Row],[TotalLossInOriginalCurrency]] / INDEX(Exchange_Rate[Exchange Rate], MATCH(Cat_Results[[#This Row],[Currency]], Exchange_Rate[Currency], 0))</f>
        <v>12968142.385451199</v>
      </c>
    </row>
    <row r="7848" spans="1:6" x14ac:dyDescent="0.3">
      <c r="A7848" s="1">
        <v>31341</v>
      </c>
      <c r="B7848" s="1">
        <v>227</v>
      </c>
      <c r="C7848" s="1">
        <f t="shared" si="122"/>
        <v>2.0000000000000002E-5</v>
      </c>
      <c r="D7848" s="1" t="s">
        <v>320</v>
      </c>
      <c r="E7848" s="4">
        <v>7.3704868555068997E-2</v>
      </c>
      <c r="F7848" s="66">
        <f>Cat_Results[[#This Row],[TotalLossInOriginalCurrency]] / INDEX(Exchange_Rate[Exchange Rate], MATCH(Cat_Results[[#This Row],[Currency]], Exchange_Rate[Currency], 0))</f>
        <v>7.3704868555068997E-2</v>
      </c>
    </row>
    <row r="7849" spans="1:6" x14ac:dyDescent="0.3">
      <c r="A7849" s="1">
        <v>31347</v>
      </c>
      <c r="B7849" s="1">
        <v>243</v>
      </c>
      <c r="C7849" s="1">
        <f t="shared" si="122"/>
        <v>2.0000000000000002E-5</v>
      </c>
      <c r="D7849" s="1" t="s">
        <v>321</v>
      </c>
      <c r="E7849" s="4">
        <v>38722.955637934276</v>
      </c>
      <c r="F7849" s="66">
        <f>Cat_Results[[#This Row],[TotalLossInOriginalCurrency]] / INDEX(Exchange_Rate[Exchange Rate], MATCH(Cat_Results[[#This Row],[Currency]], Exchange_Rate[Currency], 0))</f>
        <v>60667.254581183195</v>
      </c>
    </row>
    <row r="7850" spans="1:6" x14ac:dyDescent="0.3">
      <c r="A7850" s="1">
        <v>31349</v>
      </c>
      <c r="B7850" s="1">
        <v>246</v>
      </c>
      <c r="C7850" s="1">
        <f t="shared" si="122"/>
        <v>2.0000000000000002E-5</v>
      </c>
      <c r="D7850" s="1" t="s">
        <v>321</v>
      </c>
      <c r="E7850" s="4">
        <v>2.4467503147870308E-3</v>
      </c>
      <c r="F7850" s="66">
        <f>Cat_Results[[#This Row],[TotalLossInOriginalCurrency]] / INDEX(Exchange_Rate[Exchange Rate], MATCH(Cat_Results[[#This Row],[Currency]], Exchange_Rate[Currency], 0))</f>
        <v>3.8333237171173104E-3</v>
      </c>
    </row>
    <row r="7851" spans="1:6" x14ac:dyDescent="0.3">
      <c r="A7851" s="1">
        <v>31351</v>
      </c>
      <c r="B7851" s="1">
        <v>247</v>
      </c>
      <c r="C7851" s="1">
        <f t="shared" si="122"/>
        <v>2.0000000000000002E-5</v>
      </c>
      <c r="D7851" s="1" t="s">
        <v>321</v>
      </c>
      <c r="E7851" s="4">
        <v>380.75497145613173</v>
      </c>
      <c r="F7851" s="66">
        <f>Cat_Results[[#This Row],[TotalLossInOriginalCurrency]] / INDEX(Exchange_Rate[Exchange Rate], MATCH(Cat_Results[[#This Row],[Currency]], Exchange_Rate[Currency], 0))</f>
        <v>596.52881361544098</v>
      </c>
    </row>
    <row r="7852" spans="1:6" x14ac:dyDescent="0.3">
      <c r="A7852" s="1">
        <v>31358</v>
      </c>
      <c r="B7852" s="1">
        <v>234</v>
      </c>
      <c r="C7852" s="1">
        <f t="shared" si="122"/>
        <v>2.0000000000000002E-5</v>
      </c>
      <c r="D7852" s="1" t="s">
        <v>320</v>
      </c>
      <c r="E7852" s="4">
        <v>1.52710825204849E-3</v>
      </c>
      <c r="F7852" s="66">
        <f>Cat_Results[[#This Row],[TotalLossInOriginalCurrency]] / INDEX(Exchange_Rate[Exchange Rate], MATCH(Cat_Results[[#This Row],[Currency]], Exchange_Rate[Currency], 0))</f>
        <v>1.52710825204849E-3</v>
      </c>
    </row>
    <row r="7853" spans="1:6" x14ac:dyDescent="0.3">
      <c r="A7853" s="1">
        <v>31361</v>
      </c>
      <c r="B7853" s="1">
        <v>275</v>
      </c>
      <c r="C7853" s="1">
        <f t="shared" si="122"/>
        <v>2.0000000000000002E-5</v>
      </c>
      <c r="D7853" s="1" t="s">
        <v>320</v>
      </c>
      <c r="E7853" s="4">
        <v>4000168.2724045999</v>
      </c>
      <c r="F7853" s="66">
        <f>Cat_Results[[#This Row],[TotalLossInOriginalCurrency]] / INDEX(Exchange_Rate[Exchange Rate], MATCH(Cat_Results[[#This Row],[Currency]], Exchange_Rate[Currency], 0))</f>
        <v>4000168.2724045999</v>
      </c>
    </row>
    <row r="7854" spans="1:6" x14ac:dyDescent="0.3">
      <c r="A7854" s="1">
        <v>31362</v>
      </c>
      <c r="B7854" s="1">
        <v>265</v>
      </c>
      <c r="C7854" s="1">
        <f t="shared" si="122"/>
        <v>2.0000000000000002E-5</v>
      </c>
      <c r="D7854" s="1" t="s">
        <v>320</v>
      </c>
      <c r="E7854" s="4">
        <v>0.32001624256372502</v>
      </c>
      <c r="F7854" s="66">
        <f>Cat_Results[[#This Row],[TotalLossInOriginalCurrency]] / INDEX(Exchange_Rate[Exchange Rate], MATCH(Cat_Results[[#This Row],[Currency]], Exchange_Rate[Currency], 0))</f>
        <v>0.32001624256372502</v>
      </c>
    </row>
    <row r="7855" spans="1:6" x14ac:dyDescent="0.3">
      <c r="A7855" s="1">
        <v>31363</v>
      </c>
      <c r="B7855" s="1">
        <v>260</v>
      </c>
      <c r="C7855" s="1">
        <f t="shared" si="122"/>
        <v>2.0000000000000002E-5</v>
      </c>
      <c r="D7855" s="1" t="s">
        <v>321</v>
      </c>
      <c r="E7855" s="4">
        <v>4153.4999176438532</v>
      </c>
      <c r="F7855" s="66">
        <f>Cat_Results[[#This Row],[TotalLossInOriginalCurrency]] / INDEX(Exchange_Rate[Exchange Rate], MATCH(Cat_Results[[#This Row],[Currency]], Exchange_Rate[Currency], 0))</f>
        <v>6507.2883191740102</v>
      </c>
    </row>
    <row r="7856" spans="1:6" x14ac:dyDescent="0.3">
      <c r="A7856" s="1">
        <v>31365</v>
      </c>
      <c r="B7856" s="1">
        <v>222</v>
      </c>
      <c r="C7856" s="1">
        <f t="shared" si="122"/>
        <v>2.0000000000000002E-5</v>
      </c>
      <c r="D7856" s="1" t="s">
        <v>323</v>
      </c>
      <c r="E7856" s="4">
        <v>1077479.7332848143</v>
      </c>
      <c r="F7856" s="66">
        <f>Cat_Results[[#This Row],[TotalLossInOriginalCurrency]] / INDEX(Exchange_Rate[Exchange Rate], MATCH(Cat_Results[[#This Row],[Currency]], Exchange_Rate[Currency], 0))</f>
        <v>13583.787342611698</v>
      </c>
    </row>
    <row r="7857" spans="1:6" x14ac:dyDescent="0.3">
      <c r="A7857" s="1">
        <v>31365</v>
      </c>
      <c r="B7857" s="1">
        <v>235</v>
      </c>
      <c r="C7857" s="1">
        <f t="shared" si="122"/>
        <v>2.0000000000000002E-5</v>
      </c>
      <c r="D7857" s="1" t="s">
        <v>320</v>
      </c>
      <c r="E7857" s="4">
        <v>121762.33027956101</v>
      </c>
      <c r="F7857" s="66">
        <f>Cat_Results[[#This Row],[TotalLossInOriginalCurrency]] / INDEX(Exchange_Rate[Exchange Rate], MATCH(Cat_Results[[#This Row],[Currency]], Exchange_Rate[Currency], 0))</f>
        <v>121762.33027956101</v>
      </c>
    </row>
    <row r="7858" spans="1:6" x14ac:dyDescent="0.3">
      <c r="A7858" s="1">
        <v>31367</v>
      </c>
      <c r="B7858" s="1">
        <v>232</v>
      </c>
      <c r="C7858" s="1">
        <f t="shared" si="122"/>
        <v>2.0000000000000002E-5</v>
      </c>
      <c r="D7858" s="1" t="s">
        <v>324</v>
      </c>
      <c r="E7858" s="4">
        <v>9793.4402870719114</v>
      </c>
      <c r="F7858" s="66">
        <f>Cat_Results[[#This Row],[TotalLossInOriginalCurrency]] / INDEX(Exchange_Rate[Exchange Rate], MATCH(Cat_Results[[#This Row],[Currency]], Exchange_Rate[Currency], 0))</f>
        <v>9906.3586492054201</v>
      </c>
    </row>
    <row r="7859" spans="1:6" x14ac:dyDescent="0.3">
      <c r="A7859" s="1">
        <v>31373</v>
      </c>
      <c r="B7859" s="1">
        <v>233</v>
      </c>
      <c r="C7859" s="1">
        <f t="shared" si="122"/>
        <v>2.0000000000000002E-5</v>
      </c>
      <c r="D7859" s="1" t="s">
        <v>320</v>
      </c>
      <c r="E7859" s="4">
        <v>0.27425641566515002</v>
      </c>
      <c r="F7859" s="66">
        <f>Cat_Results[[#This Row],[TotalLossInOriginalCurrency]] / INDEX(Exchange_Rate[Exchange Rate], MATCH(Cat_Results[[#This Row],[Currency]], Exchange_Rate[Currency], 0))</f>
        <v>0.27425641566515002</v>
      </c>
    </row>
    <row r="7860" spans="1:6" x14ac:dyDescent="0.3">
      <c r="A7860" s="1">
        <v>31379</v>
      </c>
      <c r="B7860" s="1">
        <v>197</v>
      </c>
      <c r="C7860" s="1">
        <f t="shared" si="122"/>
        <v>2.0000000000000002E-5</v>
      </c>
      <c r="D7860" s="1" t="s">
        <v>321</v>
      </c>
      <c r="E7860" s="4">
        <v>14067.415845315631</v>
      </c>
      <c r="F7860" s="66">
        <f>Cat_Results[[#This Row],[TotalLossInOriginalCurrency]] / INDEX(Exchange_Rate[Exchange Rate], MATCH(Cat_Results[[#This Row],[Currency]], Exchange_Rate[Currency], 0))</f>
        <v>22039.420398764301</v>
      </c>
    </row>
    <row r="7861" spans="1:6" x14ac:dyDescent="0.3">
      <c r="A7861" s="1">
        <v>31386</v>
      </c>
      <c r="B7861" s="1">
        <v>298</v>
      </c>
      <c r="C7861" s="1">
        <f t="shared" si="122"/>
        <v>2.0000000000000002E-5</v>
      </c>
      <c r="D7861" s="1" t="s">
        <v>320</v>
      </c>
      <c r="E7861" s="4">
        <v>0.94356008991599105</v>
      </c>
      <c r="F7861" s="66">
        <f>Cat_Results[[#This Row],[TotalLossInOriginalCurrency]] / INDEX(Exchange_Rate[Exchange Rate], MATCH(Cat_Results[[#This Row],[Currency]], Exchange_Rate[Currency], 0))</f>
        <v>0.94356008991599105</v>
      </c>
    </row>
    <row r="7862" spans="1:6" x14ac:dyDescent="0.3">
      <c r="A7862" s="1">
        <v>31387</v>
      </c>
      <c r="B7862" s="1">
        <v>228</v>
      </c>
      <c r="C7862" s="1">
        <f t="shared" si="122"/>
        <v>2.0000000000000002E-5</v>
      </c>
      <c r="D7862" s="1" t="s">
        <v>320</v>
      </c>
      <c r="E7862" s="4">
        <v>3.1895492598414399</v>
      </c>
      <c r="F7862" s="66">
        <f>Cat_Results[[#This Row],[TotalLossInOriginalCurrency]] / INDEX(Exchange_Rate[Exchange Rate], MATCH(Cat_Results[[#This Row],[Currency]], Exchange_Rate[Currency], 0))</f>
        <v>3.1895492598414399</v>
      </c>
    </row>
    <row r="7863" spans="1:6" x14ac:dyDescent="0.3">
      <c r="A7863" s="1">
        <v>31389</v>
      </c>
      <c r="B7863" s="1">
        <v>311</v>
      </c>
      <c r="C7863" s="1">
        <f t="shared" si="122"/>
        <v>2.0000000000000002E-5</v>
      </c>
      <c r="D7863" s="1" t="s">
        <v>323</v>
      </c>
      <c r="E7863" s="4">
        <v>166485.00457154837</v>
      </c>
      <c r="F7863" s="66">
        <f>Cat_Results[[#This Row],[TotalLossInOriginalCurrency]] / INDEX(Exchange_Rate[Exchange Rate], MATCH(Cat_Results[[#This Row],[Currency]], Exchange_Rate[Currency], 0))</f>
        <v>2098.8765059545299</v>
      </c>
    </row>
    <row r="7864" spans="1:6" x14ac:dyDescent="0.3">
      <c r="A7864" s="1">
        <v>31389</v>
      </c>
      <c r="B7864" s="1">
        <v>270</v>
      </c>
      <c r="C7864" s="1">
        <f t="shared" si="122"/>
        <v>2.0000000000000002E-5</v>
      </c>
      <c r="D7864" s="1" t="s">
        <v>320</v>
      </c>
      <c r="E7864" s="4">
        <v>104505.613083613</v>
      </c>
      <c r="F7864" s="66">
        <f>Cat_Results[[#This Row],[TotalLossInOriginalCurrency]] / INDEX(Exchange_Rate[Exchange Rate], MATCH(Cat_Results[[#This Row],[Currency]], Exchange_Rate[Currency], 0))</f>
        <v>104505.613083613</v>
      </c>
    </row>
    <row r="7865" spans="1:6" x14ac:dyDescent="0.3">
      <c r="A7865" s="1">
        <v>31390</v>
      </c>
      <c r="B7865" s="1">
        <v>291</v>
      </c>
      <c r="C7865" s="1">
        <f t="shared" si="122"/>
        <v>2.0000000000000002E-5</v>
      </c>
      <c r="D7865" s="1" t="s">
        <v>323</v>
      </c>
      <c r="E7865" s="4">
        <v>248.34332295150557</v>
      </c>
      <c r="F7865" s="66">
        <f>Cat_Results[[#This Row],[TotalLossInOriginalCurrency]] / INDEX(Exchange_Rate[Exchange Rate], MATCH(Cat_Results[[#This Row],[Currency]], Exchange_Rate[Currency], 0))</f>
        <v>3.1308643519878401</v>
      </c>
    </row>
    <row r="7866" spans="1:6" x14ac:dyDescent="0.3">
      <c r="A7866" s="1">
        <v>31403</v>
      </c>
      <c r="B7866" s="1">
        <v>291</v>
      </c>
      <c r="C7866" s="1">
        <f t="shared" si="122"/>
        <v>2.0000000000000002E-5</v>
      </c>
      <c r="D7866" s="1" t="s">
        <v>320</v>
      </c>
      <c r="E7866" s="4">
        <v>6712.3902727290997</v>
      </c>
      <c r="F7866" s="66">
        <f>Cat_Results[[#This Row],[TotalLossInOriginalCurrency]] / INDEX(Exchange_Rate[Exchange Rate], MATCH(Cat_Results[[#This Row],[Currency]], Exchange_Rate[Currency], 0))</f>
        <v>6712.3902727290997</v>
      </c>
    </row>
    <row r="7867" spans="1:6" x14ac:dyDescent="0.3">
      <c r="A7867" s="1">
        <v>31406</v>
      </c>
      <c r="B7867" s="1">
        <v>233</v>
      </c>
      <c r="C7867" s="1">
        <f t="shared" si="122"/>
        <v>2.0000000000000002E-5</v>
      </c>
      <c r="D7867" s="1" t="s">
        <v>321</v>
      </c>
      <c r="E7867" s="4">
        <v>75244834.144423127</v>
      </c>
      <c r="F7867" s="66">
        <f>Cat_Results[[#This Row],[TotalLossInOriginalCurrency]] / INDEX(Exchange_Rate[Exchange Rate], MATCH(Cat_Results[[#This Row],[Currency]], Exchange_Rate[Currency], 0))</f>
        <v>117886081.621484</v>
      </c>
    </row>
    <row r="7868" spans="1:6" x14ac:dyDescent="0.3">
      <c r="A7868" s="1">
        <v>31407</v>
      </c>
      <c r="B7868" s="1">
        <v>277</v>
      </c>
      <c r="C7868" s="1">
        <f t="shared" si="122"/>
        <v>2.0000000000000002E-5</v>
      </c>
      <c r="D7868" s="1" t="s">
        <v>320</v>
      </c>
      <c r="E7868" s="4">
        <v>311.22479426544197</v>
      </c>
      <c r="F7868" s="66">
        <f>Cat_Results[[#This Row],[TotalLossInOriginalCurrency]] / INDEX(Exchange_Rate[Exchange Rate], MATCH(Cat_Results[[#This Row],[Currency]], Exchange_Rate[Currency], 0))</f>
        <v>311.22479426544197</v>
      </c>
    </row>
    <row r="7869" spans="1:6" x14ac:dyDescent="0.3">
      <c r="A7869" s="1">
        <v>31410</v>
      </c>
      <c r="B7869" s="1">
        <v>180</v>
      </c>
      <c r="C7869" s="1">
        <f t="shared" si="122"/>
        <v>2.0000000000000002E-5</v>
      </c>
      <c r="D7869" s="1" t="s">
        <v>320</v>
      </c>
      <c r="E7869" s="4">
        <v>4.2376387864351299</v>
      </c>
      <c r="F7869" s="66">
        <f>Cat_Results[[#This Row],[TotalLossInOriginalCurrency]] / INDEX(Exchange_Rate[Exchange Rate], MATCH(Cat_Results[[#This Row],[Currency]], Exchange_Rate[Currency], 0))</f>
        <v>4.2376387864351299</v>
      </c>
    </row>
    <row r="7870" spans="1:6" x14ac:dyDescent="0.3">
      <c r="A7870" s="1">
        <v>31424</v>
      </c>
      <c r="B7870" s="1">
        <v>229</v>
      </c>
      <c r="C7870" s="1">
        <f t="shared" si="122"/>
        <v>2.0000000000000002E-5</v>
      </c>
      <c r="D7870" s="1" t="s">
        <v>321</v>
      </c>
      <c r="E7870" s="4">
        <v>4994029.3174638245</v>
      </c>
      <c r="F7870" s="66">
        <f>Cat_Results[[#This Row],[TotalLossInOriginalCurrency]] / INDEX(Exchange_Rate[Exchange Rate], MATCH(Cat_Results[[#This Row],[Currency]], Exchange_Rate[Currency], 0))</f>
        <v>7824145.7295079799</v>
      </c>
    </row>
    <row r="7871" spans="1:6" x14ac:dyDescent="0.3">
      <c r="A7871" s="1">
        <v>31429</v>
      </c>
      <c r="B7871" s="1">
        <v>233</v>
      </c>
      <c r="C7871" s="1">
        <f t="shared" si="122"/>
        <v>2.0000000000000002E-5</v>
      </c>
      <c r="D7871" s="1" t="s">
        <v>320</v>
      </c>
      <c r="E7871" s="4">
        <v>824215.42245565401</v>
      </c>
      <c r="F7871" s="66">
        <f>Cat_Results[[#This Row],[TotalLossInOriginalCurrency]] / INDEX(Exchange_Rate[Exchange Rate], MATCH(Cat_Results[[#This Row],[Currency]], Exchange_Rate[Currency], 0))</f>
        <v>824215.42245565401</v>
      </c>
    </row>
    <row r="7872" spans="1:6" x14ac:dyDescent="0.3">
      <c r="A7872" s="1">
        <v>31435</v>
      </c>
      <c r="B7872" s="1">
        <v>275</v>
      </c>
      <c r="C7872" s="1">
        <f t="shared" si="122"/>
        <v>2.0000000000000002E-5</v>
      </c>
      <c r="D7872" s="1" t="s">
        <v>321</v>
      </c>
      <c r="E7872" s="4">
        <v>1018153.7339408101</v>
      </c>
      <c r="F7872" s="66">
        <f>Cat_Results[[#This Row],[TotalLossInOriginalCurrency]] / INDEX(Exchange_Rate[Exchange Rate], MATCH(Cat_Results[[#This Row],[Currency]], Exchange_Rate[Currency], 0))</f>
        <v>1595141.4545241699</v>
      </c>
    </row>
    <row r="7873" spans="1:6" x14ac:dyDescent="0.3">
      <c r="A7873" s="1">
        <v>31436</v>
      </c>
      <c r="B7873" s="1">
        <v>289</v>
      </c>
      <c r="C7873" s="1">
        <f t="shared" si="122"/>
        <v>2.0000000000000002E-5</v>
      </c>
      <c r="D7873" s="1" t="s">
        <v>320</v>
      </c>
      <c r="E7873" s="4">
        <v>4.1832029819488499E-3</v>
      </c>
      <c r="F7873" s="66">
        <f>Cat_Results[[#This Row],[TotalLossInOriginalCurrency]] / INDEX(Exchange_Rate[Exchange Rate], MATCH(Cat_Results[[#This Row],[Currency]], Exchange_Rate[Currency], 0))</f>
        <v>4.1832029819488499E-3</v>
      </c>
    </row>
    <row r="7874" spans="1:6" x14ac:dyDescent="0.3">
      <c r="A7874" s="1">
        <v>31437</v>
      </c>
      <c r="B7874" s="1">
        <v>256</v>
      </c>
      <c r="C7874" s="1">
        <f t="shared" si="122"/>
        <v>2.0000000000000002E-5</v>
      </c>
      <c r="D7874" s="1" t="s">
        <v>321</v>
      </c>
      <c r="E7874" s="4">
        <v>19093068.341742571</v>
      </c>
      <c r="F7874" s="66">
        <f>Cat_Results[[#This Row],[TotalLossInOriginalCurrency]] / INDEX(Exchange_Rate[Exchange Rate], MATCH(Cat_Results[[#This Row],[Currency]], Exchange_Rate[Currency], 0))</f>
        <v>29913110.1627401</v>
      </c>
    </row>
    <row r="7875" spans="1:6" x14ac:dyDescent="0.3">
      <c r="A7875" s="1">
        <v>31437</v>
      </c>
      <c r="B7875" s="1">
        <v>259</v>
      </c>
      <c r="C7875" s="1">
        <f t="shared" si="122"/>
        <v>2.0000000000000002E-5</v>
      </c>
      <c r="D7875" s="1" t="s">
        <v>320</v>
      </c>
      <c r="E7875" s="4">
        <v>1.30208544433117</v>
      </c>
      <c r="F7875" s="66">
        <f>Cat_Results[[#This Row],[TotalLossInOriginalCurrency]] / INDEX(Exchange_Rate[Exchange Rate], MATCH(Cat_Results[[#This Row],[Currency]], Exchange_Rate[Currency], 0))</f>
        <v>1.30208544433117</v>
      </c>
    </row>
    <row r="7876" spans="1:6" x14ac:dyDescent="0.3">
      <c r="A7876" s="1">
        <v>31450</v>
      </c>
      <c r="B7876" s="1">
        <v>256</v>
      </c>
      <c r="C7876" s="1">
        <f t="shared" si="122"/>
        <v>2.0000000000000002E-5</v>
      </c>
      <c r="D7876" s="1" t="s">
        <v>321</v>
      </c>
      <c r="E7876" s="4">
        <v>2074.9225845041783</v>
      </c>
      <c r="F7876" s="66">
        <f>Cat_Results[[#This Row],[TotalLossInOriginalCurrency]] / INDEX(Exchange_Rate[Exchange Rate], MATCH(Cat_Results[[#This Row],[Currency]], Exchange_Rate[Currency], 0))</f>
        <v>3250.7812122441801</v>
      </c>
    </row>
    <row r="7877" spans="1:6" x14ac:dyDescent="0.3">
      <c r="A7877" s="1">
        <v>31457</v>
      </c>
      <c r="B7877" s="1">
        <v>237</v>
      </c>
      <c r="C7877" s="1">
        <f t="shared" si="122"/>
        <v>2.0000000000000002E-5</v>
      </c>
      <c r="D7877" s="1" t="s">
        <v>323</v>
      </c>
      <c r="E7877" s="4">
        <v>1.1667259053725563</v>
      </c>
      <c r="F7877" s="66">
        <f>Cat_Results[[#This Row],[TotalLossInOriginalCurrency]] / INDEX(Exchange_Rate[Exchange Rate], MATCH(Cat_Results[[#This Row],[Currency]], Exchange_Rate[Currency], 0))</f>
        <v>1.4708913862705198E-2</v>
      </c>
    </row>
    <row r="7878" spans="1:6" x14ac:dyDescent="0.3">
      <c r="A7878" s="1">
        <v>31457</v>
      </c>
      <c r="B7878" s="1">
        <v>276</v>
      </c>
      <c r="C7878" s="1">
        <f t="shared" ref="C7878:C7941" si="123">1/50000</f>
        <v>2.0000000000000002E-5</v>
      </c>
      <c r="D7878" s="1" t="s">
        <v>321</v>
      </c>
      <c r="E7878" s="4">
        <v>969594.98944741779</v>
      </c>
      <c r="F7878" s="66">
        <f>Cat_Results[[#This Row],[TotalLossInOriginalCurrency]] / INDEX(Exchange_Rate[Exchange Rate], MATCH(Cat_Results[[#This Row],[Currency]], Exchange_Rate[Currency], 0))</f>
        <v>1519064.4695474</v>
      </c>
    </row>
    <row r="7879" spans="1:6" x14ac:dyDescent="0.3">
      <c r="A7879" s="1">
        <v>31459</v>
      </c>
      <c r="B7879" s="1">
        <v>240</v>
      </c>
      <c r="C7879" s="1">
        <f t="shared" si="123"/>
        <v>2.0000000000000002E-5</v>
      </c>
      <c r="D7879" s="1" t="s">
        <v>320</v>
      </c>
      <c r="E7879" s="4">
        <v>2166164.4664334101</v>
      </c>
      <c r="F7879" s="66">
        <f>Cat_Results[[#This Row],[TotalLossInOriginalCurrency]] / INDEX(Exchange_Rate[Exchange Rate], MATCH(Cat_Results[[#This Row],[Currency]], Exchange_Rate[Currency], 0))</f>
        <v>2166164.4664334101</v>
      </c>
    </row>
    <row r="7880" spans="1:6" x14ac:dyDescent="0.3">
      <c r="A7880" s="1">
        <v>31461</v>
      </c>
      <c r="B7880" s="1">
        <v>203</v>
      </c>
      <c r="C7880" s="1">
        <f t="shared" si="123"/>
        <v>2.0000000000000002E-5</v>
      </c>
      <c r="D7880" s="1" t="s">
        <v>321</v>
      </c>
      <c r="E7880" s="4">
        <v>2.5000604625591664E-3</v>
      </c>
      <c r="F7880" s="66">
        <f>Cat_Results[[#This Row],[TotalLossInOriginalCurrency]] / INDEX(Exchange_Rate[Exchange Rate], MATCH(Cat_Results[[#This Row],[Currency]], Exchange_Rate[Currency], 0))</f>
        <v>3.91684472560883E-3</v>
      </c>
    </row>
    <row r="7881" spans="1:6" x14ac:dyDescent="0.3">
      <c r="A7881" s="1">
        <v>31464</v>
      </c>
      <c r="B7881" s="1">
        <v>190</v>
      </c>
      <c r="C7881" s="1">
        <f t="shared" si="123"/>
        <v>2.0000000000000002E-5</v>
      </c>
      <c r="D7881" s="1" t="s">
        <v>320</v>
      </c>
      <c r="E7881" s="4">
        <v>391.20848188921798</v>
      </c>
      <c r="F7881" s="66">
        <f>Cat_Results[[#This Row],[TotalLossInOriginalCurrency]] / INDEX(Exchange_Rate[Exchange Rate], MATCH(Cat_Results[[#This Row],[Currency]], Exchange_Rate[Currency], 0))</f>
        <v>391.20848188921798</v>
      </c>
    </row>
    <row r="7882" spans="1:6" x14ac:dyDescent="0.3">
      <c r="A7882" s="1">
        <v>31470</v>
      </c>
      <c r="B7882" s="1">
        <v>282</v>
      </c>
      <c r="C7882" s="1">
        <f t="shared" si="123"/>
        <v>2.0000000000000002E-5</v>
      </c>
      <c r="D7882" s="1" t="s">
        <v>320</v>
      </c>
      <c r="E7882" s="4">
        <v>1.0870113968849199E-2</v>
      </c>
      <c r="F7882" s="66">
        <f>Cat_Results[[#This Row],[TotalLossInOriginalCurrency]] / INDEX(Exchange_Rate[Exchange Rate], MATCH(Cat_Results[[#This Row],[Currency]], Exchange_Rate[Currency], 0))</f>
        <v>1.0870113968849199E-2</v>
      </c>
    </row>
    <row r="7883" spans="1:6" x14ac:dyDescent="0.3">
      <c r="A7883" s="1">
        <v>31489</v>
      </c>
      <c r="B7883" s="1">
        <v>236</v>
      </c>
      <c r="C7883" s="1">
        <f t="shared" si="123"/>
        <v>2.0000000000000002E-5</v>
      </c>
      <c r="D7883" s="1" t="s">
        <v>320</v>
      </c>
      <c r="E7883" s="4">
        <v>1.47077217698097E-2</v>
      </c>
      <c r="F7883" s="66">
        <f>Cat_Results[[#This Row],[TotalLossInOriginalCurrency]] / INDEX(Exchange_Rate[Exchange Rate], MATCH(Cat_Results[[#This Row],[Currency]], Exchange_Rate[Currency], 0))</f>
        <v>1.47077217698097E-2</v>
      </c>
    </row>
    <row r="7884" spans="1:6" x14ac:dyDescent="0.3">
      <c r="A7884" s="1">
        <v>31493</v>
      </c>
      <c r="B7884" s="1">
        <v>254</v>
      </c>
      <c r="C7884" s="1">
        <f t="shared" si="123"/>
        <v>2.0000000000000002E-5</v>
      </c>
      <c r="D7884" s="1" t="s">
        <v>320</v>
      </c>
      <c r="E7884" s="4">
        <v>33149.207443065301</v>
      </c>
      <c r="F7884" s="66">
        <f>Cat_Results[[#This Row],[TotalLossInOriginalCurrency]] / INDEX(Exchange_Rate[Exchange Rate], MATCH(Cat_Results[[#This Row],[Currency]], Exchange_Rate[Currency], 0))</f>
        <v>33149.207443065301</v>
      </c>
    </row>
    <row r="7885" spans="1:6" x14ac:dyDescent="0.3">
      <c r="A7885" s="1">
        <v>31502</v>
      </c>
      <c r="B7885" s="1">
        <v>275</v>
      </c>
      <c r="C7885" s="1">
        <f t="shared" si="123"/>
        <v>2.0000000000000002E-5</v>
      </c>
      <c r="D7885" s="1" t="s">
        <v>320</v>
      </c>
      <c r="E7885" s="4">
        <v>8.0093741416931196E-4</v>
      </c>
      <c r="F7885" s="66">
        <f>Cat_Results[[#This Row],[TotalLossInOriginalCurrency]] / INDEX(Exchange_Rate[Exchange Rate], MATCH(Cat_Results[[#This Row],[Currency]], Exchange_Rate[Currency], 0))</f>
        <v>8.0093741416931196E-4</v>
      </c>
    </row>
    <row r="7886" spans="1:6" x14ac:dyDescent="0.3">
      <c r="A7886" s="1">
        <v>31508</v>
      </c>
      <c r="B7886" s="1">
        <v>188</v>
      </c>
      <c r="C7886" s="1">
        <f t="shared" si="123"/>
        <v>2.0000000000000002E-5</v>
      </c>
      <c r="D7886" s="1" t="s">
        <v>320</v>
      </c>
      <c r="E7886" s="4">
        <v>8.0093741416931196E-4</v>
      </c>
      <c r="F7886" s="66">
        <f>Cat_Results[[#This Row],[TotalLossInOriginalCurrency]] / INDEX(Exchange_Rate[Exchange Rate], MATCH(Cat_Results[[#This Row],[Currency]], Exchange_Rate[Currency], 0))</f>
        <v>8.0093741416931196E-4</v>
      </c>
    </row>
    <row r="7887" spans="1:6" x14ac:dyDescent="0.3">
      <c r="A7887" s="1">
        <v>31512</v>
      </c>
      <c r="B7887" s="1">
        <v>192</v>
      </c>
      <c r="C7887" s="1">
        <f t="shared" si="123"/>
        <v>2.0000000000000002E-5</v>
      </c>
      <c r="D7887" s="1" t="s">
        <v>322</v>
      </c>
      <c r="E7887" s="4">
        <v>234962.69687023893</v>
      </c>
      <c r="F7887" s="66">
        <f>Cat_Results[[#This Row],[TotalLossInOriginalCurrency]] / INDEX(Exchange_Rate[Exchange Rate], MATCH(Cat_Results[[#This Row],[Currency]], Exchange_Rate[Currency], 0))</f>
        <v>288604.68749377102</v>
      </c>
    </row>
    <row r="7888" spans="1:6" x14ac:dyDescent="0.3">
      <c r="A7888" s="1">
        <v>31513</v>
      </c>
      <c r="B7888" s="1">
        <v>285</v>
      </c>
      <c r="C7888" s="1">
        <f t="shared" si="123"/>
        <v>2.0000000000000002E-5</v>
      </c>
      <c r="D7888" s="1" t="s">
        <v>321</v>
      </c>
      <c r="E7888" s="4">
        <v>171532.31974679817</v>
      </c>
      <c r="F7888" s="66">
        <f>Cat_Results[[#This Row],[TotalLossInOriginalCurrency]] / INDEX(Exchange_Rate[Exchange Rate], MATCH(Cat_Results[[#This Row],[Currency]], Exchange_Rate[Currency], 0))</f>
        <v>268739.68527302903</v>
      </c>
    </row>
    <row r="7889" spans="1:6" x14ac:dyDescent="0.3">
      <c r="A7889" s="1">
        <v>31516</v>
      </c>
      <c r="B7889" s="1">
        <v>235</v>
      </c>
      <c r="C7889" s="1">
        <f t="shared" si="123"/>
        <v>2.0000000000000002E-5</v>
      </c>
      <c r="D7889" s="1" t="s">
        <v>323</v>
      </c>
      <c r="E7889" s="4">
        <v>270641665.13963467</v>
      </c>
      <c r="F7889" s="66">
        <f>Cat_Results[[#This Row],[TotalLossInOriginalCurrency]] / INDEX(Exchange_Rate[Exchange Rate], MATCH(Cat_Results[[#This Row],[Currency]], Exchange_Rate[Currency], 0))</f>
        <v>3411979.5590951899</v>
      </c>
    </row>
    <row r="7890" spans="1:6" x14ac:dyDescent="0.3">
      <c r="A7890" s="1">
        <v>31523</v>
      </c>
      <c r="B7890" s="1">
        <v>181</v>
      </c>
      <c r="C7890" s="1">
        <f t="shared" si="123"/>
        <v>2.0000000000000002E-5</v>
      </c>
      <c r="D7890" s="1" t="s">
        <v>321</v>
      </c>
      <c r="E7890" s="4">
        <v>0.24941301555451317</v>
      </c>
      <c r="F7890" s="66">
        <f>Cat_Results[[#This Row],[TotalLossInOriginalCurrency]] / INDEX(Exchange_Rate[Exchange Rate], MATCH(Cat_Results[[#This Row],[Currency]], Exchange_Rate[Currency], 0))</f>
        <v>0.39075537136125099</v>
      </c>
    </row>
    <row r="7891" spans="1:6" x14ac:dyDescent="0.3">
      <c r="A7891" s="1">
        <v>31524</v>
      </c>
      <c r="B7891" s="1">
        <v>262</v>
      </c>
      <c r="C7891" s="1">
        <f t="shared" si="123"/>
        <v>2.0000000000000002E-5</v>
      </c>
      <c r="D7891" s="1" t="s">
        <v>320</v>
      </c>
      <c r="E7891" s="4">
        <v>8.4245893582701701</v>
      </c>
      <c r="F7891" s="66">
        <f>Cat_Results[[#This Row],[TotalLossInOriginalCurrency]] / INDEX(Exchange_Rate[Exchange Rate], MATCH(Cat_Results[[#This Row],[Currency]], Exchange_Rate[Currency], 0))</f>
        <v>8.4245893582701701</v>
      </c>
    </row>
    <row r="7892" spans="1:6" x14ac:dyDescent="0.3">
      <c r="A7892" s="1">
        <v>31527</v>
      </c>
      <c r="B7892" s="1">
        <v>263</v>
      </c>
      <c r="C7892" s="1">
        <f t="shared" si="123"/>
        <v>2.0000000000000002E-5</v>
      </c>
      <c r="D7892" s="1" t="s">
        <v>320</v>
      </c>
      <c r="E7892" s="4">
        <v>0.11198861151933701</v>
      </c>
      <c r="F7892" s="66">
        <f>Cat_Results[[#This Row],[TotalLossInOriginalCurrency]] / INDEX(Exchange_Rate[Exchange Rate], MATCH(Cat_Results[[#This Row],[Currency]], Exchange_Rate[Currency], 0))</f>
        <v>0.11198861151933701</v>
      </c>
    </row>
    <row r="7893" spans="1:6" x14ac:dyDescent="0.3">
      <c r="A7893" s="1">
        <v>31528</v>
      </c>
      <c r="B7893" s="1">
        <v>229</v>
      </c>
      <c r="C7893" s="1">
        <f t="shared" si="123"/>
        <v>2.0000000000000002E-5</v>
      </c>
      <c r="D7893" s="1" t="s">
        <v>320</v>
      </c>
      <c r="E7893" s="4">
        <v>1.7061829566955599E-3</v>
      </c>
      <c r="F7893" s="66">
        <f>Cat_Results[[#This Row],[TotalLossInOriginalCurrency]] / INDEX(Exchange_Rate[Exchange Rate], MATCH(Cat_Results[[#This Row],[Currency]], Exchange_Rate[Currency], 0))</f>
        <v>1.7061829566955599E-3</v>
      </c>
    </row>
    <row r="7894" spans="1:6" x14ac:dyDescent="0.3">
      <c r="A7894" s="1">
        <v>31528</v>
      </c>
      <c r="B7894" s="1">
        <v>209</v>
      </c>
      <c r="C7894" s="1">
        <f t="shared" si="123"/>
        <v>2.0000000000000002E-5</v>
      </c>
      <c r="D7894" s="1" t="s">
        <v>320</v>
      </c>
      <c r="E7894" s="4">
        <v>0.31176269799470901</v>
      </c>
      <c r="F7894" s="66">
        <f>Cat_Results[[#This Row],[TotalLossInOriginalCurrency]] / INDEX(Exchange_Rate[Exchange Rate], MATCH(Cat_Results[[#This Row],[Currency]], Exchange_Rate[Currency], 0))</f>
        <v>0.31176269799470901</v>
      </c>
    </row>
    <row r="7895" spans="1:6" x14ac:dyDescent="0.3">
      <c r="A7895" s="1">
        <v>31531</v>
      </c>
      <c r="B7895" s="1">
        <v>223</v>
      </c>
      <c r="C7895" s="1">
        <f t="shared" si="123"/>
        <v>2.0000000000000002E-5</v>
      </c>
      <c r="D7895" s="1" t="s">
        <v>320</v>
      </c>
      <c r="E7895" s="4">
        <v>528.01977898925497</v>
      </c>
      <c r="F7895" s="66">
        <f>Cat_Results[[#This Row],[TotalLossInOriginalCurrency]] / INDEX(Exchange_Rate[Exchange Rate], MATCH(Cat_Results[[#This Row],[Currency]], Exchange_Rate[Currency], 0))</f>
        <v>528.01977898925497</v>
      </c>
    </row>
    <row r="7896" spans="1:6" x14ac:dyDescent="0.3">
      <c r="A7896" s="1">
        <v>31533</v>
      </c>
      <c r="B7896" s="1">
        <v>309</v>
      </c>
      <c r="C7896" s="1">
        <f t="shared" si="123"/>
        <v>2.0000000000000002E-5</v>
      </c>
      <c r="D7896" s="1" t="s">
        <v>320</v>
      </c>
      <c r="E7896" s="4">
        <v>2352.9892747215899</v>
      </c>
      <c r="F7896" s="66">
        <f>Cat_Results[[#This Row],[TotalLossInOriginalCurrency]] / INDEX(Exchange_Rate[Exchange Rate], MATCH(Cat_Results[[#This Row],[Currency]], Exchange_Rate[Currency], 0))</f>
        <v>2352.9892747215899</v>
      </c>
    </row>
    <row r="7897" spans="1:6" x14ac:dyDescent="0.3">
      <c r="A7897" s="1">
        <v>31533</v>
      </c>
      <c r="B7897" s="1">
        <v>271</v>
      </c>
      <c r="C7897" s="1">
        <f t="shared" si="123"/>
        <v>2.0000000000000002E-5</v>
      </c>
      <c r="D7897" s="1" t="s">
        <v>321</v>
      </c>
      <c r="E7897" s="4">
        <v>4.5713095045462254E-4</v>
      </c>
      <c r="F7897" s="66">
        <f>Cat_Results[[#This Row],[TotalLossInOriginalCurrency]] / INDEX(Exchange_Rate[Exchange Rate], MATCH(Cat_Results[[#This Row],[Currency]], Exchange_Rate[Currency], 0))</f>
        <v>7.1618705987930298E-4</v>
      </c>
    </row>
    <row r="7898" spans="1:6" x14ac:dyDescent="0.3">
      <c r="A7898" s="1">
        <v>31537</v>
      </c>
      <c r="B7898" s="1">
        <v>240</v>
      </c>
      <c r="C7898" s="1">
        <f t="shared" si="123"/>
        <v>2.0000000000000002E-5</v>
      </c>
      <c r="D7898" s="1" t="s">
        <v>323</v>
      </c>
      <c r="E7898" s="4">
        <v>43121021.188808836</v>
      </c>
      <c r="F7898" s="66">
        <f>Cat_Results[[#This Row],[TotalLossInOriginalCurrency]] / INDEX(Exchange_Rate[Exchange Rate], MATCH(Cat_Results[[#This Row],[Currency]], Exchange_Rate[Currency], 0))</f>
        <v>543626.72793790698</v>
      </c>
    </row>
    <row r="7899" spans="1:6" x14ac:dyDescent="0.3">
      <c r="A7899" s="1">
        <v>31539</v>
      </c>
      <c r="B7899" s="1">
        <v>240</v>
      </c>
      <c r="C7899" s="1">
        <f t="shared" si="123"/>
        <v>2.0000000000000002E-5</v>
      </c>
      <c r="D7899" s="1" t="s">
        <v>320</v>
      </c>
      <c r="E7899" s="4">
        <v>781442.15960341005</v>
      </c>
      <c r="F7899" s="66">
        <f>Cat_Results[[#This Row],[TotalLossInOriginalCurrency]] / INDEX(Exchange_Rate[Exchange Rate], MATCH(Cat_Results[[#This Row],[Currency]], Exchange_Rate[Currency], 0))</f>
        <v>781442.15960341005</v>
      </c>
    </row>
    <row r="7900" spans="1:6" x14ac:dyDescent="0.3">
      <c r="A7900" s="1">
        <v>31540</v>
      </c>
      <c r="B7900" s="1">
        <v>210</v>
      </c>
      <c r="C7900" s="1">
        <f t="shared" si="123"/>
        <v>2.0000000000000002E-5</v>
      </c>
      <c r="D7900" s="1" t="s">
        <v>323</v>
      </c>
      <c r="E7900" s="4">
        <v>64730694.431804106</v>
      </c>
      <c r="F7900" s="66">
        <f>Cat_Results[[#This Row],[TotalLossInOriginalCurrency]] / INDEX(Exchange_Rate[Exchange Rate], MATCH(Cat_Results[[#This Row],[Currency]], Exchange_Rate[Currency], 0))</f>
        <v>816059.88543339097</v>
      </c>
    </row>
    <row r="7901" spans="1:6" x14ac:dyDescent="0.3">
      <c r="A7901" s="1">
        <v>31540</v>
      </c>
      <c r="B7901" s="1">
        <v>193</v>
      </c>
      <c r="C7901" s="1">
        <f t="shared" si="123"/>
        <v>2.0000000000000002E-5</v>
      </c>
      <c r="D7901" s="1" t="s">
        <v>320</v>
      </c>
      <c r="E7901" s="4">
        <v>2.17314809560776E-2</v>
      </c>
      <c r="F7901" s="66">
        <f>Cat_Results[[#This Row],[TotalLossInOriginalCurrency]] / INDEX(Exchange_Rate[Exchange Rate], MATCH(Cat_Results[[#This Row],[Currency]], Exchange_Rate[Currency], 0))</f>
        <v>2.17314809560776E-2</v>
      </c>
    </row>
    <row r="7902" spans="1:6" x14ac:dyDescent="0.3">
      <c r="A7902" s="1">
        <v>31556</v>
      </c>
      <c r="B7902" s="1">
        <v>234</v>
      </c>
      <c r="C7902" s="1">
        <f t="shared" si="123"/>
        <v>2.0000000000000002E-5</v>
      </c>
      <c r="D7902" s="1" t="s">
        <v>320</v>
      </c>
      <c r="E7902" s="4">
        <v>30886803.469194598</v>
      </c>
      <c r="F7902" s="66">
        <f>Cat_Results[[#This Row],[TotalLossInOriginalCurrency]] / INDEX(Exchange_Rate[Exchange Rate], MATCH(Cat_Results[[#This Row],[Currency]], Exchange_Rate[Currency], 0))</f>
        <v>30886803.469194598</v>
      </c>
    </row>
    <row r="7903" spans="1:6" x14ac:dyDescent="0.3">
      <c r="A7903" s="1">
        <v>31556</v>
      </c>
      <c r="B7903" s="1">
        <v>293</v>
      </c>
      <c r="C7903" s="1">
        <f t="shared" si="123"/>
        <v>2.0000000000000002E-5</v>
      </c>
      <c r="D7903" s="1" t="s">
        <v>321</v>
      </c>
      <c r="E7903" s="4">
        <v>61026.995026018179</v>
      </c>
      <c r="F7903" s="66">
        <f>Cat_Results[[#This Row],[TotalLossInOriginalCurrency]] / INDEX(Exchange_Rate[Exchange Rate], MATCH(Cat_Results[[#This Row],[Currency]], Exchange_Rate[Currency], 0))</f>
        <v>95610.993080835804</v>
      </c>
    </row>
    <row r="7904" spans="1:6" x14ac:dyDescent="0.3">
      <c r="A7904" s="1">
        <v>31557</v>
      </c>
      <c r="B7904" s="1">
        <v>282</v>
      </c>
      <c r="C7904" s="1">
        <f t="shared" si="123"/>
        <v>2.0000000000000002E-5</v>
      </c>
      <c r="D7904" s="1" t="s">
        <v>320</v>
      </c>
      <c r="E7904" s="4">
        <v>5.2100922912359203E-2</v>
      </c>
      <c r="F7904" s="66">
        <f>Cat_Results[[#This Row],[TotalLossInOriginalCurrency]] / INDEX(Exchange_Rate[Exchange Rate], MATCH(Cat_Results[[#This Row],[Currency]], Exchange_Rate[Currency], 0))</f>
        <v>5.2100922912359203E-2</v>
      </c>
    </row>
    <row r="7905" spans="1:6" x14ac:dyDescent="0.3">
      <c r="A7905" s="1">
        <v>31558</v>
      </c>
      <c r="B7905" s="1">
        <v>250</v>
      </c>
      <c r="C7905" s="1">
        <f t="shared" si="123"/>
        <v>2.0000000000000002E-5</v>
      </c>
      <c r="D7905" s="1" t="s">
        <v>321</v>
      </c>
      <c r="E7905" s="4">
        <v>19487539.070100214</v>
      </c>
      <c r="F7905" s="66">
        <f>Cat_Results[[#This Row],[TotalLossInOriginalCurrency]] / INDEX(Exchange_Rate[Exchange Rate], MATCH(Cat_Results[[#This Row],[Currency]], Exchange_Rate[Currency], 0))</f>
        <v>30531127.4526872</v>
      </c>
    </row>
    <row r="7906" spans="1:6" x14ac:dyDescent="0.3">
      <c r="A7906" s="1">
        <v>31558</v>
      </c>
      <c r="B7906" s="1">
        <v>245</v>
      </c>
      <c r="C7906" s="1">
        <f t="shared" si="123"/>
        <v>2.0000000000000002E-5</v>
      </c>
      <c r="D7906" s="1" t="s">
        <v>320</v>
      </c>
      <c r="E7906" s="4">
        <v>109773.489340142</v>
      </c>
      <c r="F7906" s="66">
        <f>Cat_Results[[#This Row],[TotalLossInOriginalCurrency]] / INDEX(Exchange_Rate[Exchange Rate], MATCH(Cat_Results[[#This Row],[Currency]], Exchange_Rate[Currency], 0))</f>
        <v>109773.489340142</v>
      </c>
    </row>
    <row r="7907" spans="1:6" x14ac:dyDescent="0.3">
      <c r="A7907" s="1">
        <v>31565</v>
      </c>
      <c r="B7907" s="1">
        <v>208</v>
      </c>
      <c r="C7907" s="1">
        <f t="shared" si="123"/>
        <v>2.0000000000000002E-5</v>
      </c>
      <c r="D7907" s="1" t="s">
        <v>320</v>
      </c>
      <c r="E7907" s="4">
        <v>6093.4019323065904</v>
      </c>
      <c r="F7907" s="66">
        <f>Cat_Results[[#This Row],[TotalLossInOriginalCurrency]] / INDEX(Exchange_Rate[Exchange Rate], MATCH(Cat_Results[[#This Row],[Currency]], Exchange_Rate[Currency], 0))</f>
        <v>6093.4019323065904</v>
      </c>
    </row>
    <row r="7908" spans="1:6" x14ac:dyDescent="0.3">
      <c r="A7908" s="1">
        <v>31567</v>
      </c>
      <c r="B7908" s="1">
        <v>273</v>
      </c>
      <c r="C7908" s="1">
        <f t="shared" si="123"/>
        <v>2.0000000000000002E-5</v>
      </c>
      <c r="D7908" s="1" t="s">
        <v>320</v>
      </c>
      <c r="E7908" s="4">
        <v>1.2597344815731E-2</v>
      </c>
      <c r="F7908" s="66">
        <f>Cat_Results[[#This Row],[TotalLossInOriginalCurrency]] / INDEX(Exchange_Rate[Exchange Rate], MATCH(Cat_Results[[#This Row],[Currency]], Exchange_Rate[Currency], 0))</f>
        <v>1.2597344815731E-2</v>
      </c>
    </row>
    <row r="7909" spans="1:6" x14ac:dyDescent="0.3">
      <c r="A7909" s="1">
        <v>31569</v>
      </c>
      <c r="B7909" s="1">
        <v>199</v>
      </c>
      <c r="C7909" s="1">
        <f t="shared" si="123"/>
        <v>2.0000000000000002E-5</v>
      </c>
      <c r="D7909" s="1" t="s">
        <v>321</v>
      </c>
      <c r="E7909" s="4">
        <v>8.6493325077034347E-2</v>
      </c>
      <c r="F7909" s="66">
        <f>Cat_Results[[#This Row],[TotalLossInOriginalCurrency]] / INDEX(Exchange_Rate[Exchange Rate], MATCH(Cat_Results[[#This Row],[Currency]], Exchange_Rate[Currency], 0))</f>
        <v>0.135509092360735</v>
      </c>
    </row>
    <row r="7910" spans="1:6" x14ac:dyDescent="0.3">
      <c r="A7910" s="1">
        <v>31578</v>
      </c>
      <c r="B7910" s="1">
        <v>205</v>
      </c>
      <c r="C7910" s="1">
        <f t="shared" si="123"/>
        <v>2.0000000000000002E-5</v>
      </c>
      <c r="D7910" s="1" t="s">
        <v>320</v>
      </c>
      <c r="E7910" s="4">
        <v>84.339949581772103</v>
      </c>
      <c r="F7910" s="66">
        <f>Cat_Results[[#This Row],[TotalLossInOriginalCurrency]] / INDEX(Exchange_Rate[Exchange Rate], MATCH(Cat_Results[[#This Row],[Currency]], Exchange_Rate[Currency], 0))</f>
        <v>84.339949581772103</v>
      </c>
    </row>
    <row r="7911" spans="1:6" x14ac:dyDescent="0.3">
      <c r="A7911" s="1">
        <v>31578</v>
      </c>
      <c r="B7911" s="1">
        <v>174</v>
      </c>
      <c r="C7911" s="1">
        <f t="shared" si="123"/>
        <v>2.0000000000000002E-5</v>
      </c>
      <c r="D7911" s="1" t="s">
        <v>320</v>
      </c>
      <c r="E7911" s="4">
        <v>1.7061829566955599E-3</v>
      </c>
      <c r="F7911" s="66">
        <f>Cat_Results[[#This Row],[TotalLossInOriginalCurrency]] / INDEX(Exchange_Rate[Exchange Rate], MATCH(Cat_Results[[#This Row],[Currency]], Exchange_Rate[Currency], 0))</f>
        <v>1.7061829566955599E-3</v>
      </c>
    </row>
    <row r="7912" spans="1:6" x14ac:dyDescent="0.3">
      <c r="A7912" s="1">
        <v>31580</v>
      </c>
      <c r="B7912" s="1">
        <v>245</v>
      </c>
      <c r="C7912" s="1">
        <f t="shared" si="123"/>
        <v>2.0000000000000002E-5</v>
      </c>
      <c r="D7912" s="1" t="s">
        <v>321</v>
      </c>
      <c r="E7912" s="4">
        <v>8.2563437468664673E-3</v>
      </c>
      <c r="F7912" s="66">
        <f>Cat_Results[[#This Row],[TotalLossInOriginalCurrency]] / INDEX(Exchange_Rate[Exchange Rate], MATCH(Cat_Results[[#This Row],[Currency]], Exchange_Rate[Currency], 0))</f>
        <v>1.2935213744640401E-2</v>
      </c>
    </row>
    <row r="7913" spans="1:6" x14ac:dyDescent="0.3">
      <c r="A7913" s="1">
        <v>31582</v>
      </c>
      <c r="B7913" s="1">
        <v>280</v>
      </c>
      <c r="C7913" s="1">
        <f t="shared" si="123"/>
        <v>2.0000000000000002E-5</v>
      </c>
      <c r="D7913" s="1" t="s">
        <v>320</v>
      </c>
      <c r="E7913" s="4">
        <v>1928332.4654137499</v>
      </c>
      <c r="F7913" s="66">
        <f>Cat_Results[[#This Row],[TotalLossInOriginalCurrency]] / INDEX(Exchange_Rate[Exchange Rate], MATCH(Cat_Results[[#This Row],[Currency]], Exchange_Rate[Currency], 0))</f>
        <v>1928332.4654137499</v>
      </c>
    </row>
    <row r="7914" spans="1:6" x14ac:dyDescent="0.3">
      <c r="A7914" s="1">
        <v>31585</v>
      </c>
      <c r="B7914" s="1">
        <v>236</v>
      </c>
      <c r="C7914" s="1">
        <f t="shared" si="123"/>
        <v>2.0000000000000002E-5</v>
      </c>
      <c r="D7914" s="1" t="s">
        <v>321</v>
      </c>
      <c r="E7914" s="4">
        <v>738663.29186927155</v>
      </c>
      <c r="F7914" s="66">
        <f>Cat_Results[[#This Row],[TotalLossInOriginalCurrency]] / INDEX(Exchange_Rate[Exchange Rate], MATCH(Cat_Results[[#This Row],[Currency]], Exchange_Rate[Currency], 0))</f>
        <v>1157263.7790517199</v>
      </c>
    </row>
    <row r="7915" spans="1:6" x14ac:dyDescent="0.3">
      <c r="A7915" s="1">
        <v>31586</v>
      </c>
      <c r="B7915" s="1">
        <v>238</v>
      </c>
      <c r="C7915" s="1">
        <f t="shared" si="123"/>
        <v>2.0000000000000002E-5</v>
      </c>
      <c r="D7915" s="1" t="s">
        <v>323</v>
      </c>
      <c r="E7915" s="4">
        <v>0.99923411562632558</v>
      </c>
      <c r="F7915" s="66">
        <f>Cat_Results[[#This Row],[TotalLossInOriginalCurrency]] / INDEX(Exchange_Rate[Exchange Rate], MATCH(Cat_Results[[#This Row],[Currency]], Exchange_Rate[Currency], 0))</f>
        <v>1.2597344815731E-2</v>
      </c>
    </row>
    <row r="7916" spans="1:6" x14ac:dyDescent="0.3">
      <c r="A7916" s="1">
        <v>31591</v>
      </c>
      <c r="B7916" s="1">
        <v>221</v>
      </c>
      <c r="C7916" s="1">
        <f t="shared" si="123"/>
        <v>2.0000000000000002E-5</v>
      </c>
      <c r="D7916" s="1" t="s">
        <v>321</v>
      </c>
      <c r="E7916" s="4">
        <v>109897.86771715181</v>
      </c>
      <c r="F7916" s="66">
        <f>Cat_Results[[#This Row],[TotalLossInOriginalCurrency]] / INDEX(Exchange_Rate[Exchange Rate], MATCH(Cat_Results[[#This Row],[Currency]], Exchange_Rate[Currency], 0))</f>
        <v>172176.989304872</v>
      </c>
    </row>
    <row r="7917" spans="1:6" x14ac:dyDescent="0.3">
      <c r="A7917" s="1">
        <v>31596</v>
      </c>
      <c r="B7917" s="1">
        <v>245</v>
      </c>
      <c r="C7917" s="1">
        <f t="shared" si="123"/>
        <v>2.0000000000000002E-5</v>
      </c>
      <c r="D7917" s="1" t="s">
        <v>320</v>
      </c>
      <c r="E7917" s="4">
        <v>3.91684472560883E-3</v>
      </c>
      <c r="F7917" s="66">
        <f>Cat_Results[[#This Row],[TotalLossInOriginalCurrency]] / INDEX(Exchange_Rate[Exchange Rate], MATCH(Cat_Results[[#This Row],[Currency]], Exchange_Rate[Currency], 0))</f>
        <v>3.91684472560883E-3</v>
      </c>
    </row>
    <row r="7918" spans="1:6" x14ac:dyDescent="0.3">
      <c r="A7918" s="1">
        <v>31600</v>
      </c>
      <c r="B7918" s="1">
        <v>216</v>
      </c>
      <c r="C7918" s="1">
        <f t="shared" si="123"/>
        <v>2.0000000000000002E-5</v>
      </c>
      <c r="D7918" s="1" t="s">
        <v>320</v>
      </c>
      <c r="E7918" s="4">
        <v>2969812.33886</v>
      </c>
      <c r="F7918" s="66">
        <f>Cat_Results[[#This Row],[TotalLossInOriginalCurrency]] / INDEX(Exchange_Rate[Exchange Rate], MATCH(Cat_Results[[#This Row],[Currency]], Exchange_Rate[Currency], 0))</f>
        <v>2969812.33886</v>
      </c>
    </row>
    <row r="7919" spans="1:6" x14ac:dyDescent="0.3">
      <c r="A7919" s="1">
        <v>31603</v>
      </c>
      <c r="B7919" s="1">
        <v>199</v>
      </c>
      <c r="C7919" s="1">
        <f t="shared" si="123"/>
        <v>2.0000000000000002E-5</v>
      </c>
      <c r="D7919" s="1" t="s">
        <v>321</v>
      </c>
      <c r="E7919" s="4">
        <v>8.9255320884643368</v>
      </c>
      <c r="F7919" s="66">
        <f>Cat_Results[[#This Row],[TotalLossInOriginalCurrency]] / INDEX(Exchange_Rate[Exchange Rate], MATCH(Cat_Results[[#This Row],[Currency]], Exchange_Rate[Currency], 0))</f>
        <v>13.983631119131999</v>
      </c>
    </row>
    <row r="7920" spans="1:6" x14ac:dyDescent="0.3">
      <c r="A7920" s="1">
        <v>31604</v>
      </c>
      <c r="B7920" s="1">
        <v>225</v>
      </c>
      <c r="C7920" s="1">
        <f t="shared" si="123"/>
        <v>2.0000000000000002E-5</v>
      </c>
      <c r="D7920" s="1" t="s">
        <v>320</v>
      </c>
      <c r="E7920" s="4">
        <v>315453.12432450801</v>
      </c>
      <c r="F7920" s="66">
        <f>Cat_Results[[#This Row],[TotalLossInOriginalCurrency]] / INDEX(Exchange_Rate[Exchange Rate], MATCH(Cat_Results[[#This Row],[Currency]], Exchange_Rate[Currency], 0))</f>
        <v>315453.12432450801</v>
      </c>
    </row>
    <row r="7921" spans="1:6" x14ac:dyDescent="0.3">
      <c r="A7921" s="1">
        <v>31604</v>
      </c>
      <c r="B7921" s="1">
        <v>254</v>
      </c>
      <c r="C7921" s="1">
        <f t="shared" si="123"/>
        <v>2.0000000000000002E-5</v>
      </c>
      <c r="D7921" s="1" t="s">
        <v>321</v>
      </c>
      <c r="E7921" s="4">
        <v>3087833.4368779748</v>
      </c>
      <c r="F7921" s="66">
        <f>Cat_Results[[#This Row],[TotalLossInOriginalCurrency]] / INDEX(Exchange_Rate[Exchange Rate], MATCH(Cat_Results[[#This Row],[Currency]], Exchange_Rate[Currency], 0))</f>
        <v>4837708.6442195801</v>
      </c>
    </row>
    <row r="7922" spans="1:6" x14ac:dyDescent="0.3">
      <c r="A7922" s="1">
        <v>31604</v>
      </c>
      <c r="B7922" s="1">
        <v>229</v>
      </c>
      <c r="C7922" s="1">
        <f t="shared" si="123"/>
        <v>2.0000000000000002E-5</v>
      </c>
      <c r="D7922" s="1" t="s">
        <v>321</v>
      </c>
      <c r="E7922" s="4">
        <v>23178759.10006883</v>
      </c>
      <c r="F7922" s="66">
        <f>Cat_Results[[#This Row],[TotalLossInOriginalCurrency]] / INDEX(Exchange_Rate[Exchange Rate], MATCH(Cat_Results[[#This Row],[Currency]], Exchange_Rate[Currency], 0))</f>
        <v>36314161.8720406</v>
      </c>
    </row>
    <row r="7923" spans="1:6" x14ac:dyDescent="0.3">
      <c r="A7923" s="1">
        <v>31606</v>
      </c>
      <c r="B7923" s="1">
        <v>268</v>
      </c>
      <c r="C7923" s="1">
        <f t="shared" si="123"/>
        <v>2.0000000000000002E-5</v>
      </c>
      <c r="D7923" s="1" t="s">
        <v>320</v>
      </c>
      <c r="E7923" s="4">
        <v>623.46076639369096</v>
      </c>
      <c r="F7923" s="66">
        <f>Cat_Results[[#This Row],[TotalLossInOriginalCurrency]] / INDEX(Exchange_Rate[Exchange Rate], MATCH(Cat_Results[[#This Row],[Currency]], Exchange_Rate[Currency], 0))</f>
        <v>623.46076639369096</v>
      </c>
    </row>
    <row r="7924" spans="1:6" x14ac:dyDescent="0.3">
      <c r="A7924" s="1">
        <v>31610</v>
      </c>
      <c r="B7924" s="1">
        <v>250</v>
      </c>
      <c r="C7924" s="1">
        <f t="shared" si="123"/>
        <v>2.0000000000000002E-5</v>
      </c>
      <c r="D7924" s="1" t="s">
        <v>320</v>
      </c>
      <c r="E7924" s="4">
        <v>1.47077217698097E-2</v>
      </c>
      <c r="F7924" s="66">
        <f>Cat_Results[[#This Row],[TotalLossInOriginalCurrency]] / INDEX(Exchange_Rate[Exchange Rate], MATCH(Cat_Results[[#This Row],[Currency]], Exchange_Rate[Currency], 0))</f>
        <v>1.47077217698097E-2</v>
      </c>
    </row>
    <row r="7925" spans="1:6" x14ac:dyDescent="0.3">
      <c r="A7925" s="1">
        <v>31612</v>
      </c>
      <c r="B7925" s="1">
        <v>249</v>
      </c>
      <c r="C7925" s="1">
        <f t="shared" si="123"/>
        <v>2.0000000000000002E-5</v>
      </c>
      <c r="D7925" s="1" t="s">
        <v>321</v>
      </c>
      <c r="E7925" s="4">
        <v>17078864.74282847</v>
      </c>
      <c r="F7925" s="66">
        <f>Cat_Results[[#This Row],[TotalLossInOriginalCurrency]] / INDEX(Exchange_Rate[Exchange Rate], MATCH(Cat_Results[[#This Row],[Currency]], Exchange_Rate[Currency], 0))</f>
        <v>26757457.385193601</v>
      </c>
    </row>
    <row r="7926" spans="1:6" x14ac:dyDescent="0.3">
      <c r="A7926" s="1">
        <v>31615</v>
      </c>
      <c r="B7926" s="1">
        <v>246</v>
      </c>
      <c r="C7926" s="1">
        <f t="shared" si="123"/>
        <v>2.0000000000000002E-5</v>
      </c>
      <c r="D7926" s="1" t="s">
        <v>321</v>
      </c>
      <c r="E7926" s="4">
        <v>3454.6972001734011</v>
      </c>
      <c r="F7926" s="66">
        <f>Cat_Results[[#This Row],[TotalLossInOriginalCurrency]] / INDEX(Exchange_Rate[Exchange Rate], MATCH(Cat_Results[[#This Row],[Currency]], Exchange_Rate[Currency], 0))</f>
        <v>5412.4741020156598</v>
      </c>
    </row>
    <row r="7927" spans="1:6" x14ac:dyDescent="0.3">
      <c r="A7927" s="1">
        <v>31619</v>
      </c>
      <c r="B7927" s="1">
        <v>287</v>
      </c>
      <c r="C7927" s="1">
        <f t="shared" si="123"/>
        <v>2.0000000000000002E-5</v>
      </c>
      <c r="D7927" s="1" t="s">
        <v>320</v>
      </c>
      <c r="E7927" s="4">
        <v>1.2597344815731E-2</v>
      </c>
      <c r="F7927" s="66">
        <f>Cat_Results[[#This Row],[TotalLossInOriginalCurrency]] / INDEX(Exchange_Rate[Exchange Rate], MATCH(Cat_Results[[#This Row],[Currency]], Exchange_Rate[Currency], 0))</f>
        <v>1.2597344815731E-2</v>
      </c>
    </row>
    <row r="7928" spans="1:6" x14ac:dyDescent="0.3">
      <c r="A7928" s="1">
        <v>31620</v>
      </c>
      <c r="B7928" s="1">
        <v>203</v>
      </c>
      <c r="C7928" s="1">
        <f t="shared" si="123"/>
        <v>2.0000000000000002E-5</v>
      </c>
      <c r="D7928" s="1" t="s">
        <v>320</v>
      </c>
      <c r="E7928" s="4">
        <v>4.1832029819488499E-3</v>
      </c>
      <c r="F7928" s="66">
        <f>Cat_Results[[#This Row],[TotalLossInOriginalCurrency]] / INDEX(Exchange_Rate[Exchange Rate], MATCH(Cat_Results[[#This Row],[Currency]], Exchange_Rate[Currency], 0))</f>
        <v>4.1832029819488499E-3</v>
      </c>
    </row>
    <row r="7929" spans="1:6" x14ac:dyDescent="0.3">
      <c r="A7929" s="1">
        <v>31620</v>
      </c>
      <c r="B7929" s="1">
        <v>251</v>
      </c>
      <c r="C7929" s="1">
        <f t="shared" si="123"/>
        <v>2.0000000000000002E-5</v>
      </c>
      <c r="D7929" s="1" t="s">
        <v>320</v>
      </c>
      <c r="E7929" s="4">
        <v>364709.82193785597</v>
      </c>
      <c r="F7929" s="66">
        <f>Cat_Results[[#This Row],[TotalLossInOriginalCurrency]] / INDEX(Exchange_Rate[Exchange Rate], MATCH(Cat_Results[[#This Row],[Currency]], Exchange_Rate[Currency], 0))</f>
        <v>364709.82193785597</v>
      </c>
    </row>
    <row r="7930" spans="1:6" x14ac:dyDescent="0.3">
      <c r="A7930" s="1">
        <v>31621</v>
      </c>
      <c r="B7930" s="1">
        <v>193</v>
      </c>
      <c r="C7930" s="1">
        <f t="shared" si="123"/>
        <v>2.0000000000000002E-5</v>
      </c>
      <c r="D7930" s="1" t="s">
        <v>320</v>
      </c>
      <c r="E7930" s="4">
        <v>4.1832029819488499E-3</v>
      </c>
      <c r="F7930" s="66">
        <f>Cat_Results[[#This Row],[TotalLossInOriginalCurrency]] / INDEX(Exchange_Rate[Exchange Rate], MATCH(Cat_Results[[#This Row],[Currency]], Exchange_Rate[Currency], 0))</f>
        <v>4.1832029819488499E-3</v>
      </c>
    </row>
    <row r="7931" spans="1:6" x14ac:dyDescent="0.3">
      <c r="A7931" s="1">
        <v>31626</v>
      </c>
      <c r="B7931" s="1">
        <v>230</v>
      </c>
      <c r="C7931" s="1">
        <f t="shared" si="123"/>
        <v>2.0000000000000002E-5</v>
      </c>
      <c r="D7931" s="1" t="s">
        <v>320</v>
      </c>
      <c r="E7931" s="4">
        <v>5514138.1297771102</v>
      </c>
      <c r="F7931" s="66">
        <f>Cat_Results[[#This Row],[TotalLossInOriginalCurrency]] / INDEX(Exchange_Rate[Exchange Rate], MATCH(Cat_Results[[#This Row],[Currency]], Exchange_Rate[Currency], 0))</f>
        <v>5514138.1297771102</v>
      </c>
    </row>
    <row r="7932" spans="1:6" x14ac:dyDescent="0.3">
      <c r="A7932" s="1">
        <v>31627</v>
      </c>
      <c r="B7932" s="1">
        <v>277</v>
      </c>
      <c r="C7932" s="1">
        <f t="shared" si="123"/>
        <v>2.0000000000000002E-5</v>
      </c>
      <c r="D7932" s="1" t="s">
        <v>321</v>
      </c>
      <c r="E7932" s="4">
        <v>4012944.7201679321</v>
      </c>
      <c r="F7932" s="66">
        <f>Cat_Results[[#This Row],[TotalLossInOriginalCurrency]] / INDEX(Exchange_Rate[Exchange Rate], MATCH(Cat_Results[[#This Row],[Currency]], Exchange_Rate[Currency], 0))</f>
        <v>6287080.4913493497</v>
      </c>
    </row>
    <row r="7933" spans="1:6" x14ac:dyDescent="0.3">
      <c r="A7933" s="1">
        <v>31627</v>
      </c>
      <c r="B7933" s="1">
        <v>224</v>
      </c>
      <c r="C7933" s="1">
        <f t="shared" si="123"/>
        <v>2.0000000000000002E-5</v>
      </c>
      <c r="D7933" s="1" t="s">
        <v>321</v>
      </c>
      <c r="E7933" s="4">
        <v>6152650.2287468817</v>
      </c>
      <c r="F7933" s="66">
        <f>Cat_Results[[#This Row],[TotalLossInOriginalCurrency]] / INDEX(Exchange_Rate[Exchange Rate], MATCH(Cat_Results[[#This Row],[Currency]], Exchange_Rate[Currency], 0))</f>
        <v>9639357.1107134204</v>
      </c>
    </row>
    <row r="7934" spans="1:6" x14ac:dyDescent="0.3">
      <c r="A7934" s="1">
        <v>31628</v>
      </c>
      <c r="B7934" s="1">
        <v>224</v>
      </c>
      <c r="C7934" s="1">
        <f t="shared" si="123"/>
        <v>2.0000000000000002E-5</v>
      </c>
      <c r="D7934" s="1" t="s">
        <v>320</v>
      </c>
      <c r="E7934" s="4">
        <v>3.7970021367073098E-3</v>
      </c>
      <c r="F7934" s="66">
        <f>Cat_Results[[#This Row],[TotalLossInOriginalCurrency]] / INDEX(Exchange_Rate[Exchange Rate], MATCH(Cat_Results[[#This Row],[Currency]], Exchange_Rate[Currency], 0))</f>
        <v>3.7970021367073098E-3</v>
      </c>
    </row>
    <row r="7935" spans="1:6" x14ac:dyDescent="0.3">
      <c r="A7935" s="1">
        <v>31637</v>
      </c>
      <c r="B7935" s="1">
        <v>205</v>
      </c>
      <c r="C7935" s="1">
        <f t="shared" si="123"/>
        <v>2.0000000000000002E-5</v>
      </c>
      <c r="D7935" s="1" t="s">
        <v>320</v>
      </c>
      <c r="E7935" s="4">
        <v>7.2438269853591902E-3</v>
      </c>
      <c r="F7935" s="66">
        <f>Cat_Results[[#This Row],[TotalLossInOriginalCurrency]] / INDEX(Exchange_Rate[Exchange Rate], MATCH(Cat_Results[[#This Row],[Currency]], Exchange_Rate[Currency], 0))</f>
        <v>7.2438269853591902E-3</v>
      </c>
    </row>
    <row r="7936" spans="1:6" x14ac:dyDescent="0.3">
      <c r="A7936" s="1">
        <v>31640</v>
      </c>
      <c r="B7936" s="1">
        <v>244</v>
      </c>
      <c r="C7936" s="1">
        <f t="shared" si="123"/>
        <v>2.0000000000000002E-5</v>
      </c>
      <c r="D7936" s="1" t="s">
        <v>321</v>
      </c>
      <c r="E7936" s="4">
        <v>3155.021967692518</v>
      </c>
      <c r="F7936" s="66">
        <f>Cat_Results[[#This Row],[TotalLossInOriginalCurrency]] / INDEX(Exchange_Rate[Exchange Rate], MATCH(Cat_Results[[#This Row],[Currency]], Exchange_Rate[Currency], 0))</f>
        <v>4942.9729154176302</v>
      </c>
    </row>
    <row r="7937" spans="1:6" x14ac:dyDescent="0.3">
      <c r="A7937" s="1">
        <v>31646</v>
      </c>
      <c r="B7937" s="1">
        <v>224</v>
      </c>
      <c r="C7937" s="1">
        <f t="shared" si="123"/>
        <v>2.0000000000000002E-5</v>
      </c>
      <c r="D7937" s="1" t="s">
        <v>320</v>
      </c>
      <c r="E7937" s="4">
        <v>1113385.7462967001</v>
      </c>
      <c r="F7937" s="66">
        <f>Cat_Results[[#This Row],[TotalLossInOriginalCurrency]] / INDEX(Exchange_Rate[Exchange Rate], MATCH(Cat_Results[[#This Row],[Currency]], Exchange_Rate[Currency], 0))</f>
        <v>1113385.7462967001</v>
      </c>
    </row>
    <row r="7938" spans="1:6" x14ac:dyDescent="0.3">
      <c r="A7938" s="1">
        <v>31647</v>
      </c>
      <c r="B7938" s="1">
        <v>208</v>
      </c>
      <c r="C7938" s="1">
        <f t="shared" si="123"/>
        <v>2.0000000000000002E-5</v>
      </c>
      <c r="D7938" s="1" t="s">
        <v>320</v>
      </c>
      <c r="E7938" s="4">
        <v>8.0093741416931196E-4</v>
      </c>
      <c r="F7938" s="66">
        <f>Cat_Results[[#This Row],[TotalLossInOriginalCurrency]] / INDEX(Exchange_Rate[Exchange Rate], MATCH(Cat_Results[[#This Row],[Currency]], Exchange_Rate[Currency], 0))</f>
        <v>8.0093741416931196E-4</v>
      </c>
    </row>
    <row r="7939" spans="1:6" x14ac:dyDescent="0.3">
      <c r="A7939" s="1">
        <v>31653</v>
      </c>
      <c r="B7939" s="1">
        <v>210</v>
      </c>
      <c r="C7939" s="1">
        <f t="shared" si="123"/>
        <v>2.0000000000000002E-5</v>
      </c>
      <c r="D7939" s="1" t="s">
        <v>320</v>
      </c>
      <c r="E7939" s="4">
        <v>1.8448624759912501E-2</v>
      </c>
      <c r="F7939" s="66">
        <f>Cat_Results[[#This Row],[TotalLossInOriginalCurrency]] / INDEX(Exchange_Rate[Exchange Rate], MATCH(Cat_Results[[#This Row],[Currency]], Exchange_Rate[Currency], 0))</f>
        <v>1.8448624759912501E-2</v>
      </c>
    </row>
    <row r="7940" spans="1:6" x14ac:dyDescent="0.3">
      <c r="A7940" s="1">
        <v>31656</v>
      </c>
      <c r="B7940" s="1">
        <v>254</v>
      </c>
      <c r="C7940" s="1">
        <f t="shared" si="123"/>
        <v>2.0000000000000002E-5</v>
      </c>
      <c r="D7940" s="1" t="s">
        <v>323</v>
      </c>
      <c r="E7940" s="4">
        <v>30.724611128317111</v>
      </c>
      <c r="F7940" s="66">
        <f>Cat_Results[[#This Row],[TotalLossInOriginalCurrency]] / INDEX(Exchange_Rate[Exchange Rate], MATCH(Cat_Results[[#This Row],[Currency]], Exchange_Rate[Currency], 0))</f>
        <v>0.38734518233502502</v>
      </c>
    </row>
    <row r="7941" spans="1:6" x14ac:dyDescent="0.3">
      <c r="A7941" s="1">
        <v>31659</v>
      </c>
      <c r="B7941" s="1">
        <v>236</v>
      </c>
      <c r="C7941" s="1">
        <f t="shared" si="123"/>
        <v>2.0000000000000002E-5</v>
      </c>
      <c r="D7941" s="1" t="s">
        <v>320</v>
      </c>
      <c r="E7941" s="4">
        <v>237264.01327721</v>
      </c>
      <c r="F7941" s="66">
        <f>Cat_Results[[#This Row],[TotalLossInOriginalCurrency]] / INDEX(Exchange_Rate[Exchange Rate], MATCH(Cat_Results[[#This Row],[Currency]], Exchange_Rate[Currency], 0))</f>
        <v>237264.01327721</v>
      </c>
    </row>
    <row r="7942" spans="1:6" x14ac:dyDescent="0.3">
      <c r="A7942" s="1">
        <v>31666</v>
      </c>
      <c r="B7942" s="1">
        <v>212</v>
      </c>
      <c r="C7942" s="1">
        <f t="shared" ref="C7942:C8005" si="124">1/50000</f>
        <v>2.0000000000000002E-5</v>
      </c>
      <c r="D7942" s="1" t="s">
        <v>321</v>
      </c>
      <c r="E7942" s="4">
        <v>2938.3946173042004</v>
      </c>
      <c r="F7942" s="66">
        <f>Cat_Results[[#This Row],[TotalLossInOriginalCurrency]] / INDEX(Exchange_Rate[Exchange Rate], MATCH(Cat_Results[[#This Row],[Currency]], Exchange_Rate[Currency], 0))</f>
        <v>4603.5828456580603</v>
      </c>
    </row>
    <row r="7943" spans="1:6" x14ac:dyDescent="0.3">
      <c r="A7943" s="1">
        <v>31669</v>
      </c>
      <c r="B7943" s="1">
        <v>276</v>
      </c>
      <c r="C7943" s="1">
        <f t="shared" si="124"/>
        <v>2.0000000000000002E-5</v>
      </c>
      <c r="D7943" s="1" t="s">
        <v>320</v>
      </c>
      <c r="E7943" s="4">
        <v>6112.3858102783597</v>
      </c>
      <c r="F7943" s="66">
        <f>Cat_Results[[#This Row],[TotalLossInOriginalCurrency]] / INDEX(Exchange_Rate[Exchange Rate], MATCH(Cat_Results[[#This Row],[Currency]], Exchange_Rate[Currency], 0))</f>
        <v>6112.3858102783597</v>
      </c>
    </row>
    <row r="7944" spans="1:6" x14ac:dyDescent="0.3">
      <c r="A7944" s="1">
        <v>31670</v>
      </c>
      <c r="B7944" s="1">
        <v>206</v>
      </c>
      <c r="C7944" s="1">
        <f t="shared" si="124"/>
        <v>2.0000000000000002E-5</v>
      </c>
      <c r="D7944" s="1" t="s">
        <v>324</v>
      </c>
      <c r="E7944" s="4">
        <v>1314.417985568316</v>
      </c>
      <c r="F7944" s="66">
        <f>Cat_Results[[#This Row],[TotalLossInOriginalCurrency]] / INDEX(Exchange_Rate[Exchange Rate], MATCH(Cat_Results[[#This Row],[Currency]], Exchange_Rate[Currency], 0))</f>
        <v>1329.5732243545399</v>
      </c>
    </row>
    <row r="7945" spans="1:6" x14ac:dyDescent="0.3">
      <c r="A7945" s="1">
        <v>31673</v>
      </c>
      <c r="B7945" s="1">
        <v>273</v>
      </c>
      <c r="C7945" s="1">
        <f t="shared" si="124"/>
        <v>2.0000000000000002E-5</v>
      </c>
      <c r="D7945" s="1" t="s">
        <v>321</v>
      </c>
      <c r="E7945" s="4">
        <v>1027163.7968738169</v>
      </c>
      <c r="F7945" s="66">
        <f>Cat_Results[[#This Row],[TotalLossInOriginalCurrency]] / INDEX(Exchange_Rate[Exchange Rate], MATCH(Cat_Results[[#This Row],[Currency]], Exchange_Rate[Currency], 0))</f>
        <v>1609257.52011741</v>
      </c>
    </row>
    <row r="7946" spans="1:6" x14ac:dyDescent="0.3">
      <c r="A7946" s="1">
        <v>31684</v>
      </c>
      <c r="B7946" s="1">
        <v>244</v>
      </c>
      <c r="C7946" s="1">
        <f t="shared" si="124"/>
        <v>2.0000000000000002E-5</v>
      </c>
      <c r="D7946" s="1" t="s">
        <v>321</v>
      </c>
      <c r="E7946" s="4">
        <v>2.4467503147870308E-3</v>
      </c>
      <c r="F7946" s="66">
        <f>Cat_Results[[#This Row],[TotalLossInOriginalCurrency]] / INDEX(Exchange_Rate[Exchange Rate], MATCH(Cat_Results[[#This Row],[Currency]], Exchange_Rate[Currency], 0))</f>
        <v>3.8333237171173104E-3</v>
      </c>
    </row>
    <row r="7947" spans="1:6" x14ac:dyDescent="0.3">
      <c r="A7947" s="1">
        <v>31684</v>
      </c>
      <c r="B7947" s="1">
        <v>237</v>
      </c>
      <c r="C7947" s="1">
        <f t="shared" si="124"/>
        <v>2.0000000000000002E-5</v>
      </c>
      <c r="D7947" s="1" t="s">
        <v>321</v>
      </c>
      <c r="E7947" s="4">
        <v>19405520.837668851</v>
      </c>
      <c r="F7947" s="66">
        <f>Cat_Results[[#This Row],[TotalLossInOriginalCurrency]] / INDEX(Exchange_Rate[Exchange Rate], MATCH(Cat_Results[[#This Row],[Currency]], Exchange_Rate[Currency], 0))</f>
        <v>30402629.487972502</v>
      </c>
    </row>
    <row r="7948" spans="1:6" x14ac:dyDescent="0.3">
      <c r="A7948" s="1">
        <v>31687</v>
      </c>
      <c r="B7948" s="1">
        <v>270</v>
      </c>
      <c r="C7948" s="1">
        <f t="shared" si="124"/>
        <v>2.0000000000000002E-5</v>
      </c>
      <c r="D7948" s="1" t="s">
        <v>320</v>
      </c>
      <c r="E7948" s="4">
        <v>145386.85754696</v>
      </c>
      <c r="F7948" s="66">
        <f>Cat_Results[[#This Row],[TotalLossInOriginalCurrency]] / INDEX(Exchange_Rate[Exchange Rate], MATCH(Cat_Results[[#This Row],[Currency]], Exchange_Rate[Currency], 0))</f>
        <v>145386.85754696</v>
      </c>
    </row>
    <row r="7949" spans="1:6" x14ac:dyDescent="0.3">
      <c r="A7949" s="1">
        <v>31691</v>
      </c>
      <c r="B7949" s="1">
        <v>189</v>
      </c>
      <c r="C7949" s="1">
        <f t="shared" si="124"/>
        <v>2.0000000000000002E-5</v>
      </c>
      <c r="D7949" s="1" t="s">
        <v>320</v>
      </c>
      <c r="E7949" s="4">
        <v>5018.02615435794</v>
      </c>
      <c r="F7949" s="66">
        <f>Cat_Results[[#This Row],[TotalLossInOriginalCurrency]] / INDEX(Exchange_Rate[Exchange Rate], MATCH(Cat_Results[[#This Row],[Currency]], Exchange_Rate[Currency], 0))</f>
        <v>5018.02615435794</v>
      </c>
    </row>
    <row r="7950" spans="1:6" x14ac:dyDescent="0.3">
      <c r="A7950" s="1">
        <v>31703</v>
      </c>
      <c r="B7950" s="1">
        <v>203</v>
      </c>
      <c r="C7950" s="1">
        <f t="shared" si="124"/>
        <v>2.0000000000000002E-5</v>
      </c>
      <c r="D7950" s="1" t="s">
        <v>321</v>
      </c>
      <c r="E7950" s="4">
        <v>1.1931947657069612E-2</v>
      </c>
      <c r="F7950" s="66">
        <f>Cat_Results[[#This Row],[TotalLossInOriginalCurrency]] / INDEX(Exchange_Rate[Exchange Rate], MATCH(Cat_Results[[#This Row],[Currency]], Exchange_Rate[Currency], 0))</f>
        <v>1.8693782389163999E-2</v>
      </c>
    </row>
    <row r="7951" spans="1:6" x14ac:dyDescent="0.3">
      <c r="A7951" s="1">
        <v>31706</v>
      </c>
      <c r="B7951" s="1">
        <v>278</v>
      </c>
      <c r="C7951" s="1">
        <f t="shared" si="124"/>
        <v>2.0000000000000002E-5</v>
      </c>
      <c r="D7951" s="1" t="s">
        <v>320</v>
      </c>
      <c r="E7951" s="4">
        <v>40113.3051841919</v>
      </c>
      <c r="F7951" s="66">
        <f>Cat_Results[[#This Row],[TotalLossInOriginalCurrency]] / INDEX(Exchange_Rate[Exchange Rate], MATCH(Cat_Results[[#This Row],[Currency]], Exchange_Rate[Currency], 0))</f>
        <v>40113.3051841919</v>
      </c>
    </row>
    <row r="7952" spans="1:6" x14ac:dyDescent="0.3">
      <c r="A7952" s="1">
        <v>31707</v>
      </c>
      <c r="B7952" s="1">
        <v>223</v>
      </c>
      <c r="C7952" s="1">
        <f t="shared" si="124"/>
        <v>2.0000000000000002E-5</v>
      </c>
      <c r="D7952" s="1" t="s">
        <v>320</v>
      </c>
      <c r="E7952" s="4">
        <v>3.7970021367073098E-3</v>
      </c>
      <c r="F7952" s="66">
        <f>Cat_Results[[#This Row],[TotalLossInOriginalCurrency]] / INDEX(Exchange_Rate[Exchange Rate], MATCH(Cat_Results[[#This Row],[Currency]], Exchange_Rate[Currency], 0))</f>
        <v>3.7970021367073098E-3</v>
      </c>
    </row>
    <row r="7953" spans="1:6" x14ac:dyDescent="0.3">
      <c r="A7953" s="1">
        <v>31710</v>
      </c>
      <c r="B7953" s="1">
        <v>289</v>
      </c>
      <c r="C7953" s="1">
        <f t="shared" si="124"/>
        <v>2.0000000000000002E-5</v>
      </c>
      <c r="D7953" s="1" t="s">
        <v>321</v>
      </c>
      <c r="E7953" s="4">
        <v>2297248.6031333576</v>
      </c>
      <c r="F7953" s="66">
        <f>Cat_Results[[#This Row],[TotalLossInOriginalCurrency]] / INDEX(Exchange_Rate[Exchange Rate], MATCH(Cat_Results[[#This Row],[Currency]], Exchange_Rate[Currency], 0))</f>
        <v>3599099.3855342399</v>
      </c>
    </row>
    <row r="7954" spans="1:6" x14ac:dyDescent="0.3">
      <c r="A7954" s="1">
        <v>31711</v>
      </c>
      <c r="B7954" s="1">
        <v>275</v>
      </c>
      <c r="C7954" s="1">
        <f t="shared" si="124"/>
        <v>2.0000000000000002E-5</v>
      </c>
      <c r="D7954" s="1" t="s">
        <v>320</v>
      </c>
      <c r="E7954" s="4">
        <v>5.8131907135248198E-2</v>
      </c>
      <c r="F7954" s="66">
        <f>Cat_Results[[#This Row],[TotalLossInOriginalCurrency]] / INDEX(Exchange_Rate[Exchange Rate], MATCH(Cat_Results[[#This Row],[Currency]], Exchange_Rate[Currency], 0))</f>
        <v>5.8131907135248198E-2</v>
      </c>
    </row>
    <row r="7955" spans="1:6" x14ac:dyDescent="0.3">
      <c r="A7955" s="1">
        <v>31722</v>
      </c>
      <c r="B7955" s="1">
        <v>237</v>
      </c>
      <c r="C7955" s="1">
        <f t="shared" si="124"/>
        <v>2.0000000000000002E-5</v>
      </c>
      <c r="D7955" s="1" t="s">
        <v>320</v>
      </c>
      <c r="E7955" s="4">
        <v>63818.569365489901</v>
      </c>
      <c r="F7955" s="66">
        <f>Cat_Results[[#This Row],[TotalLossInOriginalCurrency]] / INDEX(Exchange_Rate[Exchange Rate], MATCH(Cat_Results[[#This Row],[Currency]], Exchange_Rate[Currency], 0))</f>
        <v>63818.569365489901</v>
      </c>
    </row>
    <row r="7956" spans="1:6" x14ac:dyDescent="0.3">
      <c r="A7956" s="1">
        <v>31723</v>
      </c>
      <c r="B7956" s="1">
        <v>212</v>
      </c>
      <c r="C7956" s="1">
        <f t="shared" si="124"/>
        <v>2.0000000000000002E-5</v>
      </c>
      <c r="D7956" s="1" t="s">
        <v>320</v>
      </c>
      <c r="E7956" s="4">
        <v>4.1832029819488499E-3</v>
      </c>
      <c r="F7956" s="66">
        <f>Cat_Results[[#This Row],[TotalLossInOriginalCurrency]] / INDEX(Exchange_Rate[Exchange Rate], MATCH(Cat_Results[[#This Row],[Currency]], Exchange_Rate[Currency], 0))</f>
        <v>4.1832029819488499E-3</v>
      </c>
    </row>
    <row r="7957" spans="1:6" x14ac:dyDescent="0.3">
      <c r="A7957" s="1">
        <v>31723</v>
      </c>
      <c r="B7957" s="1">
        <v>218</v>
      </c>
      <c r="C7957" s="1">
        <f t="shared" si="124"/>
        <v>2.0000000000000002E-5</v>
      </c>
      <c r="D7957" s="1" t="s">
        <v>320</v>
      </c>
      <c r="E7957" s="4">
        <v>0.156661551445723</v>
      </c>
      <c r="F7957" s="66">
        <f>Cat_Results[[#This Row],[TotalLossInOriginalCurrency]] / INDEX(Exchange_Rate[Exchange Rate], MATCH(Cat_Results[[#This Row],[Currency]], Exchange_Rate[Currency], 0))</f>
        <v>0.156661551445723</v>
      </c>
    </row>
    <row r="7958" spans="1:6" x14ac:dyDescent="0.3">
      <c r="A7958" s="1">
        <v>31726</v>
      </c>
      <c r="B7958" s="1">
        <v>188</v>
      </c>
      <c r="C7958" s="1">
        <f t="shared" si="124"/>
        <v>2.0000000000000002E-5</v>
      </c>
      <c r="D7958" s="1" t="s">
        <v>320</v>
      </c>
      <c r="E7958" s="4">
        <v>1467.3608016014</v>
      </c>
      <c r="F7958" s="66">
        <f>Cat_Results[[#This Row],[TotalLossInOriginalCurrency]] / INDEX(Exchange_Rate[Exchange Rate], MATCH(Cat_Results[[#This Row],[Currency]], Exchange_Rate[Currency], 0))</f>
        <v>1467.3608016014</v>
      </c>
    </row>
    <row r="7959" spans="1:6" x14ac:dyDescent="0.3">
      <c r="A7959" s="1">
        <v>31728</v>
      </c>
      <c r="B7959" s="1">
        <v>281</v>
      </c>
      <c r="C7959" s="1">
        <f t="shared" si="124"/>
        <v>2.0000000000000002E-5</v>
      </c>
      <c r="D7959" s="1" t="s">
        <v>320</v>
      </c>
      <c r="E7959" s="4">
        <v>2.11156904697418E-3</v>
      </c>
      <c r="F7959" s="66">
        <f>Cat_Results[[#This Row],[TotalLossInOriginalCurrency]] / INDEX(Exchange_Rate[Exchange Rate], MATCH(Cat_Results[[#This Row],[Currency]], Exchange_Rate[Currency], 0))</f>
        <v>2.11156904697418E-3</v>
      </c>
    </row>
    <row r="7960" spans="1:6" x14ac:dyDescent="0.3">
      <c r="A7960" s="1">
        <v>31731</v>
      </c>
      <c r="B7960" s="1">
        <v>240</v>
      </c>
      <c r="C7960" s="1">
        <f t="shared" si="124"/>
        <v>2.0000000000000002E-5</v>
      </c>
      <c r="D7960" s="1" t="s">
        <v>320</v>
      </c>
      <c r="E7960" s="4">
        <v>6823923.8299668301</v>
      </c>
      <c r="F7960" s="66">
        <f>Cat_Results[[#This Row],[TotalLossInOriginalCurrency]] / INDEX(Exchange_Rate[Exchange Rate], MATCH(Cat_Results[[#This Row],[Currency]], Exchange_Rate[Currency], 0))</f>
        <v>6823923.8299668301</v>
      </c>
    </row>
    <row r="7961" spans="1:6" x14ac:dyDescent="0.3">
      <c r="A7961" s="1">
        <v>31740</v>
      </c>
      <c r="B7961" s="1">
        <v>236</v>
      </c>
      <c r="C7961" s="1">
        <f t="shared" si="124"/>
        <v>2.0000000000000002E-5</v>
      </c>
      <c r="D7961" s="1" t="s">
        <v>320</v>
      </c>
      <c r="E7961" s="4">
        <v>1931245.6392506</v>
      </c>
      <c r="F7961" s="66">
        <f>Cat_Results[[#This Row],[TotalLossInOriginalCurrency]] / INDEX(Exchange_Rate[Exchange Rate], MATCH(Cat_Results[[#This Row],[Currency]], Exchange_Rate[Currency], 0))</f>
        <v>1931245.6392506</v>
      </c>
    </row>
    <row r="7962" spans="1:6" x14ac:dyDescent="0.3">
      <c r="A7962" s="1">
        <v>31741</v>
      </c>
      <c r="B7962" s="1">
        <v>275</v>
      </c>
      <c r="C7962" s="1">
        <f t="shared" si="124"/>
        <v>2.0000000000000002E-5</v>
      </c>
      <c r="D7962" s="1" t="s">
        <v>321</v>
      </c>
      <c r="E7962" s="4">
        <v>37.708550940258476</v>
      </c>
      <c r="F7962" s="66">
        <f>Cat_Results[[#This Row],[TotalLossInOriginalCurrency]] / INDEX(Exchange_Rate[Exchange Rate], MATCH(Cat_Results[[#This Row],[Currency]], Exchange_Rate[Currency], 0))</f>
        <v>59.077986741773799</v>
      </c>
    </row>
    <row r="7963" spans="1:6" x14ac:dyDescent="0.3">
      <c r="A7963" s="1">
        <v>31748</v>
      </c>
      <c r="B7963" s="1">
        <v>234</v>
      </c>
      <c r="C7963" s="1">
        <f t="shared" si="124"/>
        <v>2.0000000000000002E-5</v>
      </c>
      <c r="D7963" s="1" t="s">
        <v>320</v>
      </c>
      <c r="E7963" s="4">
        <v>234.222730994225</v>
      </c>
      <c r="F7963" s="66">
        <f>Cat_Results[[#This Row],[TotalLossInOriginalCurrency]] / INDEX(Exchange_Rate[Exchange Rate], MATCH(Cat_Results[[#This Row],[Currency]], Exchange_Rate[Currency], 0))</f>
        <v>234.222730994225</v>
      </c>
    </row>
    <row r="7964" spans="1:6" x14ac:dyDescent="0.3">
      <c r="A7964" s="1">
        <v>31752</v>
      </c>
      <c r="B7964" s="1">
        <v>200</v>
      </c>
      <c r="C7964" s="1">
        <f t="shared" si="124"/>
        <v>2.0000000000000002E-5</v>
      </c>
      <c r="D7964" s="1" t="s">
        <v>320</v>
      </c>
      <c r="E7964" s="4">
        <v>59020.365715099899</v>
      </c>
      <c r="F7964" s="66">
        <f>Cat_Results[[#This Row],[TotalLossInOriginalCurrency]] / INDEX(Exchange_Rate[Exchange Rate], MATCH(Cat_Results[[#This Row],[Currency]], Exchange_Rate[Currency], 0))</f>
        <v>59020.365715099899</v>
      </c>
    </row>
    <row r="7965" spans="1:6" x14ac:dyDescent="0.3">
      <c r="A7965" s="1">
        <v>31754</v>
      </c>
      <c r="B7965" s="1">
        <v>263</v>
      </c>
      <c r="C7965" s="1">
        <f t="shared" si="124"/>
        <v>2.0000000000000002E-5</v>
      </c>
      <c r="D7965" s="1" t="s">
        <v>321</v>
      </c>
      <c r="E7965" s="4">
        <v>8227956.9898408763</v>
      </c>
      <c r="F7965" s="66">
        <f>Cat_Results[[#This Row],[TotalLossInOriginalCurrency]] / INDEX(Exchange_Rate[Exchange Rate], MATCH(Cat_Results[[#This Row],[Currency]], Exchange_Rate[Currency], 0))</f>
        <v>12890740.2124207</v>
      </c>
    </row>
    <row r="7966" spans="1:6" x14ac:dyDescent="0.3">
      <c r="A7966" s="1">
        <v>31764</v>
      </c>
      <c r="B7966" s="1">
        <v>254</v>
      </c>
      <c r="C7966" s="1">
        <f t="shared" si="124"/>
        <v>2.0000000000000002E-5</v>
      </c>
      <c r="D7966" s="1" t="s">
        <v>320</v>
      </c>
      <c r="E7966" s="4">
        <v>2.4198941886425001E-2</v>
      </c>
      <c r="F7966" s="66">
        <f>Cat_Results[[#This Row],[TotalLossInOriginalCurrency]] / INDEX(Exchange_Rate[Exchange Rate], MATCH(Cat_Results[[#This Row],[Currency]], Exchange_Rate[Currency], 0))</f>
        <v>2.4198941886425001E-2</v>
      </c>
    </row>
    <row r="7967" spans="1:6" x14ac:dyDescent="0.3">
      <c r="A7967" s="1">
        <v>31768</v>
      </c>
      <c r="B7967" s="1">
        <v>254</v>
      </c>
      <c r="C7967" s="1">
        <f t="shared" si="124"/>
        <v>2.0000000000000002E-5</v>
      </c>
      <c r="D7967" s="1" t="s">
        <v>321</v>
      </c>
      <c r="E7967" s="4">
        <v>5.7152992535279061</v>
      </c>
      <c r="F7967" s="66">
        <f>Cat_Results[[#This Row],[TotalLossInOriginalCurrency]] / INDEX(Exchange_Rate[Exchange Rate], MATCH(Cat_Results[[#This Row],[Currency]], Exchange_Rate[Currency], 0))</f>
        <v>8.9541593380272406</v>
      </c>
    </row>
    <row r="7968" spans="1:6" x14ac:dyDescent="0.3">
      <c r="A7968" s="1">
        <v>31770</v>
      </c>
      <c r="B7968" s="1">
        <v>238</v>
      </c>
      <c r="C7968" s="1">
        <f t="shared" si="124"/>
        <v>2.0000000000000002E-5</v>
      </c>
      <c r="D7968" s="1" t="s">
        <v>321</v>
      </c>
      <c r="E7968" s="4">
        <v>54756.471978815935</v>
      </c>
      <c r="F7968" s="66">
        <f>Cat_Results[[#This Row],[TotalLossInOriginalCurrency]] / INDEX(Exchange_Rate[Exchange Rate], MATCH(Cat_Results[[#This Row],[Currency]], Exchange_Rate[Currency], 0))</f>
        <v>85786.9646254994</v>
      </c>
    </row>
    <row r="7969" spans="1:6" x14ac:dyDescent="0.3">
      <c r="A7969" s="1">
        <v>31770</v>
      </c>
      <c r="B7969" s="1">
        <v>242</v>
      </c>
      <c r="C7969" s="1">
        <f t="shared" si="124"/>
        <v>2.0000000000000002E-5</v>
      </c>
      <c r="D7969" s="1" t="s">
        <v>320</v>
      </c>
      <c r="E7969" s="4">
        <v>1387864.31677208</v>
      </c>
      <c r="F7969" s="66">
        <f>Cat_Results[[#This Row],[TotalLossInOriginalCurrency]] / INDEX(Exchange_Rate[Exchange Rate], MATCH(Cat_Results[[#This Row],[Currency]], Exchange_Rate[Currency], 0))</f>
        <v>1387864.31677208</v>
      </c>
    </row>
    <row r="7970" spans="1:6" x14ac:dyDescent="0.3">
      <c r="A7970" s="1">
        <v>31771</v>
      </c>
      <c r="B7970" s="1">
        <v>195</v>
      </c>
      <c r="C7970" s="1">
        <f t="shared" si="124"/>
        <v>2.0000000000000002E-5</v>
      </c>
      <c r="D7970" s="1" t="s">
        <v>320</v>
      </c>
      <c r="E7970" s="4">
        <v>0.123145058751106</v>
      </c>
      <c r="F7970" s="66">
        <f>Cat_Results[[#This Row],[TotalLossInOriginalCurrency]] / INDEX(Exchange_Rate[Exchange Rate], MATCH(Cat_Results[[#This Row],[Currency]], Exchange_Rate[Currency], 0))</f>
        <v>0.123145058751106</v>
      </c>
    </row>
    <row r="7971" spans="1:6" x14ac:dyDescent="0.3">
      <c r="A7971" s="1">
        <v>31771</v>
      </c>
      <c r="B7971" s="1">
        <v>239</v>
      </c>
      <c r="C7971" s="1">
        <f t="shared" si="124"/>
        <v>2.0000000000000002E-5</v>
      </c>
      <c r="D7971" s="1" t="s">
        <v>320</v>
      </c>
      <c r="E7971" s="4">
        <v>268.78265142813302</v>
      </c>
      <c r="F7971" s="66">
        <f>Cat_Results[[#This Row],[TotalLossInOriginalCurrency]] / INDEX(Exchange_Rate[Exchange Rate], MATCH(Cat_Results[[#This Row],[Currency]], Exchange_Rate[Currency], 0))</f>
        <v>268.78265142813302</v>
      </c>
    </row>
    <row r="7972" spans="1:6" x14ac:dyDescent="0.3">
      <c r="A7972" s="1">
        <v>31775</v>
      </c>
      <c r="B7972" s="1">
        <v>200</v>
      </c>
      <c r="C7972" s="1">
        <f t="shared" si="124"/>
        <v>2.0000000000000002E-5</v>
      </c>
      <c r="D7972" s="1" t="s">
        <v>320</v>
      </c>
      <c r="E7972" s="4">
        <v>2.19043120741844E-2</v>
      </c>
      <c r="F7972" s="66">
        <f>Cat_Results[[#This Row],[TotalLossInOriginalCurrency]] / INDEX(Exchange_Rate[Exchange Rate], MATCH(Cat_Results[[#This Row],[Currency]], Exchange_Rate[Currency], 0))</f>
        <v>2.19043120741844E-2</v>
      </c>
    </row>
    <row r="7973" spans="1:6" x14ac:dyDescent="0.3">
      <c r="A7973" s="1">
        <v>31776</v>
      </c>
      <c r="B7973" s="1">
        <v>269</v>
      </c>
      <c r="C7973" s="1">
        <f t="shared" si="124"/>
        <v>2.0000000000000002E-5</v>
      </c>
      <c r="D7973" s="1" t="s">
        <v>320</v>
      </c>
      <c r="E7973" s="4">
        <v>6.3749473541974994E-2</v>
      </c>
      <c r="F7973" s="66">
        <f>Cat_Results[[#This Row],[TotalLossInOriginalCurrency]] / INDEX(Exchange_Rate[Exchange Rate], MATCH(Cat_Results[[#This Row],[Currency]], Exchange_Rate[Currency], 0))</f>
        <v>6.3749473541974994E-2</v>
      </c>
    </row>
    <row r="7974" spans="1:6" x14ac:dyDescent="0.3">
      <c r="A7974" s="1">
        <v>31776</v>
      </c>
      <c r="B7974" s="1">
        <v>225</v>
      </c>
      <c r="C7974" s="1">
        <f t="shared" si="124"/>
        <v>2.0000000000000002E-5</v>
      </c>
      <c r="D7974" s="1" t="s">
        <v>320</v>
      </c>
      <c r="E7974" s="4">
        <v>15414546.864760401</v>
      </c>
      <c r="F7974" s="66">
        <f>Cat_Results[[#This Row],[TotalLossInOriginalCurrency]] / INDEX(Exchange_Rate[Exchange Rate], MATCH(Cat_Results[[#This Row],[Currency]], Exchange_Rate[Currency], 0))</f>
        <v>15414546.864760401</v>
      </c>
    </row>
    <row r="7975" spans="1:6" x14ac:dyDescent="0.3">
      <c r="A7975" s="1">
        <v>31781</v>
      </c>
      <c r="B7975" s="1">
        <v>177</v>
      </c>
      <c r="C7975" s="1">
        <f t="shared" si="124"/>
        <v>2.0000000000000002E-5</v>
      </c>
      <c r="D7975" s="1" t="s">
        <v>320</v>
      </c>
      <c r="E7975" s="4">
        <v>2.9078498482704202E-3</v>
      </c>
      <c r="F7975" s="66">
        <f>Cat_Results[[#This Row],[TotalLossInOriginalCurrency]] / INDEX(Exchange_Rate[Exchange Rate], MATCH(Cat_Results[[#This Row],[Currency]], Exchange_Rate[Currency], 0))</f>
        <v>2.9078498482704202E-3</v>
      </c>
    </row>
    <row r="7976" spans="1:6" x14ac:dyDescent="0.3">
      <c r="A7976" s="1">
        <v>31792</v>
      </c>
      <c r="B7976" s="1">
        <v>229</v>
      </c>
      <c r="C7976" s="1">
        <f t="shared" si="124"/>
        <v>2.0000000000000002E-5</v>
      </c>
      <c r="D7976" s="1" t="s">
        <v>320</v>
      </c>
      <c r="E7976" s="4">
        <v>242582.976951694</v>
      </c>
      <c r="F7976" s="66">
        <f>Cat_Results[[#This Row],[TotalLossInOriginalCurrency]] / INDEX(Exchange_Rate[Exchange Rate], MATCH(Cat_Results[[#This Row],[Currency]], Exchange_Rate[Currency], 0))</f>
        <v>242582.976951694</v>
      </c>
    </row>
    <row r="7977" spans="1:6" x14ac:dyDescent="0.3">
      <c r="A7977" s="1">
        <v>31803</v>
      </c>
      <c r="B7977" s="1">
        <v>206</v>
      </c>
      <c r="C7977" s="1">
        <f t="shared" si="124"/>
        <v>2.0000000000000002E-5</v>
      </c>
      <c r="D7977" s="1" t="s">
        <v>320</v>
      </c>
      <c r="E7977" s="4">
        <v>0.118552522336472</v>
      </c>
      <c r="F7977" s="66">
        <f>Cat_Results[[#This Row],[TotalLossInOriginalCurrency]] / INDEX(Exchange_Rate[Exchange Rate], MATCH(Cat_Results[[#This Row],[Currency]], Exchange_Rate[Currency], 0))</f>
        <v>0.118552522336472</v>
      </c>
    </row>
    <row r="7978" spans="1:6" x14ac:dyDescent="0.3">
      <c r="A7978" s="1">
        <v>31803</v>
      </c>
      <c r="B7978" s="1">
        <v>167</v>
      </c>
      <c r="C7978" s="1">
        <f t="shared" si="124"/>
        <v>2.0000000000000002E-5</v>
      </c>
      <c r="D7978" s="1" t="s">
        <v>320</v>
      </c>
      <c r="E7978" s="4">
        <v>323.89961244767602</v>
      </c>
      <c r="F7978" s="66">
        <f>Cat_Results[[#This Row],[TotalLossInOriginalCurrency]] / INDEX(Exchange_Rate[Exchange Rate], MATCH(Cat_Results[[#This Row],[Currency]], Exchange_Rate[Currency], 0))</f>
        <v>323.89961244767602</v>
      </c>
    </row>
    <row r="7979" spans="1:6" x14ac:dyDescent="0.3">
      <c r="A7979" s="1">
        <v>31804</v>
      </c>
      <c r="B7979" s="1">
        <v>247</v>
      </c>
      <c r="C7979" s="1">
        <f t="shared" si="124"/>
        <v>2.0000000000000002E-5</v>
      </c>
      <c r="D7979" s="1" t="s">
        <v>320</v>
      </c>
      <c r="E7979" s="4">
        <v>143210.195032099</v>
      </c>
      <c r="F7979" s="66">
        <f>Cat_Results[[#This Row],[TotalLossInOriginalCurrency]] / INDEX(Exchange_Rate[Exchange Rate], MATCH(Cat_Results[[#This Row],[Currency]], Exchange_Rate[Currency], 0))</f>
        <v>143210.195032099</v>
      </c>
    </row>
    <row r="7980" spans="1:6" x14ac:dyDescent="0.3">
      <c r="A7980" s="1">
        <v>31805</v>
      </c>
      <c r="B7980" s="1">
        <v>217</v>
      </c>
      <c r="C7980" s="1">
        <f t="shared" si="124"/>
        <v>2.0000000000000002E-5</v>
      </c>
      <c r="D7980" s="1" t="s">
        <v>320</v>
      </c>
      <c r="E7980" s="4">
        <v>54596.489689463997</v>
      </c>
      <c r="F7980" s="66">
        <f>Cat_Results[[#This Row],[TotalLossInOriginalCurrency]] / INDEX(Exchange_Rate[Exchange Rate], MATCH(Cat_Results[[#This Row],[Currency]], Exchange_Rate[Currency], 0))</f>
        <v>54596.489689463997</v>
      </c>
    </row>
    <row r="7981" spans="1:6" x14ac:dyDescent="0.3">
      <c r="A7981" s="1">
        <v>31808</v>
      </c>
      <c r="B7981" s="1">
        <v>249</v>
      </c>
      <c r="C7981" s="1">
        <f t="shared" si="124"/>
        <v>2.0000000000000002E-5</v>
      </c>
      <c r="D7981" s="1" t="s">
        <v>320</v>
      </c>
      <c r="E7981" s="4">
        <v>8.7190046906471304E-3</v>
      </c>
      <c r="F7981" s="66">
        <f>Cat_Results[[#This Row],[TotalLossInOriginalCurrency]] / INDEX(Exchange_Rate[Exchange Rate], MATCH(Cat_Results[[#This Row],[Currency]], Exchange_Rate[Currency], 0))</f>
        <v>8.7190046906471304E-3</v>
      </c>
    </row>
    <row r="7982" spans="1:6" x14ac:dyDescent="0.3">
      <c r="A7982" s="1">
        <v>31808</v>
      </c>
      <c r="B7982" s="1">
        <v>220</v>
      </c>
      <c r="C7982" s="1">
        <f t="shared" si="124"/>
        <v>2.0000000000000002E-5</v>
      </c>
      <c r="D7982" s="1" t="s">
        <v>320</v>
      </c>
      <c r="E7982" s="4">
        <v>1300639.71590245</v>
      </c>
      <c r="F7982" s="66">
        <f>Cat_Results[[#This Row],[TotalLossInOriginalCurrency]] / INDEX(Exchange_Rate[Exchange Rate], MATCH(Cat_Results[[#This Row],[Currency]], Exchange_Rate[Currency], 0))</f>
        <v>1300639.71590245</v>
      </c>
    </row>
    <row r="7983" spans="1:6" x14ac:dyDescent="0.3">
      <c r="A7983" s="1">
        <v>31809</v>
      </c>
      <c r="B7983" s="1">
        <v>276</v>
      </c>
      <c r="C7983" s="1">
        <f t="shared" si="124"/>
        <v>2.0000000000000002E-5</v>
      </c>
      <c r="D7983" s="1" t="s">
        <v>321</v>
      </c>
      <c r="E7983" s="4">
        <v>16710.017879565927</v>
      </c>
      <c r="F7983" s="66">
        <f>Cat_Results[[#This Row],[TotalLossInOriginalCurrency]] / INDEX(Exchange_Rate[Exchange Rate], MATCH(Cat_Results[[#This Row],[Currency]], Exchange_Rate[Currency], 0))</f>
        <v>26179.585004679899</v>
      </c>
    </row>
    <row r="7984" spans="1:6" x14ac:dyDescent="0.3">
      <c r="A7984" s="1">
        <v>31820</v>
      </c>
      <c r="B7984" s="1">
        <v>247</v>
      </c>
      <c r="C7984" s="1">
        <f t="shared" si="124"/>
        <v>2.0000000000000002E-5</v>
      </c>
      <c r="D7984" s="1" t="s">
        <v>320</v>
      </c>
      <c r="E7984" s="4">
        <v>9784948.8754342794</v>
      </c>
      <c r="F7984" s="66">
        <f>Cat_Results[[#This Row],[TotalLossInOriginalCurrency]] / INDEX(Exchange_Rate[Exchange Rate], MATCH(Cat_Results[[#This Row],[Currency]], Exchange_Rate[Currency], 0))</f>
        <v>9784948.8754342794</v>
      </c>
    </row>
    <row r="7985" spans="1:6" x14ac:dyDescent="0.3">
      <c r="A7985" s="1">
        <v>31822</v>
      </c>
      <c r="B7985" s="1">
        <v>283</v>
      </c>
      <c r="C7985" s="1">
        <f t="shared" si="124"/>
        <v>2.0000000000000002E-5</v>
      </c>
      <c r="D7985" s="1" t="s">
        <v>322</v>
      </c>
      <c r="E7985" s="4">
        <v>4820463.3528207978</v>
      </c>
      <c r="F7985" s="66">
        <f>Cat_Results[[#This Row],[TotalLossInOriginalCurrency]] / INDEX(Exchange_Rate[Exchange Rate], MATCH(Cat_Results[[#This Row],[Currency]], Exchange_Rate[Currency], 0))</f>
        <v>5920975.2784048701</v>
      </c>
    </row>
    <row r="7986" spans="1:6" x14ac:dyDescent="0.3">
      <c r="A7986" s="1">
        <v>31827</v>
      </c>
      <c r="B7986" s="1">
        <v>245</v>
      </c>
      <c r="C7986" s="1">
        <f t="shared" si="124"/>
        <v>2.0000000000000002E-5</v>
      </c>
      <c r="D7986" s="1" t="s">
        <v>320</v>
      </c>
      <c r="E7986" s="4">
        <v>159198.90433294699</v>
      </c>
      <c r="F7986" s="66">
        <f>Cat_Results[[#This Row],[TotalLossInOriginalCurrency]] / INDEX(Exchange_Rate[Exchange Rate], MATCH(Cat_Results[[#This Row],[Currency]], Exchange_Rate[Currency], 0))</f>
        <v>159198.90433294699</v>
      </c>
    </row>
    <row r="7987" spans="1:6" x14ac:dyDescent="0.3">
      <c r="A7987" s="1">
        <v>31830</v>
      </c>
      <c r="B7987" s="1">
        <v>247</v>
      </c>
      <c r="C7987" s="1">
        <f t="shared" si="124"/>
        <v>2.0000000000000002E-5</v>
      </c>
      <c r="D7987" s="1" t="s">
        <v>321</v>
      </c>
      <c r="E7987" s="4">
        <v>1.241076646915798E-2</v>
      </c>
      <c r="F7987" s="66">
        <f>Cat_Results[[#This Row],[TotalLossInOriginalCurrency]] / INDEX(Exchange_Rate[Exchange Rate], MATCH(Cat_Results[[#This Row],[Currency]], Exchange_Rate[Currency], 0))</f>
        <v>1.94439478218555E-2</v>
      </c>
    </row>
    <row r="7988" spans="1:6" x14ac:dyDescent="0.3">
      <c r="A7988" s="1">
        <v>31832</v>
      </c>
      <c r="B7988" s="1">
        <v>211</v>
      </c>
      <c r="C7988" s="1">
        <f t="shared" si="124"/>
        <v>2.0000000000000002E-5</v>
      </c>
      <c r="D7988" s="1" t="s">
        <v>320</v>
      </c>
      <c r="E7988" s="4">
        <v>121475.30948357499</v>
      </c>
      <c r="F7988" s="66">
        <f>Cat_Results[[#This Row],[TotalLossInOriginalCurrency]] / INDEX(Exchange_Rate[Exchange Rate], MATCH(Cat_Results[[#This Row],[Currency]], Exchange_Rate[Currency], 0))</f>
        <v>121475.30948357499</v>
      </c>
    </row>
    <row r="7989" spans="1:6" x14ac:dyDescent="0.3">
      <c r="A7989" s="1">
        <v>31832</v>
      </c>
      <c r="B7989" s="1">
        <v>279</v>
      </c>
      <c r="C7989" s="1">
        <f t="shared" si="124"/>
        <v>2.0000000000000002E-5</v>
      </c>
      <c r="D7989" s="1" t="s">
        <v>322</v>
      </c>
      <c r="E7989" s="4">
        <v>12285.705375058691</v>
      </c>
      <c r="F7989" s="66">
        <f>Cat_Results[[#This Row],[TotalLossInOriginalCurrency]] / INDEX(Exchange_Rate[Exchange Rate], MATCH(Cat_Results[[#This Row],[Currency]], Exchange_Rate[Currency], 0))</f>
        <v>15090.532274438099</v>
      </c>
    </row>
    <row r="7990" spans="1:6" x14ac:dyDescent="0.3">
      <c r="A7990" s="1">
        <v>31836</v>
      </c>
      <c r="B7990" s="1">
        <v>214</v>
      </c>
      <c r="C7990" s="1">
        <f t="shared" si="124"/>
        <v>2.0000000000000002E-5</v>
      </c>
      <c r="D7990" s="1" t="s">
        <v>320</v>
      </c>
      <c r="E7990" s="4">
        <v>997.27176556091797</v>
      </c>
      <c r="F7990" s="66">
        <f>Cat_Results[[#This Row],[TotalLossInOriginalCurrency]] / INDEX(Exchange_Rate[Exchange Rate], MATCH(Cat_Results[[#This Row],[Currency]], Exchange_Rate[Currency], 0))</f>
        <v>997.27176556091797</v>
      </c>
    </row>
    <row r="7991" spans="1:6" x14ac:dyDescent="0.3">
      <c r="A7991" s="1">
        <v>31838</v>
      </c>
      <c r="B7991" s="1">
        <v>239</v>
      </c>
      <c r="C7991" s="1">
        <f t="shared" si="124"/>
        <v>2.0000000000000002E-5</v>
      </c>
      <c r="D7991" s="1" t="s">
        <v>320</v>
      </c>
      <c r="E7991" s="4">
        <v>0.31290180608630203</v>
      </c>
      <c r="F7991" s="66">
        <f>Cat_Results[[#This Row],[TotalLossInOriginalCurrency]] / INDEX(Exchange_Rate[Exchange Rate], MATCH(Cat_Results[[#This Row],[Currency]], Exchange_Rate[Currency], 0))</f>
        <v>0.31290180608630203</v>
      </c>
    </row>
    <row r="7992" spans="1:6" x14ac:dyDescent="0.3">
      <c r="A7992" s="1">
        <v>31839</v>
      </c>
      <c r="B7992" s="1">
        <v>283</v>
      </c>
      <c r="C7992" s="1">
        <f t="shared" si="124"/>
        <v>2.0000000000000002E-5</v>
      </c>
      <c r="D7992" s="1" t="s">
        <v>320</v>
      </c>
      <c r="E7992" s="4">
        <v>72787.094902761295</v>
      </c>
      <c r="F7992" s="66">
        <f>Cat_Results[[#This Row],[TotalLossInOriginalCurrency]] / INDEX(Exchange_Rate[Exchange Rate], MATCH(Cat_Results[[#This Row],[Currency]], Exchange_Rate[Currency], 0))</f>
        <v>72787.094902761295</v>
      </c>
    </row>
    <row r="7993" spans="1:6" x14ac:dyDescent="0.3">
      <c r="A7993" s="1">
        <v>31841</v>
      </c>
      <c r="B7993" s="1">
        <v>264</v>
      </c>
      <c r="C7993" s="1">
        <f t="shared" si="124"/>
        <v>2.0000000000000002E-5</v>
      </c>
      <c r="D7993" s="1" t="s">
        <v>321</v>
      </c>
      <c r="E7993" s="4">
        <v>274424.5627556729</v>
      </c>
      <c r="F7993" s="66">
        <f>Cat_Results[[#This Row],[TotalLossInOriginalCurrency]] / INDEX(Exchange_Rate[Exchange Rate], MATCH(Cat_Results[[#This Row],[Currency]], Exchange_Rate[Currency], 0))</f>
        <v>429940.96235047706</v>
      </c>
    </row>
    <row r="7994" spans="1:6" x14ac:dyDescent="0.3">
      <c r="A7994" s="1">
        <v>31841</v>
      </c>
      <c r="B7994" s="1">
        <v>231</v>
      </c>
      <c r="C7994" s="1">
        <f t="shared" si="124"/>
        <v>2.0000000000000002E-5</v>
      </c>
      <c r="D7994" s="1" t="s">
        <v>321</v>
      </c>
      <c r="E7994" s="4">
        <v>4.1594755351379535E-4</v>
      </c>
      <c r="F7994" s="66">
        <f>Cat_Results[[#This Row],[TotalLossInOriginalCurrency]] / INDEX(Exchange_Rate[Exchange Rate], MATCH(Cat_Results[[#This Row],[Currency]], Exchange_Rate[Currency], 0))</f>
        <v>6.5166503190994295E-4</v>
      </c>
    </row>
    <row r="7995" spans="1:6" x14ac:dyDescent="0.3">
      <c r="A7995" s="1">
        <v>31848</v>
      </c>
      <c r="B7995" s="1">
        <v>241</v>
      </c>
      <c r="C7995" s="1">
        <f t="shared" si="124"/>
        <v>2.0000000000000002E-5</v>
      </c>
      <c r="D7995" s="1" t="s">
        <v>323</v>
      </c>
      <c r="E7995" s="4">
        <v>0.99923411562632558</v>
      </c>
      <c r="F7995" s="66">
        <f>Cat_Results[[#This Row],[TotalLossInOriginalCurrency]] / INDEX(Exchange_Rate[Exchange Rate], MATCH(Cat_Results[[#This Row],[Currency]], Exchange_Rate[Currency], 0))</f>
        <v>1.2597344815731E-2</v>
      </c>
    </row>
    <row r="7996" spans="1:6" x14ac:dyDescent="0.3">
      <c r="A7996" s="1">
        <v>31849</v>
      </c>
      <c r="B7996" s="1">
        <v>263</v>
      </c>
      <c r="C7996" s="1">
        <f t="shared" si="124"/>
        <v>2.0000000000000002E-5</v>
      </c>
      <c r="D7996" s="1" t="s">
        <v>320</v>
      </c>
      <c r="E7996" s="4">
        <v>308232.62525362999</v>
      </c>
      <c r="F7996" s="66">
        <f>Cat_Results[[#This Row],[TotalLossInOriginalCurrency]] / INDEX(Exchange_Rate[Exchange Rate], MATCH(Cat_Results[[#This Row],[Currency]], Exchange_Rate[Currency], 0))</f>
        <v>308232.62525362999</v>
      </c>
    </row>
    <row r="7997" spans="1:6" x14ac:dyDescent="0.3">
      <c r="A7997" s="1">
        <v>31850</v>
      </c>
      <c r="B7997" s="1">
        <v>246</v>
      </c>
      <c r="C7997" s="1">
        <f t="shared" si="124"/>
        <v>2.0000000000000002E-5</v>
      </c>
      <c r="D7997" s="1" t="s">
        <v>321</v>
      </c>
      <c r="E7997" s="4">
        <v>938538.95864320616</v>
      </c>
      <c r="F7997" s="66">
        <f>Cat_Results[[#This Row],[TotalLossInOriginalCurrency]] / INDEX(Exchange_Rate[Exchange Rate], MATCH(Cat_Results[[#This Row],[Currency]], Exchange_Rate[Currency], 0))</f>
        <v>1470408.98609989</v>
      </c>
    </row>
    <row r="7998" spans="1:6" x14ac:dyDescent="0.3">
      <c r="A7998" s="1">
        <v>31862</v>
      </c>
      <c r="B7998" s="1">
        <v>265</v>
      </c>
      <c r="C7998" s="1">
        <f t="shared" si="124"/>
        <v>2.0000000000000002E-5</v>
      </c>
      <c r="D7998" s="1" t="s">
        <v>320</v>
      </c>
      <c r="E7998" s="4">
        <v>175980.19059786299</v>
      </c>
      <c r="F7998" s="66">
        <f>Cat_Results[[#This Row],[TotalLossInOriginalCurrency]] / INDEX(Exchange_Rate[Exchange Rate], MATCH(Cat_Results[[#This Row],[Currency]], Exchange_Rate[Currency], 0))</f>
        <v>175980.19059786299</v>
      </c>
    </row>
    <row r="7999" spans="1:6" x14ac:dyDescent="0.3">
      <c r="A7999" s="1">
        <v>31885</v>
      </c>
      <c r="B7999" s="1">
        <v>169</v>
      </c>
      <c r="C7999" s="1">
        <f t="shared" si="124"/>
        <v>2.0000000000000002E-5</v>
      </c>
      <c r="D7999" s="1" t="s">
        <v>321</v>
      </c>
      <c r="E7999" s="4">
        <v>1514.5984696874996</v>
      </c>
      <c r="F7999" s="66">
        <f>Cat_Results[[#This Row],[TotalLossInOriginalCurrency]] / INDEX(Exchange_Rate[Exchange Rate], MATCH(Cat_Results[[#This Row],[Currency]], Exchange_Rate[Currency], 0))</f>
        <v>2372.9214218035299</v>
      </c>
    </row>
    <row r="8000" spans="1:6" x14ac:dyDescent="0.3">
      <c r="A8000" s="1">
        <v>31899</v>
      </c>
      <c r="B8000" s="1">
        <v>281</v>
      </c>
      <c r="C8000" s="1">
        <f t="shared" si="124"/>
        <v>2.0000000000000002E-5</v>
      </c>
      <c r="D8000" s="1" t="s">
        <v>320</v>
      </c>
      <c r="E8000" s="4">
        <v>1.2597344815731E-2</v>
      </c>
      <c r="F8000" s="66">
        <f>Cat_Results[[#This Row],[TotalLossInOriginalCurrency]] / INDEX(Exchange_Rate[Exchange Rate], MATCH(Cat_Results[[#This Row],[Currency]], Exchange_Rate[Currency], 0))</f>
        <v>1.2597344815731E-2</v>
      </c>
    </row>
    <row r="8001" spans="1:6" x14ac:dyDescent="0.3">
      <c r="A8001" s="1">
        <v>31899</v>
      </c>
      <c r="B8001" s="1">
        <v>251</v>
      </c>
      <c r="C8001" s="1">
        <f t="shared" si="124"/>
        <v>2.0000000000000002E-5</v>
      </c>
      <c r="D8001" s="1" t="s">
        <v>321</v>
      </c>
      <c r="E8001" s="4">
        <v>1152492.8209887284</v>
      </c>
      <c r="F8001" s="66">
        <f>Cat_Results[[#This Row],[TotalLossInOriginalCurrency]] / INDEX(Exchange_Rate[Exchange Rate], MATCH(Cat_Results[[#This Row],[Currency]], Exchange_Rate[Currency], 0))</f>
        <v>1805610.50214397</v>
      </c>
    </row>
    <row r="8002" spans="1:6" x14ac:dyDescent="0.3">
      <c r="A8002" s="1">
        <v>31902</v>
      </c>
      <c r="B8002" s="1">
        <v>218</v>
      </c>
      <c r="C8002" s="1">
        <f t="shared" si="124"/>
        <v>2.0000000000000002E-5</v>
      </c>
      <c r="D8002" s="1" t="s">
        <v>320</v>
      </c>
      <c r="E8002" s="4">
        <v>270.92433754354698</v>
      </c>
      <c r="F8002" s="66">
        <f>Cat_Results[[#This Row],[TotalLossInOriginalCurrency]] / INDEX(Exchange_Rate[Exchange Rate], MATCH(Cat_Results[[#This Row],[Currency]], Exchange_Rate[Currency], 0))</f>
        <v>270.92433754354698</v>
      </c>
    </row>
    <row r="8003" spans="1:6" x14ac:dyDescent="0.3">
      <c r="A8003" s="1">
        <v>31907</v>
      </c>
      <c r="B8003" s="1">
        <v>193</v>
      </c>
      <c r="C8003" s="1">
        <f t="shared" si="124"/>
        <v>2.0000000000000002E-5</v>
      </c>
      <c r="D8003" s="1" t="s">
        <v>321</v>
      </c>
      <c r="E8003" s="4">
        <v>1.5012189924106925E-2</v>
      </c>
      <c r="F8003" s="66">
        <f>Cat_Results[[#This Row],[TotalLossInOriginalCurrency]] / INDEX(Exchange_Rate[Exchange Rate], MATCH(Cat_Results[[#This Row],[Currency]], Exchange_Rate[Currency], 0))</f>
        <v>2.35195979475975E-2</v>
      </c>
    </row>
    <row r="8004" spans="1:6" x14ac:dyDescent="0.3">
      <c r="A8004" s="1">
        <v>31910</v>
      </c>
      <c r="B8004" s="1">
        <v>264</v>
      </c>
      <c r="C8004" s="1">
        <f t="shared" si="124"/>
        <v>2.0000000000000002E-5</v>
      </c>
      <c r="D8004" s="1" t="s">
        <v>321</v>
      </c>
      <c r="E8004" s="4">
        <v>1.1149058890166173E-2</v>
      </c>
      <c r="F8004" s="66">
        <f>Cat_Results[[#This Row],[TotalLossInOriginalCurrency]] / INDEX(Exchange_Rate[Exchange Rate], MATCH(Cat_Results[[#This Row],[Currency]], Exchange_Rate[Currency], 0))</f>
        <v>1.74672305583954E-2</v>
      </c>
    </row>
    <row r="8005" spans="1:6" x14ac:dyDescent="0.3">
      <c r="A8005" s="1">
        <v>31917</v>
      </c>
      <c r="B8005" s="1">
        <v>268</v>
      </c>
      <c r="C8005" s="1">
        <f t="shared" si="124"/>
        <v>2.0000000000000002E-5</v>
      </c>
      <c r="D8005" s="1" t="s">
        <v>321</v>
      </c>
      <c r="E8005" s="4">
        <v>4957.6881721406317</v>
      </c>
      <c r="F8005" s="66">
        <f>Cat_Results[[#This Row],[TotalLossInOriginalCurrency]] / INDEX(Exchange_Rate[Exchange Rate], MATCH(Cat_Results[[#This Row],[Currency]], Exchange_Rate[Currency], 0))</f>
        <v>7767.2100571458705</v>
      </c>
    </row>
    <row r="8006" spans="1:6" x14ac:dyDescent="0.3">
      <c r="A8006" s="1">
        <v>31919</v>
      </c>
      <c r="B8006" s="1">
        <v>247</v>
      </c>
      <c r="C8006" s="1">
        <f t="shared" ref="C8006:C8069" si="125">1/50000</f>
        <v>2.0000000000000002E-5</v>
      </c>
      <c r="D8006" s="1" t="s">
        <v>323</v>
      </c>
      <c r="E8006" s="4">
        <v>2630940998.0016441</v>
      </c>
      <c r="F8006" s="66">
        <f>Cat_Results[[#This Row],[TotalLossInOriginalCurrency]] / INDEX(Exchange_Rate[Exchange Rate], MATCH(Cat_Results[[#This Row],[Currency]], Exchange_Rate[Currency], 0))</f>
        <v>33168274.004431903</v>
      </c>
    </row>
    <row r="8007" spans="1:6" x14ac:dyDescent="0.3">
      <c r="A8007" s="1">
        <v>31925</v>
      </c>
      <c r="B8007" s="1">
        <v>235</v>
      </c>
      <c r="C8007" s="1">
        <f t="shared" si="125"/>
        <v>2.0000000000000002E-5</v>
      </c>
      <c r="D8007" s="1" t="s">
        <v>320</v>
      </c>
      <c r="E8007" s="4">
        <v>6.3128769397735596E-2</v>
      </c>
      <c r="F8007" s="66">
        <f>Cat_Results[[#This Row],[TotalLossInOriginalCurrency]] / INDEX(Exchange_Rate[Exchange Rate], MATCH(Cat_Results[[#This Row],[Currency]], Exchange_Rate[Currency], 0))</f>
        <v>6.3128769397735596E-2</v>
      </c>
    </row>
    <row r="8008" spans="1:6" x14ac:dyDescent="0.3">
      <c r="A8008" s="1">
        <v>31931</v>
      </c>
      <c r="B8008" s="1">
        <v>238</v>
      </c>
      <c r="C8008" s="1">
        <f t="shared" si="125"/>
        <v>2.0000000000000002E-5</v>
      </c>
      <c r="D8008" s="1" t="s">
        <v>320</v>
      </c>
      <c r="E8008" s="4">
        <v>7.5980551540851607E-2</v>
      </c>
      <c r="F8008" s="66">
        <f>Cat_Results[[#This Row],[TotalLossInOriginalCurrency]] / INDEX(Exchange_Rate[Exchange Rate], MATCH(Cat_Results[[#This Row],[Currency]], Exchange_Rate[Currency], 0))</f>
        <v>7.5980551540851607E-2</v>
      </c>
    </row>
    <row r="8009" spans="1:6" x14ac:dyDescent="0.3">
      <c r="A8009" s="1">
        <v>31933</v>
      </c>
      <c r="B8009" s="1">
        <v>270</v>
      </c>
      <c r="C8009" s="1">
        <f t="shared" si="125"/>
        <v>2.0000000000000002E-5</v>
      </c>
      <c r="D8009" s="1" t="s">
        <v>321</v>
      </c>
      <c r="E8009" s="4">
        <v>5881306.5064326655</v>
      </c>
      <c r="F8009" s="66">
        <f>Cat_Results[[#This Row],[TotalLossInOriginalCurrency]] / INDEX(Exchange_Rate[Exchange Rate], MATCH(Cat_Results[[#This Row],[Currency]], Exchange_Rate[Currency], 0))</f>
        <v>9214242.9010812398</v>
      </c>
    </row>
    <row r="8010" spans="1:6" x14ac:dyDescent="0.3">
      <c r="A8010" s="1">
        <v>31934</v>
      </c>
      <c r="B8010" s="1">
        <v>243</v>
      </c>
      <c r="C8010" s="1">
        <f t="shared" si="125"/>
        <v>2.0000000000000002E-5</v>
      </c>
      <c r="D8010" s="1" t="s">
        <v>322</v>
      </c>
      <c r="E8010" s="4">
        <v>4813057.2101252973</v>
      </c>
      <c r="F8010" s="66">
        <f>Cat_Results[[#This Row],[TotalLossInOriginalCurrency]] / INDEX(Exchange_Rate[Exchange Rate], MATCH(Cat_Results[[#This Row],[Currency]], Exchange_Rate[Currency], 0))</f>
        <v>5911878.3131136112</v>
      </c>
    </row>
    <row r="8011" spans="1:6" x14ac:dyDescent="0.3">
      <c r="A8011" s="1">
        <v>31942</v>
      </c>
      <c r="B8011" s="1">
        <v>253</v>
      </c>
      <c r="C8011" s="1">
        <f t="shared" si="125"/>
        <v>2.0000000000000002E-5</v>
      </c>
      <c r="D8011" s="1" t="s">
        <v>320</v>
      </c>
      <c r="E8011" s="4">
        <v>3.0139088630676301E-2</v>
      </c>
      <c r="F8011" s="66">
        <f>Cat_Results[[#This Row],[TotalLossInOriginalCurrency]] / INDEX(Exchange_Rate[Exchange Rate], MATCH(Cat_Results[[#This Row],[Currency]], Exchange_Rate[Currency], 0))</f>
        <v>3.0139088630676301E-2</v>
      </c>
    </row>
    <row r="8012" spans="1:6" x14ac:dyDescent="0.3">
      <c r="A8012" s="1">
        <v>31944</v>
      </c>
      <c r="B8012" s="1">
        <v>226</v>
      </c>
      <c r="C8012" s="1">
        <f t="shared" si="125"/>
        <v>2.0000000000000002E-5</v>
      </c>
      <c r="D8012" s="1" t="s">
        <v>320</v>
      </c>
      <c r="E8012" s="4">
        <v>2441047.9083869699</v>
      </c>
      <c r="F8012" s="66">
        <f>Cat_Results[[#This Row],[TotalLossInOriginalCurrency]] / INDEX(Exchange_Rate[Exchange Rate], MATCH(Cat_Results[[#This Row],[Currency]], Exchange_Rate[Currency], 0))</f>
        <v>2441047.9083869699</v>
      </c>
    </row>
    <row r="8013" spans="1:6" x14ac:dyDescent="0.3">
      <c r="A8013" s="1">
        <v>31964</v>
      </c>
      <c r="B8013" s="1">
        <v>211</v>
      </c>
      <c r="C8013" s="1">
        <f t="shared" si="125"/>
        <v>2.0000000000000002E-5</v>
      </c>
      <c r="D8013" s="1" t="s">
        <v>320</v>
      </c>
      <c r="E8013" s="4">
        <v>0.31176269799470901</v>
      </c>
      <c r="F8013" s="66">
        <f>Cat_Results[[#This Row],[TotalLossInOriginalCurrency]] / INDEX(Exchange_Rate[Exchange Rate], MATCH(Cat_Results[[#This Row],[Currency]], Exchange_Rate[Currency], 0))</f>
        <v>0.31176269799470901</v>
      </c>
    </row>
    <row r="8014" spans="1:6" x14ac:dyDescent="0.3">
      <c r="A8014" s="1">
        <v>31965</v>
      </c>
      <c r="B8014" s="1">
        <v>245</v>
      </c>
      <c r="C8014" s="1">
        <f t="shared" si="125"/>
        <v>2.0000000000000002E-5</v>
      </c>
      <c r="D8014" s="1" t="s">
        <v>320</v>
      </c>
      <c r="E8014" s="4">
        <v>29.306212387978999</v>
      </c>
      <c r="F8014" s="66">
        <f>Cat_Results[[#This Row],[TotalLossInOriginalCurrency]] / INDEX(Exchange_Rate[Exchange Rate], MATCH(Cat_Results[[#This Row],[Currency]], Exchange_Rate[Currency], 0))</f>
        <v>29.306212387978999</v>
      </c>
    </row>
    <row r="8015" spans="1:6" x14ac:dyDescent="0.3">
      <c r="A8015" s="1">
        <v>31967</v>
      </c>
      <c r="B8015" s="1">
        <v>284</v>
      </c>
      <c r="C8015" s="1">
        <f t="shared" si="125"/>
        <v>2.0000000000000002E-5</v>
      </c>
      <c r="D8015" s="1" t="s">
        <v>323</v>
      </c>
      <c r="E8015" s="4">
        <v>6.3531164735611559E-2</v>
      </c>
      <c r="F8015" s="66">
        <f>Cat_Results[[#This Row],[TotalLossInOriginalCurrency]] / INDEX(Exchange_Rate[Exchange Rate], MATCH(Cat_Results[[#This Row],[Currency]], Exchange_Rate[Currency], 0))</f>
        <v>8.0093741416931196E-4</v>
      </c>
    </row>
    <row r="8016" spans="1:6" x14ac:dyDescent="0.3">
      <c r="A8016" s="1">
        <v>31968</v>
      </c>
      <c r="B8016" s="1">
        <v>289</v>
      </c>
      <c r="C8016" s="1">
        <f t="shared" si="125"/>
        <v>2.0000000000000002E-5</v>
      </c>
      <c r="D8016" s="1" t="s">
        <v>320</v>
      </c>
      <c r="E8016" s="4">
        <v>2.3711359016597302</v>
      </c>
      <c r="F8016" s="66">
        <f>Cat_Results[[#This Row],[TotalLossInOriginalCurrency]] / INDEX(Exchange_Rate[Exchange Rate], MATCH(Cat_Results[[#This Row],[Currency]], Exchange_Rate[Currency], 0))</f>
        <v>2.3711359016597302</v>
      </c>
    </row>
    <row r="8017" spans="1:6" x14ac:dyDescent="0.3">
      <c r="A8017" s="1">
        <v>31970</v>
      </c>
      <c r="B8017" s="1">
        <v>279</v>
      </c>
      <c r="C8017" s="1">
        <f t="shared" si="125"/>
        <v>2.0000000000000002E-5</v>
      </c>
      <c r="D8017" s="1" t="s">
        <v>320</v>
      </c>
      <c r="E8017" s="4">
        <v>6.8517029285430894E-2</v>
      </c>
      <c r="F8017" s="66">
        <f>Cat_Results[[#This Row],[TotalLossInOriginalCurrency]] / INDEX(Exchange_Rate[Exchange Rate], MATCH(Cat_Results[[#This Row],[Currency]], Exchange_Rate[Currency], 0))</f>
        <v>6.8517029285430894E-2</v>
      </c>
    </row>
    <row r="8018" spans="1:6" x14ac:dyDescent="0.3">
      <c r="A8018" s="1">
        <v>31971</v>
      </c>
      <c r="B8018" s="1">
        <v>306</v>
      </c>
      <c r="C8018" s="1">
        <f t="shared" si="125"/>
        <v>2.0000000000000002E-5</v>
      </c>
      <c r="D8018" s="1" t="s">
        <v>323</v>
      </c>
      <c r="E8018" s="4">
        <v>3401796.4715948701</v>
      </c>
      <c r="F8018" s="66">
        <f>Cat_Results[[#This Row],[TotalLossInOriginalCurrency]] / INDEX(Exchange_Rate[Exchange Rate], MATCH(Cat_Results[[#This Row],[Currency]], Exchange_Rate[Currency], 0))</f>
        <v>42886.4492069076</v>
      </c>
    </row>
    <row r="8019" spans="1:6" x14ac:dyDescent="0.3">
      <c r="A8019" s="1">
        <v>31973</v>
      </c>
      <c r="B8019" s="1">
        <v>215</v>
      </c>
      <c r="C8019" s="1">
        <f t="shared" si="125"/>
        <v>2.0000000000000002E-5</v>
      </c>
      <c r="D8019" s="1" t="s">
        <v>320</v>
      </c>
      <c r="E8019" s="4">
        <v>608419.97089393099</v>
      </c>
      <c r="F8019" s="66">
        <f>Cat_Results[[#This Row],[TotalLossInOriginalCurrency]] / INDEX(Exchange_Rate[Exchange Rate], MATCH(Cat_Results[[#This Row],[Currency]], Exchange_Rate[Currency], 0))</f>
        <v>608419.97089393099</v>
      </c>
    </row>
    <row r="8020" spans="1:6" x14ac:dyDescent="0.3">
      <c r="A8020" s="1">
        <v>31975</v>
      </c>
      <c r="B8020" s="1">
        <v>196</v>
      </c>
      <c r="C8020" s="1">
        <f t="shared" si="125"/>
        <v>2.0000000000000002E-5</v>
      </c>
      <c r="D8020" s="1" t="s">
        <v>321</v>
      </c>
      <c r="E8020" s="4">
        <v>810.48000891202332</v>
      </c>
      <c r="F8020" s="66">
        <f>Cat_Results[[#This Row],[TotalLossInOriginalCurrency]] / INDEX(Exchange_Rate[Exchange Rate], MATCH(Cat_Results[[#This Row],[Currency]], Exchange_Rate[Currency], 0))</f>
        <v>1269.7790296114999</v>
      </c>
    </row>
    <row r="8021" spans="1:6" x14ac:dyDescent="0.3">
      <c r="A8021" s="1">
        <v>31984</v>
      </c>
      <c r="B8021" s="1">
        <v>232</v>
      </c>
      <c r="C8021" s="1">
        <f t="shared" si="125"/>
        <v>2.0000000000000002E-5</v>
      </c>
      <c r="D8021" s="1" t="s">
        <v>320</v>
      </c>
      <c r="E8021" s="4">
        <v>8.50194096565247E-2</v>
      </c>
      <c r="F8021" s="66">
        <f>Cat_Results[[#This Row],[TotalLossInOriginalCurrency]] / INDEX(Exchange_Rate[Exchange Rate], MATCH(Cat_Results[[#This Row],[Currency]], Exchange_Rate[Currency], 0))</f>
        <v>8.50194096565247E-2</v>
      </c>
    </row>
    <row r="8022" spans="1:6" x14ac:dyDescent="0.3">
      <c r="A8022" s="1">
        <v>31996</v>
      </c>
      <c r="B8022" s="1">
        <v>278</v>
      </c>
      <c r="C8022" s="1">
        <f t="shared" si="125"/>
        <v>2.0000000000000002E-5</v>
      </c>
      <c r="D8022" s="1" t="s">
        <v>320</v>
      </c>
      <c r="E8022" s="4">
        <v>8.0093741416931196E-4</v>
      </c>
      <c r="F8022" s="66">
        <f>Cat_Results[[#This Row],[TotalLossInOriginalCurrency]] / INDEX(Exchange_Rate[Exchange Rate], MATCH(Cat_Results[[#This Row],[Currency]], Exchange_Rate[Currency], 0))</f>
        <v>8.0093741416931196E-4</v>
      </c>
    </row>
    <row r="8023" spans="1:6" x14ac:dyDescent="0.3">
      <c r="A8023" s="1">
        <v>31999</v>
      </c>
      <c r="B8023" s="1">
        <v>246</v>
      </c>
      <c r="C8023" s="1">
        <f t="shared" si="125"/>
        <v>2.0000000000000002E-5</v>
      </c>
      <c r="D8023" s="1" t="s">
        <v>320</v>
      </c>
      <c r="E8023" s="4">
        <v>268.239556522199</v>
      </c>
      <c r="F8023" s="66">
        <f>Cat_Results[[#This Row],[TotalLossInOriginalCurrency]] / INDEX(Exchange_Rate[Exchange Rate], MATCH(Cat_Results[[#This Row],[Currency]], Exchange_Rate[Currency], 0))</f>
        <v>268.239556522199</v>
      </c>
    </row>
    <row r="8024" spans="1:6" x14ac:dyDescent="0.3">
      <c r="A8024" s="1">
        <v>32006</v>
      </c>
      <c r="B8024" s="1">
        <v>209</v>
      </c>
      <c r="C8024" s="1">
        <f t="shared" si="125"/>
        <v>2.0000000000000002E-5</v>
      </c>
      <c r="D8024" s="1" t="s">
        <v>320</v>
      </c>
      <c r="E8024" s="4">
        <v>6.0964375734329198E-3</v>
      </c>
      <c r="F8024" s="66">
        <f>Cat_Results[[#This Row],[TotalLossInOriginalCurrency]] / INDEX(Exchange_Rate[Exchange Rate], MATCH(Cat_Results[[#This Row],[Currency]], Exchange_Rate[Currency], 0))</f>
        <v>6.0964375734329198E-3</v>
      </c>
    </row>
    <row r="8025" spans="1:6" x14ac:dyDescent="0.3">
      <c r="A8025" s="1">
        <v>32008</v>
      </c>
      <c r="B8025" s="1">
        <v>275</v>
      </c>
      <c r="C8025" s="1">
        <f t="shared" si="125"/>
        <v>2.0000000000000002E-5</v>
      </c>
      <c r="D8025" s="1" t="s">
        <v>321</v>
      </c>
      <c r="E8025" s="4">
        <v>2869977.1299283546</v>
      </c>
      <c r="F8025" s="66">
        <f>Cat_Results[[#This Row],[TotalLossInOriginalCurrency]] / INDEX(Exchange_Rate[Exchange Rate], MATCH(Cat_Results[[#This Row],[Currency]], Exchange_Rate[Currency], 0))</f>
        <v>4496393.16821595</v>
      </c>
    </row>
    <row r="8026" spans="1:6" x14ac:dyDescent="0.3">
      <c r="A8026" s="1">
        <v>32020</v>
      </c>
      <c r="B8026" s="1">
        <v>238</v>
      </c>
      <c r="C8026" s="1">
        <f t="shared" si="125"/>
        <v>2.0000000000000002E-5</v>
      </c>
      <c r="D8026" s="1" t="s">
        <v>321</v>
      </c>
      <c r="E8026" s="4">
        <v>1185.0322152443873</v>
      </c>
      <c r="F8026" s="66">
        <f>Cat_Results[[#This Row],[TotalLossInOriginalCurrency]] / INDEX(Exchange_Rate[Exchange Rate], MATCH(Cat_Results[[#This Row],[Currency]], Exchange_Rate[Currency], 0))</f>
        <v>1856.5899711102199</v>
      </c>
    </row>
    <row r="8027" spans="1:6" x14ac:dyDescent="0.3">
      <c r="A8027" s="1">
        <v>32023</v>
      </c>
      <c r="B8027" s="1">
        <v>224</v>
      </c>
      <c r="C8027" s="1">
        <f t="shared" si="125"/>
        <v>2.0000000000000002E-5</v>
      </c>
      <c r="D8027" s="1" t="s">
        <v>321</v>
      </c>
      <c r="E8027" s="4">
        <v>2239661.210660052</v>
      </c>
      <c r="F8027" s="66">
        <f>Cat_Results[[#This Row],[TotalLossInOriginalCurrency]] / INDEX(Exchange_Rate[Exchange Rate], MATCH(Cat_Results[[#This Row],[Currency]], Exchange_Rate[Currency], 0))</f>
        <v>3508877.2177712498</v>
      </c>
    </row>
    <row r="8028" spans="1:6" x14ac:dyDescent="0.3">
      <c r="A8028" s="1">
        <v>32024</v>
      </c>
      <c r="B8028" s="1">
        <v>240</v>
      </c>
      <c r="C8028" s="1">
        <f t="shared" si="125"/>
        <v>2.0000000000000002E-5</v>
      </c>
      <c r="D8028" s="1" t="s">
        <v>320</v>
      </c>
      <c r="E8028" s="4">
        <v>39675.155841161701</v>
      </c>
      <c r="F8028" s="66">
        <f>Cat_Results[[#This Row],[TotalLossInOriginalCurrency]] / INDEX(Exchange_Rate[Exchange Rate], MATCH(Cat_Results[[#This Row],[Currency]], Exchange_Rate[Currency], 0))</f>
        <v>39675.155841161701</v>
      </c>
    </row>
    <row r="8029" spans="1:6" x14ac:dyDescent="0.3">
      <c r="A8029" s="1">
        <v>32024</v>
      </c>
      <c r="B8029" s="1">
        <v>250</v>
      </c>
      <c r="C8029" s="1">
        <f t="shared" si="125"/>
        <v>2.0000000000000002E-5</v>
      </c>
      <c r="D8029" s="1" t="s">
        <v>320</v>
      </c>
      <c r="E8029" s="4">
        <v>639195.64344786899</v>
      </c>
      <c r="F8029" s="66">
        <f>Cat_Results[[#This Row],[TotalLossInOriginalCurrency]] / INDEX(Exchange_Rate[Exchange Rate], MATCH(Cat_Results[[#This Row],[Currency]], Exchange_Rate[Currency], 0))</f>
        <v>639195.64344786899</v>
      </c>
    </row>
    <row r="8030" spans="1:6" x14ac:dyDescent="0.3">
      <c r="A8030" s="1">
        <v>32025</v>
      </c>
      <c r="B8030" s="1">
        <v>236</v>
      </c>
      <c r="C8030" s="1">
        <f t="shared" si="125"/>
        <v>2.0000000000000002E-5</v>
      </c>
      <c r="D8030" s="1" t="s">
        <v>321</v>
      </c>
      <c r="E8030" s="4">
        <v>96206.251319111369</v>
      </c>
      <c r="F8030" s="66">
        <f>Cat_Results[[#This Row],[TotalLossInOriginalCurrency]] / INDEX(Exchange_Rate[Exchange Rate], MATCH(Cat_Results[[#This Row],[Currency]], Exchange_Rate[Currency], 0))</f>
        <v>150726.333899991</v>
      </c>
    </row>
    <row r="8031" spans="1:6" x14ac:dyDescent="0.3">
      <c r="A8031" s="1">
        <v>32026</v>
      </c>
      <c r="B8031" s="1">
        <v>256</v>
      </c>
      <c r="C8031" s="1">
        <f t="shared" si="125"/>
        <v>2.0000000000000002E-5</v>
      </c>
      <c r="D8031" s="1" t="s">
        <v>321</v>
      </c>
      <c r="E8031" s="4">
        <v>22002.775556840232</v>
      </c>
      <c r="F8031" s="66">
        <f>Cat_Results[[#This Row],[TotalLossInOriginalCurrency]] / INDEX(Exchange_Rate[Exchange Rate], MATCH(Cat_Results[[#This Row],[Currency]], Exchange_Rate[Currency], 0))</f>
        <v>34471.748455373599</v>
      </c>
    </row>
    <row r="8032" spans="1:6" x14ac:dyDescent="0.3">
      <c r="A8032" s="1">
        <v>32027</v>
      </c>
      <c r="B8032" s="1">
        <v>253</v>
      </c>
      <c r="C8032" s="1">
        <f t="shared" si="125"/>
        <v>2.0000000000000002E-5</v>
      </c>
      <c r="D8032" s="1" t="s">
        <v>320</v>
      </c>
      <c r="E8032" s="4">
        <v>981272.31923170201</v>
      </c>
      <c r="F8032" s="66">
        <f>Cat_Results[[#This Row],[TotalLossInOriginalCurrency]] / INDEX(Exchange_Rate[Exchange Rate], MATCH(Cat_Results[[#This Row],[Currency]], Exchange_Rate[Currency], 0))</f>
        <v>981272.31923170201</v>
      </c>
    </row>
    <row r="8033" spans="1:6" x14ac:dyDescent="0.3">
      <c r="A8033" s="1">
        <v>32027</v>
      </c>
      <c r="B8033" s="1">
        <v>230</v>
      </c>
      <c r="C8033" s="1">
        <f t="shared" si="125"/>
        <v>2.0000000000000002E-5</v>
      </c>
      <c r="D8033" s="1" t="s">
        <v>320</v>
      </c>
      <c r="E8033" s="4">
        <v>68803.982411770994</v>
      </c>
      <c r="F8033" s="66">
        <f>Cat_Results[[#This Row],[TotalLossInOriginalCurrency]] / INDEX(Exchange_Rate[Exchange Rate], MATCH(Cat_Results[[#This Row],[Currency]], Exchange_Rate[Currency], 0))</f>
        <v>68803.982411770994</v>
      </c>
    </row>
    <row r="8034" spans="1:6" x14ac:dyDescent="0.3">
      <c r="A8034" s="1">
        <v>32028</v>
      </c>
      <c r="B8034" s="1">
        <v>278</v>
      </c>
      <c r="C8034" s="1">
        <f t="shared" si="125"/>
        <v>2.0000000000000002E-5</v>
      </c>
      <c r="D8034" s="1" t="s">
        <v>320</v>
      </c>
      <c r="E8034" s="4">
        <v>1.7061829566955599E-3</v>
      </c>
      <c r="F8034" s="66">
        <f>Cat_Results[[#This Row],[TotalLossInOriginalCurrency]] / INDEX(Exchange_Rate[Exchange Rate], MATCH(Cat_Results[[#This Row],[Currency]], Exchange_Rate[Currency], 0))</f>
        <v>1.7061829566955599E-3</v>
      </c>
    </row>
    <row r="8035" spans="1:6" x14ac:dyDescent="0.3">
      <c r="A8035" s="1">
        <v>32035</v>
      </c>
      <c r="B8035" s="1">
        <v>254</v>
      </c>
      <c r="C8035" s="1">
        <f t="shared" si="125"/>
        <v>2.0000000000000002E-5</v>
      </c>
      <c r="D8035" s="1" t="s">
        <v>323</v>
      </c>
      <c r="E8035" s="4">
        <v>891.0137227211942</v>
      </c>
      <c r="F8035" s="66">
        <f>Cat_Results[[#This Row],[TotalLossInOriginalCurrency]] / INDEX(Exchange_Rate[Exchange Rate], MATCH(Cat_Results[[#This Row],[Currency]], Exchange_Rate[Currency], 0))</f>
        <v>11.2330102877157</v>
      </c>
    </row>
    <row r="8036" spans="1:6" x14ac:dyDescent="0.3">
      <c r="A8036" s="1">
        <v>32038</v>
      </c>
      <c r="B8036" s="1">
        <v>204</v>
      </c>
      <c r="C8036" s="1">
        <f t="shared" si="125"/>
        <v>2.0000000000000002E-5</v>
      </c>
      <c r="D8036" s="1" t="s">
        <v>324</v>
      </c>
      <c r="E8036" s="4">
        <v>0.15496635337085246</v>
      </c>
      <c r="F8036" s="66">
        <f>Cat_Results[[#This Row],[TotalLossInOriginalCurrency]] / INDEX(Exchange_Rate[Exchange Rate], MATCH(Cat_Results[[#This Row],[Currency]], Exchange_Rate[Currency], 0))</f>
        <v>0.156753115355968</v>
      </c>
    </row>
    <row r="8037" spans="1:6" x14ac:dyDescent="0.3">
      <c r="A8037" s="1">
        <v>32044</v>
      </c>
      <c r="B8037" s="1">
        <v>248</v>
      </c>
      <c r="C8037" s="1">
        <f t="shared" si="125"/>
        <v>2.0000000000000002E-5</v>
      </c>
      <c r="D8037" s="1" t="s">
        <v>320</v>
      </c>
      <c r="E8037" s="4">
        <v>2529470.8785607498</v>
      </c>
      <c r="F8037" s="66">
        <f>Cat_Results[[#This Row],[TotalLossInOriginalCurrency]] / INDEX(Exchange_Rate[Exchange Rate], MATCH(Cat_Results[[#This Row],[Currency]], Exchange_Rate[Currency], 0))</f>
        <v>2529470.8785607498</v>
      </c>
    </row>
    <row r="8038" spans="1:6" x14ac:dyDescent="0.3">
      <c r="A8038" s="1">
        <v>32050</v>
      </c>
      <c r="B8038" s="1">
        <v>178</v>
      </c>
      <c r="C8038" s="1">
        <f t="shared" si="125"/>
        <v>2.0000000000000002E-5</v>
      </c>
      <c r="D8038" s="1" t="s">
        <v>324</v>
      </c>
      <c r="E8038" s="4">
        <v>5.5988844957283464E-2</v>
      </c>
      <c r="F8038" s="66">
        <f>Cat_Results[[#This Row],[TotalLossInOriginalCurrency]] / INDEX(Exchange_Rate[Exchange Rate], MATCH(Cat_Results[[#This Row],[Currency]], Exchange_Rate[Currency], 0))</f>
        <v>5.6634396314620999E-2</v>
      </c>
    </row>
    <row r="8039" spans="1:6" x14ac:dyDescent="0.3">
      <c r="A8039" s="1">
        <v>32052</v>
      </c>
      <c r="B8039" s="1">
        <v>214</v>
      </c>
      <c r="C8039" s="1">
        <f t="shared" si="125"/>
        <v>2.0000000000000002E-5</v>
      </c>
      <c r="D8039" s="1" t="s">
        <v>321</v>
      </c>
      <c r="E8039" s="4">
        <v>55.963939397383349</v>
      </c>
      <c r="F8039" s="66">
        <f>Cat_Results[[#This Row],[TotalLossInOriginalCurrency]] / INDEX(Exchange_Rate[Exchange Rate], MATCH(Cat_Results[[#This Row],[Currency]], Exchange_Rate[Currency], 0))</f>
        <v>87.678703829646096</v>
      </c>
    </row>
    <row r="8040" spans="1:6" x14ac:dyDescent="0.3">
      <c r="A8040" s="1">
        <v>32053</v>
      </c>
      <c r="B8040" s="1">
        <v>308</v>
      </c>
      <c r="C8040" s="1">
        <f t="shared" si="125"/>
        <v>2.0000000000000002E-5</v>
      </c>
      <c r="D8040" s="1" t="s">
        <v>320</v>
      </c>
      <c r="E8040" s="4">
        <v>3.5541848708961701</v>
      </c>
      <c r="F8040" s="66">
        <f>Cat_Results[[#This Row],[TotalLossInOriginalCurrency]] / INDEX(Exchange_Rate[Exchange Rate], MATCH(Cat_Results[[#This Row],[Currency]], Exchange_Rate[Currency], 0))</f>
        <v>3.5541848708961701</v>
      </c>
    </row>
    <row r="8041" spans="1:6" x14ac:dyDescent="0.3">
      <c r="A8041" s="1">
        <v>32056</v>
      </c>
      <c r="B8041" s="1">
        <v>241</v>
      </c>
      <c r="C8041" s="1">
        <f t="shared" si="125"/>
        <v>2.0000000000000002E-5</v>
      </c>
      <c r="D8041" s="1" t="s">
        <v>320</v>
      </c>
      <c r="E8041" s="4">
        <v>33375328.249080099</v>
      </c>
      <c r="F8041" s="66">
        <f>Cat_Results[[#This Row],[TotalLossInOriginalCurrency]] / INDEX(Exchange_Rate[Exchange Rate], MATCH(Cat_Results[[#This Row],[Currency]], Exchange_Rate[Currency], 0))</f>
        <v>33375328.249080099</v>
      </c>
    </row>
    <row r="8042" spans="1:6" x14ac:dyDescent="0.3">
      <c r="A8042" s="1">
        <v>32056</v>
      </c>
      <c r="B8042" s="1">
        <v>194</v>
      </c>
      <c r="C8042" s="1">
        <f t="shared" si="125"/>
        <v>2.0000000000000002E-5</v>
      </c>
      <c r="D8042" s="1" t="s">
        <v>320</v>
      </c>
      <c r="E8042" s="4">
        <v>3511708.6676821401</v>
      </c>
      <c r="F8042" s="66">
        <f>Cat_Results[[#This Row],[TotalLossInOriginalCurrency]] / INDEX(Exchange_Rate[Exchange Rate], MATCH(Cat_Results[[#This Row],[Currency]], Exchange_Rate[Currency], 0))</f>
        <v>3511708.6676821401</v>
      </c>
    </row>
    <row r="8043" spans="1:6" x14ac:dyDescent="0.3">
      <c r="A8043" s="1">
        <v>32060</v>
      </c>
      <c r="B8043" s="1">
        <v>286</v>
      </c>
      <c r="C8043" s="1">
        <f t="shared" si="125"/>
        <v>2.0000000000000002E-5</v>
      </c>
      <c r="D8043" s="1" t="s">
        <v>321</v>
      </c>
      <c r="E8043" s="4">
        <v>8808.8514868925449</v>
      </c>
      <c r="F8043" s="66">
        <f>Cat_Results[[#This Row],[TotalLossInOriginalCurrency]] / INDEX(Exchange_Rate[Exchange Rate], MATCH(Cat_Results[[#This Row],[Currency]], Exchange_Rate[Currency], 0))</f>
        <v>13800.8276207</v>
      </c>
    </row>
    <row r="8044" spans="1:6" x14ac:dyDescent="0.3">
      <c r="A8044" s="1">
        <v>32062</v>
      </c>
      <c r="B8044" s="1">
        <v>198</v>
      </c>
      <c r="C8044" s="1">
        <f t="shared" si="125"/>
        <v>2.0000000000000002E-5</v>
      </c>
      <c r="D8044" s="1" t="s">
        <v>322</v>
      </c>
      <c r="E8044" s="4">
        <v>4826.2654743024877</v>
      </c>
      <c r="F8044" s="66">
        <f>Cat_Results[[#This Row],[TotalLossInOriginalCurrency]] / INDEX(Exchange_Rate[Exchange Rate], MATCH(Cat_Results[[#This Row],[Currency]], Exchange_Rate[Currency], 0))</f>
        <v>5928.1020243919093</v>
      </c>
    </row>
    <row r="8045" spans="1:6" x14ac:dyDescent="0.3">
      <c r="A8045" s="1">
        <v>32062</v>
      </c>
      <c r="B8045" s="1">
        <v>224</v>
      </c>
      <c r="C8045" s="1">
        <f t="shared" si="125"/>
        <v>2.0000000000000002E-5</v>
      </c>
      <c r="D8045" s="1" t="s">
        <v>321</v>
      </c>
      <c r="E8045" s="4">
        <v>258049.13956775868</v>
      </c>
      <c r="F8045" s="66">
        <f>Cat_Results[[#This Row],[TotalLossInOriginalCurrency]] / INDEX(Exchange_Rate[Exchange Rate], MATCH(Cat_Results[[#This Row],[Currency]], Exchange_Rate[Currency], 0))</f>
        <v>404285.58684906299</v>
      </c>
    </row>
    <row r="8046" spans="1:6" x14ac:dyDescent="0.3">
      <c r="A8046" s="1">
        <v>32065</v>
      </c>
      <c r="B8046" s="1">
        <v>283</v>
      </c>
      <c r="C8046" s="1">
        <f t="shared" si="125"/>
        <v>2.0000000000000002E-5</v>
      </c>
      <c r="D8046" s="1" t="s">
        <v>320</v>
      </c>
      <c r="E8046" s="4">
        <v>5.4245442152023302E-2</v>
      </c>
      <c r="F8046" s="66">
        <f>Cat_Results[[#This Row],[TotalLossInOriginalCurrency]] / INDEX(Exchange_Rate[Exchange Rate], MATCH(Cat_Results[[#This Row],[Currency]], Exchange_Rate[Currency], 0))</f>
        <v>5.4245442152023302E-2</v>
      </c>
    </row>
    <row r="8047" spans="1:6" x14ac:dyDescent="0.3">
      <c r="A8047" s="1">
        <v>32067</v>
      </c>
      <c r="B8047" s="1">
        <v>229</v>
      </c>
      <c r="C8047" s="1">
        <f t="shared" si="125"/>
        <v>2.0000000000000002E-5</v>
      </c>
      <c r="D8047" s="1" t="s">
        <v>321</v>
      </c>
      <c r="E8047" s="4">
        <v>1070481.2820826941</v>
      </c>
      <c r="F8047" s="66">
        <f>Cat_Results[[#This Row],[TotalLossInOriginalCurrency]] / INDEX(Exchange_Rate[Exchange Rate], MATCH(Cat_Results[[#This Row],[Currency]], Exchange_Rate[Currency], 0))</f>
        <v>1677123.0241753999</v>
      </c>
    </row>
    <row r="8048" spans="1:6" x14ac:dyDescent="0.3">
      <c r="A8048" s="1">
        <v>32068</v>
      </c>
      <c r="B8048" s="1">
        <v>294</v>
      </c>
      <c r="C8048" s="1">
        <f t="shared" si="125"/>
        <v>2.0000000000000002E-5</v>
      </c>
      <c r="D8048" s="1" t="s">
        <v>324</v>
      </c>
      <c r="E8048" s="4">
        <v>20189.401350326647</v>
      </c>
      <c r="F8048" s="66">
        <f>Cat_Results[[#This Row],[TotalLossInOriginalCurrency]] / INDEX(Exchange_Rate[Exchange Rate], MATCH(Cat_Results[[#This Row],[Currency]], Exchange_Rate[Currency], 0))</f>
        <v>20422.1851388738</v>
      </c>
    </row>
    <row r="8049" spans="1:6" x14ac:dyDescent="0.3">
      <c r="A8049" s="1">
        <v>32075</v>
      </c>
      <c r="B8049" s="1">
        <v>251</v>
      </c>
      <c r="C8049" s="1">
        <f t="shared" si="125"/>
        <v>2.0000000000000002E-5</v>
      </c>
      <c r="D8049" s="1" t="s">
        <v>320</v>
      </c>
      <c r="E8049" s="4">
        <v>5.2364852279424702E-2</v>
      </c>
      <c r="F8049" s="66">
        <f>Cat_Results[[#This Row],[TotalLossInOriginalCurrency]] / INDEX(Exchange_Rate[Exchange Rate], MATCH(Cat_Results[[#This Row],[Currency]], Exchange_Rate[Currency], 0))</f>
        <v>5.2364852279424702E-2</v>
      </c>
    </row>
    <row r="8050" spans="1:6" x14ac:dyDescent="0.3">
      <c r="A8050" s="1">
        <v>32079</v>
      </c>
      <c r="B8050" s="1">
        <v>227</v>
      </c>
      <c r="C8050" s="1">
        <f t="shared" si="125"/>
        <v>2.0000000000000002E-5</v>
      </c>
      <c r="D8050" s="1" t="s">
        <v>324</v>
      </c>
      <c r="E8050" s="4">
        <v>3.6197507815681901E-2</v>
      </c>
      <c r="F8050" s="66">
        <f>Cat_Results[[#This Row],[TotalLossInOriginalCurrency]] / INDEX(Exchange_Rate[Exchange Rate], MATCH(Cat_Results[[#This Row],[Currency]], Exchange_Rate[Currency], 0))</f>
        <v>3.6614865064620999E-2</v>
      </c>
    </row>
    <row r="8051" spans="1:6" x14ac:dyDescent="0.3">
      <c r="A8051" s="1">
        <v>32086</v>
      </c>
      <c r="B8051" s="1">
        <v>242</v>
      </c>
      <c r="C8051" s="1">
        <f t="shared" si="125"/>
        <v>2.0000000000000002E-5</v>
      </c>
      <c r="D8051" s="1" t="s">
        <v>320</v>
      </c>
      <c r="E8051" s="4">
        <v>1.7061829566955599E-3</v>
      </c>
      <c r="F8051" s="66">
        <f>Cat_Results[[#This Row],[TotalLossInOriginalCurrency]] / INDEX(Exchange_Rate[Exchange Rate], MATCH(Cat_Results[[#This Row],[Currency]], Exchange_Rate[Currency], 0))</f>
        <v>1.7061829566955599E-3</v>
      </c>
    </row>
    <row r="8052" spans="1:6" x14ac:dyDescent="0.3">
      <c r="A8052" s="1">
        <v>32093</v>
      </c>
      <c r="B8052" s="1">
        <v>249</v>
      </c>
      <c r="C8052" s="1">
        <f t="shared" si="125"/>
        <v>2.0000000000000002E-5</v>
      </c>
      <c r="D8052" s="1" t="s">
        <v>320</v>
      </c>
      <c r="E8052" s="4">
        <v>1519239.1480618799</v>
      </c>
      <c r="F8052" s="66">
        <f>Cat_Results[[#This Row],[TotalLossInOriginalCurrency]] / INDEX(Exchange_Rate[Exchange Rate], MATCH(Cat_Results[[#This Row],[Currency]], Exchange_Rate[Currency], 0))</f>
        <v>1519239.1480618799</v>
      </c>
    </row>
    <row r="8053" spans="1:6" x14ac:dyDescent="0.3">
      <c r="A8053" s="1">
        <v>32099</v>
      </c>
      <c r="B8053" s="1">
        <v>203</v>
      </c>
      <c r="C8053" s="1">
        <f t="shared" si="125"/>
        <v>2.0000000000000002E-5</v>
      </c>
      <c r="D8053" s="1" t="s">
        <v>320</v>
      </c>
      <c r="E8053" s="4">
        <v>3354.2065144658</v>
      </c>
      <c r="F8053" s="66">
        <f>Cat_Results[[#This Row],[TotalLossInOriginalCurrency]] / INDEX(Exchange_Rate[Exchange Rate], MATCH(Cat_Results[[#This Row],[Currency]], Exchange_Rate[Currency], 0))</f>
        <v>3354.2065144658</v>
      </c>
    </row>
    <row r="8054" spans="1:6" x14ac:dyDescent="0.3">
      <c r="A8054" s="1">
        <v>32099</v>
      </c>
      <c r="B8054" s="1">
        <v>213</v>
      </c>
      <c r="C8054" s="1">
        <f t="shared" si="125"/>
        <v>2.0000000000000002E-5</v>
      </c>
      <c r="D8054" s="1" t="s">
        <v>320</v>
      </c>
      <c r="E8054" s="4">
        <v>1167671.77661194</v>
      </c>
      <c r="F8054" s="66">
        <f>Cat_Results[[#This Row],[TotalLossInOriginalCurrency]] / INDEX(Exchange_Rate[Exchange Rate], MATCH(Cat_Results[[#This Row],[Currency]], Exchange_Rate[Currency], 0))</f>
        <v>1167671.77661194</v>
      </c>
    </row>
    <row r="8055" spans="1:6" x14ac:dyDescent="0.3">
      <c r="A8055" s="1">
        <v>32099</v>
      </c>
      <c r="B8055" s="1">
        <v>237</v>
      </c>
      <c r="C8055" s="1">
        <f t="shared" si="125"/>
        <v>2.0000000000000002E-5</v>
      </c>
      <c r="D8055" s="1" t="s">
        <v>321</v>
      </c>
      <c r="E8055" s="4">
        <v>0.30318719846402753</v>
      </c>
      <c r="F8055" s="66">
        <f>Cat_Results[[#This Row],[TotalLossInOriginalCurrency]] / INDEX(Exchange_Rate[Exchange Rate], MATCH(Cat_Results[[#This Row],[Currency]], Exchange_Rate[Currency], 0))</f>
        <v>0.475003383702301</v>
      </c>
    </row>
    <row r="8056" spans="1:6" x14ac:dyDescent="0.3">
      <c r="A8056" s="1">
        <v>32100</v>
      </c>
      <c r="B8056" s="1">
        <v>269</v>
      </c>
      <c r="C8056" s="1">
        <f t="shared" si="125"/>
        <v>2.0000000000000002E-5</v>
      </c>
      <c r="D8056" s="1" t="s">
        <v>323</v>
      </c>
      <c r="E8056" s="4">
        <v>30.724611128317111</v>
      </c>
      <c r="F8056" s="66">
        <f>Cat_Results[[#This Row],[TotalLossInOriginalCurrency]] / INDEX(Exchange_Rate[Exchange Rate], MATCH(Cat_Results[[#This Row],[Currency]], Exchange_Rate[Currency], 0))</f>
        <v>0.38734518233502502</v>
      </c>
    </row>
    <row r="8057" spans="1:6" x14ac:dyDescent="0.3">
      <c r="A8057" s="1">
        <v>32100</v>
      </c>
      <c r="B8057" s="1">
        <v>226</v>
      </c>
      <c r="C8057" s="1">
        <f t="shared" si="125"/>
        <v>2.0000000000000002E-5</v>
      </c>
      <c r="D8057" s="1" t="s">
        <v>320</v>
      </c>
      <c r="E8057" s="4">
        <v>417652.381292001</v>
      </c>
      <c r="F8057" s="66">
        <f>Cat_Results[[#This Row],[TotalLossInOriginalCurrency]] / INDEX(Exchange_Rate[Exchange Rate], MATCH(Cat_Results[[#This Row],[Currency]], Exchange_Rate[Currency], 0))</f>
        <v>417652.381292001</v>
      </c>
    </row>
    <row r="8058" spans="1:6" x14ac:dyDescent="0.3">
      <c r="A8058" s="1">
        <v>32100</v>
      </c>
      <c r="B8058" s="1">
        <v>276</v>
      </c>
      <c r="C8058" s="1">
        <f t="shared" si="125"/>
        <v>2.0000000000000002E-5</v>
      </c>
      <c r="D8058" s="1" t="s">
        <v>320</v>
      </c>
      <c r="E8058" s="4">
        <v>78270.503305911596</v>
      </c>
      <c r="F8058" s="66">
        <f>Cat_Results[[#This Row],[TotalLossInOriginalCurrency]] / INDEX(Exchange_Rate[Exchange Rate], MATCH(Cat_Results[[#This Row],[Currency]], Exchange_Rate[Currency], 0))</f>
        <v>78270.503305911596</v>
      </c>
    </row>
    <row r="8059" spans="1:6" x14ac:dyDescent="0.3">
      <c r="A8059" s="1">
        <v>32111</v>
      </c>
      <c r="B8059" s="1">
        <v>226</v>
      </c>
      <c r="C8059" s="1">
        <f t="shared" si="125"/>
        <v>2.0000000000000002E-5</v>
      </c>
      <c r="D8059" s="1" t="s">
        <v>320</v>
      </c>
      <c r="E8059" s="4">
        <v>4761607.3880220903</v>
      </c>
      <c r="F8059" s="66">
        <f>Cat_Results[[#This Row],[TotalLossInOriginalCurrency]] / INDEX(Exchange_Rate[Exchange Rate], MATCH(Cat_Results[[#This Row],[Currency]], Exchange_Rate[Currency], 0))</f>
        <v>4761607.3880220903</v>
      </c>
    </row>
    <row r="8060" spans="1:6" x14ac:dyDescent="0.3">
      <c r="A8060" s="1">
        <v>32113</v>
      </c>
      <c r="B8060" s="1">
        <v>230</v>
      </c>
      <c r="C8060" s="1">
        <f t="shared" si="125"/>
        <v>2.0000000000000002E-5</v>
      </c>
      <c r="D8060" s="1" t="s">
        <v>320</v>
      </c>
      <c r="E8060" s="4">
        <v>0.96799199225222299</v>
      </c>
      <c r="F8060" s="66">
        <f>Cat_Results[[#This Row],[TotalLossInOriginalCurrency]] / INDEX(Exchange_Rate[Exchange Rate], MATCH(Cat_Results[[#This Row],[Currency]], Exchange_Rate[Currency], 0))</f>
        <v>0.96799199225222299</v>
      </c>
    </row>
    <row r="8061" spans="1:6" x14ac:dyDescent="0.3">
      <c r="A8061" s="1">
        <v>32122</v>
      </c>
      <c r="B8061" s="1">
        <v>257</v>
      </c>
      <c r="C8061" s="1">
        <f t="shared" si="125"/>
        <v>2.0000000000000002E-5</v>
      </c>
      <c r="D8061" s="1" t="s">
        <v>324</v>
      </c>
      <c r="E8061" s="4">
        <v>6.2230206041382213E-3</v>
      </c>
      <c r="F8061" s="66">
        <f>Cat_Results[[#This Row],[TotalLossInOriginalCurrency]] / INDEX(Exchange_Rate[Exchange Rate], MATCH(Cat_Results[[#This Row],[Currency]], Exchange_Rate[Currency], 0))</f>
        <v>6.2947720289230303E-3</v>
      </c>
    </row>
    <row r="8062" spans="1:6" x14ac:dyDescent="0.3">
      <c r="A8062" s="1">
        <v>32135</v>
      </c>
      <c r="B8062" s="1">
        <v>269</v>
      </c>
      <c r="C8062" s="1">
        <f t="shared" si="125"/>
        <v>2.0000000000000002E-5</v>
      </c>
      <c r="D8062" s="1" t="s">
        <v>321</v>
      </c>
      <c r="E8062" s="4">
        <v>2.4467503147870308E-3</v>
      </c>
      <c r="F8062" s="66">
        <f>Cat_Results[[#This Row],[TotalLossInOriginalCurrency]] / INDEX(Exchange_Rate[Exchange Rate], MATCH(Cat_Results[[#This Row],[Currency]], Exchange_Rate[Currency], 0))</f>
        <v>3.8333237171173104E-3</v>
      </c>
    </row>
    <row r="8063" spans="1:6" x14ac:dyDescent="0.3">
      <c r="A8063" s="1">
        <v>32136</v>
      </c>
      <c r="B8063" s="1">
        <v>237</v>
      </c>
      <c r="C8063" s="1">
        <f t="shared" si="125"/>
        <v>2.0000000000000002E-5</v>
      </c>
      <c r="D8063" s="1" t="s">
        <v>324</v>
      </c>
      <c r="E8063" s="4">
        <v>270259.4617412957</v>
      </c>
      <c r="F8063" s="66">
        <f>Cat_Results[[#This Row],[TotalLossInOriginalCurrency]] / INDEX(Exchange_Rate[Exchange Rate], MATCH(Cat_Results[[#This Row],[Currency]], Exchange_Rate[Currency], 0))</f>
        <v>273375.55321440101</v>
      </c>
    </row>
    <row r="8064" spans="1:6" x14ac:dyDescent="0.3">
      <c r="A8064" s="1">
        <v>32141</v>
      </c>
      <c r="B8064" s="1">
        <v>212</v>
      </c>
      <c r="C8064" s="1">
        <f t="shared" si="125"/>
        <v>2.0000000000000002E-5</v>
      </c>
      <c r="D8064" s="1" t="s">
        <v>321</v>
      </c>
      <c r="E8064" s="4">
        <v>2488261.6301080594</v>
      </c>
      <c r="F8064" s="66">
        <f>Cat_Results[[#This Row],[TotalLossInOriginalCurrency]] / INDEX(Exchange_Rate[Exchange Rate], MATCH(Cat_Results[[#This Row],[Currency]], Exchange_Rate[Currency], 0))</f>
        <v>3898359.4948127898</v>
      </c>
    </row>
    <row r="8065" spans="1:6" x14ac:dyDescent="0.3">
      <c r="A8065" s="1">
        <v>32141</v>
      </c>
      <c r="B8065" s="1">
        <v>186</v>
      </c>
      <c r="C8065" s="1">
        <f t="shared" si="125"/>
        <v>2.0000000000000002E-5</v>
      </c>
      <c r="D8065" s="1" t="s">
        <v>321</v>
      </c>
      <c r="E8065" s="4">
        <v>19039.267591879678</v>
      </c>
      <c r="F8065" s="66">
        <f>Cat_Results[[#This Row],[TotalLossInOriginalCurrency]] / INDEX(Exchange_Rate[Exchange Rate], MATCH(Cat_Results[[#This Row],[Currency]], Exchange_Rate[Currency], 0))</f>
        <v>29828.820527953205</v>
      </c>
    </row>
    <row r="8066" spans="1:6" x14ac:dyDescent="0.3">
      <c r="A8066" s="1">
        <v>32142</v>
      </c>
      <c r="B8066" s="1">
        <v>250</v>
      </c>
      <c r="C8066" s="1">
        <f t="shared" si="125"/>
        <v>2.0000000000000002E-5</v>
      </c>
      <c r="D8066" s="1" t="s">
        <v>320</v>
      </c>
      <c r="E8066" s="4">
        <v>43.498631648719297</v>
      </c>
      <c r="F8066" s="66">
        <f>Cat_Results[[#This Row],[TotalLossInOriginalCurrency]] / INDEX(Exchange_Rate[Exchange Rate], MATCH(Cat_Results[[#This Row],[Currency]], Exchange_Rate[Currency], 0))</f>
        <v>43.498631648719297</v>
      </c>
    </row>
    <row r="8067" spans="1:6" x14ac:dyDescent="0.3">
      <c r="A8067" s="1">
        <v>32147</v>
      </c>
      <c r="B8067" s="1">
        <v>224</v>
      </c>
      <c r="C8067" s="1">
        <f t="shared" si="125"/>
        <v>2.0000000000000002E-5</v>
      </c>
      <c r="D8067" s="1" t="s">
        <v>323</v>
      </c>
      <c r="E8067" s="4">
        <v>8785.8548036252505</v>
      </c>
      <c r="F8067" s="66">
        <f>Cat_Results[[#This Row],[TotalLossInOriginalCurrency]] / INDEX(Exchange_Rate[Exchange Rate], MATCH(Cat_Results[[#This Row],[Currency]], Exchange_Rate[Currency], 0))</f>
        <v>110.76327432319501</v>
      </c>
    </row>
    <row r="8068" spans="1:6" x14ac:dyDescent="0.3">
      <c r="A8068" s="1">
        <v>32158</v>
      </c>
      <c r="B8068" s="1">
        <v>230</v>
      </c>
      <c r="C8068" s="1">
        <f t="shared" si="125"/>
        <v>2.0000000000000002E-5</v>
      </c>
      <c r="D8068" s="1" t="s">
        <v>320</v>
      </c>
      <c r="E8068" s="4">
        <v>37.142196675312697</v>
      </c>
      <c r="F8068" s="66">
        <f>Cat_Results[[#This Row],[TotalLossInOriginalCurrency]] / INDEX(Exchange_Rate[Exchange Rate], MATCH(Cat_Results[[#This Row],[Currency]], Exchange_Rate[Currency], 0))</f>
        <v>37.142196675312697</v>
      </c>
    </row>
    <row r="8069" spans="1:6" x14ac:dyDescent="0.3">
      <c r="A8069" s="1">
        <v>32158</v>
      </c>
      <c r="B8069" s="1">
        <v>247</v>
      </c>
      <c r="C8069" s="1">
        <f t="shared" si="125"/>
        <v>2.0000000000000002E-5</v>
      </c>
      <c r="D8069" s="1" t="s">
        <v>320</v>
      </c>
      <c r="E8069" s="4">
        <v>5.8111548423767099E-3</v>
      </c>
      <c r="F8069" s="66">
        <f>Cat_Results[[#This Row],[TotalLossInOriginalCurrency]] / INDEX(Exchange_Rate[Exchange Rate], MATCH(Cat_Results[[#This Row],[Currency]], Exchange_Rate[Currency], 0))</f>
        <v>5.8111548423767099E-3</v>
      </c>
    </row>
    <row r="8070" spans="1:6" x14ac:dyDescent="0.3">
      <c r="A8070" s="1">
        <v>32159</v>
      </c>
      <c r="B8070" s="1">
        <v>244</v>
      </c>
      <c r="C8070" s="1">
        <f t="shared" ref="C8070:C8133" si="126">1/50000</f>
        <v>2.0000000000000002E-5</v>
      </c>
      <c r="D8070" s="1" t="s">
        <v>320</v>
      </c>
      <c r="E8070" s="4">
        <v>29532891.589856099</v>
      </c>
      <c r="F8070" s="66">
        <f>Cat_Results[[#This Row],[TotalLossInOriginalCurrency]] / INDEX(Exchange_Rate[Exchange Rate], MATCH(Cat_Results[[#This Row],[Currency]], Exchange_Rate[Currency], 0))</f>
        <v>29532891.589856099</v>
      </c>
    </row>
    <row r="8071" spans="1:6" x14ac:dyDescent="0.3">
      <c r="A8071" s="1">
        <v>32160</v>
      </c>
      <c r="B8071" s="1">
        <v>235</v>
      </c>
      <c r="C8071" s="1">
        <f t="shared" si="126"/>
        <v>2.0000000000000002E-5</v>
      </c>
      <c r="D8071" s="1" t="s">
        <v>321</v>
      </c>
      <c r="E8071" s="4">
        <v>232868.5704069378</v>
      </c>
      <c r="F8071" s="66">
        <f>Cat_Results[[#This Row],[TotalLossInOriginalCurrency]] / INDEX(Exchange_Rate[Exchange Rate], MATCH(Cat_Results[[#This Row],[Currency]], Exchange_Rate[Currency], 0))</f>
        <v>364835.189155709</v>
      </c>
    </row>
    <row r="8072" spans="1:6" x14ac:dyDescent="0.3">
      <c r="A8072" s="1">
        <v>32166</v>
      </c>
      <c r="B8072" s="1">
        <v>249</v>
      </c>
      <c r="C8072" s="1">
        <f t="shared" si="126"/>
        <v>2.0000000000000002E-5</v>
      </c>
      <c r="D8072" s="1" t="s">
        <v>320</v>
      </c>
      <c r="E8072" s="4">
        <v>213.142624497414</v>
      </c>
      <c r="F8072" s="66">
        <f>Cat_Results[[#This Row],[TotalLossInOriginalCurrency]] / INDEX(Exchange_Rate[Exchange Rate], MATCH(Cat_Results[[#This Row],[Currency]], Exchange_Rate[Currency], 0))</f>
        <v>213.142624497414</v>
      </c>
    </row>
    <row r="8073" spans="1:6" x14ac:dyDescent="0.3">
      <c r="A8073" s="1">
        <v>32171</v>
      </c>
      <c r="B8073" s="1">
        <v>307</v>
      </c>
      <c r="C8073" s="1">
        <f t="shared" si="126"/>
        <v>2.0000000000000002E-5</v>
      </c>
      <c r="D8073" s="1" t="s">
        <v>323</v>
      </c>
      <c r="E8073" s="4">
        <v>7651024.4524164312</v>
      </c>
      <c r="F8073" s="66">
        <f>Cat_Results[[#This Row],[TotalLossInOriginalCurrency]] / INDEX(Exchange_Rate[Exchange Rate], MATCH(Cat_Results[[#This Row],[Currency]], Exchange_Rate[Currency], 0))</f>
        <v>96456.467722047397</v>
      </c>
    </row>
    <row r="8074" spans="1:6" x14ac:dyDescent="0.3">
      <c r="A8074" s="1">
        <v>32178</v>
      </c>
      <c r="B8074" s="1">
        <v>237</v>
      </c>
      <c r="C8074" s="1">
        <f t="shared" si="126"/>
        <v>2.0000000000000002E-5</v>
      </c>
      <c r="D8074" s="1" t="s">
        <v>320</v>
      </c>
      <c r="E8074" s="4">
        <v>8.0093741416931196E-4</v>
      </c>
      <c r="F8074" s="66">
        <f>Cat_Results[[#This Row],[TotalLossInOriginalCurrency]] / INDEX(Exchange_Rate[Exchange Rate], MATCH(Cat_Results[[#This Row],[Currency]], Exchange_Rate[Currency], 0))</f>
        <v>8.0093741416931196E-4</v>
      </c>
    </row>
    <row r="8075" spans="1:6" x14ac:dyDescent="0.3">
      <c r="A8075" s="1">
        <v>32180</v>
      </c>
      <c r="B8075" s="1">
        <v>262</v>
      </c>
      <c r="C8075" s="1">
        <f t="shared" si="126"/>
        <v>2.0000000000000002E-5</v>
      </c>
      <c r="D8075" s="1" t="s">
        <v>321</v>
      </c>
      <c r="E8075" s="4">
        <v>29337549.542084642</v>
      </c>
      <c r="F8075" s="66">
        <f>Cat_Results[[#This Row],[TotalLossInOriginalCurrency]] / INDEX(Exchange_Rate[Exchange Rate], MATCH(Cat_Results[[#This Row],[Currency]], Exchange_Rate[Currency], 0))</f>
        <v>45963138.854879797</v>
      </c>
    </row>
    <row r="8076" spans="1:6" x14ac:dyDescent="0.3">
      <c r="A8076" s="1">
        <v>32181</v>
      </c>
      <c r="B8076" s="1">
        <v>231</v>
      </c>
      <c r="C8076" s="1">
        <f t="shared" si="126"/>
        <v>2.0000000000000002E-5</v>
      </c>
      <c r="D8076" s="1" t="s">
        <v>320</v>
      </c>
      <c r="E8076" s="4">
        <v>15649910.742323</v>
      </c>
      <c r="F8076" s="66">
        <f>Cat_Results[[#This Row],[TotalLossInOriginalCurrency]] / INDEX(Exchange_Rate[Exchange Rate], MATCH(Cat_Results[[#This Row],[Currency]], Exchange_Rate[Currency], 0))</f>
        <v>15649910.742323</v>
      </c>
    </row>
    <row r="8077" spans="1:6" x14ac:dyDescent="0.3">
      <c r="A8077" s="1">
        <v>32185</v>
      </c>
      <c r="B8077" s="1">
        <v>237</v>
      </c>
      <c r="C8077" s="1">
        <f t="shared" si="126"/>
        <v>2.0000000000000002E-5</v>
      </c>
      <c r="D8077" s="1" t="s">
        <v>320</v>
      </c>
      <c r="E8077" s="4">
        <v>280412.377763086</v>
      </c>
      <c r="F8077" s="66">
        <f>Cat_Results[[#This Row],[TotalLossInOriginalCurrency]] / INDEX(Exchange_Rate[Exchange Rate], MATCH(Cat_Results[[#This Row],[Currency]], Exchange_Rate[Currency], 0))</f>
        <v>280412.377763086</v>
      </c>
    </row>
    <row r="8078" spans="1:6" x14ac:dyDescent="0.3">
      <c r="A8078" s="1">
        <v>32186</v>
      </c>
      <c r="B8078" s="1">
        <v>232</v>
      </c>
      <c r="C8078" s="1">
        <f t="shared" si="126"/>
        <v>2.0000000000000002E-5</v>
      </c>
      <c r="D8078" s="1" t="s">
        <v>321</v>
      </c>
      <c r="E8078" s="4">
        <v>10512593.956987701</v>
      </c>
      <c r="F8078" s="66">
        <f>Cat_Results[[#This Row],[TotalLossInOriginalCurrency]] / INDEX(Exchange_Rate[Exchange Rate], MATCH(Cat_Results[[#This Row],[Currency]], Exchange_Rate[Currency], 0))</f>
        <v>16470080.947860301</v>
      </c>
    </row>
    <row r="8079" spans="1:6" x14ac:dyDescent="0.3">
      <c r="A8079" s="1">
        <v>32187</v>
      </c>
      <c r="B8079" s="1">
        <v>255</v>
      </c>
      <c r="C8079" s="1">
        <f t="shared" si="126"/>
        <v>2.0000000000000002E-5</v>
      </c>
      <c r="D8079" s="1" t="s">
        <v>321</v>
      </c>
      <c r="E8079" s="4">
        <v>644921.99751804071</v>
      </c>
      <c r="F8079" s="66">
        <f>Cat_Results[[#This Row],[TotalLossInOriginalCurrency]] / INDEX(Exchange_Rate[Exchange Rate], MATCH(Cat_Results[[#This Row],[Currency]], Exchange_Rate[Currency], 0))</f>
        <v>1010399.29323224</v>
      </c>
    </row>
    <row r="8080" spans="1:6" x14ac:dyDescent="0.3">
      <c r="A8080" s="1">
        <v>32188</v>
      </c>
      <c r="B8080" s="1">
        <v>210</v>
      </c>
      <c r="C8080" s="1">
        <f t="shared" si="126"/>
        <v>2.0000000000000002E-5</v>
      </c>
      <c r="D8080" s="1" t="s">
        <v>324</v>
      </c>
      <c r="E8080" s="4">
        <v>7246396.544210487</v>
      </c>
      <c r="F8080" s="66">
        <f>Cat_Results[[#This Row],[TotalLossInOriginalCurrency]] / INDEX(Exchange_Rate[Exchange Rate], MATCH(Cat_Results[[#This Row],[Currency]], Exchange_Rate[Currency], 0))</f>
        <v>7329947.4931270098</v>
      </c>
    </row>
    <row r="8081" spans="1:6" x14ac:dyDescent="0.3">
      <c r="A8081" s="1">
        <v>32192</v>
      </c>
      <c r="B8081" s="1">
        <v>211</v>
      </c>
      <c r="C8081" s="1">
        <f t="shared" si="126"/>
        <v>2.0000000000000002E-5</v>
      </c>
      <c r="D8081" s="1" t="s">
        <v>323</v>
      </c>
      <c r="E8081" s="4">
        <v>2382203.1681789868</v>
      </c>
      <c r="F8081" s="66">
        <f>Cat_Results[[#This Row],[TotalLossInOriginalCurrency]] / INDEX(Exchange_Rate[Exchange Rate], MATCH(Cat_Results[[#This Row],[Currency]], Exchange_Rate[Currency], 0))</f>
        <v>30032.436104193101</v>
      </c>
    </row>
    <row r="8082" spans="1:6" x14ac:dyDescent="0.3">
      <c r="A8082" s="1">
        <v>32193</v>
      </c>
      <c r="B8082" s="1">
        <v>289</v>
      </c>
      <c r="C8082" s="1">
        <f t="shared" si="126"/>
        <v>2.0000000000000002E-5</v>
      </c>
      <c r="D8082" s="1" t="s">
        <v>320</v>
      </c>
      <c r="E8082" s="4">
        <v>164469.46588432399</v>
      </c>
      <c r="F8082" s="66">
        <f>Cat_Results[[#This Row],[TotalLossInOriginalCurrency]] / INDEX(Exchange_Rate[Exchange Rate], MATCH(Cat_Results[[#This Row],[Currency]], Exchange_Rate[Currency], 0))</f>
        <v>164469.46588432399</v>
      </c>
    </row>
    <row r="8083" spans="1:6" x14ac:dyDescent="0.3">
      <c r="A8083" s="1">
        <v>32196</v>
      </c>
      <c r="B8083" s="1">
        <v>263</v>
      </c>
      <c r="C8083" s="1">
        <f t="shared" si="126"/>
        <v>2.0000000000000002E-5</v>
      </c>
      <c r="D8083" s="1" t="s">
        <v>323</v>
      </c>
      <c r="E8083" s="4">
        <v>30.724611128317111</v>
      </c>
      <c r="F8083" s="66">
        <f>Cat_Results[[#This Row],[TotalLossInOriginalCurrency]] / INDEX(Exchange_Rate[Exchange Rate], MATCH(Cat_Results[[#This Row],[Currency]], Exchange_Rate[Currency], 0))</f>
        <v>0.38734518233502502</v>
      </c>
    </row>
    <row r="8084" spans="1:6" x14ac:dyDescent="0.3">
      <c r="A8084" s="1">
        <v>32196</v>
      </c>
      <c r="B8084" s="1">
        <v>212</v>
      </c>
      <c r="C8084" s="1">
        <f t="shared" si="126"/>
        <v>2.0000000000000002E-5</v>
      </c>
      <c r="D8084" s="1" t="s">
        <v>320</v>
      </c>
      <c r="E8084" s="4">
        <v>1085.8792767897201</v>
      </c>
      <c r="F8084" s="66">
        <f>Cat_Results[[#This Row],[TotalLossInOriginalCurrency]] / INDEX(Exchange_Rate[Exchange Rate], MATCH(Cat_Results[[#This Row],[Currency]], Exchange_Rate[Currency], 0))</f>
        <v>1085.8792767897201</v>
      </c>
    </row>
    <row r="8085" spans="1:6" x14ac:dyDescent="0.3">
      <c r="A8085" s="1">
        <v>32211</v>
      </c>
      <c r="B8085" s="1">
        <v>256</v>
      </c>
      <c r="C8085" s="1">
        <f t="shared" si="126"/>
        <v>2.0000000000000002E-5</v>
      </c>
      <c r="D8085" s="1" t="s">
        <v>321</v>
      </c>
      <c r="E8085" s="4">
        <v>1.9938744271976252E-2</v>
      </c>
      <c r="F8085" s="66">
        <f>Cat_Results[[#This Row],[TotalLossInOriginalCurrency]] / INDEX(Exchange_Rate[Exchange Rate], MATCH(Cat_Results[[#This Row],[Currency]], Exchange_Rate[Currency], 0))</f>
        <v>3.1238030642271E-2</v>
      </c>
    </row>
    <row r="8086" spans="1:6" x14ac:dyDescent="0.3">
      <c r="A8086" s="1">
        <v>32227</v>
      </c>
      <c r="B8086" s="1">
        <v>267</v>
      </c>
      <c r="C8086" s="1">
        <f t="shared" si="126"/>
        <v>2.0000000000000002E-5</v>
      </c>
      <c r="D8086" s="1" t="s">
        <v>320</v>
      </c>
      <c r="E8086" s="4">
        <v>0.92217251658439603</v>
      </c>
      <c r="F8086" s="66">
        <f>Cat_Results[[#This Row],[TotalLossInOriginalCurrency]] / INDEX(Exchange_Rate[Exchange Rate], MATCH(Cat_Results[[#This Row],[Currency]], Exchange_Rate[Currency], 0))</f>
        <v>0.92217251658439603</v>
      </c>
    </row>
    <row r="8087" spans="1:6" x14ac:dyDescent="0.3">
      <c r="A8087" s="1">
        <v>32231</v>
      </c>
      <c r="B8087" s="1">
        <v>215</v>
      </c>
      <c r="C8087" s="1">
        <f t="shared" si="126"/>
        <v>2.0000000000000002E-5</v>
      </c>
      <c r="D8087" s="1" t="s">
        <v>321</v>
      </c>
      <c r="E8087" s="4">
        <v>46835.918332857298</v>
      </c>
      <c r="F8087" s="66">
        <f>Cat_Results[[#This Row],[TotalLossInOriginalCurrency]] / INDEX(Exchange_Rate[Exchange Rate], MATCH(Cat_Results[[#This Row],[Currency]], Exchange_Rate[Currency], 0))</f>
        <v>73377.833231805897</v>
      </c>
    </row>
    <row r="8088" spans="1:6" x14ac:dyDescent="0.3">
      <c r="A8088" s="1">
        <v>32245</v>
      </c>
      <c r="B8088" s="1">
        <v>234</v>
      </c>
      <c r="C8088" s="1">
        <f t="shared" si="126"/>
        <v>2.0000000000000002E-5</v>
      </c>
      <c r="D8088" s="1" t="s">
        <v>320</v>
      </c>
      <c r="E8088" s="4">
        <v>24133692.735888999</v>
      </c>
      <c r="F8088" s="66">
        <f>Cat_Results[[#This Row],[TotalLossInOriginalCurrency]] / INDEX(Exchange_Rate[Exchange Rate], MATCH(Cat_Results[[#This Row],[Currency]], Exchange_Rate[Currency], 0))</f>
        <v>24133692.735888999</v>
      </c>
    </row>
    <row r="8089" spans="1:6" x14ac:dyDescent="0.3">
      <c r="A8089" s="1">
        <v>32246</v>
      </c>
      <c r="B8089" s="1">
        <v>236</v>
      </c>
      <c r="C8089" s="1">
        <f t="shared" si="126"/>
        <v>2.0000000000000002E-5</v>
      </c>
      <c r="D8089" s="1" t="s">
        <v>320</v>
      </c>
      <c r="E8089" s="4">
        <v>8767644.7442755792</v>
      </c>
      <c r="F8089" s="66">
        <f>Cat_Results[[#This Row],[TotalLossInOriginalCurrency]] / INDEX(Exchange_Rate[Exchange Rate], MATCH(Cat_Results[[#This Row],[Currency]], Exchange_Rate[Currency], 0))</f>
        <v>8767644.7442755792</v>
      </c>
    </row>
    <row r="8090" spans="1:6" x14ac:dyDescent="0.3">
      <c r="A8090" s="1">
        <v>32247</v>
      </c>
      <c r="B8090" s="1">
        <v>236</v>
      </c>
      <c r="C8090" s="1">
        <f t="shared" si="126"/>
        <v>2.0000000000000002E-5</v>
      </c>
      <c r="D8090" s="1" t="s">
        <v>320</v>
      </c>
      <c r="E8090" s="4">
        <v>212682.69293781801</v>
      </c>
      <c r="F8090" s="66">
        <f>Cat_Results[[#This Row],[TotalLossInOriginalCurrency]] / INDEX(Exchange_Rate[Exchange Rate], MATCH(Cat_Results[[#This Row],[Currency]], Exchange_Rate[Currency], 0))</f>
        <v>212682.69293781801</v>
      </c>
    </row>
    <row r="8091" spans="1:6" x14ac:dyDescent="0.3">
      <c r="A8091" s="1">
        <v>32250</v>
      </c>
      <c r="B8091" s="1">
        <v>254</v>
      </c>
      <c r="C8091" s="1">
        <f t="shared" si="126"/>
        <v>2.0000000000000002E-5</v>
      </c>
      <c r="D8091" s="1" t="s">
        <v>320</v>
      </c>
      <c r="E8091" s="4">
        <v>2.7752794325351701E-2</v>
      </c>
      <c r="F8091" s="66">
        <f>Cat_Results[[#This Row],[TotalLossInOriginalCurrency]] / INDEX(Exchange_Rate[Exchange Rate], MATCH(Cat_Results[[#This Row],[Currency]], Exchange_Rate[Currency], 0))</f>
        <v>2.7752794325351701E-2</v>
      </c>
    </row>
    <row r="8092" spans="1:6" x14ac:dyDescent="0.3">
      <c r="A8092" s="1">
        <v>32250</v>
      </c>
      <c r="B8092" s="1">
        <v>224</v>
      </c>
      <c r="C8092" s="1">
        <f t="shared" si="126"/>
        <v>2.0000000000000002E-5</v>
      </c>
      <c r="D8092" s="1" t="s">
        <v>320</v>
      </c>
      <c r="E8092" s="4">
        <v>8.0093741416931196E-4</v>
      </c>
      <c r="F8092" s="66">
        <f>Cat_Results[[#This Row],[TotalLossInOriginalCurrency]] / INDEX(Exchange_Rate[Exchange Rate], MATCH(Cat_Results[[#This Row],[Currency]], Exchange_Rate[Currency], 0))</f>
        <v>8.0093741416931196E-4</v>
      </c>
    </row>
    <row r="8093" spans="1:6" x14ac:dyDescent="0.3">
      <c r="A8093" s="1">
        <v>32251</v>
      </c>
      <c r="B8093" s="1">
        <v>228</v>
      </c>
      <c r="C8093" s="1">
        <f t="shared" si="126"/>
        <v>2.0000000000000002E-5</v>
      </c>
      <c r="D8093" s="1" t="s">
        <v>320</v>
      </c>
      <c r="E8093" s="4">
        <v>43481607.414003201</v>
      </c>
      <c r="F8093" s="66">
        <f>Cat_Results[[#This Row],[TotalLossInOriginalCurrency]] / INDEX(Exchange_Rate[Exchange Rate], MATCH(Cat_Results[[#This Row],[Currency]], Exchange_Rate[Currency], 0))</f>
        <v>43481607.414003201</v>
      </c>
    </row>
    <row r="8094" spans="1:6" x14ac:dyDescent="0.3">
      <c r="A8094" s="1">
        <v>32257</v>
      </c>
      <c r="B8094" s="1">
        <v>267</v>
      </c>
      <c r="C8094" s="1">
        <f t="shared" si="126"/>
        <v>2.0000000000000002E-5</v>
      </c>
      <c r="D8094" s="1" t="s">
        <v>322</v>
      </c>
      <c r="E8094" s="4">
        <v>248937.68708560948</v>
      </c>
      <c r="F8094" s="66">
        <f>Cat_Results[[#This Row],[TotalLossInOriginalCurrency]] / INDEX(Exchange_Rate[Exchange Rate], MATCH(Cat_Results[[#This Row],[Currency]], Exchange_Rate[Currency], 0))</f>
        <v>305770.16838737403</v>
      </c>
    </row>
    <row r="8095" spans="1:6" x14ac:dyDescent="0.3">
      <c r="A8095" s="1">
        <v>32261</v>
      </c>
      <c r="B8095" s="1">
        <v>215</v>
      </c>
      <c r="C8095" s="1">
        <f t="shared" si="126"/>
        <v>2.0000000000000002E-5</v>
      </c>
      <c r="D8095" s="1" t="s">
        <v>320</v>
      </c>
      <c r="E8095" s="4">
        <v>3.85110378265381E-2</v>
      </c>
      <c r="F8095" s="66">
        <f>Cat_Results[[#This Row],[TotalLossInOriginalCurrency]] / INDEX(Exchange_Rate[Exchange Rate], MATCH(Cat_Results[[#This Row],[Currency]], Exchange_Rate[Currency], 0))</f>
        <v>3.85110378265381E-2</v>
      </c>
    </row>
    <row r="8096" spans="1:6" x14ac:dyDescent="0.3">
      <c r="A8096" s="1">
        <v>32263</v>
      </c>
      <c r="B8096" s="1">
        <v>234</v>
      </c>
      <c r="C8096" s="1">
        <f t="shared" si="126"/>
        <v>2.0000000000000002E-5</v>
      </c>
      <c r="D8096" s="1" t="s">
        <v>320</v>
      </c>
      <c r="E8096" s="4">
        <v>9813.0252819657308</v>
      </c>
      <c r="F8096" s="66">
        <f>Cat_Results[[#This Row],[TotalLossInOriginalCurrency]] / INDEX(Exchange_Rate[Exchange Rate], MATCH(Cat_Results[[#This Row],[Currency]], Exchange_Rate[Currency], 0))</f>
        <v>9813.0252819657308</v>
      </c>
    </row>
    <row r="8097" spans="1:6" x14ac:dyDescent="0.3">
      <c r="A8097" s="1">
        <v>32263</v>
      </c>
      <c r="B8097" s="1">
        <v>237</v>
      </c>
      <c r="C8097" s="1">
        <f t="shared" si="126"/>
        <v>2.0000000000000002E-5</v>
      </c>
      <c r="D8097" s="1" t="s">
        <v>320</v>
      </c>
      <c r="E8097" s="4">
        <v>1.52710825204849E-3</v>
      </c>
      <c r="F8097" s="66">
        <f>Cat_Results[[#This Row],[TotalLossInOriginalCurrency]] / INDEX(Exchange_Rate[Exchange Rate], MATCH(Cat_Results[[#This Row],[Currency]], Exchange_Rate[Currency], 0))</f>
        <v>1.52710825204849E-3</v>
      </c>
    </row>
    <row r="8098" spans="1:6" x14ac:dyDescent="0.3">
      <c r="A8098" s="1">
        <v>32265</v>
      </c>
      <c r="B8098" s="1">
        <v>256</v>
      </c>
      <c r="C8098" s="1">
        <f t="shared" si="126"/>
        <v>2.0000000000000002E-5</v>
      </c>
      <c r="D8098" s="1" t="s">
        <v>321</v>
      </c>
      <c r="E8098" s="4">
        <v>60.297706375886754</v>
      </c>
      <c r="F8098" s="66">
        <f>Cat_Results[[#This Row],[TotalLossInOriginalCurrency]] / INDEX(Exchange_Rate[Exchange Rate], MATCH(Cat_Results[[#This Row],[Currency]], Exchange_Rate[Currency], 0))</f>
        <v>94.468416552990703</v>
      </c>
    </row>
    <row r="8099" spans="1:6" x14ac:dyDescent="0.3">
      <c r="A8099" s="1">
        <v>32276</v>
      </c>
      <c r="B8099" s="1">
        <v>240</v>
      </c>
      <c r="C8099" s="1">
        <f t="shared" si="126"/>
        <v>2.0000000000000002E-5</v>
      </c>
      <c r="D8099" s="1" t="s">
        <v>320</v>
      </c>
      <c r="E8099" s="4">
        <v>0.31290180608630203</v>
      </c>
      <c r="F8099" s="66">
        <f>Cat_Results[[#This Row],[TotalLossInOriginalCurrency]] / INDEX(Exchange_Rate[Exchange Rate], MATCH(Cat_Results[[#This Row],[Currency]], Exchange_Rate[Currency], 0))</f>
        <v>0.31290180608630203</v>
      </c>
    </row>
    <row r="8100" spans="1:6" x14ac:dyDescent="0.3">
      <c r="A8100" s="1">
        <v>32277</v>
      </c>
      <c r="B8100" s="1">
        <v>233</v>
      </c>
      <c r="C8100" s="1">
        <f t="shared" si="126"/>
        <v>2.0000000000000002E-5</v>
      </c>
      <c r="D8100" s="1" t="s">
        <v>324</v>
      </c>
      <c r="E8100" s="4">
        <v>977896.27575342718</v>
      </c>
      <c r="F8100" s="66">
        <f>Cat_Results[[#This Row],[TotalLossInOriginalCurrency]] / INDEX(Exchange_Rate[Exchange Rate], MATCH(Cat_Results[[#This Row],[Currency]], Exchange_Rate[Currency], 0))</f>
        <v>989171.41937586805</v>
      </c>
    </row>
    <row r="8101" spans="1:6" x14ac:dyDescent="0.3">
      <c r="A8101" s="1">
        <v>32279</v>
      </c>
      <c r="B8101" s="1">
        <v>245</v>
      </c>
      <c r="C8101" s="1">
        <f t="shared" si="126"/>
        <v>2.0000000000000002E-5</v>
      </c>
      <c r="D8101" s="1" t="s">
        <v>320</v>
      </c>
      <c r="E8101" s="4">
        <v>5305.6752756647802</v>
      </c>
      <c r="F8101" s="66">
        <f>Cat_Results[[#This Row],[TotalLossInOriginalCurrency]] / INDEX(Exchange_Rate[Exchange Rate], MATCH(Cat_Results[[#This Row],[Currency]], Exchange_Rate[Currency], 0))</f>
        <v>5305.6752756647802</v>
      </c>
    </row>
    <row r="8102" spans="1:6" x14ac:dyDescent="0.3">
      <c r="A8102" s="1">
        <v>32280</v>
      </c>
      <c r="B8102" s="1">
        <v>264</v>
      </c>
      <c r="C8102" s="1">
        <f t="shared" si="126"/>
        <v>2.0000000000000002E-5</v>
      </c>
      <c r="D8102" s="1" t="s">
        <v>322</v>
      </c>
      <c r="E8102" s="4">
        <v>205130.23312812235</v>
      </c>
      <c r="F8102" s="66">
        <f>Cat_Results[[#This Row],[TotalLossInOriginalCurrency]] / INDEX(Exchange_Rate[Exchange Rate], MATCH(Cat_Results[[#This Row],[Currency]], Exchange_Rate[Currency], 0))</f>
        <v>251961.47139969599</v>
      </c>
    </row>
    <row r="8103" spans="1:6" x14ac:dyDescent="0.3">
      <c r="A8103" s="1">
        <v>32283</v>
      </c>
      <c r="B8103" s="1">
        <v>216</v>
      </c>
      <c r="C8103" s="1">
        <f t="shared" si="126"/>
        <v>2.0000000000000002E-5</v>
      </c>
      <c r="D8103" s="1" t="s">
        <v>320</v>
      </c>
      <c r="E8103" s="4">
        <v>2.11156904697418E-3</v>
      </c>
      <c r="F8103" s="66">
        <f>Cat_Results[[#This Row],[TotalLossInOriginalCurrency]] / INDEX(Exchange_Rate[Exchange Rate], MATCH(Cat_Results[[#This Row],[Currency]], Exchange_Rate[Currency], 0))</f>
        <v>2.11156904697418E-3</v>
      </c>
    </row>
    <row r="8104" spans="1:6" x14ac:dyDescent="0.3">
      <c r="A8104" s="1">
        <v>32318</v>
      </c>
      <c r="B8104" s="1">
        <v>340</v>
      </c>
      <c r="C8104" s="1">
        <f t="shared" si="126"/>
        <v>2.0000000000000002E-5</v>
      </c>
      <c r="D8104" s="1" t="s">
        <v>320</v>
      </c>
      <c r="E8104" s="4">
        <v>7.9007670283317594E-2</v>
      </c>
      <c r="F8104" s="66">
        <f>Cat_Results[[#This Row],[TotalLossInOriginalCurrency]] / INDEX(Exchange_Rate[Exchange Rate], MATCH(Cat_Results[[#This Row],[Currency]], Exchange_Rate[Currency], 0))</f>
        <v>7.9007670283317594E-2</v>
      </c>
    </row>
    <row r="8105" spans="1:6" x14ac:dyDescent="0.3">
      <c r="A8105" s="1">
        <v>32323</v>
      </c>
      <c r="B8105" s="1">
        <v>169</v>
      </c>
      <c r="C8105" s="1">
        <f t="shared" si="126"/>
        <v>2.0000000000000002E-5</v>
      </c>
      <c r="D8105" s="1" t="s">
        <v>320</v>
      </c>
      <c r="E8105" s="4">
        <v>177.56213020905901</v>
      </c>
      <c r="F8105" s="66">
        <f>Cat_Results[[#This Row],[TotalLossInOriginalCurrency]] / INDEX(Exchange_Rate[Exchange Rate], MATCH(Cat_Results[[#This Row],[Currency]], Exchange_Rate[Currency], 0))</f>
        <v>177.56213020905901</v>
      </c>
    </row>
    <row r="8106" spans="1:6" x14ac:dyDescent="0.3">
      <c r="A8106" s="1">
        <v>32334</v>
      </c>
      <c r="B8106" s="1">
        <v>195</v>
      </c>
      <c r="C8106" s="1">
        <f t="shared" si="126"/>
        <v>2.0000000000000002E-5</v>
      </c>
      <c r="D8106" s="1" t="s">
        <v>320</v>
      </c>
      <c r="E8106" s="4">
        <v>39.267030544579001</v>
      </c>
      <c r="F8106" s="66">
        <f>Cat_Results[[#This Row],[TotalLossInOriginalCurrency]] / INDEX(Exchange_Rate[Exchange Rate], MATCH(Cat_Results[[#This Row],[Currency]], Exchange_Rate[Currency], 0))</f>
        <v>39.267030544579001</v>
      </c>
    </row>
    <row r="8107" spans="1:6" x14ac:dyDescent="0.3">
      <c r="A8107" s="1">
        <v>32338</v>
      </c>
      <c r="B8107" s="1">
        <v>243</v>
      </c>
      <c r="C8107" s="1">
        <f t="shared" si="126"/>
        <v>2.0000000000000002E-5</v>
      </c>
      <c r="D8107" s="1" t="s">
        <v>320</v>
      </c>
      <c r="E8107" s="4">
        <v>466625.61192751001</v>
      </c>
      <c r="F8107" s="66">
        <f>Cat_Results[[#This Row],[TotalLossInOriginalCurrency]] / INDEX(Exchange_Rate[Exchange Rate], MATCH(Cat_Results[[#This Row],[Currency]], Exchange_Rate[Currency], 0))</f>
        <v>466625.61192751001</v>
      </c>
    </row>
    <row r="8108" spans="1:6" x14ac:dyDescent="0.3">
      <c r="A8108" s="1">
        <v>32338</v>
      </c>
      <c r="B8108" s="1">
        <v>246</v>
      </c>
      <c r="C8108" s="1">
        <f t="shared" si="126"/>
        <v>2.0000000000000002E-5</v>
      </c>
      <c r="D8108" s="1" t="s">
        <v>321</v>
      </c>
      <c r="E8108" s="4">
        <v>62.133431244461363</v>
      </c>
      <c r="F8108" s="66">
        <f>Cat_Results[[#This Row],[TotalLossInOriginalCurrency]] / INDEX(Exchange_Rate[Exchange Rate], MATCH(Cat_Results[[#This Row],[Currency]], Exchange_Rate[Currency], 0))</f>
        <v>97.344446703791604</v>
      </c>
    </row>
    <row r="8109" spans="1:6" x14ac:dyDescent="0.3">
      <c r="A8109" s="1">
        <v>32345</v>
      </c>
      <c r="B8109" s="1">
        <v>189</v>
      </c>
      <c r="C8109" s="1">
        <f t="shared" si="126"/>
        <v>2.0000000000000002E-5</v>
      </c>
      <c r="D8109" s="1" t="s">
        <v>321</v>
      </c>
      <c r="E8109" s="4">
        <v>361672.53101351514</v>
      </c>
      <c r="F8109" s="66">
        <f>Cat_Results[[#This Row],[TotalLossInOriginalCurrency]] / INDEX(Exchange_Rate[Exchange Rate], MATCH(Cat_Results[[#This Row],[Currency]], Exchange_Rate[Currency], 0))</f>
        <v>566632.35418225697</v>
      </c>
    </row>
    <row r="8110" spans="1:6" x14ac:dyDescent="0.3">
      <c r="A8110" s="1">
        <v>32348</v>
      </c>
      <c r="B8110" s="1">
        <v>202</v>
      </c>
      <c r="C8110" s="1">
        <f t="shared" si="126"/>
        <v>2.0000000000000002E-5</v>
      </c>
      <c r="D8110" s="1" t="s">
        <v>320</v>
      </c>
      <c r="E8110" s="4">
        <v>4.3852254748344404E-3</v>
      </c>
      <c r="F8110" s="66">
        <f>Cat_Results[[#This Row],[TotalLossInOriginalCurrency]] / INDEX(Exchange_Rate[Exchange Rate], MATCH(Cat_Results[[#This Row],[Currency]], Exchange_Rate[Currency], 0))</f>
        <v>4.3852254748344404E-3</v>
      </c>
    </row>
    <row r="8111" spans="1:6" x14ac:dyDescent="0.3">
      <c r="A8111" s="1">
        <v>32352</v>
      </c>
      <c r="B8111" s="1">
        <v>206</v>
      </c>
      <c r="C8111" s="1">
        <f t="shared" si="126"/>
        <v>2.0000000000000002E-5</v>
      </c>
      <c r="D8111" s="1" t="s">
        <v>320</v>
      </c>
      <c r="E8111" s="4">
        <v>5980949.5284944298</v>
      </c>
      <c r="F8111" s="66">
        <f>Cat_Results[[#This Row],[TotalLossInOriginalCurrency]] / INDEX(Exchange_Rate[Exchange Rate], MATCH(Cat_Results[[#This Row],[Currency]], Exchange_Rate[Currency], 0))</f>
        <v>5980949.5284944298</v>
      </c>
    </row>
    <row r="8112" spans="1:6" x14ac:dyDescent="0.3">
      <c r="A8112" s="1">
        <v>32356</v>
      </c>
      <c r="B8112" s="1">
        <v>337</v>
      </c>
      <c r="C8112" s="1">
        <f t="shared" si="126"/>
        <v>2.0000000000000002E-5</v>
      </c>
      <c r="D8112" s="1" t="s">
        <v>320</v>
      </c>
      <c r="E8112" s="4">
        <v>6.0775130987167402E-3</v>
      </c>
      <c r="F8112" s="66">
        <f>Cat_Results[[#This Row],[TotalLossInOriginalCurrency]] / INDEX(Exchange_Rate[Exchange Rate], MATCH(Cat_Results[[#This Row],[Currency]], Exchange_Rate[Currency], 0))</f>
        <v>6.0775130987167402E-3</v>
      </c>
    </row>
    <row r="8113" spans="1:6" x14ac:dyDescent="0.3">
      <c r="A8113" s="1">
        <v>32367</v>
      </c>
      <c r="B8113" s="1">
        <v>236</v>
      </c>
      <c r="C8113" s="1">
        <f t="shared" si="126"/>
        <v>2.0000000000000002E-5</v>
      </c>
      <c r="D8113" s="1" t="s">
        <v>320</v>
      </c>
      <c r="E8113" s="4">
        <v>32.417261954396999</v>
      </c>
      <c r="F8113" s="66">
        <f>Cat_Results[[#This Row],[TotalLossInOriginalCurrency]] / INDEX(Exchange_Rate[Exchange Rate], MATCH(Cat_Results[[#This Row],[Currency]], Exchange_Rate[Currency], 0))</f>
        <v>32.417261954396999</v>
      </c>
    </row>
    <row r="8114" spans="1:6" x14ac:dyDescent="0.3">
      <c r="A8114" s="1">
        <v>32368</v>
      </c>
      <c r="B8114" s="1">
        <v>234</v>
      </c>
      <c r="C8114" s="1">
        <f t="shared" si="126"/>
        <v>2.0000000000000002E-5</v>
      </c>
      <c r="D8114" s="1" t="s">
        <v>320</v>
      </c>
      <c r="E8114" s="4">
        <v>257640.71550950099</v>
      </c>
      <c r="F8114" s="66">
        <f>Cat_Results[[#This Row],[TotalLossInOriginalCurrency]] / INDEX(Exchange_Rate[Exchange Rate], MATCH(Cat_Results[[#This Row],[Currency]], Exchange_Rate[Currency], 0))</f>
        <v>257640.71550950099</v>
      </c>
    </row>
    <row r="8115" spans="1:6" x14ac:dyDescent="0.3">
      <c r="A8115" s="1">
        <v>32368</v>
      </c>
      <c r="B8115" s="1">
        <v>245</v>
      </c>
      <c r="C8115" s="1">
        <f t="shared" si="126"/>
        <v>2.0000000000000002E-5</v>
      </c>
      <c r="D8115" s="1" t="s">
        <v>323</v>
      </c>
      <c r="E8115" s="4">
        <v>2706578.8651318788</v>
      </c>
      <c r="F8115" s="66">
        <f>Cat_Results[[#This Row],[TotalLossInOriginalCurrency]] / INDEX(Exchange_Rate[Exchange Rate], MATCH(Cat_Results[[#This Row],[Currency]], Exchange_Rate[Currency], 0))</f>
        <v>34121.840619567702</v>
      </c>
    </row>
    <row r="8116" spans="1:6" x14ac:dyDescent="0.3">
      <c r="A8116" s="1">
        <v>32393</v>
      </c>
      <c r="B8116" s="1">
        <v>230</v>
      </c>
      <c r="C8116" s="1">
        <f t="shared" si="126"/>
        <v>2.0000000000000002E-5</v>
      </c>
      <c r="D8116" s="1" t="s">
        <v>320</v>
      </c>
      <c r="E8116" s="4">
        <v>3200.6208729371401</v>
      </c>
      <c r="F8116" s="66">
        <f>Cat_Results[[#This Row],[TotalLossInOriginalCurrency]] / INDEX(Exchange_Rate[Exchange Rate], MATCH(Cat_Results[[#This Row],[Currency]], Exchange_Rate[Currency], 0))</f>
        <v>3200.6208729371401</v>
      </c>
    </row>
    <row r="8117" spans="1:6" x14ac:dyDescent="0.3">
      <c r="A8117" s="1">
        <v>32396</v>
      </c>
      <c r="B8117" s="1">
        <v>266</v>
      </c>
      <c r="C8117" s="1">
        <f t="shared" si="126"/>
        <v>2.0000000000000002E-5</v>
      </c>
      <c r="D8117" s="1" t="s">
        <v>320</v>
      </c>
      <c r="E8117" s="4">
        <v>495.326570697129</v>
      </c>
      <c r="F8117" s="66">
        <f>Cat_Results[[#This Row],[TotalLossInOriginalCurrency]] / INDEX(Exchange_Rate[Exchange Rate], MATCH(Cat_Results[[#This Row],[Currency]], Exchange_Rate[Currency], 0))</f>
        <v>495.326570697129</v>
      </c>
    </row>
    <row r="8118" spans="1:6" x14ac:dyDescent="0.3">
      <c r="A8118" s="1">
        <v>32401</v>
      </c>
      <c r="B8118" s="1">
        <v>243</v>
      </c>
      <c r="C8118" s="1">
        <f t="shared" si="126"/>
        <v>2.0000000000000002E-5</v>
      </c>
      <c r="D8118" s="1" t="s">
        <v>320</v>
      </c>
      <c r="E8118" s="4">
        <v>3.91684472560883E-3</v>
      </c>
      <c r="F8118" s="66">
        <f>Cat_Results[[#This Row],[TotalLossInOriginalCurrency]] / INDEX(Exchange_Rate[Exchange Rate], MATCH(Cat_Results[[#This Row],[Currency]], Exchange_Rate[Currency], 0))</f>
        <v>3.91684472560883E-3</v>
      </c>
    </row>
    <row r="8119" spans="1:6" x14ac:dyDescent="0.3">
      <c r="A8119" s="1">
        <v>32404</v>
      </c>
      <c r="B8119" s="1">
        <v>215</v>
      </c>
      <c r="C8119" s="1">
        <f t="shared" si="126"/>
        <v>2.0000000000000002E-5</v>
      </c>
      <c r="D8119" s="1" t="s">
        <v>320</v>
      </c>
      <c r="E8119" s="4">
        <v>68891.760586705102</v>
      </c>
      <c r="F8119" s="66">
        <f>Cat_Results[[#This Row],[TotalLossInOriginalCurrency]] / INDEX(Exchange_Rate[Exchange Rate], MATCH(Cat_Results[[#This Row],[Currency]], Exchange_Rate[Currency], 0))</f>
        <v>68891.760586705102</v>
      </c>
    </row>
    <row r="8120" spans="1:6" x14ac:dyDescent="0.3">
      <c r="A8120" s="1">
        <v>32406</v>
      </c>
      <c r="B8120" s="1">
        <v>234</v>
      </c>
      <c r="C8120" s="1">
        <f t="shared" si="126"/>
        <v>2.0000000000000002E-5</v>
      </c>
      <c r="D8120" s="1" t="s">
        <v>321</v>
      </c>
      <c r="E8120" s="4">
        <v>103760.06884780995</v>
      </c>
      <c r="F8120" s="66">
        <f>Cat_Results[[#This Row],[TotalLossInOriginalCurrency]] / INDEX(Exchange_Rate[Exchange Rate], MATCH(Cat_Results[[#This Row],[Currency]], Exchange_Rate[Currency], 0))</f>
        <v>162560.899818932</v>
      </c>
    </row>
    <row r="8121" spans="1:6" x14ac:dyDescent="0.3">
      <c r="A8121" s="1">
        <v>32413</v>
      </c>
      <c r="B8121" s="1">
        <v>249</v>
      </c>
      <c r="C8121" s="1">
        <f t="shared" si="126"/>
        <v>2.0000000000000002E-5</v>
      </c>
      <c r="D8121" s="1" t="s">
        <v>320</v>
      </c>
      <c r="E8121" s="4">
        <v>7879.7100267699698</v>
      </c>
      <c r="F8121" s="66">
        <f>Cat_Results[[#This Row],[TotalLossInOriginalCurrency]] / INDEX(Exchange_Rate[Exchange Rate], MATCH(Cat_Results[[#This Row],[Currency]], Exchange_Rate[Currency], 0))</f>
        <v>7879.7100267699698</v>
      </c>
    </row>
    <row r="8122" spans="1:6" x14ac:dyDescent="0.3">
      <c r="A8122" s="1">
        <v>32424</v>
      </c>
      <c r="B8122" s="1">
        <v>259</v>
      </c>
      <c r="C8122" s="1">
        <f t="shared" si="126"/>
        <v>2.0000000000000002E-5</v>
      </c>
      <c r="D8122" s="1" t="s">
        <v>321</v>
      </c>
      <c r="E8122" s="4">
        <v>1477294.8967727912</v>
      </c>
      <c r="F8122" s="66">
        <f>Cat_Results[[#This Row],[TotalLossInOriginalCurrency]] / INDEX(Exchange_Rate[Exchange Rate], MATCH(Cat_Results[[#This Row],[Currency]], Exchange_Rate[Currency], 0))</f>
        <v>2314477.91413421</v>
      </c>
    </row>
    <row r="8123" spans="1:6" x14ac:dyDescent="0.3">
      <c r="A8123" s="1">
        <v>32424</v>
      </c>
      <c r="B8123" s="1">
        <v>274</v>
      </c>
      <c r="C8123" s="1">
        <f t="shared" si="126"/>
        <v>2.0000000000000002E-5</v>
      </c>
      <c r="D8123" s="1" t="s">
        <v>321</v>
      </c>
      <c r="E8123" s="4">
        <v>1.1149058890166173E-2</v>
      </c>
      <c r="F8123" s="66">
        <f>Cat_Results[[#This Row],[TotalLossInOriginalCurrency]] / INDEX(Exchange_Rate[Exchange Rate], MATCH(Cat_Results[[#This Row],[Currency]], Exchange_Rate[Currency], 0))</f>
        <v>1.74672305583954E-2</v>
      </c>
    </row>
    <row r="8124" spans="1:6" x14ac:dyDescent="0.3">
      <c r="A8124" s="1">
        <v>32425</v>
      </c>
      <c r="B8124" s="1">
        <v>259</v>
      </c>
      <c r="C8124" s="1">
        <f t="shared" si="126"/>
        <v>2.0000000000000002E-5</v>
      </c>
      <c r="D8124" s="1" t="s">
        <v>321</v>
      </c>
      <c r="E8124" s="4">
        <v>1319.8992221480078</v>
      </c>
      <c r="F8124" s="66">
        <f>Cat_Results[[#This Row],[TotalLossInOriginalCurrency]] / INDEX(Exchange_Rate[Exchange Rate], MATCH(Cat_Results[[#This Row],[Currency]], Exchange_Rate[Currency], 0))</f>
        <v>2067.8861107677199</v>
      </c>
    </row>
    <row r="8125" spans="1:6" x14ac:dyDescent="0.3">
      <c r="A8125" s="1">
        <v>32426</v>
      </c>
      <c r="B8125" s="1">
        <v>315</v>
      </c>
      <c r="C8125" s="1">
        <f t="shared" si="126"/>
        <v>2.0000000000000002E-5</v>
      </c>
      <c r="D8125" s="1" t="s">
        <v>321</v>
      </c>
      <c r="E8125" s="4">
        <v>3.7091688542687899E-3</v>
      </c>
      <c r="F8125" s="66">
        <f>Cat_Results[[#This Row],[TotalLossInOriginalCurrency]] / INDEX(Exchange_Rate[Exchange Rate], MATCH(Cat_Results[[#This Row],[Currency]], Exchange_Rate[Currency], 0))</f>
        <v>5.8111548423767099E-3</v>
      </c>
    </row>
    <row r="8126" spans="1:6" x14ac:dyDescent="0.3">
      <c r="A8126" s="1">
        <v>32428</v>
      </c>
      <c r="B8126" s="1">
        <v>272</v>
      </c>
      <c r="C8126" s="1">
        <f t="shared" si="126"/>
        <v>2.0000000000000002E-5</v>
      </c>
      <c r="D8126" s="1" t="s">
        <v>321</v>
      </c>
      <c r="E8126" s="4">
        <v>318250.42522965011</v>
      </c>
      <c r="F8126" s="66">
        <f>Cat_Results[[#This Row],[TotalLossInOriginalCurrency]] / INDEX(Exchange_Rate[Exchange Rate], MATCH(Cat_Results[[#This Row],[Currency]], Exchange_Rate[Currency], 0))</f>
        <v>498602.94106947893</v>
      </c>
    </row>
    <row r="8127" spans="1:6" x14ac:dyDescent="0.3">
      <c r="A8127" s="1">
        <v>32430</v>
      </c>
      <c r="B8127" s="1">
        <v>269</v>
      </c>
      <c r="C8127" s="1">
        <f t="shared" si="126"/>
        <v>2.0000000000000002E-5</v>
      </c>
      <c r="D8127" s="1" t="s">
        <v>323</v>
      </c>
      <c r="E8127" s="4">
        <v>30.724611128317111</v>
      </c>
      <c r="F8127" s="66">
        <f>Cat_Results[[#This Row],[TotalLossInOriginalCurrency]] / INDEX(Exchange_Rate[Exchange Rate], MATCH(Cat_Results[[#This Row],[Currency]], Exchange_Rate[Currency], 0))</f>
        <v>0.38734518233502502</v>
      </c>
    </row>
    <row r="8128" spans="1:6" x14ac:dyDescent="0.3">
      <c r="A8128" s="1">
        <v>32435</v>
      </c>
      <c r="B8128" s="1">
        <v>205</v>
      </c>
      <c r="C8128" s="1">
        <f t="shared" si="126"/>
        <v>2.0000000000000002E-5</v>
      </c>
      <c r="D8128" s="1" t="s">
        <v>320</v>
      </c>
      <c r="E8128" s="4">
        <v>3.91684472560883E-3</v>
      </c>
      <c r="F8128" s="66">
        <f>Cat_Results[[#This Row],[TotalLossInOriginalCurrency]] / INDEX(Exchange_Rate[Exchange Rate], MATCH(Cat_Results[[#This Row],[Currency]], Exchange_Rate[Currency], 0))</f>
        <v>3.91684472560883E-3</v>
      </c>
    </row>
    <row r="8129" spans="1:6" x14ac:dyDescent="0.3">
      <c r="A8129" s="1">
        <v>32436</v>
      </c>
      <c r="B8129" s="1">
        <v>233</v>
      </c>
      <c r="C8129" s="1">
        <f t="shared" si="126"/>
        <v>2.0000000000000002E-5</v>
      </c>
      <c r="D8129" s="1" t="s">
        <v>320</v>
      </c>
      <c r="E8129" s="4">
        <v>8.0093741416931196E-4</v>
      </c>
      <c r="F8129" s="66">
        <f>Cat_Results[[#This Row],[TotalLossInOriginalCurrency]] / INDEX(Exchange_Rate[Exchange Rate], MATCH(Cat_Results[[#This Row],[Currency]], Exchange_Rate[Currency], 0))</f>
        <v>8.0093741416931196E-4</v>
      </c>
    </row>
    <row r="8130" spans="1:6" x14ac:dyDescent="0.3">
      <c r="A8130" s="1">
        <v>32436</v>
      </c>
      <c r="B8130" s="1">
        <v>282</v>
      </c>
      <c r="C8130" s="1">
        <f t="shared" si="126"/>
        <v>2.0000000000000002E-5</v>
      </c>
      <c r="D8130" s="1" t="s">
        <v>321</v>
      </c>
      <c r="E8130" s="4">
        <v>2157084.9851698889</v>
      </c>
      <c r="F8130" s="66">
        <f>Cat_Results[[#This Row],[TotalLossInOriginalCurrency]] / INDEX(Exchange_Rate[Exchange Rate], MATCH(Cat_Results[[#This Row],[Currency]], Exchange_Rate[Currency], 0))</f>
        <v>3379505.0453315699</v>
      </c>
    </row>
    <row r="8131" spans="1:6" x14ac:dyDescent="0.3">
      <c r="A8131" s="1">
        <v>32438</v>
      </c>
      <c r="B8131" s="1">
        <v>216</v>
      </c>
      <c r="C8131" s="1">
        <f t="shared" si="126"/>
        <v>2.0000000000000002E-5</v>
      </c>
      <c r="D8131" s="1" t="s">
        <v>321</v>
      </c>
      <c r="E8131" s="4">
        <v>10.733754241305547</v>
      </c>
      <c r="F8131" s="66">
        <f>Cat_Results[[#This Row],[TotalLossInOriginalCurrency]] / INDEX(Exchange_Rate[Exchange Rate], MATCH(Cat_Results[[#This Row],[Currency]], Exchange_Rate[Currency], 0))</f>
        <v>16.816572765205301</v>
      </c>
    </row>
    <row r="8132" spans="1:6" x14ac:dyDescent="0.3">
      <c r="A8132" s="1">
        <v>32442</v>
      </c>
      <c r="B8132" s="1">
        <v>332</v>
      </c>
      <c r="C8132" s="1">
        <f t="shared" si="126"/>
        <v>2.0000000000000002E-5</v>
      </c>
      <c r="D8132" s="1" t="s">
        <v>320</v>
      </c>
      <c r="E8132" s="4">
        <v>6.0775130987167402E-3</v>
      </c>
      <c r="F8132" s="66">
        <f>Cat_Results[[#This Row],[TotalLossInOriginalCurrency]] / INDEX(Exchange_Rate[Exchange Rate], MATCH(Cat_Results[[#This Row],[Currency]], Exchange_Rate[Currency], 0))</f>
        <v>6.0775130987167402E-3</v>
      </c>
    </row>
    <row r="8133" spans="1:6" x14ac:dyDescent="0.3">
      <c r="A8133" s="1">
        <v>32443</v>
      </c>
      <c r="B8133" s="1">
        <v>211</v>
      </c>
      <c r="C8133" s="1">
        <f t="shared" si="126"/>
        <v>2.0000000000000002E-5</v>
      </c>
      <c r="D8133" s="1" t="s">
        <v>320</v>
      </c>
      <c r="E8133" s="4">
        <v>855095.834813016</v>
      </c>
      <c r="F8133" s="66">
        <f>Cat_Results[[#This Row],[TotalLossInOriginalCurrency]] / INDEX(Exchange_Rate[Exchange Rate], MATCH(Cat_Results[[#This Row],[Currency]], Exchange_Rate[Currency], 0))</f>
        <v>855095.834813016</v>
      </c>
    </row>
    <row r="8134" spans="1:6" x14ac:dyDescent="0.3">
      <c r="A8134" s="1">
        <v>32456</v>
      </c>
      <c r="B8134" s="1">
        <v>206</v>
      </c>
      <c r="C8134" s="1">
        <f t="shared" ref="C8134:C8197" si="127">1/50000</f>
        <v>2.0000000000000002E-5</v>
      </c>
      <c r="D8134" s="1" t="s">
        <v>321</v>
      </c>
      <c r="E8134" s="4">
        <v>12739209.677761624</v>
      </c>
      <c r="F8134" s="66">
        <f>Cat_Results[[#This Row],[TotalLossInOriginalCurrency]] / INDEX(Exchange_Rate[Exchange Rate], MATCH(Cat_Results[[#This Row],[Currency]], Exchange_Rate[Currency], 0))</f>
        <v>19958519.796632599</v>
      </c>
    </row>
    <row r="8135" spans="1:6" x14ac:dyDescent="0.3">
      <c r="A8135" s="1">
        <v>32465</v>
      </c>
      <c r="B8135" s="1">
        <v>262</v>
      </c>
      <c r="C8135" s="1">
        <f t="shared" si="127"/>
        <v>2.0000000000000002E-5</v>
      </c>
      <c r="D8135" s="1" t="s">
        <v>320</v>
      </c>
      <c r="E8135" s="4">
        <v>1401.08816361051</v>
      </c>
      <c r="F8135" s="66">
        <f>Cat_Results[[#This Row],[TotalLossInOriginalCurrency]] / INDEX(Exchange_Rate[Exchange Rate], MATCH(Cat_Results[[#This Row],[Currency]], Exchange_Rate[Currency], 0))</f>
        <v>1401.08816361051</v>
      </c>
    </row>
    <row r="8136" spans="1:6" x14ac:dyDescent="0.3">
      <c r="A8136" s="1">
        <v>32470</v>
      </c>
      <c r="B8136" s="1">
        <v>216</v>
      </c>
      <c r="C8136" s="1">
        <f t="shared" si="127"/>
        <v>2.0000000000000002E-5</v>
      </c>
      <c r="D8136" s="1" t="s">
        <v>320</v>
      </c>
      <c r="E8136" s="4">
        <v>108410.307710564</v>
      </c>
      <c r="F8136" s="66">
        <f>Cat_Results[[#This Row],[TotalLossInOriginalCurrency]] / INDEX(Exchange_Rate[Exchange Rate], MATCH(Cat_Results[[#This Row],[Currency]], Exchange_Rate[Currency], 0))</f>
        <v>108410.307710564</v>
      </c>
    </row>
    <row r="8137" spans="1:6" x14ac:dyDescent="0.3">
      <c r="A8137" s="1">
        <v>32479</v>
      </c>
      <c r="B8137" s="1">
        <v>250</v>
      </c>
      <c r="C8137" s="1">
        <f t="shared" si="127"/>
        <v>2.0000000000000002E-5</v>
      </c>
      <c r="D8137" s="1" t="s">
        <v>320</v>
      </c>
      <c r="E8137" s="4">
        <v>293297.05270045699</v>
      </c>
      <c r="F8137" s="66">
        <f>Cat_Results[[#This Row],[TotalLossInOriginalCurrency]] / INDEX(Exchange_Rate[Exchange Rate], MATCH(Cat_Results[[#This Row],[Currency]], Exchange_Rate[Currency], 0))</f>
        <v>293297.05270045699</v>
      </c>
    </row>
    <row r="8138" spans="1:6" x14ac:dyDescent="0.3">
      <c r="A8138" s="1">
        <v>32481</v>
      </c>
      <c r="B8138" s="1">
        <v>243</v>
      </c>
      <c r="C8138" s="1">
        <f t="shared" si="127"/>
        <v>2.0000000000000002E-5</v>
      </c>
      <c r="D8138" s="1" t="s">
        <v>321</v>
      </c>
      <c r="E8138" s="4">
        <v>8.2563437468664673E-3</v>
      </c>
      <c r="F8138" s="66">
        <f>Cat_Results[[#This Row],[TotalLossInOriginalCurrency]] / INDEX(Exchange_Rate[Exchange Rate], MATCH(Cat_Results[[#This Row],[Currency]], Exchange_Rate[Currency], 0))</f>
        <v>1.2935213744640401E-2</v>
      </c>
    </row>
    <row r="8139" spans="1:6" x14ac:dyDescent="0.3">
      <c r="A8139" s="1">
        <v>32484</v>
      </c>
      <c r="B8139" s="1">
        <v>277</v>
      </c>
      <c r="C8139" s="1">
        <f t="shared" si="127"/>
        <v>2.0000000000000002E-5</v>
      </c>
      <c r="D8139" s="1" t="s">
        <v>320</v>
      </c>
      <c r="E8139" s="4">
        <v>88497912.437594995</v>
      </c>
      <c r="F8139" s="66">
        <f>Cat_Results[[#This Row],[TotalLossInOriginalCurrency]] / INDEX(Exchange_Rate[Exchange Rate], MATCH(Cat_Results[[#This Row],[Currency]], Exchange_Rate[Currency], 0))</f>
        <v>88497912.437594995</v>
      </c>
    </row>
    <row r="8140" spans="1:6" x14ac:dyDescent="0.3">
      <c r="A8140" s="1">
        <v>32489</v>
      </c>
      <c r="B8140" s="1">
        <v>216</v>
      </c>
      <c r="C8140" s="1">
        <f t="shared" si="127"/>
        <v>2.0000000000000002E-5</v>
      </c>
      <c r="D8140" s="1" t="s">
        <v>320</v>
      </c>
      <c r="E8140" s="4">
        <v>6.5166503190994295E-4</v>
      </c>
      <c r="F8140" s="66">
        <f>Cat_Results[[#This Row],[TotalLossInOriginalCurrency]] / INDEX(Exchange_Rate[Exchange Rate], MATCH(Cat_Results[[#This Row],[Currency]], Exchange_Rate[Currency], 0))</f>
        <v>6.5166503190994295E-4</v>
      </c>
    </row>
    <row r="8141" spans="1:6" x14ac:dyDescent="0.3">
      <c r="A8141" s="1">
        <v>32513</v>
      </c>
      <c r="B8141" s="1">
        <v>192</v>
      </c>
      <c r="C8141" s="1">
        <f t="shared" si="127"/>
        <v>2.0000000000000002E-5</v>
      </c>
      <c r="D8141" s="1" t="s">
        <v>324</v>
      </c>
      <c r="E8141" s="4">
        <v>5.5988844957283464E-2</v>
      </c>
      <c r="F8141" s="66">
        <f>Cat_Results[[#This Row],[TotalLossInOriginalCurrency]] / INDEX(Exchange_Rate[Exchange Rate], MATCH(Cat_Results[[#This Row],[Currency]], Exchange_Rate[Currency], 0))</f>
        <v>5.6634396314620999E-2</v>
      </c>
    </row>
    <row r="8142" spans="1:6" x14ac:dyDescent="0.3">
      <c r="A8142" s="1">
        <v>32518</v>
      </c>
      <c r="B8142" s="1">
        <v>291</v>
      </c>
      <c r="C8142" s="1">
        <f t="shared" si="127"/>
        <v>2.0000000000000002E-5</v>
      </c>
      <c r="D8142" s="1" t="s">
        <v>320</v>
      </c>
      <c r="E8142" s="4">
        <v>1.0302459597587601</v>
      </c>
      <c r="F8142" s="66">
        <f>Cat_Results[[#This Row],[TotalLossInOriginalCurrency]] / INDEX(Exchange_Rate[Exchange Rate], MATCH(Cat_Results[[#This Row],[Currency]], Exchange_Rate[Currency], 0))</f>
        <v>1.0302459597587601</v>
      </c>
    </row>
    <row r="8143" spans="1:6" x14ac:dyDescent="0.3">
      <c r="A8143" s="1">
        <v>32519</v>
      </c>
      <c r="B8143" s="1">
        <v>270</v>
      </c>
      <c r="C8143" s="1">
        <f t="shared" si="127"/>
        <v>2.0000000000000002E-5</v>
      </c>
      <c r="D8143" s="1" t="s">
        <v>321</v>
      </c>
      <c r="E8143" s="4">
        <v>3120184.8964710743</v>
      </c>
      <c r="F8143" s="66">
        <f>Cat_Results[[#This Row],[TotalLossInOriginalCurrency]] / INDEX(Exchange_Rate[Exchange Rate], MATCH(Cat_Results[[#This Row],[Currency]], Exchange_Rate[Currency], 0))</f>
        <v>4888393.6759500802</v>
      </c>
    </row>
    <row r="8144" spans="1:6" x14ac:dyDescent="0.3">
      <c r="A8144" s="1">
        <v>32523</v>
      </c>
      <c r="B8144" s="1">
        <v>184</v>
      </c>
      <c r="C8144" s="1">
        <f t="shared" si="127"/>
        <v>2.0000000000000002E-5</v>
      </c>
      <c r="D8144" s="1" t="s">
        <v>321</v>
      </c>
      <c r="E8144" s="4">
        <v>2293586.1935650059</v>
      </c>
      <c r="F8144" s="66">
        <f>Cat_Results[[#This Row],[TotalLossInOriginalCurrency]] / INDEX(Exchange_Rate[Exchange Rate], MATCH(Cat_Results[[#This Row],[Currency]], Exchange_Rate[Currency], 0))</f>
        <v>3593361.4884650894</v>
      </c>
    </row>
    <row r="8145" spans="1:6" x14ac:dyDescent="0.3">
      <c r="A8145" s="1">
        <v>32530</v>
      </c>
      <c r="B8145" s="1">
        <v>268</v>
      </c>
      <c r="C8145" s="1">
        <f t="shared" si="127"/>
        <v>2.0000000000000002E-5</v>
      </c>
      <c r="D8145" s="1" t="s">
        <v>320</v>
      </c>
      <c r="E8145" s="4">
        <v>3187322.4052446699</v>
      </c>
      <c r="F8145" s="66">
        <f>Cat_Results[[#This Row],[TotalLossInOriginalCurrency]] / INDEX(Exchange_Rate[Exchange Rate], MATCH(Cat_Results[[#This Row],[Currency]], Exchange_Rate[Currency], 0))</f>
        <v>3187322.4052446699</v>
      </c>
    </row>
    <row r="8146" spans="1:6" x14ac:dyDescent="0.3">
      <c r="A8146" s="1">
        <v>32531</v>
      </c>
      <c r="B8146" s="1">
        <v>255</v>
      </c>
      <c r="C8146" s="1">
        <f t="shared" si="127"/>
        <v>2.0000000000000002E-5</v>
      </c>
      <c r="D8146" s="1" t="s">
        <v>320</v>
      </c>
      <c r="E8146" s="4">
        <v>7.9333778470754596E-2</v>
      </c>
      <c r="F8146" s="66">
        <f>Cat_Results[[#This Row],[TotalLossInOriginalCurrency]] / INDEX(Exchange_Rate[Exchange Rate], MATCH(Cat_Results[[#This Row],[Currency]], Exchange_Rate[Currency], 0))</f>
        <v>7.9333778470754596E-2</v>
      </c>
    </row>
    <row r="8147" spans="1:6" x14ac:dyDescent="0.3">
      <c r="A8147" s="1">
        <v>32535</v>
      </c>
      <c r="B8147" s="1">
        <v>203</v>
      </c>
      <c r="C8147" s="1">
        <f t="shared" si="127"/>
        <v>2.0000000000000002E-5</v>
      </c>
      <c r="D8147" s="1" t="s">
        <v>320</v>
      </c>
      <c r="E8147" s="4">
        <v>1813421.6377995801</v>
      </c>
      <c r="F8147" s="66">
        <f>Cat_Results[[#This Row],[TotalLossInOriginalCurrency]] / INDEX(Exchange_Rate[Exchange Rate], MATCH(Cat_Results[[#This Row],[Currency]], Exchange_Rate[Currency], 0))</f>
        <v>1813421.6377995801</v>
      </c>
    </row>
    <row r="8148" spans="1:6" x14ac:dyDescent="0.3">
      <c r="A8148" s="1">
        <v>32542</v>
      </c>
      <c r="B8148" s="1">
        <v>226</v>
      </c>
      <c r="C8148" s="1">
        <f t="shared" si="127"/>
        <v>2.0000000000000002E-5</v>
      </c>
      <c r="D8148" s="1" t="s">
        <v>320</v>
      </c>
      <c r="E8148" s="4">
        <v>10449688.016873701</v>
      </c>
      <c r="F8148" s="66">
        <f>Cat_Results[[#This Row],[TotalLossInOriginalCurrency]] / INDEX(Exchange_Rate[Exchange Rate], MATCH(Cat_Results[[#This Row],[Currency]], Exchange_Rate[Currency], 0))</f>
        <v>10449688.016873701</v>
      </c>
    </row>
    <row r="8149" spans="1:6" x14ac:dyDescent="0.3">
      <c r="A8149" s="1">
        <v>32557</v>
      </c>
      <c r="B8149" s="1">
        <v>226</v>
      </c>
      <c r="C8149" s="1">
        <f t="shared" si="127"/>
        <v>2.0000000000000002E-5</v>
      </c>
      <c r="D8149" s="1" t="s">
        <v>320</v>
      </c>
      <c r="E8149" s="4">
        <v>2064915.0515843199</v>
      </c>
      <c r="F8149" s="66">
        <f>Cat_Results[[#This Row],[TotalLossInOriginalCurrency]] / INDEX(Exchange_Rate[Exchange Rate], MATCH(Cat_Results[[#This Row],[Currency]], Exchange_Rate[Currency], 0))</f>
        <v>2064915.0515843199</v>
      </c>
    </row>
    <row r="8150" spans="1:6" x14ac:dyDescent="0.3">
      <c r="A8150" s="1">
        <v>32561</v>
      </c>
      <c r="B8150" s="1">
        <v>252</v>
      </c>
      <c r="C8150" s="1">
        <f t="shared" si="127"/>
        <v>2.0000000000000002E-5</v>
      </c>
      <c r="D8150" s="1" t="s">
        <v>321</v>
      </c>
      <c r="E8150" s="4">
        <v>940104.16362145834</v>
      </c>
      <c r="F8150" s="66">
        <f>Cat_Results[[#This Row],[TotalLossInOriginalCurrency]] / INDEX(Exchange_Rate[Exchange Rate], MATCH(Cat_Results[[#This Row],[Currency]], Exchange_Rate[Currency], 0))</f>
        <v>1472861.1927386399</v>
      </c>
    </row>
    <row r="8151" spans="1:6" x14ac:dyDescent="0.3">
      <c r="A8151" s="1">
        <v>32561</v>
      </c>
      <c r="B8151" s="1">
        <v>244</v>
      </c>
      <c r="C8151" s="1">
        <f t="shared" si="127"/>
        <v>2.0000000000000002E-5</v>
      </c>
      <c r="D8151" s="1" t="s">
        <v>321</v>
      </c>
      <c r="E8151" s="4">
        <v>5628.8575437734589</v>
      </c>
      <c r="F8151" s="66">
        <f>Cat_Results[[#This Row],[TotalLossInOriginalCurrency]] / INDEX(Exchange_Rate[Exchange Rate], MATCH(Cat_Results[[#This Row],[Currency]], Exchange_Rate[Currency], 0))</f>
        <v>8818.7311113923806</v>
      </c>
    </row>
    <row r="8152" spans="1:6" x14ac:dyDescent="0.3">
      <c r="A8152" s="1">
        <v>32561</v>
      </c>
      <c r="B8152" s="1">
        <v>214</v>
      </c>
      <c r="C8152" s="1">
        <f t="shared" si="127"/>
        <v>2.0000000000000002E-5</v>
      </c>
      <c r="D8152" s="1" t="s">
        <v>320</v>
      </c>
      <c r="E8152" s="4">
        <v>2.3564454168081301E-2</v>
      </c>
      <c r="F8152" s="66">
        <f>Cat_Results[[#This Row],[TotalLossInOriginalCurrency]] / INDEX(Exchange_Rate[Exchange Rate], MATCH(Cat_Results[[#This Row],[Currency]], Exchange_Rate[Currency], 0))</f>
        <v>2.3564454168081301E-2</v>
      </c>
    </row>
    <row r="8153" spans="1:6" x14ac:dyDescent="0.3">
      <c r="A8153" s="1">
        <v>32565</v>
      </c>
      <c r="B8153" s="1">
        <v>245</v>
      </c>
      <c r="C8153" s="1">
        <f t="shared" si="127"/>
        <v>2.0000000000000002E-5</v>
      </c>
      <c r="D8153" s="1" t="s">
        <v>321</v>
      </c>
      <c r="E8153" s="4">
        <v>190.22916063285126</v>
      </c>
      <c r="F8153" s="66">
        <f>Cat_Results[[#This Row],[TotalLossInOriginalCurrency]] / INDEX(Exchange_Rate[Exchange Rate], MATCH(Cat_Results[[#This Row],[Currency]], Exchange_Rate[Currency], 0))</f>
        <v>298.03202588111202</v>
      </c>
    </row>
    <row r="8154" spans="1:6" x14ac:dyDescent="0.3">
      <c r="A8154" s="1">
        <v>32565</v>
      </c>
      <c r="B8154" s="1">
        <v>261</v>
      </c>
      <c r="C8154" s="1">
        <f t="shared" si="127"/>
        <v>2.0000000000000002E-5</v>
      </c>
      <c r="D8154" s="1" t="s">
        <v>320</v>
      </c>
      <c r="E8154" s="4">
        <v>43762.577503104199</v>
      </c>
      <c r="F8154" s="66">
        <f>Cat_Results[[#This Row],[TotalLossInOriginalCurrency]] / INDEX(Exchange_Rate[Exchange Rate], MATCH(Cat_Results[[#This Row],[Currency]], Exchange_Rate[Currency], 0))</f>
        <v>43762.577503104199</v>
      </c>
    </row>
    <row r="8155" spans="1:6" x14ac:dyDescent="0.3">
      <c r="A8155" s="1">
        <v>32566</v>
      </c>
      <c r="B8155" s="1">
        <v>220</v>
      </c>
      <c r="C8155" s="1">
        <f t="shared" si="127"/>
        <v>2.0000000000000002E-5</v>
      </c>
      <c r="D8155" s="1" t="s">
        <v>321</v>
      </c>
      <c r="E8155" s="4">
        <v>25159.312053570364</v>
      </c>
      <c r="F8155" s="66">
        <f>Cat_Results[[#This Row],[TotalLossInOriginalCurrency]] / INDEX(Exchange_Rate[Exchange Rate], MATCH(Cat_Results[[#This Row],[Currency]], Exchange_Rate[Currency], 0))</f>
        <v>39417.094183433801</v>
      </c>
    </row>
    <row r="8156" spans="1:6" x14ac:dyDescent="0.3">
      <c r="A8156" s="1">
        <v>32570</v>
      </c>
      <c r="B8156" s="1">
        <v>240</v>
      </c>
      <c r="C8156" s="1">
        <f t="shared" si="127"/>
        <v>2.0000000000000002E-5</v>
      </c>
      <c r="D8156" s="1" t="s">
        <v>321</v>
      </c>
      <c r="E8156" s="4">
        <v>2584.5973708798388</v>
      </c>
      <c r="F8156" s="66">
        <f>Cat_Results[[#This Row],[TotalLossInOriginalCurrency]] / INDEX(Exchange_Rate[Exchange Rate], MATCH(Cat_Results[[#This Row],[Currency]], Exchange_Rate[Currency], 0))</f>
        <v>4049.2886998382196</v>
      </c>
    </row>
    <row r="8157" spans="1:6" x14ac:dyDescent="0.3">
      <c r="A8157" s="1">
        <v>32572</v>
      </c>
      <c r="B8157" s="1">
        <v>217</v>
      </c>
      <c r="C8157" s="1">
        <f t="shared" si="127"/>
        <v>2.0000000000000002E-5</v>
      </c>
      <c r="D8157" s="1" t="s">
        <v>321</v>
      </c>
      <c r="E8157" s="4">
        <v>754756.87424650346</v>
      </c>
      <c r="F8157" s="66">
        <f>Cat_Results[[#This Row],[TotalLossInOriginalCurrency]] / INDEX(Exchange_Rate[Exchange Rate], MATCH(Cat_Results[[#This Row],[Currency]], Exchange_Rate[Currency], 0))</f>
        <v>1182477.59455516</v>
      </c>
    </row>
    <row r="8158" spans="1:6" x14ac:dyDescent="0.3">
      <c r="A8158" s="1">
        <v>32575</v>
      </c>
      <c r="B8158" s="1">
        <v>260</v>
      </c>
      <c r="C8158" s="1">
        <f t="shared" si="127"/>
        <v>2.0000000000000002E-5</v>
      </c>
      <c r="D8158" s="1" t="s">
        <v>320</v>
      </c>
      <c r="E8158" s="4">
        <v>2882597.3125458602</v>
      </c>
      <c r="F8158" s="66">
        <f>Cat_Results[[#This Row],[TotalLossInOriginalCurrency]] / INDEX(Exchange_Rate[Exchange Rate], MATCH(Cat_Results[[#This Row],[Currency]], Exchange_Rate[Currency], 0))</f>
        <v>2882597.3125458602</v>
      </c>
    </row>
    <row r="8159" spans="1:6" x14ac:dyDescent="0.3">
      <c r="A8159" s="1">
        <v>32575</v>
      </c>
      <c r="B8159" s="1">
        <v>198</v>
      </c>
      <c r="C8159" s="1">
        <f t="shared" si="127"/>
        <v>2.0000000000000002E-5</v>
      </c>
      <c r="D8159" s="1" t="s">
        <v>320</v>
      </c>
      <c r="E8159" s="4">
        <v>3.30224633216858E-3</v>
      </c>
      <c r="F8159" s="66">
        <f>Cat_Results[[#This Row],[TotalLossInOriginalCurrency]] / INDEX(Exchange_Rate[Exchange Rate], MATCH(Cat_Results[[#This Row],[Currency]], Exchange_Rate[Currency], 0))</f>
        <v>3.30224633216858E-3</v>
      </c>
    </row>
    <row r="8160" spans="1:6" x14ac:dyDescent="0.3">
      <c r="A8160" s="1">
        <v>32576</v>
      </c>
      <c r="B8160" s="1">
        <v>217</v>
      </c>
      <c r="C8160" s="1">
        <f t="shared" si="127"/>
        <v>2.0000000000000002E-5</v>
      </c>
      <c r="D8160" s="1" t="s">
        <v>320</v>
      </c>
      <c r="E8160" s="4">
        <v>4.55360859632492E-2</v>
      </c>
      <c r="F8160" s="66">
        <f>Cat_Results[[#This Row],[TotalLossInOriginalCurrency]] / INDEX(Exchange_Rate[Exchange Rate], MATCH(Cat_Results[[#This Row],[Currency]], Exchange_Rate[Currency], 0))</f>
        <v>4.55360859632492E-2</v>
      </c>
    </row>
    <row r="8161" spans="1:6" x14ac:dyDescent="0.3">
      <c r="A8161" s="1">
        <v>32585</v>
      </c>
      <c r="B8161" s="1">
        <v>239</v>
      </c>
      <c r="C8161" s="1">
        <f t="shared" si="127"/>
        <v>2.0000000000000002E-5</v>
      </c>
      <c r="D8161" s="1" t="s">
        <v>320</v>
      </c>
      <c r="E8161" s="4">
        <v>3.5082921385765102E-3</v>
      </c>
      <c r="F8161" s="66">
        <f>Cat_Results[[#This Row],[TotalLossInOriginalCurrency]] / INDEX(Exchange_Rate[Exchange Rate], MATCH(Cat_Results[[#This Row],[Currency]], Exchange_Rate[Currency], 0))</f>
        <v>3.5082921385765102E-3</v>
      </c>
    </row>
    <row r="8162" spans="1:6" x14ac:dyDescent="0.3">
      <c r="A8162" s="1">
        <v>32587</v>
      </c>
      <c r="B8162" s="1">
        <v>260</v>
      </c>
      <c r="C8162" s="1">
        <f t="shared" si="127"/>
        <v>2.0000000000000002E-5</v>
      </c>
      <c r="D8162" s="1" t="s">
        <v>321</v>
      </c>
      <c r="E8162" s="4">
        <v>2.4467503147870308E-3</v>
      </c>
      <c r="F8162" s="66">
        <f>Cat_Results[[#This Row],[TotalLossInOriginalCurrency]] / INDEX(Exchange_Rate[Exchange Rate], MATCH(Cat_Results[[#This Row],[Currency]], Exchange_Rate[Currency], 0))</f>
        <v>3.8333237171173104E-3</v>
      </c>
    </row>
    <row r="8163" spans="1:6" x14ac:dyDescent="0.3">
      <c r="A8163" s="1">
        <v>32594</v>
      </c>
      <c r="B8163" s="1">
        <v>219</v>
      </c>
      <c r="C8163" s="1">
        <f t="shared" si="127"/>
        <v>2.0000000000000002E-5</v>
      </c>
      <c r="D8163" s="1" t="s">
        <v>320</v>
      </c>
      <c r="E8163" s="4">
        <v>1.2597344815731E-2</v>
      </c>
      <c r="F8163" s="66">
        <f>Cat_Results[[#This Row],[TotalLossInOriginalCurrency]] / INDEX(Exchange_Rate[Exchange Rate], MATCH(Cat_Results[[#This Row],[Currency]], Exchange_Rate[Currency], 0))</f>
        <v>1.2597344815731E-2</v>
      </c>
    </row>
    <row r="8164" spans="1:6" x14ac:dyDescent="0.3">
      <c r="A8164" s="1">
        <v>32609</v>
      </c>
      <c r="B8164" s="1">
        <v>256</v>
      </c>
      <c r="C8164" s="1">
        <f t="shared" si="127"/>
        <v>2.0000000000000002E-5</v>
      </c>
      <c r="D8164" s="1" t="s">
        <v>321</v>
      </c>
      <c r="E8164" s="4">
        <v>480617.87196122663</v>
      </c>
      <c r="F8164" s="66">
        <f>Cat_Results[[#This Row],[TotalLossInOriginalCurrency]] / INDEX(Exchange_Rate[Exchange Rate], MATCH(Cat_Results[[#This Row],[Currency]], Exchange_Rate[Currency], 0))</f>
        <v>752984.01979352895</v>
      </c>
    </row>
    <row r="8165" spans="1:6" x14ac:dyDescent="0.3">
      <c r="A8165" s="1">
        <v>32610</v>
      </c>
      <c r="B8165" s="1">
        <v>235</v>
      </c>
      <c r="C8165" s="1">
        <f t="shared" si="127"/>
        <v>2.0000000000000002E-5</v>
      </c>
      <c r="D8165" s="1" t="s">
        <v>321</v>
      </c>
      <c r="E8165" s="4">
        <v>5.3995951198557914E-2</v>
      </c>
      <c r="F8165" s="66">
        <f>Cat_Results[[#This Row],[TotalLossInOriginalCurrency]] / INDEX(Exchange_Rate[Exchange Rate], MATCH(Cat_Results[[#This Row],[Currency]], Exchange_Rate[Currency], 0))</f>
        <v>8.4595456719398499E-2</v>
      </c>
    </row>
    <row r="8166" spans="1:6" x14ac:dyDescent="0.3">
      <c r="A8166" s="1">
        <v>32610</v>
      </c>
      <c r="B8166" s="1">
        <v>267</v>
      </c>
      <c r="C8166" s="1">
        <f t="shared" si="127"/>
        <v>2.0000000000000002E-5</v>
      </c>
      <c r="D8166" s="1" t="s">
        <v>320</v>
      </c>
      <c r="E8166" s="4">
        <v>1.00463628768921E-2</v>
      </c>
      <c r="F8166" s="66">
        <f>Cat_Results[[#This Row],[TotalLossInOriginalCurrency]] / INDEX(Exchange_Rate[Exchange Rate], MATCH(Cat_Results[[#This Row],[Currency]], Exchange_Rate[Currency], 0))</f>
        <v>1.00463628768921E-2</v>
      </c>
    </row>
    <row r="8167" spans="1:6" x14ac:dyDescent="0.3">
      <c r="A8167" s="1">
        <v>32618</v>
      </c>
      <c r="B8167" s="1">
        <v>251</v>
      </c>
      <c r="C8167" s="1">
        <f t="shared" si="127"/>
        <v>2.0000000000000002E-5</v>
      </c>
      <c r="D8167" s="1" t="s">
        <v>321</v>
      </c>
      <c r="E8167" s="4">
        <v>510461.45269155945</v>
      </c>
      <c r="F8167" s="66">
        <f>Cat_Results[[#This Row],[TotalLossInOriginalCurrency]] / INDEX(Exchange_Rate[Exchange Rate], MATCH(Cat_Results[[#This Row],[Currency]], Exchange_Rate[Currency], 0))</f>
        <v>799739.95771081804</v>
      </c>
    </row>
    <row r="8168" spans="1:6" x14ac:dyDescent="0.3">
      <c r="A8168" s="1">
        <v>32618</v>
      </c>
      <c r="B8168" s="1">
        <v>240</v>
      </c>
      <c r="C8168" s="1">
        <f t="shared" si="127"/>
        <v>2.0000000000000002E-5</v>
      </c>
      <c r="D8168" s="1" t="s">
        <v>322</v>
      </c>
      <c r="E8168" s="4">
        <v>589764.26195134281</v>
      </c>
      <c r="F8168" s="66">
        <f>Cat_Results[[#This Row],[TotalLossInOriginalCurrency]] / INDEX(Exchange_Rate[Exchange Rate], MATCH(Cat_Results[[#This Row],[Currency]], Exchange_Rate[Currency], 0))</f>
        <v>724407.46034448897</v>
      </c>
    </row>
    <row r="8169" spans="1:6" x14ac:dyDescent="0.3">
      <c r="A8169" s="1">
        <v>32623</v>
      </c>
      <c r="B8169" s="1">
        <v>235</v>
      </c>
      <c r="C8169" s="1">
        <f t="shared" si="127"/>
        <v>2.0000000000000002E-5</v>
      </c>
      <c r="D8169" s="1" t="s">
        <v>321</v>
      </c>
      <c r="E8169" s="4">
        <v>8.2362309361641559E-2</v>
      </c>
      <c r="F8169" s="66">
        <f>Cat_Results[[#This Row],[TotalLossInOriginalCurrency]] / INDEX(Exchange_Rate[Exchange Rate], MATCH(Cat_Results[[#This Row],[Currency]], Exchange_Rate[Currency], 0))</f>
        <v>0.129037030041218</v>
      </c>
    </row>
    <row r="8170" spans="1:6" x14ac:dyDescent="0.3">
      <c r="A8170" s="1">
        <v>32641</v>
      </c>
      <c r="B8170" s="1">
        <v>239</v>
      </c>
      <c r="C8170" s="1">
        <f t="shared" si="127"/>
        <v>2.0000000000000002E-5</v>
      </c>
      <c r="D8170" s="1" t="s">
        <v>321</v>
      </c>
      <c r="E8170" s="4">
        <v>4714514.8696270278</v>
      </c>
      <c r="F8170" s="66">
        <f>Cat_Results[[#This Row],[TotalLossInOriginalCurrency]] / INDEX(Exchange_Rate[Exchange Rate], MATCH(Cat_Results[[#This Row],[Currency]], Exchange_Rate[Currency], 0))</f>
        <v>7386230.4442031104</v>
      </c>
    </row>
    <row r="8171" spans="1:6" x14ac:dyDescent="0.3">
      <c r="A8171" s="1">
        <v>32642</v>
      </c>
      <c r="B8171" s="1">
        <v>259</v>
      </c>
      <c r="C8171" s="1">
        <f t="shared" si="127"/>
        <v>2.0000000000000002E-5</v>
      </c>
      <c r="D8171" s="1" t="s">
        <v>321</v>
      </c>
      <c r="E8171" s="4">
        <v>3.8791811453351408E-3</v>
      </c>
      <c r="F8171" s="66">
        <f>Cat_Results[[#This Row],[TotalLossInOriginalCurrency]] / INDEX(Exchange_Rate[Exchange Rate], MATCH(Cat_Results[[#This Row],[Currency]], Exchange_Rate[Currency], 0))</f>
        <v>6.0775130987167402E-3</v>
      </c>
    </row>
    <row r="8172" spans="1:6" x14ac:dyDescent="0.3">
      <c r="A8172" s="1">
        <v>32646</v>
      </c>
      <c r="B8172" s="1">
        <v>227</v>
      </c>
      <c r="C8172" s="1">
        <f t="shared" si="127"/>
        <v>2.0000000000000002E-5</v>
      </c>
      <c r="D8172" s="1" t="s">
        <v>324</v>
      </c>
      <c r="E8172" s="4">
        <v>41320.906024649223</v>
      </c>
      <c r="F8172" s="66">
        <f>Cat_Results[[#This Row],[TotalLossInOriginalCurrency]] / INDEX(Exchange_Rate[Exchange Rate], MATCH(Cat_Results[[#This Row],[Currency]], Exchange_Rate[Currency], 0))</f>
        <v>41797.336052648199</v>
      </c>
    </row>
    <row r="8173" spans="1:6" x14ac:dyDescent="0.3">
      <c r="A8173" s="1">
        <v>32652</v>
      </c>
      <c r="B8173" s="1">
        <v>227</v>
      </c>
      <c r="C8173" s="1">
        <f t="shared" si="127"/>
        <v>2.0000000000000002E-5</v>
      </c>
      <c r="D8173" s="1" t="s">
        <v>320</v>
      </c>
      <c r="E8173" s="4">
        <v>8.0093741416931196E-4</v>
      </c>
      <c r="F8173" s="66">
        <f>Cat_Results[[#This Row],[TotalLossInOriginalCurrency]] / INDEX(Exchange_Rate[Exchange Rate], MATCH(Cat_Results[[#This Row],[Currency]], Exchange_Rate[Currency], 0))</f>
        <v>8.0093741416931196E-4</v>
      </c>
    </row>
    <row r="8174" spans="1:6" x14ac:dyDescent="0.3">
      <c r="A8174" s="1">
        <v>32657</v>
      </c>
      <c r="B8174" s="1">
        <v>224</v>
      </c>
      <c r="C8174" s="1">
        <f t="shared" si="127"/>
        <v>2.0000000000000002E-5</v>
      </c>
      <c r="D8174" s="1" t="s">
        <v>321</v>
      </c>
      <c r="E8174" s="4">
        <v>1736440.5737644355</v>
      </c>
      <c r="F8174" s="66">
        <f>Cat_Results[[#This Row],[TotalLossInOriginalCurrency]] / INDEX(Exchange_Rate[Exchange Rate], MATCH(Cat_Results[[#This Row],[Currency]], Exchange_Rate[Currency], 0))</f>
        <v>2720481.4461647999</v>
      </c>
    </row>
    <row r="8175" spans="1:6" x14ac:dyDescent="0.3">
      <c r="A8175" s="1">
        <v>32659</v>
      </c>
      <c r="B8175" s="1">
        <v>258</v>
      </c>
      <c r="C8175" s="1">
        <f t="shared" si="127"/>
        <v>2.0000000000000002E-5</v>
      </c>
      <c r="D8175" s="1" t="s">
        <v>320</v>
      </c>
      <c r="E8175" s="4">
        <v>6.3590332865715001E-3</v>
      </c>
      <c r="F8175" s="66">
        <f>Cat_Results[[#This Row],[TotalLossInOriginalCurrency]] / INDEX(Exchange_Rate[Exchange Rate], MATCH(Cat_Results[[#This Row],[Currency]], Exchange_Rate[Currency], 0))</f>
        <v>6.3590332865715001E-3</v>
      </c>
    </row>
    <row r="8176" spans="1:6" x14ac:dyDescent="0.3">
      <c r="A8176" s="1">
        <v>32660</v>
      </c>
      <c r="B8176" s="1">
        <v>235</v>
      </c>
      <c r="C8176" s="1">
        <f t="shared" si="127"/>
        <v>2.0000000000000002E-5</v>
      </c>
      <c r="D8176" s="1" t="s">
        <v>322</v>
      </c>
      <c r="E8176" s="4">
        <v>422405.62707898475</v>
      </c>
      <c r="F8176" s="66">
        <f>Cat_Results[[#This Row],[TotalLossInOriginalCurrency]] / INDEX(Exchange_Rate[Exchange Rate], MATCH(Cat_Results[[#This Row],[Currency]], Exchange_Rate[Currency], 0))</f>
        <v>518840.84419607301</v>
      </c>
    </row>
    <row r="8177" spans="1:6" x14ac:dyDescent="0.3">
      <c r="A8177" s="1">
        <v>32664</v>
      </c>
      <c r="B8177" s="1">
        <v>193</v>
      </c>
      <c r="C8177" s="1">
        <f t="shared" si="127"/>
        <v>2.0000000000000002E-5</v>
      </c>
      <c r="D8177" s="1" t="s">
        <v>322</v>
      </c>
      <c r="E8177" s="4">
        <v>1.1108296173770016</v>
      </c>
      <c r="F8177" s="66">
        <f>Cat_Results[[#This Row],[TotalLossInOriginalCurrency]] / INDEX(Exchange_Rate[Exchange Rate], MATCH(Cat_Results[[#This Row],[Currency]], Exchange_Rate[Currency], 0))</f>
        <v>1.3644320517778401</v>
      </c>
    </row>
    <row r="8178" spans="1:6" x14ac:dyDescent="0.3">
      <c r="A8178" s="1">
        <v>32678</v>
      </c>
      <c r="B8178" s="1">
        <v>279</v>
      </c>
      <c r="C8178" s="1">
        <f t="shared" si="127"/>
        <v>2.0000000000000002E-5</v>
      </c>
      <c r="D8178" s="1" t="s">
        <v>323</v>
      </c>
      <c r="E8178" s="4">
        <v>68527.70153544865</v>
      </c>
      <c r="F8178" s="66">
        <f>Cat_Results[[#This Row],[TotalLossInOriginalCurrency]] / INDEX(Exchange_Rate[Exchange Rate], MATCH(Cat_Results[[#This Row],[Currency]], Exchange_Rate[Currency], 0))</f>
        <v>863.92875520512496</v>
      </c>
    </row>
    <row r="8179" spans="1:6" x14ac:dyDescent="0.3">
      <c r="A8179" s="1">
        <v>32689</v>
      </c>
      <c r="B8179" s="1">
        <v>242</v>
      </c>
      <c r="C8179" s="1">
        <f t="shared" si="127"/>
        <v>2.0000000000000002E-5</v>
      </c>
      <c r="D8179" s="1" t="s">
        <v>324</v>
      </c>
      <c r="E8179" s="4">
        <v>9203.1491188923355</v>
      </c>
      <c r="F8179" s="66">
        <f>Cat_Results[[#This Row],[TotalLossInOriginalCurrency]] / INDEX(Exchange_Rate[Exchange Rate], MATCH(Cat_Results[[#This Row],[Currency]], Exchange_Rate[Currency], 0))</f>
        <v>9309.2614241205192</v>
      </c>
    </row>
    <row r="8180" spans="1:6" x14ac:dyDescent="0.3">
      <c r="A8180" s="1">
        <v>32698</v>
      </c>
      <c r="B8180" s="1">
        <v>197</v>
      </c>
      <c r="C8180" s="1">
        <f t="shared" si="127"/>
        <v>2.0000000000000002E-5</v>
      </c>
      <c r="D8180" s="1" t="s">
        <v>320</v>
      </c>
      <c r="E8180" s="4">
        <v>5.8111548423767099E-3</v>
      </c>
      <c r="F8180" s="66">
        <f>Cat_Results[[#This Row],[TotalLossInOriginalCurrency]] / INDEX(Exchange_Rate[Exchange Rate], MATCH(Cat_Results[[#This Row],[Currency]], Exchange_Rate[Currency], 0))</f>
        <v>5.8111548423767099E-3</v>
      </c>
    </row>
    <row r="8181" spans="1:6" x14ac:dyDescent="0.3">
      <c r="A8181" s="1">
        <v>32721</v>
      </c>
      <c r="B8181" s="1">
        <v>297</v>
      </c>
      <c r="C8181" s="1">
        <f t="shared" si="127"/>
        <v>2.0000000000000002E-5</v>
      </c>
      <c r="D8181" s="1" t="s">
        <v>320</v>
      </c>
      <c r="E8181" s="4">
        <v>522423.93539896398</v>
      </c>
      <c r="F8181" s="66">
        <f>Cat_Results[[#This Row],[TotalLossInOriginalCurrency]] / INDEX(Exchange_Rate[Exchange Rate], MATCH(Cat_Results[[#This Row],[Currency]], Exchange_Rate[Currency], 0))</f>
        <v>522423.93539896398</v>
      </c>
    </row>
    <row r="8182" spans="1:6" x14ac:dyDescent="0.3">
      <c r="A8182" s="1">
        <v>32729</v>
      </c>
      <c r="B8182" s="1">
        <v>226</v>
      </c>
      <c r="C8182" s="1">
        <f t="shared" si="127"/>
        <v>2.0000000000000002E-5</v>
      </c>
      <c r="D8182" s="1" t="s">
        <v>320</v>
      </c>
      <c r="E8182" s="4">
        <v>1.7061829566955599E-3</v>
      </c>
      <c r="F8182" s="66">
        <f>Cat_Results[[#This Row],[TotalLossInOriginalCurrency]] / INDEX(Exchange_Rate[Exchange Rate], MATCH(Cat_Results[[#This Row],[Currency]], Exchange_Rate[Currency], 0))</f>
        <v>1.7061829566955599E-3</v>
      </c>
    </row>
    <row r="8183" spans="1:6" x14ac:dyDescent="0.3">
      <c r="A8183" s="1">
        <v>32745</v>
      </c>
      <c r="B8183" s="1">
        <v>244</v>
      </c>
      <c r="C8183" s="1">
        <f t="shared" si="127"/>
        <v>2.0000000000000002E-5</v>
      </c>
      <c r="D8183" s="1" t="s">
        <v>320</v>
      </c>
      <c r="E8183" s="4">
        <v>46476.098725745796</v>
      </c>
      <c r="F8183" s="66">
        <f>Cat_Results[[#This Row],[TotalLossInOriginalCurrency]] / INDEX(Exchange_Rate[Exchange Rate], MATCH(Cat_Results[[#This Row],[Currency]], Exchange_Rate[Currency], 0))</f>
        <v>46476.098725745796</v>
      </c>
    </row>
    <row r="8184" spans="1:6" x14ac:dyDescent="0.3">
      <c r="A8184" s="1">
        <v>32748</v>
      </c>
      <c r="B8184" s="1">
        <v>214</v>
      </c>
      <c r="C8184" s="1">
        <f t="shared" si="127"/>
        <v>2.0000000000000002E-5</v>
      </c>
      <c r="D8184" s="1" t="s">
        <v>321</v>
      </c>
      <c r="E8184" s="4">
        <v>204146.77076915803</v>
      </c>
      <c r="F8184" s="66">
        <f>Cat_Results[[#This Row],[TotalLossInOriginalCurrency]] / INDEX(Exchange_Rate[Exchange Rate], MATCH(Cat_Results[[#This Row],[Currency]], Exchange_Rate[Currency], 0))</f>
        <v>319836.74567563698</v>
      </c>
    </row>
    <row r="8185" spans="1:6" x14ac:dyDescent="0.3">
      <c r="A8185" s="1">
        <v>32750</v>
      </c>
      <c r="B8185" s="1">
        <v>256</v>
      </c>
      <c r="C8185" s="1">
        <f t="shared" si="127"/>
        <v>2.0000000000000002E-5</v>
      </c>
      <c r="D8185" s="1" t="s">
        <v>320</v>
      </c>
      <c r="E8185" s="4">
        <v>0.19751438498497001</v>
      </c>
      <c r="F8185" s="66">
        <f>Cat_Results[[#This Row],[TotalLossInOriginalCurrency]] / INDEX(Exchange_Rate[Exchange Rate], MATCH(Cat_Results[[#This Row],[Currency]], Exchange_Rate[Currency], 0))</f>
        <v>0.19751438498497001</v>
      </c>
    </row>
    <row r="8186" spans="1:6" x14ac:dyDescent="0.3">
      <c r="A8186" s="1">
        <v>32753</v>
      </c>
      <c r="B8186" s="1">
        <v>231</v>
      </c>
      <c r="C8186" s="1">
        <f t="shared" si="127"/>
        <v>2.0000000000000002E-5</v>
      </c>
      <c r="D8186" s="1" t="s">
        <v>322</v>
      </c>
      <c r="E8186" s="4">
        <v>2223752.9241444906</v>
      </c>
      <c r="F8186" s="66">
        <f>Cat_Results[[#This Row],[TotalLossInOriginalCurrency]] / INDEX(Exchange_Rate[Exchange Rate], MATCH(Cat_Results[[#This Row],[Currency]], Exchange_Rate[Currency], 0))</f>
        <v>2731435.78229575</v>
      </c>
    </row>
    <row r="8187" spans="1:6" x14ac:dyDescent="0.3">
      <c r="A8187" s="1">
        <v>32755</v>
      </c>
      <c r="B8187" s="1">
        <v>212</v>
      </c>
      <c r="C8187" s="1">
        <f t="shared" si="127"/>
        <v>2.0000000000000002E-5</v>
      </c>
      <c r="D8187" s="1" t="s">
        <v>324</v>
      </c>
      <c r="E8187" s="4">
        <v>5246526.9753133329</v>
      </c>
      <c r="F8187" s="66">
        <f>Cat_Results[[#This Row],[TotalLossInOriginalCurrency]] / INDEX(Exchange_Rate[Exchange Rate], MATCH(Cat_Results[[#This Row],[Currency]], Exchange_Rate[Currency], 0))</f>
        <v>5307019.4289941601</v>
      </c>
    </row>
    <row r="8188" spans="1:6" x14ac:dyDescent="0.3">
      <c r="A8188" s="1">
        <v>32777</v>
      </c>
      <c r="B8188" s="1">
        <v>311</v>
      </c>
      <c r="C8188" s="1">
        <f t="shared" si="127"/>
        <v>2.0000000000000002E-5</v>
      </c>
      <c r="D8188" s="1" t="s">
        <v>321</v>
      </c>
      <c r="E8188" s="4">
        <v>0.17587605065214124</v>
      </c>
      <c r="F8188" s="66">
        <f>Cat_Results[[#This Row],[TotalLossInOriginalCurrency]] / INDEX(Exchange_Rate[Exchange Rate], MATCH(Cat_Results[[#This Row],[Currency]], Exchange_Rate[Currency], 0))</f>
        <v>0.27554500848054903</v>
      </c>
    </row>
    <row r="8189" spans="1:6" x14ac:dyDescent="0.3">
      <c r="A8189" s="1">
        <v>32779</v>
      </c>
      <c r="B8189" s="1">
        <v>219</v>
      </c>
      <c r="C8189" s="1">
        <f t="shared" si="127"/>
        <v>2.0000000000000002E-5</v>
      </c>
      <c r="D8189" s="1" t="s">
        <v>320</v>
      </c>
      <c r="E8189" s="4">
        <v>22.6435317662662</v>
      </c>
      <c r="F8189" s="66">
        <f>Cat_Results[[#This Row],[TotalLossInOriginalCurrency]] / INDEX(Exchange_Rate[Exchange Rate], MATCH(Cat_Results[[#This Row],[Currency]], Exchange_Rate[Currency], 0))</f>
        <v>22.6435317662662</v>
      </c>
    </row>
    <row r="8190" spans="1:6" x14ac:dyDescent="0.3">
      <c r="A8190" s="1">
        <v>32781</v>
      </c>
      <c r="B8190" s="1">
        <v>151</v>
      </c>
      <c r="C8190" s="1">
        <f t="shared" si="127"/>
        <v>2.0000000000000002E-5</v>
      </c>
      <c r="D8190" s="1" t="s">
        <v>320</v>
      </c>
      <c r="E8190" s="4">
        <v>473346.89363103302</v>
      </c>
      <c r="F8190" s="66">
        <f>Cat_Results[[#This Row],[TotalLossInOriginalCurrency]] / INDEX(Exchange_Rate[Exchange Rate], MATCH(Cat_Results[[#This Row],[Currency]], Exchange_Rate[Currency], 0))</f>
        <v>473346.89363103302</v>
      </c>
    </row>
    <row r="8191" spans="1:6" x14ac:dyDescent="0.3">
      <c r="A8191" s="1">
        <v>32786</v>
      </c>
      <c r="B8191" s="1">
        <v>254</v>
      </c>
      <c r="C8191" s="1">
        <f t="shared" si="127"/>
        <v>2.0000000000000002E-5</v>
      </c>
      <c r="D8191" s="1" t="s">
        <v>321</v>
      </c>
      <c r="E8191" s="4">
        <v>156507.91039675914</v>
      </c>
      <c r="F8191" s="66">
        <f>Cat_Results[[#This Row],[TotalLossInOriginalCurrency]] / INDEX(Exchange_Rate[Exchange Rate], MATCH(Cat_Results[[#This Row],[Currency]], Exchange_Rate[Currency], 0))</f>
        <v>245200.943150829</v>
      </c>
    </row>
    <row r="8192" spans="1:6" x14ac:dyDescent="0.3">
      <c r="A8192" s="1">
        <v>32786</v>
      </c>
      <c r="B8192" s="1">
        <v>253</v>
      </c>
      <c r="C8192" s="1">
        <f t="shared" si="127"/>
        <v>2.0000000000000002E-5</v>
      </c>
      <c r="D8192" s="1" t="s">
        <v>320</v>
      </c>
      <c r="E8192" s="4">
        <v>13724.0436800681</v>
      </c>
      <c r="F8192" s="66">
        <f>Cat_Results[[#This Row],[TotalLossInOriginalCurrency]] / INDEX(Exchange_Rate[Exchange Rate], MATCH(Cat_Results[[#This Row],[Currency]], Exchange_Rate[Currency], 0))</f>
        <v>13724.0436800681</v>
      </c>
    </row>
    <row r="8193" spans="1:6" x14ac:dyDescent="0.3">
      <c r="A8193" s="1">
        <v>32787</v>
      </c>
      <c r="B8193" s="1">
        <v>227</v>
      </c>
      <c r="C8193" s="1">
        <f t="shared" si="127"/>
        <v>2.0000000000000002E-5</v>
      </c>
      <c r="D8193" s="1" t="s">
        <v>320</v>
      </c>
      <c r="E8193" s="4">
        <v>1.7061829566955599E-3</v>
      </c>
      <c r="F8193" s="66">
        <f>Cat_Results[[#This Row],[TotalLossInOriginalCurrency]] / INDEX(Exchange_Rate[Exchange Rate], MATCH(Cat_Results[[#This Row],[Currency]], Exchange_Rate[Currency], 0))</f>
        <v>1.7061829566955599E-3</v>
      </c>
    </row>
    <row r="8194" spans="1:6" x14ac:dyDescent="0.3">
      <c r="A8194" s="1">
        <v>32790</v>
      </c>
      <c r="B8194" s="1">
        <v>259</v>
      </c>
      <c r="C8194" s="1">
        <f t="shared" si="127"/>
        <v>2.0000000000000002E-5</v>
      </c>
      <c r="D8194" s="1" t="s">
        <v>320</v>
      </c>
      <c r="E8194" s="4">
        <v>6.2968842685222598E-2</v>
      </c>
      <c r="F8194" s="66">
        <f>Cat_Results[[#This Row],[TotalLossInOriginalCurrency]] / INDEX(Exchange_Rate[Exchange Rate], MATCH(Cat_Results[[#This Row],[Currency]], Exchange_Rate[Currency], 0))</f>
        <v>6.2968842685222598E-2</v>
      </c>
    </row>
    <row r="8195" spans="1:6" x14ac:dyDescent="0.3">
      <c r="A8195" s="1">
        <v>32796</v>
      </c>
      <c r="B8195" s="1">
        <v>217</v>
      </c>
      <c r="C8195" s="1">
        <f t="shared" si="127"/>
        <v>2.0000000000000002E-5</v>
      </c>
      <c r="D8195" s="1" t="s">
        <v>321</v>
      </c>
      <c r="E8195" s="4">
        <v>1.7307698990855274</v>
      </c>
      <c r="F8195" s="66">
        <f>Cat_Results[[#This Row],[TotalLossInOriginalCurrency]] / INDEX(Exchange_Rate[Exchange Rate], MATCH(Cat_Results[[#This Row],[Currency]], Exchange_Rate[Currency], 0))</f>
        <v>2.7115972001478101</v>
      </c>
    </row>
    <row r="8196" spans="1:6" x14ac:dyDescent="0.3">
      <c r="A8196" s="1">
        <v>32799</v>
      </c>
      <c r="B8196" s="1">
        <v>264</v>
      </c>
      <c r="C8196" s="1">
        <f t="shared" si="127"/>
        <v>2.0000000000000002E-5</v>
      </c>
      <c r="D8196" s="1" t="s">
        <v>323</v>
      </c>
      <c r="E8196" s="4">
        <v>0.64009864674549644</v>
      </c>
      <c r="F8196" s="66">
        <f>Cat_Results[[#This Row],[TotalLossInOriginalCurrency]] / INDEX(Exchange_Rate[Exchange Rate], MATCH(Cat_Results[[#This Row],[Currency]], Exchange_Rate[Currency], 0))</f>
        <v>8.0697238445282E-3</v>
      </c>
    </row>
    <row r="8197" spans="1:6" x14ac:dyDescent="0.3">
      <c r="A8197" s="1">
        <v>32802</v>
      </c>
      <c r="B8197" s="1">
        <v>237</v>
      </c>
      <c r="C8197" s="1">
        <f t="shared" si="127"/>
        <v>2.0000000000000002E-5</v>
      </c>
      <c r="D8197" s="1" t="s">
        <v>320</v>
      </c>
      <c r="E8197" s="4">
        <v>21773.162368000001</v>
      </c>
      <c r="F8197" s="66">
        <f>Cat_Results[[#This Row],[TotalLossInOriginalCurrency]] / INDEX(Exchange_Rate[Exchange Rate], MATCH(Cat_Results[[#This Row],[Currency]], Exchange_Rate[Currency], 0))</f>
        <v>21773.162368000001</v>
      </c>
    </row>
    <row r="8198" spans="1:6" x14ac:dyDescent="0.3">
      <c r="A8198" s="1">
        <v>32803</v>
      </c>
      <c r="B8198" s="1">
        <v>215</v>
      </c>
      <c r="C8198" s="1">
        <f t="shared" ref="C8198:C8261" si="128">1/50000</f>
        <v>2.0000000000000002E-5</v>
      </c>
      <c r="D8198" s="1" t="s">
        <v>320</v>
      </c>
      <c r="E8198" s="4">
        <v>36578.62333201</v>
      </c>
      <c r="F8198" s="66">
        <f>Cat_Results[[#This Row],[TotalLossInOriginalCurrency]] / INDEX(Exchange_Rate[Exchange Rate], MATCH(Cat_Results[[#This Row],[Currency]], Exchange_Rate[Currency], 0))</f>
        <v>36578.62333201</v>
      </c>
    </row>
    <row r="8199" spans="1:6" x14ac:dyDescent="0.3">
      <c r="A8199" s="1">
        <v>32803</v>
      </c>
      <c r="B8199" s="1">
        <v>237</v>
      </c>
      <c r="C8199" s="1">
        <f t="shared" si="128"/>
        <v>2.0000000000000002E-5</v>
      </c>
      <c r="D8199" s="1" t="s">
        <v>321</v>
      </c>
      <c r="E8199" s="4">
        <v>557300.58337628399</v>
      </c>
      <c r="F8199" s="66">
        <f>Cat_Results[[#This Row],[TotalLossInOriginalCurrency]] / INDEX(Exchange_Rate[Exchange Rate], MATCH(Cat_Results[[#This Row],[Currency]], Exchange_Rate[Currency], 0))</f>
        <v>873122.82373429299</v>
      </c>
    </row>
    <row r="8200" spans="1:6" x14ac:dyDescent="0.3">
      <c r="A8200" s="1">
        <v>32803</v>
      </c>
      <c r="B8200" s="1">
        <v>218</v>
      </c>
      <c r="C8200" s="1">
        <f t="shared" si="128"/>
        <v>2.0000000000000002E-5</v>
      </c>
      <c r="D8200" s="1" t="s">
        <v>320</v>
      </c>
      <c r="E8200" s="4">
        <v>301.34228252619499</v>
      </c>
      <c r="F8200" s="66">
        <f>Cat_Results[[#This Row],[TotalLossInOriginalCurrency]] / INDEX(Exchange_Rate[Exchange Rate], MATCH(Cat_Results[[#This Row],[Currency]], Exchange_Rate[Currency], 0))</f>
        <v>301.34228252619499</v>
      </c>
    </row>
    <row r="8201" spans="1:6" x14ac:dyDescent="0.3">
      <c r="A8201" s="1">
        <v>32804</v>
      </c>
      <c r="B8201" s="1">
        <v>230</v>
      </c>
      <c r="C8201" s="1">
        <f t="shared" si="128"/>
        <v>2.0000000000000002E-5</v>
      </c>
      <c r="D8201" s="1" t="s">
        <v>320</v>
      </c>
      <c r="E8201" s="4">
        <v>7111384.6618854497</v>
      </c>
      <c r="F8201" s="66">
        <f>Cat_Results[[#This Row],[TotalLossInOriginalCurrency]] / INDEX(Exchange_Rate[Exchange Rate], MATCH(Cat_Results[[#This Row],[Currency]], Exchange_Rate[Currency], 0))</f>
        <v>7111384.6618854497</v>
      </c>
    </row>
    <row r="8202" spans="1:6" x14ac:dyDescent="0.3">
      <c r="A8202" s="1">
        <v>32806</v>
      </c>
      <c r="B8202" s="1">
        <v>282</v>
      </c>
      <c r="C8202" s="1">
        <f t="shared" si="128"/>
        <v>2.0000000000000002E-5</v>
      </c>
      <c r="D8202" s="1" t="s">
        <v>321</v>
      </c>
      <c r="E8202" s="4">
        <v>6926620.8824052308</v>
      </c>
      <c r="F8202" s="66">
        <f>Cat_Results[[#This Row],[TotalLossInOriginalCurrency]] / INDEX(Exchange_Rate[Exchange Rate], MATCH(Cat_Results[[#This Row],[Currency]], Exchange_Rate[Currency], 0))</f>
        <v>10851936.933464799</v>
      </c>
    </row>
    <row r="8203" spans="1:6" x14ac:dyDescent="0.3">
      <c r="A8203" s="1">
        <v>32812</v>
      </c>
      <c r="B8203" s="1">
        <v>243</v>
      </c>
      <c r="C8203" s="1">
        <f t="shared" si="128"/>
        <v>2.0000000000000002E-5</v>
      </c>
      <c r="D8203" s="1" t="s">
        <v>320</v>
      </c>
      <c r="E8203" s="4">
        <v>5.8111548423767099E-3</v>
      </c>
      <c r="F8203" s="66">
        <f>Cat_Results[[#This Row],[TotalLossInOriginalCurrency]] / INDEX(Exchange_Rate[Exchange Rate], MATCH(Cat_Results[[#This Row],[Currency]], Exchange_Rate[Currency], 0))</f>
        <v>5.8111548423767099E-3</v>
      </c>
    </row>
    <row r="8204" spans="1:6" x14ac:dyDescent="0.3">
      <c r="A8204" s="1">
        <v>32821</v>
      </c>
      <c r="B8204" s="1">
        <v>271</v>
      </c>
      <c r="C8204" s="1">
        <f t="shared" si="128"/>
        <v>2.0000000000000002E-5</v>
      </c>
      <c r="D8204" s="1" t="s">
        <v>321</v>
      </c>
      <c r="E8204" s="4">
        <v>4490905.9365123855</v>
      </c>
      <c r="F8204" s="66">
        <f>Cat_Results[[#This Row],[TotalLossInOriginalCurrency]] / INDEX(Exchange_Rate[Exchange Rate], MATCH(Cat_Results[[#This Row],[Currency]], Exchange_Rate[Currency], 0))</f>
        <v>7035902.3287892304</v>
      </c>
    </row>
    <row r="8205" spans="1:6" x14ac:dyDescent="0.3">
      <c r="A8205" s="1">
        <v>32831</v>
      </c>
      <c r="B8205" s="1">
        <v>218</v>
      </c>
      <c r="C8205" s="1">
        <f t="shared" si="128"/>
        <v>2.0000000000000002E-5</v>
      </c>
      <c r="D8205" s="1" t="s">
        <v>320</v>
      </c>
      <c r="E8205" s="4">
        <v>92.216700476442995</v>
      </c>
      <c r="F8205" s="66">
        <f>Cat_Results[[#This Row],[TotalLossInOriginalCurrency]] / INDEX(Exchange_Rate[Exchange Rate], MATCH(Cat_Results[[#This Row],[Currency]], Exchange_Rate[Currency], 0))</f>
        <v>92.216700476442995</v>
      </c>
    </row>
    <row r="8206" spans="1:6" x14ac:dyDescent="0.3">
      <c r="A8206" s="1">
        <v>32831</v>
      </c>
      <c r="B8206" s="1">
        <v>233</v>
      </c>
      <c r="C8206" s="1">
        <f t="shared" si="128"/>
        <v>2.0000000000000002E-5</v>
      </c>
      <c r="D8206" s="1" t="s">
        <v>321</v>
      </c>
      <c r="E8206" s="4">
        <v>21562572.626445953</v>
      </c>
      <c r="F8206" s="66">
        <f>Cat_Results[[#This Row],[TotalLossInOriginalCurrency]] / INDEX(Exchange_Rate[Exchange Rate], MATCH(Cat_Results[[#This Row],[Currency]], Exchange_Rate[Currency], 0))</f>
        <v>33782082.524515502</v>
      </c>
    </row>
    <row r="8207" spans="1:6" x14ac:dyDescent="0.3">
      <c r="A8207" s="1">
        <v>32831</v>
      </c>
      <c r="B8207" s="1">
        <v>243</v>
      </c>
      <c r="C8207" s="1">
        <f t="shared" si="128"/>
        <v>2.0000000000000002E-5</v>
      </c>
      <c r="D8207" s="1" t="s">
        <v>321</v>
      </c>
      <c r="E8207" s="4">
        <v>13056100.236452198</v>
      </c>
      <c r="F8207" s="66">
        <f>Cat_Results[[#This Row],[TotalLossInOriginalCurrency]] / INDEX(Exchange_Rate[Exchange Rate], MATCH(Cat_Results[[#This Row],[Currency]], Exchange_Rate[Currency], 0))</f>
        <v>20454992.234795898</v>
      </c>
    </row>
    <row r="8208" spans="1:6" x14ac:dyDescent="0.3">
      <c r="A8208" s="1">
        <v>32831</v>
      </c>
      <c r="B8208" s="1">
        <v>237</v>
      </c>
      <c r="C8208" s="1">
        <f t="shared" si="128"/>
        <v>2.0000000000000002E-5</v>
      </c>
      <c r="D8208" s="1" t="s">
        <v>321</v>
      </c>
      <c r="E8208" s="4">
        <v>3.9984275285096463E-3</v>
      </c>
      <c r="F8208" s="66">
        <f>Cat_Results[[#This Row],[TotalLossInOriginalCurrency]] / INDEX(Exchange_Rate[Exchange Rate], MATCH(Cat_Results[[#This Row],[Currency]], Exchange_Rate[Currency], 0))</f>
        <v>6.2643364071846E-3</v>
      </c>
    </row>
    <row r="8209" spans="1:6" x14ac:dyDescent="0.3">
      <c r="A8209" s="1">
        <v>32832</v>
      </c>
      <c r="B8209" s="1">
        <v>199</v>
      </c>
      <c r="C8209" s="1">
        <f t="shared" si="128"/>
        <v>2.0000000000000002E-5</v>
      </c>
      <c r="D8209" s="1" t="s">
        <v>320</v>
      </c>
      <c r="E8209" s="4">
        <v>2.1758303046226501E-3</v>
      </c>
      <c r="F8209" s="66">
        <f>Cat_Results[[#This Row],[TotalLossInOriginalCurrency]] / INDEX(Exchange_Rate[Exchange Rate], MATCH(Cat_Results[[#This Row],[Currency]], Exchange_Rate[Currency], 0))</f>
        <v>2.1758303046226501E-3</v>
      </c>
    </row>
    <row r="8210" spans="1:6" x14ac:dyDescent="0.3">
      <c r="A8210" s="1">
        <v>32832</v>
      </c>
      <c r="B8210" s="1">
        <v>217</v>
      </c>
      <c r="C8210" s="1">
        <f t="shared" si="128"/>
        <v>2.0000000000000002E-5</v>
      </c>
      <c r="D8210" s="1" t="s">
        <v>320</v>
      </c>
      <c r="E8210" s="4">
        <v>23294732.347482201</v>
      </c>
      <c r="F8210" s="66">
        <f>Cat_Results[[#This Row],[TotalLossInOriginalCurrency]] / INDEX(Exchange_Rate[Exchange Rate], MATCH(Cat_Results[[#This Row],[Currency]], Exchange_Rate[Currency], 0))</f>
        <v>23294732.347482201</v>
      </c>
    </row>
    <row r="8211" spans="1:6" x14ac:dyDescent="0.3">
      <c r="A8211" s="1">
        <v>32834</v>
      </c>
      <c r="B8211" s="1">
        <v>212</v>
      </c>
      <c r="C8211" s="1">
        <f t="shared" si="128"/>
        <v>2.0000000000000002E-5</v>
      </c>
      <c r="D8211" s="1" t="s">
        <v>320</v>
      </c>
      <c r="E8211" s="4">
        <v>28814.410177530201</v>
      </c>
      <c r="F8211" s="66">
        <f>Cat_Results[[#This Row],[TotalLossInOriginalCurrency]] / INDEX(Exchange_Rate[Exchange Rate], MATCH(Cat_Results[[#This Row],[Currency]], Exchange_Rate[Currency], 0))</f>
        <v>28814.410177530201</v>
      </c>
    </row>
    <row r="8212" spans="1:6" x14ac:dyDescent="0.3">
      <c r="A8212" s="1">
        <v>32837</v>
      </c>
      <c r="B8212" s="1">
        <v>216</v>
      </c>
      <c r="C8212" s="1">
        <f t="shared" si="128"/>
        <v>2.0000000000000002E-5</v>
      </c>
      <c r="D8212" s="1" t="s">
        <v>322</v>
      </c>
      <c r="E8212" s="4">
        <v>184056.1755744855</v>
      </c>
      <c r="F8212" s="66">
        <f>Cat_Results[[#This Row],[TotalLossInOriginalCurrency]] / INDEX(Exchange_Rate[Exchange Rate], MATCH(Cat_Results[[#This Row],[Currency]], Exchange_Rate[Currency], 0))</f>
        <v>226076.20588517899</v>
      </c>
    </row>
    <row r="8213" spans="1:6" x14ac:dyDescent="0.3">
      <c r="A8213" s="1">
        <v>32841</v>
      </c>
      <c r="B8213" s="1">
        <v>239</v>
      </c>
      <c r="C8213" s="1">
        <f t="shared" si="128"/>
        <v>2.0000000000000002E-5</v>
      </c>
      <c r="D8213" s="1" t="s">
        <v>320</v>
      </c>
      <c r="E8213" s="4">
        <v>5.9932537376880597E-2</v>
      </c>
      <c r="F8213" s="66">
        <f>Cat_Results[[#This Row],[TotalLossInOriginalCurrency]] / INDEX(Exchange_Rate[Exchange Rate], MATCH(Cat_Results[[#This Row],[Currency]], Exchange_Rate[Currency], 0))</f>
        <v>5.9932537376880597E-2</v>
      </c>
    </row>
    <row r="8214" spans="1:6" x14ac:dyDescent="0.3">
      <c r="A8214" s="1">
        <v>32842</v>
      </c>
      <c r="B8214" s="1">
        <v>256</v>
      </c>
      <c r="C8214" s="1">
        <f t="shared" si="128"/>
        <v>2.0000000000000002E-5</v>
      </c>
      <c r="D8214" s="1" t="s">
        <v>322</v>
      </c>
      <c r="E8214" s="4">
        <v>1.164688767135311</v>
      </c>
      <c r="F8214" s="66">
        <f>Cat_Results[[#This Row],[TotalLossInOriginalCurrency]] / INDEX(Exchange_Rate[Exchange Rate], MATCH(Cat_Results[[#This Row],[Currency]], Exchange_Rate[Currency], 0))</f>
        <v>1.4305872470140502</v>
      </c>
    </row>
    <row r="8215" spans="1:6" x14ac:dyDescent="0.3">
      <c r="A8215" s="1">
        <v>32843</v>
      </c>
      <c r="B8215" s="1">
        <v>244</v>
      </c>
      <c r="C8215" s="1">
        <f t="shared" si="128"/>
        <v>2.0000000000000002E-5</v>
      </c>
      <c r="D8215" s="1" t="s">
        <v>320</v>
      </c>
      <c r="E8215" s="4">
        <v>1.41913071274757E-2</v>
      </c>
      <c r="F8215" s="66">
        <f>Cat_Results[[#This Row],[TotalLossInOriginalCurrency]] / INDEX(Exchange_Rate[Exchange Rate], MATCH(Cat_Results[[#This Row],[Currency]], Exchange_Rate[Currency], 0))</f>
        <v>1.41913071274757E-2</v>
      </c>
    </row>
    <row r="8216" spans="1:6" x14ac:dyDescent="0.3">
      <c r="A8216" s="1">
        <v>32845</v>
      </c>
      <c r="B8216" s="1">
        <v>268</v>
      </c>
      <c r="C8216" s="1">
        <f t="shared" si="128"/>
        <v>2.0000000000000002E-5</v>
      </c>
      <c r="D8216" s="1" t="s">
        <v>323</v>
      </c>
      <c r="E8216" s="4">
        <v>3213272.0056327865</v>
      </c>
      <c r="F8216" s="66">
        <f>Cat_Results[[#This Row],[TotalLossInOriginalCurrency]] / INDEX(Exchange_Rate[Exchange Rate], MATCH(Cat_Results[[#This Row],[Currency]], Exchange_Rate[Currency], 0))</f>
        <v>40509.721204143898</v>
      </c>
    </row>
    <row r="8217" spans="1:6" x14ac:dyDescent="0.3">
      <c r="A8217" s="1">
        <v>32845</v>
      </c>
      <c r="B8217" s="1">
        <v>258</v>
      </c>
      <c r="C8217" s="1">
        <f t="shared" si="128"/>
        <v>2.0000000000000002E-5</v>
      </c>
      <c r="D8217" s="1" t="s">
        <v>324</v>
      </c>
      <c r="E8217" s="4">
        <v>13451.469713496592</v>
      </c>
      <c r="F8217" s="66">
        <f>Cat_Results[[#This Row],[TotalLossInOriginalCurrency]] / INDEX(Exchange_Rate[Exchange Rate], MATCH(Cat_Results[[#This Row],[Currency]], Exchange_Rate[Currency], 0))</f>
        <v>13606.565153282099</v>
      </c>
    </row>
    <row r="8218" spans="1:6" x14ac:dyDescent="0.3">
      <c r="A8218" s="1">
        <v>32845</v>
      </c>
      <c r="B8218" s="1">
        <v>241</v>
      </c>
      <c r="C8218" s="1">
        <f t="shared" si="128"/>
        <v>2.0000000000000002E-5</v>
      </c>
      <c r="D8218" s="1" t="s">
        <v>321</v>
      </c>
      <c r="E8218" s="4">
        <v>14585.298562325117</v>
      </c>
      <c r="F8218" s="66">
        <f>Cat_Results[[#This Row],[TotalLossInOriginalCurrency]] / INDEX(Exchange_Rate[Exchange Rate], MATCH(Cat_Results[[#This Row],[Currency]], Exchange_Rate[Currency], 0))</f>
        <v>22850.787251278802</v>
      </c>
    </row>
    <row r="8219" spans="1:6" x14ac:dyDescent="0.3">
      <c r="A8219" s="1">
        <v>32855</v>
      </c>
      <c r="B8219" s="1">
        <v>232</v>
      </c>
      <c r="C8219" s="1">
        <f t="shared" si="128"/>
        <v>2.0000000000000002E-5</v>
      </c>
      <c r="D8219" s="1" t="s">
        <v>320</v>
      </c>
      <c r="E8219" s="4">
        <v>616921.80911504605</v>
      </c>
      <c r="F8219" s="66">
        <f>Cat_Results[[#This Row],[TotalLossInOriginalCurrency]] / INDEX(Exchange_Rate[Exchange Rate], MATCH(Cat_Results[[#This Row],[Currency]], Exchange_Rate[Currency], 0))</f>
        <v>616921.80911504605</v>
      </c>
    </row>
    <row r="8220" spans="1:6" x14ac:dyDescent="0.3">
      <c r="A8220" s="1">
        <v>32860</v>
      </c>
      <c r="B8220" s="1">
        <v>201</v>
      </c>
      <c r="C8220" s="1">
        <f t="shared" si="128"/>
        <v>2.0000000000000002E-5</v>
      </c>
      <c r="D8220" s="1" t="s">
        <v>320</v>
      </c>
      <c r="E8220" s="4">
        <v>8.8587867058813607</v>
      </c>
      <c r="F8220" s="66">
        <f>Cat_Results[[#This Row],[TotalLossInOriginalCurrency]] / INDEX(Exchange_Rate[Exchange Rate], MATCH(Cat_Results[[#This Row],[Currency]], Exchange_Rate[Currency], 0))</f>
        <v>8.8587867058813607</v>
      </c>
    </row>
    <row r="8221" spans="1:6" x14ac:dyDescent="0.3">
      <c r="A8221" s="1">
        <v>32864</v>
      </c>
      <c r="B8221" s="1">
        <v>212</v>
      </c>
      <c r="C8221" s="1">
        <f t="shared" si="128"/>
        <v>2.0000000000000002E-5</v>
      </c>
      <c r="D8221" s="1" t="s">
        <v>320</v>
      </c>
      <c r="E8221" s="4">
        <v>6209647.7152043199</v>
      </c>
      <c r="F8221" s="66">
        <f>Cat_Results[[#This Row],[TotalLossInOriginalCurrency]] / INDEX(Exchange_Rate[Exchange Rate], MATCH(Cat_Results[[#This Row],[Currency]], Exchange_Rate[Currency], 0))</f>
        <v>6209647.7152043199</v>
      </c>
    </row>
    <row r="8222" spans="1:6" x14ac:dyDescent="0.3">
      <c r="A8222" s="1">
        <v>32872</v>
      </c>
      <c r="B8222" s="1">
        <v>216</v>
      </c>
      <c r="C8222" s="1">
        <f t="shared" si="128"/>
        <v>2.0000000000000002E-5</v>
      </c>
      <c r="D8222" s="1" t="s">
        <v>321</v>
      </c>
      <c r="E8222" s="4">
        <v>0.17006829266324483</v>
      </c>
      <c r="F8222" s="66">
        <f>Cat_Results[[#This Row],[TotalLossInOriginalCurrency]] / INDEX(Exchange_Rate[Exchange Rate], MATCH(Cat_Results[[#This Row],[Currency]], Exchange_Rate[Currency], 0))</f>
        <v>0.26644599404185998</v>
      </c>
    </row>
    <row r="8223" spans="1:6" x14ac:dyDescent="0.3">
      <c r="A8223" s="1">
        <v>32886</v>
      </c>
      <c r="B8223" s="1">
        <v>264</v>
      </c>
      <c r="C8223" s="1">
        <f t="shared" si="128"/>
        <v>2.0000000000000002E-5</v>
      </c>
      <c r="D8223" s="1" t="s">
        <v>321</v>
      </c>
      <c r="E8223" s="4">
        <v>175238.99857407721</v>
      </c>
      <c r="F8223" s="66">
        <f>Cat_Results[[#This Row],[TotalLossInOriginalCurrency]] / INDEX(Exchange_Rate[Exchange Rate], MATCH(Cat_Results[[#This Row],[Currency]], Exchange_Rate[Currency], 0))</f>
        <v>274546.938990122</v>
      </c>
    </row>
    <row r="8224" spans="1:6" x14ac:dyDescent="0.3">
      <c r="A8224" s="1">
        <v>32888</v>
      </c>
      <c r="B8224" s="1">
        <v>254</v>
      </c>
      <c r="C8224" s="1">
        <f t="shared" si="128"/>
        <v>2.0000000000000002E-5</v>
      </c>
      <c r="D8224" s="1" t="s">
        <v>320</v>
      </c>
      <c r="E8224" s="4">
        <v>3.8496173918247202E-2</v>
      </c>
      <c r="F8224" s="66">
        <f>Cat_Results[[#This Row],[TotalLossInOriginalCurrency]] / INDEX(Exchange_Rate[Exchange Rate], MATCH(Cat_Results[[#This Row],[Currency]], Exchange_Rate[Currency], 0))</f>
        <v>3.8496173918247202E-2</v>
      </c>
    </row>
    <row r="8225" spans="1:6" x14ac:dyDescent="0.3">
      <c r="A8225" s="1">
        <v>32888</v>
      </c>
      <c r="B8225" s="1">
        <v>209</v>
      </c>
      <c r="C8225" s="1">
        <f t="shared" si="128"/>
        <v>2.0000000000000002E-5</v>
      </c>
      <c r="D8225" s="1" t="s">
        <v>321</v>
      </c>
      <c r="E8225" s="4">
        <v>302362.69891858933</v>
      </c>
      <c r="F8225" s="66">
        <f>Cat_Results[[#This Row],[TotalLossInOriginalCurrency]] / INDEX(Exchange_Rate[Exchange Rate], MATCH(Cat_Results[[#This Row],[Currency]], Exchange_Rate[Currency], 0))</f>
        <v>473711.64026481996</v>
      </c>
    </row>
    <row r="8226" spans="1:6" x14ac:dyDescent="0.3">
      <c r="A8226" s="1">
        <v>32891</v>
      </c>
      <c r="B8226" s="1">
        <v>249</v>
      </c>
      <c r="C8226" s="1">
        <f t="shared" si="128"/>
        <v>2.0000000000000002E-5</v>
      </c>
      <c r="D8226" s="1" t="s">
        <v>320</v>
      </c>
      <c r="E8226" s="4">
        <v>91.919554570338207</v>
      </c>
      <c r="F8226" s="66">
        <f>Cat_Results[[#This Row],[TotalLossInOriginalCurrency]] / INDEX(Exchange_Rate[Exchange Rate], MATCH(Cat_Results[[#This Row],[Currency]], Exchange_Rate[Currency], 0))</f>
        <v>91.919554570338207</v>
      </c>
    </row>
    <row r="8227" spans="1:6" x14ac:dyDescent="0.3">
      <c r="A8227" s="1">
        <v>32894</v>
      </c>
      <c r="B8227" s="1">
        <v>244</v>
      </c>
      <c r="C8227" s="1">
        <f t="shared" si="128"/>
        <v>2.0000000000000002E-5</v>
      </c>
      <c r="D8227" s="1" t="s">
        <v>321</v>
      </c>
      <c r="E8227" s="4">
        <v>919.02909575549404</v>
      </c>
      <c r="F8227" s="66">
        <f>Cat_Results[[#This Row],[TotalLossInOriginalCurrency]] / INDEX(Exchange_Rate[Exchange Rate], MATCH(Cat_Results[[#This Row],[Currency]], Exchange_Rate[Currency], 0))</f>
        <v>1439.8428839221599</v>
      </c>
    </row>
    <row r="8228" spans="1:6" x14ac:dyDescent="0.3">
      <c r="A8228" s="1">
        <v>32895</v>
      </c>
      <c r="B8228" s="1">
        <v>257</v>
      </c>
      <c r="C8228" s="1">
        <f t="shared" si="128"/>
        <v>2.0000000000000002E-5</v>
      </c>
      <c r="D8228" s="1" t="s">
        <v>321</v>
      </c>
      <c r="E8228" s="4">
        <v>2.7776679448248418E-3</v>
      </c>
      <c r="F8228" s="66">
        <f>Cat_Results[[#This Row],[TotalLossInOriginalCurrency]] / INDEX(Exchange_Rate[Exchange Rate], MATCH(Cat_Results[[#This Row],[Currency]], Exchange_Rate[Currency], 0))</f>
        <v>4.3517723679542498E-3</v>
      </c>
    </row>
    <row r="8229" spans="1:6" x14ac:dyDescent="0.3">
      <c r="A8229" s="1">
        <v>32897</v>
      </c>
      <c r="B8229" s="1">
        <v>234</v>
      </c>
      <c r="C8229" s="1">
        <f t="shared" si="128"/>
        <v>2.0000000000000002E-5</v>
      </c>
      <c r="D8229" s="1" t="s">
        <v>320</v>
      </c>
      <c r="E8229" s="4">
        <v>5.4553896188735997E-3</v>
      </c>
      <c r="F8229" s="66">
        <f>Cat_Results[[#This Row],[TotalLossInOriginalCurrency]] / INDEX(Exchange_Rate[Exchange Rate], MATCH(Cat_Results[[#This Row],[Currency]], Exchange_Rate[Currency], 0))</f>
        <v>5.4553896188735997E-3</v>
      </c>
    </row>
    <row r="8230" spans="1:6" x14ac:dyDescent="0.3">
      <c r="A8230" s="1">
        <v>32903</v>
      </c>
      <c r="B8230" s="1">
        <v>260</v>
      </c>
      <c r="C8230" s="1">
        <f t="shared" si="128"/>
        <v>2.0000000000000002E-5</v>
      </c>
      <c r="D8230" s="1" t="s">
        <v>321</v>
      </c>
      <c r="E8230" s="4">
        <v>1.8832996219852152E-2</v>
      </c>
      <c r="F8230" s="66">
        <f>Cat_Results[[#This Row],[TotalLossInOriginalCurrency]] / INDEX(Exchange_Rate[Exchange Rate], MATCH(Cat_Results[[#This Row],[Currency]], Exchange_Rate[Currency], 0))</f>
        <v>2.9505655169487003E-2</v>
      </c>
    </row>
    <row r="8231" spans="1:6" x14ac:dyDescent="0.3">
      <c r="A8231" s="1">
        <v>32905</v>
      </c>
      <c r="B8231" s="1">
        <v>201</v>
      </c>
      <c r="C8231" s="1">
        <f t="shared" si="128"/>
        <v>2.0000000000000002E-5</v>
      </c>
      <c r="D8231" s="1" t="s">
        <v>320</v>
      </c>
      <c r="E8231" s="4">
        <v>4.1832029819488499E-3</v>
      </c>
      <c r="F8231" s="66">
        <f>Cat_Results[[#This Row],[TotalLossInOriginalCurrency]] / INDEX(Exchange_Rate[Exchange Rate], MATCH(Cat_Results[[#This Row],[Currency]], Exchange_Rate[Currency], 0))</f>
        <v>4.1832029819488499E-3</v>
      </c>
    </row>
    <row r="8232" spans="1:6" x14ac:dyDescent="0.3">
      <c r="A8232" s="1">
        <v>32907</v>
      </c>
      <c r="B8232" s="1">
        <v>247</v>
      </c>
      <c r="C8232" s="1">
        <f t="shared" si="128"/>
        <v>2.0000000000000002E-5</v>
      </c>
      <c r="D8232" s="1" t="s">
        <v>320</v>
      </c>
      <c r="E8232" s="4">
        <v>921387.79924306797</v>
      </c>
      <c r="F8232" s="66">
        <f>Cat_Results[[#This Row],[TotalLossInOriginalCurrency]] / INDEX(Exchange_Rate[Exchange Rate], MATCH(Cat_Results[[#This Row],[Currency]], Exchange_Rate[Currency], 0))</f>
        <v>921387.79924306797</v>
      </c>
    </row>
    <row r="8233" spans="1:6" x14ac:dyDescent="0.3">
      <c r="A8233" s="1">
        <v>32908</v>
      </c>
      <c r="B8233" s="1">
        <v>300</v>
      </c>
      <c r="C8233" s="1">
        <f t="shared" si="128"/>
        <v>2.0000000000000002E-5</v>
      </c>
      <c r="D8233" s="1" t="s">
        <v>320</v>
      </c>
      <c r="E8233" s="4">
        <v>6093588.6541622896</v>
      </c>
      <c r="F8233" s="66">
        <f>Cat_Results[[#This Row],[TotalLossInOriginalCurrency]] / INDEX(Exchange_Rate[Exchange Rate], MATCH(Cat_Results[[#This Row],[Currency]], Exchange_Rate[Currency], 0))</f>
        <v>6093588.6541622896</v>
      </c>
    </row>
    <row r="8234" spans="1:6" x14ac:dyDescent="0.3">
      <c r="A8234" s="1">
        <v>32917</v>
      </c>
      <c r="B8234" s="1">
        <v>209</v>
      </c>
      <c r="C8234" s="1">
        <f t="shared" si="128"/>
        <v>2.0000000000000002E-5</v>
      </c>
      <c r="D8234" s="1" t="s">
        <v>320</v>
      </c>
      <c r="E8234" s="4">
        <v>1946315.6694868801</v>
      </c>
      <c r="F8234" s="66">
        <f>Cat_Results[[#This Row],[TotalLossInOriginalCurrency]] / INDEX(Exchange_Rate[Exchange Rate], MATCH(Cat_Results[[#This Row],[Currency]], Exchange_Rate[Currency], 0))</f>
        <v>1946315.6694868801</v>
      </c>
    </row>
    <row r="8235" spans="1:6" x14ac:dyDescent="0.3">
      <c r="A8235" s="1">
        <v>32938</v>
      </c>
      <c r="B8235" s="1">
        <v>266</v>
      </c>
      <c r="C8235" s="1">
        <f t="shared" si="128"/>
        <v>2.0000000000000002E-5</v>
      </c>
      <c r="D8235" s="1" t="s">
        <v>322</v>
      </c>
      <c r="E8235" s="4">
        <v>310244.25186322856</v>
      </c>
      <c r="F8235" s="66">
        <f>Cat_Results[[#This Row],[TotalLossInOriginalCurrency]] / INDEX(Exchange_Rate[Exchange Rate], MATCH(Cat_Results[[#This Row],[Currency]], Exchange_Rate[Currency], 0))</f>
        <v>381073.02371139498</v>
      </c>
    </row>
    <row r="8236" spans="1:6" x14ac:dyDescent="0.3">
      <c r="A8236" s="1">
        <v>32944</v>
      </c>
      <c r="B8236" s="1">
        <v>201</v>
      </c>
      <c r="C8236" s="1">
        <f t="shared" si="128"/>
        <v>2.0000000000000002E-5</v>
      </c>
      <c r="D8236" s="1" t="s">
        <v>321</v>
      </c>
      <c r="E8236" s="4">
        <v>3929.5498310412054</v>
      </c>
      <c r="F8236" s="66">
        <f>Cat_Results[[#This Row],[TotalLossInOriginalCurrency]] / INDEX(Exchange_Rate[Exchange Rate], MATCH(Cat_Results[[#This Row],[Currency]], Exchange_Rate[Currency], 0))</f>
        <v>6156.4257185906199</v>
      </c>
    </row>
    <row r="8237" spans="1:6" x14ac:dyDescent="0.3">
      <c r="A8237" s="1">
        <v>32945</v>
      </c>
      <c r="B8237" s="1">
        <v>246</v>
      </c>
      <c r="C8237" s="1">
        <f t="shared" si="128"/>
        <v>2.0000000000000002E-5</v>
      </c>
      <c r="D8237" s="1" t="s">
        <v>321</v>
      </c>
      <c r="E8237" s="4">
        <v>2.9198643228373115E-2</v>
      </c>
      <c r="F8237" s="66">
        <f>Cat_Results[[#This Row],[TotalLossInOriginalCurrency]] / INDEX(Exchange_Rate[Exchange Rate], MATCH(Cat_Results[[#This Row],[Currency]], Exchange_Rate[Currency], 0))</f>
        <v>4.5745514333248097E-2</v>
      </c>
    </row>
    <row r="8238" spans="1:6" x14ac:dyDescent="0.3">
      <c r="A8238" s="1">
        <v>32947</v>
      </c>
      <c r="B8238" s="1">
        <v>246</v>
      </c>
      <c r="C8238" s="1">
        <f t="shared" si="128"/>
        <v>2.0000000000000002E-5</v>
      </c>
      <c r="D8238" s="1" t="s">
        <v>320</v>
      </c>
      <c r="E8238" s="4">
        <v>3.5082921385765102E-3</v>
      </c>
      <c r="F8238" s="66">
        <f>Cat_Results[[#This Row],[TotalLossInOriginalCurrency]] / INDEX(Exchange_Rate[Exchange Rate], MATCH(Cat_Results[[#This Row],[Currency]], Exchange_Rate[Currency], 0))</f>
        <v>3.5082921385765102E-3</v>
      </c>
    </row>
    <row r="8239" spans="1:6" x14ac:dyDescent="0.3">
      <c r="A8239" s="1">
        <v>32950</v>
      </c>
      <c r="B8239" s="1">
        <v>202</v>
      </c>
      <c r="C8239" s="1">
        <f t="shared" si="128"/>
        <v>2.0000000000000002E-5</v>
      </c>
      <c r="D8239" s="1" t="s">
        <v>320</v>
      </c>
      <c r="E8239" s="4">
        <v>39557.391519432203</v>
      </c>
      <c r="F8239" s="66">
        <f>Cat_Results[[#This Row],[TotalLossInOriginalCurrency]] / INDEX(Exchange_Rate[Exchange Rate], MATCH(Cat_Results[[#This Row],[Currency]], Exchange_Rate[Currency], 0))</f>
        <v>39557.391519432203</v>
      </c>
    </row>
    <row r="8240" spans="1:6" x14ac:dyDescent="0.3">
      <c r="A8240" s="1">
        <v>32957</v>
      </c>
      <c r="B8240" s="1">
        <v>202</v>
      </c>
      <c r="C8240" s="1">
        <f t="shared" si="128"/>
        <v>2.0000000000000002E-5</v>
      </c>
      <c r="D8240" s="1" t="s">
        <v>321</v>
      </c>
      <c r="E8240" s="4">
        <v>6203.0837122927096</v>
      </c>
      <c r="F8240" s="66">
        <f>Cat_Results[[#This Row],[TotalLossInOriginalCurrency]] / INDEX(Exchange_Rate[Exchange Rate], MATCH(Cat_Results[[#This Row],[Currency]], Exchange_Rate[Currency], 0))</f>
        <v>9718.37124936283</v>
      </c>
    </row>
    <row r="8241" spans="1:6" x14ac:dyDescent="0.3">
      <c r="A8241" s="1">
        <v>32961</v>
      </c>
      <c r="B8241" s="1">
        <v>249</v>
      </c>
      <c r="C8241" s="1">
        <f t="shared" si="128"/>
        <v>2.0000000000000002E-5</v>
      </c>
      <c r="D8241" s="1" t="s">
        <v>320</v>
      </c>
      <c r="E8241" s="4">
        <v>8.0093741416931196E-4</v>
      </c>
      <c r="F8241" s="66">
        <f>Cat_Results[[#This Row],[TotalLossInOriginalCurrency]] / INDEX(Exchange_Rate[Exchange Rate], MATCH(Cat_Results[[#This Row],[Currency]], Exchange_Rate[Currency], 0))</f>
        <v>8.0093741416931196E-4</v>
      </c>
    </row>
    <row r="8242" spans="1:6" x14ac:dyDescent="0.3">
      <c r="A8242" s="1">
        <v>32967</v>
      </c>
      <c r="B8242" s="1">
        <v>227</v>
      </c>
      <c r="C8242" s="1">
        <f t="shared" si="128"/>
        <v>2.0000000000000002E-5</v>
      </c>
      <c r="D8242" s="1" t="s">
        <v>320</v>
      </c>
      <c r="E8242" s="4">
        <v>16.553486259636401</v>
      </c>
      <c r="F8242" s="66">
        <f>Cat_Results[[#This Row],[TotalLossInOriginalCurrency]] / INDEX(Exchange_Rate[Exchange Rate], MATCH(Cat_Results[[#This Row],[Currency]], Exchange_Rate[Currency], 0))</f>
        <v>16.553486259636401</v>
      </c>
    </row>
    <row r="8243" spans="1:6" x14ac:dyDescent="0.3">
      <c r="A8243" s="1">
        <v>32972</v>
      </c>
      <c r="B8243" s="1">
        <v>262</v>
      </c>
      <c r="C8243" s="1">
        <f t="shared" si="128"/>
        <v>2.0000000000000002E-5</v>
      </c>
      <c r="D8243" s="1" t="s">
        <v>323</v>
      </c>
      <c r="E8243" s="4">
        <v>3398602.8599587977</v>
      </c>
      <c r="F8243" s="66">
        <f>Cat_Results[[#This Row],[TotalLossInOriginalCurrency]] / INDEX(Exchange_Rate[Exchange Rate], MATCH(Cat_Results[[#This Row],[Currency]], Exchange_Rate[Currency], 0))</f>
        <v>42846.1873439888</v>
      </c>
    </row>
    <row r="8244" spans="1:6" x14ac:dyDescent="0.3">
      <c r="A8244" s="1">
        <v>32975</v>
      </c>
      <c r="B8244" s="1">
        <v>208</v>
      </c>
      <c r="C8244" s="1">
        <f t="shared" si="128"/>
        <v>2.0000000000000002E-5</v>
      </c>
      <c r="D8244" s="1" t="s">
        <v>323</v>
      </c>
      <c r="E8244" s="4">
        <v>29435141.57395494</v>
      </c>
      <c r="F8244" s="66">
        <f>Cat_Results[[#This Row],[TotalLossInOriginalCurrency]] / INDEX(Exchange_Rate[Exchange Rate], MATCH(Cat_Results[[#This Row],[Currency]], Exchange_Rate[Currency], 0))</f>
        <v>371088.839250196</v>
      </c>
    </row>
    <row r="8245" spans="1:6" x14ac:dyDescent="0.3">
      <c r="A8245" s="1">
        <v>32985</v>
      </c>
      <c r="B8245" s="1">
        <v>226</v>
      </c>
      <c r="C8245" s="1">
        <f t="shared" si="128"/>
        <v>2.0000000000000002E-5</v>
      </c>
      <c r="D8245" s="1" t="s">
        <v>321</v>
      </c>
      <c r="E8245" s="4">
        <v>11170264.844225267</v>
      </c>
      <c r="F8245" s="66">
        <f>Cat_Results[[#This Row],[TotalLossInOriginalCurrency]] / INDEX(Exchange_Rate[Exchange Rate], MATCH(Cat_Results[[#This Row],[Currency]], Exchange_Rate[Currency], 0))</f>
        <v>17500453.9266106</v>
      </c>
    </row>
    <row r="8246" spans="1:6" x14ac:dyDescent="0.3">
      <c r="A8246" s="1">
        <v>32992</v>
      </c>
      <c r="B8246" s="1">
        <v>233</v>
      </c>
      <c r="C8246" s="1">
        <f t="shared" si="128"/>
        <v>2.0000000000000002E-5</v>
      </c>
      <c r="D8246" s="1" t="s">
        <v>320</v>
      </c>
      <c r="E8246" s="4">
        <v>9.2445686459541303E-3</v>
      </c>
      <c r="F8246" s="66">
        <f>Cat_Results[[#This Row],[TotalLossInOriginalCurrency]] / INDEX(Exchange_Rate[Exchange Rate], MATCH(Cat_Results[[#This Row],[Currency]], Exchange_Rate[Currency], 0))</f>
        <v>9.2445686459541303E-3</v>
      </c>
    </row>
    <row r="8247" spans="1:6" x14ac:dyDescent="0.3">
      <c r="A8247" s="1">
        <v>32998</v>
      </c>
      <c r="B8247" s="1">
        <v>202</v>
      </c>
      <c r="C8247" s="1">
        <f t="shared" si="128"/>
        <v>2.0000000000000002E-5</v>
      </c>
      <c r="D8247" s="1" t="s">
        <v>320</v>
      </c>
      <c r="E8247" s="4">
        <v>7769.1584925017096</v>
      </c>
      <c r="F8247" s="66">
        <f>Cat_Results[[#This Row],[TotalLossInOriginalCurrency]] / INDEX(Exchange_Rate[Exchange Rate], MATCH(Cat_Results[[#This Row],[Currency]], Exchange_Rate[Currency], 0))</f>
        <v>7769.1584925017096</v>
      </c>
    </row>
    <row r="8248" spans="1:6" x14ac:dyDescent="0.3">
      <c r="A8248" s="1">
        <v>33006</v>
      </c>
      <c r="B8248" s="1">
        <v>206</v>
      </c>
      <c r="C8248" s="1">
        <f t="shared" si="128"/>
        <v>2.0000000000000002E-5</v>
      </c>
      <c r="D8248" s="1" t="s">
        <v>320</v>
      </c>
      <c r="E8248" s="4">
        <v>328971.16194406699</v>
      </c>
      <c r="F8248" s="66">
        <f>Cat_Results[[#This Row],[TotalLossInOriginalCurrency]] / INDEX(Exchange_Rate[Exchange Rate], MATCH(Cat_Results[[#This Row],[Currency]], Exchange_Rate[Currency], 0))</f>
        <v>328971.16194406699</v>
      </c>
    </row>
    <row r="8249" spans="1:6" x14ac:dyDescent="0.3">
      <c r="A8249" s="1">
        <v>33014</v>
      </c>
      <c r="B8249" s="1">
        <v>219</v>
      </c>
      <c r="C8249" s="1">
        <f t="shared" si="128"/>
        <v>2.0000000000000002E-5</v>
      </c>
      <c r="D8249" s="1" t="s">
        <v>320</v>
      </c>
      <c r="E8249" s="4">
        <v>8.0697238445282E-3</v>
      </c>
      <c r="F8249" s="66">
        <f>Cat_Results[[#This Row],[TotalLossInOriginalCurrency]] / INDEX(Exchange_Rate[Exchange Rate], MATCH(Cat_Results[[#This Row],[Currency]], Exchange_Rate[Currency], 0))</f>
        <v>8.0697238445282E-3</v>
      </c>
    </row>
    <row r="8250" spans="1:6" x14ac:dyDescent="0.3">
      <c r="A8250" s="1">
        <v>33015</v>
      </c>
      <c r="B8250" s="1">
        <v>265</v>
      </c>
      <c r="C8250" s="1">
        <f t="shared" si="128"/>
        <v>2.0000000000000002E-5</v>
      </c>
      <c r="D8250" s="1" t="s">
        <v>320</v>
      </c>
      <c r="E8250" s="4">
        <v>230.14422034844799</v>
      </c>
      <c r="F8250" s="66">
        <f>Cat_Results[[#This Row],[TotalLossInOriginalCurrency]] / INDEX(Exchange_Rate[Exchange Rate], MATCH(Cat_Results[[#This Row],[Currency]], Exchange_Rate[Currency], 0))</f>
        <v>230.14422034844799</v>
      </c>
    </row>
    <row r="8251" spans="1:6" x14ac:dyDescent="0.3">
      <c r="A8251" s="1">
        <v>33018</v>
      </c>
      <c r="B8251" s="1">
        <v>265</v>
      </c>
      <c r="C8251" s="1">
        <f t="shared" si="128"/>
        <v>2.0000000000000002E-5</v>
      </c>
      <c r="D8251" s="1" t="s">
        <v>320</v>
      </c>
      <c r="E8251" s="4">
        <v>0.91960617154836699</v>
      </c>
      <c r="F8251" s="66">
        <f>Cat_Results[[#This Row],[TotalLossInOriginalCurrency]] / INDEX(Exchange_Rate[Exchange Rate], MATCH(Cat_Results[[#This Row],[Currency]], Exchange_Rate[Currency], 0))</f>
        <v>0.91960617154836699</v>
      </c>
    </row>
    <row r="8252" spans="1:6" x14ac:dyDescent="0.3">
      <c r="A8252" s="1">
        <v>33025</v>
      </c>
      <c r="B8252" s="1">
        <v>275</v>
      </c>
      <c r="C8252" s="1">
        <f t="shared" si="128"/>
        <v>2.0000000000000002E-5</v>
      </c>
      <c r="D8252" s="1" t="s">
        <v>323</v>
      </c>
      <c r="E8252" s="4">
        <v>6237.0960590483755</v>
      </c>
      <c r="F8252" s="66">
        <f>Cat_Results[[#This Row],[TotalLossInOriginalCurrency]] / INDEX(Exchange_Rate[Exchange Rate], MATCH(Cat_Results[[#This Row],[Currency]], Exchange_Rate[Currency], 0))</f>
        <v>78.631072014010101</v>
      </c>
    </row>
    <row r="8253" spans="1:6" x14ac:dyDescent="0.3">
      <c r="A8253" s="1">
        <v>33025</v>
      </c>
      <c r="B8253" s="1">
        <v>187</v>
      </c>
      <c r="C8253" s="1">
        <f t="shared" si="128"/>
        <v>2.0000000000000002E-5</v>
      </c>
      <c r="D8253" s="1" t="s">
        <v>320</v>
      </c>
      <c r="E8253" s="4">
        <v>4.1832029819488499E-3</v>
      </c>
      <c r="F8253" s="66">
        <f>Cat_Results[[#This Row],[TotalLossInOriginalCurrency]] / INDEX(Exchange_Rate[Exchange Rate], MATCH(Cat_Results[[#This Row],[Currency]], Exchange_Rate[Currency], 0))</f>
        <v>4.1832029819488499E-3</v>
      </c>
    </row>
    <row r="8254" spans="1:6" x14ac:dyDescent="0.3">
      <c r="A8254" s="1">
        <v>33042</v>
      </c>
      <c r="B8254" s="1">
        <v>236</v>
      </c>
      <c r="C8254" s="1">
        <f t="shared" si="128"/>
        <v>2.0000000000000002E-5</v>
      </c>
      <c r="D8254" s="1" t="s">
        <v>320</v>
      </c>
      <c r="E8254" s="4">
        <v>4.9136579036712603E-3</v>
      </c>
      <c r="F8254" s="66">
        <f>Cat_Results[[#This Row],[TotalLossInOriginalCurrency]] / INDEX(Exchange_Rate[Exchange Rate], MATCH(Cat_Results[[#This Row],[Currency]], Exchange_Rate[Currency], 0))</f>
        <v>4.9136579036712603E-3</v>
      </c>
    </row>
    <row r="8255" spans="1:6" x14ac:dyDescent="0.3">
      <c r="A8255" s="1">
        <v>33044</v>
      </c>
      <c r="B8255" s="1">
        <v>180</v>
      </c>
      <c r="C8255" s="1">
        <f t="shared" si="128"/>
        <v>2.0000000000000002E-5</v>
      </c>
      <c r="D8255" s="1" t="s">
        <v>320</v>
      </c>
      <c r="E8255" s="4">
        <v>848061.49867964396</v>
      </c>
      <c r="F8255" s="66">
        <f>Cat_Results[[#This Row],[TotalLossInOriginalCurrency]] / INDEX(Exchange_Rate[Exchange Rate], MATCH(Cat_Results[[#This Row],[Currency]], Exchange_Rate[Currency], 0))</f>
        <v>848061.49867964396</v>
      </c>
    </row>
    <row r="8256" spans="1:6" x14ac:dyDescent="0.3">
      <c r="A8256" s="1">
        <v>33046</v>
      </c>
      <c r="B8256" s="1">
        <v>246</v>
      </c>
      <c r="C8256" s="1">
        <f t="shared" si="128"/>
        <v>2.0000000000000002E-5</v>
      </c>
      <c r="D8256" s="1" t="s">
        <v>320</v>
      </c>
      <c r="E8256" s="4">
        <v>5.2364852279424702E-2</v>
      </c>
      <c r="F8256" s="66">
        <f>Cat_Results[[#This Row],[TotalLossInOriginalCurrency]] / INDEX(Exchange_Rate[Exchange Rate], MATCH(Cat_Results[[#This Row],[Currency]], Exchange_Rate[Currency], 0))</f>
        <v>5.2364852279424702E-2</v>
      </c>
    </row>
    <row r="8257" spans="1:6" x14ac:dyDescent="0.3">
      <c r="A8257" s="1">
        <v>33050</v>
      </c>
      <c r="B8257" s="1">
        <v>205</v>
      </c>
      <c r="C8257" s="1">
        <f t="shared" si="128"/>
        <v>2.0000000000000002E-5</v>
      </c>
      <c r="D8257" s="1" t="s">
        <v>320</v>
      </c>
      <c r="E8257" s="4">
        <v>2.9677987098693799E-2</v>
      </c>
      <c r="F8257" s="66">
        <f>Cat_Results[[#This Row],[TotalLossInOriginalCurrency]] / INDEX(Exchange_Rate[Exchange Rate], MATCH(Cat_Results[[#This Row],[Currency]], Exchange_Rate[Currency], 0))</f>
        <v>2.9677987098693799E-2</v>
      </c>
    </row>
    <row r="8258" spans="1:6" x14ac:dyDescent="0.3">
      <c r="A8258" s="1">
        <v>33054</v>
      </c>
      <c r="B8258" s="1">
        <v>238</v>
      </c>
      <c r="C8258" s="1">
        <f t="shared" si="128"/>
        <v>2.0000000000000002E-5</v>
      </c>
      <c r="D8258" s="1" t="s">
        <v>320</v>
      </c>
      <c r="E8258" s="4">
        <v>57.1230839490891</v>
      </c>
      <c r="F8258" s="66">
        <f>Cat_Results[[#This Row],[TotalLossInOriginalCurrency]] / INDEX(Exchange_Rate[Exchange Rate], MATCH(Cat_Results[[#This Row],[Currency]], Exchange_Rate[Currency], 0))</f>
        <v>57.1230839490891</v>
      </c>
    </row>
    <row r="8259" spans="1:6" x14ac:dyDescent="0.3">
      <c r="A8259" s="1">
        <v>33055</v>
      </c>
      <c r="B8259" s="1">
        <v>229</v>
      </c>
      <c r="C8259" s="1">
        <f t="shared" si="128"/>
        <v>2.0000000000000002E-5</v>
      </c>
      <c r="D8259" s="1" t="s">
        <v>320</v>
      </c>
      <c r="E8259" s="4">
        <v>42759763.506527297</v>
      </c>
      <c r="F8259" s="66">
        <f>Cat_Results[[#This Row],[TotalLossInOriginalCurrency]] / INDEX(Exchange_Rate[Exchange Rate], MATCH(Cat_Results[[#This Row],[Currency]], Exchange_Rate[Currency], 0))</f>
        <v>42759763.506527297</v>
      </c>
    </row>
    <row r="8260" spans="1:6" x14ac:dyDescent="0.3">
      <c r="A8260" s="1">
        <v>33056</v>
      </c>
      <c r="B8260" s="1">
        <v>171</v>
      </c>
      <c r="C8260" s="1">
        <f t="shared" si="128"/>
        <v>2.0000000000000002E-5</v>
      </c>
      <c r="D8260" s="1" t="s">
        <v>320</v>
      </c>
      <c r="E8260" s="4">
        <v>36182.078245885699</v>
      </c>
      <c r="F8260" s="66">
        <f>Cat_Results[[#This Row],[TotalLossInOriginalCurrency]] / INDEX(Exchange_Rate[Exchange Rate], MATCH(Cat_Results[[#This Row],[Currency]], Exchange_Rate[Currency], 0))</f>
        <v>36182.078245885699</v>
      </c>
    </row>
    <row r="8261" spans="1:6" x14ac:dyDescent="0.3">
      <c r="A8261" s="1">
        <v>33057</v>
      </c>
      <c r="B8261" s="1">
        <v>275</v>
      </c>
      <c r="C8261" s="1">
        <f t="shared" si="128"/>
        <v>2.0000000000000002E-5</v>
      </c>
      <c r="D8261" s="1" t="s">
        <v>320</v>
      </c>
      <c r="E8261" s="4">
        <v>6.2968842685222598E-2</v>
      </c>
      <c r="F8261" s="66">
        <f>Cat_Results[[#This Row],[TotalLossInOriginalCurrency]] / INDEX(Exchange_Rate[Exchange Rate], MATCH(Cat_Results[[#This Row],[Currency]], Exchange_Rate[Currency], 0))</f>
        <v>6.2968842685222598E-2</v>
      </c>
    </row>
    <row r="8262" spans="1:6" x14ac:dyDescent="0.3">
      <c r="A8262" s="1">
        <v>33069</v>
      </c>
      <c r="B8262" s="1">
        <v>237</v>
      </c>
      <c r="C8262" s="1">
        <f t="shared" ref="C8262:C8325" si="129">1/50000</f>
        <v>2.0000000000000002E-5</v>
      </c>
      <c r="D8262" s="1" t="s">
        <v>321</v>
      </c>
      <c r="E8262" s="4">
        <v>199716.10676986229</v>
      </c>
      <c r="F8262" s="66">
        <f>Cat_Results[[#This Row],[TotalLossInOriginalCurrency]] / INDEX(Exchange_Rate[Exchange Rate], MATCH(Cat_Results[[#This Row],[Currency]], Exchange_Rate[Currency], 0))</f>
        <v>312895.22438985901</v>
      </c>
    </row>
    <row r="8263" spans="1:6" x14ac:dyDescent="0.3">
      <c r="A8263" s="1">
        <v>33076</v>
      </c>
      <c r="B8263" s="1">
        <v>251</v>
      </c>
      <c r="C8263" s="1">
        <f t="shared" si="129"/>
        <v>2.0000000000000002E-5</v>
      </c>
      <c r="D8263" s="1" t="s">
        <v>321</v>
      </c>
      <c r="E8263" s="4">
        <v>4.9377879088126635</v>
      </c>
      <c r="F8263" s="66">
        <f>Cat_Results[[#This Row],[TotalLossInOriginalCurrency]] / INDEX(Exchange_Rate[Exchange Rate], MATCH(Cat_Results[[#This Row],[Currency]], Exchange_Rate[Currency], 0))</f>
        <v>7.7360323145985603</v>
      </c>
    </row>
    <row r="8264" spans="1:6" x14ac:dyDescent="0.3">
      <c r="A8264" s="1">
        <v>33076</v>
      </c>
      <c r="B8264" s="1">
        <v>237</v>
      </c>
      <c r="C8264" s="1">
        <f t="shared" si="129"/>
        <v>2.0000000000000002E-5</v>
      </c>
      <c r="D8264" s="1" t="s">
        <v>322</v>
      </c>
      <c r="E8264" s="4">
        <v>13974396.006635631</v>
      </c>
      <c r="F8264" s="66">
        <f>Cat_Results[[#This Row],[TotalLossInOriginalCurrency]] / INDEX(Exchange_Rate[Exchange Rate], MATCH(Cat_Results[[#This Row],[Currency]], Exchange_Rate[Currency], 0))</f>
        <v>17164751.0269964</v>
      </c>
    </row>
    <row r="8265" spans="1:6" x14ac:dyDescent="0.3">
      <c r="A8265" s="1">
        <v>33086</v>
      </c>
      <c r="B8265" s="1">
        <v>227</v>
      </c>
      <c r="C8265" s="1">
        <f t="shared" si="129"/>
        <v>2.0000000000000002E-5</v>
      </c>
      <c r="D8265" s="1" t="s">
        <v>320</v>
      </c>
      <c r="E8265" s="4">
        <v>2.9677987098693799E-2</v>
      </c>
      <c r="F8265" s="66">
        <f>Cat_Results[[#This Row],[TotalLossInOriginalCurrency]] / INDEX(Exchange_Rate[Exchange Rate], MATCH(Cat_Results[[#This Row],[Currency]], Exchange_Rate[Currency], 0))</f>
        <v>2.9677987098693799E-2</v>
      </c>
    </row>
    <row r="8266" spans="1:6" x14ac:dyDescent="0.3">
      <c r="A8266" s="1">
        <v>33086</v>
      </c>
      <c r="B8266" s="1">
        <v>300</v>
      </c>
      <c r="C8266" s="1">
        <f t="shared" si="129"/>
        <v>2.0000000000000002E-5</v>
      </c>
      <c r="D8266" s="1" t="s">
        <v>321</v>
      </c>
      <c r="E8266" s="4">
        <v>6.4272654434216744E-2</v>
      </c>
      <c r="F8266" s="66">
        <f>Cat_Results[[#This Row],[TotalLossInOriginalCurrency]] / INDEX(Exchange_Rate[Exchange Rate], MATCH(Cat_Results[[#This Row],[Currency]], Exchange_Rate[Currency], 0))</f>
        <v>0.100695967674255</v>
      </c>
    </row>
    <row r="8267" spans="1:6" x14ac:dyDescent="0.3">
      <c r="A8267" s="1">
        <v>33089</v>
      </c>
      <c r="B8267" s="1">
        <v>257</v>
      </c>
      <c r="C8267" s="1">
        <f t="shared" si="129"/>
        <v>2.0000000000000002E-5</v>
      </c>
      <c r="D8267" s="1" t="s">
        <v>321</v>
      </c>
      <c r="E8267" s="4">
        <v>5.2269624994921698E-3</v>
      </c>
      <c r="F8267" s="66">
        <f>Cat_Results[[#This Row],[TotalLossInOriginalCurrency]] / INDEX(Exchange_Rate[Exchange Rate], MATCH(Cat_Results[[#This Row],[Currency]], Exchange_Rate[Currency], 0))</f>
        <v>8.1890821456909197E-3</v>
      </c>
    </row>
    <row r="8268" spans="1:6" x14ac:dyDescent="0.3">
      <c r="A8268" s="1">
        <v>33092</v>
      </c>
      <c r="B8268" s="1">
        <v>252</v>
      </c>
      <c r="C8268" s="1">
        <f t="shared" si="129"/>
        <v>2.0000000000000002E-5</v>
      </c>
      <c r="D8268" s="1" t="s">
        <v>320</v>
      </c>
      <c r="E8268" s="4">
        <v>4.4241074472665801E-2</v>
      </c>
      <c r="F8268" s="66">
        <f>Cat_Results[[#This Row],[TotalLossInOriginalCurrency]] / INDEX(Exchange_Rate[Exchange Rate], MATCH(Cat_Results[[#This Row],[Currency]], Exchange_Rate[Currency], 0))</f>
        <v>4.4241074472665801E-2</v>
      </c>
    </row>
    <row r="8269" spans="1:6" x14ac:dyDescent="0.3">
      <c r="A8269" s="1">
        <v>33095</v>
      </c>
      <c r="B8269" s="1">
        <v>258</v>
      </c>
      <c r="C8269" s="1">
        <f t="shared" si="129"/>
        <v>2.0000000000000002E-5</v>
      </c>
      <c r="D8269" s="1" t="s">
        <v>320</v>
      </c>
      <c r="E8269" s="4">
        <v>11654.909315769601</v>
      </c>
      <c r="F8269" s="66">
        <f>Cat_Results[[#This Row],[TotalLossInOriginalCurrency]] / INDEX(Exchange_Rate[Exchange Rate], MATCH(Cat_Results[[#This Row],[Currency]], Exchange_Rate[Currency], 0))</f>
        <v>11654.909315769601</v>
      </c>
    </row>
    <row r="8270" spans="1:6" x14ac:dyDescent="0.3">
      <c r="A8270" s="1">
        <v>33097</v>
      </c>
      <c r="B8270" s="1">
        <v>175</v>
      </c>
      <c r="C8270" s="1">
        <f t="shared" si="129"/>
        <v>2.0000000000000002E-5</v>
      </c>
      <c r="D8270" s="1" t="s">
        <v>320</v>
      </c>
      <c r="E8270" s="4">
        <v>5.8111548423767099E-3</v>
      </c>
      <c r="F8270" s="66">
        <f>Cat_Results[[#This Row],[TotalLossInOriginalCurrency]] / INDEX(Exchange_Rate[Exchange Rate], MATCH(Cat_Results[[#This Row],[Currency]], Exchange_Rate[Currency], 0))</f>
        <v>5.8111548423767099E-3</v>
      </c>
    </row>
    <row r="8271" spans="1:6" x14ac:dyDescent="0.3">
      <c r="A8271" s="1">
        <v>33100</v>
      </c>
      <c r="B8271" s="1">
        <v>251</v>
      </c>
      <c r="C8271" s="1">
        <f t="shared" si="129"/>
        <v>2.0000000000000002E-5</v>
      </c>
      <c r="D8271" s="1" t="s">
        <v>320</v>
      </c>
      <c r="E8271" s="4">
        <v>136882.223129241</v>
      </c>
      <c r="F8271" s="66">
        <f>Cat_Results[[#This Row],[TotalLossInOriginalCurrency]] / INDEX(Exchange_Rate[Exchange Rate], MATCH(Cat_Results[[#This Row],[Currency]], Exchange_Rate[Currency], 0))</f>
        <v>136882.223129241</v>
      </c>
    </row>
    <row r="8272" spans="1:6" x14ac:dyDescent="0.3">
      <c r="A8272" s="1">
        <v>33104</v>
      </c>
      <c r="B8272" s="1">
        <v>247</v>
      </c>
      <c r="C8272" s="1">
        <f t="shared" si="129"/>
        <v>2.0000000000000002E-5</v>
      </c>
      <c r="D8272" s="1" t="s">
        <v>320</v>
      </c>
      <c r="E8272" s="4">
        <v>1664442.4280801199</v>
      </c>
      <c r="F8272" s="66">
        <f>Cat_Results[[#This Row],[TotalLossInOriginalCurrency]] / INDEX(Exchange_Rate[Exchange Rate], MATCH(Cat_Results[[#This Row],[Currency]], Exchange_Rate[Currency], 0))</f>
        <v>1664442.4280801199</v>
      </c>
    </row>
    <row r="8273" spans="1:6" x14ac:dyDescent="0.3">
      <c r="A8273" s="1">
        <v>33106</v>
      </c>
      <c r="B8273" s="1">
        <v>275</v>
      </c>
      <c r="C8273" s="1">
        <f t="shared" si="129"/>
        <v>2.0000000000000002E-5</v>
      </c>
      <c r="D8273" s="1" t="s">
        <v>321</v>
      </c>
      <c r="E8273" s="4">
        <v>1847.1878373862444</v>
      </c>
      <c r="F8273" s="66">
        <f>Cat_Results[[#This Row],[TotalLossInOriginalCurrency]] / INDEX(Exchange_Rate[Exchange Rate], MATCH(Cat_Results[[#This Row],[Currency]], Exchange_Rate[Currency], 0))</f>
        <v>2893.9891840331302</v>
      </c>
    </row>
    <row r="8274" spans="1:6" x14ac:dyDescent="0.3">
      <c r="A8274" s="1">
        <v>33106</v>
      </c>
      <c r="B8274" s="1">
        <v>220</v>
      </c>
      <c r="C8274" s="1">
        <f t="shared" si="129"/>
        <v>2.0000000000000002E-5</v>
      </c>
      <c r="D8274" s="1" t="s">
        <v>321</v>
      </c>
      <c r="E8274" s="4">
        <v>35721.757873230425</v>
      </c>
      <c r="F8274" s="66">
        <f>Cat_Results[[#This Row],[TotalLossInOriginalCurrency]] / INDEX(Exchange_Rate[Exchange Rate], MATCH(Cat_Results[[#This Row],[Currency]], Exchange_Rate[Currency], 0))</f>
        <v>55965.278044521299</v>
      </c>
    </row>
    <row r="8275" spans="1:6" x14ac:dyDescent="0.3">
      <c r="A8275" s="1">
        <v>33106</v>
      </c>
      <c r="B8275" s="1">
        <v>226</v>
      </c>
      <c r="C8275" s="1">
        <f t="shared" si="129"/>
        <v>2.0000000000000002E-5</v>
      </c>
      <c r="D8275" s="1" t="s">
        <v>320</v>
      </c>
      <c r="E8275" s="4">
        <v>6213460.7443843</v>
      </c>
      <c r="F8275" s="66">
        <f>Cat_Results[[#This Row],[TotalLossInOriginalCurrency]] / INDEX(Exchange_Rate[Exchange Rate], MATCH(Cat_Results[[#This Row],[Currency]], Exchange_Rate[Currency], 0))</f>
        <v>6213460.7443843</v>
      </c>
    </row>
    <row r="8276" spans="1:6" x14ac:dyDescent="0.3">
      <c r="A8276" s="1">
        <v>33120</v>
      </c>
      <c r="B8276" s="1">
        <v>247</v>
      </c>
      <c r="C8276" s="1">
        <f t="shared" si="129"/>
        <v>2.0000000000000002E-5</v>
      </c>
      <c r="D8276" s="1" t="s">
        <v>320</v>
      </c>
      <c r="E8276" s="4">
        <v>26988.031662404501</v>
      </c>
      <c r="F8276" s="66">
        <f>Cat_Results[[#This Row],[TotalLossInOriginalCurrency]] / INDEX(Exchange_Rate[Exchange Rate], MATCH(Cat_Results[[#This Row],[Currency]], Exchange_Rate[Currency], 0))</f>
        <v>26988.031662404501</v>
      </c>
    </row>
    <row r="8277" spans="1:6" x14ac:dyDescent="0.3">
      <c r="A8277" s="1">
        <v>33120</v>
      </c>
      <c r="B8277" s="1">
        <v>252</v>
      </c>
      <c r="C8277" s="1">
        <f t="shared" si="129"/>
        <v>2.0000000000000002E-5</v>
      </c>
      <c r="D8277" s="1" t="s">
        <v>321</v>
      </c>
      <c r="E8277" s="4">
        <v>5780.5424434375655</v>
      </c>
      <c r="F8277" s="66">
        <f>Cat_Results[[#This Row],[TotalLossInOriginalCurrency]] / INDEX(Exchange_Rate[Exchange Rate], MATCH(Cat_Results[[#This Row],[Currency]], Exchange_Rate[Currency], 0))</f>
        <v>9056.3758436304506</v>
      </c>
    </row>
    <row r="8278" spans="1:6" x14ac:dyDescent="0.3">
      <c r="A8278" s="1">
        <v>33122</v>
      </c>
      <c r="B8278" s="1">
        <v>253</v>
      </c>
      <c r="C8278" s="1">
        <f t="shared" si="129"/>
        <v>2.0000000000000002E-5</v>
      </c>
      <c r="D8278" s="1" t="s">
        <v>321</v>
      </c>
      <c r="E8278" s="4">
        <v>53409.075217090991</v>
      </c>
      <c r="F8278" s="66">
        <f>Cat_Results[[#This Row],[TotalLossInOriginalCurrency]] / INDEX(Exchange_Rate[Exchange Rate], MATCH(Cat_Results[[#This Row],[Currency]], Exchange_Rate[Currency], 0))</f>
        <v>83675.998119488402</v>
      </c>
    </row>
    <row r="8279" spans="1:6" x14ac:dyDescent="0.3">
      <c r="A8279" s="1">
        <v>33124</v>
      </c>
      <c r="B8279" s="1">
        <v>219</v>
      </c>
      <c r="C8279" s="1">
        <f t="shared" si="129"/>
        <v>2.0000000000000002E-5</v>
      </c>
      <c r="D8279" s="1" t="s">
        <v>320</v>
      </c>
      <c r="E8279" s="4">
        <v>133304.95627765</v>
      </c>
      <c r="F8279" s="66">
        <f>Cat_Results[[#This Row],[TotalLossInOriginalCurrency]] / INDEX(Exchange_Rate[Exchange Rate], MATCH(Cat_Results[[#This Row],[Currency]], Exchange_Rate[Currency], 0))</f>
        <v>133304.95627765</v>
      </c>
    </row>
    <row r="8280" spans="1:6" x14ac:dyDescent="0.3">
      <c r="A8280" s="1">
        <v>33128</v>
      </c>
      <c r="B8280" s="1">
        <v>213</v>
      </c>
      <c r="C8280" s="1">
        <f t="shared" si="129"/>
        <v>2.0000000000000002E-5</v>
      </c>
      <c r="D8280" s="1" t="s">
        <v>322</v>
      </c>
      <c r="E8280" s="4">
        <v>7224921.6116343457</v>
      </c>
      <c r="F8280" s="66">
        <f>Cat_Results[[#This Row],[TotalLossInOriginalCurrency]] / INDEX(Exchange_Rate[Exchange Rate], MATCH(Cat_Results[[#This Row],[Currency]], Exchange_Rate[Currency], 0))</f>
        <v>8874371.4286028594</v>
      </c>
    </row>
    <row r="8281" spans="1:6" x14ac:dyDescent="0.3">
      <c r="A8281" s="1">
        <v>33130</v>
      </c>
      <c r="B8281" s="1">
        <v>266</v>
      </c>
      <c r="C8281" s="1">
        <f t="shared" si="129"/>
        <v>2.0000000000000002E-5</v>
      </c>
      <c r="D8281" s="1" t="s">
        <v>320</v>
      </c>
      <c r="E8281" s="4">
        <v>3480587.6693496201</v>
      </c>
      <c r="F8281" s="66">
        <f>Cat_Results[[#This Row],[TotalLossInOriginalCurrency]] / INDEX(Exchange_Rate[Exchange Rate], MATCH(Cat_Results[[#This Row],[Currency]], Exchange_Rate[Currency], 0))</f>
        <v>3480587.6693496201</v>
      </c>
    </row>
    <row r="8282" spans="1:6" x14ac:dyDescent="0.3">
      <c r="A8282" s="1">
        <v>33136</v>
      </c>
      <c r="B8282" s="1">
        <v>233</v>
      </c>
      <c r="C8282" s="1">
        <f t="shared" si="129"/>
        <v>2.0000000000000002E-5</v>
      </c>
      <c r="D8282" s="1" t="s">
        <v>321</v>
      </c>
      <c r="E8282" s="4">
        <v>40432.271878776555</v>
      </c>
      <c r="F8282" s="66">
        <f>Cat_Results[[#This Row],[TotalLossInOriginalCurrency]] / INDEX(Exchange_Rate[Exchange Rate], MATCH(Cat_Results[[#This Row],[Currency]], Exchange_Rate[Currency], 0))</f>
        <v>63345.2403349706</v>
      </c>
    </row>
    <row r="8283" spans="1:6" x14ac:dyDescent="0.3">
      <c r="A8283" s="1">
        <v>33139</v>
      </c>
      <c r="B8283" s="1">
        <v>165</v>
      </c>
      <c r="C8283" s="1">
        <f t="shared" si="129"/>
        <v>2.0000000000000002E-5</v>
      </c>
      <c r="D8283" s="1" t="s">
        <v>321</v>
      </c>
      <c r="E8283" s="4">
        <v>23.277357071100294</v>
      </c>
      <c r="F8283" s="66">
        <f>Cat_Results[[#This Row],[TotalLossInOriginalCurrency]] / INDEX(Exchange_Rate[Exchange Rate], MATCH(Cat_Results[[#This Row],[Currency]], Exchange_Rate[Currency], 0))</f>
        <v>36.4686353132129</v>
      </c>
    </row>
    <row r="8284" spans="1:6" x14ac:dyDescent="0.3">
      <c r="A8284" s="1">
        <v>33142</v>
      </c>
      <c r="B8284" s="1">
        <v>219</v>
      </c>
      <c r="C8284" s="1">
        <f t="shared" si="129"/>
        <v>2.0000000000000002E-5</v>
      </c>
      <c r="D8284" s="1" t="s">
        <v>320</v>
      </c>
      <c r="E8284" s="4">
        <v>23383.700269304201</v>
      </c>
      <c r="F8284" s="66">
        <f>Cat_Results[[#This Row],[TotalLossInOriginalCurrency]] / INDEX(Exchange_Rate[Exchange Rate], MATCH(Cat_Results[[#This Row],[Currency]], Exchange_Rate[Currency], 0))</f>
        <v>23383.700269304201</v>
      </c>
    </row>
    <row r="8285" spans="1:6" x14ac:dyDescent="0.3">
      <c r="A8285" s="1">
        <v>33146</v>
      </c>
      <c r="B8285" s="1">
        <v>226</v>
      </c>
      <c r="C8285" s="1">
        <f t="shared" si="129"/>
        <v>2.0000000000000002E-5</v>
      </c>
      <c r="D8285" s="1" t="s">
        <v>321</v>
      </c>
      <c r="E8285" s="4">
        <v>320582.93247881788</v>
      </c>
      <c r="F8285" s="66">
        <f>Cat_Results[[#This Row],[TotalLossInOriginalCurrency]] / INDEX(Exchange_Rate[Exchange Rate], MATCH(Cat_Results[[#This Row],[Currency]], Exchange_Rate[Currency], 0))</f>
        <v>502257.28017574002</v>
      </c>
    </row>
    <row r="8286" spans="1:6" x14ac:dyDescent="0.3">
      <c r="A8286" s="1">
        <v>33149</v>
      </c>
      <c r="B8286" s="1">
        <v>242</v>
      </c>
      <c r="C8286" s="1">
        <f t="shared" si="129"/>
        <v>2.0000000000000002E-5</v>
      </c>
      <c r="D8286" s="1" t="s">
        <v>320</v>
      </c>
      <c r="E8286" s="4">
        <v>1778453.07170396</v>
      </c>
      <c r="F8286" s="66">
        <f>Cat_Results[[#This Row],[TotalLossInOriginalCurrency]] / INDEX(Exchange_Rate[Exchange Rate], MATCH(Cat_Results[[#This Row],[Currency]], Exchange_Rate[Currency], 0))</f>
        <v>1778453.07170396</v>
      </c>
    </row>
    <row r="8287" spans="1:6" x14ac:dyDescent="0.3">
      <c r="A8287" s="1">
        <v>33149</v>
      </c>
      <c r="B8287" s="1">
        <v>266</v>
      </c>
      <c r="C8287" s="1">
        <f t="shared" si="129"/>
        <v>2.0000000000000002E-5</v>
      </c>
      <c r="D8287" s="1" t="s">
        <v>321</v>
      </c>
      <c r="E8287" s="4">
        <v>2.1071721302414064</v>
      </c>
      <c r="F8287" s="66">
        <f>Cat_Results[[#This Row],[TotalLossInOriginalCurrency]] / INDEX(Exchange_Rate[Exchange Rate], MATCH(Cat_Results[[#This Row],[Currency]], Exchange_Rate[Currency], 0))</f>
        <v>3.3013065755367301</v>
      </c>
    </row>
    <row r="8288" spans="1:6" x14ac:dyDescent="0.3">
      <c r="A8288" s="1">
        <v>33149</v>
      </c>
      <c r="B8288" s="1">
        <v>211</v>
      </c>
      <c r="C8288" s="1">
        <f t="shared" si="129"/>
        <v>2.0000000000000002E-5</v>
      </c>
      <c r="D8288" s="1" t="s">
        <v>321</v>
      </c>
      <c r="E8288" s="4">
        <v>2177577.0204122611</v>
      </c>
      <c r="F8288" s="66">
        <f>Cat_Results[[#This Row],[TotalLossInOriginalCurrency]] / INDEX(Exchange_Rate[Exchange Rate], MATCH(Cat_Results[[#This Row],[Currency]], Exchange_Rate[Currency], 0))</f>
        <v>3411609.9169369205</v>
      </c>
    </row>
    <row r="8289" spans="1:6" x14ac:dyDescent="0.3">
      <c r="A8289" s="1">
        <v>33154</v>
      </c>
      <c r="B8289" s="1">
        <v>200</v>
      </c>
      <c r="C8289" s="1">
        <f t="shared" si="129"/>
        <v>2.0000000000000002E-5</v>
      </c>
      <c r="D8289" s="1" t="s">
        <v>320</v>
      </c>
      <c r="E8289" s="4">
        <v>19627043.8186098</v>
      </c>
      <c r="F8289" s="66">
        <f>Cat_Results[[#This Row],[TotalLossInOriginalCurrency]] / INDEX(Exchange_Rate[Exchange Rate], MATCH(Cat_Results[[#This Row],[Currency]], Exchange_Rate[Currency], 0))</f>
        <v>19627043.8186098</v>
      </c>
    </row>
    <row r="8290" spans="1:6" x14ac:dyDescent="0.3">
      <c r="A8290" s="1">
        <v>33154</v>
      </c>
      <c r="B8290" s="1">
        <v>239</v>
      </c>
      <c r="C8290" s="1">
        <f t="shared" si="129"/>
        <v>2.0000000000000002E-5</v>
      </c>
      <c r="D8290" s="1" t="s">
        <v>320</v>
      </c>
      <c r="E8290" s="4">
        <v>197384.86298652901</v>
      </c>
      <c r="F8290" s="66">
        <f>Cat_Results[[#This Row],[TotalLossInOriginalCurrency]] / INDEX(Exchange_Rate[Exchange Rate], MATCH(Cat_Results[[#This Row],[Currency]], Exchange_Rate[Currency], 0))</f>
        <v>197384.86298652901</v>
      </c>
    </row>
    <row r="8291" spans="1:6" x14ac:dyDescent="0.3">
      <c r="A8291" s="1">
        <v>33155</v>
      </c>
      <c r="B8291" s="1">
        <v>253</v>
      </c>
      <c r="C8291" s="1">
        <f t="shared" si="129"/>
        <v>2.0000000000000002E-5</v>
      </c>
      <c r="D8291" s="1" t="s">
        <v>321</v>
      </c>
      <c r="E8291" s="4">
        <v>62631.45908996724</v>
      </c>
      <c r="F8291" s="66">
        <f>Cat_Results[[#This Row],[TotalLossInOriginalCurrency]] / INDEX(Exchange_Rate[Exchange Rate], MATCH(Cat_Results[[#This Row],[Currency]], Exchange_Rate[Currency], 0))</f>
        <v>98124.706929129999</v>
      </c>
    </row>
    <row r="8292" spans="1:6" x14ac:dyDescent="0.3">
      <c r="A8292" s="1">
        <v>33155</v>
      </c>
      <c r="B8292" s="1">
        <v>224</v>
      </c>
      <c r="C8292" s="1">
        <f t="shared" si="129"/>
        <v>2.0000000000000002E-5</v>
      </c>
      <c r="D8292" s="1" t="s">
        <v>320</v>
      </c>
      <c r="E8292" s="4">
        <v>2.1451804786920499E-2</v>
      </c>
      <c r="F8292" s="66">
        <f>Cat_Results[[#This Row],[TotalLossInOriginalCurrency]] / INDEX(Exchange_Rate[Exchange Rate], MATCH(Cat_Results[[#This Row],[Currency]], Exchange_Rate[Currency], 0))</f>
        <v>2.1451804786920499E-2</v>
      </c>
    </row>
    <row r="8293" spans="1:6" x14ac:dyDescent="0.3">
      <c r="A8293" s="1">
        <v>33160</v>
      </c>
      <c r="B8293" s="1">
        <v>279</v>
      </c>
      <c r="C8293" s="1">
        <f t="shared" si="129"/>
        <v>2.0000000000000002E-5</v>
      </c>
      <c r="D8293" s="1" t="s">
        <v>321</v>
      </c>
      <c r="E8293" s="4">
        <v>0.1511218259365272</v>
      </c>
      <c r="F8293" s="66">
        <f>Cat_Results[[#This Row],[TotalLossInOriginalCurrency]] / INDEX(Exchange_Rate[Exchange Rate], MATCH(Cat_Results[[#This Row],[Currency]], Exchange_Rate[Currency], 0))</f>
        <v>0.236762564629316</v>
      </c>
    </row>
    <row r="8294" spans="1:6" x14ac:dyDescent="0.3">
      <c r="A8294" s="1">
        <v>33164</v>
      </c>
      <c r="B8294" s="1">
        <v>268</v>
      </c>
      <c r="C8294" s="1">
        <f t="shared" si="129"/>
        <v>2.0000000000000002E-5</v>
      </c>
      <c r="D8294" s="1" t="s">
        <v>320</v>
      </c>
      <c r="E8294" s="4">
        <v>0.203045524656773</v>
      </c>
      <c r="F8294" s="66">
        <f>Cat_Results[[#This Row],[TotalLossInOriginalCurrency]] / INDEX(Exchange_Rate[Exchange Rate], MATCH(Cat_Results[[#This Row],[Currency]], Exchange_Rate[Currency], 0))</f>
        <v>0.203045524656773</v>
      </c>
    </row>
    <row r="8295" spans="1:6" x14ac:dyDescent="0.3">
      <c r="A8295" s="1">
        <v>33165</v>
      </c>
      <c r="B8295" s="1">
        <v>261</v>
      </c>
      <c r="C8295" s="1">
        <f t="shared" si="129"/>
        <v>2.0000000000000002E-5</v>
      </c>
      <c r="D8295" s="1" t="s">
        <v>320</v>
      </c>
      <c r="E8295" s="4">
        <v>1.3820156455040001E-2</v>
      </c>
      <c r="F8295" s="66">
        <f>Cat_Results[[#This Row],[TotalLossInOriginalCurrency]] / INDEX(Exchange_Rate[Exchange Rate], MATCH(Cat_Results[[#This Row],[Currency]], Exchange_Rate[Currency], 0))</f>
        <v>1.3820156455040001E-2</v>
      </c>
    </row>
    <row r="8296" spans="1:6" x14ac:dyDescent="0.3">
      <c r="A8296" s="1">
        <v>33169</v>
      </c>
      <c r="B8296" s="1">
        <v>193</v>
      </c>
      <c r="C8296" s="1">
        <f t="shared" si="129"/>
        <v>2.0000000000000002E-5</v>
      </c>
      <c r="D8296" s="1" t="s">
        <v>322</v>
      </c>
      <c r="E8296" s="4">
        <v>7.9156730286338347E-3</v>
      </c>
      <c r="F8296" s="66">
        <f>Cat_Results[[#This Row],[TotalLossInOriginalCurrency]] / INDEX(Exchange_Rate[Exchange Rate], MATCH(Cat_Results[[#This Row],[Currency]], Exchange_Rate[Currency], 0))</f>
        <v>9.7228214144706709E-3</v>
      </c>
    </row>
    <row r="8297" spans="1:6" x14ac:dyDescent="0.3">
      <c r="A8297" s="1">
        <v>33170</v>
      </c>
      <c r="B8297" s="1">
        <v>231</v>
      </c>
      <c r="C8297" s="1">
        <f t="shared" si="129"/>
        <v>2.0000000000000002E-5</v>
      </c>
      <c r="D8297" s="1" t="s">
        <v>321</v>
      </c>
      <c r="E8297" s="4">
        <v>1718161.6607933845</v>
      </c>
      <c r="F8297" s="66">
        <f>Cat_Results[[#This Row],[TotalLossInOriginalCurrency]] / INDEX(Exchange_Rate[Exchange Rate], MATCH(Cat_Results[[#This Row],[Currency]], Exchange_Rate[Currency], 0))</f>
        <v>2691843.8732209699</v>
      </c>
    </row>
    <row r="8298" spans="1:6" x14ac:dyDescent="0.3">
      <c r="A8298" s="1">
        <v>33179</v>
      </c>
      <c r="B8298" s="1">
        <v>244</v>
      </c>
      <c r="C8298" s="1">
        <f t="shared" si="129"/>
        <v>2.0000000000000002E-5</v>
      </c>
      <c r="D8298" s="1" t="s">
        <v>321</v>
      </c>
      <c r="E8298" s="4">
        <v>4.9816454635576886E-3</v>
      </c>
      <c r="F8298" s="66">
        <f>Cat_Results[[#This Row],[TotalLossInOriginalCurrency]] / INDEX(Exchange_Rate[Exchange Rate], MATCH(Cat_Results[[#This Row],[Currency]], Exchange_Rate[Currency], 0))</f>
        <v>7.8047439455985988E-3</v>
      </c>
    </row>
    <row r="8299" spans="1:6" x14ac:dyDescent="0.3">
      <c r="A8299" s="1">
        <v>33180</v>
      </c>
      <c r="B8299" s="1">
        <v>247</v>
      </c>
      <c r="C8299" s="1">
        <f t="shared" si="129"/>
        <v>2.0000000000000002E-5</v>
      </c>
      <c r="D8299" s="1" t="s">
        <v>320</v>
      </c>
      <c r="E8299" s="4">
        <v>4210.8110334724197</v>
      </c>
      <c r="F8299" s="66">
        <f>Cat_Results[[#This Row],[TotalLossInOriginalCurrency]] / INDEX(Exchange_Rate[Exchange Rate], MATCH(Cat_Results[[#This Row],[Currency]], Exchange_Rate[Currency], 0))</f>
        <v>4210.8110334724197</v>
      </c>
    </row>
    <row r="8300" spans="1:6" x14ac:dyDescent="0.3">
      <c r="A8300" s="1">
        <v>33188</v>
      </c>
      <c r="B8300" s="1">
        <v>257</v>
      </c>
      <c r="C8300" s="1">
        <f t="shared" si="129"/>
        <v>2.0000000000000002E-5</v>
      </c>
      <c r="D8300" s="1" t="s">
        <v>320</v>
      </c>
      <c r="E8300" s="4">
        <v>6534.4288429415201</v>
      </c>
      <c r="F8300" s="66">
        <f>Cat_Results[[#This Row],[TotalLossInOriginalCurrency]] / INDEX(Exchange_Rate[Exchange Rate], MATCH(Cat_Results[[#This Row],[Currency]], Exchange_Rate[Currency], 0))</f>
        <v>6534.4288429415201</v>
      </c>
    </row>
    <row r="8301" spans="1:6" x14ac:dyDescent="0.3">
      <c r="A8301" s="1">
        <v>33189</v>
      </c>
      <c r="B8301" s="1">
        <v>272</v>
      </c>
      <c r="C8301" s="1">
        <f t="shared" si="129"/>
        <v>2.0000000000000002E-5</v>
      </c>
      <c r="D8301" s="1" t="s">
        <v>321</v>
      </c>
      <c r="E8301" s="4">
        <v>6470.1890910245902</v>
      </c>
      <c r="F8301" s="66">
        <f>Cat_Results[[#This Row],[TotalLossInOriginalCurrency]] / INDEX(Exchange_Rate[Exchange Rate], MATCH(Cat_Results[[#This Row],[Currency]], Exchange_Rate[Currency], 0))</f>
        <v>10136.845246106401</v>
      </c>
    </row>
    <row r="8302" spans="1:6" x14ac:dyDescent="0.3">
      <c r="A8302" s="1">
        <v>33189</v>
      </c>
      <c r="B8302" s="1">
        <v>222</v>
      </c>
      <c r="C8302" s="1">
        <f t="shared" si="129"/>
        <v>2.0000000000000002E-5</v>
      </c>
      <c r="D8302" s="1" t="s">
        <v>320</v>
      </c>
      <c r="E8302" s="4">
        <v>406116.828137565</v>
      </c>
      <c r="F8302" s="66">
        <f>Cat_Results[[#This Row],[TotalLossInOriginalCurrency]] / INDEX(Exchange_Rate[Exchange Rate], MATCH(Cat_Results[[#This Row],[Currency]], Exchange_Rate[Currency], 0))</f>
        <v>406116.828137565</v>
      </c>
    </row>
    <row r="8303" spans="1:6" x14ac:dyDescent="0.3">
      <c r="A8303" s="1">
        <v>33192</v>
      </c>
      <c r="B8303" s="1">
        <v>228</v>
      </c>
      <c r="C8303" s="1">
        <f t="shared" si="129"/>
        <v>2.0000000000000002E-5</v>
      </c>
      <c r="D8303" s="1" t="s">
        <v>320</v>
      </c>
      <c r="E8303" s="4">
        <v>3431660.0340701998</v>
      </c>
      <c r="F8303" s="66">
        <f>Cat_Results[[#This Row],[TotalLossInOriginalCurrency]] / INDEX(Exchange_Rate[Exchange Rate], MATCH(Cat_Results[[#This Row],[Currency]], Exchange_Rate[Currency], 0))</f>
        <v>3431660.0340701998</v>
      </c>
    </row>
    <row r="8304" spans="1:6" x14ac:dyDescent="0.3">
      <c r="A8304" s="1">
        <v>33193</v>
      </c>
      <c r="B8304" s="1">
        <v>236</v>
      </c>
      <c r="C8304" s="1">
        <f t="shared" si="129"/>
        <v>2.0000000000000002E-5</v>
      </c>
      <c r="D8304" s="1" t="s">
        <v>321</v>
      </c>
      <c r="E8304" s="4">
        <v>581123.83819408342</v>
      </c>
      <c r="F8304" s="66">
        <f>Cat_Results[[#This Row],[TotalLossInOriginalCurrency]] / INDEX(Exchange_Rate[Exchange Rate], MATCH(Cat_Results[[#This Row],[Currency]], Exchange_Rate[Currency], 0))</f>
        <v>910446.717047023</v>
      </c>
    </row>
    <row r="8305" spans="1:6" x14ac:dyDescent="0.3">
      <c r="A8305" s="1">
        <v>33194</v>
      </c>
      <c r="B8305" s="1">
        <v>212</v>
      </c>
      <c r="C8305" s="1">
        <f t="shared" si="129"/>
        <v>2.0000000000000002E-5</v>
      </c>
      <c r="D8305" s="1" t="s">
        <v>320</v>
      </c>
      <c r="E8305" s="4">
        <v>3.0586961656808902E-2</v>
      </c>
      <c r="F8305" s="66">
        <f>Cat_Results[[#This Row],[TotalLossInOriginalCurrency]] / INDEX(Exchange_Rate[Exchange Rate], MATCH(Cat_Results[[#This Row],[Currency]], Exchange_Rate[Currency], 0))</f>
        <v>3.0586961656808902E-2</v>
      </c>
    </row>
    <row r="8306" spans="1:6" x14ac:dyDescent="0.3">
      <c r="A8306" s="1">
        <v>33195</v>
      </c>
      <c r="B8306" s="1">
        <v>220</v>
      </c>
      <c r="C8306" s="1">
        <f t="shared" si="129"/>
        <v>2.0000000000000002E-5</v>
      </c>
      <c r="D8306" s="1" t="s">
        <v>320</v>
      </c>
      <c r="E8306" s="4">
        <v>6022.2785349741998</v>
      </c>
      <c r="F8306" s="66">
        <f>Cat_Results[[#This Row],[TotalLossInOriginalCurrency]] / INDEX(Exchange_Rate[Exchange Rate], MATCH(Cat_Results[[#This Row],[Currency]], Exchange_Rate[Currency], 0))</f>
        <v>6022.2785349741998</v>
      </c>
    </row>
    <row r="8307" spans="1:6" x14ac:dyDescent="0.3">
      <c r="A8307" s="1">
        <v>33199</v>
      </c>
      <c r="B8307" s="1">
        <v>256</v>
      </c>
      <c r="C8307" s="1">
        <f t="shared" si="129"/>
        <v>2.0000000000000002E-5</v>
      </c>
      <c r="D8307" s="1" t="s">
        <v>321</v>
      </c>
      <c r="E8307" s="4">
        <v>1.1149058890166173E-2</v>
      </c>
      <c r="F8307" s="66">
        <f>Cat_Results[[#This Row],[TotalLossInOriginalCurrency]] / INDEX(Exchange_Rate[Exchange Rate], MATCH(Cat_Results[[#This Row],[Currency]], Exchange_Rate[Currency], 0))</f>
        <v>1.74672305583954E-2</v>
      </c>
    </row>
    <row r="8308" spans="1:6" x14ac:dyDescent="0.3">
      <c r="A8308" s="1">
        <v>33199</v>
      </c>
      <c r="B8308" s="1">
        <v>232</v>
      </c>
      <c r="C8308" s="1">
        <f t="shared" si="129"/>
        <v>2.0000000000000002E-5</v>
      </c>
      <c r="D8308" s="1" t="s">
        <v>320</v>
      </c>
      <c r="E8308" s="4">
        <v>3.5082921385765102E-3</v>
      </c>
      <c r="F8308" s="66">
        <f>Cat_Results[[#This Row],[TotalLossInOriginalCurrency]] / INDEX(Exchange_Rate[Exchange Rate], MATCH(Cat_Results[[#This Row],[Currency]], Exchange_Rate[Currency], 0))</f>
        <v>3.5082921385765102E-3</v>
      </c>
    </row>
    <row r="8309" spans="1:6" x14ac:dyDescent="0.3">
      <c r="A8309" s="1">
        <v>33201</v>
      </c>
      <c r="B8309" s="1">
        <v>198</v>
      </c>
      <c r="C8309" s="1">
        <f t="shared" si="129"/>
        <v>2.0000000000000002E-5</v>
      </c>
      <c r="D8309" s="1" t="s">
        <v>320</v>
      </c>
      <c r="E8309" s="4">
        <v>904860.54988582805</v>
      </c>
      <c r="F8309" s="66">
        <f>Cat_Results[[#This Row],[TotalLossInOriginalCurrency]] / INDEX(Exchange_Rate[Exchange Rate], MATCH(Cat_Results[[#This Row],[Currency]], Exchange_Rate[Currency], 0))</f>
        <v>904860.54988582805</v>
      </c>
    </row>
    <row r="8310" spans="1:6" x14ac:dyDescent="0.3">
      <c r="A8310" s="1">
        <v>33205</v>
      </c>
      <c r="B8310" s="1">
        <v>328</v>
      </c>
      <c r="C8310" s="1">
        <f t="shared" si="129"/>
        <v>2.0000000000000002E-5</v>
      </c>
      <c r="D8310" s="1" t="s">
        <v>320</v>
      </c>
      <c r="E8310" s="4">
        <v>3.30224633216858E-3</v>
      </c>
      <c r="F8310" s="66">
        <f>Cat_Results[[#This Row],[TotalLossInOriginalCurrency]] / INDEX(Exchange_Rate[Exchange Rate], MATCH(Cat_Results[[#This Row],[Currency]], Exchange_Rate[Currency], 0))</f>
        <v>3.30224633216858E-3</v>
      </c>
    </row>
    <row r="8311" spans="1:6" x14ac:dyDescent="0.3">
      <c r="A8311" s="1">
        <v>33214</v>
      </c>
      <c r="B8311" s="1">
        <v>263</v>
      </c>
      <c r="C8311" s="1">
        <f t="shared" si="129"/>
        <v>2.0000000000000002E-5</v>
      </c>
      <c r="D8311" s="1" t="s">
        <v>320</v>
      </c>
      <c r="E8311" s="4">
        <v>1.13749876618385E-2</v>
      </c>
      <c r="F8311" s="66">
        <f>Cat_Results[[#This Row],[TotalLossInOriginalCurrency]] / INDEX(Exchange_Rate[Exchange Rate], MATCH(Cat_Results[[#This Row],[Currency]], Exchange_Rate[Currency], 0))</f>
        <v>1.13749876618385E-2</v>
      </c>
    </row>
    <row r="8312" spans="1:6" x14ac:dyDescent="0.3">
      <c r="A8312" s="1">
        <v>33217</v>
      </c>
      <c r="B8312" s="1">
        <v>248</v>
      </c>
      <c r="C8312" s="1">
        <f t="shared" si="129"/>
        <v>2.0000000000000002E-5</v>
      </c>
      <c r="D8312" s="1" t="s">
        <v>320</v>
      </c>
      <c r="E8312" s="4">
        <v>1.01323762467381</v>
      </c>
      <c r="F8312" s="66">
        <f>Cat_Results[[#This Row],[TotalLossInOriginalCurrency]] / INDEX(Exchange_Rate[Exchange Rate], MATCH(Cat_Results[[#This Row],[Currency]], Exchange_Rate[Currency], 0))</f>
        <v>1.01323762467381</v>
      </c>
    </row>
    <row r="8313" spans="1:6" x14ac:dyDescent="0.3">
      <c r="A8313" s="1">
        <v>33228</v>
      </c>
      <c r="B8313" s="1">
        <v>273</v>
      </c>
      <c r="C8313" s="1">
        <f t="shared" si="129"/>
        <v>2.0000000000000002E-5</v>
      </c>
      <c r="D8313" s="1" t="s">
        <v>320</v>
      </c>
      <c r="E8313" s="4">
        <v>6.2968842685222598E-2</v>
      </c>
      <c r="F8313" s="66">
        <f>Cat_Results[[#This Row],[TotalLossInOriginalCurrency]] / INDEX(Exchange_Rate[Exchange Rate], MATCH(Cat_Results[[#This Row],[Currency]], Exchange_Rate[Currency], 0))</f>
        <v>6.2968842685222598E-2</v>
      </c>
    </row>
    <row r="8314" spans="1:6" x14ac:dyDescent="0.3">
      <c r="A8314" s="1">
        <v>33228</v>
      </c>
      <c r="B8314" s="1">
        <v>232</v>
      </c>
      <c r="C8314" s="1">
        <f t="shared" si="129"/>
        <v>2.0000000000000002E-5</v>
      </c>
      <c r="D8314" s="1" t="s">
        <v>321</v>
      </c>
      <c r="E8314" s="4">
        <v>2477.1039619780527</v>
      </c>
      <c r="F8314" s="66">
        <f>Cat_Results[[#This Row],[TotalLossInOriginalCurrency]] / INDEX(Exchange_Rate[Exchange Rate], MATCH(Cat_Results[[#This Row],[Currency]], Exchange_Rate[Currency], 0))</f>
        <v>3880.8787761583399</v>
      </c>
    </row>
    <row r="8315" spans="1:6" x14ac:dyDescent="0.3">
      <c r="A8315" s="1">
        <v>33233</v>
      </c>
      <c r="B8315" s="1">
        <v>232</v>
      </c>
      <c r="C8315" s="1">
        <f t="shared" si="129"/>
        <v>2.0000000000000002E-5</v>
      </c>
      <c r="D8315" s="1" t="s">
        <v>320</v>
      </c>
      <c r="E8315" s="4">
        <v>7016.3751263730201</v>
      </c>
      <c r="F8315" s="66">
        <f>Cat_Results[[#This Row],[TotalLossInOriginalCurrency]] / INDEX(Exchange_Rate[Exchange Rate], MATCH(Cat_Results[[#This Row],[Currency]], Exchange_Rate[Currency], 0))</f>
        <v>7016.3751263730201</v>
      </c>
    </row>
    <row r="8316" spans="1:6" x14ac:dyDescent="0.3">
      <c r="A8316" s="1">
        <v>33248</v>
      </c>
      <c r="B8316" s="1">
        <v>210</v>
      </c>
      <c r="C8316" s="1">
        <f t="shared" si="129"/>
        <v>2.0000000000000002E-5</v>
      </c>
      <c r="D8316" s="1" t="s">
        <v>320</v>
      </c>
      <c r="E8316" s="4">
        <v>867852.80446786003</v>
      </c>
      <c r="F8316" s="66">
        <f>Cat_Results[[#This Row],[TotalLossInOriginalCurrency]] / INDEX(Exchange_Rate[Exchange Rate], MATCH(Cat_Results[[#This Row],[Currency]], Exchange_Rate[Currency], 0))</f>
        <v>867852.80446786003</v>
      </c>
    </row>
    <row r="8317" spans="1:6" x14ac:dyDescent="0.3">
      <c r="A8317" s="1">
        <v>33249</v>
      </c>
      <c r="B8317" s="1">
        <v>239</v>
      </c>
      <c r="C8317" s="1">
        <f t="shared" si="129"/>
        <v>2.0000000000000002E-5</v>
      </c>
      <c r="D8317" s="1" t="s">
        <v>321</v>
      </c>
      <c r="E8317" s="4">
        <v>329.54391189227442</v>
      </c>
      <c r="F8317" s="66">
        <f>Cat_Results[[#This Row],[TotalLossInOriginalCurrency]] / INDEX(Exchange_Rate[Exchange Rate], MATCH(Cat_Results[[#This Row],[Currency]], Exchange_Rate[Currency], 0))</f>
        <v>516.296446618922</v>
      </c>
    </row>
    <row r="8318" spans="1:6" x14ac:dyDescent="0.3">
      <c r="A8318" s="1">
        <v>33251</v>
      </c>
      <c r="B8318" s="1">
        <v>136</v>
      </c>
      <c r="C8318" s="1">
        <f t="shared" si="129"/>
        <v>2.0000000000000002E-5</v>
      </c>
      <c r="D8318" s="1" t="s">
        <v>320</v>
      </c>
      <c r="E8318" s="4">
        <v>188.61291480984801</v>
      </c>
      <c r="F8318" s="66">
        <f>Cat_Results[[#This Row],[TotalLossInOriginalCurrency]] / INDEX(Exchange_Rate[Exchange Rate], MATCH(Cat_Results[[#This Row],[Currency]], Exchange_Rate[Currency], 0))</f>
        <v>188.61291480984801</v>
      </c>
    </row>
    <row r="8319" spans="1:6" x14ac:dyDescent="0.3">
      <c r="A8319" s="1">
        <v>33258</v>
      </c>
      <c r="B8319" s="1">
        <v>210</v>
      </c>
      <c r="C8319" s="1">
        <f t="shared" si="129"/>
        <v>2.0000000000000002E-5</v>
      </c>
      <c r="D8319" s="1" t="s">
        <v>320</v>
      </c>
      <c r="E8319" s="4">
        <v>169103.62865815501</v>
      </c>
      <c r="F8319" s="66">
        <f>Cat_Results[[#This Row],[TotalLossInOriginalCurrency]] / INDEX(Exchange_Rate[Exchange Rate], MATCH(Cat_Results[[#This Row],[Currency]], Exchange_Rate[Currency], 0))</f>
        <v>169103.62865815501</v>
      </c>
    </row>
    <row r="8320" spans="1:6" x14ac:dyDescent="0.3">
      <c r="A8320" s="1">
        <v>33278</v>
      </c>
      <c r="B8320" s="1">
        <v>229</v>
      </c>
      <c r="C8320" s="1">
        <f t="shared" si="129"/>
        <v>2.0000000000000002E-5</v>
      </c>
      <c r="D8320" s="1" t="s">
        <v>320</v>
      </c>
      <c r="E8320" s="4">
        <v>477199.28979880898</v>
      </c>
      <c r="F8320" s="66">
        <f>Cat_Results[[#This Row],[TotalLossInOriginalCurrency]] / INDEX(Exchange_Rate[Exchange Rate], MATCH(Cat_Results[[#This Row],[Currency]], Exchange_Rate[Currency], 0))</f>
        <v>477199.28979880898</v>
      </c>
    </row>
    <row r="8321" spans="1:6" x14ac:dyDescent="0.3">
      <c r="A8321" s="1">
        <v>33290</v>
      </c>
      <c r="B8321" s="1">
        <v>236</v>
      </c>
      <c r="C8321" s="1">
        <f t="shared" si="129"/>
        <v>2.0000000000000002E-5</v>
      </c>
      <c r="D8321" s="1" t="s">
        <v>320</v>
      </c>
      <c r="E8321" s="4">
        <v>13300413.162160899</v>
      </c>
      <c r="F8321" s="66">
        <f>Cat_Results[[#This Row],[TotalLossInOriginalCurrency]] / INDEX(Exchange_Rate[Exchange Rate], MATCH(Cat_Results[[#This Row],[Currency]], Exchange_Rate[Currency], 0))</f>
        <v>13300413.162160899</v>
      </c>
    </row>
    <row r="8322" spans="1:6" x14ac:dyDescent="0.3">
      <c r="A8322" s="1">
        <v>33292</v>
      </c>
      <c r="B8322" s="1">
        <v>212</v>
      </c>
      <c r="C8322" s="1">
        <f t="shared" si="129"/>
        <v>2.0000000000000002E-5</v>
      </c>
      <c r="D8322" s="1" t="s">
        <v>322</v>
      </c>
      <c r="E8322" s="4">
        <v>11551960.184182476</v>
      </c>
      <c r="F8322" s="66">
        <f>Cat_Results[[#This Row],[TotalLossInOriginalCurrency]] / INDEX(Exchange_Rate[Exchange Rate], MATCH(Cat_Results[[#This Row],[Currency]], Exchange_Rate[Currency], 0))</f>
        <v>14189273.0348498</v>
      </c>
    </row>
    <row r="8323" spans="1:6" x14ac:dyDescent="0.3">
      <c r="A8323" s="1">
        <v>33295</v>
      </c>
      <c r="B8323" s="1">
        <v>216</v>
      </c>
      <c r="C8323" s="1">
        <f t="shared" si="129"/>
        <v>2.0000000000000002E-5</v>
      </c>
      <c r="D8323" s="1" t="s">
        <v>323</v>
      </c>
      <c r="E8323" s="4">
        <v>1.8065438330180614</v>
      </c>
      <c r="F8323" s="66">
        <f>Cat_Results[[#This Row],[TotalLossInOriginalCurrency]] / INDEX(Exchange_Rate[Exchange Rate], MATCH(Cat_Results[[#This Row],[Currency]], Exchange_Rate[Currency], 0))</f>
        <v>2.2775098681449901E-2</v>
      </c>
    </row>
    <row r="8324" spans="1:6" x14ac:dyDescent="0.3">
      <c r="A8324" s="1">
        <v>33296</v>
      </c>
      <c r="B8324" s="1">
        <v>202</v>
      </c>
      <c r="C8324" s="1">
        <f t="shared" si="129"/>
        <v>2.0000000000000002E-5</v>
      </c>
      <c r="D8324" s="1" t="s">
        <v>321</v>
      </c>
      <c r="E8324" s="4">
        <v>7166.0456599339095</v>
      </c>
      <c r="F8324" s="66">
        <f>Cat_Results[[#This Row],[TotalLossInOriginalCurrency]] / INDEX(Exchange_Rate[Exchange Rate], MATCH(Cat_Results[[#This Row],[Currency]], Exchange_Rate[Currency], 0))</f>
        <v>11227.0437323153</v>
      </c>
    </row>
    <row r="8325" spans="1:6" x14ac:dyDescent="0.3">
      <c r="A8325" s="1">
        <v>33300</v>
      </c>
      <c r="B8325" s="1">
        <v>262</v>
      </c>
      <c r="C8325" s="1">
        <f t="shared" si="129"/>
        <v>2.0000000000000002E-5</v>
      </c>
      <c r="D8325" s="1" t="s">
        <v>320</v>
      </c>
      <c r="E8325" s="4">
        <v>84320.1036783569</v>
      </c>
      <c r="F8325" s="66">
        <f>Cat_Results[[#This Row],[TotalLossInOriginalCurrency]] / INDEX(Exchange_Rate[Exchange Rate], MATCH(Cat_Results[[#This Row],[Currency]], Exchange_Rate[Currency], 0))</f>
        <v>84320.1036783569</v>
      </c>
    </row>
    <row r="8326" spans="1:6" x14ac:dyDescent="0.3">
      <c r="A8326" s="1">
        <v>33301</v>
      </c>
      <c r="B8326" s="1">
        <v>254</v>
      </c>
      <c r="C8326" s="1">
        <f t="shared" ref="C8326:C8389" si="130">1/50000</f>
        <v>2.0000000000000002E-5</v>
      </c>
      <c r="D8326" s="1" t="s">
        <v>322</v>
      </c>
      <c r="E8326" s="4">
        <v>9146707.8014723267</v>
      </c>
      <c r="F8326" s="66">
        <f>Cat_Results[[#This Row],[TotalLossInOriginalCurrency]] / INDEX(Exchange_Rate[Exchange Rate], MATCH(Cat_Results[[#This Row],[Currency]], Exchange_Rate[Currency], 0))</f>
        <v>11234901.4622462</v>
      </c>
    </row>
    <row r="8327" spans="1:6" x14ac:dyDescent="0.3">
      <c r="A8327" s="1">
        <v>33304</v>
      </c>
      <c r="B8327" s="1">
        <v>284</v>
      </c>
      <c r="C8327" s="1">
        <f t="shared" si="130"/>
        <v>2.0000000000000002E-5</v>
      </c>
      <c r="D8327" s="1" t="s">
        <v>320</v>
      </c>
      <c r="E8327" s="4">
        <v>1.2597344815731E-2</v>
      </c>
      <c r="F8327" s="66">
        <f>Cat_Results[[#This Row],[TotalLossInOriginalCurrency]] / INDEX(Exchange_Rate[Exchange Rate], MATCH(Cat_Results[[#This Row],[Currency]], Exchange_Rate[Currency], 0))</f>
        <v>1.2597344815731E-2</v>
      </c>
    </row>
    <row r="8328" spans="1:6" x14ac:dyDescent="0.3">
      <c r="A8328" s="1">
        <v>33307</v>
      </c>
      <c r="B8328" s="1">
        <v>301</v>
      </c>
      <c r="C8328" s="1">
        <f t="shared" si="130"/>
        <v>2.0000000000000002E-5</v>
      </c>
      <c r="D8328" s="1" t="s">
        <v>321</v>
      </c>
      <c r="E8328" s="4">
        <v>80859.679552786853</v>
      </c>
      <c r="F8328" s="66">
        <f>Cat_Results[[#This Row],[TotalLossInOriginalCurrency]] / INDEX(Exchange_Rate[Exchange Rate], MATCH(Cat_Results[[#This Row],[Currency]], Exchange_Rate[Currency], 0))</f>
        <v>126682.85992033601</v>
      </c>
    </row>
    <row r="8329" spans="1:6" x14ac:dyDescent="0.3">
      <c r="A8329" s="1">
        <v>33324</v>
      </c>
      <c r="B8329" s="1">
        <v>260</v>
      </c>
      <c r="C8329" s="1">
        <f t="shared" si="130"/>
        <v>2.0000000000000002E-5</v>
      </c>
      <c r="D8329" s="1" t="s">
        <v>320</v>
      </c>
      <c r="E8329" s="4">
        <v>47616.332491558001</v>
      </c>
      <c r="F8329" s="66">
        <f>Cat_Results[[#This Row],[TotalLossInOriginalCurrency]] / INDEX(Exchange_Rate[Exchange Rate], MATCH(Cat_Results[[#This Row],[Currency]], Exchange_Rate[Currency], 0))</f>
        <v>47616.332491558001</v>
      </c>
    </row>
    <row r="8330" spans="1:6" x14ac:dyDescent="0.3">
      <c r="A8330" s="1">
        <v>33325</v>
      </c>
      <c r="B8330" s="1">
        <v>223</v>
      </c>
      <c r="C8330" s="1">
        <f t="shared" si="130"/>
        <v>2.0000000000000002E-5</v>
      </c>
      <c r="D8330" s="1" t="s">
        <v>320</v>
      </c>
      <c r="E8330" s="4">
        <v>3.6042183637618998E-2</v>
      </c>
      <c r="F8330" s="66">
        <f>Cat_Results[[#This Row],[TotalLossInOriginalCurrency]] / INDEX(Exchange_Rate[Exchange Rate], MATCH(Cat_Results[[#This Row],[Currency]], Exchange_Rate[Currency], 0))</f>
        <v>3.6042183637618998E-2</v>
      </c>
    </row>
    <row r="8331" spans="1:6" x14ac:dyDescent="0.3">
      <c r="A8331" s="1">
        <v>33327</v>
      </c>
      <c r="B8331" s="1">
        <v>175</v>
      </c>
      <c r="C8331" s="1">
        <f t="shared" si="130"/>
        <v>2.0000000000000002E-5</v>
      </c>
      <c r="D8331" s="1" t="s">
        <v>320</v>
      </c>
      <c r="E8331" s="4">
        <v>5.8111548423767099E-3</v>
      </c>
      <c r="F8331" s="66">
        <f>Cat_Results[[#This Row],[TotalLossInOriginalCurrency]] / INDEX(Exchange_Rate[Exchange Rate], MATCH(Cat_Results[[#This Row],[Currency]], Exchange_Rate[Currency], 0))</f>
        <v>5.8111548423767099E-3</v>
      </c>
    </row>
    <row r="8332" spans="1:6" x14ac:dyDescent="0.3">
      <c r="A8332" s="1">
        <v>33333</v>
      </c>
      <c r="B8332" s="1">
        <v>275</v>
      </c>
      <c r="C8332" s="1">
        <f t="shared" si="130"/>
        <v>2.0000000000000002E-5</v>
      </c>
      <c r="D8332" s="1" t="s">
        <v>322</v>
      </c>
      <c r="E8332" s="4">
        <v>0.20014068420943693</v>
      </c>
      <c r="F8332" s="66">
        <f>Cat_Results[[#This Row],[TotalLossInOriginalCurrency]] / INDEX(Exchange_Rate[Exchange Rate], MATCH(Cat_Results[[#This Row],[Currency]], Exchange_Rate[Currency], 0))</f>
        <v>0.24583280831575399</v>
      </c>
    </row>
    <row r="8333" spans="1:6" x14ac:dyDescent="0.3">
      <c r="A8333" s="1">
        <v>33336</v>
      </c>
      <c r="B8333" s="1">
        <v>252</v>
      </c>
      <c r="C8333" s="1">
        <f t="shared" si="130"/>
        <v>2.0000000000000002E-5</v>
      </c>
      <c r="D8333" s="1" t="s">
        <v>321</v>
      </c>
      <c r="E8333" s="4">
        <v>3191.3815323209756</v>
      </c>
      <c r="F8333" s="66">
        <f>Cat_Results[[#This Row],[TotalLossInOriginalCurrency]] / INDEX(Exchange_Rate[Exchange Rate], MATCH(Cat_Results[[#This Row],[Currency]], Exchange_Rate[Currency], 0))</f>
        <v>4999.9374453052897</v>
      </c>
    </row>
    <row r="8334" spans="1:6" x14ac:dyDescent="0.3">
      <c r="A8334" s="1">
        <v>33337</v>
      </c>
      <c r="B8334" s="1">
        <v>308</v>
      </c>
      <c r="C8334" s="1">
        <f t="shared" si="130"/>
        <v>2.0000000000000002E-5</v>
      </c>
      <c r="D8334" s="1" t="s">
        <v>320</v>
      </c>
      <c r="E8334" s="4">
        <v>38155.051612536903</v>
      </c>
      <c r="F8334" s="66">
        <f>Cat_Results[[#This Row],[TotalLossInOriginalCurrency]] / INDEX(Exchange_Rate[Exchange Rate], MATCH(Cat_Results[[#This Row],[Currency]], Exchange_Rate[Currency], 0))</f>
        <v>38155.051612536903</v>
      </c>
    </row>
    <row r="8335" spans="1:6" x14ac:dyDescent="0.3">
      <c r="A8335" s="1">
        <v>33338</v>
      </c>
      <c r="B8335" s="1">
        <v>224</v>
      </c>
      <c r="C8335" s="1">
        <f t="shared" si="130"/>
        <v>2.0000000000000002E-5</v>
      </c>
      <c r="D8335" s="1" t="s">
        <v>320</v>
      </c>
      <c r="E8335" s="4">
        <v>1.47077217698097E-2</v>
      </c>
      <c r="F8335" s="66">
        <f>Cat_Results[[#This Row],[TotalLossInOriginalCurrency]] / INDEX(Exchange_Rate[Exchange Rate], MATCH(Cat_Results[[#This Row],[Currency]], Exchange_Rate[Currency], 0))</f>
        <v>1.47077217698097E-2</v>
      </c>
    </row>
    <row r="8336" spans="1:6" x14ac:dyDescent="0.3">
      <c r="A8336" s="1">
        <v>33338</v>
      </c>
      <c r="B8336" s="1">
        <v>206</v>
      </c>
      <c r="C8336" s="1">
        <f t="shared" si="130"/>
        <v>2.0000000000000002E-5</v>
      </c>
      <c r="D8336" s="1" t="s">
        <v>322</v>
      </c>
      <c r="E8336" s="4">
        <v>17897624.669394381</v>
      </c>
      <c r="F8336" s="66">
        <f>Cat_Results[[#This Row],[TotalLossInOriginalCurrency]] / INDEX(Exchange_Rate[Exchange Rate], MATCH(Cat_Results[[#This Row],[Currency]], Exchange_Rate[Currency], 0))</f>
        <v>21983652.909142401</v>
      </c>
    </row>
    <row r="8337" spans="1:6" x14ac:dyDescent="0.3">
      <c r="A8337" s="1">
        <v>33342</v>
      </c>
      <c r="B8337" s="1">
        <v>255</v>
      </c>
      <c r="C8337" s="1">
        <f t="shared" si="130"/>
        <v>2.0000000000000002E-5</v>
      </c>
      <c r="D8337" s="1" t="s">
        <v>321</v>
      </c>
      <c r="E8337" s="4">
        <v>1415820.6398514721</v>
      </c>
      <c r="F8337" s="66">
        <f>Cat_Results[[#This Row],[TotalLossInOriginalCurrency]] / INDEX(Exchange_Rate[Exchange Rate], MATCH(Cat_Results[[#This Row],[Currency]], Exchange_Rate[Currency], 0))</f>
        <v>2218166.1958422</v>
      </c>
    </row>
    <row r="8338" spans="1:6" x14ac:dyDescent="0.3">
      <c r="A8338" s="1">
        <v>33343</v>
      </c>
      <c r="B8338" s="1">
        <v>280</v>
      </c>
      <c r="C8338" s="1">
        <f t="shared" si="130"/>
        <v>2.0000000000000002E-5</v>
      </c>
      <c r="D8338" s="1" t="s">
        <v>320</v>
      </c>
      <c r="E8338" s="4">
        <v>2.7752794325351701E-2</v>
      </c>
      <c r="F8338" s="66">
        <f>Cat_Results[[#This Row],[TotalLossInOriginalCurrency]] / INDEX(Exchange_Rate[Exchange Rate], MATCH(Cat_Results[[#This Row],[Currency]], Exchange_Rate[Currency], 0))</f>
        <v>2.7752794325351701E-2</v>
      </c>
    </row>
    <row r="8339" spans="1:6" x14ac:dyDescent="0.3">
      <c r="A8339" s="1">
        <v>33345</v>
      </c>
      <c r="B8339" s="1">
        <v>256</v>
      </c>
      <c r="C8339" s="1">
        <f t="shared" si="130"/>
        <v>2.0000000000000002E-5</v>
      </c>
      <c r="D8339" s="1" t="s">
        <v>321</v>
      </c>
      <c r="E8339" s="4">
        <v>4085881.7071877345</v>
      </c>
      <c r="F8339" s="66">
        <f>Cat_Results[[#This Row],[TotalLossInOriginalCurrency]] / INDEX(Exchange_Rate[Exchange Rate], MATCH(Cat_Results[[#This Row],[Currency]], Exchange_Rate[Currency], 0))</f>
        <v>6401350.8688816903</v>
      </c>
    </row>
    <row r="8340" spans="1:6" x14ac:dyDescent="0.3">
      <c r="A8340" s="1">
        <v>33353</v>
      </c>
      <c r="B8340" s="1">
        <v>287</v>
      </c>
      <c r="C8340" s="1">
        <f t="shared" si="130"/>
        <v>2.0000000000000002E-5</v>
      </c>
      <c r="D8340" s="1" t="s">
        <v>321</v>
      </c>
      <c r="E8340" s="4">
        <v>5207712.4634731449</v>
      </c>
      <c r="F8340" s="66">
        <f>Cat_Results[[#This Row],[TotalLossInOriginalCurrency]] / INDEX(Exchange_Rate[Exchange Rate], MATCH(Cat_Results[[#This Row],[Currency]], Exchange_Rate[Currency], 0))</f>
        <v>8158923.1142682498</v>
      </c>
    </row>
    <row r="8341" spans="1:6" x14ac:dyDescent="0.3">
      <c r="A8341" s="1">
        <v>33354</v>
      </c>
      <c r="B8341" s="1">
        <v>262</v>
      </c>
      <c r="C8341" s="1">
        <f t="shared" si="130"/>
        <v>2.0000000000000002E-5</v>
      </c>
      <c r="D8341" s="1" t="s">
        <v>324</v>
      </c>
      <c r="E8341" s="4">
        <v>272028.3169078083</v>
      </c>
      <c r="F8341" s="66">
        <f>Cat_Results[[#This Row],[TotalLossInOriginalCurrency]] / INDEX(Exchange_Rate[Exchange Rate], MATCH(Cat_Results[[#This Row],[Currency]], Exchange_Rate[Currency], 0))</f>
        <v>275164.80328019301</v>
      </c>
    </row>
    <row r="8342" spans="1:6" x14ac:dyDescent="0.3">
      <c r="A8342" s="1">
        <v>33355</v>
      </c>
      <c r="B8342" s="1">
        <v>241</v>
      </c>
      <c r="C8342" s="1">
        <f t="shared" si="130"/>
        <v>2.0000000000000002E-5</v>
      </c>
      <c r="D8342" s="1" t="s">
        <v>321</v>
      </c>
      <c r="E8342" s="4">
        <v>1089853.4666432282</v>
      </c>
      <c r="F8342" s="66">
        <f>Cat_Results[[#This Row],[TotalLossInOriginalCurrency]] / INDEX(Exchange_Rate[Exchange Rate], MATCH(Cat_Results[[#This Row],[Currency]], Exchange_Rate[Currency], 0))</f>
        <v>1707473.4257179999</v>
      </c>
    </row>
    <row r="8343" spans="1:6" x14ac:dyDescent="0.3">
      <c r="A8343" s="1">
        <v>33356</v>
      </c>
      <c r="B8343" s="1">
        <v>269</v>
      </c>
      <c r="C8343" s="1">
        <f t="shared" si="130"/>
        <v>2.0000000000000002E-5</v>
      </c>
      <c r="D8343" s="1" t="s">
        <v>320</v>
      </c>
      <c r="E8343" s="4">
        <v>255271.99476140999</v>
      </c>
      <c r="F8343" s="66">
        <f>Cat_Results[[#This Row],[TotalLossInOriginalCurrency]] / INDEX(Exchange_Rate[Exchange Rate], MATCH(Cat_Results[[#This Row],[Currency]], Exchange_Rate[Currency], 0))</f>
        <v>255271.99476140999</v>
      </c>
    </row>
    <row r="8344" spans="1:6" x14ac:dyDescent="0.3">
      <c r="A8344" s="1">
        <v>33362</v>
      </c>
      <c r="B8344" s="1">
        <v>271</v>
      </c>
      <c r="C8344" s="1">
        <f t="shared" si="130"/>
        <v>2.0000000000000002E-5</v>
      </c>
      <c r="D8344" s="1" t="s">
        <v>320</v>
      </c>
      <c r="E8344" s="4">
        <v>1.80818140506744E-2</v>
      </c>
      <c r="F8344" s="66">
        <f>Cat_Results[[#This Row],[TotalLossInOriginalCurrency]] / INDEX(Exchange_Rate[Exchange Rate], MATCH(Cat_Results[[#This Row],[Currency]], Exchange_Rate[Currency], 0))</f>
        <v>1.80818140506744E-2</v>
      </c>
    </row>
    <row r="8345" spans="1:6" x14ac:dyDescent="0.3">
      <c r="A8345" s="1">
        <v>33364</v>
      </c>
      <c r="B8345" s="1">
        <v>239</v>
      </c>
      <c r="C8345" s="1">
        <f t="shared" si="130"/>
        <v>2.0000000000000002E-5</v>
      </c>
      <c r="D8345" s="1" t="s">
        <v>320</v>
      </c>
      <c r="E8345" s="4">
        <v>160711.59493786099</v>
      </c>
      <c r="F8345" s="66">
        <f>Cat_Results[[#This Row],[TotalLossInOriginalCurrency]] / INDEX(Exchange_Rate[Exchange Rate], MATCH(Cat_Results[[#This Row],[Currency]], Exchange_Rate[Currency], 0))</f>
        <v>160711.59493786099</v>
      </c>
    </row>
    <row r="8346" spans="1:6" x14ac:dyDescent="0.3">
      <c r="A8346" s="1">
        <v>33367</v>
      </c>
      <c r="B8346" s="1">
        <v>215</v>
      </c>
      <c r="C8346" s="1">
        <f t="shared" si="130"/>
        <v>2.0000000000000002E-5</v>
      </c>
      <c r="D8346" s="1" t="s">
        <v>320</v>
      </c>
      <c r="E8346" s="4">
        <v>45359.136764946903</v>
      </c>
      <c r="F8346" s="66">
        <f>Cat_Results[[#This Row],[TotalLossInOriginalCurrency]] / INDEX(Exchange_Rate[Exchange Rate], MATCH(Cat_Results[[#This Row],[Currency]], Exchange_Rate[Currency], 0))</f>
        <v>45359.136764946903</v>
      </c>
    </row>
    <row r="8347" spans="1:6" x14ac:dyDescent="0.3">
      <c r="A8347" s="1">
        <v>33373</v>
      </c>
      <c r="B8347" s="1">
        <v>243</v>
      </c>
      <c r="C8347" s="1">
        <f t="shared" si="130"/>
        <v>2.0000000000000002E-5</v>
      </c>
      <c r="D8347" s="1" t="s">
        <v>320</v>
      </c>
      <c r="E8347" s="4">
        <v>29606.777492165598</v>
      </c>
      <c r="F8347" s="66">
        <f>Cat_Results[[#This Row],[TotalLossInOriginalCurrency]] / INDEX(Exchange_Rate[Exchange Rate], MATCH(Cat_Results[[#This Row],[Currency]], Exchange_Rate[Currency], 0))</f>
        <v>29606.777492165598</v>
      </c>
    </row>
    <row r="8348" spans="1:6" x14ac:dyDescent="0.3">
      <c r="A8348" s="1">
        <v>33375</v>
      </c>
      <c r="B8348" s="1">
        <v>276</v>
      </c>
      <c r="C8348" s="1">
        <f t="shared" si="130"/>
        <v>2.0000000000000002E-5</v>
      </c>
      <c r="D8348" s="1" t="s">
        <v>321</v>
      </c>
      <c r="E8348" s="4">
        <v>6111.225629502228</v>
      </c>
      <c r="F8348" s="66">
        <f>Cat_Results[[#This Row],[TotalLossInOriginalCurrency]] / INDEX(Exchange_Rate[Exchange Rate], MATCH(Cat_Results[[#This Row],[Currency]], Exchange_Rate[Currency], 0))</f>
        <v>9574.4571910947598</v>
      </c>
    </row>
    <row r="8349" spans="1:6" x14ac:dyDescent="0.3">
      <c r="A8349" s="1">
        <v>33378</v>
      </c>
      <c r="B8349" s="1">
        <v>277</v>
      </c>
      <c r="C8349" s="1">
        <f t="shared" si="130"/>
        <v>2.0000000000000002E-5</v>
      </c>
      <c r="D8349" s="1" t="s">
        <v>320</v>
      </c>
      <c r="E8349" s="4">
        <v>0.15518251806497599</v>
      </c>
      <c r="F8349" s="66">
        <f>Cat_Results[[#This Row],[TotalLossInOriginalCurrency]] / INDEX(Exchange_Rate[Exchange Rate], MATCH(Cat_Results[[#This Row],[Currency]], Exchange_Rate[Currency], 0))</f>
        <v>0.15518251806497599</v>
      </c>
    </row>
    <row r="8350" spans="1:6" x14ac:dyDescent="0.3">
      <c r="A8350" s="1">
        <v>33380</v>
      </c>
      <c r="B8350" s="1">
        <v>273</v>
      </c>
      <c r="C8350" s="1">
        <f t="shared" si="130"/>
        <v>2.0000000000000002E-5</v>
      </c>
      <c r="D8350" s="1" t="s">
        <v>321</v>
      </c>
      <c r="E8350" s="4">
        <v>4158642.231039396</v>
      </c>
      <c r="F8350" s="66">
        <f>Cat_Results[[#This Row],[TotalLossInOriginalCurrency]] / INDEX(Exchange_Rate[Exchange Rate], MATCH(Cat_Results[[#This Row],[Currency]], Exchange_Rate[Currency], 0))</f>
        <v>6515344.7815685803</v>
      </c>
    </row>
    <row r="8351" spans="1:6" x14ac:dyDescent="0.3">
      <c r="A8351" s="1">
        <v>33382</v>
      </c>
      <c r="B8351" s="1">
        <v>199</v>
      </c>
      <c r="C8351" s="1">
        <f t="shared" si="130"/>
        <v>2.0000000000000002E-5</v>
      </c>
      <c r="D8351" s="1" t="s">
        <v>323</v>
      </c>
      <c r="E8351" s="4">
        <v>19989177.466980807</v>
      </c>
      <c r="F8351" s="66">
        <f>Cat_Results[[#This Row],[TotalLossInOriginalCurrency]] / INDEX(Exchange_Rate[Exchange Rate], MATCH(Cat_Results[[#This Row],[Currency]], Exchange_Rate[Currency], 0))</f>
        <v>252003.566728265</v>
      </c>
    </row>
    <row r="8352" spans="1:6" x14ac:dyDescent="0.3">
      <c r="A8352" s="1">
        <v>33388</v>
      </c>
      <c r="B8352" s="1">
        <v>236</v>
      </c>
      <c r="C8352" s="1">
        <f t="shared" si="130"/>
        <v>2.0000000000000002E-5</v>
      </c>
      <c r="D8352" s="1" t="s">
        <v>320</v>
      </c>
      <c r="E8352" s="4">
        <v>4.0927167981863001E-2</v>
      </c>
      <c r="F8352" s="66">
        <f>Cat_Results[[#This Row],[TotalLossInOriginalCurrency]] / INDEX(Exchange_Rate[Exchange Rate], MATCH(Cat_Results[[#This Row],[Currency]], Exchange_Rate[Currency], 0))</f>
        <v>4.0927167981863001E-2</v>
      </c>
    </row>
    <row r="8353" spans="1:6" x14ac:dyDescent="0.3">
      <c r="A8353" s="1">
        <v>33391</v>
      </c>
      <c r="B8353" s="1">
        <v>237</v>
      </c>
      <c r="C8353" s="1">
        <f t="shared" si="130"/>
        <v>2.0000000000000002E-5</v>
      </c>
      <c r="D8353" s="1" t="s">
        <v>323</v>
      </c>
      <c r="E8353" s="4">
        <v>4609.0518917122672</v>
      </c>
      <c r="F8353" s="66">
        <f>Cat_Results[[#This Row],[TotalLossInOriginalCurrency]] / INDEX(Exchange_Rate[Exchange Rate], MATCH(Cat_Results[[#This Row],[Currency]], Exchange_Rate[Currency], 0))</f>
        <v>58.106318674981601</v>
      </c>
    </row>
    <row r="8354" spans="1:6" x14ac:dyDescent="0.3">
      <c r="A8354" s="1">
        <v>33391</v>
      </c>
      <c r="B8354" s="1">
        <v>246</v>
      </c>
      <c r="C8354" s="1">
        <f t="shared" si="130"/>
        <v>2.0000000000000002E-5</v>
      </c>
      <c r="D8354" s="1" t="s">
        <v>320</v>
      </c>
      <c r="E8354" s="4">
        <v>423.19190949811298</v>
      </c>
      <c r="F8354" s="66">
        <f>Cat_Results[[#This Row],[TotalLossInOriginalCurrency]] / INDEX(Exchange_Rate[Exchange Rate], MATCH(Cat_Results[[#This Row],[Currency]], Exchange_Rate[Currency], 0))</f>
        <v>423.19190949811298</v>
      </c>
    </row>
    <row r="8355" spans="1:6" x14ac:dyDescent="0.3">
      <c r="A8355" s="1">
        <v>33397</v>
      </c>
      <c r="B8355" s="1">
        <v>242</v>
      </c>
      <c r="C8355" s="1">
        <f t="shared" si="130"/>
        <v>2.0000000000000002E-5</v>
      </c>
      <c r="D8355" s="1" t="s">
        <v>320</v>
      </c>
      <c r="E8355" s="4">
        <v>3.7970021367073098E-3</v>
      </c>
      <c r="F8355" s="66">
        <f>Cat_Results[[#This Row],[TotalLossInOriginalCurrency]] / INDEX(Exchange_Rate[Exchange Rate], MATCH(Cat_Results[[#This Row],[Currency]], Exchange_Rate[Currency], 0))</f>
        <v>3.7970021367073098E-3</v>
      </c>
    </row>
    <row r="8356" spans="1:6" x14ac:dyDescent="0.3">
      <c r="A8356" s="1">
        <v>33398</v>
      </c>
      <c r="B8356" s="1">
        <v>223</v>
      </c>
      <c r="C8356" s="1">
        <f t="shared" si="130"/>
        <v>2.0000000000000002E-5</v>
      </c>
      <c r="D8356" s="1" t="s">
        <v>321</v>
      </c>
      <c r="E8356" s="4">
        <v>3295362.7614403018</v>
      </c>
      <c r="F8356" s="66">
        <f>Cat_Results[[#This Row],[TotalLossInOriginalCurrency]] / INDEX(Exchange_Rate[Exchange Rate], MATCH(Cat_Results[[#This Row],[Currency]], Exchange_Rate[Currency], 0))</f>
        <v>5162844.8369215103</v>
      </c>
    </row>
    <row r="8357" spans="1:6" x14ac:dyDescent="0.3">
      <c r="A8357" s="1">
        <v>33401</v>
      </c>
      <c r="B8357" s="1">
        <v>221</v>
      </c>
      <c r="C8357" s="1">
        <f t="shared" si="130"/>
        <v>2.0000000000000002E-5</v>
      </c>
      <c r="D8357" s="1" t="s">
        <v>323</v>
      </c>
      <c r="E8357" s="4">
        <v>6.9946388093843028</v>
      </c>
      <c r="F8357" s="66">
        <f>Cat_Results[[#This Row],[TotalLossInOriginalCurrency]] / INDEX(Exchange_Rate[Exchange Rate], MATCH(Cat_Results[[#This Row],[Currency]], Exchange_Rate[Currency], 0))</f>
        <v>8.8181413710117298E-2</v>
      </c>
    </row>
    <row r="8358" spans="1:6" x14ac:dyDescent="0.3">
      <c r="A8358" s="1">
        <v>33403</v>
      </c>
      <c r="B8358" s="1">
        <v>255</v>
      </c>
      <c r="C8358" s="1">
        <f t="shared" si="130"/>
        <v>2.0000000000000002E-5</v>
      </c>
      <c r="D8358" s="1" t="s">
        <v>320</v>
      </c>
      <c r="E8358" s="4">
        <v>18414.1240106064</v>
      </c>
      <c r="F8358" s="66">
        <f>Cat_Results[[#This Row],[TotalLossInOriginalCurrency]] / INDEX(Exchange_Rate[Exchange Rate], MATCH(Cat_Results[[#This Row],[Currency]], Exchange_Rate[Currency], 0))</f>
        <v>18414.1240106064</v>
      </c>
    </row>
    <row r="8359" spans="1:6" x14ac:dyDescent="0.3">
      <c r="A8359" s="1">
        <v>33408</v>
      </c>
      <c r="B8359" s="1">
        <v>172</v>
      </c>
      <c r="C8359" s="1">
        <f t="shared" si="130"/>
        <v>2.0000000000000002E-5</v>
      </c>
      <c r="D8359" s="1" t="s">
        <v>321</v>
      </c>
      <c r="E8359" s="4">
        <v>2597.5866826312622</v>
      </c>
      <c r="F8359" s="66">
        <f>Cat_Results[[#This Row],[TotalLossInOriginalCurrency]] / INDEX(Exchange_Rate[Exchange Rate], MATCH(Cat_Results[[#This Row],[Currency]], Exchange_Rate[Currency], 0))</f>
        <v>4069.6390545535501</v>
      </c>
    </row>
    <row r="8360" spans="1:6" x14ac:dyDescent="0.3">
      <c r="A8360" s="1">
        <v>33410</v>
      </c>
      <c r="B8360" s="1">
        <v>231</v>
      </c>
      <c r="C8360" s="1">
        <f t="shared" si="130"/>
        <v>2.0000000000000002E-5</v>
      </c>
      <c r="D8360" s="1" t="s">
        <v>320</v>
      </c>
      <c r="E8360" s="4">
        <v>3.1412109732627903E-2</v>
      </c>
      <c r="F8360" s="66">
        <f>Cat_Results[[#This Row],[TotalLossInOriginalCurrency]] / INDEX(Exchange_Rate[Exchange Rate], MATCH(Cat_Results[[#This Row],[Currency]], Exchange_Rate[Currency], 0))</f>
        <v>3.1412109732627903E-2</v>
      </c>
    </row>
    <row r="8361" spans="1:6" x14ac:dyDescent="0.3">
      <c r="A8361" s="1">
        <v>33411</v>
      </c>
      <c r="B8361" s="1">
        <v>229</v>
      </c>
      <c r="C8361" s="1">
        <f t="shared" si="130"/>
        <v>2.0000000000000002E-5</v>
      </c>
      <c r="D8361" s="1" t="s">
        <v>320</v>
      </c>
      <c r="E8361" s="4">
        <v>9.2445686459541303E-3</v>
      </c>
      <c r="F8361" s="66">
        <f>Cat_Results[[#This Row],[TotalLossInOriginalCurrency]] / INDEX(Exchange_Rate[Exchange Rate], MATCH(Cat_Results[[#This Row],[Currency]], Exchange_Rate[Currency], 0))</f>
        <v>9.2445686459541303E-3</v>
      </c>
    </row>
    <row r="8362" spans="1:6" x14ac:dyDescent="0.3">
      <c r="A8362" s="1">
        <v>33415</v>
      </c>
      <c r="B8362" s="1">
        <v>226</v>
      </c>
      <c r="C8362" s="1">
        <f t="shared" si="130"/>
        <v>2.0000000000000002E-5</v>
      </c>
      <c r="D8362" s="1" t="s">
        <v>320</v>
      </c>
      <c r="E8362" s="4">
        <v>1186231.84507649</v>
      </c>
      <c r="F8362" s="66">
        <f>Cat_Results[[#This Row],[TotalLossInOriginalCurrency]] / INDEX(Exchange_Rate[Exchange Rate], MATCH(Cat_Results[[#This Row],[Currency]], Exchange_Rate[Currency], 0))</f>
        <v>1186231.84507649</v>
      </c>
    </row>
    <row r="8363" spans="1:6" x14ac:dyDescent="0.3">
      <c r="A8363" s="1">
        <v>33422</v>
      </c>
      <c r="B8363" s="1">
        <v>278</v>
      </c>
      <c r="C8363" s="1">
        <f t="shared" si="130"/>
        <v>2.0000000000000002E-5</v>
      </c>
      <c r="D8363" s="1" t="s">
        <v>320</v>
      </c>
      <c r="E8363" s="4">
        <v>2864.84102933142</v>
      </c>
      <c r="F8363" s="66">
        <f>Cat_Results[[#This Row],[TotalLossInOriginalCurrency]] / INDEX(Exchange_Rate[Exchange Rate], MATCH(Cat_Results[[#This Row],[Currency]], Exchange_Rate[Currency], 0))</f>
        <v>2864.84102933142</v>
      </c>
    </row>
    <row r="8364" spans="1:6" x14ac:dyDescent="0.3">
      <c r="A8364" s="1">
        <v>33436</v>
      </c>
      <c r="B8364" s="1">
        <v>261</v>
      </c>
      <c r="C8364" s="1">
        <f t="shared" si="130"/>
        <v>2.0000000000000002E-5</v>
      </c>
      <c r="D8364" s="1" t="s">
        <v>323</v>
      </c>
      <c r="E8364" s="4">
        <v>1716123.1545721504</v>
      </c>
      <c r="F8364" s="66">
        <f>Cat_Results[[#This Row],[TotalLossInOriginalCurrency]] / INDEX(Exchange_Rate[Exchange Rate], MATCH(Cat_Results[[#This Row],[Currency]], Exchange_Rate[Currency], 0))</f>
        <v>21635.165159322802</v>
      </c>
    </row>
    <row r="8365" spans="1:6" x14ac:dyDescent="0.3">
      <c r="A8365" s="1">
        <v>33445</v>
      </c>
      <c r="B8365" s="1">
        <v>162</v>
      </c>
      <c r="C8365" s="1">
        <f t="shared" si="130"/>
        <v>2.0000000000000002E-5</v>
      </c>
      <c r="D8365" s="1" t="s">
        <v>320</v>
      </c>
      <c r="E8365" s="4">
        <v>5.8111548423767099E-3</v>
      </c>
      <c r="F8365" s="66">
        <f>Cat_Results[[#This Row],[TotalLossInOriginalCurrency]] / INDEX(Exchange_Rate[Exchange Rate], MATCH(Cat_Results[[#This Row],[Currency]], Exchange_Rate[Currency], 0))</f>
        <v>5.8111548423767099E-3</v>
      </c>
    </row>
    <row r="8366" spans="1:6" x14ac:dyDescent="0.3">
      <c r="A8366" s="1">
        <v>33446</v>
      </c>
      <c r="B8366" s="1">
        <v>215</v>
      </c>
      <c r="C8366" s="1">
        <f t="shared" si="130"/>
        <v>2.0000000000000002E-5</v>
      </c>
      <c r="D8366" s="1" t="s">
        <v>321</v>
      </c>
      <c r="E8366" s="4">
        <v>33.445215703555235</v>
      </c>
      <c r="F8366" s="66">
        <f>Cat_Results[[#This Row],[TotalLossInOriginalCurrency]] / INDEX(Exchange_Rate[Exchange Rate], MATCH(Cat_Results[[#This Row],[Currency]], Exchange_Rate[Currency], 0))</f>
        <v>52.398619428277009</v>
      </c>
    </row>
    <row r="8367" spans="1:6" x14ac:dyDescent="0.3">
      <c r="A8367" s="1">
        <v>33455</v>
      </c>
      <c r="B8367" s="1">
        <v>240</v>
      </c>
      <c r="C8367" s="1">
        <f t="shared" si="130"/>
        <v>2.0000000000000002E-5</v>
      </c>
      <c r="D8367" s="1" t="s">
        <v>320</v>
      </c>
      <c r="E8367" s="4">
        <v>5.8111548423767099E-3</v>
      </c>
      <c r="F8367" s="66">
        <f>Cat_Results[[#This Row],[TotalLossInOriginalCurrency]] / INDEX(Exchange_Rate[Exchange Rate], MATCH(Cat_Results[[#This Row],[Currency]], Exchange_Rate[Currency], 0))</f>
        <v>5.8111548423767099E-3</v>
      </c>
    </row>
    <row r="8368" spans="1:6" x14ac:dyDescent="0.3">
      <c r="A8368" s="1">
        <v>33461</v>
      </c>
      <c r="B8368" s="1">
        <v>198</v>
      </c>
      <c r="C8368" s="1">
        <f t="shared" si="130"/>
        <v>2.0000000000000002E-5</v>
      </c>
      <c r="D8368" s="1" t="s">
        <v>320</v>
      </c>
      <c r="E8368" s="4">
        <v>0.87866649404168096</v>
      </c>
      <c r="F8368" s="66">
        <f>Cat_Results[[#This Row],[TotalLossInOriginalCurrency]] / INDEX(Exchange_Rate[Exchange Rate], MATCH(Cat_Results[[#This Row],[Currency]], Exchange_Rate[Currency], 0))</f>
        <v>0.87866649404168096</v>
      </c>
    </row>
    <row r="8369" spans="1:6" x14ac:dyDescent="0.3">
      <c r="A8369" s="1">
        <v>33466</v>
      </c>
      <c r="B8369" s="1">
        <v>254</v>
      </c>
      <c r="C8369" s="1">
        <f t="shared" si="130"/>
        <v>2.0000000000000002E-5</v>
      </c>
      <c r="D8369" s="1" t="s">
        <v>320</v>
      </c>
      <c r="E8369" s="4">
        <v>3.4282520413398701E-2</v>
      </c>
      <c r="F8369" s="66">
        <f>Cat_Results[[#This Row],[TotalLossInOriginalCurrency]] / INDEX(Exchange_Rate[Exchange Rate], MATCH(Cat_Results[[#This Row],[Currency]], Exchange_Rate[Currency], 0))</f>
        <v>3.4282520413398701E-2</v>
      </c>
    </row>
    <row r="8370" spans="1:6" x14ac:dyDescent="0.3">
      <c r="A8370" s="1">
        <v>33470</v>
      </c>
      <c r="B8370" s="1">
        <v>259</v>
      </c>
      <c r="C8370" s="1">
        <f t="shared" si="130"/>
        <v>2.0000000000000002E-5</v>
      </c>
      <c r="D8370" s="1" t="s">
        <v>320</v>
      </c>
      <c r="E8370" s="4">
        <v>0.14326319098472601</v>
      </c>
      <c r="F8370" s="66">
        <f>Cat_Results[[#This Row],[TotalLossInOriginalCurrency]] / INDEX(Exchange_Rate[Exchange Rate], MATCH(Cat_Results[[#This Row],[Currency]], Exchange_Rate[Currency], 0))</f>
        <v>0.14326319098472601</v>
      </c>
    </row>
    <row r="8371" spans="1:6" x14ac:dyDescent="0.3">
      <c r="A8371" s="1">
        <v>33472</v>
      </c>
      <c r="B8371" s="1">
        <v>224</v>
      </c>
      <c r="C8371" s="1">
        <f t="shared" si="130"/>
        <v>2.0000000000000002E-5</v>
      </c>
      <c r="D8371" s="1" t="s">
        <v>320</v>
      </c>
      <c r="E8371" s="4">
        <v>29740356.204241399</v>
      </c>
      <c r="F8371" s="66">
        <f>Cat_Results[[#This Row],[TotalLossInOriginalCurrency]] / INDEX(Exchange_Rate[Exchange Rate], MATCH(Cat_Results[[#This Row],[Currency]], Exchange_Rate[Currency], 0))</f>
        <v>29740356.204241399</v>
      </c>
    </row>
    <row r="8372" spans="1:6" x14ac:dyDescent="0.3">
      <c r="A8372" s="1">
        <v>33479</v>
      </c>
      <c r="B8372" s="1">
        <v>272</v>
      </c>
      <c r="C8372" s="1">
        <f t="shared" si="130"/>
        <v>2.0000000000000002E-5</v>
      </c>
      <c r="D8372" s="1" t="s">
        <v>320</v>
      </c>
      <c r="E8372" s="4">
        <v>2.9006503522396102E-2</v>
      </c>
      <c r="F8372" s="66">
        <f>Cat_Results[[#This Row],[TotalLossInOriginalCurrency]] / INDEX(Exchange_Rate[Exchange Rate], MATCH(Cat_Results[[#This Row],[Currency]], Exchange_Rate[Currency], 0))</f>
        <v>2.9006503522396102E-2</v>
      </c>
    </row>
    <row r="8373" spans="1:6" x14ac:dyDescent="0.3">
      <c r="A8373" s="1">
        <v>33479</v>
      </c>
      <c r="B8373" s="1">
        <v>252</v>
      </c>
      <c r="C8373" s="1">
        <f t="shared" si="130"/>
        <v>2.0000000000000002E-5</v>
      </c>
      <c r="D8373" s="1" t="s">
        <v>320</v>
      </c>
      <c r="E8373" s="4">
        <v>0.156901180744171</v>
      </c>
      <c r="F8373" s="66">
        <f>Cat_Results[[#This Row],[TotalLossInOriginalCurrency]] / INDEX(Exchange_Rate[Exchange Rate], MATCH(Cat_Results[[#This Row],[Currency]], Exchange_Rate[Currency], 0))</f>
        <v>0.156901180744171</v>
      </c>
    </row>
    <row r="8374" spans="1:6" x14ac:dyDescent="0.3">
      <c r="A8374" s="1">
        <v>33479</v>
      </c>
      <c r="B8374" s="1">
        <v>265</v>
      </c>
      <c r="C8374" s="1">
        <f t="shared" si="130"/>
        <v>2.0000000000000002E-5</v>
      </c>
      <c r="D8374" s="1" t="s">
        <v>321</v>
      </c>
      <c r="E8374" s="4">
        <v>576585.51107546838</v>
      </c>
      <c r="F8374" s="66">
        <f>Cat_Results[[#This Row],[TotalLossInOriginalCurrency]] / INDEX(Exchange_Rate[Exchange Rate], MATCH(Cat_Results[[#This Row],[Currency]], Exchange_Rate[Currency], 0))</f>
        <v>903336.51995225402</v>
      </c>
    </row>
    <row r="8375" spans="1:6" x14ac:dyDescent="0.3">
      <c r="A8375" s="1">
        <v>33480</v>
      </c>
      <c r="B8375" s="1">
        <v>215</v>
      </c>
      <c r="C8375" s="1">
        <f t="shared" si="130"/>
        <v>2.0000000000000002E-5</v>
      </c>
      <c r="D8375" s="1" t="s">
        <v>320</v>
      </c>
      <c r="E8375" s="4">
        <v>4000.7001253783301</v>
      </c>
      <c r="F8375" s="66">
        <f>Cat_Results[[#This Row],[TotalLossInOriginalCurrency]] / INDEX(Exchange_Rate[Exchange Rate], MATCH(Cat_Results[[#This Row],[Currency]], Exchange_Rate[Currency], 0))</f>
        <v>4000.7001253783301</v>
      </c>
    </row>
    <row r="8376" spans="1:6" x14ac:dyDescent="0.3">
      <c r="A8376" s="1">
        <v>33480</v>
      </c>
      <c r="B8376" s="1">
        <v>282</v>
      </c>
      <c r="C8376" s="1">
        <f t="shared" si="130"/>
        <v>2.0000000000000002E-5</v>
      </c>
      <c r="D8376" s="1" t="s">
        <v>320</v>
      </c>
      <c r="E8376" s="4">
        <v>1.7061829566955599E-3</v>
      </c>
      <c r="F8376" s="66">
        <f>Cat_Results[[#This Row],[TotalLossInOriginalCurrency]] / INDEX(Exchange_Rate[Exchange Rate], MATCH(Cat_Results[[#This Row],[Currency]], Exchange_Rate[Currency], 0))</f>
        <v>1.7061829566955599E-3</v>
      </c>
    </row>
    <row r="8377" spans="1:6" x14ac:dyDescent="0.3">
      <c r="A8377" s="1">
        <v>33482</v>
      </c>
      <c r="B8377" s="1">
        <v>229</v>
      </c>
      <c r="C8377" s="1">
        <f t="shared" si="130"/>
        <v>2.0000000000000002E-5</v>
      </c>
      <c r="D8377" s="1" t="s">
        <v>320</v>
      </c>
      <c r="E8377" s="4">
        <v>9.2445686459541303E-3</v>
      </c>
      <c r="F8377" s="66">
        <f>Cat_Results[[#This Row],[TotalLossInOriginalCurrency]] / INDEX(Exchange_Rate[Exchange Rate], MATCH(Cat_Results[[#This Row],[Currency]], Exchange_Rate[Currency], 0))</f>
        <v>9.2445686459541303E-3</v>
      </c>
    </row>
    <row r="8378" spans="1:6" x14ac:dyDescent="0.3">
      <c r="A8378" s="1">
        <v>33483</v>
      </c>
      <c r="B8378" s="1">
        <v>244</v>
      </c>
      <c r="C8378" s="1">
        <f t="shared" si="130"/>
        <v>2.0000000000000002E-5</v>
      </c>
      <c r="D8378" s="1" t="s">
        <v>320</v>
      </c>
      <c r="E8378" s="4">
        <v>31906.323296204198</v>
      </c>
      <c r="F8378" s="66">
        <f>Cat_Results[[#This Row],[TotalLossInOriginalCurrency]] / INDEX(Exchange_Rate[Exchange Rate], MATCH(Cat_Results[[#This Row],[Currency]], Exchange_Rate[Currency], 0))</f>
        <v>31906.323296204198</v>
      </c>
    </row>
    <row r="8379" spans="1:6" x14ac:dyDescent="0.3">
      <c r="A8379" s="1">
        <v>33485</v>
      </c>
      <c r="B8379" s="1">
        <v>269</v>
      </c>
      <c r="C8379" s="1">
        <f t="shared" si="130"/>
        <v>2.0000000000000002E-5</v>
      </c>
      <c r="D8379" s="1" t="s">
        <v>320</v>
      </c>
      <c r="E8379" s="4">
        <v>589581.79040024604</v>
      </c>
      <c r="F8379" s="66">
        <f>Cat_Results[[#This Row],[TotalLossInOriginalCurrency]] / INDEX(Exchange_Rate[Exchange Rate], MATCH(Cat_Results[[#This Row],[Currency]], Exchange_Rate[Currency], 0))</f>
        <v>589581.79040024604</v>
      </c>
    </row>
    <row r="8380" spans="1:6" x14ac:dyDescent="0.3">
      <c r="A8380" s="1">
        <v>33487</v>
      </c>
      <c r="B8380" s="1">
        <v>265</v>
      </c>
      <c r="C8380" s="1">
        <f t="shared" si="130"/>
        <v>2.0000000000000002E-5</v>
      </c>
      <c r="D8380" s="1" t="s">
        <v>321</v>
      </c>
      <c r="E8380" s="4">
        <v>58433.98026507692</v>
      </c>
      <c r="F8380" s="66">
        <f>Cat_Results[[#This Row],[TotalLossInOriginalCurrency]] / INDEX(Exchange_Rate[Exchange Rate], MATCH(Cat_Results[[#This Row],[Currency]], Exchange_Rate[Currency], 0))</f>
        <v>91548.516855991998</v>
      </c>
    </row>
    <row r="8381" spans="1:6" x14ac:dyDescent="0.3">
      <c r="A8381" s="1">
        <v>33499</v>
      </c>
      <c r="B8381" s="1">
        <v>226</v>
      </c>
      <c r="C8381" s="1">
        <f t="shared" si="130"/>
        <v>2.0000000000000002E-5</v>
      </c>
      <c r="D8381" s="1" t="s">
        <v>320</v>
      </c>
      <c r="E8381" s="4">
        <v>569604.12901252497</v>
      </c>
      <c r="F8381" s="66">
        <f>Cat_Results[[#This Row],[TotalLossInOriginalCurrency]] / INDEX(Exchange_Rate[Exchange Rate], MATCH(Cat_Results[[#This Row],[Currency]], Exchange_Rate[Currency], 0))</f>
        <v>569604.12901252497</v>
      </c>
    </row>
    <row r="8382" spans="1:6" x14ac:dyDescent="0.3">
      <c r="A8382" s="1">
        <v>33508</v>
      </c>
      <c r="B8382" s="1">
        <v>215</v>
      </c>
      <c r="C8382" s="1">
        <f t="shared" si="130"/>
        <v>2.0000000000000002E-5</v>
      </c>
      <c r="D8382" s="1" t="s">
        <v>320</v>
      </c>
      <c r="E8382" s="4">
        <v>2.9122219495475301</v>
      </c>
      <c r="F8382" s="66">
        <f>Cat_Results[[#This Row],[TotalLossInOriginalCurrency]] / INDEX(Exchange_Rate[Exchange Rate], MATCH(Cat_Results[[#This Row],[Currency]], Exchange_Rate[Currency], 0))</f>
        <v>2.9122219495475301</v>
      </c>
    </row>
    <row r="8383" spans="1:6" x14ac:dyDescent="0.3">
      <c r="A8383" s="1">
        <v>33508</v>
      </c>
      <c r="B8383" s="1">
        <v>272</v>
      </c>
      <c r="C8383" s="1">
        <f t="shared" si="130"/>
        <v>2.0000000000000002E-5</v>
      </c>
      <c r="D8383" s="1" t="s">
        <v>320</v>
      </c>
      <c r="E8383" s="4">
        <v>8.0093741416931196E-4</v>
      </c>
      <c r="F8383" s="66">
        <f>Cat_Results[[#This Row],[TotalLossInOriginalCurrency]] / INDEX(Exchange_Rate[Exchange Rate], MATCH(Cat_Results[[#This Row],[Currency]], Exchange_Rate[Currency], 0))</f>
        <v>8.0093741416931196E-4</v>
      </c>
    </row>
    <row r="8384" spans="1:6" x14ac:dyDescent="0.3">
      <c r="A8384" s="1">
        <v>33512</v>
      </c>
      <c r="B8384" s="1">
        <v>215</v>
      </c>
      <c r="C8384" s="1">
        <f t="shared" si="130"/>
        <v>2.0000000000000002E-5</v>
      </c>
      <c r="D8384" s="1" t="s">
        <v>323</v>
      </c>
      <c r="E8384" s="4">
        <v>27704.623218559376</v>
      </c>
      <c r="F8384" s="66">
        <f>Cat_Results[[#This Row],[TotalLossInOriginalCurrency]] / INDEX(Exchange_Rate[Exchange Rate], MATCH(Cat_Results[[#This Row],[Currency]], Exchange_Rate[Currency], 0))</f>
        <v>349.272193789482</v>
      </c>
    </row>
    <row r="8385" spans="1:6" x14ac:dyDescent="0.3">
      <c r="A8385" s="1">
        <v>33515</v>
      </c>
      <c r="B8385" s="1">
        <v>211</v>
      </c>
      <c r="C8385" s="1">
        <f t="shared" si="130"/>
        <v>2.0000000000000002E-5</v>
      </c>
      <c r="D8385" s="1" t="s">
        <v>321</v>
      </c>
      <c r="E8385" s="4">
        <v>3.2738024374245382</v>
      </c>
      <c r="F8385" s="66">
        <f>Cat_Results[[#This Row],[TotalLossInOriginalCurrency]] / INDEX(Exchange_Rate[Exchange Rate], MATCH(Cat_Results[[#This Row],[Currency]], Exchange_Rate[Currency], 0))</f>
        <v>5.1290662772953501</v>
      </c>
    </row>
    <row r="8386" spans="1:6" x14ac:dyDescent="0.3">
      <c r="A8386" s="1">
        <v>33519</v>
      </c>
      <c r="B8386" s="1">
        <v>254</v>
      </c>
      <c r="C8386" s="1">
        <f t="shared" si="130"/>
        <v>2.0000000000000002E-5</v>
      </c>
      <c r="D8386" s="1" t="s">
        <v>320</v>
      </c>
      <c r="E8386" s="4">
        <v>7215272.51814471</v>
      </c>
      <c r="F8386" s="66">
        <f>Cat_Results[[#This Row],[TotalLossInOriginalCurrency]] / INDEX(Exchange_Rate[Exchange Rate], MATCH(Cat_Results[[#This Row],[Currency]], Exchange_Rate[Currency], 0))</f>
        <v>7215272.51814471</v>
      </c>
    </row>
    <row r="8387" spans="1:6" x14ac:dyDescent="0.3">
      <c r="A8387" s="1">
        <v>33524</v>
      </c>
      <c r="B8387" s="1">
        <v>220</v>
      </c>
      <c r="C8387" s="1">
        <f t="shared" si="130"/>
        <v>2.0000000000000002E-5</v>
      </c>
      <c r="D8387" s="1" t="s">
        <v>321</v>
      </c>
      <c r="E8387" s="4">
        <v>86226.365763453199</v>
      </c>
      <c r="F8387" s="66">
        <f>Cat_Results[[#This Row],[TotalLossInOriginalCurrency]] / INDEX(Exchange_Rate[Exchange Rate], MATCH(Cat_Results[[#This Row],[Currency]], Exchange_Rate[Currency], 0))</f>
        <v>135090.847204263</v>
      </c>
    </row>
    <row r="8388" spans="1:6" x14ac:dyDescent="0.3">
      <c r="A8388" s="1">
        <v>33527</v>
      </c>
      <c r="B8388" s="1">
        <v>214</v>
      </c>
      <c r="C8388" s="1">
        <f t="shared" si="130"/>
        <v>2.0000000000000002E-5</v>
      </c>
      <c r="D8388" s="1" t="s">
        <v>320</v>
      </c>
      <c r="E8388" s="4">
        <v>85520699.575879499</v>
      </c>
      <c r="F8388" s="66">
        <f>Cat_Results[[#This Row],[TotalLossInOriginalCurrency]] / INDEX(Exchange_Rate[Exchange Rate], MATCH(Cat_Results[[#This Row],[Currency]], Exchange_Rate[Currency], 0))</f>
        <v>85520699.575879499</v>
      </c>
    </row>
    <row r="8389" spans="1:6" x14ac:dyDescent="0.3">
      <c r="A8389" s="1">
        <v>33529</v>
      </c>
      <c r="B8389" s="1">
        <v>282</v>
      </c>
      <c r="C8389" s="1">
        <f t="shared" si="130"/>
        <v>2.0000000000000002E-5</v>
      </c>
      <c r="D8389" s="1" t="s">
        <v>320</v>
      </c>
      <c r="E8389" s="4">
        <v>12157.487919624</v>
      </c>
      <c r="F8389" s="66">
        <f>Cat_Results[[#This Row],[TotalLossInOriginalCurrency]] / INDEX(Exchange_Rate[Exchange Rate], MATCH(Cat_Results[[#This Row],[Currency]], Exchange_Rate[Currency], 0))</f>
        <v>12157.487919624</v>
      </c>
    </row>
    <row r="8390" spans="1:6" x14ac:dyDescent="0.3">
      <c r="A8390" s="1">
        <v>33534</v>
      </c>
      <c r="B8390" s="1">
        <v>235</v>
      </c>
      <c r="C8390" s="1">
        <f t="shared" ref="C8390:C8453" si="131">1/50000</f>
        <v>2.0000000000000002E-5</v>
      </c>
      <c r="D8390" s="1" t="s">
        <v>320</v>
      </c>
      <c r="E8390" s="4">
        <v>1.47077217698097E-2</v>
      </c>
      <c r="F8390" s="66">
        <f>Cat_Results[[#This Row],[TotalLossInOriginalCurrency]] / INDEX(Exchange_Rate[Exchange Rate], MATCH(Cat_Results[[#This Row],[Currency]], Exchange_Rate[Currency], 0))</f>
        <v>1.47077217698097E-2</v>
      </c>
    </row>
    <row r="8391" spans="1:6" x14ac:dyDescent="0.3">
      <c r="A8391" s="1">
        <v>33535</v>
      </c>
      <c r="B8391" s="1">
        <v>241</v>
      </c>
      <c r="C8391" s="1">
        <f t="shared" si="131"/>
        <v>2.0000000000000002E-5</v>
      </c>
      <c r="D8391" s="1" t="s">
        <v>320</v>
      </c>
      <c r="E8391" s="4">
        <v>2986986.5648727799</v>
      </c>
      <c r="F8391" s="66">
        <f>Cat_Results[[#This Row],[TotalLossInOriginalCurrency]] / INDEX(Exchange_Rate[Exchange Rate], MATCH(Cat_Results[[#This Row],[Currency]], Exchange_Rate[Currency], 0))</f>
        <v>2986986.5648727799</v>
      </c>
    </row>
    <row r="8392" spans="1:6" x14ac:dyDescent="0.3">
      <c r="A8392" s="1">
        <v>33538</v>
      </c>
      <c r="B8392" s="1">
        <v>282</v>
      </c>
      <c r="C8392" s="1">
        <f t="shared" si="131"/>
        <v>2.0000000000000002E-5</v>
      </c>
      <c r="D8392" s="1" t="s">
        <v>321</v>
      </c>
      <c r="E8392" s="4">
        <v>4913.7735427102825</v>
      </c>
      <c r="F8392" s="66">
        <f>Cat_Results[[#This Row],[TotalLossInOriginalCurrency]] / INDEX(Exchange_Rate[Exchange Rate], MATCH(Cat_Results[[#This Row],[Currency]], Exchange_Rate[Currency], 0))</f>
        <v>7698.4090072363588</v>
      </c>
    </row>
    <row r="8393" spans="1:6" x14ac:dyDescent="0.3">
      <c r="A8393" s="1">
        <v>33547</v>
      </c>
      <c r="B8393" s="1">
        <v>224</v>
      </c>
      <c r="C8393" s="1">
        <f t="shared" si="131"/>
        <v>2.0000000000000002E-5</v>
      </c>
      <c r="D8393" s="1" t="s">
        <v>323</v>
      </c>
      <c r="E8393" s="4">
        <v>14070999.567926763</v>
      </c>
      <c r="F8393" s="66">
        <f>Cat_Results[[#This Row],[TotalLossInOriginalCurrency]] / INDEX(Exchange_Rate[Exchange Rate], MATCH(Cat_Results[[#This Row],[Currency]], Exchange_Rate[Currency], 0))</f>
        <v>177393.096059445</v>
      </c>
    </row>
    <row r="8394" spans="1:6" x14ac:dyDescent="0.3">
      <c r="A8394" s="1">
        <v>33547</v>
      </c>
      <c r="B8394" s="1">
        <v>255</v>
      </c>
      <c r="C8394" s="1">
        <f t="shared" si="131"/>
        <v>2.0000000000000002E-5</v>
      </c>
      <c r="D8394" s="1" t="s">
        <v>320</v>
      </c>
      <c r="E8394" s="4">
        <v>1.6960501670837399E-2</v>
      </c>
      <c r="F8394" s="66">
        <f>Cat_Results[[#This Row],[TotalLossInOriginalCurrency]] / INDEX(Exchange_Rate[Exchange Rate], MATCH(Cat_Results[[#This Row],[Currency]], Exchange_Rate[Currency], 0))</f>
        <v>1.6960501670837399E-2</v>
      </c>
    </row>
    <row r="8395" spans="1:6" x14ac:dyDescent="0.3">
      <c r="A8395" s="1">
        <v>33548</v>
      </c>
      <c r="B8395" s="1">
        <v>254</v>
      </c>
      <c r="C8395" s="1">
        <f t="shared" si="131"/>
        <v>2.0000000000000002E-5</v>
      </c>
      <c r="D8395" s="1" t="s">
        <v>321</v>
      </c>
      <c r="E8395" s="4">
        <v>35460.845531771382</v>
      </c>
      <c r="F8395" s="66">
        <f>Cat_Results[[#This Row],[TotalLossInOriginalCurrency]] / INDEX(Exchange_Rate[Exchange Rate], MATCH(Cat_Results[[#This Row],[Currency]], Exchange_Rate[Currency], 0))</f>
        <v>55556.506679270402</v>
      </c>
    </row>
    <row r="8396" spans="1:6" x14ac:dyDescent="0.3">
      <c r="A8396" s="1">
        <v>33552</v>
      </c>
      <c r="B8396" s="1">
        <v>247</v>
      </c>
      <c r="C8396" s="1">
        <f t="shared" si="131"/>
        <v>2.0000000000000002E-5</v>
      </c>
      <c r="D8396" s="1" t="s">
        <v>321</v>
      </c>
      <c r="E8396" s="4">
        <v>3740.0663537187675</v>
      </c>
      <c r="F8396" s="66">
        <f>Cat_Results[[#This Row],[TotalLossInOriginalCurrency]] / INDEX(Exchange_Rate[Exchange Rate], MATCH(Cat_Results[[#This Row],[Currency]], Exchange_Rate[Currency], 0))</f>
        <v>5859.5619547516098</v>
      </c>
    </row>
    <row r="8397" spans="1:6" x14ac:dyDescent="0.3">
      <c r="A8397" s="1">
        <v>33556</v>
      </c>
      <c r="B8397" s="1">
        <v>196</v>
      </c>
      <c r="C8397" s="1">
        <f t="shared" si="131"/>
        <v>2.0000000000000002E-5</v>
      </c>
      <c r="D8397" s="1" t="s">
        <v>320</v>
      </c>
      <c r="E8397" s="4">
        <v>1494090.4227928999</v>
      </c>
      <c r="F8397" s="66">
        <f>Cat_Results[[#This Row],[TotalLossInOriginalCurrency]] / INDEX(Exchange_Rate[Exchange Rate], MATCH(Cat_Results[[#This Row],[Currency]], Exchange_Rate[Currency], 0))</f>
        <v>1494090.4227928999</v>
      </c>
    </row>
    <row r="8398" spans="1:6" x14ac:dyDescent="0.3">
      <c r="A8398" s="1">
        <v>33560</v>
      </c>
      <c r="B8398" s="1">
        <v>253</v>
      </c>
      <c r="C8398" s="1">
        <f t="shared" si="131"/>
        <v>2.0000000000000002E-5</v>
      </c>
      <c r="D8398" s="1" t="s">
        <v>321</v>
      </c>
      <c r="E8398" s="4">
        <v>1046.0982843344214</v>
      </c>
      <c r="F8398" s="66">
        <f>Cat_Results[[#This Row],[TotalLossInOriginalCurrency]] / INDEX(Exchange_Rate[Exchange Rate], MATCH(Cat_Results[[#This Row],[Currency]], Exchange_Rate[Currency], 0))</f>
        <v>1638.9221816137397</v>
      </c>
    </row>
    <row r="8399" spans="1:6" x14ac:dyDescent="0.3">
      <c r="A8399" s="1">
        <v>33565</v>
      </c>
      <c r="B8399" s="1">
        <v>225</v>
      </c>
      <c r="C8399" s="1">
        <f t="shared" si="131"/>
        <v>2.0000000000000002E-5</v>
      </c>
      <c r="D8399" s="1" t="s">
        <v>320</v>
      </c>
      <c r="E8399" s="4">
        <v>387374.840834754</v>
      </c>
      <c r="F8399" s="66">
        <f>Cat_Results[[#This Row],[TotalLossInOriginalCurrency]] / INDEX(Exchange_Rate[Exchange Rate], MATCH(Cat_Results[[#This Row],[Currency]], Exchange_Rate[Currency], 0))</f>
        <v>387374.840834754</v>
      </c>
    </row>
    <row r="8400" spans="1:6" x14ac:dyDescent="0.3">
      <c r="A8400" s="1">
        <v>33569</v>
      </c>
      <c r="B8400" s="1">
        <v>279</v>
      </c>
      <c r="C8400" s="1">
        <f t="shared" si="131"/>
        <v>2.0000000000000002E-5</v>
      </c>
      <c r="D8400" s="1" t="s">
        <v>320</v>
      </c>
      <c r="E8400" s="4">
        <v>4.1770766592220498</v>
      </c>
      <c r="F8400" s="66">
        <f>Cat_Results[[#This Row],[TotalLossInOriginalCurrency]] / INDEX(Exchange_Rate[Exchange Rate], MATCH(Cat_Results[[#This Row],[Currency]], Exchange_Rate[Currency], 0))</f>
        <v>4.1770766592220498</v>
      </c>
    </row>
    <row r="8401" spans="1:6" x14ac:dyDescent="0.3">
      <c r="A8401" s="1">
        <v>33570</v>
      </c>
      <c r="B8401" s="1">
        <v>259</v>
      </c>
      <c r="C8401" s="1">
        <f t="shared" si="131"/>
        <v>2.0000000000000002E-5</v>
      </c>
      <c r="D8401" s="1" t="s">
        <v>321</v>
      </c>
      <c r="E8401" s="4">
        <v>2.9198643228373115E-2</v>
      </c>
      <c r="F8401" s="66">
        <f>Cat_Results[[#This Row],[TotalLossInOriginalCurrency]] / INDEX(Exchange_Rate[Exchange Rate], MATCH(Cat_Results[[#This Row],[Currency]], Exchange_Rate[Currency], 0))</f>
        <v>4.5745514333248097E-2</v>
      </c>
    </row>
    <row r="8402" spans="1:6" x14ac:dyDescent="0.3">
      <c r="A8402" s="1">
        <v>33570</v>
      </c>
      <c r="B8402" s="1">
        <v>230</v>
      </c>
      <c r="C8402" s="1">
        <f t="shared" si="131"/>
        <v>2.0000000000000002E-5</v>
      </c>
      <c r="D8402" s="1" t="s">
        <v>321</v>
      </c>
      <c r="E8402" s="4">
        <v>561587.49175506388</v>
      </c>
      <c r="F8402" s="66">
        <f>Cat_Results[[#This Row],[TotalLossInOriginalCurrency]] / INDEX(Exchange_Rate[Exchange Rate], MATCH(Cat_Results[[#This Row],[Currency]], Exchange_Rate[Currency], 0))</f>
        <v>879839.12308947102</v>
      </c>
    </row>
    <row r="8403" spans="1:6" x14ac:dyDescent="0.3">
      <c r="A8403" s="1">
        <v>33574</v>
      </c>
      <c r="B8403" s="1">
        <v>243</v>
      </c>
      <c r="C8403" s="1">
        <f t="shared" si="131"/>
        <v>2.0000000000000002E-5</v>
      </c>
      <c r="D8403" s="1" t="s">
        <v>321</v>
      </c>
      <c r="E8403" s="4">
        <v>49239.900738327022</v>
      </c>
      <c r="F8403" s="66">
        <f>Cat_Results[[#This Row],[TotalLossInOriginalCurrency]] / INDEX(Exchange_Rate[Exchange Rate], MATCH(Cat_Results[[#This Row],[Currency]], Exchange_Rate[Currency], 0))</f>
        <v>77144.1524654143</v>
      </c>
    </row>
    <row r="8404" spans="1:6" x14ac:dyDescent="0.3">
      <c r="A8404" s="1">
        <v>33574</v>
      </c>
      <c r="B8404" s="1">
        <v>201</v>
      </c>
      <c r="C8404" s="1">
        <f t="shared" si="131"/>
        <v>2.0000000000000002E-5</v>
      </c>
      <c r="D8404" s="1" t="s">
        <v>321</v>
      </c>
      <c r="E8404" s="4">
        <v>798514.9607151947</v>
      </c>
      <c r="F8404" s="66">
        <f>Cat_Results[[#This Row],[TotalLossInOriginalCurrency]] / INDEX(Exchange_Rate[Exchange Rate], MATCH(Cat_Results[[#This Row],[Currency]], Exchange_Rate[Currency], 0))</f>
        <v>1251033.3886067099</v>
      </c>
    </row>
    <row r="8405" spans="1:6" x14ac:dyDescent="0.3">
      <c r="A8405" s="1">
        <v>33574</v>
      </c>
      <c r="B8405" s="1">
        <v>239</v>
      </c>
      <c r="C8405" s="1">
        <f t="shared" si="131"/>
        <v>2.0000000000000002E-5</v>
      </c>
      <c r="D8405" s="1" t="s">
        <v>321</v>
      </c>
      <c r="E8405" s="4">
        <v>6.5962815575741542</v>
      </c>
      <c r="F8405" s="66">
        <f>Cat_Results[[#This Row],[TotalLossInOriginalCurrency]] / INDEX(Exchange_Rate[Exchange Rate], MATCH(Cat_Results[[#This Row],[Currency]], Exchange_Rate[Currency], 0))</f>
        <v>10.334394313395</v>
      </c>
    </row>
    <row r="8406" spans="1:6" x14ac:dyDescent="0.3">
      <c r="A8406" s="1">
        <v>33575</v>
      </c>
      <c r="B8406" s="1">
        <v>233</v>
      </c>
      <c r="C8406" s="1">
        <f t="shared" si="131"/>
        <v>2.0000000000000002E-5</v>
      </c>
      <c r="D8406" s="1" t="s">
        <v>320</v>
      </c>
      <c r="E8406" s="4">
        <v>1557828.92044179</v>
      </c>
      <c r="F8406" s="66">
        <f>Cat_Results[[#This Row],[TotalLossInOriginalCurrency]] / INDEX(Exchange_Rate[Exchange Rate], MATCH(Cat_Results[[#This Row],[Currency]], Exchange_Rate[Currency], 0))</f>
        <v>1557828.92044179</v>
      </c>
    </row>
    <row r="8407" spans="1:6" x14ac:dyDescent="0.3">
      <c r="A8407" s="1">
        <v>33578</v>
      </c>
      <c r="B8407" s="1">
        <v>227</v>
      </c>
      <c r="C8407" s="1">
        <f t="shared" si="131"/>
        <v>2.0000000000000002E-5</v>
      </c>
      <c r="D8407" s="1" t="s">
        <v>320</v>
      </c>
      <c r="E8407" s="4">
        <v>42213060.3473882</v>
      </c>
      <c r="F8407" s="66">
        <f>Cat_Results[[#This Row],[TotalLossInOriginalCurrency]] / INDEX(Exchange_Rate[Exchange Rate], MATCH(Cat_Results[[#This Row],[Currency]], Exchange_Rate[Currency], 0))</f>
        <v>42213060.3473882</v>
      </c>
    </row>
    <row r="8408" spans="1:6" x14ac:dyDescent="0.3">
      <c r="A8408" s="1">
        <v>33581</v>
      </c>
      <c r="B8408" s="1">
        <v>213</v>
      </c>
      <c r="C8408" s="1">
        <f t="shared" si="131"/>
        <v>2.0000000000000002E-5</v>
      </c>
      <c r="D8408" s="1" t="s">
        <v>321</v>
      </c>
      <c r="E8408" s="4">
        <v>28257.350084045862</v>
      </c>
      <c r="F8408" s="66">
        <f>Cat_Results[[#This Row],[TotalLossInOriginalCurrency]] / INDEX(Exchange_Rate[Exchange Rate], MATCH(Cat_Results[[#This Row],[Currency]], Exchange_Rate[Currency], 0))</f>
        <v>44270.790364438202</v>
      </c>
    </row>
    <row r="8409" spans="1:6" x14ac:dyDescent="0.3">
      <c r="A8409" s="1">
        <v>33585</v>
      </c>
      <c r="B8409" s="1">
        <v>261</v>
      </c>
      <c r="C8409" s="1">
        <f t="shared" si="131"/>
        <v>2.0000000000000002E-5</v>
      </c>
      <c r="D8409" s="1" t="s">
        <v>320</v>
      </c>
      <c r="E8409" s="4">
        <v>36477.647338673502</v>
      </c>
      <c r="F8409" s="66">
        <f>Cat_Results[[#This Row],[TotalLossInOriginalCurrency]] / INDEX(Exchange_Rate[Exchange Rate], MATCH(Cat_Results[[#This Row],[Currency]], Exchange_Rate[Currency], 0))</f>
        <v>36477.647338673502</v>
      </c>
    </row>
    <row r="8410" spans="1:6" x14ac:dyDescent="0.3">
      <c r="A8410" s="1">
        <v>33588</v>
      </c>
      <c r="B8410" s="1">
        <v>265</v>
      </c>
      <c r="C8410" s="1">
        <f t="shared" si="131"/>
        <v>2.0000000000000002E-5</v>
      </c>
      <c r="D8410" s="1" t="s">
        <v>320</v>
      </c>
      <c r="E8410" s="4">
        <v>6.2968842685222598E-2</v>
      </c>
      <c r="F8410" s="66">
        <f>Cat_Results[[#This Row],[TotalLossInOriginalCurrency]] / INDEX(Exchange_Rate[Exchange Rate], MATCH(Cat_Results[[#This Row],[Currency]], Exchange_Rate[Currency], 0))</f>
        <v>6.2968842685222598E-2</v>
      </c>
    </row>
    <row r="8411" spans="1:6" x14ac:dyDescent="0.3">
      <c r="A8411" s="1">
        <v>33589</v>
      </c>
      <c r="B8411" s="1">
        <v>222</v>
      </c>
      <c r="C8411" s="1">
        <f t="shared" si="131"/>
        <v>2.0000000000000002E-5</v>
      </c>
      <c r="D8411" s="1" t="s">
        <v>321</v>
      </c>
      <c r="E8411" s="4">
        <v>321968.44540233351</v>
      </c>
      <c r="F8411" s="66">
        <f>Cat_Results[[#This Row],[TotalLossInOriginalCurrency]] / INDEX(Exchange_Rate[Exchange Rate], MATCH(Cat_Results[[#This Row],[Currency]], Exchange_Rate[Currency], 0))</f>
        <v>504427.96327241202</v>
      </c>
    </row>
    <row r="8412" spans="1:6" x14ac:dyDescent="0.3">
      <c r="A8412" s="1">
        <v>33590</v>
      </c>
      <c r="B8412" s="1">
        <v>269</v>
      </c>
      <c r="C8412" s="1">
        <f t="shared" si="131"/>
        <v>2.0000000000000002E-5</v>
      </c>
      <c r="D8412" s="1" t="s">
        <v>320</v>
      </c>
      <c r="E8412" s="4">
        <v>96.466477960348101</v>
      </c>
      <c r="F8412" s="66">
        <f>Cat_Results[[#This Row],[TotalLossInOriginalCurrency]] / INDEX(Exchange_Rate[Exchange Rate], MATCH(Cat_Results[[#This Row],[Currency]], Exchange_Rate[Currency], 0))</f>
        <v>96.466477960348101</v>
      </c>
    </row>
    <row r="8413" spans="1:6" x14ac:dyDescent="0.3">
      <c r="A8413" s="1">
        <v>33592</v>
      </c>
      <c r="B8413" s="1">
        <v>222</v>
      </c>
      <c r="C8413" s="1">
        <f t="shared" si="131"/>
        <v>2.0000000000000002E-5</v>
      </c>
      <c r="D8413" s="1" t="s">
        <v>320</v>
      </c>
      <c r="E8413" s="4">
        <v>0.33433286100625997</v>
      </c>
      <c r="F8413" s="66">
        <f>Cat_Results[[#This Row],[TotalLossInOriginalCurrency]] / INDEX(Exchange_Rate[Exchange Rate], MATCH(Cat_Results[[#This Row],[Currency]], Exchange_Rate[Currency], 0))</f>
        <v>0.33433286100625997</v>
      </c>
    </row>
    <row r="8414" spans="1:6" x14ac:dyDescent="0.3">
      <c r="A8414" s="1">
        <v>33592</v>
      </c>
      <c r="B8414" s="1">
        <v>294</v>
      </c>
      <c r="C8414" s="1">
        <f t="shared" si="131"/>
        <v>2.0000000000000002E-5</v>
      </c>
      <c r="D8414" s="1" t="s">
        <v>320</v>
      </c>
      <c r="E8414" s="4">
        <v>929021.49897782202</v>
      </c>
      <c r="F8414" s="66">
        <f>Cat_Results[[#This Row],[TotalLossInOriginalCurrency]] / INDEX(Exchange_Rate[Exchange Rate], MATCH(Cat_Results[[#This Row],[Currency]], Exchange_Rate[Currency], 0))</f>
        <v>929021.49897782202</v>
      </c>
    </row>
    <row r="8415" spans="1:6" x14ac:dyDescent="0.3">
      <c r="A8415" s="1">
        <v>33598</v>
      </c>
      <c r="B8415" s="1">
        <v>285</v>
      </c>
      <c r="C8415" s="1">
        <f t="shared" si="131"/>
        <v>2.0000000000000002E-5</v>
      </c>
      <c r="D8415" s="1" t="s">
        <v>320</v>
      </c>
      <c r="E8415" s="4">
        <v>9.9163129925727792E-3</v>
      </c>
      <c r="F8415" s="66">
        <f>Cat_Results[[#This Row],[TotalLossInOriginalCurrency]] / INDEX(Exchange_Rate[Exchange Rate], MATCH(Cat_Results[[#This Row],[Currency]], Exchange_Rate[Currency], 0))</f>
        <v>9.9163129925727792E-3</v>
      </c>
    </row>
    <row r="8416" spans="1:6" x14ac:dyDescent="0.3">
      <c r="A8416" s="1">
        <v>33608</v>
      </c>
      <c r="B8416" s="1">
        <v>284</v>
      </c>
      <c r="C8416" s="1">
        <f t="shared" si="131"/>
        <v>2.0000000000000002E-5</v>
      </c>
      <c r="D8416" s="1" t="s">
        <v>322</v>
      </c>
      <c r="E8416" s="4">
        <v>2176421.5979310581</v>
      </c>
      <c r="F8416" s="66">
        <f>Cat_Results[[#This Row],[TotalLossInOriginalCurrency]] / INDEX(Exchange_Rate[Exchange Rate], MATCH(Cat_Results[[#This Row],[Currency]], Exchange_Rate[Currency], 0))</f>
        <v>2673298.7129121898</v>
      </c>
    </row>
    <row r="8417" spans="1:6" x14ac:dyDescent="0.3">
      <c r="A8417" s="1">
        <v>33613</v>
      </c>
      <c r="B8417" s="1">
        <v>235</v>
      </c>
      <c r="C8417" s="1">
        <f t="shared" si="131"/>
        <v>2.0000000000000002E-5</v>
      </c>
      <c r="D8417" s="1" t="s">
        <v>320</v>
      </c>
      <c r="E8417" s="4">
        <v>11287.618408017001</v>
      </c>
      <c r="F8417" s="66">
        <f>Cat_Results[[#This Row],[TotalLossInOriginalCurrency]] / INDEX(Exchange_Rate[Exchange Rate], MATCH(Cat_Results[[#This Row],[Currency]], Exchange_Rate[Currency], 0))</f>
        <v>11287.618408017001</v>
      </c>
    </row>
    <row r="8418" spans="1:6" x14ac:dyDescent="0.3">
      <c r="A8418" s="1">
        <v>33614</v>
      </c>
      <c r="B8418" s="1">
        <v>200</v>
      </c>
      <c r="C8418" s="1">
        <f t="shared" si="131"/>
        <v>2.0000000000000002E-5</v>
      </c>
      <c r="D8418" s="1" t="s">
        <v>321</v>
      </c>
      <c r="E8418" s="4">
        <v>197.23515096815021</v>
      </c>
      <c r="F8418" s="66">
        <f>Cat_Results[[#This Row],[TotalLossInOriginalCurrency]] / INDEX(Exchange_Rate[Exchange Rate], MATCH(Cat_Results[[#This Row],[Currency]], Exchange_Rate[Currency], 0))</f>
        <v>309.00831093639101</v>
      </c>
    </row>
    <row r="8419" spans="1:6" x14ac:dyDescent="0.3">
      <c r="A8419" s="1">
        <v>33616</v>
      </c>
      <c r="B8419" s="1">
        <v>184</v>
      </c>
      <c r="C8419" s="1">
        <f t="shared" si="131"/>
        <v>2.0000000000000002E-5</v>
      </c>
      <c r="D8419" s="1" t="s">
        <v>322</v>
      </c>
      <c r="E8419" s="4">
        <v>1.9424627000131218E-2</v>
      </c>
      <c r="F8419" s="66">
        <f>Cat_Results[[#This Row],[TotalLossInOriginalCurrency]] / INDEX(Exchange_Rate[Exchange Rate], MATCH(Cat_Results[[#This Row],[Currency]], Exchange_Rate[Currency], 0))</f>
        <v>2.3859269917011299E-2</v>
      </c>
    </row>
    <row r="8420" spans="1:6" x14ac:dyDescent="0.3">
      <c r="A8420" s="1">
        <v>33620</v>
      </c>
      <c r="B8420" s="1">
        <v>257</v>
      </c>
      <c r="C8420" s="1">
        <f t="shared" si="131"/>
        <v>2.0000000000000002E-5</v>
      </c>
      <c r="D8420" s="1" t="s">
        <v>320</v>
      </c>
      <c r="E8420" s="4">
        <v>2.8488203883171099E-2</v>
      </c>
      <c r="F8420" s="66">
        <f>Cat_Results[[#This Row],[TotalLossInOriginalCurrency]] / INDEX(Exchange_Rate[Exchange Rate], MATCH(Cat_Results[[#This Row],[Currency]], Exchange_Rate[Currency], 0))</f>
        <v>2.8488203883171099E-2</v>
      </c>
    </row>
    <row r="8421" spans="1:6" x14ac:dyDescent="0.3">
      <c r="A8421" s="1">
        <v>33637</v>
      </c>
      <c r="B8421" s="1">
        <v>224</v>
      </c>
      <c r="C8421" s="1">
        <f t="shared" si="131"/>
        <v>2.0000000000000002E-5</v>
      </c>
      <c r="D8421" s="1" t="s">
        <v>320</v>
      </c>
      <c r="E8421" s="4">
        <v>165.39273629318899</v>
      </c>
      <c r="F8421" s="66">
        <f>Cat_Results[[#This Row],[TotalLossInOriginalCurrency]] / INDEX(Exchange_Rate[Exchange Rate], MATCH(Cat_Results[[#This Row],[Currency]], Exchange_Rate[Currency], 0))</f>
        <v>165.39273629318899</v>
      </c>
    </row>
    <row r="8422" spans="1:6" x14ac:dyDescent="0.3">
      <c r="A8422" s="1">
        <v>33637</v>
      </c>
      <c r="B8422" s="1">
        <v>259</v>
      </c>
      <c r="C8422" s="1">
        <f t="shared" si="131"/>
        <v>2.0000000000000002E-5</v>
      </c>
      <c r="D8422" s="1" t="s">
        <v>323</v>
      </c>
      <c r="E8422" s="4">
        <v>1443924.5147726005</v>
      </c>
      <c r="F8422" s="66">
        <f>Cat_Results[[#This Row],[TotalLossInOriginalCurrency]] / INDEX(Exchange_Rate[Exchange Rate], MATCH(Cat_Results[[#This Row],[Currency]], Exchange_Rate[Currency], 0))</f>
        <v>18203.556820191399</v>
      </c>
    </row>
    <row r="8423" spans="1:6" x14ac:dyDescent="0.3">
      <c r="A8423" s="1">
        <v>33639</v>
      </c>
      <c r="B8423" s="1">
        <v>236</v>
      </c>
      <c r="C8423" s="1">
        <f t="shared" si="131"/>
        <v>2.0000000000000002E-5</v>
      </c>
      <c r="D8423" s="1" t="s">
        <v>321</v>
      </c>
      <c r="E8423" s="4">
        <v>425421.93006644346</v>
      </c>
      <c r="F8423" s="66">
        <f>Cat_Results[[#This Row],[TotalLossInOriginalCurrency]] / INDEX(Exchange_Rate[Exchange Rate], MATCH(Cat_Results[[#This Row],[Currency]], Exchange_Rate[Currency], 0))</f>
        <v>666508.537650874</v>
      </c>
    </row>
    <row r="8424" spans="1:6" x14ac:dyDescent="0.3">
      <c r="A8424" s="1">
        <v>33639</v>
      </c>
      <c r="B8424" s="1">
        <v>226</v>
      </c>
      <c r="C8424" s="1">
        <f t="shared" si="131"/>
        <v>2.0000000000000002E-5</v>
      </c>
      <c r="D8424" s="1" t="s">
        <v>320</v>
      </c>
      <c r="E8424" s="4">
        <v>154290.57157150301</v>
      </c>
      <c r="F8424" s="66">
        <f>Cat_Results[[#This Row],[TotalLossInOriginalCurrency]] / INDEX(Exchange_Rate[Exchange Rate], MATCH(Cat_Results[[#This Row],[Currency]], Exchange_Rate[Currency], 0))</f>
        <v>154290.57157150301</v>
      </c>
    </row>
    <row r="8425" spans="1:6" x14ac:dyDescent="0.3">
      <c r="A8425" s="1">
        <v>33642</v>
      </c>
      <c r="B8425" s="1">
        <v>236</v>
      </c>
      <c r="C8425" s="1">
        <f t="shared" si="131"/>
        <v>2.0000000000000002E-5</v>
      </c>
      <c r="D8425" s="1" t="s">
        <v>320</v>
      </c>
      <c r="E8425" s="4">
        <v>3.7970021367073098E-3</v>
      </c>
      <c r="F8425" s="66">
        <f>Cat_Results[[#This Row],[TotalLossInOriginalCurrency]] / INDEX(Exchange_Rate[Exchange Rate], MATCH(Cat_Results[[#This Row],[Currency]], Exchange_Rate[Currency], 0))</f>
        <v>3.7970021367073098E-3</v>
      </c>
    </row>
    <row r="8426" spans="1:6" x14ac:dyDescent="0.3">
      <c r="A8426" s="1">
        <v>33643</v>
      </c>
      <c r="B8426" s="1">
        <v>259</v>
      </c>
      <c r="C8426" s="1">
        <f t="shared" si="131"/>
        <v>2.0000000000000002E-5</v>
      </c>
      <c r="D8426" s="1" t="s">
        <v>320</v>
      </c>
      <c r="E8426" s="4">
        <v>7446428.9164272696</v>
      </c>
      <c r="F8426" s="66">
        <f>Cat_Results[[#This Row],[TotalLossInOriginalCurrency]] / INDEX(Exchange_Rate[Exchange Rate], MATCH(Cat_Results[[#This Row],[Currency]], Exchange_Rate[Currency], 0))</f>
        <v>7446428.9164272696</v>
      </c>
    </row>
    <row r="8427" spans="1:6" x14ac:dyDescent="0.3">
      <c r="A8427" s="1">
        <v>33646</v>
      </c>
      <c r="B8427" s="1">
        <v>260</v>
      </c>
      <c r="C8427" s="1">
        <f t="shared" si="131"/>
        <v>2.0000000000000002E-5</v>
      </c>
      <c r="D8427" s="1" t="s">
        <v>321</v>
      </c>
      <c r="E8427" s="4">
        <v>283698.66844574118</v>
      </c>
      <c r="F8427" s="66">
        <f>Cat_Results[[#This Row],[TotalLossInOriginalCurrency]] / INDEX(Exchange_Rate[Exchange Rate], MATCH(Cat_Results[[#This Row],[Currency]], Exchange_Rate[Currency], 0))</f>
        <v>444470.70373109099</v>
      </c>
    </row>
    <row r="8428" spans="1:6" x14ac:dyDescent="0.3">
      <c r="A8428" s="1">
        <v>33646</v>
      </c>
      <c r="B8428" s="1">
        <v>257</v>
      </c>
      <c r="C8428" s="1">
        <f t="shared" si="131"/>
        <v>2.0000000000000002E-5</v>
      </c>
      <c r="D8428" s="1" t="s">
        <v>320</v>
      </c>
      <c r="E8428" s="4">
        <v>5.6773424148559596E-3</v>
      </c>
      <c r="F8428" s="66">
        <f>Cat_Results[[#This Row],[TotalLossInOriginalCurrency]] / INDEX(Exchange_Rate[Exchange Rate], MATCH(Cat_Results[[#This Row],[Currency]], Exchange_Rate[Currency], 0))</f>
        <v>5.6773424148559596E-3</v>
      </c>
    </row>
    <row r="8429" spans="1:6" x14ac:dyDescent="0.3">
      <c r="A8429" s="1">
        <v>33651</v>
      </c>
      <c r="B8429" s="1">
        <v>232</v>
      </c>
      <c r="C8429" s="1">
        <f t="shared" si="131"/>
        <v>2.0000000000000002E-5</v>
      </c>
      <c r="D8429" s="1" t="s">
        <v>321</v>
      </c>
      <c r="E8429" s="4">
        <v>3602558.8136542141</v>
      </c>
      <c r="F8429" s="66">
        <f>Cat_Results[[#This Row],[TotalLossInOriginalCurrency]] / INDEX(Exchange_Rate[Exchange Rate], MATCH(Cat_Results[[#This Row],[Currency]], Exchange_Rate[Currency], 0))</f>
        <v>5644128.8917920198</v>
      </c>
    </row>
    <row r="8430" spans="1:6" x14ac:dyDescent="0.3">
      <c r="A8430" s="1">
        <v>33651</v>
      </c>
      <c r="B8430" s="1">
        <v>196</v>
      </c>
      <c r="C8430" s="1">
        <f t="shared" si="131"/>
        <v>2.0000000000000002E-5</v>
      </c>
      <c r="D8430" s="1" t="s">
        <v>321</v>
      </c>
      <c r="E8430" s="4">
        <v>57804.481140977994</v>
      </c>
      <c r="F8430" s="66">
        <f>Cat_Results[[#This Row],[TotalLossInOriginalCurrency]] / INDEX(Exchange_Rate[Exchange Rate], MATCH(Cat_Results[[#This Row],[Currency]], Exchange_Rate[Currency], 0))</f>
        <v>90562.280578538805</v>
      </c>
    </row>
    <row r="8431" spans="1:6" x14ac:dyDescent="0.3">
      <c r="A8431" s="1">
        <v>33654</v>
      </c>
      <c r="B8431" s="1">
        <v>212</v>
      </c>
      <c r="C8431" s="1">
        <f t="shared" si="131"/>
        <v>2.0000000000000002E-5</v>
      </c>
      <c r="D8431" s="1" t="s">
        <v>320</v>
      </c>
      <c r="E8431" s="4">
        <v>4.1832029819488499E-3</v>
      </c>
      <c r="F8431" s="66">
        <f>Cat_Results[[#This Row],[TotalLossInOriginalCurrency]] / INDEX(Exchange_Rate[Exchange Rate], MATCH(Cat_Results[[#This Row],[Currency]], Exchange_Rate[Currency], 0))</f>
        <v>4.1832029819488499E-3</v>
      </c>
    </row>
    <row r="8432" spans="1:6" x14ac:dyDescent="0.3">
      <c r="A8432" s="1">
        <v>33656</v>
      </c>
      <c r="B8432" s="1">
        <v>167</v>
      </c>
      <c r="C8432" s="1">
        <f t="shared" si="131"/>
        <v>2.0000000000000002E-5</v>
      </c>
      <c r="D8432" s="1" t="s">
        <v>321</v>
      </c>
      <c r="E8432" s="4">
        <v>6.9762106399938401E-3</v>
      </c>
      <c r="F8432" s="66">
        <f>Cat_Results[[#This Row],[TotalLossInOriginalCurrency]] / INDEX(Exchange_Rate[Exchange Rate], MATCH(Cat_Results[[#This Row],[Currency]], Exchange_Rate[Currency], 0))</f>
        <v>1.0929629206657399E-2</v>
      </c>
    </row>
    <row r="8433" spans="1:6" x14ac:dyDescent="0.3">
      <c r="A8433" s="1">
        <v>33659</v>
      </c>
      <c r="B8433" s="1">
        <v>251</v>
      </c>
      <c r="C8433" s="1">
        <f t="shared" si="131"/>
        <v>2.0000000000000002E-5</v>
      </c>
      <c r="D8433" s="1" t="s">
        <v>323</v>
      </c>
      <c r="E8433" s="4">
        <v>30.724611128317111</v>
      </c>
      <c r="F8433" s="66">
        <f>Cat_Results[[#This Row],[TotalLossInOriginalCurrency]] / INDEX(Exchange_Rate[Exchange Rate], MATCH(Cat_Results[[#This Row],[Currency]], Exchange_Rate[Currency], 0))</f>
        <v>0.38734518233502502</v>
      </c>
    </row>
    <row r="8434" spans="1:6" x14ac:dyDescent="0.3">
      <c r="A8434" s="1">
        <v>33660</v>
      </c>
      <c r="B8434" s="1">
        <v>209</v>
      </c>
      <c r="C8434" s="1">
        <f t="shared" si="131"/>
        <v>2.0000000000000002E-5</v>
      </c>
      <c r="D8434" s="1" t="s">
        <v>321</v>
      </c>
      <c r="E8434" s="4">
        <v>2.7658904919733645</v>
      </c>
      <c r="F8434" s="66">
        <f>Cat_Results[[#This Row],[TotalLossInOriginalCurrency]] / INDEX(Exchange_Rate[Exchange Rate], MATCH(Cat_Results[[#This Row],[Currency]], Exchange_Rate[Currency], 0))</f>
        <v>4.3333206325769398</v>
      </c>
    </row>
    <row r="8435" spans="1:6" x14ac:dyDescent="0.3">
      <c r="A8435" s="1">
        <v>33661</v>
      </c>
      <c r="B8435" s="1">
        <v>263</v>
      </c>
      <c r="C8435" s="1">
        <f t="shared" si="131"/>
        <v>2.0000000000000002E-5</v>
      </c>
      <c r="D8435" s="1" t="s">
        <v>320</v>
      </c>
      <c r="E8435" s="4">
        <v>0.351630359888077</v>
      </c>
      <c r="F8435" s="66">
        <f>Cat_Results[[#This Row],[TotalLossInOriginalCurrency]] / INDEX(Exchange_Rate[Exchange Rate], MATCH(Cat_Results[[#This Row],[Currency]], Exchange_Rate[Currency], 0))</f>
        <v>0.351630359888077</v>
      </c>
    </row>
    <row r="8436" spans="1:6" x14ac:dyDescent="0.3">
      <c r="A8436" s="1">
        <v>33661</v>
      </c>
      <c r="B8436" s="1">
        <v>253</v>
      </c>
      <c r="C8436" s="1">
        <f t="shared" si="131"/>
        <v>2.0000000000000002E-5</v>
      </c>
      <c r="D8436" s="1" t="s">
        <v>321</v>
      </c>
      <c r="E8436" s="4">
        <v>430243.11824909924</v>
      </c>
      <c r="F8436" s="66">
        <f>Cat_Results[[#This Row],[TotalLossInOriginalCurrency]] / INDEX(Exchange_Rate[Exchange Rate], MATCH(Cat_Results[[#This Row],[Currency]], Exchange_Rate[Currency], 0))</f>
        <v>674061.89317455306</v>
      </c>
    </row>
    <row r="8437" spans="1:6" x14ac:dyDescent="0.3">
      <c r="A8437" s="1">
        <v>33662</v>
      </c>
      <c r="B8437" s="1">
        <v>208</v>
      </c>
      <c r="C8437" s="1">
        <f t="shared" si="131"/>
        <v>2.0000000000000002E-5</v>
      </c>
      <c r="D8437" s="1" t="s">
        <v>321</v>
      </c>
      <c r="E8437" s="4">
        <v>5.3073616686065861E-2</v>
      </c>
      <c r="F8437" s="66">
        <f>Cat_Results[[#This Row],[TotalLossInOriginalCurrency]] / INDEX(Exchange_Rate[Exchange Rate], MATCH(Cat_Results[[#This Row],[Currency]], Exchange_Rate[Currency], 0))</f>
        <v>8.3150435239076601E-2</v>
      </c>
    </row>
    <row r="8438" spans="1:6" x14ac:dyDescent="0.3">
      <c r="A8438" s="1">
        <v>33665</v>
      </c>
      <c r="B8438" s="1">
        <v>277</v>
      </c>
      <c r="C8438" s="1">
        <f t="shared" si="131"/>
        <v>2.0000000000000002E-5</v>
      </c>
      <c r="D8438" s="1" t="s">
        <v>321</v>
      </c>
      <c r="E8438" s="4">
        <v>2375033.7790820608</v>
      </c>
      <c r="F8438" s="66">
        <f>Cat_Results[[#This Row],[TotalLossInOriginalCurrency]] / INDEX(Exchange_Rate[Exchange Rate], MATCH(Cat_Results[[#This Row],[Currency]], Exchange_Rate[Currency], 0))</f>
        <v>3720965.4206593898</v>
      </c>
    </row>
    <row r="8439" spans="1:6" x14ac:dyDescent="0.3">
      <c r="A8439" s="1">
        <v>33669</v>
      </c>
      <c r="B8439" s="1">
        <v>279</v>
      </c>
      <c r="C8439" s="1">
        <f t="shared" si="131"/>
        <v>2.0000000000000002E-5</v>
      </c>
      <c r="D8439" s="1" t="s">
        <v>320</v>
      </c>
      <c r="E8439" s="4">
        <v>101099.975969832</v>
      </c>
      <c r="F8439" s="66">
        <f>Cat_Results[[#This Row],[TotalLossInOriginalCurrency]] / INDEX(Exchange_Rate[Exchange Rate], MATCH(Cat_Results[[#This Row],[Currency]], Exchange_Rate[Currency], 0))</f>
        <v>101099.975969832</v>
      </c>
    </row>
    <row r="8440" spans="1:6" x14ac:dyDescent="0.3">
      <c r="A8440" s="1">
        <v>33675</v>
      </c>
      <c r="B8440" s="1">
        <v>218</v>
      </c>
      <c r="C8440" s="1">
        <f t="shared" si="131"/>
        <v>2.0000000000000002E-5</v>
      </c>
      <c r="D8440" s="1" t="s">
        <v>321</v>
      </c>
      <c r="E8440" s="4">
        <v>2310287.1261806581</v>
      </c>
      <c r="F8440" s="66">
        <f>Cat_Results[[#This Row],[TotalLossInOriginalCurrency]] / INDEX(Exchange_Rate[Exchange Rate], MATCH(Cat_Results[[#This Row],[Currency]], Exchange_Rate[Currency], 0))</f>
        <v>3619526.8395867995</v>
      </c>
    </row>
    <row r="8441" spans="1:6" x14ac:dyDescent="0.3">
      <c r="A8441" s="1">
        <v>33675</v>
      </c>
      <c r="B8441" s="1">
        <v>243</v>
      </c>
      <c r="C8441" s="1">
        <f t="shared" si="131"/>
        <v>2.0000000000000002E-5</v>
      </c>
      <c r="D8441" s="1" t="s">
        <v>320</v>
      </c>
      <c r="E8441" s="4">
        <v>5.6773424148559596E-3</v>
      </c>
      <c r="F8441" s="66">
        <f>Cat_Results[[#This Row],[TotalLossInOriginalCurrency]] / INDEX(Exchange_Rate[Exchange Rate], MATCH(Cat_Results[[#This Row],[Currency]], Exchange_Rate[Currency], 0))</f>
        <v>5.6773424148559596E-3</v>
      </c>
    </row>
    <row r="8442" spans="1:6" x14ac:dyDescent="0.3">
      <c r="A8442" s="1">
        <v>33676</v>
      </c>
      <c r="B8442" s="1">
        <v>242</v>
      </c>
      <c r="C8442" s="1">
        <f t="shared" si="131"/>
        <v>2.0000000000000002E-5</v>
      </c>
      <c r="D8442" s="1" t="s">
        <v>320</v>
      </c>
      <c r="E8442" s="4">
        <v>3.5082921385765102E-3</v>
      </c>
      <c r="F8442" s="66">
        <f>Cat_Results[[#This Row],[TotalLossInOriginalCurrency]] / INDEX(Exchange_Rate[Exchange Rate], MATCH(Cat_Results[[#This Row],[Currency]], Exchange_Rate[Currency], 0))</f>
        <v>3.5082921385765102E-3</v>
      </c>
    </row>
    <row r="8443" spans="1:6" x14ac:dyDescent="0.3">
      <c r="A8443" s="1">
        <v>33699</v>
      </c>
      <c r="B8443" s="1">
        <v>233</v>
      </c>
      <c r="C8443" s="1">
        <f t="shared" si="131"/>
        <v>2.0000000000000002E-5</v>
      </c>
      <c r="D8443" s="1" t="s">
        <v>321</v>
      </c>
      <c r="E8443" s="4">
        <v>177748.62004699212</v>
      </c>
      <c r="F8443" s="66">
        <f>Cat_Results[[#This Row],[TotalLossInOriginalCurrency]] / INDEX(Exchange_Rate[Exchange Rate], MATCH(Cat_Results[[#This Row],[Currency]], Exchange_Rate[Currency], 0))</f>
        <v>278478.762950651</v>
      </c>
    </row>
    <row r="8444" spans="1:6" x14ac:dyDescent="0.3">
      <c r="A8444" s="1">
        <v>33705</v>
      </c>
      <c r="B8444" s="1">
        <v>234</v>
      </c>
      <c r="C8444" s="1">
        <f t="shared" si="131"/>
        <v>2.0000000000000002E-5</v>
      </c>
      <c r="D8444" s="1" t="s">
        <v>321</v>
      </c>
      <c r="E8444" s="4">
        <v>1.9938744271976252E-2</v>
      </c>
      <c r="F8444" s="66">
        <f>Cat_Results[[#This Row],[TotalLossInOriginalCurrency]] / INDEX(Exchange_Rate[Exchange Rate], MATCH(Cat_Results[[#This Row],[Currency]], Exchange_Rate[Currency], 0))</f>
        <v>3.1238030642271E-2</v>
      </c>
    </row>
    <row r="8445" spans="1:6" x14ac:dyDescent="0.3">
      <c r="A8445" s="1">
        <v>33710</v>
      </c>
      <c r="B8445" s="1">
        <v>253</v>
      </c>
      <c r="C8445" s="1">
        <f t="shared" si="131"/>
        <v>2.0000000000000002E-5</v>
      </c>
      <c r="D8445" s="1" t="s">
        <v>320</v>
      </c>
      <c r="E8445" s="4">
        <v>114818.39173019701</v>
      </c>
      <c r="F8445" s="66">
        <f>Cat_Results[[#This Row],[TotalLossInOriginalCurrency]] / INDEX(Exchange_Rate[Exchange Rate], MATCH(Cat_Results[[#This Row],[Currency]], Exchange_Rate[Currency], 0))</f>
        <v>114818.39173019701</v>
      </c>
    </row>
    <row r="8446" spans="1:6" x14ac:dyDescent="0.3">
      <c r="A8446" s="1">
        <v>33722</v>
      </c>
      <c r="B8446" s="1">
        <v>203</v>
      </c>
      <c r="C8446" s="1">
        <f t="shared" si="131"/>
        <v>2.0000000000000002E-5</v>
      </c>
      <c r="D8446" s="1" t="s">
        <v>320</v>
      </c>
      <c r="E8446" s="4">
        <v>82333.961870904794</v>
      </c>
      <c r="F8446" s="66">
        <f>Cat_Results[[#This Row],[TotalLossInOriginalCurrency]] / INDEX(Exchange_Rate[Exchange Rate], MATCH(Cat_Results[[#This Row],[Currency]], Exchange_Rate[Currency], 0))</f>
        <v>82333.961870904794</v>
      </c>
    </row>
    <row r="8447" spans="1:6" x14ac:dyDescent="0.3">
      <c r="A8447" s="1">
        <v>33723</v>
      </c>
      <c r="B8447" s="1">
        <v>232</v>
      </c>
      <c r="C8447" s="1">
        <f t="shared" si="131"/>
        <v>2.0000000000000002E-5</v>
      </c>
      <c r="D8447" s="1" t="s">
        <v>321</v>
      </c>
      <c r="E8447" s="4">
        <v>1979763.3605377343</v>
      </c>
      <c r="F8447" s="66">
        <f>Cat_Results[[#This Row],[TotalLossInOriginalCurrency]] / INDEX(Exchange_Rate[Exchange Rate], MATCH(Cat_Results[[#This Row],[Currency]], Exchange_Rate[Currency], 0))</f>
        <v>3101695.2560971598</v>
      </c>
    </row>
    <row r="8448" spans="1:6" x14ac:dyDescent="0.3">
      <c r="A8448" s="1">
        <v>33731</v>
      </c>
      <c r="B8448" s="1">
        <v>228</v>
      </c>
      <c r="C8448" s="1">
        <f t="shared" si="131"/>
        <v>2.0000000000000002E-5</v>
      </c>
      <c r="D8448" s="1" t="s">
        <v>324</v>
      </c>
      <c r="E8448" s="4">
        <v>20.183900283949516</v>
      </c>
      <c r="F8448" s="66">
        <f>Cat_Results[[#This Row],[TotalLossInOriginalCurrency]] / INDEX(Exchange_Rate[Exchange Rate], MATCH(Cat_Results[[#This Row],[Currency]], Exchange_Rate[Currency], 0))</f>
        <v>20.4166206452038</v>
      </c>
    </row>
    <row r="8449" spans="1:6" x14ac:dyDescent="0.3">
      <c r="A8449" s="1">
        <v>33737</v>
      </c>
      <c r="B8449" s="1">
        <v>219</v>
      </c>
      <c r="C8449" s="1">
        <f t="shared" si="131"/>
        <v>2.0000000000000002E-5</v>
      </c>
      <c r="D8449" s="1" t="s">
        <v>321</v>
      </c>
      <c r="E8449" s="4">
        <v>19637.801462966028</v>
      </c>
      <c r="F8449" s="66">
        <f>Cat_Results[[#This Row],[TotalLossInOriginalCurrency]] / INDEX(Exchange_Rate[Exchange Rate], MATCH(Cat_Results[[#This Row],[Currency]], Exchange_Rate[Currency], 0))</f>
        <v>30766.543543525004</v>
      </c>
    </row>
    <row r="8450" spans="1:6" x14ac:dyDescent="0.3">
      <c r="A8450" s="1">
        <v>33737</v>
      </c>
      <c r="B8450" s="1">
        <v>268</v>
      </c>
      <c r="C8450" s="1">
        <f t="shared" si="131"/>
        <v>2.0000000000000002E-5</v>
      </c>
      <c r="D8450" s="1" t="s">
        <v>320</v>
      </c>
      <c r="E8450" s="4">
        <v>1.3052926585078199</v>
      </c>
      <c r="F8450" s="66">
        <f>Cat_Results[[#This Row],[TotalLossInOriginalCurrency]] / INDEX(Exchange_Rate[Exchange Rate], MATCH(Cat_Results[[#This Row],[Currency]], Exchange_Rate[Currency], 0))</f>
        <v>1.3052926585078199</v>
      </c>
    </row>
    <row r="8451" spans="1:6" x14ac:dyDescent="0.3">
      <c r="A8451" s="1">
        <v>33740</v>
      </c>
      <c r="B8451" s="1">
        <v>240</v>
      </c>
      <c r="C8451" s="1">
        <f t="shared" si="131"/>
        <v>2.0000000000000002E-5</v>
      </c>
      <c r="D8451" s="1" t="s">
        <v>321</v>
      </c>
      <c r="E8451" s="4">
        <v>4.3981823029722294E-3</v>
      </c>
      <c r="F8451" s="66">
        <f>Cat_Results[[#This Row],[TotalLossInOriginalCurrency]] / INDEX(Exchange_Rate[Exchange Rate], MATCH(Cat_Results[[#This Row],[Currency]], Exchange_Rate[Currency], 0))</f>
        <v>6.8906322121620204E-3</v>
      </c>
    </row>
    <row r="8452" spans="1:6" x14ac:dyDescent="0.3">
      <c r="A8452" s="1">
        <v>33741</v>
      </c>
      <c r="B8452" s="1">
        <v>252</v>
      </c>
      <c r="C8452" s="1">
        <f t="shared" si="131"/>
        <v>2.0000000000000002E-5</v>
      </c>
      <c r="D8452" s="1" t="s">
        <v>321</v>
      </c>
      <c r="E8452" s="4">
        <v>1.6344325391897289E-2</v>
      </c>
      <c r="F8452" s="66">
        <f>Cat_Results[[#This Row],[TotalLossInOriginalCurrency]] / INDEX(Exchange_Rate[Exchange Rate], MATCH(Cat_Results[[#This Row],[Currency]], Exchange_Rate[Currency], 0))</f>
        <v>2.5606654584407803E-2</v>
      </c>
    </row>
    <row r="8453" spans="1:6" x14ac:dyDescent="0.3">
      <c r="A8453" s="1">
        <v>33748</v>
      </c>
      <c r="B8453" s="1">
        <v>244</v>
      </c>
      <c r="C8453" s="1">
        <f t="shared" si="131"/>
        <v>2.0000000000000002E-5</v>
      </c>
      <c r="D8453" s="1" t="s">
        <v>320</v>
      </c>
      <c r="E8453" s="4">
        <v>3392.0539621614398</v>
      </c>
      <c r="F8453" s="66">
        <f>Cat_Results[[#This Row],[TotalLossInOriginalCurrency]] / INDEX(Exchange_Rate[Exchange Rate], MATCH(Cat_Results[[#This Row],[Currency]], Exchange_Rate[Currency], 0))</f>
        <v>3392.0539621614398</v>
      </c>
    </row>
    <row r="8454" spans="1:6" x14ac:dyDescent="0.3">
      <c r="A8454" s="1">
        <v>33749</v>
      </c>
      <c r="B8454" s="1">
        <v>225</v>
      </c>
      <c r="C8454" s="1">
        <f t="shared" ref="C8454:C8517" si="132">1/50000</f>
        <v>2.0000000000000002E-5</v>
      </c>
      <c r="D8454" s="1" t="s">
        <v>321</v>
      </c>
      <c r="E8454" s="4">
        <v>741198.99033883051</v>
      </c>
      <c r="F8454" s="66">
        <f>Cat_Results[[#This Row],[TotalLossInOriginalCurrency]] / INDEX(Exchange_Rate[Exchange Rate], MATCH(Cat_Results[[#This Row],[Currency]], Exchange_Rate[Currency], 0))</f>
        <v>1161236.4578428799</v>
      </c>
    </row>
    <row r="8455" spans="1:6" x14ac:dyDescent="0.3">
      <c r="A8455" s="1">
        <v>33754</v>
      </c>
      <c r="B8455" s="1">
        <v>253</v>
      </c>
      <c r="C8455" s="1">
        <f t="shared" si="132"/>
        <v>2.0000000000000002E-5</v>
      </c>
      <c r="D8455" s="1" t="s">
        <v>320</v>
      </c>
      <c r="E8455" s="4">
        <v>72803017.827879801</v>
      </c>
      <c r="F8455" s="66">
        <f>Cat_Results[[#This Row],[TotalLossInOriginalCurrency]] / INDEX(Exchange_Rate[Exchange Rate], MATCH(Cat_Results[[#This Row],[Currency]], Exchange_Rate[Currency], 0))</f>
        <v>72803017.827879801</v>
      </c>
    </row>
    <row r="8456" spans="1:6" x14ac:dyDescent="0.3">
      <c r="A8456" s="1">
        <v>33754</v>
      </c>
      <c r="B8456" s="1">
        <v>236</v>
      </c>
      <c r="C8456" s="1">
        <f t="shared" si="132"/>
        <v>2.0000000000000002E-5</v>
      </c>
      <c r="D8456" s="1" t="s">
        <v>320</v>
      </c>
      <c r="E8456" s="4">
        <v>1.7061829566955599E-3</v>
      </c>
      <c r="F8456" s="66">
        <f>Cat_Results[[#This Row],[TotalLossInOriginalCurrency]] / INDEX(Exchange_Rate[Exchange Rate], MATCH(Cat_Results[[#This Row],[Currency]], Exchange_Rate[Currency], 0))</f>
        <v>1.7061829566955599E-3</v>
      </c>
    </row>
    <row r="8457" spans="1:6" x14ac:dyDescent="0.3">
      <c r="A8457" s="1">
        <v>33755</v>
      </c>
      <c r="B8457" s="1">
        <v>207</v>
      </c>
      <c r="C8457" s="1">
        <f t="shared" si="132"/>
        <v>2.0000000000000002E-5</v>
      </c>
      <c r="D8457" s="1" t="s">
        <v>320</v>
      </c>
      <c r="E8457" s="4">
        <v>162958.235873525</v>
      </c>
      <c r="F8457" s="66">
        <f>Cat_Results[[#This Row],[TotalLossInOriginalCurrency]] / INDEX(Exchange_Rate[Exchange Rate], MATCH(Cat_Results[[#This Row],[Currency]], Exchange_Rate[Currency], 0))</f>
        <v>162958.235873525</v>
      </c>
    </row>
    <row r="8458" spans="1:6" x14ac:dyDescent="0.3">
      <c r="A8458" s="1">
        <v>33760</v>
      </c>
      <c r="B8458" s="1">
        <v>265</v>
      </c>
      <c r="C8458" s="1">
        <f t="shared" si="132"/>
        <v>2.0000000000000002E-5</v>
      </c>
      <c r="D8458" s="1" t="s">
        <v>321</v>
      </c>
      <c r="E8458" s="4">
        <v>20667546.031415388</v>
      </c>
      <c r="F8458" s="66">
        <f>Cat_Results[[#This Row],[TotalLossInOriginalCurrency]] / INDEX(Exchange_Rate[Exchange Rate], MATCH(Cat_Results[[#This Row],[Currency]], Exchange_Rate[Currency], 0))</f>
        <v>32379844.358468696</v>
      </c>
    </row>
    <row r="8459" spans="1:6" x14ac:dyDescent="0.3">
      <c r="A8459" s="1">
        <v>33761</v>
      </c>
      <c r="B8459" s="1">
        <v>243</v>
      </c>
      <c r="C8459" s="1">
        <f t="shared" si="132"/>
        <v>2.0000000000000002E-5</v>
      </c>
      <c r="D8459" s="1" t="s">
        <v>320</v>
      </c>
      <c r="E8459" s="4">
        <v>2673952.9884144901</v>
      </c>
      <c r="F8459" s="66">
        <f>Cat_Results[[#This Row],[TotalLossInOriginalCurrency]] / INDEX(Exchange_Rate[Exchange Rate], MATCH(Cat_Results[[#This Row],[Currency]], Exchange_Rate[Currency], 0))</f>
        <v>2673952.9884144901</v>
      </c>
    </row>
    <row r="8460" spans="1:6" x14ac:dyDescent="0.3">
      <c r="A8460" s="1">
        <v>33761</v>
      </c>
      <c r="B8460" s="1">
        <v>183</v>
      </c>
      <c r="C8460" s="1">
        <f t="shared" si="132"/>
        <v>2.0000000000000002E-5</v>
      </c>
      <c r="D8460" s="1" t="s">
        <v>320</v>
      </c>
      <c r="E8460" s="4">
        <v>808.79840166747999</v>
      </c>
      <c r="F8460" s="66">
        <f>Cat_Results[[#This Row],[TotalLossInOriginalCurrency]] / INDEX(Exchange_Rate[Exchange Rate], MATCH(Cat_Results[[#This Row],[Currency]], Exchange_Rate[Currency], 0))</f>
        <v>808.79840166747999</v>
      </c>
    </row>
    <row r="8461" spans="1:6" x14ac:dyDescent="0.3">
      <c r="A8461" s="1">
        <v>33764</v>
      </c>
      <c r="B8461" s="1">
        <v>256</v>
      </c>
      <c r="C8461" s="1">
        <f t="shared" si="132"/>
        <v>2.0000000000000002E-5</v>
      </c>
      <c r="D8461" s="1" t="s">
        <v>320</v>
      </c>
      <c r="E8461" s="4">
        <v>1.13749876618385E-2</v>
      </c>
      <c r="F8461" s="66">
        <f>Cat_Results[[#This Row],[TotalLossInOriginalCurrency]] / INDEX(Exchange_Rate[Exchange Rate], MATCH(Cat_Results[[#This Row],[Currency]], Exchange_Rate[Currency], 0))</f>
        <v>1.13749876618385E-2</v>
      </c>
    </row>
    <row r="8462" spans="1:6" x14ac:dyDescent="0.3">
      <c r="A8462" s="1">
        <v>33768</v>
      </c>
      <c r="B8462" s="1">
        <v>187</v>
      </c>
      <c r="C8462" s="1">
        <f t="shared" si="132"/>
        <v>2.0000000000000002E-5</v>
      </c>
      <c r="D8462" s="1" t="s">
        <v>320</v>
      </c>
      <c r="E8462" s="4">
        <v>4.1832029819488499E-3</v>
      </c>
      <c r="F8462" s="66">
        <f>Cat_Results[[#This Row],[TotalLossInOriginalCurrency]] / INDEX(Exchange_Rate[Exchange Rate], MATCH(Cat_Results[[#This Row],[Currency]], Exchange_Rate[Currency], 0))</f>
        <v>4.1832029819488499E-3</v>
      </c>
    </row>
    <row r="8463" spans="1:6" x14ac:dyDescent="0.3">
      <c r="A8463" s="1">
        <v>33771</v>
      </c>
      <c r="B8463" s="1">
        <v>259</v>
      </c>
      <c r="C8463" s="1">
        <f t="shared" si="132"/>
        <v>2.0000000000000002E-5</v>
      </c>
      <c r="D8463" s="1" t="s">
        <v>320</v>
      </c>
      <c r="E8463" s="4">
        <v>1278.04587818798</v>
      </c>
      <c r="F8463" s="66">
        <f>Cat_Results[[#This Row],[TotalLossInOriginalCurrency]] / INDEX(Exchange_Rate[Exchange Rate], MATCH(Cat_Results[[#This Row],[Currency]], Exchange_Rate[Currency], 0))</f>
        <v>1278.04587818798</v>
      </c>
    </row>
    <row r="8464" spans="1:6" x14ac:dyDescent="0.3">
      <c r="A8464" s="1">
        <v>33771</v>
      </c>
      <c r="B8464" s="1">
        <v>276</v>
      </c>
      <c r="C8464" s="1">
        <f t="shared" si="132"/>
        <v>2.0000000000000002E-5</v>
      </c>
      <c r="D8464" s="1" t="s">
        <v>321</v>
      </c>
      <c r="E8464" s="4">
        <v>2070149.0509040526</v>
      </c>
      <c r="F8464" s="66">
        <f>Cat_Results[[#This Row],[TotalLossInOriginalCurrency]] / INDEX(Exchange_Rate[Exchange Rate], MATCH(Cat_Results[[#This Row],[Currency]], Exchange_Rate[Currency], 0))</f>
        <v>3243302.5171549302</v>
      </c>
    </row>
    <row r="8465" spans="1:6" x14ac:dyDescent="0.3">
      <c r="A8465" s="1">
        <v>33772</v>
      </c>
      <c r="B8465" s="1">
        <v>273</v>
      </c>
      <c r="C8465" s="1">
        <f t="shared" si="132"/>
        <v>2.0000000000000002E-5</v>
      </c>
      <c r="D8465" s="1" t="s">
        <v>322</v>
      </c>
      <c r="E8465" s="4">
        <v>4.9521217179959841E-3</v>
      </c>
      <c r="F8465" s="66">
        <f>Cat_Results[[#This Row],[TotalLossInOriginalCurrency]] / INDEX(Exchange_Rate[Exchange Rate], MATCH(Cat_Results[[#This Row],[Currency]], Exchange_Rate[Currency], 0))</f>
        <v>6.0826912522315996E-3</v>
      </c>
    </row>
    <row r="8466" spans="1:6" x14ac:dyDescent="0.3">
      <c r="A8466" s="1">
        <v>33783</v>
      </c>
      <c r="B8466" s="1">
        <v>270</v>
      </c>
      <c r="C8466" s="1">
        <f t="shared" si="132"/>
        <v>2.0000000000000002E-5</v>
      </c>
      <c r="D8466" s="1" t="s">
        <v>320</v>
      </c>
      <c r="E8466" s="4">
        <v>1.2597344815731E-2</v>
      </c>
      <c r="F8466" s="66">
        <f>Cat_Results[[#This Row],[TotalLossInOriginalCurrency]] / INDEX(Exchange_Rate[Exchange Rate], MATCH(Cat_Results[[#This Row],[Currency]], Exchange_Rate[Currency], 0))</f>
        <v>1.2597344815731E-2</v>
      </c>
    </row>
    <row r="8467" spans="1:6" x14ac:dyDescent="0.3">
      <c r="A8467" s="1">
        <v>33789</v>
      </c>
      <c r="B8467" s="1">
        <v>257</v>
      </c>
      <c r="C8467" s="1">
        <f t="shared" si="132"/>
        <v>2.0000000000000002E-5</v>
      </c>
      <c r="D8467" s="1" t="s">
        <v>320</v>
      </c>
      <c r="E8467" s="4">
        <v>109038.417854817</v>
      </c>
      <c r="F8467" s="66">
        <f>Cat_Results[[#This Row],[TotalLossInOriginalCurrency]] / INDEX(Exchange_Rate[Exchange Rate], MATCH(Cat_Results[[#This Row],[Currency]], Exchange_Rate[Currency], 0))</f>
        <v>109038.417854817</v>
      </c>
    </row>
    <row r="8468" spans="1:6" x14ac:dyDescent="0.3">
      <c r="A8468" s="1">
        <v>33790</v>
      </c>
      <c r="B8468" s="1">
        <v>201</v>
      </c>
      <c r="C8468" s="1">
        <f t="shared" si="132"/>
        <v>2.0000000000000002E-5</v>
      </c>
      <c r="D8468" s="1" t="s">
        <v>320</v>
      </c>
      <c r="E8468" s="4">
        <v>4.1832029819488499E-3</v>
      </c>
      <c r="F8468" s="66">
        <f>Cat_Results[[#This Row],[TotalLossInOriginalCurrency]] / INDEX(Exchange_Rate[Exchange Rate], MATCH(Cat_Results[[#This Row],[Currency]], Exchange_Rate[Currency], 0))</f>
        <v>4.1832029819488499E-3</v>
      </c>
    </row>
    <row r="8469" spans="1:6" x14ac:dyDescent="0.3">
      <c r="A8469" s="1">
        <v>33791</v>
      </c>
      <c r="B8469" s="1">
        <v>243</v>
      </c>
      <c r="C8469" s="1">
        <f t="shared" si="132"/>
        <v>2.0000000000000002E-5</v>
      </c>
      <c r="D8469" s="1" t="s">
        <v>320</v>
      </c>
      <c r="E8469" s="4">
        <v>2060.2116200106202</v>
      </c>
      <c r="F8469" s="66">
        <f>Cat_Results[[#This Row],[TotalLossInOriginalCurrency]] / INDEX(Exchange_Rate[Exchange Rate], MATCH(Cat_Results[[#This Row],[Currency]], Exchange_Rate[Currency], 0))</f>
        <v>2060.2116200106202</v>
      </c>
    </row>
    <row r="8470" spans="1:6" x14ac:dyDescent="0.3">
      <c r="A8470" s="1">
        <v>33792</v>
      </c>
      <c r="B8470" s="1">
        <v>263</v>
      </c>
      <c r="C8470" s="1">
        <f t="shared" si="132"/>
        <v>2.0000000000000002E-5</v>
      </c>
      <c r="D8470" s="1" t="s">
        <v>321</v>
      </c>
      <c r="E8470" s="4">
        <v>1.1149058890166173E-2</v>
      </c>
      <c r="F8470" s="66">
        <f>Cat_Results[[#This Row],[TotalLossInOriginalCurrency]] / INDEX(Exchange_Rate[Exchange Rate], MATCH(Cat_Results[[#This Row],[Currency]], Exchange_Rate[Currency], 0))</f>
        <v>1.74672305583954E-2</v>
      </c>
    </row>
    <row r="8471" spans="1:6" x14ac:dyDescent="0.3">
      <c r="A8471" s="1">
        <v>33793</v>
      </c>
      <c r="B8471" s="1">
        <v>244</v>
      </c>
      <c r="C8471" s="1">
        <f t="shared" si="132"/>
        <v>2.0000000000000002E-5</v>
      </c>
      <c r="D8471" s="1" t="s">
        <v>321</v>
      </c>
      <c r="E8471" s="4">
        <v>11157051.889652584</v>
      </c>
      <c r="F8471" s="66">
        <f>Cat_Results[[#This Row],[TotalLossInOriginalCurrency]] / INDEX(Exchange_Rate[Exchange Rate], MATCH(Cat_Results[[#This Row],[Currency]], Exchange_Rate[Currency], 0))</f>
        <v>17479753.190687299</v>
      </c>
    </row>
    <row r="8472" spans="1:6" x14ac:dyDescent="0.3">
      <c r="A8472" s="1">
        <v>33796</v>
      </c>
      <c r="B8472" s="1">
        <v>201</v>
      </c>
      <c r="C8472" s="1">
        <f t="shared" si="132"/>
        <v>2.0000000000000002E-5</v>
      </c>
      <c r="D8472" s="1" t="s">
        <v>320</v>
      </c>
      <c r="E8472" s="4">
        <v>32540.4801219562</v>
      </c>
      <c r="F8472" s="66">
        <f>Cat_Results[[#This Row],[TotalLossInOriginalCurrency]] / INDEX(Exchange_Rate[Exchange Rate], MATCH(Cat_Results[[#This Row],[Currency]], Exchange_Rate[Currency], 0))</f>
        <v>32540.4801219562</v>
      </c>
    </row>
    <row r="8473" spans="1:6" x14ac:dyDescent="0.3">
      <c r="A8473" s="1">
        <v>33806</v>
      </c>
      <c r="B8473" s="1">
        <v>234</v>
      </c>
      <c r="C8473" s="1">
        <f t="shared" si="132"/>
        <v>2.0000000000000002E-5</v>
      </c>
      <c r="D8473" s="1" t="s">
        <v>321</v>
      </c>
      <c r="E8473" s="4">
        <v>2003.5178849941055</v>
      </c>
      <c r="F8473" s="66">
        <f>Cat_Results[[#This Row],[TotalLossInOriginalCurrency]] / INDEX(Exchange_Rate[Exchange Rate], MATCH(Cat_Results[[#This Row],[Currency]], Exchange_Rate[Currency], 0))</f>
        <v>3138.91146955267</v>
      </c>
    </row>
    <row r="8474" spans="1:6" x14ac:dyDescent="0.3">
      <c r="A8474" s="1">
        <v>33807</v>
      </c>
      <c r="B8474" s="1">
        <v>259</v>
      </c>
      <c r="C8474" s="1">
        <f t="shared" si="132"/>
        <v>2.0000000000000002E-5</v>
      </c>
      <c r="D8474" s="1" t="s">
        <v>321</v>
      </c>
      <c r="E8474" s="4">
        <v>1.1149058890166173E-2</v>
      </c>
      <c r="F8474" s="66">
        <f>Cat_Results[[#This Row],[TotalLossInOriginalCurrency]] / INDEX(Exchange_Rate[Exchange Rate], MATCH(Cat_Results[[#This Row],[Currency]], Exchange_Rate[Currency], 0))</f>
        <v>1.74672305583954E-2</v>
      </c>
    </row>
    <row r="8475" spans="1:6" x14ac:dyDescent="0.3">
      <c r="A8475" s="1">
        <v>33810</v>
      </c>
      <c r="B8475" s="1">
        <v>221</v>
      </c>
      <c r="C8475" s="1">
        <f t="shared" si="132"/>
        <v>2.0000000000000002E-5</v>
      </c>
      <c r="D8475" s="1" t="s">
        <v>321</v>
      </c>
      <c r="E8475" s="4">
        <v>282.30107846735592</v>
      </c>
      <c r="F8475" s="66">
        <f>Cat_Results[[#This Row],[TotalLossInOriginalCurrency]] / INDEX(Exchange_Rate[Exchange Rate], MATCH(Cat_Results[[#This Row],[Currency]], Exchange_Rate[Currency], 0))</f>
        <v>442.28109951255999</v>
      </c>
    </row>
    <row r="8476" spans="1:6" x14ac:dyDescent="0.3">
      <c r="A8476" s="1">
        <v>33818</v>
      </c>
      <c r="B8476" s="1">
        <v>243</v>
      </c>
      <c r="C8476" s="1">
        <f t="shared" si="132"/>
        <v>2.0000000000000002E-5</v>
      </c>
      <c r="D8476" s="1" t="s">
        <v>320</v>
      </c>
      <c r="E8476" s="4">
        <v>1.62309929728508E-2</v>
      </c>
      <c r="F8476" s="66">
        <f>Cat_Results[[#This Row],[TotalLossInOriginalCurrency]] / INDEX(Exchange_Rate[Exchange Rate], MATCH(Cat_Results[[#This Row],[Currency]], Exchange_Rate[Currency], 0))</f>
        <v>1.62309929728508E-2</v>
      </c>
    </row>
    <row r="8477" spans="1:6" x14ac:dyDescent="0.3">
      <c r="A8477" s="1">
        <v>33820</v>
      </c>
      <c r="B8477" s="1">
        <v>202</v>
      </c>
      <c r="C8477" s="1">
        <f t="shared" si="132"/>
        <v>2.0000000000000002E-5</v>
      </c>
      <c r="D8477" s="1" t="s">
        <v>320</v>
      </c>
      <c r="E8477" s="4">
        <v>493224.25075636897</v>
      </c>
      <c r="F8477" s="66">
        <f>Cat_Results[[#This Row],[TotalLossInOriginalCurrency]] / INDEX(Exchange_Rate[Exchange Rate], MATCH(Cat_Results[[#This Row],[Currency]], Exchange_Rate[Currency], 0))</f>
        <v>493224.25075636897</v>
      </c>
    </row>
    <row r="8478" spans="1:6" x14ac:dyDescent="0.3">
      <c r="A8478" s="1">
        <v>33824</v>
      </c>
      <c r="B8478" s="1">
        <v>223</v>
      </c>
      <c r="C8478" s="1">
        <f t="shared" si="132"/>
        <v>2.0000000000000002E-5</v>
      </c>
      <c r="D8478" s="1" t="s">
        <v>323</v>
      </c>
      <c r="E8478" s="4">
        <v>22692663.508427814</v>
      </c>
      <c r="F8478" s="66">
        <f>Cat_Results[[#This Row],[TotalLossInOriginalCurrency]] / INDEX(Exchange_Rate[Exchange Rate], MATCH(Cat_Results[[#This Row],[Currency]], Exchange_Rate[Currency], 0))</f>
        <v>286086.41611864697</v>
      </c>
    </row>
    <row r="8479" spans="1:6" x14ac:dyDescent="0.3">
      <c r="A8479" s="1">
        <v>33824</v>
      </c>
      <c r="B8479" s="1">
        <v>211</v>
      </c>
      <c r="C8479" s="1">
        <f t="shared" si="132"/>
        <v>2.0000000000000002E-5</v>
      </c>
      <c r="D8479" s="1" t="s">
        <v>321</v>
      </c>
      <c r="E8479" s="4">
        <v>254627.00519440902</v>
      </c>
      <c r="F8479" s="66">
        <f>Cat_Results[[#This Row],[TotalLossInOriginalCurrency]] / INDEX(Exchange_Rate[Exchange Rate], MATCH(Cat_Results[[#This Row],[Currency]], Exchange_Rate[Currency], 0))</f>
        <v>398924.12892781798</v>
      </c>
    </row>
    <row r="8480" spans="1:6" x14ac:dyDescent="0.3">
      <c r="A8480" s="1">
        <v>33824</v>
      </c>
      <c r="B8480" s="1">
        <v>262</v>
      </c>
      <c r="C8480" s="1">
        <f t="shared" si="132"/>
        <v>2.0000000000000002E-5</v>
      </c>
      <c r="D8480" s="1" t="s">
        <v>320</v>
      </c>
      <c r="E8480" s="4">
        <v>133839.36366558101</v>
      </c>
      <c r="F8480" s="66">
        <f>Cat_Results[[#This Row],[TotalLossInOriginalCurrency]] / INDEX(Exchange_Rate[Exchange Rate], MATCH(Cat_Results[[#This Row],[Currency]], Exchange_Rate[Currency], 0))</f>
        <v>133839.36366558101</v>
      </c>
    </row>
    <row r="8481" spans="1:6" x14ac:dyDescent="0.3">
      <c r="A8481" s="1">
        <v>33830</v>
      </c>
      <c r="B8481" s="1">
        <v>220</v>
      </c>
      <c r="C8481" s="1">
        <f t="shared" si="132"/>
        <v>2.0000000000000002E-5</v>
      </c>
      <c r="D8481" s="1" t="s">
        <v>320</v>
      </c>
      <c r="E8481" s="4">
        <v>655.22956394404196</v>
      </c>
      <c r="F8481" s="66">
        <f>Cat_Results[[#This Row],[TotalLossInOriginalCurrency]] / INDEX(Exchange_Rate[Exchange Rate], MATCH(Cat_Results[[#This Row],[Currency]], Exchange_Rate[Currency], 0))</f>
        <v>655.22956394404196</v>
      </c>
    </row>
    <row r="8482" spans="1:6" x14ac:dyDescent="0.3">
      <c r="A8482" s="1">
        <v>33843</v>
      </c>
      <c r="B8482" s="1">
        <v>234</v>
      </c>
      <c r="C8482" s="1">
        <f t="shared" si="132"/>
        <v>2.0000000000000002E-5</v>
      </c>
      <c r="D8482" s="1" t="s">
        <v>320</v>
      </c>
      <c r="E8482" s="4">
        <v>245057.74561719599</v>
      </c>
      <c r="F8482" s="66">
        <f>Cat_Results[[#This Row],[TotalLossInOriginalCurrency]] / INDEX(Exchange_Rate[Exchange Rate], MATCH(Cat_Results[[#This Row],[Currency]], Exchange_Rate[Currency], 0))</f>
        <v>245057.74561719599</v>
      </c>
    </row>
    <row r="8483" spans="1:6" x14ac:dyDescent="0.3">
      <c r="A8483" s="1">
        <v>33849</v>
      </c>
      <c r="B8483" s="1">
        <v>250</v>
      </c>
      <c r="C8483" s="1">
        <f t="shared" si="132"/>
        <v>2.0000000000000002E-5</v>
      </c>
      <c r="D8483" s="1" t="s">
        <v>320</v>
      </c>
      <c r="E8483" s="4">
        <v>344648.32690746803</v>
      </c>
      <c r="F8483" s="66">
        <f>Cat_Results[[#This Row],[TotalLossInOriginalCurrency]] / INDEX(Exchange_Rate[Exchange Rate], MATCH(Cat_Results[[#This Row],[Currency]], Exchange_Rate[Currency], 0))</f>
        <v>344648.32690746803</v>
      </c>
    </row>
    <row r="8484" spans="1:6" x14ac:dyDescent="0.3">
      <c r="A8484" s="1">
        <v>33856</v>
      </c>
      <c r="B8484" s="1">
        <v>232</v>
      </c>
      <c r="C8484" s="1">
        <f t="shared" si="132"/>
        <v>2.0000000000000002E-5</v>
      </c>
      <c r="D8484" s="1" t="s">
        <v>324</v>
      </c>
      <c r="E8484" s="4">
        <v>10264.620107118217</v>
      </c>
      <c r="F8484" s="66">
        <f>Cat_Results[[#This Row],[TotalLossInOriginalCurrency]] / INDEX(Exchange_Rate[Exchange Rate], MATCH(Cat_Results[[#This Row],[Currency]], Exchange_Rate[Currency], 0))</f>
        <v>10382.9711723663</v>
      </c>
    </row>
    <row r="8485" spans="1:6" x14ac:dyDescent="0.3">
      <c r="A8485" s="1">
        <v>33858</v>
      </c>
      <c r="B8485" s="1">
        <v>230</v>
      </c>
      <c r="C8485" s="1">
        <f t="shared" si="132"/>
        <v>2.0000000000000002E-5</v>
      </c>
      <c r="D8485" s="1" t="s">
        <v>322</v>
      </c>
      <c r="E8485" s="4">
        <v>349396.70506572368</v>
      </c>
      <c r="F8485" s="66">
        <f>Cat_Results[[#This Row],[TotalLossInOriginalCurrency]] / INDEX(Exchange_Rate[Exchange Rate], MATCH(Cat_Results[[#This Row],[Currency]], Exchange_Rate[Currency], 0))</f>
        <v>429163.98313446</v>
      </c>
    </row>
    <row r="8486" spans="1:6" x14ac:dyDescent="0.3">
      <c r="A8486" s="1">
        <v>33860</v>
      </c>
      <c r="B8486" s="1">
        <v>266</v>
      </c>
      <c r="C8486" s="1">
        <f t="shared" si="132"/>
        <v>2.0000000000000002E-5</v>
      </c>
      <c r="D8486" s="1" t="s">
        <v>320</v>
      </c>
      <c r="E8486" s="4">
        <v>697.92544525008702</v>
      </c>
      <c r="F8486" s="66">
        <f>Cat_Results[[#This Row],[TotalLossInOriginalCurrency]] / INDEX(Exchange_Rate[Exchange Rate], MATCH(Cat_Results[[#This Row],[Currency]], Exchange_Rate[Currency], 0))</f>
        <v>697.92544525008702</v>
      </c>
    </row>
    <row r="8487" spans="1:6" x14ac:dyDescent="0.3">
      <c r="A8487" s="1">
        <v>33863</v>
      </c>
      <c r="B8487" s="1">
        <v>272</v>
      </c>
      <c r="C8487" s="1">
        <f t="shared" si="132"/>
        <v>2.0000000000000002E-5</v>
      </c>
      <c r="D8487" s="1" t="s">
        <v>321</v>
      </c>
      <c r="E8487" s="4">
        <v>6.3318759458237889E-3</v>
      </c>
      <c r="F8487" s="66">
        <f>Cat_Results[[#This Row],[TotalLossInOriginalCurrency]] / INDEX(Exchange_Rate[Exchange Rate], MATCH(Cat_Results[[#This Row],[Currency]], Exchange_Rate[Currency], 0))</f>
        <v>9.9201500415802002E-3</v>
      </c>
    </row>
    <row r="8488" spans="1:6" x14ac:dyDescent="0.3">
      <c r="A8488" s="1">
        <v>33863</v>
      </c>
      <c r="B8488" s="1">
        <v>240</v>
      </c>
      <c r="C8488" s="1">
        <f t="shared" si="132"/>
        <v>2.0000000000000002E-5</v>
      </c>
      <c r="D8488" s="1" t="s">
        <v>320</v>
      </c>
      <c r="E8488" s="4">
        <v>6753.9449709583296</v>
      </c>
      <c r="F8488" s="66">
        <f>Cat_Results[[#This Row],[TotalLossInOriginalCurrency]] / INDEX(Exchange_Rate[Exchange Rate], MATCH(Cat_Results[[#This Row],[Currency]], Exchange_Rate[Currency], 0))</f>
        <v>6753.9449709583296</v>
      </c>
    </row>
    <row r="8489" spans="1:6" x14ac:dyDescent="0.3">
      <c r="A8489" s="1">
        <v>33863</v>
      </c>
      <c r="B8489" s="1">
        <v>283</v>
      </c>
      <c r="C8489" s="1">
        <f t="shared" si="132"/>
        <v>2.0000000000000002E-5</v>
      </c>
      <c r="D8489" s="1" t="s">
        <v>321</v>
      </c>
      <c r="E8489" s="4">
        <v>21835.335137861483</v>
      </c>
      <c r="F8489" s="66">
        <f>Cat_Results[[#This Row],[TotalLossInOriginalCurrency]] / INDEX(Exchange_Rate[Exchange Rate], MATCH(Cat_Results[[#This Row],[Currency]], Exchange_Rate[Currency], 0))</f>
        <v>34209.419551032101</v>
      </c>
    </row>
    <row r="8490" spans="1:6" x14ac:dyDescent="0.3">
      <c r="A8490" s="1">
        <v>33863</v>
      </c>
      <c r="B8490" s="1">
        <v>253</v>
      </c>
      <c r="C8490" s="1">
        <f t="shared" si="132"/>
        <v>2.0000000000000002E-5</v>
      </c>
      <c r="D8490" s="1" t="s">
        <v>321</v>
      </c>
      <c r="E8490" s="4">
        <v>1.1149058890166173E-2</v>
      </c>
      <c r="F8490" s="66">
        <f>Cat_Results[[#This Row],[TotalLossInOriginalCurrency]] / INDEX(Exchange_Rate[Exchange Rate], MATCH(Cat_Results[[#This Row],[Currency]], Exchange_Rate[Currency], 0))</f>
        <v>1.74672305583954E-2</v>
      </c>
    </row>
    <row r="8491" spans="1:6" x14ac:dyDescent="0.3">
      <c r="A8491" s="1">
        <v>33873</v>
      </c>
      <c r="B8491" s="1">
        <v>257</v>
      </c>
      <c r="C8491" s="1">
        <f t="shared" si="132"/>
        <v>2.0000000000000002E-5</v>
      </c>
      <c r="D8491" s="1" t="s">
        <v>320</v>
      </c>
      <c r="E8491" s="4">
        <v>1.2597344815731E-2</v>
      </c>
      <c r="F8491" s="66">
        <f>Cat_Results[[#This Row],[TotalLossInOriginalCurrency]] / INDEX(Exchange_Rate[Exchange Rate], MATCH(Cat_Results[[#This Row],[Currency]], Exchange_Rate[Currency], 0))</f>
        <v>1.2597344815731E-2</v>
      </c>
    </row>
    <row r="8492" spans="1:6" x14ac:dyDescent="0.3">
      <c r="A8492" s="1">
        <v>33875</v>
      </c>
      <c r="B8492" s="1">
        <v>278</v>
      </c>
      <c r="C8492" s="1">
        <f t="shared" si="132"/>
        <v>2.0000000000000002E-5</v>
      </c>
      <c r="D8492" s="1" t="s">
        <v>321</v>
      </c>
      <c r="E8492" s="4">
        <v>6.3318759458237889E-3</v>
      </c>
      <c r="F8492" s="66">
        <f>Cat_Results[[#This Row],[TotalLossInOriginalCurrency]] / INDEX(Exchange_Rate[Exchange Rate], MATCH(Cat_Results[[#This Row],[Currency]], Exchange_Rate[Currency], 0))</f>
        <v>9.9201500415802002E-3</v>
      </c>
    </row>
    <row r="8493" spans="1:6" x14ac:dyDescent="0.3">
      <c r="A8493" s="1">
        <v>33877</v>
      </c>
      <c r="B8493" s="1">
        <v>298</v>
      </c>
      <c r="C8493" s="1">
        <f t="shared" si="132"/>
        <v>2.0000000000000002E-5</v>
      </c>
      <c r="D8493" s="1" t="s">
        <v>320</v>
      </c>
      <c r="E8493" s="4">
        <v>522.37062547355902</v>
      </c>
      <c r="F8493" s="66">
        <f>Cat_Results[[#This Row],[TotalLossInOriginalCurrency]] / INDEX(Exchange_Rate[Exchange Rate], MATCH(Cat_Results[[#This Row],[Currency]], Exchange_Rate[Currency], 0))</f>
        <v>522.37062547355902</v>
      </c>
    </row>
    <row r="8494" spans="1:6" x14ac:dyDescent="0.3">
      <c r="A8494" s="1">
        <v>33879</v>
      </c>
      <c r="B8494" s="1">
        <v>233</v>
      </c>
      <c r="C8494" s="1">
        <f t="shared" si="132"/>
        <v>2.0000000000000002E-5</v>
      </c>
      <c r="D8494" s="1" t="s">
        <v>320</v>
      </c>
      <c r="E8494" s="4">
        <v>3.7970021367073098E-3</v>
      </c>
      <c r="F8494" s="66">
        <f>Cat_Results[[#This Row],[TotalLossInOriginalCurrency]] / INDEX(Exchange_Rate[Exchange Rate], MATCH(Cat_Results[[#This Row],[Currency]], Exchange_Rate[Currency], 0))</f>
        <v>3.7970021367073098E-3</v>
      </c>
    </row>
    <row r="8495" spans="1:6" x14ac:dyDescent="0.3">
      <c r="A8495" s="1">
        <v>33879</v>
      </c>
      <c r="B8495" s="1">
        <v>190</v>
      </c>
      <c r="C8495" s="1">
        <f t="shared" si="132"/>
        <v>2.0000000000000002E-5</v>
      </c>
      <c r="D8495" s="1" t="s">
        <v>320</v>
      </c>
      <c r="E8495" s="4">
        <v>2.9078498482704202E-3</v>
      </c>
      <c r="F8495" s="66">
        <f>Cat_Results[[#This Row],[TotalLossInOriginalCurrency]] / INDEX(Exchange_Rate[Exchange Rate], MATCH(Cat_Results[[#This Row],[Currency]], Exchange_Rate[Currency], 0))</f>
        <v>2.9078498482704202E-3</v>
      </c>
    </row>
    <row r="8496" spans="1:6" x14ac:dyDescent="0.3">
      <c r="A8496" s="1">
        <v>33887</v>
      </c>
      <c r="B8496" s="1">
        <v>256</v>
      </c>
      <c r="C8496" s="1">
        <f t="shared" si="132"/>
        <v>2.0000000000000002E-5</v>
      </c>
      <c r="D8496" s="1" t="s">
        <v>323</v>
      </c>
      <c r="E8496" s="4">
        <v>1523725.6396866308</v>
      </c>
      <c r="F8496" s="66">
        <f>Cat_Results[[#This Row],[TotalLossInOriginalCurrency]] / INDEX(Exchange_Rate[Exchange Rate], MATCH(Cat_Results[[#This Row],[Currency]], Exchange_Rate[Currency], 0))</f>
        <v>19209.6096275409</v>
      </c>
    </row>
    <row r="8497" spans="1:6" x14ac:dyDescent="0.3">
      <c r="A8497" s="1">
        <v>33888</v>
      </c>
      <c r="B8497" s="1">
        <v>241</v>
      </c>
      <c r="C8497" s="1">
        <f t="shared" si="132"/>
        <v>2.0000000000000002E-5</v>
      </c>
      <c r="D8497" s="1" t="s">
        <v>324</v>
      </c>
      <c r="E8497" s="4">
        <v>77.538874310795023</v>
      </c>
      <c r="F8497" s="66">
        <f>Cat_Results[[#This Row],[TotalLossInOriginalCurrency]] / INDEX(Exchange_Rate[Exchange Rate], MATCH(Cat_Results[[#This Row],[Currency]], Exchange_Rate[Currency], 0))</f>
        <v>78.432897496948399</v>
      </c>
    </row>
    <row r="8498" spans="1:6" x14ac:dyDescent="0.3">
      <c r="A8498" s="1">
        <v>33891</v>
      </c>
      <c r="B8498" s="1">
        <v>241</v>
      </c>
      <c r="C8498" s="1">
        <f t="shared" si="132"/>
        <v>2.0000000000000002E-5</v>
      </c>
      <c r="D8498" s="1" t="s">
        <v>320</v>
      </c>
      <c r="E8498" s="4">
        <v>7.1618705987930298E-4</v>
      </c>
      <c r="F8498" s="66">
        <f>Cat_Results[[#This Row],[TotalLossInOriginalCurrency]] / INDEX(Exchange_Rate[Exchange Rate], MATCH(Cat_Results[[#This Row],[Currency]], Exchange_Rate[Currency], 0))</f>
        <v>7.1618705987930298E-4</v>
      </c>
    </row>
    <row r="8499" spans="1:6" x14ac:dyDescent="0.3">
      <c r="A8499" s="1">
        <v>33891</v>
      </c>
      <c r="B8499" s="1">
        <v>312</v>
      </c>
      <c r="C8499" s="1">
        <f t="shared" si="132"/>
        <v>2.0000000000000002E-5</v>
      </c>
      <c r="D8499" s="1" t="s">
        <v>320</v>
      </c>
      <c r="E8499" s="4">
        <v>210.93728661537199</v>
      </c>
      <c r="F8499" s="66">
        <f>Cat_Results[[#This Row],[TotalLossInOriginalCurrency]] / INDEX(Exchange_Rate[Exchange Rate], MATCH(Cat_Results[[#This Row],[Currency]], Exchange_Rate[Currency], 0))</f>
        <v>210.93728661537199</v>
      </c>
    </row>
    <row r="8500" spans="1:6" x14ac:dyDescent="0.3">
      <c r="A8500" s="1">
        <v>33891</v>
      </c>
      <c r="B8500" s="1">
        <v>247</v>
      </c>
      <c r="C8500" s="1">
        <f t="shared" si="132"/>
        <v>2.0000000000000002E-5</v>
      </c>
      <c r="D8500" s="1" t="s">
        <v>322</v>
      </c>
      <c r="E8500" s="4">
        <v>234474.98941971987</v>
      </c>
      <c r="F8500" s="66">
        <f>Cat_Results[[#This Row],[TotalLossInOriginalCurrency]] / INDEX(Exchange_Rate[Exchange Rate], MATCH(Cat_Results[[#This Row],[Currency]], Exchange_Rate[Currency], 0))</f>
        <v>288005.63641791802</v>
      </c>
    </row>
    <row r="8501" spans="1:6" x14ac:dyDescent="0.3">
      <c r="A8501" s="1">
        <v>33896</v>
      </c>
      <c r="B8501" s="1">
        <v>296</v>
      </c>
      <c r="C8501" s="1">
        <f t="shared" si="132"/>
        <v>2.0000000000000002E-5</v>
      </c>
      <c r="D8501" s="1" t="s">
        <v>320</v>
      </c>
      <c r="E8501" s="4">
        <v>1725.2274795062799</v>
      </c>
      <c r="F8501" s="66">
        <f>Cat_Results[[#This Row],[TotalLossInOriginalCurrency]] / INDEX(Exchange_Rate[Exchange Rate], MATCH(Cat_Results[[#This Row],[Currency]], Exchange_Rate[Currency], 0))</f>
        <v>1725.2274795062799</v>
      </c>
    </row>
    <row r="8502" spans="1:6" x14ac:dyDescent="0.3">
      <c r="A8502" s="1">
        <v>33902</v>
      </c>
      <c r="B8502" s="1">
        <v>244</v>
      </c>
      <c r="C8502" s="1">
        <f t="shared" si="132"/>
        <v>2.0000000000000002E-5</v>
      </c>
      <c r="D8502" s="1" t="s">
        <v>321</v>
      </c>
      <c r="E8502" s="4">
        <v>2.5000604625591664E-3</v>
      </c>
      <c r="F8502" s="66">
        <f>Cat_Results[[#This Row],[TotalLossInOriginalCurrency]] / INDEX(Exchange_Rate[Exchange Rate], MATCH(Cat_Results[[#This Row],[Currency]], Exchange_Rate[Currency], 0))</f>
        <v>3.91684472560883E-3</v>
      </c>
    </row>
    <row r="8503" spans="1:6" x14ac:dyDescent="0.3">
      <c r="A8503" s="1">
        <v>33903</v>
      </c>
      <c r="B8503" s="1">
        <v>249</v>
      </c>
      <c r="C8503" s="1">
        <f t="shared" si="132"/>
        <v>2.0000000000000002E-5</v>
      </c>
      <c r="D8503" s="1" t="s">
        <v>321</v>
      </c>
      <c r="E8503" s="4">
        <v>1.1428868209935731E-3</v>
      </c>
      <c r="F8503" s="66">
        <f>Cat_Results[[#This Row],[TotalLossInOriginalCurrency]] / INDEX(Exchange_Rate[Exchange Rate], MATCH(Cat_Results[[#This Row],[Currency]], Exchange_Rate[Currency], 0))</f>
        <v>1.7905607819557199E-3</v>
      </c>
    </row>
    <row r="8504" spans="1:6" x14ac:dyDescent="0.3">
      <c r="A8504" s="1">
        <v>33906</v>
      </c>
      <c r="B8504" s="1">
        <v>295</v>
      </c>
      <c r="C8504" s="1">
        <f t="shared" si="132"/>
        <v>2.0000000000000002E-5</v>
      </c>
      <c r="D8504" s="1" t="s">
        <v>321</v>
      </c>
      <c r="E8504" s="4">
        <v>4609.0841037359924</v>
      </c>
      <c r="F8504" s="66">
        <f>Cat_Results[[#This Row],[TotalLossInOriginalCurrency]] / INDEX(Exchange_Rate[Exchange Rate], MATCH(Cat_Results[[#This Row],[Currency]], Exchange_Rate[Currency], 0))</f>
        <v>7221.0520633272799</v>
      </c>
    </row>
    <row r="8505" spans="1:6" x14ac:dyDescent="0.3">
      <c r="A8505" s="1">
        <v>33908</v>
      </c>
      <c r="B8505" s="1">
        <v>264</v>
      </c>
      <c r="C8505" s="1">
        <f t="shared" si="132"/>
        <v>2.0000000000000002E-5</v>
      </c>
      <c r="D8505" s="1" t="s">
        <v>320</v>
      </c>
      <c r="E8505" s="4">
        <v>6.2968842685222598E-2</v>
      </c>
      <c r="F8505" s="66">
        <f>Cat_Results[[#This Row],[TotalLossInOriginalCurrency]] / INDEX(Exchange_Rate[Exchange Rate], MATCH(Cat_Results[[#This Row],[Currency]], Exchange_Rate[Currency], 0))</f>
        <v>6.2968842685222598E-2</v>
      </c>
    </row>
    <row r="8506" spans="1:6" x14ac:dyDescent="0.3">
      <c r="A8506" s="1">
        <v>33908</v>
      </c>
      <c r="B8506" s="1">
        <v>178</v>
      </c>
      <c r="C8506" s="1">
        <f t="shared" si="132"/>
        <v>2.0000000000000002E-5</v>
      </c>
      <c r="D8506" s="1" t="s">
        <v>320</v>
      </c>
      <c r="E8506" s="4">
        <v>974696.21985501004</v>
      </c>
      <c r="F8506" s="66">
        <f>Cat_Results[[#This Row],[TotalLossInOriginalCurrency]] / INDEX(Exchange_Rate[Exchange Rate], MATCH(Cat_Results[[#This Row],[Currency]], Exchange_Rate[Currency], 0))</f>
        <v>974696.21985501004</v>
      </c>
    </row>
    <row r="8507" spans="1:6" x14ac:dyDescent="0.3">
      <c r="A8507" s="1">
        <v>33908</v>
      </c>
      <c r="B8507" s="1">
        <v>266</v>
      </c>
      <c r="C8507" s="1">
        <f t="shared" si="132"/>
        <v>2.0000000000000002E-5</v>
      </c>
      <c r="D8507" s="1" t="s">
        <v>320</v>
      </c>
      <c r="E8507" s="4">
        <v>98569.057582326102</v>
      </c>
      <c r="F8507" s="66">
        <f>Cat_Results[[#This Row],[TotalLossInOriginalCurrency]] / INDEX(Exchange_Rate[Exchange Rate], MATCH(Cat_Results[[#This Row],[Currency]], Exchange_Rate[Currency], 0))</f>
        <v>98569.057582326102</v>
      </c>
    </row>
    <row r="8508" spans="1:6" x14ac:dyDescent="0.3">
      <c r="A8508" s="1">
        <v>33920</v>
      </c>
      <c r="B8508" s="1">
        <v>217</v>
      </c>
      <c r="C8508" s="1">
        <f t="shared" si="132"/>
        <v>2.0000000000000002E-5</v>
      </c>
      <c r="D8508" s="1" t="s">
        <v>320</v>
      </c>
      <c r="E8508" s="4">
        <v>8.6056813597679103E-3</v>
      </c>
      <c r="F8508" s="66">
        <f>Cat_Results[[#This Row],[TotalLossInOriginalCurrency]] / INDEX(Exchange_Rate[Exchange Rate], MATCH(Cat_Results[[#This Row],[Currency]], Exchange_Rate[Currency], 0))</f>
        <v>8.6056813597679103E-3</v>
      </c>
    </row>
    <row r="8509" spans="1:6" x14ac:dyDescent="0.3">
      <c r="A8509" s="1">
        <v>33923</v>
      </c>
      <c r="B8509" s="1">
        <v>233</v>
      </c>
      <c r="C8509" s="1">
        <f t="shared" si="132"/>
        <v>2.0000000000000002E-5</v>
      </c>
      <c r="D8509" s="1" t="s">
        <v>320</v>
      </c>
      <c r="E8509" s="4">
        <v>17431656.692149501</v>
      </c>
      <c r="F8509" s="66">
        <f>Cat_Results[[#This Row],[TotalLossInOriginalCurrency]] / INDEX(Exchange_Rate[Exchange Rate], MATCH(Cat_Results[[#This Row],[Currency]], Exchange_Rate[Currency], 0))</f>
        <v>17431656.692149501</v>
      </c>
    </row>
    <row r="8510" spans="1:6" x14ac:dyDescent="0.3">
      <c r="A8510" s="1">
        <v>33927</v>
      </c>
      <c r="B8510" s="1">
        <v>262</v>
      </c>
      <c r="C8510" s="1">
        <f t="shared" si="132"/>
        <v>2.0000000000000002E-5</v>
      </c>
      <c r="D8510" s="1" t="s">
        <v>320</v>
      </c>
      <c r="E8510" s="4">
        <v>914.15127023965999</v>
      </c>
      <c r="F8510" s="66">
        <f>Cat_Results[[#This Row],[TotalLossInOriginalCurrency]] / INDEX(Exchange_Rate[Exchange Rate], MATCH(Cat_Results[[#This Row],[Currency]], Exchange_Rate[Currency], 0))</f>
        <v>914.15127023965999</v>
      </c>
    </row>
    <row r="8511" spans="1:6" x14ac:dyDescent="0.3">
      <c r="A8511" s="1">
        <v>33929</v>
      </c>
      <c r="B8511" s="1">
        <v>286</v>
      </c>
      <c r="C8511" s="1">
        <f t="shared" si="132"/>
        <v>2.0000000000000002E-5</v>
      </c>
      <c r="D8511" s="1" t="s">
        <v>321</v>
      </c>
      <c r="E8511" s="4">
        <v>15091070.210070834</v>
      </c>
      <c r="F8511" s="66">
        <f>Cat_Results[[#This Row],[TotalLossInOriginalCurrency]] / INDEX(Exchange_Rate[Exchange Rate], MATCH(Cat_Results[[#This Row],[Currency]], Exchange_Rate[Currency], 0))</f>
        <v>23643179.691583</v>
      </c>
    </row>
    <row r="8512" spans="1:6" x14ac:dyDescent="0.3">
      <c r="A8512" s="1">
        <v>33933</v>
      </c>
      <c r="B8512" s="1">
        <v>212</v>
      </c>
      <c r="C8512" s="1">
        <f t="shared" si="132"/>
        <v>2.0000000000000002E-5</v>
      </c>
      <c r="D8512" s="1" t="s">
        <v>321</v>
      </c>
      <c r="E8512" s="4">
        <v>5469.7132860967968</v>
      </c>
      <c r="F8512" s="66">
        <f>Cat_Results[[#This Row],[TotalLossInOriginalCurrency]] / INDEX(Exchange_Rate[Exchange Rate], MATCH(Cat_Results[[#This Row],[Currency]], Exchange_Rate[Currency], 0))</f>
        <v>8569.3998029592694</v>
      </c>
    </row>
    <row r="8513" spans="1:6" x14ac:dyDescent="0.3">
      <c r="A8513" s="1">
        <v>33934</v>
      </c>
      <c r="B8513" s="1">
        <v>246</v>
      </c>
      <c r="C8513" s="1">
        <f t="shared" si="132"/>
        <v>2.0000000000000002E-5</v>
      </c>
      <c r="D8513" s="1" t="s">
        <v>320</v>
      </c>
      <c r="E8513" s="4">
        <v>272.72872561418399</v>
      </c>
      <c r="F8513" s="66">
        <f>Cat_Results[[#This Row],[TotalLossInOriginalCurrency]] / INDEX(Exchange_Rate[Exchange Rate], MATCH(Cat_Results[[#This Row],[Currency]], Exchange_Rate[Currency], 0))</f>
        <v>272.72872561418399</v>
      </c>
    </row>
    <row r="8514" spans="1:6" x14ac:dyDescent="0.3">
      <c r="A8514" s="1">
        <v>33940</v>
      </c>
      <c r="B8514" s="1">
        <v>217</v>
      </c>
      <c r="C8514" s="1">
        <f t="shared" si="132"/>
        <v>2.0000000000000002E-5</v>
      </c>
      <c r="D8514" s="1" t="s">
        <v>321</v>
      </c>
      <c r="E8514" s="4">
        <v>23249.792800561943</v>
      </c>
      <c r="F8514" s="66">
        <f>Cat_Results[[#This Row],[TotalLossInOriginalCurrency]] / INDEX(Exchange_Rate[Exchange Rate], MATCH(Cat_Results[[#This Row],[Currency]], Exchange_Rate[Currency], 0))</f>
        <v>36425.450370572398</v>
      </c>
    </row>
    <row r="8515" spans="1:6" x14ac:dyDescent="0.3">
      <c r="A8515" s="1">
        <v>33942</v>
      </c>
      <c r="B8515" s="1">
        <v>219</v>
      </c>
      <c r="C8515" s="1">
        <f t="shared" si="132"/>
        <v>2.0000000000000002E-5</v>
      </c>
      <c r="D8515" s="1" t="s">
        <v>321</v>
      </c>
      <c r="E8515" s="4">
        <v>8.1909068482630097E-3</v>
      </c>
      <c r="F8515" s="66">
        <f>Cat_Results[[#This Row],[TotalLossInOriginalCurrency]] / INDEX(Exchange_Rate[Exchange Rate], MATCH(Cat_Results[[#This Row],[Currency]], Exchange_Rate[Currency], 0))</f>
        <v>1.2832693755626699E-2</v>
      </c>
    </row>
    <row r="8516" spans="1:6" x14ac:dyDescent="0.3">
      <c r="A8516" s="1">
        <v>33946</v>
      </c>
      <c r="B8516" s="1">
        <v>246</v>
      </c>
      <c r="C8516" s="1">
        <f t="shared" si="132"/>
        <v>2.0000000000000002E-5</v>
      </c>
      <c r="D8516" s="1" t="s">
        <v>321</v>
      </c>
      <c r="E8516" s="4">
        <v>0.11749142357214529</v>
      </c>
      <c r="F8516" s="66">
        <f>Cat_Results[[#This Row],[TotalLossInOriginalCurrency]] / INDEX(Exchange_Rate[Exchange Rate], MATCH(Cat_Results[[#This Row],[Currency]], Exchange_Rate[Currency], 0))</f>
        <v>0.18407381325960201</v>
      </c>
    </row>
    <row r="8517" spans="1:6" x14ac:dyDescent="0.3">
      <c r="A8517" s="1">
        <v>33946</v>
      </c>
      <c r="B8517" s="1">
        <v>256</v>
      </c>
      <c r="C8517" s="1">
        <f t="shared" si="132"/>
        <v>2.0000000000000002E-5</v>
      </c>
      <c r="D8517" s="1" t="s">
        <v>320</v>
      </c>
      <c r="E8517" s="4">
        <v>1712189.98743382</v>
      </c>
      <c r="F8517" s="66">
        <f>Cat_Results[[#This Row],[TotalLossInOriginalCurrency]] / INDEX(Exchange_Rate[Exchange Rate], MATCH(Cat_Results[[#This Row],[Currency]], Exchange_Rate[Currency], 0))</f>
        <v>1712189.98743382</v>
      </c>
    </row>
    <row r="8518" spans="1:6" x14ac:dyDescent="0.3">
      <c r="A8518" s="1">
        <v>33951</v>
      </c>
      <c r="B8518" s="1">
        <v>258</v>
      </c>
      <c r="C8518" s="1">
        <f t="shared" ref="C8518:C8581" si="133">1/50000</f>
        <v>2.0000000000000002E-5</v>
      </c>
      <c r="D8518" s="1" t="s">
        <v>321</v>
      </c>
      <c r="E8518" s="4">
        <v>7093346.8456141409</v>
      </c>
      <c r="F8518" s="66">
        <f>Cat_Results[[#This Row],[TotalLossInOriginalCurrency]] / INDEX(Exchange_Rate[Exchange Rate], MATCH(Cat_Results[[#This Row],[Currency]], Exchange_Rate[Currency], 0))</f>
        <v>11113146.499952</v>
      </c>
    </row>
    <row r="8519" spans="1:6" x14ac:dyDescent="0.3">
      <c r="A8519" s="1">
        <v>33951</v>
      </c>
      <c r="B8519" s="1">
        <v>185</v>
      </c>
      <c r="C8519" s="1">
        <f t="shared" si="133"/>
        <v>2.0000000000000002E-5</v>
      </c>
      <c r="D8519" s="1" t="s">
        <v>320</v>
      </c>
      <c r="E8519" s="4">
        <v>25.5306298099458</v>
      </c>
      <c r="F8519" s="66">
        <f>Cat_Results[[#This Row],[TotalLossInOriginalCurrency]] / INDEX(Exchange_Rate[Exchange Rate], MATCH(Cat_Results[[#This Row],[Currency]], Exchange_Rate[Currency], 0))</f>
        <v>25.5306298099458</v>
      </c>
    </row>
    <row r="8520" spans="1:6" x14ac:dyDescent="0.3">
      <c r="A8520" s="1">
        <v>33959</v>
      </c>
      <c r="B8520" s="1">
        <v>263</v>
      </c>
      <c r="C8520" s="1">
        <f t="shared" si="133"/>
        <v>2.0000000000000002E-5</v>
      </c>
      <c r="D8520" s="1" t="s">
        <v>321</v>
      </c>
      <c r="E8520" s="4">
        <v>136.80699541442607</v>
      </c>
      <c r="F8520" s="66">
        <f>Cat_Results[[#This Row],[TotalLossInOriginalCurrency]] / INDEX(Exchange_Rate[Exchange Rate], MATCH(Cat_Results[[#This Row],[Currency]], Exchange_Rate[Currency], 0))</f>
        <v>214.33551965653896</v>
      </c>
    </row>
    <row r="8521" spans="1:6" x14ac:dyDescent="0.3">
      <c r="A8521" s="1">
        <v>33963</v>
      </c>
      <c r="B8521" s="1">
        <v>254</v>
      </c>
      <c r="C8521" s="1">
        <f t="shared" si="133"/>
        <v>2.0000000000000002E-5</v>
      </c>
      <c r="D8521" s="1" t="s">
        <v>321</v>
      </c>
      <c r="E8521" s="4">
        <v>192.30960532817065</v>
      </c>
      <c r="F8521" s="66">
        <f>Cat_Results[[#This Row],[TotalLossInOriginalCurrency]] / INDEX(Exchange_Rate[Exchange Rate], MATCH(Cat_Results[[#This Row],[Currency]], Exchange_Rate[Currency], 0))</f>
        <v>301.291458584368</v>
      </c>
    </row>
    <row r="8522" spans="1:6" x14ac:dyDescent="0.3">
      <c r="A8522" s="1">
        <v>33965</v>
      </c>
      <c r="B8522" s="1">
        <v>259</v>
      </c>
      <c r="C8522" s="1">
        <f t="shared" si="133"/>
        <v>2.0000000000000002E-5</v>
      </c>
      <c r="D8522" s="1" t="s">
        <v>320</v>
      </c>
      <c r="E8522" s="4">
        <v>1.29267573356628E-2</v>
      </c>
      <c r="F8522" s="66">
        <f>Cat_Results[[#This Row],[TotalLossInOriginalCurrency]] / INDEX(Exchange_Rate[Exchange Rate], MATCH(Cat_Results[[#This Row],[Currency]], Exchange_Rate[Currency], 0))</f>
        <v>1.29267573356628E-2</v>
      </c>
    </row>
    <row r="8523" spans="1:6" x14ac:dyDescent="0.3">
      <c r="A8523" s="1">
        <v>33985</v>
      </c>
      <c r="B8523" s="1">
        <v>240</v>
      </c>
      <c r="C8523" s="1">
        <f t="shared" si="133"/>
        <v>2.0000000000000002E-5</v>
      </c>
      <c r="D8523" s="1" t="s">
        <v>320</v>
      </c>
      <c r="E8523" s="4">
        <v>28592.963129208099</v>
      </c>
      <c r="F8523" s="66">
        <f>Cat_Results[[#This Row],[TotalLossInOriginalCurrency]] / INDEX(Exchange_Rate[Exchange Rate], MATCH(Cat_Results[[#This Row],[Currency]], Exchange_Rate[Currency], 0))</f>
        <v>28592.963129208099</v>
      </c>
    </row>
    <row r="8524" spans="1:6" x14ac:dyDescent="0.3">
      <c r="A8524" s="1">
        <v>33985</v>
      </c>
      <c r="B8524" s="1">
        <v>253</v>
      </c>
      <c r="C8524" s="1">
        <f t="shared" si="133"/>
        <v>2.0000000000000002E-5</v>
      </c>
      <c r="D8524" s="1" t="s">
        <v>320</v>
      </c>
      <c r="E8524" s="4">
        <v>74259.621250019598</v>
      </c>
      <c r="F8524" s="66">
        <f>Cat_Results[[#This Row],[TotalLossInOriginalCurrency]] / INDEX(Exchange_Rate[Exchange Rate], MATCH(Cat_Results[[#This Row],[Currency]], Exchange_Rate[Currency], 0))</f>
        <v>74259.621250019598</v>
      </c>
    </row>
    <row r="8525" spans="1:6" x14ac:dyDescent="0.3">
      <c r="A8525" s="1">
        <v>33994</v>
      </c>
      <c r="B8525" s="1">
        <v>238</v>
      </c>
      <c r="C8525" s="1">
        <f t="shared" si="133"/>
        <v>2.0000000000000002E-5</v>
      </c>
      <c r="D8525" s="1" t="s">
        <v>322</v>
      </c>
      <c r="E8525" s="4">
        <v>0.40426583364607482</v>
      </c>
      <c r="F8525" s="66">
        <f>Cat_Results[[#This Row],[TotalLossInOriginalCurrency]] / INDEX(Exchange_Rate[Exchange Rate], MATCH(Cat_Results[[#This Row],[Currency]], Exchange_Rate[Currency], 0))</f>
        <v>0.49655973538756393</v>
      </c>
    </row>
    <row r="8526" spans="1:6" x14ac:dyDescent="0.3">
      <c r="A8526" s="1">
        <v>33994</v>
      </c>
      <c r="B8526" s="1">
        <v>232</v>
      </c>
      <c r="C8526" s="1">
        <f t="shared" si="133"/>
        <v>2.0000000000000002E-5</v>
      </c>
      <c r="D8526" s="1" t="s">
        <v>321</v>
      </c>
      <c r="E8526" s="4">
        <v>5.2574220442272758E-3</v>
      </c>
      <c r="F8526" s="66">
        <f>Cat_Results[[#This Row],[TotalLossInOriginalCurrency]] / INDEX(Exchange_Rate[Exchange Rate], MATCH(Cat_Results[[#This Row],[Currency]], Exchange_Rate[Currency], 0))</f>
        <v>8.2368031144142203E-3</v>
      </c>
    </row>
    <row r="8527" spans="1:6" x14ac:dyDescent="0.3">
      <c r="A8527" s="1">
        <v>33995</v>
      </c>
      <c r="B8527" s="1">
        <v>211</v>
      </c>
      <c r="C8527" s="1">
        <f t="shared" si="133"/>
        <v>2.0000000000000002E-5</v>
      </c>
      <c r="D8527" s="1" t="s">
        <v>320</v>
      </c>
      <c r="E8527" s="4">
        <v>2.1758303046226501E-3</v>
      </c>
      <c r="F8527" s="66">
        <f>Cat_Results[[#This Row],[TotalLossInOriginalCurrency]] / INDEX(Exchange_Rate[Exchange Rate], MATCH(Cat_Results[[#This Row],[Currency]], Exchange_Rate[Currency], 0))</f>
        <v>2.1758303046226501E-3</v>
      </c>
    </row>
    <row r="8528" spans="1:6" x14ac:dyDescent="0.3">
      <c r="A8528" s="1">
        <v>33995</v>
      </c>
      <c r="B8528" s="1">
        <v>279</v>
      </c>
      <c r="C8528" s="1">
        <f t="shared" si="133"/>
        <v>2.0000000000000002E-5</v>
      </c>
      <c r="D8528" s="1" t="s">
        <v>321</v>
      </c>
      <c r="E8528" s="4">
        <v>3.7091688542687899E-3</v>
      </c>
      <c r="F8528" s="66">
        <f>Cat_Results[[#This Row],[TotalLossInOriginalCurrency]] / INDEX(Exchange_Rate[Exchange Rate], MATCH(Cat_Results[[#This Row],[Currency]], Exchange_Rate[Currency], 0))</f>
        <v>5.8111548423767099E-3</v>
      </c>
    </row>
    <row r="8529" spans="1:6" x14ac:dyDescent="0.3">
      <c r="A8529" s="1">
        <v>33996</v>
      </c>
      <c r="B8529" s="1">
        <v>289</v>
      </c>
      <c r="C8529" s="1">
        <f t="shared" si="133"/>
        <v>2.0000000000000002E-5</v>
      </c>
      <c r="D8529" s="1" t="s">
        <v>320</v>
      </c>
      <c r="E8529" s="4">
        <v>10484.054159142101</v>
      </c>
      <c r="F8529" s="66">
        <f>Cat_Results[[#This Row],[TotalLossInOriginalCurrency]] / INDEX(Exchange_Rate[Exchange Rate], MATCH(Cat_Results[[#This Row],[Currency]], Exchange_Rate[Currency], 0))</f>
        <v>10484.054159142101</v>
      </c>
    </row>
    <row r="8530" spans="1:6" x14ac:dyDescent="0.3">
      <c r="A8530" s="1">
        <v>33997</v>
      </c>
      <c r="B8530" s="1">
        <v>243</v>
      </c>
      <c r="C8530" s="1">
        <f t="shared" si="133"/>
        <v>2.0000000000000002E-5</v>
      </c>
      <c r="D8530" s="1" t="s">
        <v>321</v>
      </c>
      <c r="E8530" s="4">
        <v>4764196.4336325964</v>
      </c>
      <c r="F8530" s="66">
        <f>Cat_Results[[#This Row],[TotalLossInOriginalCurrency]] / INDEX(Exchange_Rate[Exchange Rate], MATCH(Cat_Results[[#This Row],[Currency]], Exchange_Rate[Currency], 0))</f>
        <v>7464066.5505091203</v>
      </c>
    </row>
    <row r="8531" spans="1:6" x14ac:dyDescent="0.3">
      <c r="A8531" s="1">
        <v>33998</v>
      </c>
      <c r="B8531" s="1">
        <v>206</v>
      </c>
      <c r="C8531" s="1">
        <f t="shared" si="133"/>
        <v>2.0000000000000002E-5</v>
      </c>
      <c r="D8531" s="1" t="s">
        <v>320</v>
      </c>
      <c r="E8531" s="4">
        <v>4.55360859632492E-2</v>
      </c>
      <c r="F8531" s="66">
        <f>Cat_Results[[#This Row],[TotalLossInOriginalCurrency]] / INDEX(Exchange_Rate[Exchange Rate], MATCH(Cat_Results[[#This Row],[Currency]], Exchange_Rate[Currency], 0))</f>
        <v>4.55360859632492E-2</v>
      </c>
    </row>
    <row r="8532" spans="1:6" x14ac:dyDescent="0.3">
      <c r="A8532" s="1">
        <v>34001</v>
      </c>
      <c r="B8532" s="1">
        <v>190</v>
      </c>
      <c r="C8532" s="1">
        <f t="shared" si="133"/>
        <v>2.0000000000000002E-5</v>
      </c>
      <c r="D8532" s="1" t="s">
        <v>320</v>
      </c>
      <c r="E8532" s="4">
        <v>0.230076164007187</v>
      </c>
      <c r="F8532" s="66">
        <f>Cat_Results[[#This Row],[TotalLossInOriginalCurrency]] / INDEX(Exchange_Rate[Exchange Rate], MATCH(Cat_Results[[#This Row],[Currency]], Exchange_Rate[Currency], 0))</f>
        <v>0.230076164007187</v>
      </c>
    </row>
    <row r="8533" spans="1:6" x14ac:dyDescent="0.3">
      <c r="A8533" s="1">
        <v>34001</v>
      </c>
      <c r="B8533" s="1">
        <v>222</v>
      </c>
      <c r="C8533" s="1">
        <f t="shared" si="133"/>
        <v>2.0000000000000002E-5</v>
      </c>
      <c r="D8533" s="1" t="s">
        <v>321</v>
      </c>
      <c r="E8533" s="4">
        <v>1.1127506562806351E-2</v>
      </c>
      <c r="F8533" s="66">
        <f>Cat_Results[[#This Row],[TotalLossInOriginalCurrency]] / INDEX(Exchange_Rate[Exchange Rate], MATCH(Cat_Results[[#This Row],[Currency]], Exchange_Rate[Currency], 0))</f>
        <v>1.7433464527130099E-2</v>
      </c>
    </row>
    <row r="8534" spans="1:6" x14ac:dyDescent="0.3">
      <c r="A8534" s="1">
        <v>34002</v>
      </c>
      <c r="B8534" s="1">
        <v>229</v>
      </c>
      <c r="C8534" s="1">
        <f t="shared" si="133"/>
        <v>2.0000000000000002E-5</v>
      </c>
      <c r="D8534" s="1" t="s">
        <v>321</v>
      </c>
      <c r="E8534" s="4">
        <v>2.9704771007774772E-2</v>
      </c>
      <c r="F8534" s="66">
        <f>Cat_Results[[#This Row],[TotalLossInOriginalCurrency]] / INDEX(Exchange_Rate[Exchange Rate], MATCH(Cat_Results[[#This Row],[Currency]], Exchange_Rate[Currency], 0))</f>
        <v>4.6538464725017499E-2</v>
      </c>
    </row>
    <row r="8535" spans="1:6" x14ac:dyDescent="0.3">
      <c r="A8535" s="1">
        <v>34005</v>
      </c>
      <c r="B8535" s="1">
        <v>238</v>
      </c>
      <c r="C8535" s="1">
        <f t="shared" si="133"/>
        <v>2.0000000000000002E-5</v>
      </c>
      <c r="D8535" s="1" t="s">
        <v>323</v>
      </c>
      <c r="E8535" s="4">
        <v>10.181031374972163</v>
      </c>
      <c r="F8535" s="66">
        <f>Cat_Results[[#This Row],[TotalLossInOriginalCurrency]] / INDEX(Exchange_Rate[Exchange Rate], MATCH(Cat_Results[[#This Row],[Currency]], Exchange_Rate[Currency], 0))</f>
        <v>0.128352265805006</v>
      </c>
    </row>
    <row r="8536" spans="1:6" x14ac:dyDescent="0.3">
      <c r="A8536" s="1">
        <v>34006</v>
      </c>
      <c r="B8536" s="1">
        <v>274</v>
      </c>
      <c r="C8536" s="1">
        <f t="shared" si="133"/>
        <v>2.0000000000000002E-5</v>
      </c>
      <c r="D8536" s="1" t="s">
        <v>321</v>
      </c>
      <c r="E8536" s="4">
        <v>13539.778534514146</v>
      </c>
      <c r="F8536" s="66">
        <f>Cat_Results[[#This Row],[TotalLossInOriginalCurrency]] / INDEX(Exchange_Rate[Exchange Rate], MATCH(Cat_Results[[#This Row],[Currency]], Exchange_Rate[Currency], 0))</f>
        <v>21212.771024160102</v>
      </c>
    </row>
    <row r="8537" spans="1:6" x14ac:dyDescent="0.3">
      <c r="A8537" s="1">
        <v>34017</v>
      </c>
      <c r="B8537" s="1">
        <v>276</v>
      </c>
      <c r="C8537" s="1">
        <f t="shared" si="133"/>
        <v>2.0000000000000002E-5</v>
      </c>
      <c r="D8537" s="1" t="s">
        <v>320</v>
      </c>
      <c r="E8537" s="4">
        <v>1.4209635555744201E-2</v>
      </c>
      <c r="F8537" s="66">
        <f>Cat_Results[[#This Row],[TotalLossInOriginalCurrency]] / INDEX(Exchange_Rate[Exchange Rate], MATCH(Cat_Results[[#This Row],[Currency]], Exchange_Rate[Currency], 0))</f>
        <v>1.4209635555744201E-2</v>
      </c>
    </row>
    <row r="8538" spans="1:6" x14ac:dyDescent="0.3">
      <c r="A8538" s="1">
        <v>34019</v>
      </c>
      <c r="B8538" s="1">
        <v>259</v>
      </c>
      <c r="C8538" s="1">
        <f t="shared" si="133"/>
        <v>2.0000000000000002E-5</v>
      </c>
      <c r="D8538" s="1" t="s">
        <v>321</v>
      </c>
      <c r="E8538" s="4">
        <v>15901.887359783166</v>
      </c>
      <c r="F8538" s="66">
        <f>Cat_Results[[#This Row],[TotalLossInOriginalCurrency]] / INDEX(Exchange_Rate[Exchange Rate], MATCH(Cat_Results[[#This Row],[Currency]], Exchange_Rate[Currency], 0))</f>
        <v>24913.486919686198</v>
      </c>
    </row>
    <row r="8539" spans="1:6" x14ac:dyDescent="0.3">
      <c r="A8539" s="1">
        <v>34038</v>
      </c>
      <c r="B8539" s="1">
        <v>223</v>
      </c>
      <c r="C8539" s="1">
        <f t="shared" si="133"/>
        <v>2.0000000000000002E-5</v>
      </c>
      <c r="D8539" s="1" t="s">
        <v>320</v>
      </c>
      <c r="E8539" s="4">
        <v>1.47077217698097E-2</v>
      </c>
      <c r="F8539" s="66">
        <f>Cat_Results[[#This Row],[TotalLossInOriginalCurrency]] / INDEX(Exchange_Rate[Exchange Rate], MATCH(Cat_Results[[#This Row],[Currency]], Exchange_Rate[Currency], 0))</f>
        <v>1.47077217698097E-2</v>
      </c>
    </row>
    <row r="8540" spans="1:6" x14ac:dyDescent="0.3">
      <c r="A8540" s="1">
        <v>34046</v>
      </c>
      <c r="B8540" s="1">
        <v>182</v>
      </c>
      <c r="C8540" s="1">
        <f t="shared" si="133"/>
        <v>2.0000000000000002E-5</v>
      </c>
      <c r="D8540" s="1" t="s">
        <v>321</v>
      </c>
      <c r="E8540" s="4">
        <v>60853.738494355748</v>
      </c>
      <c r="F8540" s="66">
        <f>Cat_Results[[#This Row],[TotalLossInOriginalCurrency]] / INDEX(Exchange_Rate[Exchange Rate], MATCH(Cat_Results[[#This Row],[Currency]], Exchange_Rate[Currency], 0))</f>
        <v>95339.552072755294</v>
      </c>
    </row>
    <row r="8541" spans="1:6" x14ac:dyDescent="0.3">
      <c r="A8541" s="1">
        <v>34061</v>
      </c>
      <c r="B8541" s="1">
        <v>258</v>
      </c>
      <c r="C8541" s="1">
        <f t="shared" si="133"/>
        <v>2.0000000000000002E-5</v>
      </c>
      <c r="D8541" s="1" t="s">
        <v>321</v>
      </c>
      <c r="E8541" s="4">
        <v>556079.91934866505</v>
      </c>
      <c r="F8541" s="66">
        <f>Cat_Results[[#This Row],[TotalLossInOriginalCurrency]] / INDEX(Exchange_Rate[Exchange Rate], MATCH(Cat_Results[[#This Row],[Currency]], Exchange_Rate[Currency], 0))</f>
        <v>871210.4094027509</v>
      </c>
    </row>
    <row r="8542" spans="1:6" x14ac:dyDescent="0.3">
      <c r="A8542" s="1">
        <v>34063</v>
      </c>
      <c r="B8542" s="1">
        <v>223</v>
      </c>
      <c r="C8542" s="1">
        <f t="shared" si="133"/>
        <v>2.0000000000000002E-5</v>
      </c>
      <c r="D8542" s="1" t="s">
        <v>321</v>
      </c>
      <c r="E8542" s="4">
        <v>1.2564345823950798E-2</v>
      </c>
      <c r="F8542" s="66">
        <f>Cat_Results[[#This Row],[TotalLossInOriginalCurrency]] / INDEX(Exchange_Rate[Exchange Rate], MATCH(Cat_Results[[#This Row],[Currency]], Exchange_Rate[Currency], 0))</f>
        <v>1.9684560596942902E-2</v>
      </c>
    </row>
    <row r="8543" spans="1:6" x14ac:dyDescent="0.3">
      <c r="A8543" s="1">
        <v>34072</v>
      </c>
      <c r="B8543" s="1">
        <v>207</v>
      </c>
      <c r="C8543" s="1">
        <f t="shared" si="133"/>
        <v>2.0000000000000002E-5</v>
      </c>
      <c r="D8543" s="1" t="s">
        <v>320</v>
      </c>
      <c r="E8543" s="4">
        <v>629022.09458723699</v>
      </c>
      <c r="F8543" s="66">
        <f>Cat_Results[[#This Row],[TotalLossInOriginalCurrency]] / INDEX(Exchange_Rate[Exchange Rate], MATCH(Cat_Results[[#This Row],[Currency]], Exchange_Rate[Currency], 0))</f>
        <v>629022.09458723699</v>
      </c>
    </row>
    <row r="8544" spans="1:6" x14ac:dyDescent="0.3">
      <c r="A8544" s="1">
        <v>34076</v>
      </c>
      <c r="B8544" s="1">
        <v>216</v>
      </c>
      <c r="C8544" s="1">
        <f t="shared" si="133"/>
        <v>2.0000000000000002E-5</v>
      </c>
      <c r="D8544" s="1" t="s">
        <v>320</v>
      </c>
      <c r="E8544" s="4">
        <v>615053.14314112195</v>
      </c>
      <c r="F8544" s="66">
        <f>Cat_Results[[#This Row],[TotalLossInOriginalCurrency]] / INDEX(Exchange_Rate[Exchange Rate], MATCH(Cat_Results[[#This Row],[Currency]], Exchange_Rate[Currency], 0))</f>
        <v>615053.14314112195</v>
      </c>
    </row>
    <row r="8545" spans="1:6" x14ac:dyDescent="0.3">
      <c r="A8545" s="1">
        <v>34077</v>
      </c>
      <c r="B8545" s="1">
        <v>265</v>
      </c>
      <c r="C8545" s="1">
        <f t="shared" si="133"/>
        <v>2.0000000000000002E-5</v>
      </c>
      <c r="D8545" s="1" t="s">
        <v>321</v>
      </c>
      <c r="E8545" s="4">
        <v>999550.00725465058</v>
      </c>
      <c r="F8545" s="66">
        <f>Cat_Results[[#This Row],[TotalLossInOriginalCurrency]] / INDEX(Exchange_Rate[Exchange Rate], MATCH(Cat_Results[[#This Row],[Currency]], Exchange_Rate[Currency], 0))</f>
        <v>1565994.99593302</v>
      </c>
    </row>
    <row r="8546" spans="1:6" x14ac:dyDescent="0.3">
      <c r="A8546" s="1">
        <v>34088</v>
      </c>
      <c r="B8546" s="1">
        <v>263</v>
      </c>
      <c r="C8546" s="1">
        <f t="shared" si="133"/>
        <v>2.0000000000000002E-5</v>
      </c>
      <c r="D8546" s="1" t="s">
        <v>321</v>
      </c>
      <c r="E8546" s="4">
        <v>3452488.417108356</v>
      </c>
      <c r="F8546" s="66">
        <f>Cat_Results[[#This Row],[TotalLossInOriginalCurrency]] / INDEX(Exchange_Rate[Exchange Rate], MATCH(Cat_Results[[#This Row],[Currency]], Exchange_Rate[Currency], 0))</f>
        <v>5409013.6015886096</v>
      </c>
    </row>
    <row r="8547" spans="1:6" x14ac:dyDescent="0.3">
      <c r="A8547" s="1">
        <v>34088</v>
      </c>
      <c r="B8547" s="1">
        <v>212</v>
      </c>
      <c r="C8547" s="1">
        <f t="shared" si="133"/>
        <v>2.0000000000000002E-5</v>
      </c>
      <c r="D8547" s="1" t="s">
        <v>320</v>
      </c>
      <c r="E8547" s="4">
        <v>31756607.205310401</v>
      </c>
      <c r="F8547" s="66">
        <f>Cat_Results[[#This Row],[TotalLossInOriginalCurrency]] / INDEX(Exchange_Rate[Exchange Rate], MATCH(Cat_Results[[#This Row],[Currency]], Exchange_Rate[Currency], 0))</f>
        <v>31756607.205310401</v>
      </c>
    </row>
    <row r="8548" spans="1:6" x14ac:dyDescent="0.3">
      <c r="A8548" s="1">
        <v>34091</v>
      </c>
      <c r="B8548" s="1">
        <v>213</v>
      </c>
      <c r="C8548" s="1">
        <f t="shared" si="133"/>
        <v>2.0000000000000002E-5</v>
      </c>
      <c r="D8548" s="1" t="s">
        <v>321</v>
      </c>
      <c r="E8548" s="4">
        <v>29468264.184067667</v>
      </c>
      <c r="F8548" s="66">
        <f>Cat_Results[[#This Row],[TotalLossInOriginalCurrency]] / INDEX(Exchange_Rate[Exchange Rate], MATCH(Cat_Results[[#This Row],[Currency]], Exchange_Rate[Currency], 0))</f>
        <v>46167929.484417997</v>
      </c>
    </row>
    <row r="8549" spans="1:6" x14ac:dyDescent="0.3">
      <c r="A8549" s="1">
        <v>34093</v>
      </c>
      <c r="B8549" s="1">
        <v>257</v>
      </c>
      <c r="C8549" s="1">
        <f t="shared" si="133"/>
        <v>2.0000000000000002E-5</v>
      </c>
      <c r="D8549" s="1" t="s">
        <v>320</v>
      </c>
      <c r="E8549" s="4">
        <v>17851.689538028699</v>
      </c>
      <c r="F8549" s="66">
        <f>Cat_Results[[#This Row],[TotalLossInOriginalCurrency]] / INDEX(Exchange_Rate[Exchange Rate], MATCH(Cat_Results[[#This Row],[Currency]], Exchange_Rate[Currency], 0))</f>
        <v>17851.689538028699</v>
      </c>
    </row>
    <row r="8550" spans="1:6" x14ac:dyDescent="0.3">
      <c r="A8550" s="1">
        <v>34100</v>
      </c>
      <c r="B8550" s="1">
        <v>224</v>
      </c>
      <c r="C8550" s="1">
        <f t="shared" si="133"/>
        <v>2.0000000000000002E-5</v>
      </c>
      <c r="D8550" s="1" t="s">
        <v>321</v>
      </c>
      <c r="E8550" s="4">
        <v>5.3181437767721884E-2</v>
      </c>
      <c r="F8550" s="66">
        <f>Cat_Results[[#This Row],[TotalLossInOriginalCurrency]] / INDEX(Exchange_Rate[Exchange Rate], MATCH(Cat_Results[[#This Row],[Currency]], Exchange_Rate[Currency], 0))</f>
        <v>8.3319358527660398E-2</v>
      </c>
    </row>
    <row r="8551" spans="1:6" x14ac:dyDescent="0.3">
      <c r="A8551" s="1">
        <v>34101</v>
      </c>
      <c r="B8551" s="1">
        <v>230</v>
      </c>
      <c r="C8551" s="1">
        <f t="shared" si="133"/>
        <v>2.0000000000000002E-5</v>
      </c>
      <c r="D8551" s="1" t="s">
        <v>320</v>
      </c>
      <c r="E8551" s="4">
        <v>877008.23730678996</v>
      </c>
      <c r="F8551" s="66">
        <f>Cat_Results[[#This Row],[TotalLossInOriginalCurrency]] / INDEX(Exchange_Rate[Exchange Rate], MATCH(Cat_Results[[#This Row],[Currency]], Exchange_Rate[Currency], 0))</f>
        <v>877008.23730678996</v>
      </c>
    </row>
    <row r="8552" spans="1:6" x14ac:dyDescent="0.3">
      <c r="A8552" s="1">
        <v>34107</v>
      </c>
      <c r="B8552" s="1">
        <v>196</v>
      </c>
      <c r="C8552" s="1">
        <f t="shared" si="133"/>
        <v>2.0000000000000002E-5</v>
      </c>
      <c r="D8552" s="1" t="s">
        <v>320</v>
      </c>
      <c r="E8552" s="4">
        <v>64.190349338688904</v>
      </c>
      <c r="F8552" s="66">
        <f>Cat_Results[[#This Row],[TotalLossInOriginalCurrency]] / INDEX(Exchange_Rate[Exchange Rate], MATCH(Cat_Results[[#This Row],[Currency]], Exchange_Rate[Currency], 0))</f>
        <v>64.190349338688904</v>
      </c>
    </row>
    <row r="8553" spans="1:6" x14ac:dyDescent="0.3">
      <c r="A8553" s="1">
        <v>34107</v>
      </c>
      <c r="B8553" s="1">
        <v>252</v>
      </c>
      <c r="C8553" s="1">
        <f t="shared" si="133"/>
        <v>2.0000000000000002E-5</v>
      </c>
      <c r="D8553" s="1" t="s">
        <v>321</v>
      </c>
      <c r="E8553" s="4">
        <v>107781.50896112865</v>
      </c>
      <c r="F8553" s="66">
        <f>Cat_Results[[#This Row],[TotalLossInOriginalCurrency]] / INDEX(Exchange_Rate[Exchange Rate], MATCH(Cat_Results[[#This Row],[Currency]], Exchange_Rate[Currency], 0))</f>
        <v>168861.29004272699</v>
      </c>
    </row>
    <row r="8554" spans="1:6" x14ac:dyDescent="0.3">
      <c r="A8554" s="1">
        <v>34110</v>
      </c>
      <c r="B8554" s="1">
        <v>221</v>
      </c>
      <c r="C8554" s="1">
        <f t="shared" si="133"/>
        <v>2.0000000000000002E-5</v>
      </c>
      <c r="D8554" s="1" t="s">
        <v>321</v>
      </c>
      <c r="E8554" s="4">
        <v>18.664414616693154</v>
      </c>
      <c r="F8554" s="66">
        <f>Cat_Results[[#This Row],[TotalLossInOriginalCurrency]] / INDEX(Exchange_Rate[Exchange Rate], MATCH(Cat_Results[[#This Row],[Currency]], Exchange_Rate[Currency], 0))</f>
        <v>29.241538371890801</v>
      </c>
    </row>
    <row r="8555" spans="1:6" x14ac:dyDescent="0.3">
      <c r="A8555" s="1">
        <v>34114</v>
      </c>
      <c r="B8555" s="1">
        <v>225</v>
      </c>
      <c r="C8555" s="1">
        <f t="shared" si="133"/>
        <v>2.0000000000000002E-5</v>
      </c>
      <c r="D8555" s="1" t="s">
        <v>321</v>
      </c>
      <c r="E8555" s="4">
        <v>3670356.5049101845</v>
      </c>
      <c r="F8555" s="66">
        <f>Cat_Results[[#This Row],[TotalLossInOriginalCurrency]] / INDEX(Exchange_Rate[Exchange Rate], MATCH(Cat_Results[[#This Row],[Currency]], Exchange_Rate[Currency], 0))</f>
        <v>5750347.5346533898</v>
      </c>
    </row>
    <row r="8556" spans="1:6" x14ac:dyDescent="0.3">
      <c r="A8556" s="1">
        <v>34115</v>
      </c>
      <c r="B8556" s="1">
        <v>221</v>
      </c>
      <c r="C8556" s="1">
        <f t="shared" si="133"/>
        <v>2.0000000000000002E-5</v>
      </c>
      <c r="D8556" s="1" t="s">
        <v>320</v>
      </c>
      <c r="E8556" s="4">
        <v>3025100.6559532802</v>
      </c>
      <c r="F8556" s="66">
        <f>Cat_Results[[#This Row],[TotalLossInOriginalCurrency]] / INDEX(Exchange_Rate[Exchange Rate], MATCH(Cat_Results[[#This Row],[Currency]], Exchange_Rate[Currency], 0))</f>
        <v>3025100.6559532802</v>
      </c>
    </row>
    <row r="8557" spans="1:6" x14ac:dyDescent="0.3">
      <c r="A8557" s="1">
        <v>34119</v>
      </c>
      <c r="B8557" s="1">
        <v>249</v>
      </c>
      <c r="C8557" s="1">
        <f t="shared" si="133"/>
        <v>2.0000000000000002E-5</v>
      </c>
      <c r="D8557" s="1" t="s">
        <v>322</v>
      </c>
      <c r="E8557" s="4">
        <v>1376164.9138512537</v>
      </c>
      <c r="F8557" s="66">
        <f>Cat_Results[[#This Row],[TotalLossInOriginalCurrency]] / INDEX(Exchange_Rate[Exchange Rate], MATCH(Cat_Results[[#This Row],[Currency]], Exchange_Rate[Currency], 0))</f>
        <v>1690343.40426078</v>
      </c>
    </row>
    <row r="8558" spans="1:6" x14ac:dyDescent="0.3">
      <c r="A8558" s="1">
        <v>34125</v>
      </c>
      <c r="B8558" s="1">
        <v>254</v>
      </c>
      <c r="C8558" s="1">
        <f t="shared" si="133"/>
        <v>2.0000000000000002E-5</v>
      </c>
      <c r="D8558" s="1" t="s">
        <v>320</v>
      </c>
      <c r="E8558" s="4">
        <v>1157968.8100139601</v>
      </c>
      <c r="F8558" s="66">
        <f>Cat_Results[[#This Row],[TotalLossInOriginalCurrency]] / INDEX(Exchange_Rate[Exchange Rate], MATCH(Cat_Results[[#This Row],[Currency]], Exchange_Rate[Currency], 0))</f>
        <v>1157968.8100139601</v>
      </c>
    </row>
    <row r="8559" spans="1:6" x14ac:dyDescent="0.3">
      <c r="A8559" s="1">
        <v>34130</v>
      </c>
      <c r="B8559" s="1">
        <v>218</v>
      </c>
      <c r="C8559" s="1">
        <f t="shared" si="133"/>
        <v>2.0000000000000002E-5</v>
      </c>
      <c r="D8559" s="1" t="s">
        <v>321</v>
      </c>
      <c r="E8559" s="4">
        <v>223871.50701254766</v>
      </c>
      <c r="F8559" s="66">
        <f>Cat_Results[[#This Row],[TotalLossInOriginalCurrency]] / INDEX(Exchange_Rate[Exchange Rate], MATCH(Cat_Results[[#This Row],[Currency]], Exchange_Rate[Currency], 0))</f>
        <v>350739.48993961402</v>
      </c>
    </row>
    <row r="8560" spans="1:6" x14ac:dyDescent="0.3">
      <c r="A8560" s="1">
        <v>34136</v>
      </c>
      <c r="B8560" s="1">
        <v>269</v>
      </c>
      <c r="C8560" s="1">
        <f t="shared" si="133"/>
        <v>2.0000000000000002E-5</v>
      </c>
      <c r="D8560" s="1" t="s">
        <v>321</v>
      </c>
      <c r="E8560" s="4">
        <v>1.8832996219852152E-2</v>
      </c>
      <c r="F8560" s="66">
        <f>Cat_Results[[#This Row],[TotalLossInOriginalCurrency]] / INDEX(Exchange_Rate[Exchange Rate], MATCH(Cat_Results[[#This Row],[Currency]], Exchange_Rate[Currency], 0))</f>
        <v>2.9505655169487003E-2</v>
      </c>
    </row>
    <row r="8561" spans="1:6" x14ac:dyDescent="0.3">
      <c r="A8561" s="1">
        <v>34136</v>
      </c>
      <c r="B8561" s="1">
        <v>231</v>
      </c>
      <c r="C8561" s="1">
        <f t="shared" si="133"/>
        <v>2.0000000000000002E-5</v>
      </c>
      <c r="D8561" s="1" t="s">
        <v>321</v>
      </c>
      <c r="E8561" s="4">
        <v>0.22577430854435526</v>
      </c>
      <c r="F8561" s="66">
        <f>Cat_Results[[#This Row],[TotalLossInOriginalCurrency]] / INDEX(Exchange_Rate[Exchange Rate], MATCH(Cat_Results[[#This Row],[Currency]], Exchange_Rate[Currency], 0))</f>
        <v>0.35372060909867298</v>
      </c>
    </row>
    <row r="8562" spans="1:6" x14ac:dyDescent="0.3">
      <c r="A8562" s="1">
        <v>34138</v>
      </c>
      <c r="B8562" s="1">
        <v>244</v>
      </c>
      <c r="C8562" s="1">
        <f t="shared" si="133"/>
        <v>2.0000000000000002E-5</v>
      </c>
      <c r="D8562" s="1" t="s">
        <v>320</v>
      </c>
      <c r="E8562" s="4">
        <v>1465.4925297525599</v>
      </c>
      <c r="F8562" s="66">
        <f>Cat_Results[[#This Row],[TotalLossInOriginalCurrency]] / INDEX(Exchange_Rate[Exchange Rate], MATCH(Cat_Results[[#This Row],[Currency]], Exchange_Rate[Currency], 0))</f>
        <v>1465.4925297525599</v>
      </c>
    </row>
    <row r="8563" spans="1:6" x14ac:dyDescent="0.3">
      <c r="A8563" s="1">
        <v>34138</v>
      </c>
      <c r="B8563" s="1">
        <v>282</v>
      </c>
      <c r="C8563" s="1">
        <f t="shared" si="133"/>
        <v>2.0000000000000002E-5</v>
      </c>
      <c r="D8563" s="1" t="s">
        <v>320</v>
      </c>
      <c r="E8563" s="4">
        <v>88829.746851649106</v>
      </c>
      <c r="F8563" s="66">
        <f>Cat_Results[[#This Row],[TotalLossInOriginalCurrency]] / INDEX(Exchange_Rate[Exchange Rate], MATCH(Cat_Results[[#This Row],[Currency]], Exchange_Rate[Currency], 0))</f>
        <v>88829.746851649106</v>
      </c>
    </row>
    <row r="8564" spans="1:6" x14ac:dyDescent="0.3">
      <c r="A8564" s="1">
        <v>34143</v>
      </c>
      <c r="B8564" s="1">
        <v>265</v>
      </c>
      <c r="C8564" s="1">
        <f t="shared" si="133"/>
        <v>2.0000000000000002E-5</v>
      </c>
      <c r="D8564" s="1" t="s">
        <v>321</v>
      </c>
      <c r="E8564" s="4">
        <v>1.1149058890166173E-2</v>
      </c>
      <c r="F8564" s="66">
        <f>Cat_Results[[#This Row],[TotalLossInOriginalCurrency]] / INDEX(Exchange_Rate[Exchange Rate], MATCH(Cat_Results[[#This Row],[Currency]], Exchange_Rate[Currency], 0))</f>
        <v>1.74672305583954E-2</v>
      </c>
    </row>
    <row r="8565" spans="1:6" x14ac:dyDescent="0.3">
      <c r="A8565" s="1">
        <v>34145</v>
      </c>
      <c r="B8565" s="1">
        <v>258</v>
      </c>
      <c r="C8565" s="1">
        <f t="shared" si="133"/>
        <v>2.0000000000000002E-5</v>
      </c>
      <c r="D8565" s="1" t="s">
        <v>321</v>
      </c>
      <c r="E8565" s="4">
        <v>2.7124255497935647E-2</v>
      </c>
      <c r="F8565" s="66">
        <f>Cat_Results[[#This Row],[TotalLossInOriginalCurrency]] / INDEX(Exchange_Rate[Exchange Rate], MATCH(Cat_Results[[#This Row],[Currency]], Exchange_Rate[Currency], 0))</f>
        <v>4.2495571076869999E-2</v>
      </c>
    </row>
    <row r="8566" spans="1:6" x14ac:dyDescent="0.3">
      <c r="A8566" s="1">
        <v>34154</v>
      </c>
      <c r="B8566" s="1">
        <v>245</v>
      </c>
      <c r="C8566" s="1">
        <f t="shared" si="133"/>
        <v>2.0000000000000002E-5</v>
      </c>
      <c r="D8566" s="1" t="s">
        <v>321</v>
      </c>
      <c r="E8566" s="4">
        <v>1035970.1174798828</v>
      </c>
      <c r="F8566" s="66">
        <f>Cat_Results[[#This Row],[TotalLossInOriginalCurrency]] / INDEX(Exchange_Rate[Exchange Rate], MATCH(Cat_Results[[#This Row],[Currency]], Exchange_Rate[Currency], 0))</f>
        <v>1623054.3826071201</v>
      </c>
    </row>
    <row r="8567" spans="1:6" x14ac:dyDescent="0.3">
      <c r="A8567" s="1">
        <v>34157</v>
      </c>
      <c r="B8567" s="1">
        <v>223</v>
      </c>
      <c r="C8567" s="1">
        <f t="shared" si="133"/>
        <v>2.0000000000000002E-5</v>
      </c>
      <c r="D8567" s="1" t="s">
        <v>323</v>
      </c>
      <c r="E8567" s="4">
        <v>1472293.9215386976</v>
      </c>
      <c r="F8567" s="66">
        <f>Cat_Results[[#This Row],[TotalLossInOriginalCurrency]] / INDEX(Exchange_Rate[Exchange Rate], MATCH(Cat_Results[[#This Row],[Currency]], Exchange_Rate[Currency], 0))</f>
        <v>18561.209940377601</v>
      </c>
    </row>
    <row r="8568" spans="1:6" x14ac:dyDescent="0.3">
      <c r="A8568" s="1">
        <v>34158</v>
      </c>
      <c r="B8568" s="1">
        <v>257</v>
      </c>
      <c r="C8568" s="1">
        <f t="shared" si="133"/>
        <v>2.0000000000000002E-5</v>
      </c>
      <c r="D8568" s="1" t="s">
        <v>320</v>
      </c>
      <c r="E8568" s="4">
        <v>2689836.5744821499</v>
      </c>
      <c r="F8568" s="66">
        <f>Cat_Results[[#This Row],[TotalLossInOriginalCurrency]] / INDEX(Exchange_Rate[Exchange Rate], MATCH(Cat_Results[[#This Row],[Currency]], Exchange_Rate[Currency], 0))</f>
        <v>2689836.5744821499</v>
      </c>
    </row>
    <row r="8569" spans="1:6" x14ac:dyDescent="0.3">
      <c r="A8569" s="1">
        <v>34160</v>
      </c>
      <c r="B8569" s="1">
        <v>223</v>
      </c>
      <c r="C8569" s="1">
        <f t="shared" si="133"/>
        <v>2.0000000000000002E-5</v>
      </c>
      <c r="D8569" s="1" t="s">
        <v>321</v>
      </c>
      <c r="E8569" s="4">
        <v>210068.11807527801</v>
      </c>
      <c r="F8569" s="66">
        <f>Cat_Results[[#This Row],[TotalLossInOriginalCurrency]] / INDEX(Exchange_Rate[Exchange Rate], MATCH(Cat_Results[[#This Row],[Currency]], Exchange_Rate[Currency], 0))</f>
        <v>329113.72049757099</v>
      </c>
    </row>
    <row r="8570" spans="1:6" x14ac:dyDescent="0.3">
      <c r="A8570" s="1">
        <v>34161</v>
      </c>
      <c r="B8570" s="1">
        <v>288</v>
      </c>
      <c r="C8570" s="1">
        <f t="shared" si="133"/>
        <v>2.0000000000000002E-5</v>
      </c>
      <c r="D8570" s="1" t="s">
        <v>320</v>
      </c>
      <c r="E8570" s="4">
        <v>1.2597344815731E-2</v>
      </c>
      <c r="F8570" s="66">
        <f>Cat_Results[[#This Row],[TotalLossInOriginalCurrency]] / INDEX(Exchange_Rate[Exchange Rate], MATCH(Cat_Results[[#This Row],[Currency]], Exchange_Rate[Currency], 0))</f>
        <v>1.2597344815731E-2</v>
      </c>
    </row>
    <row r="8571" spans="1:6" x14ac:dyDescent="0.3">
      <c r="A8571" s="1">
        <v>34163</v>
      </c>
      <c r="B8571" s="1">
        <v>241</v>
      </c>
      <c r="C8571" s="1">
        <f t="shared" si="133"/>
        <v>2.0000000000000002E-5</v>
      </c>
      <c r="D8571" s="1" t="s">
        <v>320</v>
      </c>
      <c r="E8571" s="4">
        <v>313432.47734555101</v>
      </c>
      <c r="F8571" s="66">
        <f>Cat_Results[[#This Row],[TotalLossInOriginalCurrency]] / INDEX(Exchange_Rate[Exchange Rate], MATCH(Cat_Results[[#This Row],[Currency]], Exchange_Rate[Currency], 0))</f>
        <v>313432.47734555101</v>
      </c>
    </row>
    <row r="8572" spans="1:6" x14ac:dyDescent="0.3">
      <c r="A8572" s="1">
        <v>34166</v>
      </c>
      <c r="B8572" s="1">
        <v>250</v>
      </c>
      <c r="C8572" s="1">
        <f t="shared" si="133"/>
        <v>2.0000000000000002E-5</v>
      </c>
      <c r="D8572" s="1" t="s">
        <v>320</v>
      </c>
      <c r="E8572" s="4">
        <v>120232.598019734</v>
      </c>
      <c r="F8572" s="66">
        <f>Cat_Results[[#This Row],[TotalLossInOriginalCurrency]] / INDEX(Exchange_Rate[Exchange Rate], MATCH(Cat_Results[[#This Row],[Currency]], Exchange_Rate[Currency], 0))</f>
        <v>120232.598019734</v>
      </c>
    </row>
    <row r="8573" spans="1:6" x14ac:dyDescent="0.3">
      <c r="A8573" s="1">
        <v>34167</v>
      </c>
      <c r="B8573" s="1">
        <v>257</v>
      </c>
      <c r="C8573" s="1">
        <f t="shared" si="133"/>
        <v>2.0000000000000002E-5</v>
      </c>
      <c r="D8573" s="1" t="s">
        <v>320</v>
      </c>
      <c r="E8573" s="4">
        <v>80.495001412928104</v>
      </c>
      <c r="F8573" s="66">
        <f>Cat_Results[[#This Row],[TotalLossInOriginalCurrency]] / INDEX(Exchange_Rate[Exchange Rate], MATCH(Cat_Results[[#This Row],[Currency]], Exchange_Rate[Currency], 0))</f>
        <v>80.495001412928104</v>
      </c>
    </row>
    <row r="8574" spans="1:6" x14ac:dyDescent="0.3">
      <c r="A8574" s="1">
        <v>34167</v>
      </c>
      <c r="B8574" s="1">
        <v>263</v>
      </c>
      <c r="C8574" s="1">
        <f t="shared" si="133"/>
        <v>2.0000000000000002E-5</v>
      </c>
      <c r="D8574" s="1" t="s">
        <v>320</v>
      </c>
      <c r="E8574" s="4">
        <v>511504.51010913902</v>
      </c>
      <c r="F8574" s="66">
        <f>Cat_Results[[#This Row],[TotalLossInOriginalCurrency]] / INDEX(Exchange_Rate[Exchange Rate], MATCH(Cat_Results[[#This Row],[Currency]], Exchange_Rate[Currency], 0))</f>
        <v>511504.51010913902</v>
      </c>
    </row>
    <row r="8575" spans="1:6" x14ac:dyDescent="0.3">
      <c r="A8575" s="1">
        <v>34170</v>
      </c>
      <c r="B8575" s="1">
        <v>231</v>
      </c>
      <c r="C8575" s="1">
        <f t="shared" si="133"/>
        <v>2.0000000000000002E-5</v>
      </c>
      <c r="D8575" s="1" t="s">
        <v>324</v>
      </c>
      <c r="E8575" s="4">
        <v>5524.6144992489844</v>
      </c>
      <c r="F8575" s="66">
        <f>Cat_Results[[#This Row],[TotalLossInOriginalCurrency]] / INDEX(Exchange_Rate[Exchange Rate], MATCH(Cat_Results[[#This Row],[Currency]], Exchange_Rate[Currency], 0))</f>
        <v>5588.3133019565203</v>
      </c>
    </row>
    <row r="8576" spans="1:6" x14ac:dyDescent="0.3">
      <c r="A8576" s="1">
        <v>34171</v>
      </c>
      <c r="B8576" s="1">
        <v>242</v>
      </c>
      <c r="C8576" s="1">
        <f t="shared" si="133"/>
        <v>2.0000000000000002E-5</v>
      </c>
      <c r="D8576" s="1" t="s">
        <v>321</v>
      </c>
      <c r="E8576" s="4">
        <v>4326225.4294737866</v>
      </c>
      <c r="F8576" s="66">
        <f>Cat_Results[[#This Row],[TotalLossInOriginalCurrency]] / INDEX(Exchange_Rate[Exchange Rate], MATCH(Cat_Results[[#This Row],[Currency]], Exchange_Rate[Currency], 0))</f>
        <v>6777897.3784831706</v>
      </c>
    </row>
    <row r="8577" spans="1:6" x14ac:dyDescent="0.3">
      <c r="A8577" s="1">
        <v>34174</v>
      </c>
      <c r="B8577" s="1">
        <v>175</v>
      </c>
      <c r="C8577" s="1">
        <f t="shared" si="133"/>
        <v>2.0000000000000002E-5</v>
      </c>
      <c r="D8577" s="1" t="s">
        <v>320</v>
      </c>
      <c r="E8577" s="4">
        <v>56363.515636856297</v>
      </c>
      <c r="F8577" s="66">
        <f>Cat_Results[[#This Row],[TotalLossInOriginalCurrency]] / INDEX(Exchange_Rate[Exchange Rate], MATCH(Cat_Results[[#This Row],[Currency]], Exchange_Rate[Currency], 0))</f>
        <v>56363.515636856297</v>
      </c>
    </row>
    <row r="8578" spans="1:6" x14ac:dyDescent="0.3">
      <c r="A8578" s="1">
        <v>34178</v>
      </c>
      <c r="B8578" s="1">
        <v>258</v>
      </c>
      <c r="C8578" s="1">
        <f t="shared" si="133"/>
        <v>2.0000000000000002E-5</v>
      </c>
      <c r="D8578" s="1" t="s">
        <v>321</v>
      </c>
      <c r="E8578" s="4">
        <v>59189.299654315888</v>
      </c>
      <c r="F8578" s="66">
        <f>Cat_Results[[#This Row],[TotalLossInOriginalCurrency]] / INDEX(Exchange_Rate[Exchange Rate], MATCH(Cat_Results[[#This Row],[Currency]], Exchange_Rate[Currency], 0))</f>
        <v>92731.875742785604</v>
      </c>
    </row>
    <row r="8579" spans="1:6" x14ac:dyDescent="0.3">
      <c r="A8579" s="1">
        <v>34183</v>
      </c>
      <c r="B8579" s="1">
        <v>276</v>
      </c>
      <c r="C8579" s="1">
        <f t="shared" si="133"/>
        <v>2.0000000000000002E-5</v>
      </c>
      <c r="D8579" s="1" t="s">
        <v>320</v>
      </c>
      <c r="E8579" s="4">
        <v>43.190683744847803</v>
      </c>
      <c r="F8579" s="66">
        <f>Cat_Results[[#This Row],[TotalLossInOriginalCurrency]] / INDEX(Exchange_Rate[Exchange Rate], MATCH(Cat_Results[[#This Row],[Currency]], Exchange_Rate[Currency], 0))</f>
        <v>43.190683744847803</v>
      </c>
    </row>
    <row r="8580" spans="1:6" x14ac:dyDescent="0.3">
      <c r="A8580" s="1">
        <v>34194</v>
      </c>
      <c r="B8580" s="1">
        <v>233</v>
      </c>
      <c r="C8580" s="1">
        <f t="shared" si="133"/>
        <v>2.0000000000000002E-5</v>
      </c>
      <c r="D8580" s="1" t="s">
        <v>320</v>
      </c>
      <c r="E8580" s="4">
        <v>56356.418011836402</v>
      </c>
      <c r="F8580" s="66">
        <f>Cat_Results[[#This Row],[TotalLossInOriginalCurrency]] / INDEX(Exchange_Rate[Exchange Rate], MATCH(Cat_Results[[#This Row],[Currency]], Exchange_Rate[Currency], 0))</f>
        <v>56356.418011836402</v>
      </c>
    </row>
    <row r="8581" spans="1:6" x14ac:dyDescent="0.3">
      <c r="A8581" s="1">
        <v>34197</v>
      </c>
      <c r="B8581" s="1">
        <v>214</v>
      </c>
      <c r="C8581" s="1">
        <f t="shared" si="133"/>
        <v>2.0000000000000002E-5</v>
      </c>
      <c r="D8581" s="1" t="s">
        <v>320</v>
      </c>
      <c r="E8581" s="4">
        <v>4.1832029819488499E-3</v>
      </c>
      <c r="F8581" s="66">
        <f>Cat_Results[[#This Row],[TotalLossInOriginalCurrency]] / INDEX(Exchange_Rate[Exchange Rate], MATCH(Cat_Results[[#This Row],[Currency]], Exchange_Rate[Currency], 0))</f>
        <v>4.1832029819488499E-3</v>
      </c>
    </row>
    <row r="8582" spans="1:6" x14ac:dyDescent="0.3">
      <c r="A8582" s="1">
        <v>34197</v>
      </c>
      <c r="B8582" s="1">
        <v>285</v>
      </c>
      <c r="C8582" s="1">
        <f t="shared" ref="C8582:C8645" si="134">1/50000</f>
        <v>2.0000000000000002E-5</v>
      </c>
      <c r="D8582" s="1" t="s">
        <v>320</v>
      </c>
      <c r="E8582" s="4">
        <v>6.2947720289230303E-3</v>
      </c>
      <c r="F8582" s="66">
        <f>Cat_Results[[#This Row],[TotalLossInOriginalCurrency]] / INDEX(Exchange_Rate[Exchange Rate], MATCH(Cat_Results[[#This Row],[Currency]], Exchange_Rate[Currency], 0))</f>
        <v>6.2947720289230303E-3</v>
      </c>
    </row>
    <row r="8583" spans="1:6" x14ac:dyDescent="0.3">
      <c r="A8583" s="1">
        <v>34197</v>
      </c>
      <c r="B8583" s="1">
        <v>217</v>
      </c>
      <c r="C8583" s="1">
        <f t="shared" si="134"/>
        <v>2.0000000000000002E-5</v>
      </c>
      <c r="D8583" s="1" t="s">
        <v>321</v>
      </c>
      <c r="E8583" s="4">
        <v>9.387707776775972E-3</v>
      </c>
      <c r="F8583" s="66">
        <f>Cat_Results[[#This Row],[TotalLossInOriginalCurrency]] / INDEX(Exchange_Rate[Exchange Rate], MATCH(Cat_Results[[#This Row],[Currency]], Exchange_Rate[Currency], 0))</f>
        <v>1.47077217698097E-2</v>
      </c>
    </row>
    <row r="8584" spans="1:6" x14ac:dyDescent="0.3">
      <c r="A8584" s="1">
        <v>34199</v>
      </c>
      <c r="B8584" s="1">
        <v>226</v>
      </c>
      <c r="C8584" s="1">
        <f t="shared" si="134"/>
        <v>2.0000000000000002E-5</v>
      </c>
      <c r="D8584" s="1" t="s">
        <v>320</v>
      </c>
      <c r="E8584" s="4">
        <v>2863028.8397937599</v>
      </c>
      <c r="F8584" s="66">
        <f>Cat_Results[[#This Row],[TotalLossInOriginalCurrency]] / INDEX(Exchange_Rate[Exchange Rate], MATCH(Cat_Results[[#This Row],[Currency]], Exchange_Rate[Currency], 0))</f>
        <v>2863028.8397937599</v>
      </c>
    </row>
    <row r="8585" spans="1:6" x14ac:dyDescent="0.3">
      <c r="A8585" s="1">
        <v>34201</v>
      </c>
      <c r="B8585" s="1">
        <v>273</v>
      </c>
      <c r="C8585" s="1">
        <f t="shared" si="134"/>
        <v>2.0000000000000002E-5</v>
      </c>
      <c r="D8585" s="1" t="s">
        <v>321</v>
      </c>
      <c r="E8585" s="4">
        <v>24199098.187813036</v>
      </c>
      <c r="F8585" s="66">
        <f>Cat_Results[[#This Row],[TotalLossInOriginalCurrency]] / INDEX(Exchange_Rate[Exchange Rate], MATCH(Cat_Results[[#This Row],[Currency]], Exchange_Rate[Currency], 0))</f>
        <v>37912727.120367602</v>
      </c>
    </row>
    <row r="8586" spans="1:6" x14ac:dyDescent="0.3">
      <c r="A8586" s="1">
        <v>34202</v>
      </c>
      <c r="B8586" s="1">
        <v>260</v>
      </c>
      <c r="C8586" s="1">
        <f t="shared" si="134"/>
        <v>2.0000000000000002E-5</v>
      </c>
      <c r="D8586" s="1" t="s">
        <v>320</v>
      </c>
      <c r="E8586" s="4">
        <v>0.14326319098472601</v>
      </c>
      <c r="F8586" s="66">
        <f>Cat_Results[[#This Row],[TotalLossInOriginalCurrency]] / INDEX(Exchange_Rate[Exchange Rate], MATCH(Cat_Results[[#This Row],[Currency]], Exchange_Rate[Currency], 0))</f>
        <v>0.14326319098472601</v>
      </c>
    </row>
    <row r="8587" spans="1:6" x14ac:dyDescent="0.3">
      <c r="A8587" s="1">
        <v>34213</v>
      </c>
      <c r="B8587" s="1">
        <v>188</v>
      </c>
      <c r="C8587" s="1">
        <f t="shared" si="134"/>
        <v>2.0000000000000002E-5</v>
      </c>
      <c r="D8587" s="1" t="s">
        <v>320</v>
      </c>
      <c r="E8587" s="4">
        <v>1338939.17552275</v>
      </c>
      <c r="F8587" s="66">
        <f>Cat_Results[[#This Row],[TotalLossInOriginalCurrency]] / INDEX(Exchange_Rate[Exchange Rate], MATCH(Cat_Results[[#This Row],[Currency]], Exchange_Rate[Currency], 0))</f>
        <v>1338939.17552275</v>
      </c>
    </row>
    <row r="8588" spans="1:6" x14ac:dyDescent="0.3">
      <c r="A8588" s="1">
        <v>34217</v>
      </c>
      <c r="B8588" s="1">
        <v>290</v>
      </c>
      <c r="C8588" s="1">
        <f t="shared" si="134"/>
        <v>2.0000000000000002E-5</v>
      </c>
      <c r="D8588" s="1" t="s">
        <v>321</v>
      </c>
      <c r="E8588" s="4">
        <v>86.135962888749589</v>
      </c>
      <c r="F8588" s="66">
        <f>Cat_Results[[#This Row],[TotalLossInOriginalCurrency]] / INDEX(Exchange_Rate[Exchange Rate], MATCH(Cat_Results[[#This Row],[Currency]], Exchange_Rate[Currency], 0))</f>
        <v>134.949213020504</v>
      </c>
    </row>
    <row r="8589" spans="1:6" x14ac:dyDescent="0.3">
      <c r="A8589" s="1">
        <v>34221</v>
      </c>
      <c r="B8589" s="1">
        <v>255</v>
      </c>
      <c r="C8589" s="1">
        <f t="shared" si="134"/>
        <v>2.0000000000000002E-5</v>
      </c>
      <c r="D8589" s="1" t="s">
        <v>320</v>
      </c>
      <c r="E8589" s="4">
        <v>7.5763314962387099E-2</v>
      </c>
      <c r="F8589" s="66">
        <f>Cat_Results[[#This Row],[TotalLossInOriginalCurrency]] / INDEX(Exchange_Rate[Exchange Rate], MATCH(Cat_Results[[#This Row],[Currency]], Exchange_Rate[Currency], 0))</f>
        <v>7.5763314962387099E-2</v>
      </c>
    </row>
    <row r="8590" spans="1:6" x14ac:dyDescent="0.3">
      <c r="A8590" s="1">
        <v>34226</v>
      </c>
      <c r="B8590" s="1">
        <v>190</v>
      </c>
      <c r="C8590" s="1">
        <f t="shared" si="134"/>
        <v>2.0000000000000002E-5</v>
      </c>
      <c r="D8590" s="1" t="s">
        <v>320</v>
      </c>
      <c r="E8590" s="4">
        <v>4.8286840319633501E-3</v>
      </c>
      <c r="F8590" s="66">
        <f>Cat_Results[[#This Row],[TotalLossInOriginalCurrency]] / INDEX(Exchange_Rate[Exchange Rate], MATCH(Cat_Results[[#This Row],[Currency]], Exchange_Rate[Currency], 0))</f>
        <v>4.8286840319633501E-3</v>
      </c>
    </row>
    <row r="8591" spans="1:6" x14ac:dyDescent="0.3">
      <c r="A8591" s="1">
        <v>34227</v>
      </c>
      <c r="B8591" s="1">
        <v>208</v>
      </c>
      <c r="C8591" s="1">
        <f t="shared" si="134"/>
        <v>2.0000000000000002E-5</v>
      </c>
      <c r="D8591" s="1" t="s">
        <v>320</v>
      </c>
      <c r="E8591" s="4">
        <v>39968.357854482303</v>
      </c>
      <c r="F8591" s="66">
        <f>Cat_Results[[#This Row],[TotalLossInOriginalCurrency]] / INDEX(Exchange_Rate[Exchange Rate], MATCH(Cat_Results[[#This Row],[Currency]], Exchange_Rate[Currency], 0))</f>
        <v>39968.357854482303</v>
      </c>
    </row>
    <row r="8592" spans="1:6" x14ac:dyDescent="0.3">
      <c r="A8592" s="1">
        <v>34227</v>
      </c>
      <c r="B8592" s="1">
        <v>217</v>
      </c>
      <c r="C8592" s="1">
        <f t="shared" si="134"/>
        <v>2.0000000000000002E-5</v>
      </c>
      <c r="D8592" s="1" t="s">
        <v>321</v>
      </c>
      <c r="E8592" s="4">
        <v>1931267.6978395407</v>
      </c>
      <c r="F8592" s="66">
        <f>Cat_Results[[#This Row],[TotalLossInOriginalCurrency]] / INDEX(Exchange_Rate[Exchange Rate], MATCH(Cat_Results[[#This Row],[Currency]], Exchange_Rate[Currency], 0))</f>
        <v>3025717.1013688999</v>
      </c>
    </row>
    <row r="8593" spans="1:6" x14ac:dyDescent="0.3">
      <c r="A8593" s="1">
        <v>34227</v>
      </c>
      <c r="B8593" s="1">
        <v>179</v>
      </c>
      <c r="C8593" s="1">
        <f t="shared" si="134"/>
        <v>2.0000000000000002E-5</v>
      </c>
      <c r="D8593" s="1" t="s">
        <v>321</v>
      </c>
      <c r="E8593" s="4">
        <v>185152.0193570125</v>
      </c>
      <c r="F8593" s="66">
        <f>Cat_Results[[#This Row],[TotalLossInOriginalCurrency]] / INDEX(Exchange_Rate[Exchange Rate], MATCH(Cat_Results[[#This Row],[Currency]], Exchange_Rate[Currency], 0))</f>
        <v>290077.668646454</v>
      </c>
    </row>
    <row r="8594" spans="1:6" x14ac:dyDescent="0.3">
      <c r="A8594" s="1">
        <v>34233</v>
      </c>
      <c r="B8594" s="1">
        <v>233</v>
      </c>
      <c r="C8594" s="1">
        <f t="shared" si="134"/>
        <v>2.0000000000000002E-5</v>
      </c>
      <c r="D8594" s="1" t="s">
        <v>321</v>
      </c>
      <c r="E8594" s="4">
        <v>11.711491803793066</v>
      </c>
      <c r="F8594" s="66">
        <f>Cat_Results[[#This Row],[TotalLossInOriginalCurrency]] / INDEX(Exchange_Rate[Exchange Rate], MATCH(Cat_Results[[#This Row],[Currency]], Exchange_Rate[Currency], 0))</f>
        <v>18.3483942039311</v>
      </c>
    </row>
    <row r="8595" spans="1:6" x14ac:dyDescent="0.3">
      <c r="A8595" s="1">
        <v>34242</v>
      </c>
      <c r="B8595" s="1">
        <v>243</v>
      </c>
      <c r="C8595" s="1">
        <f t="shared" si="134"/>
        <v>2.0000000000000002E-5</v>
      </c>
      <c r="D8595" s="1" t="s">
        <v>322</v>
      </c>
      <c r="E8595" s="4">
        <v>6156638.0429854784</v>
      </c>
      <c r="F8595" s="66">
        <f>Cat_Results[[#This Row],[TotalLossInOriginalCurrency]] / INDEX(Exchange_Rate[Exchange Rate], MATCH(Cat_Results[[#This Row],[Currency]], Exchange_Rate[Currency], 0))</f>
        <v>7562198.6897322899</v>
      </c>
    </row>
    <row r="8596" spans="1:6" x14ac:dyDescent="0.3">
      <c r="A8596" s="1">
        <v>34250</v>
      </c>
      <c r="B8596" s="1">
        <v>256</v>
      </c>
      <c r="C8596" s="1">
        <f t="shared" si="134"/>
        <v>2.0000000000000002E-5</v>
      </c>
      <c r="D8596" s="1" t="s">
        <v>321</v>
      </c>
      <c r="E8596" s="4">
        <v>37498.776196506813</v>
      </c>
      <c r="F8596" s="66">
        <f>Cat_Results[[#This Row],[TotalLossInOriginalCurrency]] / INDEX(Exchange_Rate[Exchange Rate], MATCH(Cat_Results[[#This Row],[Currency]], Exchange_Rate[Currency], 0))</f>
        <v>58749.332650828903</v>
      </c>
    </row>
    <row r="8597" spans="1:6" x14ac:dyDescent="0.3">
      <c r="A8597" s="1">
        <v>34251</v>
      </c>
      <c r="B8597" s="1">
        <v>228</v>
      </c>
      <c r="C8597" s="1">
        <f t="shared" si="134"/>
        <v>2.0000000000000002E-5</v>
      </c>
      <c r="D8597" s="1" t="s">
        <v>321</v>
      </c>
      <c r="E8597" s="4">
        <v>1167177.8417486371</v>
      </c>
      <c r="F8597" s="66">
        <f>Cat_Results[[#This Row],[TotalLossInOriginalCurrency]] / INDEX(Exchange_Rate[Exchange Rate], MATCH(Cat_Results[[#This Row],[Currency]], Exchange_Rate[Currency], 0))</f>
        <v>1828617.5241621598</v>
      </c>
    </row>
    <row r="8598" spans="1:6" x14ac:dyDescent="0.3">
      <c r="A8598" s="1">
        <v>34252</v>
      </c>
      <c r="B8598" s="1">
        <v>254</v>
      </c>
      <c r="C8598" s="1">
        <f t="shared" si="134"/>
        <v>2.0000000000000002E-5</v>
      </c>
      <c r="D8598" s="1" t="s">
        <v>320</v>
      </c>
      <c r="E8598" s="4">
        <v>222.028012646175</v>
      </c>
      <c r="F8598" s="66">
        <f>Cat_Results[[#This Row],[TotalLossInOriginalCurrency]] / INDEX(Exchange_Rate[Exchange Rate], MATCH(Cat_Results[[#This Row],[Currency]], Exchange_Rate[Currency], 0))</f>
        <v>222.028012646175</v>
      </c>
    </row>
    <row r="8599" spans="1:6" x14ac:dyDescent="0.3">
      <c r="A8599" s="1">
        <v>34252</v>
      </c>
      <c r="B8599" s="1">
        <v>226</v>
      </c>
      <c r="C8599" s="1">
        <f t="shared" si="134"/>
        <v>2.0000000000000002E-5</v>
      </c>
      <c r="D8599" s="1" t="s">
        <v>320</v>
      </c>
      <c r="E8599" s="4">
        <v>17836.255714975301</v>
      </c>
      <c r="F8599" s="66">
        <f>Cat_Results[[#This Row],[TotalLossInOriginalCurrency]] / INDEX(Exchange_Rate[Exchange Rate], MATCH(Cat_Results[[#This Row],[Currency]], Exchange_Rate[Currency], 0))</f>
        <v>17836.255714975301</v>
      </c>
    </row>
    <row r="8600" spans="1:6" x14ac:dyDescent="0.3">
      <c r="A8600" s="1">
        <v>34256</v>
      </c>
      <c r="B8600" s="1">
        <v>189</v>
      </c>
      <c r="C8600" s="1">
        <f t="shared" si="134"/>
        <v>2.0000000000000002E-5</v>
      </c>
      <c r="D8600" s="1" t="s">
        <v>320</v>
      </c>
      <c r="E8600" s="4">
        <v>4.7875843942165403E-2</v>
      </c>
      <c r="F8600" s="66">
        <f>Cat_Results[[#This Row],[TotalLossInOriginalCurrency]] / INDEX(Exchange_Rate[Exchange Rate], MATCH(Cat_Results[[#This Row],[Currency]], Exchange_Rate[Currency], 0))</f>
        <v>4.7875843942165403E-2</v>
      </c>
    </row>
    <row r="8601" spans="1:6" x14ac:dyDescent="0.3">
      <c r="A8601" s="1">
        <v>34256</v>
      </c>
      <c r="B8601" s="1">
        <v>255</v>
      </c>
      <c r="C8601" s="1">
        <f t="shared" si="134"/>
        <v>2.0000000000000002E-5</v>
      </c>
      <c r="D8601" s="1" t="s">
        <v>320</v>
      </c>
      <c r="E8601" s="4">
        <v>1.13749876618385E-2</v>
      </c>
      <c r="F8601" s="66">
        <f>Cat_Results[[#This Row],[TotalLossInOriginalCurrency]] / INDEX(Exchange_Rate[Exchange Rate], MATCH(Cat_Results[[#This Row],[Currency]], Exchange_Rate[Currency], 0))</f>
        <v>1.13749876618385E-2</v>
      </c>
    </row>
    <row r="8602" spans="1:6" x14ac:dyDescent="0.3">
      <c r="A8602" s="1">
        <v>34258</v>
      </c>
      <c r="B8602" s="1">
        <v>233</v>
      </c>
      <c r="C8602" s="1">
        <f t="shared" si="134"/>
        <v>2.0000000000000002E-5</v>
      </c>
      <c r="D8602" s="1" t="s">
        <v>323</v>
      </c>
      <c r="E8602" s="4">
        <v>5.4196314990541836</v>
      </c>
      <c r="F8602" s="66">
        <f>Cat_Results[[#This Row],[TotalLossInOriginalCurrency]] / INDEX(Exchange_Rate[Exchange Rate], MATCH(Cat_Results[[#This Row],[Currency]], Exchange_Rate[Currency], 0))</f>
        <v>6.8325296044349698E-2</v>
      </c>
    </row>
    <row r="8603" spans="1:6" x14ac:dyDescent="0.3">
      <c r="A8603" s="1">
        <v>34260</v>
      </c>
      <c r="B8603" s="1">
        <v>253</v>
      </c>
      <c r="C8603" s="1">
        <f t="shared" si="134"/>
        <v>2.0000000000000002E-5</v>
      </c>
      <c r="D8603" s="1" t="s">
        <v>320</v>
      </c>
      <c r="E8603" s="4">
        <v>3099.2324292999801</v>
      </c>
      <c r="F8603" s="66">
        <f>Cat_Results[[#This Row],[TotalLossInOriginalCurrency]] / INDEX(Exchange_Rate[Exchange Rate], MATCH(Cat_Results[[#This Row],[Currency]], Exchange_Rate[Currency], 0))</f>
        <v>3099.2324292999801</v>
      </c>
    </row>
    <row r="8604" spans="1:6" x14ac:dyDescent="0.3">
      <c r="A8604" s="1">
        <v>34263</v>
      </c>
      <c r="B8604" s="1">
        <v>228</v>
      </c>
      <c r="C8604" s="1">
        <f t="shared" si="134"/>
        <v>2.0000000000000002E-5</v>
      </c>
      <c r="D8604" s="1" t="s">
        <v>320</v>
      </c>
      <c r="E8604" s="4">
        <v>186.517337934338</v>
      </c>
      <c r="F8604" s="66">
        <f>Cat_Results[[#This Row],[TotalLossInOriginalCurrency]] / INDEX(Exchange_Rate[Exchange Rate], MATCH(Cat_Results[[#This Row],[Currency]], Exchange_Rate[Currency], 0))</f>
        <v>186.517337934338</v>
      </c>
    </row>
    <row r="8605" spans="1:6" x14ac:dyDescent="0.3">
      <c r="A8605" s="1">
        <v>34263</v>
      </c>
      <c r="B8605" s="1">
        <v>218</v>
      </c>
      <c r="C8605" s="1">
        <f t="shared" si="134"/>
        <v>2.0000000000000002E-5</v>
      </c>
      <c r="D8605" s="1" t="s">
        <v>320</v>
      </c>
      <c r="E8605" s="4">
        <v>8.0093741416931196E-4</v>
      </c>
      <c r="F8605" s="66">
        <f>Cat_Results[[#This Row],[TotalLossInOriginalCurrency]] / INDEX(Exchange_Rate[Exchange Rate], MATCH(Cat_Results[[#This Row],[Currency]], Exchange_Rate[Currency], 0))</f>
        <v>8.0093741416931196E-4</v>
      </c>
    </row>
    <row r="8606" spans="1:6" x14ac:dyDescent="0.3">
      <c r="A8606" s="1">
        <v>34263</v>
      </c>
      <c r="B8606" s="1">
        <v>264</v>
      </c>
      <c r="C8606" s="1">
        <f t="shared" si="134"/>
        <v>2.0000000000000002E-5</v>
      </c>
      <c r="D8606" s="1" t="s">
        <v>320</v>
      </c>
      <c r="E8606" s="4">
        <v>6.5838128328323406E-2</v>
      </c>
      <c r="F8606" s="66">
        <f>Cat_Results[[#This Row],[TotalLossInOriginalCurrency]] / INDEX(Exchange_Rate[Exchange Rate], MATCH(Cat_Results[[#This Row],[Currency]], Exchange_Rate[Currency], 0))</f>
        <v>6.5838128328323406E-2</v>
      </c>
    </row>
    <row r="8607" spans="1:6" x14ac:dyDescent="0.3">
      <c r="A8607" s="1">
        <v>34265</v>
      </c>
      <c r="B8607" s="1">
        <v>263</v>
      </c>
      <c r="C8607" s="1">
        <f t="shared" si="134"/>
        <v>2.0000000000000002E-5</v>
      </c>
      <c r="D8607" s="1" t="s">
        <v>320</v>
      </c>
      <c r="E8607" s="4">
        <v>3281538.1266920199</v>
      </c>
      <c r="F8607" s="66">
        <f>Cat_Results[[#This Row],[TotalLossInOriginalCurrency]] / INDEX(Exchange_Rate[Exchange Rate], MATCH(Cat_Results[[#This Row],[Currency]], Exchange_Rate[Currency], 0))</f>
        <v>3281538.1266920199</v>
      </c>
    </row>
    <row r="8608" spans="1:6" x14ac:dyDescent="0.3">
      <c r="A8608" s="1">
        <v>34274</v>
      </c>
      <c r="B8608" s="1">
        <v>228</v>
      </c>
      <c r="C8608" s="1">
        <f t="shared" si="134"/>
        <v>2.0000000000000002E-5</v>
      </c>
      <c r="D8608" s="1" t="s">
        <v>320</v>
      </c>
      <c r="E8608" s="4">
        <v>5549771.7931569498</v>
      </c>
      <c r="F8608" s="66">
        <f>Cat_Results[[#This Row],[TotalLossInOriginalCurrency]] / INDEX(Exchange_Rate[Exchange Rate], MATCH(Cat_Results[[#This Row],[Currency]], Exchange_Rate[Currency], 0))</f>
        <v>5549771.7931569498</v>
      </c>
    </row>
    <row r="8609" spans="1:6" x14ac:dyDescent="0.3">
      <c r="A8609" s="1">
        <v>34277</v>
      </c>
      <c r="B8609" s="1">
        <v>250</v>
      </c>
      <c r="C8609" s="1">
        <f t="shared" si="134"/>
        <v>2.0000000000000002E-5</v>
      </c>
      <c r="D8609" s="1" t="s">
        <v>322</v>
      </c>
      <c r="E8609" s="4">
        <v>194445.49327525726</v>
      </c>
      <c r="F8609" s="66">
        <f>Cat_Results[[#This Row],[TotalLossInOriginalCurrency]] / INDEX(Exchange_Rate[Exchange Rate], MATCH(Cat_Results[[#This Row],[Currency]], Exchange_Rate[Currency], 0))</f>
        <v>238837.40512337399</v>
      </c>
    </row>
    <row r="8610" spans="1:6" x14ac:dyDescent="0.3">
      <c r="A8610" s="1">
        <v>34278</v>
      </c>
      <c r="B8610" s="1">
        <v>207</v>
      </c>
      <c r="C8610" s="1">
        <f t="shared" si="134"/>
        <v>2.0000000000000002E-5</v>
      </c>
      <c r="D8610" s="1" t="s">
        <v>321</v>
      </c>
      <c r="E8610" s="4">
        <v>203373.73391148794</v>
      </c>
      <c r="F8610" s="66">
        <f>Cat_Results[[#This Row],[TotalLossInOriginalCurrency]] / INDEX(Exchange_Rate[Exchange Rate], MATCH(Cat_Results[[#This Row],[Currency]], Exchange_Rate[Currency], 0))</f>
        <v>318625.62883106002</v>
      </c>
    </row>
    <row r="8611" spans="1:6" x14ac:dyDescent="0.3">
      <c r="A8611" s="1">
        <v>34278</v>
      </c>
      <c r="B8611" s="1">
        <v>222</v>
      </c>
      <c r="C8611" s="1">
        <f t="shared" si="134"/>
        <v>2.0000000000000002E-5</v>
      </c>
      <c r="D8611" s="1" t="s">
        <v>320</v>
      </c>
      <c r="E8611" s="4">
        <v>5284667.0625841497</v>
      </c>
      <c r="F8611" s="66">
        <f>Cat_Results[[#This Row],[TotalLossInOriginalCurrency]] / INDEX(Exchange_Rate[Exchange Rate], MATCH(Cat_Results[[#This Row],[Currency]], Exchange_Rate[Currency], 0))</f>
        <v>5284667.0625841497</v>
      </c>
    </row>
    <row r="8612" spans="1:6" x14ac:dyDescent="0.3">
      <c r="A8612" s="1">
        <v>34281</v>
      </c>
      <c r="B8612" s="1">
        <v>277</v>
      </c>
      <c r="C8612" s="1">
        <f t="shared" si="134"/>
        <v>2.0000000000000002E-5</v>
      </c>
      <c r="D8612" s="1" t="s">
        <v>321</v>
      </c>
      <c r="E8612" s="4">
        <v>4889.5919755639943</v>
      </c>
      <c r="F8612" s="66">
        <f>Cat_Results[[#This Row],[TotalLossInOriginalCurrency]] / INDEX(Exchange_Rate[Exchange Rate], MATCH(Cat_Results[[#This Row],[Currency]], Exchange_Rate[Currency], 0))</f>
        <v>7660.5237459987411</v>
      </c>
    </row>
    <row r="8613" spans="1:6" x14ac:dyDescent="0.3">
      <c r="A8613" s="1">
        <v>34284</v>
      </c>
      <c r="B8613" s="1">
        <v>251</v>
      </c>
      <c r="C8613" s="1">
        <f t="shared" si="134"/>
        <v>2.0000000000000002E-5</v>
      </c>
      <c r="D8613" s="1" t="s">
        <v>321</v>
      </c>
      <c r="E8613" s="4">
        <v>149892.23834131213</v>
      </c>
      <c r="F8613" s="66">
        <f>Cat_Results[[#This Row],[TotalLossInOriginalCurrency]] / INDEX(Exchange_Rate[Exchange Rate], MATCH(Cat_Results[[#This Row],[Currency]], Exchange_Rate[Currency], 0))</f>
        <v>234836.16974442499</v>
      </c>
    </row>
    <row r="8614" spans="1:6" x14ac:dyDescent="0.3">
      <c r="A8614" s="1">
        <v>34287</v>
      </c>
      <c r="B8614" s="1">
        <v>206</v>
      </c>
      <c r="C8614" s="1">
        <f t="shared" si="134"/>
        <v>2.0000000000000002E-5</v>
      </c>
      <c r="D8614" s="1" t="s">
        <v>320</v>
      </c>
      <c r="E8614" s="4">
        <v>57348.783780429498</v>
      </c>
      <c r="F8614" s="66">
        <f>Cat_Results[[#This Row],[TotalLossInOriginalCurrency]] / INDEX(Exchange_Rate[Exchange Rate], MATCH(Cat_Results[[#This Row],[Currency]], Exchange_Rate[Currency], 0))</f>
        <v>57348.783780429498</v>
      </c>
    </row>
    <row r="8615" spans="1:6" x14ac:dyDescent="0.3">
      <c r="A8615" s="1">
        <v>34299</v>
      </c>
      <c r="B8615" s="1">
        <v>199</v>
      </c>
      <c r="C8615" s="1">
        <f t="shared" si="134"/>
        <v>2.0000000000000002E-5</v>
      </c>
      <c r="D8615" s="1" t="s">
        <v>321</v>
      </c>
      <c r="E8615" s="4">
        <v>29545.544782011159</v>
      </c>
      <c r="F8615" s="66">
        <f>Cat_Results[[#This Row],[TotalLossInOriginalCurrency]] / INDEX(Exchange_Rate[Exchange Rate], MATCH(Cat_Results[[#This Row],[Currency]], Exchange_Rate[Currency], 0))</f>
        <v>46289.004997182601</v>
      </c>
    </row>
    <row r="8616" spans="1:6" x14ac:dyDescent="0.3">
      <c r="A8616" s="1">
        <v>34300</v>
      </c>
      <c r="B8616" s="1">
        <v>215</v>
      </c>
      <c r="C8616" s="1">
        <f t="shared" si="134"/>
        <v>2.0000000000000002E-5</v>
      </c>
      <c r="D8616" s="1" t="s">
        <v>320</v>
      </c>
      <c r="E8616" s="4">
        <v>8.0093741416931196E-4</v>
      </c>
      <c r="F8616" s="66">
        <f>Cat_Results[[#This Row],[TotalLossInOriginalCurrency]] / INDEX(Exchange_Rate[Exchange Rate], MATCH(Cat_Results[[#This Row],[Currency]], Exchange_Rate[Currency], 0))</f>
        <v>8.0093741416931196E-4</v>
      </c>
    </row>
    <row r="8617" spans="1:6" x14ac:dyDescent="0.3">
      <c r="A8617" s="1">
        <v>34307</v>
      </c>
      <c r="B8617" s="1">
        <v>234</v>
      </c>
      <c r="C8617" s="1">
        <f t="shared" si="134"/>
        <v>2.0000000000000002E-5</v>
      </c>
      <c r="D8617" s="1" t="s">
        <v>320</v>
      </c>
      <c r="E8617" s="4">
        <v>4757973.0131873796</v>
      </c>
      <c r="F8617" s="66">
        <f>Cat_Results[[#This Row],[TotalLossInOriginalCurrency]] / INDEX(Exchange_Rate[Exchange Rate], MATCH(Cat_Results[[#This Row],[Currency]], Exchange_Rate[Currency], 0))</f>
        <v>4757973.0131873796</v>
      </c>
    </row>
    <row r="8618" spans="1:6" x14ac:dyDescent="0.3">
      <c r="A8618" s="1">
        <v>34307</v>
      </c>
      <c r="B8618" s="1">
        <v>223</v>
      </c>
      <c r="C8618" s="1">
        <f t="shared" si="134"/>
        <v>2.0000000000000002E-5</v>
      </c>
      <c r="D8618" s="1" t="s">
        <v>320</v>
      </c>
      <c r="E8618" s="4">
        <v>32.528714889548702</v>
      </c>
      <c r="F8618" s="66">
        <f>Cat_Results[[#This Row],[TotalLossInOriginalCurrency]] / INDEX(Exchange_Rate[Exchange Rate], MATCH(Cat_Results[[#This Row],[Currency]], Exchange_Rate[Currency], 0))</f>
        <v>32.528714889548702</v>
      </c>
    </row>
    <row r="8619" spans="1:6" x14ac:dyDescent="0.3">
      <c r="A8619" s="1">
        <v>34307</v>
      </c>
      <c r="B8619" s="1">
        <v>260</v>
      </c>
      <c r="C8619" s="1">
        <f t="shared" si="134"/>
        <v>2.0000000000000002E-5</v>
      </c>
      <c r="D8619" s="1" t="s">
        <v>321</v>
      </c>
      <c r="E8619" s="4">
        <v>13239641.167602949</v>
      </c>
      <c r="F8619" s="66">
        <f>Cat_Results[[#This Row],[TotalLossInOriginalCurrency]] / INDEX(Exchange_Rate[Exchange Rate], MATCH(Cat_Results[[#This Row],[Currency]], Exchange_Rate[Currency], 0))</f>
        <v>20742545.811550301</v>
      </c>
    </row>
    <row r="8620" spans="1:6" x14ac:dyDescent="0.3">
      <c r="A8620" s="1">
        <v>34310</v>
      </c>
      <c r="B8620" s="1">
        <v>276</v>
      </c>
      <c r="C8620" s="1">
        <f t="shared" si="134"/>
        <v>2.0000000000000002E-5</v>
      </c>
      <c r="D8620" s="1" t="s">
        <v>320</v>
      </c>
      <c r="E8620" s="4">
        <v>4.9136579036712603E-3</v>
      </c>
      <c r="F8620" s="66">
        <f>Cat_Results[[#This Row],[TotalLossInOriginalCurrency]] / INDEX(Exchange_Rate[Exchange Rate], MATCH(Cat_Results[[#This Row],[Currency]], Exchange_Rate[Currency], 0))</f>
        <v>4.9136579036712603E-3</v>
      </c>
    </row>
    <row r="8621" spans="1:6" x14ac:dyDescent="0.3">
      <c r="A8621" s="1">
        <v>34310</v>
      </c>
      <c r="B8621" s="1">
        <v>200</v>
      </c>
      <c r="C8621" s="1">
        <f t="shared" si="134"/>
        <v>2.0000000000000002E-5</v>
      </c>
      <c r="D8621" s="1" t="s">
        <v>321</v>
      </c>
      <c r="E8621" s="4">
        <v>5833427.7995826164</v>
      </c>
      <c r="F8621" s="66">
        <f>Cat_Results[[#This Row],[TotalLossInOriginalCurrency]] / INDEX(Exchange_Rate[Exchange Rate], MATCH(Cat_Results[[#This Row],[Currency]], Exchange_Rate[Currency], 0))</f>
        <v>9139231.3310800008</v>
      </c>
    </row>
    <row r="8622" spans="1:6" x14ac:dyDescent="0.3">
      <c r="A8622" s="1">
        <v>34314</v>
      </c>
      <c r="B8622" s="1">
        <v>265</v>
      </c>
      <c r="C8622" s="1">
        <f t="shared" si="134"/>
        <v>2.0000000000000002E-5</v>
      </c>
      <c r="D8622" s="1" t="s">
        <v>323</v>
      </c>
      <c r="E8622" s="4">
        <v>1909688.2046805518</v>
      </c>
      <c r="F8622" s="66">
        <f>Cat_Results[[#This Row],[TotalLossInOriginalCurrency]] / INDEX(Exchange_Rate[Exchange Rate], MATCH(Cat_Results[[#This Row],[Currency]], Exchange_Rate[Currency], 0))</f>
        <v>24075.439808033501</v>
      </c>
    </row>
    <row r="8623" spans="1:6" x14ac:dyDescent="0.3">
      <c r="A8623" s="1">
        <v>34314</v>
      </c>
      <c r="B8623" s="1">
        <v>271</v>
      </c>
      <c r="C8623" s="1">
        <f t="shared" si="134"/>
        <v>2.0000000000000002E-5</v>
      </c>
      <c r="D8623" s="1" t="s">
        <v>322</v>
      </c>
      <c r="E8623" s="4">
        <v>9268785.7490273509</v>
      </c>
      <c r="F8623" s="66">
        <f>Cat_Results[[#This Row],[TotalLossInOriginalCurrency]] / INDEX(Exchange_Rate[Exchange Rate], MATCH(Cat_Results[[#This Row],[Currency]], Exchange_Rate[Currency], 0))</f>
        <v>11384849.8088276</v>
      </c>
    </row>
    <row r="8624" spans="1:6" x14ac:dyDescent="0.3">
      <c r="A8624" s="1">
        <v>34316</v>
      </c>
      <c r="B8624" s="1">
        <v>240</v>
      </c>
      <c r="C8624" s="1">
        <f t="shared" si="134"/>
        <v>2.0000000000000002E-5</v>
      </c>
      <c r="D8624" s="1" t="s">
        <v>321</v>
      </c>
      <c r="E8624" s="4">
        <v>4339.611859320411</v>
      </c>
      <c r="F8624" s="66">
        <f>Cat_Results[[#This Row],[TotalLossInOriginalCurrency]] / INDEX(Exchange_Rate[Exchange Rate], MATCH(Cat_Results[[#This Row],[Currency]], Exchange_Rate[Currency], 0))</f>
        <v>6798.8698981180796</v>
      </c>
    </row>
    <row r="8625" spans="1:6" x14ac:dyDescent="0.3">
      <c r="A8625" s="1">
        <v>34316</v>
      </c>
      <c r="B8625" s="1">
        <v>264</v>
      </c>
      <c r="C8625" s="1">
        <f t="shared" si="134"/>
        <v>2.0000000000000002E-5</v>
      </c>
      <c r="D8625" s="1" t="s">
        <v>320</v>
      </c>
      <c r="E8625" s="4">
        <v>40107772.133413397</v>
      </c>
      <c r="F8625" s="66">
        <f>Cat_Results[[#This Row],[TotalLossInOriginalCurrency]] / INDEX(Exchange_Rate[Exchange Rate], MATCH(Cat_Results[[#This Row],[Currency]], Exchange_Rate[Currency], 0))</f>
        <v>40107772.133413397</v>
      </c>
    </row>
    <row r="8626" spans="1:6" x14ac:dyDescent="0.3">
      <c r="A8626" s="1">
        <v>34328</v>
      </c>
      <c r="B8626" s="1">
        <v>171</v>
      </c>
      <c r="C8626" s="1">
        <f t="shared" si="134"/>
        <v>2.0000000000000002E-5</v>
      </c>
      <c r="D8626" s="1" t="s">
        <v>324</v>
      </c>
      <c r="E8626" s="4">
        <v>268235.06768001459</v>
      </c>
      <c r="F8626" s="66">
        <f>Cat_Results[[#This Row],[TotalLossInOriginalCurrency]] / INDEX(Exchange_Rate[Exchange Rate], MATCH(Cat_Results[[#This Row],[Currency]], Exchange_Rate[Currency], 0))</f>
        <v>271327.81789049797</v>
      </c>
    </row>
    <row r="8627" spans="1:6" x14ac:dyDescent="0.3">
      <c r="A8627" s="1">
        <v>34330</v>
      </c>
      <c r="B8627" s="1">
        <v>228</v>
      </c>
      <c r="C8627" s="1">
        <f t="shared" si="134"/>
        <v>2.0000000000000002E-5</v>
      </c>
      <c r="D8627" s="1" t="s">
        <v>321</v>
      </c>
      <c r="E8627" s="4">
        <v>3.7091688542687899E-3</v>
      </c>
      <c r="F8627" s="66">
        <f>Cat_Results[[#This Row],[TotalLossInOriginalCurrency]] / INDEX(Exchange_Rate[Exchange Rate], MATCH(Cat_Results[[#This Row],[Currency]], Exchange_Rate[Currency], 0))</f>
        <v>5.8111548423767099E-3</v>
      </c>
    </row>
    <row r="8628" spans="1:6" x14ac:dyDescent="0.3">
      <c r="A8628" s="1">
        <v>34336</v>
      </c>
      <c r="B8628" s="1">
        <v>304</v>
      </c>
      <c r="C8628" s="1">
        <f t="shared" si="134"/>
        <v>2.0000000000000002E-5</v>
      </c>
      <c r="D8628" s="1" t="s">
        <v>323</v>
      </c>
      <c r="E8628" s="4">
        <v>6.3531164735611559E-2</v>
      </c>
      <c r="F8628" s="66">
        <f>Cat_Results[[#This Row],[TotalLossInOriginalCurrency]] / INDEX(Exchange_Rate[Exchange Rate], MATCH(Cat_Results[[#This Row],[Currency]], Exchange_Rate[Currency], 0))</f>
        <v>8.0093741416931196E-4</v>
      </c>
    </row>
    <row r="8629" spans="1:6" x14ac:dyDescent="0.3">
      <c r="A8629" s="1">
        <v>34336</v>
      </c>
      <c r="B8629" s="1">
        <v>282</v>
      </c>
      <c r="C8629" s="1">
        <f t="shared" si="134"/>
        <v>2.0000000000000002E-5</v>
      </c>
      <c r="D8629" s="1" t="s">
        <v>320</v>
      </c>
      <c r="E8629" s="4">
        <v>82558.817547105296</v>
      </c>
      <c r="F8629" s="66">
        <f>Cat_Results[[#This Row],[TotalLossInOriginalCurrency]] / INDEX(Exchange_Rate[Exchange Rate], MATCH(Cat_Results[[#This Row],[Currency]], Exchange_Rate[Currency], 0))</f>
        <v>82558.817547105296</v>
      </c>
    </row>
    <row r="8630" spans="1:6" x14ac:dyDescent="0.3">
      <c r="A8630" s="1">
        <v>34339</v>
      </c>
      <c r="B8630" s="1">
        <v>210</v>
      </c>
      <c r="C8630" s="1">
        <f t="shared" si="134"/>
        <v>2.0000000000000002E-5</v>
      </c>
      <c r="D8630" s="1" t="s">
        <v>320</v>
      </c>
      <c r="E8630" s="4">
        <v>4.8610921949148199E-2</v>
      </c>
      <c r="F8630" s="66">
        <f>Cat_Results[[#This Row],[TotalLossInOriginalCurrency]] / INDEX(Exchange_Rate[Exchange Rate], MATCH(Cat_Results[[#This Row],[Currency]], Exchange_Rate[Currency], 0))</f>
        <v>4.8610921949148199E-2</v>
      </c>
    </row>
    <row r="8631" spans="1:6" x14ac:dyDescent="0.3">
      <c r="A8631" s="1">
        <v>34344</v>
      </c>
      <c r="B8631" s="1">
        <v>207</v>
      </c>
      <c r="C8631" s="1">
        <f t="shared" si="134"/>
        <v>2.0000000000000002E-5</v>
      </c>
      <c r="D8631" s="1" t="s">
        <v>320</v>
      </c>
      <c r="E8631" s="4">
        <v>6.3401925570890301</v>
      </c>
      <c r="F8631" s="66">
        <f>Cat_Results[[#This Row],[TotalLossInOriginalCurrency]] / INDEX(Exchange_Rate[Exchange Rate], MATCH(Cat_Results[[#This Row],[Currency]], Exchange_Rate[Currency], 0))</f>
        <v>6.3401925570890301</v>
      </c>
    </row>
    <row r="8632" spans="1:6" x14ac:dyDescent="0.3">
      <c r="A8632" s="1">
        <v>34346</v>
      </c>
      <c r="B8632" s="1">
        <v>248</v>
      </c>
      <c r="C8632" s="1">
        <f t="shared" si="134"/>
        <v>2.0000000000000002E-5</v>
      </c>
      <c r="D8632" s="1" t="s">
        <v>320</v>
      </c>
      <c r="E8632" s="4">
        <v>1.2597344815731E-2</v>
      </c>
      <c r="F8632" s="66">
        <f>Cat_Results[[#This Row],[TotalLossInOriginalCurrency]] / INDEX(Exchange_Rate[Exchange Rate], MATCH(Cat_Results[[#This Row],[Currency]], Exchange_Rate[Currency], 0))</f>
        <v>1.2597344815731E-2</v>
      </c>
    </row>
    <row r="8633" spans="1:6" x14ac:dyDescent="0.3">
      <c r="A8633" s="1">
        <v>34352</v>
      </c>
      <c r="B8633" s="1">
        <v>235</v>
      </c>
      <c r="C8633" s="1">
        <f t="shared" si="134"/>
        <v>2.0000000000000002E-5</v>
      </c>
      <c r="D8633" s="1" t="s">
        <v>320</v>
      </c>
      <c r="E8633" s="4">
        <v>1179013.69701516</v>
      </c>
      <c r="F8633" s="66">
        <f>Cat_Results[[#This Row],[TotalLossInOriginalCurrency]] / INDEX(Exchange_Rate[Exchange Rate], MATCH(Cat_Results[[#This Row],[Currency]], Exchange_Rate[Currency], 0))</f>
        <v>1179013.69701516</v>
      </c>
    </row>
    <row r="8634" spans="1:6" x14ac:dyDescent="0.3">
      <c r="A8634" s="1">
        <v>34353</v>
      </c>
      <c r="B8634" s="1">
        <v>236</v>
      </c>
      <c r="C8634" s="1">
        <f t="shared" si="134"/>
        <v>2.0000000000000002E-5</v>
      </c>
      <c r="D8634" s="1" t="s">
        <v>320</v>
      </c>
      <c r="E8634" s="4">
        <v>4799989.7273565503</v>
      </c>
      <c r="F8634" s="66">
        <f>Cat_Results[[#This Row],[TotalLossInOriginalCurrency]] / INDEX(Exchange_Rate[Exchange Rate], MATCH(Cat_Results[[#This Row],[Currency]], Exchange_Rate[Currency], 0))</f>
        <v>4799989.7273565503</v>
      </c>
    </row>
    <row r="8635" spans="1:6" x14ac:dyDescent="0.3">
      <c r="A8635" s="1">
        <v>34356</v>
      </c>
      <c r="B8635" s="1">
        <v>223</v>
      </c>
      <c r="C8635" s="1">
        <f t="shared" si="134"/>
        <v>2.0000000000000002E-5</v>
      </c>
      <c r="D8635" s="1" t="s">
        <v>323</v>
      </c>
      <c r="E8635" s="4">
        <v>7.8104376281776613</v>
      </c>
      <c r="F8635" s="66">
        <f>Cat_Results[[#This Row],[TotalLossInOriginalCurrency]] / INDEX(Exchange_Rate[Exchange Rate], MATCH(Cat_Results[[#This Row],[Currency]], Exchange_Rate[Currency], 0))</f>
        <v>9.8466189679925306E-2</v>
      </c>
    </row>
    <row r="8636" spans="1:6" x14ac:dyDescent="0.3">
      <c r="A8636" s="1">
        <v>34364</v>
      </c>
      <c r="B8636" s="1">
        <v>227</v>
      </c>
      <c r="C8636" s="1">
        <f t="shared" si="134"/>
        <v>2.0000000000000002E-5</v>
      </c>
      <c r="D8636" s="1" t="s">
        <v>320</v>
      </c>
      <c r="E8636" s="4">
        <v>3137136.0431209402</v>
      </c>
      <c r="F8636" s="66">
        <f>Cat_Results[[#This Row],[TotalLossInOriginalCurrency]] / INDEX(Exchange_Rate[Exchange Rate], MATCH(Cat_Results[[#This Row],[Currency]], Exchange_Rate[Currency], 0))</f>
        <v>3137136.0431209402</v>
      </c>
    </row>
    <row r="8637" spans="1:6" x14ac:dyDescent="0.3">
      <c r="A8637" s="1">
        <v>34365</v>
      </c>
      <c r="B8637" s="1">
        <v>205</v>
      </c>
      <c r="C8637" s="1">
        <f t="shared" si="134"/>
        <v>2.0000000000000002E-5</v>
      </c>
      <c r="D8637" s="1" t="s">
        <v>321</v>
      </c>
      <c r="E8637" s="4">
        <v>1483207.315940296</v>
      </c>
      <c r="F8637" s="66">
        <f>Cat_Results[[#This Row],[TotalLossInOriginalCurrency]] / INDEX(Exchange_Rate[Exchange Rate], MATCH(Cat_Results[[#This Row],[Currency]], Exchange_Rate[Currency], 0))</f>
        <v>2323740.9012413798</v>
      </c>
    </row>
    <row r="8638" spans="1:6" x14ac:dyDescent="0.3">
      <c r="A8638" s="1">
        <v>34367</v>
      </c>
      <c r="B8638" s="1">
        <v>191</v>
      </c>
      <c r="C8638" s="1">
        <f t="shared" si="134"/>
        <v>2.0000000000000002E-5</v>
      </c>
      <c r="D8638" s="1" t="s">
        <v>320</v>
      </c>
      <c r="E8638" s="4">
        <v>4.7875843942165403E-2</v>
      </c>
      <c r="F8638" s="66">
        <f>Cat_Results[[#This Row],[TotalLossInOriginalCurrency]] / INDEX(Exchange_Rate[Exchange Rate], MATCH(Cat_Results[[#This Row],[Currency]], Exchange_Rate[Currency], 0))</f>
        <v>4.7875843942165403E-2</v>
      </c>
    </row>
    <row r="8639" spans="1:6" x14ac:dyDescent="0.3">
      <c r="A8639" s="1">
        <v>34367</v>
      </c>
      <c r="B8639" s="1">
        <v>236</v>
      </c>
      <c r="C8639" s="1">
        <f t="shared" si="134"/>
        <v>2.0000000000000002E-5</v>
      </c>
      <c r="D8639" s="1" t="s">
        <v>320</v>
      </c>
      <c r="E8639" s="4">
        <v>1.7061829566955599E-3</v>
      </c>
      <c r="F8639" s="66">
        <f>Cat_Results[[#This Row],[TotalLossInOriginalCurrency]] / INDEX(Exchange_Rate[Exchange Rate], MATCH(Cat_Results[[#This Row],[Currency]], Exchange_Rate[Currency], 0))</f>
        <v>1.7061829566955599E-3</v>
      </c>
    </row>
    <row r="8640" spans="1:6" x14ac:dyDescent="0.3">
      <c r="A8640" s="1">
        <v>34371</v>
      </c>
      <c r="B8640" s="1">
        <v>245</v>
      </c>
      <c r="C8640" s="1">
        <f t="shared" si="134"/>
        <v>2.0000000000000002E-5</v>
      </c>
      <c r="D8640" s="1" t="s">
        <v>320</v>
      </c>
      <c r="E8640" s="4">
        <v>727527.12837338401</v>
      </c>
      <c r="F8640" s="66">
        <f>Cat_Results[[#This Row],[TotalLossInOriginalCurrency]] / INDEX(Exchange_Rate[Exchange Rate], MATCH(Cat_Results[[#This Row],[Currency]], Exchange_Rate[Currency], 0))</f>
        <v>727527.12837338401</v>
      </c>
    </row>
    <row r="8641" spans="1:6" x14ac:dyDescent="0.3">
      <c r="A8641" s="1">
        <v>34373</v>
      </c>
      <c r="B8641" s="1">
        <v>272</v>
      </c>
      <c r="C8641" s="1">
        <f t="shared" si="134"/>
        <v>2.0000000000000002E-5</v>
      </c>
      <c r="D8641" s="1" t="s">
        <v>321</v>
      </c>
      <c r="E8641" s="4">
        <v>3292.3934870605185</v>
      </c>
      <c r="F8641" s="66">
        <f>Cat_Results[[#This Row],[TotalLossInOriginalCurrency]] / INDEX(Exchange_Rate[Exchange Rate], MATCH(Cat_Results[[#This Row],[Currency]], Exchange_Rate[Currency], 0))</f>
        <v>5158.1928747519896</v>
      </c>
    </row>
    <row r="8642" spans="1:6" x14ac:dyDescent="0.3">
      <c r="A8642" s="1">
        <v>34377</v>
      </c>
      <c r="B8642" s="1">
        <v>252</v>
      </c>
      <c r="C8642" s="1">
        <f t="shared" si="134"/>
        <v>2.0000000000000002E-5</v>
      </c>
      <c r="D8642" s="1" t="s">
        <v>321</v>
      </c>
      <c r="E8642" s="4">
        <v>585652.33352338639</v>
      </c>
      <c r="F8642" s="66">
        <f>Cat_Results[[#This Row],[TotalLossInOriginalCurrency]] / INDEX(Exchange_Rate[Exchange Rate], MATCH(Cat_Results[[#This Row],[Currency]], Exchange_Rate[Currency], 0))</f>
        <v>917541.51067748095</v>
      </c>
    </row>
    <row r="8643" spans="1:6" x14ac:dyDescent="0.3">
      <c r="A8643" s="1">
        <v>34377</v>
      </c>
      <c r="B8643" s="1">
        <v>237</v>
      </c>
      <c r="C8643" s="1">
        <f t="shared" si="134"/>
        <v>2.0000000000000002E-5</v>
      </c>
      <c r="D8643" s="1" t="s">
        <v>320</v>
      </c>
      <c r="E8643" s="4">
        <v>2.8488203883171099E-2</v>
      </c>
      <c r="F8643" s="66">
        <f>Cat_Results[[#This Row],[TotalLossInOriginalCurrency]] / INDEX(Exchange_Rate[Exchange Rate], MATCH(Cat_Results[[#This Row],[Currency]], Exchange_Rate[Currency], 0))</f>
        <v>2.8488203883171099E-2</v>
      </c>
    </row>
    <row r="8644" spans="1:6" x14ac:dyDescent="0.3">
      <c r="A8644" s="1">
        <v>34378</v>
      </c>
      <c r="B8644" s="1">
        <v>254</v>
      </c>
      <c r="C8644" s="1">
        <f t="shared" si="134"/>
        <v>2.0000000000000002E-5</v>
      </c>
      <c r="D8644" s="1" t="s">
        <v>320</v>
      </c>
      <c r="E8644" s="4">
        <v>18237012.620432999</v>
      </c>
      <c r="F8644" s="66">
        <f>Cat_Results[[#This Row],[TotalLossInOriginalCurrency]] / INDEX(Exchange_Rate[Exchange Rate], MATCH(Cat_Results[[#This Row],[Currency]], Exchange_Rate[Currency], 0))</f>
        <v>18237012.620432999</v>
      </c>
    </row>
    <row r="8645" spans="1:6" x14ac:dyDescent="0.3">
      <c r="A8645" s="1">
        <v>34381</v>
      </c>
      <c r="B8645" s="1">
        <v>253</v>
      </c>
      <c r="C8645" s="1">
        <f t="shared" si="134"/>
        <v>2.0000000000000002E-5</v>
      </c>
      <c r="D8645" s="1" t="s">
        <v>320</v>
      </c>
      <c r="E8645" s="4">
        <v>251577.48169055299</v>
      </c>
      <c r="F8645" s="66">
        <f>Cat_Results[[#This Row],[TotalLossInOriginalCurrency]] / INDEX(Exchange_Rate[Exchange Rate], MATCH(Cat_Results[[#This Row],[Currency]], Exchange_Rate[Currency], 0))</f>
        <v>251577.48169055299</v>
      </c>
    </row>
    <row r="8646" spans="1:6" x14ac:dyDescent="0.3">
      <c r="A8646" s="1">
        <v>34387</v>
      </c>
      <c r="B8646" s="1">
        <v>216</v>
      </c>
      <c r="C8646" s="1">
        <f t="shared" ref="C8646:C8709" si="135">1/50000</f>
        <v>2.0000000000000002E-5</v>
      </c>
      <c r="D8646" s="1" t="s">
        <v>320</v>
      </c>
      <c r="E8646" s="4">
        <v>2.6648491621017499E-3</v>
      </c>
      <c r="F8646" s="66">
        <f>Cat_Results[[#This Row],[TotalLossInOriginalCurrency]] / INDEX(Exchange_Rate[Exchange Rate], MATCH(Cat_Results[[#This Row],[Currency]], Exchange_Rate[Currency], 0))</f>
        <v>2.6648491621017499E-3</v>
      </c>
    </row>
    <row r="8647" spans="1:6" x14ac:dyDescent="0.3">
      <c r="A8647" s="1">
        <v>34399</v>
      </c>
      <c r="B8647" s="1">
        <v>217</v>
      </c>
      <c r="C8647" s="1">
        <f t="shared" si="135"/>
        <v>2.0000000000000002E-5</v>
      </c>
      <c r="D8647" s="1" t="s">
        <v>320</v>
      </c>
      <c r="E8647" s="4">
        <v>34372.480582568198</v>
      </c>
      <c r="F8647" s="66">
        <f>Cat_Results[[#This Row],[TotalLossInOriginalCurrency]] / INDEX(Exchange_Rate[Exchange Rate], MATCH(Cat_Results[[#This Row],[Currency]], Exchange_Rate[Currency], 0))</f>
        <v>34372.480582568198</v>
      </c>
    </row>
    <row r="8648" spans="1:6" x14ac:dyDescent="0.3">
      <c r="A8648" s="1">
        <v>34405</v>
      </c>
      <c r="B8648" s="1">
        <v>266</v>
      </c>
      <c r="C8648" s="1">
        <f t="shared" si="135"/>
        <v>2.0000000000000002E-5</v>
      </c>
      <c r="D8648" s="1" t="s">
        <v>322</v>
      </c>
      <c r="E8648" s="4">
        <v>0.20014068420943693</v>
      </c>
      <c r="F8648" s="66">
        <f>Cat_Results[[#This Row],[TotalLossInOriginalCurrency]] / INDEX(Exchange_Rate[Exchange Rate], MATCH(Cat_Results[[#This Row],[Currency]], Exchange_Rate[Currency], 0))</f>
        <v>0.24583280831575399</v>
      </c>
    </row>
    <row r="8649" spans="1:6" x14ac:dyDescent="0.3">
      <c r="A8649" s="1">
        <v>34410</v>
      </c>
      <c r="B8649" s="1">
        <v>239</v>
      </c>
      <c r="C8649" s="1">
        <f t="shared" si="135"/>
        <v>2.0000000000000002E-5</v>
      </c>
      <c r="D8649" s="1" t="s">
        <v>321</v>
      </c>
      <c r="E8649" s="4">
        <v>2.916815039451813E-2</v>
      </c>
      <c r="F8649" s="66">
        <f>Cat_Results[[#This Row],[TotalLossInOriginalCurrency]] / INDEX(Exchange_Rate[Exchange Rate], MATCH(Cat_Results[[#This Row],[Currency]], Exchange_Rate[Currency], 0))</f>
        <v>4.5697741210460698E-2</v>
      </c>
    </row>
    <row r="8650" spans="1:6" x14ac:dyDescent="0.3">
      <c r="A8650" s="1">
        <v>34410</v>
      </c>
      <c r="B8650" s="1">
        <v>234</v>
      </c>
      <c r="C8650" s="1">
        <f t="shared" si="135"/>
        <v>2.0000000000000002E-5</v>
      </c>
      <c r="D8650" s="1" t="s">
        <v>321</v>
      </c>
      <c r="E8650" s="4">
        <v>1.036973681468371E-2</v>
      </c>
      <c r="F8650" s="66">
        <f>Cat_Results[[#This Row],[TotalLossInOriginalCurrency]] / INDEX(Exchange_Rate[Exchange Rate], MATCH(Cat_Results[[#This Row],[Currency]], Exchange_Rate[Currency], 0))</f>
        <v>1.62462666630745E-2</v>
      </c>
    </row>
    <row r="8651" spans="1:6" x14ac:dyDescent="0.3">
      <c r="A8651" s="1">
        <v>34416</v>
      </c>
      <c r="B8651" s="1">
        <v>237</v>
      </c>
      <c r="C8651" s="1">
        <f t="shared" si="135"/>
        <v>2.0000000000000002E-5</v>
      </c>
      <c r="D8651" s="1" t="s">
        <v>320</v>
      </c>
      <c r="E8651" s="4">
        <v>8.1890821456909197E-3</v>
      </c>
      <c r="F8651" s="66">
        <f>Cat_Results[[#This Row],[TotalLossInOriginalCurrency]] / INDEX(Exchange_Rate[Exchange Rate], MATCH(Cat_Results[[#This Row],[Currency]], Exchange_Rate[Currency], 0))</f>
        <v>8.1890821456909197E-3</v>
      </c>
    </row>
    <row r="8652" spans="1:6" x14ac:dyDescent="0.3">
      <c r="A8652" s="1">
        <v>34423</v>
      </c>
      <c r="B8652" s="1">
        <v>230</v>
      </c>
      <c r="C8652" s="1">
        <f t="shared" si="135"/>
        <v>2.0000000000000002E-5</v>
      </c>
      <c r="D8652" s="1" t="s">
        <v>320</v>
      </c>
      <c r="E8652" s="4">
        <v>1892800.42380297</v>
      </c>
      <c r="F8652" s="66">
        <f>Cat_Results[[#This Row],[TotalLossInOriginalCurrency]] / INDEX(Exchange_Rate[Exchange Rate], MATCH(Cat_Results[[#This Row],[Currency]], Exchange_Rate[Currency], 0))</f>
        <v>1892800.42380297</v>
      </c>
    </row>
    <row r="8653" spans="1:6" x14ac:dyDescent="0.3">
      <c r="A8653" s="1">
        <v>34424</v>
      </c>
      <c r="B8653" s="1">
        <v>265</v>
      </c>
      <c r="C8653" s="1">
        <f t="shared" si="135"/>
        <v>2.0000000000000002E-5</v>
      </c>
      <c r="D8653" s="1" t="s">
        <v>320</v>
      </c>
      <c r="E8653" s="4">
        <v>444.05734867975099</v>
      </c>
      <c r="F8653" s="66">
        <f>Cat_Results[[#This Row],[TotalLossInOriginalCurrency]] / INDEX(Exchange_Rate[Exchange Rate], MATCH(Cat_Results[[#This Row],[Currency]], Exchange_Rate[Currency], 0))</f>
        <v>444.05734867975099</v>
      </c>
    </row>
    <row r="8654" spans="1:6" x14ac:dyDescent="0.3">
      <c r="A8654" s="1">
        <v>34425</v>
      </c>
      <c r="B8654" s="1">
        <v>250</v>
      </c>
      <c r="C8654" s="1">
        <f t="shared" si="135"/>
        <v>2.0000000000000002E-5</v>
      </c>
      <c r="D8654" s="1" t="s">
        <v>320</v>
      </c>
      <c r="E8654" s="4">
        <v>19811.855916109202</v>
      </c>
      <c r="F8654" s="66">
        <f>Cat_Results[[#This Row],[TotalLossInOriginalCurrency]] / INDEX(Exchange_Rate[Exchange Rate], MATCH(Cat_Results[[#This Row],[Currency]], Exchange_Rate[Currency], 0))</f>
        <v>19811.855916109202</v>
      </c>
    </row>
    <row r="8655" spans="1:6" x14ac:dyDescent="0.3">
      <c r="A8655" s="1">
        <v>34427</v>
      </c>
      <c r="B8655" s="1">
        <v>220</v>
      </c>
      <c r="C8655" s="1">
        <f t="shared" si="135"/>
        <v>2.0000000000000002E-5</v>
      </c>
      <c r="D8655" s="1" t="s">
        <v>321</v>
      </c>
      <c r="E8655" s="4">
        <v>4589934.7055721749</v>
      </c>
      <c r="F8655" s="66">
        <f>Cat_Results[[#This Row],[TotalLossInOriginalCurrency]] / INDEX(Exchange_Rate[Exchange Rate], MATCH(Cat_Results[[#This Row],[Currency]], Exchange_Rate[Currency], 0))</f>
        <v>7191050.7012323197</v>
      </c>
    </row>
    <row r="8656" spans="1:6" x14ac:dyDescent="0.3">
      <c r="A8656" s="1">
        <v>34432</v>
      </c>
      <c r="B8656" s="1">
        <v>205</v>
      </c>
      <c r="C8656" s="1">
        <f t="shared" si="135"/>
        <v>2.0000000000000002E-5</v>
      </c>
      <c r="D8656" s="1" t="s">
        <v>321</v>
      </c>
      <c r="E8656" s="4">
        <v>2290.1403587006212</v>
      </c>
      <c r="F8656" s="66">
        <f>Cat_Results[[#This Row],[TotalLossInOriginalCurrency]] / INDEX(Exchange_Rate[Exchange Rate], MATCH(Cat_Results[[#This Row],[Currency]], Exchange_Rate[Currency], 0))</f>
        <v>3587.9628989845501</v>
      </c>
    </row>
    <row r="8657" spans="1:6" x14ac:dyDescent="0.3">
      <c r="A8657" s="1">
        <v>34435</v>
      </c>
      <c r="B8657" s="1">
        <v>210</v>
      </c>
      <c r="C8657" s="1">
        <f t="shared" si="135"/>
        <v>2.0000000000000002E-5</v>
      </c>
      <c r="D8657" s="1" t="s">
        <v>321</v>
      </c>
      <c r="E8657" s="4">
        <v>4.6307543615624325E-4</v>
      </c>
      <c r="F8657" s="66">
        <f>Cat_Results[[#This Row],[TotalLossInOriginalCurrency]] / INDEX(Exchange_Rate[Exchange Rate], MATCH(Cat_Results[[#This Row],[Currency]], Exchange_Rate[Currency], 0))</f>
        <v>7.2550028562545798E-4</v>
      </c>
    </row>
    <row r="8658" spans="1:6" x14ac:dyDescent="0.3">
      <c r="A8658" s="1">
        <v>34435</v>
      </c>
      <c r="B8658" s="1">
        <v>290</v>
      </c>
      <c r="C8658" s="1">
        <f t="shared" si="135"/>
        <v>2.0000000000000002E-5</v>
      </c>
      <c r="D8658" s="1" t="s">
        <v>322</v>
      </c>
      <c r="E8658" s="4">
        <v>63614.783584512486</v>
      </c>
      <c r="F8658" s="66">
        <f>Cat_Results[[#This Row],[TotalLossInOriginalCurrency]] / INDEX(Exchange_Rate[Exchange Rate], MATCH(Cat_Results[[#This Row],[Currency]], Exchange_Rate[Currency], 0))</f>
        <v>78138.040552587699</v>
      </c>
    </row>
    <row r="8659" spans="1:6" x14ac:dyDescent="0.3">
      <c r="A8659" s="1">
        <v>34441</v>
      </c>
      <c r="B8659" s="1">
        <v>245</v>
      </c>
      <c r="C8659" s="1">
        <f t="shared" si="135"/>
        <v>2.0000000000000002E-5</v>
      </c>
      <c r="D8659" s="1" t="s">
        <v>320</v>
      </c>
      <c r="E8659" s="4">
        <v>41885197.798134997</v>
      </c>
      <c r="F8659" s="66">
        <f>Cat_Results[[#This Row],[TotalLossInOriginalCurrency]] / INDEX(Exchange_Rate[Exchange Rate], MATCH(Cat_Results[[#This Row],[Currency]], Exchange_Rate[Currency], 0))</f>
        <v>41885197.798134997</v>
      </c>
    </row>
    <row r="8660" spans="1:6" x14ac:dyDescent="0.3">
      <c r="A8660" s="1">
        <v>34442</v>
      </c>
      <c r="B8660" s="1">
        <v>258</v>
      </c>
      <c r="C8660" s="1">
        <f t="shared" si="135"/>
        <v>2.0000000000000002E-5</v>
      </c>
      <c r="D8660" s="1" t="s">
        <v>320</v>
      </c>
      <c r="E8660" s="4">
        <v>1070831.72147871</v>
      </c>
      <c r="F8660" s="66">
        <f>Cat_Results[[#This Row],[TotalLossInOriginalCurrency]] / INDEX(Exchange_Rate[Exchange Rate], MATCH(Cat_Results[[#This Row],[Currency]], Exchange_Rate[Currency], 0))</f>
        <v>1070831.72147871</v>
      </c>
    </row>
    <row r="8661" spans="1:6" x14ac:dyDescent="0.3">
      <c r="A8661" s="1">
        <v>34442</v>
      </c>
      <c r="B8661" s="1">
        <v>211</v>
      </c>
      <c r="C8661" s="1">
        <f t="shared" si="135"/>
        <v>2.0000000000000002E-5</v>
      </c>
      <c r="D8661" s="1" t="s">
        <v>320</v>
      </c>
      <c r="E8661" s="4">
        <v>8.0093741416931196E-4</v>
      </c>
      <c r="F8661" s="66">
        <f>Cat_Results[[#This Row],[TotalLossInOriginalCurrency]] / INDEX(Exchange_Rate[Exchange Rate], MATCH(Cat_Results[[#This Row],[Currency]], Exchange_Rate[Currency], 0))</f>
        <v>8.0093741416931196E-4</v>
      </c>
    </row>
    <row r="8662" spans="1:6" x14ac:dyDescent="0.3">
      <c r="A8662" s="1">
        <v>34444</v>
      </c>
      <c r="B8662" s="1">
        <v>286</v>
      </c>
      <c r="C8662" s="1">
        <f t="shared" si="135"/>
        <v>2.0000000000000002E-5</v>
      </c>
      <c r="D8662" s="1" t="s">
        <v>321</v>
      </c>
      <c r="E8662" s="4">
        <v>62337.799065812025</v>
      </c>
      <c r="F8662" s="66">
        <f>Cat_Results[[#This Row],[TotalLossInOriginalCurrency]] / INDEX(Exchange_Rate[Exchange Rate], MATCH(Cat_Results[[#This Row],[Currency]], Exchange_Rate[Currency], 0))</f>
        <v>97664.629769413194</v>
      </c>
    </row>
    <row r="8663" spans="1:6" x14ac:dyDescent="0.3">
      <c r="A8663" s="1">
        <v>34446</v>
      </c>
      <c r="B8663" s="1">
        <v>259</v>
      </c>
      <c r="C8663" s="1">
        <f t="shared" si="135"/>
        <v>2.0000000000000002E-5</v>
      </c>
      <c r="D8663" s="1" t="s">
        <v>320</v>
      </c>
      <c r="E8663" s="4">
        <v>3156068.7186917202</v>
      </c>
      <c r="F8663" s="66">
        <f>Cat_Results[[#This Row],[TotalLossInOriginalCurrency]] / INDEX(Exchange_Rate[Exchange Rate], MATCH(Cat_Results[[#This Row],[Currency]], Exchange_Rate[Currency], 0))</f>
        <v>3156068.7186917202</v>
      </c>
    </row>
    <row r="8664" spans="1:6" x14ac:dyDescent="0.3">
      <c r="A8664" s="1">
        <v>34449</v>
      </c>
      <c r="B8664" s="1">
        <v>230</v>
      </c>
      <c r="C8664" s="1">
        <f t="shared" si="135"/>
        <v>2.0000000000000002E-5</v>
      </c>
      <c r="D8664" s="1" t="s">
        <v>320</v>
      </c>
      <c r="E8664" s="4">
        <v>342828.52583325398</v>
      </c>
      <c r="F8664" s="66">
        <f>Cat_Results[[#This Row],[TotalLossInOriginalCurrency]] / INDEX(Exchange_Rate[Exchange Rate], MATCH(Cat_Results[[#This Row],[Currency]], Exchange_Rate[Currency], 0))</f>
        <v>342828.52583325398</v>
      </c>
    </row>
    <row r="8665" spans="1:6" x14ac:dyDescent="0.3">
      <c r="A8665" s="1">
        <v>34450</v>
      </c>
      <c r="B8665" s="1">
        <v>228</v>
      </c>
      <c r="C8665" s="1">
        <f t="shared" si="135"/>
        <v>2.0000000000000002E-5</v>
      </c>
      <c r="D8665" s="1" t="s">
        <v>320</v>
      </c>
      <c r="E8665" s="4">
        <v>68152.654735175907</v>
      </c>
      <c r="F8665" s="66">
        <f>Cat_Results[[#This Row],[TotalLossInOriginalCurrency]] / INDEX(Exchange_Rate[Exchange Rate], MATCH(Cat_Results[[#This Row],[Currency]], Exchange_Rate[Currency], 0))</f>
        <v>68152.654735175907</v>
      </c>
    </row>
    <row r="8666" spans="1:6" x14ac:dyDescent="0.3">
      <c r="A8666" s="1">
        <v>34457</v>
      </c>
      <c r="B8666" s="1">
        <v>253</v>
      </c>
      <c r="C8666" s="1">
        <f t="shared" si="135"/>
        <v>2.0000000000000002E-5</v>
      </c>
      <c r="D8666" s="1" t="s">
        <v>321</v>
      </c>
      <c r="E8666" s="4">
        <v>85.038762521993903</v>
      </c>
      <c r="F8666" s="66">
        <f>Cat_Results[[#This Row],[TotalLossInOriginalCurrency]] / INDEX(Exchange_Rate[Exchange Rate], MATCH(Cat_Results[[#This Row],[Currency]], Exchange_Rate[Currency], 0))</f>
        <v>133.230229206383</v>
      </c>
    </row>
    <row r="8667" spans="1:6" x14ac:dyDescent="0.3">
      <c r="A8667" s="1">
        <v>34458</v>
      </c>
      <c r="B8667" s="1">
        <v>215</v>
      </c>
      <c r="C8667" s="1">
        <f t="shared" si="135"/>
        <v>2.0000000000000002E-5</v>
      </c>
      <c r="D8667" s="1" t="s">
        <v>321</v>
      </c>
      <c r="E8667" s="4">
        <v>0.65987756822165744</v>
      </c>
      <c r="F8667" s="66">
        <f>Cat_Results[[#This Row],[TotalLossInOriginalCurrency]] / INDEX(Exchange_Rate[Exchange Rate], MATCH(Cat_Results[[#This Row],[Currency]], Exchange_Rate[Currency], 0))</f>
        <v>1.0338301858471199</v>
      </c>
    </row>
    <row r="8668" spans="1:6" x14ac:dyDescent="0.3">
      <c r="A8668" s="1">
        <v>34480</v>
      </c>
      <c r="B8668" s="1">
        <v>192</v>
      </c>
      <c r="C8668" s="1">
        <f t="shared" si="135"/>
        <v>2.0000000000000002E-5</v>
      </c>
      <c r="D8668" s="1" t="s">
        <v>321</v>
      </c>
      <c r="E8668" s="4">
        <v>563944.06493443868</v>
      </c>
      <c r="F8668" s="66">
        <f>Cat_Results[[#This Row],[TotalLossInOriginalCurrency]] / INDEX(Exchange_Rate[Exchange Rate], MATCH(Cat_Results[[#This Row],[Currency]], Exchange_Rate[Currency], 0))</f>
        <v>883531.16628857702</v>
      </c>
    </row>
    <row r="8669" spans="1:6" x14ac:dyDescent="0.3">
      <c r="A8669" s="1">
        <v>34483</v>
      </c>
      <c r="B8669" s="1">
        <v>202</v>
      </c>
      <c r="C8669" s="1">
        <f t="shared" si="135"/>
        <v>2.0000000000000002E-5</v>
      </c>
      <c r="D8669" s="1" t="s">
        <v>322</v>
      </c>
      <c r="E8669" s="4">
        <v>0.59847034967394019</v>
      </c>
      <c r="F8669" s="66">
        <f>Cat_Results[[#This Row],[TotalLossInOriginalCurrency]] / INDEX(Exchange_Rate[Exchange Rate], MATCH(Cat_Results[[#This Row],[Currency]], Exchange_Rate[Currency], 0))</f>
        <v>0.73510114815086114</v>
      </c>
    </row>
    <row r="8670" spans="1:6" x14ac:dyDescent="0.3">
      <c r="A8670" s="1">
        <v>34484</v>
      </c>
      <c r="B8670" s="1">
        <v>260</v>
      </c>
      <c r="C8670" s="1">
        <f t="shared" si="135"/>
        <v>2.0000000000000002E-5</v>
      </c>
      <c r="D8670" s="1" t="s">
        <v>323</v>
      </c>
      <c r="E8670" s="4">
        <v>30.724611128317111</v>
      </c>
      <c r="F8670" s="66">
        <f>Cat_Results[[#This Row],[TotalLossInOriginalCurrency]] / INDEX(Exchange_Rate[Exchange Rate], MATCH(Cat_Results[[#This Row],[Currency]], Exchange_Rate[Currency], 0))</f>
        <v>0.38734518233502502</v>
      </c>
    </row>
    <row r="8671" spans="1:6" x14ac:dyDescent="0.3">
      <c r="A8671" s="1">
        <v>34484</v>
      </c>
      <c r="B8671" s="1">
        <v>219</v>
      </c>
      <c r="C8671" s="1">
        <f t="shared" si="135"/>
        <v>2.0000000000000002E-5</v>
      </c>
      <c r="D8671" s="1" t="s">
        <v>320</v>
      </c>
      <c r="E8671" s="4">
        <v>8.0093741416931196E-4</v>
      </c>
      <c r="F8671" s="66">
        <f>Cat_Results[[#This Row],[TotalLossInOriginalCurrency]] / INDEX(Exchange_Rate[Exchange Rate], MATCH(Cat_Results[[#This Row],[Currency]], Exchange_Rate[Currency], 0))</f>
        <v>8.0093741416931196E-4</v>
      </c>
    </row>
    <row r="8672" spans="1:6" x14ac:dyDescent="0.3">
      <c r="A8672" s="1">
        <v>34484</v>
      </c>
      <c r="B8672" s="1">
        <v>210</v>
      </c>
      <c r="C8672" s="1">
        <f t="shared" si="135"/>
        <v>2.0000000000000002E-5</v>
      </c>
      <c r="D8672" s="1" t="s">
        <v>321</v>
      </c>
      <c r="E8672" s="4">
        <v>0.48927607788836358</v>
      </c>
      <c r="F8672" s="66">
        <f>Cat_Results[[#This Row],[TotalLossInOriginalCurrency]] / INDEX(Exchange_Rate[Exchange Rate], MATCH(Cat_Results[[#This Row],[Currency]], Exchange_Rate[Currency], 0))</f>
        <v>0.76654883101582505</v>
      </c>
    </row>
    <row r="8673" spans="1:6" x14ac:dyDescent="0.3">
      <c r="A8673" s="1">
        <v>34490</v>
      </c>
      <c r="B8673" s="1">
        <v>228</v>
      </c>
      <c r="C8673" s="1">
        <f t="shared" si="135"/>
        <v>2.0000000000000002E-5</v>
      </c>
      <c r="D8673" s="1" t="s">
        <v>320</v>
      </c>
      <c r="E8673" s="4">
        <v>8.0093741416931196E-4</v>
      </c>
      <c r="F8673" s="66">
        <f>Cat_Results[[#This Row],[TotalLossInOriginalCurrency]] / INDEX(Exchange_Rate[Exchange Rate], MATCH(Cat_Results[[#This Row],[Currency]], Exchange_Rate[Currency], 0))</f>
        <v>8.0093741416931196E-4</v>
      </c>
    </row>
    <row r="8674" spans="1:6" x14ac:dyDescent="0.3">
      <c r="A8674" s="1">
        <v>34493</v>
      </c>
      <c r="B8674" s="1">
        <v>203</v>
      </c>
      <c r="C8674" s="1">
        <f t="shared" si="135"/>
        <v>2.0000000000000002E-5</v>
      </c>
      <c r="D8674" s="1" t="s">
        <v>320</v>
      </c>
      <c r="E8674" s="4">
        <v>18970.387907893801</v>
      </c>
      <c r="F8674" s="66">
        <f>Cat_Results[[#This Row],[TotalLossInOriginalCurrency]] / INDEX(Exchange_Rate[Exchange Rate], MATCH(Cat_Results[[#This Row],[Currency]], Exchange_Rate[Currency], 0))</f>
        <v>18970.387907893801</v>
      </c>
    </row>
    <row r="8675" spans="1:6" x14ac:dyDescent="0.3">
      <c r="A8675" s="1">
        <v>34503</v>
      </c>
      <c r="B8675" s="1">
        <v>270</v>
      </c>
      <c r="C8675" s="1">
        <f t="shared" si="135"/>
        <v>2.0000000000000002E-5</v>
      </c>
      <c r="D8675" s="1" t="s">
        <v>320</v>
      </c>
      <c r="E8675" s="4">
        <v>272312.03169857903</v>
      </c>
      <c r="F8675" s="66">
        <f>Cat_Results[[#This Row],[TotalLossInOriginalCurrency]] / INDEX(Exchange_Rate[Exchange Rate], MATCH(Cat_Results[[#This Row],[Currency]], Exchange_Rate[Currency], 0))</f>
        <v>272312.03169857903</v>
      </c>
    </row>
    <row r="8676" spans="1:6" x14ac:dyDescent="0.3">
      <c r="A8676" s="1">
        <v>34503</v>
      </c>
      <c r="B8676" s="1">
        <v>218</v>
      </c>
      <c r="C8676" s="1">
        <f t="shared" si="135"/>
        <v>2.0000000000000002E-5</v>
      </c>
      <c r="D8676" s="1" t="s">
        <v>323</v>
      </c>
      <c r="E8676" s="4">
        <v>8.7756171107251841</v>
      </c>
      <c r="F8676" s="66">
        <f>Cat_Results[[#This Row],[TotalLossInOriginalCurrency]] / INDEX(Exchange_Rate[Exchange Rate], MATCH(Cat_Results[[#This Row],[Currency]], Exchange_Rate[Currency], 0))</f>
        <v>0.11063420772552499</v>
      </c>
    </row>
    <row r="8677" spans="1:6" x14ac:dyDescent="0.3">
      <c r="A8677" s="1">
        <v>34505</v>
      </c>
      <c r="B8677" s="1">
        <v>227</v>
      </c>
      <c r="C8677" s="1">
        <f t="shared" si="135"/>
        <v>2.0000000000000002E-5</v>
      </c>
      <c r="D8677" s="1" t="s">
        <v>320</v>
      </c>
      <c r="E8677" s="4">
        <v>493297.45057757501</v>
      </c>
      <c r="F8677" s="66">
        <f>Cat_Results[[#This Row],[TotalLossInOriginalCurrency]] / INDEX(Exchange_Rate[Exchange Rate], MATCH(Cat_Results[[#This Row],[Currency]], Exchange_Rate[Currency], 0))</f>
        <v>493297.45057757501</v>
      </c>
    </row>
    <row r="8678" spans="1:6" x14ac:dyDescent="0.3">
      <c r="A8678" s="1">
        <v>34505</v>
      </c>
      <c r="B8678" s="1">
        <v>179</v>
      </c>
      <c r="C8678" s="1">
        <f t="shared" si="135"/>
        <v>2.0000000000000002E-5</v>
      </c>
      <c r="D8678" s="1" t="s">
        <v>320</v>
      </c>
      <c r="E8678" s="4">
        <v>6.5194442868232699E-2</v>
      </c>
      <c r="F8678" s="66">
        <f>Cat_Results[[#This Row],[TotalLossInOriginalCurrency]] / INDEX(Exchange_Rate[Exchange Rate], MATCH(Cat_Results[[#This Row],[Currency]], Exchange_Rate[Currency], 0))</f>
        <v>6.5194442868232699E-2</v>
      </c>
    </row>
    <row r="8679" spans="1:6" x14ac:dyDescent="0.3">
      <c r="A8679" s="1">
        <v>34506</v>
      </c>
      <c r="B8679" s="1">
        <v>213</v>
      </c>
      <c r="C8679" s="1">
        <f t="shared" si="135"/>
        <v>2.0000000000000002E-5</v>
      </c>
      <c r="D8679" s="1" t="s">
        <v>320</v>
      </c>
      <c r="E8679" s="4">
        <v>43999.8887942726</v>
      </c>
      <c r="F8679" s="66">
        <f>Cat_Results[[#This Row],[TotalLossInOriginalCurrency]] / INDEX(Exchange_Rate[Exchange Rate], MATCH(Cat_Results[[#This Row],[Currency]], Exchange_Rate[Currency], 0))</f>
        <v>43999.8887942726</v>
      </c>
    </row>
    <row r="8680" spans="1:6" x14ac:dyDescent="0.3">
      <c r="A8680" s="1">
        <v>34507</v>
      </c>
      <c r="B8680" s="1">
        <v>237</v>
      </c>
      <c r="C8680" s="1">
        <f t="shared" si="135"/>
        <v>2.0000000000000002E-5</v>
      </c>
      <c r="D8680" s="1" t="s">
        <v>323</v>
      </c>
      <c r="E8680" s="4">
        <v>2437236.6560882702</v>
      </c>
      <c r="F8680" s="66">
        <f>Cat_Results[[#This Row],[TotalLossInOriginalCurrency]] / INDEX(Exchange_Rate[Exchange Rate], MATCH(Cat_Results[[#This Row],[Currency]], Exchange_Rate[Currency], 0))</f>
        <v>30726.2433038913</v>
      </c>
    </row>
    <row r="8681" spans="1:6" x14ac:dyDescent="0.3">
      <c r="A8681" s="1">
        <v>34509</v>
      </c>
      <c r="B8681" s="1">
        <v>206</v>
      </c>
      <c r="C8681" s="1">
        <f t="shared" si="135"/>
        <v>2.0000000000000002E-5</v>
      </c>
      <c r="D8681" s="1" t="s">
        <v>320</v>
      </c>
      <c r="E8681" s="4">
        <v>52.731797229498603</v>
      </c>
      <c r="F8681" s="66">
        <f>Cat_Results[[#This Row],[TotalLossInOriginalCurrency]] / INDEX(Exchange_Rate[Exchange Rate], MATCH(Cat_Results[[#This Row],[Currency]], Exchange_Rate[Currency], 0))</f>
        <v>52.731797229498603</v>
      </c>
    </row>
    <row r="8682" spans="1:6" x14ac:dyDescent="0.3">
      <c r="A8682" s="1">
        <v>34509</v>
      </c>
      <c r="B8682" s="1">
        <v>249</v>
      </c>
      <c r="C8682" s="1">
        <f t="shared" si="135"/>
        <v>2.0000000000000002E-5</v>
      </c>
      <c r="D8682" s="1" t="s">
        <v>321</v>
      </c>
      <c r="E8682" s="4">
        <v>1.6344325391897289E-2</v>
      </c>
      <c r="F8682" s="66">
        <f>Cat_Results[[#This Row],[TotalLossInOriginalCurrency]] / INDEX(Exchange_Rate[Exchange Rate], MATCH(Cat_Results[[#This Row],[Currency]], Exchange_Rate[Currency], 0))</f>
        <v>2.5606654584407803E-2</v>
      </c>
    </row>
    <row r="8683" spans="1:6" x14ac:dyDescent="0.3">
      <c r="A8683" s="1">
        <v>34519</v>
      </c>
      <c r="B8683" s="1">
        <v>223</v>
      </c>
      <c r="C8683" s="1">
        <f t="shared" si="135"/>
        <v>2.0000000000000002E-5</v>
      </c>
      <c r="D8683" s="1" t="s">
        <v>320</v>
      </c>
      <c r="E8683" s="4">
        <v>56.514353066682801</v>
      </c>
      <c r="F8683" s="66">
        <f>Cat_Results[[#This Row],[TotalLossInOriginalCurrency]] / INDEX(Exchange_Rate[Exchange Rate], MATCH(Cat_Results[[#This Row],[Currency]], Exchange_Rate[Currency], 0))</f>
        <v>56.514353066682801</v>
      </c>
    </row>
    <row r="8684" spans="1:6" x14ac:dyDescent="0.3">
      <c r="A8684" s="1">
        <v>34520</v>
      </c>
      <c r="B8684" s="1">
        <v>272</v>
      </c>
      <c r="C8684" s="1">
        <f t="shared" si="135"/>
        <v>2.0000000000000002E-5</v>
      </c>
      <c r="D8684" s="1" t="s">
        <v>320</v>
      </c>
      <c r="E8684" s="4">
        <v>0.626169923692942</v>
      </c>
      <c r="F8684" s="66">
        <f>Cat_Results[[#This Row],[TotalLossInOriginalCurrency]] / INDEX(Exchange_Rate[Exchange Rate], MATCH(Cat_Results[[#This Row],[Currency]], Exchange_Rate[Currency], 0))</f>
        <v>0.626169923692942</v>
      </c>
    </row>
    <row r="8685" spans="1:6" x14ac:dyDescent="0.3">
      <c r="A8685" s="1">
        <v>34523</v>
      </c>
      <c r="B8685" s="1">
        <v>263</v>
      </c>
      <c r="C8685" s="1">
        <f t="shared" si="135"/>
        <v>2.0000000000000002E-5</v>
      </c>
      <c r="D8685" s="1" t="s">
        <v>320</v>
      </c>
      <c r="E8685" s="4">
        <v>1983081.3871084901</v>
      </c>
      <c r="F8685" s="66">
        <f>Cat_Results[[#This Row],[TotalLossInOriginalCurrency]] / INDEX(Exchange_Rate[Exchange Rate], MATCH(Cat_Results[[#This Row],[Currency]], Exchange_Rate[Currency], 0))</f>
        <v>1983081.3871084901</v>
      </c>
    </row>
    <row r="8686" spans="1:6" x14ac:dyDescent="0.3">
      <c r="A8686" s="1">
        <v>34523</v>
      </c>
      <c r="B8686" s="1">
        <v>208</v>
      </c>
      <c r="C8686" s="1">
        <f t="shared" si="135"/>
        <v>2.0000000000000002E-5</v>
      </c>
      <c r="D8686" s="1" t="s">
        <v>321</v>
      </c>
      <c r="E8686" s="4">
        <v>231.7695501790206</v>
      </c>
      <c r="F8686" s="66">
        <f>Cat_Results[[#This Row],[TotalLossInOriginalCurrency]] / INDEX(Exchange_Rate[Exchange Rate], MATCH(Cat_Results[[#This Row],[Currency]], Exchange_Rate[Currency], 0))</f>
        <v>363.11335416510701</v>
      </c>
    </row>
    <row r="8687" spans="1:6" x14ac:dyDescent="0.3">
      <c r="A8687" s="1">
        <v>34532</v>
      </c>
      <c r="B8687" s="1">
        <v>206</v>
      </c>
      <c r="C8687" s="1">
        <f t="shared" si="135"/>
        <v>2.0000000000000002E-5</v>
      </c>
      <c r="D8687" s="1" t="s">
        <v>320</v>
      </c>
      <c r="E8687" s="4">
        <v>3961.0012696981398</v>
      </c>
      <c r="F8687" s="66">
        <f>Cat_Results[[#This Row],[TotalLossInOriginalCurrency]] / INDEX(Exchange_Rate[Exchange Rate], MATCH(Cat_Results[[#This Row],[Currency]], Exchange_Rate[Currency], 0))</f>
        <v>3961.0012696981398</v>
      </c>
    </row>
    <row r="8688" spans="1:6" x14ac:dyDescent="0.3">
      <c r="A8688" s="1">
        <v>34535</v>
      </c>
      <c r="B8688" s="1">
        <v>249</v>
      </c>
      <c r="C8688" s="1">
        <f t="shared" si="135"/>
        <v>2.0000000000000002E-5</v>
      </c>
      <c r="D8688" s="1" t="s">
        <v>320</v>
      </c>
      <c r="E8688" s="4">
        <v>650306.95587539196</v>
      </c>
      <c r="F8688" s="66">
        <f>Cat_Results[[#This Row],[TotalLossInOriginalCurrency]] / INDEX(Exchange_Rate[Exchange Rate], MATCH(Cat_Results[[#This Row],[Currency]], Exchange_Rate[Currency], 0))</f>
        <v>650306.95587539196</v>
      </c>
    </row>
    <row r="8689" spans="1:6" x14ac:dyDescent="0.3">
      <c r="A8689" s="1">
        <v>34542</v>
      </c>
      <c r="B8689" s="1">
        <v>256</v>
      </c>
      <c r="C8689" s="1">
        <f t="shared" si="135"/>
        <v>2.0000000000000002E-5</v>
      </c>
      <c r="D8689" s="1" t="s">
        <v>321</v>
      </c>
      <c r="E8689" s="4">
        <v>178930.59980418932</v>
      </c>
      <c r="F8689" s="66">
        <f>Cat_Results[[#This Row],[TotalLossInOriginalCurrency]] / INDEX(Exchange_Rate[Exchange Rate], MATCH(Cat_Results[[#This Row],[Currency]], Exchange_Rate[Currency], 0))</f>
        <v>280330.57063574</v>
      </c>
    </row>
    <row r="8690" spans="1:6" x14ac:dyDescent="0.3">
      <c r="A8690" s="1">
        <v>34542</v>
      </c>
      <c r="B8690" s="1">
        <v>258</v>
      </c>
      <c r="C8690" s="1">
        <f t="shared" si="135"/>
        <v>2.0000000000000002E-5</v>
      </c>
      <c r="D8690" s="1" t="s">
        <v>321</v>
      </c>
      <c r="E8690" s="4">
        <v>2399.1548335159637</v>
      </c>
      <c r="F8690" s="66">
        <f>Cat_Results[[#This Row],[TotalLossInOriginalCurrency]] / INDEX(Exchange_Rate[Exchange Rate], MATCH(Cat_Results[[#This Row],[Currency]], Exchange_Rate[Currency], 0))</f>
        <v>3758.7558766305401</v>
      </c>
    </row>
    <row r="8691" spans="1:6" x14ac:dyDescent="0.3">
      <c r="A8691" s="1">
        <v>34551</v>
      </c>
      <c r="B8691" s="1">
        <v>309</v>
      </c>
      <c r="C8691" s="1">
        <f t="shared" si="135"/>
        <v>2.0000000000000002E-5</v>
      </c>
      <c r="D8691" s="1" t="s">
        <v>320</v>
      </c>
      <c r="E8691" s="4">
        <v>3.5256121307611501</v>
      </c>
      <c r="F8691" s="66">
        <f>Cat_Results[[#This Row],[TotalLossInOriginalCurrency]] / INDEX(Exchange_Rate[Exchange Rate], MATCH(Cat_Results[[#This Row],[Currency]], Exchange_Rate[Currency], 0))</f>
        <v>3.5256121307611501</v>
      </c>
    </row>
    <row r="8692" spans="1:6" x14ac:dyDescent="0.3">
      <c r="A8692" s="1">
        <v>34552</v>
      </c>
      <c r="B8692" s="1">
        <v>233</v>
      </c>
      <c r="C8692" s="1">
        <f t="shared" si="135"/>
        <v>2.0000000000000002E-5</v>
      </c>
      <c r="D8692" s="1" t="s">
        <v>320</v>
      </c>
      <c r="E8692" s="4">
        <v>9263.2288592406403</v>
      </c>
      <c r="F8692" s="66">
        <f>Cat_Results[[#This Row],[TotalLossInOriginalCurrency]] / INDEX(Exchange_Rate[Exchange Rate], MATCH(Cat_Results[[#This Row],[Currency]], Exchange_Rate[Currency], 0))</f>
        <v>9263.2288592406403</v>
      </c>
    </row>
    <row r="8693" spans="1:6" x14ac:dyDescent="0.3">
      <c r="A8693" s="1">
        <v>34556</v>
      </c>
      <c r="B8693" s="1">
        <v>236</v>
      </c>
      <c r="C8693" s="1">
        <f t="shared" si="135"/>
        <v>2.0000000000000002E-5</v>
      </c>
      <c r="D8693" s="1" t="s">
        <v>321</v>
      </c>
      <c r="E8693" s="4">
        <v>4.3981823029722294E-3</v>
      </c>
      <c r="F8693" s="66">
        <f>Cat_Results[[#This Row],[TotalLossInOriginalCurrency]] / INDEX(Exchange_Rate[Exchange Rate], MATCH(Cat_Results[[#This Row],[Currency]], Exchange_Rate[Currency], 0))</f>
        <v>6.8906322121620204E-3</v>
      </c>
    </row>
    <row r="8694" spans="1:6" x14ac:dyDescent="0.3">
      <c r="A8694" s="1">
        <v>34561</v>
      </c>
      <c r="B8694" s="1">
        <v>269</v>
      </c>
      <c r="C8694" s="1">
        <f t="shared" si="135"/>
        <v>2.0000000000000002E-5</v>
      </c>
      <c r="D8694" s="1" t="s">
        <v>321</v>
      </c>
      <c r="E8694" s="4">
        <v>237934.36985667655</v>
      </c>
      <c r="F8694" s="66">
        <f>Cat_Results[[#This Row],[TotalLossInOriginalCurrency]] / INDEX(Exchange_Rate[Exchange Rate], MATCH(Cat_Results[[#This Row],[Currency]], Exchange_Rate[Currency], 0))</f>
        <v>372771.777151421</v>
      </c>
    </row>
    <row r="8695" spans="1:6" x14ac:dyDescent="0.3">
      <c r="A8695" s="1">
        <v>34562</v>
      </c>
      <c r="B8695" s="1">
        <v>286</v>
      </c>
      <c r="C8695" s="1">
        <f t="shared" si="135"/>
        <v>2.0000000000000002E-5</v>
      </c>
      <c r="D8695" s="1" t="s">
        <v>321</v>
      </c>
      <c r="E8695" s="4">
        <v>1925.0826307553521</v>
      </c>
      <c r="F8695" s="66">
        <f>Cat_Results[[#This Row],[TotalLossInOriginalCurrency]] / INDEX(Exchange_Rate[Exchange Rate], MATCH(Cat_Results[[#This Row],[Currency]], Exchange_Rate[Currency], 0))</f>
        <v>3016.0269567707801</v>
      </c>
    </row>
    <row r="8696" spans="1:6" x14ac:dyDescent="0.3">
      <c r="A8696" s="1">
        <v>34563</v>
      </c>
      <c r="B8696" s="1">
        <v>268</v>
      </c>
      <c r="C8696" s="1">
        <f t="shared" si="135"/>
        <v>2.0000000000000002E-5</v>
      </c>
      <c r="D8696" s="1" t="s">
        <v>320</v>
      </c>
      <c r="E8696" s="4">
        <v>2500760.2707333001</v>
      </c>
      <c r="F8696" s="66">
        <f>Cat_Results[[#This Row],[TotalLossInOriginalCurrency]] / INDEX(Exchange_Rate[Exchange Rate], MATCH(Cat_Results[[#This Row],[Currency]], Exchange_Rate[Currency], 0))</f>
        <v>2500760.2707333001</v>
      </c>
    </row>
    <row r="8697" spans="1:6" x14ac:dyDescent="0.3">
      <c r="A8697" s="1">
        <v>34565</v>
      </c>
      <c r="B8697" s="1">
        <v>239</v>
      </c>
      <c r="C8697" s="1">
        <f t="shared" si="135"/>
        <v>2.0000000000000002E-5</v>
      </c>
      <c r="D8697" s="1" t="s">
        <v>320</v>
      </c>
      <c r="E8697" s="4">
        <v>1.13749876618385E-2</v>
      </c>
      <c r="F8697" s="66">
        <f>Cat_Results[[#This Row],[TotalLossInOriginalCurrency]] / INDEX(Exchange_Rate[Exchange Rate], MATCH(Cat_Results[[#This Row],[Currency]], Exchange_Rate[Currency], 0))</f>
        <v>1.13749876618385E-2</v>
      </c>
    </row>
    <row r="8698" spans="1:6" x14ac:dyDescent="0.3">
      <c r="A8698" s="1">
        <v>34570</v>
      </c>
      <c r="B8698" s="1">
        <v>247</v>
      </c>
      <c r="C8698" s="1">
        <f t="shared" si="135"/>
        <v>2.0000000000000002E-5</v>
      </c>
      <c r="D8698" s="1" t="s">
        <v>321</v>
      </c>
      <c r="E8698" s="4">
        <v>2.9198643228373115E-2</v>
      </c>
      <c r="F8698" s="66">
        <f>Cat_Results[[#This Row],[TotalLossInOriginalCurrency]] / INDEX(Exchange_Rate[Exchange Rate], MATCH(Cat_Results[[#This Row],[Currency]], Exchange_Rate[Currency], 0))</f>
        <v>4.5745514333248097E-2</v>
      </c>
    </row>
    <row r="8699" spans="1:6" x14ac:dyDescent="0.3">
      <c r="A8699" s="1">
        <v>34574</v>
      </c>
      <c r="B8699" s="1">
        <v>267</v>
      </c>
      <c r="C8699" s="1">
        <f t="shared" si="135"/>
        <v>2.0000000000000002E-5</v>
      </c>
      <c r="D8699" s="1" t="s">
        <v>320</v>
      </c>
      <c r="E8699" s="4">
        <v>2.17656563967466</v>
      </c>
      <c r="F8699" s="66">
        <f>Cat_Results[[#This Row],[TotalLossInOriginalCurrency]] / INDEX(Exchange_Rate[Exchange Rate], MATCH(Cat_Results[[#This Row],[Currency]], Exchange_Rate[Currency], 0))</f>
        <v>2.17656563967466</v>
      </c>
    </row>
    <row r="8700" spans="1:6" x14ac:dyDescent="0.3">
      <c r="A8700" s="1">
        <v>34574</v>
      </c>
      <c r="B8700" s="1">
        <v>253</v>
      </c>
      <c r="C8700" s="1">
        <f t="shared" si="135"/>
        <v>2.0000000000000002E-5</v>
      </c>
      <c r="D8700" s="1" t="s">
        <v>321</v>
      </c>
      <c r="E8700" s="4">
        <v>7.3240795654584093E-2</v>
      </c>
      <c r="F8700" s="66">
        <f>Cat_Results[[#This Row],[TotalLossInOriginalCurrency]] / INDEX(Exchange_Rate[Exchange Rate], MATCH(Cat_Results[[#This Row],[Currency]], Exchange_Rate[Currency], 0))</f>
        <v>0.114746354520321</v>
      </c>
    </row>
    <row r="8701" spans="1:6" x14ac:dyDescent="0.3">
      <c r="A8701" s="1">
        <v>34581</v>
      </c>
      <c r="B8701" s="1">
        <v>229</v>
      </c>
      <c r="C8701" s="1">
        <f t="shared" si="135"/>
        <v>2.0000000000000002E-5</v>
      </c>
      <c r="D8701" s="1" t="s">
        <v>320</v>
      </c>
      <c r="E8701" s="4">
        <v>14340.801365216699</v>
      </c>
      <c r="F8701" s="66">
        <f>Cat_Results[[#This Row],[TotalLossInOriginalCurrency]] / INDEX(Exchange_Rate[Exchange Rate], MATCH(Cat_Results[[#This Row],[Currency]], Exchange_Rate[Currency], 0))</f>
        <v>14340.801365216699</v>
      </c>
    </row>
    <row r="8702" spans="1:6" x14ac:dyDescent="0.3">
      <c r="A8702" s="1">
        <v>34584</v>
      </c>
      <c r="B8702" s="1">
        <v>210</v>
      </c>
      <c r="C8702" s="1">
        <f t="shared" si="135"/>
        <v>2.0000000000000002E-5</v>
      </c>
      <c r="D8702" s="1" t="s">
        <v>320</v>
      </c>
      <c r="E8702" s="4">
        <v>1.99582427740097E-3</v>
      </c>
      <c r="F8702" s="66">
        <f>Cat_Results[[#This Row],[TotalLossInOriginalCurrency]] / INDEX(Exchange_Rate[Exchange Rate], MATCH(Cat_Results[[#This Row],[Currency]], Exchange_Rate[Currency], 0))</f>
        <v>1.99582427740097E-3</v>
      </c>
    </row>
    <row r="8703" spans="1:6" x14ac:dyDescent="0.3">
      <c r="A8703" s="1">
        <v>34584</v>
      </c>
      <c r="B8703" s="1">
        <v>244</v>
      </c>
      <c r="C8703" s="1">
        <f t="shared" si="135"/>
        <v>2.0000000000000002E-5</v>
      </c>
      <c r="D8703" s="1" t="s">
        <v>321</v>
      </c>
      <c r="E8703" s="4">
        <v>98398.15935157206</v>
      </c>
      <c r="F8703" s="66">
        <f>Cat_Results[[#This Row],[TotalLossInOriginalCurrency]] / INDEX(Exchange_Rate[Exchange Rate], MATCH(Cat_Results[[#This Row],[Currency]], Exchange_Rate[Currency], 0))</f>
        <v>154160.396213498</v>
      </c>
    </row>
    <row r="8704" spans="1:6" x14ac:dyDescent="0.3">
      <c r="A8704" s="1">
        <v>34584</v>
      </c>
      <c r="B8704" s="1">
        <v>246</v>
      </c>
      <c r="C8704" s="1">
        <f t="shared" si="135"/>
        <v>2.0000000000000002E-5</v>
      </c>
      <c r="D8704" s="1" t="s">
        <v>320</v>
      </c>
      <c r="E8704" s="4">
        <v>6828906.2191679701</v>
      </c>
      <c r="F8704" s="66">
        <f>Cat_Results[[#This Row],[TotalLossInOriginalCurrency]] / INDEX(Exchange_Rate[Exchange Rate], MATCH(Cat_Results[[#This Row],[Currency]], Exchange_Rate[Currency], 0))</f>
        <v>6828906.2191679701</v>
      </c>
    </row>
    <row r="8705" spans="1:6" x14ac:dyDescent="0.3">
      <c r="A8705" s="1">
        <v>34590</v>
      </c>
      <c r="B8705" s="1">
        <v>231</v>
      </c>
      <c r="C8705" s="1">
        <f t="shared" si="135"/>
        <v>2.0000000000000002E-5</v>
      </c>
      <c r="D8705" s="1" t="s">
        <v>323</v>
      </c>
      <c r="E8705" s="4">
        <v>33.988824746374405</v>
      </c>
      <c r="F8705" s="66">
        <f>Cat_Results[[#This Row],[TotalLossInOriginalCurrency]] / INDEX(Exchange_Rate[Exchange Rate], MATCH(Cat_Results[[#This Row],[Currency]], Exchange_Rate[Currency], 0))</f>
        <v>0.42849712446332006</v>
      </c>
    </row>
    <row r="8706" spans="1:6" x14ac:dyDescent="0.3">
      <c r="A8706" s="1">
        <v>34603</v>
      </c>
      <c r="B8706" s="1">
        <v>230</v>
      </c>
      <c r="C8706" s="1">
        <f t="shared" si="135"/>
        <v>2.0000000000000002E-5</v>
      </c>
      <c r="D8706" s="1" t="s">
        <v>320</v>
      </c>
      <c r="E8706" s="4">
        <v>0.62861060723662399</v>
      </c>
      <c r="F8706" s="66">
        <f>Cat_Results[[#This Row],[TotalLossInOriginalCurrency]] / INDEX(Exchange_Rate[Exchange Rate], MATCH(Cat_Results[[#This Row],[Currency]], Exchange_Rate[Currency], 0))</f>
        <v>0.62861060723662399</v>
      </c>
    </row>
    <row r="8707" spans="1:6" x14ac:dyDescent="0.3">
      <c r="A8707" s="1">
        <v>34609</v>
      </c>
      <c r="B8707" s="1">
        <v>328</v>
      </c>
      <c r="C8707" s="1">
        <f t="shared" si="135"/>
        <v>2.0000000000000002E-5</v>
      </c>
      <c r="D8707" s="1" t="s">
        <v>320</v>
      </c>
      <c r="E8707" s="4">
        <v>6.0775130987167402E-3</v>
      </c>
      <c r="F8707" s="66">
        <f>Cat_Results[[#This Row],[TotalLossInOriginalCurrency]] / INDEX(Exchange_Rate[Exchange Rate], MATCH(Cat_Results[[#This Row],[Currency]], Exchange_Rate[Currency], 0))</f>
        <v>6.0775130987167402E-3</v>
      </c>
    </row>
    <row r="8708" spans="1:6" x14ac:dyDescent="0.3">
      <c r="A8708" s="1">
        <v>34619</v>
      </c>
      <c r="B8708" s="1">
        <v>246</v>
      </c>
      <c r="C8708" s="1">
        <f t="shared" si="135"/>
        <v>2.0000000000000002E-5</v>
      </c>
      <c r="D8708" s="1" t="s">
        <v>320</v>
      </c>
      <c r="E8708" s="4">
        <v>1404.4550595209</v>
      </c>
      <c r="F8708" s="66">
        <f>Cat_Results[[#This Row],[TotalLossInOriginalCurrency]] / INDEX(Exchange_Rate[Exchange Rate], MATCH(Cat_Results[[#This Row],[Currency]], Exchange_Rate[Currency], 0))</f>
        <v>1404.4550595209</v>
      </c>
    </row>
    <row r="8709" spans="1:6" x14ac:dyDescent="0.3">
      <c r="A8709" s="1">
        <v>34625</v>
      </c>
      <c r="B8709" s="1">
        <v>245</v>
      </c>
      <c r="C8709" s="1">
        <f t="shared" si="135"/>
        <v>2.0000000000000002E-5</v>
      </c>
      <c r="D8709" s="1" t="s">
        <v>320</v>
      </c>
      <c r="E8709" s="4">
        <v>8.7876937321945991</v>
      </c>
      <c r="F8709" s="66">
        <f>Cat_Results[[#This Row],[TotalLossInOriginalCurrency]] / INDEX(Exchange_Rate[Exchange Rate], MATCH(Cat_Results[[#This Row],[Currency]], Exchange_Rate[Currency], 0))</f>
        <v>8.7876937321945991</v>
      </c>
    </row>
    <row r="8710" spans="1:6" x14ac:dyDescent="0.3">
      <c r="A8710" s="1">
        <v>34636</v>
      </c>
      <c r="B8710" s="1">
        <v>254</v>
      </c>
      <c r="C8710" s="1">
        <f t="shared" ref="C8710:C8773" si="136">1/50000</f>
        <v>2.0000000000000002E-5</v>
      </c>
      <c r="D8710" s="1" t="s">
        <v>321</v>
      </c>
      <c r="E8710" s="4">
        <v>5.3995951198557914E-2</v>
      </c>
      <c r="F8710" s="66">
        <f>Cat_Results[[#This Row],[TotalLossInOriginalCurrency]] / INDEX(Exchange_Rate[Exchange Rate], MATCH(Cat_Results[[#This Row],[Currency]], Exchange_Rate[Currency], 0))</f>
        <v>8.4595456719398499E-2</v>
      </c>
    </row>
    <row r="8711" spans="1:6" x14ac:dyDescent="0.3">
      <c r="A8711" s="1">
        <v>34655</v>
      </c>
      <c r="B8711" s="1">
        <v>253</v>
      </c>
      <c r="C8711" s="1">
        <f t="shared" si="136"/>
        <v>2.0000000000000002E-5</v>
      </c>
      <c r="D8711" s="1" t="s">
        <v>320</v>
      </c>
      <c r="E8711" s="4">
        <v>310373.98851976701</v>
      </c>
      <c r="F8711" s="66">
        <f>Cat_Results[[#This Row],[TotalLossInOriginalCurrency]] / INDEX(Exchange_Rate[Exchange Rate], MATCH(Cat_Results[[#This Row],[Currency]], Exchange_Rate[Currency], 0))</f>
        <v>310373.98851976701</v>
      </c>
    </row>
    <row r="8712" spans="1:6" x14ac:dyDescent="0.3">
      <c r="A8712" s="1">
        <v>34670</v>
      </c>
      <c r="B8712" s="1">
        <v>212</v>
      </c>
      <c r="C8712" s="1">
        <f t="shared" si="136"/>
        <v>2.0000000000000002E-5</v>
      </c>
      <c r="D8712" s="1" t="s">
        <v>320</v>
      </c>
      <c r="E8712" s="4">
        <v>6.0964375734329198E-3</v>
      </c>
      <c r="F8712" s="66">
        <f>Cat_Results[[#This Row],[TotalLossInOriginalCurrency]] / INDEX(Exchange_Rate[Exchange Rate], MATCH(Cat_Results[[#This Row],[Currency]], Exchange_Rate[Currency], 0))</f>
        <v>6.0964375734329198E-3</v>
      </c>
    </row>
    <row r="8713" spans="1:6" x14ac:dyDescent="0.3">
      <c r="A8713" s="1">
        <v>34675</v>
      </c>
      <c r="B8713" s="1">
        <v>261</v>
      </c>
      <c r="C8713" s="1">
        <f t="shared" si="136"/>
        <v>2.0000000000000002E-5</v>
      </c>
      <c r="D8713" s="1" t="s">
        <v>321</v>
      </c>
      <c r="E8713" s="4">
        <v>1266697.5353240159</v>
      </c>
      <c r="F8713" s="66">
        <f>Cat_Results[[#This Row],[TotalLossInOriginalCurrency]] / INDEX(Exchange_Rate[Exchange Rate], MATCH(Cat_Results[[#This Row],[Currency]], Exchange_Rate[Currency], 0))</f>
        <v>1984535.02804361</v>
      </c>
    </row>
    <row r="8714" spans="1:6" x14ac:dyDescent="0.3">
      <c r="A8714" s="1">
        <v>34679</v>
      </c>
      <c r="B8714" s="1">
        <v>210</v>
      </c>
      <c r="C8714" s="1">
        <f t="shared" si="136"/>
        <v>2.0000000000000002E-5</v>
      </c>
      <c r="D8714" s="1" t="s">
        <v>320</v>
      </c>
      <c r="E8714" s="4">
        <v>34494617.155229203</v>
      </c>
      <c r="F8714" s="66">
        <f>Cat_Results[[#This Row],[TotalLossInOriginalCurrency]] / INDEX(Exchange_Rate[Exchange Rate], MATCH(Cat_Results[[#This Row],[Currency]], Exchange_Rate[Currency], 0))</f>
        <v>34494617.155229203</v>
      </c>
    </row>
    <row r="8715" spans="1:6" x14ac:dyDescent="0.3">
      <c r="A8715" s="1">
        <v>34682</v>
      </c>
      <c r="B8715" s="1">
        <v>235</v>
      </c>
      <c r="C8715" s="1">
        <f t="shared" si="136"/>
        <v>2.0000000000000002E-5</v>
      </c>
      <c r="D8715" s="1" t="s">
        <v>323</v>
      </c>
      <c r="E8715" s="4">
        <v>257.38807757864043</v>
      </c>
      <c r="F8715" s="66">
        <f>Cat_Results[[#This Row],[TotalLossInOriginalCurrency]] / INDEX(Exchange_Rate[Exchange Rate], MATCH(Cat_Results[[#This Row],[Currency]], Exchange_Rate[Currency], 0))</f>
        <v>3.2448915764689401</v>
      </c>
    </row>
    <row r="8716" spans="1:6" x14ac:dyDescent="0.3">
      <c r="A8716" s="1">
        <v>34684</v>
      </c>
      <c r="B8716" s="1">
        <v>212</v>
      </c>
      <c r="C8716" s="1">
        <f t="shared" si="136"/>
        <v>2.0000000000000002E-5</v>
      </c>
      <c r="D8716" s="1" t="s">
        <v>320</v>
      </c>
      <c r="E8716" s="4">
        <v>241880.07592279199</v>
      </c>
      <c r="F8716" s="66">
        <f>Cat_Results[[#This Row],[TotalLossInOriginalCurrency]] / INDEX(Exchange_Rate[Exchange Rate], MATCH(Cat_Results[[#This Row],[Currency]], Exchange_Rate[Currency], 0))</f>
        <v>241880.07592279199</v>
      </c>
    </row>
    <row r="8717" spans="1:6" x14ac:dyDescent="0.3">
      <c r="A8717" s="1">
        <v>34686</v>
      </c>
      <c r="B8717" s="1">
        <v>228</v>
      </c>
      <c r="C8717" s="1">
        <f t="shared" si="136"/>
        <v>2.0000000000000002E-5</v>
      </c>
      <c r="D8717" s="1" t="s">
        <v>320</v>
      </c>
      <c r="E8717" s="4">
        <v>801893.23389676504</v>
      </c>
      <c r="F8717" s="66">
        <f>Cat_Results[[#This Row],[TotalLossInOriginalCurrency]] / INDEX(Exchange_Rate[Exchange Rate], MATCH(Cat_Results[[#This Row],[Currency]], Exchange_Rate[Currency], 0))</f>
        <v>801893.23389676504</v>
      </c>
    </row>
    <row r="8718" spans="1:6" x14ac:dyDescent="0.3">
      <c r="A8718" s="1">
        <v>34688</v>
      </c>
      <c r="B8718" s="1">
        <v>270</v>
      </c>
      <c r="C8718" s="1">
        <f t="shared" si="136"/>
        <v>2.0000000000000002E-5</v>
      </c>
      <c r="D8718" s="1" t="s">
        <v>320</v>
      </c>
      <c r="E8718" s="4">
        <v>3.0312258750200299E-2</v>
      </c>
      <c r="F8718" s="66">
        <f>Cat_Results[[#This Row],[TotalLossInOriginalCurrency]] / INDEX(Exchange_Rate[Exchange Rate], MATCH(Cat_Results[[#This Row],[Currency]], Exchange_Rate[Currency], 0))</f>
        <v>3.0312258750200299E-2</v>
      </c>
    </row>
    <row r="8719" spans="1:6" x14ac:dyDescent="0.3">
      <c r="A8719" s="1">
        <v>34688</v>
      </c>
      <c r="B8719" s="1">
        <v>249</v>
      </c>
      <c r="C8719" s="1">
        <f t="shared" si="136"/>
        <v>2.0000000000000002E-5</v>
      </c>
      <c r="D8719" s="1" t="s">
        <v>320</v>
      </c>
      <c r="E8719" s="4">
        <v>8.1890821456909197E-3</v>
      </c>
      <c r="F8719" s="66">
        <f>Cat_Results[[#This Row],[TotalLossInOriginalCurrency]] / INDEX(Exchange_Rate[Exchange Rate], MATCH(Cat_Results[[#This Row],[Currency]], Exchange_Rate[Currency], 0))</f>
        <v>8.1890821456909197E-3</v>
      </c>
    </row>
    <row r="8720" spans="1:6" x14ac:dyDescent="0.3">
      <c r="A8720" s="1">
        <v>34692</v>
      </c>
      <c r="B8720" s="1">
        <v>236</v>
      </c>
      <c r="C8720" s="1">
        <f t="shared" si="136"/>
        <v>2.0000000000000002E-5</v>
      </c>
      <c r="D8720" s="1" t="s">
        <v>320</v>
      </c>
      <c r="E8720" s="4">
        <v>5.2364852279424702E-2</v>
      </c>
      <c r="F8720" s="66">
        <f>Cat_Results[[#This Row],[TotalLossInOriginalCurrency]] / INDEX(Exchange_Rate[Exchange Rate], MATCH(Cat_Results[[#This Row],[Currency]], Exchange_Rate[Currency], 0))</f>
        <v>5.2364852279424702E-2</v>
      </c>
    </row>
    <row r="8721" spans="1:6" x14ac:dyDescent="0.3">
      <c r="A8721" s="1">
        <v>34695</v>
      </c>
      <c r="B8721" s="1">
        <v>223</v>
      </c>
      <c r="C8721" s="1">
        <f t="shared" si="136"/>
        <v>2.0000000000000002E-5</v>
      </c>
      <c r="D8721" s="1" t="s">
        <v>321</v>
      </c>
      <c r="E8721" s="4">
        <v>2618102.4214073354</v>
      </c>
      <c r="F8721" s="66">
        <f>Cat_Results[[#This Row],[TotalLossInOriginalCurrency]] / INDEX(Exchange_Rate[Exchange Rate], MATCH(Cat_Results[[#This Row],[Currency]], Exchange_Rate[Currency], 0))</f>
        <v>4101781.0624851398</v>
      </c>
    </row>
    <row r="8722" spans="1:6" x14ac:dyDescent="0.3">
      <c r="A8722" s="1">
        <v>34700</v>
      </c>
      <c r="B8722" s="1">
        <v>273</v>
      </c>
      <c r="C8722" s="1">
        <f t="shared" si="136"/>
        <v>2.0000000000000002E-5</v>
      </c>
      <c r="D8722" s="1" t="s">
        <v>320</v>
      </c>
      <c r="E8722" s="4">
        <v>0.62082324177026704</v>
      </c>
      <c r="F8722" s="66">
        <f>Cat_Results[[#This Row],[TotalLossInOriginalCurrency]] / INDEX(Exchange_Rate[Exchange Rate], MATCH(Cat_Results[[#This Row],[Currency]], Exchange_Rate[Currency], 0))</f>
        <v>0.62082324177026704</v>
      </c>
    </row>
    <row r="8723" spans="1:6" x14ac:dyDescent="0.3">
      <c r="A8723" s="1">
        <v>34702</v>
      </c>
      <c r="B8723" s="1">
        <v>212</v>
      </c>
      <c r="C8723" s="1">
        <f t="shared" si="136"/>
        <v>2.0000000000000002E-5</v>
      </c>
      <c r="D8723" s="1" t="s">
        <v>320</v>
      </c>
      <c r="E8723" s="4">
        <v>0.88421114199138595</v>
      </c>
      <c r="F8723" s="66">
        <f>Cat_Results[[#This Row],[TotalLossInOriginalCurrency]] / INDEX(Exchange_Rate[Exchange Rate], MATCH(Cat_Results[[#This Row],[Currency]], Exchange_Rate[Currency], 0))</f>
        <v>0.88421114199138595</v>
      </c>
    </row>
    <row r="8724" spans="1:6" x14ac:dyDescent="0.3">
      <c r="A8724" s="1">
        <v>34702</v>
      </c>
      <c r="B8724" s="1">
        <v>238</v>
      </c>
      <c r="C8724" s="1">
        <f t="shared" si="136"/>
        <v>2.0000000000000002E-5</v>
      </c>
      <c r="D8724" s="1" t="s">
        <v>321</v>
      </c>
      <c r="E8724" s="4">
        <v>661.85765424697013</v>
      </c>
      <c r="F8724" s="66">
        <f>Cat_Results[[#This Row],[TotalLossInOriginalCurrency]] / INDEX(Exchange_Rate[Exchange Rate], MATCH(Cat_Results[[#This Row],[Currency]], Exchange_Rate[Currency], 0))</f>
        <v>1036.93238662212</v>
      </c>
    </row>
    <row r="8725" spans="1:6" x14ac:dyDescent="0.3">
      <c r="A8725" s="1">
        <v>34716</v>
      </c>
      <c r="B8725" s="1">
        <v>265</v>
      </c>
      <c r="C8725" s="1">
        <f t="shared" si="136"/>
        <v>2.0000000000000002E-5</v>
      </c>
      <c r="D8725" s="1" t="s">
        <v>320</v>
      </c>
      <c r="E8725" s="4">
        <v>41310.248094566203</v>
      </c>
      <c r="F8725" s="66">
        <f>Cat_Results[[#This Row],[TotalLossInOriginalCurrency]] / INDEX(Exchange_Rate[Exchange Rate], MATCH(Cat_Results[[#This Row],[Currency]], Exchange_Rate[Currency], 0))</f>
        <v>41310.248094566203</v>
      </c>
    </row>
    <row r="8726" spans="1:6" x14ac:dyDescent="0.3">
      <c r="A8726" s="1">
        <v>34718</v>
      </c>
      <c r="B8726" s="1">
        <v>279</v>
      </c>
      <c r="C8726" s="1">
        <f t="shared" si="136"/>
        <v>2.0000000000000002E-5</v>
      </c>
      <c r="D8726" s="1" t="s">
        <v>320</v>
      </c>
      <c r="E8726" s="4">
        <v>573292.19439925998</v>
      </c>
      <c r="F8726" s="66">
        <f>Cat_Results[[#This Row],[TotalLossInOriginalCurrency]] / INDEX(Exchange_Rate[Exchange Rate], MATCH(Cat_Results[[#This Row],[Currency]], Exchange_Rate[Currency], 0))</f>
        <v>573292.19439925998</v>
      </c>
    </row>
    <row r="8727" spans="1:6" x14ac:dyDescent="0.3">
      <c r="A8727" s="1">
        <v>34722</v>
      </c>
      <c r="B8727" s="1">
        <v>243</v>
      </c>
      <c r="C8727" s="1">
        <f t="shared" si="136"/>
        <v>2.0000000000000002E-5</v>
      </c>
      <c r="D8727" s="1" t="s">
        <v>320</v>
      </c>
      <c r="E8727" s="4">
        <v>1288549.72905781</v>
      </c>
      <c r="F8727" s="66">
        <f>Cat_Results[[#This Row],[TotalLossInOriginalCurrency]] / INDEX(Exchange_Rate[Exchange Rate], MATCH(Cat_Results[[#This Row],[Currency]], Exchange_Rate[Currency], 0))</f>
        <v>1288549.72905781</v>
      </c>
    </row>
    <row r="8728" spans="1:6" x14ac:dyDescent="0.3">
      <c r="A8728" s="1">
        <v>34724</v>
      </c>
      <c r="B8728" s="1">
        <v>271</v>
      </c>
      <c r="C8728" s="1">
        <f t="shared" si="136"/>
        <v>2.0000000000000002E-5</v>
      </c>
      <c r="D8728" s="1" t="s">
        <v>320</v>
      </c>
      <c r="E8728" s="4">
        <v>7.5911778956651697</v>
      </c>
      <c r="F8728" s="66">
        <f>Cat_Results[[#This Row],[TotalLossInOriginalCurrency]] / INDEX(Exchange_Rate[Exchange Rate], MATCH(Cat_Results[[#This Row],[Currency]], Exchange_Rate[Currency], 0))</f>
        <v>7.5911778956651697</v>
      </c>
    </row>
    <row r="8729" spans="1:6" x14ac:dyDescent="0.3">
      <c r="A8729" s="1">
        <v>34724</v>
      </c>
      <c r="B8729" s="1">
        <v>251</v>
      </c>
      <c r="C8729" s="1">
        <f t="shared" si="136"/>
        <v>2.0000000000000002E-5</v>
      </c>
      <c r="D8729" s="1" t="s">
        <v>320</v>
      </c>
      <c r="E8729" s="4">
        <v>5.2364852279424702E-2</v>
      </c>
      <c r="F8729" s="66">
        <f>Cat_Results[[#This Row],[TotalLossInOriginalCurrency]] / INDEX(Exchange_Rate[Exchange Rate], MATCH(Cat_Results[[#This Row],[Currency]], Exchange_Rate[Currency], 0))</f>
        <v>5.2364852279424702E-2</v>
      </c>
    </row>
    <row r="8730" spans="1:6" x14ac:dyDescent="0.3">
      <c r="A8730" s="1">
        <v>34727</v>
      </c>
      <c r="B8730" s="1">
        <v>246</v>
      </c>
      <c r="C8730" s="1">
        <f t="shared" si="136"/>
        <v>2.0000000000000002E-5</v>
      </c>
      <c r="D8730" s="1" t="s">
        <v>320</v>
      </c>
      <c r="E8730" s="4">
        <v>0.25958130136132201</v>
      </c>
      <c r="F8730" s="66">
        <f>Cat_Results[[#This Row],[TotalLossInOriginalCurrency]] / INDEX(Exchange_Rate[Exchange Rate], MATCH(Cat_Results[[#This Row],[Currency]], Exchange_Rate[Currency], 0))</f>
        <v>0.25958130136132201</v>
      </c>
    </row>
    <row r="8731" spans="1:6" x14ac:dyDescent="0.3">
      <c r="A8731" s="1">
        <v>34728</v>
      </c>
      <c r="B8731" s="1">
        <v>223</v>
      </c>
      <c r="C8731" s="1">
        <f t="shared" si="136"/>
        <v>2.0000000000000002E-5</v>
      </c>
      <c r="D8731" s="1" t="s">
        <v>320</v>
      </c>
      <c r="E8731" s="4">
        <v>4884259.4552296801</v>
      </c>
      <c r="F8731" s="66">
        <f>Cat_Results[[#This Row],[TotalLossInOriginalCurrency]] / INDEX(Exchange_Rate[Exchange Rate], MATCH(Cat_Results[[#This Row],[Currency]], Exchange_Rate[Currency], 0))</f>
        <v>4884259.4552296801</v>
      </c>
    </row>
    <row r="8732" spans="1:6" x14ac:dyDescent="0.3">
      <c r="A8732" s="1">
        <v>34730</v>
      </c>
      <c r="B8732" s="1">
        <v>210</v>
      </c>
      <c r="C8732" s="1">
        <f t="shared" si="136"/>
        <v>2.0000000000000002E-5</v>
      </c>
      <c r="D8732" s="1" t="s">
        <v>320</v>
      </c>
      <c r="E8732" s="4">
        <v>16108338.9714833</v>
      </c>
      <c r="F8732" s="66">
        <f>Cat_Results[[#This Row],[TotalLossInOriginalCurrency]] / INDEX(Exchange_Rate[Exchange Rate], MATCH(Cat_Results[[#This Row],[Currency]], Exchange_Rate[Currency], 0))</f>
        <v>16108338.9714833</v>
      </c>
    </row>
    <row r="8733" spans="1:6" x14ac:dyDescent="0.3">
      <c r="A8733" s="1">
        <v>34730</v>
      </c>
      <c r="B8733" s="1">
        <v>176</v>
      </c>
      <c r="C8733" s="1">
        <f t="shared" si="136"/>
        <v>2.0000000000000002E-5</v>
      </c>
      <c r="D8733" s="1" t="s">
        <v>320</v>
      </c>
      <c r="E8733" s="4">
        <v>7.2438269853591902E-3</v>
      </c>
      <c r="F8733" s="66">
        <f>Cat_Results[[#This Row],[TotalLossInOriginalCurrency]] / INDEX(Exchange_Rate[Exchange Rate], MATCH(Cat_Results[[#This Row],[Currency]], Exchange_Rate[Currency], 0))</f>
        <v>7.2438269853591902E-3</v>
      </c>
    </row>
    <row r="8734" spans="1:6" x14ac:dyDescent="0.3">
      <c r="A8734" s="1">
        <v>34733</v>
      </c>
      <c r="B8734" s="1">
        <v>276</v>
      </c>
      <c r="C8734" s="1">
        <f t="shared" si="136"/>
        <v>2.0000000000000002E-5</v>
      </c>
      <c r="D8734" s="1" t="s">
        <v>320</v>
      </c>
      <c r="E8734" s="4">
        <v>1691.9970217789801</v>
      </c>
      <c r="F8734" s="66">
        <f>Cat_Results[[#This Row],[TotalLossInOriginalCurrency]] / INDEX(Exchange_Rate[Exchange Rate], MATCH(Cat_Results[[#This Row],[Currency]], Exchange_Rate[Currency], 0))</f>
        <v>1691.9970217789801</v>
      </c>
    </row>
    <row r="8735" spans="1:6" x14ac:dyDescent="0.3">
      <c r="A8735" s="1">
        <v>34734</v>
      </c>
      <c r="B8735" s="1">
        <v>300</v>
      </c>
      <c r="C8735" s="1">
        <f t="shared" si="136"/>
        <v>2.0000000000000002E-5</v>
      </c>
      <c r="D8735" s="1" t="s">
        <v>320</v>
      </c>
      <c r="E8735" s="4">
        <v>1009456.98522174</v>
      </c>
      <c r="F8735" s="66">
        <f>Cat_Results[[#This Row],[TotalLossInOriginalCurrency]] / INDEX(Exchange_Rate[Exchange Rate], MATCH(Cat_Results[[#This Row],[Currency]], Exchange_Rate[Currency], 0))</f>
        <v>1009456.98522174</v>
      </c>
    </row>
    <row r="8736" spans="1:6" x14ac:dyDescent="0.3">
      <c r="A8736" s="1">
        <v>34745</v>
      </c>
      <c r="B8736" s="1">
        <v>238</v>
      </c>
      <c r="C8736" s="1">
        <f t="shared" si="136"/>
        <v>2.0000000000000002E-5</v>
      </c>
      <c r="D8736" s="1" t="s">
        <v>320</v>
      </c>
      <c r="E8736" s="4">
        <v>25017461.1496507</v>
      </c>
      <c r="F8736" s="66">
        <f>Cat_Results[[#This Row],[TotalLossInOriginalCurrency]] / INDEX(Exchange_Rate[Exchange Rate], MATCH(Cat_Results[[#This Row],[Currency]], Exchange_Rate[Currency], 0))</f>
        <v>25017461.1496507</v>
      </c>
    </row>
    <row r="8737" spans="1:6" x14ac:dyDescent="0.3">
      <c r="A8737" s="1">
        <v>34749</v>
      </c>
      <c r="B8737" s="1">
        <v>220</v>
      </c>
      <c r="C8737" s="1">
        <f t="shared" si="136"/>
        <v>2.0000000000000002E-5</v>
      </c>
      <c r="D8737" s="1" t="s">
        <v>320</v>
      </c>
      <c r="E8737" s="4">
        <v>79207.135990710201</v>
      </c>
      <c r="F8737" s="66">
        <f>Cat_Results[[#This Row],[TotalLossInOriginalCurrency]] / INDEX(Exchange_Rate[Exchange Rate], MATCH(Cat_Results[[#This Row],[Currency]], Exchange_Rate[Currency], 0))</f>
        <v>79207.135990710201</v>
      </c>
    </row>
    <row r="8738" spans="1:6" x14ac:dyDescent="0.3">
      <c r="A8738" s="1">
        <v>34758</v>
      </c>
      <c r="B8738" s="1">
        <v>204</v>
      </c>
      <c r="C8738" s="1">
        <f t="shared" si="136"/>
        <v>2.0000000000000002E-5</v>
      </c>
      <c r="D8738" s="1" t="s">
        <v>321</v>
      </c>
      <c r="E8738" s="4">
        <v>0.17006829266324483</v>
      </c>
      <c r="F8738" s="66">
        <f>Cat_Results[[#This Row],[TotalLossInOriginalCurrency]] / INDEX(Exchange_Rate[Exchange Rate], MATCH(Cat_Results[[#This Row],[Currency]], Exchange_Rate[Currency], 0))</f>
        <v>0.26644599404185998</v>
      </c>
    </row>
    <row r="8739" spans="1:6" x14ac:dyDescent="0.3">
      <c r="A8739" s="1">
        <v>34759</v>
      </c>
      <c r="B8739" s="1">
        <v>216</v>
      </c>
      <c r="C8739" s="1">
        <f t="shared" si="136"/>
        <v>2.0000000000000002E-5</v>
      </c>
      <c r="D8739" s="1" t="s">
        <v>320</v>
      </c>
      <c r="E8739" s="4">
        <v>103.130154379793</v>
      </c>
      <c r="F8739" s="66">
        <f>Cat_Results[[#This Row],[TotalLossInOriginalCurrency]] / INDEX(Exchange_Rate[Exchange Rate], MATCH(Cat_Results[[#This Row],[Currency]], Exchange_Rate[Currency], 0))</f>
        <v>103.130154379793</v>
      </c>
    </row>
    <row r="8740" spans="1:6" x14ac:dyDescent="0.3">
      <c r="A8740" s="1">
        <v>34764</v>
      </c>
      <c r="B8740" s="1">
        <v>280</v>
      </c>
      <c r="C8740" s="1">
        <f t="shared" si="136"/>
        <v>2.0000000000000002E-5</v>
      </c>
      <c r="D8740" s="1" t="s">
        <v>322</v>
      </c>
      <c r="E8740" s="4">
        <v>4009506.370922599</v>
      </c>
      <c r="F8740" s="66">
        <f>Cat_Results[[#This Row],[TotalLossInOriginalCurrency]] / INDEX(Exchange_Rate[Exchange Rate], MATCH(Cat_Results[[#This Row],[Currency]], Exchange_Rate[Currency], 0))</f>
        <v>4924876.7936276197</v>
      </c>
    </row>
    <row r="8741" spans="1:6" x14ac:dyDescent="0.3">
      <c r="A8741" s="1">
        <v>34765</v>
      </c>
      <c r="B8741" s="1">
        <v>266</v>
      </c>
      <c r="C8741" s="1">
        <f t="shared" si="136"/>
        <v>2.0000000000000002E-5</v>
      </c>
      <c r="D8741" s="1" t="s">
        <v>320</v>
      </c>
      <c r="E8741" s="4">
        <v>15319.150871178799</v>
      </c>
      <c r="F8741" s="66">
        <f>Cat_Results[[#This Row],[TotalLossInOriginalCurrency]] / INDEX(Exchange_Rate[Exchange Rate], MATCH(Cat_Results[[#This Row],[Currency]], Exchange_Rate[Currency], 0))</f>
        <v>15319.150871178799</v>
      </c>
    </row>
    <row r="8742" spans="1:6" x14ac:dyDescent="0.3">
      <c r="A8742" s="1">
        <v>34765</v>
      </c>
      <c r="B8742" s="1">
        <v>325</v>
      </c>
      <c r="C8742" s="1">
        <f t="shared" si="136"/>
        <v>2.0000000000000002E-5</v>
      </c>
      <c r="D8742" s="1" t="s">
        <v>320</v>
      </c>
      <c r="E8742" s="4">
        <v>66.810101494193106</v>
      </c>
      <c r="F8742" s="66">
        <f>Cat_Results[[#This Row],[TotalLossInOriginalCurrency]] / INDEX(Exchange_Rate[Exchange Rate], MATCH(Cat_Results[[#This Row],[Currency]], Exchange_Rate[Currency], 0))</f>
        <v>66.810101494193106</v>
      </c>
    </row>
    <row r="8743" spans="1:6" x14ac:dyDescent="0.3">
      <c r="A8743" s="1">
        <v>34766</v>
      </c>
      <c r="B8743" s="1">
        <v>236</v>
      </c>
      <c r="C8743" s="1">
        <f t="shared" si="136"/>
        <v>2.0000000000000002E-5</v>
      </c>
      <c r="D8743" s="1" t="s">
        <v>320</v>
      </c>
      <c r="E8743" s="4">
        <v>100.32397568669199</v>
      </c>
      <c r="F8743" s="66">
        <f>Cat_Results[[#This Row],[TotalLossInOriginalCurrency]] / INDEX(Exchange_Rate[Exchange Rate], MATCH(Cat_Results[[#This Row],[Currency]], Exchange_Rate[Currency], 0))</f>
        <v>100.32397568669199</v>
      </c>
    </row>
    <row r="8744" spans="1:6" x14ac:dyDescent="0.3">
      <c r="A8744" s="1">
        <v>34768</v>
      </c>
      <c r="B8744" s="1">
        <v>278</v>
      </c>
      <c r="C8744" s="1">
        <f t="shared" si="136"/>
        <v>2.0000000000000002E-5</v>
      </c>
      <c r="D8744" s="1" t="s">
        <v>320</v>
      </c>
      <c r="E8744" s="4">
        <v>0.20169263705611201</v>
      </c>
      <c r="F8744" s="66">
        <f>Cat_Results[[#This Row],[TotalLossInOriginalCurrency]] / INDEX(Exchange_Rate[Exchange Rate], MATCH(Cat_Results[[#This Row],[Currency]], Exchange_Rate[Currency], 0))</f>
        <v>0.20169263705611201</v>
      </c>
    </row>
    <row r="8745" spans="1:6" x14ac:dyDescent="0.3">
      <c r="A8745" s="1">
        <v>34774</v>
      </c>
      <c r="B8745" s="1">
        <v>293</v>
      </c>
      <c r="C8745" s="1">
        <f t="shared" si="136"/>
        <v>2.0000000000000002E-5</v>
      </c>
      <c r="D8745" s="1" t="s">
        <v>320</v>
      </c>
      <c r="E8745" s="4">
        <v>204060.706820083</v>
      </c>
      <c r="F8745" s="66">
        <f>Cat_Results[[#This Row],[TotalLossInOriginalCurrency]] / INDEX(Exchange_Rate[Exchange Rate], MATCH(Cat_Results[[#This Row],[Currency]], Exchange_Rate[Currency], 0))</f>
        <v>204060.706820083</v>
      </c>
    </row>
    <row r="8746" spans="1:6" x14ac:dyDescent="0.3">
      <c r="A8746" s="1">
        <v>34774</v>
      </c>
      <c r="B8746" s="1">
        <v>218</v>
      </c>
      <c r="C8746" s="1">
        <f t="shared" si="136"/>
        <v>2.0000000000000002E-5</v>
      </c>
      <c r="D8746" s="1" t="s">
        <v>321</v>
      </c>
      <c r="E8746" s="4">
        <v>216524.47769761531</v>
      </c>
      <c r="F8746" s="66">
        <f>Cat_Results[[#This Row],[TotalLossInOriginalCurrency]] / INDEX(Exchange_Rate[Exchange Rate], MATCH(Cat_Results[[#This Row],[Currency]], Exchange_Rate[Currency], 0))</f>
        <v>339228.89911509102</v>
      </c>
    </row>
    <row r="8747" spans="1:6" x14ac:dyDescent="0.3">
      <c r="A8747" s="1">
        <v>34778</v>
      </c>
      <c r="B8747" s="1">
        <v>259</v>
      </c>
      <c r="C8747" s="1">
        <f t="shared" si="136"/>
        <v>2.0000000000000002E-5</v>
      </c>
      <c r="D8747" s="1" t="s">
        <v>321</v>
      </c>
      <c r="E8747" s="4">
        <v>481916.67278688465</v>
      </c>
      <c r="F8747" s="66">
        <f>Cat_Results[[#This Row],[TotalLossInOriginalCurrency]] / INDEX(Exchange_Rate[Exchange Rate], MATCH(Cat_Results[[#This Row],[Currency]], Exchange_Rate[Currency], 0))</f>
        <v>755018.85104652494</v>
      </c>
    </row>
    <row r="8748" spans="1:6" x14ac:dyDescent="0.3">
      <c r="A8748" s="1">
        <v>34786</v>
      </c>
      <c r="B8748" s="1">
        <v>244</v>
      </c>
      <c r="C8748" s="1">
        <f t="shared" si="136"/>
        <v>2.0000000000000002E-5</v>
      </c>
      <c r="D8748" s="1" t="s">
        <v>320</v>
      </c>
      <c r="E8748" s="4">
        <v>0.73323305696248997</v>
      </c>
      <c r="F8748" s="66">
        <f>Cat_Results[[#This Row],[TotalLossInOriginalCurrency]] / INDEX(Exchange_Rate[Exchange Rate], MATCH(Cat_Results[[#This Row],[Currency]], Exchange_Rate[Currency], 0))</f>
        <v>0.73323305696248997</v>
      </c>
    </row>
    <row r="8749" spans="1:6" x14ac:dyDescent="0.3">
      <c r="A8749" s="1">
        <v>34788</v>
      </c>
      <c r="B8749" s="1">
        <v>210</v>
      </c>
      <c r="C8749" s="1">
        <f t="shared" si="136"/>
        <v>2.0000000000000002E-5</v>
      </c>
      <c r="D8749" s="1" t="s">
        <v>320</v>
      </c>
      <c r="E8749" s="4">
        <v>18593174.326110601</v>
      </c>
      <c r="F8749" s="66">
        <f>Cat_Results[[#This Row],[TotalLossInOriginalCurrency]] / INDEX(Exchange_Rate[Exchange Rate], MATCH(Cat_Results[[#This Row],[Currency]], Exchange_Rate[Currency], 0))</f>
        <v>18593174.326110601</v>
      </c>
    </row>
    <row r="8750" spans="1:6" x14ac:dyDescent="0.3">
      <c r="A8750" s="1">
        <v>34798</v>
      </c>
      <c r="B8750" s="1">
        <v>251</v>
      </c>
      <c r="C8750" s="1">
        <f t="shared" si="136"/>
        <v>2.0000000000000002E-5</v>
      </c>
      <c r="D8750" s="1" t="s">
        <v>320</v>
      </c>
      <c r="E8750" s="4">
        <v>879.03198798239998</v>
      </c>
      <c r="F8750" s="66">
        <f>Cat_Results[[#This Row],[TotalLossInOriginalCurrency]] / INDEX(Exchange_Rate[Exchange Rate], MATCH(Cat_Results[[#This Row],[Currency]], Exchange_Rate[Currency], 0))</f>
        <v>879.03198798239998</v>
      </c>
    </row>
    <row r="8751" spans="1:6" x14ac:dyDescent="0.3">
      <c r="A8751" s="1">
        <v>34802</v>
      </c>
      <c r="B8751" s="1">
        <v>277</v>
      </c>
      <c r="C8751" s="1">
        <f t="shared" si="136"/>
        <v>2.0000000000000002E-5</v>
      </c>
      <c r="D8751" s="1" t="s">
        <v>320</v>
      </c>
      <c r="E8751" s="4">
        <v>746984.63187952002</v>
      </c>
      <c r="F8751" s="66">
        <f>Cat_Results[[#This Row],[TotalLossInOriginalCurrency]] / INDEX(Exchange_Rate[Exchange Rate], MATCH(Cat_Results[[#This Row],[Currency]], Exchange_Rate[Currency], 0))</f>
        <v>746984.63187952002</v>
      </c>
    </row>
    <row r="8752" spans="1:6" x14ac:dyDescent="0.3">
      <c r="A8752" s="1">
        <v>34804</v>
      </c>
      <c r="B8752" s="1">
        <v>236</v>
      </c>
      <c r="C8752" s="1">
        <f t="shared" si="136"/>
        <v>2.0000000000000002E-5</v>
      </c>
      <c r="D8752" s="1" t="s">
        <v>321</v>
      </c>
      <c r="E8752" s="4">
        <v>1.2564345823950798E-2</v>
      </c>
      <c r="F8752" s="66">
        <f>Cat_Results[[#This Row],[TotalLossInOriginalCurrency]] / INDEX(Exchange_Rate[Exchange Rate], MATCH(Cat_Results[[#This Row],[Currency]], Exchange_Rate[Currency], 0))</f>
        <v>1.9684560596942902E-2</v>
      </c>
    </row>
    <row r="8753" spans="1:6" x14ac:dyDescent="0.3">
      <c r="A8753" s="1">
        <v>34807</v>
      </c>
      <c r="B8753" s="1">
        <v>204</v>
      </c>
      <c r="C8753" s="1">
        <f t="shared" si="136"/>
        <v>2.0000000000000002E-5</v>
      </c>
      <c r="D8753" s="1" t="s">
        <v>320</v>
      </c>
      <c r="E8753" s="4">
        <v>14470.339826519201</v>
      </c>
      <c r="F8753" s="66">
        <f>Cat_Results[[#This Row],[TotalLossInOriginalCurrency]] / INDEX(Exchange_Rate[Exchange Rate], MATCH(Cat_Results[[#This Row],[Currency]], Exchange_Rate[Currency], 0))</f>
        <v>14470.339826519201</v>
      </c>
    </row>
    <row r="8754" spans="1:6" x14ac:dyDescent="0.3">
      <c r="A8754" s="1">
        <v>34811</v>
      </c>
      <c r="B8754" s="1">
        <v>217</v>
      </c>
      <c r="C8754" s="1">
        <f t="shared" si="136"/>
        <v>2.0000000000000002E-5</v>
      </c>
      <c r="D8754" s="1" t="s">
        <v>321</v>
      </c>
      <c r="E8754" s="4">
        <v>956018.20512268483</v>
      </c>
      <c r="F8754" s="66">
        <f>Cat_Results[[#This Row],[TotalLossInOriginalCurrency]] / INDEX(Exchange_Rate[Exchange Rate], MATCH(Cat_Results[[#This Row],[Currency]], Exchange_Rate[Currency], 0))</f>
        <v>1497793.7215517201</v>
      </c>
    </row>
    <row r="8755" spans="1:6" x14ac:dyDescent="0.3">
      <c r="A8755" s="1">
        <v>34820</v>
      </c>
      <c r="B8755" s="1">
        <v>235</v>
      </c>
      <c r="C8755" s="1">
        <f t="shared" si="136"/>
        <v>2.0000000000000002E-5</v>
      </c>
      <c r="D8755" s="1" t="s">
        <v>321</v>
      </c>
      <c r="E8755" s="4">
        <v>6.1013012344293309E-3</v>
      </c>
      <c r="F8755" s="66">
        <f>Cat_Results[[#This Row],[TotalLossInOriginalCurrency]] / INDEX(Exchange_Rate[Exchange Rate], MATCH(Cat_Results[[#This Row],[Currency]], Exchange_Rate[Currency], 0))</f>
        <v>9.5589086413383501E-3</v>
      </c>
    </row>
    <row r="8756" spans="1:6" x14ac:dyDescent="0.3">
      <c r="A8756" s="1">
        <v>34821</v>
      </c>
      <c r="B8756" s="1">
        <v>253</v>
      </c>
      <c r="C8756" s="1">
        <f t="shared" si="136"/>
        <v>2.0000000000000002E-5</v>
      </c>
      <c r="D8756" s="1" t="s">
        <v>320</v>
      </c>
      <c r="E8756" s="4">
        <v>854550.17142020504</v>
      </c>
      <c r="F8756" s="66">
        <f>Cat_Results[[#This Row],[TotalLossInOriginalCurrency]] / INDEX(Exchange_Rate[Exchange Rate], MATCH(Cat_Results[[#This Row],[Currency]], Exchange_Rate[Currency], 0))</f>
        <v>854550.17142020504</v>
      </c>
    </row>
    <row r="8757" spans="1:6" x14ac:dyDescent="0.3">
      <c r="A8757" s="1">
        <v>34825</v>
      </c>
      <c r="B8757" s="1">
        <v>221</v>
      </c>
      <c r="C8757" s="1">
        <f t="shared" si="136"/>
        <v>2.0000000000000002E-5</v>
      </c>
      <c r="D8757" s="1" t="s">
        <v>321</v>
      </c>
      <c r="E8757" s="4">
        <v>247985.23669021798</v>
      </c>
      <c r="F8757" s="66">
        <f>Cat_Results[[#This Row],[TotalLossInOriginalCurrency]] / INDEX(Exchange_Rate[Exchange Rate], MATCH(Cat_Results[[#This Row],[Currency]], Exchange_Rate[Currency], 0))</f>
        <v>388518.47021517798</v>
      </c>
    </row>
    <row r="8758" spans="1:6" x14ac:dyDescent="0.3">
      <c r="A8758" s="1">
        <v>34831</v>
      </c>
      <c r="B8758" s="1">
        <v>248</v>
      </c>
      <c r="C8758" s="1">
        <f t="shared" si="136"/>
        <v>2.0000000000000002E-5</v>
      </c>
      <c r="D8758" s="1" t="s">
        <v>320</v>
      </c>
      <c r="E8758" s="4">
        <v>638.51033803448104</v>
      </c>
      <c r="F8758" s="66">
        <f>Cat_Results[[#This Row],[TotalLossInOriginalCurrency]] / INDEX(Exchange_Rate[Exchange Rate], MATCH(Cat_Results[[#This Row],[Currency]], Exchange_Rate[Currency], 0))</f>
        <v>638.51033803448104</v>
      </c>
    </row>
    <row r="8759" spans="1:6" x14ac:dyDescent="0.3">
      <c r="A8759" s="1">
        <v>34837</v>
      </c>
      <c r="B8759" s="1">
        <v>234</v>
      </c>
      <c r="C8759" s="1">
        <f t="shared" si="136"/>
        <v>2.0000000000000002E-5</v>
      </c>
      <c r="D8759" s="1" t="s">
        <v>320</v>
      </c>
      <c r="E8759" s="4">
        <v>19.883865460753398</v>
      </c>
      <c r="F8759" s="66">
        <f>Cat_Results[[#This Row],[TotalLossInOriginalCurrency]] / INDEX(Exchange_Rate[Exchange Rate], MATCH(Cat_Results[[#This Row],[Currency]], Exchange_Rate[Currency], 0))</f>
        <v>19.883865460753398</v>
      </c>
    </row>
    <row r="8760" spans="1:6" x14ac:dyDescent="0.3">
      <c r="A8760" s="1">
        <v>34845</v>
      </c>
      <c r="B8760" s="1">
        <v>234</v>
      </c>
      <c r="C8760" s="1">
        <f t="shared" si="136"/>
        <v>2.0000000000000002E-5</v>
      </c>
      <c r="D8760" s="1" t="s">
        <v>321</v>
      </c>
      <c r="E8760" s="4">
        <v>24.869860998354849</v>
      </c>
      <c r="F8760" s="66">
        <f>Cat_Results[[#This Row],[TotalLossInOriginalCurrency]] / INDEX(Exchange_Rate[Exchange Rate], MATCH(Cat_Results[[#This Row],[Currency]], Exchange_Rate[Currency], 0))</f>
        <v>38.963611215352998</v>
      </c>
    </row>
    <row r="8761" spans="1:6" x14ac:dyDescent="0.3">
      <c r="A8761" s="1">
        <v>34849</v>
      </c>
      <c r="B8761" s="1">
        <v>237</v>
      </c>
      <c r="C8761" s="1">
        <f t="shared" si="136"/>
        <v>2.0000000000000002E-5</v>
      </c>
      <c r="D8761" s="1" t="s">
        <v>320</v>
      </c>
      <c r="E8761" s="4">
        <v>76747934.809832305</v>
      </c>
      <c r="F8761" s="66">
        <f>Cat_Results[[#This Row],[TotalLossInOriginalCurrency]] / INDEX(Exchange_Rate[Exchange Rate], MATCH(Cat_Results[[#This Row],[Currency]], Exchange_Rate[Currency], 0))</f>
        <v>76747934.809832305</v>
      </c>
    </row>
    <row r="8762" spans="1:6" x14ac:dyDescent="0.3">
      <c r="A8762" s="1">
        <v>34858</v>
      </c>
      <c r="B8762" s="1">
        <v>235</v>
      </c>
      <c r="C8762" s="1">
        <f t="shared" si="136"/>
        <v>2.0000000000000002E-5</v>
      </c>
      <c r="D8762" s="1" t="s">
        <v>322</v>
      </c>
      <c r="E8762" s="4">
        <v>2631416.2101635197</v>
      </c>
      <c r="F8762" s="66">
        <f>Cat_Results[[#This Row],[TotalLossInOriginalCurrency]] / INDEX(Exchange_Rate[Exchange Rate], MATCH(Cat_Results[[#This Row],[Currency]], Exchange_Rate[Currency], 0))</f>
        <v>3232168.6085331901</v>
      </c>
    </row>
    <row r="8763" spans="1:6" x14ac:dyDescent="0.3">
      <c r="A8763" s="1">
        <v>34859</v>
      </c>
      <c r="B8763" s="1">
        <v>296</v>
      </c>
      <c r="C8763" s="1">
        <f t="shared" si="136"/>
        <v>2.0000000000000002E-5</v>
      </c>
      <c r="D8763" s="1" t="s">
        <v>321</v>
      </c>
      <c r="E8763" s="4">
        <v>876.29334938898739</v>
      </c>
      <c r="F8763" s="66">
        <f>Cat_Results[[#This Row],[TotalLossInOriginalCurrency]] / INDEX(Exchange_Rate[Exchange Rate], MATCH(Cat_Results[[#This Row],[Currency]], Exchange_Rate[Currency], 0))</f>
        <v>1372.8887901082601</v>
      </c>
    </row>
    <row r="8764" spans="1:6" x14ac:dyDescent="0.3">
      <c r="A8764" s="1">
        <v>34862</v>
      </c>
      <c r="B8764" s="1">
        <v>224</v>
      </c>
      <c r="C8764" s="1">
        <f t="shared" si="136"/>
        <v>2.0000000000000002E-5</v>
      </c>
      <c r="D8764" s="1" t="s">
        <v>320</v>
      </c>
      <c r="E8764" s="4">
        <v>134743.220144939</v>
      </c>
      <c r="F8764" s="66">
        <f>Cat_Results[[#This Row],[TotalLossInOriginalCurrency]] / INDEX(Exchange_Rate[Exchange Rate], MATCH(Cat_Results[[#This Row],[Currency]], Exchange_Rate[Currency], 0))</f>
        <v>134743.220144939</v>
      </c>
    </row>
    <row r="8765" spans="1:6" x14ac:dyDescent="0.3">
      <c r="A8765" s="1">
        <v>34866</v>
      </c>
      <c r="B8765" s="1">
        <v>228</v>
      </c>
      <c r="C8765" s="1">
        <f t="shared" si="136"/>
        <v>2.0000000000000002E-5</v>
      </c>
      <c r="D8765" s="1" t="s">
        <v>320</v>
      </c>
      <c r="E8765" s="4">
        <v>4428.8939661253798</v>
      </c>
      <c r="F8765" s="66">
        <f>Cat_Results[[#This Row],[TotalLossInOriginalCurrency]] / INDEX(Exchange_Rate[Exchange Rate], MATCH(Cat_Results[[#This Row],[Currency]], Exchange_Rate[Currency], 0))</f>
        <v>4428.8939661253798</v>
      </c>
    </row>
    <row r="8766" spans="1:6" x14ac:dyDescent="0.3">
      <c r="A8766" s="1">
        <v>34872</v>
      </c>
      <c r="B8766" s="1">
        <v>224</v>
      </c>
      <c r="C8766" s="1">
        <f t="shared" si="136"/>
        <v>2.0000000000000002E-5</v>
      </c>
      <c r="D8766" s="1" t="s">
        <v>322</v>
      </c>
      <c r="E8766" s="4">
        <v>109.89080537740273</v>
      </c>
      <c r="F8766" s="66">
        <f>Cat_Results[[#This Row],[TotalLossInOriginalCurrency]] / INDEX(Exchange_Rate[Exchange Rate], MATCH(Cat_Results[[#This Row],[Currency]], Exchange_Rate[Currency], 0))</f>
        <v>134.97887948527901</v>
      </c>
    </row>
    <row r="8767" spans="1:6" x14ac:dyDescent="0.3">
      <c r="A8767" s="1">
        <v>34881</v>
      </c>
      <c r="B8767" s="1">
        <v>239</v>
      </c>
      <c r="C8767" s="1">
        <f t="shared" si="136"/>
        <v>2.0000000000000002E-5</v>
      </c>
      <c r="D8767" s="1" t="s">
        <v>320</v>
      </c>
      <c r="E8767" s="4">
        <v>12856782.515213201</v>
      </c>
      <c r="F8767" s="66">
        <f>Cat_Results[[#This Row],[TotalLossInOriginalCurrency]] / INDEX(Exchange_Rate[Exchange Rate], MATCH(Cat_Results[[#This Row],[Currency]], Exchange_Rate[Currency], 0))</f>
        <v>12856782.515213201</v>
      </c>
    </row>
    <row r="8768" spans="1:6" x14ac:dyDescent="0.3">
      <c r="A8768" s="1">
        <v>34885</v>
      </c>
      <c r="B8768" s="1">
        <v>272</v>
      </c>
      <c r="C8768" s="1">
        <f t="shared" si="136"/>
        <v>2.0000000000000002E-5</v>
      </c>
      <c r="D8768" s="1" t="s">
        <v>321</v>
      </c>
      <c r="E8768" s="4">
        <v>10984.635104686629</v>
      </c>
      <c r="F8768" s="66">
        <f>Cat_Results[[#This Row],[TotalLossInOriginalCurrency]] / INDEX(Exchange_Rate[Exchange Rate], MATCH(Cat_Results[[#This Row],[Currency]], Exchange_Rate[Currency], 0))</f>
        <v>17209.6278137558</v>
      </c>
    </row>
    <row r="8769" spans="1:6" x14ac:dyDescent="0.3">
      <c r="A8769" s="1">
        <v>34889</v>
      </c>
      <c r="B8769" s="1">
        <v>262</v>
      </c>
      <c r="C8769" s="1">
        <f t="shared" si="136"/>
        <v>2.0000000000000002E-5</v>
      </c>
      <c r="D8769" s="1" t="s">
        <v>320</v>
      </c>
      <c r="E8769" s="4">
        <v>9.29597765207291E-3</v>
      </c>
      <c r="F8769" s="66">
        <f>Cat_Results[[#This Row],[TotalLossInOriginalCurrency]] / INDEX(Exchange_Rate[Exchange Rate], MATCH(Cat_Results[[#This Row],[Currency]], Exchange_Rate[Currency], 0))</f>
        <v>9.29597765207291E-3</v>
      </c>
    </row>
    <row r="8770" spans="1:6" x14ac:dyDescent="0.3">
      <c r="A8770" s="1">
        <v>34889</v>
      </c>
      <c r="B8770" s="1">
        <v>232</v>
      </c>
      <c r="C8770" s="1">
        <f t="shared" si="136"/>
        <v>2.0000000000000002E-5</v>
      </c>
      <c r="D8770" s="1" t="s">
        <v>320</v>
      </c>
      <c r="E8770" s="4">
        <v>15.516395582445</v>
      </c>
      <c r="F8770" s="66">
        <f>Cat_Results[[#This Row],[TotalLossInOriginalCurrency]] / INDEX(Exchange_Rate[Exchange Rate], MATCH(Cat_Results[[#This Row],[Currency]], Exchange_Rate[Currency], 0))</f>
        <v>15.516395582445</v>
      </c>
    </row>
    <row r="8771" spans="1:6" x14ac:dyDescent="0.3">
      <c r="A8771" s="1">
        <v>34891</v>
      </c>
      <c r="B8771" s="1">
        <v>193</v>
      </c>
      <c r="C8771" s="1">
        <f t="shared" si="136"/>
        <v>2.0000000000000002E-5</v>
      </c>
      <c r="D8771" s="1" t="s">
        <v>320</v>
      </c>
      <c r="E8771" s="4">
        <v>2.1379496902227402E-2</v>
      </c>
      <c r="F8771" s="66">
        <f>Cat_Results[[#This Row],[TotalLossInOriginalCurrency]] / INDEX(Exchange_Rate[Exchange Rate], MATCH(Cat_Results[[#This Row],[Currency]], Exchange_Rate[Currency], 0))</f>
        <v>2.1379496902227402E-2</v>
      </c>
    </row>
    <row r="8772" spans="1:6" x14ac:dyDescent="0.3">
      <c r="A8772" s="1">
        <v>34892</v>
      </c>
      <c r="B8772" s="1">
        <v>207</v>
      </c>
      <c r="C8772" s="1">
        <f t="shared" si="136"/>
        <v>2.0000000000000002E-5</v>
      </c>
      <c r="D8772" s="1" t="s">
        <v>321</v>
      </c>
      <c r="E8772" s="4">
        <v>27445713.808067583</v>
      </c>
      <c r="F8772" s="66">
        <f>Cat_Results[[#This Row],[TotalLossInOriginalCurrency]] / INDEX(Exchange_Rate[Exchange Rate], MATCH(Cat_Results[[#This Row],[Currency]], Exchange_Rate[Currency], 0))</f>
        <v>42999199.811214499</v>
      </c>
    </row>
    <row r="8773" spans="1:6" x14ac:dyDescent="0.3">
      <c r="A8773" s="1">
        <v>34893</v>
      </c>
      <c r="B8773" s="1">
        <v>235</v>
      </c>
      <c r="C8773" s="1">
        <f t="shared" si="136"/>
        <v>2.0000000000000002E-5</v>
      </c>
      <c r="D8773" s="1" t="s">
        <v>323</v>
      </c>
      <c r="E8773" s="4">
        <v>0.99923411562632558</v>
      </c>
      <c r="F8773" s="66">
        <f>Cat_Results[[#This Row],[TotalLossInOriginalCurrency]] / INDEX(Exchange_Rate[Exchange Rate], MATCH(Cat_Results[[#This Row],[Currency]], Exchange_Rate[Currency], 0))</f>
        <v>1.2597344815731E-2</v>
      </c>
    </row>
    <row r="8774" spans="1:6" x14ac:dyDescent="0.3">
      <c r="A8774" s="1">
        <v>34896</v>
      </c>
      <c r="B8774" s="1">
        <v>206</v>
      </c>
      <c r="C8774" s="1">
        <f t="shared" ref="C8774:C8837" si="137">1/50000</f>
        <v>2.0000000000000002E-5</v>
      </c>
      <c r="D8774" s="1" t="s">
        <v>320</v>
      </c>
      <c r="E8774" s="4">
        <v>4.8610921949148199E-2</v>
      </c>
      <c r="F8774" s="66">
        <f>Cat_Results[[#This Row],[TotalLossInOriginalCurrency]] / INDEX(Exchange_Rate[Exchange Rate], MATCH(Cat_Results[[#This Row],[Currency]], Exchange_Rate[Currency], 0))</f>
        <v>4.8610921949148199E-2</v>
      </c>
    </row>
    <row r="8775" spans="1:6" x14ac:dyDescent="0.3">
      <c r="A8775" s="1">
        <v>34896</v>
      </c>
      <c r="B8775" s="1">
        <v>198</v>
      </c>
      <c r="C8775" s="1">
        <f t="shared" si="137"/>
        <v>2.0000000000000002E-5</v>
      </c>
      <c r="D8775" s="1" t="s">
        <v>320</v>
      </c>
      <c r="E8775" s="4">
        <v>2.10290588438511E-2</v>
      </c>
      <c r="F8775" s="66">
        <f>Cat_Results[[#This Row],[TotalLossInOriginalCurrency]] / INDEX(Exchange_Rate[Exchange Rate], MATCH(Cat_Results[[#This Row],[Currency]], Exchange_Rate[Currency], 0))</f>
        <v>2.10290588438511E-2</v>
      </c>
    </row>
    <row r="8776" spans="1:6" x14ac:dyDescent="0.3">
      <c r="A8776" s="1">
        <v>34896</v>
      </c>
      <c r="B8776" s="1">
        <v>248</v>
      </c>
      <c r="C8776" s="1">
        <f t="shared" si="137"/>
        <v>2.0000000000000002E-5</v>
      </c>
      <c r="D8776" s="1" t="s">
        <v>320</v>
      </c>
      <c r="E8776" s="4">
        <v>6976.0159706570903</v>
      </c>
      <c r="F8776" s="66">
        <f>Cat_Results[[#This Row],[TotalLossInOriginalCurrency]] / INDEX(Exchange_Rate[Exchange Rate], MATCH(Cat_Results[[#This Row],[Currency]], Exchange_Rate[Currency], 0))</f>
        <v>6976.0159706570903</v>
      </c>
    </row>
    <row r="8777" spans="1:6" x14ac:dyDescent="0.3">
      <c r="A8777" s="1">
        <v>34897</v>
      </c>
      <c r="B8777" s="1">
        <v>214</v>
      </c>
      <c r="C8777" s="1">
        <f t="shared" si="137"/>
        <v>2.0000000000000002E-5</v>
      </c>
      <c r="D8777" s="1" t="s">
        <v>320</v>
      </c>
      <c r="E8777" s="4">
        <v>1030.3757168725101</v>
      </c>
      <c r="F8777" s="66">
        <f>Cat_Results[[#This Row],[TotalLossInOriginalCurrency]] / INDEX(Exchange_Rate[Exchange Rate], MATCH(Cat_Results[[#This Row],[Currency]], Exchange_Rate[Currency], 0))</f>
        <v>1030.3757168725101</v>
      </c>
    </row>
    <row r="8778" spans="1:6" x14ac:dyDescent="0.3">
      <c r="A8778" s="1">
        <v>34899</v>
      </c>
      <c r="B8778" s="1">
        <v>212</v>
      </c>
      <c r="C8778" s="1">
        <f t="shared" si="137"/>
        <v>2.0000000000000002E-5</v>
      </c>
      <c r="D8778" s="1" t="s">
        <v>320</v>
      </c>
      <c r="E8778" s="4">
        <v>10890855.0413169</v>
      </c>
      <c r="F8778" s="66">
        <f>Cat_Results[[#This Row],[TotalLossInOriginalCurrency]] / INDEX(Exchange_Rate[Exchange Rate], MATCH(Cat_Results[[#This Row],[Currency]], Exchange_Rate[Currency], 0))</f>
        <v>10890855.0413169</v>
      </c>
    </row>
    <row r="8779" spans="1:6" x14ac:dyDescent="0.3">
      <c r="A8779" s="1">
        <v>34907</v>
      </c>
      <c r="B8779" s="1">
        <v>227</v>
      </c>
      <c r="C8779" s="1">
        <f t="shared" si="137"/>
        <v>2.0000000000000002E-5</v>
      </c>
      <c r="D8779" s="1" t="s">
        <v>321</v>
      </c>
      <c r="E8779" s="4">
        <v>3935399.1822684049</v>
      </c>
      <c r="F8779" s="66">
        <f>Cat_Results[[#This Row],[TotalLossInOriginalCurrency]] / INDEX(Exchange_Rate[Exchange Rate], MATCH(Cat_Results[[#This Row],[Currency]], Exchange_Rate[Currency], 0))</f>
        <v>6165589.8971557403</v>
      </c>
    </row>
    <row r="8780" spans="1:6" x14ac:dyDescent="0.3">
      <c r="A8780" s="1">
        <v>34908</v>
      </c>
      <c r="B8780" s="1">
        <v>195</v>
      </c>
      <c r="C8780" s="1">
        <f t="shared" si="137"/>
        <v>2.0000000000000002E-5</v>
      </c>
      <c r="D8780" s="1" t="s">
        <v>320</v>
      </c>
      <c r="E8780" s="4">
        <v>510686.48444565799</v>
      </c>
      <c r="F8780" s="66">
        <f>Cat_Results[[#This Row],[TotalLossInOriginalCurrency]] / INDEX(Exchange_Rate[Exchange Rate], MATCH(Cat_Results[[#This Row],[Currency]], Exchange_Rate[Currency], 0))</f>
        <v>510686.48444565799</v>
      </c>
    </row>
    <row r="8781" spans="1:6" x14ac:dyDescent="0.3">
      <c r="A8781" s="1">
        <v>34918</v>
      </c>
      <c r="B8781" s="1">
        <v>229</v>
      </c>
      <c r="C8781" s="1">
        <f t="shared" si="137"/>
        <v>2.0000000000000002E-5</v>
      </c>
      <c r="D8781" s="1" t="s">
        <v>320</v>
      </c>
      <c r="E8781" s="4">
        <v>262818.13431616698</v>
      </c>
      <c r="F8781" s="66">
        <f>Cat_Results[[#This Row],[TotalLossInOriginalCurrency]] / INDEX(Exchange_Rate[Exchange Rate], MATCH(Cat_Results[[#This Row],[Currency]], Exchange_Rate[Currency], 0))</f>
        <v>262818.13431616698</v>
      </c>
    </row>
    <row r="8782" spans="1:6" x14ac:dyDescent="0.3">
      <c r="A8782" s="1">
        <v>34918</v>
      </c>
      <c r="B8782" s="1">
        <v>239</v>
      </c>
      <c r="C8782" s="1">
        <f t="shared" si="137"/>
        <v>2.0000000000000002E-5</v>
      </c>
      <c r="D8782" s="1" t="s">
        <v>320</v>
      </c>
      <c r="E8782" s="4">
        <v>7078358.0255499296</v>
      </c>
      <c r="F8782" s="66">
        <f>Cat_Results[[#This Row],[TotalLossInOriginalCurrency]] / INDEX(Exchange_Rate[Exchange Rate], MATCH(Cat_Results[[#This Row],[Currency]], Exchange_Rate[Currency], 0))</f>
        <v>7078358.0255499296</v>
      </c>
    </row>
    <row r="8783" spans="1:6" x14ac:dyDescent="0.3">
      <c r="A8783" s="1">
        <v>34923</v>
      </c>
      <c r="B8783" s="1">
        <v>274</v>
      </c>
      <c r="C8783" s="1">
        <f t="shared" si="137"/>
        <v>2.0000000000000002E-5</v>
      </c>
      <c r="D8783" s="1" t="s">
        <v>321</v>
      </c>
      <c r="E8783" s="4">
        <v>1489410.8180210623</v>
      </c>
      <c r="F8783" s="66">
        <f>Cat_Results[[#This Row],[TotalLossInOriginalCurrency]] / INDEX(Exchange_Rate[Exchange Rate], MATCH(Cat_Results[[#This Row],[Currency]], Exchange_Rate[Currency], 0))</f>
        <v>2333459.9279486299</v>
      </c>
    </row>
    <row r="8784" spans="1:6" x14ac:dyDescent="0.3">
      <c r="A8784" s="1">
        <v>34924</v>
      </c>
      <c r="B8784" s="1">
        <v>259</v>
      </c>
      <c r="C8784" s="1">
        <f t="shared" si="137"/>
        <v>2.0000000000000002E-5</v>
      </c>
      <c r="D8784" s="1" t="s">
        <v>324</v>
      </c>
      <c r="E8784" s="4">
        <v>592543.48906928033</v>
      </c>
      <c r="F8784" s="66">
        <f>Cat_Results[[#This Row],[TotalLossInOriginalCurrency]] / INDEX(Exchange_Rate[Exchange Rate], MATCH(Cat_Results[[#This Row],[Currency]], Exchange_Rate[Currency], 0))</f>
        <v>599375.51523345697</v>
      </c>
    </row>
    <row r="8785" spans="1:6" x14ac:dyDescent="0.3">
      <c r="A8785" s="1">
        <v>34927</v>
      </c>
      <c r="B8785" s="1">
        <v>251</v>
      </c>
      <c r="C8785" s="1">
        <f t="shared" si="137"/>
        <v>2.0000000000000002E-5</v>
      </c>
      <c r="D8785" s="1" t="s">
        <v>321</v>
      </c>
      <c r="E8785" s="4">
        <v>1.2564345823950798E-2</v>
      </c>
      <c r="F8785" s="66">
        <f>Cat_Results[[#This Row],[TotalLossInOriginalCurrency]] / INDEX(Exchange_Rate[Exchange Rate], MATCH(Cat_Results[[#This Row],[Currency]], Exchange_Rate[Currency], 0))</f>
        <v>1.9684560596942902E-2</v>
      </c>
    </row>
    <row r="8786" spans="1:6" x14ac:dyDescent="0.3">
      <c r="A8786" s="1">
        <v>34928</v>
      </c>
      <c r="B8786" s="1">
        <v>259</v>
      </c>
      <c r="C8786" s="1">
        <f t="shared" si="137"/>
        <v>2.0000000000000002E-5</v>
      </c>
      <c r="D8786" s="1" t="s">
        <v>322</v>
      </c>
      <c r="E8786" s="4">
        <v>518.28868829616852</v>
      </c>
      <c r="F8786" s="66">
        <f>Cat_Results[[#This Row],[TotalLossInOriginalCurrency]] / INDEX(Exchange_Rate[Exchange Rate], MATCH(Cat_Results[[#This Row],[Currency]], Exchange_Rate[Currency], 0))</f>
        <v>636.61401111632597</v>
      </c>
    </row>
    <row r="8787" spans="1:6" x14ac:dyDescent="0.3">
      <c r="A8787" s="1">
        <v>34931</v>
      </c>
      <c r="B8787" s="1">
        <v>244</v>
      </c>
      <c r="C8787" s="1">
        <f t="shared" si="137"/>
        <v>2.0000000000000002E-5</v>
      </c>
      <c r="D8787" s="1" t="s">
        <v>320</v>
      </c>
      <c r="E8787" s="4">
        <v>6.2947720289230303E-3</v>
      </c>
      <c r="F8787" s="66">
        <f>Cat_Results[[#This Row],[TotalLossInOriginalCurrency]] / INDEX(Exchange_Rate[Exchange Rate], MATCH(Cat_Results[[#This Row],[Currency]], Exchange_Rate[Currency], 0))</f>
        <v>6.2947720289230303E-3</v>
      </c>
    </row>
    <row r="8788" spans="1:6" x14ac:dyDescent="0.3">
      <c r="A8788" s="1">
        <v>34935</v>
      </c>
      <c r="B8788" s="1">
        <v>200</v>
      </c>
      <c r="C8788" s="1">
        <f t="shared" si="137"/>
        <v>2.0000000000000002E-5</v>
      </c>
      <c r="D8788" s="1" t="s">
        <v>320</v>
      </c>
      <c r="E8788" s="4">
        <v>1035070.71594785</v>
      </c>
      <c r="F8788" s="66">
        <f>Cat_Results[[#This Row],[TotalLossInOriginalCurrency]] / INDEX(Exchange_Rate[Exchange Rate], MATCH(Cat_Results[[#This Row],[Currency]], Exchange_Rate[Currency], 0))</f>
        <v>1035070.71594785</v>
      </c>
    </row>
    <row r="8789" spans="1:6" x14ac:dyDescent="0.3">
      <c r="A8789" s="1">
        <v>34938</v>
      </c>
      <c r="B8789" s="1">
        <v>260</v>
      </c>
      <c r="C8789" s="1">
        <f t="shared" si="137"/>
        <v>2.0000000000000002E-5</v>
      </c>
      <c r="D8789" s="1" t="s">
        <v>320</v>
      </c>
      <c r="E8789" s="4">
        <v>5.08815050125122E-2</v>
      </c>
      <c r="F8789" s="66">
        <f>Cat_Results[[#This Row],[TotalLossInOriginalCurrency]] / INDEX(Exchange_Rate[Exchange Rate], MATCH(Cat_Results[[#This Row],[Currency]], Exchange_Rate[Currency], 0))</f>
        <v>5.08815050125122E-2</v>
      </c>
    </row>
    <row r="8790" spans="1:6" x14ac:dyDescent="0.3">
      <c r="A8790" s="1">
        <v>34945</v>
      </c>
      <c r="B8790" s="1">
        <v>221</v>
      </c>
      <c r="C8790" s="1">
        <f t="shared" si="137"/>
        <v>2.0000000000000002E-5</v>
      </c>
      <c r="D8790" s="1" t="s">
        <v>320</v>
      </c>
      <c r="E8790" s="4">
        <v>250489.93995044401</v>
      </c>
      <c r="F8790" s="66">
        <f>Cat_Results[[#This Row],[TotalLossInOriginalCurrency]] / INDEX(Exchange_Rate[Exchange Rate], MATCH(Cat_Results[[#This Row],[Currency]], Exchange_Rate[Currency], 0))</f>
        <v>250489.93995044401</v>
      </c>
    </row>
    <row r="8791" spans="1:6" x14ac:dyDescent="0.3">
      <c r="A8791" s="1">
        <v>34945</v>
      </c>
      <c r="B8791" s="1">
        <v>212</v>
      </c>
      <c r="C8791" s="1">
        <f t="shared" si="137"/>
        <v>2.0000000000000002E-5</v>
      </c>
      <c r="D8791" s="1" t="s">
        <v>320</v>
      </c>
      <c r="E8791" s="4">
        <v>8400121.9319975004</v>
      </c>
      <c r="F8791" s="66">
        <f>Cat_Results[[#This Row],[TotalLossInOriginalCurrency]] / INDEX(Exchange_Rate[Exchange Rate], MATCH(Cat_Results[[#This Row],[Currency]], Exchange_Rate[Currency], 0))</f>
        <v>8400121.9319975004</v>
      </c>
    </row>
    <row r="8792" spans="1:6" x14ac:dyDescent="0.3">
      <c r="A8792" s="1">
        <v>34949</v>
      </c>
      <c r="B8792" s="1">
        <v>234</v>
      </c>
      <c r="C8792" s="1">
        <f t="shared" si="137"/>
        <v>2.0000000000000002E-5</v>
      </c>
      <c r="D8792" s="1" t="s">
        <v>320</v>
      </c>
      <c r="E8792" s="4">
        <v>25.164387188851801</v>
      </c>
      <c r="F8792" s="66">
        <f>Cat_Results[[#This Row],[TotalLossInOriginalCurrency]] / INDEX(Exchange_Rate[Exchange Rate], MATCH(Cat_Results[[#This Row],[Currency]], Exchange_Rate[Currency], 0))</f>
        <v>25.164387188851801</v>
      </c>
    </row>
    <row r="8793" spans="1:6" x14ac:dyDescent="0.3">
      <c r="A8793" s="1">
        <v>34949</v>
      </c>
      <c r="B8793" s="1">
        <v>294</v>
      </c>
      <c r="C8793" s="1">
        <f t="shared" si="137"/>
        <v>2.0000000000000002E-5</v>
      </c>
      <c r="D8793" s="1" t="s">
        <v>321</v>
      </c>
      <c r="E8793" s="4">
        <v>1.4691413586676076E-2</v>
      </c>
      <c r="F8793" s="66">
        <f>Cat_Results[[#This Row],[TotalLossInOriginalCurrency]] / INDEX(Exchange_Rate[Exchange Rate], MATCH(Cat_Results[[#This Row],[Currency]], Exchange_Rate[Currency], 0))</f>
        <v>2.3017037659883499E-2</v>
      </c>
    </row>
    <row r="8794" spans="1:6" x14ac:dyDescent="0.3">
      <c r="A8794" s="1">
        <v>34961</v>
      </c>
      <c r="B8794" s="1">
        <v>248</v>
      </c>
      <c r="C8794" s="1">
        <f t="shared" si="137"/>
        <v>2.0000000000000002E-5</v>
      </c>
      <c r="D8794" s="1" t="s">
        <v>321</v>
      </c>
      <c r="E8794" s="4">
        <v>634758.40603854682</v>
      </c>
      <c r="F8794" s="66">
        <f>Cat_Results[[#This Row],[TotalLossInOriginalCurrency]] / INDEX(Exchange_Rate[Exchange Rate], MATCH(Cat_Results[[#This Row],[Currency]], Exchange_Rate[Currency], 0))</f>
        <v>994475.99446571805</v>
      </c>
    </row>
    <row r="8795" spans="1:6" x14ac:dyDescent="0.3">
      <c r="A8795" s="1">
        <v>34969</v>
      </c>
      <c r="B8795" s="1">
        <v>262</v>
      </c>
      <c r="C8795" s="1">
        <f t="shared" si="137"/>
        <v>2.0000000000000002E-5</v>
      </c>
      <c r="D8795" s="1" t="s">
        <v>320</v>
      </c>
      <c r="E8795" s="4">
        <v>0.19104646146297499</v>
      </c>
      <c r="F8795" s="66">
        <f>Cat_Results[[#This Row],[TotalLossInOriginalCurrency]] / INDEX(Exchange_Rate[Exchange Rate], MATCH(Cat_Results[[#This Row],[Currency]], Exchange_Rate[Currency], 0))</f>
        <v>0.19104646146297499</v>
      </c>
    </row>
    <row r="8796" spans="1:6" x14ac:dyDescent="0.3">
      <c r="A8796" s="1">
        <v>34973</v>
      </c>
      <c r="B8796" s="1">
        <v>243</v>
      </c>
      <c r="C8796" s="1">
        <f t="shared" si="137"/>
        <v>2.0000000000000002E-5</v>
      </c>
      <c r="D8796" s="1" t="s">
        <v>321</v>
      </c>
      <c r="E8796" s="4">
        <v>119018.58094067361</v>
      </c>
      <c r="F8796" s="66">
        <f>Cat_Results[[#This Row],[TotalLossInOriginalCurrency]] / INDEX(Exchange_Rate[Exchange Rate], MATCH(Cat_Results[[#This Row],[Currency]], Exchange_Rate[Currency], 0))</f>
        <v>186466.41070821401</v>
      </c>
    </row>
    <row r="8797" spans="1:6" x14ac:dyDescent="0.3">
      <c r="A8797" s="1">
        <v>34976</v>
      </c>
      <c r="B8797" s="1">
        <v>242</v>
      </c>
      <c r="C8797" s="1">
        <f t="shared" si="137"/>
        <v>2.0000000000000002E-5</v>
      </c>
      <c r="D8797" s="1" t="s">
        <v>320</v>
      </c>
      <c r="E8797" s="4">
        <v>107063.932269236</v>
      </c>
      <c r="F8797" s="66">
        <f>Cat_Results[[#This Row],[TotalLossInOriginalCurrency]] / INDEX(Exchange_Rate[Exchange Rate], MATCH(Cat_Results[[#This Row],[Currency]], Exchange_Rate[Currency], 0))</f>
        <v>107063.932269236</v>
      </c>
    </row>
    <row r="8798" spans="1:6" x14ac:dyDescent="0.3">
      <c r="A8798" s="1">
        <v>34981</v>
      </c>
      <c r="B8798" s="1">
        <v>273</v>
      </c>
      <c r="C8798" s="1">
        <f t="shared" si="137"/>
        <v>2.0000000000000002E-5</v>
      </c>
      <c r="D8798" s="1" t="s">
        <v>320</v>
      </c>
      <c r="E8798" s="4">
        <v>2.1497659385204301E-2</v>
      </c>
      <c r="F8798" s="66">
        <f>Cat_Results[[#This Row],[TotalLossInOriginalCurrency]] / INDEX(Exchange_Rate[Exchange Rate], MATCH(Cat_Results[[#This Row],[Currency]], Exchange_Rate[Currency], 0))</f>
        <v>2.1497659385204301E-2</v>
      </c>
    </row>
    <row r="8799" spans="1:6" x14ac:dyDescent="0.3">
      <c r="A8799" s="1">
        <v>34983</v>
      </c>
      <c r="B8799" s="1">
        <v>239</v>
      </c>
      <c r="C8799" s="1">
        <f t="shared" si="137"/>
        <v>2.0000000000000002E-5</v>
      </c>
      <c r="D8799" s="1" t="s">
        <v>323</v>
      </c>
      <c r="E8799" s="4">
        <v>934.28389811061561</v>
      </c>
      <c r="F8799" s="66">
        <f>Cat_Results[[#This Row],[TotalLossInOriginalCurrency]] / INDEX(Exchange_Rate[Exchange Rate], MATCH(Cat_Results[[#This Row],[Currency]], Exchange_Rate[Currency], 0))</f>
        <v>11.7785174027085</v>
      </c>
    </row>
    <row r="8800" spans="1:6" x14ac:dyDescent="0.3">
      <c r="A8800" s="1">
        <v>34988</v>
      </c>
      <c r="B8800" s="1">
        <v>180</v>
      </c>
      <c r="C8800" s="1">
        <f t="shared" si="137"/>
        <v>2.0000000000000002E-5</v>
      </c>
      <c r="D8800" s="1" t="s">
        <v>321</v>
      </c>
      <c r="E8800" s="4">
        <v>8.6493325077034347E-2</v>
      </c>
      <c r="F8800" s="66">
        <f>Cat_Results[[#This Row],[TotalLossInOriginalCurrency]] / INDEX(Exchange_Rate[Exchange Rate], MATCH(Cat_Results[[#This Row],[Currency]], Exchange_Rate[Currency], 0))</f>
        <v>0.135509092360735</v>
      </c>
    </row>
    <row r="8801" spans="1:6" x14ac:dyDescent="0.3">
      <c r="A8801" s="1">
        <v>34991</v>
      </c>
      <c r="B8801" s="1">
        <v>195</v>
      </c>
      <c r="C8801" s="1">
        <f t="shared" si="137"/>
        <v>2.0000000000000002E-5</v>
      </c>
      <c r="D8801" s="1" t="s">
        <v>321</v>
      </c>
      <c r="E8801" s="4">
        <v>0.32761023708314674</v>
      </c>
      <c r="F8801" s="66">
        <f>Cat_Results[[#This Row],[TotalLossInOriginalCurrency]] / INDEX(Exchange_Rate[Exchange Rate], MATCH(Cat_Results[[#This Row],[Currency]], Exchange_Rate[Currency], 0))</f>
        <v>0.51326695829629898</v>
      </c>
    </row>
    <row r="8802" spans="1:6" x14ac:dyDescent="0.3">
      <c r="A8802" s="1">
        <v>34995</v>
      </c>
      <c r="B8802" s="1">
        <v>213</v>
      </c>
      <c r="C8802" s="1">
        <f t="shared" si="137"/>
        <v>2.0000000000000002E-5</v>
      </c>
      <c r="D8802" s="1" t="s">
        <v>320</v>
      </c>
      <c r="E8802" s="4">
        <v>2.5999198583141001</v>
      </c>
      <c r="F8802" s="66">
        <f>Cat_Results[[#This Row],[TotalLossInOriginalCurrency]] / INDEX(Exchange_Rate[Exchange Rate], MATCH(Cat_Results[[#This Row],[Currency]], Exchange_Rate[Currency], 0))</f>
        <v>2.5999198583141001</v>
      </c>
    </row>
    <row r="8803" spans="1:6" x14ac:dyDescent="0.3">
      <c r="A8803" s="1">
        <v>34995</v>
      </c>
      <c r="B8803" s="1">
        <v>225</v>
      </c>
      <c r="C8803" s="1">
        <f t="shared" si="137"/>
        <v>2.0000000000000002E-5</v>
      </c>
      <c r="D8803" s="1" t="s">
        <v>321</v>
      </c>
      <c r="E8803" s="4">
        <v>9538180.1443530824</v>
      </c>
      <c r="F8803" s="66">
        <f>Cat_Results[[#This Row],[TotalLossInOriginalCurrency]] / INDEX(Exchange_Rate[Exchange Rate], MATCH(Cat_Results[[#This Row],[Currency]], Exchange_Rate[Currency], 0))</f>
        <v>14943466.828027599</v>
      </c>
    </row>
    <row r="8804" spans="1:6" x14ac:dyDescent="0.3">
      <c r="A8804" s="1">
        <v>34997</v>
      </c>
      <c r="B8804" s="1">
        <v>225</v>
      </c>
      <c r="C8804" s="1">
        <f t="shared" si="137"/>
        <v>2.0000000000000002E-5</v>
      </c>
      <c r="D8804" s="1" t="s">
        <v>320</v>
      </c>
      <c r="E8804" s="4">
        <v>819264.48174828698</v>
      </c>
      <c r="F8804" s="66">
        <f>Cat_Results[[#This Row],[TotalLossInOriginalCurrency]] / INDEX(Exchange_Rate[Exchange Rate], MATCH(Cat_Results[[#This Row],[Currency]], Exchange_Rate[Currency], 0))</f>
        <v>819264.48174828698</v>
      </c>
    </row>
    <row r="8805" spans="1:6" x14ac:dyDescent="0.3">
      <c r="A8805" s="1">
        <v>34997</v>
      </c>
      <c r="B8805" s="1">
        <v>275</v>
      </c>
      <c r="C8805" s="1">
        <f t="shared" si="137"/>
        <v>2.0000000000000002E-5</v>
      </c>
      <c r="D8805" s="1" t="s">
        <v>320</v>
      </c>
      <c r="E8805" s="4">
        <v>4.7177821397781398E-3</v>
      </c>
      <c r="F8805" s="66">
        <f>Cat_Results[[#This Row],[TotalLossInOriginalCurrency]] / INDEX(Exchange_Rate[Exchange Rate], MATCH(Cat_Results[[#This Row],[Currency]], Exchange_Rate[Currency], 0))</f>
        <v>4.7177821397781398E-3</v>
      </c>
    </row>
    <row r="8806" spans="1:6" x14ac:dyDescent="0.3">
      <c r="A8806" s="1">
        <v>35010</v>
      </c>
      <c r="B8806" s="1">
        <v>253</v>
      </c>
      <c r="C8806" s="1">
        <f t="shared" si="137"/>
        <v>2.0000000000000002E-5</v>
      </c>
      <c r="D8806" s="1" t="s">
        <v>321</v>
      </c>
      <c r="E8806" s="4">
        <v>53135.134655083057</v>
      </c>
      <c r="F8806" s="66">
        <f>Cat_Results[[#This Row],[TotalLossInOriginalCurrency]] / INDEX(Exchange_Rate[Exchange Rate], MATCH(Cat_Results[[#This Row],[Currency]], Exchange_Rate[Currency], 0))</f>
        <v>83246.815441109196</v>
      </c>
    </row>
    <row r="8807" spans="1:6" x14ac:dyDescent="0.3">
      <c r="A8807" s="1">
        <v>35019</v>
      </c>
      <c r="B8807" s="1">
        <v>219</v>
      </c>
      <c r="C8807" s="1">
        <f t="shared" si="137"/>
        <v>2.0000000000000002E-5</v>
      </c>
      <c r="D8807" s="1" t="s">
        <v>320</v>
      </c>
      <c r="E8807" s="4">
        <v>11221110.518732799</v>
      </c>
      <c r="F8807" s="66">
        <f>Cat_Results[[#This Row],[TotalLossInOriginalCurrency]] / INDEX(Exchange_Rate[Exchange Rate], MATCH(Cat_Results[[#This Row],[Currency]], Exchange_Rate[Currency], 0))</f>
        <v>11221110.518732799</v>
      </c>
    </row>
    <row r="8808" spans="1:6" x14ac:dyDescent="0.3">
      <c r="A8808" s="1">
        <v>35025</v>
      </c>
      <c r="B8808" s="1">
        <v>217</v>
      </c>
      <c r="C8808" s="1">
        <f t="shared" si="137"/>
        <v>2.0000000000000002E-5</v>
      </c>
      <c r="D8808" s="1" t="s">
        <v>321</v>
      </c>
      <c r="E8808" s="4">
        <v>988118.13276107155</v>
      </c>
      <c r="F8808" s="66">
        <f>Cat_Results[[#This Row],[TotalLossInOriginalCurrency]] / INDEX(Exchange_Rate[Exchange Rate], MATCH(Cat_Results[[#This Row],[Currency]], Exchange_Rate[Currency], 0))</f>
        <v>1548084.6781688801</v>
      </c>
    </row>
    <row r="8809" spans="1:6" x14ac:dyDescent="0.3">
      <c r="A8809" s="1">
        <v>35027</v>
      </c>
      <c r="B8809" s="1">
        <v>252</v>
      </c>
      <c r="C8809" s="1">
        <f t="shared" si="137"/>
        <v>2.0000000000000002E-5</v>
      </c>
      <c r="D8809" s="1" t="s">
        <v>321</v>
      </c>
      <c r="E8809" s="4">
        <v>2859397.8658071756</v>
      </c>
      <c r="F8809" s="66">
        <f>Cat_Results[[#This Row],[TotalLossInOriginalCurrency]] / INDEX(Exchange_Rate[Exchange Rate], MATCH(Cat_Results[[#This Row],[Currency]], Exchange_Rate[Currency], 0))</f>
        <v>4479818.6351218801</v>
      </c>
    </row>
    <row r="8810" spans="1:6" x14ac:dyDescent="0.3">
      <c r="A8810" s="1">
        <v>35028</v>
      </c>
      <c r="B8810" s="1">
        <v>316</v>
      </c>
      <c r="C8810" s="1">
        <f t="shared" si="137"/>
        <v>2.0000000000000002E-5</v>
      </c>
      <c r="D8810" s="1" t="s">
        <v>320</v>
      </c>
      <c r="E8810" s="4">
        <v>0.77313547953963302</v>
      </c>
      <c r="F8810" s="66">
        <f>Cat_Results[[#This Row],[TotalLossInOriginalCurrency]] / INDEX(Exchange_Rate[Exchange Rate], MATCH(Cat_Results[[#This Row],[Currency]], Exchange_Rate[Currency], 0))</f>
        <v>0.77313547953963302</v>
      </c>
    </row>
    <row r="8811" spans="1:6" x14ac:dyDescent="0.3">
      <c r="A8811" s="1">
        <v>35031</v>
      </c>
      <c r="B8811" s="1">
        <v>233</v>
      </c>
      <c r="C8811" s="1">
        <f t="shared" si="137"/>
        <v>2.0000000000000002E-5</v>
      </c>
      <c r="D8811" s="1" t="s">
        <v>321</v>
      </c>
      <c r="E8811" s="4">
        <v>5.1747459587545617</v>
      </c>
      <c r="F8811" s="66">
        <f>Cat_Results[[#This Row],[TotalLossInOriginalCurrency]] / INDEX(Exchange_Rate[Exchange Rate], MATCH(Cat_Results[[#This Row],[Currency]], Exchange_Rate[Currency], 0))</f>
        <v>8.1072744913399202</v>
      </c>
    </row>
    <row r="8812" spans="1:6" x14ac:dyDescent="0.3">
      <c r="A8812" s="1">
        <v>35047</v>
      </c>
      <c r="B8812" s="1">
        <v>236</v>
      </c>
      <c r="C8812" s="1">
        <f t="shared" si="137"/>
        <v>2.0000000000000002E-5</v>
      </c>
      <c r="D8812" s="1" t="s">
        <v>320</v>
      </c>
      <c r="E8812" s="4">
        <v>3451984.4504265701</v>
      </c>
      <c r="F8812" s="66">
        <f>Cat_Results[[#This Row],[TotalLossInOriginalCurrency]] / INDEX(Exchange_Rate[Exchange Rate], MATCH(Cat_Results[[#This Row],[Currency]], Exchange_Rate[Currency], 0))</f>
        <v>3451984.4504265701</v>
      </c>
    </row>
    <row r="8813" spans="1:6" x14ac:dyDescent="0.3">
      <c r="A8813" s="1">
        <v>35058</v>
      </c>
      <c r="B8813" s="1">
        <v>247</v>
      </c>
      <c r="C8813" s="1">
        <f t="shared" si="137"/>
        <v>2.0000000000000002E-5</v>
      </c>
      <c r="D8813" s="1" t="s">
        <v>320</v>
      </c>
      <c r="E8813" s="4">
        <v>1159536.0788262701</v>
      </c>
      <c r="F8813" s="66">
        <f>Cat_Results[[#This Row],[TotalLossInOriginalCurrency]] / INDEX(Exchange_Rate[Exchange Rate], MATCH(Cat_Results[[#This Row],[Currency]], Exchange_Rate[Currency], 0))</f>
        <v>1159536.0788262701</v>
      </c>
    </row>
    <row r="8814" spans="1:6" x14ac:dyDescent="0.3">
      <c r="A8814" s="1">
        <v>35058</v>
      </c>
      <c r="B8814" s="1">
        <v>264</v>
      </c>
      <c r="C8814" s="1">
        <f t="shared" si="137"/>
        <v>2.0000000000000002E-5</v>
      </c>
      <c r="D8814" s="1" t="s">
        <v>320</v>
      </c>
      <c r="E8814" s="4">
        <v>498.52432753890798</v>
      </c>
      <c r="F8814" s="66">
        <f>Cat_Results[[#This Row],[TotalLossInOriginalCurrency]] / INDEX(Exchange_Rate[Exchange Rate], MATCH(Cat_Results[[#This Row],[Currency]], Exchange_Rate[Currency], 0))</f>
        <v>498.52432753890798</v>
      </c>
    </row>
    <row r="8815" spans="1:6" x14ac:dyDescent="0.3">
      <c r="A8815" s="1">
        <v>35060</v>
      </c>
      <c r="B8815" s="1">
        <v>220</v>
      </c>
      <c r="C8815" s="1">
        <f t="shared" si="137"/>
        <v>2.0000000000000002E-5</v>
      </c>
      <c r="D8815" s="1" t="s">
        <v>321</v>
      </c>
      <c r="E8815" s="4">
        <v>97.811771328751533</v>
      </c>
      <c r="F8815" s="66">
        <f>Cat_Results[[#This Row],[TotalLossInOriginalCurrency]] / INDEX(Exchange_Rate[Exchange Rate], MATCH(Cat_Results[[#This Row],[Currency]], Exchange_Rate[Currency], 0))</f>
        <v>153.241702098399</v>
      </c>
    </row>
    <row r="8816" spans="1:6" x14ac:dyDescent="0.3">
      <c r="A8816" s="1">
        <v>35060</v>
      </c>
      <c r="B8816" s="1">
        <v>296</v>
      </c>
      <c r="C8816" s="1">
        <f t="shared" si="137"/>
        <v>2.0000000000000002E-5</v>
      </c>
      <c r="D8816" s="1" t="s">
        <v>322</v>
      </c>
      <c r="E8816" s="4">
        <v>9.3604626755678828E-3</v>
      </c>
      <c r="F8816" s="66">
        <f>Cat_Results[[#This Row],[TotalLossInOriginalCurrency]] / INDEX(Exchange_Rate[Exchange Rate], MATCH(Cat_Results[[#This Row],[Currency]], Exchange_Rate[Currency], 0))</f>
        <v>1.14974565804005E-2</v>
      </c>
    </row>
    <row r="8817" spans="1:6" x14ac:dyDescent="0.3">
      <c r="A8817" s="1">
        <v>35071</v>
      </c>
      <c r="B8817" s="1">
        <v>236</v>
      </c>
      <c r="C8817" s="1">
        <f t="shared" si="137"/>
        <v>2.0000000000000002E-5</v>
      </c>
      <c r="D8817" s="1" t="s">
        <v>321</v>
      </c>
      <c r="E8817" s="4">
        <v>29700128.880208671</v>
      </c>
      <c r="F8817" s="66">
        <f>Cat_Results[[#This Row],[TotalLossInOriginalCurrency]] / INDEX(Exchange_Rate[Exchange Rate], MATCH(Cat_Results[[#This Row],[Currency]], Exchange_Rate[Currency], 0))</f>
        <v>46531191.9037617</v>
      </c>
    </row>
    <row r="8818" spans="1:6" x14ac:dyDescent="0.3">
      <c r="A8818" s="1">
        <v>35075</v>
      </c>
      <c r="B8818" s="1">
        <v>278</v>
      </c>
      <c r="C8818" s="1">
        <f t="shared" si="137"/>
        <v>2.0000000000000002E-5</v>
      </c>
      <c r="D8818" s="1" t="s">
        <v>320</v>
      </c>
      <c r="E8818" s="4">
        <v>73115112.416906193</v>
      </c>
      <c r="F8818" s="66">
        <f>Cat_Results[[#This Row],[TotalLossInOriginalCurrency]] / INDEX(Exchange_Rate[Exchange Rate], MATCH(Cat_Results[[#This Row],[Currency]], Exchange_Rate[Currency], 0))</f>
        <v>73115112.416906193</v>
      </c>
    </row>
    <row r="8819" spans="1:6" x14ac:dyDescent="0.3">
      <c r="A8819" s="1">
        <v>35076</v>
      </c>
      <c r="B8819" s="1">
        <v>245</v>
      </c>
      <c r="C8819" s="1">
        <f t="shared" si="137"/>
        <v>2.0000000000000002E-5</v>
      </c>
      <c r="D8819" s="1" t="s">
        <v>320</v>
      </c>
      <c r="E8819" s="4">
        <v>981250.70631515095</v>
      </c>
      <c r="F8819" s="66">
        <f>Cat_Results[[#This Row],[TotalLossInOriginalCurrency]] / INDEX(Exchange_Rate[Exchange Rate], MATCH(Cat_Results[[#This Row],[Currency]], Exchange_Rate[Currency], 0))</f>
        <v>981250.70631515095</v>
      </c>
    </row>
    <row r="8820" spans="1:6" x14ac:dyDescent="0.3">
      <c r="A8820" s="1">
        <v>35076</v>
      </c>
      <c r="B8820" s="1">
        <v>249</v>
      </c>
      <c r="C8820" s="1">
        <f t="shared" si="137"/>
        <v>2.0000000000000002E-5</v>
      </c>
      <c r="D8820" s="1" t="s">
        <v>320</v>
      </c>
      <c r="E8820" s="4">
        <v>69971.040912135897</v>
      </c>
      <c r="F8820" s="66">
        <f>Cat_Results[[#This Row],[TotalLossInOriginalCurrency]] / INDEX(Exchange_Rate[Exchange Rate], MATCH(Cat_Results[[#This Row],[Currency]], Exchange_Rate[Currency], 0))</f>
        <v>69971.040912135897</v>
      </c>
    </row>
    <row r="8821" spans="1:6" x14ac:dyDescent="0.3">
      <c r="A8821" s="1">
        <v>35086</v>
      </c>
      <c r="B8821" s="1">
        <v>184</v>
      </c>
      <c r="C8821" s="1">
        <f t="shared" si="137"/>
        <v>2.0000000000000002E-5</v>
      </c>
      <c r="D8821" s="1" t="s">
        <v>320</v>
      </c>
      <c r="E8821" s="4">
        <v>217746.5030267</v>
      </c>
      <c r="F8821" s="66">
        <f>Cat_Results[[#This Row],[TotalLossInOriginalCurrency]] / INDEX(Exchange_Rate[Exchange Rate], MATCH(Cat_Results[[#This Row],[Currency]], Exchange_Rate[Currency], 0))</f>
        <v>217746.5030267</v>
      </c>
    </row>
    <row r="8822" spans="1:6" x14ac:dyDescent="0.3">
      <c r="A8822" s="1">
        <v>35090</v>
      </c>
      <c r="B8822" s="1">
        <v>241</v>
      </c>
      <c r="C8822" s="1">
        <f t="shared" si="137"/>
        <v>2.0000000000000002E-5</v>
      </c>
      <c r="D8822" s="1" t="s">
        <v>320</v>
      </c>
      <c r="E8822" s="4">
        <v>711.22796896334705</v>
      </c>
      <c r="F8822" s="66">
        <f>Cat_Results[[#This Row],[TotalLossInOriginalCurrency]] / INDEX(Exchange_Rate[Exchange Rate], MATCH(Cat_Results[[#This Row],[Currency]], Exchange_Rate[Currency], 0))</f>
        <v>711.22796896334705</v>
      </c>
    </row>
    <row r="8823" spans="1:6" x14ac:dyDescent="0.3">
      <c r="A8823" s="1">
        <v>35102</v>
      </c>
      <c r="B8823" s="1">
        <v>204</v>
      </c>
      <c r="C8823" s="1">
        <f t="shared" si="137"/>
        <v>2.0000000000000002E-5</v>
      </c>
      <c r="D8823" s="1" t="s">
        <v>320</v>
      </c>
      <c r="E8823" s="4">
        <v>129283.330796319</v>
      </c>
      <c r="F8823" s="66">
        <f>Cat_Results[[#This Row],[TotalLossInOriginalCurrency]] / INDEX(Exchange_Rate[Exchange Rate], MATCH(Cat_Results[[#This Row],[Currency]], Exchange_Rate[Currency], 0))</f>
        <v>129283.330796319</v>
      </c>
    </row>
    <row r="8824" spans="1:6" x14ac:dyDescent="0.3">
      <c r="A8824" s="1">
        <v>35102</v>
      </c>
      <c r="B8824" s="1">
        <v>180</v>
      </c>
      <c r="C8824" s="1">
        <f t="shared" si="137"/>
        <v>2.0000000000000002E-5</v>
      </c>
      <c r="D8824" s="1" t="s">
        <v>321</v>
      </c>
      <c r="E8824" s="4">
        <v>3.4674265942558374E-2</v>
      </c>
      <c r="F8824" s="66">
        <f>Cat_Results[[#This Row],[TotalLossInOriginalCurrency]] / INDEX(Exchange_Rate[Exchange Rate], MATCH(Cat_Results[[#This Row],[Currency]], Exchange_Rate[Currency], 0))</f>
        <v>5.4324172437191003E-2</v>
      </c>
    </row>
    <row r="8825" spans="1:6" x14ac:dyDescent="0.3">
      <c r="A8825" s="1">
        <v>35103</v>
      </c>
      <c r="B8825" s="1">
        <v>213</v>
      </c>
      <c r="C8825" s="1">
        <f t="shared" si="137"/>
        <v>2.0000000000000002E-5</v>
      </c>
      <c r="D8825" s="1" t="s">
        <v>324</v>
      </c>
      <c r="E8825" s="4">
        <v>25478.963720324042</v>
      </c>
      <c r="F8825" s="66">
        <f>Cat_Results[[#This Row],[TotalLossInOriginalCurrency]] / INDEX(Exchange_Rate[Exchange Rate], MATCH(Cat_Results[[#This Row],[Currency]], Exchange_Rate[Currency], 0))</f>
        <v>25772.7361606335</v>
      </c>
    </row>
    <row r="8826" spans="1:6" x14ac:dyDescent="0.3">
      <c r="A8826" s="1">
        <v>35104</v>
      </c>
      <c r="B8826" s="1">
        <v>300</v>
      </c>
      <c r="C8826" s="1">
        <f t="shared" si="137"/>
        <v>2.0000000000000002E-5</v>
      </c>
      <c r="D8826" s="1" t="s">
        <v>320</v>
      </c>
      <c r="E8826" s="4">
        <v>3.91684472560883E-3</v>
      </c>
      <c r="F8826" s="66">
        <f>Cat_Results[[#This Row],[TotalLossInOriginalCurrency]] / INDEX(Exchange_Rate[Exchange Rate], MATCH(Cat_Results[[#This Row],[Currency]], Exchange_Rate[Currency], 0))</f>
        <v>3.91684472560883E-3</v>
      </c>
    </row>
    <row r="8827" spans="1:6" x14ac:dyDescent="0.3">
      <c r="A8827" s="1">
        <v>35107</v>
      </c>
      <c r="B8827" s="1">
        <v>240</v>
      </c>
      <c r="C8827" s="1">
        <f t="shared" si="137"/>
        <v>2.0000000000000002E-5</v>
      </c>
      <c r="D8827" s="1" t="s">
        <v>321</v>
      </c>
      <c r="E8827" s="4">
        <v>187464.41534670698</v>
      </c>
      <c r="F8827" s="66">
        <f>Cat_Results[[#This Row],[TotalLossInOriginalCurrency]] / INDEX(Exchange_Rate[Exchange Rate], MATCH(Cat_Results[[#This Row],[Currency]], Exchange_Rate[Currency], 0))</f>
        <v>293700.49944250699</v>
      </c>
    </row>
    <row r="8828" spans="1:6" x14ac:dyDescent="0.3">
      <c r="A8828" s="1">
        <v>35112</v>
      </c>
      <c r="B8828" s="1">
        <v>294</v>
      </c>
      <c r="C8828" s="1">
        <f t="shared" si="137"/>
        <v>2.0000000000000002E-5</v>
      </c>
      <c r="D8828" s="1" t="s">
        <v>320</v>
      </c>
      <c r="E8828" s="4">
        <v>6.0964375734329198E-3</v>
      </c>
      <c r="F8828" s="66">
        <f>Cat_Results[[#This Row],[TotalLossInOriginalCurrency]] / INDEX(Exchange_Rate[Exchange Rate], MATCH(Cat_Results[[#This Row],[Currency]], Exchange_Rate[Currency], 0))</f>
        <v>6.0964375734329198E-3</v>
      </c>
    </row>
    <row r="8829" spans="1:6" x14ac:dyDescent="0.3">
      <c r="A8829" s="1">
        <v>35117</v>
      </c>
      <c r="B8829" s="1">
        <v>229</v>
      </c>
      <c r="C8829" s="1">
        <f t="shared" si="137"/>
        <v>2.0000000000000002E-5</v>
      </c>
      <c r="D8829" s="1" t="s">
        <v>321</v>
      </c>
      <c r="E8829" s="4">
        <v>1.2564345823950798E-2</v>
      </c>
      <c r="F8829" s="66">
        <f>Cat_Results[[#This Row],[TotalLossInOriginalCurrency]] / INDEX(Exchange_Rate[Exchange Rate], MATCH(Cat_Results[[#This Row],[Currency]], Exchange_Rate[Currency], 0))</f>
        <v>1.9684560596942902E-2</v>
      </c>
    </row>
    <row r="8830" spans="1:6" x14ac:dyDescent="0.3">
      <c r="A8830" s="1">
        <v>35120</v>
      </c>
      <c r="B8830" s="1">
        <v>247</v>
      </c>
      <c r="C8830" s="1">
        <f t="shared" si="137"/>
        <v>2.0000000000000002E-5</v>
      </c>
      <c r="D8830" s="1" t="s">
        <v>320</v>
      </c>
      <c r="E8830" s="4">
        <v>107.06485386427499</v>
      </c>
      <c r="F8830" s="66">
        <f>Cat_Results[[#This Row],[TotalLossInOriginalCurrency]] / INDEX(Exchange_Rate[Exchange Rate], MATCH(Cat_Results[[#This Row],[Currency]], Exchange_Rate[Currency], 0))</f>
        <v>107.06485386427499</v>
      </c>
    </row>
    <row r="8831" spans="1:6" x14ac:dyDescent="0.3">
      <c r="A8831" s="1">
        <v>35121</v>
      </c>
      <c r="B8831" s="1">
        <v>193</v>
      </c>
      <c r="C8831" s="1">
        <f t="shared" si="137"/>
        <v>2.0000000000000002E-5</v>
      </c>
      <c r="D8831" s="1" t="s">
        <v>320</v>
      </c>
      <c r="E8831" s="4">
        <v>995904.71127651201</v>
      </c>
      <c r="F8831" s="66">
        <f>Cat_Results[[#This Row],[TotalLossInOriginalCurrency]] / INDEX(Exchange_Rate[Exchange Rate], MATCH(Cat_Results[[#This Row],[Currency]], Exchange_Rate[Currency], 0))</f>
        <v>995904.71127651201</v>
      </c>
    </row>
    <row r="8832" spans="1:6" x14ac:dyDescent="0.3">
      <c r="A8832" s="1">
        <v>35127</v>
      </c>
      <c r="B8832" s="1">
        <v>182</v>
      </c>
      <c r="C8832" s="1">
        <f t="shared" si="137"/>
        <v>2.0000000000000002E-5</v>
      </c>
      <c r="D8832" s="1" t="s">
        <v>320</v>
      </c>
      <c r="E8832" s="4">
        <v>9014.7672884724998</v>
      </c>
      <c r="F8832" s="66">
        <f>Cat_Results[[#This Row],[TotalLossInOriginalCurrency]] / INDEX(Exchange_Rate[Exchange Rate], MATCH(Cat_Results[[#This Row],[Currency]], Exchange_Rate[Currency], 0))</f>
        <v>9014.7672884724998</v>
      </c>
    </row>
    <row r="8833" spans="1:6" x14ac:dyDescent="0.3">
      <c r="A8833" s="1">
        <v>35127</v>
      </c>
      <c r="B8833" s="1">
        <v>272</v>
      </c>
      <c r="C8833" s="1">
        <f t="shared" si="137"/>
        <v>2.0000000000000002E-5</v>
      </c>
      <c r="D8833" s="1" t="s">
        <v>320</v>
      </c>
      <c r="E8833" s="4">
        <v>73.851234558969693</v>
      </c>
      <c r="F8833" s="66">
        <f>Cat_Results[[#This Row],[TotalLossInOriginalCurrency]] / INDEX(Exchange_Rate[Exchange Rate], MATCH(Cat_Results[[#This Row],[Currency]], Exchange_Rate[Currency], 0))</f>
        <v>73.851234558969693</v>
      </c>
    </row>
    <row r="8834" spans="1:6" x14ac:dyDescent="0.3">
      <c r="A8834" s="1">
        <v>35137</v>
      </c>
      <c r="B8834" s="1">
        <v>211</v>
      </c>
      <c r="C8834" s="1">
        <f t="shared" si="137"/>
        <v>2.0000000000000002E-5</v>
      </c>
      <c r="D8834" s="1" t="s">
        <v>323</v>
      </c>
      <c r="E8834" s="4">
        <v>191707.19158362094</v>
      </c>
      <c r="F8834" s="66">
        <f>Cat_Results[[#This Row],[TotalLossInOriginalCurrency]] / INDEX(Exchange_Rate[Exchange Rate], MATCH(Cat_Results[[#This Row],[Currency]], Exchange_Rate[Currency], 0))</f>
        <v>2416.8526256937698</v>
      </c>
    </row>
    <row r="8835" spans="1:6" x14ac:dyDescent="0.3">
      <c r="A8835" s="1">
        <v>35147</v>
      </c>
      <c r="B8835" s="1">
        <v>262</v>
      </c>
      <c r="C8835" s="1">
        <f t="shared" si="137"/>
        <v>2.0000000000000002E-5</v>
      </c>
      <c r="D8835" s="1" t="s">
        <v>321</v>
      </c>
      <c r="E8835" s="4">
        <v>1270.2901277904202</v>
      </c>
      <c r="F8835" s="66">
        <f>Cat_Results[[#This Row],[TotalLossInOriginalCurrency]] / INDEX(Exchange_Rate[Exchange Rate], MATCH(Cat_Results[[#This Row],[Currency]], Exchange_Rate[Currency], 0))</f>
        <v>1990.1635426591702</v>
      </c>
    </row>
    <row r="8836" spans="1:6" x14ac:dyDescent="0.3">
      <c r="A8836" s="1">
        <v>35147</v>
      </c>
      <c r="B8836" s="1">
        <v>257</v>
      </c>
      <c r="C8836" s="1">
        <f t="shared" si="137"/>
        <v>2.0000000000000002E-5</v>
      </c>
      <c r="D8836" s="1" t="s">
        <v>321</v>
      </c>
      <c r="E8836" s="4">
        <v>4241.3714545371013</v>
      </c>
      <c r="F8836" s="66">
        <f>Cat_Results[[#This Row],[TotalLossInOriginalCurrency]] / INDEX(Exchange_Rate[Exchange Rate], MATCH(Cat_Results[[#This Row],[Currency]], Exchange_Rate[Currency], 0))</f>
        <v>6644.9566559866098</v>
      </c>
    </row>
    <row r="8837" spans="1:6" x14ac:dyDescent="0.3">
      <c r="A8837" s="1">
        <v>35157</v>
      </c>
      <c r="B8837" s="1">
        <v>191</v>
      </c>
      <c r="C8837" s="1">
        <f t="shared" si="137"/>
        <v>2.0000000000000002E-5</v>
      </c>
      <c r="D8837" s="1" t="s">
        <v>320</v>
      </c>
      <c r="E8837" s="4">
        <v>0.52879936993122101</v>
      </c>
      <c r="F8837" s="66">
        <f>Cat_Results[[#This Row],[TotalLossInOriginalCurrency]] / INDEX(Exchange_Rate[Exchange Rate], MATCH(Cat_Results[[#This Row],[Currency]], Exchange_Rate[Currency], 0))</f>
        <v>0.52879936993122101</v>
      </c>
    </row>
    <row r="8838" spans="1:6" x14ac:dyDescent="0.3">
      <c r="A8838" s="1">
        <v>35169</v>
      </c>
      <c r="B8838" s="1">
        <v>183</v>
      </c>
      <c r="C8838" s="1">
        <f t="shared" ref="C8838:C8901" si="138">1/50000</f>
        <v>2.0000000000000002E-5</v>
      </c>
      <c r="D8838" s="1" t="s">
        <v>320</v>
      </c>
      <c r="E8838" s="4">
        <v>466954.55533735303</v>
      </c>
      <c r="F8838" s="66">
        <f>Cat_Results[[#This Row],[TotalLossInOriginalCurrency]] / INDEX(Exchange_Rate[Exchange Rate], MATCH(Cat_Results[[#This Row],[Currency]], Exchange_Rate[Currency], 0))</f>
        <v>466954.55533735303</v>
      </c>
    </row>
    <row r="8839" spans="1:6" x14ac:dyDescent="0.3">
      <c r="A8839" s="1">
        <v>35170</v>
      </c>
      <c r="B8839" s="1">
        <v>187</v>
      </c>
      <c r="C8839" s="1">
        <f t="shared" si="138"/>
        <v>2.0000000000000002E-5</v>
      </c>
      <c r="D8839" s="1" t="s">
        <v>320</v>
      </c>
      <c r="E8839" s="4">
        <v>8.1890821456909197E-3</v>
      </c>
      <c r="F8839" s="66">
        <f>Cat_Results[[#This Row],[TotalLossInOriginalCurrency]] / INDEX(Exchange_Rate[Exchange Rate], MATCH(Cat_Results[[#This Row],[Currency]], Exchange_Rate[Currency], 0))</f>
        <v>8.1890821456909197E-3</v>
      </c>
    </row>
    <row r="8840" spans="1:6" x14ac:dyDescent="0.3">
      <c r="A8840" s="1">
        <v>35176</v>
      </c>
      <c r="B8840" s="1">
        <v>256</v>
      </c>
      <c r="C8840" s="1">
        <f t="shared" si="138"/>
        <v>2.0000000000000002E-5</v>
      </c>
      <c r="D8840" s="1" t="s">
        <v>324</v>
      </c>
      <c r="E8840" s="4">
        <v>3431327.3278814666</v>
      </c>
      <c r="F8840" s="66">
        <f>Cat_Results[[#This Row],[TotalLossInOriginalCurrency]] / INDEX(Exchange_Rate[Exchange Rate], MATCH(Cat_Results[[#This Row],[Currency]], Exchange_Rate[Currency], 0))</f>
        <v>3470890.5304385698</v>
      </c>
    </row>
    <row r="8841" spans="1:6" x14ac:dyDescent="0.3">
      <c r="A8841" s="1">
        <v>35176</v>
      </c>
      <c r="B8841" s="1">
        <v>223</v>
      </c>
      <c r="C8841" s="1">
        <f t="shared" si="138"/>
        <v>2.0000000000000002E-5</v>
      </c>
      <c r="D8841" s="1" t="s">
        <v>321</v>
      </c>
      <c r="E8841" s="4">
        <v>3.7842595976516629E-3</v>
      </c>
      <c r="F8841" s="66">
        <f>Cat_Results[[#This Row],[TotalLossInOriginalCurrency]] / INDEX(Exchange_Rate[Exchange Rate], MATCH(Cat_Results[[#This Row],[Currency]], Exchange_Rate[Currency], 0))</f>
        <v>5.9287995100021397E-3</v>
      </c>
    </row>
    <row r="8842" spans="1:6" x14ac:dyDescent="0.3">
      <c r="A8842" s="1">
        <v>35178</v>
      </c>
      <c r="B8842" s="1">
        <v>228</v>
      </c>
      <c r="C8842" s="1">
        <f t="shared" si="138"/>
        <v>2.0000000000000002E-5</v>
      </c>
      <c r="D8842" s="1" t="s">
        <v>321</v>
      </c>
      <c r="E8842" s="4">
        <v>1354244.5734422011</v>
      </c>
      <c r="F8842" s="66">
        <f>Cat_Results[[#This Row],[TotalLossInOriginalCurrency]] / INDEX(Exchange_Rate[Exchange Rate], MATCH(Cat_Results[[#This Row],[Currency]], Exchange_Rate[Currency], 0))</f>
        <v>2121694.97262546</v>
      </c>
    </row>
    <row r="8843" spans="1:6" x14ac:dyDescent="0.3">
      <c r="A8843" s="1">
        <v>35179</v>
      </c>
      <c r="B8843" s="1">
        <v>217</v>
      </c>
      <c r="C8843" s="1">
        <f t="shared" si="138"/>
        <v>2.0000000000000002E-5</v>
      </c>
      <c r="D8843" s="1" t="s">
        <v>320</v>
      </c>
      <c r="E8843" s="4">
        <v>85345.307682732004</v>
      </c>
      <c r="F8843" s="66">
        <f>Cat_Results[[#This Row],[TotalLossInOriginalCurrency]] / INDEX(Exchange_Rate[Exchange Rate], MATCH(Cat_Results[[#This Row],[Currency]], Exchange_Rate[Currency], 0))</f>
        <v>85345.307682732004</v>
      </c>
    </row>
    <row r="8844" spans="1:6" x14ac:dyDescent="0.3">
      <c r="A8844" s="1">
        <v>35181</v>
      </c>
      <c r="B8844" s="1">
        <v>242</v>
      </c>
      <c r="C8844" s="1">
        <f t="shared" si="138"/>
        <v>2.0000000000000002E-5</v>
      </c>
      <c r="D8844" s="1" t="s">
        <v>320</v>
      </c>
      <c r="E8844" s="4">
        <v>11489.687764152701</v>
      </c>
      <c r="F8844" s="66">
        <f>Cat_Results[[#This Row],[TotalLossInOriginalCurrency]] / INDEX(Exchange_Rate[Exchange Rate], MATCH(Cat_Results[[#This Row],[Currency]], Exchange_Rate[Currency], 0))</f>
        <v>11489.687764152701</v>
      </c>
    </row>
    <row r="8845" spans="1:6" x14ac:dyDescent="0.3">
      <c r="A8845" s="1">
        <v>35189</v>
      </c>
      <c r="B8845" s="1">
        <v>265</v>
      </c>
      <c r="C8845" s="1">
        <f t="shared" si="138"/>
        <v>2.0000000000000002E-5</v>
      </c>
      <c r="D8845" s="1" t="s">
        <v>320</v>
      </c>
      <c r="E8845" s="4">
        <v>0.81559284031391099</v>
      </c>
      <c r="F8845" s="66">
        <f>Cat_Results[[#This Row],[TotalLossInOriginalCurrency]] / INDEX(Exchange_Rate[Exchange Rate], MATCH(Cat_Results[[#This Row],[Currency]], Exchange_Rate[Currency], 0))</f>
        <v>0.81559284031391099</v>
      </c>
    </row>
    <row r="8846" spans="1:6" x14ac:dyDescent="0.3">
      <c r="A8846" s="1">
        <v>35190</v>
      </c>
      <c r="B8846" s="1">
        <v>275</v>
      </c>
      <c r="C8846" s="1">
        <f t="shared" si="138"/>
        <v>2.0000000000000002E-5</v>
      </c>
      <c r="D8846" s="1" t="s">
        <v>320</v>
      </c>
      <c r="E8846" s="4">
        <v>59053.0794003501</v>
      </c>
      <c r="F8846" s="66">
        <f>Cat_Results[[#This Row],[TotalLossInOriginalCurrency]] / INDEX(Exchange_Rate[Exchange Rate], MATCH(Cat_Results[[#This Row],[Currency]], Exchange_Rate[Currency], 0))</f>
        <v>59053.0794003501</v>
      </c>
    </row>
    <row r="8847" spans="1:6" x14ac:dyDescent="0.3">
      <c r="A8847" s="1">
        <v>35195</v>
      </c>
      <c r="B8847" s="1">
        <v>223</v>
      </c>
      <c r="C8847" s="1">
        <f t="shared" si="138"/>
        <v>2.0000000000000002E-5</v>
      </c>
      <c r="D8847" s="1" t="s">
        <v>320</v>
      </c>
      <c r="E8847" s="4">
        <v>8444.6553607061505</v>
      </c>
      <c r="F8847" s="66">
        <f>Cat_Results[[#This Row],[TotalLossInOriginalCurrency]] / INDEX(Exchange_Rate[Exchange Rate], MATCH(Cat_Results[[#This Row],[Currency]], Exchange_Rate[Currency], 0))</f>
        <v>8444.6553607061505</v>
      </c>
    </row>
    <row r="8848" spans="1:6" x14ac:dyDescent="0.3">
      <c r="A8848" s="1">
        <v>35200</v>
      </c>
      <c r="B8848" s="1">
        <v>252</v>
      </c>
      <c r="C8848" s="1">
        <f t="shared" si="138"/>
        <v>2.0000000000000002E-5</v>
      </c>
      <c r="D8848" s="1" t="s">
        <v>323</v>
      </c>
      <c r="E8848" s="4">
        <v>70.606724311156952</v>
      </c>
      <c r="F8848" s="66">
        <f>Cat_Results[[#This Row],[TotalLossInOriginalCurrency]] / INDEX(Exchange_Rate[Exchange Rate], MATCH(Cat_Results[[#This Row],[Currency]], Exchange_Rate[Currency], 0))</f>
        <v>0.89013899600433899</v>
      </c>
    </row>
    <row r="8849" spans="1:6" x14ac:dyDescent="0.3">
      <c r="A8849" s="1">
        <v>35205</v>
      </c>
      <c r="B8849" s="1">
        <v>228</v>
      </c>
      <c r="C8849" s="1">
        <f t="shared" si="138"/>
        <v>2.0000000000000002E-5</v>
      </c>
      <c r="D8849" s="1" t="s">
        <v>321</v>
      </c>
      <c r="E8849" s="4">
        <v>20100882.004758094</v>
      </c>
      <c r="F8849" s="66">
        <f>Cat_Results[[#This Row],[TotalLossInOriginalCurrency]] / INDEX(Exchange_Rate[Exchange Rate], MATCH(Cat_Results[[#This Row],[Currency]], Exchange_Rate[Currency], 0))</f>
        <v>31492051.828150101</v>
      </c>
    </row>
    <row r="8850" spans="1:6" x14ac:dyDescent="0.3">
      <c r="A8850" s="1">
        <v>35207</v>
      </c>
      <c r="B8850" s="1">
        <v>290</v>
      </c>
      <c r="C8850" s="1">
        <f t="shared" si="138"/>
        <v>2.0000000000000002E-5</v>
      </c>
      <c r="D8850" s="1" t="s">
        <v>320</v>
      </c>
      <c r="E8850" s="4">
        <v>3223.92783399671</v>
      </c>
      <c r="F8850" s="66">
        <f>Cat_Results[[#This Row],[TotalLossInOriginalCurrency]] / INDEX(Exchange_Rate[Exchange Rate], MATCH(Cat_Results[[#This Row],[Currency]], Exchange_Rate[Currency], 0))</f>
        <v>3223.92783399671</v>
      </c>
    </row>
    <row r="8851" spans="1:6" x14ac:dyDescent="0.3">
      <c r="A8851" s="1">
        <v>35209</v>
      </c>
      <c r="B8851" s="1">
        <v>193</v>
      </c>
      <c r="C8851" s="1">
        <f t="shared" si="138"/>
        <v>2.0000000000000002E-5</v>
      </c>
      <c r="D8851" s="1" t="s">
        <v>320</v>
      </c>
      <c r="E8851" s="4">
        <v>5.8111548423767099E-3</v>
      </c>
      <c r="F8851" s="66">
        <f>Cat_Results[[#This Row],[TotalLossInOriginalCurrency]] / INDEX(Exchange_Rate[Exchange Rate], MATCH(Cat_Results[[#This Row],[Currency]], Exchange_Rate[Currency], 0))</f>
        <v>5.8111548423767099E-3</v>
      </c>
    </row>
    <row r="8852" spans="1:6" x14ac:dyDescent="0.3">
      <c r="A8852" s="1">
        <v>35210</v>
      </c>
      <c r="B8852" s="1">
        <v>226</v>
      </c>
      <c r="C8852" s="1">
        <f t="shared" si="138"/>
        <v>2.0000000000000002E-5</v>
      </c>
      <c r="D8852" s="1" t="s">
        <v>320</v>
      </c>
      <c r="E8852" s="4">
        <v>2.9677987098693799E-2</v>
      </c>
      <c r="F8852" s="66">
        <f>Cat_Results[[#This Row],[TotalLossInOriginalCurrency]] / INDEX(Exchange_Rate[Exchange Rate], MATCH(Cat_Results[[#This Row],[Currency]], Exchange_Rate[Currency], 0))</f>
        <v>2.9677987098693799E-2</v>
      </c>
    </row>
    <row r="8853" spans="1:6" x14ac:dyDescent="0.3">
      <c r="A8853" s="1">
        <v>35219</v>
      </c>
      <c r="B8853" s="1">
        <v>239</v>
      </c>
      <c r="C8853" s="1">
        <f t="shared" si="138"/>
        <v>2.0000000000000002E-5</v>
      </c>
      <c r="D8853" s="1" t="s">
        <v>322</v>
      </c>
      <c r="E8853" s="4">
        <v>74859.467707873147</v>
      </c>
      <c r="F8853" s="66">
        <f>Cat_Results[[#This Row],[TotalLossInOriginalCurrency]] / INDEX(Exchange_Rate[Exchange Rate], MATCH(Cat_Results[[#This Row],[Currency]], Exchange_Rate[Currency], 0))</f>
        <v>91949.886392869797</v>
      </c>
    </row>
    <row r="8854" spans="1:6" x14ac:dyDescent="0.3">
      <c r="A8854" s="1">
        <v>35221</v>
      </c>
      <c r="B8854" s="1">
        <v>184</v>
      </c>
      <c r="C8854" s="1">
        <f t="shared" si="138"/>
        <v>2.0000000000000002E-5</v>
      </c>
      <c r="D8854" s="1" t="s">
        <v>321</v>
      </c>
      <c r="E8854" s="4">
        <v>170790.25086744005</v>
      </c>
      <c r="F8854" s="66">
        <f>Cat_Results[[#This Row],[TotalLossInOriginalCurrency]] / INDEX(Exchange_Rate[Exchange Rate], MATCH(Cat_Results[[#This Row],[Currency]], Exchange_Rate[Currency], 0))</f>
        <v>267577.08596006001</v>
      </c>
    </row>
    <row r="8855" spans="1:6" x14ac:dyDescent="0.3">
      <c r="A8855" s="1">
        <v>35222</v>
      </c>
      <c r="B8855" s="1">
        <v>232</v>
      </c>
      <c r="C8855" s="1">
        <f t="shared" si="138"/>
        <v>2.0000000000000002E-5</v>
      </c>
      <c r="D8855" s="1" t="s">
        <v>320</v>
      </c>
      <c r="E8855" s="4">
        <v>4308154.8330371203</v>
      </c>
      <c r="F8855" s="66">
        <f>Cat_Results[[#This Row],[TotalLossInOriginalCurrency]] / INDEX(Exchange_Rate[Exchange Rate], MATCH(Cat_Results[[#This Row],[Currency]], Exchange_Rate[Currency], 0))</f>
        <v>4308154.8330371203</v>
      </c>
    </row>
    <row r="8856" spans="1:6" x14ac:dyDescent="0.3">
      <c r="A8856" s="1">
        <v>35229</v>
      </c>
      <c r="B8856" s="1">
        <v>257</v>
      </c>
      <c r="C8856" s="1">
        <f t="shared" si="138"/>
        <v>2.0000000000000002E-5</v>
      </c>
      <c r="D8856" s="1" t="s">
        <v>320</v>
      </c>
      <c r="E8856" s="4">
        <v>328020.74199958402</v>
      </c>
      <c r="F8856" s="66">
        <f>Cat_Results[[#This Row],[TotalLossInOriginalCurrency]] / INDEX(Exchange_Rate[Exchange Rate], MATCH(Cat_Results[[#This Row],[Currency]], Exchange_Rate[Currency], 0))</f>
        <v>328020.74199958402</v>
      </c>
    </row>
    <row r="8857" spans="1:6" x14ac:dyDescent="0.3">
      <c r="A8857" s="1">
        <v>35233</v>
      </c>
      <c r="B8857" s="1">
        <v>237</v>
      </c>
      <c r="C8857" s="1">
        <f t="shared" si="138"/>
        <v>2.0000000000000002E-5</v>
      </c>
      <c r="D8857" s="1" t="s">
        <v>320</v>
      </c>
      <c r="E8857" s="4">
        <v>5.2364852279424702E-2</v>
      </c>
      <c r="F8857" s="66">
        <f>Cat_Results[[#This Row],[TotalLossInOriginalCurrency]] / INDEX(Exchange_Rate[Exchange Rate], MATCH(Cat_Results[[#This Row],[Currency]], Exchange_Rate[Currency], 0))</f>
        <v>5.2364852279424702E-2</v>
      </c>
    </row>
    <row r="8858" spans="1:6" x14ac:dyDescent="0.3">
      <c r="A8858" s="1">
        <v>35235</v>
      </c>
      <c r="B8858" s="1">
        <v>260</v>
      </c>
      <c r="C8858" s="1">
        <f t="shared" si="138"/>
        <v>2.0000000000000002E-5</v>
      </c>
      <c r="D8858" s="1" t="s">
        <v>320</v>
      </c>
      <c r="E8858" s="4">
        <v>1.2597344815731E-2</v>
      </c>
      <c r="F8858" s="66">
        <f>Cat_Results[[#This Row],[TotalLossInOriginalCurrency]] / INDEX(Exchange_Rate[Exchange Rate], MATCH(Cat_Results[[#This Row],[Currency]], Exchange_Rate[Currency], 0))</f>
        <v>1.2597344815731E-2</v>
      </c>
    </row>
    <row r="8859" spans="1:6" x14ac:dyDescent="0.3">
      <c r="A8859" s="1">
        <v>35236</v>
      </c>
      <c r="B8859" s="1">
        <v>163</v>
      </c>
      <c r="C8859" s="1">
        <f t="shared" si="138"/>
        <v>2.0000000000000002E-5</v>
      </c>
      <c r="D8859" s="1" t="s">
        <v>321</v>
      </c>
      <c r="E8859" s="4">
        <v>3.4956472078962859E-2</v>
      </c>
      <c r="F8859" s="66">
        <f>Cat_Results[[#This Row],[TotalLossInOriginalCurrency]] / INDEX(Exchange_Rate[Exchange Rate], MATCH(Cat_Results[[#This Row],[Currency]], Exchange_Rate[Currency], 0))</f>
        <v>5.4766304790973705E-2</v>
      </c>
    </row>
    <row r="8860" spans="1:6" x14ac:dyDescent="0.3">
      <c r="A8860" s="1">
        <v>35244</v>
      </c>
      <c r="B8860" s="1">
        <v>240</v>
      </c>
      <c r="C8860" s="1">
        <f t="shared" si="138"/>
        <v>2.0000000000000002E-5</v>
      </c>
      <c r="D8860" s="1" t="s">
        <v>320</v>
      </c>
      <c r="E8860" s="4">
        <v>4.9136579036712603E-3</v>
      </c>
      <c r="F8860" s="66">
        <f>Cat_Results[[#This Row],[TotalLossInOriginalCurrency]] / INDEX(Exchange_Rate[Exchange Rate], MATCH(Cat_Results[[#This Row],[Currency]], Exchange_Rate[Currency], 0))</f>
        <v>4.9136579036712603E-3</v>
      </c>
    </row>
    <row r="8861" spans="1:6" x14ac:dyDescent="0.3">
      <c r="A8861" s="1">
        <v>35262</v>
      </c>
      <c r="B8861" s="1">
        <v>235</v>
      </c>
      <c r="C8861" s="1">
        <f t="shared" si="138"/>
        <v>2.0000000000000002E-5</v>
      </c>
      <c r="D8861" s="1" t="s">
        <v>321</v>
      </c>
      <c r="E8861" s="4">
        <v>348099.55586584006</v>
      </c>
      <c r="F8861" s="66">
        <f>Cat_Results[[#This Row],[TotalLossInOriginalCurrency]] / INDEX(Exchange_Rate[Exchange Rate], MATCH(Cat_Results[[#This Row],[Currency]], Exchange_Rate[Currency], 0))</f>
        <v>545367.57402427203</v>
      </c>
    </row>
    <row r="8862" spans="1:6" x14ac:dyDescent="0.3">
      <c r="A8862" s="1">
        <v>35262</v>
      </c>
      <c r="B8862" s="1">
        <v>263</v>
      </c>
      <c r="C8862" s="1">
        <f t="shared" si="138"/>
        <v>2.0000000000000002E-5</v>
      </c>
      <c r="D8862" s="1" t="s">
        <v>320</v>
      </c>
      <c r="E8862" s="4">
        <v>1.7736293375492099E-2</v>
      </c>
      <c r="F8862" s="66">
        <f>Cat_Results[[#This Row],[TotalLossInOriginalCurrency]] / INDEX(Exchange_Rate[Exchange Rate], MATCH(Cat_Results[[#This Row],[Currency]], Exchange_Rate[Currency], 0))</f>
        <v>1.7736293375492099E-2</v>
      </c>
    </row>
    <row r="8863" spans="1:6" x14ac:dyDescent="0.3">
      <c r="A8863" s="1">
        <v>35263</v>
      </c>
      <c r="B8863" s="1">
        <v>261</v>
      </c>
      <c r="C8863" s="1">
        <f t="shared" si="138"/>
        <v>2.0000000000000002E-5</v>
      </c>
      <c r="D8863" s="1" t="s">
        <v>320</v>
      </c>
      <c r="E8863" s="4">
        <v>8.0093741416931196E-4</v>
      </c>
      <c r="F8863" s="66">
        <f>Cat_Results[[#This Row],[TotalLossInOriginalCurrency]] / INDEX(Exchange_Rate[Exchange Rate], MATCH(Cat_Results[[#This Row],[Currency]], Exchange_Rate[Currency], 0))</f>
        <v>8.0093741416931196E-4</v>
      </c>
    </row>
    <row r="8864" spans="1:6" x14ac:dyDescent="0.3">
      <c r="A8864" s="1">
        <v>35267</v>
      </c>
      <c r="B8864" s="1">
        <v>307</v>
      </c>
      <c r="C8864" s="1">
        <f t="shared" si="138"/>
        <v>2.0000000000000002E-5</v>
      </c>
      <c r="D8864" s="1" t="s">
        <v>321</v>
      </c>
      <c r="E8864" s="4">
        <v>2.8946185676213852E-2</v>
      </c>
      <c r="F8864" s="66">
        <f>Cat_Results[[#This Row],[TotalLossInOriginalCurrency]] / INDEX(Exchange_Rate[Exchange Rate], MATCH(Cat_Results[[#This Row],[Currency]], Exchange_Rate[Currency], 0))</f>
        <v>4.53499890863895E-2</v>
      </c>
    </row>
    <row r="8865" spans="1:6" x14ac:dyDescent="0.3">
      <c r="A8865" s="1">
        <v>35272</v>
      </c>
      <c r="B8865" s="1">
        <v>288</v>
      </c>
      <c r="C8865" s="1">
        <f t="shared" si="138"/>
        <v>2.0000000000000002E-5</v>
      </c>
      <c r="D8865" s="1" t="s">
        <v>321</v>
      </c>
      <c r="E8865" s="4">
        <v>13852.310638817098</v>
      </c>
      <c r="F8865" s="66">
        <f>Cat_Results[[#This Row],[TotalLossInOriginalCurrency]] / INDEX(Exchange_Rate[Exchange Rate], MATCH(Cat_Results[[#This Row],[Currency]], Exchange_Rate[Currency], 0))</f>
        <v>21702.4150718362</v>
      </c>
    </row>
    <row r="8866" spans="1:6" x14ac:dyDescent="0.3">
      <c r="A8866" s="1">
        <v>35275</v>
      </c>
      <c r="B8866" s="1">
        <v>249</v>
      </c>
      <c r="C8866" s="1">
        <f t="shared" si="138"/>
        <v>2.0000000000000002E-5</v>
      </c>
      <c r="D8866" s="1" t="s">
        <v>320</v>
      </c>
      <c r="E8866" s="4">
        <v>2989363.7182945898</v>
      </c>
      <c r="F8866" s="66">
        <f>Cat_Results[[#This Row],[TotalLossInOriginalCurrency]] / INDEX(Exchange_Rate[Exchange Rate], MATCH(Cat_Results[[#This Row],[Currency]], Exchange_Rate[Currency], 0))</f>
        <v>2989363.7182945898</v>
      </c>
    </row>
    <row r="8867" spans="1:6" x14ac:dyDescent="0.3">
      <c r="A8867" s="1">
        <v>35284</v>
      </c>
      <c r="B8867" s="1">
        <v>234</v>
      </c>
      <c r="C8867" s="1">
        <f t="shared" si="138"/>
        <v>2.0000000000000002E-5</v>
      </c>
      <c r="D8867" s="1" t="s">
        <v>321</v>
      </c>
      <c r="E8867" s="4">
        <v>13450801.402531041</v>
      </c>
      <c r="F8867" s="66">
        <f>Cat_Results[[#This Row],[TotalLossInOriginalCurrency]] / INDEX(Exchange_Rate[Exchange Rate], MATCH(Cat_Results[[#This Row],[Currency]], Exchange_Rate[Currency], 0))</f>
        <v>21073370.551520701</v>
      </c>
    </row>
    <row r="8868" spans="1:6" x14ac:dyDescent="0.3">
      <c r="A8868" s="1">
        <v>35294</v>
      </c>
      <c r="B8868" s="1">
        <v>177</v>
      </c>
      <c r="C8868" s="1">
        <f t="shared" si="138"/>
        <v>2.0000000000000002E-5</v>
      </c>
      <c r="D8868" s="1" t="s">
        <v>320</v>
      </c>
      <c r="E8868" s="4">
        <v>6.3039120286703096E-2</v>
      </c>
      <c r="F8868" s="66">
        <f>Cat_Results[[#This Row],[TotalLossInOriginalCurrency]] / INDEX(Exchange_Rate[Exchange Rate], MATCH(Cat_Results[[#This Row],[Currency]], Exchange_Rate[Currency], 0))</f>
        <v>6.3039120286703096E-2</v>
      </c>
    </row>
    <row r="8869" spans="1:6" x14ac:dyDescent="0.3">
      <c r="A8869" s="1">
        <v>35298</v>
      </c>
      <c r="B8869" s="1">
        <v>234</v>
      </c>
      <c r="C8869" s="1">
        <f t="shared" si="138"/>
        <v>2.0000000000000002E-5</v>
      </c>
      <c r="D8869" s="1" t="s">
        <v>321</v>
      </c>
      <c r="E8869" s="4">
        <v>29810181.974354364</v>
      </c>
      <c r="F8869" s="66">
        <f>Cat_Results[[#This Row],[TotalLossInOriginalCurrency]] / INDEX(Exchange_Rate[Exchange Rate], MATCH(Cat_Results[[#This Row],[Currency]], Exchange_Rate[Currency], 0))</f>
        <v>46703612.0863121</v>
      </c>
    </row>
    <row r="8870" spans="1:6" x14ac:dyDescent="0.3">
      <c r="A8870" s="1">
        <v>35309</v>
      </c>
      <c r="B8870" s="1">
        <v>243</v>
      </c>
      <c r="C8870" s="1">
        <f t="shared" si="138"/>
        <v>2.0000000000000002E-5</v>
      </c>
      <c r="D8870" s="1" t="s">
        <v>320</v>
      </c>
      <c r="E8870" s="4">
        <v>8.7190046906471304E-3</v>
      </c>
      <c r="F8870" s="66">
        <f>Cat_Results[[#This Row],[TotalLossInOriginalCurrency]] / INDEX(Exchange_Rate[Exchange Rate], MATCH(Cat_Results[[#This Row],[Currency]], Exchange_Rate[Currency], 0))</f>
        <v>8.7190046906471304E-3</v>
      </c>
    </row>
    <row r="8871" spans="1:6" x14ac:dyDescent="0.3">
      <c r="A8871" s="1">
        <v>35309</v>
      </c>
      <c r="B8871" s="1">
        <v>255</v>
      </c>
      <c r="C8871" s="1">
        <f t="shared" si="138"/>
        <v>2.0000000000000002E-5</v>
      </c>
      <c r="D8871" s="1" t="s">
        <v>322</v>
      </c>
      <c r="E8871" s="4">
        <v>4.9521217179959841E-3</v>
      </c>
      <c r="F8871" s="66">
        <f>Cat_Results[[#This Row],[TotalLossInOriginalCurrency]] / INDEX(Exchange_Rate[Exchange Rate], MATCH(Cat_Results[[#This Row],[Currency]], Exchange_Rate[Currency], 0))</f>
        <v>6.0826912522315996E-3</v>
      </c>
    </row>
    <row r="8872" spans="1:6" x14ac:dyDescent="0.3">
      <c r="A8872" s="1">
        <v>35314</v>
      </c>
      <c r="B8872" s="1">
        <v>301</v>
      </c>
      <c r="C8872" s="1">
        <f t="shared" si="138"/>
        <v>2.0000000000000002E-5</v>
      </c>
      <c r="D8872" s="1" t="s">
        <v>323</v>
      </c>
      <c r="E8872" s="4">
        <v>20552.361766180697</v>
      </c>
      <c r="F8872" s="66">
        <f>Cat_Results[[#This Row],[TotalLossInOriginalCurrency]] / INDEX(Exchange_Rate[Exchange Rate], MATCH(Cat_Results[[#This Row],[Currency]], Exchange_Rate[Currency], 0))</f>
        <v>259.10363136865197</v>
      </c>
    </row>
    <row r="8873" spans="1:6" x14ac:dyDescent="0.3">
      <c r="A8873" s="1">
        <v>35314</v>
      </c>
      <c r="B8873" s="1">
        <v>250</v>
      </c>
      <c r="C8873" s="1">
        <f t="shared" si="138"/>
        <v>2.0000000000000002E-5</v>
      </c>
      <c r="D8873" s="1" t="s">
        <v>320</v>
      </c>
      <c r="E8873" s="4">
        <v>313.42774311494099</v>
      </c>
      <c r="F8873" s="66">
        <f>Cat_Results[[#This Row],[TotalLossInOriginalCurrency]] / INDEX(Exchange_Rate[Exchange Rate], MATCH(Cat_Results[[#This Row],[Currency]], Exchange_Rate[Currency], 0))</f>
        <v>313.42774311494099</v>
      </c>
    </row>
    <row r="8874" spans="1:6" x14ac:dyDescent="0.3">
      <c r="A8874" s="1">
        <v>35331</v>
      </c>
      <c r="B8874" s="1">
        <v>210</v>
      </c>
      <c r="C8874" s="1">
        <f t="shared" si="138"/>
        <v>2.0000000000000002E-5</v>
      </c>
      <c r="D8874" s="1" t="s">
        <v>320</v>
      </c>
      <c r="E8874" s="4">
        <v>1368740.41996451</v>
      </c>
      <c r="F8874" s="66">
        <f>Cat_Results[[#This Row],[TotalLossInOriginalCurrency]] / INDEX(Exchange_Rate[Exchange Rate], MATCH(Cat_Results[[#This Row],[Currency]], Exchange_Rate[Currency], 0))</f>
        <v>1368740.41996451</v>
      </c>
    </row>
    <row r="8875" spans="1:6" x14ac:dyDescent="0.3">
      <c r="A8875" s="1">
        <v>35334</v>
      </c>
      <c r="B8875" s="1">
        <v>239</v>
      </c>
      <c r="C8875" s="1">
        <f t="shared" si="138"/>
        <v>2.0000000000000002E-5</v>
      </c>
      <c r="D8875" s="1" t="s">
        <v>320</v>
      </c>
      <c r="E8875" s="4">
        <v>0.14126695692539201</v>
      </c>
      <c r="F8875" s="66">
        <f>Cat_Results[[#This Row],[TotalLossInOriginalCurrency]] / INDEX(Exchange_Rate[Exchange Rate], MATCH(Cat_Results[[#This Row],[Currency]], Exchange_Rate[Currency], 0))</f>
        <v>0.14126695692539201</v>
      </c>
    </row>
    <row r="8876" spans="1:6" x14ac:dyDescent="0.3">
      <c r="A8876" s="1">
        <v>35336</v>
      </c>
      <c r="B8876" s="1">
        <v>254</v>
      </c>
      <c r="C8876" s="1">
        <f t="shared" si="138"/>
        <v>2.0000000000000002E-5</v>
      </c>
      <c r="D8876" s="1" t="s">
        <v>320</v>
      </c>
      <c r="E8876" s="4">
        <v>2.2427551448345202E-2</v>
      </c>
      <c r="F8876" s="66">
        <f>Cat_Results[[#This Row],[TotalLossInOriginalCurrency]] / INDEX(Exchange_Rate[Exchange Rate], MATCH(Cat_Results[[#This Row],[Currency]], Exchange_Rate[Currency], 0))</f>
        <v>2.2427551448345202E-2</v>
      </c>
    </row>
    <row r="8877" spans="1:6" x14ac:dyDescent="0.3">
      <c r="A8877" s="1">
        <v>35346</v>
      </c>
      <c r="B8877" s="1">
        <v>268</v>
      </c>
      <c r="C8877" s="1">
        <f t="shared" si="138"/>
        <v>2.0000000000000002E-5</v>
      </c>
      <c r="D8877" s="1" t="s">
        <v>321</v>
      </c>
      <c r="E8877" s="4">
        <v>2551.1684880675289</v>
      </c>
      <c r="F8877" s="66">
        <f>Cat_Results[[#This Row],[TotalLossInOriginalCurrency]] / INDEX(Exchange_Rate[Exchange Rate], MATCH(Cat_Results[[#This Row],[Currency]], Exchange_Rate[Currency], 0))</f>
        <v>3996.9156691506496</v>
      </c>
    </row>
    <row r="8878" spans="1:6" x14ac:dyDescent="0.3">
      <c r="A8878" s="1">
        <v>35355</v>
      </c>
      <c r="B8878" s="1">
        <v>300</v>
      </c>
      <c r="C8878" s="1">
        <f t="shared" si="138"/>
        <v>2.0000000000000002E-5</v>
      </c>
      <c r="D8878" s="1" t="s">
        <v>320</v>
      </c>
      <c r="E8878" s="4">
        <v>1176.84677583352</v>
      </c>
      <c r="F8878" s="66">
        <f>Cat_Results[[#This Row],[TotalLossInOriginalCurrency]] / INDEX(Exchange_Rate[Exchange Rate], MATCH(Cat_Results[[#This Row],[Currency]], Exchange_Rate[Currency], 0))</f>
        <v>1176.84677583352</v>
      </c>
    </row>
    <row r="8879" spans="1:6" x14ac:dyDescent="0.3">
      <c r="A8879" s="1">
        <v>35355</v>
      </c>
      <c r="B8879" s="1">
        <v>269</v>
      </c>
      <c r="C8879" s="1">
        <f t="shared" si="138"/>
        <v>2.0000000000000002E-5</v>
      </c>
      <c r="D8879" s="1" t="s">
        <v>320</v>
      </c>
      <c r="E8879" s="4">
        <v>1612370.2587149199</v>
      </c>
      <c r="F8879" s="66">
        <f>Cat_Results[[#This Row],[TotalLossInOriginalCurrency]] / INDEX(Exchange_Rate[Exchange Rate], MATCH(Cat_Results[[#This Row],[Currency]], Exchange_Rate[Currency], 0))</f>
        <v>1612370.2587149199</v>
      </c>
    </row>
    <row r="8880" spans="1:6" x14ac:dyDescent="0.3">
      <c r="A8880" s="1">
        <v>35371</v>
      </c>
      <c r="B8880" s="1">
        <v>206</v>
      </c>
      <c r="C8880" s="1">
        <f t="shared" si="138"/>
        <v>2.0000000000000002E-5</v>
      </c>
      <c r="D8880" s="1" t="s">
        <v>322</v>
      </c>
      <c r="E8880" s="4">
        <v>2286.6145888847786</v>
      </c>
      <c r="F8880" s="66">
        <f>Cat_Results[[#This Row],[TotalLossInOriginalCurrency]] / INDEX(Exchange_Rate[Exchange Rate], MATCH(Cat_Results[[#This Row],[Currency]], Exchange_Rate[Currency], 0))</f>
        <v>2808.6487669497701</v>
      </c>
    </row>
    <row r="8881" spans="1:6" x14ac:dyDescent="0.3">
      <c r="A8881" s="1">
        <v>35375</v>
      </c>
      <c r="B8881" s="1">
        <v>215</v>
      </c>
      <c r="C8881" s="1">
        <f t="shared" si="138"/>
        <v>2.0000000000000002E-5</v>
      </c>
      <c r="D8881" s="1" t="s">
        <v>320</v>
      </c>
      <c r="E8881" s="4">
        <v>4.1832029819488499E-3</v>
      </c>
      <c r="F8881" s="66">
        <f>Cat_Results[[#This Row],[TotalLossInOriginalCurrency]] / INDEX(Exchange_Rate[Exchange Rate], MATCH(Cat_Results[[#This Row],[Currency]], Exchange_Rate[Currency], 0))</f>
        <v>4.1832029819488499E-3</v>
      </c>
    </row>
    <row r="8882" spans="1:6" x14ac:dyDescent="0.3">
      <c r="A8882" s="1">
        <v>35375</v>
      </c>
      <c r="B8882" s="1">
        <v>280</v>
      </c>
      <c r="C8882" s="1">
        <f t="shared" si="138"/>
        <v>2.0000000000000002E-5</v>
      </c>
      <c r="D8882" s="1" t="s">
        <v>320</v>
      </c>
      <c r="E8882" s="4">
        <v>1128.6271796710801</v>
      </c>
      <c r="F8882" s="66">
        <f>Cat_Results[[#This Row],[TotalLossInOriginalCurrency]] / INDEX(Exchange_Rate[Exchange Rate], MATCH(Cat_Results[[#This Row],[Currency]], Exchange_Rate[Currency], 0))</f>
        <v>1128.6271796710801</v>
      </c>
    </row>
    <row r="8883" spans="1:6" x14ac:dyDescent="0.3">
      <c r="A8883" s="1">
        <v>35387</v>
      </c>
      <c r="B8883" s="1">
        <v>238</v>
      </c>
      <c r="C8883" s="1">
        <f t="shared" si="138"/>
        <v>2.0000000000000002E-5</v>
      </c>
      <c r="D8883" s="1" t="s">
        <v>321</v>
      </c>
      <c r="E8883" s="4">
        <v>2.8028166860341229E-2</v>
      </c>
      <c r="F8883" s="66">
        <f>Cat_Results[[#This Row],[TotalLossInOriginalCurrency]] / INDEX(Exchange_Rate[Exchange Rate], MATCH(Cat_Results[[#This Row],[Currency]], Exchange_Rate[Currency], 0))</f>
        <v>4.3911729007959401E-2</v>
      </c>
    </row>
    <row r="8884" spans="1:6" x14ac:dyDescent="0.3">
      <c r="A8884" s="1">
        <v>35393</v>
      </c>
      <c r="B8884" s="1">
        <v>235</v>
      </c>
      <c r="C8884" s="1">
        <f t="shared" si="138"/>
        <v>2.0000000000000002E-5</v>
      </c>
      <c r="D8884" s="1" t="s">
        <v>320</v>
      </c>
      <c r="E8884" s="4">
        <v>8.0093741416931196E-4</v>
      </c>
      <c r="F8884" s="66">
        <f>Cat_Results[[#This Row],[TotalLossInOriginalCurrency]] / INDEX(Exchange_Rate[Exchange Rate], MATCH(Cat_Results[[#This Row],[Currency]], Exchange_Rate[Currency], 0))</f>
        <v>8.0093741416931196E-4</v>
      </c>
    </row>
    <row r="8885" spans="1:6" x14ac:dyDescent="0.3">
      <c r="A8885" s="1">
        <v>35395</v>
      </c>
      <c r="B8885" s="1">
        <v>232</v>
      </c>
      <c r="C8885" s="1">
        <f t="shared" si="138"/>
        <v>2.0000000000000002E-5</v>
      </c>
      <c r="D8885" s="1" t="s">
        <v>320</v>
      </c>
      <c r="E8885" s="4">
        <v>405847.92234637798</v>
      </c>
      <c r="F8885" s="66">
        <f>Cat_Results[[#This Row],[TotalLossInOriginalCurrency]] / INDEX(Exchange_Rate[Exchange Rate], MATCH(Cat_Results[[#This Row],[Currency]], Exchange_Rate[Currency], 0))</f>
        <v>405847.92234637798</v>
      </c>
    </row>
    <row r="8886" spans="1:6" x14ac:dyDescent="0.3">
      <c r="A8886" s="1">
        <v>35401</v>
      </c>
      <c r="B8886" s="1">
        <v>221</v>
      </c>
      <c r="C8886" s="1">
        <f t="shared" si="138"/>
        <v>2.0000000000000002E-5</v>
      </c>
      <c r="D8886" s="1" t="s">
        <v>321</v>
      </c>
      <c r="E8886" s="4">
        <v>0.27318039918570175</v>
      </c>
      <c r="F8886" s="66">
        <f>Cat_Results[[#This Row],[TotalLossInOriginalCurrency]] / INDEX(Exchange_Rate[Exchange Rate], MATCH(Cat_Results[[#This Row],[Currency]], Exchange_Rate[Currency], 0))</f>
        <v>0.42799173128594198</v>
      </c>
    </row>
    <row r="8887" spans="1:6" x14ac:dyDescent="0.3">
      <c r="A8887" s="1">
        <v>35404</v>
      </c>
      <c r="B8887" s="1">
        <v>268</v>
      </c>
      <c r="C8887" s="1">
        <f t="shared" si="138"/>
        <v>2.0000000000000002E-5</v>
      </c>
      <c r="D8887" s="1" t="s">
        <v>320</v>
      </c>
      <c r="E8887" s="4">
        <v>392.450451613106</v>
      </c>
      <c r="F8887" s="66">
        <f>Cat_Results[[#This Row],[TotalLossInOriginalCurrency]] / INDEX(Exchange_Rate[Exchange Rate], MATCH(Cat_Results[[#This Row],[Currency]], Exchange_Rate[Currency], 0))</f>
        <v>392.450451613106</v>
      </c>
    </row>
    <row r="8888" spans="1:6" x14ac:dyDescent="0.3">
      <c r="A8888" s="1">
        <v>35411</v>
      </c>
      <c r="B8888" s="1">
        <v>182</v>
      </c>
      <c r="C8888" s="1">
        <f t="shared" si="138"/>
        <v>2.0000000000000002E-5</v>
      </c>
      <c r="D8888" s="1" t="s">
        <v>321</v>
      </c>
      <c r="E8888" s="4">
        <v>0.18415093406863278</v>
      </c>
      <c r="F8888" s="66">
        <f>Cat_Results[[#This Row],[TotalLossInOriginalCurrency]] / INDEX(Exchange_Rate[Exchange Rate], MATCH(Cat_Results[[#This Row],[Currency]], Exchange_Rate[Currency], 0))</f>
        <v>0.28850926832558299</v>
      </c>
    </row>
    <row r="8889" spans="1:6" x14ac:dyDescent="0.3">
      <c r="A8889" s="1">
        <v>35415</v>
      </c>
      <c r="B8889" s="1">
        <v>214</v>
      </c>
      <c r="C8889" s="1">
        <f t="shared" si="138"/>
        <v>2.0000000000000002E-5</v>
      </c>
      <c r="D8889" s="1" t="s">
        <v>324</v>
      </c>
      <c r="E8889" s="4">
        <v>1029161.3713992815</v>
      </c>
      <c r="F8889" s="66">
        <f>Cat_Results[[#This Row],[TotalLossInOriginalCurrency]] / INDEX(Exchange_Rate[Exchange Rate], MATCH(Cat_Results[[#This Row],[Currency]], Exchange_Rate[Currency], 0))</f>
        <v>1041027.60155161</v>
      </c>
    </row>
    <row r="8890" spans="1:6" x14ac:dyDescent="0.3">
      <c r="A8890" s="1">
        <v>35416</v>
      </c>
      <c r="B8890" s="1">
        <v>196</v>
      </c>
      <c r="C8890" s="1">
        <f t="shared" si="138"/>
        <v>2.0000000000000002E-5</v>
      </c>
      <c r="D8890" s="1" t="s">
        <v>321</v>
      </c>
      <c r="E8890" s="4">
        <v>52.687668574093863</v>
      </c>
      <c r="F8890" s="66">
        <f>Cat_Results[[#This Row],[TotalLossInOriginalCurrency]] / INDEX(Exchange_Rate[Exchange Rate], MATCH(Cat_Results[[#This Row],[Currency]], Exchange_Rate[Currency], 0))</f>
        <v>82.545770332217202</v>
      </c>
    </row>
    <row r="8891" spans="1:6" x14ac:dyDescent="0.3">
      <c r="A8891" s="1">
        <v>35420</v>
      </c>
      <c r="B8891" s="1">
        <v>257</v>
      </c>
      <c r="C8891" s="1">
        <f t="shared" si="138"/>
        <v>2.0000000000000002E-5</v>
      </c>
      <c r="D8891" s="1" t="s">
        <v>320</v>
      </c>
      <c r="E8891" s="4">
        <v>7804.6742778997404</v>
      </c>
      <c r="F8891" s="66">
        <f>Cat_Results[[#This Row],[TotalLossInOriginalCurrency]] / INDEX(Exchange_Rate[Exchange Rate], MATCH(Cat_Results[[#This Row],[Currency]], Exchange_Rate[Currency], 0))</f>
        <v>7804.6742778997404</v>
      </c>
    </row>
    <row r="8892" spans="1:6" x14ac:dyDescent="0.3">
      <c r="A8892" s="1">
        <v>35431</v>
      </c>
      <c r="B8892" s="1">
        <v>223</v>
      </c>
      <c r="C8892" s="1">
        <f t="shared" si="138"/>
        <v>2.0000000000000002E-5</v>
      </c>
      <c r="D8892" s="1" t="s">
        <v>323</v>
      </c>
      <c r="E8892" s="4">
        <v>323.37134611023282</v>
      </c>
      <c r="F8892" s="66">
        <f>Cat_Results[[#This Row],[TotalLossInOriginalCurrency]] / INDEX(Exchange_Rate[Exchange Rate], MATCH(Cat_Results[[#This Row],[Currency]], Exchange_Rate[Currency], 0))</f>
        <v>4.0767426639795303</v>
      </c>
    </row>
    <row r="8893" spans="1:6" x14ac:dyDescent="0.3">
      <c r="A8893" s="1">
        <v>35435</v>
      </c>
      <c r="B8893" s="1">
        <v>226</v>
      </c>
      <c r="C8893" s="1">
        <f t="shared" si="138"/>
        <v>2.0000000000000002E-5</v>
      </c>
      <c r="D8893" s="1" t="s">
        <v>320</v>
      </c>
      <c r="E8893" s="4">
        <v>393128.41899277997</v>
      </c>
      <c r="F8893" s="66">
        <f>Cat_Results[[#This Row],[TotalLossInOriginalCurrency]] / INDEX(Exchange_Rate[Exchange Rate], MATCH(Cat_Results[[#This Row],[Currency]], Exchange_Rate[Currency], 0))</f>
        <v>393128.41899277997</v>
      </c>
    </row>
    <row r="8894" spans="1:6" x14ac:dyDescent="0.3">
      <c r="A8894" s="1">
        <v>35439</v>
      </c>
      <c r="B8894" s="1">
        <v>250</v>
      </c>
      <c r="C8894" s="1">
        <f t="shared" si="138"/>
        <v>2.0000000000000002E-5</v>
      </c>
      <c r="D8894" s="1" t="s">
        <v>320</v>
      </c>
      <c r="E8894" s="4">
        <v>3590746.4453815599</v>
      </c>
      <c r="F8894" s="66">
        <f>Cat_Results[[#This Row],[TotalLossInOriginalCurrency]] / INDEX(Exchange_Rate[Exchange Rate], MATCH(Cat_Results[[#This Row],[Currency]], Exchange_Rate[Currency], 0))</f>
        <v>3590746.4453815599</v>
      </c>
    </row>
    <row r="8895" spans="1:6" x14ac:dyDescent="0.3">
      <c r="A8895" s="1">
        <v>35439</v>
      </c>
      <c r="B8895" s="1">
        <v>232</v>
      </c>
      <c r="C8895" s="1">
        <f t="shared" si="138"/>
        <v>2.0000000000000002E-5</v>
      </c>
      <c r="D8895" s="1" t="s">
        <v>320</v>
      </c>
      <c r="E8895" s="4">
        <v>10745278.617580799</v>
      </c>
      <c r="F8895" s="66">
        <f>Cat_Results[[#This Row],[TotalLossInOriginalCurrency]] / INDEX(Exchange_Rate[Exchange Rate], MATCH(Cat_Results[[#This Row],[Currency]], Exchange_Rate[Currency], 0))</f>
        <v>10745278.617580799</v>
      </c>
    </row>
    <row r="8896" spans="1:6" x14ac:dyDescent="0.3">
      <c r="A8896" s="1">
        <v>35445</v>
      </c>
      <c r="B8896" s="1">
        <v>224</v>
      </c>
      <c r="C8896" s="1">
        <f t="shared" si="138"/>
        <v>2.0000000000000002E-5</v>
      </c>
      <c r="D8896" s="1" t="s">
        <v>320</v>
      </c>
      <c r="E8896" s="4">
        <v>1.7061829566955599E-3</v>
      </c>
      <c r="F8896" s="66">
        <f>Cat_Results[[#This Row],[TotalLossInOriginalCurrency]] / INDEX(Exchange_Rate[Exchange Rate], MATCH(Cat_Results[[#This Row],[Currency]], Exchange_Rate[Currency], 0))</f>
        <v>1.7061829566955599E-3</v>
      </c>
    </row>
    <row r="8897" spans="1:6" x14ac:dyDescent="0.3">
      <c r="A8897" s="1">
        <v>35445</v>
      </c>
      <c r="B8897" s="1">
        <v>173</v>
      </c>
      <c r="C8897" s="1">
        <f t="shared" si="138"/>
        <v>2.0000000000000002E-5</v>
      </c>
      <c r="D8897" s="1" t="s">
        <v>321</v>
      </c>
      <c r="E8897" s="4">
        <v>158.57690289693912</v>
      </c>
      <c r="F8897" s="66">
        <f>Cat_Results[[#This Row],[TotalLossInOriginalCurrency]] / INDEX(Exchange_Rate[Exchange Rate], MATCH(Cat_Results[[#This Row],[Currency]], Exchange_Rate[Currency], 0))</f>
        <v>248.44243369996502</v>
      </c>
    </row>
    <row r="8898" spans="1:6" x14ac:dyDescent="0.3">
      <c r="A8898" s="1">
        <v>35450</v>
      </c>
      <c r="B8898" s="1">
        <v>252</v>
      </c>
      <c r="C8898" s="1">
        <f t="shared" si="138"/>
        <v>2.0000000000000002E-5</v>
      </c>
      <c r="D8898" s="1" t="s">
        <v>320</v>
      </c>
      <c r="E8898" s="4">
        <v>17046.001231178601</v>
      </c>
      <c r="F8898" s="66">
        <f>Cat_Results[[#This Row],[TotalLossInOriginalCurrency]] / INDEX(Exchange_Rate[Exchange Rate], MATCH(Cat_Results[[#This Row],[Currency]], Exchange_Rate[Currency], 0))</f>
        <v>17046.001231178601</v>
      </c>
    </row>
    <row r="8899" spans="1:6" x14ac:dyDescent="0.3">
      <c r="A8899" s="1">
        <v>35450</v>
      </c>
      <c r="B8899" s="1">
        <v>284</v>
      </c>
      <c r="C8899" s="1">
        <f t="shared" si="138"/>
        <v>2.0000000000000002E-5</v>
      </c>
      <c r="D8899" s="1" t="s">
        <v>320</v>
      </c>
      <c r="E8899" s="4">
        <v>5.9660524129867597E-3</v>
      </c>
      <c r="F8899" s="66">
        <f>Cat_Results[[#This Row],[TotalLossInOriginalCurrency]] / INDEX(Exchange_Rate[Exchange Rate], MATCH(Cat_Results[[#This Row],[Currency]], Exchange_Rate[Currency], 0))</f>
        <v>5.9660524129867597E-3</v>
      </c>
    </row>
    <row r="8900" spans="1:6" x14ac:dyDescent="0.3">
      <c r="A8900" s="1">
        <v>35467</v>
      </c>
      <c r="B8900" s="1">
        <v>229</v>
      </c>
      <c r="C8900" s="1">
        <f t="shared" si="138"/>
        <v>2.0000000000000002E-5</v>
      </c>
      <c r="D8900" s="1" t="s">
        <v>320</v>
      </c>
      <c r="E8900" s="4">
        <v>361579.216749201</v>
      </c>
      <c r="F8900" s="66">
        <f>Cat_Results[[#This Row],[TotalLossInOriginalCurrency]] / INDEX(Exchange_Rate[Exchange Rate], MATCH(Cat_Results[[#This Row],[Currency]], Exchange_Rate[Currency], 0))</f>
        <v>361579.216749201</v>
      </c>
    </row>
    <row r="8901" spans="1:6" x14ac:dyDescent="0.3">
      <c r="A8901" s="1">
        <v>35469</v>
      </c>
      <c r="B8901" s="1">
        <v>297</v>
      </c>
      <c r="C8901" s="1">
        <f t="shared" si="138"/>
        <v>2.0000000000000002E-5</v>
      </c>
      <c r="D8901" s="1" t="s">
        <v>321</v>
      </c>
      <c r="E8901" s="4">
        <v>200.9276118181476</v>
      </c>
      <c r="F8901" s="66">
        <f>Cat_Results[[#This Row],[TotalLossInOriginalCurrency]] / INDEX(Exchange_Rate[Exchange Rate], MATCH(Cat_Results[[#This Row],[Currency]], Exchange_Rate[Currency], 0))</f>
        <v>314.79328934848297</v>
      </c>
    </row>
    <row r="8902" spans="1:6" x14ac:dyDescent="0.3">
      <c r="A8902" s="1">
        <v>35471</v>
      </c>
      <c r="B8902" s="1">
        <v>264</v>
      </c>
      <c r="C8902" s="1">
        <f t="shared" ref="C8902:C8965" si="139">1/50000</f>
        <v>2.0000000000000002E-5</v>
      </c>
      <c r="D8902" s="1" t="s">
        <v>320</v>
      </c>
      <c r="E8902" s="4">
        <v>3219195.8729350902</v>
      </c>
      <c r="F8902" s="66">
        <f>Cat_Results[[#This Row],[TotalLossInOriginalCurrency]] / INDEX(Exchange_Rate[Exchange Rate], MATCH(Cat_Results[[#This Row],[Currency]], Exchange_Rate[Currency], 0))</f>
        <v>3219195.8729350902</v>
      </c>
    </row>
    <row r="8903" spans="1:6" x14ac:dyDescent="0.3">
      <c r="A8903" s="1">
        <v>35477</v>
      </c>
      <c r="B8903" s="1">
        <v>234</v>
      </c>
      <c r="C8903" s="1">
        <f t="shared" si="139"/>
        <v>2.0000000000000002E-5</v>
      </c>
      <c r="D8903" s="1" t="s">
        <v>321</v>
      </c>
      <c r="E8903" s="4">
        <v>956.8388150194329</v>
      </c>
      <c r="F8903" s="66">
        <f>Cat_Results[[#This Row],[TotalLossInOriginalCurrency]] / INDEX(Exchange_Rate[Exchange Rate], MATCH(Cat_Results[[#This Row],[Currency]], Exchange_Rate[Currency], 0))</f>
        <v>1499.0793710766</v>
      </c>
    </row>
    <row r="8904" spans="1:6" x14ac:dyDescent="0.3">
      <c r="A8904" s="1">
        <v>35478</v>
      </c>
      <c r="B8904" s="1">
        <v>239</v>
      </c>
      <c r="C8904" s="1">
        <f t="shared" si="139"/>
        <v>2.0000000000000002E-5</v>
      </c>
      <c r="D8904" s="1" t="s">
        <v>320</v>
      </c>
      <c r="E8904" s="4">
        <v>1570.9458860664399</v>
      </c>
      <c r="F8904" s="66">
        <f>Cat_Results[[#This Row],[TotalLossInOriginalCurrency]] / INDEX(Exchange_Rate[Exchange Rate], MATCH(Cat_Results[[#This Row],[Currency]], Exchange_Rate[Currency], 0))</f>
        <v>1570.9458860664399</v>
      </c>
    </row>
    <row r="8905" spans="1:6" x14ac:dyDescent="0.3">
      <c r="A8905" s="1">
        <v>35484</v>
      </c>
      <c r="B8905" s="1">
        <v>231</v>
      </c>
      <c r="C8905" s="1">
        <f t="shared" si="139"/>
        <v>2.0000000000000002E-5</v>
      </c>
      <c r="D8905" s="1" t="s">
        <v>321</v>
      </c>
      <c r="E8905" s="4">
        <v>0.93668668052107562</v>
      </c>
      <c r="F8905" s="66">
        <f>Cat_Results[[#This Row],[TotalLossInOriginalCurrency]] / INDEX(Exchange_Rate[Exchange Rate], MATCH(Cat_Results[[#This Row],[Currency]], Exchange_Rate[Currency], 0))</f>
        <v>1.4675070219667501</v>
      </c>
    </row>
    <row r="8906" spans="1:6" x14ac:dyDescent="0.3">
      <c r="A8906" s="1">
        <v>35486</v>
      </c>
      <c r="B8906" s="1">
        <v>208</v>
      </c>
      <c r="C8906" s="1">
        <f t="shared" si="139"/>
        <v>2.0000000000000002E-5</v>
      </c>
      <c r="D8906" s="1" t="s">
        <v>320</v>
      </c>
      <c r="E8906" s="4">
        <v>52.518767395057097</v>
      </c>
      <c r="F8906" s="66">
        <f>Cat_Results[[#This Row],[TotalLossInOriginalCurrency]] / INDEX(Exchange_Rate[Exchange Rate], MATCH(Cat_Results[[#This Row],[Currency]], Exchange_Rate[Currency], 0))</f>
        <v>52.518767395057097</v>
      </c>
    </row>
    <row r="8907" spans="1:6" x14ac:dyDescent="0.3">
      <c r="A8907" s="1">
        <v>35498</v>
      </c>
      <c r="B8907" s="1">
        <v>274</v>
      </c>
      <c r="C8907" s="1">
        <f t="shared" si="139"/>
        <v>2.0000000000000002E-5</v>
      </c>
      <c r="D8907" s="1" t="s">
        <v>321</v>
      </c>
      <c r="E8907" s="4">
        <v>6779.4545608612671</v>
      </c>
      <c r="F8907" s="66">
        <f>Cat_Results[[#This Row],[TotalLossInOriginalCurrency]] / INDEX(Exchange_Rate[Exchange Rate], MATCH(Cat_Results[[#This Row],[Currency]], Exchange_Rate[Currency], 0))</f>
        <v>10621.371457565599</v>
      </c>
    </row>
    <row r="8908" spans="1:6" x14ac:dyDescent="0.3">
      <c r="A8908" s="1">
        <v>35498</v>
      </c>
      <c r="B8908" s="1">
        <v>262</v>
      </c>
      <c r="C8908" s="1">
        <f t="shared" si="139"/>
        <v>2.0000000000000002E-5</v>
      </c>
      <c r="D8908" s="1" t="s">
        <v>320</v>
      </c>
      <c r="E8908" s="4">
        <v>5.9660524129867597E-3</v>
      </c>
      <c r="F8908" s="66">
        <f>Cat_Results[[#This Row],[TotalLossInOriginalCurrency]] / INDEX(Exchange_Rate[Exchange Rate], MATCH(Cat_Results[[#This Row],[Currency]], Exchange_Rate[Currency], 0))</f>
        <v>5.9660524129867597E-3</v>
      </c>
    </row>
    <row r="8909" spans="1:6" x14ac:dyDescent="0.3">
      <c r="A8909" s="1">
        <v>35505</v>
      </c>
      <c r="B8909" s="1">
        <v>254</v>
      </c>
      <c r="C8909" s="1">
        <f t="shared" si="139"/>
        <v>2.0000000000000002E-5</v>
      </c>
      <c r="D8909" s="1" t="s">
        <v>320</v>
      </c>
      <c r="E8909" s="4">
        <v>4227265.1889428003</v>
      </c>
      <c r="F8909" s="66">
        <f>Cat_Results[[#This Row],[TotalLossInOriginalCurrency]] / INDEX(Exchange_Rate[Exchange Rate], MATCH(Cat_Results[[#This Row],[Currency]], Exchange_Rate[Currency], 0))</f>
        <v>4227265.1889428003</v>
      </c>
    </row>
    <row r="8910" spans="1:6" x14ac:dyDescent="0.3">
      <c r="A8910" s="1">
        <v>35508</v>
      </c>
      <c r="B8910" s="1">
        <v>233</v>
      </c>
      <c r="C8910" s="1">
        <f t="shared" si="139"/>
        <v>2.0000000000000002E-5</v>
      </c>
      <c r="D8910" s="1" t="s">
        <v>320</v>
      </c>
      <c r="E8910" s="4">
        <v>434871.93088260997</v>
      </c>
      <c r="F8910" s="66">
        <f>Cat_Results[[#This Row],[TotalLossInOriginalCurrency]] / INDEX(Exchange_Rate[Exchange Rate], MATCH(Cat_Results[[#This Row],[Currency]], Exchange_Rate[Currency], 0))</f>
        <v>434871.93088260997</v>
      </c>
    </row>
    <row r="8911" spans="1:6" x14ac:dyDescent="0.3">
      <c r="A8911" s="1">
        <v>35512</v>
      </c>
      <c r="B8911" s="1">
        <v>247</v>
      </c>
      <c r="C8911" s="1">
        <f t="shared" si="139"/>
        <v>2.0000000000000002E-5</v>
      </c>
      <c r="D8911" s="1" t="s">
        <v>321</v>
      </c>
      <c r="E8911" s="4">
        <v>3.8791811453351408E-3</v>
      </c>
      <c r="F8911" s="66">
        <f>Cat_Results[[#This Row],[TotalLossInOriginalCurrency]] / INDEX(Exchange_Rate[Exchange Rate], MATCH(Cat_Results[[#This Row],[Currency]], Exchange_Rate[Currency], 0))</f>
        <v>6.0775130987167402E-3</v>
      </c>
    </row>
    <row r="8912" spans="1:6" x14ac:dyDescent="0.3">
      <c r="A8912" s="1">
        <v>35514</v>
      </c>
      <c r="B8912" s="1">
        <v>208</v>
      </c>
      <c r="C8912" s="1">
        <f t="shared" si="139"/>
        <v>2.0000000000000002E-5</v>
      </c>
      <c r="D8912" s="1" t="s">
        <v>322</v>
      </c>
      <c r="E8912" s="4">
        <v>32307.224886448283</v>
      </c>
      <c r="F8912" s="66">
        <f>Cat_Results[[#This Row],[TotalLossInOriginalCurrency]] / INDEX(Exchange_Rate[Exchange Rate], MATCH(Cat_Results[[#This Row],[Currency]], Exchange_Rate[Currency], 0))</f>
        <v>39682.965280627897</v>
      </c>
    </row>
    <row r="8913" spans="1:6" x14ac:dyDescent="0.3">
      <c r="A8913" s="1">
        <v>35515</v>
      </c>
      <c r="B8913" s="1">
        <v>241</v>
      </c>
      <c r="C8913" s="1">
        <f t="shared" si="139"/>
        <v>2.0000000000000002E-5</v>
      </c>
      <c r="D8913" s="1" t="s">
        <v>321</v>
      </c>
      <c r="E8913" s="4">
        <v>2294152.9928550269</v>
      </c>
      <c r="F8913" s="66">
        <f>Cat_Results[[#This Row],[TotalLossInOriginalCurrency]] / INDEX(Exchange_Rate[Exchange Rate], MATCH(Cat_Results[[#This Row],[Currency]], Exchange_Rate[Currency], 0))</f>
        <v>3594249.4929125197</v>
      </c>
    </row>
    <row r="8914" spans="1:6" x14ac:dyDescent="0.3">
      <c r="A8914" s="1">
        <v>35519</v>
      </c>
      <c r="B8914" s="1">
        <v>309</v>
      </c>
      <c r="C8914" s="1">
        <f t="shared" si="139"/>
        <v>2.0000000000000002E-5</v>
      </c>
      <c r="D8914" s="1" t="s">
        <v>320</v>
      </c>
      <c r="E8914" s="4">
        <v>32504.777140699302</v>
      </c>
      <c r="F8914" s="66">
        <f>Cat_Results[[#This Row],[TotalLossInOriginalCurrency]] / INDEX(Exchange_Rate[Exchange Rate], MATCH(Cat_Results[[#This Row],[Currency]], Exchange_Rate[Currency], 0))</f>
        <v>32504.777140699302</v>
      </c>
    </row>
    <row r="8915" spans="1:6" x14ac:dyDescent="0.3">
      <c r="A8915" s="1">
        <v>35527</v>
      </c>
      <c r="B8915" s="1">
        <v>256</v>
      </c>
      <c r="C8915" s="1">
        <f t="shared" si="139"/>
        <v>2.0000000000000002E-5</v>
      </c>
      <c r="D8915" s="1" t="s">
        <v>323</v>
      </c>
      <c r="E8915" s="4">
        <v>234889.6520759846</v>
      </c>
      <c r="F8915" s="66">
        <f>Cat_Results[[#This Row],[TotalLossInOriginalCurrency]] / INDEX(Exchange_Rate[Exchange Rate], MATCH(Cat_Results[[#This Row],[Currency]], Exchange_Rate[Currency], 0))</f>
        <v>2961.25391895127</v>
      </c>
    </row>
    <row r="8916" spans="1:6" x14ac:dyDescent="0.3">
      <c r="A8916" s="1">
        <v>35528</v>
      </c>
      <c r="B8916" s="1">
        <v>206</v>
      </c>
      <c r="C8916" s="1">
        <f t="shared" si="139"/>
        <v>2.0000000000000002E-5</v>
      </c>
      <c r="D8916" s="1" t="s">
        <v>320</v>
      </c>
      <c r="E8916" s="4">
        <v>4.1832029819488499E-3</v>
      </c>
      <c r="F8916" s="66">
        <f>Cat_Results[[#This Row],[TotalLossInOriginalCurrency]] / INDEX(Exchange_Rate[Exchange Rate], MATCH(Cat_Results[[#This Row],[Currency]], Exchange_Rate[Currency], 0))</f>
        <v>4.1832029819488499E-3</v>
      </c>
    </row>
    <row r="8917" spans="1:6" x14ac:dyDescent="0.3">
      <c r="A8917" s="1">
        <v>35541</v>
      </c>
      <c r="B8917" s="1">
        <v>237</v>
      </c>
      <c r="C8917" s="1">
        <f t="shared" si="139"/>
        <v>2.0000000000000002E-5</v>
      </c>
      <c r="D8917" s="1" t="s">
        <v>323</v>
      </c>
      <c r="E8917" s="4">
        <v>129231.94740806862</v>
      </c>
      <c r="F8917" s="66">
        <f>Cat_Results[[#This Row],[TotalLossInOriginalCurrency]] / INDEX(Exchange_Rate[Exchange Rate], MATCH(Cat_Results[[#This Row],[Currency]], Exchange_Rate[Currency], 0))</f>
        <v>1629.22720236331</v>
      </c>
    </row>
    <row r="8918" spans="1:6" x14ac:dyDescent="0.3">
      <c r="A8918" s="1">
        <v>35541</v>
      </c>
      <c r="B8918" s="1">
        <v>232</v>
      </c>
      <c r="C8918" s="1">
        <f t="shared" si="139"/>
        <v>2.0000000000000002E-5</v>
      </c>
      <c r="D8918" s="1" t="s">
        <v>321</v>
      </c>
      <c r="E8918" s="4">
        <v>29845.872368934728</v>
      </c>
      <c r="F8918" s="66">
        <f>Cat_Results[[#This Row],[TotalLossInOriginalCurrency]] / INDEX(Exchange_Rate[Exchange Rate], MATCH(Cat_Results[[#This Row],[Currency]], Exchange_Rate[Currency], 0))</f>
        <v>46759.528227485702</v>
      </c>
    </row>
    <row r="8919" spans="1:6" x14ac:dyDescent="0.3">
      <c r="A8919" s="1">
        <v>35544</v>
      </c>
      <c r="B8919" s="1">
        <v>266</v>
      </c>
      <c r="C8919" s="1">
        <f t="shared" si="139"/>
        <v>2.0000000000000002E-5</v>
      </c>
      <c r="D8919" s="1" t="s">
        <v>321</v>
      </c>
      <c r="E8919" s="4">
        <v>638819.28583190893</v>
      </c>
      <c r="F8919" s="66">
        <f>Cat_Results[[#This Row],[TotalLossInOriginalCurrency]] / INDEX(Exchange_Rate[Exchange Rate], MATCH(Cat_Results[[#This Row],[Currency]], Exchange_Rate[Currency], 0))</f>
        <v>1000838.17483622</v>
      </c>
    </row>
    <row r="8920" spans="1:6" x14ac:dyDescent="0.3">
      <c r="A8920" s="1">
        <v>35549</v>
      </c>
      <c r="B8920" s="1">
        <v>241</v>
      </c>
      <c r="C8920" s="1">
        <f t="shared" si="139"/>
        <v>2.0000000000000002E-5</v>
      </c>
      <c r="D8920" s="1" t="s">
        <v>320</v>
      </c>
      <c r="E8920" s="4">
        <v>6.2947720289230303E-3</v>
      </c>
      <c r="F8920" s="66">
        <f>Cat_Results[[#This Row],[TotalLossInOriginalCurrency]] / INDEX(Exchange_Rate[Exchange Rate], MATCH(Cat_Results[[#This Row],[Currency]], Exchange_Rate[Currency], 0))</f>
        <v>6.2947720289230303E-3</v>
      </c>
    </row>
    <row r="8921" spans="1:6" x14ac:dyDescent="0.3">
      <c r="A8921" s="1">
        <v>35549</v>
      </c>
      <c r="B8921" s="1">
        <v>275</v>
      </c>
      <c r="C8921" s="1">
        <f t="shared" si="139"/>
        <v>2.0000000000000002E-5</v>
      </c>
      <c r="D8921" s="1" t="s">
        <v>321</v>
      </c>
      <c r="E8921" s="4">
        <v>8451.621614560705</v>
      </c>
      <c r="F8921" s="66">
        <f>Cat_Results[[#This Row],[TotalLossInOriginalCurrency]] / INDEX(Exchange_Rate[Exchange Rate], MATCH(Cat_Results[[#This Row],[Currency]], Exchange_Rate[Currency], 0))</f>
        <v>13241.1555798724</v>
      </c>
    </row>
    <row r="8922" spans="1:6" x14ac:dyDescent="0.3">
      <c r="A8922" s="1">
        <v>35555</v>
      </c>
      <c r="B8922" s="1">
        <v>217</v>
      </c>
      <c r="C8922" s="1">
        <f t="shared" si="139"/>
        <v>2.0000000000000002E-5</v>
      </c>
      <c r="D8922" s="1" t="s">
        <v>320</v>
      </c>
      <c r="E8922" s="4">
        <v>24501323.598848399</v>
      </c>
      <c r="F8922" s="66">
        <f>Cat_Results[[#This Row],[TotalLossInOriginalCurrency]] / INDEX(Exchange_Rate[Exchange Rate], MATCH(Cat_Results[[#This Row],[Currency]], Exchange_Rate[Currency], 0))</f>
        <v>24501323.598848399</v>
      </c>
    </row>
    <row r="8923" spans="1:6" x14ac:dyDescent="0.3">
      <c r="A8923" s="1">
        <v>35556</v>
      </c>
      <c r="B8923" s="1">
        <v>260</v>
      </c>
      <c r="C8923" s="1">
        <f t="shared" si="139"/>
        <v>2.0000000000000002E-5</v>
      </c>
      <c r="D8923" s="1" t="s">
        <v>320</v>
      </c>
      <c r="E8923" s="4">
        <v>33394592.2625724</v>
      </c>
      <c r="F8923" s="66">
        <f>Cat_Results[[#This Row],[TotalLossInOriginalCurrency]] / INDEX(Exchange_Rate[Exchange Rate], MATCH(Cat_Results[[#This Row],[Currency]], Exchange_Rate[Currency], 0))</f>
        <v>33394592.2625724</v>
      </c>
    </row>
    <row r="8924" spans="1:6" x14ac:dyDescent="0.3">
      <c r="A8924" s="1">
        <v>35556</v>
      </c>
      <c r="B8924" s="1">
        <v>236</v>
      </c>
      <c r="C8924" s="1">
        <f t="shared" si="139"/>
        <v>2.0000000000000002E-5</v>
      </c>
      <c r="D8924" s="1" t="s">
        <v>320</v>
      </c>
      <c r="E8924" s="4">
        <v>3.91684472560883E-3</v>
      </c>
      <c r="F8924" s="66">
        <f>Cat_Results[[#This Row],[TotalLossInOriginalCurrency]] / INDEX(Exchange_Rate[Exchange Rate], MATCH(Cat_Results[[#This Row],[Currency]], Exchange_Rate[Currency], 0))</f>
        <v>3.91684472560883E-3</v>
      </c>
    </row>
    <row r="8925" spans="1:6" x14ac:dyDescent="0.3">
      <c r="A8925" s="1">
        <v>35561</v>
      </c>
      <c r="B8925" s="1">
        <v>218</v>
      </c>
      <c r="C8925" s="1">
        <f t="shared" si="139"/>
        <v>2.0000000000000002E-5</v>
      </c>
      <c r="D8925" s="1" t="s">
        <v>322</v>
      </c>
      <c r="E8925" s="4">
        <v>0.23712784812277402</v>
      </c>
      <c r="F8925" s="66">
        <f>Cat_Results[[#This Row],[TotalLossInOriginalCurrency]] / INDEX(Exchange_Rate[Exchange Rate], MATCH(Cat_Results[[#This Row],[Currency]], Exchange_Rate[Currency], 0))</f>
        <v>0.29126414284110103</v>
      </c>
    </row>
    <row r="8926" spans="1:6" x14ac:dyDescent="0.3">
      <c r="A8926" s="1">
        <v>35563</v>
      </c>
      <c r="B8926" s="1">
        <v>225</v>
      </c>
      <c r="C8926" s="1">
        <f t="shared" si="139"/>
        <v>2.0000000000000002E-5</v>
      </c>
      <c r="D8926" s="1" t="s">
        <v>320</v>
      </c>
      <c r="E8926" s="4">
        <v>1271858.5685785201</v>
      </c>
      <c r="F8926" s="66">
        <f>Cat_Results[[#This Row],[TotalLossInOriginalCurrency]] / INDEX(Exchange_Rate[Exchange Rate], MATCH(Cat_Results[[#This Row],[Currency]], Exchange_Rate[Currency], 0))</f>
        <v>1271858.5685785201</v>
      </c>
    </row>
    <row r="8927" spans="1:6" x14ac:dyDescent="0.3">
      <c r="A8927" s="1">
        <v>35566</v>
      </c>
      <c r="B8927" s="1">
        <v>214</v>
      </c>
      <c r="C8927" s="1">
        <f t="shared" si="139"/>
        <v>2.0000000000000002E-5</v>
      </c>
      <c r="D8927" s="1" t="s">
        <v>320</v>
      </c>
      <c r="E8927" s="4">
        <v>17979.717984013299</v>
      </c>
      <c r="F8927" s="66">
        <f>Cat_Results[[#This Row],[TotalLossInOriginalCurrency]] / INDEX(Exchange_Rate[Exchange Rate], MATCH(Cat_Results[[#This Row],[Currency]], Exchange_Rate[Currency], 0))</f>
        <v>17979.717984013299</v>
      </c>
    </row>
    <row r="8928" spans="1:6" x14ac:dyDescent="0.3">
      <c r="A8928" s="1">
        <v>35570</v>
      </c>
      <c r="B8928" s="1">
        <v>218</v>
      </c>
      <c r="C8928" s="1">
        <f t="shared" si="139"/>
        <v>2.0000000000000002E-5</v>
      </c>
      <c r="D8928" s="1" t="s">
        <v>320</v>
      </c>
      <c r="E8928" s="4">
        <v>495058.20623136801</v>
      </c>
      <c r="F8928" s="66">
        <f>Cat_Results[[#This Row],[TotalLossInOriginalCurrency]] / INDEX(Exchange_Rate[Exchange Rate], MATCH(Cat_Results[[#This Row],[Currency]], Exchange_Rate[Currency], 0))</f>
        <v>495058.20623136801</v>
      </c>
    </row>
    <row r="8929" spans="1:6" x14ac:dyDescent="0.3">
      <c r="A8929" s="1">
        <v>35570</v>
      </c>
      <c r="B8929" s="1">
        <v>266</v>
      </c>
      <c r="C8929" s="1">
        <f t="shared" si="139"/>
        <v>2.0000000000000002E-5</v>
      </c>
      <c r="D8929" s="1" t="s">
        <v>320</v>
      </c>
      <c r="E8929" s="4">
        <v>0.16519533470273001</v>
      </c>
      <c r="F8929" s="66">
        <f>Cat_Results[[#This Row],[TotalLossInOriginalCurrency]] / INDEX(Exchange_Rate[Exchange Rate], MATCH(Cat_Results[[#This Row],[Currency]], Exchange_Rate[Currency], 0))</f>
        <v>0.16519533470273001</v>
      </c>
    </row>
    <row r="8930" spans="1:6" x14ac:dyDescent="0.3">
      <c r="A8930" s="1">
        <v>35570</v>
      </c>
      <c r="B8930" s="1">
        <v>222</v>
      </c>
      <c r="C8930" s="1">
        <f t="shared" si="139"/>
        <v>2.0000000000000002E-5</v>
      </c>
      <c r="D8930" s="1" t="s">
        <v>320</v>
      </c>
      <c r="E8930" s="4">
        <v>4.5472197234630599E-2</v>
      </c>
      <c r="F8930" s="66">
        <f>Cat_Results[[#This Row],[TotalLossInOriginalCurrency]] / INDEX(Exchange_Rate[Exchange Rate], MATCH(Cat_Results[[#This Row],[Currency]], Exchange_Rate[Currency], 0))</f>
        <v>4.5472197234630599E-2</v>
      </c>
    </row>
    <row r="8931" spans="1:6" x14ac:dyDescent="0.3">
      <c r="A8931" s="1">
        <v>35575</v>
      </c>
      <c r="B8931" s="1">
        <v>285</v>
      </c>
      <c r="C8931" s="1">
        <f t="shared" si="139"/>
        <v>2.0000000000000002E-5</v>
      </c>
      <c r="D8931" s="1" t="s">
        <v>321</v>
      </c>
      <c r="E8931" s="4">
        <v>1.8832996219852152E-2</v>
      </c>
      <c r="F8931" s="66">
        <f>Cat_Results[[#This Row],[TotalLossInOriginalCurrency]] / INDEX(Exchange_Rate[Exchange Rate], MATCH(Cat_Results[[#This Row],[Currency]], Exchange_Rate[Currency], 0))</f>
        <v>2.9505655169487003E-2</v>
      </c>
    </row>
    <row r="8932" spans="1:6" x14ac:dyDescent="0.3">
      <c r="A8932" s="1">
        <v>35576</v>
      </c>
      <c r="B8932" s="1">
        <v>203</v>
      </c>
      <c r="C8932" s="1">
        <f t="shared" si="139"/>
        <v>2.0000000000000002E-5</v>
      </c>
      <c r="D8932" s="1" t="s">
        <v>321</v>
      </c>
      <c r="E8932" s="4">
        <v>6.1584871868789208E-4</v>
      </c>
      <c r="F8932" s="66">
        <f>Cat_Results[[#This Row],[TotalLossInOriginalCurrency]] / INDEX(Exchange_Rate[Exchange Rate], MATCH(Cat_Results[[#This Row],[Currency]], Exchange_Rate[Currency], 0))</f>
        <v>9.6485018730163585E-4</v>
      </c>
    </row>
    <row r="8933" spans="1:6" x14ac:dyDescent="0.3">
      <c r="A8933" s="1">
        <v>35577</v>
      </c>
      <c r="B8933" s="1">
        <v>233</v>
      </c>
      <c r="C8933" s="1">
        <f t="shared" si="139"/>
        <v>2.0000000000000002E-5</v>
      </c>
      <c r="D8933" s="1" t="s">
        <v>320</v>
      </c>
      <c r="E8933" s="4">
        <v>4.0927167981863001E-2</v>
      </c>
      <c r="F8933" s="66">
        <f>Cat_Results[[#This Row],[TotalLossInOriginalCurrency]] / INDEX(Exchange_Rate[Exchange Rate], MATCH(Cat_Results[[#This Row],[Currency]], Exchange_Rate[Currency], 0))</f>
        <v>4.0927167981863001E-2</v>
      </c>
    </row>
    <row r="8934" spans="1:6" x14ac:dyDescent="0.3">
      <c r="A8934" s="1">
        <v>35581</v>
      </c>
      <c r="B8934" s="1">
        <v>233</v>
      </c>
      <c r="C8934" s="1">
        <f t="shared" si="139"/>
        <v>2.0000000000000002E-5</v>
      </c>
      <c r="D8934" s="1" t="s">
        <v>321</v>
      </c>
      <c r="E8934" s="4">
        <v>8612467.1956670769</v>
      </c>
      <c r="F8934" s="66">
        <f>Cat_Results[[#This Row],[TotalLossInOriginalCurrency]] / INDEX(Exchange_Rate[Exchange Rate], MATCH(Cat_Results[[#This Row],[Currency]], Exchange_Rate[Currency], 0))</f>
        <v>13493152.351722101</v>
      </c>
    </row>
    <row r="8935" spans="1:6" x14ac:dyDescent="0.3">
      <c r="A8935" s="1">
        <v>35584</v>
      </c>
      <c r="B8935" s="1">
        <v>231</v>
      </c>
      <c r="C8935" s="1">
        <f t="shared" si="139"/>
        <v>2.0000000000000002E-5</v>
      </c>
      <c r="D8935" s="1" t="s">
        <v>320</v>
      </c>
      <c r="E8935" s="4">
        <v>5247013.1061845701</v>
      </c>
      <c r="F8935" s="66">
        <f>Cat_Results[[#This Row],[TotalLossInOriginalCurrency]] / INDEX(Exchange_Rate[Exchange Rate], MATCH(Cat_Results[[#This Row],[Currency]], Exchange_Rate[Currency], 0))</f>
        <v>5247013.1061845701</v>
      </c>
    </row>
    <row r="8936" spans="1:6" x14ac:dyDescent="0.3">
      <c r="A8936" s="1">
        <v>35584</v>
      </c>
      <c r="B8936" s="1">
        <v>215</v>
      </c>
      <c r="C8936" s="1">
        <f t="shared" si="139"/>
        <v>2.0000000000000002E-5</v>
      </c>
      <c r="D8936" s="1" t="s">
        <v>320</v>
      </c>
      <c r="E8936" s="4">
        <v>4.8610921949148199E-2</v>
      </c>
      <c r="F8936" s="66">
        <f>Cat_Results[[#This Row],[TotalLossInOriginalCurrency]] / INDEX(Exchange_Rate[Exchange Rate], MATCH(Cat_Results[[#This Row],[Currency]], Exchange_Rate[Currency], 0))</f>
        <v>4.8610921949148199E-2</v>
      </c>
    </row>
    <row r="8937" spans="1:6" x14ac:dyDescent="0.3">
      <c r="A8937" s="1">
        <v>35591</v>
      </c>
      <c r="B8937" s="1">
        <v>249</v>
      </c>
      <c r="C8937" s="1">
        <f t="shared" si="139"/>
        <v>2.0000000000000002E-5</v>
      </c>
      <c r="D8937" s="1" t="s">
        <v>320</v>
      </c>
      <c r="E8937" s="4">
        <v>1597535.33205568</v>
      </c>
      <c r="F8937" s="66">
        <f>Cat_Results[[#This Row],[TotalLossInOriginalCurrency]] / INDEX(Exchange_Rate[Exchange Rate], MATCH(Cat_Results[[#This Row],[Currency]], Exchange_Rate[Currency], 0))</f>
        <v>1597535.33205568</v>
      </c>
    </row>
    <row r="8938" spans="1:6" x14ac:dyDescent="0.3">
      <c r="A8938" s="1">
        <v>35624</v>
      </c>
      <c r="B8938" s="1">
        <v>253</v>
      </c>
      <c r="C8938" s="1">
        <f t="shared" si="139"/>
        <v>2.0000000000000002E-5</v>
      </c>
      <c r="D8938" s="1" t="s">
        <v>322</v>
      </c>
      <c r="E8938" s="4">
        <v>4.9521217179959841E-3</v>
      </c>
      <c r="F8938" s="66">
        <f>Cat_Results[[#This Row],[TotalLossInOriginalCurrency]] / INDEX(Exchange_Rate[Exchange Rate], MATCH(Cat_Results[[#This Row],[Currency]], Exchange_Rate[Currency], 0))</f>
        <v>6.0826912522315996E-3</v>
      </c>
    </row>
    <row r="8939" spans="1:6" x14ac:dyDescent="0.3">
      <c r="A8939" s="1">
        <v>35624</v>
      </c>
      <c r="B8939" s="1">
        <v>297</v>
      </c>
      <c r="C8939" s="1">
        <f t="shared" si="139"/>
        <v>2.0000000000000002E-5</v>
      </c>
      <c r="D8939" s="1" t="s">
        <v>320</v>
      </c>
      <c r="E8939" s="4">
        <v>22492156.307454102</v>
      </c>
      <c r="F8939" s="66">
        <f>Cat_Results[[#This Row],[TotalLossInOriginalCurrency]] / INDEX(Exchange_Rate[Exchange Rate], MATCH(Cat_Results[[#This Row],[Currency]], Exchange_Rate[Currency], 0))</f>
        <v>22492156.307454102</v>
      </c>
    </row>
    <row r="8940" spans="1:6" x14ac:dyDescent="0.3">
      <c r="A8940" s="1">
        <v>35627</v>
      </c>
      <c r="B8940" s="1">
        <v>192</v>
      </c>
      <c r="C8940" s="1">
        <f t="shared" si="139"/>
        <v>2.0000000000000002E-5</v>
      </c>
      <c r="D8940" s="1" t="s">
        <v>321</v>
      </c>
      <c r="E8940" s="4">
        <v>1742.9363912649289</v>
      </c>
      <c r="F8940" s="66">
        <f>Cat_Results[[#This Row],[TotalLossInOriginalCurrency]] / INDEX(Exchange_Rate[Exchange Rate], MATCH(Cat_Results[[#This Row],[Currency]], Exchange_Rate[Currency], 0))</f>
        <v>2730.6584434400102</v>
      </c>
    </row>
    <row r="8941" spans="1:6" x14ac:dyDescent="0.3">
      <c r="A8941" s="1">
        <v>35632</v>
      </c>
      <c r="B8941" s="1">
        <v>287</v>
      </c>
      <c r="C8941" s="1">
        <f t="shared" si="139"/>
        <v>2.0000000000000002E-5</v>
      </c>
      <c r="D8941" s="1" t="s">
        <v>320</v>
      </c>
      <c r="E8941" s="4">
        <v>670799.07604626601</v>
      </c>
      <c r="F8941" s="66">
        <f>Cat_Results[[#This Row],[TotalLossInOriginalCurrency]] / INDEX(Exchange_Rate[Exchange Rate], MATCH(Cat_Results[[#This Row],[Currency]], Exchange_Rate[Currency], 0))</f>
        <v>670799.07604626601</v>
      </c>
    </row>
    <row r="8942" spans="1:6" x14ac:dyDescent="0.3">
      <c r="A8942" s="1">
        <v>35635</v>
      </c>
      <c r="B8942" s="1">
        <v>229</v>
      </c>
      <c r="C8942" s="1">
        <f t="shared" si="139"/>
        <v>2.0000000000000002E-5</v>
      </c>
      <c r="D8942" s="1" t="s">
        <v>320</v>
      </c>
      <c r="E8942" s="4">
        <v>0.53189447318925398</v>
      </c>
      <c r="F8942" s="66">
        <f>Cat_Results[[#This Row],[TotalLossInOriginalCurrency]] / INDEX(Exchange_Rate[Exchange Rate], MATCH(Cat_Results[[#This Row],[Currency]], Exchange_Rate[Currency], 0))</f>
        <v>0.53189447318925398</v>
      </c>
    </row>
    <row r="8943" spans="1:6" x14ac:dyDescent="0.3">
      <c r="A8943" s="1">
        <v>35639</v>
      </c>
      <c r="B8943" s="1">
        <v>234</v>
      </c>
      <c r="C8943" s="1">
        <f t="shared" si="139"/>
        <v>2.0000000000000002E-5</v>
      </c>
      <c r="D8943" s="1" t="s">
        <v>320</v>
      </c>
      <c r="E8943" s="4">
        <v>13724.0389592014</v>
      </c>
      <c r="F8943" s="66">
        <f>Cat_Results[[#This Row],[TotalLossInOriginalCurrency]] / INDEX(Exchange_Rate[Exchange Rate], MATCH(Cat_Results[[#This Row],[Currency]], Exchange_Rate[Currency], 0))</f>
        <v>13724.0389592014</v>
      </c>
    </row>
    <row r="8944" spans="1:6" x14ac:dyDescent="0.3">
      <c r="A8944" s="1">
        <v>35639</v>
      </c>
      <c r="B8944" s="1">
        <v>258</v>
      </c>
      <c r="C8944" s="1">
        <f t="shared" si="139"/>
        <v>2.0000000000000002E-5</v>
      </c>
      <c r="D8944" s="1" t="s">
        <v>320</v>
      </c>
      <c r="E8944" s="4">
        <v>4433.8796930995204</v>
      </c>
      <c r="F8944" s="66">
        <f>Cat_Results[[#This Row],[TotalLossInOriginalCurrency]] / INDEX(Exchange_Rate[Exchange Rate], MATCH(Cat_Results[[#This Row],[Currency]], Exchange_Rate[Currency], 0))</f>
        <v>4433.8796930995204</v>
      </c>
    </row>
    <row r="8945" spans="1:6" x14ac:dyDescent="0.3">
      <c r="A8945" s="1">
        <v>35645</v>
      </c>
      <c r="B8945" s="1">
        <v>231</v>
      </c>
      <c r="C8945" s="1">
        <f t="shared" si="139"/>
        <v>2.0000000000000002E-5</v>
      </c>
      <c r="D8945" s="1" t="s">
        <v>323</v>
      </c>
      <c r="E8945" s="4">
        <v>114464.15507175848</v>
      </c>
      <c r="F8945" s="66">
        <f>Cat_Results[[#This Row],[TotalLossInOriginalCurrency]] / INDEX(Exchange_Rate[Exchange Rate], MATCH(Cat_Results[[#This Row],[Currency]], Exchange_Rate[Currency], 0))</f>
        <v>1443.0496396496901</v>
      </c>
    </row>
    <row r="8946" spans="1:6" x14ac:dyDescent="0.3">
      <c r="A8946" s="1">
        <v>35646</v>
      </c>
      <c r="B8946" s="1">
        <v>249</v>
      </c>
      <c r="C8946" s="1">
        <f t="shared" si="139"/>
        <v>2.0000000000000002E-5</v>
      </c>
      <c r="D8946" s="1" t="s">
        <v>321</v>
      </c>
      <c r="E8946" s="4">
        <v>10076.27723251528</v>
      </c>
      <c r="F8946" s="66">
        <f>Cat_Results[[#This Row],[TotalLossInOriginalCurrency]] / INDEX(Exchange_Rate[Exchange Rate], MATCH(Cat_Results[[#This Row],[Currency]], Exchange_Rate[Currency], 0))</f>
        <v>15786.503535818299</v>
      </c>
    </row>
    <row r="8947" spans="1:6" x14ac:dyDescent="0.3">
      <c r="A8947" s="1">
        <v>35652</v>
      </c>
      <c r="B8947" s="1">
        <v>180</v>
      </c>
      <c r="C8947" s="1">
        <f t="shared" si="139"/>
        <v>2.0000000000000002E-5</v>
      </c>
      <c r="D8947" s="1" t="s">
        <v>320</v>
      </c>
      <c r="E8947" s="4">
        <v>0.93729357760399601</v>
      </c>
      <c r="F8947" s="66">
        <f>Cat_Results[[#This Row],[TotalLossInOriginalCurrency]] / INDEX(Exchange_Rate[Exchange Rate], MATCH(Cat_Results[[#This Row],[Currency]], Exchange_Rate[Currency], 0))</f>
        <v>0.93729357760399601</v>
      </c>
    </row>
    <row r="8948" spans="1:6" x14ac:dyDescent="0.3">
      <c r="A8948" s="1">
        <v>35656</v>
      </c>
      <c r="B8948" s="1">
        <v>241</v>
      </c>
      <c r="C8948" s="1">
        <f t="shared" si="139"/>
        <v>2.0000000000000002E-5</v>
      </c>
      <c r="D8948" s="1" t="s">
        <v>320</v>
      </c>
      <c r="E8948" s="4">
        <v>430465.26073848602</v>
      </c>
      <c r="F8948" s="66">
        <f>Cat_Results[[#This Row],[TotalLossInOriginalCurrency]] / INDEX(Exchange_Rate[Exchange Rate], MATCH(Cat_Results[[#This Row],[Currency]], Exchange_Rate[Currency], 0))</f>
        <v>430465.26073848602</v>
      </c>
    </row>
    <row r="8949" spans="1:6" x14ac:dyDescent="0.3">
      <c r="A8949" s="1">
        <v>35659</v>
      </c>
      <c r="B8949" s="1">
        <v>220</v>
      </c>
      <c r="C8949" s="1">
        <f t="shared" si="139"/>
        <v>2.0000000000000002E-5</v>
      </c>
      <c r="D8949" s="1" t="s">
        <v>321</v>
      </c>
      <c r="E8949" s="4">
        <v>4.0866684848270722</v>
      </c>
      <c r="F8949" s="66">
        <f>Cat_Results[[#This Row],[TotalLossInOriginalCurrency]] / INDEX(Exchange_Rate[Exchange Rate], MATCH(Cat_Results[[#This Row],[Currency]], Exchange_Rate[Currency], 0))</f>
        <v>6.4025835134088993</v>
      </c>
    </row>
    <row r="8950" spans="1:6" x14ac:dyDescent="0.3">
      <c r="A8950" s="1">
        <v>35662</v>
      </c>
      <c r="B8950" s="1">
        <v>231</v>
      </c>
      <c r="C8950" s="1">
        <f t="shared" si="139"/>
        <v>2.0000000000000002E-5</v>
      </c>
      <c r="D8950" s="1" t="s">
        <v>320</v>
      </c>
      <c r="E8950" s="4">
        <v>171455.089506805</v>
      </c>
      <c r="F8950" s="66">
        <f>Cat_Results[[#This Row],[TotalLossInOriginalCurrency]] / INDEX(Exchange_Rate[Exchange Rate], MATCH(Cat_Results[[#This Row],[Currency]], Exchange_Rate[Currency], 0))</f>
        <v>171455.089506805</v>
      </c>
    </row>
    <row r="8951" spans="1:6" x14ac:dyDescent="0.3">
      <c r="A8951" s="1">
        <v>35672</v>
      </c>
      <c r="B8951" s="1">
        <v>275</v>
      </c>
      <c r="C8951" s="1">
        <f t="shared" si="139"/>
        <v>2.0000000000000002E-5</v>
      </c>
      <c r="D8951" s="1" t="s">
        <v>320</v>
      </c>
      <c r="E8951" s="4">
        <v>873900.49290745996</v>
      </c>
      <c r="F8951" s="66">
        <f>Cat_Results[[#This Row],[TotalLossInOriginalCurrency]] / INDEX(Exchange_Rate[Exchange Rate], MATCH(Cat_Results[[#This Row],[Currency]], Exchange_Rate[Currency], 0))</f>
        <v>873900.49290745996</v>
      </c>
    </row>
    <row r="8952" spans="1:6" x14ac:dyDescent="0.3">
      <c r="A8952" s="1">
        <v>35673</v>
      </c>
      <c r="B8952" s="1">
        <v>294</v>
      </c>
      <c r="C8952" s="1">
        <f t="shared" si="139"/>
        <v>2.0000000000000002E-5</v>
      </c>
      <c r="D8952" s="1" t="s">
        <v>323</v>
      </c>
      <c r="E8952" s="4">
        <v>0.53888315903903572</v>
      </c>
      <c r="F8952" s="66">
        <f>Cat_Results[[#This Row],[TotalLossInOriginalCurrency]] / INDEX(Exchange_Rate[Exchange Rate], MATCH(Cat_Results[[#This Row],[Currency]], Exchange_Rate[Currency], 0))</f>
        <v>6.7937001585960388E-3</v>
      </c>
    </row>
    <row r="8953" spans="1:6" x14ac:dyDescent="0.3">
      <c r="A8953" s="1">
        <v>35674</v>
      </c>
      <c r="B8953" s="1">
        <v>277</v>
      </c>
      <c r="C8953" s="1">
        <f t="shared" si="139"/>
        <v>2.0000000000000002E-5</v>
      </c>
      <c r="D8953" s="1" t="s">
        <v>320</v>
      </c>
      <c r="E8953" s="4">
        <v>8111.3412597104898</v>
      </c>
      <c r="F8953" s="66">
        <f>Cat_Results[[#This Row],[TotalLossInOriginalCurrency]] / INDEX(Exchange_Rate[Exchange Rate], MATCH(Cat_Results[[#This Row],[Currency]], Exchange_Rate[Currency], 0))</f>
        <v>8111.3412597104898</v>
      </c>
    </row>
    <row r="8954" spans="1:6" x14ac:dyDescent="0.3">
      <c r="A8954" s="1">
        <v>35682</v>
      </c>
      <c r="B8954" s="1">
        <v>235</v>
      </c>
      <c r="C8954" s="1">
        <f t="shared" si="139"/>
        <v>2.0000000000000002E-5</v>
      </c>
      <c r="D8954" s="1" t="s">
        <v>320</v>
      </c>
      <c r="E8954" s="4">
        <v>164696.78111817699</v>
      </c>
      <c r="F8954" s="66">
        <f>Cat_Results[[#This Row],[TotalLossInOriginalCurrency]] / INDEX(Exchange_Rate[Exchange Rate], MATCH(Cat_Results[[#This Row],[Currency]], Exchange_Rate[Currency], 0))</f>
        <v>164696.78111817699</v>
      </c>
    </row>
    <row r="8955" spans="1:6" x14ac:dyDescent="0.3">
      <c r="A8955" s="1">
        <v>35682</v>
      </c>
      <c r="B8955" s="1">
        <v>266</v>
      </c>
      <c r="C8955" s="1">
        <f t="shared" si="139"/>
        <v>2.0000000000000002E-5</v>
      </c>
      <c r="D8955" s="1" t="s">
        <v>321</v>
      </c>
      <c r="E8955" s="4">
        <v>347556.09871202993</v>
      </c>
      <c r="F8955" s="66">
        <f>Cat_Results[[#This Row],[TotalLossInOriginalCurrency]] / INDEX(Exchange_Rate[Exchange Rate], MATCH(Cat_Results[[#This Row],[Currency]], Exchange_Rate[Currency], 0))</f>
        <v>544516.13970163302</v>
      </c>
    </row>
    <row r="8956" spans="1:6" x14ac:dyDescent="0.3">
      <c r="A8956" s="1">
        <v>35682</v>
      </c>
      <c r="B8956" s="1">
        <v>263</v>
      </c>
      <c r="C8956" s="1">
        <f t="shared" si="139"/>
        <v>2.0000000000000002E-5</v>
      </c>
      <c r="D8956" s="1" t="s">
        <v>321</v>
      </c>
      <c r="E8956" s="4">
        <v>1.8832996219852152E-2</v>
      </c>
      <c r="F8956" s="66">
        <f>Cat_Results[[#This Row],[TotalLossInOriginalCurrency]] / INDEX(Exchange_Rate[Exchange Rate], MATCH(Cat_Results[[#This Row],[Currency]], Exchange_Rate[Currency], 0))</f>
        <v>2.9505655169487003E-2</v>
      </c>
    </row>
    <row r="8957" spans="1:6" x14ac:dyDescent="0.3">
      <c r="A8957" s="1">
        <v>35701</v>
      </c>
      <c r="B8957" s="1">
        <v>248</v>
      </c>
      <c r="C8957" s="1">
        <f t="shared" si="139"/>
        <v>2.0000000000000002E-5</v>
      </c>
      <c r="D8957" s="1" t="s">
        <v>320</v>
      </c>
      <c r="E8957" s="4">
        <v>724573.808831651</v>
      </c>
      <c r="F8957" s="66">
        <f>Cat_Results[[#This Row],[TotalLossInOriginalCurrency]] / INDEX(Exchange_Rate[Exchange Rate], MATCH(Cat_Results[[#This Row],[Currency]], Exchange_Rate[Currency], 0))</f>
        <v>724573.808831651</v>
      </c>
    </row>
    <row r="8958" spans="1:6" x14ac:dyDescent="0.3">
      <c r="A8958" s="1">
        <v>35709</v>
      </c>
      <c r="B8958" s="1">
        <v>226</v>
      </c>
      <c r="C8958" s="1">
        <f t="shared" si="139"/>
        <v>2.0000000000000002E-5</v>
      </c>
      <c r="D8958" s="1" t="s">
        <v>320</v>
      </c>
      <c r="E8958" s="4">
        <v>2689732.65459301</v>
      </c>
      <c r="F8958" s="66">
        <f>Cat_Results[[#This Row],[TotalLossInOriginalCurrency]] / INDEX(Exchange_Rate[Exchange Rate], MATCH(Cat_Results[[#This Row],[Currency]], Exchange_Rate[Currency], 0))</f>
        <v>2689732.65459301</v>
      </c>
    </row>
    <row r="8959" spans="1:6" x14ac:dyDescent="0.3">
      <c r="A8959" s="1">
        <v>35712</v>
      </c>
      <c r="B8959" s="1">
        <v>273</v>
      </c>
      <c r="C8959" s="1">
        <f t="shared" si="139"/>
        <v>2.0000000000000002E-5</v>
      </c>
      <c r="D8959" s="1" t="s">
        <v>321</v>
      </c>
      <c r="E8959" s="4">
        <v>102923.94810832053</v>
      </c>
      <c r="F8959" s="66">
        <f>Cat_Results[[#This Row],[TotalLossInOriginalCurrency]] / INDEX(Exchange_Rate[Exchange Rate], MATCH(Cat_Results[[#This Row],[Currency]], Exchange_Rate[Currency], 0))</f>
        <v>161250.94945673601</v>
      </c>
    </row>
    <row r="8960" spans="1:6" x14ac:dyDescent="0.3">
      <c r="A8960" s="1">
        <v>35719</v>
      </c>
      <c r="B8960" s="1">
        <v>250</v>
      </c>
      <c r="C8960" s="1">
        <f t="shared" si="139"/>
        <v>2.0000000000000002E-5</v>
      </c>
      <c r="D8960" s="1" t="s">
        <v>321</v>
      </c>
      <c r="E8960" s="4">
        <v>1260524.3188422816</v>
      </c>
      <c r="F8960" s="66">
        <f>Cat_Results[[#This Row],[TotalLossInOriginalCurrency]] / INDEX(Exchange_Rate[Exchange Rate], MATCH(Cat_Results[[#This Row],[Currency]], Exchange_Rate[Currency], 0))</f>
        <v>1974863.4497843501</v>
      </c>
    </row>
    <row r="8961" spans="1:6" x14ac:dyDescent="0.3">
      <c r="A8961" s="1">
        <v>35723</v>
      </c>
      <c r="B8961" s="1">
        <v>219</v>
      </c>
      <c r="C8961" s="1">
        <f t="shared" si="139"/>
        <v>2.0000000000000002E-5</v>
      </c>
      <c r="D8961" s="1" t="s">
        <v>320</v>
      </c>
      <c r="E8961" s="4">
        <v>650.48140435077096</v>
      </c>
      <c r="F8961" s="66">
        <f>Cat_Results[[#This Row],[TotalLossInOriginalCurrency]] / INDEX(Exchange_Rate[Exchange Rate], MATCH(Cat_Results[[#This Row],[Currency]], Exchange_Rate[Currency], 0))</f>
        <v>650.48140435077096</v>
      </c>
    </row>
    <row r="8962" spans="1:6" x14ac:dyDescent="0.3">
      <c r="A8962" s="1">
        <v>35727</v>
      </c>
      <c r="B8962" s="1">
        <v>239</v>
      </c>
      <c r="C8962" s="1">
        <f t="shared" si="139"/>
        <v>2.0000000000000002E-5</v>
      </c>
      <c r="D8962" s="1" t="s">
        <v>320</v>
      </c>
      <c r="E8962" s="4">
        <v>9.2445686459541303E-3</v>
      </c>
      <c r="F8962" s="66">
        <f>Cat_Results[[#This Row],[TotalLossInOriginalCurrency]] / INDEX(Exchange_Rate[Exchange Rate], MATCH(Cat_Results[[#This Row],[Currency]], Exchange_Rate[Currency], 0))</f>
        <v>9.2445686459541303E-3</v>
      </c>
    </row>
    <row r="8963" spans="1:6" x14ac:dyDescent="0.3">
      <c r="A8963" s="1">
        <v>35729</v>
      </c>
      <c r="B8963" s="1">
        <v>227</v>
      </c>
      <c r="C8963" s="1">
        <f t="shared" si="139"/>
        <v>2.0000000000000002E-5</v>
      </c>
      <c r="D8963" s="1" t="s">
        <v>320</v>
      </c>
      <c r="E8963" s="4">
        <v>35297.837800253197</v>
      </c>
      <c r="F8963" s="66">
        <f>Cat_Results[[#This Row],[TotalLossInOriginalCurrency]] / INDEX(Exchange_Rate[Exchange Rate], MATCH(Cat_Results[[#This Row],[Currency]], Exchange_Rate[Currency], 0))</f>
        <v>35297.837800253197</v>
      </c>
    </row>
    <row r="8964" spans="1:6" x14ac:dyDescent="0.3">
      <c r="A8964" s="1">
        <v>35742</v>
      </c>
      <c r="B8964" s="1">
        <v>216</v>
      </c>
      <c r="C8964" s="1">
        <f t="shared" si="139"/>
        <v>2.0000000000000002E-5</v>
      </c>
      <c r="D8964" s="1" t="s">
        <v>320</v>
      </c>
      <c r="E8964" s="4">
        <v>1768769.8873463101</v>
      </c>
      <c r="F8964" s="66">
        <f>Cat_Results[[#This Row],[TotalLossInOriginalCurrency]] / INDEX(Exchange_Rate[Exchange Rate], MATCH(Cat_Results[[#This Row],[Currency]], Exchange_Rate[Currency], 0))</f>
        <v>1768769.8873463101</v>
      </c>
    </row>
    <row r="8965" spans="1:6" x14ac:dyDescent="0.3">
      <c r="A8965" s="1">
        <v>35746</v>
      </c>
      <c r="B8965" s="1">
        <v>237</v>
      </c>
      <c r="C8965" s="1">
        <f t="shared" si="139"/>
        <v>2.0000000000000002E-5</v>
      </c>
      <c r="D8965" s="1" t="s">
        <v>320</v>
      </c>
      <c r="E8965" s="4">
        <v>38178.1482337341</v>
      </c>
      <c r="F8965" s="66">
        <f>Cat_Results[[#This Row],[TotalLossInOriginalCurrency]] / INDEX(Exchange_Rate[Exchange Rate], MATCH(Cat_Results[[#This Row],[Currency]], Exchange_Rate[Currency], 0))</f>
        <v>38178.1482337341</v>
      </c>
    </row>
    <row r="8966" spans="1:6" x14ac:dyDescent="0.3">
      <c r="A8966" s="1">
        <v>35747</v>
      </c>
      <c r="B8966" s="1">
        <v>283</v>
      </c>
      <c r="C8966" s="1">
        <f t="shared" ref="C8966:C9029" si="140">1/50000</f>
        <v>2.0000000000000002E-5</v>
      </c>
      <c r="D8966" s="1" t="s">
        <v>320</v>
      </c>
      <c r="E8966" s="4">
        <v>2351462.07134473</v>
      </c>
      <c r="F8966" s="66">
        <f>Cat_Results[[#This Row],[TotalLossInOriginalCurrency]] / INDEX(Exchange_Rate[Exchange Rate], MATCH(Cat_Results[[#This Row],[Currency]], Exchange_Rate[Currency], 0))</f>
        <v>2351462.07134473</v>
      </c>
    </row>
    <row r="8967" spans="1:6" x14ac:dyDescent="0.3">
      <c r="A8967" s="1">
        <v>35752</v>
      </c>
      <c r="B8967" s="1">
        <v>291</v>
      </c>
      <c r="C8967" s="1">
        <f t="shared" si="140"/>
        <v>2.0000000000000002E-5</v>
      </c>
      <c r="D8967" s="1" t="s">
        <v>320</v>
      </c>
      <c r="E8967" s="4">
        <v>3.91684472560883E-3</v>
      </c>
      <c r="F8967" s="66">
        <f>Cat_Results[[#This Row],[TotalLossInOriginalCurrency]] / INDEX(Exchange_Rate[Exchange Rate], MATCH(Cat_Results[[#This Row],[Currency]], Exchange_Rate[Currency], 0))</f>
        <v>3.91684472560883E-3</v>
      </c>
    </row>
    <row r="8968" spans="1:6" x14ac:dyDescent="0.3">
      <c r="A8968" s="1">
        <v>35753</v>
      </c>
      <c r="B8968" s="1">
        <v>241</v>
      </c>
      <c r="C8968" s="1">
        <f t="shared" si="140"/>
        <v>2.0000000000000002E-5</v>
      </c>
      <c r="D8968" s="1" t="s">
        <v>320</v>
      </c>
      <c r="E8968" s="4">
        <v>1.7061829566955599E-3</v>
      </c>
      <c r="F8968" s="66">
        <f>Cat_Results[[#This Row],[TotalLossInOriginalCurrency]] / INDEX(Exchange_Rate[Exchange Rate], MATCH(Cat_Results[[#This Row],[Currency]], Exchange_Rate[Currency], 0))</f>
        <v>1.7061829566955599E-3</v>
      </c>
    </row>
    <row r="8969" spans="1:6" x14ac:dyDescent="0.3">
      <c r="A8969" s="1">
        <v>35760</v>
      </c>
      <c r="B8969" s="1">
        <v>227</v>
      </c>
      <c r="C8969" s="1">
        <f t="shared" si="140"/>
        <v>2.0000000000000002E-5</v>
      </c>
      <c r="D8969" s="1" t="s">
        <v>320</v>
      </c>
      <c r="E8969" s="4">
        <v>198748.11099932401</v>
      </c>
      <c r="F8969" s="66">
        <f>Cat_Results[[#This Row],[TotalLossInOriginalCurrency]] / INDEX(Exchange_Rate[Exchange Rate], MATCH(Cat_Results[[#This Row],[Currency]], Exchange_Rate[Currency], 0))</f>
        <v>198748.11099932401</v>
      </c>
    </row>
    <row r="8970" spans="1:6" x14ac:dyDescent="0.3">
      <c r="A8970" s="1">
        <v>35774</v>
      </c>
      <c r="B8970" s="1">
        <v>241</v>
      </c>
      <c r="C8970" s="1">
        <f t="shared" si="140"/>
        <v>2.0000000000000002E-5</v>
      </c>
      <c r="D8970" s="1" t="s">
        <v>320</v>
      </c>
      <c r="E8970" s="4">
        <v>80546.965840458899</v>
      </c>
      <c r="F8970" s="66">
        <f>Cat_Results[[#This Row],[TotalLossInOriginalCurrency]] / INDEX(Exchange_Rate[Exchange Rate], MATCH(Cat_Results[[#This Row],[Currency]], Exchange_Rate[Currency], 0))</f>
        <v>80546.965840458899</v>
      </c>
    </row>
    <row r="8971" spans="1:6" x14ac:dyDescent="0.3">
      <c r="A8971" s="1">
        <v>35779</v>
      </c>
      <c r="B8971" s="1">
        <v>222</v>
      </c>
      <c r="C8971" s="1">
        <f t="shared" si="140"/>
        <v>2.0000000000000002E-5</v>
      </c>
      <c r="D8971" s="1" t="s">
        <v>321</v>
      </c>
      <c r="E8971" s="4">
        <v>3174.5437906976076</v>
      </c>
      <c r="F8971" s="66">
        <f>Cat_Results[[#This Row],[TotalLossInOriginalCurrency]] / INDEX(Exchange_Rate[Exchange Rate], MATCH(Cat_Results[[#This Row],[Currency]], Exchange_Rate[Currency], 0))</f>
        <v>4973.5577555112504</v>
      </c>
    </row>
    <row r="8972" spans="1:6" x14ac:dyDescent="0.3">
      <c r="A8972" s="1">
        <v>35782</v>
      </c>
      <c r="B8972" s="1">
        <v>254</v>
      </c>
      <c r="C8972" s="1">
        <f t="shared" si="140"/>
        <v>2.0000000000000002E-5</v>
      </c>
      <c r="D8972" s="1" t="s">
        <v>321</v>
      </c>
      <c r="E8972" s="4">
        <v>0.92537188788379343</v>
      </c>
      <c r="F8972" s="66">
        <f>Cat_Results[[#This Row],[TotalLossInOriginalCurrency]] / INDEX(Exchange_Rate[Exchange Rate], MATCH(Cat_Results[[#This Row],[Currency]], Exchange_Rate[Currency], 0))</f>
        <v>1.4497801363468199</v>
      </c>
    </row>
    <row r="8973" spans="1:6" x14ac:dyDescent="0.3">
      <c r="A8973" s="1">
        <v>35783</v>
      </c>
      <c r="B8973" s="1">
        <v>263</v>
      </c>
      <c r="C8973" s="1">
        <f t="shared" si="140"/>
        <v>2.0000000000000002E-5</v>
      </c>
      <c r="D8973" s="1" t="s">
        <v>320</v>
      </c>
      <c r="E8973" s="4">
        <v>76734.156213794195</v>
      </c>
      <c r="F8973" s="66">
        <f>Cat_Results[[#This Row],[TotalLossInOriginalCurrency]] / INDEX(Exchange_Rate[Exchange Rate], MATCH(Cat_Results[[#This Row],[Currency]], Exchange_Rate[Currency], 0))</f>
        <v>76734.156213794195</v>
      </c>
    </row>
    <row r="8974" spans="1:6" x14ac:dyDescent="0.3">
      <c r="A8974" s="1">
        <v>35786</v>
      </c>
      <c r="B8974" s="1">
        <v>280</v>
      </c>
      <c r="C8974" s="1">
        <f t="shared" si="140"/>
        <v>2.0000000000000002E-5</v>
      </c>
      <c r="D8974" s="1" t="s">
        <v>320</v>
      </c>
      <c r="E8974" s="4">
        <v>1.79608315229416E-2</v>
      </c>
      <c r="F8974" s="66">
        <f>Cat_Results[[#This Row],[TotalLossInOriginalCurrency]] / INDEX(Exchange_Rate[Exchange Rate], MATCH(Cat_Results[[#This Row],[Currency]], Exchange_Rate[Currency], 0))</f>
        <v>1.79608315229416E-2</v>
      </c>
    </row>
    <row r="8975" spans="1:6" x14ac:dyDescent="0.3">
      <c r="A8975" s="1">
        <v>35788</v>
      </c>
      <c r="B8975" s="1">
        <v>304</v>
      </c>
      <c r="C8975" s="1">
        <f t="shared" si="140"/>
        <v>2.0000000000000002E-5</v>
      </c>
      <c r="D8975" s="1" t="s">
        <v>320</v>
      </c>
      <c r="E8975" s="4">
        <v>27.556943140924002</v>
      </c>
      <c r="F8975" s="66">
        <f>Cat_Results[[#This Row],[TotalLossInOriginalCurrency]] / INDEX(Exchange_Rate[Exchange Rate], MATCH(Cat_Results[[#This Row],[Currency]], Exchange_Rate[Currency], 0))</f>
        <v>27.556943140924002</v>
      </c>
    </row>
    <row r="8976" spans="1:6" x14ac:dyDescent="0.3">
      <c r="A8976" s="1">
        <v>35796</v>
      </c>
      <c r="B8976" s="1">
        <v>220</v>
      </c>
      <c r="C8976" s="1">
        <f t="shared" si="140"/>
        <v>2.0000000000000002E-5</v>
      </c>
      <c r="D8976" s="1" t="s">
        <v>320</v>
      </c>
      <c r="E8976" s="4">
        <v>5508.6457234807303</v>
      </c>
      <c r="F8976" s="66">
        <f>Cat_Results[[#This Row],[TotalLossInOriginalCurrency]] / INDEX(Exchange_Rate[Exchange Rate], MATCH(Cat_Results[[#This Row],[Currency]], Exchange_Rate[Currency], 0))</f>
        <v>5508.6457234807303</v>
      </c>
    </row>
    <row r="8977" spans="1:6" x14ac:dyDescent="0.3">
      <c r="A8977" s="1">
        <v>35797</v>
      </c>
      <c r="B8977" s="1">
        <v>206</v>
      </c>
      <c r="C8977" s="1">
        <f t="shared" si="140"/>
        <v>2.0000000000000002E-5</v>
      </c>
      <c r="D8977" s="1" t="s">
        <v>320</v>
      </c>
      <c r="E8977" s="4">
        <v>4.8610921949148199E-2</v>
      </c>
      <c r="F8977" s="66">
        <f>Cat_Results[[#This Row],[TotalLossInOriginalCurrency]] / INDEX(Exchange_Rate[Exchange Rate], MATCH(Cat_Results[[#This Row],[Currency]], Exchange_Rate[Currency], 0))</f>
        <v>4.8610921949148199E-2</v>
      </c>
    </row>
    <row r="8978" spans="1:6" x14ac:dyDescent="0.3">
      <c r="A8978" s="1">
        <v>35799</v>
      </c>
      <c r="B8978" s="1">
        <v>236</v>
      </c>
      <c r="C8978" s="1">
        <f t="shared" si="140"/>
        <v>2.0000000000000002E-5</v>
      </c>
      <c r="D8978" s="1" t="s">
        <v>320</v>
      </c>
      <c r="E8978" s="4">
        <v>20065.004893961501</v>
      </c>
      <c r="F8978" s="66">
        <f>Cat_Results[[#This Row],[TotalLossInOriginalCurrency]] / INDEX(Exchange_Rate[Exchange Rate], MATCH(Cat_Results[[#This Row],[Currency]], Exchange_Rate[Currency], 0))</f>
        <v>20065.004893961501</v>
      </c>
    </row>
    <row r="8979" spans="1:6" x14ac:dyDescent="0.3">
      <c r="A8979" s="1">
        <v>35801</v>
      </c>
      <c r="B8979" s="1">
        <v>232</v>
      </c>
      <c r="C8979" s="1">
        <f t="shared" si="140"/>
        <v>2.0000000000000002E-5</v>
      </c>
      <c r="D8979" s="1" t="s">
        <v>320</v>
      </c>
      <c r="E8979" s="4">
        <v>3.5082921385765102E-3</v>
      </c>
      <c r="F8979" s="66">
        <f>Cat_Results[[#This Row],[TotalLossInOriginalCurrency]] / INDEX(Exchange_Rate[Exchange Rate], MATCH(Cat_Results[[#This Row],[Currency]], Exchange_Rate[Currency], 0))</f>
        <v>3.5082921385765102E-3</v>
      </c>
    </row>
    <row r="8980" spans="1:6" x14ac:dyDescent="0.3">
      <c r="A8980" s="1">
        <v>35818</v>
      </c>
      <c r="B8980" s="1">
        <v>269</v>
      </c>
      <c r="C8980" s="1">
        <f t="shared" si="140"/>
        <v>2.0000000000000002E-5</v>
      </c>
      <c r="D8980" s="1" t="s">
        <v>321</v>
      </c>
      <c r="E8980" s="4">
        <v>55106.49723672196</v>
      </c>
      <c r="F8980" s="66">
        <f>Cat_Results[[#This Row],[TotalLossInOriginalCurrency]] / INDEX(Exchange_Rate[Exchange Rate], MATCH(Cat_Results[[#This Row],[Currency]], Exchange_Rate[Currency], 0))</f>
        <v>86335.349196909199</v>
      </c>
    </row>
    <row r="8981" spans="1:6" x14ac:dyDescent="0.3">
      <c r="A8981" s="1">
        <v>35818</v>
      </c>
      <c r="B8981" s="1">
        <v>191</v>
      </c>
      <c r="C8981" s="1">
        <f t="shared" si="140"/>
        <v>2.0000000000000002E-5</v>
      </c>
      <c r="D8981" s="1" t="s">
        <v>320</v>
      </c>
      <c r="E8981" s="4">
        <v>0.15949200838804201</v>
      </c>
      <c r="F8981" s="66">
        <f>Cat_Results[[#This Row],[TotalLossInOriginalCurrency]] / INDEX(Exchange_Rate[Exchange Rate], MATCH(Cat_Results[[#This Row],[Currency]], Exchange_Rate[Currency], 0))</f>
        <v>0.15949200838804201</v>
      </c>
    </row>
    <row r="8982" spans="1:6" x14ac:dyDescent="0.3">
      <c r="A8982" s="1">
        <v>35821</v>
      </c>
      <c r="B8982" s="1">
        <v>224</v>
      </c>
      <c r="C8982" s="1">
        <f t="shared" si="140"/>
        <v>2.0000000000000002E-5</v>
      </c>
      <c r="D8982" s="1" t="s">
        <v>323</v>
      </c>
      <c r="E8982" s="4">
        <v>2.9977023468789845</v>
      </c>
      <c r="F8982" s="66">
        <f>Cat_Results[[#This Row],[TotalLossInOriginalCurrency]] / INDEX(Exchange_Rate[Exchange Rate], MATCH(Cat_Results[[#This Row],[Currency]], Exchange_Rate[Currency], 0))</f>
        <v>3.7792034447193097E-2</v>
      </c>
    </row>
    <row r="8983" spans="1:6" x14ac:dyDescent="0.3">
      <c r="A8983" s="1">
        <v>35824</v>
      </c>
      <c r="B8983" s="1">
        <v>219</v>
      </c>
      <c r="C8983" s="1">
        <f t="shared" si="140"/>
        <v>2.0000000000000002E-5</v>
      </c>
      <c r="D8983" s="1" t="s">
        <v>320</v>
      </c>
      <c r="E8983" s="4">
        <v>18873024.921904702</v>
      </c>
      <c r="F8983" s="66">
        <f>Cat_Results[[#This Row],[TotalLossInOriginalCurrency]] / INDEX(Exchange_Rate[Exchange Rate], MATCH(Cat_Results[[#This Row],[Currency]], Exchange_Rate[Currency], 0))</f>
        <v>18873024.921904702</v>
      </c>
    </row>
    <row r="8984" spans="1:6" x14ac:dyDescent="0.3">
      <c r="A8984" s="1">
        <v>35824</v>
      </c>
      <c r="B8984" s="1">
        <v>221</v>
      </c>
      <c r="C8984" s="1">
        <f t="shared" si="140"/>
        <v>2.0000000000000002E-5</v>
      </c>
      <c r="D8984" s="1" t="s">
        <v>320</v>
      </c>
      <c r="E8984" s="4">
        <v>47763.763737268702</v>
      </c>
      <c r="F8984" s="66">
        <f>Cat_Results[[#This Row],[TotalLossInOriginalCurrency]] / INDEX(Exchange_Rate[Exchange Rate], MATCH(Cat_Results[[#This Row],[Currency]], Exchange_Rate[Currency], 0))</f>
        <v>47763.763737268702</v>
      </c>
    </row>
    <row r="8985" spans="1:6" x14ac:dyDescent="0.3">
      <c r="A8985" s="1">
        <v>35834</v>
      </c>
      <c r="B8985" s="1">
        <v>253</v>
      </c>
      <c r="C8985" s="1">
        <f t="shared" si="140"/>
        <v>2.0000000000000002E-5</v>
      </c>
      <c r="D8985" s="1" t="s">
        <v>320</v>
      </c>
      <c r="E8985" s="4">
        <v>3253580.7042571399</v>
      </c>
      <c r="F8985" s="66">
        <f>Cat_Results[[#This Row],[TotalLossInOriginalCurrency]] / INDEX(Exchange_Rate[Exchange Rate], MATCH(Cat_Results[[#This Row],[Currency]], Exchange_Rate[Currency], 0))</f>
        <v>3253580.7042571399</v>
      </c>
    </row>
    <row r="8986" spans="1:6" x14ac:dyDescent="0.3">
      <c r="A8986" s="1">
        <v>35846</v>
      </c>
      <c r="B8986" s="1">
        <v>277</v>
      </c>
      <c r="C8986" s="1">
        <f t="shared" si="140"/>
        <v>2.0000000000000002E-5</v>
      </c>
      <c r="D8986" s="1" t="s">
        <v>321</v>
      </c>
      <c r="E8986" s="4">
        <v>4.3418651768884304</v>
      </c>
      <c r="F8986" s="66">
        <f>Cat_Results[[#This Row],[TotalLossInOriginalCurrency]] / INDEX(Exchange_Rate[Exchange Rate], MATCH(Cat_Results[[#This Row],[Currency]], Exchange_Rate[Currency], 0))</f>
        <v>6.8024001707509205</v>
      </c>
    </row>
    <row r="8987" spans="1:6" x14ac:dyDescent="0.3">
      <c r="A8987" s="1">
        <v>35869</v>
      </c>
      <c r="B8987" s="1">
        <v>254</v>
      </c>
      <c r="C8987" s="1">
        <f t="shared" si="140"/>
        <v>2.0000000000000002E-5</v>
      </c>
      <c r="D8987" s="1" t="s">
        <v>320</v>
      </c>
      <c r="E8987" s="4">
        <v>1157.73132693395</v>
      </c>
      <c r="F8987" s="66">
        <f>Cat_Results[[#This Row],[TotalLossInOriginalCurrency]] / INDEX(Exchange_Rate[Exchange Rate], MATCH(Cat_Results[[#This Row],[Currency]], Exchange_Rate[Currency], 0))</f>
        <v>1157.73132693395</v>
      </c>
    </row>
    <row r="8988" spans="1:6" x14ac:dyDescent="0.3">
      <c r="A8988" s="1">
        <v>35869</v>
      </c>
      <c r="B8988" s="1">
        <v>251</v>
      </c>
      <c r="C8988" s="1">
        <f t="shared" si="140"/>
        <v>2.0000000000000002E-5</v>
      </c>
      <c r="D8988" s="1" t="s">
        <v>322</v>
      </c>
      <c r="E8988" s="4">
        <v>409792.49625912635</v>
      </c>
      <c r="F8988" s="66">
        <f>Cat_Results[[#This Row],[TotalLossInOriginalCurrency]] / INDEX(Exchange_Rate[Exchange Rate], MATCH(Cat_Results[[#This Row],[Currency]], Exchange_Rate[Currency], 0))</f>
        <v>503348.13523813302</v>
      </c>
    </row>
    <row r="8989" spans="1:6" x14ac:dyDescent="0.3">
      <c r="A8989" s="1">
        <v>35881</v>
      </c>
      <c r="B8989" s="1">
        <v>229</v>
      </c>
      <c r="C8989" s="1">
        <f t="shared" si="140"/>
        <v>2.0000000000000002E-5</v>
      </c>
      <c r="D8989" s="1" t="s">
        <v>320</v>
      </c>
      <c r="E8989" s="4">
        <v>716624.69789565902</v>
      </c>
      <c r="F8989" s="66">
        <f>Cat_Results[[#This Row],[TotalLossInOriginalCurrency]] / INDEX(Exchange_Rate[Exchange Rate], MATCH(Cat_Results[[#This Row],[Currency]], Exchange_Rate[Currency], 0))</f>
        <v>716624.69789565902</v>
      </c>
    </row>
    <row r="8990" spans="1:6" x14ac:dyDescent="0.3">
      <c r="A8990" s="1">
        <v>35885</v>
      </c>
      <c r="B8990" s="1">
        <v>191</v>
      </c>
      <c r="C8990" s="1">
        <f t="shared" si="140"/>
        <v>2.0000000000000002E-5</v>
      </c>
      <c r="D8990" s="1" t="s">
        <v>320</v>
      </c>
      <c r="E8990" s="4">
        <v>4.1832029819488499E-3</v>
      </c>
      <c r="F8990" s="66">
        <f>Cat_Results[[#This Row],[TotalLossInOriginalCurrency]] / INDEX(Exchange_Rate[Exchange Rate], MATCH(Cat_Results[[#This Row],[Currency]], Exchange_Rate[Currency], 0))</f>
        <v>4.1832029819488499E-3</v>
      </c>
    </row>
    <row r="8991" spans="1:6" x14ac:dyDescent="0.3">
      <c r="A8991" s="1">
        <v>35885</v>
      </c>
      <c r="B8991" s="1">
        <v>236</v>
      </c>
      <c r="C8991" s="1">
        <f t="shared" si="140"/>
        <v>2.0000000000000002E-5</v>
      </c>
      <c r="D8991" s="1" t="s">
        <v>321</v>
      </c>
      <c r="E8991" s="4">
        <v>530043.77942193975</v>
      </c>
      <c r="F8991" s="66">
        <f>Cat_Results[[#This Row],[TotalLossInOriginalCurrency]] / INDEX(Exchange_Rate[Exchange Rate], MATCH(Cat_Results[[#This Row],[Currency]], Exchange_Rate[Currency], 0))</f>
        <v>830419.588990825</v>
      </c>
    </row>
    <row r="8992" spans="1:6" x14ac:dyDescent="0.3">
      <c r="A8992" s="1">
        <v>35892</v>
      </c>
      <c r="B8992" s="1">
        <v>244</v>
      </c>
      <c r="C8992" s="1">
        <f t="shared" si="140"/>
        <v>2.0000000000000002E-5</v>
      </c>
      <c r="D8992" s="1" t="s">
        <v>320</v>
      </c>
      <c r="E8992" s="4">
        <v>17156062.710032001</v>
      </c>
      <c r="F8992" s="66">
        <f>Cat_Results[[#This Row],[TotalLossInOriginalCurrency]] / INDEX(Exchange_Rate[Exchange Rate], MATCH(Cat_Results[[#This Row],[Currency]], Exchange_Rate[Currency], 0))</f>
        <v>17156062.710032001</v>
      </c>
    </row>
    <row r="8993" spans="1:6" x14ac:dyDescent="0.3">
      <c r="A8993" s="1">
        <v>35903</v>
      </c>
      <c r="B8993" s="1">
        <v>258</v>
      </c>
      <c r="C8993" s="1">
        <f t="shared" si="140"/>
        <v>2.0000000000000002E-5</v>
      </c>
      <c r="D8993" s="1" t="s">
        <v>321</v>
      </c>
      <c r="E8993" s="4">
        <v>163817.3973782995</v>
      </c>
      <c r="F8993" s="66">
        <f>Cat_Results[[#This Row],[TotalLossInOriginalCurrency]] / INDEX(Exchange_Rate[Exchange Rate], MATCH(Cat_Results[[#This Row],[Currency]], Exchange_Rate[Currency], 0))</f>
        <v>256652.716401643</v>
      </c>
    </row>
    <row r="8994" spans="1:6" x14ac:dyDescent="0.3">
      <c r="A8994" s="1">
        <v>35905</v>
      </c>
      <c r="B8994" s="1">
        <v>270</v>
      </c>
      <c r="C8994" s="1">
        <f t="shared" si="140"/>
        <v>2.0000000000000002E-5</v>
      </c>
      <c r="D8994" s="1" t="s">
        <v>320</v>
      </c>
      <c r="E8994" s="4">
        <v>1.8961727619171099E-3</v>
      </c>
      <c r="F8994" s="66">
        <f>Cat_Results[[#This Row],[TotalLossInOriginalCurrency]] / INDEX(Exchange_Rate[Exchange Rate], MATCH(Cat_Results[[#This Row],[Currency]], Exchange_Rate[Currency], 0))</f>
        <v>1.8961727619171099E-3</v>
      </c>
    </row>
    <row r="8995" spans="1:6" x14ac:dyDescent="0.3">
      <c r="A8995" s="1">
        <v>35906</v>
      </c>
      <c r="B8995" s="1">
        <v>258</v>
      </c>
      <c r="C8995" s="1">
        <f t="shared" si="140"/>
        <v>2.0000000000000002E-5</v>
      </c>
      <c r="D8995" s="1" t="s">
        <v>320</v>
      </c>
      <c r="E8995" s="4">
        <v>9.4768553972244304E-2</v>
      </c>
      <c r="F8995" s="66">
        <f>Cat_Results[[#This Row],[TotalLossInOriginalCurrency]] / INDEX(Exchange_Rate[Exchange Rate], MATCH(Cat_Results[[#This Row],[Currency]], Exchange_Rate[Currency], 0))</f>
        <v>9.4768553972244304E-2</v>
      </c>
    </row>
    <row r="8996" spans="1:6" x14ac:dyDescent="0.3">
      <c r="A8996" s="1">
        <v>35910</v>
      </c>
      <c r="B8996" s="1">
        <v>190</v>
      </c>
      <c r="C8996" s="1">
        <f t="shared" si="140"/>
        <v>2.0000000000000002E-5</v>
      </c>
      <c r="D8996" s="1" t="s">
        <v>320</v>
      </c>
      <c r="E8996" s="4">
        <v>247171.359163555</v>
      </c>
      <c r="F8996" s="66">
        <f>Cat_Results[[#This Row],[TotalLossInOriginalCurrency]] / INDEX(Exchange_Rate[Exchange Rate], MATCH(Cat_Results[[#This Row],[Currency]], Exchange_Rate[Currency], 0))</f>
        <v>247171.359163555</v>
      </c>
    </row>
    <row r="8997" spans="1:6" x14ac:dyDescent="0.3">
      <c r="A8997" s="1">
        <v>35910</v>
      </c>
      <c r="B8997" s="1">
        <v>275</v>
      </c>
      <c r="C8997" s="1">
        <f t="shared" si="140"/>
        <v>2.0000000000000002E-5</v>
      </c>
      <c r="D8997" s="1" t="s">
        <v>321</v>
      </c>
      <c r="E8997" s="4">
        <v>517.90427572534259</v>
      </c>
      <c r="F8997" s="66">
        <f>Cat_Results[[#This Row],[TotalLossInOriginalCurrency]] / INDEX(Exchange_Rate[Exchange Rate], MATCH(Cat_Results[[#This Row],[Currency]], Exchange_Rate[Currency], 0))</f>
        <v>811.40062855462304</v>
      </c>
    </row>
    <row r="8998" spans="1:6" x14ac:dyDescent="0.3">
      <c r="A8998" s="1">
        <v>35912</v>
      </c>
      <c r="B8998" s="1">
        <v>251</v>
      </c>
      <c r="C8998" s="1">
        <f t="shared" si="140"/>
        <v>2.0000000000000002E-5</v>
      </c>
      <c r="D8998" s="1" t="s">
        <v>321</v>
      </c>
      <c r="E8998" s="4">
        <v>159180.18340950646</v>
      </c>
      <c r="F8998" s="66">
        <f>Cat_Results[[#This Row],[TotalLossInOriginalCurrency]] / INDEX(Exchange_Rate[Exchange Rate], MATCH(Cat_Results[[#This Row],[Currency]], Exchange_Rate[Currency], 0))</f>
        <v>249387.59327874301</v>
      </c>
    </row>
    <row r="8999" spans="1:6" x14ac:dyDescent="0.3">
      <c r="A8999" s="1">
        <v>35914</v>
      </c>
      <c r="B8999" s="1">
        <v>172</v>
      </c>
      <c r="C8999" s="1">
        <f t="shared" si="140"/>
        <v>2.0000000000000002E-5</v>
      </c>
      <c r="D8999" s="1" t="s">
        <v>320</v>
      </c>
      <c r="E8999" s="4">
        <v>4.1776895523071298E-3</v>
      </c>
      <c r="F8999" s="66">
        <f>Cat_Results[[#This Row],[TotalLossInOriginalCurrency]] / INDEX(Exchange_Rate[Exchange Rate], MATCH(Cat_Results[[#This Row],[Currency]], Exchange_Rate[Currency], 0))</f>
        <v>4.1776895523071298E-3</v>
      </c>
    </row>
    <row r="9000" spans="1:6" x14ac:dyDescent="0.3">
      <c r="A9000" s="1">
        <v>35914</v>
      </c>
      <c r="B9000" s="1">
        <v>241</v>
      </c>
      <c r="C9000" s="1">
        <f t="shared" si="140"/>
        <v>2.0000000000000002E-5</v>
      </c>
      <c r="D9000" s="1" t="s">
        <v>320</v>
      </c>
      <c r="E9000" s="4">
        <v>2123809.9445493501</v>
      </c>
      <c r="F9000" s="66">
        <f>Cat_Results[[#This Row],[TotalLossInOriginalCurrency]] / INDEX(Exchange_Rate[Exchange Rate], MATCH(Cat_Results[[#This Row],[Currency]], Exchange_Rate[Currency], 0))</f>
        <v>2123809.9445493501</v>
      </c>
    </row>
    <row r="9001" spans="1:6" x14ac:dyDescent="0.3">
      <c r="A9001" s="1">
        <v>35928</v>
      </c>
      <c r="B9001" s="1">
        <v>254</v>
      </c>
      <c r="C9001" s="1">
        <f t="shared" si="140"/>
        <v>2.0000000000000002E-5</v>
      </c>
      <c r="D9001" s="1" t="s">
        <v>320</v>
      </c>
      <c r="E9001" s="4">
        <v>6034762.8101329198</v>
      </c>
      <c r="F9001" s="66">
        <f>Cat_Results[[#This Row],[TotalLossInOriginalCurrency]] / INDEX(Exchange_Rate[Exchange Rate], MATCH(Cat_Results[[#This Row],[Currency]], Exchange_Rate[Currency], 0))</f>
        <v>6034762.8101329198</v>
      </c>
    </row>
    <row r="9002" spans="1:6" x14ac:dyDescent="0.3">
      <c r="A9002" s="1">
        <v>35932</v>
      </c>
      <c r="B9002" s="1">
        <v>303</v>
      </c>
      <c r="C9002" s="1">
        <f t="shared" si="140"/>
        <v>2.0000000000000002E-5</v>
      </c>
      <c r="D9002" s="1" t="s">
        <v>320</v>
      </c>
      <c r="E9002" s="4">
        <v>7971.8299800530103</v>
      </c>
      <c r="F9002" s="66">
        <f>Cat_Results[[#This Row],[TotalLossInOriginalCurrency]] / INDEX(Exchange_Rate[Exchange Rate], MATCH(Cat_Results[[#This Row],[Currency]], Exchange_Rate[Currency], 0))</f>
        <v>7971.8299800530103</v>
      </c>
    </row>
    <row r="9003" spans="1:6" x14ac:dyDescent="0.3">
      <c r="A9003" s="1">
        <v>35932</v>
      </c>
      <c r="B9003" s="1">
        <v>267</v>
      </c>
      <c r="C9003" s="1">
        <f t="shared" si="140"/>
        <v>2.0000000000000002E-5</v>
      </c>
      <c r="D9003" s="1" t="s">
        <v>324</v>
      </c>
      <c r="E9003" s="4">
        <v>3116740.365725603</v>
      </c>
      <c r="F9003" s="66">
        <f>Cat_Results[[#This Row],[TotalLossInOriginalCurrency]] / INDEX(Exchange_Rate[Exchange Rate], MATCH(Cat_Results[[#This Row],[Currency]], Exchange_Rate[Currency], 0))</f>
        <v>3152676.3807496298</v>
      </c>
    </row>
    <row r="9004" spans="1:6" x14ac:dyDescent="0.3">
      <c r="A9004" s="1">
        <v>35935</v>
      </c>
      <c r="B9004" s="1">
        <v>237</v>
      </c>
      <c r="C9004" s="1">
        <f t="shared" si="140"/>
        <v>2.0000000000000002E-5</v>
      </c>
      <c r="D9004" s="1" t="s">
        <v>320</v>
      </c>
      <c r="E9004" s="4">
        <v>24489.349610796999</v>
      </c>
      <c r="F9004" s="66">
        <f>Cat_Results[[#This Row],[TotalLossInOriginalCurrency]] / INDEX(Exchange_Rate[Exchange Rate], MATCH(Cat_Results[[#This Row],[Currency]], Exchange_Rate[Currency], 0))</f>
        <v>24489.349610796999</v>
      </c>
    </row>
    <row r="9005" spans="1:6" x14ac:dyDescent="0.3">
      <c r="A9005" s="1">
        <v>35940</v>
      </c>
      <c r="B9005" s="1">
        <v>261</v>
      </c>
      <c r="C9005" s="1">
        <f t="shared" si="140"/>
        <v>2.0000000000000002E-5</v>
      </c>
      <c r="D9005" s="1" t="s">
        <v>320</v>
      </c>
      <c r="E9005" s="4">
        <v>2.11156904697418E-3</v>
      </c>
      <c r="F9005" s="66">
        <f>Cat_Results[[#This Row],[TotalLossInOriginalCurrency]] / INDEX(Exchange_Rate[Exchange Rate], MATCH(Cat_Results[[#This Row],[Currency]], Exchange_Rate[Currency], 0))</f>
        <v>2.11156904697418E-3</v>
      </c>
    </row>
    <row r="9006" spans="1:6" x14ac:dyDescent="0.3">
      <c r="A9006" s="1">
        <v>35945</v>
      </c>
      <c r="B9006" s="1">
        <v>221</v>
      </c>
      <c r="C9006" s="1">
        <f t="shared" si="140"/>
        <v>2.0000000000000002E-5</v>
      </c>
      <c r="D9006" s="1" t="s">
        <v>320</v>
      </c>
      <c r="E9006" s="4">
        <v>7.1618705987930298E-4</v>
      </c>
      <c r="F9006" s="66">
        <f>Cat_Results[[#This Row],[TotalLossInOriginalCurrency]] / INDEX(Exchange_Rate[Exchange Rate], MATCH(Cat_Results[[#This Row],[Currency]], Exchange_Rate[Currency], 0))</f>
        <v>7.1618705987930298E-4</v>
      </c>
    </row>
    <row r="9007" spans="1:6" x14ac:dyDescent="0.3">
      <c r="A9007" s="1">
        <v>35946</v>
      </c>
      <c r="B9007" s="1">
        <v>221</v>
      </c>
      <c r="C9007" s="1">
        <f t="shared" si="140"/>
        <v>2.0000000000000002E-5</v>
      </c>
      <c r="D9007" s="1" t="s">
        <v>321</v>
      </c>
      <c r="E9007" s="4">
        <v>2.5000604625591664E-3</v>
      </c>
      <c r="F9007" s="66">
        <f>Cat_Results[[#This Row],[TotalLossInOriginalCurrency]] / INDEX(Exchange_Rate[Exchange Rate], MATCH(Cat_Results[[#This Row],[Currency]], Exchange_Rate[Currency], 0))</f>
        <v>3.91684472560883E-3</v>
      </c>
    </row>
    <row r="9008" spans="1:6" x14ac:dyDescent="0.3">
      <c r="A9008" s="1">
        <v>35948</v>
      </c>
      <c r="B9008" s="1">
        <v>228</v>
      </c>
      <c r="C9008" s="1">
        <f t="shared" si="140"/>
        <v>2.0000000000000002E-5</v>
      </c>
      <c r="D9008" s="1" t="s">
        <v>320</v>
      </c>
      <c r="E9008" s="4">
        <v>9889902.7574759703</v>
      </c>
      <c r="F9008" s="66">
        <f>Cat_Results[[#This Row],[TotalLossInOriginalCurrency]] / INDEX(Exchange_Rate[Exchange Rate], MATCH(Cat_Results[[#This Row],[Currency]], Exchange_Rate[Currency], 0))</f>
        <v>9889902.7574759703</v>
      </c>
    </row>
    <row r="9009" spans="1:6" x14ac:dyDescent="0.3">
      <c r="A9009" s="1">
        <v>35953</v>
      </c>
      <c r="B9009" s="1">
        <v>269</v>
      </c>
      <c r="C9009" s="1">
        <f t="shared" si="140"/>
        <v>2.0000000000000002E-5</v>
      </c>
      <c r="D9009" s="1" t="s">
        <v>321</v>
      </c>
      <c r="E9009" s="4">
        <v>91.763536501067151</v>
      </c>
      <c r="F9009" s="66">
        <f>Cat_Results[[#This Row],[TotalLossInOriginalCurrency]] / INDEX(Exchange_Rate[Exchange Rate], MATCH(Cat_Results[[#This Row],[Currency]], Exchange_Rate[Currency], 0))</f>
        <v>143.76593259648499</v>
      </c>
    </row>
    <row r="9010" spans="1:6" x14ac:dyDescent="0.3">
      <c r="A9010" s="1">
        <v>35953</v>
      </c>
      <c r="B9010" s="1">
        <v>232</v>
      </c>
      <c r="C9010" s="1">
        <f t="shared" si="140"/>
        <v>2.0000000000000002E-5</v>
      </c>
      <c r="D9010" s="1" t="s">
        <v>320</v>
      </c>
      <c r="E9010" s="4">
        <v>33.906884491443599</v>
      </c>
      <c r="F9010" s="66">
        <f>Cat_Results[[#This Row],[TotalLossInOriginalCurrency]] / INDEX(Exchange_Rate[Exchange Rate], MATCH(Cat_Results[[#This Row],[Currency]], Exchange_Rate[Currency], 0))</f>
        <v>33.906884491443599</v>
      </c>
    </row>
    <row r="9011" spans="1:6" x14ac:dyDescent="0.3">
      <c r="A9011" s="1">
        <v>35954</v>
      </c>
      <c r="B9011" s="1">
        <v>221</v>
      </c>
      <c r="C9011" s="1">
        <f t="shared" si="140"/>
        <v>2.0000000000000002E-5</v>
      </c>
      <c r="D9011" s="1" t="s">
        <v>320</v>
      </c>
      <c r="E9011" s="4">
        <v>2.3227259516716E-2</v>
      </c>
      <c r="F9011" s="66">
        <f>Cat_Results[[#This Row],[TotalLossInOriginalCurrency]] / INDEX(Exchange_Rate[Exchange Rate], MATCH(Cat_Results[[#This Row],[Currency]], Exchange_Rate[Currency], 0))</f>
        <v>2.3227259516716E-2</v>
      </c>
    </row>
    <row r="9012" spans="1:6" x14ac:dyDescent="0.3">
      <c r="A9012" s="1">
        <v>35954</v>
      </c>
      <c r="B9012" s="1">
        <v>223</v>
      </c>
      <c r="C9012" s="1">
        <f t="shared" si="140"/>
        <v>2.0000000000000002E-5</v>
      </c>
      <c r="D9012" s="1" t="s">
        <v>323</v>
      </c>
      <c r="E9012" s="4">
        <v>1.4707890147350871</v>
      </c>
      <c r="F9012" s="66">
        <f>Cat_Results[[#This Row],[TotalLossInOriginalCurrency]] / INDEX(Exchange_Rate[Exchange Rate], MATCH(Cat_Results[[#This Row],[Currency]], Exchange_Rate[Currency], 0))</f>
        <v>1.8542237579822499E-2</v>
      </c>
    </row>
    <row r="9013" spans="1:6" x14ac:dyDescent="0.3">
      <c r="A9013" s="1">
        <v>35955</v>
      </c>
      <c r="B9013" s="1">
        <v>276</v>
      </c>
      <c r="C9013" s="1">
        <f t="shared" si="140"/>
        <v>2.0000000000000002E-5</v>
      </c>
      <c r="D9013" s="1" t="s">
        <v>321</v>
      </c>
      <c r="E9013" s="4">
        <v>439119.29846111668</v>
      </c>
      <c r="F9013" s="66">
        <f>Cat_Results[[#This Row],[TotalLossInOriginalCurrency]] / INDEX(Exchange_Rate[Exchange Rate], MATCH(Cat_Results[[#This Row],[Currency]], Exchange_Rate[Currency], 0))</f>
        <v>687968.20470887702</v>
      </c>
    </row>
    <row r="9014" spans="1:6" x14ac:dyDescent="0.3">
      <c r="A9014" s="1">
        <v>35957</v>
      </c>
      <c r="B9014" s="1">
        <v>228</v>
      </c>
      <c r="C9014" s="1">
        <f t="shared" si="140"/>
        <v>2.0000000000000002E-5</v>
      </c>
      <c r="D9014" s="1" t="s">
        <v>320</v>
      </c>
      <c r="E9014" s="4">
        <v>25823.412199861901</v>
      </c>
      <c r="F9014" s="66">
        <f>Cat_Results[[#This Row],[TotalLossInOriginalCurrency]] / INDEX(Exchange_Rate[Exchange Rate], MATCH(Cat_Results[[#This Row],[Currency]], Exchange_Rate[Currency], 0))</f>
        <v>25823.412199861901</v>
      </c>
    </row>
    <row r="9015" spans="1:6" x14ac:dyDescent="0.3">
      <c r="A9015" s="1">
        <v>35962</v>
      </c>
      <c r="B9015" s="1">
        <v>226</v>
      </c>
      <c r="C9015" s="1">
        <f t="shared" si="140"/>
        <v>2.0000000000000002E-5</v>
      </c>
      <c r="D9015" s="1" t="s">
        <v>320</v>
      </c>
      <c r="E9015" s="4">
        <v>582048.34908336401</v>
      </c>
      <c r="F9015" s="66">
        <f>Cat_Results[[#This Row],[TotalLossInOriginalCurrency]] / INDEX(Exchange_Rate[Exchange Rate], MATCH(Cat_Results[[#This Row],[Currency]], Exchange_Rate[Currency], 0))</f>
        <v>582048.34908336401</v>
      </c>
    </row>
    <row r="9016" spans="1:6" x14ac:dyDescent="0.3">
      <c r="A9016" s="1">
        <v>35966</v>
      </c>
      <c r="B9016" s="1">
        <v>256</v>
      </c>
      <c r="C9016" s="1">
        <f t="shared" si="140"/>
        <v>2.0000000000000002E-5</v>
      </c>
      <c r="D9016" s="1" t="s">
        <v>320</v>
      </c>
      <c r="E9016" s="4">
        <v>8.1890821456909197E-3</v>
      </c>
      <c r="F9016" s="66">
        <f>Cat_Results[[#This Row],[TotalLossInOriginalCurrency]] / INDEX(Exchange_Rate[Exchange Rate], MATCH(Cat_Results[[#This Row],[Currency]], Exchange_Rate[Currency], 0))</f>
        <v>8.1890821456909197E-3</v>
      </c>
    </row>
    <row r="9017" spans="1:6" x14ac:dyDescent="0.3">
      <c r="A9017" s="1">
        <v>35968</v>
      </c>
      <c r="B9017" s="1">
        <v>227</v>
      </c>
      <c r="C9017" s="1">
        <f t="shared" si="140"/>
        <v>2.0000000000000002E-5</v>
      </c>
      <c r="D9017" s="1" t="s">
        <v>320</v>
      </c>
      <c r="E9017" s="4">
        <v>5027573.6464279899</v>
      </c>
      <c r="F9017" s="66">
        <f>Cat_Results[[#This Row],[TotalLossInOriginalCurrency]] / INDEX(Exchange_Rate[Exchange Rate], MATCH(Cat_Results[[#This Row],[Currency]], Exchange_Rate[Currency], 0))</f>
        <v>5027573.6464279899</v>
      </c>
    </row>
    <row r="9018" spans="1:6" x14ac:dyDescent="0.3">
      <c r="A9018" s="1">
        <v>35982</v>
      </c>
      <c r="B9018" s="1">
        <v>248</v>
      </c>
      <c r="C9018" s="1">
        <f t="shared" si="140"/>
        <v>2.0000000000000002E-5</v>
      </c>
      <c r="D9018" s="1" t="s">
        <v>320</v>
      </c>
      <c r="E9018" s="4">
        <v>46988.159540376902</v>
      </c>
      <c r="F9018" s="66">
        <f>Cat_Results[[#This Row],[TotalLossInOriginalCurrency]] / INDEX(Exchange_Rate[Exchange Rate], MATCH(Cat_Results[[#This Row],[Currency]], Exchange_Rate[Currency], 0))</f>
        <v>46988.159540376902</v>
      </c>
    </row>
    <row r="9019" spans="1:6" x14ac:dyDescent="0.3">
      <c r="A9019" s="1">
        <v>35985</v>
      </c>
      <c r="B9019" s="1">
        <v>254</v>
      </c>
      <c r="C9019" s="1">
        <f t="shared" si="140"/>
        <v>2.0000000000000002E-5</v>
      </c>
      <c r="D9019" s="1" t="s">
        <v>320</v>
      </c>
      <c r="E9019" s="4">
        <v>157.29920176044101</v>
      </c>
      <c r="F9019" s="66">
        <f>Cat_Results[[#This Row],[TotalLossInOriginalCurrency]] / INDEX(Exchange_Rate[Exchange Rate], MATCH(Cat_Results[[#This Row],[Currency]], Exchange_Rate[Currency], 0))</f>
        <v>157.29920176044101</v>
      </c>
    </row>
    <row r="9020" spans="1:6" x14ac:dyDescent="0.3">
      <c r="A9020" s="1">
        <v>35988</v>
      </c>
      <c r="B9020" s="1">
        <v>248</v>
      </c>
      <c r="C9020" s="1">
        <f t="shared" si="140"/>
        <v>2.0000000000000002E-5</v>
      </c>
      <c r="D9020" s="1" t="s">
        <v>321</v>
      </c>
      <c r="E9020" s="4">
        <v>1309.6720712483086</v>
      </c>
      <c r="F9020" s="66">
        <f>Cat_Results[[#This Row],[TotalLossInOriginalCurrency]] / INDEX(Exchange_Rate[Exchange Rate], MATCH(Cat_Results[[#This Row],[Currency]], Exchange_Rate[Currency], 0))</f>
        <v>2051.86323345759</v>
      </c>
    </row>
    <row r="9021" spans="1:6" x14ac:dyDescent="0.3">
      <c r="A9021" s="1">
        <v>35990</v>
      </c>
      <c r="B9021" s="1">
        <v>267</v>
      </c>
      <c r="C9021" s="1">
        <f t="shared" si="140"/>
        <v>2.0000000000000002E-5</v>
      </c>
      <c r="D9021" s="1" t="s">
        <v>321</v>
      </c>
      <c r="E9021" s="4">
        <v>12.993396236626035</v>
      </c>
      <c r="F9021" s="66">
        <f>Cat_Results[[#This Row],[TotalLossInOriginalCurrency]] / INDEX(Exchange_Rate[Exchange Rate], MATCH(Cat_Results[[#This Row],[Currency]], Exchange_Rate[Currency], 0))</f>
        <v>20.3567538782954</v>
      </c>
    </row>
    <row r="9022" spans="1:6" x14ac:dyDescent="0.3">
      <c r="A9022" s="1">
        <v>35990</v>
      </c>
      <c r="B9022" s="1">
        <v>264</v>
      </c>
      <c r="C9022" s="1">
        <f t="shared" si="140"/>
        <v>2.0000000000000002E-5</v>
      </c>
      <c r="D9022" s="1" t="s">
        <v>320</v>
      </c>
      <c r="E9022" s="4">
        <v>5.9660524129867597E-3</v>
      </c>
      <c r="F9022" s="66">
        <f>Cat_Results[[#This Row],[TotalLossInOriginalCurrency]] / INDEX(Exchange_Rate[Exchange Rate], MATCH(Cat_Results[[#This Row],[Currency]], Exchange_Rate[Currency], 0))</f>
        <v>5.9660524129867597E-3</v>
      </c>
    </row>
    <row r="9023" spans="1:6" x14ac:dyDescent="0.3">
      <c r="A9023" s="1">
        <v>35994</v>
      </c>
      <c r="B9023" s="1">
        <v>170</v>
      </c>
      <c r="C9023" s="1">
        <f t="shared" si="140"/>
        <v>2.0000000000000002E-5</v>
      </c>
      <c r="D9023" s="1" t="s">
        <v>320</v>
      </c>
      <c r="E9023" s="4">
        <v>5.8111548423767099E-3</v>
      </c>
      <c r="F9023" s="66">
        <f>Cat_Results[[#This Row],[TotalLossInOriginalCurrency]] / INDEX(Exchange_Rate[Exchange Rate], MATCH(Cat_Results[[#This Row],[Currency]], Exchange_Rate[Currency], 0))</f>
        <v>5.8111548423767099E-3</v>
      </c>
    </row>
    <row r="9024" spans="1:6" x14ac:dyDescent="0.3">
      <c r="A9024" s="1">
        <v>35995</v>
      </c>
      <c r="B9024" s="1">
        <v>271</v>
      </c>
      <c r="C9024" s="1">
        <f t="shared" si="140"/>
        <v>2.0000000000000002E-5</v>
      </c>
      <c r="D9024" s="1" t="s">
        <v>320</v>
      </c>
      <c r="E9024" s="4">
        <v>38.019716925919099</v>
      </c>
      <c r="F9024" s="66">
        <f>Cat_Results[[#This Row],[TotalLossInOriginalCurrency]] / INDEX(Exchange_Rate[Exchange Rate], MATCH(Cat_Results[[#This Row],[Currency]], Exchange_Rate[Currency], 0))</f>
        <v>38.019716925919099</v>
      </c>
    </row>
    <row r="9025" spans="1:6" x14ac:dyDescent="0.3">
      <c r="A9025" s="1">
        <v>35996</v>
      </c>
      <c r="B9025" s="1">
        <v>215</v>
      </c>
      <c r="C9025" s="1">
        <f t="shared" si="140"/>
        <v>2.0000000000000002E-5</v>
      </c>
      <c r="D9025" s="1" t="s">
        <v>321</v>
      </c>
      <c r="E9025" s="4">
        <v>947199.86619259056</v>
      </c>
      <c r="F9025" s="66">
        <f>Cat_Results[[#This Row],[TotalLossInOriginalCurrency]] / INDEX(Exchange_Rate[Exchange Rate], MATCH(Cat_Results[[#This Row],[Currency]], Exchange_Rate[Currency], 0))</f>
        <v>1483978.0299537601</v>
      </c>
    </row>
    <row r="9026" spans="1:6" x14ac:dyDescent="0.3">
      <c r="A9026" s="1">
        <v>36003</v>
      </c>
      <c r="B9026" s="1">
        <v>210</v>
      </c>
      <c r="C9026" s="1">
        <f t="shared" si="140"/>
        <v>2.0000000000000002E-5</v>
      </c>
      <c r="D9026" s="1" t="s">
        <v>320</v>
      </c>
      <c r="E9026" s="4">
        <v>56795.131109679402</v>
      </c>
      <c r="F9026" s="66">
        <f>Cat_Results[[#This Row],[TotalLossInOriginalCurrency]] / INDEX(Exchange_Rate[Exchange Rate], MATCH(Cat_Results[[#This Row],[Currency]], Exchange_Rate[Currency], 0))</f>
        <v>56795.131109679402</v>
      </c>
    </row>
    <row r="9027" spans="1:6" x14ac:dyDescent="0.3">
      <c r="A9027" s="1">
        <v>36006</v>
      </c>
      <c r="B9027" s="1">
        <v>297</v>
      </c>
      <c r="C9027" s="1">
        <f t="shared" si="140"/>
        <v>2.0000000000000002E-5</v>
      </c>
      <c r="D9027" s="1" t="s">
        <v>321</v>
      </c>
      <c r="E9027" s="4">
        <v>709756.42592491873</v>
      </c>
      <c r="F9027" s="66">
        <f>Cat_Results[[#This Row],[TotalLossInOriginalCurrency]] / INDEX(Exchange_Rate[Exchange Rate], MATCH(Cat_Results[[#This Row],[Currency]], Exchange_Rate[Currency], 0))</f>
        <v>1111975.3921892201</v>
      </c>
    </row>
    <row r="9028" spans="1:6" x14ac:dyDescent="0.3">
      <c r="A9028" s="1">
        <v>36009</v>
      </c>
      <c r="B9028" s="1">
        <v>253</v>
      </c>
      <c r="C9028" s="1">
        <f t="shared" si="140"/>
        <v>2.0000000000000002E-5</v>
      </c>
      <c r="D9028" s="1" t="s">
        <v>320</v>
      </c>
      <c r="E9028" s="4">
        <v>1.7061829566955599E-3</v>
      </c>
      <c r="F9028" s="66">
        <f>Cat_Results[[#This Row],[TotalLossInOriginalCurrency]] / INDEX(Exchange_Rate[Exchange Rate], MATCH(Cat_Results[[#This Row],[Currency]], Exchange_Rate[Currency], 0))</f>
        <v>1.7061829566955599E-3</v>
      </c>
    </row>
    <row r="9029" spans="1:6" x14ac:dyDescent="0.3">
      <c r="A9029" s="1">
        <v>36011</v>
      </c>
      <c r="B9029" s="1">
        <v>275</v>
      </c>
      <c r="C9029" s="1">
        <f t="shared" si="140"/>
        <v>2.0000000000000002E-5</v>
      </c>
      <c r="D9029" s="1" t="s">
        <v>323</v>
      </c>
      <c r="E9029" s="4">
        <v>10538.541617012801</v>
      </c>
      <c r="F9029" s="66">
        <f>Cat_Results[[#This Row],[TotalLossInOriginalCurrency]] / INDEX(Exchange_Rate[Exchange Rate], MATCH(Cat_Results[[#This Row],[Currency]], Exchange_Rate[Currency], 0))</f>
        <v>132.85939754091399</v>
      </c>
    </row>
    <row r="9030" spans="1:6" x14ac:dyDescent="0.3">
      <c r="A9030" s="1">
        <v>36015</v>
      </c>
      <c r="B9030" s="1">
        <v>279</v>
      </c>
      <c r="C9030" s="1">
        <f t="shared" ref="C9030:C9093" si="141">1/50000</f>
        <v>2.0000000000000002E-5</v>
      </c>
      <c r="D9030" s="1" t="s">
        <v>320</v>
      </c>
      <c r="E9030" s="4">
        <v>3.6273552104830702</v>
      </c>
      <c r="F9030" s="66">
        <f>Cat_Results[[#This Row],[TotalLossInOriginalCurrency]] / INDEX(Exchange_Rate[Exchange Rate], MATCH(Cat_Results[[#This Row],[Currency]], Exchange_Rate[Currency], 0))</f>
        <v>3.6273552104830702</v>
      </c>
    </row>
    <row r="9031" spans="1:6" x14ac:dyDescent="0.3">
      <c r="A9031" s="1">
        <v>36019</v>
      </c>
      <c r="B9031" s="1">
        <v>220</v>
      </c>
      <c r="C9031" s="1">
        <f t="shared" si="141"/>
        <v>2.0000000000000002E-5</v>
      </c>
      <c r="D9031" s="1" t="s">
        <v>321</v>
      </c>
      <c r="E9031" s="4">
        <v>5.1507779707402005E-3</v>
      </c>
      <c r="F9031" s="66">
        <f>Cat_Results[[#This Row],[TotalLossInOriginalCurrency]] / INDEX(Exchange_Rate[Exchange Rate], MATCH(Cat_Results[[#This Row],[Currency]], Exchange_Rate[Currency], 0))</f>
        <v>8.0697238445282E-3</v>
      </c>
    </row>
    <row r="9032" spans="1:6" x14ac:dyDescent="0.3">
      <c r="A9032" s="1">
        <v>36021</v>
      </c>
      <c r="B9032" s="1">
        <v>215</v>
      </c>
      <c r="C9032" s="1">
        <f t="shared" si="141"/>
        <v>2.0000000000000002E-5</v>
      </c>
      <c r="D9032" s="1" t="s">
        <v>320</v>
      </c>
      <c r="E9032" s="4">
        <v>2.9677987098693799E-2</v>
      </c>
      <c r="F9032" s="66">
        <f>Cat_Results[[#This Row],[TotalLossInOriginalCurrency]] / INDEX(Exchange_Rate[Exchange Rate], MATCH(Cat_Results[[#This Row],[Currency]], Exchange_Rate[Currency], 0))</f>
        <v>2.9677987098693799E-2</v>
      </c>
    </row>
    <row r="9033" spans="1:6" x14ac:dyDescent="0.3">
      <c r="A9033" s="1">
        <v>36022</v>
      </c>
      <c r="B9033" s="1">
        <v>251</v>
      </c>
      <c r="C9033" s="1">
        <f t="shared" si="141"/>
        <v>2.0000000000000002E-5</v>
      </c>
      <c r="D9033" s="1" t="s">
        <v>321</v>
      </c>
      <c r="E9033" s="4">
        <v>34278.31870440911</v>
      </c>
      <c r="F9033" s="66">
        <f>Cat_Results[[#This Row],[TotalLossInOriginalCurrency]] / INDEX(Exchange_Rate[Exchange Rate], MATCH(Cat_Results[[#This Row],[Currency]], Exchange_Rate[Currency], 0))</f>
        <v>53703.841899354011</v>
      </c>
    </row>
    <row r="9034" spans="1:6" x14ac:dyDescent="0.3">
      <c r="A9034" s="1">
        <v>36023</v>
      </c>
      <c r="B9034" s="1">
        <v>256</v>
      </c>
      <c r="C9034" s="1">
        <f t="shared" si="141"/>
        <v>2.0000000000000002E-5</v>
      </c>
      <c r="D9034" s="1" t="s">
        <v>320</v>
      </c>
      <c r="E9034" s="4">
        <v>0.14229181408882099</v>
      </c>
      <c r="F9034" s="66">
        <f>Cat_Results[[#This Row],[TotalLossInOriginalCurrency]] / INDEX(Exchange_Rate[Exchange Rate], MATCH(Cat_Results[[#This Row],[Currency]], Exchange_Rate[Currency], 0))</f>
        <v>0.14229181408882099</v>
      </c>
    </row>
    <row r="9035" spans="1:6" x14ac:dyDescent="0.3">
      <c r="A9035" s="1">
        <v>36024</v>
      </c>
      <c r="B9035" s="1">
        <v>285</v>
      </c>
      <c r="C9035" s="1">
        <f t="shared" si="141"/>
        <v>2.0000000000000002E-5</v>
      </c>
      <c r="D9035" s="1" t="s">
        <v>320</v>
      </c>
      <c r="E9035" s="4">
        <v>9.7754765972495097</v>
      </c>
      <c r="F9035" s="66">
        <f>Cat_Results[[#This Row],[TotalLossInOriginalCurrency]] / INDEX(Exchange_Rate[Exchange Rate], MATCH(Cat_Results[[#This Row],[Currency]], Exchange_Rate[Currency], 0))</f>
        <v>9.7754765972495097</v>
      </c>
    </row>
    <row r="9036" spans="1:6" x14ac:dyDescent="0.3">
      <c r="A9036" s="1">
        <v>36025</v>
      </c>
      <c r="B9036" s="1">
        <v>263</v>
      </c>
      <c r="C9036" s="1">
        <f t="shared" si="141"/>
        <v>2.0000000000000002E-5</v>
      </c>
      <c r="D9036" s="1" t="s">
        <v>320</v>
      </c>
      <c r="E9036" s="4">
        <v>81957.229068369605</v>
      </c>
      <c r="F9036" s="66">
        <f>Cat_Results[[#This Row],[TotalLossInOriginalCurrency]] / INDEX(Exchange_Rate[Exchange Rate], MATCH(Cat_Results[[#This Row],[Currency]], Exchange_Rate[Currency], 0))</f>
        <v>81957.229068369605</v>
      </c>
    </row>
    <row r="9037" spans="1:6" x14ac:dyDescent="0.3">
      <c r="A9037" s="1">
        <v>36025</v>
      </c>
      <c r="B9037" s="1">
        <v>215</v>
      </c>
      <c r="C9037" s="1">
        <f t="shared" si="141"/>
        <v>2.0000000000000002E-5</v>
      </c>
      <c r="D9037" s="1" t="s">
        <v>321</v>
      </c>
      <c r="E9037" s="4">
        <v>382714.36840754648</v>
      </c>
      <c r="F9037" s="66">
        <f>Cat_Results[[#This Row],[TotalLossInOriginalCurrency]] / INDEX(Exchange_Rate[Exchange Rate], MATCH(Cat_Results[[#This Row],[Currency]], Exchange_Rate[Currency], 0))</f>
        <v>599598.60081837396</v>
      </c>
    </row>
    <row r="9038" spans="1:6" x14ac:dyDescent="0.3">
      <c r="A9038" s="1">
        <v>36028</v>
      </c>
      <c r="B9038" s="1">
        <v>230</v>
      </c>
      <c r="C9038" s="1">
        <f t="shared" si="141"/>
        <v>2.0000000000000002E-5</v>
      </c>
      <c r="D9038" s="1" t="s">
        <v>321</v>
      </c>
      <c r="E9038" s="4">
        <v>690974.41023472697</v>
      </c>
      <c r="F9038" s="66">
        <f>Cat_Results[[#This Row],[TotalLossInOriginalCurrency]] / INDEX(Exchange_Rate[Exchange Rate], MATCH(Cat_Results[[#This Row],[Currency]], Exchange_Rate[Currency], 0))</f>
        <v>1082549.6082155299</v>
      </c>
    </row>
    <row r="9039" spans="1:6" x14ac:dyDescent="0.3">
      <c r="A9039" s="1">
        <v>36032</v>
      </c>
      <c r="B9039" s="1">
        <v>257</v>
      </c>
      <c r="C9039" s="1">
        <f t="shared" si="141"/>
        <v>2.0000000000000002E-5</v>
      </c>
      <c r="D9039" s="1" t="s">
        <v>323</v>
      </c>
      <c r="E9039" s="4">
        <v>30.724611128317111</v>
      </c>
      <c r="F9039" s="66">
        <f>Cat_Results[[#This Row],[TotalLossInOriginalCurrency]] / INDEX(Exchange_Rate[Exchange Rate], MATCH(Cat_Results[[#This Row],[Currency]], Exchange_Rate[Currency], 0))</f>
        <v>0.38734518233502502</v>
      </c>
    </row>
    <row r="9040" spans="1:6" x14ac:dyDescent="0.3">
      <c r="A9040" s="1">
        <v>36038</v>
      </c>
      <c r="B9040" s="1">
        <v>293</v>
      </c>
      <c r="C9040" s="1">
        <f t="shared" si="141"/>
        <v>2.0000000000000002E-5</v>
      </c>
      <c r="D9040" s="1" t="s">
        <v>323</v>
      </c>
      <c r="E9040" s="4">
        <v>78218700.374473661</v>
      </c>
      <c r="F9040" s="66">
        <f>Cat_Results[[#This Row],[TotalLossInOriginalCurrency]] / INDEX(Exchange_Rate[Exchange Rate], MATCH(Cat_Results[[#This Row],[Currency]], Exchange_Rate[Currency], 0))</f>
        <v>986103.18067249993</v>
      </c>
    </row>
    <row r="9041" spans="1:6" x14ac:dyDescent="0.3">
      <c r="A9041" s="1">
        <v>36038</v>
      </c>
      <c r="B9041" s="1">
        <v>244</v>
      </c>
      <c r="C9041" s="1">
        <f t="shared" si="141"/>
        <v>2.0000000000000002E-5</v>
      </c>
      <c r="D9041" s="1" t="s">
        <v>321</v>
      </c>
      <c r="E9041" s="4">
        <v>0.2233897494389786</v>
      </c>
      <c r="F9041" s="66">
        <f>Cat_Results[[#This Row],[TotalLossInOriginalCurrency]] / INDEX(Exchange_Rate[Exchange Rate], MATCH(Cat_Results[[#This Row],[Currency]], Exchange_Rate[Currency], 0))</f>
        <v>0.349984720349312</v>
      </c>
    </row>
    <row r="9042" spans="1:6" x14ac:dyDescent="0.3">
      <c r="A9042" s="1">
        <v>36039</v>
      </c>
      <c r="B9042" s="1">
        <v>172</v>
      </c>
      <c r="C9042" s="1">
        <f t="shared" si="141"/>
        <v>2.0000000000000002E-5</v>
      </c>
      <c r="D9042" s="1" t="s">
        <v>320</v>
      </c>
      <c r="E9042" s="4">
        <v>0.24586551636457399</v>
      </c>
      <c r="F9042" s="66">
        <f>Cat_Results[[#This Row],[TotalLossInOriginalCurrency]] / INDEX(Exchange_Rate[Exchange Rate], MATCH(Cat_Results[[#This Row],[Currency]], Exchange_Rate[Currency], 0))</f>
        <v>0.24586551636457399</v>
      </c>
    </row>
    <row r="9043" spans="1:6" x14ac:dyDescent="0.3">
      <c r="A9043" s="1">
        <v>36039</v>
      </c>
      <c r="B9043" s="1">
        <v>234</v>
      </c>
      <c r="C9043" s="1">
        <f t="shared" si="141"/>
        <v>2.0000000000000002E-5</v>
      </c>
      <c r="D9043" s="1" t="s">
        <v>320</v>
      </c>
      <c r="E9043" s="4">
        <v>55000.989754794202</v>
      </c>
      <c r="F9043" s="66">
        <f>Cat_Results[[#This Row],[TotalLossInOriginalCurrency]] / INDEX(Exchange_Rate[Exchange Rate], MATCH(Cat_Results[[#This Row],[Currency]], Exchange_Rate[Currency], 0))</f>
        <v>55000.989754794202</v>
      </c>
    </row>
    <row r="9044" spans="1:6" x14ac:dyDescent="0.3">
      <c r="A9044" s="1">
        <v>36083</v>
      </c>
      <c r="B9044" s="1">
        <v>207</v>
      </c>
      <c r="C9044" s="1">
        <f t="shared" si="141"/>
        <v>2.0000000000000002E-5</v>
      </c>
      <c r="D9044" s="1" t="s">
        <v>324</v>
      </c>
      <c r="E9044" s="4">
        <v>640.93957039514112</v>
      </c>
      <c r="F9044" s="66">
        <f>Cat_Results[[#This Row],[TotalLossInOriginalCurrency]] / INDEX(Exchange_Rate[Exchange Rate], MATCH(Cat_Results[[#This Row],[Currency]], Exchange_Rate[Currency], 0))</f>
        <v>648.32960335537803</v>
      </c>
    </row>
    <row r="9045" spans="1:6" x14ac:dyDescent="0.3">
      <c r="A9045" s="1">
        <v>36101</v>
      </c>
      <c r="B9045" s="1">
        <v>219</v>
      </c>
      <c r="C9045" s="1">
        <f t="shared" si="141"/>
        <v>2.0000000000000002E-5</v>
      </c>
      <c r="D9045" s="1" t="s">
        <v>321</v>
      </c>
      <c r="E9045" s="4">
        <v>4811.1261647806987</v>
      </c>
      <c r="F9045" s="66">
        <f>Cat_Results[[#This Row],[TotalLossInOriginalCurrency]] / INDEX(Exchange_Rate[Exchange Rate], MATCH(Cat_Results[[#This Row],[Currency]], Exchange_Rate[Currency], 0))</f>
        <v>7537.5913602785304</v>
      </c>
    </row>
    <row r="9046" spans="1:6" x14ac:dyDescent="0.3">
      <c r="A9046" s="1">
        <v>36104</v>
      </c>
      <c r="B9046" s="1">
        <v>243</v>
      </c>
      <c r="C9046" s="1">
        <f t="shared" si="141"/>
        <v>2.0000000000000002E-5</v>
      </c>
      <c r="D9046" s="1" t="s">
        <v>320</v>
      </c>
      <c r="E9046" s="4">
        <v>3.91684472560883E-3</v>
      </c>
      <c r="F9046" s="66">
        <f>Cat_Results[[#This Row],[TotalLossInOriginalCurrency]] / INDEX(Exchange_Rate[Exchange Rate], MATCH(Cat_Results[[#This Row],[Currency]], Exchange_Rate[Currency], 0))</f>
        <v>3.91684472560883E-3</v>
      </c>
    </row>
    <row r="9047" spans="1:6" x14ac:dyDescent="0.3">
      <c r="A9047" s="1">
        <v>36106</v>
      </c>
      <c r="B9047" s="1">
        <v>226</v>
      </c>
      <c r="C9047" s="1">
        <f t="shared" si="141"/>
        <v>2.0000000000000002E-5</v>
      </c>
      <c r="D9047" s="1" t="s">
        <v>320</v>
      </c>
      <c r="E9047" s="4">
        <v>4336.5307663167496</v>
      </c>
      <c r="F9047" s="66">
        <f>Cat_Results[[#This Row],[TotalLossInOriginalCurrency]] / INDEX(Exchange_Rate[Exchange Rate], MATCH(Cat_Results[[#This Row],[Currency]], Exchange_Rate[Currency], 0))</f>
        <v>4336.5307663167496</v>
      </c>
    </row>
    <row r="9048" spans="1:6" x14ac:dyDescent="0.3">
      <c r="A9048" s="1">
        <v>36111</v>
      </c>
      <c r="B9048" s="1">
        <v>225</v>
      </c>
      <c r="C9048" s="1">
        <f t="shared" si="141"/>
        <v>2.0000000000000002E-5</v>
      </c>
      <c r="D9048" s="1" t="s">
        <v>320</v>
      </c>
      <c r="E9048" s="4">
        <v>1.91979490965605</v>
      </c>
      <c r="F9048" s="66">
        <f>Cat_Results[[#This Row],[TotalLossInOriginalCurrency]] / INDEX(Exchange_Rate[Exchange Rate], MATCH(Cat_Results[[#This Row],[Currency]], Exchange_Rate[Currency], 0))</f>
        <v>1.91979490965605</v>
      </c>
    </row>
    <row r="9049" spans="1:6" x14ac:dyDescent="0.3">
      <c r="A9049" s="1">
        <v>36112</v>
      </c>
      <c r="B9049" s="1">
        <v>223</v>
      </c>
      <c r="C9049" s="1">
        <f t="shared" si="141"/>
        <v>2.0000000000000002E-5</v>
      </c>
      <c r="D9049" s="1" t="s">
        <v>320</v>
      </c>
      <c r="E9049" s="4">
        <v>13459614.089537799</v>
      </c>
      <c r="F9049" s="66">
        <f>Cat_Results[[#This Row],[TotalLossInOriginalCurrency]] / INDEX(Exchange_Rate[Exchange Rate], MATCH(Cat_Results[[#This Row],[Currency]], Exchange_Rate[Currency], 0))</f>
        <v>13459614.089537799</v>
      </c>
    </row>
    <row r="9050" spans="1:6" x14ac:dyDescent="0.3">
      <c r="A9050" s="1">
        <v>36115</v>
      </c>
      <c r="B9050" s="1">
        <v>248</v>
      </c>
      <c r="C9050" s="1">
        <f t="shared" si="141"/>
        <v>2.0000000000000002E-5</v>
      </c>
      <c r="D9050" s="1" t="s">
        <v>320</v>
      </c>
      <c r="E9050" s="4">
        <v>470103.19946070598</v>
      </c>
      <c r="F9050" s="66">
        <f>Cat_Results[[#This Row],[TotalLossInOriginalCurrency]] / INDEX(Exchange_Rate[Exchange Rate], MATCH(Cat_Results[[#This Row],[Currency]], Exchange_Rate[Currency], 0))</f>
        <v>470103.19946070598</v>
      </c>
    </row>
    <row r="9051" spans="1:6" x14ac:dyDescent="0.3">
      <c r="A9051" s="1">
        <v>36116</v>
      </c>
      <c r="B9051" s="1">
        <v>207</v>
      </c>
      <c r="C9051" s="1">
        <f t="shared" si="141"/>
        <v>2.0000000000000002E-5</v>
      </c>
      <c r="D9051" s="1" t="s">
        <v>320</v>
      </c>
      <c r="E9051" s="4">
        <v>0.37198031693696998</v>
      </c>
      <c r="F9051" s="66">
        <f>Cat_Results[[#This Row],[TotalLossInOriginalCurrency]] / INDEX(Exchange_Rate[Exchange Rate], MATCH(Cat_Results[[#This Row],[Currency]], Exchange_Rate[Currency], 0))</f>
        <v>0.37198031693696998</v>
      </c>
    </row>
    <row r="9052" spans="1:6" x14ac:dyDescent="0.3">
      <c r="A9052" s="1">
        <v>36120</v>
      </c>
      <c r="B9052" s="1">
        <v>251</v>
      </c>
      <c r="C9052" s="1">
        <f t="shared" si="141"/>
        <v>2.0000000000000002E-5</v>
      </c>
      <c r="D9052" s="1" t="s">
        <v>321</v>
      </c>
      <c r="E9052" s="4">
        <v>1.1580690374755126E-2</v>
      </c>
      <c r="F9052" s="66">
        <f>Cat_Results[[#This Row],[TotalLossInOriginalCurrency]] / INDEX(Exchange_Rate[Exchange Rate], MATCH(Cat_Results[[#This Row],[Currency]], Exchange_Rate[Currency], 0))</f>
        <v>1.8143467605114001E-2</v>
      </c>
    </row>
    <row r="9053" spans="1:6" x14ac:dyDescent="0.3">
      <c r="A9053" s="1">
        <v>36137</v>
      </c>
      <c r="B9053" s="1">
        <v>253</v>
      </c>
      <c r="C9053" s="1">
        <f t="shared" si="141"/>
        <v>2.0000000000000002E-5</v>
      </c>
      <c r="D9053" s="1" t="s">
        <v>323</v>
      </c>
      <c r="E9053" s="4">
        <v>30.724611128317111</v>
      </c>
      <c r="F9053" s="66">
        <f>Cat_Results[[#This Row],[TotalLossInOriginalCurrency]] / INDEX(Exchange_Rate[Exchange Rate], MATCH(Cat_Results[[#This Row],[Currency]], Exchange_Rate[Currency], 0))</f>
        <v>0.38734518233502502</v>
      </c>
    </row>
    <row r="9054" spans="1:6" x14ac:dyDescent="0.3">
      <c r="A9054" s="1">
        <v>36140</v>
      </c>
      <c r="B9054" s="1">
        <v>253</v>
      </c>
      <c r="C9054" s="1">
        <f t="shared" si="141"/>
        <v>2.0000000000000002E-5</v>
      </c>
      <c r="D9054" s="1" t="s">
        <v>320</v>
      </c>
      <c r="E9054" s="4">
        <v>185855.00744312999</v>
      </c>
      <c r="F9054" s="66">
        <f>Cat_Results[[#This Row],[TotalLossInOriginalCurrency]] / INDEX(Exchange_Rate[Exchange Rate], MATCH(Cat_Results[[#This Row],[Currency]], Exchange_Rate[Currency], 0))</f>
        <v>185855.00744312999</v>
      </c>
    </row>
    <row r="9055" spans="1:6" x14ac:dyDescent="0.3">
      <c r="A9055" s="1">
        <v>36140</v>
      </c>
      <c r="B9055" s="1">
        <v>246</v>
      </c>
      <c r="C9055" s="1">
        <f t="shared" si="141"/>
        <v>2.0000000000000002E-5</v>
      </c>
      <c r="D9055" s="1" t="s">
        <v>320</v>
      </c>
      <c r="E9055" s="4">
        <v>5.5299857898844396</v>
      </c>
      <c r="F9055" s="66">
        <f>Cat_Results[[#This Row],[TotalLossInOriginalCurrency]] / INDEX(Exchange_Rate[Exchange Rate], MATCH(Cat_Results[[#This Row],[Currency]], Exchange_Rate[Currency], 0))</f>
        <v>5.5299857898844396</v>
      </c>
    </row>
    <row r="9056" spans="1:6" x14ac:dyDescent="0.3">
      <c r="A9056" s="1">
        <v>36140</v>
      </c>
      <c r="B9056" s="1">
        <v>181</v>
      </c>
      <c r="C9056" s="1">
        <f t="shared" si="141"/>
        <v>2.0000000000000002E-5</v>
      </c>
      <c r="D9056" s="1" t="s">
        <v>320</v>
      </c>
      <c r="E9056" s="4">
        <v>2.9078498482704202E-3</v>
      </c>
      <c r="F9056" s="66">
        <f>Cat_Results[[#This Row],[TotalLossInOriginalCurrency]] / INDEX(Exchange_Rate[Exchange Rate], MATCH(Cat_Results[[#This Row],[Currency]], Exchange_Rate[Currency], 0))</f>
        <v>2.9078498482704202E-3</v>
      </c>
    </row>
    <row r="9057" spans="1:6" x14ac:dyDescent="0.3">
      <c r="A9057" s="1">
        <v>36143</v>
      </c>
      <c r="B9057" s="1">
        <v>158</v>
      </c>
      <c r="C9057" s="1">
        <f t="shared" si="141"/>
        <v>2.0000000000000002E-5</v>
      </c>
      <c r="D9057" s="1" t="s">
        <v>320</v>
      </c>
      <c r="E9057" s="4">
        <v>279086.54994330998</v>
      </c>
      <c r="F9057" s="66">
        <f>Cat_Results[[#This Row],[TotalLossInOriginalCurrency]] / INDEX(Exchange_Rate[Exchange Rate], MATCH(Cat_Results[[#This Row],[Currency]], Exchange_Rate[Currency], 0))</f>
        <v>279086.54994330998</v>
      </c>
    </row>
    <row r="9058" spans="1:6" x14ac:dyDescent="0.3">
      <c r="A9058" s="1">
        <v>36144</v>
      </c>
      <c r="B9058" s="1">
        <v>182</v>
      </c>
      <c r="C9058" s="1">
        <f t="shared" si="141"/>
        <v>2.0000000000000002E-5</v>
      </c>
      <c r="D9058" s="1" t="s">
        <v>321</v>
      </c>
      <c r="E9058" s="4">
        <v>2.1906618707612149E-3</v>
      </c>
      <c r="F9058" s="66">
        <f>Cat_Results[[#This Row],[TotalLossInOriginalCurrency]] / INDEX(Exchange_Rate[Exchange Rate], MATCH(Cat_Results[[#This Row],[Currency]], Exchange_Rate[Currency], 0))</f>
        <v>3.4321099519729601E-3</v>
      </c>
    </row>
    <row r="9059" spans="1:6" x14ac:dyDescent="0.3">
      <c r="A9059" s="1">
        <v>36149</v>
      </c>
      <c r="B9059" s="1">
        <v>261</v>
      </c>
      <c r="C9059" s="1">
        <f t="shared" si="141"/>
        <v>2.0000000000000002E-5</v>
      </c>
      <c r="D9059" s="1" t="s">
        <v>323</v>
      </c>
      <c r="E9059" s="4">
        <v>30.724611128317111</v>
      </c>
      <c r="F9059" s="66">
        <f>Cat_Results[[#This Row],[TotalLossInOriginalCurrency]] / INDEX(Exchange_Rate[Exchange Rate], MATCH(Cat_Results[[#This Row],[Currency]], Exchange_Rate[Currency], 0))</f>
        <v>0.38734518233502502</v>
      </c>
    </row>
    <row r="9060" spans="1:6" x14ac:dyDescent="0.3">
      <c r="A9060" s="1">
        <v>36151</v>
      </c>
      <c r="B9060" s="1">
        <v>180</v>
      </c>
      <c r="C9060" s="1">
        <f t="shared" si="141"/>
        <v>2.0000000000000002E-5</v>
      </c>
      <c r="D9060" s="1" t="s">
        <v>320</v>
      </c>
      <c r="E9060" s="4">
        <v>4.7875843942165403E-2</v>
      </c>
      <c r="F9060" s="66">
        <f>Cat_Results[[#This Row],[TotalLossInOriginalCurrency]] / INDEX(Exchange_Rate[Exchange Rate], MATCH(Cat_Results[[#This Row],[Currency]], Exchange_Rate[Currency], 0))</f>
        <v>4.7875843942165403E-2</v>
      </c>
    </row>
    <row r="9061" spans="1:6" x14ac:dyDescent="0.3">
      <c r="A9061" s="1">
        <v>36161</v>
      </c>
      <c r="B9061" s="1">
        <v>216</v>
      </c>
      <c r="C9061" s="1">
        <f t="shared" si="141"/>
        <v>2.0000000000000002E-5</v>
      </c>
      <c r="D9061" s="1" t="s">
        <v>320</v>
      </c>
      <c r="E9061" s="4">
        <v>8.0093741416931196E-4</v>
      </c>
      <c r="F9061" s="66">
        <f>Cat_Results[[#This Row],[TotalLossInOriginalCurrency]] / INDEX(Exchange_Rate[Exchange Rate], MATCH(Cat_Results[[#This Row],[Currency]], Exchange_Rate[Currency], 0))</f>
        <v>8.0093741416931196E-4</v>
      </c>
    </row>
    <row r="9062" spans="1:6" x14ac:dyDescent="0.3">
      <c r="A9062" s="1">
        <v>36162</v>
      </c>
      <c r="B9062" s="1">
        <v>264</v>
      </c>
      <c r="C9062" s="1">
        <f t="shared" si="141"/>
        <v>2.0000000000000002E-5</v>
      </c>
      <c r="D9062" s="1" t="s">
        <v>321</v>
      </c>
      <c r="E9062" s="4">
        <v>0.33487693571702482</v>
      </c>
      <c r="F9062" s="66">
        <f>Cat_Results[[#This Row],[TotalLossInOriginalCurrency]] / INDEX(Exchange_Rate[Exchange Rate], MATCH(Cat_Results[[#This Row],[Currency]], Exchange_Rate[Currency], 0))</f>
        <v>0.52465169504284903</v>
      </c>
    </row>
    <row r="9063" spans="1:6" x14ac:dyDescent="0.3">
      <c r="A9063" s="1">
        <v>36168</v>
      </c>
      <c r="B9063" s="1">
        <v>248</v>
      </c>
      <c r="C9063" s="1">
        <f t="shared" si="141"/>
        <v>2.0000000000000002E-5</v>
      </c>
      <c r="D9063" s="1" t="s">
        <v>321</v>
      </c>
      <c r="E9063" s="4">
        <v>1.1149058890166173E-2</v>
      </c>
      <c r="F9063" s="66">
        <f>Cat_Results[[#This Row],[TotalLossInOriginalCurrency]] / INDEX(Exchange_Rate[Exchange Rate], MATCH(Cat_Results[[#This Row],[Currency]], Exchange_Rate[Currency], 0))</f>
        <v>1.74672305583954E-2</v>
      </c>
    </row>
    <row r="9064" spans="1:6" x14ac:dyDescent="0.3">
      <c r="A9064" s="1">
        <v>36179</v>
      </c>
      <c r="B9064" s="1">
        <v>223</v>
      </c>
      <c r="C9064" s="1">
        <f t="shared" si="141"/>
        <v>2.0000000000000002E-5</v>
      </c>
      <c r="D9064" s="1" t="s">
        <v>320</v>
      </c>
      <c r="E9064" s="4">
        <v>212.933922730386</v>
      </c>
      <c r="F9064" s="66">
        <f>Cat_Results[[#This Row],[TotalLossInOriginalCurrency]] / INDEX(Exchange_Rate[Exchange Rate], MATCH(Cat_Results[[#This Row],[Currency]], Exchange_Rate[Currency], 0))</f>
        <v>212.933922730386</v>
      </c>
    </row>
    <row r="9065" spans="1:6" x14ac:dyDescent="0.3">
      <c r="A9065" s="1">
        <v>36181</v>
      </c>
      <c r="B9065" s="1">
        <v>243</v>
      </c>
      <c r="C9065" s="1">
        <f t="shared" si="141"/>
        <v>2.0000000000000002E-5</v>
      </c>
      <c r="D9065" s="1" t="s">
        <v>321</v>
      </c>
      <c r="E9065" s="4">
        <v>5560415.822086921</v>
      </c>
      <c r="F9065" s="66">
        <f>Cat_Results[[#This Row],[TotalLossInOriginalCurrency]] / INDEX(Exchange_Rate[Exchange Rate], MATCH(Cat_Results[[#This Row],[Currency]], Exchange_Rate[Currency], 0))</f>
        <v>8711503.4660557192</v>
      </c>
    </row>
    <row r="9066" spans="1:6" x14ac:dyDescent="0.3">
      <c r="A9066" s="1">
        <v>36186</v>
      </c>
      <c r="B9066" s="1">
        <v>211</v>
      </c>
      <c r="C9066" s="1">
        <f t="shared" si="141"/>
        <v>2.0000000000000002E-5</v>
      </c>
      <c r="D9066" s="1" t="s">
        <v>320</v>
      </c>
      <c r="E9066" s="4">
        <v>8.0093741416931196E-4</v>
      </c>
      <c r="F9066" s="66">
        <f>Cat_Results[[#This Row],[TotalLossInOriginalCurrency]] / INDEX(Exchange_Rate[Exchange Rate], MATCH(Cat_Results[[#This Row],[Currency]], Exchange_Rate[Currency], 0))</f>
        <v>8.0093741416931196E-4</v>
      </c>
    </row>
    <row r="9067" spans="1:6" x14ac:dyDescent="0.3">
      <c r="A9067" s="1">
        <v>36195</v>
      </c>
      <c r="B9067" s="1">
        <v>200</v>
      </c>
      <c r="C9067" s="1">
        <f t="shared" si="141"/>
        <v>2.0000000000000002E-5</v>
      </c>
      <c r="D9067" s="1" t="s">
        <v>320</v>
      </c>
      <c r="E9067" s="4">
        <v>6.6532429084181803</v>
      </c>
      <c r="F9067" s="66">
        <f>Cat_Results[[#This Row],[TotalLossInOriginalCurrency]] / INDEX(Exchange_Rate[Exchange Rate], MATCH(Cat_Results[[#This Row],[Currency]], Exchange_Rate[Currency], 0))</f>
        <v>6.6532429084181803</v>
      </c>
    </row>
    <row r="9068" spans="1:6" x14ac:dyDescent="0.3">
      <c r="A9068" s="1">
        <v>36196</v>
      </c>
      <c r="B9068" s="1">
        <v>317</v>
      </c>
      <c r="C9068" s="1">
        <f t="shared" si="141"/>
        <v>2.0000000000000002E-5</v>
      </c>
      <c r="D9068" s="1" t="s">
        <v>321</v>
      </c>
      <c r="E9068" s="4">
        <v>0.26902444147362498</v>
      </c>
      <c r="F9068" s="66">
        <f>Cat_Results[[#This Row],[TotalLossInOriginalCurrency]] / INDEX(Exchange_Rate[Exchange Rate], MATCH(Cat_Results[[#This Row],[Currency]], Exchange_Rate[Currency], 0))</f>
        <v>0.421480592340231</v>
      </c>
    </row>
    <row r="9069" spans="1:6" x14ac:dyDescent="0.3">
      <c r="A9069" s="1">
        <v>36199</v>
      </c>
      <c r="B9069" s="1">
        <v>226</v>
      </c>
      <c r="C9069" s="1">
        <f t="shared" si="141"/>
        <v>2.0000000000000002E-5</v>
      </c>
      <c r="D9069" s="1" t="s">
        <v>321</v>
      </c>
      <c r="E9069" s="4">
        <v>1.7636799251086466E-2</v>
      </c>
      <c r="F9069" s="66">
        <f>Cat_Results[[#This Row],[TotalLossInOriginalCurrency]] / INDEX(Exchange_Rate[Exchange Rate], MATCH(Cat_Results[[#This Row],[Currency]], Exchange_Rate[Currency], 0))</f>
        <v>2.7631573379039799E-2</v>
      </c>
    </row>
    <row r="9070" spans="1:6" x14ac:dyDescent="0.3">
      <c r="A9070" s="1">
        <v>36200</v>
      </c>
      <c r="B9070" s="1">
        <v>210</v>
      </c>
      <c r="C9070" s="1">
        <f t="shared" si="141"/>
        <v>2.0000000000000002E-5</v>
      </c>
      <c r="D9070" s="1" t="s">
        <v>321</v>
      </c>
      <c r="E9070" s="4">
        <v>1.2373836946185239E-2</v>
      </c>
      <c r="F9070" s="66">
        <f>Cat_Results[[#This Row],[TotalLossInOriginalCurrency]] / INDEX(Exchange_Rate[Exchange Rate], MATCH(Cat_Results[[#This Row],[Currency]], Exchange_Rate[Currency], 0))</f>
        <v>1.9386090338230098E-2</v>
      </c>
    </row>
    <row r="9071" spans="1:6" x14ac:dyDescent="0.3">
      <c r="A9071" s="1">
        <v>36201</v>
      </c>
      <c r="B9071" s="1">
        <v>228</v>
      </c>
      <c r="C9071" s="1">
        <f t="shared" si="141"/>
        <v>2.0000000000000002E-5</v>
      </c>
      <c r="D9071" s="1" t="s">
        <v>321</v>
      </c>
      <c r="E9071" s="4">
        <v>526827.22515904205</v>
      </c>
      <c r="F9071" s="66">
        <f>Cat_Results[[#This Row],[TotalLossInOriginalCurrency]] / INDEX(Exchange_Rate[Exchange Rate], MATCH(Cat_Results[[#This Row],[Currency]], Exchange_Rate[Currency], 0))</f>
        <v>825380.21342853608</v>
      </c>
    </row>
    <row r="9072" spans="1:6" x14ac:dyDescent="0.3">
      <c r="A9072" s="1">
        <v>36202</v>
      </c>
      <c r="B9072" s="1">
        <v>273</v>
      </c>
      <c r="C9072" s="1">
        <f t="shared" si="141"/>
        <v>2.0000000000000002E-5</v>
      </c>
      <c r="D9072" s="1" t="s">
        <v>321</v>
      </c>
      <c r="E9072" s="4">
        <v>0.52008839218294434</v>
      </c>
      <c r="F9072" s="66">
        <f>Cat_Results[[#This Row],[TotalLossInOriginalCurrency]] / INDEX(Exchange_Rate[Exchange Rate], MATCH(Cat_Results[[#This Row],[Currency]], Exchange_Rate[Currency], 0))</f>
        <v>0.81482248380780187</v>
      </c>
    </row>
    <row r="9073" spans="1:6" x14ac:dyDescent="0.3">
      <c r="A9073" s="1">
        <v>36208</v>
      </c>
      <c r="B9073" s="1">
        <v>270</v>
      </c>
      <c r="C9073" s="1">
        <f t="shared" si="141"/>
        <v>2.0000000000000002E-5</v>
      </c>
      <c r="D9073" s="1" t="s">
        <v>324</v>
      </c>
      <c r="E9073" s="4">
        <v>0.47484946654553872</v>
      </c>
      <c r="F9073" s="66">
        <f>Cat_Results[[#This Row],[TotalLossInOriginalCurrency]] / INDEX(Exchange_Rate[Exchange Rate], MATCH(Cat_Results[[#This Row],[Currency]], Exchange_Rate[Currency], 0))</f>
        <v>0.48032448068261102</v>
      </c>
    </row>
    <row r="9074" spans="1:6" x14ac:dyDescent="0.3">
      <c r="A9074" s="1">
        <v>36211</v>
      </c>
      <c r="B9074" s="1">
        <v>196</v>
      </c>
      <c r="C9074" s="1">
        <f t="shared" si="141"/>
        <v>2.0000000000000002E-5</v>
      </c>
      <c r="D9074" s="1" t="s">
        <v>320</v>
      </c>
      <c r="E9074" s="4">
        <v>210019.55464064601</v>
      </c>
      <c r="F9074" s="66">
        <f>Cat_Results[[#This Row],[TotalLossInOriginalCurrency]] / INDEX(Exchange_Rate[Exchange Rate], MATCH(Cat_Results[[#This Row],[Currency]], Exchange_Rate[Currency], 0))</f>
        <v>210019.55464064601</v>
      </c>
    </row>
    <row r="9075" spans="1:6" x14ac:dyDescent="0.3">
      <c r="A9075" s="1">
        <v>36219</v>
      </c>
      <c r="B9075" s="1">
        <v>206</v>
      </c>
      <c r="C9075" s="1">
        <f t="shared" si="141"/>
        <v>2.0000000000000002E-5</v>
      </c>
      <c r="D9075" s="1" t="s">
        <v>320</v>
      </c>
      <c r="E9075" s="4">
        <v>4.1832029819488499E-3</v>
      </c>
      <c r="F9075" s="66">
        <f>Cat_Results[[#This Row],[TotalLossInOriginalCurrency]] / INDEX(Exchange_Rate[Exchange Rate], MATCH(Cat_Results[[#This Row],[Currency]], Exchange_Rate[Currency], 0))</f>
        <v>4.1832029819488499E-3</v>
      </c>
    </row>
    <row r="9076" spans="1:6" x14ac:dyDescent="0.3">
      <c r="A9076" s="1">
        <v>36225</v>
      </c>
      <c r="B9076" s="1">
        <v>243</v>
      </c>
      <c r="C9076" s="1">
        <f t="shared" si="141"/>
        <v>2.0000000000000002E-5</v>
      </c>
      <c r="D9076" s="1" t="s">
        <v>321</v>
      </c>
      <c r="E9076" s="4">
        <v>151.46574440344489</v>
      </c>
      <c r="F9076" s="66">
        <f>Cat_Results[[#This Row],[TotalLossInOriginalCurrency]] / INDEX(Exchange_Rate[Exchange Rate], MATCH(Cat_Results[[#This Row],[Currency]], Exchange_Rate[Currency], 0))</f>
        <v>237.30138169128699</v>
      </c>
    </row>
    <row r="9077" spans="1:6" x14ac:dyDescent="0.3">
      <c r="A9077" s="1">
        <v>36228</v>
      </c>
      <c r="B9077" s="1">
        <v>292</v>
      </c>
      <c r="C9077" s="1">
        <f t="shared" si="141"/>
        <v>2.0000000000000002E-5</v>
      </c>
      <c r="D9077" s="1" t="s">
        <v>321</v>
      </c>
      <c r="E9077" s="4">
        <v>1053008.4313374229</v>
      </c>
      <c r="F9077" s="66">
        <f>Cat_Results[[#This Row],[TotalLossInOriginalCurrency]] / INDEX(Exchange_Rate[Exchange Rate], MATCH(Cat_Results[[#This Row],[Currency]], Exchange_Rate[Currency], 0))</f>
        <v>1649748.3089203499</v>
      </c>
    </row>
    <row r="9078" spans="1:6" x14ac:dyDescent="0.3">
      <c r="A9078" s="1">
        <v>36229</v>
      </c>
      <c r="B9078" s="1">
        <v>275</v>
      </c>
      <c r="C9078" s="1">
        <f t="shared" si="141"/>
        <v>2.0000000000000002E-5</v>
      </c>
      <c r="D9078" s="1" t="s">
        <v>321</v>
      </c>
      <c r="E9078" s="4">
        <v>6.337804975862589E-2</v>
      </c>
      <c r="F9078" s="66">
        <f>Cat_Results[[#This Row],[TotalLossInOriginalCurrency]] / INDEX(Exchange_Rate[Exchange Rate], MATCH(Cat_Results[[#This Row],[Currency]], Exchange_Rate[Currency], 0))</f>
        <v>9.9294390529394205E-2</v>
      </c>
    </row>
    <row r="9079" spans="1:6" x14ac:dyDescent="0.3">
      <c r="A9079" s="1">
        <v>36233</v>
      </c>
      <c r="B9079" s="1">
        <v>206</v>
      </c>
      <c r="C9079" s="1">
        <f t="shared" si="141"/>
        <v>2.0000000000000002E-5</v>
      </c>
      <c r="D9079" s="1" t="s">
        <v>320</v>
      </c>
      <c r="E9079" s="4">
        <v>97.846048751049906</v>
      </c>
      <c r="F9079" s="66">
        <f>Cat_Results[[#This Row],[TotalLossInOriginalCurrency]] / INDEX(Exchange_Rate[Exchange Rate], MATCH(Cat_Results[[#This Row],[Currency]], Exchange_Rate[Currency], 0))</f>
        <v>97.846048751049906</v>
      </c>
    </row>
    <row r="9080" spans="1:6" x14ac:dyDescent="0.3">
      <c r="A9080" s="1">
        <v>36237</v>
      </c>
      <c r="B9080" s="1">
        <v>274</v>
      </c>
      <c r="C9080" s="1">
        <f t="shared" si="141"/>
        <v>2.0000000000000002E-5</v>
      </c>
      <c r="D9080" s="1" t="s">
        <v>321</v>
      </c>
      <c r="E9080" s="4">
        <v>2.9198643228373115E-2</v>
      </c>
      <c r="F9080" s="66">
        <f>Cat_Results[[#This Row],[TotalLossInOriginalCurrency]] / INDEX(Exchange_Rate[Exchange Rate], MATCH(Cat_Results[[#This Row],[Currency]], Exchange_Rate[Currency], 0))</f>
        <v>4.5745514333248097E-2</v>
      </c>
    </row>
    <row r="9081" spans="1:6" x14ac:dyDescent="0.3">
      <c r="A9081" s="1">
        <v>36237</v>
      </c>
      <c r="B9081" s="1">
        <v>240</v>
      </c>
      <c r="C9081" s="1">
        <f t="shared" si="141"/>
        <v>2.0000000000000002E-5</v>
      </c>
      <c r="D9081" s="1" t="s">
        <v>320</v>
      </c>
      <c r="E9081" s="4">
        <v>8.1890821456909197E-3</v>
      </c>
      <c r="F9081" s="66">
        <f>Cat_Results[[#This Row],[TotalLossInOriginalCurrency]] / INDEX(Exchange_Rate[Exchange Rate], MATCH(Cat_Results[[#This Row],[Currency]], Exchange_Rate[Currency], 0))</f>
        <v>8.1890821456909197E-3</v>
      </c>
    </row>
    <row r="9082" spans="1:6" x14ac:dyDescent="0.3">
      <c r="A9082" s="1">
        <v>36251</v>
      </c>
      <c r="B9082" s="1">
        <v>271</v>
      </c>
      <c r="C9082" s="1">
        <f t="shared" si="141"/>
        <v>2.0000000000000002E-5</v>
      </c>
      <c r="D9082" s="1" t="s">
        <v>321</v>
      </c>
      <c r="E9082" s="4">
        <v>8.7307850396842049E-4</v>
      </c>
      <c r="F9082" s="66">
        <f>Cat_Results[[#This Row],[TotalLossInOriginalCurrency]] / INDEX(Exchange_Rate[Exchange Rate], MATCH(Cat_Results[[#This Row],[Currency]], Exchange_Rate[Currency], 0))</f>
        <v>1.3678520917892499E-3</v>
      </c>
    </row>
    <row r="9083" spans="1:6" x14ac:dyDescent="0.3">
      <c r="A9083" s="1">
        <v>36252</v>
      </c>
      <c r="B9083" s="1">
        <v>302</v>
      </c>
      <c r="C9083" s="1">
        <f t="shared" si="141"/>
        <v>2.0000000000000002E-5</v>
      </c>
      <c r="D9083" s="1" t="s">
        <v>320</v>
      </c>
      <c r="E9083" s="4">
        <v>836.59256846573203</v>
      </c>
      <c r="F9083" s="66">
        <f>Cat_Results[[#This Row],[TotalLossInOriginalCurrency]] / INDEX(Exchange_Rate[Exchange Rate], MATCH(Cat_Results[[#This Row],[Currency]], Exchange_Rate[Currency], 0))</f>
        <v>836.59256846573203</v>
      </c>
    </row>
    <row r="9084" spans="1:6" x14ac:dyDescent="0.3">
      <c r="A9084" s="1">
        <v>36253</v>
      </c>
      <c r="B9084" s="1">
        <v>246</v>
      </c>
      <c r="C9084" s="1">
        <f t="shared" si="141"/>
        <v>2.0000000000000002E-5</v>
      </c>
      <c r="D9084" s="1" t="s">
        <v>321</v>
      </c>
      <c r="E9084" s="4">
        <v>0.56283422823440898</v>
      </c>
      <c r="F9084" s="66">
        <f>Cat_Results[[#This Row],[TotalLossInOriginalCurrency]] / INDEX(Exchange_Rate[Exchange Rate], MATCH(Cat_Results[[#This Row],[Currency]], Exchange_Rate[Currency], 0))</f>
        <v>0.88179238513112113</v>
      </c>
    </row>
    <row r="9085" spans="1:6" x14ac:dyDescent="0.3">
      <c r="A9085" s="1">
        <v>36265</v>
      </c>
      <c r="B9085" s="1">
        <v>212</v>
      </c>
      <c r="C9085" s="1">
        <f t="shared" si="141"/>
        <v>2.0000000000000002E-5</v>
      </c>
      <c r="D9085" s="1" t="s">
        <v>320</v>
      </c>
      <c r="E9085" s="4">
        <v>2121786.9021048602</v>
      </c>
      <c r="F9085" s="66">
        <f>Cat_Results[[#This Row],[TotalLossInOriginalCurrency]] / INDEX(Exchange_Rate[Exchange Rate], MATCH(Cat_Results[[#This Row],[Currency]], Exchange_Rate[Currency], 0))</f>
        <v>2121786.9021048602</v>
      </c>
    </row>
    <row r="9086" spans="1:6" x14ac:dyDescent="0.3">
      <c r="A9086" s="1">
        <v>36267</v>
      </c>
      <c r="B9086" s="1">
        <v>230</v>
      </c>
      <c r="C9086" s="1">
        <f t="shared" si="141"/>
        <v>2.0000000000000002E-5</v>
      </c>
      <c r="D9086" s="1" t="s">
        <v>320</v>
      </c>
      <c r="E9086" s="4">
        <v>8.0745667219161998E-4</v>
      </c>
      <c r="F9086" s="66">
        <f>Cat_Results[[#This Row],[TotalLossInOriginalCurrency]] / INDEX(Exchange_Rate[Exchange Rate], MATCH(Cat_Results[[#This Row],[Currency]], Exchange_Rate[Currency], 0))</f>
        <v>8.0745667219161998E-4</v>
      </c>
    </row>
    <row r="9087" spans="1:6" x14ac:dyDescent="0.3">
      <c r="A9087" s="1">
        <v>36269</v>
      </c>
      <c r="B9087" s="1">
        <v>273</v>
      </c>
      <c r="C9087" s="1">
        <f t="shared" si="141"/>
        <v>2.0000000000000002E-5</v>
      </c>
      <c r="D9087" s="1" t="s">
        <v>320</v>
      </c>
      <c r="E9087" s="4">
        <v>574535.92193709698</v>
      </c>
      <c r="F9087" s="66">
        <f>Cat_Results[[#This Row],[TotalLossInOriginalCurrency]] / INDEX(Exchange_Rate[Exchange Rate], MATCH(Cat_Results[[#This Row],[Currency]], Exchange_Rate[Currency], 0))</f>
        <v>574535.92193709698</v>
      </c>
    </row>
    <row r="9088" spans="1:6" x14ac:dyDescent="0.3">
      <c r="A9088" s="1">
        <v>36280</v>
      </c>
      <c r="B9088" s="1">
        <v>257</v>
      </c>
      <c r="C9088" s="1">
        <f t="shared" si="141"/>
        <v>2.0000000000000002E-5</v>
      </c>
      <c r="D9088" s="1" t="s">
        <v>320</v>
      </c>
      <c r="E9088" s="4">
        <v>1.3820156455040001E-2</v>
      </c>
      <c r="F9088" s="66">
        <f>Cat_Results[[#This Row],[TotalLossInOriginalCurrency]] / INDEX(Exchange_Rate[Exchange Rate], MATCH(Cat_Results[[#This Row],[Currency]], Exchange_Rate[Currency], 0))</f>
        <v>1.3820156455040001E-2</v>
      </c>
    </row>
    <row r="9089" spans="1:6" x14ac:dyDescent="0.3">
      <c r="A9089" s="1">
        <v>36282</v>
      </c>
      <c r="B9089" s="1">
        <v>317</v>
      </c>
      <c r="C9089" s="1">
        <f t="shared" si="141"/>
        <v>2.0000000000000002E-5</v>
      </c>
      <c r="D9089" s="1" t="s">
        <v>320</v>
      </c>
      <c r="E9089" s="4">
        <v>6.0775130987167402E-3</v>
      </c>
      <c r="F9089" s="66">
        <f>Cat_Results[[#This Row],[TotalLossInOriginalCurrency]] / INDEX(Exchange_Rate[Exchange Rate], MATCH(Cat_Results[[#This Row],[Currency]], Exchange_Rate[Currency], 0))</f>
        <v>6.0775130987167402E-3</v>
      </c>
    </row>
    <row r="9090" spans="1:6" x14ac:dyDescent="0.3">
      <c r="A9090" s="1">
        <v>36282</v>
      </c>
      <c r="B9090" s="1">
        <v>248</v>
      </c>
      <c r="C9090" s="1">
        <f t="shared" si="141"/>
        <v>2.0000000000000002E-5</v>
      </c>
      <c r="D9090" s="1" t="s">
        <v>321</v>
      </c>
      <c r="E9090" s="4">
        <v>1.2564345823950798E-2</v>
      </c>
      <c r="F9090" s="66">
        <f>Cat_Results[[#This Row],[TotalLossInOriginalCurrency]] / INDEX(Exchange_Rate[Exchange Rate], MATCH(Cat_Results[[#This Row],[Currency]], Exchange_Rate[Currency], 0))</f>
        <v>1.9684560596942902E-2</v>
      </c>
    </row>
    <row r="9091" spans="1:6" x14ac:dyDescent="0.3">
      <c r="A9091" s="1">
        <v>36286</v>
      </c>
      <c r="B9091" s="1">
        <v>252</v>
      </c>
      <c r="C9091" s="1">
        <f t="shared" si="141"/>
        <v>2.0000000000000002E-5</v>
      </c>
      <c r="D9091" s="1" t="s">
        <v>320</v>
      </c>
      <c r="E9091" s="4">
        <v>8.7190046906471304E-3</v>
      </c>
      <c r="F9091" s="66">
        <f>Cat_Results[[#This Row],[TotalLossInOriginalCurrency]] / INDEX(Exchange_Rate[Exchange Rate], MATCH(Cat_Results[[#This Row],[Currency]], Exchange_Rate[Currency], 0))</f>
        <v>8.7190046906471304E-3</v>
      </c>
    </row>
    <row r="9092" spans="1:6" x14ac:dyDescent="0.3">
      <c r="A9092" s="1">
        <v>36291</v>
      </c>
      <c r="B9092" s="1">
        <v>205</v>
      </c>
      <c r="C9092" s="1">
        <f t="shared" si="141"/>
        <v>2.0000000000000002E-5</v>
      </c>
      <c r="D9092" s="1" t="s">
        <v>320</v>
      </c>
      <c r="E9092" s="4">
        <v>8.7859109044074995E-3</v>
      </c>
      <c r="F9092" s="66">
        <f>Cat_Results[[#This Row],[TotalLossInOriginalCurrency]] / INDEX(Exchange_Rate[Exchange Rate], MATCH(Cat_Results[[#This Row],[Currency]], Exchange_Rate[Currency], 0))</f>
        <v>8.7859109044074995E-3</v>
      </c>
    </row>
    <row r="9093" spans="1:6" x14ac:dyDescent="0.3">
      <c r="A9093" s="1">
        <v>36301</v>
      </c>
      <c r="B9093" s="1">
        <v>263</v>
      </c>
      <c r="C9093" s="1">
        <f t="shared" si="141"/>
        <v>2.0000000000000002E-5</v>
      </c>
      <c r="D9093" s="1" t="s">
        <v>320</v>
      </c>
      <c r="E9093" s="4">
        <v>1.00463628768921E-2</v>
      </c>
      <c r="F9093" s="66">
        <f>Cat_Results[[#This Row],[TotalLossInOriginalCurrency]] / INDEX(Exchange_Rate[Exchange Rate], MATCH(Cat_Results[[#This Row],[Currency]], Exchange_Rate[Currency], 0))</f>
        <v>1.00463628768921E-2</v>
      </c>
    </row>
    <row r="9094" spans="1:6" x14ac:dyDescent="0.3">
      <c r="A9094" s="1">
        <v>36302</v>
      </c>
      <c r="B9094" s="1">
        <v>203</v>
      </c>
      <c r="C9094" s="1">
        <f t="shared" ref="C9094:C9157" si="142">1/50000</f>
        <v>2.0000000000000002E-5</v>
      </c>
      <c r="D9094" s="1" t="s">
        <v>321</v>
      </c>
      <c r="E9094" s="4">
        <v>2.5000604625591664E-3</v>
      </c>
      <c r="F9094" s="66">
        <f>Cat_Results[[#This Row],[TotalLossInOriginalCurrency]] / INDEX(Exchange_Rate[Exchange Rate], MATCH(Cat_Results[[#This Row],[Currency]], Exchange_Rate[Currency], 0))</f>
        <v>3.91684472560883E-3</v>
      </c>
    </row>
    <row r="9095" spans="1:6" x14ac:dyDescent="0.3">
      <c r="A9095" s="1">
        <v>36308</v>
      </c>
      <c r="B9095" s="1">
        <v>242</v>
      </c>
      <c r="C9095" s="1">
        <f t="shared" si="142"/>
        <v>2.0000000000000002E-5</v>
      </c>
      <c r="D9095" s="1" t="s">
        <v>321</v>
      </c>
      <c r="E9095" s="4">
        <v>159079.49566412595</v>
      </c>
      <c r="F9095" s="66">
        <f>Cat_Results[[#This Row],[TotalLossInOriginalCurrency]] / INDEX(Exchange_Rate[Exchange Rate], MATCH(Cat_Results[[#This Row],[Currency]], Exchange_Rate[Currency], 0))</f>
        <v>249229.84578809899</v>
      </c>
    </row>
    <row r="9096" spans="1:6" x14ac:dyDescent="0.3">
      <c r="A9096" s="1">
        <v>36308</v>
      </c>
      <c r="B9096" s="1">
        <v>277</v>
      </c>
      <c r="C9096" s="1">
        <f t="shared" si="142"/>
        <v>2.0000000000000002E-5</v>
      </c>
      <c r="D9096" s="1" t="s">
        <v>320</v>
      </c>
      <c r="E9096" s="4">
        <v>594490.36886851396</v>
      </c>
      <c r="F9096" s="66">
        <f>Cat_Results[[#This Row],[TotalLossInOriginalCurrency]] / INDEX(Exchange_Rate[Exchange Rate], MATCH(Cat_Results[[#This Row],[Currency]], Exchange_Rate[Currency], 0))</f>
        <v>594490.36886851396</v>
      </c>
    </row>
    <row r="9097" spans="1:6" x14ac:dyDescent="0.3">
      <c r="A9097" s="1">
        <v>36313</v>
      </c>
      <c r="B9097" s="1">
        <v>220</v>
      </c>
      <c r="C9097" s="1">
        <f t="shared" si="142"/>
        <v>2.0000000000000002E-5</v>
      </c>
      <c r="D9097" s="1" t="s">
        <v>320</v>
      </c>
      <c r="E9097" s="4">
        <v>3.7970021367073098E-3</v>
      </c>
      <c r="F9097" s="66">
        <f>Cat_Results[[#This Row],[TotalLossInOriginalCurrency]] / INDEX(Exchange_Rate[Exchange Rate], MATCH(Cat_Results[[#This Row],[Currency]], Exchange_Rate[Currency], 0))</f>
        <v>3.7970021367073098E-3</v>
      </c>
    </row>
    <row r="9098" spans="1:6" x14ac:dyDescent="0.3">
      <c r="A9098" s="1">
        <v>36324</v>
      </c>
      <c r="B9098" s="1">
        <v>235</v>
      </c>
      <c r="C9098" s="1">
        <f t="shared" si="142"/>
        <v>2.0000000000000002E-5</v>
      </c>
      <c r="D9098" s="1" t="s">
        <v>320</v>
      </c>
      <c r="E9098" s="4">
        <v>6951357.1593744401</v>
      </c>
      <c r="F9098" s="66">
        <f>Cat_Results[[#This Row],[TotalLossInOriginalCurrency]] / INDEX(Exchange_Rate[Exchange Rate], MATCH(Cat_Results[[#This Row],[Currency]], Exchange_Rate[Currency], 0))</f>
        <v>6951357.1593744401</v>
      </c>
    </row>
    <row r="9099" spans="1:6" x14ac:dyDescent="0.3">
      <c r="A9099" s="1">
        <v>36327</v>
      </c>
      <c r="B9099" s="1">
        <v>254</v>
      </c>
      <c r="C9099" s="1">
        <f t="shared" si="142"/>
        <v>2.0000000000000002E-5</v>
      </c>
      <c r="D9099" s="1" t="s">
        <v>321</v>
      </c>
      <c r="E9099" s="4">
        <v>964.93989788498982</v>
      </c>
      <c r="F9099" s="66">
        <f>Cat_Results[[#This Row],[TotalLossInOriginalCurrency]] / INDEX(Exchange_Rate[Exchange Rate], MATCH(Cat_Results[[#This Row],[Currency]], Exchange_Rate[Currency], 0))</f>
        <v>1511.77133759856</v>
      </c>
    </row>
    <row r="9100" spans="1:6" x14ac:dyDescent="0.3">
      <c r="A9100" s="1">
        <v>36330</v>
      </c>
      <c r="B9100" s="1">
        <v>222</v>
      </c>
      <c r="C9100" s="1">
        <f t="shared" si="142"/>
        <v>2.0000000000000002E-5</v>
      </c>
      <c r="D9100" s="1" t="s">
        <v>321</v>
      </c>
      <c r="E9100" s="4">
        <v>215511.19843647417</v>
      </c>
      <c r="F9100" s="66">
        <f>Cat_Results[[#This Row],[TotalLossInOriginalCurrency]] / INDEX(Exchange_Rate[Exchange Rate], MATCH(Cat_Results[[#This Row],[Currency]], Exchange_Rate[Currency], 0))</f>
        <v>337641.39449709997</v>
      </c>
    </row>
    <row r="9101" spans="1:6" x14ac:dyDescent="0.3">
      <c r="A9101" s="1">
        <v>36334</v>
      </c>
      <c r="B9101" s="1">
        <v>231</v>
      </c>
      <c r="C9101" s="1">
        <f t="shared" si="142"/>
        <v>2.0000000000000002E-5</v>
      </c>
      <c r="D9101" s="1" t="s">
        <v>321</v>
      </c>
      <c r="E9101" s="4">
        <v>547990.57198821066</v>
      </c>
      <c r="F9101" s="66">
        <f>Cat_Results[[#This Row],[TotalLossInOriginalCurrency]] / INDEX(Exchange_Rate[Exchange Rate], MATCH(Cat_Results[[#This Row],[Currency]], Exchange_Rate[Currency], 0))</f>
        <v>858536.82889662997</v>
      </c>
    </row>
    <row r="9102" spans="1:6" x14ac:dyDescent="0.3">
      <c r="A9102" s="1">
        <v>36337</v>
      </c>
      <c r="B9102" s="1">
        <v>188</v>
      </c>
      <c r="C9102" s="1">
        <f t="shared" si="142"/>
        <v>2.0000000000000002E-5</v>
      </c>
      <c r="D9102" s="1" t="s">
        <v>320</v>
      </c>
      <c r="E9102" s="4">
        <v>2.9078498482704202E-3</v>
      </c>
      <c r="F9102" s="66">
        <f>Cat_Results[[#This Row],[TotalLossInOriginalCurrency]] / INDEX(Exchange_Rate[Exchange Rate], MATCH(Cat_Results[[#This Row],[Currency]], Exchange_Rate[Currency], 0))</f>
        <v>2.9078498482704202E-3</v>
      </c>
    </row>
    <row r="9103" spans="1:6" x14ac:dyDescent="0.3">
      <c r="A9103" s="1">
        <v>36339</v>
      </c>
      <c r="B9103" s="1">
        <v>240</v>
      </c>
      <c r="C9103" s="1">
        <f t="shared" si="142"/>
        <v>2.0000000000000002E-5</v>
      </c>
      <c r="D9103" s="1" t="s">
        <v>320</v>
      </c>
      <c r="E9103" s="4">
        <v>1845458.97156399</v>
      </c>
      <c r="F9103" s="66">
        <f>Cat_Results[[#This Row],[TotalLossInOriginalCurrency]] / INDEX(Exchange_Rate[Exchange Rate], MATCH(Cat_Results[[#This Row],[Currency]], Exchange_Rate[Currency], 0))</f>
        <v>1845458.97156399</v>
      </c>
    </row>
    <row r="9104" spans="1:6" x14ac:dyDescent="0.3">
      <c r="A9104" s="1">
        <v>36345</v>
      </c>
      <c r="B9104" s="1">
        <v>238</v>
      </c>
      <c r="C9104" s="1">
        <f t="shared" si="142"/>
        <v>2.0000000000000002E-5</v>
      </c>
      <c r="D9104" s="1" t="s">
        <v>320</v>
      </c>
      <c r="E9104" s="4">
        <v>3.91684472560883E-3</v>
      </c>
      <c r="F9104" s="66">
        <f>Cat_Results[[#This Row],[TotalLossInOriginalCurrency]] / INDEX(Exchange_Rate[Exchange Rate], MATCH(Cat_Results[[#This Row],[Currency]], Exchange_Rate[Currency], 0))</f>
        <v>3.91684472560883E-3</v>
      </c>
    </row>
    <row r="9105" spans="1:6" x14ac:dyDescent="0.3">
      <c r="A9105" s="1">
        <v>36346</v>
      </c>
      <c r="B9105" s="1">
        <v>165</v>
      </c>
      <c r="C9105" s="1">
        <f t="shared" si="142"/>
        <v>2.0000000000000002E-5</v>
      </c>
      <c r="D9105" s="1" t="s">
        <v>320</v>
      </c>
      <c r="E9105" s="4">
        <v>3.03927809000015E-3</v>
      </c>
      <c r="F9105" s="66">
        <f>Cat_Results[[#This Row],[TotalLossInOriginalCurrency]] / INDEX(Exchange_Rate[Exchange Rate], MATCH(Cat_Results[[#This Row],[Currency]], Exchange_Rate[Currency], 0))</f>
        <v>3.03927809000015E-3</v>
      </c>
    </row>
    <row r="9106" spans="1:6" x14ac:dyDescent="0.3">
      <c r="A9106" s="1">
        <v>36346</v>
      </c>
      <c r="B9106" s="1">
        <v>212</v>
      </c>
      <c r="C9106" s="1">
        <f t="shared" si="142"/>
        <v>2.0000000000000002E-5</v>
      </c>
      <c r="D9106" s="1" t="s">
        <v>320</v>
      </c>
      <c r="E9106" s="4">
        <v>8.0093741416931196E-4</v>
      </c>
      <c r="F9106" s="66">
        <f>Cat_Results[[#This Row],[TotalLossInOriginalCurrency]] / INDEX(Exchange_Rate[Exchange Rate], MATCH(Cat_Results[[#This Row],[Currency]], Exchange_Rate[Currency], 0))</f>
        <v>8.0093741416931196E-4</v>
      </c>
    </row>
    <row r="9107" spans="1:6" x14ac:dyDescent="0.3">
      <c r="A9107" s="1">
        <v>36352</v>
      </c>
      <c r="B9107" s="1">
        <v>207</v>
      </c>
      <c r="C9107" s="1">
        <f t="shared" si="142"/>
        <v>2.0000000000000002E-5</v>
      </c>
      <c r="D9107" s="1" t="s">
        <v>320</v>
      </c>
      <c r="E9107" s="4">
        <v>703628.05476173898</v>
      </c>
      <c r="F9107" s="66">
        <f>Cat_Results[[#This Row],[TotalLossInOriginalCurrency]] / INDEX(Exchange_Rate[Exchange Rate], MATCH(Cat_Results[[#This Row],[Currency]], Exchange_Rate[Currency], 0))</f>
        <v>703628.05476173898</v>
      </c>
    </row>
    <row r="9108" spans="1:6" x14ac:dyDescent="0.3">
      <c r="A9108" s="1">
        <v>36354</v>
      </c>
      <c r="B9108" s="1">
        <v>251</v>
      </c>
      <c r="C9108" s="1">
        <f t="shared" si="142"/>
        <v>2.0000000000000002E-5</v>
      </c>
      <c r="D9108" s="1" t="s">
        <v>320</v>
      </c>
      <c r="E9108" s="4">
        <v>627.29643373936403</v>
      </c>
      <c r="F9108" s="66">
        <f>Cat_Results[[#This Row],[TotalLossInOriginalCurrency]] / INDEX(Exchange_Rate[Exchange Rate], MATCH(Cat_Results[[#This Row],[Currency]], Exchange_Rate[Currency], 0))</f>
        <v>627.29643373936403</v>
      </c>
    </row>
    <row r="9109" spans="1:6" x14ac:dyDescent="0.3">
      <c r="A9109" s="1">
        <v>36356</v>
      </c>
      <c r="B9109" s="1">
        <v>226</v>
      </c>
      <c r="C9109" s="1">
        <f t="shared" si="142"/>
        <v>2.0000000000000002E-5</v>
      </c>
      <c r="D9109" s="1" t="s">
        <v>323</v>
      </c>
      <c r="E9109" s="4">
        <v>298406.18700392055</v>
      </c>
      <c r="F9109" s="66">
        <f>Cat_Results[[#This Row],[TotalLossInOriginalCurrency]] / INDEX(Exchange_Rate[Exchange Rate], MATCH(Cat_Results[[#This Row],[Currency]], Exchange_Rate[Currency], 0))</f>
        <v>3762.0068951305298</v>
      </c>
    </row>
    <row r="9110" spans="1:6" x14ac:dyDescent="0.3">
      <c r="A9110" s="1">
        <v>36365</v>
      </c>
      <c r="B9110" s="1">
        <v>243</v>
      </c>
      <c r="C9110" s="1">
        <f t="shared" si="142"/>
        <v>2.0000000000000002E-5</v>
      </c>
      <c r="D9110" s="1" t="s">
        <v>320</v>
      </c>
      <c r="E9110" s="4">
        <v>176655.506046155</v>
      </c>
      <c r="F9110" s="66">
        <f>Cat_Results[[#This Row],[TotalLossInOriginalCurrency]] / INDEX(Exchange_Rate[Exchange Rate], MATCH(Cat_Results[[#This Row],[Currency]], Exchange_Rate[Currency], 0))</f>
        <v>176655.506046155</v>
      </c>
    </row>
    <row r="9111" spans="1:6" x14ac:dyDescent="0.3">
      <c r="A9111" s="1">
        <v>36366</v>
      </c>
      <c r="B9111" s="1">
        <v>203</v>
      </c>
      <c r="C9111" s="1">
        <f t="shared" si="142"/>
        <v>2.0000000000000002E-5</v>
      </c>
      <c r="D9111" s="1" t="s">
        <v>320</v>
      </c>
      <c r="E9111" s="4">
        <v>5077048.4826183496</v>
      </c>
      <c r="F9111" s="66">
        <f>Cat_Results[[#This Row],[TotalLossInOriginalCurrency]] / INDEX(Exchange_Rate[Exchange Rate], MATCH(Cat_Results[[#This Row],[Currency]], Exchange_Rate[Currency], 0))</f>
        <v>5077048.4826183496</v>
      </c>
    </row>
    <row r="9112" spans="1:6" x14ac:dyDescent="0.3">
      <c r="A9112" s="1">
        <v>36374</v>
      </c>
      <c r="B9112" s="1">
        <v>280</v>
      </c>
      <c r="C9112" s="1">
        <f t="shared" si="142"/>
        <v>2.0000000000000002E-5</v>
      </c>
      <c r="D9112" s="1" t="s">
        <v>320</v>
      </c>
      <c r="E9112" s="4">
        <v>329000.637567211</v>
      </c>
      <c r="F9112" s="66">
        <f>Cat_Results[[#This Row],[TotalLossInOriginalCurrency]] / INDEX(Exchange_Rate[Exchange Rate], MATCH(Cat_Results[[#This Row],[Currency]], Exchange_Rate[Currency], 0))</f>
        <v>329000.637567211</v>
      </c>
    </row>
    <row r="9113" spans="1:6" x14ac:dyDescent="0.3">
      <c r="A9113" s="1">
        <v>36374</v>
      </c>
      <c r="B9113" s="1">
        <v>252</v>
      </c>
      <c r="C9113" s="1">
        <f t="shared" si="142"/>
        <v>2.0000000000000002E-5</v>
      </c>
      <c r="D9113" s="1" t="s">
        <v>320</v>
      </c>
      <c r="E9113" s="4">
        <v>258.66586714982998</v>
      </c>
      <c r="F9113" s="66">
        <f>Cat_Results[[#This Row],[TotalLossInOriginalCurrency]] / INDEX(Exchange_Rate[Exchange Rate], MATCH(Cat_Results[[#This Row],[Currency]], Exchange_Rate[Currency], 0))</f>
        <v>258.66586714982998</v>
      </c>
    </row>
    <row r="9114" spans="1:6" x14ac:dyDescent="0.3">
      <c r="A9114" s="1">
        <v>36376</v>
      </c>
      <c r="B9114" s="1">
        <v>237</v>
      </c>
      <c r="C9114" s="1">
        <f t="shared" si="142"/>
        <v>2.0000000000000002E-5</v>
      </c>
      <c r="D9114" s="1" t="s">
        <v>321</v>
      </c>
      <c r="E9114" s="4">
        <v>26232.854810342677</v>
      </c>
      <c r="F9114" s="66">
        <f>Cat_Results[[#This Row],[TotalLossInOriginalCurrency]] / INDEX(Exchange_Rate[Exchange Rate], MATCH(Cat_Results[[#This Row],[Currency]], Exchange_Rate[Currency], 0))</f>
        <v>41099.013620004102</v>
      </c>
    </row>
    <row r="9115" spans="1:6" x14ac:dyDescent="0.3">
      <c r="A9115" s="1">
        <v>36388</v>
      </c>
      <c r="B9115" s="1">
        <v>284</v>
      </c>
      <c r="C9115" s="1">
        <f t="shared" si="142"/>
        <v>2.0000000000000002E-5</v>
      </c>
      <c r="D9115" s="1" t="s">
        <v>321</v>
      </c>
      <c r="E9115" s="4">
        <v>3712.1907178912761</v>
      </c>
      <c r="F9115" s="66">
        <f>Cat_Results[[#This Row],[TotalLossInOriginalCurrency]] / INDEX(Exchange_Rate[Exchange Rate], MATCH(Cat_Results[[#This Row],[Currency]], Exchange_Rate[Currency], 0))</f>
        <v>5815.8891961127501</v>
      </c>
    </row>
    <row r="9116" spans="1:6" x14ac:dyDescent="0.3">
      <c r="A9116" s="1">
        <v>36393</v>
      </c>
      <c r="B9116" s="1">
        <v>277</v>
      </c>
      <c r="C9116" s="1">
        <f t="shared" si="142"/>
        <v>2.0000000000000002E-5</v>
      </c>
      <c r="D9116" s="1" t="s">
        <v>320</v>
      </c>
      <c r="E9116" s="4">
        <v>5.9660524129867597E-3</v>
      </c>
      <c r="F9116" s="66">
        <f>Cat_Results[[#This Row],[TotalLossInOriginalCurrency]] / INDEX(Exchange_Rate[Exchange Rate], MATCH(Cat_Results[[#This Row],[Currency]], Exchange_Rate[Currency], 0))</f>
        <v>5.9660524129867597E-3</v>
      </c>
    </row>
    <row r="9117" spans="1:6" x14ac:dyDescent="0.3">
      <c r="A9117" s="1">
        <v>36400</v>
      </c>
      <c r="B9117" s="1">
        <v>221</v>
      </c>
      <c r="C9117" s="1">
        <f t="shared" si="142"/>
        <v>2.0000000000000002E-5</v>
      </c>
      <c r="D9117" s="1" t="s">
        <v>320</v>
      </c>
      <c r="E9117" s="4">
        <v>136948.749469767</v>
      </c>
      <c r="F9117" s="66">
        <f>Cat_Results[[#This Row],[TotalLossInOriginalCurrency]] / INDEX(Exchange_Rate[Exchange Rate], MATCH(Cat_Results[[#This Row],[Currency]], Exchange_Rate[Currency], 0))</f>
        <v>136948.749469767</v>
      </c>
    </row>
    <row r="9118" spans="1:6" x14ac:dyDescent="0.3">
      <c r="A9118" s="1">
        <v>36400</v>
      </c>
      <c r="B9118" s="1">
        <v>278</v>
      </c>
      <c r="C9118" s="1">
        <f t="shared" si="142"/>
        <v>2.0000000000000002E-5</v>
      </c>
      <c r="D9118" s="1" t="s">
        <v>320</v>
      </c>
      <c r="E9118" s="4">
        <v>49.6823415160179</v>
      </c>
      <c r="F9118" s="66">
        <f>Cat_Results[[#This Row],[TotalLossInOriginalCurrency]] / INDEX(Exchange_Rate[Exchange Rate], MATCH(Cat_Results[[#This Row],[Currency]], Exchange_Rate[Currency], 0))</f>
        <v>49.6823415160179</v>
      </c>
    </row>
    <row r="9119" spans="1:6" x14ac:dyDescent="0.3">
      <c r="A9119" s="1">
        <v>36406</v>
      </c>
      <c r="B9119" s="1">
        <v>269</v>
      </c>
      <c r="C9119" s="1">
        <f t="shared" si="142"/>
        <v>2.0000000000000002E-5</v>
      </c>
      <c r="D9119" s="1" t="s">
        <v>321</v>
      </c>
      <c r="E9119" s="4">
        <v>6.3318759458237889E-3</v>
      </c>
      <c r="F9119" s="66">
        <f>Cat_Results[[#This Row],[TotalLossInOriginalCurrency]] / INDEX(Exchange_Rate[Exchange Rate], MATCH(Cat_Results[[#This Row],[Currency]], Exchange_Rate[Currency], 0))</f>
        <v>9.9201500415802002E-3</v>
      </c>
    </row>
    <row r="9120" spans="1:6" x14ac:dyDescent="0.3">
      <c r="A9120" s="1">
        <v>36406</v>
      </c>
      <c r="B9120" s="1">
        <v>244</v>
      </c>
      <c r="C9120" s="1">
        <f t="shared" si="142"/>
        <v>2.0000000000000002E-5</v>
      </c>
      <c r="D9120" s="1" t="s">
        <v>320</v>
      </c>
      <c r="E9120" s="4">
        <v>3.91684472560883E-3</v>
      </c>
      <c r="F9120" s="66">
        <f>Cat_Results[[#This Row],[TotalLossInOriginalCurrency]] / INDEX(Exchange_Rate[Exchange Rate], MATCH(Cat_Results[[#This Row],[Currency]], Exchange_Rate[Currency], 0))</f>
        <v>3.91684472560883E-3</v>
      </c>
    </row>
    <row r="9121" spans="1:6" x14ac:dyDescent="0.3">
      <c r="A9121" s="1">
        <v>36413</v>
      </c>
      <c r="B9121" s="1">
        <v>228</v>
      </c>
      <c r="C9121" s="1">
        <f t="shared" si="142"/>
        <v>2.0000000000000002E-5</v>
      </c>
      <c r="D9121" s="1" t="s">
        <v>320</v>
      </c>
      <c r="E9121" s="4">
        <v>20354.919340312499</v>
      </c>
      <c r="F9121" s="66">
        <f>Cat_Results[[#This Row],[TotalLossInOriginalCurrency]] / INDEX(Exchange_Rate[Exchange Rate], MATCH(Cat_Results[[#This Row],[Currency]], Exchange_Rate[Currency], 0))</f>
        <v>20354.919340312499</v>
      </c>
    </row>
    <row r="9122" spans="1:6" x14ac:dyDescent="0.3">
      <c r="A9122" s="1">
        <v>36432</v>
      </c>
      <c r="B9122" s="1">
        <v>285</v>
      </c>
      <c r="C9122" s="1">
        <f t="shared" si="142"/>
        <v>2.0000000000000002E-5</v>
      </c>
      <c r="D9122" s="1" t="s">
        <v>320</v>
      </c>
      <c r="E9122" s="4">
        <v>12075171.5728066</v>
      </c>
      <c r="F9122" s="66">
        <f>Cat_Results[[#This Row],[TotalLossInOriginalCurrency]] / INDEX(Exchange_Rate[Exchange Rate], MATCH(Cat_Results[[#This Row],[Currency]], Exchange_Rate[Currency], 0))</f>
        <v>12075171.5728066</v>
      </c>
    </row>
    <row r="9123" spans="1:6" x14ac:dyDescent="0.3">
      <c r="A9123" s="1">
        <v>36438</v>
      </c>
      <c r="B9123" s="1">
        <v>214</v>
      </c>
      <c r="C9123" s="1">
        <f t="shared" si="142"/>
        <v>2.0000000000000002E-5</v>
      </c>
      <c r="D9123" s="1" t="s">
        <v>320</v>
      </c>
      <c r="E9123" s="4">
        <v>6904150.8826452801</v>
      </c>
      <c r="F9123" s="66">
        <f>Cat_Results[[#This Row],[TotalLossInOriginalCurrency]] / INDEX(Exchange_Rate[Exchange Rate], MATCH(Cat_Results[[#This Row],[Currency]], Exchange_Rate[Currency], 0))</f>
        <v>6904150.8826452801</v>
      </c>
    </row>
    <row r="9124" spans="1:6" x14ac:dyDescent="0.3">
      <c r="A9124" s="1">
        <v>36446</v>
      </c>
      <c r="B9124" s="1">
        <v>287</v>
      </c>
      <c r="C9124" s="1">
        <f t="shared" si="142"/>
        <v>2.0000000000000002E-5</v>
      </c>
      <c r="D9124" s="1" t="s">
        <v>320</v>
      </c>
      <c r="E9124" s="4">
        <v>19025419.023578901</v>
      </c>
      <c r="F9124" s="66">
        <f>Cat_Results[[#This Row],[TotalLossInOriginalCurrency]] / INDEX(Exchange_Rate[Exchange Rate], MATCH(Cat_Results[[#This Row],[Currency]], Exchange_Rate[Currency], 0))</f>
        <v>19025419.023578901</v>
      </c>
    </row>
    <row r="9125" spans="1:6" x14ac:dyDescent="0.3">
      <c r="A9125" s="1">
        <v>36448</v>
      </c>
      <c r="B9125" s="1">
        <v>229</v>
      </c>
      <c r="C9125" s="1">
        <f t="shared" si="142"/>
        <v>2.0000000000000002E-5</v>
      </c>
      <c r="D9125" s="1" t="s">
        <v>320</v>
      </c>
      <c r="E9125" s="4">
        <v>11476461.8792424</v>
      </c>
      <c r="F9125" s="66">
        <f>Cat_Results[[#This Row],[TotalLossInOriginalCurrency]] / INDEX(Exchange_Rate[Exchange Rate], MATCH(Cat_Results[[#This Row],[Currency]], Exchange_Rate[Currency], 0))</f>
        <v>11476461.8792424</v>
      </c>
    </row>
    <row r="9126" spans="1:6" x14ac:dyDescent="0.3">
      <c r="A9126" s="1">
        <v>36449</v>
      </c>
      <c r="B9126" s="1">
        <v>229</v>
      </c>
      <c r="C9126" s="1">
        <f t="shared" si="142"/>
        <v>2.0000000000000002E-5</v>
      </c>
      <c r="D9126" s="1" t="s">
        <v>321</v>
      </c>
      <c r="E9126" s="4">
        <v>438877.82617844443</v>
      </c>
      <c r="F9126" s="66">
        <f>Cat_Results[[#This Row],[TotalLossInOriginalCurrency]] / INDEX(Exchange_Rate[Exchange Rate], MATCH(Cat_Results[[#This Row],[Currency]], Exchange_Rate[Currency], 0))</f>
        <v>687589.89008371904</v>
      </c>
    </row>
    <row r="9127" spans="1:6" x14ac:dyDescent="0.3">
      <c r="A9127" s="1">
        <v>36450</v>
      </c>
      <c r="B9127" s="1">
        <v>229</v>
      </c>
      <c r="C9127" s="1">
        <f t="shared" si="142"/>
        <v>2.0000000000000002E-5</v>
      </c>
      <c r="D9127" s="1" t="s">
        <v>323</v>
      </c>
      <c r="E9127" s="4">
        <v>113196.67254517904</v>
      </c>
      <c r="F9127" s="66">
        <f>Cat_Results[[#This Row],[TotalLossInOriginalCurrency]] / INDEX(Exchange_Rate[Exchange Rate], MATCH(Cat_Results[[#This Row],[Currency]], Exchange_Rate[Currency], 0))</f>
        <v>1427.0704870311599</v>
      </c>
    </row>
    <row r="9128" spans="1:6" x14ac:dyDescent="0.3">
      <c r="A9128" s="1">
        <v>36453</v>
      </c>
      <c r="B9128" s="1">
        <v>212</v>
      </c>
      <c r="C9128" s="1">
        <f t="shared" si="142"/>
        <v>2.0000000000000002E-5</v>
      </c>
      <c r="D9128" s="1" t="s">
        <v>324</v>
      </c>
      <c r="E9128" s="4">
        <v>794347.91429318383</v>
      </c>
      <c r="F9128" s="66">
        <f>Cat_Results[[#This Row],[TotalLossInOriginalCurrency]] / INDEX(Exchange_Rate[Exchange Rate], MATCH(Cat_Results[[#This Row],[Currency]], Exchange_Rate[Currency], 0))</f>
        <v>803506.745390011</v>
      </c>
    </row>
    <row r="9129" spans="1:6" x14ac:dyDescent="0.3">
      <c r="A9129" s="1">
        <v>36456</v>
      </c>
      <c r="B9129" s="1">
        <v>238</v>
      </c>
      <c r="C9129" s="1">
        <f t="shared" si="142"/>
        <v>2.0000000000000002E-5</v>
      </c>
      <c r="D9129" s="1" t="s">
        <v>321</v>
      </c>
      <c r="E9129" s="4">
        <v>2404.0473026321051</v>
      </c>
      <c r="F9129" s="66">
        <f>Cat_Results[[#This Row],[TotalLossInOriginalCurrency]] / INDEX(Exchange_Rate[Exchange Rate], MATCH(Cat_Results[[#This Row],[Currency]], Exchange_Rate[Currency], 0))</f>
        <v>3766.42090799268</v>
      </c>
    </row>
    <row r="9130" spans="1:6" x14ac:dyDescent="0.3">
      <c r="A9130" s="1">
        <v>36461</v>
      </c>
      <c r="B9130" s="1">
        <v>287</v>
      </c>
      <c r="C9130" s="1">
        <f t="shared" si="142"/>
        <v>2.0000000000000002E-5</v>
      </c>
      <c r="D9130" s="1" t="s">
        <v>321</v>
      </c>
      <c r="E9130" s="4">
        <v>8259.4829162978567</v>
      </c>
      <c r="F9130" s="66">
        <f>Cat_Results[[#This Row],[TotalLossInOriginalCurrency]] / INDEX(Exchange_Rate[Exchange Rate], MATCH(Cat_Results[[#This Row],[Currency]], Exchange_Rate[Currency], 0))</f>
        <v>12940.131881387199</v>
      </c>
    </row>
    <row r="9131" spans="1:6" x14ac:dyDescent="0.3">
      <c r="A9131" s="1">
        <v>36462</v>
      </c>
      <c r="B9131" s="1">
        <v>237</v>
      </c>
      <c r="C9131" s="1">
        <f t="shared" si="142"/>
        <v>2.0000000000000002E-5</v>
      </c>
      <c r="D9131" s="1" t="s">
        <v>320</v>
      </c>
      <c r="E9131" s="4">
        <v>2.4498106911778499</v>
      </c>
      <c r="F9131" s="66">
        <f>Cat_Results[[#This Row],[TotalLossInOriginalCurrency]] / INDEX(Exchange_Rate[Exchange Rate], MATCH(Cat_Results[[#This Row],[Currency]], Exchange_Rate[Currency], 0))</f>
        <v>2.4498106911778499</v>
      </c>
    </row>
    <row r="9132" spans="1:6" x14ac:dyDescent="0.3">
      <c r="A9132" s="1">
        <v>36467</v>
      </c>
      <c r="B9132" s="1">
        <v>201</v>
      </c>
      <c r="C9132" s="1">
        <f t="shared" si="142"/>
        <v>2.0000000000000002E-5</v>
      </c>
      <c r="D9132" s="1" t="s">
        <v>321</v>
      </c>
      <c r="E9132" s="4">
        <v>2.5000604625591664E-3</v>
      </c>
      <c r="F9132" s="66">
        <f>Cat_Results[[#This Row],[TotalLossInOriginalCurrency]] / INDEX(Exchange_Rate[Exchange Rate], MATCH(Cat_Results[[#This Row],[Currency]], Exchange_Rate[Currency], 0))</f>
        <v>3.91684472560883E-3</v>
      </c>
    </row>
    <row r="9133" spans="1:6" x14ac:dyDescent="0.3">
      <c r="A9133" s="1">
        <v>36469</v>
      </c>
      <c r="B9133" s="1">
        <v>250</v>
      </c>
      <c r="C9133" s="1">
        <f t="shared" si="142"/>
        <v>2.0000000000000002E-5</v>
      </c>
      <c r="D9133" s="1" t="s">
        <v>323</v>
      </c>
      <c r="E9133" s="4">
        <v>30.724611128317111</v>
      </c>
      <c r="F9133" s="66">
        <f>Cat_Results[[#This Row],[TotalLossInOriginalCurrency]] / INDEX(Exchange_Rate[Exchange Rate], MATCH(Cat_Results[[#This Row],[Currency]], Exchange_Rate[Currency], 0))</f>
        <v>0.38734518233502502</v>
      </c>
    </row>
    <row r="9134" spans="1:6" x14ac:dyDescent="0.3">
      <c r="A9134" s="1">
        <v>36469</v>
      </c>
      <c r="B9134" s="1">
        <v>247</v>
      </c>
      <c r="C9134" s="1">
        <f t="shared" si="142"/>
        <v>2.0000000000000002E-5</v>
      </c>
      <c r="D9134" s="1" t="s">
        <v>321</v>
      </c>
      <c r="E9134" s="4">
        <v>1323.3582930175412</v>
      </c>
      <c r="F9134" s="66">
        <f>Cat_Results[[#This Row],[TotalLossInOriginalCurrency]] / INDEX(Exchange_Rate[Exchange Rate], MATCH(Cat_Results[[#This Row],[Currency]], Exchange_Rate[Currency], 0))</f>
        <v>2073.3054370975201</v>
      </c>
    </row>
    <row r="9135" spans="1:6" x14ac:dyDescent="0.3">
      <c r="A9135" s="1">
        <v>36469</v>
      </c>
      <c r="B9135" s="1">
        <v>275</v>
      </c>
      <c r="C9135" s="1">
        <f t="shared" si="142"/>
        <v>2.0000000000000002E-5</v>
      </c>
      <c r="D9135" s="1" t="s">
        <v>320</v>
      </c>
      <c r="E9135" s="4">
        <v>5.9660524129867597E-3</v>
      </c>
      <c r="F9135" s="66">
        <f>Cat_Results[[#This Row],[TotalLossInOriginalCurrency]] / INDEX(Exchange_Rate[Exchange Rate], MATCH(Cat_Results[[#This Row],[Currency]], Exchange_Rate[Currency], 0))</f>
        <v>5.9660524129867597E-3</v>
      </c>
    </row>
    <row r="9136" spans="1:6" x14ac:dyDescent="0.3">
      <c r="A9136" s="1">
        <v>36471</v>
      </c>
      <c r="B9136" s="1">
        <v>282</v>
      </c>
      <c r="C9136" s="1">
        <f t="shared" si="142"/>
        <v>2.0000000000000002E-5</v>
      </c>
      <c r="D9136" s="1" t="s">
        <v>321</v>
      </c>
      <c r="E9136" s="4">
        <v>483431.36735559272</v>
      </c>
      <c r="F9136" s="66">
        <f>Cat_Results[[#This Row],[TotalLossInOriginalCurrency]] / INDEX(Exchange_Rate[Exchange Rate], MATCH(Cat_Results[[#This Row],[Currency]], Exchange_Rate[Currency], 0))</f>
        <v>757391.92302666395</v>
      </c>
    </row>
    <row r="9137" spans="1:6" x14ac:dyDescent="0.3">
      <c r="A9137" s="1">
        <v>36475</v>
      </c>
      <c r="B9137" s="1">
        <v>189</v>
      </c>
      <c r="C9137" s="1">
        <f t="shared" si="142"/>
        <v>2.0000000000000002E-5</v>
      </c>
      <c r="D9137" s="1" t="s">
        <v>320</v>
      </c>
      <c r="E9137" s="4">
        <v>5170.2887546271104</v>
      </c>
      <c r="F9137" s="66">
        <f>Cat_Results[[#This Row],[TotalLossInOriginalCurrency]] / INDEX(Exchange_Rate[Exchange Rate], MATCH(Cat_Results[[#This Row],[Currency]], Exchange_Rate[Currency], 0))</f>
        <v>5170.2887546271104</v>
      </c>
    </row>
    <row r="9138" spans="1:6" x14ac:dyDescent="0.3">
      <c r="A9138" s="1">
        <v>36488</v>
      </c>
      <c r="B9138" s="1">
        <v>196</v>
      </c>
      <c r="C9138" s="1">
        <f t="shared" si="142"/>
        <v>2.0000000000000002E-5</v>
      </c>
      <c r="D9138" s="1" t="s">
        <v>320</v>
      </c>
      <c r="E9138" s="4">
        <v>0.24586551636457399</v>
      </c>
      <c r="F9138" s="66">
        <f>Cat_Results[[#This Row],[TotalLossInOriginalCurrency]] / INDEX(Exchange_Rate[Exchange Rate], MATCH(Cat_Results[[#This Row],[Currency]], Exchange_Rate[Currency], 0))</f>
        <v>0.24586551636457399</v>
      </c>
    </row>
    <row r="9139" spans="1:6" x14ac:dyDescent="0.3">
      <c r="A9139" s="1">
        <v>36493</v>
      </c>
      <c r="B9139" s="1">
        <v>266</v>
      </c>
      <c r="C9139" s="1">
        <f t="shared" si="142"/>
        <v>2.0000000000000002E-5</v>
      </c>
      <c r="D9139" s="1" t="s">
        <v>320</v>
      </c>
      <c r="E9139" s="4">
        <v>2.7752794325351701E-2</v>
      </c>
      <c r="F9139" s="66">
        <f>Cat_Results[[#This Row],[TotalLossInOriginalCurrency]] / INDEX(Exchange_Rate[Exchange Rate], MATCH(Cat_Results[[#This Row],[Currency]], Exchange_Rate[Currency], 0))</f>
        <v>2.7752794325351701E-2</v>
      </c>
    </row>
    <row r="9140" spans="1:6" x14ac:dyDescent="0.3">
      <c r="A9140" s="1">
        <v>36494</v>
      </c>
      <c r="B9140" s="1">
        <v>259</v>
      </c>
      <c r="C9140" s="1">
        <f t="shared" si="142"/>
        <v>2.0000000000000002E-5</v>
      </c>
      <c r="D9140" s="1" t="s">
        <v>320</v>
      </c>
      <c r="E9140" s="4">
        <v>6.0284137725830104E-3</v>
      </c>
      <c r="F9140" s="66">
        <f>Cat_Results[[#This Row],[TotalLossInOriginalCurrency]] / INDEX(Exchange_Rate[Exchange Rate], MATCH(Cat_Results[[#This Row],[Currency]], Exchange_Rate[Currency], 0))</f>
        <v>6.0284137725830104E-3</v>
      </c>
    </row>
    <row r="9141" spans="1:6" x14ac:dyDescent="0.3">
      <c r="A9141" s="1">
        <v>36497</v>
      </c>
      <c r="B9141" s="1">
        <v>240</v>
      </c>
      <c r="C9141" s="1">
        <f t="shared" si="142"/>
        <v>2.0000000000000002E-5</v>
      </c>
      <c r="D9141" s="1" t="s">
        <v>320</v>
      </c>
      <c r="E9141" s="4">
        <v>1.7736293375492099E-2</v>
      </c>
      <c r="F9141" s="66">
        <f>Cat_Results[[#This Row],[TotalLossInOriginalCurrency]] / INDEX(Exchange_Rate[Exchange Rate], MATCH(Cat_Results[[#This Row],[Currency]], Exchange_Rate[Currency], 0))</f>
        <v>1.7736293375492099E-2</v>
      </c>
    </row>
    <row r="9142" spans="1:6" x14ac:dyDescent="0.3">
      <c r="A9142" s="1">
        <v>36497</v>
      </c>
      <c r="B9142" s="1">
        <v>237</v>
      </c>
      <c r="C9142" s="1">
        <f t="shared" si="142"/>
        <v>2.0000000000000002E-5</v>
      </c>
      <c r="D9142" s="1" t="s">
        <v>320</v>
      </c>
      <c r="E9142" s="4">
        <v>8.50194096565247E-2</v>
      </c>
      <c r="F9142" s="66">
        <f>Cat_Results[[#This Row],[TotalLossInOriginalCurrency]] / INDEX(Exchange_Rate[Exchange Rate], MATCH(Cat_Results[[#This Row],[Currency]], Exchange_Rate[Currency], 0))</f>
        <v>8.50194096565247E-2</v>
      </c>
    </row>
    <row r="9143" spans="1:6" x14ac:dyDescent="0.3">
      <c r="A9143" s="1">
        <v>36508</v>
      </c>
      <c r="B9143" s="1">
        <v>179</v>
      </c>
      <c r="C9143" s="1">
        <f t="shared" si="142"/>
        <v>2.0000000000000002E-5</v>
      </c>
      <c r="D9143" s="1" t="s">
        <v>321</v>
      </c>
      <c r="E9143" s="4">
        <v>4.9914039312854708E-2</v>
      </c>
      <c r="F9143" s="66">
        <f>Cat_Results[[#This Row],[TotalLossInOriginalCurrency]] / INDEX(Exchange_Rate[Exchange Rate], MATCH(Cat_Results[[#This Row],[Currency]], Exchange_Rate[Currency], 0))</f>
        <v>7.82003253698349E-2</v>
      </c>
    </row>
    <row r="9144" spans="1:6" x14ac:dyDescent="0.3">
      <c r="A9144" s="1">
        <v>36510</v>
      </c>
      <c r="B9144" s="1">
        <v>178</v>
      </c>
      <c r="C9144" s="1">
        <f t="shared" si="142"/>
        <v>2.0000000000000002E-5</v>
      </c>
      <c r="D9144" s="1" t="s">
        <v>320</v>
      </c>
      <c r="E9144" s="4">
        <v>6.0775130987167402E-3</v>
      </c>
      <c r="F9144" s="66">
        <f>Cat_Results[[#This Row],[TotalLossInOriginalCurrency]] / INDEX(Exchange_Rate[Exchange Rate], MATCH(Cat_Results[[#This Row],[Currency]], Exchange_Rate[Currency], 0))</f>
        <v>6.0775130987167402E-3</v>
      </c>
    </row>
    <row r="9145" spans="1:6" x14ac:dyDescent="0.3">
      <c r="A9145" s="1">
        <v>36511</v>
      </c>
      <c r="B9145" s="1">
        <v>259</v>
      </c>
      <c r="C9145" s="1">
        <f t="shared" si="142"/>
        <v>2.0000000000000002E-5</v>
      </c>
      <c r="D9145" s="1" t="s">
        <v>321</v>
      </c>
      <c r="E9145" s="4">
        <v>2501844.9541391004</v>
      </c>
      <c r="F9145" s="66">
        <f>Cat_Results[[#This Row],[TotalLossInOriginalCurrency]] / INDEX(Exchange_Rate[Exchange Rate], MATCH(Cat_Results[[#This Row],[Currency]], Exchange_Rate[Currency], 0))</f>
        <v>3919640.4885663399</v>
      </c>
    </row>
    <row r="9146" spans="1:6" x14ac:dyDescent="0.3">
      <c r="A9146" s="1">
        <v>36513</v>
      </c>
      <c r="B9146" s="1">
        <v>248</v>
      </c>
      <c r="C9146" s="1">
        <f t="shared" si="142"/>
        <v>2.0000000000000002E-5</v>
      </c>
      <c r="D9146" s="1" t="s">
        <v>320</v>
      </c>
      <c r="E9146" s="4">
        <v>1.7061829566955599E-3</v>
      </c>
      <c r="F9146" s="66">
        <f>Cat_Results[[#This Row],[TotalLossInOriginalCurrency]] / INDEX(Exchange_Rate[Exchange Rate], MATCH(Cat_Results[[#This Row],[Currency]], Exchange_Rate[Currency], 0))</f>
        <v>1.7061829566955599E-3</v>
      </c>
    </row>
    <row r="9147" spans="1:6" x14ac:dyDescent="0.3">
      <c r="A9147" s="1">
        <v>36514</v>
      </c>
      <c r="B9147" s="1">
        <v>234</v>
      </c>
      <c r="C9147" s="1">
        <f t="shared" si="142"/>
        <v>2.0000000000000002E-5</v>
      </c>
      <c r="D9147" s="1" t="s">
        <v>320</v>
      </c>
      <c r="E9147" s="4">
        <v>0.17522844299674001</v>
      </c>
      <c r="F9147" s="66">
        <f>Cat_Results[[#This Row],[TotalLossInOriginalCurrency]] / INDEX(Exchange_Rate[Exchange Rate], MATCH(Cat_Results[[#This Row],[Currency]], Exchange_Rate[Currency], 0))</f>
        <v>0.17522844299674001</v>
      </c>
    </row>
    <row r="9148" spans="1:6" x14ac:dyDescent="0.3">
      <c r="A9148" s="1">
        <v>36522</v>
      </c>
      <c r="B9148" s="1">
        <v>207</v>
      </c>
      <c r="C9148" s="1">
        <f t="shared" si="142"/>
        <v>2.0000000000000002E-5</v>
      </c>
      <c r="D9148" s="1" t="s">
        <v>321</v>
      </c>
      <c r="E9148" s="4">
        <v>5594.1472250957922</v>
      </c>
      <c r="F9148" s="66">
        <f>Cat_Results[[#This Row],[TotalLossInOriginalCurrency]] / INDEX(Exchange_Rate[Exchange Rate], MATCH(Cat_Results[[#This Row],[Currency]], Exchange_Rate[Currency], 0))</f>
        <v>8764.3504551351107</v>
      </c>
    </row>
    <row r="9149" spans="1:6" x14ac:dyDescent="0.3">
      <c r="A9149" s="1">
        <v>36538</v>
      </c>
      <c r="B9149" s="1">
        <v>246</v>
      </c>
      <c r="C9149" s="1">
        <f t="shared" si="142"/>
        <v>2.0000000000000002E-5</v>
      </c>
      <c r="D9149" s="1" t="s">
        <v>320</v>
      </c>
      <c r="E9149" s="4">
        <v>3.5082921385765102E-3</v>
      </c>
      <c r="F9149" s="66">
        <f>Cat_Results[[#This Row],[TotalLossInOriginalCurrency]] / INDEX(Exchange_Rate[Exchange Rate], MATCH(Cat_Results[[#This Row],[Currency]], Exchange_Rate[Currency], 0))</f>
        <v>3.5082921385765102E-3</v>
      </c>
    </row>
    <row r="9150" spans="1:6" x14ac:dyDescent="0.3">
      <c r="A9150" s="1">
        <v>36542</v>
      </c>
      <c r="B9150" s="1">
        <v>204</v>
      </c>
      <c r="C9150" s="1">
        <f t="shared" si="142"/>
        <v>2.0000000000000002E-5</v>
      </c>
      <c r="D9150" s="1" t="s">
        <v>320</v>
      </c>
      <c r="E9150" s="4">
        <v>2.9926784336566901E-2</v>
      </c>
      <c r="F9150" s="66">
        <f>Cat_Results[[#This Row],[TotalLossInOriginalCurrency]] / INDEX(Exchange_Rate[Exchange Rate], MATCH(Cat_Results[[#This Row],[Currency]], Exchange_Rate[Currency], 0))</f>
        <v>2.9926784336566901E-2</v>
      </c>
    </row>
    <row r="9151" spans="1:6" x14ac:dyDescent="0.3">
      <c r="A9151" s="1">
        <v>36544</v>
      </c>
      <c r="B9151" s="1">
        <v>229</v>
      </c>
      <c r="C9151" s="1">
        <f t="shared" si="142"/>
        <v>2.0000000000000002E-5</v>
      </c>
      <c r="D9151" s="1" t="s">
        <v>320</v>
      </c>
      <c r="E9151" s="4">
        <v>8.6056813597679103E-3</v>
      </c>
      <c r="F9151" s="66">
        <f>Cat_Results[[#This Row],[TotalLossInOriginalCurrency]] / INDEX(Exchange_Rate[Exchange Rate], MATCH(Cat_Results[[#This Row],[Currency]], Exchange_Rate[Currency], 0))</f>
        <v>8.6056813597679103E-3</v>
      </c>
    </row>
    <row r="9152" spans="1:6" x14ac:dyDescent="0.3">
      <c r="A9152" s="1">
        <v>36554</v>
      </c>
      <c r="B9152" s="1">
        <v>279</v>
      </c>
      <c r="C9152" s="1">
        <f t="shared" si="142"/>
        <v>2.0000000000000002E-5</v>
      </c>
      <c r="D9152" s="1" t="s">
        <v>321</v>
      </c>
      <c r="E9152" s="4">
        <v>5.6439325045466423E-3</v>
      </c>
      <c r="F9152" s="66">
        <f>Cat_Results[[#This Row],[TotalLossInOriginalCurrency]] / INDEX(Exchange_Rate[Exchange Rate], MATCH(Cat_Results[[#This Row],[Currency]], Exchange_Rate[Currency], 0))</f>
        <v>8.8423490524291992E-3</v>
      </c>
    </row>
    <row r="9153" spans="1:6" x14ac:dyDescent="0.3">
      <c r="A9153" s="1">
        <v>36555</v>
      </c>
      <c r="B9153" s="1">
        <v>232</v>
      </c>
      <c r="C9153" s="1">
        <f t="shared" si="142"/>
        <v>2.0000000000000002E-5</v>
      </c>
      <c r="D9153" s="1" t="s">
        <v>320</v>
      </c>
      <c r="E9153" s="4">
        <v>5.8111548423767099E-3</v>
      </c>
      <c r="F9153" s="66">
        <f>Cat_Results[[#This Row],[TotalLossInOriginalCurrency]] / INDEX(Exchange_Rate[Exchange Rate], MATCH(Cat_Results[[#This Row],[Currency]], Exchange_Rate[Currency], 0))</f>
        <v>5.8111548423767099E-3</v>
      </c>
    </row>
    <row r="9154" spans="1:6" x14ac:dyDescent="0.3">
      <c r="A9154" s="1">
        <v>36560</v>
      </c>
      <c r="B9154" s="1">
        <v>249</v>
      </c>
      <c r="C9154" s="1">
        <f t="shared" si="142"/>
        <v>2.0000000000000002E-5</v>
      </c>
      <c r="D9154" s="1" t="s">
        <v>320</v>
      </c>
      <c r="E9154" s="4">
        <v>6.0964375734329198E-3</v>
      </c>
      <c r="F9154" s="66">
        <f>Cat_Results[[#This Row],[TotalLossInOriginalCurrency]] / INDEX(Exchange_Rate[Exchange Rate], MATCH(Cat_Results[[#This Row],[Currency]], Exchange_Rate[Currency], 0))</f>
        <v>6.0964375734329198E-3</v>
      </c>
    </row>
    <row r="9155" spans="1:6" x14ac:dyDescent="0.3">
      <c r="A9155" s="1">
        <v>36570</v>
      </c>
      <c r="B9155" s="1">
        <v>263</v>
      </c>
      <c r="C9155" s="1">
        <f t="shared" si="142"/>
        <v>2.0000000000000002E-5</v>
      </c>
      <c r="D9155" s="1" t="s">
        <v>320</v>
      </c>
      <c r="E9155" s="4">
        <v>634648.79773991101</v>
      </c>
      <c r="F9155" s="66">
        <f>Cat_Results[[#This Row],[TotalLossInOriginalCurrency]] / INDEX(Exchange_Rate[Exchange Rate], MATCH(Cat_Results[[#This Row],[Currency]], Exchange_Rate[Currency], 0))</f>
        <v>634648.79773991101</v>
      </c>
    </row>
    <row r="9156" spans="1:6" x14ac:dyDescent="0.3">
      <c r="A9156" s="1">
        <v>36570</v>
      </c>
      <c r="B9156" s="1">
        <v>187</v>
      </c>
      <c r="C9156" s="1">
        <f t="shared" si="142"/>
        <v>2.0000000000000002E-5</v>
      </c>
      <c r="D9156" s="1" t="s">
        <v>321</v>
      </c>
      <c r="E9156" s="4">
        <v>3.8671696154412931</v>
      </c>
      <c r="F9156" s="66">
        <f>Cat_Results[[#This Row],[TotalLossInOriginalCurrency]] / INDEX(Exchange_Rate[Exchange Rate], MATCH(Cat_Results[[#This Row],[Currency]], Exchange_Rate[Currency], 0))</f>
        <v>6.0586946348372503</v>
      </c>
    </row>
    <row r="9157" spans="1:6" x14ac:dyDescent="0.3">
      <c r="A9157" s="1">
        <v>36574</v>
      </c>
      <c r="B9157" s="1">
        <v>227</v>
      </c>
      <c r="C9157" s="1">
        <f t="shared" si="142"/>
        <v>2.0000000000000002E-5</v>
      </c>
      <c r="D9157" s="1" t="s">
        <v>321</v>
      </c>
      <c r="E9157" s="4">
        <v>18742.454437403943</v>
      </c>
      <c r="F9157" s="66">
        <f>Cat_Results[[#This Row],[TotalLossInOriginalCurrency]] / INDEX(Exchange_Rate[Exchange Rate], MATCH(Cat_Results[[#This Row],[Currency]], Exchange_Rate[Currency], 0))</f>
        <v>29363.8033589646</v>
      </c>
    </row>
    <row r="9158" spans="1:6" x14ac:dyDescent="0.3">
      <c r="A9158" s="1">
        <v>36574</v>
      </c>
      <c r="B9158" s="1">
        <v>213</v>
      </c>
      <c r="C9158" s="1">
        <f t="shared" ref="C9158:C9221" si="143">1/50000</f>
        <v>2.0000000000000002E-5</v>
      </c>
      <c r="D9158" s="1" t="s">
        <v>321</v>
      </c>
      <c r="E9158" s="4">
        <v>300347.33036952652</v>
      </c>
      <c r="F9158" s="66">
        <f>Cat_Results[[#This Row],[TotalLossInOriginalCurrency]] / INDEX(Exchange_Rate[Exchange Rate], MATCH(Cat_Results[[#This Row],[Currency]], Exchange_Rate[Currency], 0))</f>
        <v>470554.16235987603</v>
      </c>
    </row>
    <row r="9159" spans="1:6" x14ac:dyDescent="0.3">
      <c r="A9159" s="1">
        <v>36576</v>
      </c>
      <c r="B9159" s="1">
        <v>241</v>
      </c>
      <c r="C9159" s="1">
        <f t="shared" si="143"/>
        <v>2.0000000000000002E-5</v>
      </c>
      <c r="D9159" s="1" t="s">
        <v>320</v>
      </c>
      <c r="E9159" s="4">
        <v>9300.8429828435201</v>
      </c>
      <c r="F9159" s="66">
        <f>Cat_Results[[#This Row],[TotalLossInOriginalCurrency]] / INDEX(Exchange_Rate[Exchange Rate], MATCH(Cat_Results[[#This Row],[Currency]], Exchange_Rate[Currency], 0))</f>
        <v>9300.8429828435201</v>
      </c>
    </row>
    <row r="9160" spans="1:6" x14ac:dyDescent="0.3">
      <c r="A9160" s="1">
        <v>36582</v>
      </c>
      <c r="B9160" s="1">
        <v>277</v>
      </c>
      <c r="C9160" s="1">
        <f t="shared" si="143"/>
        <v>2.0000000000000002E-5</v>
      </c>
      <c r="D9160" s="1" t="s">
        <v>323</v>
      </c>
      <c r="E9160" s="4">
        <v>1616944.1098499477</v>
      </c>
      <c r="F9160" s="66">
        <f>Cat_Results[[#This Row],[TotalLossInOriginalCurrency]] / INDEX(Exchange_Rate[Exchange Rate], MATCH(Cat_Results[[#This Row],[Currency]], Exchange_Rate[Currency], 0))</f>
        <v>20384.814910745401</v>
      </c>
    </row>
    <row r="9161" spans="1:6" x14ac:dyDescent="0.3">
      <c r="A9161" s="1">
        <v>36582</v>
      </c>
      <c r="B9161" s="1">
        <v>231</v>
      </c>
      <c r="C9161" s="1">
        <f t="shared" si="143"/>
        <v>2.0000000000000002E-5</v>
      </c>
      <c r="D9161" s="1" t="s">
        <v>320</v>
      </c>
      <c r="E9161" s="4">
        <v>850270.37885513401</v>
      </c>
      <c r="F9161" s="66">
        <f>Cat_Results[[#This Row],[TotalLossInOriginalCurrency]] / INDEX(Exchange_Rate[Exchange Rate], MATCH(Cat_Results[[#This Row],[Currency]], Exchange_Rate[Currency], 0))</f>
        <v>850270.37885513401</v>
      </c>
    </row>
    <row r="9162" spans="1:6" x14ac:dyDescent="0.3">
      <c r="A9162" s="1">
        <v>36594</v>
      </c>
      <c r="B9162" s="1">
        <v>273</v>
      </c>
      <c r="C9162" s="1">
        <f t="shared" si="143"/>
        <v>2.0000000000000002E-5</v>
      </c>
      <c r="D9162" s="1" t="s">
        <v>321</v>
      </c>
      <c r="E9162" s="4">
        <v>5317682.9958926709</v>
      </c>
      <c r="F9162" s="66">
        <f>Cat_Results[[#This Row],[TotalLossInOriginalCurrency]] / INDEX(Exchange_Rate[Exchange Rate], MATCH(Cat_Results[[#This Row],[Currency]], Exchange_Rate[Currency], 0))</f>
        <v>8331213.9473623</v>
      </c>
    </row>
    <row r="9163" spans="1:6" x14ac:dyDescent="0.3">
      <c r="A9163" s="1">
        <v>36594</v>
      </c>
      <c r="B9163" s="1">
        <v>240</v>
      </c>
      <c r="C9163" s="1">
        <f t="shared" si="143"/>
        <v>2.0000000000000002E-5</v>
      </c>
      <c r="D9163" s="1" t="s">
        <v>321</v>
      </c>
      <c r="E9163" s="4">
        <v>4828.1039951955145</v>
      </c>
      <c r="F9163" s="66">
        <f>Cat_Results[[#This Row],[TotalLossInOriginalCurrency]] / INDEX(Exchange_Rate[Exchange Rate], MATCH(Cat_Results[[#This Row],[Currency]], Exchange_Rate[Currency], 0))</f>
        <v>7564.1905271820697</v>
      </c>
    </row>
    <row r="9164" spans="1:6" x14ac:dyDescent="0.3">
      <c r="A9164" s="1">
        <v>36600</v>
      </c>
      <c r="B9164" s="1">
        <v>243</v>
      </c>
      <c r="C9164" s="1">
        <f t="shared" si="143"/>
        <v>2.0000000000000002E-5</v>
      </c>
      <c r="D9164" s="1" t="s">
        <v>320</v>
      </c>
      <c r="E9164" s="4">
        <v>87732.657609874397</v>
      </c>
      <c r="F9164" s="66">
        <f>Cat_Results[[#This Row],[TotalLossInOriginalCurrency]] / INDEX(Exchange_Rate[Exchange Rate], MATCH(Cat_Results[[#This Row],[Currency]], Exchange_Rate[Currency], 0))</f>
        <v>87732.657609874397</v>
      </c>
    </row>
    <row r="9165" spans="1:6" x14ac:dyDescent="0.3">
      <c r="A9165" s="1">
        <v>36601</v>
      </c>
      <c r="B9165" s="1">
        <v>219</v>
      </c>
      <c r="C9165" s="1">
        <f t="shared" si="143"/>
        <v>2.0000000000000002E-5</v>
      </c>
      <c r="D9165" s="1" t="s">
        <v>320</v>
      </c>
      <c r="E9165" s="4">
        <v>7.7060852199792904E-2</v>
      </c>
      <c r="F9165" s="66">
        <f>Cat_Results[[#This Row],[TotalLossInOriginalCurrency]] / INDEX(Exchange_Rate[Exchange Rate], MATCH(Cat_Results[[#This Row],[Currency]], Exchange_Rate[Currency], 0))</f>
        <v>7.7060852199792904E-2</v>
      </c>
    </row>
    <row r="9166" spans="1:6" x14ac:dyDescent="0.3">
      <c r="A9166" s="1">
        <v>36602</v>
      </c>
      <c r="B9166" s="1">
        <v>218</v>
      </c>
      <c r="C9166" s="1">
        <f t="shared" si="143"/>
        <v>2.0000000000000002E-5</v>
      </c>
      <c r="D9166" s="1" t="s">
        <v>320</v>
      </c>
      <c r="E9166" s="4">
        <v>99052.691570141804</v>
      </c>
      <c r="F9166" s="66">
        <f>Cat_Results[[#This Row],[TotalLossInOriginalCurrency]] / INDEX(Exchange_Rate[Exchange Rate], MATCH(Cat_Results[[#This Row],[Currency]], Exchange_Rate[Currency], 0))</f>
        <v>99052.691570141804</v>
      </c>
    </row>
    <row r="9167" spans="1:6" x14ac:dyDescent="0.3">
      <c r="A9167" s="1">
        <v>36603</v>
      </c>
      <c r="B9167" s="1">
        <v>250</v>
      </c>
      <c r="C9167" s="1">
        <f t="shared" si="143"/>
        <v>2.0000000000000002E-5</v>
      </c>
      <c r="D9167" s="1" t="s">
        <v>320</v>
      </c>
      <c r="E9167" s="4">
        <v>8.0093741416931196E-4</v>
      </c>
      <c r="F9167" s="66">
        <f>Cat_Results[[#This Row],[TotalLossInOriginalCurrency]] / INDEX(Exchange_Rate[Exchange Rate], MATCH(Cat_Results[[#This Row],[Currency]], Exchange_Rate[Currency], 0))</f>
        <v>8.0093741416931196E-4</v>
      </c>
    </row>
    <row r="9168" spans="1:6" x14ac:dyDescent="0.3">
      <c r="A9168" s="1">
        <v>36608</v>
      </c>
      <c r="B9168" s="1">
        <v>242</v>
      </c>
      <c r="C9168" s="1">
        <f t="shared" si="143"/>
        <v>2.0000000000000002E-5</v>
      </c>
      <c r="D9168" s="1" t="s">
        <v>321</v>
      </c>
      <c r="E9168" s="4">
        <v>6349318.425371279</v>
      </c>
      <c r="F9168" s="66">
        <f>Cat_Results[[#This Row],[TotalLossInOriginalCurrency]] / INDEX(Exchange_Rate[Exchange Rate], MATCH(Cat_Results[[#This Row],[Currency]], Exchange_Rate[Currency], 0))</f>
        <v>9947477.1742796991</v>
      </c>
    </row>
    <row r="9169" spans="1:6" x14ac:dyDescent="0.3">
      <c r="A9169" s="1">
        <v>36611</v>
      </c>
      <c r="B9169" s="1">
        <v>223</v>
      </c>
      <c r="C9169" s="1">
        <f t="shared" si="143"/>
        <v>2.0000000000000002E-5</v>
      </c>
      <c r="D9169" s="1" t="s">
        <v>320</v>
      </c>
      <c r="E9169" s="4">
        <v>1114419.50099545</v>
      </c>
      <c r="F9169" s="66">
        <f>Cat_Results[[#This Row],[TotalLossInOriginalCurrency]] / INDEX(Exchange_Rate[Exchange Rate], MATCH(Cat_Results[[#This Row],[Currency]], Exchange_Rate[Currency], 0))</f>
        <v>1114419.50099545</v>
      </c>
    </row>
    <row r="9170" spans="1:6" x14ac:dyDescent="0.3">
      <c r="A9170" s="1">
        <v>36612</v>
      </c>
      <c r="B9170" s="1">
        <v>201</v>
      </c>
      <c r="C9170" s="1">
        <f t="shared" si="143"/>
        <v>2.0000000000000002E-5</v>
      </c>
      <c r="D9170" s="1" t="s">
        <v>321</v>
      </c>
      <c r="E9170" s="4">
        <v>79107.694347722267</v>
      </c>
      <c r="F9170" s="66">
        <f>Cat_Results[[#This Row],[TotalLossInOriginalCurrency]] / INDEX(Exchange_Rate[Exchange Rate], MATCH(Cat_Results[[#This Row],[Currency]], Exchange_Rate[Currency], 0))</f>
        <v>123938.02470032001</v>
      </c>
    </row>
    <row r="9171" spans="1:6" x14ac:dyDescent="0.3">
      <c r="A9171" s="1">
        <v>36613</v>
      </c>
      <c r="B9171" s="1">
        <v>233</v>
      </c>
      <c r="C9171" s="1">
        <f t="shared" si="143"/>
        <v>2.0000000000000002E-5</v>
      </c>
      <c r="D9171" s="1" t="s">
        <v>321</v>
      </c>
      <c r="E9171" s="4">
        <v>1942281.2731482976</v>
      </c>
      <c r="F9171" s="66">
        <f>Cat_Results[[#This Row],[TotalLossInOriginalCurrency]] / INDEX(Exchange_Rate[Exchange Rate], MATCH(Cat_Results[[#This Row],[Currency]], Exchange_Rate[Currency], 0))</f>
        <v>3042972.0698003601</v>
      </c>
    </row>
    <row r="9172" spans="1:6" x14ac:dyDescent="0.3">
      <c r="A9172" s="1">
        <v>36616</v>
      </c>
      <c r="B9172" s="1">
        <v>278</v>
      </c>
      <c r="C9172" s="1">
        <f t="shared" si="143"/>
        <v>2.0000000000000002E-5</v>
      </c>
      <c r="D9172" s="1" t="s">
        <v>323</v>
      </c>
      <c r="E9172" s="4">
        <v>419913.2602907102</v>
      </c>
      <c r="F9172" s="66">
        <f>Cat_Results[[#This Row],[TotalLossInOriginalCurrency]] / INDEX(Exchange_Rate[Exchange Rate], MATCH(Cat_Results[[#This Row],[Currency]], Exchange_Rate[Currency], 0))</f>
        <v>5293.8466069727901</v>
      </c>
    </row>
    <row r="9173" spans="1:6" x14ac:dyDescent="0.3">
      <c r="A9173" s="1">
        <v>36616</v>
      </c>
      <c r="B9173" s="1">
        <v>251</v>
      </c>
      <c r="C9173" s="1">
        <f t="shared" si="143"/>
        <v>2.0000000000000002E-5</v>
      </c>
      <c r="D9173" s="1" t="s">
        <v>321</v>
      </c>
      <c r="E9173" s="4">
        <v>118064.40372574273</v>
      </c>
      <c r="F9173" s="66">
        <f>Cat_Results[[#This Row],[TotalLossInOriginalCurrency]] / INDEX(Exchange_Rate[Exchange Rate], MATCH(Cat_Results[[#This Row],[Currency]], Exchange_Rate[Currency], 0))</f>
        <v>184971.501265995</v>
      </c>
    </row>
    <row r="9174" spans="1:6" x14ac:dyDescent="0.3">
      <c r="A9174" s="1">
        <v>36618</v>
      </c>
      <c r="B9174" s="1">
        <v>206</v>
      </c>
      <c r="C9174" s="1">
        <f t="shared" si="143"/>
        <v>2.0000000000000002E-5</v>
      </c>
      <c r="D9174" s="1" t="s">
        <v>320</v>
      </c>
      <c r="E9174" s="4">
        <v>85344.949980901802</v>
      </c>
      <c r="F9174" s="66">
        <f>Cat_Results[[#This Row],[TotalLossInOriginalCurrency]] / INDEX(Exchange_Rate[Exchange Rate], MATCH(Cat_Results[[#This Row],[Currency]], Exchange_Rate[Currency], 0))</f>
        <v>85344.949980901802</v>
      </c>
    </row>
    <row r="9175" spans="1:6" x14ac:dyDescent="0.3">
      <c r="A9175" s="1">
        <v>36628</v>
      </c>
      <c r="B9175" s="1">
        <v>290</v>
      </c>
      <c r="C9175" s="1">
        <f t="shared" si="143"/>
        <v>2.0000000000000002E-5</v>
      </c>
      <c r="D9175" s="1" t="s">
        <v>320</v>
      </c>
      <c r="E9175" s="4">
        <v>1.7061829566955599E-3</v>
      </c>
      <c r="F9175" s="66">
        <f>Cat_Results[[#This Row],[TotalLossInOriginalCurrency]] / INDEX(Exchange_Rate[Exchange Rate], MATCH(Cat_Results[[#This Row],[Currency]], Exchange_Rate[Currency], 0))</f>
        <v>1.7061829566955599E-3</v>
      </c>
    </row>
    <row r="9176" spans="1:6" x14ac:dyDescent="0.3">
      <c r="A9176" s="1">
        <v>36628</v>
      </c>
      <c r="B9176" s="1">
        <v>226</v>
      </c>
      <c r="C9176" s="1">
        <f t="shared" si="143"/>
        <v>2.0000000000000002E-5</v>
      </c>
      <c r="D9176" s="1" t="s">
        <v>321</v>
      </c>
      <c r="E9176" s="4">
        <v>2.1621402283648398E-2</v>
      </c>
      <c r="F9176" s="66">
        <f>Cat_Results[[#This Row],[TotalLossInOriginalCurrency]] / INDEX(Exchange_Rate[Exchange Rate], MATCH(Cat_Results[[#This Row],[Currency]], Exchange_Rate[Currency], 0))</f>
        <v>3.3874250948429101E-2</v>
      </c>
    </row>
    <row r="9177" spans="1:6" x14ac:dyDescent="0.3">
      <c r="A9177" s="1">
        <v>36642</v>
      </c>
      <c r="B9177" s="1">
        <v>213</v>
      </c>
      <c r="C9177" s="1">
        <f t="shared" si="143"/>
        <v>2.0000000000000002E-5</v>
      </c>
      <c r="D9177" s="1" t="s">
        <v>321</v>
      </c>
      <c r="E9177" s="4">
        <v>3930104.9403698388</v>
      </c>
      <c r="F9177" s="66">
        <f>Cat_Results[[#This Row],[TotalLossInOriginalCurrency]] / INDEX(Exchange_Rate[Exchange Rate], MATCH(Cat_Results[[#This Row],[Currency]], Exchange_Rate[Currency], 0))</f>
        <v>6157295.4083755501</v>
      </c>
    </row>
    <row r="9178" spans="1:6" x14ac:dyDescent="0.3">
      <c r="A9178" s="1">
        <v>36644</v>
      </c>
      <c r="B9178" s="1">
        <v>231</v>
      </c>
      <c r="C9178" s="1">
        <f t="shared" si="143"/>
        <v>2.0000000000000002E-5</v>
      </c>
      <c r="D9178" s="1" t="s">
        <v>323</v>
      </c>
      <c r="E9178" s="4">
        <v>0.99923411562632558</v>
      </c>
      <c r="F9178" s="66">
        <f>Cat_Results[[#This Row],[TotalLossInOriginalCurrency]] / INDEX(Exchange_Rate[Exchange Rate], MATCH(Cat_Results[[#This Row],[Currency]], Exchange_Rate[Currency], 0))</f>
        <v>1.2597344815731E-2</v>
      </c>
    </row>
    <row r="9179" spans="1:6" x14ac:dyDescent="0.3">
      <c r="A9179" s="1">
        <v>36644</v>
      </c>
      <c r="B9179" s="1">
        <v>241</v>
      </c>
      <c r="C9179" s="1">
        <f t="shared" si="143"/>
        <v>2.0000000000000002E-5</v>
      </c>
      <c r="D9179" s="1" t="s">
        <v>320</v>
      </c>
      <c r="E9179" s="4">
        <v>31722.3310751053</v>
      </c>
      <c r="F9179" s="66">
        <f>Cat_Results[[#This Row],[TotalLossInOriginalCurrency]] / INDEX(Exchange_Rate[Exchange Rate], MATCH(Cat_Results[[#This Row],[Currency]], Exchange_Rate[Currency], 0))</f>
        <v>31722.3310751053</v>
      </c>
    </row>
    <row r="9180" spans="1:6" x14ac:dyDescent="0.3">
      <c r="A9180" s="1">
        <v>36647</v>
      </c>
      <c r="B9180" s="1">
        <v>230</v>
      </c>
      <c r="C9180" s="1">
        <f t="shared" si="143"/>
        <v>2.0000000000000002E-5</v>
      </c>
      <c r="D9180" s="1" t="s">
        <v>321</v>
      </c>
      <c r="E9180" s="4">
        <v>66838.46904644696</v>
      </c>
      <c r="F9180" s="66">
        <f>Cat_Results[[#This Row],[TotalLossInOriginalCurrency]] / INDEX(Exchange_Rate[Exchange Rate], MATCH(Cat_Results[[#This Row],[Currency]], Exchange_Rate[Currency], 0))</f>
        <v>104715.829426125</v>
      </c>
    </row>
    <row r="9181" spans="1:6" x14ac:dyDescent="0.3">
      <c r="A9181" s="1">
        <v>36651</v>
      </c>
      <c r="B9181" s="1">
        <v>227</v>
      </c>
      <c r="C9181" s="1">
        <f t="shared" si="143"/>
        <v>2.0000000000000002E-5</v>
      </c>
      <c r="D9181" s="1" t="s">
        <v>320</v>
      </c>
      <c r="E9181" s="4">
        <v>8.0093741416931196E-4</v>
      </c>
      <c r="F9181" s="66">
        <f>Cat_Results[[#This Row],[TotalLossInOriginalCurrency]] / INDEX(Exchange_Rate[Exchange Rate], MATCH(Cat_Results[[#This Row],[Currency]], Exchange_Rate[Currency], 0))</f>
        <v>8.0093741416931196E-4</v>
      </c>
    </row>
    <row r="9182" spans="1:6" x14ac:dyDescent="0.3">
      <c r="A9182" s="1">
        <v>36655</v>
      </c>
      <c r="B9182" s="1">
        <v>228</v>
      </c>
      <c r="C9182" s="1">
        <f t="shared" si="143"/>
        <v>2.0000000000000002E-5</v>
      </c>
      <c r="D9182" s="1" t="s">
        <v>320</v>
      </c>
      <c r="E9182" s="4">
        <v>390668.00138931902</v>
      </c>
      <c r="F9182" s="66">
        <f>Cat_Results[[#This Row],[TotalLossInOriginalCurrency]] / INDEX(Exchange_Rate[Exchange Rate], MATCH(Cat_Results[[#This Row],[Currency]], Exchange_Rate[Currency], 0))</f>
        <v>390668.00138931902</v>
      </c>
    </row>
    <row r="9183" spans="1:6" x14ac:dyDescent="0.3">
      <c r="A9183" s="1">
        <v>36655</v>
      </c>
      <c r="B9183" s="1">
        <v>226</v>
      </c>
      <c r="C9183" s="1">
        <f t="shared" si="143"/>
        <v>2.0000000000000002E-5</v>
      </c>
      <c r="D9183" s="1" t="s">
        <v>323</v>
      </c>
      <c r="E9183" s="4">
        <v>7.8104376281776613</v>
      </c>
      <c r="F9183" s="66">
        <f>Cat_Results[[#This Row],[TotalLossInOriginalCurrency]] / INDEX(Exchange_Rate[Exchange Rate], MATCH(Cat_Results[[#This Row],[Currency]], Exchange_Rate[Currency], 0))</f>
        <v>9.8466189679925306E-2</v>
      </c>
    </row>
    <row r="9184" spans="1:6" x14ac:dyDescent="0.3">
      <c r="A9184" s="1">
        <v>36663</v>
      </c>
      <c r="B9184" s="1">
        <v>223</v>
      </c>
      <c r="C9184" s="1">
        <f t="shared" si="143"/>
        <v>2.0000000000000002E-5</v>
      </c>
      <c r="D9184" s="1" t="s">
        <v>322</v>
      </c>
      <c r="E9184" s="4">
        <v>0.32161178902150783</v>
      </c>
      <c r="F9184" s="66">
        <f>Cat_Results[[#This Row],[TotalLossInOriginalCurrency]] / INDEX(Exchange_Rate[Exchange Rate], MATCH(Cat_Results[[#This Row],[Currency]], Exchange_Rate[Currency], 0))</f>
        <v>0.39503576993808998</v>
      </c>
    </row>
    <row r="9185" spans="1:6" x14ac:dyDescent="0.3">
      <c r="A9185" s="1">
        <v>36666</v>
      </c>
      <c r="B9185" s="1">
        <v>275</v>
      </c>
      <c r="C9185" s="1">
        <f t="shared" si="143"/>
        <v>2.0000000000000002E-5</v>
      </c>
      <c r="D9185" s="1" t="s">
        <v>321</v>
      </c>
      <c r="E9185" s="4">
        <v>154438.23019453647</v>
      </c>
      <c r="F9185" s="66">
        <f>Cat_Results[[#This Row],[TotalLossInOriginalCurrency]] / INDEX(Exchange_Rate[Exchange Rate], MATCH(Cat_Results[[#This Row],[Currency]], Exchange_Rate[Currency], 0))</f>
        <v>241958.37517890299</v>
      </c>
    </row>
    <row r="9186" spans="1:6" x14ac:dyDescent="0.3">
      <c r="A9186" s="1">
        <v>36667</v>
      </c>
      <c r="B9186" s="1">
        <v>209</v>
      </c>
      <c r="C9186" s="1">
        <f t="shared" si="143"/>
        <v>2.0000000000000002E-5</v>
      </c>
      <c r="D9186" s="1" t="s">
        <v>320</v>
      </c>
      <c r="E9186" s="4">
        <v>7.3803976178169306E-2</v>
      </c>
      <c r="F9186" s="66">
        <f>Cat_Results[[#This Row],[TotalLossInOriginalCurrency]] / INDEX(Exchange_Rate[Exchange Rate], MATCH(Cat_Results[[#This Row],[Currency]], Exchange_Rate[Currency], 0))</f>
        <v>7.3803976178169306E-2</v>
      </c>
    </row>
    <row r="9187" spans="1:6" x14ac:dyDescent="0.3">
      <c r="A9187" s="1">
        <v>36668</v>
      </c>
      <c r="B9187" s="1">
        <v>236</v>
      </c>
      <c r="C9187" s="1">
        <f t="shared" si="143"/>
        <v>2.0000000000000002E-5</v>
      </c>
      <c r="D9187" s="1" t="s">
        <v>321</v>
      </c>
      <c r="E9187" s="4">
        <v>15690981.947750533</v>
      </c>
      <c r="F9187" s="66">
        <f>Cat_Results[[#This Row],[TotalLossInOriginalCurrency]] / INDEX(Exchange_Rate[Exchange Rate], MATCH(Cat_Results[[#This Row],[Currency]], Exchange_Rate[Currency], 0))</f>
        <v>24583061.410746001</v>
      </c>
    </row>
    <row r="9188" spans="1:6" x14ac:dyDescent="0.3">
      <c r="A9188" s="1">
        <v>36668</v>
      </c>
      <c r="B9188" s="1">
        <v>238</v>
      </c>
      <c r="C9188" s="1">
        <f t="shared" si="143"/>
        <v>2.0000000000000002E-5</v>
      </c>
      <c r="D9188" s="1" t="s">
        <v>320</v>
      </c>
      <c r="E9188" s="4">
        <v>5.6773424148559596E-3</v>
      </c>
      <c r="F9188" s="66">
        <f>Cat_Results[[#This Row],[TotalLossInOriginalCurrency]] / INDEX(Exchange_Rate[Exchange Rate], MATCH(Cat_Results[[#This Row],[Currency]], Exchange_Rate[Currency], 0))</f>
        <v>5.6773424148559596E-3</v>
      </c>
    </row>
    <row r="9189" spans="1:6" x14ac:dyDescent="0.3">
      <c r="A9189" s="1">
        <v>36669</v>
      </c>
      <c r="B9189" s="1">
        <v>236</v>
      </c>
      <c r="C9189" s="1">
        <f t="shared" si="143"/>
        <v>2.0000000000000002E-5</v>
      </c>
      <c r="D9189" s="1" t="s">
        <v>320</v>
      </c>
      <c r="E9189" s="4">
        <v>2.1097995340824099E-2</v>
      </c>
      <c r="F9189" s="66">
        <f>Cat_Results[[#This Row],[TotalLossInOriginalCurrency]] / INDEX(Exchange_Rate[Exchange Rate], MATCH(Cat_Results[[#This Row],[Currency]], Exchange_Rate[Currency], 0))</f>
        <v>2.1097995340824099E-2</v>
      </c>
    </row>
    <row r="9190" spans="1:6" x14ac:dyDescent="0.3">
      <c r="A9190" s="1">
        <v>36676</v>
      </c>
      <c r="B9190" s="1">
        <v>181</v>
      </c>
      <c r="C9190" s="1">
        <f t="shared" si="143"/>
        <v>2.0000000000000002E-5</v>
      </c>
      <c r="D9190" s="1" t="s">
        <v>320</v>
      </c>
      <c r="E9190" s="4">
        <v>452614.71190033999</v>
      </c>
      <c r="F9190" s="66">
        <f>Cat_Results[[#This Row],[TotalLossInOriginalCurrency]] / INDEX(Exchange_Rate[Exchange Rate], MATCH(Cat_Results[[#This Row],[Currency]], Exchange_Rate[Currency], 0))</f>
        <v>452614.71190033999</v>
      </c>
    </row>
    <row r="9191" spans="1:6" x14ac:dyDescent="0.3">
      <c r="A9191" s="1">
        <v>36677</v>
      </c>
      <c r="B9191" s="1">
        <v>224</v>
      </c>
      <c r="C9191" s="1">
        <f t="shared" si="143"/>
        <v>2.0000000000000002E-5</v>
      </c>
      <c r="D9191" s="1" t="s">
        <v>321</v>
      </c>
      <c r="E9191" s="4">
        <v>1757399.5607599968</v>
      </c>
      <c r="F9191" s="66">
        <f>Cat_Results[[#This Row],[TotalLossInOriginalCurrency]] / INDEX(Exchange_Rate[Exchange Rate], MATCH(Cat_Results[[#This Row],[Currency]], Exchange_Rate[Currency], 0))</f>
        <v>2753317.8910816698</v>
      </c>
    </row>
    <row r="9192" spans="1:6" x14ac:dyDescent="0.3">
      <c r="A9192" s="1">
        <v>36680</v>
      </c>
      <c r="B9192" s="1">
        <v>187</v>
      </c>
      <c r="C9192" s="1">
        <f t="shared" si="143"/>
        <v>2.0000000000000002E-5</v>
      </c>
      <c r="D9192" s="1" t="s">
        <v>320</v>
      </c>
      <c r="E9192" s="4">
        <v>4.1832029819488499E-3</v>
      </c>
      <c r="F9192" s="66">
        <f>Cat_Results[[#This Row],[TotalLossInOriginalCurrency]] / INDEX(Exchange_Rate[Exchange Rate], MATCH(Cat_Results[[#This Row],[Currency]], Exchange_Rate[Currency], 0))</f>
        <v>4.1832029819488499E-3</v>
      </c>
    </row>
    <row r="9193" spans="1:6" x14ac:dyDescent="0.3">
      <c r="A9193" s="1">
        <v>36685</v>
      </c>
      <c r="B9193" s="1">
        <v>190</v>
      </c>
      <c r="C9193" s="1">
        <f t="shared" si="143"/>
        <v>2.0000000000000002E-5</v>
      </c>
      <c r="D9193" s="1" t="s">
        <v>320</v>
      </c>
      <c r="E9193" s="4">
        <v>1.78737379610538E-2</v>
      </c>
      <c r="F9193" s="66">
        <f>Cat_Results[[#This Row],[TotalLossInOriginalCurrency]] / INDEX(Exchange_Rate[Exchange Rate], MATCH(Cat_Results[[#This Row],[Currency]], Exchange_Rate[Currency], 0))</f>
        <v>1.78737379610538E-2</v>
      </c>
    </row>
    <row r="9194" spans="1:6" x14ac:dyDescent="0.3">
      <c r="A9194" s="1">
        <v>36685</v>
      </c>
      <c r="B9194" s="1">
        <v>284</v>
      </c>
      <c r="C9194" s="1">
        <f t="shared" si="143"/>
        <v>2.0000000000000002E-5</v>
      </c>
      <c r="D9194" s="1" t="s">
        <v>320</v>
      </c>
      <c r="E9194" s="4">
        <v>2242033.9724960001</v>
      </c>
      <c r="F9194" s="66">
        <f>Cat_Results[[#This Row],[TotalLossInOriginalCurrency]] / INDEX(Exchange_Rate[Exchange Rate], MATCH(Cat_Results[[#This Row],[Currency]], Exchange_Rate[Currency], 0))</f>
        <v>2242033.9724960001</v>
      </c>
    </row>
    <row r="9195" spans="1:6" x14ac:dyDescent="0.3">
      <c r="A9195" s="1">
        <v>36689</v>
      </c>
      <c r="B9195" s="1">
        <v>166</v>
      </c>
      <c r="C9195" s="1">
        <f t="shared" si="143"/>
        <v>2.0000000000000002E-5</v>
      </c>
      <c r="D9195" s="1" t="s">
        <v>322</v>
      </c>
      <c r="E9195" s="4">
        <v>1351.5460990265892</v>
      </c>
      <c r="F9195" s="66">
        <f>Cat_Results[[#This Row],[TotalLossInOriginalCurrency]] / INDEX(Exchange_Rate[Exchange Rate], MATCH(Cat_Results[[#This Row],[Currency]], Exchange_Rate[Currency], 0))</f>
        <v>1660.1041132857399</v>
      </c>
    </row>
    <row r="9196" spans="1:6" x14ac:dyDescent="0.3">
      <c r="A9196" s="1">
        <v>36689</v>
      </c>
      <c r="B9196" s="1">
        <v>207</v>
      </c>
      <c r="C9196" s="1">
        <f t="shared" si="143"/>
        <v>2.0000000000000002E-5</v>
      </c>
      <c r="D9196" s="1" t="s">
        <v>321</v>
      </c>
      <c r="E9196" s="4">
        <v>34403.374103390051</v>
      </c>
      <c r="F9196" s="66">
        <f>Cat_Results[[#This Row],[TotalLossInOriginalCurrency]] / INDEX(Exchange_Rate[Exchange Rate], MATCH(Cat_Results[[#This Row],[Currency]], Exchange_Rate[Currency], 0))</f>
        <v>53899.766192883297</v>
      </c>
    </row>
    <row r="9197" spans="1:6" x14ac:dyDescent="0.3">
      <c r="A9197" s="1">
        <v>36697</v>
      </c>
      <c r="B9197" s="1">
        <v>177</v>
      </c>
      <c r="C9197" s="1">
        <f t="shared" si="143"/>
        <v>2.0000000000000002E-5</v>
      </c>
      <c r="D9197" s="1" t="s">
        <v>320</v>
      </c>
      <c r="E9197" s="4">
        <v>1276510.68373228</v>
      </c>
      <c r="F9197" s="66">
        <f>Cat_Results[[#This Row],[TotalLossInOriginalCurrency]] / INDEX(Exchange_Rate[Exchange Rate], MATCH(Cat_Results[[#This Row],[Currency]], Exchange_Rate[Currency], 0))</f>
        <v>1276510.68373228</v>
      </c>
    </row>
    <row r="9198" spans="1:6" x14ac:dyDescent="0.3">
      <c r="A9198" s="1">
        <v>36701</v>
      </c>
      <c r="B9198" s="1">
        <v>291</v>
      </c>
      <c r="C9198" s="1">
        <f t="shared" si="143"/>
        <v>2.0000000000000002E-5</v>
      </c>
      <c r="D9198" s="1" t="s">
        <v>320</v>
      </c>
      <c r="E9198" s="4">
        <v>18556.724381677799</v>
      </c>
      <c r="F9198" s="66">
        <f>Cat_Results[[#This Row],[TotalLossInOriginalCurrency]] / INDEX(Exchange_Rate[Exchange Rate], MATCH(Cat_Results[[#This Row],[Currency]], Exchange_Rate[Currency], 0))</f>
        <v>18556.724381677799</v>
      </c>
    </row>
    <row r="9199" spans="1:6" x14ac:dyDescent="0.3">
      <c r="A9199" s="1">
        <v>36701</v>
      </c>
      <c r="B9199" s="1">
        <v>229</v>
      </c>
      <c r="C9199" s="1">
        <f t="shared" si="143"/>
        <v>2.0000000000000002E-5</v>
      </c>
      <c r="D9199" s="1" t="s">
        <v>321</v>
      </c>
      <c r="E9199" s="4">
        <v>223412.47220108038</v>
      </c>
      <c r="F9199" s="66">
        <f>Cat_Results[[#This Row],[TotalLossInOriginalCurrency]] / INDEX(Exchange_Rate[Exchange Rate], MATCH(Cat_Results[[#This Row],[Currency]], Exchange_Rate[Currency], 0))</f>
        <v>350020.32010068698</v>
      </c>
    </row>
    <row r="9200" spans="1:6" x14ac:dyDescent="0.3">
      <c r="A9200" s="1">
        <v>36702</v>
      </c>
      <c r="B9200" s="1">
        <v>305</v>
      </c>
      <c r="C9200" s="1">
        <f t="shared" si="143"/>
        <v>2.0000000000000002E-5</v>
      </c>
      <c r="D9200" s="1" t="s">
        <v>322</v>
      </c>
      <c r="E9200" s="4">
        <v>9.3604626755678828E-3</v>
      </c>
      <c r="F9200" s="66">
        <f>Cat_Results[[#This Row],[TotalLossInOriginalCurrency]] / INDEX(Exchange_Rate[Exchange Rate], MATCH(Cat_Results[[#This Row],[Currency]], Exchange_Rate[Currency], 0))</f>
        <v>1.14974565804005E-2</v>
      </c>
    </row>
    <row r="9201" spans="1:6" x14ac:dyDescent="0.3">
      <c r="A9201" s="1">
        <v>36704</v>
      </c>
      <c r="B9201" s="1">
        <v>243</v>
      </c>
      <c r="C9201" s="1">
        <f t="shared" si="143"/>
        <v>2.0000000000000002E-5</v>
      </c>
      <c r="D9201" s="1" t="s">
        <v>320</v>
      </c>
      <c r="E9201" s="4">
        <v>169786.10565047699</v>
      </c>
      <c r="F9201" s="66">
        <f>Cat_Results[[#This Row],[TotalLossInOriginalCurrency]] / INDEX(Exchange_Rate[Exchange Rate], MATCH(Cat_Results[[#This Row],[Currency]], Exchange_Rate[Currency], 0))</f>
        <v>169786.10565047699</v>
      </c>
    </row>
    <row r="9202" spans="1:6" x14ac:dyDescent="0.3">
      <c r="A9202" s="1">
        <v>36705</v>
      </c>
      <c r="B9202" s="1">
        <v>225</v>
      </c>
      <c r="C9202" s="1">
        <f t="shared" si="143"/>
        <v>2.0000000000000002E-5</v>
      </c>
      <c r="D9202" s="1" t="s">
        <v>321</v>
      </c>
      <c r="E9202" s="4">
        <v>0.23939373637989794</v>
      </c>
      <c r="F9202" s="66">
        <f>Cat_Results[[#This Row],[TotalLossInOriginalCurrency]] / INDEX(Exchange_Rate[Exchange Rate], MATCH(Cat_Results[[#This Row],[Currency]], Exchange_Rate[Currency], 0))</f>
        <v>0.37505816668272002</v>
      </c>
    </row>
    <row r="9203" spans="1:6" x14ac:dyDescent="0.3">
      <c r="A9203" s="1">
        <v>36705</v>
      </c>
      <c r="B9203" s="1">
        <v>233</v>
      </c>
      <c r="C9203" s="1">
        <f t="shared" si="143"/>
        <v>2.0000000000000002E-5</v>
      </c>
      <c r="D9203" s="1" t="s">
        <v>321</v>
      </c>
      <c r="E9203" s="4">
        <v>71510.798016611821</v>
      </c>
      <c r="F9203" s="66">
        <f>Cat_Results[[#This Row],[TotalLossInOriginalCurrency]] / INDEX(Exchange_Rate[Exchange Rate], MATCH(Cat_Results[[#This Row],[Currency]], Exchange_Rate[Currency], 0))</f>
        <v>112035.967221659</v>
      </c>
    </row>
    <row r="9204" spans="1:6" x14ac:dyDescent="0.3">
      <c r="A9204" s="1">
        <v>36705</v>
      </c>
      <c r="B9204" s="1">
        <v>230</v>
      </c>
      <c r="C9204" s="1">
        <f t="shared" si="143"/>
        <v>2.0000000000000002E-5</v>
      </c>
      <c r="D9204" s="1" t="s">
        <v>320</v>
      </c>
      <c r="E9204" s="4">
        <v>77308381.3092805</v>
      </c>
      <c r="F9204" s="66">
        <f>Cat_Results[[#This Row],[TotalLossInOriginalCurrency]] / INDEX(Exchange_Rate[Exchange Rate], MATCH(Cat_Results[[#This Row],[Currency]], Exchange_Rate[Currency], 0))</f>
        <v>77308381.3092805</v>
      </c>
    </row>
    <row r="9205" spans="1:6" x14ac:dyDescent="0.3">
      <c r="A9205" s="1">
        <v>36709</v>
      </c>
      <c r="B9205" s="1">
        <v>253</v>
      </c>
      <c r="C9205" s="1">
        <f t="shared" si="143"/>
        <v>2.0000000000000002E-5</v>
      </c>
      <c r="D9205" s="1" t="s">
        <v>320</v>
      </c>
      <c r="E9205" s="4">
        <v>3514323.28757923</v>
      </c>
      <c r="F9205" s="66">
        <f>Cat_Results[[#This Row],[TotalLossInOriginalCurrency]] / INDEX(Exchange_Rate[Exchange Rate], MATCH(Cat_Results[[#This Row],[Currency]], Exchange_Rate[Currency], 0))</f>
        <v>3514323.28757923</v>
      </c>
    </row>
    <row r="9206" spans="1:6" x14ac:dyDescent="0.3">
      <c r="A9206" s="1">
        <v>36709</v>
      </c>
      <c r="B9206" s="1">
        <v>282</v>
      </c>
      <c r="C9206" s="1">
        <f t="shared" si="143"/>
        <v>2.0000000000000002E-5</v>
      </c>
      <c r="D9206" s="1" t="s">
        <v>323</v>
      </c>
      <c r="E9206" s="4">
        <v>6.3531164735611559E-2</v>
      </c>
      <c r="F9206" s="66">
        <f>Cat_Results[[#This Row],[TotalLossInOriginalCurrency]] / INDEX(Exchange_Rate[Exchange Rate], MATCH(Cat_Results[[#This Row],[Currency]], Exchange_Rate[Currency], 0))</f>
        <v>8.0093741416931196E-4</v>
      </c>
    </row>
    <row r="9207" spans="1:6" x14ac:dyDescent="0.3">
      <c r="A9207" s="1">
        <v>36719</v>
      </c>
      <c r="B9207" s="1">
        <v>195</v>
      </c>
      <c r="C9207" s="1">
        <f t="shared" si="143"/>
        <v>2.0000000000000002E-5</v>
      </c>
      <c r="D9207" s="1" t="s">
        <v>320</v>
      </c>
      <c r="E9207" s="4">
        <v>5461618.7560558496</v>
      </c>
      <c r="F9207" s="66">
        <f>Cat_Results[[#This Row],[TotalLossInOriginalCurrency]] / INDEX(Exchange_Rate[Exchange Rate], MATCH(Cat_Results[[#This Row],[Currency]], Exchange_Rate[Currency], 0))</f>
        <v>5461618.7560558496</v>
      </c>
    </row>
    <row r="9208" spans="1:6" x14ac:dyDescent="0.3">
      <c r="A9208" s="1">
        <v>36723</v>
      </c>
      <c r="B9208" s="1">
        <v>214</v>
      </c>
      <c r="C9208" s="1">
        <f t="shared" si="143"/>
        <v>2.0000000000000002E-5</v>
      </c>
      <c r="D9208" s="1" t="s">
        <v>320</v>
      </c>
      <c r="E9208" s="4">
        <v>4.8610921949148199E-2</v>
      </c>
      <c r="F9208" s="66">
        <f>Cat_Results[[#This Row],[TotalLossInOriginalCurrency]] / INDEX(Exchange_Rate[Exchange Rate], MATCH(Cat_Results[[#This Row],[Currency]], Exchange_Rate[Currency], 0))</f>
        <v>4.8610921949148199E-2</v>
      </c>
    </row>
    <row r="9209" spans="1:6" x14ac:dyDescent="0.3">
      <c r="A9209" s="1">
        <v>36724</v>
      </c>
      <c r="B9209" s="1">
        <v>221</v>
      </c>
      <c r="C9209" s="1">
        <f t="shared" si="143"/>
        <v>2.0000000000000002E-5</v>
      </c>
      <c r="D9209" s="1" t="s">
        <v>321</v>
      </c>
      <c r="E9209" s="4">
        <v>2.5000604625591664E-3</v>
      </c>
      <c r="F9209" s="66">
        <f>Cat_Results[[#This Row],[TotalLossInOriginalCurrency]] / INDEX(Exchange_Rate[Exchange Rate], MATCH(Cat_Results[[#This Row],[Currency]], Exchange_Rate[Currency], 0))</f>
        <v>3.91684472560883E-3</v>
      </c>
    </row>
    <row r="9210" spans="1:6" x14ac:dyDescent="0.3">
      <c r="A9210" s="1">
        <v>36725</v>
      </c>
      <c r="B9210" s="1">
        <v>259</v>
      </c>
      <c r="C9210" s="1">
        <f t="shared" si="143"/>
        <v>2.0000000000000002E-5</v>
      </c>
      <c r="D9210" s="1" t="s">
        <v>320</v>
      </c>
      <c r="E9210" s="4">
        <v>25.333781197667101</v>
      </c>
      <c r="F9210" s="66">
        <f>Cat_Results[[#This Row],[TotalLossInOriginalCurrency]] / INDEX(Exchange_Rate[Exchange Rate], MATCH(Cat_Results[[#This Row],[Currency]], Exchange_Rate[Currency], 0))</f>
        <v>25.333781197667101</v>
      </c>
    </row>
    <row r="9211" spans="1:6" x14ac:dyDescent="0.3">
      <c r="A9211" s="1">
        <v>36728</v>
      </c>
      <c r="B9211" s="1">
        <v>192</v>
      </c>
      <c r="C9211" s="1">
        <f t="shared" si="143"/>
        <v>2.0000000000000002E-5</v>
      </c>
      <c r="D9211" s="1" t="s">
        <v>320</v>
      </c>
      <c r="E9211" s="4">
        <v>4.1832029819488499E-3</v>
      </c>
      <c r="F9211" s="66">
        <f>Cat_Results[[#This Row],[TotalLossInOriginalCurrency]] / INDEX(Exchange_Rate[Exchange Rate], MATCH(Cat_Results[[#This Row],[Currency]], Exchange_Rate[Currency], 0))</f>
        <v>4.1832029819488499E-3</v>
      </c>
    </row>
    <row r="9212" spans="1:6" x14ac:dyDescent="0.3">
      <c r="A9212" s="1">
        <v>36732</v>
      </c>
      <c r="B9212" s="1">
        <v>202</v>
      </c>
      <c r="C9212" s="1">
        <f t="shared" si="143"/>
        <v>2.0000000000000002E-5</v>
      </c>
      <c r="D9212" s="1" t="s">
        <v>320</v>
      </c>
      <c r="E9212" s="4">
        <v>5944783.1346462397</v>
      </c>
      <c r="F9212" s="66">
        <f>Cat_Results[[#This Row],[TotalLossInOriginalCurrency]] / INDEX(Exchange_Rate[Exchange Rate], MATCH(Cat_Results[[#This Row],[Currency]], Exchange_Rate[Currency], 0))</f>
        <v>5944783.1346462397</v>
      </c>
    </row>
    <row r="9213" spans="1:6" x14ac:dyDescent="0.3">
      <c r="A9213" s="1">
        <v>36737</v>
      </c>
      <c r="B9213" s="1">
        <v>255</v>
      </c>
      <c r="C9213" s="1">
        <f t="shared" si="143"/>
        <v>2.0000000000000002E-5</v>
      </c>
      <c r="D9213" s="1" t="s">
        <v>321</v>
      </c>
      <c r="E9213" s="4">
        <v>165050.75489949572</v>
      </c>
      <c r="F9213" s="66">
        <f>Cat_Results[[#This Row],[TotalLossInOriginalCurrency]] / INDEX(Exchange_Rate[Exchange Rate], MATCH(Cat_Results[[#This Row],[Currency]], Exchange_Rate[Currency], 0))</f>
        <v>258585.01762956704</v>
      </c>
    </row>
    <row r="9214" spans="1:6" x14ac:dyDescent="0.3">
      <c r="A9214" s="1">
        <v>36739</v>
      </c>
      <c r="B9214" s="1">
        <v>284</v>
      </c>
      <c r="C9214" s="1">
        <f t="shared" si="143"/>
        <v>2.0000000000000002E-5</v>
      </c>
      <c r="D9214" s="1" t="s">
        <v>321</v>
      </c>
      <c r="E9214" s="4">
        <v>367440.19462943502</v>
      </c>
      <c r="F9214" s="66">
        <f>Cat_Results[[#This Row],[TotalLossInOriginalCurrency]] / INDEX(Exchange_Rate[Exchange Rate], MATCH(Cat_Results[[#This Row],[Currency]], Exchange_Rate[Currency], 0))</f>
        <v>575668.552766821</v>
      </c>
    </row>
    <row r="9215" spans="1:6" x14ac:dyDescent="0.3">
      <c r="A9215" s="1">
        <v>36741</v>
      </c>
      <c r="B9215" s="1">
        <v>217</v>
      </c>
      <c r="C9215" s="1">
        <f t="shared" si="143"/>
        <v>2.0000000000000002E-5</v>
      </c>
      <c r="D9215" s="1" t="s">
        <v>320</v>
      </c>
      <c r="E9215" s="4">
        <v>5.4999910295009599E-2</v>
      </c>
      <c r="F9215" s="66">
        <f>Cat_Results[[#This Row],[TotalLossInOriginalCurrency]] / INDEX(Exchange_Rate[Exchange Rate], MATCH(Cat_Results[[#This Row],[Currency]], Exchange_Rate[Currency], 0))</f>
        <v>5.4999910295009599E-2</v>
      </c>
    </row>
    <row r="9216" spans="1:6" x14ac:dyDescent="0.3">
      <c r="A9216" s="1">
        <v>36743</v>
      </c>
      <c r="B9216" s="1">
        <v>247</v>
      </c>
      <c r="C9216" s="1">
        <f t="shared" si="143"/>
        <v>2.0000000000000002E-5</v>
      </c>
      <c r="D9216" s="1" t="s">
        <v>320</v>
      </c>
      <c r="E9216" s="4">
        <v>7.3834441713988799</v>
      </c>
      <c r="F9216" s="66">
        <f>Cat_Results[[#This Row],[TotalLossInOriginalCurrency]] / INDEX(Exchange_Rate[Exchange Rate], MATCH(Cat_Results[[#This Row],[Currency]], Exchange_Rate[Currency], 0))</f>
        <v>7.3834441713988799</v>
      </c>
    </row>
    <row r="9217" spans="1:6" x14ac:dyDescent="0.3">
      <c r="A9217" s="1">
        <v>36743</v>
      </c>
      <c r="B9217" s="1">
        <v>257</v>
      </c>
      <c r="C9217" s="1">
        <f t="shared" si="143"/>
        <v>2.0000000000000002E-5</v>
      </c>
      <c r="D9217" s="1" t="s">
        <v>321</v>
      </c>
      <c r="E9217" s="4">
        <v>2.9198643228373115E-2</v>
      </c>
      <c r="F9217" s="66">
        <f>Cat_Results[[#This Row],[TotalLossInOriginalCurrency]] / INDEX(Exchange_Rate[Exchange Rate], MATCH(Cat_Results[[#This Row],[Currency]], Exchange_Rate[Currency], 0))</f>
        <v>4.5745514333248097E-2</v>
      </c>
    </row>
    <row r="9218" spans="1:6" x14ac:dyDescent="0.3">
      <c r="A9218" s="1">
        <v>36756</v>
      </c>
      <c r="B9218" s="1">
        <v>216</v>
      </c>
      <c r="C9218" s="1">
        <f t="shared" si="143"/>
        <v>2.0000000000000002E-5</v>
      </c>
      <c r="D9218" s="1" t="s">
        <v>320</v>
      </c>
      <c r="E9218" s="4">
        <v>2.44218856096268E-3</v>
      </c>
      <c r="F9218" s="66">
        <f>Cat_Results[[#This Row],[TotalLossInOriginalCurrency]] / INDEX(Exchange_Rate[Exchange Rate], MATCH(Cat_Results[[#This Row],[Currency]], Exchange_Rate[Currency], 0))</f>
        <v>2.44218856096268E-3</v>
      </c>
    </row>
    <row r="9219" spans="1:6" x14ac:dyDescent="0.3">
      <c r="A9219" s="1">
        <v>36759</v>
      </c>
      <c r="B9219" s="1">
        <v>202</v>
      </c>
      <c r="C9219" s="1">
        <f t="shared" si="143"/>
        <v>2.0000000000000002E-5</v>
      </c>
      <c r="D9219" s="1" t="s">
        <v>320</v>
      </c>
      <c r="E9219" s="4">
        <v>6.0775130987167402E-3</v>
      </c>
      <c r="F9219" s="66">
        <f>Cat_Results[[#This Row],[TotalLossInOriginalCurrency]] / INDEX(Exchange_Rate[Exchange Rate], MATCH(Cat_Results[[#This Row],[Currency]], Exchange_Rate[Currency], 0))</f>
        <v>6.0775130987167402E-3</v>
      </c>
    </row>
    <row r="9220" spans="1:6" x14ac:dyDescent="0.3">
      <c r="A9220" s="1">
        <v>36762</v>
      </c>
      <c r="B9220" s="1">
        <v>233</v>
      </c>
      <c r="C9220" s="1">
        <f t="shared" si="143"/>
        <v>2.0000000000000002E-5</v>
      </c>
      <c r="D9220" s="1" t="s">
        <v>321</v>
      </c>
      <c r="E9220" s="4">
        <v>447570.83074033656</v>
      </c>
      <c r="F9220" s="66">
        <f>Cat_Results[[#This Row],[TotalLossInOriginalCurrency]] / INDEX(Exchange_Rate[Exchange Rate], MATCH(Cat_Results[[#This Row],[Currency]], Exchange_Rate[Currency], 0))</f>
        <v>701209.22032707103</v>
      </c>
    </row>
    <row r="9221" spans="1:6" x14ac:dyDescent="0.3">
      <c r="A9221" s="1">
        <v>36769</v>
      </c>
      <c r="B9221" s="1">
        <v>284</v>
      </c>
      <c r="C9221" s="1">
        <f t="shared" si="143"/>
        <v>2.0000000000000002E-5</v>
      </c>
      <c r="D9221" s="1" t="s">
        <v>320</v>
      </c>
      <c r="E9221" s="4">
        <v>6.5166503190994295E-4</v>
      </c>
      <c r="F9221" s="66">
        <f>Cat_Results[[#This Row],[TotalLossInOriginalCurrency]] / INDEX(Exchange_Rate[Exchange Rate], MATCH(Cat_Results[[#This Row],[Currency]], Exchange_Rate[Currency], 0))</f>
        <v>6.5166503190994295E-4</v>
      </c>
    </row>
    <row r="9222" spans="1:6" x14ac:dyDescent="0.3">
      <c r="A9222" s="1">
        <v>36786</v>
      </c>
      <c r="B9222" s="1">
        <v>222</v>
      </c>
      <c r="C9222" s="1">
        <f t="shared" ref="C9222:C9285" si="144">1/50000</f>
        <v>2.0000000000000002E-5</v>
      </c>
      <c r="D9222" s="1" t="s">
        <v>320</v>
      </c>
      <c r="E9222" s="4">
        <v>2279710.9641694101</v>
      </c>
      <c r="F9222" s="66">
        <f>Cat_Results[[#This Row],[TotalLossInOriginalCurrency]] / INDEX(Exchange_Rate[Exchange Rate], MATCH(Cat_Results[[#This Row],[Currency]], Exchange_Rate[Currency], 0))</f>
        <v>2279710.9641694101</v>
      </c>
    </row>
    <row r="9223" spans="1:6" x14ac:dyDescent="0.3">
      <c r="A9223" s="1">
        <v>36789</v>
      </c>
      <c r="B9223" s="1">
        <v>254</v>
      </c>
      <c r="C9223" s="1">
        <f t="shared" si="144"/>
        <v>2.0000000000000002E-5</v>
      </c>
      <c r="D9223" s="1" t="s">
        <v>321</v>
      </c>
      <c r="E9223" s="4">
        <v>12118.285716507917</v>
      </c>
      <c r="F9223" s="66">
        <f>Cat_Results[[#This Row],[TotalLossInOriginalCurrency]] / INDEX(Exchange_Rate[Exchange Rate], MATCH(Cat_Results[[#This Row],[Currency]], Exchange_Rate[Currency], 0))</f>
        <v>18985.7182268053</v>
      </c>
    </row>
    <row r="9224" spans="1:6" x14ac:dyDescent="0.3">
      <c r="A9224" s="1">
        <v>36793</v>
      </c>
      <c r="B9224" s="1">
        <v>236</v>
      </c>
      <c r="C9224" s="1">
        <f t="shared" si="144"/>
        <v>2.0000000000000002E-5</v>
      </c>
      <c r="D9224" s="1" t="s">
        <v>320</v>
      </c>
      <c r="E9224" s="4">
        <v>8.0093741416931196E-4</v>
      </c>
      <c r="F9224" s="66">
        <f>Cat_Results[[#This Row],[TotalLossInOriginalCurrency]] / INDEX(Exchange_Rate[Exchange Rate], MATCH(Cat_Results[[#This Row],[Currency]], Exchange_Rate[Currency], 0))</f>
        <v>8.0093741416931196E-4</v>
      </c>
    </row>
    <row r="9225" spans="1:6" x14ac:dyDescent="0.3">
      <c r="A9225" s="1">
        <v>36796</v>
      </c>
      <c r="B9225" s="1">
        <v>239</v>
      </c>
      <c r="C9225" s="1">
        <f t="shared" si="144"/>
        <v>2.0000000000000002E-5</v>
      </c>
      <c r="D9225" s="1" t="s">
        <v>320</v>
      </c>
      <c r="E9225" s="4">
        <v>0.53759809357427502</v>
      </c>
      <c r="F9225" s="66">
        <f>Cat_Results[[#This Row],[TotalLossInOriginalCurrency]] / INDEX(Exchange_Rate[Exchange Rate], MATCH(Cat_Results[[#This Row],[Currency]], Exchange_Rate[Currency], 0))</f>
        <v>0.53759809357427502</v>
      </c>
    </row>
    <row r="9226" spans="1:6" x14ac:dyDescent="0.3">
      <c r="A9226" s="1">
        <v>36797</v>
      </c>
      <c r="B9226" s="1">
        <v>231</v>
      </c>
      <c r="C9226" s="1">
        <f t="shared" si="144"/>
        <v>2.0000000000000002E-5</v>
      </c>
      <c r="D9226" s="1" t="s">
        <v>321</v>
      </c>
      <c r="E9226" s="4">
        <v>883649.51427104243</v>
      </c>
      <c r="F9226" s="66">
        <f>Cat_Results[[#This Row],[TotalLossInOriginalCurrency]] / INDEX(Exchange_Rate[Exchange Rate], MATCH(Cat_Results[[#This Row],[Currency]], Exchange_Rate[Currency], 0))</f>
        <v>1384413.6936257901</v>
      </c>
    </row>
    <row r="9227" spans="1:6" x14ac:dyDescent="0.3">
      <c r="A9227" s="1">
        <v>36798</v>
      </c>
      <c r="B9227" s="1">
        <v>221</v>
      </c>
      <c r="C9227" s="1">
        <f t="shared" si="144"/>
        <v>2.0000000000000002E-5</v>
      </c>
      <c r="D9227" s="1" t="s">
        <v>324</v>
      </c>
      <c r="E9227" s="4">
        <v>563.4358685213565</v>
      </c>
      <c r="F9227" s="66">
        <f>Cat_Results[[#This Row],[TotalLossInOriginalCurrency]] / INDEX(Exchange_Rate[Exchange Rate], MATCH(Cat_Results[[#This Row],[Currency]], Exchange_Rate[Currency], 0))</f>
        <v>569.93228383362305</v>
      </c>
    </row>
    <row r="9228" spans="1:6" x14ac:dyDescent="0.3">
      <c r="A9228" s="1">
        <v>36800</v>
      </c>
      <c r="B9228" s="1">
        <v>211</v>
      </c>
      <c r="C9228" s="1">
        <f t="shared" si="144"/>
        <v>2.0000000000000002E-5</v>
      </c>
      <c r="D9228" s="1" t="s">
        <v>321</v>
      </c>
      <c r="E9228" s="4">
        <v>16.367895848374857</v>
      </c>
      <c r="F9228" s="66">
        <f>Cat_Results[[#This Row],[TotalLossInOriginalCurrency]] / INDEX(Exchange_Rate[Exchange Rate], MATCH(Cat_Results[[#This Row],[Currency]], Exchange_Rate[Currency], 0))</f>
        <v>25.643582418561003</v>
      </c>
    </row>
    <row r="9229" spans="1:6" x14ac:dyDescent="0.3">
      <c r="A9229" s="1">
        <v>36806</v>
      </c>
      <c r="B9229" s="1">
        <v>313</v>
      </c>
      <c r="C9229" s="1">
        <f t="shared" si="144"/>
        <v>2.0000000000000002E-5</v>
      </c>
      <c r="D9229" s="1" t="s">
        <v>320</v>
      </c>
      <c r="E9229" s="4">
        <v>5972.4451680666598</v>
      </c>
      <c r="F9229" s="66">
        <f>Cat_Results[[#This Row],[TotalLossInOriginalCurrency]] / INDEX(Exchange_Rate[Exchange Rate], MATCH(Cat_Results[[#This Row],[Currency]], Exchange_Rate[Currency], 0))</f>
        <v>5972.4451680666598</v>
      </c>
    </row>
    <row r="9230" spans="1:6" x14ac:dyDescent="0.3">
      <c r="A9230" s="1">
        <v>36809</v>
      </c>
      <c r="B9230" s="1">
        <v>228</v>
      </c>
      <c r="C9230" s="1">
        <f t="shared" si="144"/>
        <v>2.0000000000000002E-5</v>
      </c>
      <c r="D9230" s="1" t="s">
        <v>320</v>
      </c>
      <c r="E9230" s="4">
        <v>3660.0124257914699</v>
      </c>
      <c r="F9230" s="66">
        <f>Cat_Results[[#This Row],[TotalLossInOriginalCurrency]] / INDEX(Exchange_Rate[Exchange Rate], MATCH(Cat_Results[[#This Row],[Currency]], Exchange_Rate[Currency], 0))</f>
        <v>3660.0124257914699</v>
      </c>
    </row>
    <row r="9231" spans="1:6" x14ac:dyDescent="0.3">
      <c r="A9231" s="1">
        <v>36809</v>
      </c>
      <c r="B9231" s="1">
        <v>149</v>
      </c>
      <c r="C9231" s="1">
        <f t="shared" si="144"/>
        <v>2.0000000000000002E-5</v>
      </c>
      <c r="D9231" s="1" t="s">
        <v>320</v>
      </c>
      <c r="E9231" s="4">
        <v>53410.757580108897</v>
      </c>
      <c r="F9231" s="66">
        <f>Cat_Results[[#This Row],[TotalLossInOriginalCurrency]] / INDEX(Exchange_Rate[Exchange Rate], MATCH(Cat_Results[[#This Row],[Currency]], Exchange_Rate[Currency], 0))</f>
        <v>53410.757580108897</v>
      </c>
    </row>
    <row r="9232" spans="1:6" x14ac:dyDescent="0.3">
      <c r="A9232" s="1">
        <v>36816</v>
      </c>
      <c r="B9232" s="1">
        <v>283</v>
      </c>
      <c r="C9232" s="1">
        <f t="shared" si="144"/>
        <v>2.0000000000000002E-5</v>
      </c>
      <c r="D9232" s="1" t="s">
        <v>321</v>
      </c>
      <c r="E9232" s="4">
        <v>28541.241219528296</v>
      </c>
      <c r="F9232" s="66">
        <f>Cat_Results[[#This Row],[TotalLossInOriginalCurrency]] / INDEX(Exchange_Rate[Exchange Rate], MATCH(Cat_Results[[#This Row],[Currency]], Exchange_Rate[Currency], 0))</f>
        <v>44715.562606275598</v>
      </c>
    </row>
    <row r="9233" spans="1:6" x14ac:dyDescent="0.3">
      <c r="A9233" s="1">
        <v>36816</v>
      </c>
      <c r="B9233" s="1">
        <v>210</v>
      </c>
      <c r="C9233" s="1">
        <f t="shared" si="144"/>
        <v>2.0000000000000002E-5</v>
      </c>
      <c r="D9233" s="1" t="s">
        <v>321</v>
      </c>
      <c r="E9233" s="4">
        <v>39.602154023773252</v>
      </c>
      <c r="F9233" s="66">
        <f>Cat_Results[[#This Row],[TotalLossInOriginalCurrency]] / INDEX(Exchange_Rate[Exchange Rate], MATCH(Cat_Results[[#This Row],[Currency]], Exchange_Rate[Currency], 0))</f>
        <v>62.044694691896396</v>
      </c>
    </row>
    <row r="9234" spans="1:6" x14ac:dyDescent="0.3">
      <c r="A9234" s="1">
        <v>36818</v>
      </c>
      <c r="B9234" s="1">
        <v>206</v>
      </c>
      <c r="C9234" s="1">
        <f t="shared" si="144"/>
        <v>2.0000000000000002E-5</v>
      </c>
      <c r="D9234" s="1" t="s">
        <v>320</v>
      </c>
      <c r="E9234" s="4">
        <v>20960.506912600202</v>
      </c>
      <c r="F9234" s="66">
        <f>Cat_Results[[#This Row],[TotalLossInOriginalCurrency]] / INDEX(Exchange_Rate[Exchange Rate], MATCH(Cat_Results[[#This Row],[Currency]], Exchange_Rate[Currency], 0))</f>
        <v>20960.506912600202</v>
      </c>
    </row>
    <row r="9235" spans="1:6" x14ac:dyDescent="0.3">
      <c r="A9235" s="1">
        <v>36819</v>
      </c>
      <c r="B9235" s="1">
        <v>247</v>
      </c>
      <c r="C9235" s="1">
        <f t="shared" si="144"/>
        <v>2.0000000000000002E-5</v>
      </c>
      <c r="D9235" s="1" t="s">
        <v>320</v>
      </c>
      <c r="E9235" s="4">
        <v>3.91684472560883E-3</v>
      </c>
      <c r="F9235" s="66">
        <f>Cat_Results[[#This Row],[TotalLossInOriginalCurrency]] / INDEX(Exchange_Rate[Exchange Rate], MATCH(Cat_Results[[#This Row],[Currency]], Exchange_Rate[Currency], 0))</f>
        <v>3.91684472560883E-3</v>
      </c>
    </row>
    <row r="9236" spans="1:6" x14ac:dyDescent="0.3">
      <c r="A9236" s="1">
        <v>36824</v>
      </c>
      <c r="B9236" s="1">
        <v>256</v>
      </c>
      <c r="C9236" s="1">
        <f t="shared" si="144"/>
        <v>2.0000000000000002E-5</v>
      </c>
      <c r="D9236" s="1" t="s">
        <v>323</v>
      </c>
      <c r="E9236" s="4">
        <v>93.27152634193483</v>
      </c>
      <c r="F9236" s="66">
        <f>Cat_Results[[#This Row],[TotalLossInOriginalCurrency]] / INDEX(Exchange_Rate[Exchange Rate], MATCH(Cat_Results[[#This Row],[Currency]], Exchange_Rate[Currency], 0))</f>
        <v>1.1758741624653299</v>
      </c>
    </row>
    <row r="9237" spans="1:6" x14ac:dyDescent="0.3">
      <c r="A9237" s="1">
        <v>36826</v>
      </c>
      <c r="B9237" s="1">
        <v>272</v>
      </c>
      <c r="C9237" s="1">
        <f t="shared" si="144"/>
        <v>2.0000000000000002E-5</v>
      </c>
      <c r="D9237" s="1" t="s">
        <v>320</v>
      </c>
      <c r="E9237" s="4">
        <v>5.9660524129867597E-3</v>
      </c>
      <c r="F9237" s="66">
        <f>Cat_Results[[#This Row],[TotalLossInOriginalCurrency]] / INDEX(Exchange_Rate[Exchange Rate], MATCH(Cat_Results[[#This Row],[Currency]], Exchange_Rate[Currency], 0))</f>
        <v>5.9660524129867597E-3</v>
      </c>
    </row>
    <row r="9238" spans="1:6" x14ac:dyDescent="0.3">
      <c r="A9238" s="1">
        <v>36827</v>
      </c>
      <c r="B9238" s="1">
        <v>232</v>
      </c>
      <c r="C9238" s="1">
        <f t="shared" si="144"/>
        <v>2.0000000000000002E-5</v>
      </c>
      <c r="D9238" s="1" t="s">
        <v>320</v>
      </c>
      <c r="E9238" s="4">
        <v>96926.966243290997</v>
      </c>
      <c r="F9238" s="66">
        <f>Cat_Results[[#This Row],[TotalLossInOriginalCurrency]] / INDEX(Exchange_Rate[Exchange Rate], MATCH(Cat_Results[[#This Row],[Currency]], Exchange_Rate[Currency], 0))</f>
        <v>96926.966243290997</v>
      </c>
    </row>
    <row r="9239" spans="1:6" x14ac:dyDescent="0.3">
      <c r="A9239" s="1">
        <v>36831</v>
      </c>
      <c r="B9239" s="1">
        <v>234</v>
      </c>
      <c r="C9239" s="1">
        <f t="shared" si="144"/>
        <v>2.0000000000000002E-5</v>
      </c>
      <c r="D9239" s="1" t="s">
        <v>320</v>
      </c>
      <c r="E9239" s="4">
        <v>12.1002488111286</v>
      </c>
      <c r="F9239" s="66">
        <f>Cat_Results[[#This Row],[TotalLossInOriginalCurrency]] / INDEX(Exchange_Rate[Exchange Rate], MATCH(Cat_Results[[#This Row],[Currency]], Exchange_Rate[Currency], 0))</f>
        <v>12.1002488111286</v>
      </c>
    </row>
    <row r="9240" spans="1:6" x14ac:dyDescent="0.3">
      <c r="A9240" s="1">
        <v>36834</v>
      </c>
      <c r="B9240" s="1">
        <v>265</v>
      </c>
      <c r="C9240" s="1">
        <f t="shared" si="144"/>
        <v>2.0000000000000002E-5</v>
      </c>
      <c r="D9240" s="1" t="s">
        <v>321</v>
      </c>
      <c r="E9240" s="4">
        <v>3.7091688542687899E-3</v>
      </c>
      <c r="F9240" s="66">
        <f>Cat_Results[[#This Row],[TotalLossInOriginalCurrency]] / INDEX(Exchange_Rate[Exchange Rate], MATCH(Cat_Results[[#This Row],[Currency]], Exchange_Rate[Currency], 0))</f>
        <v>5.8111548423767099E-3</v>
      </c>
    </row>
    <row r="9241" spans="1:6" x14ac:dyDescent="0.3">
      <c r="A9241" s="1">
        <v>36836</v>
      </c>
      <c r="B9241" s="1">
        <v>233</v>
      </c>
      <c r="C9241" s="1">
        <f t="shared" si="144"/>
        <v>2.0000000000000002E-5</v>
      </c>
      <c r="D9241" s="1" t="s">
        <v>320</v>
      </c>
      <c r="E9241" s="4">
        <v>7.4288584291934995E-2</v>
      </c>
      <c r="F9241" s="66">
        <f>Cat_Results[[#This Row],[TotalLossInOriginalCurrency]] / INDEX(Exchange_Rate[Exchange Rate], MATCH(Cat_Results[[#This Row],[Currency]], Exchange_Rate[Currency], 0))</f>
        <v>7.4288584291934995E-2</v>
      </c>
    </row>
    <row r="9242" spans="1:6" x14ac:dyDescent="0.3">
      <c r="A9242" s="1">
        <v>36838</v>
      </c>
      <c r="B9242" s="1">
        <v>235</v>
      </c>
      <c r="C9242" s="1">
        <f t="shared" si="144"/>
        <v>2.0000000000000002E-5</v>
      </c>
      <c r="D9242" s="1" t="s">
        <v>320</v>
      </c>
      <c r="E9242" s="4">
        <v>540162.58337524103</v>
      </c>
      <c r="F9242" s="66">
        <f>Cat_Results[[#This Row],[TotalLossInOriginalCurrency]] / INDEX(Exchange_Rate[Exchange Rate], MATCH(Cat_Results[[#This Row],[Currency]], Exchange_Rate[Currency], 0))</f>
        <v>540162.58337524103</v>
      </c>
    </row>
    <row r="9243" spans="1:6" x14ac:dyDescent="0.3">
      <c r="A9243" s="1">
        <v>36839</v>
      </c>
      <c r="B9243" s="1">
        <v>239</v>
      </c>
      <c r="C9243" s="1">
        <f t="shared" si="144"/>
        <v>2.0000000000000002E-5</v>
      </c>
      <c r="D9243" s="1" t="s">
        <v>321</v>
      </c>
      <c r="E9243" s="4">
        <v>84427.29453566992</v>
      </c>
      <c r="F9243" s="66">
        <f>Cat_Results[[#This Row],[TotalLossInOriginalCurrency]] / INDEX(Exchange_Rate[Exchange Rate], MATCH(Cat_Results[[#This Row],[Currency]], Exchange_Rate[Currency], 0))</f>
        <v>132272.242312474</v>
      </c>
    </row>
    <row r="9244" spans="1:6" x14ac:dyDescent="0.3">
      <c r="A9244" s="1">
        <v>36848</v>
      </c>
      <c r="B9244" s="1">
        <v>187</v>
      </c>
      <c r="C9244" s="1">
        <f t="shared" si="144"/>
        <v>2.0000000000000002E-5</v>
      </c>
      <c r="D9244" s="1" t="s">
        <v>320</v>
      </c>
      <c r="E9244" s="4">
        <v>70186.569855094596</v>
      </c>
      <c r="F9244" s="66">
        <f>Cat_Results[[#This Row],[TotalLossInOriginalCurrency]] / INDEX(Exchange_Rate[Exchange Rate], MATCH(Cat_Results[[#This Row],[Currency]], Exchange_Rate[Currency], 0))</f>
        <v>70186.569855094596</v>
      </c>
    </row>
    <row r="9245" spans="1:6" x14ac:dyDescent="0.3">
      <c r="A9245" s="1">
        <v>36859</v>
      </c>
      <c r="B9245" s="1">
        <v>200</v>
      </c>
      <c r="C9245" s="1">
        <f t="shared" si="144"/>
        <v>2.0000000000000002E-5</v>
      </c>
      <c r="D9245" s="1" t="s">
        <v>320</v>
      </c>
      <c r="E9245" s="4">
        <v>539443.46027535899</v>
      </c>
      <c r="F9245" s="66">
        <f>Cat_Results[[#This Row],[TotalLossInOriginalCurrency]] / INDEX(Exchange_Rate[Exchange Rate], MATCH(Cat_Results[[#This Row],[Currency]], Exchange_Rate[Currency], 0))</f>
        <v>539443.46027535899</v>
      </c>
    </row>
    <row r="9246" spans="1:6" x14ac:dyDescent="0.3">
      <c r="A9246" s="1">
        <v>36859</v>
      </c>
      <c r="B9246" s="1">
        <v>216</v>
      </c>
      <c r="C9246" s="1">
        <f t="shared" si="144"/>
        <v>2.0000000000000002E-5</v>
      </c>
      <c r="D9246" s="1" t="s">
        <v>320</v>
      </c>
      <c r="E9246" s="4">
        <v>105661.377387741</v>
      </c>
      <c r="F9246" s="66">
        <f>Cat_Results[[#This Row],[TotalLossInOriginalCurrency]] / INDEX(Exchange_Rate[Exchange Rate], MATCH(Cat_Results[[#This Row],[Currency]], Exchange_Rate[Currency], 0))</f>
        <v>105661.377387741</v>
      </c>
    </row>
    <row r="9247" spans="1:6" x14ac:dyDescent="0.3">
      <c r="A9247" s="1">
        <v>36865</v>
      </c>
      <c r="B9247" s="1">
        <v>231</v>
      </c>
      <c r="C9247" s="1">
        <f t="shared" si="144"/>
        <v>2.0000000000000002E-5</v>
      </c>
      <c r="D9247" s="1" t="s">
        <v>323</v>
      </c>
      <c r="E9247" s="4">
        <v>72810232.821888193</v>
      </c>
      <c r="F9247" s="66">
        <f>Cat_Results[[#This Row],[TotalLossInOriginalCurrency]] / INDEX(Exchange_Rate[Exchange Rate], MATCH(Cat_Results[[#This Row],[Currency]], Exchange_Rate[Currency], 0))</f>
        <v>917918.62850485696</v>
      </c>
    </row>
    <row r="9248" spans="1:6" x14ac:dyDescent="0.3">
      <c r="A9248" s="1">
        <v>36865</v>
      </c>
      <c r="B9248" s="1">
        <v>228</v>
      </c>
      <c r="C9248" s="1">
        <f t="shared" si="144"/>
        <v>2.0000000000000002E-5</v>
      </c>
      <c r="D9248" s="1" t="s">
        <v>321</v>
      </c>
      <c r="E9248" s="4">
        <v>1.7636799251086466E-2</v>
      </c>
      <c r="F9248" s="66">
        <f>Cat_Results[[#This Row],[TotalLossInOriginalCurrency]] / INDEX(Exchange_Rate[Exchange Rate], MATCH(Cat_Results[[#This Row],[Currency]], Exchange_Rate[Currency], 0))</f>
        <v>2.7631573379039799E-2</v>
      </c>
    </row>
    <row r="9249" spans="1:6" x14ac:dyDescent="0.3">
      <c r="A9249" s="1">
        <v>36865</v>
      </c>
      <c r="B9249" s="1">
        <v>228</v>
      </c>
      <c r="C9249" s="1">
        <f t="shared" si="144"/>
        <v>2.0000000000000002E-5</v>
      </c>
      <c r="D9249" s="1" t="s">
        <v>321</v>
      </c>
      <c r="E9249" s="4">
        <v>5690.5331577709421</v>
      </c>
      <c r="F9249" s="66">
        <f>Cat_Results[[#This Row],[TotalLossInOriginalCurrency]] / INDEX(Exchange_Rate[Exchange Rate], MATCH(Cat_Results[[#This Row],[Currency]], Exchange_Rate[Currency], 0))</f>
        <v>8915.3582958155293</v>
      </c>
    </row>
    <row r="9250" spans="1:6" x14ac:dyDescent="0.3">
      <c r="A9250" s="1">
        <v>36867</v>
      </c>
      <c r="B9250" s="1">
        <v>265</v>
      </c>
      <c r="C9250" s="1">
        <f t="shared" si="144"/>
        <v>2.0000000000000002E-5</v>
      </c>
      <c r="D9250" s="1" t="s">
        <v>321</v>
      </c>
      <c r="E9250" s="4">
        <v>1.8832996219852152E-2</v>
      </c>
      <c r="F9250" s="66">
        <f>Cat_Results[[#This Row],[TotalLossInOriginalCurrency]] / INDEX(Exchange_Rate[Exchange Rate], MATCH(Cat_Results[[#This Row],[Currency]], Exchange_Rate[Currency], 0))</f>
        <v>2.9505655169487003E-2</v>
      </c>
    </row>
    <row r="9251" spans="1:6" x14ac:dyDescent="0.3">
      <c r="A9251" s="1">
        <v>36870</v>
      </c>
      <c r="B9251" s="1">
        <v>243</v>
      </c>
      <c r="C9251" s="1">
        <f t="shared" si="144"/>
        <v>2.0000000000000002E-5</v>
      </c>
      <c r="D9251" s="1" t="s">
        <v>320</v>
      </c>
      <c r="E9251" s="4">
        <v>0.97641041468828904</v>
      </c>
      <c r="F9251" s="66">
        <f>Cat_Results[[#This Row],[TotalLossInOriginalCurrency]] / INDEX(Exchange_Rate[Exchange Rate], MATCH(Cat_Results[[#This Row],[Currency]], Exchange_Rate[Currency], 0))</f>
        <v>0.97641041468828904</v>
      </c>
    </row>
    <row r="9252" spans="1:6" x14ac:dyDescent="0.3">
      <c r="A9252" s="1">
        <v>36879</v>
      </c>
      <c r="B9252" s="1">
        <v>201</v>
      </c>
      <c r="C9252" s="1">
        <f t="shared" si="144"/>
        <v>2.0000000000000002E-5</v>
      </c>
      <c r="D9252" s="1" t="s">
        <v>320</v>
      </c>
      <c r="E9252" s="4">
        <v>1.0952353477477999E-3</v>
      </c>
      <c r="F9252" s="66">
        <f>Cat_Results[[#This Row],[TotalLossInOriginalCurrency]] / INDEX(Exchange_Rate[Exchange Rate], MATCH(Cat_Results[[#This Row],[Currency]], Exchange_Rate[Currency], 0))</f>
        <v>1.0952353477477999E-3</v>
      </c>
    </row>
    <row r="9253" spans="1:6" x14ac:dyDescent="0.3">
      <c r="A9253" s="1">
        <v>36880</v>
      </c>
      <c r="B9253" s="1">
        <v>200</v>
      </c>
      <c r="C9253" s="1">
        <f t="shared" si="144"/>
        <v>2.0000000000000002E-5</v>
      </c>
      <c r="D9253" s="1" t="s">
        <v>320</v>
      </c>
      <c r="E9253" s="4">
        <v>8.1890821456909197E-3</v>
      </c>
      <c r="F9253" s="66">
        <f>Cat_Results[[#This Row],[TotalLossInOriginalCurrency]] / INDEX(Exchange_Rate[Exchange Rate], MATCH(Cat_Results[[#This Row],[Currency]], Exchange_Rate[Currency], 0))</f>
        <v>8.1890821456909197E-3</v>
      </c>
    </row>
    <row r="9254" spans="1:6" x14ac:dyDescent="0.3">
      <c r="A9254" s="1">
        <v>36885</v>
      </c>
      <c r="B9254" s="1">
        <v>276</v>
      </c>
      <c r="C9254" s="1">
        <f t="shared" si="144"/>
        <v>2.0000000000000002E-5</v>
      </c>
      <c r="D9254" s="1" t="s">
        <v>321</v>
      </c>
      <c r="E9254" s="4">
        <v>155841.36039452793</v>
      </c>
      <c r="F9254" s="66">
        <f>Cat_Results[[#This Row],[TotalLossInOriginalCurrency]] / INDEX(Exchange_Rate[Exchange Rate], MATCH(Cat_Results[[#This Row],[Currency]], Exchange_Rate[Currency], 0))</f>
        <v>244156.65926262201</v>
      </c>
    </row>
    <row r="9255" spans="1:6" x14ac:dyDescent="0.3">
      <c r="A9255" s="1">
        <v>36885</v>
      </c>
      <c r="B9255" s="1">
        <v>194</v>
      </c>
      <c r="C9255" s="1">
        <f t="shared" si="144"/>
        <v>2.0000000000000002E-5</v>
      </c>
      <c r="D9255" s="1" t="s">
        <v>321</v>
      </c>
      <c r="E9255" s="4">
        <v>3.0212507592086677</v>
      </c>
      <c r="F9255" s="66">
        <f>Cat_Results[[#This Row],[TotalLossInOriginalCurrency]] / INDEX(Exchange_Rate[Exchange Rate], MATCH(Cat_Results[[#This Row],[Currency]], Exchange_Rate[Currency], 0))</f>
        <v>4.7333935631439097</v>
      </c>
    </row>
    <row r="9256" spans="1:6" x14ac:dyDescent="0.3">
      <c r="A9256" s="1">
        <v>36898</v>
      </c>
      <c r="B9256" s="1">
        <v>232</v>
      </c>
      <c r="C9256" s="1">
        <f t="shared" si="144"/>
        <v>2.0000000000000002E-5</v>
      </c>
      <c r="D9256" s="1" t="s">
        <v>321</v>
      </c>
      <c r="E9256" s="4">
        <v>6270.15554434368</v>
      </c>
      <c r="F9256" s="66">
        <f>Cat_Results[[#This Row],[TotalLossInOriginalCurrency]] / INDEX(Exchange_Rate[Exchange Rate], MATCH(Cat_Results[[#This Row],[Currency]], Exchange_Rate[Currency], 0))</f>
        <v>9823.4526886080403</v>
      </c>
    </row>
    <row r="9257" spans="1:6" x14ac:dyDescent="0.3">
      <c r="A9257" s="1">
        <v>36907</v>
      </c>
      <c r="B9257" s="1">
        <v>249</v>
      </c>
      <c r="C9257" s="1">
        <f t="shared" si="144"/>
        <v>2.0000000000000002E-5</v>
      </c>
      <c r="D9257" s="1" t="s">
        <v>321</v>
      </c>
      <c r="E9257" s="4">
        <v>9711040.1103981808</v>
      </c>
      <c r="F9257" s="66">
        <f>Cat_Results[[#This Row],[TotalLossInOriginalCurrency]] / INDEX(Exchange_Rate[Exchange Rate], MATCH(Cat_Results[[#This Row],[Currency]], Exchange_Rate[Currency], 0))</f>
        <v>15214286.536755601</v>
      </c>
    </row>
    <row r="9258" spans="1:6" x14ac:dyDescent="0.3">
      <c r="A9258" s="1">
        <v>36913</v>
      </c>
      <c r="B9258" s="1">
        <v>263</v>
      </c>
      <c r="C9258" s="1">
        <f t="shared" si="144"/>
        <v>2.0000000000000002E-5</v>
      </c>
      <c r="D9258" s="1" t="s">
        <v>323</v>
      </c>
      <c r="E9258" s="4">
        <v>11460.279950862256</v>
      </c>
      <c r="F9258" s="66">
        <f>Cat_Results[[#This Row],[TotalLossInOriginalCurrency]] / INDEX(Exchange_Rate[Exchange Rate], MATCH(Cat_Results[[#This Row],[Currency]], Exchange_Rate[Currency], 0))</f>
        <v>144.479753010964</v>
      </c>
    </row>
    <row r="9259" spans="1:6" x14ac:dyDescent="0.3">
      <c r="A9259" s="1">
        <v>36915</v>
      </c>
      <c r="B9259" s="1">
        <v>271</v>
      </c>
      <c r="C9259" s="1">
        <f t="shared" si="144"/>
        <v>2.0000000000000002E-5</v>
      </c>
      <c r="D9259" s="1" t="s">
        <v>320</v>
      </c>
      <c r="E9259" s="4">
        <v>0.60913657397031795</v>
      </c>
      <c r="F9259" s="66">
        <f>Cat_Results[[#This Row],[TotalLossInOriginalCurrency]] / INDEX(Exchange_Rate[Exchange Rate], MATCH(Cat_Results[[#This Row],[Currency]], Exchange_Rate[Currency], 0))</f>
        <v>0.60913657397031795</v>
      </c>
    </row>
    <row r="9260" spans="1:6" x14ac:dyDescent="0.3">
      <c r="A9260" s="1">
        <v>36917</v>
      </c>
      <c r="B9260" s="1">
        <v>254</v>
      </c>
      <c r="C9260" s="1">
        <f t="shared" si="144"/>
        <v>2.0000000000000002E-5</v>
      </c>
      <c r="D9260" s="1" t="s">
        <v>320</v>
      </c>
      <c r="E9260" s="4">
        <v>2.7752794325351701E-2</v>
      </c>
      <c r="F9260" s="66">
        <f>Cat_Results[[#This Row],[TotalLossInOriginalCurrency]] / INDEX(Exchange_Rate[Exchange Rate], MATCH(Cat_Results[[#This Row],[Currency]], Exchange_Rate[Currency], 0))</f>
        <v>2.7752794325351701E-2</v>
      </c>
    </row>
    <row r="9261" spans="1:6" x14ac:dyDescent="0.3">
      <c r="A9261" s="1">
        <v>36919</v>
      </c>
      <c r="B9261" s="1">
        <v>237</v>
      </c>
      <c r="C9261" s="1">
        <f t="shared" si="144"/>
        <v>2.0000000000000002E-5</v>
      </c>
      <c r="D9261" s="1" t="s">
        <v>321</v>
      </c>
      <c r="E9261" s="4">
        <v>2.8143880694543699</v>
      </c>
      <c r="F9261" s="66">
        <f>Cat_Results[[#This Row],[TotalLossInOriginalCurrency]] / INDEX(Exchange_Rate[Exchange Rate], MATCH(Cat_Results[[#This Row],[Currency]], Exchange_Rate[Currency], 0))</f>
        <v>4.4093017871954299</v>
      </c>
    </row>
    <row r="9262" spans="1:6" x14ac:dyDescent="0.3">
      <c r="A9262" s="1">
        <v>36920</v>
      </c>
      <c r="B9262" s="1">
        <v>242</v>
      </c>
      <c r="C9262" s="1">
        <f t="shared" si="144"/>
        <v>2.0000000000000002E-5</v>
      </c>
      <c r="D9262" s="1" t="s">
        <v>320</v>
      </c>
      <c r="E9262" s="4">
        <v>661207.05868212599</v>
      </c>
      <c r="F9262" s="66">
        <f>Cat_Results[[#This Row],[TotalLossInOriginalCurrency]] / INDEX(Exchange_Rate[Exchange Rate], MATCH(Cat_Results[[#This Row],[Currency]], Exchange_Rate[Currency], 0))</f>
        <v>661207.05868212599</v>
      </c>
    </row>
    <row r="9263" spans="1:6" x14ac:dyDescent="0.3">
      <c r="A9263" s="1">
        <v>36921</v>
      </c>
      <c r="B9263" s="1">
        <v>205</v>
      </c>
      <c r="C9263" s="1">
        <f t="shared" si="144"/>
        <v>2.0000000000000002E-5</v>
      </c>
      <c r="D9263" s="1" t="s">
        <v>320</v>
      </c>
      <c r="E9263" s="4">
        <v>1591103.8307941901</v>
      </c>
      <c r="F9263" s="66">
        <f>Cat_Results[[#This Row],[TotalLossInOriginalCurrency]] / INDEX(Exchange_Rate[Exchange Rate], MATCH(Cat_Results[[#This Row],[Currency]], Exchange_Rate[Currency], 0))</f>
        <v>1591103.8307941901</v>
      </c>
    </row>
    <row r="9264" spans="1:6" x14ac:dyDescent="0.3">
      <c r="A9264" s="1">
        <v>36928</v>
      </c>
      <c r="B9264" s="1">
        <v>291</v>
      </c>
      <c r="C9264" s="1">
        <f t="shared" si="144"/>
        <v>2.0000000000000002E-5</v>
      </c>
      <c r="D9264" s="1" t="s">
        <v>320</v>
      </c>
      <c r="E9264" s="4">
        <v>285028.63835458801</v>
      </c>
      <c r="F9264" s="66">
        <f>Cat_Results[[#This Row],[TotalLossInOriginalCurrency]] / INDEX(Exchange_Rate[Exchange Rate], MATCH(Cat_Results[[#This Row],[Currency]], Exchange_Rate[Currency], 0))</f>
        <v>285028.63835458801</v>
      </c>
    </row>
    <row r="9265" spans="1:6" x14ac:dyDescent="0.3">
      <c r="A9265" s="1">
        <v>36933</v>
      </c>
      <c r="B9265" s="1">
        <v>277</v>
      </c>
      <c r="C9265" s="1">
        <f t="shared" si="144"/>
        <v>2.0000000000000002E-5</v>
      </c>
      <c r="D9265" s="1" t="s">
        <v>321</v>
      </c>
      <c r="E9265" s="4">
        <v>1.1149058890166173E-2</v>
      </c>
      <c r="F9265" s="66">
        <f>Cat_Results[[#This Row],[TotalLossInOriginalCurrency]] / INDEX(Exchange_Rate[Exchange Rate], MATCH(Cat_Results[[#This Row],[Currency]], Exchange_Rate[Currency], 0))</f>
        <v>1.74672305583954E-2</v>
      </c>
    </row>
    <row r="9266" spans="1:6" x14ac:dyDescent="0.3">
      <c r="A9266" s="1">
        <v>36941</v>
      </c>
      <c r="B9266" s="1">
        <v>228</v>
      </c>
      <c r="C9266" s="1">
        <f t="shared" si="144"/>
        <v>2.0000000000000002E-5</v>
      </c>
      <c r="D9266" s="1" t="s">
        <v>321</v>
      </c>
      <c r="E9266" s="4">
        <v>2691.1316529623582</v>
      </c>
      <c r="F9266" s="66">
        <f>Cat_Results[[#This Row],[TotalLossInOriginalCurrency]] / INDEX(Exchange_Rate[Exchange Rate], MATCH(Cat_Results[[#This Row],[Currency]], Exchange_Rate[Currency], 0))</f>
        <v>4216.1959595307699</v>
      </c>
    </row>
    <row r="9267" spans="1:6" x14ac:dyDescent="0.3">
      <c r="A9267" s="1">
        <v>36946</v>
      </c>
      <c r="B9267" s="1">
        <v>253</v>
      </c>
      <c r="C9267" s="1">
        <f t="shared" si="144"/>
        <v>2.0000000000000002E-5</v>
      </c>
      <c r="D9267" s="1" t="s">
        <v>321</v>
      </c>
      <c r="E9267" s="4">
        <v>1.2564345823950798E-2</v>
      </c>
      <c r="F9267" s="66">
        <f>Cat_Results[[#This Row],[TotalLossInOriginalCurrency]] / INDEX(Exchange_Rate[Exchange Rate], MATCH(Cat_Results[[#This Row],[Currency]], Exchange_Rate[Currency], 0))</f>
        <v>1.9684560596942902E-2</v>
      </c>
    </row>
    <row r="9268" spans="1:6" x14ac:dyDescent="0.3">
      <c r="A9268" s="1">
        <v>36952</v>
      </c>
      <c r="B9268" s="1">
        <v>215</v>
      </c>
      <c r="C9268" s="1">
        <f t="shared" si="144"/>
        <v>2.0000000000000002E-5</v>
      </c>
      <c r="D9268" s="1" t="s">
        <v>320</v>
      </c>
      <c r="E9268" s="4">
        <v>128822.935711784</v>
      </c>
      <c r="F9268" s="66">
        <f>Cat_Results[[#This Row],[TotalLossInOriginalCurrency]] / INDEX(Exchange_Rate[Exchange Rate], MATCH(Cat_Results[[#This Row],[Currency]], Exchange_Rate[Currency], 0))</f>
        <v>128822.935711784</v>
      </c>
    </row>
    <row r="9269" spans="1:6" x14ac:dyDescent="0.3">
      <c r="A9269" s="1">
        <v>36955</v>
      </c>
      <c r="B9269" s="1">
        <v>269</v>
      </c>
      <c r="C9269" s="1">
        <f t="shared" si="144"/>
        <v>2.0000000000000002E-5</v>
      </c>
      <c r="D9269" s="1" t="s">
        <v>320</v>
      </c>
      <c r="E9269" s="4">
        <v>12.4988798052073</v>
      </c>
      <c r="F9269" s="66">
        <f>Cat_Results[[#This Row],[TotalLossInOriginalCurrency]] / INDEX(Exchange_Rate[Exchange Rate], MATCH(Cat_Results[[#This Row],[Currency]], Exchange_Rate[Currency], 0))</f>
        <v>12.4988798052073</v>
      </c>
    </row>
    <row r="9270" spans="1:6" x14ac:dyDescent="0.3">
      <c r="A9270" s="1">
        <v>36958</v>
      </c>
      <c r="B9270" s="1">
        <v>301</v>
      </c>
      <c r="C9270" s="1">
        <f t="shared" si="144"/>
        <v>2.0000000000000002E-5</v>
      </c>
      <c r="D9270" s="1" t="s">
        <v>320</v>
      </c>
      <c r="E9270" s="4">
        <v>7.2583369910717002E-3</v>
      </c>
      <c r="F9270" s="66">
        <f>Cat_Results[[#This Row],[TotalLossInOriginalCurrency]] / INDEX(Exchange_Rate[Exchange Rate], MATCH(Cat_Results[[#This Row],[Currency]], Exchange_Rate[Currency], 0))</f>
        <v>7.2583369910717002E-3</v>
      </c>
    </row>
    <row r="9271" spans="1:6" x14ac:dyDescent="0.3">
      <c r="A9271" s="1">
        <v>36960</v>
      </c>
      <c r="B9271" s="1">
        <v>224</v>
      </c>
      <c r="C9271" s="1">
        <f t="shared" si="144"/>
        <v>2.0000000000000002E-5</v>
      </c>
      <c r="D9271" s="1" t="s">
        <v>321</v>
      </c>
      <c r="E9271" s="4">
        <v>14191.192637841639</v>
      </c>
      <c r="F9271" s="66">
        <f>Cat_Results[[#This Row],[TotalLossInOriginalCurrency]] / INDEX(Exchange_Rate[Exchange Rate], MATCH(Cat_Results[[#This Row],[Currency]], Exchange_Rate[Currency], 0))</f>
        <v>22233.3414995612</v>
      </c>
    </row>
    <row r="9272" spans="1:6" x14ac:dyDescent="0.3">
      <c r="A9272" s="1">
        <v>36967</v>
      </c>
      <c r="B9272" s="1">
        <v>302</v>
      </c>
      <c r="C9272" s="1">
        <f t="shared" si="144"/>
        <v>2.0000000000000002E-5</v>
      </c>
      <c r="D9272" s="1" t="s">
        <v>323</v>
      </c>
      <c r="E9272" s="4">
        <v>6.3531164735611559E-2</v>
      </c>
      <c r="F9272" s="66">
        <f>Cat_Results[[#This Row],[TotalLossInOriginalCurrency]] / INDEX(Exchange_Rate[Exchange Rate], MATCH(Cat_Results[[#This Row],[Currency]], Exchange_Rate[Currency], 0))</f>
        <v>8.0093741416931196E-4</v>
      </c>
    </row>
    <row r="9273" spans="1:6" x14ac:dyDescent="0.3">
      <c r="A9273" s="1">
        <v>36970</v>
      </c>
      <c r="B9273" s="1">
        <v>279</v>
      </c>
      <c r="C9273" s="1">
        <f t="shared" si="144"/>
        <v>2.0000000000000002E-5</v>
      </c>
      <c r="D9273" s="1" t="s">
        <v>323</v>
      </c>
      <c r="E9273" s="4">
        <v>53552.997196656754</v>
      </c>
      <c r="F9273" s="66">
        <f>Cat_Results[[#This Row],[TotalLossInOriginalCurrency]] / INDEX(Exchange_Rate[Exchange Rate], MATCH(Cat_Results[[#This Row],[Currency]], Exchange_Rate[Currency], 0))</f>
        <v>675.14265280994903</v>
      </c>
    </row>
    <row r="9274" spans="1:6" x14ac:dyDescent="0.3">
      <c r="A9274" s="1">
        <v>36975</v>
      </c>
      <c r="B9274" s="1">
        <v>250</v>
      </c>
      <c r="C9274" s="1">
        <f t="shared" si="144"/>
        <v>2.0000000000000002E-5</v>
      </c>
      <c r="D9274" s="1" t="s">
        <v>320</v>
      </c>
      <c r="E9274" s="4">
        <v>2.0560622215271E-2</v>
      </c>
      <c r="F9274" s="66">
        <f>Cat_Results[[#This Row],[TotalLossInOriginalCurrency]] / INDEX(Exchange_Rate[Exchange Rate], MATCH(Cat_Results[[#This Row],[Currency]], Exchange_Rate[Currency], 0))</f>
        <v>2.0560622215271E-2</v>
      </c>
    </row>
    <row r="9275" spans="1:6" x14ac:dyDescent="0.3">
      <c r="A9275" s="1">
        <v>36976</v>
      </c>
      <c r="B9275" s="1">
        <v>205</v>
      </c>
      <c r="C9275" s="1">
        <f t="shared" si="144"/>
        <v>2.0000000000000002E-5</v>
      </c>
      <c r="D9275" s="1" t="s">
        <v>321</v>
      </c>
      <c r="E9275" s="4">
        <v>6498.5544857276482</v>
      </c>
      <c r="F9275" s="66">
        <f>Cat_Results[[#This Row],[TotalLossInOriginalCurrency]] / INDEX(Exchange_Rate[Exchange Rate], MATCH(Cat_Results[[#This Row],[Currency]], Exchange_Rate[Currency], 0))</f>
        <v>10181.285309975399</v>
      </c>
    </row>
    <row r="9276" spans="1:6" x14ac:dyDescent="0.3">
      <c r="A9276" s="1">
        <v>36986</v>
      </c>
      <c r="B9276" s="1">
        <v>255</v>
      </c>
      <c r="C9276" s="1">
        <f t="shared" si="144"/>
        <v>2.0000000000000002E-5</v>
      </c>
      <c r="D9276" s="1" t="s">
        <v>321</v>
      </c>
      <c r="E9276" s="4">
        <v>92280.983405453488</v>
      </c>
      <c r="F9276" s="66">
        <f>Cat_Results[[#This Row],[TotalLossInOriginalCurrency]] / INDEX(Exchange_Rate[Exchange Rate], MATCH(Cat_Results[[#This Row],[Currency]], Exchange_Rate[Currency], 0))</f>
        <v>144576.61666136299</v>
      </c>
    </row>
    <row r="9277" spans="1:6" x14ac:dyDescent="0.3">
      <c r="A9277" s="1">
        <v>36989</v>
      </c>
      <c r="B9277" s="1">
        <v>305</v>
      </c>
      <c r="C9277" s="1">
        <f t="shared" si="144"/>
        <v>2.0000000000000002E-5</v>
      </c>
      <c r="D9277" s="1" t="s">
        <v>320</v>
      </c>
      <c r="E9277" s="4">
        <v>7190.0865531563804</v>
      </c>
      <c r="F9277" s="66">
        <f>Cat_Results[[#This Row],[TotalLossInOriginalCurrency]] / INDEX(Exchange_Rate[Exchange Rate], MATCH(Cat_Results[[#This Row],[Currency]], Exchange_Rate[Currency], 0))</f>
        <v>7190.0865531563804</v>
      </c>
    </row>
    <row r="9278" spans="1:6" x14ac:dyDescent="0.3">
      <c r="A9278" s="1">
        <v>37000</v>
      </c>
      <c r="B9278" s="1">
        <v>240</v>
      </c>
      <c r="C9278" s="1">
        <f t="shared" si="144"/>
        <v>2.0000000000000002E-5</v>
      </c>
      <c r="D9278" s="1" t="s">
        <v>320</v>
      </c>
      <c r="E9278" s="4">
        <v>168932.18251550899</v>
      </c>
      <c r="F9278" s="66">
        <f>Cat_Results[[#This Row],[TotalLossInOriginalCurrency]] / INDEX(Exchange_Rate[Exchange Rate], MATCH(Cat_Results[[#This Row],[Currency]], Exchange_Rate[Currency], 0))</f>
        <v>168932.18251550899</v>
      </c>
    </row>
    <row r="9279" spans="1:6" x14ac:dyDescent="0.3">
      <c r="A9279" s="1">
        <v>37004</v>
      </c>
      <c r="B9279" s="1">
        <v>263</v>
      </c>
      <c r="C9279" s="1">
        <f t="shared" si="144"/>
        <v>2.0000000000000002E-5</v>
      </c>
      <c r="D9279" s="1" t="s">
        <v>321</v>
      </c>
      <c r="E9279" s="4">
        <v>30095.867274899658</v>
      </c>
      <c r="F9279" s="66">
        <f>Cat_Results[[#This Row],[TotalLossInOriginalCurrency]] / INDEX(Exchange_Rate[Exchange Rate], MATCH(Cat_Results[[#This Row],[Currency]], Exchange_Rate[Currency], 0))</f>
        <v>47151.195246552699</v>
      </c>
    </row>
    <row r="9280" spans="1:6" x14ac:dyDescent="0.3">
      <c r="A9280" s="1">
        <v>37006</v>
      </c>
      <c r="B9280" s="1">
        <v>210</v>
      </c>
      <c r="C9280" s="1">
        <f t="shared" si="144"/>
        <v>2.0000000000000002E-5</v>
      </c>
      <c r="D9280" s="1" t="s">
        <v>320</v>
      </c>
      <c r="E9280" s="4">
        <v>37406.390577145401</v>
      </c>
      <c r="F9280" s="66">
        <f>Cat_Results[[#This Row],[TotalLossInOriginalCurrency]] / INDEX(Exchange_Rate[Exchange Rate], MATCH(Cat_Results[[#This Row],[Currency]], Exchange_Rate[Currency], 0))</f>
        <v>37406.390577145401</v>
      </c>
    </row>
    <row r="9281" spans="1:6" x14ac:dyDescent="0.3">
      <c r="A9281" s="1">
        <v>37008</v>
      </c>
      <c r="B9281" s="1">
        <v>259</v>
      </c>
      <c r="C9281" s="1">
        <f t="shared" si="144"/>
        <v>2.0000000000000002E-5</v>
      </c>
      <c r="D9281" s="1" t="s">
        <v>320</v>
      </c>
      <c r="E9281" s="4">
        <v>23.1200861185789</v>
      </c>
      <c r="F9281" s="66">
        <f>Cat_Results[[#This Row],[TotalLossInOriginalCurrency]] / INDEX(Exchange_Rate[Exchange Rate], MATCH(Cat_Results[[#This Row],[Currency]], Exchange_Rate[Currency], 0))</f>
        <v>23.1200861185789</v>
      </c>
    </row>
    <row r="9282" spans="1:6" x14ac:dyDescent="0.3">
      <c r="A9282" s="1">
        <v>37010</v>
      </c>
      <c r="B9282" s="1">
        <v>248</v>
      </c>
      <c r="C9282" s="1">
        <f t="shared" si="144"/>
        <v>2.0000000000000002E-5</v>
      </c>
      <c r="D9282" s="1" t="s">
        <v>321</v>
      </c>
      <c r="E9282" s="4">
        <v>4027727.8642009771</v>
      </c>
      <c r="F9282" s="66">
        <f>Cat_Results[[#This Row],[TotalLossInOriginalCurrency]] / INDEX(Exchange_Rate[Exchange Rate], MATCH(Cat_Results[[#This Row],[Currency]], Exchange_Rate[Currency], 0))</f>
        <v>6310241.24309952</v>
      </c>
    </row>
    <row r="9283" spans="1:6" x14ac:dyDescent="0.3">
      <c r="A9283" s="1">
        <v>37012</v>
      </c>
      <c r="B9283" s="1">
        <v>210</v>
      </c>
      <c r="C9283" s="1">
        <f t="shared" si="144"/>
        <v>2.0000000000000002E-5</v>
      </c>
      <c r="D9283" s="1" t="s">
        <v>321</v>
      </c>
      <c r="E9283" s="4">
        <v>2536252.2587119732</v>
      </c>
      <c r="F9283" s="66">
        <f>Cat_Results[[#This Row],[TotalLossInOriginalCurrency]] / INDEX(Exchange_Rate[Exchange Rate], MATCH(Cat_Results[[#This Row],[Currency]], Exchange_Rate[Currency], 0))</f>
        <v>3973546.4126257598</v>
      </c>
    </row>
    <row r="9284" spans="1:6" x14ac:dyDescent="0.3">
      <c r="A9284" s="1">
        <v>37013</v>
      </c>
      <c r="B9284" s="1">
        <v>298</v>
      </c>
      <c r="C9284" s="1">
        <f t="shared" si="144"/>
        <v>2.0000000000000002E-5</v>
      </c>
      <c r="D9284" s="1" t="s">
        <v>320</v>
      </c>
      <c r="E9284" s="4">
        <v>37761.793986044802</v>
      </c>
      <c r="F9284" s="66">
        <f>Cat_Results[[#This Row],[TotalLossInOriginalCurrency]] / INDEX(Exchange_Rate[Exchange Rate], MATCH(Cat_Results[[#This Row],[Currency]], Exchange_Rate[Currency], 0))</f>
        <v>37761.793986044802</v>
      </c>
    </row>
    <row r="9285" spans="1:6" x14ac:dyDescent="0.3">
      <c r="A9285" s="1">
        <v>37013</v>
      </c>
      <c r="B9285" s="1">
        <v>184</v>
      </c>
      <c r="C9285" s="1">
        <f t="shared" si="144"/>
        <v>2.0000000000000002E-5</v>
      </c>
      <c r="D9285" s="1" t="s">
        <v>320</v>
      </c>
      <c r="E9285" s="4">
        <v>1.7061829566955599E-3</v>
      </c>
      <c r="F9285" s="66">
        <f>Cat_Results[[#This Row],[TotalLossInOriginalCurrency]] / INDEX(Exchange_Rate[Exchange Rate], MATCH(Cat_Results[[#This Row],[Currency]], Exchange_Rate[Currency], 0))</f>
        <v>1.7061829566955599E-3</v>
      </c>
    </row>
    <row r="9286" spans="1:6" x14ac:dyDescent="0.3">
      <c r="A9286" s="1">
        <v>37016</v>
      </c>
      <c r="B9286" s="1">
        <v>246</v>
      </c>
      <c r="C9286" s="1">
        <f t="shared" ref="C9286:C9349" si="145">1/50000</f>
        <v>2.0000000000000002E-5</v>
      </c>
      <c r="D9286" s="1" t="s">
        <v>320</v>
      </c>
      <c r="E9286" s="4">
        <v>5.6773424148559596E-3</v>
      </c>
      <c r="F9286" s="66">
        <f>Cat_Results[[#This Row],[TotalLossInOriginalCurrency]] / INDEX(Exchange_Rate[Exchange Rate], MATCH(Cat_Results[[#This Row],[Currency]], Exchange_Rate[Currency], 0))</f>
        <v>5.6773424148559596E-3</v>
      </c>
    </row>
    <row r="9287" spans="1:6" x14ac:dyDescent="0.3">
      <c r="A9287" s="1">
        <v>37025</v>
      </c>
      <c r="B9287" s="1">
        <v>311</v>
      </c>
      <c r="C9287" s="1">
        <f t="shared" si="145"/>
        <v>2.0000000000000002E-5</v>
      </c>
      <c r="D9287" s="1" t="s">
        <v>320</v>
      </c>
      <c r="E9287" s="4">
        <v>0.26262308657169298</v>
      </c>
      <c r="F9287" s="66">
        <f>Cat_Results[[#This Row],[TotalLossInOriginalCurrency]] / INDEX(Exchange_Rate[Exchange Rate], MATCH(Cat_Results[[#This Row],[Currency]], Exchange_Rate[Currency], 0))</f>
        <v>0.26262308657169298</v>
      </c>
    </row>
    <row r="9288" spans="1:6" x14ac:dyDescent="0.3">
      <c r="A9288" s="1">
        <v>37025</v>
      </c>
      <c r="B9288" s="1">
        <v>197</v>
      </c>
      <c r="C9288" s="1">
        <f t="shared" si="145"/>
        <v>2.0000000000000002E-5</v>
      </c>
      <c r="D9288" s="1" t="s">
        <v>324</v>
      </c>
      <c r="E9288" s="4">
        <v>2788.5033257450978</v>
      </c>
      <c r="F9288" s="66">
        <f>Cat_Results[[#This Row],[TotalLossInOriginalCurrency]] / INDEX(Exchange_Rate[Exchange Rate], MATCH(Cat_Results[[#This Row],[Currency]], Exchange_Rate[Currency], 0))</f>
        <v>2820.6547678448301</v>
      </c>
    </row>
    <row r="9289" spans="1:6" x14ac:dyDescent="0.3">
      <c r="A9289" s="1">
        <v>37027</v>
      </c>
      <c r="B9289" s="1">
        <v>259</v>
      </c>
      <c r="C9289" s="1">
        <f t="shared" si="145"/>
        <v>2.0000000000000002E-5</v>
      </c>
      <c r="D9289" s="1" t="s">
        <v>321</v>
      </c>
      <c r="E9289" s="4">
        <v>3593563.5460502794</v>
      </c>
      <c r="F9289" s="66">
        <f>Cat_Results[[#This Row],[TotalLossInOriginalCurrency]] / INDEX(Exchange_Rate[Exchange Rate], MATCH(Cat_Results[[#This Row],[Currency]], Exchange_Rate[Currency], 0))</f>
        <v>5630036.0060408302</v>
      </c>
    </row>
    <row r="9290" spans="1:6" x14ac:dyDescent="0.3">
      <c r="A9290" s="1">
        <v>37029</v>
      </c>
      <c r="B9290" s="1">
        <v>241</v>
      </c>
      <c r="C9290" s="1">
        <f t="shared" si="145"/>
        <v>2.0000000000000002E-5</v>
      </c>
      <c r="D9290" s="1" t="s">
        <v>322</v>
      </c>
      <c r="E9290" s="4">
        <v>2.1505263604334932E-3</v>
      </c>
      <c r="F9290" s="66">
        <f>Cat_Results[[#This Row],[TotalLossInOriginalCurrency]] / INDEX(Exchange_Rate[Exchange Rate], MATCH(Cat_Results[[#This Row],[Currency]], Exchange_Rate[Currency], 0))</f>
        <v>2.6414915919303898E-3</v>
      </c>
    </row>
    <row r="9291" spans="1:6" x14ac:dyDescent="0.3">
      <c r="A9291" s="1">
        <v>37031</v>
      </c>
      <c r="B9291" s="1">
        <v>233</v>
      </c>
      <c r="C9291" s="1">
        <f t="shared" si="145"/>
        <v>2.0000000000000002E-5</v>
      </c>
      <c r="D9291" s="1" t="s">
        <v>321</v>
      </c>
      <c r="E9291" s="4">
        <v>3606310.7320287051</v>
      </c>
      <c r="F9291" s="66">
        <f>Cat_Results[[#This Row],[TotalLossInOriginalCurrency]] / INDEX(Exchange_Rate[Exchange Rate], MATCH(Cat_Results[[#This Row],[Currency]], Exchange_Rate[Currency], 0))</f>
        <v>5650007.0223077098</v>
      </c>
    </row>
    <row r="9292" spans="1:6" x14ac:dyDescent="0.3">
      <c r="A9292" s="1">
        <v>37033</v>
      </c>
      <c r="B9292" s="1">
        <v>260</v>
      </c>
      <c r="C9292" s="1">
        <f t="shared" si="145"/>
        <v>2.0000000000000002E-5</v>
      </c>
      <c r="D9292" s="1" t="s">
        <v>320</v>
      </c>
      <c r="E9292" s="4">
        <v>4.4328399002551998E-2</v>
      </c>
      <c r="F9292" s="66">
        <f>Cat_Results[[#This Row],[TotalLossInOriginalCurrency]] / INDEX(Exchange_Rate[Exchange Rate], MATCH(Cat_Results[[#This Row],[Currency]], Exchange_Rate[Currency], 0))</f>
        <v>4.4328399002551998E-2</v>
      </c>
    </row>
    <row r="9293" spans="1:6" x14ac:dyDescent="0.3">
      <c r="A9293" s="1">
        <v>37045</v>
      </c>
      <c r="B9293" s="1">
        <v>273</v>
      </c>
      <c r="C9293" s="1">
        <f t="shared" si="145"/>
        <v>2.0000000000000002E-5</v>
      </c>
      <c r="D9293" s="1" t="s">
        <v>320</v>
      </c>
      <c r="E9293" s="4">
        <v>589219.513350914</v>
      </c>
      <c r="F9293" s="66">
        <f>Cat_Results[[#This Row],[TotalLossInOriginalCurrency]] / INDEX(Exchange_Rate[Exchange Rate], MATCH(Cat_Results[[#This Row],[Currency]], Exchange_Rate[Currency], 0))</f>
        <v>589219.513350914</v>
      </c>
    </row>
    <row r="9294" spans="1:6" x14ac:dyDescent="0.3">
      <c r="A9294" s="1">
        <v>37054</v>
      </c>
      <c r="B9294" s="1">
        <v>229</v>
      </c>
      <c r="C9294" s="1">
        <f t="shared" si="145"/>
        <v>2.0000000000000002E-5</v>
      </c>
      <c r="D9294" s="1" t="s">
        <v>322</v>
      </c>
      <c r="E9294" s="4">
        <v>2489786.614277008</v>
      </c>
      <c r="F9294" s="66">
        <f>Cat_Results[[#This Row],[TotalLossInOriginalCurrency]] / INDEX(Exchange_Rate[Exchange Rate], MATCH(Cat_Results[[#This Row],[Currency]], Exchange_Rate[Currency], 0))</f>
        <v>3058204.9717297298</v>
      </c>
    </row>
    <row r="9295" spans="1:6" x14ac:dyDescent="0.3">
      <c r="A9295" s="1">
        <v>37055</v>
      </c>
      <c r="B9295" s="1">
        <v>223</v>
      </c>
      <c r="C9295" s="1">
        <f t="shared" si="145"/>
        <v>2.0000000000000002E-5</v>
      </c>
      <c r="D9295" s="1" t="s">
        <v>321</v>
      </c>
      <c r="E9295" s="4">
        <v>205.5135273354214</v>
      </c>
      <c r="F9295" s="66">
        <f>Cat_Results[[#This Row],[TotalLossInOriginalCurrency]] / INDEX(Exchange_Rate[Exchange Rate], MATCH(Cat_Results[[#This Row],[Currency]], Exchange_Rate[Currency], 0))</f>
        <v>321.97804318740998</v>
      </c>
    </row>
    <row r="9296" spans="1:6" x14ac:dyDescent="0.3">
      <c r="A9296" s="1">
        <v>37059</v>
      </c>
      <c r="B9296" s="1">
        <v>253</v>
      </c>
      <c r="C9296" s="1">
        <f t="shared" si="145"/>
        <v>2.0000000000000002E-5</v>
      </c>
      <c r="D9296" s="1" t="s">
        <v>324</v>
      </c>
      <c r="E9296" s="4">
        <v>78124893.922960922</v>
      </c>
      <c r="F9296" s="66">
        <f>Cat_Results[[#This Row],[TotalLossInOriginalCurrency]] / INDEX(Exchange_Rate[Exchange Rate], MATCH(Cat_Results[[#This Row],[Currency]], Exchange_Rate[Currency], 0))</f>
        <v>79025673.914980695</v>
      </c>
    </row>
    <row r="9297" spans="1:6" x14ac:dyDescent="0.3">
      <c r="A9297" s="1">
        <v>37060</v>
      </c>
      <c r="B9297" s="1">
        <v>228</v>
      </c>
      <c r="C9297" s="1">
        <f t="shared" si="145"/>
        <v>2.0000000000000002E-5</v>
      </c>
      <c r="D9297" s="1" t="s">
        <v>320</v>
      </c>
      <c r="E9297" s="4">
        <v>101.833817146719</v>
      </c>
      <c r="F9297" s="66">
        <f>Cat_Results[[#This Row],[TotalLossInOriginalCurrency]] / INDEX(Exchange_Rate[Exchange Rate], MATCH(Cat_Results[[#This Row],[Currency]], Exchange_Rate[Currency], 0))</f>
        <v>101.833817146719</v>
      </c>
    </row>
    <row r="9298" spans="1:6" x14ac:dyDescent="0.3">
      <c r="A9298" s="1">
        <v>37066</v>
      </c>
      <c r="B9298" s="1">
        <v>197</v>
      </c>
      <c r="C9298" s="1">
        <f t="shared" si="145"/>
        <v>2.0000000000000002E-5</v>
      </c>
      <c r="D9298" s="1" t="s">
        <v>320</v>
      </c>
      <c r="E9298" s="4">
        <v>4.1832029819488499E-3</v>
      </c>
      <c r="F9298" s="66">
        <f>Cat_Results[[#This Row],[TotalLossInOriginalCurrency]] / INDEX(Exchange_Rate[Exchange Rate], MATCH(Cat_Results[[#This Row],[Currency]], Exchange_Rate[Currency], 0))</f>
        <v>4.1832029819488499E-3</v>
      </c>
    </row>
    <row r="9299" spans="1:6" x14ac:dyDescent="0.3">
      <c r="A9299" s="1">
        <v>37066</v>
      </c>
      <c r="B9299" s="1">
        <v>189</v>
      </c>
      <c r="C9299" s="1">
        <f t="shared" si="145"/>
        <v>2.0000000000000002E-5</v>
      </c>
      <c r="D9299" s="1" t="s">
        <v>320</v>
      </c>
      <c r="E9299" s="4">
        <v>34895263.191992797</v>
      </c>
      <c r="F9299" s="66">
        <f>Cat_Results[[#This Row],[TotalLossInOriginalCurrency]] / INDEX(Exchange_Rate[Exchange Rate], MATCH(Cat_Results[[#This Row],[Currency]], Exchange_Rate[Currency], 0))</f>
        <v>34895263.191992797</v>
      </c>
    </row>
    <row r="9300" spans="1:6" x14ac:dyDescent="0.3">
      <c r="A9300" s="1">
        <v>37069</v>
      </c>
      <c r="B9300" s="1">
        <v>253</v>
      </c>
      <c r="C9300" s="1">
        <f t="shared" si="145"/>
        <v>2.0000000000000002E-5</v>
      </c>
      <c r="D9300" s="1" t="s">
        <v>320</v>
      </c>
      <c r="E9300" s="4">
        <v>60308.425843776997</v>
      </c>
      <c r="F9300" s="66">
        <f>Cat_Results[[#This Row],[TotalLossInOriginalCurrency]] / INDEX(Exchange_Rate[Exchange Rate], MATCH(Cat_Results[[#This Row],[Currency]], Exchange_Rate[Currency], 0))</f>
        <v>60308.425843776997</v>
      </c>
    </row>
    <row r="9301" spans="1:6" x14ac:dyDescent="0.3">
      <c r="A9301" s="1">
        <v>37080</v>
      </c>
      <c r="B9301" s="1">
        <v>243</v>
      </c>
      <c r="C9301" s="1">
        <f t="shared" si="145"/>
        <v>2.0000000000000002E-5</v>
      </c>
      <c r="D9301" s="1" t="s">
        <v>320</v>
      </c>
      <c r="E9301" s="4">
        <v>8.7551546469330805</v>
      </c>
      <c r="F9301" s="66">
        <f>Cat_Results[[#This Row],[TotalLossInOriginalCurrency]] / INDEX(Exchange_Rate[Exchange Rate], MATCH(Cat_Results[[#This Row],[Currency]], Exchange_Rate[Currency], 0))</f>
        <v>8.7551546469330805</v>
      </c>
    </row>
    <row r="9302" spans="1:6" x14ac:dyDescent="0.3">
      <c r="A9302" s="1">
        <v>37082</v>
      </c>
      <c r="B9302" s="1">
        <v>196</v>
      </c>
      <c r="C9302" s="1">
        <f t="shared" si="145"/>
        <v>2.0000000000000002E-5</v>
      </c>
      <c r="D9302" s="1" t="s">
        <v>321</v>
      </c>
      <c r="E9302" s="4">
        <v>164594.33612926805</v>
      </c>
      <c r="F9302" s="66">
        <f>Cat_Results[[#This Row],[TotalLossInOriginalCurrency]] / INDEX(Exchange_Rate[Exchange Rate], MATCH(Cat_Results[[#This Row],[Currency]], Exchange_Rate[Currency], 0))</f>
        <v>257869.94634244899</v>
      </c>
    </row>
    <row r="9303" spans="1:6" x14ac:dyDescent="0.3">
      <c r="A9303" s="1">
        <v>37086</v>
      </c>
      <c r="B9303" s="1">
        <v>181</v>
      </c>
      <c r="C9303" s="1">
        <f t="shared" si="145"/>
        <v>2.0000000000000002E-5</v>
      </c>
      <c r="D9303" s="1" t="s">
        <v>321</v>
      </c>
      <c r="E9303" s="4">
        <v>1.7458911088815943</v>
      </c>
      <c r="F9303" s="66">
        <f>Cat_Results[[#This Row],[TotalLossInOriginalCurrency]] / INDEX(Exchange_Rate[Exchange Rate], MATCH(Cat_Results[[#This Row],[Currency]], Exchange_Rate[Currency], 0))</f>
        <v>2.73528759952876</v>
      </c>
    </row>
    <row r="9304" spans="1:6" x14ac:dyDescent="0.3">
      <c r="A9304" s="1">
        <v>37089</v>
      </c>
      <c r="B9304" s="1">
        <v>282</v>
      </c>
      <c r="C9304" s="1">
        <f t="shared" si="145"/>
        <v>2.0000000000000002E-5</v>
      </c>
      <c r="D9304" s="1" t="s">
        <v>320</v>
      </c>
      <c r="E9304" s="4">
        <v>8718121.6097496301</v>
      </c>
      <c r="F9304" s="66">
        <f>Cat_Results[[#This Row],[TotalLossInOriginalCurrency]] / INDEX(Exchange_Rate[Exchange Rate], MATCH(Cat_Results[[#This Row],[Currency]], Exchange_Rate[Currency], 0))</f>
        <v>8718121.6097496301</v>
      </c>
    </row>
    <row r="9305" spans="1:6" x14ac:dyDescent="0.3">
      <c r="A9305" s="1">
        <v>37090</v>
      </c>
      <c r="B9305" s="1">
        <v>193</v>
      </c>
      <c r="C9305" s="1">
        <f t="shared" si="145"/>
        <v>2.0000000000000002E-5</v>
      </c>
      <c r="D9305" s="1" t="s">
        <v>321</v>
      </c>
      <c r="E9305" s="4">
        <v>3.6782420729575355E-2</v>
      </c>
      <c r="F9305" s="66">
        <f>Cat_Results[[#This Row],[TotalLossInOriginalCurrency]] / INDEX(Exchange_Rate[Exchange Rate], MATCH(Cat_Results[[#This Row],[Currency]], Exchange_Rate[Currency], 0))</f>
        <v>5.7627018541097599E-2</v>
      </c>
    </row>
    <row r="9306" spans="1:6" x14ac:dyDescent="0.3">
      <c r="A9306" s="1">
        <v>37093</v>
      </c>
      <c r="B9306" s="1">
        <v>240</v>
      </c>
      <c r="C9306" s="1">
        <f t="shared" si="145"/>
        <v>2.0000000000000002E-5</v>
      </c>
      <c r="D9306" s="1" t="s">
        <v>320</v>
      </c>
      <c r="E9306" s="4">
        <v>890335.39070367801</v>
      </c>
      <c r="F9306" s="66">
        <f>Cat_Results[[#This Row],[TotalLossInOriginalCurrency]] / INDEX(Exchange_Rate[Exchange Rate], MATCH(Cat_Results[[#This Row],[Currency]], Exchange_Rate[Currency], 0))</f>
        <v>890335.39070367801</v>
      </c>
    </row>
    <row r="9307" spans="1:6" x14ac:dyDescent="0.3">
      <c r="A9307" s="1">
        <v>37107</v>
      </c>
      <c r="B9307" s="1">
        <v>235</v>
      </c>
      <c r="C9307" s="1">
        <f t="shared" si="145"/>
        <v>2.0000000000000002E-5</v>
      </c>
      <c r="D9307" s="1" t="s">
        <v>320</v>
      </c>
      <c r="E9307" s="4">
        <v>374286.550366371</v>
      </c>
      <c r="F9307" s="66">
        <f>Cat_Results[[#This Row],[TotalLossInOriginalCurrency]] / INDEX(Exchange_Rate[Exchange Rate], MATCH(Cat_Results[[#This Row],[Currency]], Exchange_Rate[Currency], 0))</f>
        <v>374286.550366371</v>
      </c>
    </row>
    <row r="9308" spans="1:6" x14ac:dyDescent="0.3">
      <c r="A9308" s="1">
        <v>37108</v>
      </c>
      <c r="B9308" s="1">
        <v>258</v>
      </c>
      <c r="C9308" s="1">
        <f t="shared" si="145"/>
        <v>2.0000000000000002E-5</v>
      </c>
      <c r="D9308" s="1" t="s">
        <v>320</v>
      </c>
      <c r="E9308" s="4">
        <v>38073846.237676904</v>
      </c>
      <c r="F9308" s="66">
        <f>Cat_Results[[#This Row],[TotalLossInOriginalCurrency]] / INDEX(Exchange_Rate[Exchange Rate], MATCH(Cat_Results[[#This Row],[Currency]], Exchange_Rate[Currency], 0))</f>
        <v>38073846.237676904</v>
      </c>
    </row>
    <row r="9309" spans="1:6" x14ac:dyDescent="0.3">
      <c r="A9309" s="1">
        <v>37110</v>
      </c>
      <c r="B9309" s="1">
        <v>272</v>
      </c>
      <c r="C9309" s="1">
        <f t="shared" si="145"/>
        <v>2.0000000000000002E-5</v>
      </c>
      <c r="D9309" s="1" t="s">
        <v>324</v>
      </c>
      <c r="E9309" s="4">
        <v>2776427.483058854</v>
      </c>
      <c r="F9309" s="66">
        <f>Cat_Results[[#This Row],[TotalLossInOriginalCurrency]] / INDEX(Exchange_Rate[Exchange Rate], MATCH(Cat_Results[[#This Row],[Currency]], Exchange_Rate[Currency], 0))</f>
        <v>2808439.6906978101</v>
      </c>
    </row>
    <row r="9310" spans="1:6" x14ac:dyDescent="0.3">
      <c r="A9310" s="1">
        <v>37113</v>
      </c>
      <c r="B9310" s="1">
        <v>244</v>
      </c>
      <c r="C9310" s="1">
        <f t="shared" si="145"/>
        <v>2.0000000000000002E-5</v>
      </c>
      <c r="D9310" s="1" t="s">
        <v>321</v>
      </c>
      <c r="E9310" s="4">
        <v>8684.6544478767264</v>
      </c>
      <c r="F9310" s="66">
        <f>Cat_Results[[#This Row],[TotalLossInOriginalCurrency]] / INDEX(Exchange_Rate[Exchange Rate], MATCH(Cat_Results[[#This Row],[Currency]], Exchange_Rate[Currency], 0))</f>
        <v>13606.248119727699</v>
      </c>
    </row>
    <row r="9311" spans="1:6" x14ac:dyDescent="0.3">
      <c r="A9311" s="1">
        <v>37120</v>
      </c>
      <c r="B9311" s="1">
        <v>289</v>
      </c>
      <c r="C9311" s="1">
        <f t="shared" si="145"/>
        <v>2.0000000000000002E-5</v>
      </c>
      <c r="D9311" s="1" t="s">
        <v>320</v>
      </c>
      <c r="E9311" s="4">
        <v>77412.422855746001</v>
      </c>
      <c r="F9311" s="66">
        <f>Cat_Results[[#This Row],[TotalLossInOriginalCurrency]] / INDEX(Exchange_Rate[Exchange Rate], MATCH(Cat_Results[[#This Row],[Currency]], Exchange_Rate[Currency], 0))</f>
        <v>77412.422855746001</v>
      </c>
    </row>
    <row r="9312" spans="1:6" x14ac:dyDescent="0.3">
      <c r="A9312" s="1">
        <v>37125</v>
      </c>
      <c r="B9312" s="1">
        <v>261</v>
      </c>
      <c r="C9312" s="1">
        <f t="shared" si="145"/>
        <v>2.0000000000000002E-5</v>
      </c>
      <c r="D9312" s="1" t="s">
        <v>320</v>
      </c>
      <c r="E9312" s="4">
        <v>143434.28523368199</v>
      </c>
      <c r="F9312" s="66">
        <f>Cat_Results[[#This Row],[TotalLossInOriginalCurrency]] / INDEX(Exchange_Rate[Exchange Rate], MATCH(Cat_Results[[#This Row],[Currency]], Exchange_Rate[Currency], 0))</f>
        <v>143434.28523368199</v>
      </c>
    </row>
    <row r="9313" spans="1:6" x14ac:dyDescent="0.3">
      <c r="A9313" s="1">
        <v>37130</v>
      </c>
      <c r="B9313" s="1">
        <v>225</v>
      </c>
      <c r="C9313" s="1">
        <f t="shared" si="145"/>
        <v>2.0000000000000002E-5</v>
      </c>
      <c r="D9313" s="1" t="s">
        <v>320</v>
      </c>
      <c r="E9313" s="4">
        <v>1480273.4736395199</v>
      </c>
      <c r="F9313" s="66">
        <f>Cat_Results[[#This Row],[TotalLossInOriginalCurrency]] / INDEX(Exchange_Rate[Exchange Rate], MATCH(Cat_Results[[#This Row],[Currency]], Exchange_Rate[Currency], 0))</f>
        <v>1480273.4736395199</v>
      </c>
    </row>
    <row r="9314" spans="1:6" x14ac:dyDescent="0.3">
      <c r="A9314" s="1">
        <v>37132</v>
      </c>
      <c r="B9314" s="1">
        <v>248</v>
      </c>
      <c r="C9314" s="1">
        <f t="shared" si="145"/>
        <v>2.0000000000000002E-5</v>
      </c>
      <c r="D9314" s="1" t="s">
        <v>321</v>
      </c>
      <c r="E9314" s="4">
        <v>13791002.825598711</v>
      </c>
      <c r="F9314" s="66">
        <f>Cat_Results[[#This Row],[TotalLossInOriginalCurrency]] / INDEX(Exchange_Rate[Exchange Rate], MATCH(Cat_Results[[#This Row],[Currency]], Exchange_Rate[Currency], 0))</f>
        <v>21606364.120893501</v>
      </c>
    </row>
    <row r="9315" spans="1:6" x14ac:dyDescent="0.3">
      <c r="A9315" s="1">
        <v>37142</v>
      </c>
      <c r="B9315" s="1">
        <v>241</v>
      </c>
      <c r="C9315" s="1">
        <f t="shared" si="145"/>
        <v>2.0000000000000002E-5</v>
      </c>
      <c r="D9315" s="1" t="s">
        <v>320</v>
      </c>
      <c r="E9315" s="4">
        <v>1586297.8540224701</v>
      </c>
      <c r="F9315" s="66">
        <f>Cat_Results[[#This Row],[TotalLossInOriginalCurrency]] / INDEX(Exchange_Rate[Exchange Rate], MATCH(Cat_Results[[#This Row],[Currency]], Exchange_Rate[Currency], 0))</f>
        <v>1586297.8540224701</v>
      </c>
    </row>
    <row r="9316" spans="1:6" x14ac:dyDescent="0.3">
      <c r="A9316" s="1">
        <v>37148</v>
      </c>
      <c r="B9316" s="1">
        <v>254</v>
      </c>
      <c r="C9316" s="1">
        <f t="shared" si="145"/>
        <v>2.0000000000000002E-5</v>
      </c>
      <c r="D9316" s="1" t="s">
        <v>321</v>
      </c>
      <c r="E9316" s="4">
        <v>7.3240795654584093E-2</v>
      </c>
      <c r="F9316" s="66">
        <f>Cat_Results[[#This Row],[TotalLossInOriginalCurrency]] / INDEX(Exchange_Rate[Exchange Rate], MATCH(Cat_Results[[#This Row],[Currency]], Exchange_Rate[Currency], 0))</f>
        <v>0.114746354520321</v>
      </c>
    </row>
    <row r="9317" spans="1:6" x14ac:dyDescent="0.3">
      <c r="A9317" s="1">
        <v>37153</v>
      </c>
      <c r="B9317" s="1">
        <v>263</v>
      </c>
      <c r="C9317" s="1">
        <f t="shared" si="145"/>
        <v>2.0000000000000002E-5</v>
      </c>
      <c r="D9317" s="1" t="s">
        <v>320</v>
      </c>
      <c r="E9317" s="4">
        <v>5.8111548423767099E-3</v>
      </c>
      <c r="F9317" s="66">
        <f>Cat_Results[[#This Row],[TotalLossInOriginalCurrency]] / INDEX(Exchange_Rate[Exchange Rate], MATCH(Cat_Results[[#This Row],[Currency]], Exchange_Rate[Currency], 0))</f>
        <v>5.8111548423767099E-3</v>
      </c>
    </row>
    <row r="9318" spans="1:6" x14ac:dyDescent="0.3">
      <c r="A9318" s="1">
        <v>37153</v>
      </c>
      <c r="B9318" s="1">
        <v>289</v>
      </c>
      <c r="C9318" s="1">
        <f t="shared" si="145"/>
        <v>2.0000000000000002E-5</v>
      </c>
      <c r="D9318" s="1" t="s">
        <v>320</v>
      </c>
      <c r="E9318" s="4">
        <v>0.158006629532224</v>
      </c>
      <c r="F9318" s="66">
        <f>Cat_Results[[#This Row],[TotalLossInOriginalCurrency]] / INDEX(Exchange_Rate[Exchange Rate], MATCH(Cat_Results[[#This Row],[Currency]], Exchange_Rate[Currency], 0))</f>
        <v>0.158006629532224</v>
      </c>
    </row>
    <row r="9319" spans="1:6" x14ac:dyDescent="0.3">
      <c r="A9319" s="1">
        <v>37155</v>
      </c>
      <c r="B9319" s="1">
        <v>276</v>
      </c>
      <c r="C9319" s="1">
        <f t="shared" si="145"/>
        <v>2.0000000000000002E-5</v>
      </c>
      <c r="D9319" s="1" t="s">
        <v>320</v>
      </c>
      <c r="E9319" s="4">
        <v>9.8225828260183307E-2</v>
      </c>
      <c r="F9319" s="66">
        <f>Cat_Results[[#This Row],[TotalLossInOriginalCurrency]] / INDEX(Exchange_Rate[Exchange Rate], MATCH(Cat_Results[[#This Row],[Currency]], Exchange_Rate[Currency], 0))</f>
        <v>9.8225828260183307E-2</v>
      </c>
    </row>
    <row r="9320" spans="1:6" x14ac:dyDescent="0.3">
      <c r="A9320" s="1">
        <v>37157</v>
      </c>
      <c r="B9320" s="1">
        <v>228</v>
      </c>
      <c r="C9320" s="1">
        <f t="shared" si="145"/>
        <v>2.0000000000000002E-5</v>
      </c>
      <c r="D9320" s="1" t="s">
        <v>321</v>
      </c>
      <c r="E9320" s="4">
        <v>813.52060142012101</v>
      </c>
      <c r="F9320" s="66">
        <f>Cat_Results[[#This Row],[TotalLossInOriginalCurrency]] / INDEX(Exchange_Rate[Exchange Rate], MATCH(Cat_Results[[#This Row],[Currency]], Exchange_Rate[Currency], 0))</f>
        <v>1274.54272589262</v>
      </c>
    </row>
    <row r="9321" spans="1:6" x14ac:dyDescent="0.3">
      <c r="A9321" s="1">
        <v>37158</v>
      </c>
      <c r="B9321" s="1">
        <v>240</v>
      </c>
      <c r="C9321" s="1">
        <f t="shared" si="145"/>
        <v>2.0000000000000002E-5</v>
      </c>
      <c r="D9321" s="1" t="s">
        <v>320</v>
      </c>
      <c r="E9321" s="4">
        <v>1.7061829566955599E-3</v>
      </c>
      <c r="F9321" s="66">
        <f>Cat_Results[[#This Row],[TotalLossInOriginalCurrency]] / INDEX(Exchange_Rate[Exchange Rate], MATCH(Cat_Results[[#This Row],[Currency]], Exchange_Rate[Currency], 0))</f>
        <v>1.7061829566955599E-3</v>
      </c>
    </row>
    <row r="9322" spans="1:6" x14ac:dyDescent="0.3">
      <c r="A9322" s="1">
        <v>37159</v>
      </c>
      <c r="B9322" s="1">
        <v>243</v>
      </c>
      <c r="C9322" s="1">
        <f t="shared" si="145"/>
        <v>2.0000000000000002E-5</v>
      </c>
      <c r="D9322" s="1" t="s">
        <v>321</v>
      </c>
      <c r="E9322" s="4">
        <v>7992.6767364671068</v>
      </c>
      <c r="F9322" s="66">
        <f>Cat_Results[[#This Row],[TotalLossInOriginalCurrency]] / INDEX(Exchange_Rate[Exchange Rate], MATCH(Cat_Results[[#This Row],[Currency]], Exchange_Rate[Currency], 0))</f>
        <v>12522.1266395619</v>
      </c>
    </row>
    <row r="9323" spans="1:6" x14ac:dyDescent="0.3">
      <c r="A9323" s="1">
        <v>37166</v>
      </c>
      <c r="B9323" s="1">
        <v>283</v>
      </c>
      <c r="C9323" s="1">
        <f t="shared" si="145"/>
        <v>2.0000000000000002E-5</v>
      </c>
      <c r="D9323" s="1" t="s">
        <v>320</v>
      </c>
      <c r="E9323" s="4">
        <v>9368.9653776586092</v>
      </c>
      <c r="F9323" s="66">
        <f>Cat_Results[[#This Row],[TotalLossInOriginalCurrency]] / INDEX(Exchange_Rate[Exchange Rate], MATCH(Cat_Results[[#This Row],[Currency]], Exchange_Rate[Currency], 0))</f>
        <v>9368.9653776586092</v>
      </c>
    </row>
    <row r="9324" spans="1:6" x14ac:dyDescent="0.3">
      <c r="A9324" s="1">
        <v>37168</v>
      </c>
      <c r="B9324" s="1">
        <v>230</v>
      </c>
      <c r="C9324" s="1">
        <f t="shared" si="145"/>
        <v>2.0000000000000002E-5</v>
      </c>
      <c r="D9324" s="1" t="s">
        <v>323</v>
      </c>
      <c r="E9324" s="4">
        <v>47449644.753889836</v>
      </c>
      <c r="F9324" s="66">
        <f>Cat_Results[[#This Row],[TotalLossInOriginalCurrency]] / INDEX(Exchange_Rate[Exchange Rate], MATCH(Cat_Results[[#This Row],[Currency]], Exchange_Rate[Currency], 0))</f>
        <v>598197.68660923396</v>
      </c>
    </row>
    <row r="9325" spans="1:6" x14ac:dyDescent="0.3">
      <c r="A9325" s="1">
        <v>37168</v>
      </c>
      <c r="B9325" s="1">
        <v>233</v>
      </c>
      <c r="C9325" s="1">
        <f t="shared" si="145"/>
        <v>2.0000000000000002E-5</v>
      </c>
      <c r="D9325" s="1" t="s">
        <v>321</v>
      </c>
      <c r="E9325" s="4">
        <v>8.5909707359820638E-4</v>
      </c>
      <c r="F9325" s="66">
        <f>Cat_Results[[#This Row],[TotalLossInOriginalCurrency]] / INDEX(Exchange_Rate[Exchange Rate], MATCH(Cat_Results[[#This Row],[Currency]], Exchange_Rate[Currency], 0))</f>
        <v>1.34594738483429E-3</v>
      </c>
    </row>
    <row r="9326" spans="1:6" x14ac:dyDescent="0.3">
      <c r="A9326" s="1">
        <v>37168</v>
      </c>
      <c r="B9326" s="1">
        <v>261</v>
      </c>
      <c r="C9326" s="1">
        <f t="shared" si="145"/>
        <v>2.0000000000000002E-5</v>
      </c>
      <c r="D9326" s="1" t="s">
        <v>321</v>
      </c>
      <c r="E9326" s="4">
        <v>1044487.5168879241</v>
      </c>
      <c r="F9326" s="66">
        <f>Cat_Results[[#This Row],[TotalLossInOriginalCurrency]] / INDEX(Exchange_Rate[Exchange Rate], MATCH(Cat_Results[[#This Row],[Currency]], Exchange_Rate[Currency], 0))</f>
        <v>1636398.59225601</v>
      </c>
    </row>
    <row r="9327" spans="1:6" x14ac:dyDescent="0.3">
      <c r="A9327" s="1">
        <v>37170</v>
      </c>
      <c r="B9327" s="1">
        <v>227</v>
      </c>
      <c r="C9327" s="1">
        <f t="shared" si="145"/>
        <v>2.0000000000000002E-5</v>
      </c>
      <c r="D9327" s="1" t="s">
        <v>320</v>
      </c>
      <c r="E9327" s="4">
        <v>42304.676719232499</v>
      </c>
      <c r="F9327" s="66">
        <f>Cat_Results[[#This Row],[TotalLossInOriginalCurrency]] / INDEX(Exchange_Rate[Exchange Rate], MATCH(Cat_Results[[#This Row],[Currency]], Exchange_Rate[Currency], 0))</f>
        <v>42304.676719232499</v>
      </c>
    </row>
    <row r="9328" spans="1:6" x14ac:dyDescent="0.3">
      <c r="A9328" s="1">
        <v>37170</v>
      </c>
      <c r="B9328" s="1">
        <v>266</v>
      </c>
      <c r="C9328" s="1">
        <f t="shared" si="145"/>
        <v>2.0000000000000002E-5</v>
      </c>
      <c r="D9328" s="1" t="s">
        <v>320</v>
      </c>
      <c r="E9328" s="4">
        <v>2.6648491621017499E-3</v>
      </c>
      <c r="F9328" s="66">
        <f>Cat_Results[[#This Row],[TotalLossInOriginalCurrency]] / INDEX(Exchange_Rate[Exchange Rate], MATCH(Cat_Results[[#This Row],[Currency]], Exchange_Rate[Currency], 0))</f>
        <v>2.6648491621017499E-3</v>
      </c>
    </row>
    <row r="9329" spans="1:6" x14ac:dyDescent="0.3">
      <c r="A9329" s="1">
        <v>37183</v>
      </c>
      <c r="B9329" s="1">
        <v>241</v>
      </c>
      <c r="C9329" s="1">
        <f t="shared" si="145"/>
        <v>2.0000000000000002E-5</v>
      </c>
      <c r="D9329" s="1" t="s">
        <v>320</v>
      </c>
      <c r="E9329" s="4">
        <v>6.0775130987167402E-3</v>
      </c>
      <c r="F9329" s="66">
        <f>Cat_Results[[#This Row],[TotalLossInOriginalCurrency]] / INDEX(Exchange_Rate[Exchange Rate], MATCH(Cat_Results[[#This Row],[Currency]], Exchange_Rate[Currency], 0))</f>
        <v>6.0775130987167402E-3</v>
      </c>
    </row>
    <row r="9330" spans="1:6" x14ac:dyDescent="0.3">
      <c r="A9330" s="1">
        <v>37183</v>
      </c>
      <c r="B9330" s="1">
        <v>233</v>
      </c>
      <c r="C9330" s="1">
        <f t="shared" si="145"/>
        <v>2.0000000000000002E-5</v>
      </c>
      <c r="D9330" s="1" t="s">
        <v>321</v>
      </c>
      <c r="E9330" s="4">
        <v>388.92661984898206</v>
      </c>
      <c r="F9330" s="66">
        <f>Cat_Results[[#This Row],[TotalLossInOriginalCurrency]] / INDEX(Exchange_Rate[Exchange Rate], MATCH(Cat_Results[[#This Row],[Currency]], Exchange_Rate[Currency], 0))</f>
        <v>609.331335148981</v>
      </c>
    </row>
    <row r="9331" spans="1:6" x14ac:dyDescent="0.3">
      <c r="A9331" s="1">
        <v>37183</v>
      </c>
      <c r="B9331" s="1">
        <v>193</v>
      </c>
      <c r="C9331" s="1">
        <f t="shared" si="145"/>
        <v>2.0000000000000002E-5</v>
      </c>
      <c r="D9331" s="1" t="s">
        <v>321</v>
      </c>
      <c r="E9331" s="4">
        <v>0.40145984318534789</v>
      </c>
      <c r="F9331" s="66">
        <f>Cat_Results[[#This Row],[TotalLossInOriginalCurrency]] / INDEX(Exchange_Rate[Exchange Rate], MATCH(Cat_Results[[#This Row],[Currency]], Exchange_Rate[Currency], 0))</f>
        <v>0.62896713614463795</v>
      </c>
    </row>
    <row r="9332" spans="1:6" x14ac:dyDescent="0.3">
      <c r="A9332" s="1">
        <v>37190</v>
      </c>
      <c r="B9332" s="1">
        <v>265</v>
      </c>
      <c r="C9332" s="1">
        <f t="shared" si="145"/>
        <v>2.0000000000000002E-5</v>
      </c>
      <c r="D9332" s="1" t="s">
        <v>320</v>
      </c>
      <c r="E9332" s="4">
        <v>4.5716606080532102E-2</v>
      </c>
      <c r="F9332" s="66">
        <f>Cat_Results[[#This Row],[TotalLossInOriginalCurrency]] / INDEX(Exchange_Rate[Exchange Rate], MATCH(Cat_Results[[#This Row],[Currency]], Exchange_Rate[Currency], 0))</f>
        <v>4.5716606080532102E-2</v>
      </c>
    </row>
    <row r="9333" spans="1:6" x14ac:dyDescent="0.3">
      <c r="A9333" s="1">
        <v>37195</v>
      </c>
      <c r="B9333" s="1">
        <v>238</v>
      </c>
      <c r="C9333" s="1">
        <f t="shared" si="145"/>
        <v>2.0000000000000002E-5</v>
      </c>
      <c r="D9333" s="1" t="s">
        <v>321</v>
      </c>
      <c r="E9333" s="4">
        <v>518.12103295350676</v>
      </c>
      <c r="F9333" s="66">
        <f>Cat_Results[[#This Row],[TotalLossInOriginalCurrency]] / INDEX(Exchange_Rate[Exchange Rate], MATCH(Cat_Results[[#This Row],[Currency]], Exchange_Rate[Currency], 0))</f>
        <v>811.74022210389398</v>
      </c>
    </row>
    <row r="9334" spans="1:6" x14ac:dyDescent="0.3">
      <c r="A9334" s="1">
        <v>37201</v>
      </c>
      <c r="B9334" s="1">
        <v>239</v>
      </c>
      <c r="C9334" s="1">
        <f t="shared" si="145"/>
        <v>2.0000000000000002E-5</v>
      </c>
      <c r="D9334" s="1" t="s">
        <v>320</v>
      </c>
      <c r="E9334" s="4">
        <v>41009488.299830496</v>
      </c>
      <c r="F9334" s="66">
        <f>Cat_Results[[#This Row],[TotalLossInOriginalCurrency]] / INDEX(Exchange_Rate[Exchange Rate], MATCH(Cat_Results[[#This Row],[Currency]], Exchange_Rate[Currency], 0))</f>
        <v>41009488.299830496</v>
      </c>
    </row>
    <row r="9335" spans="1:6" x14ac:dyDescent="0.3">
      <c r="A9335" s="1">
        <v>37202</v>
      </c>
      <c r="B9335" s="1">
        <v>273</v>
      </c>
      <c r="C9335" s="1">
        <f t="shared" si="145"/>
        <v>2.0000000000000002E-5</v>
      </c>
      <c r="D9335" s="1" t="s">
        <v>321</v>
      </c>
      <c r="E9335" s="4">
        <v>4514114.319747516</v>
      </c>
      <c r="F9335" s="66">
        <f>Cat_Results[[#This Row],[TotalLossInOriginalCurrency]] / INDEX(Exchange_Rate[Exchange Rate], MATCH(Cat_Results[[#This Row],[Currency]], Exchange_Rate[Currency], 0))</f>
        <v>7072262.9027936598</v>
      </c>
    </row>
    <row r="9336" spans="1:6" x14ac:dyDescent="0.3">
      <c r="A9336" s="1">
        <v>37210</v>
      </c>
      <c r="B9336" s="1">
        <v>228</v>
      </c>
      <c r="C9336" s="1">
        <f t="shared" si="145"/>
        <v>2.0000000000000002E-5</v>
      </c>
      <c r="D9336" s="1" t="s">
        <v>320</v>
      </c>
      <c r="E9336" s="4">
        <v>155166.647555642</v>
      </c>
      <c r="F9336" s="66">
        <f>Cat_Results[[#This Row],[TotalLossInOriginalCurrency]] / INDEX(Exchange_Rate[Exchange Rate], MATCH(Cat_Results[[#This Row],[Currency]], Exchange_Rate[Currency], 0))</f>
        <v>155166.647555642</v>
      </c>
    </row>
    <row r="9337" spans="1:6" x14ac:dyDescent="0.3">
      <c r="A9337" s="1">
        <v>37214</v>
      </c>
      <c r="B9337" s="1">
        <v>241</v>
      </c>
      <c r="C9337" s="1">
        <f t="shared" si="145"/>
        <v>2.0000000000000002E-5</v>
      </c>
      <c r="D9337" s="1" t="s">
        <v>320</v>
      </c>
      <c r="E9337" s="4">
        <v>923.70884265573704</v>
      </c>
      <c r="F9337" s="66">
        <f>Cat_Results[[#This Row],[TotalLossInOriginalCurrency]] / INDEX(Exchange_Rate[Exchange Rate], MATCH(Cat_Results[[#This Row],[Currency]], Exchange_Rate[Currency], 0))</f>
        <v>923.70884265573704</v>
      </c>
    </row>
    <row r="9338" spans="1:6" x14ac:dyDescent="0.3">
      <c r="A9338" s="1">
        <v>37217</v>
      </c>
      <c r="B9338" s="1">
        <v>223</v>
      </c>
      <c r="C9338" s="1">
        <f t="shared" si="145"/>
        <v>2.0000000000000002E-5</v>
      </c>
      <c r="D9338" s="1" t="s">
        <v>320</v>
      </c>
      <c r="E9338" s="4">
        <v>2407406.4932382498</v>
      </c>
      <c r="F9338" s="66">
        <f>Cat_Results[[#This Row],[TotalLossInOriginalCurrency]] / INDEX(Exchange_Rate[Exchange Rate], MATCH(Cat_Results[[#This Row],[Currency]], Exchange_Rate[Currency], 0))</f>
        <v>2407406.4932382498</v>
      </c>
    </row>
    <row r="9339" spans="1:6" x14ac:dyDescent="0.3">
      <c r="A9339" s="1">
        <v>37226</v>
      </c>
      <c r="B9339" s="1">
        <v>228</v>
      </c>
      <c r="C9339" s="1">
        <f t="shared" si="145"/>
        <v>2.0000000000000002E-5</v>
      </c>
      <c r="D9339" s="1" t="s">
        <v>321</v>
      </c>
      <c r="E9339" s="4">
        <v>0.10789895441868522</v>
      </c>
      <c r="F9339" s="66">
        <f>Cat_Results[[#This Row],[TotalLossInOriginalCurrency]] / INDEX(Exchange_Rate[Exchange Rate], MATCH(Cat_Results[[#This Row],[Currency]], Exchange_Rate[Currency], 0))</f>
        <v>0.16904529184103001</v>
      </c>
    </row>
    <row r="9340" spans="1:6" x14ac:dyDescent="0.3">
      <c r="A9340" s="1">
        <v>37232</v>
      </c>
      <c r="B9340" s="1">
        <v>197</v>
      </c>
      <c r="C9340" s="1">
        <f t="shared" si="145"/>
        <v>2.0000000000000002E-5</v>
      </c>
      <c r="D9340" s="1" t="s">
        <v>320</v>
      </c>
      <c r="E9340" s="4">
        <v>2.44218856096268E-3</v>
      </c>
      <c r="F9340" s="66">
        <f>Cat_Results[[#This Row],[TotalLossInOriginalCurrency]] / INDEX(Exchange_Rate[Exchange Rate], MATCH(Cat_Results[[#This Row],[Currency]], Exchange_Rate[Currency], 0))</f>
        <v>2.44218856096268E-3</v>
      </c>
    </row>
    <row r="9341" spans="1:6" x14ac:dyDescent="0.3">
      <c r="A9341" s="1">
        <v>37240</v>
      </c>
      <c r="B9341" s="1">
        <v>284</v>
      </c>
      <c r="C9341" s="1">
        <f t="shared" si="145"/>
        <v>2.0000000000000002E-5</v>
      </c>
      <c r="D9341" s="1" t="s">
        <v>320</v>
      </c>
      <c r="E9341" s="4">
        <v>1.2597344815731E-2</v>
      </c>
      <c r="F9341" s="66">
        <f>Cat_Results[[#This Row],[TotalLossInOriginalCurrency]] / INDEX(Exchange_Rate[Exchange Rate], MATCH(Cat_Results[[#This Row],[Currency]], Exchange_Rate[Currency], 0))</f>
        <v>1.2597344815731E-2</v>
      </c>
    </row>
    <row r="9342" spans="1:6" x14ac:dyDescent="0.3">
      <c r="A9342" s="1">
        <v>37242</v>
      </c>
      <c r="B9342" s="1">
        <v>201</v>
      </c>
      <c r="C9342" s="1">
        <f t="shared" si="145"/>
        <v>2.0000000000000002E-5</v>
      </c>
      <c r="D9342" s="1" t="s">
        <v>320</v>
      </c>
      <c r="E9342" s="4">
        <v>3746.3690865039798</v>
      </c>
      <c r="F9342" s="66">
        <f>Cat_Results[[#This Row],[TotalLossInOriginalCurrency]] / INDEX(Exchange_Rate[Exchange Rate], MATCH(Cat_Results[[#This Row],[Currency]], Exchange_Rate[Currency], 0))</f>
        <v>3746.3690865039798</v>
      </c>
    </row>
    <row r="9343" spans="1:6" x14ac:dyDescent="0.3">
      <c r="A9343" s="1">
        <v>37242</v>
      </c>
      <c r="B9343" s="1">
        <v>246</v>
      </c>
      <c r="C9343" s="1">
        <f t="shared" si="145"/>
        <v>2.0000000000000002E-5</v>
      </c>
      <c r="D9343" s="1" t="s">
        <v>320</v>
      </c>
      <c r="E9343" s="4">
        <v>3.81611287593842</v>
      </c>
      <c r="F9343" s="66">
        <f>Cat_Results[[#This Row],[TotalLossInOriginalCurrency]] / INDEX(Exchange_Rate[Exchange Rate], MATCH(Cat_Results[[#This Row],[Currency]], Exchange_Rate[Currency], 0))</f>
        <v>3.81611287593842</v>
      </c>
    </row>
    <row r="9344" spans="1:6" x14ac:dyDescent="0.3">
      <c r="A9344" s="1">
        <v>37246</v>
      </c>
      <c r="B9344" s="1">
        <v>199</v>
      </c>
      <c r="C9344" s="1">
        <f t="shared" si="145"/>
        <v>2.0000000000000002E-5</v>
      </c>
      <c r="D9344" s="1" t="s">
        <v>320</v>
      </c>
      <c r="E9344" s="4">
        <v>4.8610921949148199E-2</v>
      </c>
      <c r="F9344" s="66">
        <f>Cat_Results[[#This Row],[TotalLossInOriginalCurrency]] / INDEX(Exchange_Rate[Exchange Rate], MATCH(Cat_Results[[#This Row],[Currency]], Exchange_Rate[Currency], 0))</f>
        <v>4.8610921949148199E-2</v>
      </c>
    </row>
    <row r="9345" spans="1:6" x14ac:dyDescent="0.3">
      <c r="A9345" s="1">
        <v>37246</v>
      </c>
      <c r="B9345" s="1">
        <v>223</v>
      </c>
      <c r="C9345" s="1">
        <f t="shared" si="145"/>
        <v>2.0000000000000002E-5</v>
      </c>
      <c r="D9345" s="1" t="s">
        <v>320</v>
      </c>
      <c r="E9345" s="4">
        <v>21409.9473356813</v>
      </c>
      <c r="F9345" s="66">
        <f>Cat_Results[[#This Row],[TotalLossInOriginalCurrency]] / INDEX(Exchange_Rate[Exchange Rate], MATCH(Cat_Results[[#This Row],[Currency]], Exchange_Rate[Currency], 0))</f>
        <v>21409.9473356813</v>
      </c>
    </row>
    <row r="9346" spans="1:6" x14ac:dyDescent="0.3">
      <c r="A9346" s="1">
        <v>37247</v>
      </c>
      <c r="B9346" s="1">
        <v>204</v>
      </c>
      <c r="C9346" s="1">
        <f t="shared" si="145"/>
        <v>2.0000000000000002E-5</v>
      </c>
      <c r="D9346" s="1" t="s">
        <v>320</v>
      </c>
      <c r="E9346" s="4">
        <v>7.2438269853591902E-3</v>
      </c>
      <c r="F9346" s="66">
        <f>Cat_Results[[#This Row],[TotalLossInOriginalCurrency]] / INDEX(Exchange_Rate[Exchange Rate], MATCH(Cat_Results[[#This Row],[Currency]], Exchange_Rate[Currency], 0))</f>
        <v>7.2438269853591902E-3</v>
      </c>
    </row>
    <row r="9347" spans="1:6" x14ac:dyDescent="0.3">
      <c r="A9347" s="1">
        <v>37256</v>
      </c>
      <c r="B9347" s="1">
        <v>238</v>
      </c>
      <c r="C9347" s="1">
        <f t="shared" si="145"/>
        <v>2.0000000000000002E-5</v>
      </c>
      <c r="D9347" s="1" t="s">
        <v>321</v>
      </c>
      <c r="E9347" s="4">
        <v>46044.626562954603</v>
      </c>
      <c r="F9347" s="66">
        <f>Cat_Results[[#This Row],[TotalLossInOriginalCurrency]] / INDEX(Exchange_Rate[Exchange Rate], MATCH(Cat_Results[[#This Row],[Currency]], Exchange_Rate[Currency], 0))</f>
        <v>72138.116416242003</v>
      </c>
    </row>
    <row r="9348" spans="1:6" x14ac:dyDescent="0.3">
      <c r="A9348" s="1">
        <v>37256</v>
      </c>
      <c r="B9348" s="1">
        <v>257</v>
      </c>
      <c r="C9348" s="1">
        <f t="shared" si="145"/>
        <v>2.0000000000000002E-5</v>
      </c>
      <c r="D9348" s="1" t="s">
        <v>322</v>
      </c>
      <c r="E9348" s="4">
        <v>434946.34395307029</v>
      </c>
      <c r="F9348" s="66">
        <f>Cat_Results[[#This Row],[TotalLossInOriginalCurrency]] / INDEX(Exchange_Rate[Exchange Rate], MATCH(Cat_Results[[#This Row],[Currency]], Exchange_Rate[Currency], 0))</f>
        <v>534244.60710228502</v>
      </c>
    </row>
    <row r="9349" spans="1:6" x14ac:dyDescent="0.3">
      <c r="A9349" s="1">
        <v>37269</v>
      </c>
      <c r="B9349" s="1">
        <v>284</v>
      </c>
      <c r="C9349" s="1">
        <f t="shared" si="145"/>
        <v>2.0000000000000002E-5</v>
      </c>
      <c r="D9349" s="1" t="s">
        <v>322</v>
      </c>
      <c r="E9349" s="4">
        <v>542.65253509051627</v>
      </c>
      <c r="F9349" s="66">
        <f>Cat_Results[[#This Row],[TotalLossInOriginalCurrency]] / INDEX(Exchange_Rate[Exchange Rate], MATCH(Cat_Results[[#This Row],[Currency]], Exchange_Rate[Currency], 0))</f>
        <v>666.54012485221017</v>
      </c>
    </row>
    <row r="9350" spans="1:6" x14ac:dyDescent="0.3">
      <c r="A9350" s="1">
        <v>37270</v>
      </c>
      <c r="B9350" s="1">
        <v>255</v>
      </c>
      <c r="C9350" s="1">
        <f t="shared" ref="C9350:C9413" si="146">1/50000</f>
        <v>2.0000000000000002E-5</v>
      </c>
      <c r="D9350" s="1" t="s">
        <v>321</v>
      </c>
      <c r="E9350" s="4">
        <v>6.3318759458237889E-3</v>
      </c>
      <c r="F9350" s="66">
        <f>Cat_Results[[#This Row],[TotalLossInOriginalCurrency]] / INDEX(Exchange_Rate[Exchange Rate], MATCH(Cat_Results[[#This Row],[Currency]], Exchange_Rate[Currency], 0))</f>
        <v>9.9201500415802002E-3</v>
      </c>
    </row>
    <row r="9351" spans="1:6" x14ac:dyDescent="0.3">
      <c r="A9351" s="1">
        <v>37281</v>
      </c>
      <c r="B9351" s="1">
        <v>199</v>
      </c>
      <c r="C9351" s="1">
        <f t="shared" si="146"/>
        <v>2.0000000000000002E-5</v>
      </c>
      <c r="D9351" s="1" t="s">
        <v>320</v>
      </c>
      <c r="E9351" s="4">
        <v>4.1832029819488499E-3</v>
      </c>
      <c r="F9351" s="66">
        <f>Cat_Results[[#This Row],[TotalLossInOriginalCurrency]] / INDEX(Exchange_Rate[Exchange Rate], MATCH(Cat_Results[[#This Row],[Currency]], Exchange_Rate[Currency], 0))</f>
        <v>4.1832029819488499E-3</v>
      </c>
    </row>
    <row r="9352" spans="1:6" x14ac:dyDescent="0.3">
      <c r="A9352" s="1">
        <v>37282</v>
      </c>
      <c r="B9352" s="1">
        <v>224</v>
      </c>
      <c r="C9352" s="1">
        <f t="shared" si="146"/>
        <v>2.0000000000000002E-5</v>
      </c>
      <c r="D9352" s="1" t="s">
        <v>321</v>
      </c>
      <c r="E9352" s="4">
        <v>5184459.6254420932</v>
      </c>
      <c r="F9352" s="66">
        <f>Cat_Results[[#This Row],[TotalLossInOriginalCurrency]] / INDEX(Exchange_Rate[Exchange Rate], MATCH(Cat_Results[[#This Row],[Currency]], Exchange_Rate[Currency], 0))</f>
        <v>8122492.8929350702</v>
      </c>
    </row>
    <row r="9353" spans="1:6" x14ac:dyDescent="0.3">
      <c r="A9353" s="1">
        <v>37282</v>
      </c>
      <c r="B9353" s="1">
        <v>218</v>
      </c>
      <c r="C9353" s="1">
        <f t="shared" si="146"/>
        <v>2.0000000000000002E-5</v>
      </c>
      <c r="D9353" s="1" t="s">
        <v>321</v>
      </c>
      <c r="E9353" s="4">
        <v>1931691.0337623297</v>
      </c>
      <c r="F9353" s="66">
        <f>Cat_Results[[#This Row],[TotalLossInOriginalCurrency]] / INDEX(Exchange_Rate[Exchange Rate], MATCH(Cat_Results[[#This Row],[Currency]], Exchange_Rate[Currency], 0))</f>
        <v>3026380.3417589501</v>
      </c>
    </row>
    <row r="9354" spans="1:6" x14ac:dyDescent="0.3">
      <c r="A9354" s="1">
        <v>37288</v>
      </c>
      <c r="B9354" s="1">
        <v>296</v>
      </c>
      <c r="C9354" s="1">
        <f t="shared" si="146"/>
        <v>2.0000000000000002E-5</v>
      </c>
      <c r="D9354" s="1" t="s">
        <v>320</v>
      </c>
      <c r="E9354" s="4">
        <v>7.2583369910717002E-3</v>
      </c>
      <c r="F9354" s="66">
        <f>Cat_Results[[#This Row],[TotalLossInOriginalCurrency]] / INDEX(Exchange_Rate[Exchange Rate], MATCH(Cat_Results[[#This Row],[Currency]], Exchange_Rate[Currency], 0))</f>
        <v>7.2583369910717002E-3</v>
      </c>
    </row>
    <row r="9355" spans="1:6" x14ac:dyDescent="0.3">
      <c r="A9355" s="1">
        <v>37291</v>
      </c>
      <c r="B9355" s="1">
        <v>262</v>
      </c>
      <c r="C9355" s="1">
        <f t="shared" si="146"/>
        <v>2.0000000000000002E-5</v>
      </c>
      <c r="D9355" s="1" t="s">
        <v>320</v>
      </c>
      <c r="E9355" s="4">
        <v>15386870.1415831</v>
      </c>
      <c r="F9355" s="66">
        <f>Cat_Results[[#This Row],[TotalLossInOriginalCurrency]] / INDEX(Exchange_Rate[Exchange Rate], MATCH(Cat_Results[[#This Row],[Currency]], Exchange_Rate[Currency], 0))</f>
        <v>15386870.1415831</v>
      </c>
    </row>
    <row r="9356" spans="1:6" x14ac:dyDescent="0.3">
      <c r="A9356" s="1">
        <v>37298</v>
      </c>
      <c r="B9356" s="1">
        <v>239</v>
      </c>
      <c r="C9356" s="1">
        <f t="shared" si="146"/>
        <v>2.0000000000000002E-5</v>
      </c>
      <c r="D9356" s="1" t="s">
        <v>320</v>
      </c>
      <c r="E9356" s="4">
        <v>16078.1742413839</v>
      </c>
      <c r="F9356" s="66">
        <f>Cat_Results[[#This Row],[TotalLossInOriginalCurrency]] / INDEX(Exchange_Rate[Exchange Rate], MATCH(Cat_Results[[#This Row],[Currency]], Exchange_Rate[Currency], 0))</f>
        <v>16078.1742413839</v>
      </c>
    </row>
    <row r="9357" spans="1:6" x14ac:dyDescent="0.3">
      <c r="A9357" s="1">
        <v>37302</v>
      </c>
      <c r="B9357" s="1">
        <v>272</v>
      </c>
      <c r="C9357" s="1">
        <f t="shared" si="146"/>
        <v>2.0000000000000002E-5</v>
      </c>
      <c r="D9357" s="1" t="s">
        <v>321</v>
      </c>
      <c r="E9357" s="4">
        <v>31610.452388487181</v>
      </c>
      <c r="F9357" s="66">
        <f>Cat_Results[[#This Row],[TotalLossInOriginalCurrency]] / INDEX(Exchange_Rate[Exchange Rate], MATCH(Cat_Results[[#This Row],[Currency]], Exchange_Rate[Currency], 0))</f>
        <v>49524.095743354403</v>
      </c>
    </row>
    <row r="9358" spans="1:6" x14ac:dyDescent="0.3">
      <c r="A9358" s="1">
        <v>37304</v>
      </c>
      <c r="B9358" s="1">
        <v>266</v>
      </c>
      <c r="C9358" s="1">
        <f t="shared" si="146"/>
        <v>2.0000000000000002E-5</v>
      </c>
      <c r="D9358" s="1" t="s">
        <v>320</v>
      </c>
      <c r="E9358" s="4">
        <v>1.7061829566955599E-3</v>
      </c>
      <c r="F9358" s="66">
        <f>Cat_Results[[#This Row],[TotalLossInOriginalCurrency]] / INDEX(Exchange_Rate[Exchange Rate], MATCH(Cat_Results[[#This Row],[Currency]], Exchange_Rate[Currency], 0))</f>
        <v>1.7061829566955599E-3</v>
      </c>
    </row>
    <row r="9359" spans="1:6" x14ac:dyDescent="0.3">
      <c r="A9359" s="1">
        <v>37304</v>
      </c>
      <c r="B9359" s="1">
        <v>249</v>
      </c>
      <c r="C9359" s="1">
        <f t="shared" si="146"/>
        <v>2.0000000000000002E-5</v>
      </c>
      <c r="D9359" s="1" t="s">
        <v>322</v>
      </c>
      <c r="E9359" s="4">
        <v>8790483.7090738434</v>
      </c>
      <c r="F9359" s="66">
        <f>Cat_Results[[#This Row],[TotalLossInOriginalCurrency]] / INDEX(Exchange_Rate[Exchange Rate], MATCH(Cat_Results[[#This Row],[Currency]], Exchange_Rate[Currency], 0))</f>
        <v>10797351.399049601</v>
      </c>
    </row>
    <row r="9360" spans="1:6" x14ac:dyDescent="0.3">
      <c r="A9360" s="1">
        <v>37308</v>
      </c>
      <c r="B9360" s="1">
        <v>218</v>
      </c>
      <c r="C9360" s="1">
        <f t="shared" si="146"/>
        <v>2.0000000000000002E-5</v>
      </c>
      <c r="D9360" s="1" t="s">
        <v>320</v>
      </c>
      <c r="E9360" s="4">
        <v>262999.60492887499</v>
      </c>
      <c r="F9360" s="66">
        <f>Cat_Results[[#This Row],[TotalLossInOriginalCurrency]] / INDEX(Exchange_Rate[Exchange Rate], MATCH(Cat_Results[[#This Row],[Currency]], Exchange_Rate[Currency], 0))</f>
        <v>262999.60492887499</v>
      </c>
    </row>
    <row r="9361" spans="1:6" x14ac:dyDescent="0.3">
      <c r="A9361" s="1">
        <v>37308</v>
      </c>
      <c r="B9361" s="1">
        <v>183</v>
      </c>
      <c r="C9361" s="1">
        <f t="shared" si="146"/>
        <v>2.0000000000000002E-5</v>
      </c>
      <c r="D9361" s="1" t="s">
        <v>320</v>
      </c>
      <c r="E9361" s="4">
        <v>6.3590332865715001E-3</v>
      </c>
      <c r="F9361" s="66">
        <f>Cat_Results[[#This Row],[TotalLossInOriginalCurrency]] / INDEX(Exchange_Rate[Exchange Rate], MATCH(Cat_Results[[#This Row],[Currency]], Exchange_Rate[Currency], 0))</f>
        <v>6.3590332865715001E-3</v>
      </c>
    </row>
    <row r="9362" spans="1:6" x14ac:dyDescent="0.3">
      <c r="A9362" s="1">
        <v>37308</v>
      </c>
      <c r="B9362" s="1">
        <v>223</v>
      </c>
      <c r="C9362" s="1">
        <f t="shared" si="146"/>
        <v>2.0000000000000002E-5</v>
      </c>
      <c r="D9362" s="1" t="s">
        <v>323</v>
      </c>
      <c r="E9362" s="4">
        <v>13293153.961342378</v>
      </c>
      <c r="F9362" s="66">
        <f>Cat_Results[[#This Row],[TotalLossInOriginalCurrency]] / INDEX(Exchange_Rate[Exchange Rate], MATCH(Cat_Results[[#This Row],[Currency]], Exchange_Rate[Currency], 0))</f>
        <v>167586.796248111</v>
      </c>
    </row>
    <row r="9363" spans="1:6" x14ac:dyDescent="0.3">
      <c r="A9363" s="1">
        <v>37308</v>
      </c>
      <c r="B9363" s="1">
        <v>231</v>
      </c>
      <c r="C9363" s="1">
        <f t="shared" si="146"/>
        <v>2.0000000000000002E-5</v>
      </c>
      <c r="D9363" s="1" t="s">
        <v>321</v>
      </c>
      <c r="E9363" s="4">
        <v>3.9829996858785167E-2</v>
      </c>
      <c r="F9363" s="66">
        <f>Cat_Results[[#This Row],[TotalLossInOriginalCurrency]] / INDEX(Exchange_Rate[Exchange Rate], MATCH(Cat_Results[[#This Row],[Currency]], Exchange_Rate[Currency], 0))</f>
        <v>6.2401656061410904E-2</v>
      </c>
    </row>
    <row r="9364" spans="1:6" x14ac:dyDescent="0.3">
      <c r="A9364" s="1">
        <v>37312</v>
      </c>
      <c r="B9364" s="1">
        <v>224</v>
      </c>
      <c r="C9364" s="1">
        <f t="shared" si="146"/>
        <v>2.0000000000000002E-5</v>
      </c>
      <c r="D9364" s="1" t="s">
        <v>320</v>
      </c>
      <c r="E9364" s="4">
        <v>9.2445686459541303E-3</v>
      </c>
      <c r="F9364" s="66">
        <f>Cat_Results[[#This Row],[TotalLossInOriginalCurrency]] / INDEX(Exchange_Rate[Exchange Rate], MATCH(Cat_Results[[#This Row],[Currency]], Exchange_Rate[Currency], 0))</f>
        <v>9.2445686459541303E-3</v>
      </c>
    </row>
    <row r="9365" spans="1:6" x14ac:dyDescent="0.3">
      <c r="A9365" s="1">
        <v>37319</v>
      </c>
      <c r="B9365" s="1">
        <v>231</v>
      </c>
      <c r="C9365" s="1">
        <f t="shared" si="146"/>
        <v>2.0000000000000002E-5</v>
      </c>
      <c r="D9365" s="1" t="s">
        <v>320</v>
      </c>
      <c r="E9365" s="4">
        <v>16452503.761533899</v>
      </c>
      <c r="F9365" s="66">
        <f>Cat_Results[[#This Row],[TotalLossInOriginalCurrency]] / INDEX(Exchange_Rate[Exchange Rate], MATCH(Cat_Results[[#This Row],[Currency]], Exchange_Rate[Currency], 0))</f>
        <v>16452503.761533899</v>
      </c>
    </row>
    <row r="9366" spans="1:6" x14ac:dyDescent="0.3">
      <c r="A9366" s="1">
        <v>37322</v>
      </c>
      <c r="B9366" s="1">
        <v>278</v>
      </c>
      <c r="C9366" s="1">
        <f t="shared" si="146"/>
        <v>2.0000000000000002E-5</v>
      </c>
      <c r="D9366" s="1" t="s">
        <v>321</v>
      </c>
      <c r="E9366" s="4">
        <v>0.11720978335077938</v>
      </c>
      <c r="F9366" s="66">
        <f>Cat_Results[[#This Row],[TotalLossInOriginalCurrency]] / INDEX(Exchange_Rate[Exchange Rate], MATCH(Cat_Results[[#This Row],[Currency]], Exchange_Rate[Currency], 0))</f>
        <v>0.18363256752491</v>
      </c>
    </row>
    <row r="9367" spans="1:6" x14ac:dyDescent="0.3">
      <c r="A9367" s="1">
        <v>37323</v>
      </c>
      <c r="B9367" s="1">
        <v>254</v>
      </c>
      <c r="C9367" s="1">
        <f t="shared" si="146"/>
        <v>2.0000000000000002E-5</v>
      </c>
      <c r="D9367" s="1" t="s">
        <v>322</v>
      </c>
      <c r="E9367" s="4">
        <v>1778786.5546596881</v>
      </c>
      <c r="F9367" s="66">
        <f>Cat_Results[[#This Row],[TotalLossInOriginalCurrency]] / INDEX(Exchange_Rate[Exchange Rate], MATCH(Cat_Results[[#This Row],[Currency]], Exchange_Rate[Currency], 0))</f>
        <v>2184883.5775373899</v>
      </c>
    </row>
    <row r="9368" spans="1:6" x14ac:dyDescent="0.3">
      <c r="A9368" s="1">
        <v>37324</v>
      </c>
      <c r="B9368" s="1">
        <v>188</v>
      </c>
      <c r="C9368" s="1">
        <f t="shared" si="146"/>
        <v>2.0000000000000002E-5</v>
      </c>
      <c r="D9368" s="1" t="s">
        <v>320</v>
      </c>
      <c r="E9368" s="4">
        <v>4.1832029819488499E-3</v>
      </c>
      <c r="F9368" s="66">
        <f>Cat_Results[[#This Row],[TotalLossInOriginalCurrency]] / INDEX(Exchange_Rate[Exchange Rate], MATCH(Cat_Results[[#This Row],[Currency]], Exchange_Rate[Currency], 0))</f>
        <v>4.1832029819488499E-3</v>
      </c>
    </row>
    <row r="9369" spans="1:6" x14ac:dyDescent="0.3">
      <c r="A9369" s="1">
        <v>37342</v>
      </c>
      <c r="B9369" s="1">
        <v>203</v>
      </c>
      <c r="C9369" s="1">
        <f t="shared" si="146"/>
        <v>2.0000000000000002E-5</v>
      </c>
      <c r="D9369" s="1" t="s">
        <v>320</v>
      </c>
      <c r="E9369" s="4">
        <v>4.1832029819488499E-3</v>
      </c>
      <c r="F9369" s="66">
        <f>Cat_Results[[#This Row],[TotalLossInOriginalCurrency]] / INDEX(Exchange_Rate[Exchange Rate], MATCH(Cat_Results[[#This Row],[Currency]], Exchange_Rate[Currency], 0))</f>
        <v>4.1832029819488499E-3</v>
      </c>
    </row>
    <row r="9370" spans="1:6" x14ac:dyDescent="0.3">
      <c r="A9370" s="1">
        <v>37347</v>
      </c>
      <c r="B9370" s="1">
        <v>238</v>
      </c>
      <c r="C9370" s="1">
        <f t="shared" si="146"/>
        <v>2.0000000000000002E-5</v>
      </c>
      <c r="D9370" s="1" t="s">
        <v>324</v>
      </c>
      <c r="E9370" s="4">
        <v>0.64545180828260096</v>
      </c>
      <c r="F9370" s="66">
        <f>Cat_Results[[#This Row],[TotalLossInOriginalCurrency]] / INDEX(Exchange_Rate[Exchange Rate], MATCH(Cat_Results[[#This Row],[Currency]], Exchange_Rate[Currency], 0))</f>
        <v>0.65289386734366384</v>
      </c>
    </row>
    <row r="9371" spans="1:6" x14ac:dyDescent="0.3">
      <c r="A9371" s="1">
        <v>37348</v>
      </c>
      <c r="B9371" s="1">
        <v>252</v>
      </c>
      <c r="C9371" s="1">
        <f t="shared" si="146"/>
        <v>2.0000000000000002E-5</v>
      </c>
      <c r="D9371" s="1" t="s">
        <v>321</v>
      </c>
      <c r="E9371" s="4">
        <v>8.2563437468664673E-3</v>
      </c>
      <c r="F9371" s="66">
        <f>Cat_Results[[#This Row],[TotalLossInOriginalCurrency]] / INDEX(Exchange_Rate[Exchange Rate], MATCH(Cat_Results[[#This Row],[Currency]], Exchange_Rate[Currency], 0))</f>
        <v>1.2935213744640401E-2</v>
      </c>
    </row>
    <row r="9372" spans="1:6" x14ac:dyDescent="0.3">
      <c r="A9372" s="1">
        <v>37352</v>
      </c>
      <c r="B9372" s="1">
        <v>178</v>
      </c>
      <c r="C9372" s="1">
        <f t="shared" si="146"/>
        <v>2.0000000000000002E-5</v>
      </c>
      <c r="D9372" s="1" t="s">
        <v>320</v>
      </c>
      <c r="E9372" s="4">
        <v>216685.22258430099</v>
      </c>
      <c r="F9372" s="66">
        <f>Cat_Results[[#This Row],[TotalLossInOriginalCurrency]] / INDEX(Exchange_Rate[Exchange Rate], MATCH(Cat_Results[[#This Row],[Currency]], Exchange_Rate[Currency], 0))</f>
        <v>216685.22258430099</v>
      </c>
    </row>
    <row r="9373" spans="1:6" x14ac:dyDescent="0.3">
      <c r="A9373" s="1">
        <v>37354</v>
      </c>
      <c r="B9373" s="1">
        <v>238</v>
      </c>
      <c r="C9373" s="1">
        <f t="shared" si="146"/>
        <v>2.0000000000000002E-5</v>
      </c>
      <c r="D9373" s="1" t="s">
        <v>321</v>
      </c>
      <c r="E9373" s="4">
        <v>176306.99207065886</v>
      </c>
      <c r="F9373" s="66">
        <f>Cat_Results[[#This Row],[TotalLossInOriginalCurrency]] / INDEX(Exchange_Rate[Exchange Rate], MATCH(Cat_Results[[#This Row],[Currency]], Exchange_Rate[Currency], 0))</f>
        <v>276220.16440075397</v>
      </c>
    </row>
    <row r="9374" spans="1:6" x14ac:dyDescent="0.3">
      <c r="A9374" s="1">
        <v>37361</v>
      </c>
      <c r="B9374" s="1">
        <v>322</v>
      </c>
      <c r="C9374" s="1">
        <f t="shared" si="146"/>
        <v>2.0000000000000002E-5</v>
      </c>
      <c r="D9374" s="1" t="s">
        <v>320</v>
      </c>
      <c r="E9374" s="4">
        <v>6.0775130987167402E-3</v>
      </c>
      <c r="F9374" s="66">
        <f>Cat_Results[[#This Row],[TotalLossInOriginalCurrency]] / INDEX(Exchange_Rate[Exchange Rate], MATCH(Cat_Results[[#This Row],[Currency]], Exchange_Rate[Currency], 0))</f>
        <v>6.0775130987167402E-3</v>
      </c>
    </row>
    <row r="9375" spans="1:6" x14ac:dyDescent="0.3">
      <c r="A9375" s="1">
        <v>37362</v>
      </c>
      <c r="B9375" s="1">
        <v>228</v>
      </c>
      <c r="C9375" s="1">
        <f t="shared" si="146"/>
        <v>2.0000000000000002E-5</v>
      </c>
      <c r="D9375" s="1" t="s">
        <v>321</v>
      </c>
      <c r="E9375" s="4">
        <v>133665.61979664519</v>
      </c>
      <c r="F9375" s="66">
        <f>Cat_Results[[#This Row],[TotalLossInOriginalCurrency]] / INDEX(Exchange_Rate[Exchange Rate], MATCH(Cat_Results[[#This Row],[Currency]], Exchange_Rate[Currency], 0))</f>
        <v>209413.92647752201</v>
      </c>
    </row>
    <row r="9376" spans="1:6" x14ac:dyDescent="0.3">
      <c r="A9376" s="1">
        <v>37374</v>
      </c>
      <c r="B9376" s="1">
        <v>255</v>
      </c>
      <c r="C9376" s="1">
        <f t="shared" si="146"/>
        <v>2.0000000000000002E-5</v>
      </c>
      <c r="D9376" s="1" t="s">
        <v>320</v>
      </c>
      <c r="E9376" s="4">
        <v>29694.450406990902</v>
      </c>
      <c r="F9376" s="66">
        <f>Cat_Results[[#This Row],[TotalLossInOriginalCurrency]] / INDEX(Exchange_Rate[Exchange Rate], MATCH(Cat_Results[[#This Row],[Currency]], Exchange_Rate[Currency], 0))</f>
        <v>29694.450406990902</v>
      </c>
    </row>
    <row r="9377" spans="1:6" x14ac:dyDescent="0.3">
      <c r="A9377" s="1">
        <v>37374</v>
      </c>
      <c r="B9377" s="1">
        <v>248</v>
      </c>
      <c r="C9377" s="1">
        <f t="shared" si="146"/>
        <v>2.0000000000000002E-5</v>
      </c>
      <c r="D9377" s="1" t="s">
        <v>320</v>
      </c>
      <c r="E9377" s="4">
        <v>662711.07871179795</v>
      </c>
      <c r="F9377" s="66">
        <f>Cat_Results[[#This Row],[TotalLossInOriginalCurrency]] / INDEX(Exchange_Rate[Exchange Rate], MATCH(Cat_Results[[#This Row],[Currency]], Exchange_Rate[Currency], 0))</f>
        <v>662711.07871179795</v>
      </c>
    </row>
    <row r="9378" spans="1:6" x14ac:dyDescent="0.3">
      <c r="A9378" s="1">
        <v>37376</v>
      </c>
      <c r="B9378" s="1">
        <v>267</v>
      </c>
      <c r="C9378" s="1">
        <f t="shared" si="146"/>
        <v>2.0000000000000002E-5</v>
      </c>
      <c r="D9378" s="1" t="s">
        <v>320</v>
      </c>
      <c r="E9378" s="4">
        <v>2.60103642940521E-2</v>
      </c>
      <c r="F9378" s="66">
        <f>Cat_Results[[#This Row],[TotalLossInOriginalCurrency]] / INDEX(Exchange_Rate[Exchange Rate], MATCH(Cat_Results[[#This Row],[Currency]], Exchange_Rate[Currency], 0))</f>
        <v>2.60103642940521E-2</v>
      </c>
    </row>
    <row r="9379" spans="1:6" x14ac:dyDescent="0.3">
      <c r="A9379" s="1">
        <v>37380</v>
      </c>
      <c r="B9379" s="1">
        <v>306</v>
      </c>
      <c r="C9379" s="1">
        <f t="shared" si="146"/>
        <v>2.0000000000000002E-5</v>
      </c>
      <c r="D9379" s="1" t="s">
        <v>320</v>
      </c>
      <c r="E9379" s="4">
        <v>296823.70798321802</v>
      </c>
      <c r="F9379" s="66">
        <f>Cat_Results[[#This Row],[TotalLossInOriginalCurrency]] / INDEX(Exchange_Rate[Exchange Rate], MATCH(Cat_Results[[#This Row],[Currency]], Exchange_Rate[Currency], 0))</f>
        <v>296823.70798321802</v>
      </c>
    </row>
    <row r="9380" spans="1:6" x14ac:dyDescent="0.3">
      <c r="A9380" s="1">
        <v>37383</v>
      </c>
      <c r="B9380" s="1">
        <v>258</v>
      </c>
      <c r="C9380" s="1">
        <f t="shared" si="146"/>
        <v>2.0000000000000002E-5</v>
      </c>
      <c r="D9380" s="1" t="s">
        <v>320</v>
      </c>
      <c r="E9380" s="4">
        <v>20026.0705101206</v>
      </c>
      <c r="F9380" s="66">
        <f>Cat_Results[[#This Row],[TotalLossInOriginalCurrency]] / INDEX(Exchange_Rate[Exchange Rate], MATCH(Cat_Results[[#This Row],[Currency]], Exchange_Rate[Currency], 0))</f>
        <v>20026.0705101206</v>
      </c>
    </row>
    <row r="9381" spans="1:6" x14ac:dyDescent="0.3">
      <c r="A9381" s="1">
        <v>37383</v>
      </c>
      <c r="B9381" s="1">
        <v>275</v>
      </c>
      <c r="C9381" s="1">
        <f t="shared" si="146"/>
        <v>2.0000000000000002E-5</v>
      </c>
      <c r="D9381" s="1" t="s">
        <v>320</v>
      </c>
      <c r="E9381" s="4">
        <v>6.3925534486770602E-2</v>
      </c>
      <c r="F9381" s="66">
        <f>Cat_Results[[#This Row],[TotalLossInOriginalCurrency]] / INDEX(Exchange_Rate[Exchange Rate], MATCH(Cat_Results[[#This Row],[Currency]], Exchange_Rate[Currency], 0))</f>
        <v>6.3925534486770602E-2</v>
      </c>
    </row>
    <row r="9382" spans="1:6" x14ac:dyDescent="0.3">
      <c r="A9382" s="1">
        <v>37384</v>
      </c>
      <c r="B9382" s="1">
        <v>276</v>
      </c>
      <c r="C9382" s="1">
        <f t="shared" si="146"/>
        <v>2.0000000000000002E-5</v>
      </c>
      <c r="D9382" s="1" t="s">
        <v>320</v>
      </c>
      <c r="E9382" s="4">
        <v>0.130906116217375</v>
      </c>
      <c r="F9382" s="66">
        <f>Cat_Results[[#This Row],[TotalLossInOriginalCurrency]] / INDEX(Exchange_Rate[Exchange Rate], MATCH(Cat_Results[[#This Row],[Currency]], Exchange_Rate[Currency], 0))</f>
        <v>0.130906116217375</v>
      </c>
    </row>
    <row r="9383" spans="1:6" x14ac:dyDescent="0.3">
      <c r="A9383" s="1">
        <v>37391</v>
      </c>
      <c r="B9383" s="1">
        <v>265</v>
      </c>
      <c r="C9383" s="1">
        <f t="shared" si="146"/>
        <v>2.0000000000000002E-5</v>
      </c>
      <c r="D9383" s="1" t="s">
        <v>321</v>
      </c>
      <c r="E9383" s="4">
        <v>0.40483652268755971</v>
      </c>
      <c r="F9383" s="66">
        <f>Cat_Results[[#This Row],[TotalLossInOriginalCurrency]] / INDEX(Exchange_Rate[Exchange Rate], MATCH(Cat_Results[[#This Row],[Currency]], Exchange_Rate[Currency], 0))</f>
        <v>0.63425737991929099</v>
      </c>
    </row>
    <row r="9384" spans="1:6" x14ac:dyDescent="0.3">
      <c r="A9384" s="1">
        <v>37393</v>
      </c>
      <c r="B9384" s="1">
        <v>206</v>
      </c>
      <c r="C9384" s="1">
        <f t="shared" si="146"/>
        <v>2.0000000000000002E-5</v>
      </c>
      <c r="D9384" s="1" t="s">
        <v>320</v>
      </c>
      <c r="E9384" s="4">
        <v>106771.40186020199</v>
      </c>
      <c r="F9384" s="66">
        <f>Cat_Results[[#This Row],[TotalLossInOriginalCurrency]] / INDEX(Exchange_Rate[Exchange Rate], MATCH(Cat_Results[[#This Row],[Currency]], Exchange_Rate[Currency], 0))</f>
        <v>106771.40186020199</v>
      </c>
    </row>
    <row r="9385" spans="1:6" x14ac:dyDescent="0.3">
      <c r="A9385" s="1">
        <v>37402</v>
      </c>
      <c r="B9385" s="1">
        <v>239</v>
      </c>
      <c r="C9385" s="1">
        <f t="shared" si="146"/>
        <v>2.0000000000000002E-5</v>
      </c>
      <c r="D9385" s="1" t="s">
        <v>323</v>
      </c>
      <c r="E9385" s="4">
        <v>266927279.19824466</v>
      </c>
      <c r="F9385" s="66">
        <f>Cat_Results[[#This Row],[TotalLossInOriginalCurrency]] / INDEX(Exchange_Rate[Exchange Rate], MATCH(Cat_Results[[#This Row],[Currency]], Exchange_Rate[Currency], 0))</f>
        <v>3365152.2943424601</v>
      </c>
    </row>
    <row r="9386" spans="1:6" x14ac:dyDescent="0.3">
      <c r="A9386" s="1">
        <v>37404</v>
      </c>
      <c r="B9386" s="1">
        <v>283</v>
      </c>
      <c r="C9386" s="1">
        <f t="shared" si="146"/>
        <v>2.0000000000000002E-5</v>
      </c>
      <c r="D9386" s="1" t="s">
        <v>321</v>
      </c>
      <c r="E9386" s="4">
        <v>2100333.0458746599</v>
      </c>
      <c r="F9386" s="66">
        <f>Cat_Results[[#This Row],[TotalLossInOriginalCurrency]] / INDEX(Exchange_Rate[Exchange Rate], MATCH(Cat_Results[[#This Row],[Currency]], Exchange_Rate[Currency], 0))</f>
        <v>3290591.7820623098</v>
      </c>
    </row>
    <row r="9387" spans="1:6" x14ac:dyDescent="0.3">
      <c r="A9387" s="1">
        <v>37413</v>
      </c>
      <c r="B9387" s="1">
        <v>276</v>
      </c>
      <c r="C9387" s="1">
        <f t="shared" si="146"/>
        <v>2.0000000000000002E-5</v>
      </c>
      <c r="D9387" s="1" t="s">
        <v>320</v>
      </c>
      <c r="E9387" s="4">
        <v>8.0093741416931196E-4</v>
      </c>
      <c r="F9387" s="66">
        <f>Cat_Results[[#This Row],[TotalLossInOriginalCurrency]] / INDEX(Exchange_Rate[Exchange Rate], MATCH(Cat_Results[[#This Row],[Currency]], Exchange_Rate[Currency], 0))</f>
        <v>8.0093741416931196E-4</v>
      </c>
    </row>
    <row r="9388" spans="1:6" x14ac:dyDescent="0.3">
      <c r="A9388" s="1">
        <v>37429</v>
      </c>
      <c r="B9388" s="1">
        <v>239</v>
      </c>
      <c r="C9388" s="1">
        <f t="shared" si="146"/>
        <v>2.0000000000000002E-5</v>
      </c>
      <c r="D9388" s="1" t="s">
        <v>321</v>
      </c>
      <c r="E9388" s="4">
        <v>5.5826636415377509E-2</v>
      </c>
      <c r="F9388" s="66">
        <f>Cat_Results[[#This Row],[TotalLossInOriginalCurrency]] / INDEX(Exchange_Rate[Exchange Rate], MATCH(Cat_Results[[#This Row],[Currency]], Exchange_Rate[Currency], 0))</f>
        <v>8.7463591247796998E-2</v>
      </c>
    </row>
    <row r="9389" spans="1:6" x14ac:dyDescent="0.3">
      <c r="A9389" s="1">
        <v>37429</v>
      </c>
      <c r="B9389" s="1">
        <v>189</v>
      </c>
      <c r="C9389" s="1">
        <f t="shared" si="146"/>
        <v>2.0000000000000002E-5</v>
      </c>
      <c r="D9389" s="1" t="s">
        <v>322</v>
      </c>
      <c r="E9389" s="4">
        <v>2536.9158122678323</v>
      </c>
      <c r="F9389" s="66">
        <f>Cat_Results[[#This Row],[TotalLossInOriginalCurrency]] / INDEX(Exchange_Rate[Exchange Rate], MATCH(Cat_Results[[#This Row],[Currency]], Exchange_Rate[Currency], 0))</f>
        <v>3116.0937670114999</v>
      </c>
    </row>
    <row r="9390" spans="1:6" x14ac:dyDescent="0.3">
      <c r="A9390" s="1">
        <v>37431</v>
      </c>
      <c r="B9390" s="1">
        <v>266</v>
      </c>
      <c r="C9390" s="1">
        <f t="shared" si="146"/>
        <v>2.0000000000000002E-5</v>
      </c>
      <c r="D9390" s="1" t="s">
        <v>321</v>
      </c>
      <c r="E9390" s="4">
        <v>2.351975001451816E-2</v>
      </c>
      <c r="F9390" s="66">
        <f>Cat_Results[[#This Row],[TotalLossInOriginalCurrency]] / INDEX(Exchange_Rate[Exchange Rate], MATCH(Cat_Results[[#This Row],[Currency]], Exchange_Rate[Currency], 0))</f>
        <v>3.6848392337560702E-2</v>
      </c>
    </row>
    <row r="9391" spans="1:6" x14ac:dyDescent="0.3">
      <c r="A9391" s="1">
        <v>37433</v>
      </c>
      <c r="B9391" s="1">
        <v>205</v>
      </c>
      <c r="C9391" s="1">
        <f t="shared" si="146"/>
        <v>2.0000000000000002E-5</v>
      </c>
      <c r="D9391" s="1" t="s">
        <v>320</v>
      </c>
      <c r="E9391" s="4">
        <v>11.7277558892965</v>
      </c>
      <c r="F9391" s="66">
        <f>Cat_Results[[#This Row],[TotalLossInOriginalCurrency]] / INDEX(Exchange_Rate[Exchange Rate], MATCH(Cat_Results[[#This Row],[Currency]], Exchange_Rate[Currency], 0))</f>
        <v>11.7277558892965</v>
      </c>
    </row>
    <row r="9392" spans="1:6" x14ac:dyDescent="0.3">
      <c r="A9392" s="1">
        <v>37438</v>
      </c>
      <c r="B9392" s="1">
        <v>239</v>
      </c>
      <c r="C9392" s="1">
        <f t="shared" si="146"/>
        <v>2.0000000000000002E-5</v>
      </c>
      <c r="D9392" s="1" t="s">
        <v>320</v>
      </c>
      <c r="E9392" s="4">
        <v>22340557.2591414</v>
      </c>
      <c r="F9392" s="66">
        <f>Cat_Results[[#This Row],[TotalLossInOriginalCurrency]] / INDEX(Exchange_Rate[Exchange Rate], MATCH(Cat_Results[[#This Row],[Currency]], Exchange_Rate[Currency], 0))</f>
        <v>22340557.2591414</v>
      </c>
    </row>
    <row r="9393" spans="1:6" x14ac:dyDescent="0.3">
      <c r="A9393" s="1">
        <v>37439</v>
      </c>
      <c r="B9393" s="1">
        <v>226</v>
      </c>
      <c r="C9393" s="1">
        <f t="shared" si="146"/>
        <v>2.0000000000000002E-5</v>
      </c>
      <c r="D9393" s="1" t="s">
        <v>320</v>
      </c>
      <c r="E9393" s="4">
        <v>26463.933076183501</v>
      </c>
      <c r="F9393" s="66">
        <f>Cat_Results[[#This Row],[TotalLossInOriginalCurrency]] / INDEX(Exchange_Rate[Exchange Rate], MATCH(Cat_Results[[#This Row],[Currency]], Exchange_Rate[Currency], 0))</f>
        <v>26463.933076183501</v>
      </c>
    </row>
    <row r="9394" spans="1:6" x14ac:dyDescent="0.3">
      <c r="A9394" s="1">
        <v>37443</v>
      </c>
      <c r="B9394" s="1">
        <v>274</v>
      </c>
      <c r="C9394" s="1">
        <f t="shared" si="146"/>
        <v>2.0000000000000002E-5</v>
      </c>
      <c r="D9394" s="1" t="s">
        <v>321</v>
      </c>
      <c r="E9394" s="4">
        <v>11736.687539353166</v>
      </c>
      <c r="F9394" s="66">
        <f>Cat_Results[[#This Row],[TotalLossInOriginalCurrency]] / INDEX(Exchange_Rate[Exchange Rate], MATCH(Cat_Results[[#This Row],[Currency]], Exchange_Rate[Currency], 0))</f>
        <v>18387.868362822199</v>
      </c>
    </row>
    <row r="9395" spans="1:6" x14ac:dyDescent="0.3">
      <c r="A9395" s="1">
        <v>37456</v>
      </c>
      <c r="B9395" s="1">
        <v>232</v>
      </c>
      <c r="C9395" s="1">
        <f t="shared" si="146"/>
        <v>2.0000000000000002E-5</v>
      </c>
      <c r="D9395" s="1" t="s">
        <v>321</v>
      </c>
      <c r="E9395" s="4">
        <v>6847.8973283926643</v>
      </c>
      <c r="F9395" s="66">
        <f>Cat_Results[[#This Row],[TotalLossInOriginalCurrency]] / INDEX(Exchange_Rate[Exchange Rate], MATCH(Cat_Results[[#This Row],[Currency]], Exchange_Rate[Currency], 0))</f>
        <v>10728.600741427401</v>
      </c>
    </row>
    <row r="9396" spans="1:6" x14ac:dyDescent="0.3">
      <c r="A9396" s="1">
        <v>37459</v>
      </c>
      <c r="B9396" s="1">
        <v>257</v>
      </c>
      <c r="C9396" s="1">
        <f t="shared" si="146"/>
        <v>2.0000000000000002E-5</v>
      </c>
      <c r="D9396" s="1" t="s">
        <v>321</v>
      </c>
      <c r="E9396" s="4">
        <v>0.44311487799953636</v>
      </c>
      <c r="F9396" s="66">
        <f>Cat_Results[[#This Row],[TotalLossInOriginalCurrency]] / INDEX(Exchange_Rate[Exchange Rate], MATCH(Cat_Results[[#This Row],[Currency]], Exchange_Rate[Currency], 0))</f>
        <v>0.69422807916998897</v>
      </c>
    </row>
    <row r="9397" spans="1:6" x14ac:dyDescent="0.3">
      <c r="A9397" s="1">
        <v>37460</v>
      </c>
      <c r="B9397" s="1">
        <v>282</v>
      </c>
      <c r="C9397" s="1">
        <f t="shared" si="146"/>
        <v>2.0000000000000002E-5</v>
      </c>
      <c r="D9397" s="1" t="s">
        <v>323</v>
      </c>
      <c r="E9397" s="4">
        <v>82427258.602382228</v>
      </c>
      <c r="F9397" s="66">
        <f>Cat_Results[[#This Row],[TotalLossInOriginalCurrency]] / INDEX(Exchange_Rate[Exchange Rate], MATCH(Cat_Results[[#This Row],[Currency]], Exchange_Rate[Currency], 0))</f>
        <v>1039160.4755996402</v>
      </c>
    </row>
    <row r="9398" spans="1:6" x14ac:dyDescent="0.3">
      <c r="A9398" s="1">
        <v>37462</v>
      </c>
      <c r="B9398" s="1">
        <v>254</v>
      </c>
      <c r="C9398" s="1">
        <f t="shared" si="146"/>
        <v>2.0000000000000002E-5</v>
      </c>
      <c r="D9398" s="1" t="s">
        <v>320</v>
      </c>
      <c r="E9398" s="4">
        <v>6349.7131926190305</v>
      </c>
      <c r="F9398" s="66">
        <f>Cat_Results[[#This Row],[TotalLossInOriginalCurrency]] / INDEX(Exchange_Rate[Exchange Rate], MATCH(Cat_Results[[#This Row],[Currency]], Exchange_Rate[Currency], 0))</f>
        <v>6349.7131926190305</v>
      </c>
    </row>
    <row r="9399" spans="1:6" x14ac:dyDescent="0.3">
      <c r="A9399" s="1">
        <v>37462</v>
      </c>
      <c r="B9399" s="1">
        <v>205</v>
      </c>
      <c r="C9399" s="1">
        <f t="shared" si="146"/>
        <v>2.0000000000000002E-5</v>
      </c>
      <c r="D9399" s="1" t="s">
        <v>320</v>
      </c>
      <c r="E9399" s="4">
        <v>4.8610921949148199E-2</v>
      </c>
      <c r="F9399" s="66">
        <f>Cat_Results[[#This Row],[TotalLossInOriginalCurrency]] / INDEX(Exchange_Rate[Exchange Rate], MATCH(Cat_Results[[#This Row],[Currency]], Exchange_Rate[Currency], 0))</f>
        <v>4.8610921949148199E-2</v>
      </c>
    </row>
    <row r="9400" spans="1:6" x14ac:dyDescent="0.3">
      <c r="A9400" s="1">
        <v>37462</v>
      </c>
      <c r="B9400" s="1">
        <v>260</v>
      </c>
      <c r="C9400" s="1">
        <f t="shared" si="146"/>
        <v>2.0000000000000002E-5</v>
      </c>
      <c r="D9400" s="1" t="s">
        <v>320</v>
      </c>
      <c r="E9400" s="4">
        <v>1058.18224102259</v>
      </c>
      <c r="F9400" s="66">
        <f>Cat_Results[[#This Row],[TotalLossInOriginalCurrency]] / INDEX(Exchange_Rate[Exchange Rate], MATCH(Cat_Results[[#This Row],[Currency]], Exchange_Rate[Currency], 0))</f>
        <v>1058.18224102259</v>
      </c>
    </row>
    <row r="9401" spans="1:6" x14ac:dyDescent="0.3">
      <c r="A9401" s="1">
        <v>37467</v>
      </c>
      <c r="B9401" s="1">
        <v>203</v>
      </c>
      <c r="C9401" s="1">
        <f t="shared" si="146"/>
        <v>2.0000000000000002E-5</v>
      </c>
      <c r="D9401" s="1" t="s">
        <v>320</v>
      </c>
      <c r="E9401" s="4">
        <v>4.1832029819488499E-3</v>
      </c>
      <c r="F9401" s="66">
        <f>Cat_Results[[#This Row],[TotalLossInOriginalCurrency]] / INDEX(Exchange_Rate[Exchange Rate], MATCH(Cat_Results[[#This Row],[Currency]], Exchange_Rate[Currency], 0))</f>
        <v>4.1832029819488499E-3</v>
      </c>
    </row>
    <row r="9402" spans="1:6" x14ac:dyDescent="0.3">
      <c r="A9402" s="1">
        <v>37467</v>
      </c>
      <c r="B9402" s="1">
        <v>273</v>
      </c>
      <c r="C9402" s="1">
        <f t="shared" si="146"/>
        <v>2.0000000000000002E-5</v>
      </c>
      <c r="D9402" s="1" t="s">
        <v>321</v>
      </c>
      <c r="E9402" s="4">
        <v>2.9198643228373115E-2</v>
      </c>
      <c r="F9402" s="66">
        <f>Cat_Results[[#This Row],[TotalLossInOriginalCurrency]] / INDEX(Exchange_Rate[Exchange Rate], MATCH(Cat_Results[[#This Row],[Currency]], Exchange_Rate[Currency], 0))</f>
        <v>4.5745514333248097E-2</v>
      </c>
    </row>
    <row r="9403" spans="1:6" x14ac:dyDescent="0.3">
      <c r="A9403" s="1">
        <v>37487</v>
      </c>
      <c r="B9403" s="1">
        <v>226</v>
      </c>
      <c r="C9403" s="1">
        <f t="shared" si="146"/>
        <v>2.0000000000000002E-5</v>
      </c>
      <c r="D9403" s="1" t="s">
        <v>320</v>
      </c>
      <c r="E9403" s="4">
        <v>0.445039942860603</v>
      </c>
      <c r="F9403" s="66">
        <f>Cat_Results[[#This Row],[TotalLossInOriginalCurrency]] / INDEX(Exchange_Rate[Exchange Rate], MATCH(Cat_Results[[#This Row],[Currency]], Exchange_Rate[Currency], 0))</f>
        <v>0.445039942860603</v>
      </c>
    </row>
    <row r="9404" spans="1:6" x14ac:dyDescent="0.3">
      <c r="A9404" s="1">
        <v>37488</v>
      </c>
      <c r="B9404" s="1">
        <v>249</v>
      </c>
      <c r="C9404" s="1">
        <f t="shared" si="146"/>
        <v>2.0000000000000002E-5</v>
      </c>
      <c r="D9404" s="1" t="s">
        <v>321</v>
      </c>
      <c r="E9404" s="4">
        <v>80442.212130636603</v>
      </c>
      <c r="F9404" s="66">
        <f>Cat_Results[[#This Row],[TotalLossInOriginalCurrency]] / INDEX(Exchange_Rate[Exchange Rate], MATCH(Cat_Results[[#This Row],[Currency]], Exchange_Rate[Currency], 0))</f>
        <v>126028.813710234</v>
      </c>
    </row>
    <row r="9405" spans="1:6" x14ac:dyDescent="0.3">
      <c r="A9405" s="1">
        <v>37490</v>
      </c>
      <c r="B9405" s="1">
        <v>235</v>
      </c>
      <c r="C9405" s="1">
        <f t="shared" si="146"/>
        <v>2.0000000000000002E-5</v>
      </c>
      <c r="D9405" s="1" t="s">
        <v>321</v>
      </c>
      <c r="E9405" s="4">
        <v>21466388.809035562</v>
      </c>
      <c r="F9405" s="66">
        <f>Cat_Results[[#This Row],[TotalLossInOriginalCurrency]] / INDEX(Exchange_Rate[Exchange Rate], MATCH(Cat_Results[[#This Row],[Currency]], Exchange_Rate[Currency], 0))</f>
        <v>33631391.337820299</v>
      </c>
    </row>
    <row r="9406" spans="1:6" x14ac:dyDescent="0.3">
      <c r="A9406" s="1">
        <v>37495</v>
      </c>
      <c r="B9406" s="1">
        <v>234</v>
      </c>
      <c r="C9406" s="1">
        <f t="shared" si="146"/>
        <v>2.0000000000000002E-5</v>
      </c>
      <c r="D9406" s="1" t="s">
        <v>321</v>
      </c>
      <c r="E9406" s="4">
        <v>6440912.6241998766</v>
      </c>
      <c r="F9406" s="66">
        <f>Cat_Results[[#This Row],[TotalLossInOriginalCurrency]] / INDEX(Exchange_Rate[Exchange Rate], MATCH(Cat_Results[[#This Row],[Currency]], Exchange_Rate[Currency], 0))</f>
        <v>10090977.805544799</v>
      </c>
    </row>
    <row r="9407" spans="1:6" x14ac:dyDescent="0.3">
      <c r="A9407" s="1">
        <v>37496</v>
      </c>
      <c r="B9407" s="1">
        <v>269</v>
      </c>
      <c r="C9407" s="1">
        <f t="shared" si="146"/>
        <v>2.0000000000000002E-5</v>
      </c>
      <c r="D9407" s="1" t="s">
        <v>320</v>
      </c>
      <c r="E9407" s="4">
        <v>4486280.0974206002</v>
      </c>
      <c r="F9407" s="66">
        <f>Cat_Results[[#This Row],[TotalLossInOriginalCurrency]] / INDEX(Exchange_Rate[Exchange Rate], MATCH(Cat_Results[[#This Row],[Currency]], Exchange_Rate[Currency], 0))</f>
        <v>4486280.0974206002</v>
      </c>
    </row>
    <row r="9408" spans="1:6" x14ac:dyDescent="0.3">
      <c r="A9408" s="1">
        <v>37497</v>
      </c>
      <c r="B9408" s="1">
        <v>259</v>
      </c>
      <c r="C9408" s="1">
        <f t="shared" si="146"/>
        <v>2.0000000000000002E-5</v>
      </c>
      <c r="D9408" s="1" t="s">
        <v>320</v>
      </c>
      <c r="E9408" s="4">
        <v>139287.426285355</v>
      </c>
      <c r="F9408" s="66">
        <f>Cat_Results[[#This Row],[TotalLossInOriginalCurrency]] / INDEX(Exchange_Rate[Exchange Rate], MATCH(Cat_Results[[#This Row],[Currency]], Exchange_Rate[Currency], 0))</f>
        <v>139287.426285355</v>
      </c>
    </row>
    <row r="9409" spans="1:6" x14ac:dyDescent="0.3">
      <c r="A9409" s="1">
        <v>37497</v>
      </c>
      <c r="B9409" s="1">
        <v>236</v>
      </c>
      <c r="C9409" s="1">
        <f t="shared" si="146"/>
        <v>2.0000000000000002E-5</v>
      </c>
      <c r="D9409" s="1" t="s">
        <v>320</v>
      </c>
      <c r="E9409" s="4">
        <v>8.1890821456909197E-3</v>
      </c>
      <c r="F9409" s="66">
        <f>Cat_Results[[#This Row],[TotalLossInOriginalCurrency]] / INDEX(Exchange_Rate[Exchange Rate], MATCH(Cat_Results[[#This Row],[Currency]], Exchange_Rate[Currency], 0))</f>
        <v>8.1890821456909197E-3</v>
      </c>
    </row>
    <row r="9410" spans="1:6" x14ac:dyDescent="0.3">
      <c r="A9410" s="1">
        <v>37499</v>
      </c>
      <c r="B9410" s="1">
        <v>287</v>
      </c>
      <c r="C9410" s="1">
        <f t="shared" si="146"/>
        <v>2.0000000000000002E-5</v>
      </c>
      <c r="D9410" s="1" t="s">
        <v>320</v>
      </c>
      <c r="E9410" s="4">
        <v>0.237023010849953</v>
      </c>
      <c r="F9410" s="66">
        <f>Cat_Results[[#This Row],[TotalLossInOriginalCurrency]] / INDEX(Exchange_Rate[Exchange Rate], MATCH(Cat_Results[[#This Row],[Currency]], Exchange_Rate[Currency], 0))</f>
        <v>0.237023010849953</v>
      </c>
    </row>
    <row r="9411" spans="1:6" x14ac:dyDescent="0.3">
      <c r="A9411" s="1">
        <v>37501</v>
      </c>
      <c r="B9411" s="1">
        <v>279</v>
      </c>
      <c r="C9411" s="1">
        <f t="shared" si="146"/>
        <v>2.0000000000000002E-5</v>
      </c>
      <c r="D9411" s="1" t="s">
        <v>320</v>
      </c>
      <c r="E9411" s="4">
        <v>13.699502417706</v>
      </c>
      <c r="F9411" s="66">
        <f>Cat_Results[[#This Row],[TotalLossInOriginalCurrency]] / INDEX(Exchange_Rate[Exchange Rate], MATCH(Cat_Results[[#This Row],[Currency]], Exchange_Rate[Currency], 0))</f>
        <v>13.699502417706</v>
      </c>
    </row>
    <row r="9412" spans="1:6" x14ac:dyDescent="0.3">
      <c r="A9412" s="1">
        <v>37502</v>
      </c>
      <c r="B9412" s="1">
        <v>255</v>
      </c>
      <c r="C9412" s="1">
        <f t="shared" si="146"/>
        <v>2.0000000000000002E-5</v>
      </c>
      <c r="D9412" s="1" t="s">
        <v>320</v>
      </c>
      <c r="E9412" s="4">
        <v>5837794.4403914697</v>
      </c>
      <c r="F9412" s="66">
        <f>Cat_Results[[#This Row],[TotalLossInOriginalCurrency]] / INDEX(Exchange_Rate[Exchange Rate], MATCH(Cat_Results[[#This Row],[Currency]], Exchange_Rate[Currency], 0))</f>
        <v>5837794.4403914697</v>
      </c>
    </row>
    <row r="9413" spans="1:6" x14ac:dyDescent="0.3">
      <c r="A9413" s="1">
        <v>37508</v>
      </c>
      <c r="B9413" s="1">
        <v>276</v>
      </c>
      <c r="C9413" s="1">
        <f t="shared" si="146"/>
        <v>2.0000000000000002E-5</v>
      </c>
      <c r="D9413" s="1" t="s">
        <v>320</v>
      </c>
      <c r="E9413" s="4">
        <v>3.2666429877281203E-2</v>
      </c>
      <c r="F9413" s="66">
        <f>Cat_Results[[#This Row],[TotalLossInOriginalCurrency]] / INDEX(Exchange_Rate[Exchange Rate], MATCH(Cat_Results[[#This Row],[Currency]], Exchange_Rate[Currency], 0))</f>
        <v>3.2666429877281203E-2</v>
      </c>
    </row>
    <row r="9414" spans="1:6" x14ac:dyDescent="0.3">
      <c r="A9414" s="1">
        <v>37518</v>
      </c>
      <c r="B9414" s="1">
        <v>251</v>
      </c>
      <c r="C9414" s="1">
        <f t="shared" ref="C9414:C9477" si="147">1/50000</f>
        <v>2.0000000000000002E-5</v>
      </c>
      <c r="D9414" s="1" t="s">
        <v>320</v>
      </c>
      <c r="E9414" s="4">
        <v>125.956943494789</v>
      </c>
      <c r="F9414" s="66">
        <f>Cat_Results[[#This Row],[TotalLossInOriginalCurrency]] / INDEX(Exchange_Rate[Exchange Rate], MATCH(Cat_Results[[#This Row],[Currency]], Exchange_Rate[Currency], 0))</f>
        <v>125.956943494789</v>
      </c>
    </row>
    <row r="9415" spans="1:6" x14ac:dyDescent="0.3">
      <c r="A9415" s="1">
        <v>37527</v>
      </c>
      <c r="B9415" s="1">
        <v>264</v>
      </c>
      <c r="C9415" s="1">
        <f t="shared" si="147"/>
        <v>2.0000000000000002E-5</v>
      </c>
      <c r="D9415" s="1" t="s">
        <v>320</v>
      </c>
      <c r="E9415" s="4">
        <v>0.47401988859667199</v>
      </c>
      <c r="F9415" s="66">
        <f>Cat_Results[[#This Row],[TotalLossInOriginalCurrency]] / INDEX(Exchange_Rate[Exchange Rate], MATCH(Cat_Results[[#This Row],[Currency]], Exchange_Rate[Currency], 0))</f>
        <v>0.47401988859667199</v>
      </c>
    </row>
    <row r="9416" spans="1:6" x14ac:dyDescent="0.3">
      <c r="A9416" s="1">
        <v>37529</v>
      </c>
      <c r="B9416" s="1">
        <v>192</v>
      </c>
      <c r="C9416" s="1">
        <f t="shared" si="147"/>
        <v>2.0000000000000002E-5</v>
      </c>
      <c r="D9416" s="1" t="s">
        <v>320</v>
      </c>
      <c r="E9416" s="4">
        <v>9.2459842562675493E-3</v>
      </c>
      <c r="F9416" s="66">
        <f>Cat_Results[[#This Row],[TotalLossInOriginalCurrency]] / INDEX(Exchange_Rate[Exchange Rate], MATCH(Cat_Results[[#This Row],[Currency]], Exchange_Rate[Currency], 0))</f>
        <v>9.2459842562675493E-3</v>
      </c>
    </row>
    <row r="9417" spans="1:6" x14ac:dyDescent="0.3">
      <c r="A9417" s="1">
        <v>37533</v>
      </c>
      <c r="B9417" s="1">
        <v>307</v>
      </c>
      <c r="C9417" s="1">
        <f t="shared" si="147"/>
        <v>2.0000000000000002E-5</v>
      </c>
      <c r="D9417" s="1" t="s">
        <v>321</v>
      </c>
      <c r="E9417" s="4">
        <v>8892.5570541709949</v>
      </c>
      <c r="F9417" s="66">
        <f>Cat_Results[[#This Row],[TotalLossInOriginalCurrency]] / INDEX(Exchange_Rate[Exchange Rate], MATCH(Cat_Results[[#This Row],[Currency]], Exchange_Rate[Currency], 0))</f>
        <v>13931.969132918901</v>
      </c>
    </row>
    <row r="9418" spans="1:6" x14ac:dyDescent="0.3">
      <c r="A9418" s="1">
        <v>37536</v>
      </c>
      <c r="B9418" s="1">
        <v>285</v>
      </c>
      <c r="C9418" s="1">
        <f t="shared" si="147"/>
        <v>2.0000000000000002E-5</v>
      </c>
      <c r="D9418" s="1" t="s">
        <v>321</v>
      </c>
      <c r="E9418" s="4">
        <v>1518378.1454958273</v>
      </c>
      <c r="F9418" s="66">
        <f>Cat_Results[[#This Row],[TotalLossInOriginalCurrency]] / INDEX(Exchange_Rate[Exchange Rate], MATCH(Cat_Results[[#This Row],[Currency]], Exchange_Rate[Currency], 0))</f>
        <v>2378843.0398908001</v>
      </c>
    </row>
    <row r="9419" spans="1:6" x14ac:dyDescent="0.3">
      <c r="A9419" s="1">
        <v>37545</v>
      </c>
      <c r="B9419" s="1">
        <v>224</v>
      </c>
      <c r="C9419" s="1">
        <f t="shared" si="147"/>
        <v>2.0000000000000002E-5</v>
      </c>
      <c r="D9419" s="1" t="s">
        <v>321</v>
      </c>
      <c r="E9419" s="4">
        <v>186621.73438552493</v>
      </c>
      <c r="F9419" s="66">
        <f>Cat_Results[[#This Row],[TotalLossInOriginalCurrency]] / INDEX(Exchange_Rate[Exchange Rate], MATCH(Cat_Results[[#This Row],[Currency]], Exchange_Rate[Currency], 0))</f>
        <v>292380.271180988</v>
      </c>
    </row>
    <row r="9420" spans="1:6" x14ac:dyDescent="0.3">
      <c r="A9420" s="1">
        <v>37547</v>
      </c>
      <c r="B9420" s="1">
        <v>234</v>
      </c>
      <c r="C9420" s="1">
        <f t="shared" si="147"/>
        <v>2.0000000000000002E-5</v>
      </c>
      <c r="D9420" s="1" t="s">
        <v>320</v>
      </c>
      <c r="E9420" s="4">
        <v>2960746.39526247</v>
      </c>
      <c r="F9420" s="66">
        <f>Cat_Results[[#This Row],[TotalLossInOriginalCurrency]] / INDEX(Exchange_Rate[Exchange Rate], MATCH(Cat_Results[[#This Row],[Currency]], Exchange_Rate[Currency], 0))</f>
        <v>2960746.39526247</v>
      </c>
    </row>
    <row r="9421" spans="1:6" x14ac:dyDescent="0.3">
      <c r="A9421" s="1">
        <v>37550</v>
      </c>
      <c r="B9421" s="1">
        <v>182</v>
      </c>
      <c r="C9421" s="1">
        <f t="shared" si="147"/>
        <v>2.0000000000000002E-5</v>
      </c>
      <c r="D9421" s="1" t="s">
        <v>320</v>
      </c>
      <c r="E9421" s="4">
        <v>2026236.84658168</v>
      </c>
      <c r="F9421" s="66">
        <f>Cat_Results[[#This Row],[TotalLossInOriginalCurrency]] / INDEX(Exchange_Rate[Exchange Rate], MATCH(Cat_Results[[#This Row],[Currency]], Exchange_Rate[Currency], 0))</f>
        <v>2026236.84658168</v>
      </c>
    </row>
    <row r="9422" spans="1:6" x14ac:dyDescent="0.3">
      <c r="A9422" s="1">
        <v>37552</v>
      </c>
      <c r="B9422" s="1">
        <v>253</v>
      </c>
      <c r="C9422" s="1">
        <f t="shared" si="147"/>
        <v>2.0000000000000002E-5</v>
      </c>
      <c r="D9422" s="1" t="s">
        <v>321</v>
      </c>
      <c r="E9422" s="4">
        <v>54.648739260508947</v>
      </c>
      <c r="F9422" s="66">
        <f>Cat_Results[[#This Row],[TotalLossInOriginalCurrency]] / INDEX(Exchange_Rate[Exchange Rate], MATCH(Cat_Results[[#This Row],[Currency]], Exchange_Rate[Currency], 0))</f>
        <v>85.618179775774493</v>
      </c>
    </row>
    <row r="9423" spans="1:6" x14ac:dyDescent="0.3">
      <c r="A9423" s="1">
        <v>37554</v>
      </c>
      <c r="B9423" s="1">
        <v>219</v>
      </c>
      <c r="C9423" s="1">
        <f t="shared" si="147"/>
        <v>2.0000000000000002E-5</v>
      </c>
      <c r="D9423" s="1" t="s">
        <v>320</v>
      </c>
      <c r="E9423" s="4">
        <v>3264.6811410784699</v>
      </c>
      <c r="F9423" s="66">
        <f>Cat_Results[[#This Row],[TotalLossInOriginalCurrency]] / INDEX(Exchange_Rate[Exchange Rate], MATCH(Cat_Results[[#This Row],[Currency]], Exchange_Rate[Currency], 0))</f>
        <v>3264.6811410784699</v>
      </c>
    </row>
    <row r="9424" spans="1:6" x14ac:dyDescent="0.3">
      <c r="A9424" s="1">
        <v>37558</v>
      </c>
      <c r="B9424" s="1">
        <v>229</v>
      </c>
      <c r="C9424" s="1">
        <f t="shared" si="147"/>
        <v>2.0000000000000002E-5</v>
      </c>
      <c r="D9424" s="1" t="s">
        <v>320</v>
      </c>
      <c r="E9424" s="4">
        <v>5.8111548423767099E-3</v>
      </c>
      <c r="F9424" s="66">
        <f>Cat_Results[[#This Row],[TotalLossInOriginalCurrency]] / INDEX(Exchange_Rate[Exchange Rate], MATCH(Cat_Results[[#This Row],[Currency]], Exchange_Rate[Currency], 0))</f>
        <v>5.8111548423767099E-3</v>
      </c>
    </row>
    <row r="9425" spans="1:6" x14ac:dyDescent="0.3">
      <c r="A9425" s="1">
        <v>37559</v>
      </c>
      <c r="B9425" s="1">
        <v>233</v>
      </c>
      <c r="C9425" s="1">
        <f t="shared" si="147"/>
        <v>2.0000000000000002E-5</v>
      </c>
      <c r="D9425" s="1" t="s">
        <v>321</v>
      </c>
      <c r="E9425" s="4">
        <v>5523.2918471134071</v>
      </c>
      <c r="F9425" s="66">
        <f>Cat_Results[[#This Row],[TotalLossInOriginalCurrency]] / INDEX(Exchange_Rate[Exchange Rate], MATCH(Cat_Results[[#This Row],[Currency]], Exchange_Rate[Currency], 0))</f>
        <v>8653.3413344807905</v>
      </c>
    </row>
    <row r="9426" spans="1:6" x14ac:dyDescent="0.3">
      <c r="A9426" s="1">
        <v>37561</v>
      </c>
      <c r="B9426" s="1">
        <v>222</v>
      </c>
      <c r="C9426" s="1">
        <f t="shared" si="147"/>
        <v>2.0000000000000002E-5</v>
      </c>
      <c r="D9426" s="1" t="s">
        <v>324</v>
      </c>
      <c r="E9426" s="4">
        <v>38956.979906926485</v>
      </c>
      <c r="F9426" s="66">
        <f>Cat_Results[[#This Row],[TotalLossInOriginalCurrency]] / INDEX(Exchange_Rate[Exchange Rate], MATCH(Cat_Results[[#This Row],[Currency]], Exchange_Rate[Currency], 0))</f>
        <v>39406.153867844499</v>
      </c>
    </row>
    <row r="9427" spans="1:6" x14ac:dyDescent="0.3">
      <c r="A9427" s="1">
        <v>37572</v>
      </c>
      <c r="B9427" s="1">
        <v>243</v>
      </c>
      <c r="C9427" s="1">
        <f t="shared" si="147"/>
        <v>2.0000000000000002E-5</v>
      </c>
      <c r="D9427" s="1" t="s">
        <v>321</v>
      </c>
      <c r="E9427" s="4">
        <v>232677.03514007819</v>
      </c>
      <c r="F9427" s="66">
        <f>Cat_Results[[#This Row],[TotalLossInOriginalCurrency]] / INDEX(Exchange_Rate[Exchange Rate], MATCH(Cat_Results[[#This Row],[Currency]], Exchange_Rate[Currency], 0))</f>
        <v>364535.11085320299</v>
      </c>
    </row>
    <row r="9428" spans="1:6" x14ac:dyDescent="0.3">
      <c r="A9428" s="1">
        <v>37580</v>
      </c>
      <c r="B9428" s="1">
        <v>251</v>
      </c>
      <c r="C9428" s="1">
        <f t="shared" si="147"/>
        <v>2.0000000000000002E-5</v>
      </c>
      <c r="D9428" s="1" t="s">
        <v>323</v>
      </c>
      <c r="E9428" s="4">
        <v>49988.942305771961</v>
      </c>
      <c r="F9428" s="66">
        <f>Cat_Results[[#This Row],[TotalLossInOriginalCurrency]] / INDEX(Exchange_Rate[Exchange Rate], MATCH(Cat_Results[[#This Row],[Currency]], Exchange_Rate[Currency], 0))</f>
        <v>630.210611659086</v>
      </c>
    </row>
    <row r="9429" spans="1:6" x14ac:dyDescent="0.3">
      <c r="A9429" s="1">
        <v>37584</v>
      </c>
      <c r="B9429" s="1">
        <v>212</v>
      </c>
      <c r="C9429" s="1">
        <f t="shared" si="147"/>
        <v>2.0000000000000002E-5</v>
      </c>
      <c r="D9429" s="1" t="s">
        <v>324</v>
      </c>
      <c r="E9429" s="4">
        <v>19868119.261861179</v>
      </c>
      <c r="F9429" s="66">
        <f>Cat_Results[[#This Row],[TotalLossInOriginalCurrency]] / INDEX(Exchange_Rate[Exchange Rate], MATCH(Cat_Results[[#This Row],[Currency]], Exchange_Rate[Currency], 0))</f>
        <v>20097198.6680719</v>
      </c>
    </row>
    <row r="9430" spans="1:6" x14ac:dyDescent="0.3">
      <c r="A9430" s="1">
        <v>37588</v>
      </c>
      <c r="B9430" s="1">
        <v>255</v>
      </c>
      <c r="C9430" s="1">
        <f t="shared" si="147"/>
        <v>2.0000000000000002E-5</v>
      </c>
      <c r="D9430" s="1" t="s">
        <v>320</v>
      </c>
      <c r="E9430" s="4">
        <v>5566344.77083191</v>
      </c>
      <c r="F9430" s="66">
        <f>Cat_Results[[#This Row],[TotalLossInOriginalCurrency]] / INDEX(Exchange_Rate[Exchange Rate], MATCH(Cat_Results[[#This Row],[Currency]], Exchange_Rate[Currency], 0))</f>
        <v>5566344.77083191</v>
      </c>
    </row>
    <row r="9431" spans="1:6" x14ac:dyDescent="0.3">
      <c r="A9431" s="1">
        <v>37592</v>
      </c>
      <c r="B9431" s="1">
        <v>201</v>
      </c>
      <c r="C9431" s="1">
        <f t="shared" si="147"/>
        <v>2.0000000000000002E-5</v>
      </c>
      <c r="D9431" s="1" t="s">
        <v>320</v>
      </c>
      <c r="E9431" s="4">
        <v>42034.723779512897</v>
      </c>
      <c r="F9431" s="66">
        <f>Cat_Results[[#This Row],[TotalLossInOriginalCurrency]] / INDEX(Exchange_Rate[Exchange Rate], MATCH(Cat_Results[[#This Row],[Currency]], Exchange_Rate[Currency], 0))</f>
        <v>42034.723779512897</v>
      </c>
    </row>
    <row r="9432" spans="1:6" x14ac:dyDescent="0.3">
      <c r="A9432" s="1">
        <v>37594</v>
      </c>
      <c r="B9432" s="1">
        <v>270</v>
      </c>
      <c r="C9432" s="1">
        <f t="shared" si="147"/>
        <v>2.0000000000000002E-5</v>
      </c>
      <c r="D9432" s="1" t="s">
        <v>321</v>
      </c>
      <c r="E9432" s="4">
        <v>348151.95298664982</v>
      </c>
      <c r="F9432" s="66">
        <f>Cat_Results[[#This Row],[TotalLossInOriginalCurrency]] / INDEX(Exchange_Rate[Exchange Rate], MATCH(Cat_Results[[#This Row],[Currency]], Exchange_Rate[Currency], 0))</f>
        <v>545449.66459342197</v>
      </c>
    </row>
    <row r="9433" spans="1:6" x14ac:dyDescent="0.3">
      <c r="A9433" s="1">
        <v>37606</v>
      </c>
      <c r="B9433" s="1">
        <v>204</v>
      </c>
      <c r="C9433" s="1">
        <f t="shared" si="147"/>
        <v>2.0000000000000002E-5</v>
      </c>
      <c r="D9433" s="1" t="s">
        <v>321</v>
      </c>
      <c r="E9433" s="4">
        <v>0.54272268251867517</v>
      </c>
      <c r="F9433" s="66">
        <f>Cat_Results[[#This Row],[TotalLossInOriginalCurrency]] / INDEX(Exchange_Rate[Exchange Rate], MATCH(Cat_Results[[#This Row],[Currency]], Exchange_Rate[Currency], 0))</f>
        <v>0.85028362646698996</v>
      </c>
    </row>
    <row r="9434" spans="1:6" x14ac:dyDescent="0.3">
      <c r="A9434" s="1">
        <v>37608</v>
      </c>
      <c r="B9434" s="1">
        <v>270</v>
      </c>
      <c r="C9434" s="1">
        <f t="shared" si="147"/>
        <v>2.0000000000000002E-5</v>
      </c>
      <c r="D9434" s="1" t="s">
        <v>323</v>
      </c>
      <c r="E9434" s="4">
        <v>30.724611128317111</v>
      </c>
      <c r="F9434" s="66">
        <f>Cat_Results[[#This Row],[TotalLossInOriginalCurrency]] / INDEX(Exchange_Rate[Exchange Rate], MATCH(Cat_Results[[#This Row],[Currency]], Exchange_Rate[Currency], 0))</f>
        <v>0.38734518233502502</v>
      </c>
    </row>
    <row r="9435" spans="1:6" x14ac:dyDescent="0.3">
      <c r="A9435" s="1">
        <v>37614</v>
      </c>
      <c r="B9435" s="1">
        <v>223</v>
      </c>
      <c r="C9435" s="1">
        <f t="shared" si="147"/>
        <v>2.0000000000000002E-5</v>
      </c>
      <c r="D9435" s="1" t="s">
        <v>320</v>
      </c>
      <c r="E9435" s="4">
        <v>1867534.25699506</v>
      </c>
      <c r="F9435" s="66">
        <f>Cat_Results[[#This Row],[TotalLossInOriginalCurrency]] / INDEX(Exchange_Rate[Exchange Rate], MATCH(Cat_Results[[#This Row],[Currency]], Exchange_Rate[Currency], 0))</f>
        <v>1867534.25699506</v>
      </c>
    </row>
    <row r="9436" spans="1:6" x14ac:dyDescent="0.3">
      <c r="A9436" s="1">
        <v>37616</v>
      </c>
      <c r="B9436" s="1">
        <v>277</v>
      </c>
      <c r="C9436" s="1">
        <f t="shared" si="147"/>
        <v>2.0000000000000002E-5</v>
      </c>
      <c r="D9436" s="1" t="s">
        <v>321</v>
      </c>
      <c r="E9436" s="4">
        <v>1.1580690374755126E-2</v>
      </c>
      <c r="F9436" s="66">
        <f>Cat_Results[[#This Row],[TotalLossInOriginalCurrency]] / INDEX(Exchange_Rate[Exchange Rate], MATCH(Cat_Results[[#This Row],[Currency]], Exchange_Rate[Currency], 0))</f>
        <v>1.8143467605114001E-2</v>
      </c>
    </row>
    <row r="9437" spans="1:6" x14ac:dyDescent="0.3">
      <c r="A9437" s="1">
        <v>37617</v>
      </c>
      <c r="B9437" s="1">
        <v>260</v>
      </c>
      <c r="C9437" s="1">
        <f t="shared" si="147"/>
        <v>2.0000000000000002E-5</v>
      </c>
      <c r="D9437" s="1" t="s">
        <v>321</v>
      </c>
      <c r="E9437" s="4">
        <v>241106.72185439133</v>
      </c>
      <c r="F9437" s="66">
        <f>Cat_Results[[#This Row],[TotalLossInOriginalCurrency]] / INDEX(Exchange_Rate[Exchange Rate], MATCH(Cat_Results[[#This Row],[Currency]], Exchange_Rate[Currency], 0))</f>
        <v>377741.90102486702</v>
      </c>
    </row>
    <row r="9438" spans="1:6" x14ac:dyDescent="0.3">
      <c r="A9438" s="1">
        <v>37621</v>
      </c>
      <c r="B9438" s="1">
        <v>239</v>
      </c>
      <c r="C9438" s="1">
        <f t="shared" si="147"/>
        <v>2.0000000000000002E-5</v>
      </c>
      <c r="D9438" s="1" t="s">
        <v>320</v>
      </c>
      <c r="E9438" s="4">
        <v>4.9136579036712603E-3</v>
      </c>
      <c r="F9438" s="66">
        <f>Cat_Results[[#This Row],[TotalLossInOriginalCurrency]] / INDEX(Exchange_Rate[Exchange Rate], MATCH(Cat_Results[[#This Row],[Currency]], Exchange_Rate[Currency], 0))</f>
        <v>4.9136579036712603E-3</v>
      </c>
    </row>
    <row r="9439" spans="1:6" x14ac:dyDescent="0.3">
      <c r="A9439" s="1">
        <v>37625</v>
      </c>
      <c r="B9439" s="1">
        <v>275</v>
      </c>
      <c r="C9439" s="1">
        <f t="shared" si="147"/>
        <v>2.0000000000000002E-5</v>
      </c>
      <c r="D9439" s="1" t="s">
        <v>322</v>
      </c>
      <c r="E9439" s="4">
        <v>11336208.570735438</v>
      </c>
      <c r="F9439" s="66">
        <f>Cat_Results[[#This Row],[TotalLossInOriginalCurrency]] / INDEX(Exchange_Rate[Exchange Rate], MATCH(Cat_Results[[#This Row],[Currency]], Exchange_Rate[Currency], 0))</f>
        <v>13924265.3216912</v>
      </c>
    </row>
    <row r="9440" spans="1:6" x14ac:dyDescent="0.3">
      <c r="A9440" s="1">
        <v>37626</v>
      </c>
      <c r="B9440" s="1">
        <v>221</v>
      </c>
      <c r="C9440" s="1">
        <f t="shared" si="147"/>
        <v>2.0000000000000002E-5</v>
      </c>
      <c r="D9440" s="1" t="s">
        <v>321</v>
      </c>
      <c r="E9440" s="4">
        <v>2.5000604625591664E-3</v>
      </c>
      <c r="F9440" s="66">
        <f>Cat_Results[[#This Row],[TotalLossInOriginalCurrency]] / INDEX(Exchange_Rate[Exchange Rate], MATCH(Cat_Results[[#This Row],[Currency]], Exchange_Rate[Currency], 0))</f>
        <v>3.91684472560883E-3</v>
      </c>
    </row>
    <row r="9441" spans="1:6" x14ac:dyDescent="0.3">
      <c r="A9441" s="1">
        <v>37629</v>
      </c>
      <c r="B9441" s="1">
        <v>267</v>
      </c>
      <c r="C9441" s="1">
        <f t="shared" si="147"/>
        <v>2.0000000000000002E-5</v>
      </c>
      <c r="D9441" s="1" t="s">
        <v>321</v>
      </c>
      <c r="E9441" s="4">
        <v>76532.034194360836</v>
      </c>
      <c r="F9441" s="66">
        <f>Cat_Results[[#This Row],[TotalLossInOriginalCurrency]] / INDEX(Exchange_Rate[Exchange Rate], MATCH(Cat_Results[[#This Row],[Currency]], Exchange_Rate[Currency], 0))</f>
        <v>119902.737939164</v>
      </c>
    </row>
    <row r="9442" spans="1:6" x14ac:dyDescent="0.3">
      <c r="A9442" s="1">
        <v>37633</v>
      </c>
      <c r="B9442" s="1">
        <v>226</v>
      </c>
      <c r="C9442" s="1">
        <f t="shared" si="147"/>
        <v>2.0000000000000002E-5</v>
      </c>
      <c r="D9442" s="1" t="s">
        <v>321</v>
      </c>
      <c r="E9442" s="4">
        <v>42124446.905325972</v>
      </c>
      <c r="F9442" s="66">
        <f>Cat_Results[[#This Row],[TotalLossInOriginalCurrency]] / INDEX(Exchange_Rate[Exchange Rate], MATCH(Cat_Results[[#This Row],[Currency]], Exchange_Rate[Currency], 0))</f>
        <v>65996370.948332801</v>
      </c>
    </row>
    <row r="9443" spans="1:6" x14ac:dyDescent="0.3">
      <c r="A9443" s="1">
        <v>37636</v>
      </c>
      <c r="B9443" s="1">
        <v>236</v>
      </c>
      <c r="C9443" s="1">
        <f t="shared" si="147"/>
        <v>2.0000000000000002E-5</v>
      </c>
      <c r="D9443" s="1" t="s">
        <v>321</v>
      </c>
      <c r="E9443" s="4">
        <v>0.25980402127520491</v>
      </c>
      <c r="F9443" s="66">
        <f>Cat_Results[[#This Row],[TotalLossInOriginalCurrency]] / INDEX(Exchange_Rate[Exchange Rate], MATCH(Cat_Results[[#This Row],[Currency]], Exchange_Rate[Currency], 0))</f>
        <v>0.40703496001935907</v>
      </c>
    </row>
    <row r="9444" spans="1:6" x14ac:dyDescent="0.3">
      <c r="A9444" s="1">
        <v>37636</v>
      </c>
      <c r="B9444" s="1">
        <v>272</v>
      </c>
      <c r="C9444" s="1">
        <f t="shared" si="147"/>
        <v>2.0000000000000002E-5</v>
      </c>
      <c r="D9444" s="1" t="s">
        <v>320</v>
      </c>
      <c r="E9444" s="4">
        <v>4799.53064368166</v>
      </c>
      <c r="F9444" s="66">
        <f>Cat_Results[[#This Row],[TotalLossInOriginalCurrency]] / INDEX(Exchange_Rate[Exchange Rate], MATCH(Cat_Results[[#This Row],[Currency]], Exchange_Rate[Currency], 0))</f>
        <v>4799.53064368166</v>
      </c>
    </row>
    <row r="9445" spans="1:6" x14ac:dyDescent="0.3">
      <c r="A9445" s="1">
        <v>37638</v>
      </c>
      <c r="B9445" s="1">
        <v>229</v>
      </c>
      <c r="C9445" s="1">
        <f t="shared" si="147"/>
        <v>2.0000000000000002E-5</v>
      </c>
      <c r="D9445" s="1" t="s">
        <v>324</v>
      </c>
      <c r="E9445" s="4">
        <v>2.0875001709361354E-3</v>
      </c>
      <c r="F9445" s="66">
        <f>Cat_Results[[#This Row],[TotalLossInOriginalCurrency]] / INDEX(Exchange_Rate[Exchange Rate], MATCH(Cat_Results[[#This Row],[Currency]], Exchange_Rate[Currency], 0))</f>
        <v>2.11156904697418E-3</v>
      </c>
    </row>
    <row r="9446" spans="1:6" x14ac:dyDescent="0.3">
      <c r="A9446" s="1">
        <v>37644</v>
      </c>
      <c r="B9446" s="1">
        <v>222</v>
      </c>
      <c r="C9446" s="1">
        <f t="shared" si="147"/>
        <v>2.0000000000000002E-5</v>
      </c>
      <c r="D9446" s="1" t="s">
        <v>321</v>
      </c>
      <c r="E9446" s="4">
        <v>2.5000604625591664E-3</v>
      </c>
      <c r="F9446" s="66">
        <f>Cat_Results[[#This Row],[TotalLossInOriginalCurrency]] / INDEX(Exchange_Rate[Exchange Rate], MATCH(Cat_Results[[#This Row],[Currency]], Exchange_Rate[Currency], 0))</f>
        <v>3.91684472560883E-3</v>
      </c>
    </row>
    <row r="9447" spans="1:6" x14ac:dyDescent="0.3">
      <c r="A9447" s="1">
        <v>37650</v>
      </c>
      <c r="B9447" s="1">
        <v>234</v>
      </c>
      <c r="C9447" s="1">
        <f t="shared" si="147"/>
        <v>2.0000000000000002E-5</v>
      </c>
      <c r="D9447" s="1" t="s">
        <v>320</v>
      </c>
      <c r="E9447" s="4">
        <v>3.2025381922721897E-2</v>
      </c>
      <c r="F9447" s="66">
        <f>Cat_Results[[#This Row],[TotalLossInOriginalCurrency]] / INDEX(Exchange_Rate[Exchange Rate], MATCH(Cat_Results[[#This Row],[Currency]], Exchange_Rate[Currency], 0))</f>
        <v>3.2025381922721897E-2</v>
      </c>
    </row>
    <row r="9448" spans="1:6" x14ac:dyDescent="0.3">
      <c r="A9448" s="1">
        <v>37658</v>
      </c>
      <c r="B9448" s="1">
        <v>228</v>
      </c>
      <c r="C9448" s="1">
        <f t="shared" si="147"/>
        <v>2.0000000000000002E-5</v>
      </c>
      <c r="D9448" s="1" t="s">
        <v>321</v>
      </c>
      <c r="E9448" s="4">
        <v>959941.65528542118</v>
      </c>
      <c r="F9448" s="66">
        <f>Cat_Results[[#This Row],[TotalLossInOriginalCurrency]] / INDEX(Exchange_Rate[Exchange Rate], MATCH(Cat_Results[[#This Row],[Currency]], Exchange_Rate[Currency], 0))</f>
        <v>1503940.5909199801</v>
      </c>
    </row>
    <row r="9449" spans="1:6" x14ac:dyDescent="0.3">
      <c r="A9449" s="1">
        <v>37660</v>
      </c>
      <c r="B9449" s="1">
        <v>234</v>
      </c>
      <c r="C9449" s="1">
        <f t="shared" si="147"/>
        <v>2.0000000000000002E-5</v>
      </c>
      <c r="D9449" s="1" t="s">
        <v>321</v>
      </c>
      <c r="E9449" s="4">
        <v>0.25980402127520491</v>
      </c>
      <c r="F9449" s="66">
        <f>Cat_Results[[#This Row],[TotalLossInOriginalCurrency]] / INDEX(Exchange_Rate[Exchange Rate], MATCH(Cat_Results[[#This Row],[Currency]], Exchange_Rate[Currency], 0))</f>
        <v>0.40703496001935907</v>
      </c>
    </row>
    <row r="9450" spans="1:6" x14ac:dyDescent="0.3">
      <c r="A9450" s="1">
        <v>37663</v>
      </c>
      <c r="B9450" s="1">
        <v>284</v>
      </c>
      <c r="C9450" s="1">
        <f t="shared" si="147"/>
        <v>2.0000000000000002E-5</v>
      </c>
      <c r="D9450" s="1" t="s">
        <v>320</v>
      </c>
      <c r="E9450" s="4">
        <v>6.2968842685222598E-2</v>
      </c>
      <c r="F9450" s="66">
        <f>Cat_Results[[#This Row],[TotalLossInOriginalCurrency]] / INDEX(Exchange_Rate[Exchange Rate], MATCH(Cat_Results[[#This Row],[Currency]], Exchange_Rate[Currency], 0))</f>
        <v>6.2968842685222598E-2</v>
      </c>
    </row>
    <row r="9451" spans="1:6" x14ac:dyDescent="0.3">
      <c r="A9451" s="1">
        <v>37666</v>
      </c>
      <c r="B9451" s="1">
        <v>234</v>
      </c>
      <c r="C9451" s="1">
        <f t="shared" si="147"/>
        <v>2.0000000000000002E-5</v>
      </c>
      <c r="D9451" s="1" t="s">
        <v>320</v>
      </c>
      <c r="E9451" s="4">
        <v>24415813.3434132</v>
      </c>
      <c r="F9451" s="66">
        <f>Cat_Results[[#This Row],[TotalLossInOriginalCurrency]] / INDEX(Exchange_Rate[Exchange Rate], MATCH(Cat_Results[[#This Row],[Currency]], Exchange_Rate[Currency], 0))</f>
        <v>24415813.3434132</v>
      </c>
    </row>
    <row r="9452" spans="1:6" x14ac:dyDescent="0.3">
      <c r="A9452" s="1">
        <v>37666</v>
      </c>
      <c r="B9452" s="1">
        <v>231</v>
      </c>
      <c r="C9452" s="1">
        <f t="shared" si="147"/>
        <v>2.0000000000000002E-5</v>
      </c>
      <c r="D9452" s="1" t="s">
        <v>321</v>
      </c>
      <c r="E9452" s="4">
        <v>1642.7408265231225</v>
      </c>
      <c r="F9452" s="66">
        <f>Cat_Results[[#This Row],[TotalLossInOriginalCurrency]] / INDEX(Exchange_Rate[Exchange Rate], MATCH(Cat_Results[[#This Row],[Currency]], Exchange_Rate[Currency], 0))</f>
        <v>2573.68205220241</v>
      </c>
    </row>
    <row r="9453" spans="1:6" x14ac:dyDescent="0.3">
      <c r="A9453" s="1">
        <v>37669</v>
      </c>
      <c r="B9453" s="1">
        <v>227</v>
      </c>
      <c r="C9453" s="1">
        <f t="shared" si="147"/>
        <v>2.0000000000000002E-5</v>
      </c>
      <c r="D9453" s="1" t="s">
        <v>320</v>
      </c>
      <c r="E9453" s="4">
        <v>3340273.7393491901</v>
      </c>
      <c r="F9453" s="66">
        <f>Cat_Results[[#This Row],[TotalLossInOriginalCurrency]] / INDEX(Exchange_Rate[Exchange Rate], MATCH(Cat_Results[[#This Row],[Currency]], Exchange_Rate[Currency], 0))</f>
        <v>3340273.7393491901</v>
      </c>
    </row>
    <row r="9454" spans="1:6" x14ac:dyDescent="0.3">
      <c r="A9454" s="1">
        <v>37673</v>
      </c>
      <c r="B9454" s="1">
        <v>134</v>
      </c>
      <c r="C9454" s="1">
        <f t="shared" si="147"/>
        <v>2.0000000000000002E-5</v>
      </c>
      <c r="D9454" s="1" t="s">
        <v>321</v>
      </c>
      <c r="E9454" s="4">
        <v>3.4956472078962859E-2</v>
      </c>
      <c r="F9454" s="66">
        <f>Cat_Results[[#This Row],[TotalLossInOriginalCurrency]] / INDEX(Exchange_Rate[Exchange Rate], MATCH(Cat_Results[[#This Row],[Currency]], Exchange_Rate[Currency], 0))</f>
        <v>5.4766304790973705E-2</v>
      </c>
    </row>
    <row r="9455" spans="1:6" x14ac:dyDescent="0.3">
      <c r="A9455" s="1">
        <v>37675</v>
      </c>
      <c r="B9455" s="1">
        <v>227</v>
      </c>
      <c r="C9455" s="1">
        <f t="shared" si="147"/>
        <v>2.0000000000000002E-5</v>
      </c>
      <c r="D9455" s="1" t="s">
        <v>320</v>
      </c>
      <c r="E9455" s="4">
        <v>1213541.58772761</v>
      </c>
      <c r="F9455" s="66">
        <f>Cat_Results[[#This Row],[TotalLossInOriginalCurrency]] / INDEX(Exchange_Rate[Exchange Rate], MATCH(Cat_Results[[#This Row],[Currency]], Exchange_Rate[Currency], 0))</f>
        <v>1213541.58772761</v>
      </c>
    </row>
    <row r="9456" spans="1:6" x14ac:dyDescent="0.3">
      <c r="A9456" s="1">
        <v>37677</v>
      </c>
      <c r="B9456" s="1">
        <v>243</v>
      </c>
      <c r="C9456" s="1">
        <f t="shared" si="147"/>
        <v>2.0000000000000002E-5</v>
      </c>
      <c r="D9456" s="1" t="s">
        <v>321</v>
      </c>
      <c r="E9456" s="4">
        <v>109.1213434810126</v>
      </c>
      <c r="F9456" s="66">
        <f>Cat_Results[[#This Row],[TotalLossInOriginalCurrency]] / INDEX(Exchange_Rate[Exchange Rate], MATCH(Cat_Results[[#This Row],[Currency]], Exchange_Rate[Currency], 0))</f>
        <v>170.96040878444899</v>
      </c>
    </row>
    <row r="9457" spans="1:6" x14ac:dyDescent="0.3">
      <c r="A9457" s="1">
        <v>37679</v>
      </c>
      <c r="B9457" s="1">
        <v>231</v>
      </c>
      <c r="C9457" s="1">
        <f t="shared" si="147"/>
        <v>2.0000000000000002E-5</v>
      </c>
      <c r="D9457" s="1" t="s">
        <v>321</v>
      </c>
      <c r="E9457" s="4">
        <v>12893265.164967924</v>
      </c>
      <c r="F9457" s="66">
        <f>Cat_Results[[#This Row],[TotalLossInOriginalCurrency]] / INDEX(Exchange_Rate[Exchange Rate], MATCH(Cat_Results[[#This Row],[Currency]], Exchange_Rate[Currency], 0))</f>
        <v>20199878.528372001</v>
      </c>
    </row>
    <row r="9458" spans="1:6" x14ac:dyDescent="0.3">
      <c r="A9458" s="1">
        <v>37682</v>
      </c>
      <c r="B9458" s="1">
        <v>267</v>
      </c>
      <c r="C9458" s="1">
        <f t="shared" si="147"/>
        <v>2.0000000000000002E-5</v>
      </c>
      <c r="D9458" s="1" t="s">
        <v>320</v>
      </c>
      <c r="E9458" s="4">
        <v>8.2912553101778003E-2</v>
      </c>
      <c r="F9458" s="66">
        <f>Cat_Results[[#This Row],[TotalLossInOriginalCurrency]] / INDEX(Exchange_Rate[Exchange Rate], MATCH(Cat_Results[[#This Row],[Currency]], Exchange_Rate[Currency], 0))</f>
        <v>8.2912553101778003E-2</v>
      </c>
    </row>
    <row r="9459" spans="1:6" x14ac:dyDescent="0.3">
      <c r="A9459" s="1">
        <v>37684</v>
      </c>
      <c r="B9459" s="1">
        <v>254</v>
      </c>
      <c r="C9459" s="1">
        <f t="shared" si="147"/>
        <v>2.0000000000000002E-5</v>
      </c>
      <c r="D9459" s="1" t="s">
        <v>320</v>
      </c>
      <c r="E9459" s="4">
        <v>36272.996998764604</v>
      </c>
      <c r="F9459" s="66">
        <f>Cat_Results[[#This Row],[TotalLossInOriginalCurrency]] / INDEX(Exchange_Rate[Exchange Rate], MATCH(Cat_Results[[#This Row],[Currency]], Exchange_Rate[Currency], 0))</f>
        <v>36272.996998764604</v>
      </c>
    </row>
    <row r="9460" spans="1:6" x14ac:dyDescent="0.3">
      <c r="A9460" s="1">
        <v>37684</v>
      </c>
      <c r="B9460" s="1">
        <v>252</v>
      </c>
      <c r="C9460" s="1">
        <f t="shared" si="147"/>
        <v>2.0000000000000002E-5</v>
      </c>
      <c r="D9460" s="1" t="s">
        <v>321</v>
      </c>
      <c r="E9460" s="4">
        <v>12028125.81495386</v>
      </c>
      <c r="F9460" s="66">
        <f>Cat_Results[[#This Row],[TotalLossInOriginalCurrency]] / INDEX(Exchange_Rate[Exchange Rate], MATCH(Cat_Results[[#This Row],[Currency]], Exchange_Rate[Currency], 0))</f>
        <v>18844464.709079601</v>
      </c>
    </row>
    <row r="9461" spans="1:6" x14ac:dyDescent="0.3">
      <c r="A9461" s="1">
        <v>37690</v>
      </c>
      <c r="B9461" s="1">
        <v>229</v>
      </c>
      <c r="C9461" s="1">
        <f t="shared" si="147"/>
        <v>2.0000000000000002E-5</v>
      </c>
      <c r="D9461" s="1" t="s">
        <v>320</v>
      </c>
      <c r="E9461" s="4">
        <v>1.47077217698097E-2</v>
      </c>
      <c r="F9461" s="66">
        <f>Cat_Results[[#This Row],[TotalLossInOriginalCurrency]] / INDEX(Exchange_Rate[Exchange Rate], MATCH(Cat_Results[[#This Row],[Currency]], Exchange_Rate[Currency], 0))</f>
        <v>1.47077217698097E-2</v>
      </c>
    </row>
    <row r="9462" spans="1:6" x14ac:dyDescent="0.3">
      <c r="A9462" s="1">
        <v>37695</v>
      </c>
      <c r="B9462" s="1">
        <v>208</v>
      </c>
      <c r="C9462" s="1">
        <f t="shared" si="147"/>
        <v>2.0000000000000002E-5</v>
      </c>
      <c r="D9462" s="1" t="s">
        <v>320</v>
      </c>
      <c r="E9462" s="4">
        <v>3371084.4632315799</v>
      </c>
      <c r="F9462" s="66">
        <f>Cat_Results[[#This Row],[TotalLossInOriginalCurrency]] / INDEX(Exchange_Rate[Exchange Rate], MATCH(Cat_Results[[#This Row],[Currency]], Exchange_Rate[Currency], 0))</f>
        <v>3371084.4632315799</v>
      </c>
    </row>
    <row r="9463" spans="1:6" x14ac:dyDescent="0.3">
      <c r="A9463" s="1">
        <v>37707</v>
      </c>
      <c r="B9463" s="1">
        <v>271</v>
      </c>
      <c r="C9463" s="1">
        <f t="shared" si="147"/>
        <v>2.0000000000000002E-5</v>
      </c>
      <c r="D9463" s="1" t="s">
        <v>321</v>
      </c>
      <c r="E9463" s="4">
        <v>306770.69703183748</v>
      </c>
      <c r="F9463" s="66">
        <f>Cat_Results[[#This Row],[TotalLossInOriginalCurrency]] / INDEX(Exchange_Rate[Exchange Rate], MATCH(Cat_Results[[#This Row],[Currency]], Exchange_Rate[Currency], 0))</f>
        <v>480617.65090693702</v>
      </c>
    </row>
    <row r="9464" spans="1:6" x14ac:dyDescent="0.3">
      <c r="A9464" s="1">
        <v>37721</v>
      </c>
      <c r="B9464" s="1">
        <v>254</v>
      </c>
      <c r="C9464" s="1">
        <f t="shared" si="147"/>
        <v>2.0000000000000002E-5</v>
      </c>
      <c r="D9464" s="1" t="s">
        <v>320</v>
      </c>
      <c r="E9464" s="4">
        <v>4549.7965290136599</v>
      </c>
      <c r="F9464" s="66">
        <f>Cat_Results[[#This Row],[TotalLossInOriginalCurrency]] / INDEX(Exchange_Rate[Exchange Rate], MATCH(Cat_Results[[#This Row],[Currency]], Exchange_Rate[Currency], 0))</f>
        <v>4549.7965290136599</v>
      </c>
    </row>
    <row r="9465" spans="1:6" x14ac:dyDescent="0.3">
      <c r="A9465" s="1">
        <v>37723</v>
      </c>
      <c r="B9465" s="1">
        <v>201</v>
      </c>
      <c r="C9465" s="1">
        <f t="shared" si="147"/>
        <v>2.0000000000000002E-5</v>
      </c>
      <c r="D9465" s="1" t="s">
        <v>320</v>
      </c>
      <c r="E9465" s="4">
        <v>0.30065578967332801</v>
      </c>
      <c r="F9465" s="66">
        <f>Cat_Results[[#This Row],[TotalLossInOriginalCurrency]] / INDEX(Exchange_Rate[Exchange Rate], MATCH(Cat_Results[[#This Row],[Currency]], Exchange_Rate[Currency], 0))</f>
        <v>0.30065578967332801</v>
      </c>
    </row>
    <row r="9466" spans="1:6" x14ac:dyDescent="0.3">
      <c r="A9466" s="1">
        <v>37725</v>
      </c>
      <c r="B9466" s="1">
        <v>226</v>
      </c>
      <c r="C9466" s="1">
        <f t="shared" si="147"/>
        <v>2.0000000000000002E-5</v>
      </c>
      <c r="D9466" s="1" t="s">
        <v>324</v>
      </c>
      <c r="E9466" s="4">
        <v>4215.4761737163954</v>
      </c>
      <c r="F9466" s="66">
        <f>Cat_Results[[#This Row],[TotalLossInOriginalCurrency]] / INDEX(Exchange_Rate[Exchange Rate], MATCH(Cat_Results[[#This Row],[Currency]], Exchange_Rate[Currency], 0))</f>
        <v>4264.0806121155601</v>
      </c>
    </row>
    <row r="9467" spans="1:6" x14ac:dyDescent="0.3">
      <c r="A9467" s="1">
        <v>37728</v>
      </c>
      <c r="B9467" s="1">
        <v>261</v>
      </c>
      <c r="C9467" s="1">
        <f t="shared" si="147"/>
        <v>2.0000000000000002E-5</v>
      </c>
      <c r="D9467" s="1" t="s">
        <v>320</v>
      </c>
      <c r="E9467" s="4">
        <v>13977312.664160499</v>
      </c>
      <c r="F9467" s="66">
        <f>Cat_Results[[#This Row],[TotalLossInOriginalCurrency]] / INDEX(Exchange_Rate[Exchange Rate], MATCH(Cat_Results[[#This Row],[Currency]], Exchange_Rate[Currency], 0))</f>
        <v>13977312.664160499</v>
      </c>
    </row>
    <row r="9468" spans="1:6" x14ac:dyDescent="0.3">
      <c r="A9468" s="1">
        <v>37729</v>
      </c>
      <c r="B9468" s="1">
        <v>247</v>
      </c>
      <c r="C9468" s="1">
        <f t="shared" si="147"/>
        <v>2.0000000000000002E-5</v>
      </c>
      <c r="D9468" s="1" t="s">
        <v>320</v>
      </c>
      <c r="E9468" s="4">
        <v>146443.04624767901</v>
      </c>
      <c r="F9468" s="66">
        <f>Cat_Results[[#This Row],[TotalLossInOriginalCurrency]] / INDEX(Exchange_Rate[Exchange Rate], MATCH(Cat_Results[[#This Row],[Currency]], Exchange_Rate[Currency], 0))</f>
        <v>146443.04624767901</v>
      </c>
    </row>
    <row r="9469" spans="1:6" x14ac:dyDescent="0.3">
      <c r="A9469" s="1">
        <v>37733</v>
      </c>
      <c r="B9469" s="1">
        <v>260</v>
      </c>
      <c r="C9469" s="1">
        <f t="shared" si="147"/>
        <v>2.0000000000000002E-5</v>
      </c>
      <c r="D9469" s="1" t="s">
        <v>321</v>
      </c>
      <c r="E9469" s="4">
        <v>45429.519441550976</v>
      </c>
      <c r="F9469" s="66">
        <f>Cat_Results[[#This Row],[TotalLossInOriginalCurrency]] / INDEX(Exchange_Rate[Exchange Rate], MATCH(Cat_Results[[#This Row],[Currency]], Exchange_Rate[Currency], 0))</f>
        <v>71174.428089405294</v>
      </c>
    </row>
    <row r="9470" spans="1:6" x14ac:dyDescent="0.3">
      <c r="A9470" s="1">
        <v>37735</v>
      </c>
      <c r="B9470" s="1">
        <v>210</v>
      </c>
      <c r="C9470" s="1">
        <f t="shared" si="147"/>
        <v>2.0000000000000002E-5</v>
      </c>
      <c r="D9470" s="1" t="s">
        <v>321</v>
      </c>
      <c r="E9470" s="4">
        <v>590480.47136136936</v>
      </c>
      <c r="F9470" s="66">
        <f>Cat_Results[[#This Row],[TotalLossInOriginalCurrency]] / INDEX(Exchange_Rate[Exchange Rate], MATCH(Cat_Results[[#This Row],[Currency]], Exchange_Rate[Currency], 0))</f>
        <v>925105.75422615814</v>
      </c>
    </row>
    <row r="9471" spans="1:6" x14ac:dyDescent="0.3">
      <c r="A9471" s="1">
        <v>37741</v>
      </c>
      <c r="B9471" s="1">
        <v>243</v>
      </c>
      <c r="C9471" s="1">
        <f t="shared" si="147"/>
        <v>2.0000000000000002E-5</v>
      </c>
      <c r="D9471" s="1" t="s">
        <v>320</v>
      </c>
      <c r="E9471" s="4">
        <v>476399.284498628</v>
      </c>
      <c r="F9471" s="66">
        <f>Cat_Results[[#This Row],[TotalLossInOriginalCurrency]] / INDEX(Exchange_Rate[Exchange Rate], MATCH(Cat_Results[[#This Row],[Currency]], Exchange_Rate[Currency], 0))</f>
        <v>476399.284498628</v>
      </c>
    </row>
    <row r="9472" spans="1:6" x14ac:dyDescent="0.3">
      <c r="A9472" s="1">
        <v>37742</v>
      </c>
      <c r="B9472" s="1">
        <v>261</v>
      </c>
      <c r="C9472" s="1">
        <f t="shared" si="147"/>
        <v>2.0000000000000002E-5</v>
      </c>
      <c r="D9472" s="1" t="s">
        <v>320</v>
      </c>
      <c r="E9472" s="4">
        <v>9.29597765207291E-3</v>
      </c>
      <c r="F9472" s="66">
        <f>Cat_Results[[#This Row],[TotalLossInOriginalCurrency]] / INDEX(Exchange_Rate[Exchange Rate], MATCH(Cat_Results[[#This Row],[Currency]], Exchange_Rate[Currency], 0))</f>
        <v>9.29597765207291E-3</v>
      </c>
    </row>
    <row r="9473" spans="1:6" x14ac:dyDescent="0.3">
      <c r="A9473" s="1">
        <v>37743</v>
      </c>
      <c r="B9473" s="1">
        <v>236</v>
      </c>
      <c r="C9473" s="1">
        <f t="shared" si="147"/>
        <v>2.0000000000000002E-5</v>
      </c>
      <c r="D9473" s="1" t="s">
        <v>321</v>
      </c>
      <c r="E9473" s="4">
        <v>106701.46649042099</v>
      </c>
      <c r="F9473" s="66">
        <f>Cat_Results[[#This Row],[TotalLossInOriginalCurrency]] / INDEX(Exchange_Rate[Exchange Rate], MATCH(Cat_Results[[#This Row],[Currency]], Exchange_Rate[Currency], 0))</f>
        <v>167169.18750433699</v>
      </c>
    </row>
    <row r="9474" spans="1:6" x14ac:dyDescent="0.3">
      <c r="A9474" s="1">
        <v>37746</v>
      </c>
      <c r="B9474" s="1">
        <v>275</v>
      </c>
      <c r="C9474" s="1">
        <f t="shared" si="147"/>
        <v>2.0000000000000002E-5</v>
      </c>
      <c r="D9474" s="1" t="s">
        <v>323</v>
      </c>
      <c r="E9474" s="4">
        <v>1136.8106117477309</v>
      </c>
      <c r="F9474" s="66">
        <f>Cat_Results[[#This Row],[TotalLossInOriginalCurrency]] / INDEX(Exchange_Rate[Exchange Rate], MATCH(Cat_Results[[#This Row],[Currency]], Exchange_Rate[Currency], 0))</f>
        <v>14.3317717463959</v>
      </c>
    </row>
    <row r="9475" spans="1:6" x14ac:dyDescent="0.3">
      <c r="A9475" s="1">
        <v>37747</v>
      </c>
      <c r="B9475" s="1">
        <v>260</v>
      </c>
      <c r="C9475" s="1">
        <f t="shared" si="147"/>
        <v>2.0000000000000002E-5</v>
      </c>
      <c r="D9475" s="1" t="s">
        <v>320</v>
      </c>
      <c r="E9475" s="4">
        <v>130362.37398107399</v>
      </c>
      <c r="F9475" s="66">
        <f>Cat_Results[[#This Row],[TotalLossInOriginalCurrency]] / INDEX(Exchange_Rate[Exchange Rate], MATCH(Cat_Results[[#This Row],[Currency]], Exchange_Rate[Currency], 0))</f>
        <v>130362.37398107399</v>
      </c>
    </row>
    <row r="9476" spans="1:6" x14ac:dyDescent="0.3">
      <c r="A9476" s="1">
        <v>37749</v>
      </c>
      <c r="B9476" s="1">
        <v>256</v>
      </c>
      <c r="C9476" s="1">
        <f t="shared" si="147"/>
        <v>2.0000000000000002E-5</v>
      </c>
      <c r="D9476" s="1" t="s">
        <v>320</v>
      </c>
      <c r="E9476" s="4">
        <v>5.6773424148559596E-3</v>
      </c>
      <c r="F9476" s="66">
        <f>Cat_Results[[#This Row],[TotalLossInOriginalCurrency]] / INDEX(Exchange_Rate[Exchange Rate], MATCH(Cat_Results[[#This Row],[Currency]], Exchange_Rate[Currency], 0))</f>
        <v>5.6773424148559596E-3</v>
      </c>
    </row>
    <row r="9477" spans="1:6" x14ac:dyDescent="0.3">
      <c r="A9477" s="1">
        <v>37750</v>
      </c>
      <c r="B9477" s="1">
        <v>241</v>
      </c>
      <c r="C9477" s="1">
        <f t="shared" si="147"/>
        <v>2.0000000000000002E-5</v>
      </c>
      <c r="D9477" s="1" t="s">
        <v>324</v>
      </c>
      <c r="E9477" s="4">
        <v>546624.89670315594</v>
      </c>
      <c r="F9477" s="66">
        <f>Cat_Results[[#This Row],[TotalLossInOriginalCurrency]] / INDEX(Exchange_Rate[Exchange Rate], MATCH(Cat_Results[[#This Row],[Currency]], Exchange_Rate[Currency], 0))</f>
        <v>552927.48151787103</v>
      </c>
    </row>
    <row r="9478" spans="1:6" x14ac:dyDescent="0.3">
      <c r="A9478" s="1">
        <v>37751</v>
      </c>
      <c r="B9478" s="1">
        <v>222</v>
      </c>
      <c r="C9478" s="1">
        <f t="shared" ref="C9478:C9541" si="148">1/50000</f>
        <v>2.0000000000000002E-5</v>
      </c>
      <c r="D9478" s="1" t="s">
        <v>320</v>
      </c>
      <c r="E9478" s="4">
        <v>3.7970021367073098E-3</v>
      </c>
      <c r="F9478" s="66">
        <f>Cat_Results[[#This Row],[TotalLossInOriginalCurrency]] / INDEX(Exchange_Rate[Exchange Rate], MATCH(Cat_Results[[#This Row],[Currency]], Exchange_Rate[Currency], 0))</f>
        <v>3.7970021367073098E-3</v>
      </c>
    </row>
    <row r="9479" spans="1:6" x14ac:dyDescent="0.3">
      <c r="A9479" s="1">
        <v>37753</v>
      </c>
      <c r="B9479" s="1">
        <v>254</v>
      </c>
      <c r="C9479" s="1">
        <f t="shared" si="148"/>
        <v>2.0000000000000002E-5</v>
      </c>
      <c r="D9479" s="1" t="s">
        <v>320</v>
      </c>
      <c r="E9479" s="4">
        <v>136027.10495722</v>
      </c>
      <c r="F9479" s="66">
        <f>Cat_Results[[#This Row],[TotalLossInOriginalCurrency]] / INDEX(Exchange_Rate[Exchange Rate], MATCH(Cat_Results[[#This Row],[Currency]], Exchange_Rate[Currency], 0))</f>
        <v>136027.10495722</v>
      </c>
    </row>
    <row r="9480" spans="1:6" x14ac:dyDescent="0.3">
      <c r="A9480" s="1">
        <v>37754</v>
      </c>
      <c r="B9480" s="1">
        <v>274</v>
      </c>
      <c r="C9480" s="1">
        <f t="shared" si="148"/>
        <v>2.0000000000000002E-5</v>
      </c>
      <c r="D9480" s="1" t="s">
        <v>320</v>
      </c>
      <c r="E9480" s="4">
        <v>6.0284137725830104E-3</v>
      </c>
      <c r="F9480" s="66">
        <f>Cat_Results[[#This Row],[TotalLossInOriginalCurrency]] / INDEX(Exchange_Rate[Exchange Rate], MATCH(Cat_Results[[#This Row],[Currency]], Exchange_Rate[Currency], 0))</f>
        <v>6.0284137725830104E-3</v>
      </c>
    </row>
    <row r="9481" spans="1:6" x14ac:dyDescent="0.3">
      <c r="A9481" s="1">
        <v>37756</v>
      </c>
      <c r="B9481" s="1">
        <v>234</v>
      </c>
      <c r="C9481" s="1">
        <f t="shared" si="148"/>
        <v>2.0000000000000002E-5</v>
      </c>
      <c r="D9481" s="1" t="s">
        <v>320</v>
      </c>
      <c r="E9481" s="4">
        <v>2084767.90422085</v>
      </c>
      <c r="F9481" s="66">
        <f>Cat_Results[[#This Row],[TotalLossInOriginalCurrency]] / INDEX(Exchange_Rate[Exchange Rate], MATCH(Cat_Results[[#This Row],[Currency]], Exchange_Rate[Currency], 0))</f>
        <v>2084767.90422085</v>
      </c>
    </row>
    <row r="9482" spans="1:6" x14ac:dyDescent="0.3">
      <c r="A9482" s="1">
        <v>37763</v>
      </c>
      <c r="B9482" s="1">
        <v>185</v>
      </c>
      <c r="C9482" s="1">
        <f t="shared" si="148"/>
        <v>2.0000000000000002E-5</v>
      </c>
      <c r="D9482" s="1" t="s">
        <v>320</v>
      </c>
      <c r="E9482" s="4">
        <v>1821519.8980804</v>
      </c>
      <c r="F9482" s="66">
        <f>Cat_Results[[#This Row],[TotalLossInOriginalCurrency]] / INDEX(Exchange_Rate[Exchange Rate], MATCH(Cat_Results[[#This Row],[Currency]], Exchange_Rate[Currency], 0))</f>
        <v>1821519.8980804</v>
      </c>
    </row>
    <row r="9483" spans="1:6" x14ac:dyDescent="0.3">
      <c r="A9483" s="1">
        <v>37765</v>
      </c>
      <c r="B9483" s="1">
        <v>231</v>
      </c>
      <c r="C9483" s="1">
        <f t="shared" si="148"/>
        <v>2.0000000000000002E-5</v>
      </c>
      <c r="D9483" s="1" t="s">
        <v>321</v>
      </c>
      <c r="E9483" s="4">
        <v>4420938.6102722446</v>
      </c>
      <c r="F9483" s="66">
        <f>Cat_Results[[#This Row],[TotalLossInOriginalCurrency]] / INDEX(Exchange_Rate[Exchange Rate], MATCH(Cat_Results[[#This Row],[Currency]], Exchange_Rate[Currency], 0))</f>
        <v>6926284.5187991001</v>
      </c>
    </row>
    <row r="9484" spans="1:6" x14ac:dyDescent="0.3">
      <c r="A9484" s="1">
        <v>37767</v>
      </c>
      <c r="B9484" s="1">
        <v>245</v>
      </c>
      <c r="C9484" s="1">
        <f t="shared" si="148"/>
        <v>2.0000000000000002E-5</v>
      </c>
      <c r="D9484" s="1" t="s">
        <v>320</v>
      </c>
      <c r="E9484" s="4">
        <v>7.1618705987930298E-4</v>
      </c>
      <c r="F9484" s="66">
        <f>Cat_Results[[#This Row],[TotalLossInOriginalCurrency]] / INDEX(Exchange_Rate[Exchange Rate], MATCH(Cat_Results[[#This Row],[Currency]], Exchange_Rate[Currency], 0))</f>
        <v>7.1618705987930298E-4</v>
      </c>
    </row>
    <row r="9485" spans="1:6" x14ac:dyDescent="0.3">
      <c r="A9485" s="1">
        <v>37768</v>
      </c>
      <c r="B9485" s="1">
        <v>210</v>
      </c>
      <c r="C9485" s="1">
        <f t="shared" si="148"/>
        <v>2.0000000000000002E-5</v>
      </c>
      <c r="D9485" s="1" t="s">
        <v>323</v>
      </c>
      <c r="E9485" s="4">
        <v>1.8065438330180614</v>
      </c>
      <c r="F9485" s="66">
        <f>Cat_Results[[#This Row],[TotalLossInOriginalCurrency]] / INDEX(Exchange_Rate[Exchange Rate], MATCH(Cat_Results[[#This Row],[Currency]], Exchange_Rate[Currency], 0))</f>
        <v>2.2775098681449901E-2</v>
      </c>
    </row>
    <row r="9486" spans="1:6" x14ac:dyDescent="0.3">
      <c r="A9486" s="1">
        <v>37769</v>
      </c>
      <c r="B9486" s="1">
        <v>280</v>
      </c>
      <c r="C9486" s="1">
        <f t="shared" si="148"/>
        <v>2.0000000000000002E-5</v>
      </c>
      <c r="D9486" s="1" t="s">
        <v>320</v>
      </c>
      <c r="E9486" s="4">
        <v>32831.953466814797</v>
      </c>
      <c r="F9486" s="66">
        <f>Cat_Results[[#This Row],[TotalLossInOriginalCurrency]] / INDEX(Exchange_Rate[Exchange Rate], MATCH(Cat_Results[[#This Row],[Currency]], Exchange_Rate[Currency], 0))</f>
        <v>32831.953466814797</v>
      </c>
    </row>
    <row r="9487" spans="1:6" x14ac:dyDescent="0.3">
      <c r="A9487" s="1">
        <v>37775</v>
      </c>
      <c r="B9487" s="1">
        <v>205</v>
      </c>
      <c r="C9487" s="1">
        <f t="shared" si="148"/>
        <v>2.0000000000000002E-5</v>
      </c>
      <c r="D9487" s="1" t="s">
        <v>320</v>
      </c>
      <c r="E9487" s="4">
        <v>4.1832029819488499E-3</v>
      </c>
      <c r="F9487" s="66">
        <f>Cat_Results[[#This Row],[TotalLossInOriginalCurrency]] / INDEX(Exchange_Rate[Exchange Rate], MATCH(Cat_Results[[#This Row],[Currency]], Exchange_Rate[Currency], 0))</f>
        <v>4.1832029819488499E-3</v>
      </c>
    </row>
    <row r="9488" spans="1:6" x14ac:dyDescent="0.3">
      <c r="A9488" s="1">
        <v>37775</v>
      </c>
      <c r="B9488" s="1">
        <v>213</v>
      </c>
      <c r="C9488" s="1">
        <f t="shared" si="148"/>
        <v>2.0000000000000002E-5</v>
      </c>
      <c r="D9488" s="1" t="s">
        <v>321</v>
      </c>
      <c r="E9488" s="4">
        <v>45888.656349233126</v>
      </c>
      <c r="F9488" s="66">
        <f>Cat_Results[[#This Row],[TotalLossInOriginalCurrency]] / INDEX(Exchange_Rate[Exchange Rate], MATCH(Cat_Results[[#This Row],[Currency]], Exchange_Rate[Currency], 0))</f>
        <v>71893.757882472099</v>
      </c>
    </row>
    <row r="9489" spans="1:6" x14ac:dyDescent="0.3">
      <c r="A9489" s="1">
        <v>37779</v>
      </c>
      <c r="B9489" s="1">
        <v>302</v>
      </c>
      <c r="C9489" s="1">
        <f t="shared" si="148"/>
        <v>2.0000000000000002E-5</v>
      </c>
      <c r="D9489" s="1" t="s">
        <v>320</v>
      </c>
      <c r="E9489" s="4">
        <v>2.9743142426013901E-2</v>
      </c>
      <c r="F9489" s="66">
        <f>Cat_Results[[#This Row],[TotalLossInOriginalCurrency]] / INDEX(Exchange_Rate[Exchange Rate], MATCH(Cat_Results[[#This Row],[Currency]], Exchange_Rate[Currency], 0))</f>
        <v>2.9743142426013901E-2</v>
      </c>
    </row>
    <row r="9490" spans="1:6" x14ac:dyDescent="0.3">
      <c r="A9490" s="1">
        <v>37780</v>
      </c>
      <c r="B9490" s="1">
        <v>278</v>
      </c>
      <c r="C9490" s="1">
        <f t="shared" si="148"/>
        <v>2.0000000000000002E-5</v>
      </c>
      <c r="D9490" s="1" t="s">
        <v>321</v>
      </c>
      <c r="E9490" s="4">
        <v>1.0850350861454005E-2</v>
      </c>
      <c r="F9490" s="66">
        <f>Cat_Results[[#This Row],[TotalLossInOriginalCurrency]] / INDEX(Exchange_Rate[Exchange Rate], MATCH(Cat_Results[[#This Row],[Currency]], Exchange_Rate[Currency], 0))</f>
        <v>1.6999244689941399E-2</v>
      </c>
    </row>
    <row r="9491" spans="1:6" x14ac:dyDescent="0.3">
      <c r="A9491" s="1">
        <v>37789</v>
      </c>
      <c r="B9491" s="1">
        <v>273</v>
      </c>
      <c r="C9491" s="1">
        <f t="shared" si="148"/>
        <v>2.0000000000000002E-5</v>
      </c>
      <c r="D9491" s="1" t="s">
        <v>320</v>
      </c>
      <c r="E9491" s="4">
        <v>24087.005648292099</v>
      </c>
      <c r="F9491" s="66">
        <f>Cat_Results[[#This Row],[TotalLossInOriginalCurrency]] / INDEX(Exchange_Rate[Exchange Rate], MATCH(Cat_Results[[#This Row],[Currency]], Exchange_Rate[Currency], 0))</f>
        <v>24087.005648292099</v>
      </c>
    </row>
    <row r="9492" spans="1:6" x14ac:dyDescent="0.3">
      <c r="A9492" s="1">
        <v>37801</v>
      </c>
      <c r="B9492" s="1">
        <v>214</v>
      </c>
      <c r="C9492" s="1">
        <f t="shared" si="148"/>
        <v>2.0000000000000002E-5</v>
      </c>
      <c r="D9492" s="1" t="s">
        <v>320</v>
      </c>
      <c r="E9492" s="4">
        <v>379747.84119388001</v>
      </c>
      <c r="F9492" s="66">
        <f>Cat_Results[[#This Row],[TotalLossInOriginalCurrency]] / INDEX(Exchange_Rate[Exchange Rate], MATCH(Cat_Results[[#This Row],[Currency]], Exchange_Rate[Currency], 0))</f>
        <v>379747.84119388001</v>
      </c>
    </row>
    <row r="9493" spans="1:6" x14ac:dyDescent="0.3">
      <c r="A9493" s="1">
        <v>37805</v>
      </c>
      <c r="B9493" s="1">
        <v>249</v>
      </c>
      <c r="C9493" s="1">
        <f t="shared" si="148"/>
        <v>2.0000000000000002E-5</v>
      </c>
      <c r="D9493" s="1" t="s">
        <v>320</v>
      </c>
      <c r="E9493" s="4">
        <v>31543.755420095898</v>
      </c>
      <c r="F9493" s="66">
        <f>Cat_Results[[#This Row],[TotalLossInOriginalCurrency]] / INDEX(Exchange_Rate[Exchange Rate], MATCH(Cat_Results[[#This Row],[Currency]], Exchange_Rate[Currency], 0))</f>
        <v>31543.755420095898</v>
      </c>
    </row>
    <row r="9494" spans="1:6" x14ac:dyDescent="0.3">
      <c r="A9494" s="1">
        <v>37811</v>
      </c>
      <c r="B9494" s="1">
        <v>280</v>
      </c>
      <c r="C9494" s="1">
        <f t="shared" si="148"/>
        <v>2.0000000000000002E-5</v>
      </c>
      <c r="D9494" s="1" t="s">
        <v>320</v>
      </c>
      <c r="E9494" s="4">
        <v>31962094.5144042</v>
      </c>
      <c r="F9494" s="66">
        <f>Cat_Results[[#This Row],[TotalLossInOriginalCurrency]] / INDEX(Exchange_Rate[Exchange Rate], MATCH(Cat_Results[[#This Row],[Currency]], Exchange_Rate[Currency], 0))</f>
        <v>31962094.5144042</v>
      </c>
    </row>
    <row r="9495" spans="1:6" x14ac:dyDescent="0.3">
      <c r="A9495" s="1">
        <v>37816</v>
      </c>
      <c r="B9495" s="1">
        <v>224</v>
      </c>
      <c r="C9495" s="1">
        <f t="shared" si="148"/>
        <v>2.0000000000000002E-5</v>
      </c>
      <c r="D9495" s="1" t="s">
        <v>320</v>
      </c>
      <c r="E9495" s="4">
        <v>1.7061829566955599E-3</v>
      </c>
      <c r="F9495" s="66">
        <f>Cat_Results[[#This Row],[TotalLossInOriginalCurrency]] / INDEX(Exchange_Rate[Exchange Rate], MATCH(Cat_Results[[#This Row],[Currency]], Exchange_Rate[Currency], 0))</f>
        <v>1.7061829566955599E-3</v>
      </c>
    </row>
    <row r="9496" spans="1:6" x14ac:dyDescent="0.3">
      <c r="A9496" s="1">
        <v>37817</v>
      </c>
      <c r="B9496" s="1">
        <v>192</v>
      </c>
      <c r="C9496" s="1">
        <f t="shared" si="148"/>
        <v>2.0000000000000002E-5</v>
      </c>
      <c r="D9496" s="1" t="s">
        <v>320</v>
      </c>
      <c r="E9496" s="4">
        <v>32405324.565653</v>
      </c>
      <c r="F9496" s="66">
        <f>Cat_Results[[#This Row],[TotalLossInOriginalCurrency]] / INDEX(Exchange_Rate[Exchange Rate], MATCH(Cat_Results[[#This Row],[Currency]], Exchange_Rate[Currency], 0))</f>
        <v>32405324.565653</v>
      </c>
    </row>
    <row r="9497" spans="1:6" x14ac:dyDescent="0.3">
      <c r="A9497" s="1">
        <v>37826</v>
      </c>
      <c r="B9497" s="1">
        <v>216</v>
      </c>
      <c r="C9497" s="1">
        <f t="shared" si="148"/>
        <v>2.0000000000000002E-5</v>
      </c>
      <c r="D9497" s="1" t="s">
        <v>320</v>
      </c>
      <c r="E9497" s="4">
        <v>4.1832029819488499E-3</v>
      </c>
      <c r="F9497" s="66">
        <f>Cat_Results[[#This Row],[TotalLossInOriginalCurrency]] / INDEX(Exchange_Rate[Exchange Rate], MATCH(Cat_Results[[#This Row],[Currency]], Exchange_Rate[Currency], 0))</f>
        <v>4.1832029819488499E-3</v>
      </c>
    </row>
    <row r="9498" spans="1:6" x14ac:dyDescent="0.3">
      <c r="A9498" s="1">
        <v>37830</v>
      </c>
      <c r="B9498" s="1">
        <v>218</v>
      </c>
      <c r="C9498" s="1">
        <f t="shared" si="148"/>
        <v>2.0000000000000002E-5</v>
      </c>
      <c r="D9498" s="1" t="s">
        <v>320</v>
      </c>
      <c r="E9498" s="4">
        <v>8998.3602906775104</v>
      </c>
      <c r="F9498" s="66">
        <f>Cat_Results[[#This Row],[TotalLossInOriginalCurrency]] / INDEX(Exchange_Rate[Exchange Rate], MATCH(Cat_Results[[#This Row],[Currency]], Exchange_Rate[Currency], 0))</f>
        <v>8998.3602906775104</v>
      </c>
    </row>
    <row r="9499" spans="1:6" x14ac:dyDescent="0.3">
      <c r="A9499" s="1">
        <v>37830</v>
      </c>
      <c r="B9499" s="1">
        <v>226</v>
      </c>
      <c r="C9499" s="1">
        <f t="shared" si="148"/>
        <v>2.0000000000000002E-5</v>
      </c>
      <c r="D9499" s="1" t="s">
        <v>320</v>
      </c>
      <c r="E9499" s="4">
        <v>47431.430133686503</v>
      </c>
      <c r="F9499" s="66">
        <f>Cat_Results[[#This Row],[TotalLossInOriginalCurrency]] / INDEX(Exchange_Rate[Exchange Rate], MATCH(Cat_Results[[#This Row],[Currency]], Exchange_Rate[Currency], 0))</f>
        <v>47431.430133686503</v>
      </c>
    </row>
    <row r="9500" spans="1:6" x14ac:dyDescent="0.3">
      <c r="A9500" s="1">
        <v>37831</v>
      </c>
      <c r="B9500" s="1">
        <v>260</v>
      </c>
      <c r="C9500" s="1">
        <f t="shared" si="148"/>
        <v>2.0000000000000002E-5</v>
      </c>
      <c r="D9500" s="1" t="s">
        <v>320</v>
      </c>
      <c r="E9500" s="4">
        <v>712920.819319134</v>
      </c>
      <c r="F9500" s="66">
        <f>Cat_Results[[#This Row],[TotalLossInOriginalCurrency]] / INDEX(Exchange_Rate[Exchange Rate], MATCH(Cat_Results[[#This Row],[Currency]], Exchange_Rate[Currency], 0))</f>
        <v>712920.819319134</v>
      </c>
    </row>
    <row r="9501" spans="1:6" x14ac:dyDescent="0.3">
      <c r="A9501" s="1">
        <v>37834</v>
      </c>
      <c r="B9501" s="1">
        <v>207</v>
      </c>
      <c r="C9501" s="1">
        <f t="shared" si="148"/>
        <v>2.0000000000000002E-5</v>
      </c>
      <c r="D9501" s="1" t="s">
        <v>320</v>
      </c>
      <c r="E9501" s="4">
        <v>0.68387442793697095</v>
      </c>
      <c r="F9501" s="66">
        <f>Cat_Results[[#This Row],[TotalLossInOriginalCurrency]] / INDEX(Exchange_Rate[Exchange Rate], MATCH(Cat_Results[[#This Row],[Currency]], Exchange_Rate[Currency], 0))</f>
        <v>0.68387442793697095</v>
      </c>
    </row>
    <row r="9502" spans="1:6" x14ac:dyDescent="0.3">
      <c r="A9502" s="1">
        <v>37838</v>
      </c>
      <c r="B9502" s="1">
        <v>241</v>
      </c>
      <c r="C9502" s="1">
        <f t="shared" si="148"/>
        <v>2.0000000000000002E-5</v>
      </c>
      <c r="D9502" s="1" t="s">
        <v>320</v>
      </c>
      <c r="E9502" s="4">
        <v>1115738.1971280801</v>
      </c>
      <c r="F9502" s="66">
        <f>Cat_Results[[#This Row],[TotalLossInOriginalCurrency]] / INDEX(Exchange_Rate[Exchange Rate], MATCH(Cat_Results[[#This Row],[Currency]], Exchange_Rate[Currency], 0))</f>
        <v>1115738.1971280801</v>
      </c>
    </row>
    <row r="9503" spans="1:6" x14ac:dyDescent="0.3">
      <c r="A9503" s="1">
        <v>37849</v>
      </c>
      <c r="B9503" s="1">
        <v>253</v>
      </c>
      <c r="C9503" s="1">
        <f t="shared" si="148"/>
        <v>2.0000000000000002E-5</v>
      </c>
      <c r="D9503" s="1" t="s">
        <v>323</v>
      </c>
      <c r="E9503" s="4">
        <v>5557621.2839456396</v>
      </c>
      <c r="F9503" s="66">
        <f>Cat_Results[[#This Row],[TotalLossInOriginalCurrency]] / INDEX(Exchange_Rate[Exchange Rate], MATCH(Cat_Results[[#This Row],[Currency]], Exchange_Rate[Currency], 0))</f>
        <v>70064.933306670995</v>
      </c>
    </row>
    <row r="9504" spans="1:6" x14ac:dyDescent="0.3">
      <c r="A9504" s="1">
        <v>37850</v>
      </c>
      <c r="B9504" s="1">
        <v>223</v>
      </c>
      <c r="C9504" s="1">
        <f t="shared" si="148"/>
        <v>2.0000000000000002E-5</v>
      </c>
      <c r="D9504" s="1" t="s">
        <v>321</v>
      </c>
      <c r="E9504" s="4">
        <v>624.16198958807854</v>
      </c>
      <c r="F9504" s="66">
        <f>Cat_Results[[#This Row],[TotalLossInOriginalCurrency]] / INDEX(Exchange_Rate[Exchange Rate], MATCH(Cat_Results[[#This Row],[Currency]], Exchange_Rate[Currency], 0))</f>
        <v>977.87458881735802</v>
      </c>
    </row>
    <row r="9505" spans="1:6" x14ac:dyDescent="0.3">
      <c r="A9505" s="1">
        <v>37855</v>
      </c>
      <c r="B9505" s="1">
        <v>151</v>
      </c>
      <c r="C9505" s="1">
        <f t="shared" si="148"/>
        <v>2.0000000000000002E-5</v>
      </c>
      <c r="D9505" s="1" t="s">
        <v>320</v>
      </c>
      <c r="E9505" s="4">
        <v>14.495085891336201</v>
      </c>
      <c r="F9505" s="66">
        <f>Cat_Results[[#This Row],[TotalLossInOriginalCurrency]] / INDEX(Exchange_Rate[Exchange Rate], MATCH(Cat_Results[[#This Row],[Currency]], Exchange_Rate[Currency], 0))</f>
        <v>14.495085891336201</v>
      </c>
    </row>
    <row r="9506" spans="1:6" x14ac:dyDescent="0.3">
      <c r="A9506" s="1">
        <v>37856</v>
      </c>
      <c r="B9506" s="1">
        <v>233</v>
      </c>
      <c r="C9506" s="1">
        <f t="shared" si="148"/>
        <v>2.0000000000000002E-5</v>
      </c>
      <c r="D9506" s="1" t="s">
        <v>320</v>
      </c>
      <c r="E9506" s="4">
        <v>330602.51619670301</v>
      </c>
      <c r="F9506" s="66">
        <f>Cat_Results[[#This Row],[TotalLossInOriginalCurrency]] / INDEX(Exchange_Rate[Exchange Rate], MATCH(Cat_Results[[#This Row],[Currency]], Exchange_Rate[Currency], 0))</f>
        <v>330602.51619670301</v>
      </c>
    </row>
    <row r="9507" spans="1:6" x14ac:dyDescent="0.3">
      <c r="A9507" s="1">
        <v>37858</v>
      </c>
      <c r="B9507" s="1">
        <v>270</v>
      </c>
      <c r="C9507" s="1">
        <f t="shared" si="148"/>
        <v>2.0000000000000002E-5</v>
      </c>
      <c r="D9507" s="1" t="s">
        <v>321</v>
      </c>
      <c r="E9507" s="4">
        <v>1805.0260893083878</v>
      </c>
      <c r="F9507" s="66">
        <f>Cat_Results[[#This Row],[TotalLossInOriginalCurrency]] / INDEX(Exchange_Rate[Exchange Rate], MATCH(Cat_Results[[#This Row],[Currency]], Exchange_Rate[Currency], 0))</f>
        <v>2827.93437333781</v>
      </c>
    </row>
    <row r="9508" spans="1:6" x14ac:dyDescent="0.3">
      <c r="A9508" s="1">
        <v>37871</v>
      </c>
      <c r="B9508" s="1">
        <v>264</v>
      </c>
      <c r="C9508" s="1">
        <f t="shared" si="148"/>
        <v>2.0000000000000002E-5</v>
      </c>
      <c r="D9508" s="1" t="s">
        <v>320</v>
      </c>
      <c r="E9508" s="4">
        <v>2.7752794325351701E-2</v>
      </c>
      <c r="F9508" s="66">
        <f>Cat_Results[[#This Row],[TotalLossInOriginalCurrency]] / INDEX(Exchange_Rate[Exchange Rate], MATCH(Cat_Results[[#This Row],[Currency]], Exchange_Rate[Currency], 0))</f>
        <v>2.7752794325351701E-2</v>
      </c>
    </row>
    <row r="9509" spans="1:6" x14ac:dyDescent="0.3">
      <c r="A9509" s="1">
        <v>37871</v>
      </c>
      <c r="B9509" s="1">
        <v>229</v>
      </c>
      <c r="C9509" s="1">
        <f t="shared" si="148"/>
        <v>2.0000000000000002E-5</v>
      </c>
      <c r="D9509" s="1" t="s">
        <v>320</v>
      </c>
      <c r="E9509" s="4">
        <v>1641295.2962928801</v>
      </c>
      <c r="F9509" s="66">
        <f>Cat_Results[[#This Row],[TotalLossInOriginalCurrency]] / INDEX(Exchange_Rate[Exchange Rate], MATCH(Cat_Results[[#This Row],[Currency]], Exchange_Rate[Currency], 0))</f>
        <v>1641295.2962928801</v>
      </c>
    </row>
    <row r="9510" spans="1:6" x14ac:dyDescent="0.3">
      <c r="A9510" s="1">
        <v>37877</v>
      </c>
      <c r="B9510" s="1">
        <v>216</v>
      </c>
      <c r="C9510" s="1">
        <f t="shared" si="148"/>
        <v>2.0000000000000002E-5</v>
      </c>
      <c r="D9510" s="1" t="s">
        <v>321</v>
      </c>
      <c r="E9510" s="4">
        <v>0.30318719846402753</v>
      </c>
      <c r="F9510" s="66">
        <f>Cat_Results[[#This Row],[TotalLossInOriginalCurrency]] / INDEX(Exchange_Rate[Exchange Rate], MATCH(Cat_Results[[#This Row],[Currency]], Exchange_Rate[Currency], 0))</f>
        <v>0.475003383702301</v>
      </c>
    </row>
    <row r="9511" spans="1:6" x14ac:dyDescent="0.3">
      <c r="A9511" s="1">
        <v>37879</v>
      </c>
      <c r="B9511" s="1">
        <v>208</v>
      </c>
      <c r="C9511" s="1">
        <f t="shared" si="148"/>
        <v>2.0000000000000002E-5</v>
      </c>
      <c r="D9511" s="1" t="s">
        <v>321</v>
      </c>
      <c r="E9511" s="4">
        <v>6821.7684124661209</v>
      </c>
      <c r="F9511" s="66">
        <f>Cat_Results[[#This Row],[TotalLossInOriginalCurrency]] / INDEX(Exchange_Rate[Exchange Rate], MATCH(Cat_Results[[#This Row],[Currency]], Exchange_Rate[Currency], 0))</f>
        <v>10687.6645688566</v>
      </c>
    </row>
    <row r="9512" spans="1:6" x14ac:dyDescent="0.3">
      <c r="A9512" s="1">
        <v>37881</v>
      </c>
      <c r="B9512" s="1">
        <v>210</v>
      </c>
      <c r="C9512" s="1">
        <f t="shared" si="148"/>
        <v>2.0000000000000002E-5</v>
      </c>
      <c r="D9512" s="1" t="s">
        <v>321</v>
      </c>
      <c r="E9512" s="4">
        <v>4436.6506723071416</v>
      </c>
      <c r="F9512" s="66">
        <f>Cat_Results[[#This Row],[TotalLossInOriginalCurrency]] / INDEX(Exchange_Rate[Exchange Rate], MATCH(Cat_Results[[#This Row],[Currency]], Exchange_Rate[Currency], 0))</f>
        <v>6950.900606382369</v>
      </c>
    </row>
    <row r="9513" spans="1:6" x14ac:dyDescent="0.3">
      <c r="A9513" s="1">
        <v>37888</v>
      </c>
      <c r="B9513" s="1">
        <v>250</v>
      </c>
      <c r="C9513" s="1">
        <f t="shared" si="148"/>
        <v>2.0000000000000002E-5</v>
      </c>
      <c r="D9513" s="1" t="s">
        <v>320</v>
      </c>
      <c r="E9513" s="4">
        <v>242101.26361132099</v>
      </c>
      <c r="F9513" s="66">
        <f>Cat_Results[[#This Row],[TotalLossInOriginalCurrency]] / INDEX(Exchange_Rate[Exchange Rate], MATCH(Cat_Results[[#This Row],[Currency]], Exchange_Rate[Currency], 0))</f>
        <v>242101.26361132099</v>
      </c>
    </row>
    <row r="9514" spans="1:6" x14ac:dyDescent="0.3">
      <c r="A9514" s="1">
        <v>37892</v>
      </c>
      <c r="B9514" s="1">
        <v>277</v>
      </c>
      <c r="C9514" s="1">
        <f t="shared" si="148"/>
        <v>2.0000000000000002E-5</v>
      </c>
      <c r="D9514" s="1" t="s">
        <v>321</v>
      </c>
      <c r="E9514" s="4">
        <v>1234300.5254690666</v>
      </c>
      <c r="F9514" s="66">
        <f>Cat_Results[[#This Row],[TotalLossInOriginalCurrency]] / INDEX(Exchange_Rate[Exchange Rate], MATCH(Cat_Results[[#This Row],[Currency]], Exchange_Rate[Currency], 0))</f>
        <v>1933778.6327178902</v>
      </c>
    </row>
    <row r="9515" spans="1:6" x14ac:dyDescent="0.3">
      <c r="A9515" s="1">
        <v>37894</v>
      </c>
      <c r="B9515" s="1">
        <v>278</v>
      </c>
      <c r="C9515" s="1">
        <f t="shared" si="148"/>
        <v>2.0000000000000002E-5</v>
      </c>
      <c r="D9515" s="1" t="s">
        <v>322</v>
      </c>
      <c r="E9515" s="4">
        <v>435909.89085650927</v>
      </c>
      <c r="F9515" s="66">
        <f>Cat_Results[[#This Row],[TotalLossInOriginalCurrency]] / INDEX(Exchange_Rate[Exchange Rate], MATCH(Cat_Results[[#This Row],[Currency]], Exchange_Rate[Currency], 0))</f>
        <v>535428.13179219002</v>
      </c>
    </row>
    <row r="9516" spans="1:6" x14ac:dyDescent="0.3">
      <c r="A9516" s="1">
        <v>37895</v>
      </c>
      <c r="B9516" s="1">
        <v>260</v>
      </c>
      <c r="C9516" s="1">
        <f t="shared" si="148"/>
        <v>2.0000000000000002E-5</v>
      </c>
      <c r="D9516" s="1" t="s">
        <v>320</v>
      </c>
      <c r="E9516" s="4">
        <v>0.97134780138731003</v>
      </c>
      <c r="F9516" s="66">
        <f>Cat_Results[[#This Row],[TotalLossInOriginalCurrency]] / INDEX(Exchange_Rate[Exchange Rate], MATCH(Cat_Results[[#This Row],[Currency]], Exchange_Rate[Currency], 0))</f>
        <v>0.97134780138731003</v>
      </c>
    </row>
    <row r="9517" spans="1:6" x14ac:dyDescent="0.3">
      <c r="A9517" s="1">
        <v>37895</v>
      </c>
      <c r="B9517" s="1">
        <v>182</v>
      </c>
      <c r="C9517" s="1">
        <f t="shared" si="148"/>
        <v>2.0000000000000002E-5</v>
      </c>
      <c r="D9517" s="1" t="s">
        <v>320</v>
      </c>
      <c r="E9517" s="4">
        <v>14451280.3305346</v>
      </c>
      <c r="F9517" s="66">
        <f>Cat_Results[[#This Row],[TotalLossInOriginalCurrency]] / INDEX(Exchange_Rate[Exchange Rate], MATCH(Cat_Results[[#This Row],[Currency]], Exchange_Rate[Currency], 0))</f>
        <v>14451280.3305346</v>
      </c>
    </row>
    <row r="9518" spans="1:6" x14ac:dyDescent="0.3">
      <c r="A9518" s="1">
        <v>37899</v>
      </c>
      <c r="B9518" s="1">
        <v>264</v>
      </c>
      <c r="C9518" s="1">
        <f t="shared" si="148"/>
        <v>2.0000000000000002E-5</v>
      </c>
      <c r="D9518" s="1" t="s">
        <v>321</v>
      </c>
      <c r="E9518" s="4">
        <v>1.3887983054982126E-3</v>
      </c>
      <c r="F9518" s="66">
        <f>Cat_Results[[#This Row],[TotalLossInOriginalCurrency]] / INDEX(Exchange_Rate[Exchange Rate], MATCH(Cat_Results[[#This Row],[Currency]], Exchange_Rate[Currency], 0))</f>
        <v>2.1758303046226501E-3</v>
      </c>
    </row>
    <row r="9519" spans="1:6" x14ac:dyDescent="0.3">
      <c r="A9519" s="1">
        <v>37904</v>
      </c>
      <c r="B9519" s="1">
        <v>293</v>
      </c>
      <c r="C9519" s="1">
        <f t="shared" si="148"/>
        <v>2.0000000000000002E-5</v>
      </c>
      <c r="D9519" s="1" t="s">
        <v>320</v>
      </c>
      <c r="E9519" s="4">
        <v>2.7963818907737701</v>
      </c>
      <c r="F9519" s="66">
        <f>Cat_Results[[#This Row],[TotalLossInOriginalCurrency]] / INDEX(Exchange_Rate[Exchange Rate], MATCH(Cat_Results[[#This Row],[Currency]], Exchange_Rate[Currency], 0))</f>
        <v>2.7963818907737701</v>
      </c>
    </row>
    <row r="9520" spans="1:6" x14ac:dyDescent="0.3">
      <c r="A9520" s="1">
        <v>37913</v>
      </c>
      <c r="B9520" s="1">
        <v>245</v>
      </c>
      <c r="C9520" s="1">
        <f t="shared" si="148"/>
        <v>2.0000000000000002E-5</v>
      </c>
      <c r="D9520" s="1" t="s">
        <v>320</v>
      </c>
      <c r="E9520" s="4">
        <v>2462101.0075244098</v>
      </c>
      <c r="F9520" s="66">
        <f>Cat_Results[[#This Row],[TotalLossInOriginalCurrency]] / INDEX(Exchange_Rate[Exchange Rate], MATCH(Cat_Results[[#This Row],[Currency]], Exchange_Rate[Currency], 0))</f>
        <v>2462101.0075244098</v>
      </c>
    </row>
    <row r="9521" spans="1:6" x14ac:dyDescent="0.3">
      <c r="A9521" s="1">
        <v>37925</v>
      </c>
      <c r="B9521" s="1">
        <v>305</v>
      </c>
      <c r="C9521" s="1">
        <f t="shared" si="148"/>
        <v>2.0000000000000002E-5</v>
      </c>
      <c r="D9521" s="1" t="s">
        <v>323</v>
      </c>
      <c r="E9521" s="4">
        <v>2069698.9497127896</v>
      </c>
      <c r="F9521" s="66">
        <f>Cat_Results[[#This Row],[TotalLossInOriginalCurrency]] / INDEX(Exchange_Rate[Exchange Rate], MATCH(Cat_Results[[#This Row],[Currency]], Exchange_Rate[Currency], 0))</f>
        <v>26092.6953219024</v>
      </c>
    </row>
    <row r="9522" spans="1:6" x14ac:dyDescent="0.3">
      <c r="A9522" s="1">
        <v>37925</v>
      </c>
      <c r="B9522" s="1">
        <v>233</v>
      </c>
      <c r="C9522" s="1">
        <f t="shared" si="148"/>
        <v>2.0000000000000002E-5</v>
      </c>
      <c r="D9522" s="1" t="s">
        <v>324</v>
      </c>
      <c r="E9522" s="4">
        <v>934547.87306240236</v>
      </c>
      <c r="F9522" s="66">
        <f>Cat_Results[[#This Row],[TotalLossInOriginalCurrency]] / INDEX(Exchange_Rate[Exchange Rate], MATCH(Cat_Results[[#This Row],[Currency]], Exchange_Rate[Currency], 0))</f>
        <v>945323.20962118695</v>
      </c>
    </row>
    <row r="9523" spans="1:6" x14ac:dyDescent="0.3">
      <c r="A9523" s="1">
        <v>37929</v>
      </c>
      <c r="B9523" s="1">
        <v>232</v>
      </c>
      <c r="C9523" s="1">
        <f t="shared" si="148"/>
        <v>2.0000000000000002E-5</v>
      </c>
      <c r="D9523" s="1" t="s">
        <v>323</v>
      </c>
      <c r="E9523" s="4">
        <v>0.99923411562632558</v>
      </c>
      <c r="F9523" s="66">
        <f>Cat_Results[[#This Row],[TotalLossInOriginalCurrency]] / INDEX(Exchange_Rate[Exchange Rate], MATCH(Cat_Results[[#This Row],[Currency]], Exchange_Rate[Currency], 0))</f>
        <v>1.2597344815731E-2</v>
      </c>
    </row>
    <row r="9524" spans="1:6" x14ac:dyDescent="0.3">
      <c r="A9524" s="1">
        <v>37929</v>
      </c>
      <c r="B9524" s="1">
        <v>286</v>
      </c>
      <c r="C9524" s="1">
        <f t="shared" si="148"/>
        <v>2.0000000000000002E-5</v>
      </c>
      <c r="D9524" s="1" t="s">
        <v>321</v>
      </c>
      <c r="E9524" s="4">
        <v>35806.645017098592</v>
      </c>
      <c r="F9524" s="66">
        <f>Cat_Results[[#This Row],[TotalLossInOriginalCurrency]] / INDEX(Exchange_Rate[Exchange Rate], MATCH(Cat_Results[[#This Row],[Currency]], Exchange_Rate[Currency], 0))</f>
        <v>56098.270732782796</v>
      </c>
    </row>
    <row r="9525" spans="1:6" x14ac:dyDescent="0.3">
      <c r="A9525" s="1">
        <v>37932</v>
      </c>
      <c r="B9525" s="1">
        <v>290</v>
      </c>
      <c r="C9525" s="1">
        <f t="shared" si="148"/>
        <v>2.0000000000000002E-5</v>
      </c>
      <c r="D9525" s="1" t="s">
        <v>320</v>
      </c>
      <c r="E9525" s="4">
        <v>112033.47994408901</v>
      </c>
      <c r="F9525" s="66">
        <f>Cat_Results[[#This Row],[TotalLossInOriginalCurrency]] / INDEX(Exchange_Rate[Exchange Rate], MATCH(Cat_Results[[#This Row],[Currency]], Exchange_Rate[Currency], 0))</f>
        <v>112033.47994408901</v>
      </c>
    </row>
    <row r="9526" spans="1:6" x14ac:dyDescent="0.3">
      <c r="A9526" s="1">
        <v>37933</v>
      </c>
      <c r="B9526" s="1">
        <v>276</v>
      </c>
      <c r="C9526" s="1">
        <f t="shared" si="148"/>
        <v>2.0000000000000002E-5</v>
      </c>
      <c r="D9526" s="1" t="s">
        <v>320</v>
      </c>
      <c r="E9526" s="4">
        <v>768484.13205635897</v>
      </c>
      <c r="F9526" s="66">
        <f>Cat_Results[[#This Row],[TotalLossInOriginalCurrency]] / INDEX(Exchange_Rate[Exchange Rate], MATCH(Cat_Results[[#This Row],[Currency]], Exchange_Rate[Currency], 0))</f>
        <v>768484.13205635897</v>
      </c>
    </row>
    <row r="9527" spans="1:6" x14ac:dyDescent="0.3">
      <c r="A9527" s="1">
        <v>37938</v>
      </c>
      <c r="B9527" s="1">
        <v>197</v>
      </c>
      <c r="C9527" s="1">
        <f t="shared" si="148"/>
        <v>2.0000000000000002E-5</v>
      </c>
      <c r="D9527" s="1" t="s">
        <v>320</v>
      </c>
      <c r="E9527" s="4">
        <v>2.44218856096268E-3</v>
      </c>
      <c r="F9527" s="66">
        <f>Cat_Results[[#This Row],[TotalLossInOriginalCurrency]] / INDEX(Exchange_Rate[Exchange Rate], MATCH(Cat_Results[[#This Row],[Currency]], Exchange_Rate[Currency], 0))</f>
        <v>2.44218856096268E-3</v>
      </c>
    </row>
    <row r="9528" spans="1:6" x14ac:dyDescent="0.3">
      <c r="A9528" s="1">
        <v>37938</v>
      </c>
      <c r="B9528" s="1">
        <v>246</v>
      </c>
      <c r="C9528" s="1">
        <f t="shared" si="148"/>
        <v>2.0000000000000002E-5</v>
      </c>
      <c r="D9528" s="1" t="s">
        <v>320</v>
      </c>
      <c r="E9528" s="4">
        <v>0.12137895077466999</v>
      </c>
      <c r="F9528" s="66">
        <f>Cat_Results[[#This Row],[TotalLossInOriginalCurrency]] / INDEX(Exchange_Rate[Exchange Rate], MATCH(Cat_Results[[#This Row],[Currency]], Exchange_Rate[Currency], 0))</f>
        <v>0.12137895077466999</v>
      </c>
    </row>
    <row r="9529" spans="1:6" x14ac:dyDescent="0.3">
      <c r="A9529" s="1">
        <v>37943</v>
      </c>
      <c r="B9529" s="1">
        <v>274</v>
      </c>
      <c r="C9529" s="1">
        <f t="shared" si="148"/>
        <v>2.0000000000000002E-5</v>
      </c>
      <c r="D9529" s="1" t="s">
        <v>320</v>
      </c>
      <c r="E9529" s="4">
        <v>6.0284137725830104E-3</v>
      </c>
      <c r="F9529" s="66">
        <f>Cat_Results[[#This Row],[TotalLossInOriginalCurrency]] / INDEX(Exchange_Rate[Exchange Rate], MATCH(Cat_Results[[#This Row],[Currency]], Exchange_Rate[Currency], 0))</f>
        <v>6.0284137725830104E-3</v>
      </c>
    </row>
    <row r="9530" spans="1:6" x14ac:dyDescent="0.3">
      <c r="A9530" s="1">
        <v>37945</v>
      </c>
      <c r="B9530" s="1">
        <v>245</v>
      </c>
      <c r="C9530" s="1">
        <f t="shared" si="148"/>
        <v>2.0000000000000002E-5</v>
      </c>
      <c r="D9530" s="1" t="s">
        <v>320</v>
      </c>
      <c r="E9530" s="4">
        <v>6.1814217641949698</v>
      </c>
      <c r="F9530" s="66">
        <f>Cat_Results[[#This Row],[TotalLossInOriginalCurrency]] / INDEX(Exchange_Rate[Exchange Rate], MATCH(Cat_Results[[#This Row],[Currency]], Exchange_Rate[Currency], 0))</f>
        <v>6.1814217641949698</v>
      </c>
    </row>
    <row r="9531" spans="1:6" x14ac:dyDescent="0.3">
      <c r="A9531" s="1">
        <v>37947</v>
      </c>
      <c r="B9531" s="1">
        <v>313</v>
      </c>
      <c r="C9531" s="1">
        <f t="shared" si="148"/>
        <v>2.0000000000000002E-5</v>
      </c>
      <c r="D9531" s="1" t="s">
        <v>320</v>
      </c>
      <c r="E9531" s="4">
        <v>6.0775130987167402E-3</v>
      </c>
      <c r="F9531" s="66">
        <f>Cat_Results[[#This Row],[TotalLossInOriginalCurrency]] / INDEX(Exchange_Rate[Exchange Rate], MATCH(Cat_Results[[#This Row],[Currency]], Exchange_Rate[Currency], 0))</f>
        <v>6.0775130987167402E-3</v>
      </c>
    </row>
    <row r="9532" spans="1:6" x14ac:dyDescent="0.3">
      <c r="A9532" s="1">
        <v>37947</v>
      </c>
      <c r="B9532" s="1">
        <v>218</v>
      </c>
      <c r="C9532" s="1">
        <f t="shared" si="148"/>
        <v>2.0000000000000002E-5</v>
      </c>
      <c r="D9532" s="1" t="s">
        <v>321</v>
      </c>
      <c r="E9532" s="4">
        <v>1304844.6702984327</v>
      </c>
      <c r="F9532" s="66">
        <f>Cat_Results[[#This Row],[TotalLossInOriginalCurrency]] / INDEX(Exchange_Rate[Exchange Rate], MATCH(Cat_Results[[#This Row],[Currency]], Exchange_Rate[Currency], 0))</f>
        <v>2044300.1443915099</v>
      </c>
    </row>
    <row r="9533" spans="1:6" x14ac:dyDescent="0.3">
      <c r="A9533" s="1">
        <v>37959</v>
      </c>
      <c r="B9533" s="1">
        <v>212</v>
      </c>
      <c r="C9533" s="1">
        <f t="shared" si="148"/>
        <v>2.0000000000000002E-5</v>
      </c>
      <c r="D9533" s="1" t="s">
        <v>322</v>
      </c>
      <c r="E9533" s="4">
        <v>4194269.282662095</v>
      </c>
      <c r="F9533" s="66">
        <f>Cat_Results[[#This Row],[TotalLossInOriginalCurrency]] / INDEX(Exchange_Rate[Exchange Rate], MATCH(Cat_Results[[#This Row],[Currency]], Exchange_Rate[Currency], 0))</f>
        <v>5151821.0835651197</v>
      </c>
    </row>
    <row r="9534" spans="1:6" x14ac:dyDescent="0.3">
      <c r="A9534" s="1">
        <v>37960</v>
      </c>
      <c r="B9534" s="1">
        <v>194</v>
      </c>
      <c r="C9534" s="1">
        <f t="shared" si="148"/>
        <v>2.0000000000000002E-5</v>
      </c>
      <c r="D9534" s="1" t="s">
        <v>320</v>
      </c>
      <c r="E9534" s="4">
        <v>0.156661551445723</v>
      </c>
      <c r="F9534" s="66">
        <f>Cat_Results[[#This Row],[TotalLossInOriginalCurrency]] / INDEX(Exchange_Rate[Exchange Rate], MATCH(Cat_Results[[#This Row],[Currency]], Exchange_Rate[Currency], 0))</f>
        <v>0.156661551445723</v>
      </c>
    </row>
    <row r="9535" spans="1:6" x14ac:dyDescent="0.3">
      <c r="A9535" s="1">
        <v>37964</v>
      </c>
      <c r="B9535" s="1">
        <v>260</v>
      </c>
      <c r="C9535" s="1">
        <f t="shared" si="148"/>
        <v>2.0000000000000002E-5</v>
      </c>
      <c r="D9535" s="1" t="s">
        <v>323</v>
      </c>
      <c r="E9535" s="4">
        <v>253201.52030846121</v>
      </c>
      <c r="F9535" s="66">
        <f>Cat_Results[[#This Row],[TotalLossInOriginalCurrency]] / INDEX(Exchange_Rate[Exchange Rate], MATCH(Cat_Results[[#This Row],[Currency]], Exchange_Rate[Currency], 0))</f>
        <v>3192.1116476229399</v>
      </c>
    </row>
    <row r="9536" spans="1:6" x14ac:dyDescent="0.3">
      <c r="A9536" s="1">
        <v>37964</v>
      </c>
      <c r="B9536" s="1">
        <v>226</v>
      </c>
      <c r="C9536" s="1">
        <f t="shared" si="148"/>
        <v>2.0000000000000002E-5</v>
      </c>
      <c r="D9536" s="1" t="s">
        <v>320</v>
      </c>
      <c r="E9536" s="4">
        <v>6.0409434139728498E-2</v>
      </c>
      <c r="F9536" s="66">
        <f>Cat_Results[[#This Row],[TotalLossInOriginalCurrency]] / INDEX(Exchange_Rate[Exchange Rate], MATCH(Cat_Results[[#This Row],[Currency]], Exchange_Rate[Currency], 0))</f>
        <v>6.0409434139728498E-2</v>
      </c>
    </row>
    <row r="9537" spans="1:6" x14ac:dyDescent="0.3">
      <c r="A9537" s="1">
        <v>37973</v>
      </c>
      <c r="B9537" s="1">
        <v>188</v>
      </c>
      <c r="C9537" s="1">
        <f t="shared" si="148"/>
        <v>2.0000000000000002E-5</v>
      </c>
      <c r="D9537" s="1" t="s">
        <v>320</v>
      </c>
      <c r="E9537" s="4">
        <v>118777.33872708</v>
      </c>
      <c r="F9537" s="66">
        <f>Cat_Results[[#This Row],[TotalLossInOriginalCurrency]] / INDEX(Exchange_Rate[Exchange Rate], MATCH(Cat_Results[[#This Row],[Currency]], Exchange_Rate[Currency], 0))</f>
        <v>118777.33872708</v>
      </c>
    </row>
    <row r="9538" spans="1:6" x14ac:dyDescent="0.3">
      <c r="A9538" s="1">
        <v>37975</v>
      </c>
      <c r="B9538" s="1">
        <v>249</v>
      </c>
      <c r="C9538" s="1">
        <f t="shared" si="148"/>
        <v>2.0000000000000002E-5</v>
      </c>
      <c r="D9538" s="1" t="s">
        <v>320</v>
      </c>
      <c r="E9538" s="4">
        <v>1902.2372648049</v>
      </c>
      <c r="F9538" s="66">
        <f>Cat_Results[[#This Row],[TotalLossInOriginalCurrency]] / INDEX(Exchange_Rate[Exchange Rate], MATCH(Cat_Results[[#This Row],[Currency]], Exchange_Rate[Currency], 0))</f>
        <v>1902.2372648049</v>
      </c>
    </row>
    <row r="9539" spans="1:6" x14ac:dyDescent="0.3">
      <c r="A9539" s="1">
        <v>37977</v>
      </c>
      <c r="B9539" s="1">
        <v>300</v>
      </c>
      <c r="C9539" s="1">
        <f t="shared" si="148"/>
        <v>2.0000000000000002E-5</v>
      </c>
      <c r="D9539" s="1" t="s">
        <v>320</v>
      </c>
      <c r="E9539" s="4">
        <v>81883.398906244794</v>
      </c>
      <c r="F9539" s="66">
        <f>Cat_Results[[#This Row],[TotalLossInOriginalCurrency]] / INDEX(Exchange_Rate[Exchange Rate], MATCH(Cat_Results[[#This Row],[Currency]], Exchange_Rate[Currency], 0))</f>
        <v>81883.398906244794</v>
      </c>
    </row>
    <row r="9540" spans="1:6" x14ac:dyDescent="0.3">
      <c r="A9540" s="1">
        <v>37980</v>
      </c>
      <c r="B9540" s="1">
        <v>253</v>
      </c>
      <c r="C9540" s="1">
        <f t="shared" si="148"/>
        <v>2.0000000000000002E-5</v>
      </c>
      <c r="D9540" s="1" t="s">
        <v>320</v>
      </c>
      <c r="E9540" s="4">
        <v>2059416.7287695301</v>
      </c>
      <c r="F9540" s="66">
        <f>Cat_Results[[#This Row],[TotalLossInOriginalCurrency]] / INDEX(Exchange_Rate[Exchange Rate], MATCH(Cat_Results[[#This Row],[Currency]], Exchange_Rate[Currency], 0))</f>
        <v>2059416.7287695301</v>
      </c>
    </row>
    <row r="9541" spans="1:6" x14ac:dyDescent="0.3">
      <c r="A9541" s="1">
        <v>37987</v>
      </c>
      <c r="B9541" s="1">
        <v>268</v>
      </c>
      <c r="C9541" s="1">
        <f t="shared" si="148"/>
        <v>2.0000000000000002E-5</v>
      </c>
      <c r="D9541" s="1" t="s">
        <v>320</v>
      </c>
      <c r="E9541" s="4">
        <v>16803.663722150701</v>
      </c>
      <c r="F9541" s="66">
        <f>Cat_Results[[#This Row],[TotalLossInOriginalCurrency]] / INDEX(Exchange_Rate[Exchange Rate], MATCH(Cat_Results[[#This Row],[Currency]], Exchange_Rate[Currency], 0))</f>
        <v>16803.663722150701</v>
      </c>
    </row>
    <row r="9542" spans="1:6" x14ac:dyDescent="0.3">
      <c r="A9542" s="1">
        <v>37989</v>
      </c>
      <c r="B9542" s="1">
        <v>248</v>
      </c>
      <c r="C9542" s="1">
        <f t="shared" ref="C9542:C9605" si="149">1/50000</f>
        <v>2.0000000000000002E-5</v>
      </c>
      <c r="D9542" s="1" t="s">
        <v>320</v>
      </c>
      <c r="E9542" s="4">
        <v>3444.0897329079498</v>
      </c>
      <c r="F9542" s="66">
        <f>Cat_Results[[#This Row],[TotalLossInOriginalCurrency]] / INDEX(Exchange_Rate[Exchange Rate], MATCH(Cat_Results[[#This Row],[Currency]], Exchange_Rate[Currency], 0))</f>
        <v>3444.0897329079498</v>
      </c>
    </row>
    <row r="9543" spans="1:6" x14ac:dyDescent="0.3">
      <c r="A9543" s="1">
        <v>37989</v>
      </c>
      <c r="B9543" s="1">
        <v>248</v>
      </c>
      <c r="C9543" s="1">
        <f t="shared" si="149"/>
        <v>2.0000000000000002E-5</v>
      </c>
      <c r="D9543" s="1" t="s">
        <v>320</v>
      </c>
      <c r="E9543" s="4">
        <v>85.787081211805301</v>
      </c>
      <c r="F9543" s="66">
        <f>Cat_Results[[#This Row],[TotalLossInOriginalCurrency]] / INDEX(Exchange_Rate[Exchange Rate], MATCH(Cat_Results[[#This Row],[Currency]], Exchange_Rate[Currency], 0))</f>
        <v>85.787081211805301</v>
      </c>
    </row>
    <row r="9544" spans="1:6" x14ac:dyDescent="0.3">
      <c r="A9544" s="1">
        <v>37994</v>
      </c>
      <c r="B9544" s="1">
        <v>267</v>
      </c>
      <c r="C9544" s="1">
        <f t="shared" si="149"/>
        <v>2.0000000000000002E-5</v>
      </c>
      <c r="D9544" s="1" t="s">
        <v>321</v>
      </c>
      <c r="E9544" s="4">
        <v>12579.387561903446</v>
      </c>
      <c r="F9544" s="66">
        <f>Cat_Results[[#This Row],[TotalLossInOriginalCurrency]] / INDEX(Exchange_Rate[Exchange Rate], MATCH(Cat_Results[[#This Row],[Currency]], Exchange_Rate[Currency], 0))</f>
        <v>19708.126487786802</v>
      </c>
    </row>
    <row r="9545" spans="1:6" x14ac:dyDescent="0.3">
      <c r="A9545" s="1">
        <v>37994</v>
      </c>
      <c r="B9545" s="1">
        <v>241</v>
      </c>
      <c r="C9545" s="1">
        <f t="shared" si="149"/>
        <v>2.0000000000000002E-5</v>
      </c>
      <c r="D9545" s="1" t="s">
        <v>320</v>
      </c>
      <c r="E9545" s="4">
        <v>1.0083317756652801E-2</v>
      </c>
      <c r="F9545" s="66">
        <f>Cat_Results[[#This Row],[TotalLossInOriginalCurrency]] / INDEX(Exchange_Rate[Exchange Rate], MATCH(Cat_Results[[#This Row],[Currency]], Exchange_Rate[Currency], 0))</f>
        <v>1.0083317756652801E-2</v>
      </c>
    </row>
    <row r="9546" spans="1:6" x14ac:dyDescent="0.3">
      <c r="A9546" s="1">
        <v>38007</v>
      </c>
      <c r="B9546" s="1">
        <v>246</v>
      </c>
      <c r="C9546" s="1">
        <f t="shared" si="149"/>
        <v>2.0000000000000002E-5</v>
      </c>
      <c r="D9546" s="1" t="s">
        <v>321</v>
      </c>
      <c r="E9546" s="4">
        <v>1875.0056215431573</v>
      </c>
      <c r="F9546" s="66">
        <f>Cat_Results[[#This Row],[TotalLossInOriginalCurrency]] / INDEX(Exchange_Rate[Exchange Rate], MATCH(Cat_Results[[#This Row],[Currency]], Exchange_Rate[Currency], 0))</f>
        <v>2937.5713064597198</v>
      </c>
    </row>
    <row r="9547" spans="1:6" x14ac:dyDescent="0.3">
      <c r="A9547" s="1">
        <v>38009</v>
      </c>
      <c r="B9547" s="1">
        <v>220</v>
      </c>
      <c r="C9547" s="1">
        <f t="shared" si="149"/>
        <v>2.0000000000000002E-5</v>
      </c>
      <c r="D9547" s="1" t="s">
        <v>320</v>
      </c>
      <c r="E9547" s="4">
        <v>8.50194096565247E-2</v>
      </c>
      <c r="F9547" s="66">
        <f>Cat_Results[[#This Row],[TotalLossInOriginalCurrency]] / INDEX(Exchange_Rate[Exchange Rate], MATCH(Cat_Results[[#This Row],[Currency]], Exchange_Rate[Currency], 0))</f>
        <v>8.50194096565247E-2</v>
      </c>
    </row>
    <row r="9548" spans="1:6" x14ac:dyDescent="0.3">
      <c r="A9548" s="1">
        <v>38034</v>
      </c>
      <c r="B9548" s="1">
        <v>268</v>
      </c>
      <c r="C9548" s="1">
        <f t="shared" si="149"/>
        <v>2.0000000000000002E-5</v>
      </c>
      <c r="D9548" s="1" t="s">
        <v>320</v>
      </c>
      <c r="E9548" s="4">
        <v>5.1772648707503599</v>
      </c>
      <c r="F9548" s="66">
        <f>Cat_Results[[#This Row],[TotalLossInOriginalCurrency]] / INDEX(Exchange_Rate[Exchange Rate], MATCH(Cat_Results[[#This Row],[Currency]], Exchange_Rate[Currency], 0))</f>
        <v>5.1772648707503599</v>
      </c>
    </row>
    <row r="9549" spans="1:6" x14ac:dyDescent="0.3">
      <c r="A9549" s="1">
        <v>38037</v>
      </c>
      <c r="B9549" s="1">
        <v>247</v>
      </c>
      <c r="C9549" s="1">
        <f t="shared" si="149"/>
        <v>2.0000000000000002E-5</v>
      </c>
      <c r="D9549" s="1" t="s">
        <v>321</v>
      </c>
      <c r="E9549" s="4">
        <v>1336.7777638226992</v>
      </c>
      <c r="F9549" s="66">
        <f>Cat_Results[[#This Row],[TotalLossInOriginalCurrency]] / INDEX(Exchange_Rate[Exchange Rate], MATCH(Cat_Results[[#This Row],[Currency]], Exchange_Rate[Currency], 0))</f>
        <v>2094.32972200215</v>
      </c>
    </row>
    <row r="9550" spans="1:6" x14ac:dyDescent="0.3">
      <c r="A9550" s="1">
        <v>38043</v>
      </c>
      <c r="B9550" s="1">
        <v>270</v>
      </c>
      <c r="C9550" s="1">
        <f t="shared" si="149"/>
        <v>2.0000000000000002E-5</v>
      </c>
      <c r="D9550" s="1" t="s">
        <v>322</v>
      </c>
      <c r="E9550" s="4">
        <v>33499.141020825584</v>
      </c>
      <c r="F9550" s="66">
        <f>Cat_Results[[#This Row],[TotalLossInOriginalCurrency]] / INDEX(Exchange_Rate[Exchange Rate], MATCH(Cat_Results[[#This Row],[Currency]], Exchange_Rate[Currency], 0))</f>
        <v>41146.9959036281</v>
      </c>
    </row>
    <row r="9551" spans="1:6" x14ac:dyDescent="0.3">
      <c r="A9551" s="1">
        <v>38045</v>
      </c>
      <c r="B9551" s="1">
        <v>225</v>
      </c>
      <c r="C9551" s="1">
        <f t="shared" si="149"/>
        <v>2.0000000000000002E-5</v>
      </c>
      <c r="D9551" s="1" t="s">
        <v>321</v>
      </c>
      <c r="E9551" s="4">
        <v>2.1799745081865241</v>
      </c>
      <c r="F9551" s="66">
        <f>Cat_Results[[#This Row],[TotalLossInOriginalCurrency]] / INDEX(Exchange_Rate[Exchange Rate], MATCH(Cat_Results[[#This Row],[Currency]], Exchange_Rate[Currency], 0))</f>
        <v>3.4153660610318197</v>
      </c>
    </row>
    <row r="9552" spans="1:6" x14ac:dyDescent="0.3">
      <c r="A9552" s="1">
        <v>38052</v>
      </c>
      <c r="B9552" s="1">
        <v>255</v>
      </c>
      <c r="C9552" s="1">
        <f t="shared" si="149"/>
        <v>2.0000000000000002E-5</v>
      </c>
      <c r="D9552" s="1" t="s">
        <v>321</v>
      </c>
      <c r="E9552" s="4">
        <v>232374.96740853816</v>
      </c>
      <c r="F9552" s="66">
        <f>Cat_Results[[#This Row],[TotalLossInOriginalCurrency]] / INDEX(Exchange_Rate[Exchange Rate], MATCH(Cat_Results[[#This Row],[Currency]], Exchange_Rate[Currency], 0))</f>
        <v>364061.86133833003</v>
      </c>
    </row>
    <row r="9553" spans="1:6" x14ac:dyDescent="0.3">
      <c r="A9553" s="1">
        <v>38066</v>
      </c>
      <c r="B9553" s="1">
        <v>229</v>
      </c>
      <c r="C9553" s="1">
        <f t="shared" si="149"/>
        <v>2.0000000000000002E-5</v>
      </c>
      <c r="D9553" s="1" t="s">
        <v>320</v>
      </c>
      <c r="E9553" s="4">
        <v>1274698.08568717</v>
      </c>
      <c r="F9553" s="66">
        <f>Cat_Results[[#This Row],[TotalLossInOriginalCurrency]] / INDEX(Exchange_Rate[Exchange Rate], MATCH(Cat_Results[[#This Row],[Currency]], Exchange_Rate[Currency], 0))</f>
        <v>1274698.08568717</v>
      </c>
    </row>
    <row r="9554" spans="1:6" x14ac:dyDescent="0.3">
      <c r="A9554" s="1">
        <v>38070</v>
      </c>
      <c r="B9554" s="1">
        <v>256</v>
      </c>
      <c r="C9554" s="1">
        <f t="shared" si="149"/>
        <v>2.0000000000000002E-5</v>
      </c>
      <c r="D9554" s="1" t="s">
        <v>320</v>
      </c>
      <c r="E9554" s="4">
        <v>61370.3134919554</v>
      </c>
      <c r="F9554" s="66">
        <f>Cat_Results[[#This Row],[TotalLossInOriginalCurrency]] / INDEX(Exchange_Rate[Exchange Rate], MATCH(Cat_Results[[#This Row],[Currency]], Exchange_Rate[Currency], 0))</f>
        <v>61370.3134919554</v>
      </c>
    </row>
    <row r="9555" spans="1:6" x14ac:dyDescent="0.3">
      <c r="A9555" s="1">
        <v>38075</v>
      </c>
      <c r="B9555" s="1">
        <v>193</v>
      </c>
      <c r="C9555" s="1">
        <f t="shared" si="149"/>
        <v>2.0000000000000002E-5</v>
      </c>
      <c r="D9555" s="1" t="s">
        <v>320</v>
      </c>
      <c r="E9555" s="4">
        <v>3.91684472560883E-3</v>
      </c>
      <c r="F9555" s="66">
        <f>Cat_Results[[#This Row],[TotalLossInOriginalCurrency]] / INDEX(Exchange_Rate[Exchange Rate], MATCH(Cat_Results[[#This Row],[Currency]], Exchange_Rate[Currency], 0))</f>
        <v>3.91684472560883E-3</v>
      </c>
    </row>
    <row r="9556" spans="1:6" x14ac:dyDescent="0.3">
      <c r="A9556" s="1">
        <v>38077</v>
      </c>
      <c r="B9556" s="1">
        <v>210</v>
      </c>
      <c r="C9556" s="1">
        <f t="shared" si="149"/>
        <v>2.0000000000000002E-5</v>
      </c>
      <c r="D9556" s="1" t="s">
        <v>320</v>
      </c>
      <c r="E9556" s="4">
        <v>0.26454842835664699</v>
      </c>
      <c r="F9556" s="66">
        <f>Cat_Results[[#This Row],[TotalLossInOriginalCurrency]] / INDEX(Exchange_Rate[Exchange Rate], MATCH(Cat_Results[[#This Row],[Currency]], Exchange_Rate[Currency], 0))</f>
        <v>0.26454842835664699</v>
      </c>
    </row>
    <row r="9557" spans="1:6" x14ac:dyDescent="0.3">
      <c r="A9557" s="1">
        <v>38079</v>
      </c>
      <c r="B9557" s="1">
        <v>248</v>
      </c>
      <c r="C9557" s="1">
        <f t="shared" si="149"/>
        <v>2.0000000000000002E-5</v>
      </c>
      <c r="D9557" s="1" t="s">
        <v>323</v>
      </c>
      <c r="E9557" s="4">
        <v>4.7093607601485683</v>
      </c>
      <c r="F9557" s="66">
        <f>Cat_Results[[#This Row],[TotalLossInOriginalCurrency]] / INDEX(Exchange_Rate[Exchange Rate], MATCH(Cat_Results[[#This Row],[Currency]], Exchange_Rate[Currency], 0))</f>
        <v>5.9370912611484493E-2</v>
      </c>
    </row>
    <row r="9558" spans="1:6" x14ac:dyDescent="0.3">
      <c r="A9558" s="1">
        <v>38081</v>
      </c>
      <c r="B9558" s="1">
        <v>267</v>
      </c>
      <c r="C9558" s="1">
        <f t="shared" si="149"/>
        <v>2.0000000000000002E-5</v>
      </c>
      <c r="D9558" s="1" t="s">
        <v>321</v>
      </c>
      <c r="E9558" s="4">
        <v>19290.88093370782</v>
      </c>
      <c r="F9558" s="66">
        <f>Cat_Results[[#This Row],[TotalLossInOriginalCurrency]] / INDEX(Exchange_Rate[Exchange Rate], MATCH(Cat_Results[[#This Row],[Currency]], Exchange_Rate[Currency], 0))</f>
        <v>30223.023150486395</v>
      </c>
    </row>
    <row r="9559" spans="1:6" x14ac:dyDescent="0.3">
      <c r="A9559" s="1">
        <v>38082</v>
      </c>
      <c r="B9559" s="1">
        <v>257</v>
      </c>
      <c r="C9559" s="1">
        <f t="shared" si="149"/>
        <v>2.0000000000000002E-5</v>
      </c>
      <c r="D9559" s="1" t="s">
        <v>322</v>
      </c>
      <c r="E9559" s="4">
        <v>111.4783611046564</v>
      </c>
      <c r="F9559" s="66">
        <f>Cat_Results[[#This Row],[TotalLossInOriginalCurrency]] / INDEX(Exchange_Rate[Exchange Rate], MATCH(Cat_Results[[#This Row],[Currency]], Exchange_Rate[Currency], 0))</f>
        <v>136.928874231875</v>
      </c>
    </row>
    <row r="9560" spans="1:6" x14ac:dyDescent="0.3">
      <c r="A9560" s="1">
        <v>38086</v>
      </c>
      <c r="B9560" s="1">
        <v>240</v>
      </c>
      <c r="C9560" s="1">
        <f t="shared" si="149"/>
        <v>2.0000000000000002E-5</v>
      </c>
      <c r="D9560" s="1" t="s">
        <v>320</v>
      </c>
      <c r="E9560" s="4">
        <v>2291036.22980644</v>
      </c>
      <c r="F9560" s="66">
        <f>Cat_Results[[#This Row],[TotalLossInOriginalCurrency]] / INDEX(Exchange_Rate[Exchange Rate], MATCH(Cat_Results[[#This Row],[Currency]], Exchange_Rate[Currency], 0))</f>
        <v>2291036.22980644</v>
      </c>
    </row>
    <row r="9561" spans="1:6" x14ac:dyDescent="0.3">
      <c r="A9561" s="1">
        <v>38090</v>
      </c>
      <c r="B9561" s="1">
        <v>251</v>
      </c>
      <c r="C9561" s="1">
        <f t="shared" si="149"/>
        <v>2.0000000000000002E-5</v>
      </c>
      <c r="D9561" s="1" t="s">
        <v>323</v>
      </c>
      <c r="E9561" s="4">
        <v>30.724611128317111</v>
      </c>
      <c r="F9561" s="66">
        <f>Cat_Results[[#This Row],[TotalLossInOriginalCurrency]] / INDEX(Exchange_Rate[Exchange Rate], MATCH(Cat_Results[[#This Row],[Currency]], Exchange_Rate[Currency], 0))</f>
        <v>0.38734518233502502</v>
      </c>
    </row>
    <row r="9562" spans="1:6" x14ac:dyDescent="0.3">
      <c r="A9562" s="1">
        <v>38091</v>
      </c>
      <c r="B9562" s="1">
        <v>246</v>
      </c>
      <c r="C9562" s="1">
        <f t="shared" si="149"/>
        <v>2.0000000000000002E-5</v>
      </c>
      <c r="D9562" s="1" t="s">
        <v>320</v>
      </c>
      <c r="E9562" s="4">
        <v>5.8111548423767099E-3</v>
      </c>
      <c r="F9562" s="66">
        <f>Cat_Results[[#This Row],[TotalLossInOriginalCurrency]] / INDEX(Exchange_Rate[Exchange Rate], MATCH(Cat_Results[[#This Row],[Currency]], Exchange_Rate[Currency], 0))</f>
        <v>5.8111548423767099E-3</v>
      </c>
    </row>
    <row r="9563" spans="1:6" x14ac:dyDescent="0.3">
      <c r="A9563" s="1">
        <v>38093</v>
      </c>
      <c r="B9563" s="1">
        <v>219</v>
      </c>
      <c r="C9563" s="1">
        <f t="shared" si="149"/>
        <v>2.0000000000000002E-5</v>
      </c>
      <c r="D9563" s="1" t="s">
        <v>320</v>
      </c>
      <c r="E9563" s="4">
        <v>2019.8231009625899</v>
      </c>
      <c r="F9563" s="66">
        <f>Cat_Results[[#This Row],[TotalLossInOriginalCurrency]] / INDEX(Exchange_Rate[Exchange Rate], MATCH(Cat_Results[[#This Row],[Currency]], Exchange_Rate[Currency], 0))</f>
        <v>2019.8231009625899</v>
      </c>
    </row>
    <row r="9564" spans="1:6" x14ac:dyDescent="0.3">
      <c r="A9564" s="1">
        <v>38096</v>
      </c>
      <c r="B9564" s="1">
        <v>213</v>
      </c>
      <c r="C9564" s="1">
        <f t="shared" si="149"/>
        <v>2.0000000000000002E-5</v>
      </c>
      <c r="D9564" s="1" t="s">
        <v>321</v>
      </c>
      <c r="E9564" s="4">
        <v>528366.8215841027</v>
      </c>
      <c r="F9564" s="66">
        <f>Cat_Results[[#This Row],[TotalLossInOriginalCurrency]] / INDEX(Exchange_Rate[Exchange Rate], MATCH(Cat_Results[[#This Row],[Currency]], Exchange_Rate[Currency], 0))</f>
        <v>827792.29914701183</v>
      </c>
    </row>
    <row r="9565" spans="1:6" x14ac:dyDescent="0.3">
      <c r="A9565" s="1">
        <v>38101</v>
      </c>
      <c r="B9565" s="1">
        <v>194</v>
      </c>
      <c r="C9565" s="1">
        <f t="shared" si="149"/>
        <v>2.0000000000000002E-5</v>
      </c>
      <c r="D9565" s="1" t="s">
        <v>320</v>
      </c>
      <c r="E9565" s="4">
        <v>18825.314400765401</v>
      </c>
      <c r="F9565" s="66">
        <f>Cat_Results[[#This Row],[TotalLossInOriginalCurrency]] / INDEX(Exchange_Rate[Exchange Rate], MATCH(Cat_Results[[#This Row],[Currency]], Exchange_Rate[Currency], 0))</f>
        <v>18825.314400765401</v>
      </c>
    </row>
    <row r="9566" spans="1:6" x14ac:dyDescent="0.3">
      <c r="A9566" s="1">
        <v>38101</v>
      </c>
      <c r="B9566" s="1">
        <v>245</v>
      </c>
      <c r="C9566" s="1">
        <f t="shared" si="149"/>
        <v>2.0000000000000002E-5</v>
      </c>
      <c r="D9566" s="1" t="s">
        <v>320</v>
      </c>
      <c r="E9566" s="4">
        <v>48723.981509062301</v>
      </c>
      <c r="F9566" s="66">
        <f>Cat_Results[[#This Row],[TotalLossInOriginalCurrency]] / INDEX(Exchange_Rate[Exchange Rate], MATCH(Cat_Results[[#This Row],[Currency]], Exchange_Rate[Currency], 0))</f>
        <v>48723.981509062301</v>
      </c>
    </row>
    <row r="9567" spans="1:6" x14ac:dyDescent="0.3">
      <c r="A9567" s="1">
        <v>38102</v>
      </c>
      <c r="B9567" s="1">
        <v>201</v>
      </c>
      <c r="C9567" s="1">
        <f t="shared" si="149"/>
        <v>2.0000000000000002E-5</v>
      </c>
      <c r="D9567" s="1" t="s">
        <v>320</v>
      </c>
      <c r="E9567" s="4">
        <v>185.32399848103501</v>
      </c>
      <c r="F9567" s="66">
        <f>Cat_Results[[#This Row],[TotalLossInOriginalCurrency]] / INDEX(Exchange_Rate[Exchange Rate], MATCH(Cat_Results[[#This Row],[Currency]], Exchange_Rate[Currency], 0))</f>
        <v>185.32399848103501</v>
      </c>
    </row>
    <row r="9568" spans="1:6" x14ac:dyDescent="0.3">
      <c r="A9568" s="1">
        <v>38102</v>
      </c>
      <c r="B9568" s="1">
        <v>256</v>
      </c>
      <c r="C9568" s="1">
        <f t="shared" si="149"/>
        <v>2.0000000000000002E-5</v>
      </c>
      <c r="D9568" s="1" t="s">
        <v>321</v>
      </c>
      <c r="E9568" s="4">
        <v>14282963.927527692</v>
      </c>
      <c r="F9568" s="66">
        <f>Cat_Results[[#This Row],[TotalLossInOriginalCurrency]] / INDEX(Exchange_Rate[Exchange Rate], MATCH(Cat_Results[[#This Row],[Currency]], Exchange_Rate[Currency], 0))</f>
        <v>22377119.579072598</v>
      </c>
    </row>
    <row r="9569" spans="1:6" x14ac:dyDescent="0.3">
      <c r="A9569" s="1">
        <v>38108</v>
      </c>
      <c r="B9569" s="1">
        <v>200</v>
      </c>
      <c r="C9569" s="1">
        <f t="shared" si="149"/>
        <v>2.0000000000000002E-5</v>
      </c>
      <c r="D9569" s="1" t="s">
        <v>320</v>
      </c>
      <c r="E9569" s="4">
        <v>1517233.05246561</v>
      </c>
      <c r="F9569" s="66">
        <f>Cat_Results[[#This Row],[TotalLossInOriginalCurrency]] / INDEX(Exchange_Rate[Exchange Rate], MATCH(Cat_Results[[#This Row],[Currency]], Exchange_Rate[Currency], 0))</f>
        <v>1517233.05246561</v>
      </c>
    </row>
    <row r="9570" spans="1:6" x14ac:dyDescent="0.3">
      <c r="A9570" s="1">
        <v>38108</v>
      </c>
      <c r="B9570" s="1">
        <v>189</v>
      </c>
      <c r="C9570" s="1">
        <f t="shared" si="149"/>
        <v>2.0000000000000002E-5</v>
      </c>
      <c r="D9570" s="1" t="s">
        <v>321</v>
      </c>
      <c r="E9570" s="4">
        <v>0.4676860624892199</v>
      </c>
      <c r="F9570" s="66">
        <f>Cat_Results[[#This Row],[TotalLossInOriginalCurrency]] / INDEX(Exchange_Rate[Exchange Rate], MATCH(Cat_Results[[#This Row],[Currency]], Exchange_Rate[Currency], 0))</f>
        <v>0.73272375389933597</v>
      </c>
    </row>
    <row r="9571" spans="1:6" x14ac:dyDescent="0.3">
      <c r="A9571" s="1">
        <v>38110</v>
      </c>
      <c r="B9571" s="1">
        <v>201</v>
      </c>
      <c r="C9571" s="1">
        <f t="shared" si="149"/>
        <v>2.0000000000000002E-5</v>
      </c>
      <c r="D9571" s="1" t="s">
        <v>323</v>
      </c>
      <c r="E9571" s="4">
        <v>104579089.14710008</v>
      </c>
      <c r="F9571" s="66">
        <f>Cat_Results[[#This Row],[TotalLossInOriginalCurrency]] / INDEX(Exchange_Rate[Exchange Rate], MATCH(Cat_Results[[#This Row],[Currency]], Exchange_Rate[Currency], 0))</f>
        <v>1318428.6103715801</v>
      </c>
    </row>
    <row r="9572" spans="1:6" x14ac:dyDescent="0.3">
      <c r="A9572" s="1">
        <v>38114</v>
      </c>
      <c r="B9572" s="1">
        <v>264</v>
      </c>
      <c r="C9572" s="1">
        <f t="shared" si="149"/>
        <v>2.0000000000000002E-5</v>
      </c>
      <c r="D9572" s="1" t="s">
        <v>324</v>
      </c>
      <c r="E9572" s="4">
        <v>36901009.778296433</v>
      </c>
      <c r="F9572" s="66">
        <f>Cat_Results[[#This Row],[TotalLossInOriginalCurrency]] / INDEX(Exchange_Rate[Exchange Rate], MATCH(Cat_Results[[#This Row],[Currency]], Exchange_Rate[Currency], 0))</f>
        <v>37326478.404550098</v>
      </c>
    </row>
    <row r="9573" spans="1:6" x14ac:dyDescent="0.3">
      <c r="A9573" s="1">
        <v>38120</v>
      </c>
      <c r="B9573" s="1">
        <v>231</v>
      </c>
      <c r="C9573" s="1">
        <f t="shared" si="149"/>
        <v>2.0000000000000002E-5</v>
      </c>
      <c r="D9573" s="1" t="s">
        <v>320</v>
      </c>
      <c r="E9573" s="4">
        <v>2.11156904697418E-3</v>
      </c>
      <c r="F9573" s="66">
        <f>Cat_Results[[#This Row],[TotalLossInOriginalCurrency]] / INDEX(Exchange_Rate[Exchange Rate], MATCH(Cat_Results[[#This Row],[Currency]], Exchange_Rate[Currency], 0))</f>
        <v>2.11156904697418E-3</v>
      </c>
    </row>
    <row r="9574" spans="1:6" x14ac:dyDescent="0.3">
      <c r="A9574" s="1">
        <v>38121</v>
      </c>
      <c r="B9574" s="1">
        <v>238</v>
      </c>
      <c r="C9574" s="1">
        <f t="shared" si="149"/>
        <v>2.0000000000000002E-5</v>
      </c>
      <c r="D9574" s="1" t="s">
        <v>320</v>
      </c>
      <c r="E9574" s="4">
        <v>1.7061829566955599E-3</v>
      </c>
      <c r="F9574" s="66">
        <f>Cat_Results[[#This Row],[TotalLossInOriginalCurrency]] / INDEX(Exchange_Rate[Exchange Rate], MATCH(Cat_Results[[#This Row],[Currency]], Exchange_Rate[Currency], 0))</f>
        <v>1.7061829566955599E-3</v>
      </c>
    </row>
    <row r="9575" spans="1:6" x14ac:dyDescent="0.3">
      <c r="A9575" s="1">
        <v>38126</v>
      </c>
      <c r="B9575" s="1">
        <v>232</v>
      </c>
      <c r="C9575" s="1">
        <f t="shared" si="149"/>
        <v>2.0000000000000002E-5</v>
      </c>
      <c r="D9575" s="1" t="s">
        <v>320</v>
      </c>
      <c r="E9575" s="4">
        <v>207.26890748772701</v>
      </c>
      <c r="F9575" s="66">
        <f>Cat_Results[[#This Row],[TotalLossInOriginalCurrency]] / INDEX(Exchange_Rate[Exchange Rate], MATCH(Cat_Results[[#This Row],[Currency]], Exchange_Rate[Currency], 0))</f>
        <v>207.26890748772701</v>
      </c>
    </row>
    <row r="9576" spans="1:6" x14ac:dyDescent="0.3">
      <c r="A9576" s="1">
        <v>38128</v>
      </c>
      <c r="B9576" s="1">
        <v>236</v>
      </c>
      <c r="C9576" s="1">
        <f t="shared" si="149"/>
        <v>2.0000000000000002E-5</v>
      </c>
      <c r="D9576" s="1" t="s">
        <v>322</v>
      </c>
      <c r="E9576" s="4">
        <v>190733.95031472784</v>
      </c>
      <c r="F9576" s="66">
        <f>Cat_Results[[#This Row],[TotalLossInOriginalCurrency]] / INDEX(Exchange_Rate[Exchange Rate], MATCH(Cat_Results[[#This Row],[Currency]], Exchange_Rate[Currency], 0))</f>
        <v>234278.51679551799</v>
      </c>
    </row>
    <row r="9577" spans="1:6" x14ac:dyDescent="0.3">
      <c r="A9577" s="1">
        <v>38135</v>
      </c>
      <c r="B9577" s="1">
        <v>239</v>
      </c>
      <c r="C9577" s="1">
        <f t="shared" si="149"/>
        <v>2.0000000000000002E-5</v>
      </c>
      <c r="D9577" s="1" t="s">
        <v>320</v>
      </c>
      <c r="E9577" s="4">
        <v>12204589.656880099</v>
      </c>
      <c r="F9577" s="66">
        <f>Cat_Results[[#This Row],[TotalLossInOriginalCurrency]] / INDEX(Exchange_Rate[Exchange Rate], MATCH(Cat_Results[[#This Row],[Currency]], Exchange_Rate[Currency], 0))</f>
        <v>12204589.656880099</v>
      </c>
    </row>
    <row r="9578" spans="1:6" x14ac:dyDescent="0.3">
      <c r="A9578" s="1">
        <v>38139</v>
      </c>
      <c r="B9578" s="1">
        <v>252</v>
      </c>
      <c r="C9578" s="1">
        <f t="shared" si="149"/>
        <v>2.0000000000000002E-5</v>
      </c>
      <c r="D9578" s="1" t="s">
        <v>320</v>
      </c>
      <c r="E9578" s="4">
        <v>25.006499636918299</v>
      </c>
      <c r="F9578" s="66">
        <f>Cat_Results[[#This Row],[TotalLossInOriginalCurrency]] / INDEX(Exchange_Rate[Exchange Rate], MATCH(Cat_Results[[#This Row],[Currency]], Exchange_Rate[Currency], 0))</f>
        <v>25.006499636918299</v>
      </c>
    </row>
    <row r="9579" spans="1:6" x14ac:dyDescent="0.3">
      <c r="A9579" s="1">
        <v>38143</v>
      </c>
      <c r="B9579" s="1">
        <v>285</v>
      </c>
      <c r="C9579" s="1">
        <f t="shared" si="149"/>
        <v>2.0000000000000002E-5</v>
      </c>
      <c r="D9579" s="1" t="s">
        <v>321</v>
      </c>
      <c r="E9579" s="4">
        <v>6974.6118337172129</v>
      </c>
      <c r="F9579" s="66">
        <f>Cat_Results[[#This Row],[TotalLossInOriginalCurrency]] / INDEX(Exchange_Rate[Exchange Rate], MATCH(Cat_Results[[#This Row],[Currency]], Exchange_Rate[Currency], 0))</f>
        <v>10927.1243568645</v>
      </c>
    </row>
    <row r="9580" spans="1:6" x14ac:dyDescent="0.3">
      <c r="A9580" s="1">
        <v>38144</v>
      </c>
      <c r="B9580" s="1">
        <v>259</v>
      </c>
      <c r="C9580" s="1">
        <f t="shared" si="149"/>
        <v>2.0000000000000002E-5</v>
      </c>
      <c r="D9580" s="1" t="s">
        <v>320</v>
      </c>
      <c r="E9580" s="4">
        <v>1798.9628439769101</v>
      </c>
      <c r="F9580" s="66">
        <f>Cat_Results[[#This Row],[TotalLossInOriginalCurrency]] / INDEX(Exchange_Rate[Exchange Rate], MATCH(Cat_Results[[#This Row],[Currency]], Exchange_Rate[Currency], 0))</f>
        <v>1798.9628439769101</v>
      </c>
    </row>
    <row r="9581" spans="1:6" x14ac:dyDescent="0.3">
      <c r="A9581" s="1">
        <v>38146</v>
      </c>
      <c r="B9581" s="1">
        <v>243</v>
      </c>
      <c r="C9581" s="1">
        <f t="shared" si="149"/>
        <v>2.0000000000000002E-5</v>
      </c>
      <c r="D9581" s="1" t="s">
        <v>321</v>
      </c>
      <c r="E9581" s="4">
        <v>17982.233215425069</v>
      </c>
      <c r="F9581" s="66">
        <f>Cat_Results[[#This Row],[TotalLossInOriginalCurrency]] / INDEX(Exchange_Rate[Exchange Rate], MATCH(Cat_Results[[#This Row],[Currency]], Exchange_Rate[Currency], 0))</f>
        <v>28172.764770819504</v>
      </c>
    </row>
    <row r="9582" spans="1:6" x14ac:dyDescent="0.3">
      <c r="A9582" s="1">
        <v>38147</v>
      </c>
      <c r="B9582" s="1">
        <v>283</v>
      </c>
      <c r="C9582" s="1">
        <f t="shared" si="149"/>
        <v>2.0000000000000002E-5</v>
      </c>
      <c r="D9582" s="1" t="s">
        <v>320</v>
      </c>
      <c r="E9582" s="4">
        <v>393646.81672867603</v>
      </c>
      <c r="F9582" s="66">
        <f>Cat_Results[[#This Row],[TotalLossInOriginalCurrency]] / INDEX(Exchange_Rate[Exchange Rate], MATCH(Cat_Results[[#This Row],[Currency]], Exchange_Rate[Currency], 0))</f>
        <v>393646.81672867603</v>
      </c>
    </row>
    <row r="9583" spans="1:6" x14ac:dyDescent="0.3">
      <c r="A9583" s="1">
        <v>38151</v>
      </c>
      <c r="B9583" s="1">
        <v>246</v>
      </c>
      <c r="C9583" s="1">
        <f t="shared" si="149"/>
        <v>2.0000000000000002E-5</v>
      </c>
      <c r="D9583" s="1" t="s">
        <v>321</v>
      </c>
      <c r="E9583" s="4">
        <v>8.2563437468664673E-3</v>
      </c>
      <c r="F9583" s="66">
        <f>Cat_Results[[#This Row],[TotalLossInOriginalCurrency]] / INDEX(Exchange_Rate[Exchange Rate], MATCH(Cat_Results[[#This Row],[Currency]], Exchange_Rate[Currency], 0))</f>
        <v>1.2935213744640401E-2</v>
      </c>
    </row>
    <row r="9584" spans="1:6" x14ac:dyDescent="0.3">
      <c r="A9584" s="1">
        <v>38151</v>
      </c>
      <c r="B9584" s="1">
        <v>248</v>
      </c>
      <c r="C9584" s="1">
        <f t="shared" si="149"/>
        <v>2.0000000000000002E-5</v>
      </c>
      <c r="D9584" s="1" t="s">
        <v>321</v>
      </c>
      <c r="E9584" s="4">
        <v>6889955.9546142202</v>
      </c>
      <c r="F9584" s="66">
        <f>Cat_Results[[#This Row],[TotalLossInOriginalCurrency]] / INDEX(Exchange_Rate[Exchange Rate], MATCH(Cat_Results[[#This Row],[Currency]], Exchange_Rate[Currency], 0))</f>
        <v>10794493.9911105</v>
      </c>
    </row>
    <row r="9585" spans="1:6" x14ac:dyDescent="0.3">
      <c r="A9585" s="1">
        <v>38153</v>
      </c>
      <c r="B9585" s="1">
        <v>192</v>
      </c>
      <c r="C9585" s="1">
        <f t="shared" si="149"/>
        <v>2.0000000000000002E-5</v>
      </c>
      <c r="D9585" s="1" t="s">
        <v>320</v>
      </c>
      <c r="E9585" s="4">
        <v>8.7859109044074995E-3</v>
      </c>
      <c r="F9585" s="66">
        <f>Cat_Results[[#This Row],[TotalLossInOriginalCurrency]] / INDEX(Exchange_Rate[Exchange Rate], MATCH(Cat_Results[[#This Row],[Currency]], Exchange_Rate[Currency], 0))</f>
        <v>8.7859109044074995E-3</v>
      </c>
    </row>
    <row r="9586" spans="1:6" x14ac:dyDescent="0.3">
      <c r="A9586" s="1">
        <v>38154</v>
      </c>
      <c r="B9586" s="1">
        <v>254</v>
      </c>
      <c r="C9586" s="1">
        <f t="shared" si="149"/>
        <v>2.0000000000000002E-5</v>
      </c>
      <c r="D9586" s="1" t="s">
        <v>320</v>
      </c>
      <c r="E9586" s="4">
        <v>42042528.773378097</v>
      </c>
      <c r="F9586" s="66">
        <f>Cat_Results[[#This Row],[TotalLossInOriginalCurrency]] / INDEX(Exchange_Rate[Exchange Rate], MATCH(Cat_Results[[#This Row],[Currency]], Exchange_Rate[Currency], 0))</f>
        <v>42042528.773378097</v>
      </c>
    </row>
    <row r="9587" spans="1:6" x14ac:dyDescent="0.3">
      <c r="A9587" s="1">
        <v>38158</v>
      </c>
      <c r="B9587" s="1">
        <v>251</v>
      </c>
      <c r="C9587" s="1">
        <f t="shared" si="149"/>
        <v>2.0000000000000002E-5</v>
      </c>
      <c r="D9587" s="1" t="s">
        <v>321</v>
      </c>
      <c r="E9587" s="4">
        <v>6118411.2726686047</v>
      </c>
      <c r="F9587" s="66">
        <f>Cat_Results[[#This Row],[TotalLossInOriginalCurrency]] / INDEX(Exchange_Rate[Exchange Rate], MATCH(Cat_Results[[#This Row],[Currency]], Exchange_Rate[Currency], 0))</f>
        <v>9585714.9382404108</v>
      </c>
    </row>
    <row r="9588" spans="1:6" x14ac:dyDescent="0.3">
      <c r="A9588" s="1">
        <v>38160</v>
      </c>
      <c r="B9588" s="1">
        <v>256</v>
      </c>
      <c r="C9588" s="1">
        <f t="shared" si="149"/>
        <v>2.0000000000000002E-5</v>
      </c>
      <c r="D9588" s="1" t="s">
        <v>320</v>
      </c>
      <c r="E9588" s="4">
        <v>17126.4692128145</v>
      </c>
      <c r="F9588" s="66">
        <f>Cat_Results[[#This Row],[TotalLossInOriginalCurrency]] / INDEX(Exchange_Rate[Exchange Rate], MATCH(Cat_Results[[#This Row],[Currency]], Exchange_Rate[Currency], 0))</f>
        <v>17126.4692128145</v>
      </c>
    </row>
    <row r="9589" spans="1:6" x14ac:dyDescent="0.3">
      <c r="A9589" s="1">
        <v>38161</v>
      </c>
      <c r="B9589" s="1">
        <v>239</v>
      </c>
      <c r="C9589" s="1">
        <f t="shared" si="149"/>
        <v>2.0000000000000002E-5</v>
      </c>
      <c r="D9589" s="1" t="s">
        <v>323</v>
      </c>
      <c r="E9589" s="4">
        <v>14.495715264230251</v>
      </c>
      <c r="F9589" s="66">
        <f>Cat_Results[[#This Row],[TotalLossInOriginalCurrency]] / INDEX(Exchange_Rate[Exchange Rate], MATCH(Cat_Results[[#This Row],[Currency]], Exchange_Rate[Currency], 0))</f>
        <v>0.182747486978769</v>
      </c>
    </row>
    <row r="9590" spans="1:6" x14ac:dyDescent="0.3">
      <c r="A9590" s="1">
        <v>38162</v>
      </c>
      <c r="B9590" s="1">
        <v>233</v>
      </c>
      <c r="C9590" s="1">
        <f t="shared" si="149"/>
        <v>2.0000000000000002E-5</v>
      </c>
      <c r="D9590" s="1" t="s">
        <v>321</v>
      </c>
      <c r="E9590" s="4">
        <v>38.758495654570446</v>
      </c>
      <c r="F9590" s="66">
        <f>Cat_Results[[#This Row],[TotalLossInOriginalCurrency]] / INDEX(Exchange_Rate[Exchange Rate], MATCH(Cat_Results[[#This Row],[Currency]], Exchange_Rate[Currency], 0))</f>
        <v>60.722935125231693</v>
      </c>
    </row>
    <row r="9591" spans="1:6" x14ac:dyDescent="0.3">
      <c r="A9591" s="1">
        <v>38162</v>
      </c>
      <c r="B9591" s="1">
        <v>268</v>
      </c>
      <c r="C9591" s="1">
        <f t="shared" si="149"/>
        <v>2.0000000000000002E-5</v>
      </c>
      <c r="D9591" s="1" t="s">
        <v>321</v>
      </c>
      <c r="E9591" s="4">
        <v>2798738.6485360721</v>
      </c>
      <c r="F9591" s="66">
        <f>Cat_Results[[#This Row],[TotalLossInOriginalCurrency]] / INDEX(Exchange_Rate[Exchange Rate], MATCH(Cat_Results[[#This Row],[Currency]], Exchange_Rate[Currency], 0))</f>
        <v>4384783.83944951</v>
      </c>
    </row>
    <row r="9592" spans="1:6" x14ac:dyDescent="0.3">
      <c r="A9592" s="1">
        <v>38164</v>
      </c>
      <c r="B9592" s="1">
        <v>306</v>
      </c>
      <c r="C9592" s="1">
        <f t="shared" si="149"/>
        <v>2.0000000000000002E-5</v>
      </c>
      <c r="D9592" s="1" t="s">
        <v>320</v>
      </c>
      <c r="E9592" s="4">
        <v>861.53300259262301</v>
      </c>
      <c r="F9592" s="66">
        <f>Cat_Results[[#This Row],[TotalLossInOriginalCurrency]] / INDEX(Exchange_Rate[Exchange Rate], MATCH(Cat_Results[[#This Row],[Currency]], Exchange_Rate[Currency], 0))</f>
        <v>861.53300259262301</v>
      </c>
    </row>
    <row r="9593" spans="1:6" x14ac:dyDescent="0.3">
      <c r="A9593" s="1">
        <v>38166</v>
      </c>
      <c r="B9593" s="1">
        <v>282</v>
      </c>
      <c r="C9593" s="1">
        <f t="shared" si="149"/>
        <v>2.0000000000000002E-5</v>
      </c>
      <c r="D9593" s="1" t="s">
        <v>321</v>
      </c>
      <c r="E9593" s="4">
        <v>590.57693649726377</v>
      </c>
      <c r="F9593" s="66">
        <f>Cat_Results[[#This Row],[TotalLossInOriginalCurrency]] / INDEX(Exchange_Rate[Exchange Rate], MATCH(Cat_Results[[#This Row],[Currency]], Exchange_Rate[Currency], 0))</f>
        <v>925.25688615452214</v>
      </c>
    </row>
    <row r="9594" spans="1:6" x14ac:dyDescent="0.3">
      <c r="A9594" s="1">
        <v>38167</v>
      </c>
      <c r="B9594" s="1">
        <v>225</v>
      </c>
      <c r="C9594" s="1">
        <f t="shared" si="149"/>
        <v>2.0000000000000002E-5</v>
      </c>
      <c r="D9594" s="1" t="s">
        <v>321</v>
      </c>
      <c r="E9594" s="4">
        <v>251.45451027034136</v>
      </c>
      <c r="F9594" s="66">
        <f>Cat_Results[[#This Row],[TotalLossInOriginalCurrency]] / INDEX(Exchange_Rate[Exchange Rate], MATCH(Cat_Results[[#This Row],[Currency]], Exchange_Rate[Currency], 0))</f>
        <v>393.95378113165498</v>
      </c>
    </row>
    <row r="9595" spans="1:6" x14ac:dyDescent="0.3">
      <c r="A9595" s="1">
        <v>38168</v>
      </c>
      <c r="B9595" s="1">
        <v>220</v>
      </c>
      <c r="C9595" s="1">
        <f t="shared" si="149"/>
        <v>2.0000000000000002E-5</v>
      </c>
      <c r="D9595" s="1" t="s">
        <v>320</v>
      </c>
      <c r="E9595" s="4">
        <v>9469.6785825513907</v>
      </c>
      <c r="F9595" s="66">
        <f>Cat_Results[[#This Row],[TotalLossInOriginalCurrency]] / INDEX(Exchange_Rate[Exchange Rate], MATCH(Cat_Results[[#This Row],[Currency]], Exchange_Rate[Currency], 0))</f>
        <v>9469.6785825513907</v>
      </c>
    </row>
    <row r="9596" spans="1:6" x14ac:dyDescent="0.3">
      <c r="A9596" s="1">
        <v>38171</v>
      </c>
      <c r="B9596" s="1">
        <v>236</v>
      </c>
      <c r="C9596" s="1">
        <f t="shared" si="149"/>
        <v>2.0000000000000002E-5</v>
      </c>
      <c r="D9596" s="1" t="s">
        <v>321</v>
      </c>
      <c r="E9596" s="4">
        <v>2421.5607014293309</v>
      </c>
      <c r="F9596" s="66">
        <f>Cat_Results[[#This Row],[TotalLossInOriginalCurrency]] / INDEX(Exchange_Rate[Exchange Rate], MATCH(Cat_Results[[#This Row],[Currency]], Exchange_Rate[Currency], 0))</f>
        <v>3793.85914988071</v>
      </c>
    </row>
    <row r="9597" spans="1:6" x14ac:dyDescent="0.3">
      <c r="A9597" s="1">
        <v>38177</v>
      </c>
      <c r="B9597" s="1">
        <v>247</v>
      </c>
      <c r="C9597" s="1">
        <f t="shared" si="149"/>
        <v>2.0000000000000002E-5</v>
      </c>
      <c r="D9597" s="1" t="s">
        <v>321</v>
      </c>
      <c r="E9597" s="4">
        <v>8.3991778493050003E-3</v>
      </c>
      <c r="F9597" s="66">
        <f>Cat_Results[[#This Row],[TotalLossInOriginalCurrency]] / INDEX(Exchange_Rate[Exchange Rate], MATCH(Cat_Results[[#This Row],[Currency]], Exchange_Rate[Currency], 0))</f>
        <v>1.3158991932868997E-2</v>
      </c>
    </row>
    <row r="9598" spans="1:6" x14ac:dyDescent="0.3">
      <c r="A9598" s="1">
        <v>38181</v>
      </c>
      <c r="B9598" s="1">
        <v>235</v>
      </c>
      <c r="C9598" s="1">
        <f t="shared" si="149"/>
        <v>2.0000000000000002E-5</v>
      </c>
      <c r="D9598" s="1" t="s">
        <v>321</v>
      </c>
      <c r="E9598" s="4">
        <v>3.9829996858785167E-2</v>
      </c>
      <c r="F9598" s="66">
        <f>Cat_Results[[#This Row],[TotalLossInOriginalCurrency]] / INDEX(Exchange_Rate[Exchange Rate], MATCH(Cat_Results[[#This Row],[Currency]], Exchange_Rate[Currency], 0))</f>
        <v>6.2401656061410904E-2</v>
      </c>
    </row>
    <row r="9599" spans="1:6" x14ac:dyDescent="0.3">
      <c r="A9599" s="1">
        <v>38184</v>
      </c>
      <c r="B9599" s="1">
        <v>257</v>
      </c>
      <c r="C9599" s="1">
        <f t="shared" si="149"/>
        <v>2.0000000000000002E-5</v>
      </c>
      <c r="D9599" s="1" t="s">
        <v>320</v>
      </c>
      <c r="E9599" s="4">
        <v>7280333.9175293902</v>
      </c>
      <c r="F9599" s="66">
        <f>Cat_Results[[#This Row],[TotalLossInOriginalCurrency]] / INDEX(Exchange_Rate[Exchange Rate], MATCH(Cat_Results[[#This Row],[Currency]], Exchange_Rate[Currency], 0))</f>
        <v>7280333.9175293902</v>
      </c>
    </row>
    <row r="9600" spans="1:6" x14ac:dyDescent="0.3">
      <c r="A9600" s="1">
        <v>38185</v>
      </c>
      <c r="B9600" s="1">
        <v>288</v>
      </c>
      <c r="C9600" s="1">
        <f t="shared" si="149"/>
        <v>2.0000000000000002E-5</v>
      </c>
      <c r="D9600" s="1" t="s">
        <v>320</v>
      </c>
      <c r="E9600" s="4">
        <v>3920.9159382358198</v>
      </c>
      <c r="F9600" s="66">
        <f>Cat_Results[[#This Row],[TotalLossInOriginalCurrency]] / INDEX(Exchange_Rate[Exchange Rate], MATCH(Cat_Results[[#This Row],[Currency]], Exchange_Rate[Currency], 0))</f>
        <v>3920.9159382358198</v>
      </c>
    </row>
    <row r="9601" spans="1:6" x14ac:dyDescent="0.3">
      <c r="A9601" s="1">
        <v>38185</v>
      </c>
      <c r="B9601" s="1">
        <v>281</v>
      </c>
      <c r="C9601" s="1">
        <f t="shared" si="149"/>
        <v>2.0000000000000002E-5</v>
      </c>
      <c r="D9601" s="1" t="s">
        <v>321</v>
      </c>
      <c r="E9601" s="4">
        <v>581914.28962374281</v>
      </c>
      <c r="F9601" s="66">
        <f>Cat_Results[[#This Row],[TotalLossInOriginalCurrency]] / INDEX(Exchange_Rate[Exchange Rate], MATCH(Cat_Results[[#This Row],[Currency]], Exchange_Rate[Currency], 0))</f>
        <v>911685.11730152799</v>
      </c>
    </row>
    <row r="9602" spans="1:6" x14ac:dyDescent="0.3">
      <c r="A9602" s="1">
        <v>38188</v>
      </c>
      <c r="B9602" s="1">
        <v>195</v>
      </c>
      <c r="C9602" s="1">
        <f t="shared" si="149"/>
        <v>2.0000000000000002E-5</v>
      </c>
      <c r="D9602" s="1" t="s">
        <v>320</v>
      </c>
      <c r="E9602" s="4">
        <v>7.2438269853591902E-3</v>
      </c>
      <c r="F9602" s="66">
        <f>Cat_Results[[#This Row],[TotalLossInOriginalCurrency]] / INDEX(Exchange_Rate[Exchange Rate], MATCH(Cat_Results[[#This Row],[Currency]], Exchange_Rate[Currency], 0))</f>
        <v>7.2438269853591902E-3</v>
      </c>
    </row>
    <row r="9603" spans="1:6" x14ac:dyDescent="0.3">
      <c r="A9603" s="1">
        <v>38199</v>
      </c>
      <c r="B9603" s="1">
        <v>228</v>
      </c>
      <c r="C9603" s="1">
        <f t="shared" si="149"/>
        <v>2.0000000000000002E-5</v>
      </c>
      <c r="D9603" s="1" t="s">
        <v>320</v>
      </c>
      <c r="E9603" s="4">
        <v>8.50194096565247E-2</v>
      </c>
      <c r="F9603" s="66">
        <f>Cat_Results[[#This Row],[TotalLossInOriginalCurrency]] / INDEX(Exchange_Rate[Exchange Rate], MATCH(Cat_Results[[#This Row],[Currency]], Exchange_Rate[Currency], 0))</f>
        <v>8.50194096565247E-2</v>
      </c>
    </row>
    <row r="9604" spans="1:6" x14ac:dyDescent="0.3">
      <c r="A9604" s="1">
        <v>38204</v>
      </c>
      <c r="B9604" s="1">
        <v>229</v>
      </c>
      <c r="C9604" s="1">
        <f t="shared" si="149"/>
        <v>2.0000000000000002E-5</v>
      </c>
      <c r="D9604" s="1" t="s">
        <v>323</v>
      </c>
      <c r="E9604" s="4">
        <v>14173211.702748844</v>
      </c>
      <c r="F9604" s="66">
        <f>Cat_Results[[#This Row],[TotalLossInOriginalCurrency]] / INDEX(Exchange_Rate[Exchange Rate], MATCH(Cat_Results[[#This Row],[Currency]], Exchange_Rate[Currency], 0))</f>
        <v>178681.684475883</v>
      </c>
    </row>
    <row r="9605" spans="1:6" x14ac:dyDescent="0.3">
      <c r="A9605" s="1">
        <v>38209</v>
      </c>
      <c r="B9605" s="1">
        <v>207</v>
      </c>
      <c r="C9605" s="1">
        <f t="shared" si="149"/>
        <v>2.0000000000000002E-5</v>
      </c>
      <c r="D9605" s="1" t="s">
        <v>321</v>
      </c>
      <c r="E9605" s="4">
        <v>6228034.9431913346</v>
      </c>
      <c r="F9605" s="66">
        <f>Cat_Results[[#This Row],[TotalLossInOriginalCurrency]] / INDEX(Exchange_Rate[Exchange Rate], MATCH(Cat_Results[[#This Row],[Currency]], Exchange_Rate[Currency], 0))</f>
        <v>9757462.3428009003</v>
      </c>
    </row>
    <row r="9606" spans="1:6" x14ac:dyDescent="0.3">
      <c r="A9606" s="1">
        <v>38215</v>
      </c>
      <c r="B9606" s="1">
        <v>269</v>
      </c>
      <c r="C9606" s="1">
        <f t="shared" ref="C9606:C9669" si="150">1/50000</f>
        <v>2.0000000000000002E-5</v>
      </c>
      <c r="D9606" s="1" t="s">
        <v>323</v>
      </c>
      <c r="E9606" s="4">
        <v>0.54275708261896027</v>
      </c>
      <c r="F9606" s="66">
        <f>Cat_Results[[#This Row],[TotalLossInOriginalCurrency]] / INDEX(Exchange_Rate[Exchange Rate], MATCH(Cat_Results[[#This Row],[Currency]], Exchange_Rate[Currency], 0))</f>
        <v>6.8425387144088693E-3</v>
      </c>
    </row>
    <row r="9607" spans="1:6" x14ac:dyDescent="0.3">
      <c r="A9607" s="1">
        <v>38215</v>
      </c>
      <c r="B9607" s="1">
        <v>261</v>
      </c>
      <c r="C9607" s="1">
        <f t="shared" si="150"/>
        <v>2.0000000000000002E-5</v>
      </c>
      <c r="D9607" s="1" t="s">
        <v>320</v>
      </c>
      <c r="E9607" s="4">
        <v>1.8855426460504501E-2</v>
      </c>
      <c r="F9607" s="66">
        <f>Cat_Results[[#This Row],[TotalLossInOriginalCurrency]] / INDEX(Exchange_Rate[Exchange Rate], MATCH(Cat_Results[[#This Row],[Currency]], Exchange_Rate[Currency], 0))</f>
        <v>1.8855426460504501E-2</v>
      </c>
    </row>
    <row r="9608" spans="1:6" x14ac:dyDescent="0.3">
      <c r="A9608" s="1">
        <v>38216</v>
      </c>
      <c r="B9608" s="1">
        <v>209</v>
      </c>
      <c r="C9608" s="1">
        <f t="shared" si="150"/>
        <v>2.0000000000000002E-5</v>
      </c>
      <c r="D9608" s="1" t="s">
        <v>321</v>
      </c>
      <c r="E9608" s="4">
        <v>3.9829996858785167E-2</v>
      </c>
      <c r="F9608" s="66">
        <f>Cat_Results[[#This Row],[TotalLossInOriginalCurrency]] / INDEX(Exchange_Rate[Exchange Rate], MATCH(Cat_Results[[#This Row],[Currency]], Exchange_Rate[Currency], 0))</f>
        <v>6.2401656061410904E-2</v>
      </c>
    </row>
    <row r="9609" spans="1:6" x14ac:dyDescent="0.3">
      <c r="A9609" s="1">
        <v>38225</v>
      </c>
      <c r="B9609" s="1">
        <v>238</v>
      </c>
      <c r="C9609" s="1">
        <f t="shared" si="150"/>
        <v>2.0000000000000002E-5</v>
      </c>
      <c r="D9609" s="1" t="s">
        <v>320</v>
      </c>
      <c r="E9609" s="4">
        <v>8.1890821456909197E-3</v>
      </c>
      <c r="F9609" s="66">
        <f>Cat_Results[[#This Row],[TotalLossInOriginalCurrency]] / INDEX(Exchange_Rate[Exchange Rate], MATCH(Cat_Results[[#This Row],[Currency]], Exchange_Rate[Currency], 0))</f>
        <v>8.1890821456909197E-3</v>
      </c>
    </row>
    <row r="9610" spans="1:6" x14ac:dyDescent="0.3">
      <c r="A9610" s="1">
        <v>38234</v>
      </c>
      <c r="B9610" s="1">
        <v>218</v>
      </c>
      <c r="C9610" s="1">
        <f t="shared" si="150"/>
        <v>2.0000000000000002E-5</v>
      </c>
      <c r="D9610" s="1" t="s">
        <v>321</v>
      </c>
      <c r="E9610" s="4">
        <v>1.0011505461744075</v>
      </c>
      <c r="F9610" s="66">
        <f>Cat_Results[[#This Row],[TotalLossInOriginalCurrency]] / INDEX(Exchange_Rate[Exchange Rate], MATCH(Cat_Results[[#This Row],[Currency]], Exchange_Rate[Currency], 0))</f>
        <v>1.5685025602579099</v>
      </c>
    </row>
    <row r="9611" spans="1:6" x14ac:dyDescent="0.3">
      <c r="A9611" s="1">
        <v>38234</v>
      </c>
      <c r="B9611" s="1">
        <v>255</v>
      </c>
      <c r="C9611" s="1">
        <f t="shared" si="150"/>
        <v>2.0000000000000002E-5</v>
      </c>
      <c r="D9611" s="1" t="s">
        <v>320</v>
      </c>
      <c r="E9611" s="4">
        <v>248.984655745514</v>
      </c>
      <c r="F9611" s="66">
        <f>Cat_Results[[#This Row],[TotalLossInOriginalCurrency]] / INDEX(Exchange_Rate[Exchange Rate], MATCH(Cat_Results[[#This Row],[Currency]], Exchange_Rate[Currency], 0))</f>
        <v>248.984655745514</v>
      </c>
    </row>
    <row r="9612" spans="1:6" x14ac:dyDescent="0.3">
      <c r="A9612" s="1">
        <v>38236</v>
      </c>
      <c r="B9612" s="1">
        <v>210</v>
      </c>
      <c r="C9612" s="1">
        <f t="shared" si="150"/>
        <v>2.0000000000000002E-5</v>
      </c>
      <c r="D9612" s="1" t="s">
        <v>321</v>
      </c>
      <c r="E9612" s="4">
        <v>4349717.5339389378</v>
      </c>
      <c r="F9612" s="66">
        <f>Cat_Results[[#This Row],[TotalLossInOriginalCurrency]] / INDEX(Exchange_Rate[Exchange Rate], MATCH(Cat_Results[[#This Row],[Currency]], Exchange_Rate[Currency], 0))</f>
        <v>6814702.45853855</v>
      </c>
    </row>
    <row r="9613" spans="1:6" x14ac:dyDescent="0.3">
      <c r="A9613" s="1">
        <v>38238</v>
      </c>
      <c r="B9613" s="1">
        <v>228</v>
      </c>
      <c r="C9613" s="1">
        <f t="shared" si="150"/>
        <v>2.0000000000000002E-5</v>
      </c>
      <c r="D9613" s="1" t="s">
        <v>322</v>
      </c>
      <c r="E9613" s="4">
        <v>305.14536735608505</v>
      </c>
      <c r="F9613" s="66">
        <f>Cat_Results[[#This Row],[TotalLossInOriginalCurrency]] / INDEX(Exchange_Rate[Exchange Rate], MATCH(Cat_Results[[#This Row],[Currency]], Exchange_Rate[Currency], 0))</f>
        <v>374.81006372092605</v>
      </c>
    </row>
    <row r="9614" spans="1:6" x14ac:dyDescent="0.3">
      <c r="A9614" s="1">
        <v>38241</v>
      </c>
      <c r="B9614" s="1">
        <v>168</v>
      </c>
      <c r="C9614" s="1">
        <f t="shared" si="150"/>
        <v>2.0000000000000002E-5</v>
      </c>
      <c r="D9614" s="1" t="s">
        <v>320</v>
      </c>
      <c r="E9614" s="4">
        <v>285170.71444774</v>
      </c>
      <c r="F9614" s="66">
        <f>Cat_Results[[#This Row],[TotalLossInOriginalCurrency]] / INDEX(Exchange_Rate[Exchange Rate], MATCH(Cat_Results[[#This Row],[Currency]], Exchange_Rate[Currency], 0))</f>
        <v>285170.71444774</v>
      </c>
    </row>
    <row r="9615" spans="1:6" x14ac:dyDescent="0.3">
      <c r="A9615" s="1">
        <v>38242</v>
      </c>
      <c r="B9615" s="1">
        <v>265</v>
      </c>
      <c r="C9615" s="1">
        <f t="shared" si="150"/>
        <v>2.0000000000000002E-5</v>
      </c>
      <c r="D9615" s="1" t="s">
        <v>320</v>
      </c>
      <c r="E9615" s="4">
        <v>2.6648491621017499E-3</v>
      </c>
      <c r="F9615" s="66">
        <f>Cat_Results[[#This Row],[TotalLossInOriginalCurrency]] / INDEX(Exchange_Rate[Exchange Rate], MATCH(Cat_Results[[#This Row],[Currency]], Exchange_Rate[Currency], 0))</f>
        <v>2.6648491621017499E-3</v>
      </c>
    </row>
    <row r="9616" spans="1:6" x14ac:dyDescent="0.3">
      <c r="A9616" s="1">
        <v>38249</v>
      </c>
      <c r="B9616" s="1">
        <v>187</v>
      </c>
      <c r="C9616" s="1">
        <f t="shared" si="150"/>
        <v>2.0000000000000002E-5</v>
      </c>
      <c r="D9616" s="1" t="s">
        <v>320</v>
      </c>
      <c r="E9616" s="4">
        <v>4.1832029819488499E-3</v>
      </c>
      <c r="F9616" s="66">
        <f>Cat_Results[[#This Row],[TotalLossInOriginalCurrency]] / INDEX(Exchange_Rate[Exchange Rate], MATCH(Cat_Results[[#This Row],[Currency]], Exchange_Rate[Currency], 0))</f>
        <v>4.1832029819488499E-3</v>
      </c>
    </row>
    <row r="9617" spans="1:6" x14ac:dyDescent="0.3">
      <c r="A9617" s="1">
        <v>38255</v>
      </c>
      <c r="B9617" s="1">
        <v>217</v>
      </c>
      <c r="C9617" s="1">
        <f t="shared" si="150"/>
        <v>2.0000000000000002E-5</v>
      </c>
      <c r="D9617" s="1" t="s">
        <v>320</v>
      </c>
      <c r="E9617" s="4">
        <v>2203.22698672861</v>
      </c>
      <c r="F9617" s="66">
        <f>Cat_Results[[#This Row],[TotalLossInOriginalCurrency]] / INDEX(Exchange_Rate[Exchange Rate], MATCH(Cat_Results[[#This Row],[Currency]], Exchange_Rate[Currency], 0))</f>
        <v>2203.22698672861</v>
      </c>
    </row>
    <row r="9618" spans="1:6" x14ac:dyDescent="0.3">
      <c r="A9618" s="1">
        <v>38256</v>
      </c>
      <c r="B9618" s="1">
        <v>164</v>
      </c>
      <c r="C9618" s="1">
        <f t="shared" si="150"/>
        <v>2.0000000000000002E-5</v>
      </c>
      <c r="D9618" s="1" t="s">
        <v>320</v>
      </c>
      <c r="E9618" s="4">
        <v>5.8111548423767099E-3</v>
      </c>
      <c r="F9618" s="66">
        <f>Cat_Results[[#This Row],[TotalLossInOriginalCurrency]] / INDEX(Exchange_Rate[Exchange Rate], MATCH(Cat_Results[[#This Row],[Currency]], Exchange_Rate[Currency], 0))</f>
        <v>5.8111548423767099E-3</v>
      </c>
    </row>
    <row r="9619" spans="1:6" x14ac:dyDescent="0.3">
      <c r="A9619" s="1">
        <v>38264</v>
      </c>
      <c r="B9619" s="1">
        <v>226</v>
      </c>
      <c r="C9619" s="1">
        <f t="shared" si="150"/>
        <v>2.0000000000000002E-5</v>
      </c>
      <c r="D9619" s="1" t="s">
        <v>320</v>
      </c>
      <c r="E9619" s="4">
        <v>34362933.174594402</v>
      </c>
      <c r="F9619" s="66">
        <f>Cat_Results[[#This Row],[TotalLossInOriginalCurrency]] / INDEX(Exchange_Rate[Exchange Rate], MATCH(Cat_Results[[#This Row],[Currency]], Exchange_Rate[Currency], 0))</f>
        <v>34362933.174594402</v>
      </c>
    </row>
    <row r="9620" spans="1:6" x14ac:dyDescent="0.3">
      <c r="A9620" s="1">
        <v>38267</v>
      </c>
      <c r="B9620" s="1">
        <v>254</v>
      </c>
      <c r="C9620" s="1">
        <f t="shared" si="150"/>
        <v>2.0000000000000002E-5</v>
      </c>
      <c r="D9620" s="1" t="s">
        <v>320</v>
      </c>
      <c r="E9620" s="4">
        <v>2.7752794325351701E-2</v>
      </c>
      <c r="F9620" s="66">
        <f>Cat_Results[[#This Row],[TotalLossInOriginalCurrency]] / INDEX(Exchange_Rate[Exchange Rate], MATCH(Cat_Results[[#This Row],[Currency]], Exchange_Rate[Currency], 0))</f>
        <v>2.7752794325351701E-2</v>
      </c>
    </row>
    <row r="9621" spans="1:6" x14ac:dyDescent="0.3">
      <c r="A9621" s="1">
        <v>38270</v>
      </c>
      <c r="B9621" s="1">
        <v>264</v>
      </c>
      <c r="C9621" s="1">
        <f t="shared" si="150"/>
        <v>2.0000000000000002E-5</v>
      </c>
      <c r="D9621" s="1" t="s">
        <v>320</v>
      </c>
      <c r="E9621" s="4">
        <v>5876428.7758293999</v>
      </c>
      <c r="F9621" s="66">
        <f>Cat_Results[[#This Row],[TotalLossInOriginalCurrency]] / INDEX(Exchange_Rate[Exchange Rate], MATCH(Cat_Results[[#This Row],[Currency]], Exchange_Rate[Currency], 0))</f>
        <v>5876428.7758293999</v>
      </c>
    </row>
    <row r="9622" spans="1:6" x14ac:dyDescent="0.3">
      <c r="A9622" s="1">
        <v>38271</v>
      </c>
      <c r="B9622" s="1">
        <v>226</v>
      </c>
      <c r="C9622" s="1">
        <f t="shared" si="150"/>
        <v>2.0000000000000002E-5</v>
      </c>
      <c r="D9622" s="1" t="s">
        <v>320</v>
      </c>
      <c r="E9622" s="4">
        <v>99682.497353487299</v>
      </c>
      <c r="F9622" s="66">
        <f>Cat_Results[[#This Row],[TotalLossInOriginalCurrency]] / INDEX(Exchange_Rate[Exchange Rate], MATCH(Cat_Results[[#This Row],[Currency]], Exchange_Rate[Currency], 0))</f>
        <v>99682.497353487299</v>
      </c>
    </row>
    <row r="9623" spans="1:6" x14ac:dyDescent="0.3">
      <c r="A9623" s="1">
        <v>38273</v>
      </c>
      <c r="B9623" s="1">
        <v>241</v>
      </c>
      <c r="C9623" s="1">
        <f t="shared" si="150"/>
        <v>2.0000000000000002E-5</v>
      </c>
      <c r="D9623" s="1" t="s">
        <v>320</v>
      </c>
      <c r="E9623" s="4">
        <v>6.3590332865715001E-3</v>
      </c>
      <c r="F9623" s="66">
        <f>Cat_Results[[#This Row],[TotalLossInOriginalCurrency]] / INDEX(Exchange_Rate[Exchange Rate], MATCH(Cat_Results[[#This Row],[Currency]], Exchange_Rate[Currency], 0))</f>
        <v>6.3590332865715001E-3</v>
      </c>
    </row>
    <row r="9624" spans="1:6" x14ac:dyDescent="0.3">
      <c r="A9624" s="1">
        <v>38276</v>
      </c>
      <c r="B9624" s="1">
        <v>231</v>
      </c>
      <c r="C9624" s="1">
        <f t="shared" si="150"/>
        <v>2.0000000000000002E-5</v>
      </c>
      <c r="D9624" s="1" t="s">
        <v>321</v>
      </c>
      <c r="E9624" s="4">
        <v>8932856.7302083671</v>
      </c>
      <c r="F9624" s="66">
        <f>Cat_Results[[#This Row],[TotalLossInOriginalCurrency]] / INDEX(Exchange_Rate[Exchange Rate], MATCH(Cat_Results[[#This Row],[Currency]], Exchange_Rate[Currency], 0))</f>
        <v>13995106.635349201</v>
      </c>
    </row>
    <row r="9625" spans="1:6" x14ac:dyDescent="0.3">
      <c r="A9625" s="1">
        <v>38276</v>
      </c>
      <c r="B9625" s="1">
        <v>284</v>
      </c>
      <c r="C9625" s="1">
        <f t="shared" si="150"/>
        <v>2.0000000000000002E-5</v>
      </c>
      <c r="D9625" s="1" t="s">
        <v>321</v>
      </c>
      <c r="E9625" s="4">
        <v>1.8832996219852152E-2</v>
      </c>
      <c r="F9625" s="66">
        <f>Cat_Results[[#This Row],[TotalLossInOriginalCurrency]] / INDEX(Exchange_Rate[Exchange Rate], MATCH(Cat_Results[[#This Row],[Currency]], Exchange_Rate[Currency], 0))</f>
        <v>2.9505655169487003E-2</v>
      </c>
    </row>
    <row r="9626" spans="1:6" x14ac:dyDescent="0.3">
      <c r="A9626" s="1">
        <v>38278</v>
      </c>
      <c r="B9626" s="1">
        <v>225</v>
      </c>
      <c r="C9626" s="1">
        <f t="shared" si="150"/>
        <v>2.0000000000000002E-5</v>
      </c>
      <c r="D9626" s="1" t="s">
        <v>320</v>
      </c>
      <c r="E9626" s="4">
        <v>0.88421114199138595</v>
      </c>
      <c r="F9626" s="66">
        <f>Cat_Results[[#This Row],[TotalLossInOriginalCurrency]] / INDEX(Exchange_Rate[Exchange Rate], MATCH(Cat_Results[[#This Row],[Currency]], Exchange_Rate[Currency], 0))</f>
        <v>0.88421114199138595</v>
      </c>
    </row>
    <row r="9627" spans="1:6" x14ac:dyDescent="0.3">
      <c r="A9627" s="1">
        <v>38302</v>
      </c>
      <c r="B9627" s="1">
        <v>182</v>
      </c>
      <c r="C9627" s="1">
        <f t="shared" si="150"/>
        <v>2.0000000000000002E-5</v>
      </c>
      <c r="D9627" s="1" t="s">
        <v>322</v>
      </c>
      <c r="E9627" s="4">
        <v>9142.8315319687808</v>
      </c>
      <c r="F9627" s="66">
        <f>Cat_Results[[#This Row],[TotalLossInOriginalCurrency]] / INDEX(Exchange_Rate[Exchange Rate], MATCH(Cat_Results[[#This Row],[Currency]], Exchange_Rate[Currency], 0))</f>
        <v>11230.140240300701</v>
      </c>
    </row>
    <row r="9628" spans="1:6" x14ac:dyDescent="0.3">
      <c r="A9628" s="1">
        <v>38310</v>
      </c>
      <c r="B9628" s="1">
        <v>249</v>
      </c>
      <c r="C9628" s="1">
        <f t="shared" si="150"/>
        <v>2.0000000000000002E-5</v>
      </c>
      <c r="D9628" s="1" t="s">
        <v>320</v>
      </c>
      <c r="E9628" s="4">
        <v>9.2445686459541303E-3</v>
      </c>
      <c r="F9628" s="66">
        <f>Cat_Results[[#This Row],[TotalLossInOriginalCurrency]] / INDEX(Exchange_Rate[Exchange Rate], MATCH(Cat_Results[[#This Row],[Currency]], Exchange_Rate[Currency], 0))</f>
        <v>9.2445686459541303E-3</v>
      </c>
    </row>
    <row r="9629" spans="1:6" x14ac:dyDescent="0.3">
      <c r="A9629" s="1">
        <v>38311</v>
      </c>
      <c r="B9629" s="1">
        <v>228</v>
      </c>
      <c r="C9629" s="1">
        <f t="shared" si="150"/>
        <v>2.0000000000000002E-5</v>
      </c>
      <c r="D9629" s="1" t="s">
        <v>320</v>
      </c>
      <c r="E9629" s="4">
        <v>14.5198798837833</v>
      </c>
      <c r="F9629" s="66">
        <f>Cat_Results[[#This Row],[TotalLossInOriginalCurrency]] / INDEX(Exchange_Rate[Exchange Rate], MATCH(Cat_Results[[#This Row],[Currency]], Exchange_Rate[Currency], 0))</f>
        <v>14.5198798837833</v>
      </c>
    </row>
    <row r="9630" spans="1:6" x14ac:dyDescent="0.3">
      <c r="A9630" s="1">
        <v>38312</v>
      </c>
      <c r="B9630" s="1">
        <v>233</v>
      </c>
      <c r="C9630" s="1">
        <f t="shared" si="150"/>
        <v>2.0000000000000002E-5</v>
      </c>
      <c r="D9630" s="1" t="s">
        <v>321</v>
      </c>
      <c r="E9630" s="4">
        <v>4.9816454635576886E-3</v>
      </c>
      <c r="F9630" s="66">
        <f>Cat_Results[[#This Row],[TotalLossInOriginalCurrency]] / INDEX(Exchange_Rate[Exchange Rate], MATCH(Cat_Results[[#This Row],[Currency]], Exchange_Rate[Currency], 0))</f>
        <v>7.8047439455985988E-3</v>
      </c>
    </row>
    <row r="9631" spans="1:6" x14ac:dyDescent="0.3">
      <c r="A9631" s="1">
        <v>38315</v>
      </c>
      <c r="B9631" s="1">
        <v>260</v>
      </c>
      <c r="C9631" s="1">
        <f t="shared" si="150"/>
        <v>2.0000000000000002E-5</v>
      </c>
      <c r="D9631" s="1" t="s">
        <v>321</v>
      </c>
      <c r="E9631" s="4">
        <v>1.3887983054982126E-3</v>
      </c>
      <c r="F9631" s="66">
        <f>Cat_Results[[#This Row],[TotalLossInOriginalCurrency]] / INDEX(Exchange_Rate[Exchange Rate], MATCH(Cat_Results[[#This Row],[Currency]], Exchange_Rate[Currency], 0))</f>
        <v>2.1758303046226501E-3</v>
      </c>
    </row>
    <row r="9632" spans="1:6" x14ac:dyDescent="0.3">
      <c r="A9632" s="1">
        <v>38319</v>
      </c>
      <c r="B9632" s="1">
        <v>188</v>
      </c>
      <c r="C9632" s="1">
        <f t="shared" si="150"/>
        <v>2.0000000000000002E-5</v>
      </c>
      <c r="D9632" s="1" t="s">
        <v>321</v>
      </c>
      <c r="E9632" s="4">
        <v>38527.699690654677</v>
      </c>
      <c r="F9632" s="66">
        <f>Cat_Results[[#This Row],[TotalLossInOriginalCurrency]] / INDEX(Exchange_Rate[Exchange Rate], MATCH(Cat_Results[[#This Row],[Currency]], Exchange_Rate[Currency], 0))</f>
        <v>60361.347088664807</v>
      </c>
    </row>
    <row r="9633" spans="1:6" x14ac:dyDescent="0.3">
      <c r="A9633" s="1">
        <v>38322</v>
      </c>
      <c r="B9633" s="1">
        <v>242</v>
      </c>
      <c r="C9633" s="1">
        <f t="shared" si="150"/>
        <v>2.0000000000000002E-5</v>
      </c>
      <c r="D9633" s="1" t="s">
        <v>321</v>
      </c>
      <c r="E9633" s="4">
        <v>6848.6310612428051</v>
      </c>
      <c r="F9633" s="66">
        <f>Cat_Results[[#This Row],[TotalLossInOriginalCurrency]] / INDEX(Exchange_Rate[Exchange Rate], MATCH(Cat_Results[[#This Row],[Currency]], Exchange_Rate[Currency], 0))</f>
        <v>10729.7502806834</v>
      </c>
    </row>
    <row r="9634" spans="1:6" x14ac:dyDescent="0.3">
      <c r="A9634" s="1">
        <v>38325</v>
      </c>
      <c r="B9634" s="1">
        <v>228</v>
      </c>
      <c r="C9634" s="1">
        <f t="shared" si="150"/>
        <v>2.0000000000000002E-5</v>
      </c>
      <c r="D9634" s="1" t="s">
        <v>321</v>
      </c>
      <c r="E9634" s="4">
        <v>2738708.9223880828</v>
      </c>
      <c r="F9634" s="66">
        <f>Cat_Results[[#This Row],[TotalLossInOriginalCurrency]] / INDEX(Exchange_Rate[Exchange Rate], MATCH(Cat_Results[[#This Row],[Currency]], Exchange_Rate[Currency], 0))</f>
        <v>4290735.2675194498</v>
      </c>
    </row>
    <row r="9635" spans="1:6" x14ac:dyDescent="0.3">
      <c r="A9635" s="1">
        <v>38325</v>
      </c>
      <c r="B9635" s="1">
        <v>228</v>
      </c>
      <c r="C9635" s="1">
        <f t="shared" si="150"/>
        <v>2.0000000000000002E-5</v>
      </c>
      <c r="D9635" s="1" t="s">
        <v>321</v>
      </c>
      <c r="E9635" s="4">
        <v>26.377286266370408</v>
      </c>
      <c r="F9635" s="66">
        <f>Cat_Results[[#This Row],[TotalLossInOriginalCurrency]] / INDEX(Exchange_Rate[Exchange Rate], MATCH(Cat_Results[[#This Row],[Currency]], Exchange_Rate[Currency], 0))</f>
        <v>41.325294382100203</v>
      </c>
    </row>
    <row r="9636" spans="1:6" x14ac:dyDescent="0.3">
      <c r="A9636" s="1">
        <v>38327</v>
      </c>
      <c r="B9636" s="1">
        <v>255</v>
      </c>
      <c r="C9636" s="1">
        <f t="shared" si="150"/>
        <v>2.0000000000000002E-5</v>
      </c>
      <c r="D9636" s="1" t="s">
        <v>320</v>
      </c>
      <c r="E9636" s="4">
        <v>434505.67008043901</v>
      </c>
      <c r="F9636" s="66">
        <f>Cat_Results[[#This Row],[TotalLossInOriginalCurrency]] / INDEX(Exchange_Rate[Exchange Rate], MATCH(Cat_Results[[#This Row],[Currency]], Exchange_Rate[Currency], 0))</f>
        <v>434505.67008043901</v>
      </c>
    </row>
    <row r="9637" spans="1:6" x14ac:dyDescent="0.3">
      <c r="A9637" s="1">
        <v>38333</v>
      </c>
      <c r="B9637" s="1">
        <v>250</v>
      </c>
      <c r="C9637" s="1">
        <f t="shared" si="150"/>
        <v>2.0000000000000002E-5</v>
      </c>
      <c r="D9637" s="1" t="s">
        <v>320</v>
      </c>
      <c r="E9637" s="4">
        <v>92102.4400084605</v>
      </c>
      <c r="F9637" s="66">
        <f>Cat_Results[[#This Row],[TotalLossInOriginalCurrency]] / INDEX(Exchange_Rate[Exchange Rate], MATCH(Cat_Results[[#This Row],[Currency]], Exchange_Rate[Currency], 0))</f>
        <v>92102.4400084605</v>
      </c>
    </row>
    <row r="9638" spans="1:6" x14ac:dyDescent="0.3">
      <c r="A9638" s="1">
        <v>38341</v>
      </c>
      <c r="B9638" s="1">
        <v>246</v>
      </c>
      <c r="C9638" s="1">
        <f t="shared" si="150"/>
        <v>2.0000000000000002E-5</v>
      </c>
      <c r="D9638" s="1" t="s">
        <v>320</v>
      </c>
      <c r="E9638" s="4">
        <v>80647.355314916203</v>
      </c>
      <c r="F9638" s="66">
        <f>Cat_Results[[#This Row],[TotalLossInOriginalCurrency]] / INDEX(Exchange_Rate[Exchange Rate], MATCH(Cat_Results[[#This Row],[Currency]], Exchange_Rate[Currency], 0))</f>
        <v>80647.355314916203</v>
      </c>
    </row>
    <row r="9639" spans="1:6" x14ac:dyDescent="0.3">
      <c r="A9639" s="1">
        <v>38341</v>
      </c>
      <c r="B9639" s="1">
        <v>299</v>
      </c>
      <c r="C9639" s="1">
        <f t="shared" si="150"/>
        <v>2.0000000000000002E-5</v>
      </c>
      <c r="D9639" s="1" t="s">
        <v>323</v>
      </c>
      <c r="E9639" s="4">
        <v>384187.79957627691</v>
      </c>
      <c r="F9639" s="66">
        <f>Cat_Results[[#This Row],[TotalLossInOriginalCurrency]] / INDEX(Exchange_Rate[Exchange Rate], MATCH(Cat_Results[[#This Row],[Currency]], Exchange_Rate[Currency], 0))</f>
        <v>4843.4557123039503</v>
      </c>
    </row>
    <row r="9640" spans="1:6" x14ac:dyDescent="0.3">
      <c r="A9640" s="1">
        <v>38342</v>
      </c>
      <c r="B9640" s="1">
        <v>200</v>
      </c>
      <c r="C9640" s="1">
        <f t="shared" si="150"/>
        <v>2.0000000000000002E-5</v>
      </c>
      <c r="D9640" s="1" t="s">
        <v>320</v>
      </c>
      <c r="E9640" s="4">
        <v>30.407702475786198</v>
      </c>
      <c r="F9640" s="66">
        <f>Cat_Results[[#This Row],[TotalLossInOriginalCurrency]] / INDEX(Exchange_Rate[Exchange Rate], MATCH(Cat_Results[[#This Row],[Currency]], Exchange_Rate[Currency], 0))</f>
        <v>30.407702475786198</v>
      </c>
    </row>
    <row r="9641" spans="1:6" x14ac:dyDescent="0.3">
      <c r="A9641" s="1">
        <v>38348</v>
      </c>
      <c r="B9641" s="1">
        <v>238</v>
      </c>
      <c r="C9641" s="1">
        <f t="shared" si="150"/>
        <v>2.0000000000000002E-5</v>
      </c>
      <c r="D9641" s="1" t="s">
        <v>320</v>
      </c>
      <c r="E9641" s="4">
        <v>1482757.9304618801</v>
      </c>
      <c r="F9641" s="66">
        <f>Cat_Results[[#This Row],[TotalLossInOriginalCurrency]] / INDEX(Exchange_Rate[Exchange Rate], MATCH(Cat_Results[[#This Row],[Currency]], Exchange_Rate[Currency], 0))</f>
        <v>1482757.9304618801</v>
      </c>
    </row>
    <row r="9642" spans="1:6" x14ac:dyDescent="0.3">
      <c r="A9642" s="1">
        <v>38348</v>
      </c>
      <c r="B9642" s="1">
        <v>230</v>
      </c>
      <c r="C9642" s="1">
        <f t="shared" si="150"/>
        <v>2.0000000000000002E-5</v>
      </c>
      <c r="D9642" s="1" t="s">
        <v>320</v>
      </c>
      <c r="E9642" s="4">
        <v>4.0927167981863001E-2</v>
      </c>
      <c r="F9642" s="66">
        <f>Cat_Results[[#This Row],[TotalLossInOriginalCurrency]] / INDEX(Exchange_Rate[Exchange Rate], MATCH(Cat_Results[[#This Row],[Currency]], Exchange_Rate[Currency], 0))</f>
        <v>4.0927167981863001E-2</v>
      </c>
    </row>
    <row r="9643" spans="1:6" x14ac:dyDescent="0.3">
      <c r="A9643" s="1">
        <v>38348</v>
      </c>
      <c r="B9643" s="1">
        <v>228</v>
      </c>
      <c r="C9643" s="1">
        <f t="shared" si="150"/>
        <v>2.0000000000000002E-5</v>
      </c>
      <c r="D9643" s="1" t="s">
        <v>321</v>
      </c>
      <c r="E9643" s="4">
        <v>96976.643631978281</v>
      </c>
      <c r="F9643" s="66">
        <f>Cat_Results[[#This Row],[TotalLossInOriginalCurrency]] / INDEX(Exchange_Rate[Exchange Rate], MATCH(Cat_Results[[#This Row],[Currency]], Exchange_Rate[Currency], 0))</f>
        <v>151933.307536226</v>
      </c>
    </row>
    <row r="9644" spans="1:6" x14ac:dyDescent="0.3">
      <c r="A9644" s="1">
        <v>38348</v>
      </c>
      <c r="B9644" s="1">
        <v>226</v>
      </c>
      <c r="C9644" s="1">
        <f t="shared" si="150"/>
        <v>2.0000000000000002E-5</v>
      </c>
      <c r="D9644" s="1" t="s">
        <v>320</v>
      </c>
      <c r="E9644" s="4">
        <v>243.35392447519999</v>
      </c>
      <c r="F9644" s="66">
        <f>Cat_Results[[#This Row],[TotalLossInOriginalCurrency]] / INDEX(Exchange_Rate[Exchange Rate], MATCH(Cat_Results[[#This Row],[Currency]], Exchange_Rate[Currency], 0))</f>
        <v>243.35392447519999</v>
      </c>
    </row>
    <row r="9645" spans="1:6" x14ac:dyDescent="0.3">
      <c r="A9645" s="1">
        <v>38349</v>
      </c>
      <c r="B9645" s="1">
        <v>211</v>
      </c>
      <c r="C9645" s="1">
        <f t="shared" si="150"/>
        <v>2.0000000000000002E-5</v>
      </c>
      <c r="D9645" s="1" t="s">
        <v>320</v>
      </c>
      <c r="E9645" s="4">
        <v>0.14583276584744501</v>
      </c>
      <c r="F9645" s="66">
        <f>Cat_Results[[#This Row],[TotalLossInOriginalCurrency]] / INDEX(Exchange_Rate[Exchange Rate], MATCH(Cat_Results[[#This Row],[Currency]], Exchange_Rate[Currency], 0))</f>
        <v>0.14583276584744501</v>
      </c>
    </row>
    <row r="9646" spans="1:6" x14ac:dyDescent="0.3">
      <c r="A9646" s="1">
        <v>38349</v>
      </c>
      <c r="B9646" s="1">
        <v>261</v>
      </c>
      <c r="C9646" s="1">
        <f t="shared" si="150"/>
        <v>2.0000000000000002E-5</v>
      </c>
      <c r="D9646" s="1" t="s">
        <v>320</v>
      </c>
      <c r="E9646" s="4">
        <v>1509167.06798192</v>
      </c>
      <c r="F9646" s="66">
        <f>Cat_Results[[#This Row],[TotalLossInOriginalCurrency]] / INDEX(Exchange_Rate[Exchange Rate], MATCH(Cat_Results[[#This Row],[Currency]], Exchange_Rate[Currency], 0))</f>
        <v>1509167.06798192</v>
      </c>
    </row>
    <row r="9647" spans="1:6" x14ac:dyDescent="0.3">
      <c r="A9647" s="1">
        <v>38353</v>
      </c>
      <c r="B9647" s="1">
        <v>239</v>
      </c>
      <c r="C9647" s="1">
        <f t="shared" si="150"/>
        <v>2.0000000000000002E-5</v>
      </c>
      <c r="D9647" s="1" t="s">
        <v>320</v>
      </c>
      <c r="E9647" s="4">
        <v>1.7414800822734802E-2</v>
      </c>
      <c r="F9647" s="66">
        <f>Cat_Results[[#This Row],[TotalLossInOriginalCurrency]] / INDEX(Exchange_Rate[Exchange Rate], MATCH(Cat_Results[[#This Row],[Currency]], Exchange_Rate[Currency], 0))</f>
        <v>1.7414800822734802E-2</v>
      </c>
    </row>
    <row r="9648" spans="1:6" x14ac:dyDescent="0.3">
      <c r="A9648" s="1">
        <v>38361</v>
      </c>
      <c r="B9648" s="1">
        <v>233</v>
      </c>
      <c r="C9648" s="1">
        <f t="shared" si="150"/>
        <v>2.0000000000000002E-5</v>
      </c>
      <c r="D9648" s="1" t="s">
        <v>321</v>
      </c>
      <c r="E9648" s="4">
        <v>2.5000604625591664E-3</v>
      </c>
      <c r="F9648" s="66">
        <f>Cat_Results[[#This Row],[TotalLossInOriginalCurrency]] / INDEX(Exchange_Rate[Exchange Rate], MATCH(Cat_Results[[#This Row],[Currency]], Exchange_Rate[Currency], 0))</f>
        <v>3.91684472560883E-3</v>
      </c>
    </row>
    <row r="9649" spans="1:6" x14ac:dyDescent="0.3">
      <c r="A9649" s="1">
        <v>38371</v>
      </c>
      <c r="B9649" s="1">
        <v>247</v>
      </c>
      <c r="C9649" s="1">
        <f t="shared" si="150"/>
        <v>2.0000000000000002E-5</v>
      </c>
      <c r="D9649" s="1" t="s">
        <v>320</v>
      </c>
      <c r="E9649" s="4">
        <v>8.0093741416931196E-4</v>
      </c>
      <c r="F9649" s="66">
        <f>Cat_Results[[#This Row],[TotalLossInOriginalCurrency]] / INDEX(Exchange_Rate[Exchange Rate], MATCH(Cat_Results[[#This Row],[Currency]], Exchange_Rate[Currency], 0))</f>
        <v>8.0093741416931196E-4</v>
      </c>
    </row>
    <row r="9650" spans="1:6" x14ac:dyDescent="0.3">
      <c r="A9650" s="1">
        <v>38374</v>
      </c>
      <c r="B9650" s="1">
        <v>250</v>
      </c>
      <c r="C9650" s="1">
        <f t="shared" si="150"/>
        <v>2.0000000000000002E-5</v>
      </c>
      <c r="D9650" s="1" t="s">
        <v>321</v>
      </c>
      <c r="E9650" s="4">
        <v>1202087.621935257</v>
      </c>
      <c r="F9650" s="66">
        <f>Cat_Results[[#This Row],[TotalLossInOriginalCurrency]] / INDEX(Exchange_Rate[Exchange Rate], MATCH(Cat_Results[[#This Row],[Currency]], Exchange_Rate[Currency], 0))</f>
        <v>1883310.67676542</v>
      </c>
    </row>
    <row r="9651" spans="1:6" x14ac:dyDescent="0.3">
      <c r="A9651" s="1">
        <v>38385</v>
      </c>
      <c r="B9651" s="1">
        <v>258</v>
      </c>
      <c r="C9651" s="1">
        <f t="shared" si="150"/>
        <v>2.0000000000000002E-5</v>
      </c>
      <c r="D9651" s="1" t="s">
        <v>321</v>
      </c>
      <c r="E9651" s="4">
        <v>1313.9061414313835</v>
      </c>
      <c r="F9651" s="66">
        <f>Cat_Results[[#This Row],[TotalLossInOriginalCurrency]] / INDEX(Exchange_Rate[Exchange Rate], MATCH(Cat_Results[[#This Row],[Currency]], Exchange_Rate[Currency], 0))</f>
        <v>2058.49675121158</v>
      </c>
    </row>
    <row r="9652" spans="1:6" x14ac:dyDescent="0.3">
      <c r="A9652" s="1">
        <v>38388</v>
      </c>
      <c r="B9652" s="1">
        <v>282</v>
      </c>
      <c r="C9652" s="1">
        <f t="shared" si="150"/>
        <v>2.0000000000000002E-5</v>
      </c>
      <c r="D9652" s="1" t="s">
        <v>321</v>
      </c>
      <c r="E9652" s="4">
        <v>22706.153955720929</v>
      </c>
      <c r="F9652" s="66">
        <f>Cat_Results[[#This Row],[TotalLossInOriginalCurrency]] / INDEX(Exchange_Rate[Exchange Rate], MATCH(Cat_Results[[#This Row],[Currency]], Exchange_Rate[Currency], 0))</f>
        <v>35573.7313925954</v>
      </c>
    </row>
    <row r="9653" spans="1:6" x14ac:dyDescent="0.3">
      <c r="A9653" s="1">
        <v>38388</v>
      </c>
      <c r="B9653" s="1">
        <v>218</v>
      </c>
      <c r="C9653" s="1">
        <f t="shared" si="150"/>
        <v>2.0000000000000002E-5</v>
      </c>
      <c r="D9653" s="1" t="s">
        <v>321</v>
      </c>
      <c r="E9653" s="4">
        <v>28878.265090401692</v>
      </c>
      <c r="F9653" s="66">
        <f>Cat_Results[[#This Row],[TotalLossInOriginalCurrency]] / INDEX(Exchange_Rate[Exchange Rate], MATCH(Cat_Results[[#This Row],[Currency]], Exchange_Rate[Currency], 0))</f>
        <v>45243.577904627004</v>
      </c>
    </row>
    <row r="9654" spans="1:6" x14ac:dyDescent="0.3">
      <c r="A9654" s="1">
        <v>38391</v>
      </c>
      <c r="B9654" s="1">
        <v>234</v>
      </c>
      <c r="C9654" s="1">
        <f t="shared" si="150"/>
        <v>2.0000000000000002E-5</v>
      </c>
      <c r="D9654" s="1" t="s">
        <v>321</v>
      </c>
      <c r="E9654" s="4">
        <v>1.2564345823950798E-2</v>
      </c>
      <c r="F9654" s="66">
        <f>Cat_Results[[#This Row],[TotalLossInOriginalCurrency]] / INDEX(Exchange_Rate[Exchange Rate], MATCH(Cat_Results[[#This Row],[Currency]], Exchange_Rate[Currency], 0))</f>
        <v>1.9684560596942902E-2</v>
      </c>
    </row>
    <row r="9655" spans="1:6" x14ac:dyDescent="0.3">
      <c r="A9655" s="1">
        <v>38398</v>
      </c>
      <c r="B9655" s="1">
        <v>239</v>
      </c>
      <c r="C9655" s="1">
        <f t="shared" si="150"/>
        <v>2.0000000000000002E-5</v>
      </c>
      <c r="D9655" s="1" t="s">
        <v>321</v>
      </c>
      <c r="E9655" s="4">
        <v>32300.369911198202</v>
      </c>
      <c r="F9655" s="66">
        <f>Cat_Results[[#This Row],[TotalLossInOriginalCurrency]] / INDEX(Exchange_Rate[Exchange Rate], MATCH(Cat_Results[[#This Row],[Currency]], Exchange_Rate[Currency], 0))</f>
        <v>50604.989525887002</v>
      </c>
    </row>
    <row r="9656" spans="1:6" x14ac:dyDescent="0.3">
      <c r="A9656" s="1">
        <v>38400</v>
      </c>
      <c r="B9656" s="1">
        <v>249</v>
      </c>
      <c r="C9656" s="1">
        <f t="shared" si="150"/>
        <v>2.0000000000000002E-5</v>
      </c>
      <c r="D9656" s="1" t="s">
        <v>320</v>
      </c>
      <c r="E9656" s="4">
        <v>1.4416426420211801</v>
      </c>
      <c r="F9656" s="66">
        <f>Cat_Results[[#This Row],[TotalLossInOriginalCurrency]] / INDEX(Exchange_Rate[Exchange Rate], MATCH(Cat_Results[[#This Row],[Currency]], Exchange_Rate[Currency], 0))</f>
        <v>1.4416426420211801</v>
      </c>
    </row>
    <row r="9657" spans="1:6" x14ac:dyDescent="0.3">
      <c r="A9657" s="1">
        <v>38403</v>
      </c>
      <c r="B9657" s="1">
        <v>245</v>
      </c>
      <c r="C9657" s="1">
        <f t="shared" si="150"/>
        <v>2.0000000000000002E-5</v>
      </c>
      <c r="D9657" s="1" t="s">
        <v>321</v>
      </c>
      <c r="E9657" s="4">
        <v>1.6344325391897289E-2</v>
      </c>
      <c r="F9657" s="66">
        <f>Cat_Results[[#This Row],[TotalLossInOriginalCurrency]] / INDEX(Exchange_Rate[Exchange Rate], MATCH(Cat_Results[[#This Row],[Currency]], Exchange_Rate[Currency], 0))</f>
        <v>2.5606654584407803E-2</v>
      </c>
    </row>
    <row r="9658" spans="1:6" x14ac:dyDescent="0.3">
      <c r="A9658" s="1">
        <v>38406</v>
      </c>
      <c r="B9658" s="1">
        <v>293</v>
      </c>
      <c r="C9658" s="1">
        <f t="shared" si="150"/>
        <v>2.0000000000000002E-5</v>
      </c>
      <c r="D9658" s="1" t="s">
        <v>321</v>
      </c>
      <c r="E9658" s="4">
        <v>24615.333995189329</v>
      </c>
      <c r="F9658" s="66">
        <f>Cat_Results[[#This Row],[TotalLossInOriginalCurrency]] / INDEX(Exchange_Rate[Exchange Rate], MATCH(Cat_Results[[#This Row],[Currency]], Exchange_Rate[Currency], 0))</f>
        <v>38564.843759603798</v>
      </c>
    </row>
    <row r="9659" spans="1:6" x14ac:dyDescent="0.3">
      <c r="A9659" s="1">
        <v>38406</v>
      </c>
      <c r="B9659" s="1">
        <v>245</v>
      </c>
      <c r="C9659" s="1">
        <f t="shared" si="150"/>
        <v>2.0000000000000002E-5</v>
      </c>
      <c r="D9659" s="1" t="s">
        <v>322</v>
      </c>
      <c r="E9659" s="4">
        <v>720463.93726895028</v>
      </c>
      <c r="F9659" s="66">
        <f>Cat_Results[[#This Row],[TotalLossInOriginalCurrency]] / INDEX(Exchange_Rate[Exchange Rate], MATCH(Cat_Results[[#This Row],[Currency]], Exchange_Rate[Currency], 0))</f>
        <v>884945.87539088714</v>
      </c>
    </row>
    <row r="9660" spans="1:6" x14ac:dyDescent="0.3">
      <c r="A9660" s="1">
        <v>38414</v>
      </c>
      <c r="B9660" s="1">
        <v>193</v>
      </c>
      <c r="C9660" s="1">
        <f t="shared" si="150"/>
        <v>2.0000000000000002E-5</v>
      </c>
      <c r="D9660" s="1" t="s">
        <v>320</v>
      </c>
      <c r="E9660" s="4">
        <v>390.64444591105001</v>
      </c>
      <c r="F9660" s="66">
        <f>Cat_Results[[#This Row],[TotalLossInOriginalCurrency]] / INDEX(Exchange_Rate[Exchange Rate], MATCH(Cat_Results[[#This Row],[Currency]], Exchange_Rate[Currency], 0))</f>
        <v>390.64444591105001</v>
      </c>
    </row>
    <row r="9661" spans="1:6" x14ac:dyDescent="0.3">
      <c r="A9661" s="1">
        <v>38420</v>
      </c>
      <c r="B9661" s="1">
        <v>238</v>
      </c>
      <c r="C9661" s="1">
        <f t="shared" si="150"/>
        <v>2.0000000000000002E-5</v>
      </c>
      <c r="D9661" s="1" t="s">
        <v>320</v>
      </c>
      <c r="E9661" s="4">
        <v>1.2597344815731E-2</v>
      </c>
      <c r="F9661" s="66">
        <f>Cat_Results[[#This Row],[TotalLossInOriginalCurrency]] / INDEX(Exchange_Rate[Exchange Rate], MATCH(Cat_Results[[#This Row],[Currency]], Exchange_Rate[Currency], 0))</f>
        <v>1.2597344815731E-2</v>
      </c>
    </row>
    <row r="9662" spans="1:6" x14ac:dyDescent="0.3">
      <c r="A9662" s="1">
        <v>38420</v>
      </c>
      <c r="B9662" s="1">
        <v>195</v>
      </c>
      <c r="C9662" s="1">
        <f t="shared" si="150"/>
        <v>2.0000000000000002E-5</v>
      </c>
      <c r="D9662" s="1" t="s">
        <v>320</v>
      </c>
      <c r="E9662" s="4">
        <v>2.1379496902227402E-2</v>
      </c>
      <c r="F9662" s="66">
        <f>Cat_Results[[#This Row],[TotalLossInOriginalCurrency]] / INDEX(Exchange_Rate[Exchange Rate], MATCH(Cat_Results[[#This Row],[Currency]], Exchange_Rate[Currency], 0))</f>
        <v>2.1379496902227402E-2</v>
      </c>
    </row>
    <row r="9663" spans="1:6" x14ac:dyDescent="0.3">
      <c r="A9663" s="1">
        <v>38422</v>
      </c>
      <c r="B9663" s="1">
        <v>240</v>
      </c>
      <c r="C9663" s="1">
        <f t="shared" si="150"/>
        <v>2.0000000000000002E-5</v>
      </c>
      <c r="D9663" s="1" t="s">
        <v>320</v>
      </c>
      <c r="E9663" s="4">
        <v>205419.708234427</v>
      </c>
      <c r="F9663" s="66">
        <f>Cat_Results[[#This Row],[TotalLossInOriginalCurrency]] / INDEX(Exchange_Rate[Exchange Rate], MATCH(Cat_Results[[#This Row],[Currency]], Exchange_Rate[Currency], 0))</f>
        <v>205419.708234427</v>
      </c>
    </row>
    <row r="9664" spans="1:6" x14ac:dyDescent="0.3">
      <c r="A9664" s="1">
        <v>38426</v>
      </c>
      <c r="B9664" s="1">
        <v>170</v>
      </c>
      <c r="C9664" s="1">
        <f t="shared" si="150"/>
        <v>2.0000000000000002E-5</v>
      </c>
      <c r="D9664" s="1" t="s">
        <v>320</v>
      </c>
      <c r="E9664" s="4">
        <v>2.7291104197502102E-3</v>
      </c>
      <c r="F9664" s="66">
        <f>Cat_Results[[#This Row],[TotalLossInOriginalCurrency]] / INDEX(Exchange_Rate[Exchange Rate], MATCH(Cat_Results[[#This Row],[Currency]], Exchange_Rate[Currency], 0))</f>
        <v>2.7291104197502102E-3</v>
      </c>
    </row>
    <row r="9665" spans="1:6" x14ac:dyDescent="0.3">
      <c r="A9665" s="1">
        <v>38427</v>
      </c>
      <c r="B9665" s="1">
        <v>222</v>
      </c>
      <c r="C9665" s="1">
        <f t="shared" si="150"/>
        <v>2.0000000000000002E-5</v>
      </c>
      <c r="D9665" s="1" t="s">
        <v>321</v>
      </c>
      <c r="E9665" s="4">
        <v>399389.93790654</v>
      </c>
      <c r="F9665" s="66">
        <f>Cat_Results[[#This Row],[TotalLossInOriginalCurrency]] / INDEX(Exchange_Rate[Exchange Rate], MATCH(Cat_Results[[#This Row],[Currency]], Exchange_Rate[Currency], 0))</f>
        <v>625724.215545226</v>
      </c>
    </row>
    <row r="9666" spans="1:6" x14ac:dyDescent="0.3">
      <c r="A9666" s="1">
        <v>38432</v>
      </c>
      <c r="B9666" s="1">
        <v>232</v>
      </c>
      <c r="C9666" s="1">
        <f t="shared" si="150"/>
        <v>2.0000000000000002E-5</v>
      </c>
      <c r="D9666" s="1" t="s">
        <v>320</v>
      </c>
      <c r="E9666" s="4">
        <v>5316.6728756129696</v>
      </c>
      <c r="F9666" s="66">
        <f>Cat_Results[[#This Row],[TotalLossInOriginalCurrency]] / INDEX(Exchange_Rate[Exchange Rate], MATCH(Cat_Results[[#This Row],[Currency]], Exchange_Rate[Currency], 0))</f>
        <v>5316.6728756129696</v>
      </c>
    </row>
    <row r="9667" spans="1:6" x14ac:dyDescent="0.3">
      <c r="A9667" s="1">
        <v>38433</v>
      </c>
      <c r="B9667" s="1">
        <v>269</v>
      </c>
      <c r="C9667" s="1">
        <f t="shared" si="150"/>
        <v>2.0000000000000002E-5</v>
      </c>
      <c r="D9667" s="1" t="s">
        <v>323</v>
      </c>
      <c r="E9667" s="4">
        <v>92.17383338495172</v>
      </c>
      <c r="F9667" s="66">
        <f>Cat_Results[[#This Row],[TotalLossInOriginalCurrency]] / INDEX(Exchange_Rate[Exchange Rate], MATCH(Cat_Results[[#This Row],[Currency]], Exchange_Rate[Currency], 0))</f>
        <v>1.16203554700508</v>
      </c>
    </row>
    <row r="9668" spans="1:6" x14ac:dyDescent="0.3">
      <c r="A9668" s="1">
        <v>38434</v>
      </c>
      <c r="B9668" s="1">
        <v>215</v>
      </c>
      <c r="C9668" s="1">
        <f t="shared" si="150"/>
        <v>2.0000000000000002E-5</v>
      </c>
      <c r="D9668" s="1" t="s">
        <v>321</v>
      </c>
      <c r="E9668" s="4">
        <v>1.8886748637360465E-2</v>
      </c>
      <c r="F9668" s="66">
        <f>Cat_Results[[#This Row],[TotalLossInOriginalCurrency]] / INDEX(Exchange_Rate[Exchange Rate], MATCH(Cat_Results[[#This Row],[Currency]], Exchange_Rate[Currency], 0))</f>
        <v>2.9589869081973998E-2</v>
      </c>
    </row>
    <row r="9669" spans="1:6" x14ac:dyDescent="0.3">
      <c r="A9669" s="1">
        <v>38437</v>
      </c>
      <c r="B9669" s="1">
        <v>308</v>
      </c>
      <c r="C9669" s="1">
        <f t="shared" si="150"/>
        <v>2.0000000000000002E-5</v>
      </c>
      <c r="D9669" s="1" t="s">
        <v>321</v>
      </c>
      <c r="E9669" s="4">
        <v>9.7334278895491302E-2</v>
      </c>
      <c r="F9669" s="66">
        <f>Cat_Results[[#This Row],[TotalLossInOriginalCurrency]] / INDEX(Exchange_Rate[Exchange Rate], MATCH(Cat_Results[[#This Row],[Currency]], Exchange_Rate[Currency], 0))</f>
        <v>0.15249361470341699</v>
      </c>
    </row>
    <row r="9670" spans="1:6" x14ac:dyDescent="0.3">
      <c r="A9670" s="1">
        <v>38442</v>
      </c>
      <c r="B9670" s="1">
        <v>218</v>
      </c>
      <c r="C9670" s="1">
        <f t="shared" ref="C9670:C9733" si="151">1/50000</f>
        <v>2.0000000000000002E-5</v>
      </c>
      <c r="D9670" s="1" t="s">
        <v>321</v>
      </c>
      <c r="E9670" s="4">
        <v>155.5722207379871</v>
      </c>
      <c r="F9670" s="66">
        <f>Cat_Results[[#This Row],[TotalLossInOriginalCurrency]] / INDEX(Exchange_Rate[Exchange Rate], MATCH(Cat_Results[[#This Row],[Currency]], Exchange_Rate[Currency], 0))</f>
        <v>243.73499816283601</v>
      </c>
    </row>
    <row r="9671" spans="1:6" x14ac:dyDescent="0.3">
      <c r="A9671" s="1">
        <v>38442</v>
      </c>
      <c r="B9671" s="1">
        <v>225</v>
      </c>
      <c r="C9671" s="1">
        <f t="shared" si="151"/>
        <v>2.0000000000000002E-5</v>
      </c>
      <c r="D9671" s="1" t="s">
        <v>321</v>
      </c>
      <c r="E9671" s="4">
        <v>312600.27626650676</v>
      </c>
      <c r="F9671" s="66">
        <f>Cat_Results[[#This Row],[TotalLossInOriginalCurrency]] / INDEX(Exchange_Rate[Exchange Rate], MATCH(Cat_Results[[#This Row],[Currency]], Exchange_Rate[Currency], 0))</f>
        <v>489750.85269136896</v>
      </c>
    </row>
    <row r="9672" spans="1:6" x14ac:dyDescent="0.3">
      <c r="A9672" s="1">
        <v>38448</v>
      </c>
      <c r="B9672" s="1">
        <v>246</v>
      </c>
      <c r="C9672" s="1">
        <f t="shared" si="151"/>
        <v>2.0000000000000002E-5</v>
      </c>
      <c r="D9672" s="1" t="s">
        <v>320</v>
      </c>
      <c r="E9672" s="4">
        <v>588173.87039435003</v>
      </c>
      <c r="F9672" s="66">
        <f>Cat_Results[[#This Row],[TotalLossInOriginalCurrency]] / INDEX(Exchange_Rate[Exchange Rate], MATCH(Cat_Results[[#This Row],[Currency]], Exchange_Rate[Currency], 0))</f>
        <v>588173.87039435003</v>
      </c>
    </row>
    <row r="9673" spans="1:6" x14ac:dyDescent="0.3">
      <c r="A9673" s="1">
        <v>38457</v>
      </c>
      <c r="B9673" s="1">
        <v>219</v>
      </c>
      <c r="C9673" s="1">
        <f t="shared" si="151"/>
        <v>2.0000000000000002E-5</v>
      </c>
      <c r="D9673" s="1" t="s">
        <v>320</v>
      </c>
      <c r="E9673" s="4">
        <v>8.0093741416931196E-4</v>
      </c>
      <c r="F9673" s="66">
        <f>Cat_Results[[#This Row],[TotalLossInOriginalCurrency]] / INDEX(Exchange_Rate[Exchange Rate], MATCH(Cat_Results[[#This Row],[Currency]], Exchange_Rate[Currency], 0))</f>
        <v>8.0093741416931196E-4</v>
      </c>
    </row>
    <row r="9674" spans="1:6" x14ac:dyDescent="0.3">
      <c r="A9674" s="1">
        <v>38462</v>
      </c>
      <c r="B9674" s="1">
        <v>249</v>
      </c>
      <c r="C9674" s="1">
        <f t="shared" si="151"/>
        <v>2.0000000000000002E-5</v>
      </c>
      <c r="D9674" s="1" t="s">
        <v>320</v>
      </c>
      <c r="E9674" s="4">
        <v>468.53291604609598</v>
      </c>
      <c r="F9674" s="66">
        <f>Cat_Results[[#This Row],[TotalLossInOriginalCurrency]] / INDEX(Exchange_Rate[Exchange Rate], MATCH(Cat_Results[[#This Row],[Currency]], Exchange_Rate[Currency], 0))</f>
        <v>468.53291604609598</v>
      </c>
    </row>
    <row r="9675" spans="1:6" x14ac:dyDescent="0.3">
      <c r="A9675" s="1">
        <v>38463</v>
      </c>
      <c r="B9675" s="1">
        <v>223</v>
      </c>
      <c r="C9675" s="1">
        <f t="shared" si="151"/>
        <v>2.0000000000000002E-5</v>
      </c>
      <c r="D9675" s="1" t="s">
        <v>320</v>
      </c>
      <c r="E9675" s="4">
        <v>8617.8056254982894</v>
      </c>
      <c r="F9675" s="66">
        <f>Cat_Results[[#This Row],[TotalLossInOriginalCurrency]] / INDEX(Exchange_Rate[Exchange Rate], MATCH(Cat_Results[[#This Row],[Currency]], Exchange_Rate[Currency], 0))</f>
        <v>8617.8056254982894</v>
      </c>
    </row>
    <row r="9676" spans="1:6" x14ac:dyDescent="0.3">
      <c r="A9676" s="1">
        <v>38466</v>
      </c>
      <c r="B9676" s="1">
        <v>230</v>
      </c>
      <c r="C9676" s="1">
        <f t="shared" si="151"/>
        <v>2.0000000000000002E-5</v>
      </c>
      <c r="D9676" s="1" t="s">
        <v>320</v>
      </c>
      <c r="E9676" s="4">
        <v>9.2445686459541303E-3</v>
      </c>
      <c r="F9676" s="66">
        <f>Cat_Results[[#This Row],[TotalLossInOriginalCurrency]] / INDEX(Exchange_Rate[Exchange Rate], MATCH(Cat_Results[[#This Row],[Currency]], Exchange_Rate[Currency], 0))</f>
        <v>9.2445686459541303E-3</v>
      </c>
    </row>
    <row r="9677" spans="1:6" x14ac:dyDescent="0.3">
      <c r="A9677" s="1">
        <v>38470</v>
      </c>
      <c r="B9677" s="1">
        <v>234</v>
      </c>
      <c r="C9677" s="1">
        <f t="shared" si="151"/>
        <v>2.0000000000000002E-5</v>
      </c>
      <c r="D9677" s="1" t="s">
        <v>320</v>
      </c>
      <c r="E9677" s="4">
        <v>10073781.826299399</v>
      </c>
      <c r="F9677" s="66">
        <f>Cat_Results[[#This Row],[TotalLossInOriginalCurrency]] / INDEX(Exchange_Rate[Exchange Rate], MATCH(Cat_Results[[#This Row],[Currency]], Exchange_Rate[Currency], 0))</f>
        <v>10073781.826299399</v>
      </c>
    </row>
    <row r="9678" spans="1:6" x14ac:dyDescent="0.3">
      <c r="A9678" s="1">
        <v>38473</v>
      </c>
      <c r="B9678" s="1">
        <v>230</v>
      </c>
      <c r="C9678" s="1">
        <f t="shared" si="151"/>
        <v>2.0000000000000002E-5</v>
      </c>
      <c r="D9678" s="1" t="s">
        <v>320</v>
      </c>
      <c r="E9678" s="4">
        <v>568823.16826399497</v>
      </c>
      <c r="F9678" s="66">
        <f>Cat_Results[[#This Row],[TotalLossInOriginalCurrency]] / INDEX(Exchange_Rate[Exchange Rate], MATCH(Cat_Results[[#This Row],[Currency]], Exchange_Rate[Currency], 0))</f>
        <v>568823.16826399497</v>
      </c>
    </row>
    <row r="9679" spans="1:6" x14ac:dyDescent="0.3">
      <c r="A9679" s="1">
        <v>38473</v>
      </c>
      <c r="B9679" s="1">
        <v>262</v>
      </c>
      <c r="C9679" s="1">
        <f t="shared" si="151"/>
        <v>2.0000000000000002E-5</v>
      </c>
      <c r="D9679" s="1" t="s">
        <v>320</v>
      </c>
      <c r="E9679" s="4">
        <v>10144.246103618099</v>
      </c>
      <c r="F9679" s="66">
        <f>Cat_Results[[#This Row],[TotalLossInOriginalCurrency]] / INDEX(Exchange_Rate[Exchange Rate], MATCH(Cat_Results[[#This Row],[Currency]], Exchange_Rate[Currency], 0))</f>
        <v>10144.246103618099</v>
      </c>
    </row>
    <row r="9680" spans="1:6" x14ac:dyDescent="0.3">
      <c r="A9680" s="1">
        <v>38475</v>
      </c>
      <c r="B9680" s="1">
        <v>221</v>
      </c>
      <c r="C9680" s="1">
        <f t="shared" si="151"/>
        <v>2.0000000000000002E-5</v>
      </c>
      <c r="D9680" s="1" t="s">
        <v>321</v>
      </c>
      <c r="E9680" s="4">
        <v>31398.64339468152</v>
      </c>
      <c r="F9680" s="66">
        <f>Cat_Results[[#This Row],[TotalLossInOriginalCurrency]] / INDEX(Exchange_Rate[Exchange Rate], MATCH(Cat_Results[[#This Row],[Currency]], Exchange_Rate[Currency], 0))</f>
        <v>49192.254592850797</v>
      </c>
    </row>
    <row r="9681" spans="1:6" x14ac:dyDescent="0.3">
      <c r="A9681" s="1">
        <v>38476</v>
      </c>
      <c r="B9681" s="1">
        <v>238</v>
      </c>
      <c r="C9681" s="1">
        <f t="shared" si="151"/>
        <v>2.0000000000000002E-5</v>
      </c>
      <c r="D9681" s="1" t="s">
        <v>321</v>
      </c>
      <c r="E9681" s="4">
        <v>0.11234966933069984</v>
      </c>
      <c r="F9681" s="66">
        <f>Cat_Results[[#This Row],[TotalLossInOriginalCurrency]] / INDEX(Exchange_Rate[Exchange Rate], MATCH(Cat_Results[[#This Row],[Currency]], Exchange_Rate[Currency], 0))</f>
        <v>0.176018226891756</v>
      </c>
    </row>
    <row r="9682" spans="1:6" x14ac:dyDescent="0.3">
      <c r="A9682" s="1">
        <v>38477</v>
      </c>
      <c r="B9682" s="1">
        <v>263</v>
      </c>
      <c r="C9682" s="1">
        <f t="shared" si="151"/>
        <v>2.0000000000000002E-5</v>
      </c>
      <c r="D9682" s="1" t="s">
        <v>320</v>
      </c>
      <c r="E9682" s="4">
        <v>2.9006503522396102E-2</v>
      </c>
      <c r="F9682" s="66">
        <f>Cat_Results[[#This Row],[TotalLossInOriginalCurrency]] / INDEX(Exchange_Rate[Exchange Rate], MATCH(Cat_Results[[#This Row],[Currency]], Exchange_Rate[Currency], 0))</f>
        <v>2.9006503522396102E-2</v>
      </c>
    </row>
    <row r="9683" spans="1:6" x14ac:dyDescent="0.3">
      <c r="A9683" s="1">
        <v>38478</v>
      </c>
      <c r="B9683" s="1">
        <v>200</v>
      </c>
      <c r="C9683" s="1">
        <f t="shared" si="151"/>
        <v>2.0000000000000002E-5</v>
      </c>
      <c r="D9683" s="1" t="s">
        <v>320</v>
      </c>
      <c r="E9683" s="4">
        <v>4.1832029819488499E-3</v>
      </c>
      <c r="F9683" s="66">
        <f>Cat_Results[[#This Row],[TotalLossInOriginalCurrency]] / INDEX(Exchange_Rate[Exchange Rate], MATCH(Cat_Results[[#This Row],[Currency]], Exchange_Rate[Currency], 0))</f>
        <v>4.1832029819488499E-3</v>
      </c>
    </row>
    <row r="9684" spans="1:6" x14ac:dyDescent="0.3">
      <c r="A9684" s="1">
        <v>38478</v>
      </c>
      <c r="B9684" s="1">
        <v>176</v>
      </c>
      <c r="C9684" s="1">
        <f t="shared" si="151"/>
        <v>2.0000000000000002E-5</v>
      </c>
      <c r="D9684" s="1" t="s">
        <v>320</v>
      </c>
      <c r="E9684" s="4">
        <v>7.2438269853591902E-3</v>
      </c>
      <c r="F9684" s="66">
        <f>Cat_Results[[#This Row],[TotalLossInOriginalCurrency]] / INDEX(Exchange_Rate[Exchange Rate], MATCH(Cat_Results[[#This Row],[Currency]], Exchange_Rate[Currency], 0))</f>
        <v>7.2438269853591902E-3</v>
      </c>
    </row>
    <row r="9685" spans="1:6" x14ac:dyDescent="0.3">
      <c r="A9685" s="1">
        <v>38493</v>
      </c>
      <c r="B9685" s="1">
        <v>243</v>
      </c>
      <c r="C9685" s="1">
        <f t="shared" si="151"/>
        <v>2.0000000000000002E-5</v>
      </c>
      <c r="D9685" s="1" t="s">
        <v>323</v>
      </c>
      <c r="E9685" s="4">
        <v>694488.43921949004</v>
      </c>
      <c r="F9685" s="66">
        <f>Cat_Results[[#This Row],[TotalLossInOriginalCurrency]] / INDEX(Exchange_Rate[Exchange Rate], MATCH(Cat_Results[[#This Row],[Currency]], Exchange_Rate[Currency], 0))</f>
        <v>8755.4159756675399</v>
      </c>
    </row>
    <row r="9686" spans="1:6" x14ac:dyDescent="0.3">
      <c r="A9686" s="1">
        <v>38494</v>
      </c>
      <c r="B9686" s="1">
        <v>293</v>
      </c>
      <c r="C9686" s="1">
        <f t="shared" si="151"/>
        <v>2.0000000000000002E-5</v>
      </c>
      <c r="D9686" s="1" t="s">
        <v>320</v>
      </c>
      <c r="E9686" s="4">
        <v>40.094580296426997</v>
      </c>
      <c r="F9686" s="66">
        <f>Cat_Results[[#This Row],[TotalLossInOriginalCurrency]] / INDEX(Exchange_Rate[Exchange Rate], MATCH(Cat_Results[[#This Row],[Currency]], Exchange_Rate[Currency], 0))</f>
        <v>40.094580296426997</v>
      </c>
    </row>
    <row r="9687" spans="1:6" x14ac:dyDescent="0.3">
      <c r="A9687" s="1">
        <v>38496</v>
      </c>
      <c r="B9687" s="1">
        <v>286</v>
      </c>
      <c r="C9687" s="1">
        <f t="shared" si="151"/>
        <v>2.0000000000000002E-5</v>
      </c>
      <c r="D9687" s="1" t="s">
        <v>320</v>
      </c>
      <c r="E9687" s="4">
        <v>4469668.1407024404</v>
      </c>
      <c r="F9687" s="66">
        <f>Cat_Results[[#This Row],[TotalLossInOriginalCurrency]] / INDEX(Exchange_Rate[Exchange Rate], MATCH(Cat_Results[[#This Row],[Currency]], Exchange_Rate[Currency], 0))</f>
        <v>4469668.1407024404</v>
      </c>
    </row>
    <row r="9688" spans="1:6" x14ac:dyDescent="0.3">
      <c r="A9688" s="1">
        <v>38507</v>
      </c>
      <c r="B9688" s="1">
        <v>290</v>
      </c>
      <c r="C9688" s="1">
        <f t="shared" si="151"/>
        <v>2.0000000000000002E-5</v>
      </c>
      <c r="D9688" s="1" t="s">
        <v>320</v>
      </c>
      <c r="E9688" s="4">
        <v>1.7061829566955599E-3</v>
      </c>
      <c r="F9688" s="66">
        <f>Cat_Results[[#This Row],[TotalLossInOriginalCurrency]] / INDEX(Exchange_Rate[Exchange Rate], MATCH(Cat_Results[[#This Row],[Currency]], Exchange_Rate[Currency], 0))</f>
        <v>1.7061829566955599E-3</v>
      </c>
    </row>
    <row r="9689" spans="1:6" x14ac:dyDescent="0.3">
      <c r="A9689" s="1">
        <v>38510</v>
      </c>
      <c r="B9689" s="1">
        <v>167</v>
      </c>
      <c r="C9689" s="1">
        <f t="shared" si="151"/>
        <v>2.0000000000000002E-5</v>
      </c>
      <c r="D9689" s="1" t="s">
        <v>320</v>
      </c>
      <c r="E9689" s="4">
        <v>5.8111548423767099E-3</v>
      </c>
      <c r="F9689" s="66">
        <f>Cat_Results[[#This Row],[TotalLossInOriginalCurrency]] / INDEX(Exchange_Rate[Exchange Rate], MATCH(Cat_Results[[#This Row],[Currency]], Exchange_Rate[Currency], 0))</f>
        <v>5.8111548423767099E-3</v>
      </c>
    </row>
    <row r="9690" spans="1:6" x14ac:dyDescent="0.3">
      <c r="A9690" s="1">
        <v>38511</v>
      </c>
      <c r="B9690" s="1">
        <v>251</v>
      </c>
      <c r="C9690" s="1">
        <f t="shared" si="151"/>
        <v>2.0000000000000002E-5</v>
      </c>
      <c r="D9690" s="1" t="s">
        <v>320</v>
      </c>
      <c r="E9690" s="4">
        <v>64429.174406799197</v>
      </c>
      <c r="F9690" s="66">
        <f>Cat_Results[[#This Row],[TotalLossInOriginalCurrency]] / INDEX(Exchange_Rate[Exchange Rate], MATCH(Cat_Results[[#This Row],[Currency]], Exchange_Rate[Currency], 0))</f>
        <v>64429.174406799197</v>
      </c>
    </row>
    <row r="9691" spans="1:6" x14ac:dyDescent="0.3">
      <c r="A9691" s="1">
        <v>38514</v>
      </c>
      <c r="B9691" s="1">
        <v>231</v>
      </c>
      <c r="C9691" s="1">
        <f t="shared" si="151"/>
        <v>2.0000000000000002E-5</v>
      </c>
      <c r="D9691" s="1" t="s">
        <v>320</v>
      </c>
      <c r="E9691" s="4">
        <v>7629816.1973099103</v>
      </c>
      <c r="F9691" s="66">
        <f>Cat_Results[[#This Row],[TotalLossInOriginalCurrency]] / INDEX(Exchange_Rate[Exchange Rate], MATCH(Cat_Results[[#This Row],[Currency]], Exchange_Rate[Currency], 0))</f>
        <v>7629816.1973099103</v>
      </c>
    </row>
    <row r="9692" spans="1:6" x14ac:dyDescent="0.3">
      <c r="A9692" s="1">
        <v>38515</v>
      </c>
      <c r="B9692" s="1">
        <v>266</v>
      </c>
      <c r="C9692" s="1">
        <f t="shared" si="151"/>
        <v>2.0000000000000002E-5</v>
      </c>
      <c r="D9692" s="1" t="s">
        <v>321</v>
      </c>
      <c r="E9692" s="4">
        <v>2.351975001451816E-2</v>
      </c>
      <c r="F9692" s="66">
        <f>Cat_Results[[#This Row],[TotalLossInOriginalCurrency]] / INDEX(Exchange_Rate[Exchange Rate], MATCH(Cat_Results[[#This Row],[Currency]], Exchange_Rate[Currency], 0))</f>
        <v>3.6848392337560702E-2</v>
      </c>
    </row>
    <row r="9693" spans="1:6" x14ac:dyDescent="0.3">
      <c r="A9693" s="1">
        <v>38515</v>
      </c>
      <c r="B9693" s="1">
        <v>246</v>
      </c>
      <c r="C9693" s="1">
        <f t="shared" si="151"/>
        <v>2.0000000000000002E-5</v>
      </c>
      <c r="D9693" s="1" t="s">
        <v>321</v>
      </c>
      <c r="E9693" s="4">
        <v>1623730.1497705902</v>
      </c>
      <c r="F9693" s="66">
        <f>Cat_Results[[#This Row],[TotalLossInOriginalCurrency]] / INDEX(Exchange_Rate[Exchange Rate], MATCH(Cat_Results[[#This Row],[Currency]], Exchange_Rate[Currency], 0))</f>
        <v>2543898.0249424502</v>
      </c>
    </row>
    <row r="9694" spans="1:6" x14ac:dyDescent="0.3">
      <c r="A9694" s="1">
        <v>38517</v>
      </c>
      <c r="B9694" s="1">
        <v>250</v>
      </c>
      <c r="C9694" s="1">
        <f t="shared" si="151"/>
        <v>2.0000000000000002E-5</v>
      </c>
      <c r="D9694" s="1" t="s">
        <v>321</v>
      </c>
      <c r="E9694" s="4">
        <v>3533032.18038749</v>
      </c>
      <c r="F9694" s="66">
        <f>Cat_Results[[#This Row],[TotalLossInOriginalCurrency]] / INDEX(Exchange_Rate[Exchange Rate], MATCH(Cat_Results[[#This Row],[Currency]], Exchange_Rate[Currency], 0))</f>
        <v>5535201.5154831503</v>
      </c>
    </row>
    <row r="9695" spans="1:6" x14ac:dyDescent="0.3">
      <c r="A9695" s="1">
        <v>38521</v>
      </c>
      <c r="B9695" s="1">
        <v>251</v>
      </c>
      <c r="C9695" s="1">
        <f t="shared" si="151"/>
        <v>2.0000000000000002E-5</v>
      </c>
      <c r="D9695" s="1" t="s">
        <v>322</v>
      </c>
      <c r="E9695" s="4">
        <v>4.9479060106032008E-3</v>
      </c>
      <c r="F9695" s="66">
        <f>Cat_Results[[#This Row],[TotalLossInOriginalCurrency]] / INDEX(Exchange_Rate[Exchange Rate], MATCH(Cat_Results[[#This Row],[Currency]], Exchange_Rate[Currency], 0))</f>
        <v>6.0775130987167402E-3</v>
      </c>
    </row>
    <row r="9696" spans="1:6" x14ac:dyDescent="0.3">
      <c r="A9696" s="1">
        <v>38527</v>
      </c>
      <c r="B9696" s="1">
        <v>264</v>
      </c>
      <c r="C9696" s="1">
        <f t="shared" si="151"/>
        <v>2.0000000000000002E-5</v>
      </c>
      <c r="D9696" s="1" t="s">
        <v>320</v>
      </c>
      <c r="E9696" s="4">
        <v>2.7752794325351701E-2</v>
      </c>
      <c r="F9696" s="66">
        <f>Cat_Results[[#This Row],[TotalLossInOriginalCurrency]] / INDEX(Exchange_Rate[Exchange Rate], MATCH(Cat_Results[[#This Row],[Currency]], Exchange_Rate[Currency], 0))</f>
        <v>2.7752794325351701E-2</v>
      </c>
    </row>
    <row r="9697" spans="1:6" x14ac:dyDescent="0.3">
      <c r="A9697" s="1">
        <v>38532</v>
      </c>
      <c r="B9697" s="1">
        <v>242</v>
      </c>
      <c r="C9697" s="1">
        <f t="shared" si="151"/>
        <v>2.0000000000000002E-5</v>
      </c>
      <c r="D9697" s="1" t="s">
        <v>324</v>
      </c>
      <c r="E9697" s="4">
        <v>41408.655188992852</v>
      </c>
      <c r="F9697" s="66">
        <f>Cat_Results[[#This Row],[TotalLossInOriginalCurrency]] / INDEX(Exchange_Rate[Exchange Rate], MATCH(Cat_Results[[#This Row],[Currency]], Exchange_Rate[Currency], 0))</f>
        <v>41886.096964817501</v>
      </c>
    </row>
    <row r="9698" spans="1:6" x14ac:dyDescent="0.3">
      <c r="A9698" s="1">
        <v>38532</v>
      </c>
      <c r="B9698" s="1">
        <v>241</v>
      </c>
      <c r="C9698" s="1">
        <f t="shared" si="151"/>
        <v>2.0000000000000002E-5</v>
      </c>
      <c r="D9698" s="1" t="s">
        <v>320</v>
      </c>
      <c r="E9698" s="4">
        <v>7.9664135277271297</v>
      </c>
      <c r="F9698" s="66">
        <f>Cat_Results[[#This Row],[TotalLossInOriginalCurrency]] / INDEX(Exchange_Rate[Exchange Rate], MATCH(Cat_Results[[#This Row],[Currency]], Exchange_Rate[Currency], 0))</f>
        <v>7.9664135277271297</v>
      </c>
    </row>
    <row r="9699" spans="1:6" x14ac:dyDescent="0.3">
      <c r="A9699" s="1">
        <v>38533</v>
      </c>
      <c r="B9699" s="1">
        <v>261</v>
      </c>
      <c r="C9699" s="1">
        <f t="shared" si="151"/>
        <v>2.0000000000000002E-5</v>
      </c>
      <c r="D9699" s="1" t="s">
        <v>320</v>
      </c>
      <c r="E9699" s="4">
        <v>6067.1057683266699</v>
      </c>
      <c r="F9699" s="66">
        <f>Cat_Results[[#This Row],[TotalLossInOriginalCurrency]] / INDEX(Exchange_Rate[Exchange Rate], MATCH(Cat_Results[[#This Row],[Currency]], Exchange_Rate[Currency], 0))</f>
        <v>6067.1057683266699</v>
      </c>
    </row>
    <row r="9700" spans="1:6" x14ac:dyDescent="0.3">
      <c r="A9700" s="1">
        <v>38534</v>
      </c>
      <c r="B9700" s="1">
        <v>227</v>
      </c>
      <c r="C9700" s="1">
        <f t="shared" si="151"/>
        <v>2.0000000000000002E-5</v>
      </c>
      <c r="D9700" s="1" t="s">
        <v>323</v>
      </c>
      <c r="E9700" s="4">
        <v>4147.3423805623352</v>
      </c>
      <c r="F9700" s="66">
        <f>Cat_Results[[#This Row],[TotalLossInOriginalCurrency]] / INDEX(Exchange_Rate[Exchange Rate], MATCH(Cat_Results[[#This Row],[Currency]], Exchange_Rate[Currency], 0))</f>
        <v>52.285546720040301</v>
      </c>
    </row>
    <row r="9701" spans="1:6" x14ac:dyDescent="0.3">
      <c r="A9701" s="1">
        <v>38539</v>
      </c>
      <c r="B9701" s="1">
        <v>221</v>
      </c>
      <c r="C9701" s="1">
        <f t="shared" si="151"/>
        <v>2.0000000000000002E-5</v>
      </c>
      <c r="D9701" s="1" t="s">
        <v>321</v>
      </c>
      <c r="E9701" s="4">
        <v>3.8478418167161958E-3</v>
      </c>
      <c r="F9701" s="66">
        <f>Cat_Results[[#This Row],[TotalLossInOriginalCurrency]] / INDEX(Exchange_Rate[Exchange Rate], MATCH(Cat_Results[[#This Row],[Currency]], Exchange_Rate[Currency], 0))</f>
        <v>6.0284137725830104E-3</v>
      </c>
    </row>
    <row r="9702" spans="1:6" x14ac:dyDescent="0.3">
      <c r="A9702" s="1">
        <v>38545</v>
      </c>
      <c r="B9702" s="1">
        <v>206</v>
      </c>
      <c r="C9702" s="1">
        <f t="shared" si="151"/>
        <v>2.0000000000000002E-5</v>
      </c>
      <c r="D9702" s="1" t="s">
        <v>320</v>
      </c>
      <c r="E9702" s="4">
        <v>0.30065578967332801</v>
      </c>
      <c r="F9702" s="66">
        <f>Cat_Results[[#This Row],[TotalLossInOriginalCurrency]] / INDEX(Exchange_Rate[Exchange Rate], MATCH(Cat_Results[[#This Row],[Currency]], Exchange_Rate[Currency], 0))</f>
        <v>0.30065578967332801</v>
      </c>
    </row>
    <row r="9703" spans="1:6" x14ac:dyDescent="0.3">
      <c r="A9703" s="1">
        <v>38547</v>
      </c>
      <c r="B9703" s="1">
        <v>250</v>
      </c>
      <c r="C9703" s="1">
        <f t="shared" si="151"/>
        <v>2.0000000000000002E-5</v>
      </c>
      <c r="D9703" s="1" t="s">
        <v>320</v>
      </c>
      <c r="E9703" s="4">
        <v>447.767419284298</v>
      </c>
      <c r="F9703" s="66">
        <f>Cat_Results[[#This Row],[TotalLossInOriginalCurrency]] / INDEX(Exchange_Rate[Exchange Rate], MATCH(Cat_Results[[#This Row],[Currency]], Exchange_Rate[Currency], 0))</f>
        <v>447.767419284298</v>
      </c>
    </row>
    <row r="9704" spans="1:6" x14ac:dyDescent="0.3">
      <c r="A9704" s="1">
        <v>38550</v>
      </c>
      <c r="B9704" s="1">
        <v>213</v>
      </c>
      <c r="C9704" s="1">
        <f t="shared" si="151"/>
        <v>2.0000000000000002E-5</v>
      </c>
      <c r="D9704" s="1" t="s">
        <v>320</v>
      </c>
      <c r="E9704" s="4">
        <v>188235.79707636801</v>
      </c>
      <c r="F9704" s="66">
        <f>Cat_Results[[#This Row],[TotalLossInOriginalCurrency]] / INDEX(Exchange_Rate[Exchange Rate], MATCH(Cat_Results[[#This Row],[Currency]], Exchange_Rate[Currency], 0))</f>
        <v>188235.79707636801</v>
      </c>
    </row>
    <row r="9705" spans="1:6" x14ac:dyDescent="0.3">
      <c r="A9705" s="1">
        <v>38553</v>
      </c>
      <c r="B9705" s="1">
        <v>264</v>
      </c>
      <c r="C9705" s="1">
        <f t="shared" si="151"/>
        <v>2.0000000000000002E-5</v>
      </c>
      <c r="D9705" s="1" t="s">
        <v>321</v>
      </c>
      <c r="E9705" s="4">
        <v>18.916419562844442</v>
      </c>
      <c r="F9705" s="66">
        <f>Cat_Results[[#This Row],[TotalLossInOriginalCurrency]] / INDEX(Exchange_Rate[Exchange Rate], MATCH(Cat_Results[[#This Row],[Currency]], Exchange_Rate[Currency], 0))</f>
        <v>29.6363545209169</v>
      </c>
    </row>
    <row r="9706" spans="1:6" x14ac:dyDescent="0.3">
      <c r="A9706" s="1">
        <v>38559</v>
      </c>
      <c r="B9706" s="1">
        <v>341</v>
      </c>
      <c r="C9706" s="1">
        <f t="shared" si="151"/>
        <v>2.0000000000000002E-5</v>
      </c>
      <c r="D9706" s="1" t="s">
        <v>320</v>
      </c>
      <c r="E9706" s="4">
        <v>6.0775130987167402E-3</v>
      </c>
      <c r="F9706" s="66">
        <f>Cat_Results[[#This Row],[TotalLossInOriginalCurrency]] / INDEX(Exchange_Rate[Exchange Rate], MATCH(Cat_Results[[#This Row],[Currency]], Exchange_Rate[Currency], 0))</f>
        <v>6.0775130987167402E-3</v>
      </c>
    </row>
    <row r="9707" spans="1:6" x14ac:dyDescent="0.3">
      <c r="A9707" s="1">
        <v>38562</v>
      </c>
      <c r="B9707" s="1">
        <v>237</v>
      </c>
      <c r="C9707" s="1">
        <f t="shared" si="151"/>
        <v>2.0000000000000002E-5</v>
      </c>
      <c r="D9707" s="1" t="s">
        <v>323</v>
      </c>
      <c r="E9707" s="4">
        <v>1.53772426792537</v>
      </c>
      <c r="F9707" s="66">
        <f>Cat_Results[[#This Row],[TotalLossInOriginalCurrency]] / INDEX(Exchange_Rate[Exchange Rate], MATCH(Cat_Results[[#This Row],[Currency]], Exchange_Rate[Currency], 0))</f>
        <v>1.9386090338230098E-2</v>
      </c>
    </row>
    <row r="9708" spans="1:6" x14ac:dyDescent="0.3">
      <c r="A9708" s="1">
        <v>38574</v>
      </c>
      <c r="B9708" s="1">
        <v>286</v>
      </c>
      <c r="C9708" s="1">
        <f t="shared" si="151"/>
        <v>2.0000000000000002E-5</v>
      </c>
      <c r="D9708" s="1" t="s">
        <v>320</v>
      </c>
      <c r="E9708" s="4">
        <v>0.15987306833267201</v>
      </c>
      <c r="F9708" s="66">
        <f>Cat_Results[[#This Row],[TotalLossInOriginalCurrency]] / INDEX(Exchange_Rate[Exchange Rate], MATCH(Cat_Results[[#This Row],[Currency]], Exchange_Rate[Currency], 0))</f>
        <v>0.15987306833267201</v>
      </c>
    </row>
    <row r="9709" spans="1:6" x14ac:dyDescent="0.3">
      <c r="A9709" s="1">
        <v>38575</v>
      </c>
      <c r="B9709" s="1">
        <v>193</v>
      </c>
      <c r="C9709" s="1">
        <f t="shared" si="151"/>
        <v>2.0000000000000002E-5</v>
      </c>
      <c r="D9709" s="1" t="s">
        <v>320</v>
      </c>
      <c r="E9709" s="4">
        <v>262188.44636710599</v>
      </c>
      <c r="F9709" s="66">
        <f>Cat_Results[[#This Row],[TotalLossInOriginalCurrency]] / INDEX(Exchange_Rate[Exchange Rate], MATCH(Cat_Results[[#This Row],[Currency]], Exchange_Rate[Currency], 0))</f>
        <v>262188.44636710599</v>
      </c>
    </row>
    <row r="9710" spans="1:6" x14ac:dyDescent="0.3">
      <c r="A9710" s="1">
        <v>38576</v>
      </c>
      <c r="B9710" s="1">
        <v>259</v>
      </c>
      <c r="C9710" s="1">
        <f t="shared" si="151"/>
        <v>2.0000000000000002E-5</v>
      </c>
      <c r="D9710" s="1" t="s">
        <v>320</v>
      </c>
      <c r="E9710" s="4">
        <v>2.5606654584407799E-2</v>
      </c>
      <c r="F9710" s="66">
        <f>Cat_Results[[#This Row],[TotalLossInOriginalCurrency]] / INDEX(Exchange_Rate[Exchange Rate], MATCH(Cat_Results[[#This Row],[Currency]], Exchange_Rate[Currency], 0))</f>
        <v>2.5606654584407799E-2</v>
      </c>
    </row>
    <row r="9711" spans="1:6" x14ac:dyDescent="0.3">
      <c r="A9711" s="1">
        <v>38585</v>
      </c>
      <c r="B9711" s="1">
        <v>229</v>
      </c>
      <c r="C9711" s="1">
        <f t="shared" si="151"/>
        <v>2.0000000000000002E-5</v>
      </c>
      <c r="D9711" s="1" t="s">
        <v>320</v>
      </c>
      <c r="E9711" s="4">
        <v>672732.31526650104</v>
      </c>
      <c r="F9711" s="66">
        <f>Cat_Results[[#This Row],[TotalLossInOriginalCurrency]] / INDEX(Exchange_Rate[Exchange Rate], MATCH(Cat_Results[[#This Row],[Currency]], Exchange_Rate[Currency], 0))</f>
        <v>672732.31526650104</v>
      </c>
    </row>
    <row r="9712" spans="1:6" x14ac:dyDescent="0.3">
      <c r="A9712" s="1">
        <v>38586</v>
      </c>
      <c r="B9712" s="1">
        <v>231</v>
      </c>
      <c r="C9712" s="1">
        <f t="shared" si="151"/>
        <v>2.0000000000000002E-5</v>
      </c>
      <c r="D9712" s="1" t="s">
        <v>321</v>
      </c>
      <c r="E9712" s="4">
        <v>1.6344325391897289E-2</v>
      </c>
      <c r="F9712" s="66">
        <f>Cat_Results[[#This Row],[TotalLossInOriginalCurrency]] / INDEX(Exchange_Rate[Exchange Rate], MATCH(Cat_Results[[#This Row],[Currency]], Exchange_Rate[Currency], 0))</f>
        <v>2.5606654584407803E-2</v>
      </c>
    </row>
    <row r="9713" spans="1:6" x14ac:dyDescent="0.3">
      <c r="A9713" s="1">
        <v>38599</v>
      </c>
      <c r="B9713" s="1">
        <v>220</v>
      </c>
      <c r="C9713" s="1">
        <f t="shared" si="151"/>
        <v>2.0000000000000002E-5</v>
      </c>
      <c r="D9713" s="1" t="s">
        <v>320</v>
      </c>
      <c r="E9713" s="4">
        <v>9910637.3875365406</v>
      </c>
      <c r="F9713" s="66">
        <f>Cat_Results[[#This Row],[TotalLossInOriginalCurrency]] / INDEX(Exchange_Rate[Exchange Rate], MATCH(Cat_Results[[#This Row],[Currency]], Exchange_Rate[Currency], 0))</f>
        <v>9910637.3875365406</v>
      </c>
    </row>
    <row r="9714" spans="1:6" x14ac:dyDescent="0.3">
      <c r="A9714" s="1">
        <v>38601</v>
      </c>
      <c r="B9714" s="1">
        <v>237</v>
      </c>
      <c r="C9714" s="1">
        <f t="shared" si="151"/>
        <v>2.0000000000000002E-5</v>
      </c>
      <c r="D9714" s="1" t="s">
        <v>320</v>
      </c>
      <c r="E9714" s="4">
        <v>687844.29243583605</v>
      </c>
      <c r="F9714" s="66">
        <f>Cat_Results[[#This Row],[TotalLossInOriginalCurrency]] / INDEX(Exchange_Rate[Exchange Rate], MATCH(Cat_Results[[#This Row],[Currency]], Exchange_Rate[Currency], 0))</f>
        <v>687844.29243583605</v>
      </c>
    </row>
    <row r="9715" spans="1:6" x14ac:dyDescent="0.3">
      <c r="A9715" s="1">
        <v>38601</v>
      </c>
      <c r="B9715" s="1">
        <v>264</v>
      </c>
      <c r="C9715" s="1">
        <f t="shared" si="151"/>
        <v>2.0000000000000002E-5</v>
      </c>
      <c r="D9715" s="1" t="s">
        <v>320</v>
      </c>
      <c r="E9715" s="4">
        <v>1136924.1840274699</v>
      </c>
      <c r="F9715" s="66">
        <f>Cat_Results[[#This Row],[TotalLossInOriginalCurrency]] / INDEX(Exchange_Rate[Exchange Rate], MATCH(Cat_Results[[#This Row],[Currency]], Exchange_Rate[Currency], 0))</f>
        <v>1136924.1840274699</v>
      </c>
    </row>
    <row r="9716" spans="1:6" x14ac:dyDescent="0.3">
      <c r="A9716" s="1">
        <v>38601</v>
      </c>
      <c r="B9716" s="1">
        <v>252</v>
      </c>
      <c r="C9716" s="1">
        <f t="shared" si="151"/>
        <v>2.0000000000000002E-5</v>
      </c>
      <c r="D9716" s="1" t="s">
        <v>320</v>
      </c>
      <c r="E9716" s="4">
        <v>2201.3144952553198</v>
      </c>
      <c r="F9716" s="66">
        <f>Cat_Results[[#This Row],[TotalLossInOriginalCurrency]] / INDEX(Exchange_Rate[Exchange Rate], MATCH(Cat_Results[[#This Row],[Currency]], Exchange_Rate[Currency], 0))</f>
        <v>2201.3144952553198</v>
      </c>
    </row>
    <row r="9717" spans="1:6" x14ac:dyDescent="0.3">
      <c r="A9717" s="1">
        <v>38603</v>
      </c>
      <c r="B9717" s="1">
        <v>322</v>
      </c>
      <c r="C9717" s="1">
        <f t="shared" si="151"/>
        <v>2.0000000000000002E-5</v>
      </c>
      <c r="D9717" s="1" t="s">
        <v>320</v>
      </c>
      <c r="E9717" s="4">
        <v>6.0775130987167402E-3</v>
      </c>
      <c r="F9717" s="66">
        <f>Cat_Results[[#This Row],[TotalLossInOriginalCurrency]] / INDEX(Exchange_Rate[Exchange Rate], MATCH(Cat_Results[[#This Row],[Currency]], Exchange_Rate[Currency], 0))</f>
        <v>6.0775130987167402E-3</v>
      </c>
    </row>
    <row r="9718" spans="1:6" x14ac:dyDescent="0.3">
      <c r="A9718" s="1">
        <v>38605</v>
      </c>
      <c r="B9718" s="1">
        <v>194</v>
      </c>
      <c r="C9718" s="1">
        <f t="shared" si="151"/>
        <v>2.0000000000000002E-5</v>
      </c>
      <c r="D9718" s="1" t="s">
        <v>320</v>
      </c>
      <c r="E9718" s="4">
        <v>7.2438269853591902E-3</v>
      </c>
      <c r="F9718" s="66">
        <f>Cat_Results[[#This Row],[TotalLossInOriginalCurrency]] / INDEX(Exchange_Rate[Exchange Rate], MATCH(Cat_Results[[#This Row],[Currency]], Exchange_Rate[Currency], 0))</f>
        <v>7.2438269853591902E-3</v>
      </c>
    </row>
    <row r="9719" spans="1:6" x14ac:dyDescent="0.3">
      <c r="A9719" s="1">
        <v>38607</v>
      </c>
      <c r="B9719" s="1">
        <v>239</v>
      </c>
      <c r="C9719" s="1">
        <f t="shared" si="151"/>
        <v>2.0000000000000002E-5</v>
      </c>
      <c r="D9719" s="1" t="s">
        <v>320</v>
      </c>
      <c r="E9719" s="4">
        <v>689.67685867101</v>
      </c>
      <c r="F9719" s="66">
        <f>Cat_Results[[#This Row],[TotalLossInOriginalCurrency]] / INDEX(Exchange_Rate[Exchange Rate], MATCH(Cat_Results[[#This Row],[Currency]], Exchange_Rate[Currency], 0))</f>
        <v>689.67685867101</v>
      </c>
    </row>
    <row r="9720" spans="1:6" x14ac:dyDescent="0.3">
      <c r="A9720" s="1">
        <v>38621</v>
      </c>
      <c r="B9720" s="1">
        <v>243</v>
      </c>
      <c r="C9720" s="1">
        <f t="shared" si="151"/>
        <v>2.0000000000000002E-5</v>
      </c>
      <c r="D9720" s="1" t="s">
        <v>320</v>
      </c>
      <c r="E9720" s="4">
        <v>8098.4455924001304</v>
      </c>
      <c r="F9720" s="66">
        <f>Cat_Results[[#This Row],[TotalLossInOriginalCurrency]] / INDEX(Exchange_Rate[Exchange Rate], MATCH(Cat_Results[[#This Row],[Currency]], Exchange_Rate[Currency], 0))</f>
        <v>8098.4455924001304</v>
      </c>
    </row>
    <row r="9721" spans="1:6" x14ac:dyDescent="0.3">
      <c r="A9721" s="1">
        <v>38623</v>
      </c>
      <c r="B9721" s="1">
        <v>237</v>
      </c>
      <c r="C9721" s="1">
        <f t="shared" si="151"/>
        <v>2.0000000000000002E-5</v>
      </c>
      <c r="D9721" s="1" t="s">
        <v>320</v>
      </c>
      <c r="E9721" s="4">
        <v>5.2364852279424702E-2</v>
      </c>
      <c r="F9721" s="66">
        <f>Cat_Results[[#This Row],[TotalLossInOriginalCurrency]] / INDEX(Exchange_Rate[Exchange Rate], MATCH(Cat_Results[[#This Row],[Currency]], Exchange_Rate[Currency], 0))</f>
        <v>5.2364852279424702E-2</v>
      </c>
    </row>
    <row r="9722" spans="1:6" x14ac:dyDescent="0.3">
      <c r="A9722" s="1">
        <v>38631</v>
      </c>
      <c r="B9722" s="1">
        <v>252</v>
      </c>
      <c r="C9722" s="1">
        <f t="shared" si="151"/>
        <v>2.0000000000000002E-5</v>
      </c>
      <c r="D9722" s="1" t="s">
        <v>323</v>
      </c>
      <c r="E9722" s="4">
        <v>522.31838918139124</v>
      </c>
      <c r="F9722" s="66">
        <f>Cat_Results[[#This Row],[TotalLossInOriginalCurrency]] / INDEX(Exchange_Rate[Exchange Rate], MATCH(Cat_Results[[#This Row],[Currency]], Exchange_Rate[Currency], 0))</f>
        <v>6.5848680996954299</v>
      </c>
    </row>
    <row r="9723" spans="1:6" x14ac:dyDescent="0.3">
      <c r="A9723" s="1">
        <v>38632</v>
      </c>
      <c r="B9723" s="1">
        <v>239</v>
      </c>
      <c r="C9723" s="1">
        <f t="shared" si="151"/>
        <v>2.0000000000000002E-5</v>
      </c>
      <c r="D9723" s="1" t="s">
        <v>320</v>
      </c>
      <c r="E9723" s="4">
        <v>8.3419680595397897E-3</v>
      </c>
      <c r="F9723" s="66">
        <f>Cat_Results[[#This Row],[TotalLossInOriginalCurrency]] / INDEX(Exchange_Rate[Exchange Rate], MATCH(Cat_Results[[#This Row],[Currency]], Exchange_Rate[Currency], 0))</f>
        <v>8.3419680595397897E-3</v>
      </c>
    </row>
    <row r="9724" spans="1:6" x14ac:dyDescent="0.3">
      <c r="A9724" s="1">
        <v>38642</v>
      </c>
      <c r="B9724" s="1">
        <v>249</v>
      </c>
      <c r="C9724" s="1">
        <f t="shared" si="151"/>
        <v>2.0000000000000002E-5</v>
      </c>
      <c r="D9724" s="1" t="s">
        <v>320</v>
      </c>
      <c r="E9724" s="4">
        <v>6.3931267708540004E-2</v>
      </c>
      <c r="F9724" s="66">
        <f>Cat_Results[[#This Row],[TotalLossInOriginalCurrency]] / INDEX(Exchange_Rate[Exchange Rate], MATCH(Cat_Results[[#This Row],[Currency]], Exchange_Rate[Currency], 0))</f>
        <v>6.3931267708540004E-2</v>
      </c>
    </row>
    <row r="9725" spans="1:6" x14ac:dyDescent="0.3">
      <c r="A9725" s="1">
        <v>38643</v>
      </c>
      <c r="B9725" s="1">
        <v>253</v>
      </c>
      <c r="C9725" s="1">
        <f t="shared" si="151"/>
        <v>2.0000000000000002E-5</v>
      </c>
      <c r="D9725" s="1" t="s">
        <v>320</v>
      </c>
      <c r="E9725" s="4">
        <v>75206267.157193705</v>
      </c>
      <c r="F9725" s="66">
        <f>Cat_Results[[#This Row],[TotalLossInOriginalCurrency]] / INDEX(Exchange_Rate[Exchange Rate], MATCH(Cat_Results[[#This Row],[Currency]], Exchange_Rate[Currency], 0))</f>
        <v>75206267.157193705</v>
      </c>
    </row>
    <row r="9726" spans="1:6" x14ac:dyDescent="0.3">
      <c r="A9726" s="1">
        <v>38653</v>
      </c>
      <c r="B9726" s="1">
        <v>224</v>
      </c>
      <c r="C9726" s="1">
        <f t="shared" si="151"/>
        <v>2.0000000000000002E-5</v>
      </c>
      <c r="D9726" s="1" t="s">
        <v>321</v>
      </c>
      <c r="E9726" s="4">
        <v>138287.81390820807</v>
      </c>
      <c r="F9726" s="66">
        <f>Cat_Results[[#This Row],[TotalLossInOriginalCurrency]] / INDEX(Exchange_Rate[Exchange Rate], MATCH(Cat_Results[[#This Row],[Currency]], Exchange_Rate[Currency], 0))</f>
        <v>216655.51799010599</v>
      </c>
    </row>
    <row r="9727" spans="1:6" x14ac:dyDescent="0.3">
      <c r="A9727" s="1">
        <v>38654</v>
      </c>
      <c r="B9727" s="1">
        <v>231</v>
      </c>
      <c r="C9727" s="1">
        <f t="shared" si="151"/>
        <v>2.0000000000000002E-5</v>
      </c>
      <c r="D9727" s="1" t="s">
        <v>320</v>
      </c>
      <c r="E9727" s="4">
        <v>2988675.7896911399</v>
      </c>
      <c r="F9727" s="66">
        <f>Cat_Results[[#This Row],[TotalLossInOriginalCurrency]] / INDEX(Exchange_Rate[Exchange Rate], MATCH(Cat_Results[[#This Row],[Currency]], Exchange_Rate[Currency], 0))</f>
        <v>2988675.7896911399</v>
      </c>
    </row>
    <row r="9728" spans="1:6" x14ac:dyDescent="0.3">
      <c r="A9728" s="1">
        <v>38654</v>
      </c>
      <c r="B9728" s="1">
        <v>208</v>
      </c>
      <c r="C9728" s="1">
        <f t="shared" si="151"/>
        <v>2.0000000000000002E-5</v>
      </c>
      <c r="D9728" s="1" t="s">
        <v>320</v>
      </c>
      <c r="E9728" s="4">
        <v>1426513.8248942399</v>
      </c>
      <c r="F9728" s="66">
        <f>Cat_Results[[#This Row],[TotalLossInOriginalCurrency]] / INDEX(Exchange_Rate[Exchange Rate], MATCH(Cat_Results[[#This Row],[Currency]], Exchange_Rate[Currency], 0))</f>
        <v>1426513.8248942399</v>
      </c>
    </row>
    <row r="9729" spans="1:6" x14ac:dyDescent="0.3">
      <c r="A9729" s="1">
        <v>38656</v>
      </c>
      <c r="B9729" s="1">
        <v>150</v>
      </c>
      <c r="C9729" s="1">
        <f t="shared" si="151"/>
        <v>2.0000000000000002E-5</v>
      </c>
      <c r="D9729" s="1" t="s">
        <v>321</v>
      </c>
      <c r="E9729" s="4">
        <v>7.04742082311067E-2</v>
      </c>
      <c r="F9729" s="66">
        <f>Cat_Results[[#This Row],[TotalLossInOriginalCurrency]] / INDEX(Exchange_Rate[Exchange Rate], MATCH(Cat_Results[[#This Row],[Currency]], Exchange_Rate[Currency], 0))</f>
        <v>0.110411942005157</v>
      </c>
    </row>
    <row r="9730" spans="1:6" x14ac:dyDescent="0.3">
      <c r="A9730" s="1">
        <v>38662</v>
      </c>
      <c r="B9730" s="1">
        <v>230</v>
      </c>
      <c r="C9730" s="1">
        <f t="shared" si="151"/>
        <v>2.0000000000000002E-5</v>
      </c>
      <c r="D9730" s="1" t="s">
        <v>320</v>
      </c>
      <c r="E9730" s="4">
        <v>186423.71853893899</v>
      </c>
      <c r="F9730" s="66">
        <f>Cat_Results[[#This Row],[TotalLossInOriginalCurrency]] / INDEX(Exchange_Rate[Exchange Rate], MATCH(Cat_Results[[#This Row],[Currency]], Exchange_Rate[Currency], 0))</f>
        <v>186423.71853893899</v>
      </c>
    </row>
    <row r="9731" spans="1:6" x14ac:dyDescent="0.3">
      <c r="A9731" s="1">
        <v>38663</v>
      </c>
      <c r="B9731" s="1">
        <v>253</v>
      </c>
      <c r="C9731" s="1">
        <f t="shared" si="151"/>
        <v>2.0000000000000002E-5</v>
      </c>
      <c r="D9731" s="1" t="s">
        <v>321</v>
      </c>
      <c r="E9731" s="4">
        <v>2533376.6874345969</v>
      </c>
      <c r="F9731" s="66">
        <f>Cat_Results[[#This Row],[TotalLossInOriginalCurrency]] / INDEX(Exchange_Rate[Exchange Rate], MATCH(Cat_Results[[#This Row],[Currency]], Exchange_Rate[Currency], 0))</f>
        <v>3969041.2551067397</v>
      </c>
    </row>
    <row r="9732" spans="1:6" x14ac:dyDescent="0.3">
      <c r="A9732" s="1">
        <v>38665</v>
      </c>
      <c r="B9732" s="1">
        <v>280</v>
      </c>
      <c r="C9732" s="1">
        <f t="shared" si="151"/>
        <v>2.0000000000000002E-5</v>
      </c>
      <c r="D9732" s="1" t="s">
        <v>320</v>
      </c>
      <c r="E9732" s="4">
        <v>5154.33056205511</v>
      </c>
      <c r="F9732" s="66">
        <f>Cat_Results[[#This Row],[TotalLossInOriginalCurrency]] / INDEX(Exchange_Rate[Exchange Rate], MATCH(Cat_Results[[#This Row],[Currency]], Exchange_Rate[Currency], 0))</f>
        <v>5154.33056205511</v>
      </c>
    </row>
    <row r="9733" spans="1:6" x14ac:dyDescent="0.3">
      <c r="A9733" s="1">
        <v>38673</v>
      </c>
      <c r="B9733" s="1">
        <v>310</v>
      </c>
      <c r="C9733" s="1">
        <f t="shared" si="151"/>
        <v>2.0000000000000002E-5</v>
      </c>
      <c r="D9733" s="1" t="s">
        <v>320</v>
      </c>
      <c r="E9733" s="4">
        <v>2.9374361038208001E-2</v>
      </c>
      <c r="F9733" s="66">
        <f>Cat_Results[[#This Row],[TotalLossInOriginalCurrency]] / INDEX(Exchange_Rate[Exchange Rate], MATCH(Cat_Results[[#This Row],[Currency]], Exchange_Rate[Currency], 0))</f>
        <v>2.9374361038208001E-2</v>
      </c>
    </row>
    <row r="9734" spans="1:6" x14ac:dyDescent="0.3">
      <c r="A9734" s="1">
        <v>38675</v>
      </c>
      <c r="B9734" s="1">
        <v>209</v>
      </c>
      <c r="C9734" s="1">
        <f t="shared" ref="C9734:C9797" si="152">1/50000</f>
        <v>2.0000000000000002E-5</v>
      </c>
      <c r="D9734" s="1" t="s">
        <v>320</v>
      </c>
      <c r="E9734" s="4">
        <v>4.1832029819488499E-3</v>
      </c>
      <c r="F9734" s="66">
        <f>Cat_Results[[#This Row],[TotalLossInOriginalCurrency]] / INDEX(Exchange_Rate[Exchange Rate], MATCH(Cat_Results[[#This Row],[Currency]], Exchange_Rate[Currency], 0))</f>
        <v>4.1832029819488499E-3</v>
      </c>
    </row>
    <row r="9735" spans="1:6" x14ac:dyDescent="0.3">
      <c r="A9735" s="1">
        <v>38676</v>
      </c>
      <c r="B9735" s="1">
        <v>255</v>
      </c>
      <c r="C9735" s="1">
        <f t="shared" si="152"/>
        <v>2.0000000000000002E-5</v>
      </c>
      <c r="D9735" s="1" t="s">
        <v>320</v>
      </c>
      <c r="E9735" s="4">
        <v>2814954.81319066</v>
      </c>
      <c r="F9735" s="66">
        <f>Cat_Results[[#This Row],[TotalLossInOriginalCurrency]] / INDEX(Exchange_Rate[Exchange Rate], MATCH(Cat_Results[[#This Row],[Currency]], Exchange_Rate[Currency], 0))</f>
        <v>2814954.81319066</v>
      </c>
    </row>
    <row r="9736" spans="1:6" x14ac:dyDescent="0.3">
      <c r="A9736" s="1">
        <v>38678</v>
      </c>
      <c r="B9736" s="1">
        <v>239</v>
      </c>
      <c r="C9736" s="1">
        <f t="shared" si="152"/>
        <v>2.0000000000000002E-5</v>
      </c>
      <c r="D9736" s="1" t="s">
        <v>320</v>
      </c>
      <c r="E9736" s="4">
        <v>3249243.5512022302</v>
      </c>
      <c r="F9736" s="66">
        <f>Cat_Results[[#This Row],[TotalLossInOriginalCurrency]] / INDEX(Exchange_Rate[Exchange Rate], MATCH(Cat_Results[[#This Row],[Currency]], Exchange_Rate[Currency], 0))</f>
        <v>3249243.5512022302</v>
      </c>
    </row>
    <row r="9737" spans="1:6" x14ac:dyDescent="0.3">
      <c r="A9737" s="1">
        <v>38681</v>
      </c>
      <c r="B9737" s="1">
        <v>268</v>
      </c>
      <c r="C9737" s="1">
        <f t="shared" si="152"/>
        <v>2.0000000000000002E-5</v>
      </c>
      <c r="D9737" s="1" t="s">
        <v>321</v>
      </c>
      <c r="E9737" s="4">
        <v>750533.3192736503</v>
      </c>
      <c r="F9737" s="66">
        <f>Cat_Results[[#This Row],[TotalLossInOriginalCurrency]] / INDEX(Exchange_Rate[Exchange Rate], MATCH(Cat_Results[[#This Row],[Currency]], Exchange_Rate[Currency], 0))</f>
        <v>1175860.5509810201</v>
      </c>
    </row>
    <row r="9738" spans="1:6" x14ac:dyDescent="0.3">
      <c r="A9738" s="1">
        <v>38687</v>
      </c>
      <c r="B9738" s="1">
        <v>212</v>
      </c>
      <c r="C9738" s="1">
        <f t="shared" si="152"/>
        <v>2.0000000000000002E-5</v>
      </c>
      <c r="D9738" s="1" t="s">
        <v>320</v>
      </c>
      <c r="E9738" s="4">
        <v>581069.08873390895</v>
      </c>
      <c r="F9738" s="66">
        <f>Cat_Results[[#This Row],[TotalLossInOriginalCurrency]] / INDEX(Exchange_Rate[Exchange Rate], MATCH(Cat_Results[[#This Row],[Currency]], Exchange_Rate[Currency], 0))</f>
        <v>581069.08873390895</v>
      </c>
    </row>
    <row r="9739" spans="1:6" x14ac:dyDescent="0.3">
      <c r="A9739" s="1">
        <v>38687</v>
      </c>
      <c r="B9739" s="1">
        <v>153</v>
      </c>
      <c r="C9739" s="1">
        <f t="shared" si="152"/>
        <v>2.0000000000000002E-5</v>
      </c>
      <c r="D9739" s="1" t="s">
        <v>320</v>
      </c>
      <c r="E9739" s="4">
        <v>1.79783776402473E-2</v>
      </c>
      <c r="F9739" s="66">
        <f>Cat_Results[[#This Row],[TotalLossInOriginalCurrency]] / INDEX(Exchange_Rate[Exchange Rate], MATCH(Cat_Results[[#This Row],[Currency]], Exchange_Rate[Currency], 0))</f>
        <v>1.79783776402473E-2</v>
      </c>
    </row>
    <row r="9740" spans="1:6" x14ac:dyDescent="0.3">
      <c r="A9740" s="1">
        <v>38689</v>
      </c>
      <c r="B9740" s="1">
        <v>290</v>
      </c>
      <c r="C9740" s="1">
        <f t="shared" si="152"/>
        <v>2.0000000000000002E-5</v>
      </c>
      <c r="D9740" s="1" t="s">
        <v>324</v>
      </c>
      <c r="E9740" s="4">
        <v>242773.19614392548</v>
      </c>
      <c r="F9740" s="66">
        <f>Cat_Results[[#This Row],[TotalLossInOriginalCurrency]] / INDEX(Exchange_Rate[Exchange Rate], MATCH(Cat_Results[[#This Row],[Currency]], Exchange_Rate[Currency], 0))</f>
        <v>245572.37098697599</v>
      </c>
    </row>
    <row r="9741" spans="1:6" x14ac:dyDescent="0.3">
      <c r="A9741" s="1">
        <v>38701</v>
      </c>
      <c r="B9741" s="1">
        <v>173</v>
      </c>
      <c r="C9741" s="1">
        <f t="shared" si="152"/>
        <v>2.0000000000000002E-5</v>
      </c>
      <c r="D9741" s="1" t="s">
        <v>320</v>
      </c>
      <c r="E9741" s="4">
        <v>310.24417418692298</v>
      </c>
      <c r="F9741" s="66">
        <f>Cat_Results[[#This Row],[TotalLossInOriginalCurrency]] / INDEX(Exchange_Rate[Exchange Rate], MATCH(Cat_Results[[#This Row],[Currency]], Exchange_Rate[Currency], 0))</f>
        <v>310.24417418692298</v>
      </c>
    </row>
    <row r="9742" spans="1:6" x14ac:dyDescent="0.3">
      <c r="A9742" s="1">
        <v>38717</v>
      </c>
      <c r="B9742" s="1">
        <v>220</v>
      </c>
      <c r="C9742" s="1">
        <f t="shared" si="152"/>
        <v>2.0000000000000002E-5</v>
      </c>
      <c r="D9742" s="1" t="s">
        <v>321</v>
      </c>
      <c r="E9742" s="4">
        <v>228.70746724341646</v>
      </c>
      <c r="F9742" s="66">
        <f>Cat_Results[[#This Row],[TotalLossInOriginalCurrency]] / INDEX(Exchange_Rate[Exchange Rate], MATCH(Cat_Results[[#This Row],[Currency]], Exchange_Rate[Currency], 0))</f>
        <v>358.315988831222</v>
      </c>
    </row>
    <row r="9743" spans="1:6" x14ac:dyDescent="0.3">
      <c r="A9743" s="1">
        <v>38719</v>
      </c>
      <c r="B9743" s="1">
        <v>216</v>
      </c>
      <c r="C9743" s="1">
        <f t="shared" si="152"/>
        <v>2.0000000000000002E-5</v>
      </c>
      <c r="D9743" s="1" t="s">
        <v>320</v>
      </c>
      <c r="E9743" s="4">
        <v>19414.723543173001</v>
      </c>
      <c r="F9743" s="66">
        <f>Cat_Results[[#This Row],[TotalLossInOriginalCurrency]] / INDEX(Exchange_Rate[Exchange Rate], MATCH(Cat_Results[[#This Row],[Currency]], Exchange_Rate[Currency], 0))</f>
        <v>19414.723543173001</v>
      </c>
    </row>
    <row r="9744" spans="1:6" x14ac:dyDescent="0.3">
      <c r="A9744" s="1">
        <v>38720</v>
      </c>
      <c r="B9744" s="1">
        <v>233</v>
      </c>
      <c r="C9744" s="1">
        <f t="shared" si="152"/>
        <v>2.0000000000000002E-5</v>
      </c>
      <c r="D9744" s="1" t="s">
        <v>321</v>
      </c>
      <c r="E9744" s="4">
        <v>8145903.1945931371</v>
      </c>
      <c r="F9744" s="66">
        <f>Cat_Results[[#This Row],[TotalLossInOriginalCurrency]] / INDEX(Exchange_Rate[Exchange Rate], MATCH(Cat_Results[[#This Row],[Currency]], Exchange_Rate[Currency], 0))</f>
        <v>12762186.531441599</v>
      </c>
    </row>
    <row r="9745" spans="1:6" x14ac:dyDescent="0.3">
      <c r="A9745" s="1">
        <v>38728</v>
      </c>
      <c r="B9745" s="1">
        <v>270</v>
      </c>
      <c r="C9745" s="1">
        <f t="shared" si="152"/>
        <v>2.0000000000000002E-5</v>
      </c>
      <c r="D9745" s="1" t="s">
        <v>320</v>
      </c>
      <c r="E9745" s="4">
        <v>8.0140307545661892E-3</v>
      </c>
      <c r="F9745" s="66">
        <f>Cat_Results[[#This Row],[TotalLossInOriginalCurrency]] / INDEX(Exchange_Rate[Exchange Rate], MATCH(Cat_Results[[#This Row],[Currency]], Exchange_Rate[Currency], 0))</f>
        <v>8.0140307545661892E-3</v>
      </c>
    </row>
    <row r="9746" spans="1:6" x14ac:dyDescent="0.3">
      <c r="A9746" s="1">
        <v>38729</v>
      </c>
      <c r="B9746" s="1">
        <v>232</v>
      </c>
      <c r="C9746" s="1">
        <f t="shared" si="152"/>
        <v>2.0000000000000002E-5</v>
      </c>
      <c r="D9746" s="1" t="s">
        <v>322</v>
      </c>
      <c r="E9746" s="4">
        <v>29593.3129513483</v>
      </c>
      <c r="F9746" s="66">
        <f>Cat_Results[[#This Row],[TotalLossInOriginalCurrency]] / INDEX(Exchange_Rate[Exchange Rate], MATCH(Cat_Results[[#This Row],[Currency]], Exchange_Rate[Currency], 0))</f>
        <v>36349.467170722797</v>
      </c>
    </row>
    <row r="9747" spans="1:6" x14ac:dyDescent="0.3">
      <c r="A9747" s="1">
        <v>38730</v>
      </c>
      <c r="B9747" s="1">
        <v>227</v>
      </c>
      <c r="C9747" s="1">
        <f t="shared" si="152"/>
        <v>2.0000000000000002E-5</v>
      </c>
      <c r="D9747" s="1" t="s">
        <v>321</v>
      </c>
      <c r="E9747" s="4">
        <v>0.41319498948758171</v>
      </c>
      <c r="F9747" s="66">
        <f>Cat_Results[[#This Row],[TotalLossInOriginalCurrency]] / INDEX(Exchange_Rate[Exchange Rate], MATCH(Cat_Results[[#This Row],[Currency]], Exchange_Rate[Currency], 0))</f>
        <v>0.64735258985126598</v>
      </c>
    </row>
    <row r="9748" spans="1:6" x14ac:dyDescent="0.3">
      <c r="A9748" s="1">
        <v>38737</v>
      </c>
      <c r="B9748" s="1">
        <v>199</v>
      </c>
      <c r="C9748" s="1">
        <f t="shared" si="152"/>
        <v>2.0000000000000002E-5</v>
      </c>
      <c r="D9748" s="1" t="s">
        <v>321</v>
      </c>
      <c r="E9748" s="4">
        <v>31985.544460814126</v>
      </c>
      <c r="F9748" s="66">
        <f>Cat_Results[[#This Row],[TotalLossInOriginalCurrency]] / INDEX(Exchange_Rate[Exchange Rate], MATCH(Cat_Results[[#This Row],[Currency]], Exchange_Rate[Currency], 0))</f>
        <v>50111.752492906598</v>
      </c>
    </row>
    <row r="9749" spans="1:6" x14ac:dyDescent="0.3">
      <c r="A9749" s="1">
        <v>38745</v>
      </c>
      <c r="B9749" s="1">
        <v>244</v>
      </c>
      <c r="C9749" s="1">
        <f t="shared" si="152"/>
        <v>2.0000000000000002E-5</v>
      </c>
      <c r="D9749" s="1" t="s">
        <v>320</v>
      </c>
      <c r="E9749" s="4">
        <v>2417912.90020609</v>
      </c>
      <c r="F9749" s="66">
        <f>Cat_Results[[#This Row],[TotalLossInOriginalCurrency]] / INDEX(Exchange_Rate[Exchange Rate], MATCH(Cat_Results[[#This Row],[Currency]], Exchange_Rate[Currency], 0))</f>
        <v>2417912.90020609</v>
      </c>
    </row>
    <row r="9750" spans="1:6" x14ac:dyDescent="0.3">
      <c r="A9750" s="1">
        <v>38749</v>
      </c>
      <c r="B9750" s="1">
        <v>243</v>
      </c>
      <c r="C9750" s="1">
        <f t="shared" si="152"/>
        <v>2.0000000000000002E-5</v>
      </c>
      <c r="D9750" s="1" t="s">
        <v>320</v>
      </c>
      <c r="E9750" s="4">
        <v>1.29267573356628E-2</v>
      </c>
      <c r="F9750" s="66">
        <f>Cat_Results[[#This Row],[TotalLossInOriginalCurrency]] / INDEX(Exchange_Rate[Exchange Rate], MATCH(Cat_Results[[#This Row],[Currency]], Exchange_Rate[Currency], 0))</f>
        <v>1.29267573356628E-2</v>
      </c>
    </row>
    <row r="9751" spans="1:6" x14ac:dyDescent="0.3">
      <c r="A9751" s="1">
        <v>38755</v>
      </c>
      <c r="B9751" s="1">
        <v>232</v>
      </c>
      <c r="C9751" s="1">
        <f t="shared" si="152"/>
        <v>2.0000000000000002E-5</v>
      </c>
      <c r="D9751" s="1" t="s">
        <v>320</v>
      </c>
      <c r="E9751" s="4">
        <v>671944.19200250704</v>
      </c>
      <c r="F9751" s="66">
        <f>Cat_Results[[#This Row],[TotalLossInOriginalCurrency]] / INDEX(Exchange_Rate[Exchange Rate], MATCH(Cat_Results[[#This Row],[Currency]], Exchange_Rate[Currency], 0))</f>
        <v>671944.19200250704</v>
      </c>
    </row>
    <row r="9752" spans="1:6" x14ac:dyDescent="0.3">
      <c r="A9752" s="1">
        <v>38757</v>
      </c>
      <c r="B9752" s="1">
        <v>239</v>
      </c>
      <c r="C9752" s="1">
        <f t="shared" si="152"/>
        <v>2.0000000000000002E-5</v>
      </c>
      <c r="D9752" s="1" t="s">
        <v>320</v>
      </c>
      <c r="E9752" s="4">
        <v>3.05924229290336</v>
      </c>
      <c r="F9752" s="66">
        <f>Cat_Results[[#This Row],[TotalLossInOriginalCurrency]] / INDEX(Exchange_Rate[Exchange Rate], MATCH(Cat_Results[[#This Row],[Currency]], Exchange_Rate[Currency], 0))</f>
        <v>3.05924229290336</v>
      </c>
    </row>
    <row r="9753" spans="1:6" x14ac:dyDescent="0.3">
      <c r="A9753" s="1">
        <v>38757</v>
      </c>
      <c r="B9753" s="1">
        <v>233</v>
      </c>
      <c r="C9753" s="1">
        <f t="shared" si="152"/>
        <v>2.0000000000000002E-5</v>
      </c>
      <c r="D9753" s="1" t="s">
        <v>320</v>
      </c>
      <c r="E9753" s="4">
        <v>6613.7799447216103</v>
      </c>
      <c r="F9753" s="66">
        <f>Cat_Results[[#This Row],[TotalLossInOriginalCurrency]] / INDEX(Exchange_Rate[Exchange Rate], MATCH(Cat_Results[[#This Row],[Currency]], Exchange_Rate[Currency], 0))</f>
        <v>6613.7799447216103</v>
      </c>
    </row>
    <row r="9754" spans="1:6" x14ac:dyDescent="0.3">
      <c r="A9754" s="1">
        <v>38759</v>
      </c>
      <c r="B9754" s="1">
        <v>224</v>
      </c>
      <c r="C9754" s="1">
        <f t="shared" si="152"/>
        <v>2.0000000000000002E-5</v>
      </c>
      <c r="D9754" s="1" t="s">
        <v>320</v>
      </c>
      <c r="E9754" s="4">
        <v>73057.367220247193</v>
      </c>
      <c r="F9754" s="66">
        <f>Cat_Results[[#This Row],[TotalLossInOriginalCurrency]] / INDEX(Exchange_Rate[Exchange Rate], MATCH(Cat_Results[[#This Row],[Currency]], Exchange_Rate[Currency], 0))</f>
        <v>73057.367220247193</v>
      </c>
    </row>
    <row r="9755" spans="1:6" x14ac:dyDescent="0.3">
      <c r="A9755" s="1">
        <v>38760</v>
      </c>
      <c r="B9755" s="1">
        <v>191</v>
      </c>
      <c r="C9755" s="1">
        <f t="shared" si="152"/>
        <v>2.0000000000000002E-5</v>
      </c>
      <c r="D9755" s="1" t="s">
        <v>321</v>
      </c>
      <c r="E9755" s="4">
        <v>31870.688394835484</v>
      </c>
      <c r="F9755" s="66">
        <f>Cat_Results[[#This Row],[TotalLossInOriginalCurrency]] / INDEX(Exchange_Rate[Exchange Rate], MATCH(Cat_Results[[#This Row],[Currency]], Exchange_Rate[Currency], 0))</f>
        <v>49931.807494387598</v>
      </c>
    </row>
    <row r="9756" spans="1:6" x14ac:dyDescent="0.3">
      <c r="A9756" s="1">
        <v>38764</v>
      </c>
      <c r="B9756" s="1">
        <v>282</v>
      </c>
      <c r="C9756" s="1">
        <f t="shared" si="152"/>
        <v>2.0000000000000002E-5</v>
      </c>
      <c r="D9756" s="1" t="s">
        <v>320</v>
      </c>
      <c r="E9756" s="4">
        <v>40215.5173711069</v>
      </c>
      <c r="F9756" s="66">
        <f>Cat_Results[[#This Row],[TotalLossInOriginalCurrency]] / INDEX(Exchange_Rate[Exchange Rate], MATCH(Cat_Results[[#This Row],[Currency]], Exchange_Rate[Currency], 0))</f>
        <v>40215.5173711069</v>
      </c>
    </row>
    <row r="9757" spans="1:6" x14ac:dyDescent="0.3">
      <c r="A9757" s="1">
        <v>38770</v>
      </c>
      <c r="B9757" s="1">
        <v>254</v>
      </c>
      <c r="C9757" s="1">
        <f t="shared" si="152"/>
        <v>2.0000000000000002E-5</v>
      </c>
      <c r="D9757" s="1" t="s">
        <v>321</v>
      </c>
      <c r="E9757" s="4">
        <v>267889.89843406202</v>
      </c>
      <c r="F9757" s="66">
        <f>Cat_Results[[#This Row],[TotalLossInOriginalCurrency]] / INDEX(Exchange_Rate[Exchange Rate], MATCH(Cat_Results[[#This Row],[Currency]], Exchange_Rate[Currency], 0))</f>
        <v>419703.10376063903</v>
      </c>
    </row>
    <row r="9758" spans="1:6" x14ac:dyDescent="0.3">
      <c r="A9758" s="1">
        <v>38780</v>
      </c>
      <c r="B9758" s="1">
        <v>238</v>
      </c>
      <c r="C9758" s="1">
        <f t="shared" si="152"/>
        <v>2.0000000000000002E-5</v>
      </c>
      <c r="D9758" s="1" t="s">
        <v>320</v>
      </c>
      <c r="E9758" s="4">
        <v>62.153899874538197</v>
      </c>
      <c r="F9758" s="66">
        <f>Cat_Results[[#This Row],[TotalLossInOriginalCurrency]] / INDEX(Exchange_Rate[Exchange Rate], MATCH(Cat_Results[[#This Row],[Currency]], Exchange_Rate[Currency], 0))</f>
        <v>62.153899874538197</v>
      </c>
    </row>
    <row r="9759" spans="1:6" x14ac:dyDescent="0.3">
      <c r="A9759" s="1">
        <v>38780</v>
      </c>
      <c r="B9759" s="1">
        <v>208</v>
      </c>
      <c r="C9759" s="1">
        <f t="shared" si="152"/>
        <v>2.0000000000000002E-5</v>
      </c>
      <c r="D9759" s="1" t="s">
        <v>322</v>
      </c>
      <c r="E9759" s="4">
        <v>103812.46226549083</v>
      </c>
      <c r="F9759" s="66">
        <f>Cat_Results[[#This Row],[TotalLossInOriginalCurrency]] / INDEX(Exchange_Rate[Exchange Rate], MATCH(Cat_Results[[#This Row],[Currency]], Exchange_Rate[Currency], 0))</f>
        <v>127512.85046169299</v>
      </c>
    </row>
    <row r="9760" spans="1:6" x14ac:dyDescent="0.3">
      <c r="A9760" s="1">
        <v>38785</v>
      </c>
      <c r="B9760" s="1">
        <v>220</v>
      </c>
      <c r="C9760" s="1">
        <f t="shared" si="152"/>
        <v>2.0000000000000002E-5</v>
      </c>
      <c r="D9760" s="1" t="s">
        <v>323</v>
      </c>
      <c r="E9760" s="4">
        <v>6050.3625701174242</v>
      </c>
      <c r="F9760" s="66">
        <f>Cat_Results[[#This Row],[TotalLossInOriginalCurrency]] / INDEX(Exchange_Rate[Exchange Rate], MATCH(Cat_Results[[#This Row],[Currency]], Exchange_Rate[Currency], 0))</f>
        <v>76.276922859251499</v>
      </c>
    </row>
    <row r="9761" spans="1:6" x14ac:dyDescent="0.3">
      <c r="A9761" s="1">
        <v>38785</v>
      </c>
      <c r="B9761" s="1">
        <v>304</v>
      </c>
      <c r="C9761" s="1">
        <f t="shared" si="152"/>
        <v>2.0000000000000002E-5</v>
      </c>
      <c r="D9761" s="1" t="s">
        <v>321</v>
      </c>
      <c r="E9761" s="4">
        <v>4006.076911851736</v>
      </c>
      <c r="F9761" s="66">
        <f>Cat_Results[[#This Row],[TotalLossInOriginalCurrency]] / INDEX(Exchange_Rate[Exchange Rate], MATCH(Cat_Results[[#This Row],[Currency]], Exchange_Rate[Currency], 0))</f>
        <v>6276.3206960633397</v>
      </c>
    </row>
    <row r="9762" spans="1:6" x14ac:dyDescent="0.3">
      <c r="A9762" s="1">
        <v>38790</v>
      </c>
      <c r="B9762" s="1">
        <v>217</v>
      </c>
      <c r="C9762" s="1">
        <f t="shared" si="152"/>
        <v>2.0000000000000002E-5</v>
      </c>
      <c r="D9762" s="1" t="s">
        <v>322</v>
      </c>
      <c r="E9762" s="4">
        <v>50930978.879896171</v>
      </c>
      <c r="F9762" s="66">
        <f>Cat_Results[[#This Row],[TotalLossInOriginalCurrency]] / INDEX(Exchange_Rate[Exchange Rate], MATCH(Cat_Results[[#This Row],[Currency]], Exchange_Rate[Currency], 0))</f>
        <v>62558522.859915704</v>
      </c>
    </row>
    <row r="9763" spans="1:6" x14ac:dyDescent="0.3">
      <c r="A9763" s="1">
        <v>38797</v>
      </c>
      <c r="B9763" s="1">
        <v>227</v>
      </c>
      <c r="C9763" s="1">
        <f t="shared" si="152"/>
        <v>2.0000000000000002E-5</v>
      </c>
      <c r="D9763" s="1" t="s">
        <v>323</v>
      </c>
      <c r="E9763" s="4">
        <v>744729.13901780918</v>
      </c>
      <c r="F9763" s="66">
        <f>Cat_Results[[#This Row],[TotalLossInOriginalCurrency]] / INDEX(Exchange_Rate[Exchange Rate], MATCH(Cat_Results[[#This Row],[Currency]], Exchange_Rate[Currency], 0))</f>
        <v>9388.8004941157997</v>
      </c>
    </row>
    <row r="9764" spans="1:6" x14ac:dyDescent="0.3">
      <c r="A9764" s="1">
        <v>38797</v>
      </c>
      <c r="B9764" s="1">
        <v>251</v>
      </c>
      <c r="C9764" s="1">
        <f t="shared" si="152"/>
        <v>2.0000000000000002E-5</v>
      </c>
      <c r="D9764" s="1" t="s">
        <v>321</v>
      </c>
      <c r="E9764" s="4">
        <v>16.922017555407443</v>
      </c>
      <c r="F9764" s="66">
        <f>Cat_Results[[#This Row],[TotalLossInOriginalCurrency]] / INDEX(Exchange_Rate[Exchange Rate], MATCH(Cat_Results[[#This Row],[Currency]], Exchange_Rate[Currency], 0))</f>
        <v>26.511724896729</v>
      </c>
    </row>
    <row r="9765" spans="1:6" x14ac:dyDescent="0.3">
      <c r="A9765" s="1">
        <v>38798</v>
      </c>
      <c r="B9765" s="1">
        <v>209</v>
      </c>
      <c r="C9765" s="1">
        <f t="shared" si="152"/>
        <v>2.0000000000000002E-5</v>
      </c>
      <c r="D9765" s="1" t="s">
        <v>320</v>
      </c>
      <c r="E9765" s="4">
        <v>2.44218856096268E-3</v>
      </c>
      <c r="F9765" s="66">
        <f>Cat_Results[[#This Row],[TotalLossInOriginalCurrency]] / INDEX(Exchange_Rate[Exchange Rate], MATCH(Cat_Results[[#This Row],[Currency]], Exchange_Rate[Currency], 0))</f>
        <v>2.44218856096268E-3</v>
      </c>
    </row>
    <row r="9766" spans="1:6" x14ac:dyDescent="0.3">
      <c r="A9766" s="1">
        <v>38798</v>
      </c>
      <c r="B9766" s="1">
        <v>210</v>
      </c>
      <c r="C9766" s="1">
        <f t="shared" si="152"/>
        <v>2.0000000000000002E-5</v>
      </c>
      <c r="D9766" s="1" t="s">
        <v>321</v>
      </c>
      <c r="E9766" s="4">
        <v>228621.91222165793</v>
      </c>
      <c r="F9766" s="66">
        <f>Cat_Results[[#This Row],[TotalLossInOriginalCurrency]] / INDEX(Exchange_Rate[Exchange Rate], MATCH(Cat_Results[[#This Row],[Currency]], Exchange_Rate[Currency], 0))</f>
        <v>358181.94977866998</v>
      </c>
    </row>
    <row r="9767" spans="1:6" x14ac:dyDescent="0.3">
      <c r="A9767" s="1">
        <v>38799</v>
      </c>
      <c r="B9767" s="1">
        <v>235</v>
      </c>
      <c r="C9767" s="1">
        <f t="shared" si="152"/>
        <v>2.0000000000000002E-5</v>
      </c>
      <c r="D9767" s="1" t="s">
        <v>320</v>
      </c>
      <c r="E9767" s="4">
        <v>2249638.1762601798</v>
      </c>
      <c r="F9767" s="66">
        <f>Cat_Results[[#This Row],[TotalLossInOriginalCurrency]] / INDEX(Exchange_Rate[Exchange Rate], MATCH(Cat_Results[[#This Row],[Currency]], Exchange_Rate[Currency], 0))</f>
        <v>2249638.1762601798</v>
      </c>
    </row>
    <row r="9768" spans="1:6" x14ac:dyDescent="0.3">
      <c r="A9768" s="1">
        <v>38802</v>
      </c>
      <c r="B9768" s="1">
        <v>264</v>
      </c>
      <c r="C9768" s="1">
        <f t="shared" si="152"/>
        <v>2.0000000000000002E-5</v>
      </c>
      <c r="D9768" s="1" t="s">
        <v>320</v>
      </c>
      <c r="E9768" s="4">
        <v>8.2321614027023298E-3</v>
      </c>
      <c r="F9768" s="66">
        <f>Cat_Results[[#This Row],[TotalLossInOriginalCurrency]] / INDEX(Exchange_Rate[Exchange Rate], MATCH(Cat_Results[[#This Row],[Currency]], Exchange_Rate[Currency], 0))</f>
        <v>8.2321614027023298E-3</v>
      </c>
    </row>
    <row r="9769" spans="1:6" x14ac:dyDescent="0.3">
      <c r="A9769" s="1">
        <v>38810</v>
      </c>
      <c r="B9769" s="1">
        <v>254</v>
      </c>
      <c r="C9769" s="1">
        <f t="shared" si="152"/>
        <v>2.0000000000000002E-5</v>
      </c>
      <c r="D9769" s="1" t="s">
        <v>320</v>
      </c>
      <c r="E9769" s="4">
        <v>3.8600482046604198E-2</v>
      </c>
      <c r="F9769" s="66">
        <f>Cat_Results[[#This Row],[TotalLossInOriginalCurrency]] / INDEX(Exchange_Rate[Exchange Rate], MATCH(Cat_Results[[#This Row],[Currency]], Exchange_Rate[Currency], 0))</f>
        <v>3.8600482046604198E-2</v>
      </c>
    </row>
    <row r="9770" spans="1:6" x14ac:dyDescent="0.3">
      <c r="A9770" s="1">
        <v>38816</v>
      </c>
      <c r="B9770" s="1">
        <v>258</v>
      </c>
      <c r="C9770" s="1">
        <f t="shared" si="152"/>
        <v>2.0000000000000002E-5</v>
      </c>
      <c r="D9770" s="1" t="s">
        <v>320</v>
      </c>
      <c r="E9770" s="4">
        <v>6.2968842685222598E-2</v>
      </c>
      <c r="F9770" s="66">
        <f>Cat_Results[[#This Row],[TotalLossInOriginalCurrency]] / INDEX(Exchange_Rate[Exchange Rate], MATCH(Cat_Results[[#This Row],[Currency]], Exchange_Rate[Currency], 0))</f>
        <v>6.2968842685222598E-2</v>
      </c>
    </row>
    <row r="9771" spans="1:6" x14ac:dyDescent="0.3">
      <c r="A9771" s="1">
        <v>38829</v>
      </c>
      <c r="B9771" s="1">
        <v>230</v>
      </c>
      <c r="C9771" s="1">
        <f t="shared" si="152"/>
        <v>2.0000000000000002E-5</v>
      </c>
      <c r="D9771" s="1" t="s">
        <v>321</v>
      </c>
      <c r="E9771" s="4">
        <v>7.6424685974314571E-3</v>
      </c>
      <c r="F9771" s="66">
        <f>Cat_Results[[#This Row],[TotalLossInOriginalCurrency]] / INDEX(Exchange_Rate[Exchange Rate], MATCH(Cat_Results[[#This Row],[Currency]], Exchange_Rate[Currency], 0))</f>
        <v>1.19734555482864E-2</v>
      </c>
    </row>
    <row r="9772" spans="1:6" x14ac:dyDescent="0.3">
      <c r="A9772" s="1">
        <v>38838</v>
      </c>
      <c r="B9772" s="1">
        <v>220</v>
      </c>
      <c r="C9772" s="1">
        <f t="shared" si="152"/>
        <v>2.0000000000000002E-5</v>
      </c>
      <c r="D9772" s="1" t="s">
        <v>321</v>
      </c>
      <c r="E9772" s="4">
        <v>3.6147536935442899</v>
      </c>
      <c r="F9772" s="66">
        <f>Cat_Results[[#This Row],[TotalLossInOriginalCurrency]] / INDEX(Exchange_Rate[Exchange Rate], MATCH(Cat_Results[[#This Row],[Currency]], Exchange_Rate[Currency], 0))</f>
        <v>5.6632346101105204</v>
      </c>
    </row>
    <row r="9773" spans="1:6" x14ac:dyDescent="0.3">
      <c r="A9773" s="1">
        <v>38841</v>
      </c>
      <c r="B9773" s="1">
        <v>216</v>
      </c>
      <c r="C9773" s="1">
        <f t="shared" si="152"/>
        <v>2.0000000000000002E-5</v>
      </c>
      <c r="D9773" s="1" t="s">
        <v>321</v>
      </c>
      <c r="E9773" s="4">
        <v>3162.8711918780409</v>
      </c>
      <c r="F9773" s="66">
        <f>Cat_Results[[#This Row],[TotalLossInOriginalCurrency]] / INDEX(Exchange_Rate[Exchange Rate], MATCH(Cat_Results[[#This Row],[Currency]], Exchange_Rate[Currency], 0))</f>
        <v>4955.2702949456898</v>
      </c>
    </row>
    <row r="9774" spans="1:6" x14ac:dyDescent="0.3">
      <c r="A9774" s="1">
        <v>38846</v>
      </c>
      <c r="B9774" s="1">
        <v>247</v>
      </c>
      <c r="C9774" s="1">
        <f t="shared" si="152"/>
        <v>2.0000000000000002E-5</v>
      </c>
      <c r="D9774" s="1" t="s">
        <v>321</v>
      </c>
      <c r="E9774" s="4">
        <v>1012915.225329239</v>
      </c>
      <c r="F9774" s="66">
        <f>Cat_Results[[#This Row],[TotalLossInOriginalCurrency]] / INDEX(Exchange_Rate[Exchange Rate], MATCH(Cat_Results[[#This Row],[Currency]], Exchange_Rate[Currency], 0))</f>
        <v>1586934.2830846901</v>
      </c>
    </row>
    <row r="9775" spans="1:6" x14ac:dyDescent="0.3">
      <c r="A9775" s="1">
        <v>38851</v>
      </c>
      <c r="B9775" s="1">
        <v>230</v>
      </c>
      <c r="C9775" s="1">
        <f t="shared" si="152"/>
        <v>2.0000000000000002E-5</v>
      </c>
      <c r="D9775" s="1" t="s">
        <v>320</v>
      </c>
      <c r="E9775" s="4">
        <v>2376256.17543886</v>
      </c>
      <c r="F9775" s="66">
        <f>Cat_Results[[#This Row],[TotalLossInOriginalCurrency]] / INDEX(Exchange_Rate[Exchange Rate], MATCH(Cat_Results[[#This Row],[Currency]], Exchange_Rate[Currency], 0))</f>
        <v>2376256.17543886</v>
      </c>
    </row>
    <row r="9776" spans="1:6" x14ac:dyDescent="0.3">
      <c r="A9776" s="1">
        <v>38855</v>
      </c>
      <c r="B9776" s="1">
        <v>211</v>
      </c>
      <c r="C9776" s="1">
        <f t="shared" si="152"/>
        <v>2.0000000000000002E-5</v>
      </c>
      <c r="D9776" s="1" t="s">
        <v>320</v>
      </c>
      <c r="E9776" s="4">
        <v>3782396.5171637102</v>
      </c>
      <c r="F9776" s="66">
        <f>Cat_Results[[#This Row],[TotalLossInOriginalCurrency]] / INDEX(Exchange_Rate[Exchange Rate], MATCH(Cat_Results[[#This Row],[Currency]], Exchange_Rate[Currency], 0))</f>
        <v>3782396.5171637102</v>
      </c>
    </row>
    <row r="9777" spans="1:6" x14ac:dyDescent="0.3">
      <c r="A9777" s="1">
        <v>38864</v>
      </c>
      <c r="B9777" s="1">
        <v>233</v>
      </c>
      <c r="C9777" s="1">
        <f t="shared" si="152"/>
        <v>2.0000000000000002E-5</v>
      </c>
      <c r="D9777" s="1" t="s">
        <v>321</v>
      </c>
      <c r="E9777" s="4">
        <v>941.0856757352102</v>
      </c>
      <c r="F9777" s="66">
        <f>Cat_Results[[#This Row],[TotalLossInOriginalCurrency]] / INDEX(Exchange_Rate[Exchange Rate], MATCH(Cat_Results[[#This Row],[Currency]], Exchange_Rate[Currency], 0))</f>
        <v>1474.39892776683</v>
      </c>
    </row>
    <row r="9778" spans="1:6" x14ac:dyDescent="0.3">
      <c r="A9778" s="1">
        <v>38865</v>
      </c>
      <c r="B9778" s="1">
        <v>265</v>
      </c>
      <c r="C9778" s="1">
        <f t="shared" si="152"/>
        <v>2.0000000000000002E-5</v>
      </c>
      <c r="D9778" s="1" t="s">
        <v>320</v>
      </c>
      <c r="E9778" s="4">
        <v>22.412954047322302</v>
      </c>
      <c r="F9778" s="66">
        <f>Cat_Results[[#This Row],[TotalLossInOriginalCurrency]] / INDEX(Exchange_Rate[Exchange Rate], MATCH(Cat_Results[[#This Row],[Currency]], Exchange_Rate[Currency], 0))</f>
        <v>22.412954047322302</v>
      </c>
    </row>
    <row r="9779" spans="1:6" x14ac:dyDescent="0.3">
      <c r="A9779" s="1">
        <v>38870</v>
      </c>
      <c r="B9779" s="1">
        <v>263</v>
      </c>
      <c r="C9779" s="1">
        <f t="shared" si="152"/>
        <v>2.0000000000000002E-5</v>
      </c>
      <c r="D9779" s="1" t="s">
        <v>320</v>
      </c>
      <c r="E9779" s="4">
        <v>0.52318716421723399</v>
      </c>
      <c r="F9779" s="66">
        <f>Cat_Results[[#This Row],[TotalLossInOriginalCurrency]] / INDEX(Exchange_Rate[Exchange Rate], MATCH(Cat_Results[[#This Row],[Currency]], Exchange_Rate[Currency], 0))</f>
        <v>0.52318716421723399</v>
      </c>
    </row>
    <row r="9780" spans="1:6" x14ac:dyDescent="0.3">
      <c r="A9780" s="1">
        <v>38874</v>
      </c>
      <c r="B9780" s="1">
        <v>283</v>
      </c>
      <c r="C9780" s="1">
        <f t="shared" si="152"/>
        <v>2.0000000000000002E-5</v>
      </c>
      <c r="D9780" s="1" t="s">
        <v>321</v>
      </c>
      <c r="E9780" s="4">
        <v>3673868.3981403569</v>
      </c>
      <c r="F9780" s="66">
        <f>Cat_Results[[#This Row],[TotalLossInOriginalCurrency]] / INDEX(Exchange_Rate[Exchange Rate], MATCH(Cat_Results[[#This Row],[Currency]], Exchange_Rate[Currency], 0))</f>
        <v>5755849.6177755799</v>
      </c>
    </row>
    <row r="9781" spans="1:6" x14ac:dyDescent="0.3">
      <c r="A9781" s="1">
        <v>38874</v>
      </c>
      <c r="B9781" s="1">
        <v>228</v>
      </c>
      <c r="C9781" s="1">
        <f t="shared" si="152"/>
        <v>2.0000000000000002E-5</v>
      </c>
      <c r="D9781" s="1" t="s">
        <v>320</v>
      </c>
      <c r="E9781" s="4">
        <v>66629.272167321804</v>
      </c>
      <c r="F9781" s="66">
        <f>Cat_Results[[#This Row],[TotalLossInOriginalCurrency]] / INDEX(Exchange_Rate[Exchange Rate], MATCH(Cat_Results[[#This Row],[Currency]], Exchange_Rate[Currency], 0))</f>
        <v>66629.272167321804</v>
      </c>
    </row>
    <row r="9782" spans="1:6" x14ac:dyDescent="0.3">
      <c r="A9782" s="1">
        <v>38877</v>
      </c>
      <c r="B9782" s="1">
        <v>231</v>
      </c>
      <c r="C9782" s="1">
        <f t="shared" si="152"/>
        <v>2.0000000000000002E-5</v>
      </c>
      <c r="D9782" s="1" t="s">
        <v>321</v>
      </c>
      <c r="E9782" s="4">
        <v>1.2823097397570921E-2</v>
      </c>
      <c r="F9782" s="66">
        <f>Cat_Results[[#This Row],[TotalLossInOriginalCurrency]] / INDEX(Exchange_Rate[Exchange Rate], MATCH(Cat_Results[[#This Row],[Currency]], Exchange_Rate[Currency], 0))</f>
        <v>2.0089946687221499E-2</v>
      </c>
    </row>
    <row r="9783" spans="1:6" x14ac:dyDescent="0.3">
      <c r="A9783" s="1">
        <v>38884</v>
      </c>
      <c r="B9783" s="1">
        <v>240</v>
      </c>
      <c r="C9783" s="1">
        <f t="shared" si="152"/>
        <v>2.0000000000000002E-5</v>
      </c>
      <c r="D9783" s="1" t="s">
        <v>320</v>
      </c>
      <c r="E9783" s="4">
        <v>4.16245572268963E-2</v>
      </c>
      <c r="F9783" s="66">
        <f>Cat_Results[[#This Row],[TotalLossInOriginalCurrency]] / INDEX(Exchange_Rate[Exchange Rate], MATCH(Cat_Results[[#This Row],[Currency]], Exchange_Rate[Currency], 0))</f>
        <v>4.16245572268963E-2</v>
      </c>
    </row>
    <row r="9784" spans="1:6" x14ac:dyDescent="0.3">
      <c r="A9784" s="1">
        <v>38884</v>
      </c>
      <c r="B9784" s="1">
        <v>198</v>
      </c>
      <c r="C9784" s="1">
        <f t="shared" si="152"/>
        <v>2.0000000000000002E-5</v>
      </c>
      <c r="D9784" s="1" t="s">
        <v>321</v>
      </c>
      <c r="E9784" s="4">
        <v>0.18607861188433505</v>
      </c>
      <c r="F9784" s="66">
        <f>Cat_Results[[#This Row],[TotalLossInOriginalCurrency]] / INDEX(Exchange_Rate[Exchange Rate], MATCH(Cat_Results[[#This Row],[Currency]], Exchange_Rate[Currency], 0))</f>
        <v>0.291529361158609</v>
      </c>
    </row>
    <row r="9785" spans="1:6" x14ac:dyDescent="0.3">
      <c r="A9785" s="1">
        <v>38894</v>
      </c>
      <c r="B9785" s="1">
        <v>217</v>
      </c>
      <c r="C9785" s="1">
        <f t="shared" si="152"/>
        <v>2.0000000000000002E-5</v>
      </c>
      <c r="D9785" s="1" t="s">
        <v>321</v>
      </c>
      <c r="E9785" s="4">
        <v>3.9829996858785167E-2</v>
      </c>
      <c r="F9785" s="66">
        <f>Cat_Results[[#This Row],[TotalLossInOriginalCurrency]] / INDEX(Exchange_Rate[Exchange Rate], MATCH(Cat_Results[[#This Row],[Currency]], Exchange_Rate[Currency], 0))</f>
        <v>6.2401656061410904E-2</v>
      </c>
    </row>
    <row r="9786" spans="1:6" x14ac:dyDescent="0.3">
      <c r="A9786" s="1">
        <v>38894</v>
      </c>
      <c r="B9786" s="1">
        <v>146</v>
      </c>
      <c r="C9786" s="1">
        <f t="shared" si="152"/>
        <v>2.0000000000000002E-5</v>
      </c>
      <c r="D9786" s="1" t="s">
        <v>321</v>
      </c>
      <c r="E9786" s="4">
        <v>11168.06255534989</v>
      </c>
      <c r="F9786" s="66">
        <f>Cat_Results[[#This Row],[TotalLossInOriginalCurrency]] / INDEX(Exchange_Rate[Exchange Rate], MATCH(Cat_Results[[#This Row],[Currency]], Exchange_Rate[Currency], 0))</f>
        <v>17497.003600630502</v>
      </c>
    </row>
    <row r="9787" spans="1:6" x14ac:dyDescent="0.3">
      <c r="A9787" s="1">
        <v>38904</v>
      </c>
      <c r="B9787" s="1">
        <v>252</v>
      </c>
      <c r="C9787" s="1">
        <f t="shared" si="152"/>
        <v>2.0000000000000002E-5</v>
      </c>
      <c r="D9787" s="1" t="s">
        <v>321</v>
      </c>
      <c r="E9787" s="4">
        <v>3.8791811453351408E-3</v>
      </c>
      <c r="F9787" s="66">
        <f>Cat_Results[[#This Row],[TotalLossInOriginalCurrency]] / INDEX(Exchange_Rate[Exchange Rate], MATCH(Cat_Results[[#This Row],[Currency]], Exchange_Rate[Currency], 0))</f>
        <v>6.0775130987167402E-3</v>
      </c>
    </row>
    <row r="9788" spans="1:6" x14ac:dyDescent="0.3">
      <c r="A9788" s="1">
        <v>38909</v>
      </c>
      <c r="B9788" s="1">
        <v>193</v>
      </c>
      <c r="C9788" s="1">
        <f t="shared" si="152"/>
        <v>2.0000000000000002E-5</v>
      </c>
      <c r="D9788" s="1" t="s">
        <v>320</v>
      </c>
      <c r="E9788" s="4">
        <v>7.2438269853591902E-3</v>
      </c>
      <c r="F9788" s="66">
        <f>Cat_Results[[#This Row],[TotalLossInOriginalCurrency]] / INDEX(Exchange_Rate[Exchange Rate], MATCH(Cat_Results[[#This Row],[Currency]], Exchange_Rate[Currency], 0))</f>
        <v>7.2438269853591902E-3</v>
      </c>
    </row>
    <row r="9789" spans="1:6" x14ac:dyDescent="0.3">
      <c r="A9789" s="1">
        <v>38909</v>
      </c>
      <c r="B9789" s="1">
        <v>213</v>
      </c>
      <c r="C9789" s="1">
        <f t="shared" si="152"/>
        <v>2.0000000000000002E-5</v>
      </c>
      <c r="D9789" s="1" t="s">
        <v>320</v>
      </c>
      <c r="E9789" s="4">
        <v>8.0093741416931196E-4</v>
      </c>
      <c r="F9789" s="66">
        <f>Cat_Results[[#This Row],[TotalLossInOriginalCurrency]] / INDEX(Exchange_Rate[Exchange Rate], MATCH(Cat_Results[[#This Row],[Currency]], Exchange_Rate[Currency], 0))</f>
        <v>8.0093741416931196E-4</v>
      </c>
    </row>
    <row r="9790" spans="1:6" x14ac:dyDescent="0.3">
      <c r="A9790" s="1">
        <v>38916</v>
      </c>
      <c r="B9790" s="1">
        <v>248</v>
      </c>
      <c r="C9790" s="1">
        <f t="shared" si="152"/>
        <v>2.0000000000000002E-5</v>
      </c>
      <c r="D9790" s="1" t="s">
        <v>320</v>
      </c>
      <c r="E9790" s="4">
        <v>18785.967791564799</v>
      </c>
      <c r="F9790" s="66">
        <f>Cat_Results[[#This Row],[TotalLossInOriginalCurrency]] / INDEX(Exchange_Rate[Exchange Rate], MATCH(Cat_Results[[#This Row],[Currency]], Exchange_Rate[Currency], 0))</f>
        <v>18785.967791564799</v>
      </c>
    </row>
    <row r="9791" spans="1:6" x14ac:dyDescent="0.3">
      <c r="A9791" s="1">
        <v>38917</v>
      </c>
      <c r="B9791" s="1">
        <v>263</v>
      </c>
      <c r="C9791" s="1">
        <f t="shared" si="152"/>
        <v>2.0000000000000002E-5</v>
      </c>
      <c r="D9791" s="1" t="s">
        <v>320</v>
      </c>
      <c r="E9791" s="4">
        <v>9044.9964569583499</v>
      </c>
      <c r="F9791" s="66">
        <f>Cat_Results[[#This Row],[TotalLossInOriginalCurrency]] / INDEX(Exchange_Rate[Exchange Rate], MATCH(Cat_Results[[#This Row],[Currency]], Exchange_Rate[Currency], 0))</f>
        <v>9044.9964569583499</v>
      </c>
    </row>
    <row r="9792" spans="1:6" x14ac:dyDescent="0.3">
      <c r="A9792" s="1">
        <v>38917</v>
      </c>
      <c r="B9792" s="1">
        <v>248</v>
      </c>
      <c r="C9792" s="1">
        <f t="shared" si="152"/>
        <v>2.0000000000000002E-5</v>
      </c>
      <c r="D9792" s="1" t="s">
        <v>321</v>
      </c>
      <c r="E9792" s="4">
        <v>3.8941529270232388E-2</v>
      </c>
      <c r="F9792" s="66">
        <f>Cat_Results[[#This Row],[TotalLossInOriginalCurrency]] / INDEX(Exchange_Rate[Exchange Rate], MATCH(Cat_Results[[#This Row],[Currency]], Exchange_Rate[Currency], 0))</f>
        <v>6.1009693890809999E-2</v>
      </c>
    </row>
    <row r="9793" spans="1:6" x14ac:dyDescent="0.3">
      <c r="A9793" s="1">
        <v>38929</v>
      </c>
      <c r="B9793" s="1">
        <v>261</v>
      </c>
      <c r="C9793" s="1">
        <f t="shared" si="152"/>
        <v>2.0000000000000002E-5</v>
      </c>
      <c r="D9793" s="1" t="s">
        <v>320</v>
      </c>
      <c r="E9793" s="4">
        <v>221835.11400587199</v>
      </c>
      <c r="F9793" s="66">
        <f>Cat_Results[[#This Row],[TotalLossInOriginalCurrency]] / INDEX(Exchange_Rate[Exchange Rate], MATCH(Cat_Results[[#This Row],[Currency]], Exchange_Rate[Currency], 0))</f>
        <v>221835.11400587199</v>
      </c>
    </row>
    <row r="9794" spans="1:6" x14ac:dyDescent="0.3">
      <c r="A9794" s="1">
        <v>38937</v>
      </c>
      <c r="B9794" s="1">
        <v>313</v>
      </c>
      <c r="C9794" s="1">
        <f t="shared" si="152"/>
        <v>2.0000000000000002E-5</v>
      </c>
      <c r="D9794" s="1" t="s">
        <v>321</v>
      </c>
      <c r="E9794" s="4">
        <v>233319.90722494727</v>
      </c>
      <c r="F9794" s="66">
        <f>Cat_Results[[#This Row],[TotalLossInOriginalCurrency]] / INDEX(Exchange_Rate[Exchange Rate], MATCH(Cat_Results[[#This Row],[Currency]], Exchange_Rate[Currency], 0))</f>
        <v>365542.29854828899</v>
      </c>
    </row>
    <row r="9795" spans="1:6" x14ac:dyDescent="0.3">
      <c r="A9795" s="1">
        <v>38943</v>
      </c>
      <c r="B9795" s="1">
        <v>269</v>
      </c>
      <c r="C9795" s="1">
        <f t="shared" si="152"/>
        <v>2.0000000000000002E-5</v>
      </c>
      <c r="D9795" s="1" t="s">
        <v>320</v>
      </c>
      <c r="E9795" s="4">
        <v>8111.0497377812899</v>
      </c>
      <c r="F9795" s="66">
        <f>Cat_Results[[#This Row],[TotalLossInOriginalCurrency]] / INDEX(Exchange_Rate[Exchange Rate], MATCH(Cat_Results[[#This Row],[Currency]], Exchange_Rate[Currency], 0))</f>
        <v>8111.0497377812899</v>
      </c>
    </row>
    <row r="9796" spans="1:6" x14ac:dyDescent="0.3">
      <c r="A9796" s="1">
        <v>38946</v>
      </c>
      <c r="B9796" s="1">
        <v>256</v>
      </c>
      <c r="C9796" s="1">
        <f t="shared" si="152"/>
        <v>2.0000000000000002E-5</v>
      </c>
      <c r="D9796" s="1" t="s">
        <v>320</v>
      </c>
      <c r="E9796" s="4">
        <v>0.112791109830141</v>
      </c>
      <c r="F9796" s="66">
        <f>Cat_Results[[#This Row],[TotalLossInOriginalCurrency]] / INDEX(Exchange_Rate[Exchange Rate], MATCH(Cat_Results[[#This Row],[Currency]], Exchange_Rate[Currency], 0))</f>
        <v>0.112791109830141</v>
      </c>
    </row>
    <row r="9797" spans="1:6" x14ac:dyDescent="0.3">
      <c r="A9797" s="1">
        <v>38948</v>
      </c>
      <c r="B9797" s="1">
        <v>209</v>
      </c>
      <c r="C9797" s="1">
        <f t="shared" si="152"/>
        <v>2.0000000000000002E-5</v>
      </c>
      <c r="D9797" s="1" t="s">
        <v>323</v>
      </c>
      <c r="E9797" s="4">
        <v>62.191376096079885</v>
      </c>
      <c r="F9797" s="66">
        <f>Cat_Results[[#This Row],[TotalLossInOriginalCurrency]] / INDEX(Exchange_Rate[Exchange Rate], MATCH(Cat_Results[[#This Row],[Currency]], Exchange_Rate[Currency], 0))</f>
        <v>0.78404669836163499</v>
      </c>
    </row>
    <row r="9798" spans="1:6" x14ac:dyDescent="0.3">
      <c r="A9798" s="1">
        <v>38955</v>
      </c>
      <c r="B9798" s="1">
        <v>216</v>
      </c>
      <c r="C9798" s="1">
        <f t="shared" ref="C9798:C9861" si="153">1/50000</f>
        <v>2.0000000000000002E-5</v>
      </c>
      <c r="D9798" s="1" t="s">
        <v>323</v>
      </c>
      <c r="E9798" s="4">
        <v>1.8065438330180614</v>
      </c>
      <c r="F9798" s="66">
        <f>Cat_Results[[#This Row],[TotalLossInOriginalCurrency]] / INDEX(Exchange_Rate[Exchange Rate], MATCH(Cat_Results[[#This Row],[Currency]], Exchange_Rate[Currency], 0))</f>
        <v>2.2775098681449901E-2</v>
      </c>
    </row>
    <row r="9799" spans="1:6" x14ac:dyDescent="0.3">
      <c r="A9799" s="1">
        <v>38956</v>
      </c>
      <c r="B9799" s="1">
        <v>259</v>
      </c>
      <c r="C9799" s="1">
        <f t="shared" si="153"/>
        <v>2.0000000000000002E-5</v>
      </c>
      <c r="D9799" s="1" t="s">
        <v>321</v>
      </c>
      <c r="E9799" s="4">
        <v>17115.225307561377</v>
      </c>
      <c r="F9799" s="66">
        <f>Cat_Results[[#This Row],[TotalLossInOriginalCurrency]] / INDEX(Exchange_Rate[Exchange Rate], MATCH(Cat_Results[[#This Row],[Currency]], Exchange_Rate[Currency], 0))</f>
        <v>26814.423481944901</v>
      </c>
    </row>
    <row r="9800" spans="1:6" x14ac:dyDescent="0.3">
      <c r="A9800" s="1">
        <v>38966</v>
      </c>
      <c r="B9800" s="1">
        <v>285</v>
      </c>
      <c r="C9800" s="1">
        <f t="shared" si="153"/>
        <v>2.0000000000000002E-5</v>
      </c>
      <c r="D9800" s="1" t="s">
        <v>321</v>
      </c>
      <c r="E9800" s="4">
        <v>797.03123302036329</v>
      </c>
      <c r="F9800" s="66">
        <f>Cat_Results[[#This Row],[TotalLossInOriginalCurrency]] / INDEX(Exchange_Rate[Exchange Rate], MATCH(Cat_Results[[#This Row],[Currency]], Exchange_Rate[Currency], 0))</f>
        <v>1248.70883242786</v>
      </c>
    </row>
    <row r="9801" spans="1:6" x14ac:dyDescent="0.3">
      <c r="A9801" s="1">
        <v>38971</v>
      </c>
      <c r="B9801" s="1">
        <v>256</v>
      </c>
      <c r="C9801" s="1">
        <f t="shared" si="153"/>
        <v>2.0000000000000002E-5</v>
      </c>
      <c r="D9801" s="1" t="s">
        <v>320</v>
      </c>
      <c r="E9801" s="4">
        <v>7.1618705987930298E-4</v>
      </c>
      <c r="F9801" s="66">
        <f>Cat_Results[[#This Row],[TotalLossInOriginalCurrency]] / INDEX(Exchange_Rate[Exchange Rate], MATCH(Cat_Results[[#This Row],[Currency]], Exchange_Rate[Currency], 0))</f>
        <v>7.1618705987930298E-4</v>
      </c>
    </row>
    <row r="9802" spans="1:6" x14ac:dyDescent="0.3">
      <c r="A9802" s="1">
        <v>38979</v>
      </c>
      <c r="B9802" s="1">
        <v>251</v>
      </c>
      <c r="C9802" s="1">
        <f t="shared" si="153"/>
        <v>2.0000000000000002E-5</v>
      </c>
      <c r="D9802" s="1" t="s">
        <v>320</v>
      </c>
      <c r="E9802" s="4">
        <v>1.22002325952053E-2</v>
      </c>
      <c r="F9802" s="66">
        <f>Cat_Results[[#This Row],[TotalLossInOriginalCurrency]] / INDEX(Exchange_Rate[Exchange Rate], MATCH(Cat_Results[[#This Row],[Currency]], Exchange_Rate[Currency], 0))</f>
        <v>1.22002325952053E-2</v>
      </c>
    </row>
    <row r="9803" spans="1:6" x14ac:dyDescent="0.3">
      <c r="A9803" s="1">
        <v>38985</v>
      </c>
      <c r="B9803" s="1">
        <v>274</v>
      </c>
      <c r="C9803" s="1">
        <f t="shared" si="153"/>
        <v>2.0000000000000002E-5</v>
      </c>
      <c r="D9803" s="1" t="s">
        <v>324</v>
      </c>
      <c r="E9803" s="4">
        <v>45822.702742831512</v>
      </c>
      <c r="F9803" s="66">
        <f>Cat_Results[[#This Row],[TotalLossInOriginalCurrency]] / INDEX(Exchange_Rate[Exchange Rate], MATCH(Cat_Results[[#This Row],[Currency]], Exchange_Rate[Currency], 0))</f>
        <v>46351.038484979399</v>
      </c>
    </row>
    <row r="9804" spans="1:6" x14ac:dyDescent="0.3">
      <c r="A9804" s="1">
        <v>38988</v>
      </c>
      <c r="B9804" s="1">
        <v>203</v>
      </c>
      <c r="C9804" s="1">
        <f t="shared" si="153"/>
        <v>2.0000000000000002E-5</v>
      </c>
      <c r="D9804" s="1" t="s">
        <v>320</v>
      </c>
      <c r="E9804" s="4">
        <v>4.8610921949148199E-2</v>
      </c>
      <c r="F9804" s="66">
        <f>Cat_Results[[#This Row],[TotalLossInOriginalCurrency]] / INDEX(Exchange_Rate[Exchange Rate], MATCH(Cat_Results[[#This Row],[Currency]], Exchange_Rate[Currency], 0))</f>
        <v>4.8610921949148199E-2</v>
      </c>
    </row>
    <row r="9805" spans="1:6" x14ac:dyDescent="0.3">
      <c r="A9805" s="1">
        <v>38988</v>
      </c>
      <c r="B9805" s="1">
        <v>247</v>
      </c>
      <c r="C9805" s="1">
        <f t="shared" si="153"/>
        <v>2.0000000000000002E-5</v>
      </c>
      <c r="D9805" s="1" t="s">
        <v>320</v>
      </c>
      <c r="E9805" s="4">
        <v>10635.94024466</v>
      </c>
      <c r="F9805" s="66">
        <f>Cat_Results[[#This Row],[TotalLossInOriginalCurrency]] / INDEX(Exchange_Rate[Exchange Rate], MATCH(Cat_Results[[#This Row],[Currency]], Exchange_Rate[Currency], 0))</f>
        <v>10635.94024466</v>
      </c>
    </row>
    <row r="9806" spans="1:6" x14ac:dyDescent="0.3">
      <c r="A9806" s="1">
        <v>38994</v>
      </c>
      <c r="B9806" s="1">
        <v>264</v>
      </c>
      <c r="C9806" s="1">
        <f t="shared" si="153"/>
        <v>2.0000000000000002E-5</v>
      </c>
      <c r="D9806" s="1" t="s">
        <v>321</v>
      </c>
      <c r="E9806" s="4">
        <v>2.7124255497935647E-2</v>
      </c>
      <c r="F9806" s="66">
        <f>Cat_Results[[#This Row],[TotalLossInOriginalCurrency]] / INDEX(Exchange_Rate[Exchange Rate], MATCH(Cat_Results[[#This Row],[Currency]], Exchange_Rate[Currency], 0))</f>
        <v>4.2495571076869999E-2</v>
      </c>
    </row>
    <row r="9807" spans="1:6" x14ac:dyDescent="0.3">
      <c r="A9807" s="1">
        <v>38998</v>
      </c>
      <c r="B9807" s="1">
        <v>151</v>
      </c>
      <c r="C9807" s="1">
        <f t="shared" si="153"/>
        <v>2.0000000000000002E-5</v>
      </c>
      <c r="D9807" s="1" t="s">
        <v>320</v>
      </c>
      <c r="E9807" s="4">
        <v>2451954.9477256299</v>
      </c>
      <c r="F9807" s="66">
        <f>Cat_Results[[#This Row],[TotalLossInOriginalCurrency]] / INDEX(Exchange_Rate[Exchange Rate], MATCH(Cat_Results[[#This Row],[Currency]], Exchange_Rate[Currency], 0))</f>
        <v>2451954.9477256299</v>
      </c>
    </row>
    <row r="9808" spans="1:6" x14ac:dyDescent="0.3">
      <c r="A9808" s="1">
        <v>39003</v>
      </c>
      <c r="B9808" s="1">
        <v>234</v>
      </c>
      <c r="C9808" s="1">
        <f t="shared" si="153"/>
        <v>2.0000000000000002E-5</v>
      </c>
      <c r="D9808" s="1" t="s">
        <v>321</v>
      </c>
      <c r="E9808" s="4">
        <v>1.2564345823950798E-2</v>
      </c>
      <c r="F9808" s="66">
        <f>Cat_Results[[#This Row],[TotalLossInOriginalCurrency]] / INDEX(Exchange_Rate[Exchange Rate], MATCH(Cat_Results[[#This Row],[Currency]], Exchange_Rate[Currency], 0))</f>
        <v>1.9684560596942902E-2</v>
      </c>
    </row>
    <row r="9809" spans="1:6" x14ac:dyDescent="0.3">
      <c r="A9809" s="1">
        <v>39008</v>
      </c>
      <c r="B9809" s="1">
        <v>213</v>
      </c>
      <c r="C9809" s="1">
        <f t="shared" si="153"/>
        <v>2.0000000000000002E-5</v>
      </c>
      <c r="D9809" s="1" t="s">
        <v>320</v>
      </c>
      <c r="E9809" s="4">
        <v>21277.134377497099</v>
      </c>
      <c r="F9809" s="66">
        <f>Cat_Results[[#This Row],[TotalLossInOriginalCurrency]] / INDEX(Exchange_Rate[Exchange Rate], MATCH(Cat_Results[[#This Row],[Currency]], Exchange_Rate[Currency], 0))</f>
        <v>21277.134377497099</v>
      </c>
    </row>
    <row r="9810" spans="1:6" x14ac:dyDescent="0.3">
      <c r="A9810" s="1">
        <v>39014</v>
      </c>
      <c r="B9810" s="1">
        <v>213</v>
      </c>
      <c r="C9810" s="1">
        <f t="shared" si="153"/>
        <v>2.0000000000000002E-5</v>
      </c>
      <c r="D9810" s="1" t="s">
        <v>321</v>
      </c>
      <c r="E9810" s="4">
        <v>5149.0401557490586</v>
      </c>
      <c r="F9810" s="66">
        <f>Cat_Results[[#This Row],[TotalLossInOriginalCurrency]] / INDEX(Exchange_Rate[Exchange Rate], MATCH(Cat_Results[[#This Row],[Currency]], Exchange_Rate[Currency], 0))</f>
        <v>8067.001209782331</v>
      </c>
    </row>
    <row r="9811" spans="1:6" x14ac:dyDescent="0.3">
      <c r="A9811" s="1">
        <v>39015</v>
      </c>
      <c r="B9811" s="1">
        <v>227</v>
      </c>
      <c r="C9811" s="1">
        <f t="shared" si="153"/>
        <v>2.0000000000000002E-5</v>
      </c>
      <c r="D9811" s="1" t="s">
        <v>323</v>
      </c>
      <c r="E9811" s="4">
        <v>305166584.21682233</v>
      </c>
      <c r="F9811" s="66">
        <f>Cat_Results[[#This Row],[TotalLossInOriginalCurrency]] / INDEX(Exchange_Rate[Exchange Rate], MATCH(Cat_Results[[#This Row],[Currency]], Exchange_Rate[Currency], 0))</f>
        <v>3847235.2249587704</v>
      </c>
    </row>
    <row r="9812" spans="1:6" x14ac:dyDescent="0.3">
      <c r="A9812" s="1">
        <v>39015</v>
      </c>
      <c r="B9812" s="1">
        <v>288</v>
      </c>
      <c r="C9812" s="1">
        <f t="shared" si="153"/>
        <v>2.0000000000000002E-5</v>
      </c>
      <c r="D9812" s="1" t="s">
        <v>320</v>
      </c>
      <c r="E9812" s="4">
        <v>4.2403034865856198E-2</v>
      </c>
      <c r="F9812" s="66">
        <f>Cat_Results[[#This Row],[TotalLossInOriginalCurrency]] / INDEX(Exchange_Rate[Exchange Rate], MATCH(Cat_Results[[#This Row],[Currency]], Exchange_Rate[Currency], 0))</f>
        <v>4.2403034865856198E-2</v>
      </c>
    </row>
    <row r="9813" spans="1:6" x14ac:dyDescent="0.3">
      <c r="A9813" s="1">
        <v>39018</v>
      </c>
      <c r="B9813" s="1">
        <v>233</v>
      </c>
      <c r="C9813" s="1">
        <f t="shared" si="153"/>
        <v>2.0000000000000002E-5</v>
      </c>
      <c r="D9813" s="1" t="s">
        <v>320</v>
      </c>
      <c r="E9813" s="4">
        <v>221910.31244000699</v>
      </c>
      <c r="F9813" s="66">
        <f>Cat_Results[[#This Row],[TotalLossInOriginalCurrency]] / INDEX(Exchange_Rate[Exchange Rate], MATCH(Cat_Results[[#This Row],[Currency]], Exchange_Rate[Currency], 0))</f>
        <v>221910.31244000699</v>
      </c>
    </row>
    <row r="9814" spans="1:6" x14ac:dyDescent="0.3">
      <c r="A9814" s="1">
        <v>39020</v>
      </c>
      <c r="B9814" s="1">
        <v>282</v>
      </c>
      <c r="C9814" s="1">
        <f t="shared" si="153"/>
        <v>2.0000000000000002E-5</v>
      </c>
      <c r="D9814" s="1" t="s">
        <v>321</v>
      </c>
      <c r="E9814" s="4">
        <v>1.7143807100292325</v>
      </c>
      <c r="F9814" s="66">
        <f>Cat_Results[[#This Row],[TotalLossInOriginalCurrency]] / INDEX(Exchange_Rate[Exchange Rate], MATCH(Cat_Results[[#This Row],[Currency]], Exchange_Rate[Currency], 0))</f>
        <v>2.6859202576604102</v>
      </c>
    </row>
    <row r="9815" spans="1:6" x14ac:dyDescent="0.3">
      <c r="A9815" s="1">
        <v>39022</v>
      </c>
      <c r="B9815" s="1">
        <v>262</v>
      </c>
      <c r="C9815" s="1">
        <f t="shared" si="153"/>
        <v>2.0000000000000002E-5</v>
      </c>
      <c r="D9815" s="1" t="s">
        <v>323</v>
      </c>
      <c r="E9815" s="4">
        <v>30.724611128317111</v>
      </c>
      <c r="F9815" s="66">
        <f>Cat_Results[[#This Row],[TotalLossInOriginalCurrency]] / INDEX(Exchange_Rate[Exchange Rate], MATCH(Cat_Results[[#This Row],[Currency]], Exchange_Rate[Currency], 0))</f>
        <v>0.38734518233502502</v>
      </c>
    </row>
    <row r="9816" spans="1:6" x14ac:dyDescent="0.3">
      <c r="A9816" s="1">
        <v>39022</v>
      </c>
      <c r="B9816" s="1">
        <v>228</v>
      </c>
      <c r="C9816" s="1">
        <f t="shared" si="153"/>
        <v>2.0000000000000002E-5</v>
      </c>
      <c r="D9816" s="1" t="s">
        <v>321</v>
      </c>
      <c r="E9816" s="4">
        <v>920253.96568272368</v>
      </c>
      <c r="F9816" s="66">
        <f>Cat_Results[[#This Row],[TotalLossInOriginalCurrency]] / INDEX(Exchange_Rate[Exchange Rate], MATCH(Cat_Results[[#This Row],[Currency]], Exchange_Rate[Currency], 0))</f>
        <v>1441761.8876366201</v>
      </c>
    </row>
    <row r="9817" spans="1:6" x14ac:dyDescent="0.3">
      <c r="A9817" s="1">
        <v>39023</v>
      </c>
      <c r="B9817" s="1">
        <v>280</v>
      </c>
      <c r="C9817" s="1">
        <f t="shared" si="153"/>
        <v>2.0000000000000002E-5</v>
      </c>
      <c r="D9817" s="1" t="s">
        <v>322</v>
      </c>
      <c r="E9817" s="4">
        <v>1972463.2937286224</v>
      </c>
      <c r="F9817" s="66">
        <f>Cat_Results[[#This Row],[TotalLossInOriginalCurrency]] / INDEX(Exchange_Rate[Exchange Rate], MATCH(Cat_Results[[#This Row],[Currency]], Exchange_Rate[Currency], 0))</f>
        <v>2422776.7218464701</v>
      </c>
    </row>
    <row r="9818" spans="1:6" x14ac:dyDescent="0.3">
      <c r="A9818" s="1">
        <v>39024</v>
      </c>
      <c r="B9818" s="1">
        <v>205</v>
      </c>
      <c r="C9818" s="1">
        <f t="shared" si="153"/>
        <v>2.0000000000000002E-5</v>
      </c>
      <c r="D9818" s="1" t="s">
        <v>320</v>
      </c>
      <c r="E9818" s="4">
        <v>7.2438269853591902E-3</v>
      </c>
      <c r="F9818" s="66">
        <f>Cat_Results[[#This Row],[TotalLossInOriginalCurrency]] / INDEX(Exchange_Rate[Exchange Rate], MATCH(Cat_Results[[#This Row],[Currency]], Exchange_Rate[Currency], 0))</f>
        <v>7.2438269853591902E-3</v>
      </c>
    </row>
    <row r="9819" spans="1:6" x14ac:dyDescent="0.3">
      <c r="A9819" s="1">
        <v>39024</v>
      </c>
      <c r="B9819" s="1">
        <v>259</v>
      </c>
      <c r="C9819" s="1">
        <f t="shared" si="153"/>
        <v>2.0000000000000002E-5</v>
      </c>
      <c r="D9819" s="1" t="s">
        <v>320</v>
      </c>
      <c r="E9819" s="4">
        <v>18944801.129651401</v>
      </c>
      <c r="F9819" s="66">
        <f>Cat_Results[[#This Row],[TotalLossInOriginalCurrency]] / INDEX(Exchange_Rate[Exchange Rate], MATCH(Cat_Results[[#This Row],[Currency]], Exchange_Rate[Currency], 0))</f>
        <v>18944801.129651401</v>
      </c>
    </row>
    <row r="9820" spans="1:6" x14ac:dyDescent="0.3">
      <c r="A9820" s="1">
        <v>39029</v>
      </c>
      <c r="B9820" s="1">
        <v>232</v>
      </c>
      <c r="C9820" s="1">
        <f t="shared" si="153"/>
        <v>2.0000000000000002E-5</v>
      </c>
      <c r="D9820" s="1" t="s">
        <v>320</v>
      </c>
      <c r="E9820" s="4">
        <v>16003.9475967744</v>
      </c>
      <c r="F9820" s="66">
        <f>Cat_Results[[#This Row],[TotalLossInOriginalCurrency]] / INDEX(Exchange_Rate[Exchange Rate], MATCH(Cat_Results[[#This Row],[Currency]], Exchange_Rate[Currency], 0))</f>
        <v>16003.9475967744</v>
      </c>
    </row>
    <row r="9821" spans="1:6" x14ac:dyDescent="0.3">
      <c r="A9821" s="1">
        <v>39032</v>
      </c>
      <c r="B9821" s="1">
        <v>185</v>
      </c>
      <c r="C9821" s="1">
        <f t="shared" si="153"/>
        <v>2.0000000000000002E-5</v>
      </c>
      <c r="D9821" s="1" t="s">
        <v>320</v>
      </c>
      <c r="E9821" s="4">
        <v>1202.7710146136701</v>
      </c>
      <c r="F9821" s="66">
        <f>Cat_Results[[#This Row],[TotalLossInOriginalCurrency]] / INDEX(Exchange_Rate[Exchange Rate], MATCH(Cat_Results[[#This Row],[Currency]], Exchange_Rate[Currency], 0))</f>
        <v>1202.7710146136701</v>
      </c>
    </row>
    <row r="9822" spans="1:6" x14ac:dyDescent="0.3">
      <c r="A9822" s="1">
        <v>39038</v>
      </c>
      <c r="B9822" s="1">
        <v>244</v>
      </c>
      <c r="C9822" s="1">
        <f t="shared" si="153"/>
        <v>2.0000000000000002E-5</v>
      </c>
      <c r="D9822" s="1" t="s">
        <v>321</v>
      </c>
      <c r="E9822" s="4">
        <v>38938.287899805691</v>
      </c>
      <c r="F9822" s="66">
        <f>Cat_Results[[#This Row],[TotalLossInOriginalCurrency]] / INDEX(Exchange_Rate[Exchange Rate], MATCH(Cat_Results[[#This Row],[Currency]], Exchange_Rate[Currency], 0))</f>
        <v>61004.615635763897</v>
      </c>
    </row>
    <row r="9823" spans="1:6" x14ac:dyDescent="0.3">
      <c r="A9823" s="1">
        <v>39039</v>
      </c>
      <c r="B9823" s="1">
        <v>221</v>
      </c>
      <c r="C9823" s="1">
        <f t="shared" si="153"/>
        <v>2.0000000000000002E-5</v>
      </c>
      <c r="D9823" s="1" t="s">
        <v>321</v>
      </c>
      <c r="E9823" s="4">
        <v>3.0687841400689115</v>
      </c>
      <c r="F9823" s="66">
        <f>Cat_Results[[#This Row],[TotalLossInOriginalCurrency]] / INDEX(Exchange_Rate[Exchange Rate], MATCH(Cat_Results[[#This Row],[Currency]], Exchange_Rate[Currency], 0))</f>
        <v>4.8078641109170697</v>
      </c>
    </row>
    <row r="9824" spans="1:6" x14ac:dyDescent="0.3">
      <c r="A9824" s="1">
        <v>39042</v>
      </c>
      <c r="B9824" s="1">
        <v>249</v>
      </c>
      <c r="C9824" s="1">
        <f t="shared" si="153"/>
        <v>2.0000000000000002E-5</v>
      </c>
      <c r="D9824" s="1" t="s">
        <v>320</v>
      </c>
      <c r="E9824" s="4">
        <v>1.2386217713356001E-2</v>
      </c>
      <c r="F9824" s="66">
        <f>Cat_Results[[#This Row],[TotalLossInOriginalCurrency]] / INDEX(Exchange_Rate[Exchange Rate], MATCH(Cat_Results[[#This Row],[Currency]], Exchange_Rate[Currency], 0))</f>
        <v>1.2386217713356001E-2</v>
      </c>
    </row>
    <row r="9825" spans="1:6" x14ac:dyDescent="0.3">
      <c r="A9825" s="1">
        <v>39043</v>
      </c>
      <c r="B9825" s="1">
        <v>230</v>
      </c>
      <c r="C9825" s="1">
        <f t="shared" si="153"/>
        <v>2.0000000000000002E-5</v>
      </c>
      <c r="D9825" s="1" t="s">
        <v>320</v>
      </c>
      <c r="E9825" s="4">
        <v>4096865.82607284</v>
      </c>
      <c r="F9825" s="66">
        <f>Cat_Results[[#This Row],[TotalLossInOriginalCurrency]] / INDEX(Exchange_Rate[Exchange Rate], MATCH(Cat_Results[[#This Row],[Currency]], Exchange_Rate[Currency], 0))</f>
        <v>4096865.82607284</v>
      </c>
    </row>
    <row r="9826" spans="1:6" x14ac:dyDescent="0.3">
      <c r="A9826" s="1">
        <v>39043</v>
      </c>
      <c r="B9826" s="1">
        <v>274</v>
      </c>
      <c r="C9826" s="1">
        <f t="shared" si="153"/>
        <v>2.0000000000000002E-5</v>
      </c>
      <c r="D9826" s="1" t="s">
        <v>320</v>
      </c>
      <c r="E9826" s="4">
        <v>1358113.5225909201</v>
      </c>
      <c r="F9826" s="66">
        <f>Cat_Results[[#This Row],[TotalLossInOriginalCurrency]] / INDEX(Exchange_Rate[Exchange Rate], MATCH(Cat_Results[[#This Row],[Currency]], Exchange_Rate[Currency], 0))</f>
        <v>1358113.5225909201</v>
      </c>
    </row>
    <row r="9827" spans="1:6" x14ac:dyDescent="0.3">
      <c r="A9827" s="1">
        <v>39048</v>
      </c>
      <c r="B9827" s="1">
        <v>255</v>
      </c>
      <c r="C9827" s="1">
        <f t="shared" si="153"/>
        <v>2.0000000000000002E-5</v>
      </c>
      <c r="D9827" s="1" t="s">
        <v>321</v>
      </c>
      <c r="E9827" s="4">
        <v>875995.43217822013</v>
      </c>
      <c r="F9827" s="66">
        <f>Cat_Results[[#This Row],[TotalLossInOriginalCurrency]] / INDEX(Exchange_Rate[Exchange Rate], MATCH(Cat_Results[[#This Row],[Currency]], Exchange_Rate[Currency], 0))</f>
        <v>1372422.0432142799</v>
      </c>
    </row>
    <row r="9828" spans="1:6" x14ac:dyDescent="0.3">
      <c r="A9828" s="1">
        <v>39050</v>
      </c>
      <c r="B9828" s="1">
        <v>263</v>
      </c>
      <c r="C9828" s="1">
        <f t="shared" si="153"/>
        <v>2.0000000000000002E-5</v>
      </c>
      <c r="D9828" s="1" t="s">
        <v>320</v>
      </c>
      <c r="E9828" s="4">
        <v>224246.46490968601</v>
      </c>
      <c r="F9828" s="66">
        <f>Cat_Results[[#This Row],[TotalLossInOriginalCurrency]] / INDEX(Exchange_Rate[Exchange Rate], MATCH(Cat_Results[[#This Row],[Currency]], Exchange_Rate[Currency], 0))</f>
        <v>224246.46490968601</v>
      </c>
    </row>
    <row r="9829" spans="1:6" x14ac:dyDescent="0.3">
      <c r="A9829" s="1">
        <v>39052</v>
      </c>
      <c r="B9829" s="1">
        <v>248</v>
      </c>
      <c r="C9829" s="1">
        <f t="shared" si="153"/>
        <v>2.0000000000000002E-5</v>
      </c>
      <c r="D9829" s="1" t="s">
        <v>321</v>
      </c>
      <c r="E9829" s="4">
        <v>4183565.5394495591</v>
      </c>
      <c r="F9829" s="66">
        <f>Cat_Results[[#This Row],[TotalLossInOriginalCurrency]] / INDEX(Exchange_Rate[Exchange Rate], MATCH(Cat_Results[[#This Row],[Currency]], Exchange_Rate[Currency], 0))</f>
        <v>6554392.1288439902</v>
      </c>
    </row>
    <row r="9830" spans="1:6" x14ac:dyDescent="0.3">
      <c r="A9830" s="1">
        <v>39058</v>
      </c>
      <c r="B9830" s="1">
        <v>267</v>
      </c>
      <c r="C9830" s="1">
        <f t="shared" si="153"/>
        <v>2.0000000000000002E-5</v>
      </c>
      <c r="D9830" s="1" t="s">
        <v>321</v>
      </c>
      <c r="E9830" s="4">
        <v>5.6439325045466423E-3</v>
      </c>
      <c r="F9830" s="66">
        <f>Cat_Results[[#This Row],[TotalLossInOriginalCurrency]] / INDEX(Exchange_Rate[Exchange Rate], MATCH(Cat_Results[[#This Row],[Currency]], Exchange_Rate[Currency], 0))</f>
        <v>8.8423490524291992E-3</v>
      </c>
    </row>
    <row r="9831" spans="1:6" x14ac:dyDescent="0.3">
      <c r="A9831" s="1">
        <v>39059</v>
      </c>
      <c r="B9831" s="1">
        <v>245</v>
      </c>
      <c r="C9831" s="1">
        <f t="shared" si="153"/>
        <v>2.0000000000000002E-5</v>
      </c>
      <c r="D9831" s="1" t="s">
        <v>320</v>
      </c>
      <c r="E9831" s="4">
        <v>61818.207897126696</v>
      </c>
      <c r="F9831" s="66">
        <f>Cat_Results[[#This Row],[TotalLossInOriginalCurrency]] / INDEX(Exchange_Rate[Exchange Rate], MATCH(Cat_Results[[#This Row],[Currency]], Exchange_Rate[Currency], 0))</f>
        <v>61818.207897126696</v>
      </c>
    </row>
    <row r="9832" spans="1:6" x14ac:dyDescent="0.3">
      <c r="A9832" s="1">
        <v>39063</v>
      </c>
      <c r="B9832" s="1">
        <v>253</v>
      </c>
      <c r="C9832" s="1">
        <f t="shared" si="153"/>
        <v>2.0000000000000002E-5</v>
      </c>
      <c r="D9832" s="1" t="s">
        <v>323</v>
      </c>
      <c r="E9832" s="4">
        <v>8940.8618383402572</v>
      </c>
      <c r="F9832" s="66">
        <f>Cat_Results[[#This Row],[TotalLossInOriginalCurrency]] / INDEX(Exchange_Rate[Exchange Rate], MATCH(Cat_Results[[#This Row],[Currency]], Exchange_Rate[Currency], 0))</f>
        <v>112.717448059492</v>
      </c>
    </row>
    <row r="9833" spans="1:6" x14ac:dyDescent="0.3">
      <c r="A9833" s="1">
        <v>39064</v>
      </c>
      <c r="B9833" s="1">
        <v>228</v>
      </c>
      <c r="C9833" s="1">
        <f t="shared" si="153"/>
        <v>2.0000000000000002E-5</v>
      </c>
      <c r="D9833" s="1" t="s">
        <v>321</v>
      </c>
      <c r="E9833" s="4">
        <v>2.2608964543958958</v>
      </c>
      <c r="F9833" s="66">
        <f>Cat_Results[[#This Row],[TotalLossInOriginalCurrency]] / INDEX(Exchange_Rate[Exchange Rate], MATCH(Cat_Results[[#This Row],[Currency]], Exchange_Rate[Currency], 0))</f>
        <v>3.5421464741230007</v>
      </c>
    </row>
    <row r="9834" spans="1:6" x14ac:dyDescent="0.3">
      <c r="A9834" s="1">
        <v>39072</v>
      </c>
      <c r="B9834" s="1">
        <v>248</v>
      </c>
      <c r="C9834" s="1">
        <f t="shared" si="153"/>
        <v>2.0000000000000002E-5</v>
      </c>
      <c r="D9834" s="1" t="s">
        <v>320</v>
      </c>
      <c r="E9834" s="4">
        <v>1.7061829566955599E-3</v>
      </c>
      <c r="F9834" s="66">
        <f>Cat_Results[[#This Row],[TotalLossInOriginalCurrency]] / INDEX(Exchange_Rate[Exchange Rate], MATCH(Cat_Results[[#This Row],[Currency]], Exchange_Rate[Currency], 0))</f>
        <v>1.7061829566955599E-3</v>
      </c>
    </row>
    <row r="9835" spans="1:6" x14ac:dyDescent="0.3">
      <c r="A9835" s="1">
        <v>39073</v>
      </c>
      <c r="B9835" s="1">
        <v>245</v>
      </c>
      <c r="C9835" s="1">
        <f t="shared" si="153"/>
        <v>2.0000000000000002E-5</v>
      </c>
      <c r="D9835" s="1" t="s">
        <v>321</v>
      </c>
      <c r="E9835" s="4">
        <v>3520642.0593236708</v>
      </c>
      <c r="F9835" s="66">
        <f>Cat_Results[[#This Row],[TotalLossInOriginalCurrency]] / INDEX(Exchange_Rate[Exchange Rate], MATCH(Cat_Results[[#This Row],[Currency]], Exchange_Rate[Currency], 0))</f>
        <v>5515789.9128178302</v>
      </c>
    </row>
    <row r="9836" spans="1:6" x14ac:dyDescent="0.3">
      <c r="A9836" s="1">
        <v>39077</v>
      </c>
      <c r="B9836" s="1">
        <v>240</v>
      </c>
      <c r="C9836" s="1">
        <f t="shared" si="153"/>
        <v>2.0000000000000002E-5</v>
      </c>
      <c r="D9836" s="1" t="s">
        <v>320</v>
      </c>
      <c r="E9836" s="4">
        <v>6.0775130987167402E-3</v>
      </c>
      <c r="F9836" s="66">
        <f>Cat_Results[[#This Row],[TotalLossInOriginalCurrency]] / INDEX(Exchange_Rate[Exchange Rate], MATCH(Cat_Results[[#This Row],[Currency]], Exchange_Rate[Currency], 0))</f>
        <v>6.0775130987167402E-3</v>
      </c>
    </row>
    <row r="9837" spans="1:6" x14ac:dyDescent="0.3">
      <c r="A9837" s="1">
        <v>39077</v>
      </c>
      <c r="B9837" s="1">
        <v>219</v>
      </c>
      <c r="C9837" s="1">
        <f t="shared" si="153"/>
        <v>2.0000000000000002E-5</v>
      </c>
      <c r="D9837" s="1" t="s">
        <v>320</v>
      </c>
      <c r="E9837" s="4">
        <v>3.6750361827727098</v>
      </c>
      <c r="F9837" s="66">
        <f>Cat_Results[[#This Row],[TotalLossInOriginalCurrency]] / INDEX(Exchange_Rate[Exchange Rate], MATCH(Cat_Results[[#This Row],[Currency]], Exchange_Rate[Currency], 0))</f>
        <v>3.6750361827727098</v>
      </c>
    </row>
    <row r="9838" spans="1:6" x14ac:dyDescent="0.3">
      <c r="A9838" s="1">
        <v>39077</v>
      </c>
      <c r="B9838" s="1">
        <v>238</v>
      </c>
      <c r="C9838" s="1">
        <f t="shared" si="153"/>
        <v>2.0000000000000002E-5</v>
      </c>
      <c r="D9838" s="1" t="s">
        <v>320</v>
      </c>
      <c r="E9838" s="4">
        <v>69.825687472681594</v>
      </c>
      <c r="F9838" s="66">
        <f>Cat_Results[[#This Row],[TotalLossInOriginalCurrency]] / INDEX(Exchange_Rate[Exchange Rate], MATCH(Cat_Results[[#This Row],[Currency]], Exchange_Rate[Currency], 0))</f>
        <v>69.825687472681594</v>
      </c>
    </row>
    <row r="9839" spans="1:6" x14ac:dyDescent="0.3">
      <c r="A9839" s="1">
        <v>39078</v>
      </c>
      <c r="B9839" s="1">
        <v>262</v>
      </c>
      <c r="C9839" s="1">
        <f t="shared" si="153"/>
        <v>2.0000000000000002E-5</v>
      </c>
      <c r="D9839" s="1" t="s">
        <v>321</v>
      </c>
      <c r="E9839" s="4">
        <v>6217.6308655046005</v>
      </c>
      <c r="F9839" s="66">
        <f>Cat_Results[[#This Row],[TotalLossInOriginalCurrency]] / INDEX(Exchange_Rate[Exchange Rate], MATCH(Cat_Results[[#This Row],[Currency]], Exchange_Rate[Currency], 0))</f>
        <v>9741.1622742935997</v>
      </c>
    </row>
    <row r="9840" spans="1:6" x14ac:dyDescent="0.3">
      <c r="A9840" s="1">
        <v>39078</v>
      </c>
      <c r="B9840" s="1">
        <v>235</v>
      </c>
      <c r="C9840" s="1">
        <f t="shared" si="153"/>
        <v>2.0000000000000002E-5</v>
      </c>
      <c r="D9840" s="1" t="s">
        <v>321</v>
      </c>
      <c r="E9840" s="4">
        <v>1.7556444071166191E-3</v>
      </c>
      <c r="F9840" s="66">
        <f>Cat_Results[[#This Row],[TotalLossInOriginalCurrency]] / INDEX(Exchange_Rate[Exchange Rate], MATCH(Cat_Results[[#This Row],[Currency]], Exchange_Rate[Currency], 0))</f>
        <v>2.7505680918693499E-3</v>
      </c>
    </row>
    <row r="9841" spans="1:6" x14ac:dyDescent="0.3">
      <c r="A9841" s="1">
        <v>39081</v>
      </c>
      <c r="B9841" s="1">
        <v>230</v>
      </c>
      <c r="C9841" s="1">
        <f t="shared" si="153"/>
        <v>2.0000000000000002E-5</v>
      </c>
      <c r="D9841" s="1" t="s">
        <v>320</v>
      </c>
      <c r="E9841" s="4">
        <v>2020096.86604937</v>
      </c>
      <c r="F9841" s="66">
        <f>Cat_Results[[#This Row],[TotalLossInOriginalCurrency]] / INDEX(Exchange_Rate[Exchange Rate], MATCH(Cat_Results[[#This Row],[Currency]], Exchange_Rate[Currency], 0))</f>
        <v>2020096.86604937</v>
      </c>
    </row>
    <row r="9842" spans="1:6" x14ac:dyDescent="0.3">
      <c r="A9842" s="1">
        <v>39084</v>
      </c>
      <c r="B9842" s="1">
        <v>268</v>
      </c>
      <c r="C9842" s="1">
        <f t="shared" si="153"/>
        <v>2.0000000000000002E-5</v>
      </c>
      <c r="D9842" s="1" t="s">
        <v>320</v>
      </c>
      <c r="E9842" s="4">
        <v>500850.451634962</v>
      </c>
      <c r="F9842" s="66">
        <f>Cat_Results[[#This Row],[TotalLossInOriginalCurrency]] / INDEX(Exchange_Rate[Exchange Rate], MATCH(Cat_Results[[#This Row],[Currency]], Exchange_Rate[Currency], 0))</f>
        <v>500850.451634962</v>
      </c>
    </row>
    <row r="9843" spans="1:6" x14ac:dyDescent="0.3">
      <c r="A9843" s="1">
        <v>39088</v>
      </c>
      <c r="B9843" s="1">
        <v>249</v>
      </c>
      <c r="C9843" s="1">
        <f t="shared" si="153"/>
        <v>2.0000000000000002E-5</v>
      </c>
      <c r="D9843" s="1" t="s">
        <v>321</v>
      </c>
      <c r="E9843" s="4">
        <v>14872200.500705238</v>
      </c>
      <c r="F9843" s="66">
        <f>Cat_Results[[#This Row],[TotalLossInOriginalCurrency]] / INDEX(Exchange_Rate[Exchange Rate], MATCH(Cat_Results[[#This Row],[Currency]], Exchange_Rate[Currency], 0))</f>
        <v>23300276.518014699</v>
      </c>
    </row>
    <row r="9844" spans="1:6" x14ac:dyDescent="0.3">
      <c r="A9844" s="1">
        <v>39091</v>
      </c>
      <c r="B9844" s="1">
        <v>290</v>
      </c>
      <c r="C9844" s="1">
        <f t="shared" si="153"/>
        <v>2.0000000000000002E-5</v>
      </c>
      <c r="D9844" s="1" t="s">
        <v>321</v>
      </c>
      <c r="E9844" s="4">
        <v>2.5317319690391148E-2</v>
      </c>
      <c r="F9844" s="66">
        <f>Cat_Results[[#This Row],[TotalLossInOriginalCurrency]] / INDEX(Exchange_Rate[Exchange Rate], MATCH(Cat_Results[[#This Row],[Currency]], Exchange_Rate[Currency], 0))</f>
        <v>3.9664644747972502E-2</v>
      </c>
    </row>
    <row r="9845" spans="1:6" x14ac:dyDescent="0.3">
      <c r="A9845" s="1">
        <v>39094</v>
      </c>
      <c r="B9845" s="1">
        <v>215</v>
      </c>
      <c r="C9845" s="1">
        <f t="shared" si="153"/>
        <v>2.0000000000000002E-5</v>
      </c>
      <c r="D9845" s="1" t="s">
        <v>323</v>
      </c>
      <c r="E9845" s="4">
        <v>7.8104376281776613</v>
      </c>
      <c r="F9845" s="66">
        <f>Cat_Results[[#This Row],[TotalLossInOriginalCurrency]] / INDEX(Exchange_Rate[Exchange Rate], MATCH(Cat_Results[[#This Row],[Currency]], Exchange_Rate[Currency], 0))</f>
        <v>9.8466189679925306E-2</v>
      </c>
    </row>
    <row r="9846" spans="1:6" x14ac:dyDescent="0.3">
      <c r="A9846" s="1">
        <v>39094</v>
      </c>
      <c r="B9846" s="1">
        <v>249</v>
      </c>
      <c r="C9846" s="1">
        <f t="shared" si="153"/>
        <v>2.0000000000000002E-5</v>
      </c>
      <c r="D9846" s="1" t="s">
        <v>320</v>
      </c>
      <c r="E9846" s="4">
        <v>0.58863312005996704</v>
      </c>
      <c r="F9846" s="66">
        <f>Cat_Results[[#This Row],[TotalLossInOriginalCurrency]] / INDEX(Exchange_Rate[Exchange Rate], MATCH(Cat_Results[[#This Row],[Currency]], Exchange_Rate[Currency], 0))</f>
        <v>0.58863312005996704</v>
      </c>
    </row>
    <row r="9847" spans="1:6" x14ac:dyDescent="0.3">
      <c r="A9847" s="1">
        <v>39095</v>
      </c>
      <c r="B9847" s="1">
        <v>197</v>
      </c>
      <c r="C9847" s="1">
        <f t="shared" si="153"/>
        <v>2.0000000000000002E-5</v>
      </c>
      <c r="D9847" s="1" t="s">
        <v>321</v>
      </c>
      <c r="E9847" s="4">
        <v>1762.9751365642317</v>
      </c>
      <c r="F9847" s="66">
        <f>Cat_Results[[#This Row],[TotalLossInOriginalCurrency]] / INDEX(Exchange_Rate[Exchange Rate], MATCH(Cat_Results[[#This Row],[Currency]], Exchange_Rate[Currency], 0))</f>
        <v>2762.0531456917502</v>
      </c>
    </row>
    <row r="9848" spans="1:6" x14ac:dyDescent="0.3">
      <c r="A9848" s="1">
        <v>39100</v>
      </c>
      <c r="B9848" s="1">
        <v>243</v>
      </c>
      <c r="C9848" s="1">
        <f t="shared" si="153"/>
        <v>2.0000000000000002E-5</v>
      </c>
      <c r="D9848" s="1" t="s">
        <v>320</v>
      </c>
      <c r="E9848" s="4">
        <v>490226.58865761402</v>
      </c>
      <c r="F9848" s="66">
        <f>Cat_Results[[#This Row],[TotalLossInOriginalCurrency]] / INDEX(Exchange_Rate[Exchange Rate], MATCH(Cat_Results[[#This Row],[Currency]], Exchange_Rate[Currency], 0))</f>
        <v>490226.58865761402</v>
      </c>
    </row>
    <row r="9849" spans="1:6" x14ac:dyDescent="0.3">
      <c r="A9849" s="1">
        <v>39101</v>
      </c>
      <c r="B9849" s="1">
        <v>256</v>
      </c>
      <c r="C9849" s="1">
        <f t="shared" si="153"/>
        <v>2.0000000000000002E-5</v>
      </c>
      <c r="D9849" s="1" t="s">
        <v>320</v>
      </c>
      <c r="E9849" s="4">
        <v>2320.0182231813701</v>
      </c>
      <c r="F9849" s="66">
        <f>Cat_Results[[#This Row],[TotalLossInOriginalCurrency]] / INDEX(Exchange_Rate[Exchange Rate], MATCH(Cat_Results[[#This Row],[Currency]], Exchange_Rate[Currency], 0))</f>
        <v>2320.0182231813701</v>
      </c>
    </row>
    <row r="9850" spans="1:6" x14ac:dyDescent="0.3">
      <c r="A9850" s="1">
        <v>39103</v>
      </c>
      <c r="B9850" s="1">
        <v>282</v>
      </c>
      <c r="C9850" s="1">
        <f t="shared" si="153"/>
        <v>2.0000000000000002E-5</v>
      </c>
      <c r="D9850" s="1" t="s">
        <v>320</v>
      </c>
      <c r="E9850" s="4">
        <v>422171.06179868098</v>
      </c>
      <c r="F9850" s="66">
        <f>Cat_Results[[#This Row],[TotalLossInOriginalCurrency]] / INDEX(Exchange_Rate[Exchange Rate], MATCH(Cat_Results[[#This Row],[Currency]], Exchange_Rate[Currency], 0))</f>
        <v>422171.06179868098</v>
      </c>
    </row>
    <row r="9851" spans="1:6" x14ac:dyDescent="0.3">
      <c r="A9851" s="1">
        <v>39115</v>
      </c>
      <c r="B9851" s="1">
        <v>277</v>
      </c>
      <c r="C9851" s="1">
        <f t="shared" si="153"/>
        <v>2.0000000000000002E-5</v>
      </c>
      <c r="D9851" s="1" t="s">
        <v>320</v>
      </c>
      <c r="E9851" s="4">
        <v>5.9660524129867597E-3</v>
      </c>
      <c r="F9851" s="66">
        <f>Cat_Results[[#This Row],[TotalLossInOriginalCurrency]] / INDEX(Exchange_Rate[Exchange Rate], MATCH(Cat_Results[[#This Row],[Currency]], Exchange_Rate[Currency], 0))</f>
        <v>5.9660524129867597E-3</v>
      </c>
    </row>
    <row r="9852" spans="1:6" x14ac:dyDescent="0.3">
      <c r="A9852" s="1">
        <v>39120</v>
      </c>
      <c r="B9852" s="1">
        <v>262</v>
      </c>
      <c r="C9852" s="1">
        <f t="shared" si="153"/>
        <v>2.0000000000000002E-5</v>
      </c>
      <c r="D9852" s="1" t="s">
        <v>320</v>
      </c>
      <c r="E9852" s="4">
        <v>1335107.5041321199</v>
      </c>
      <c r="F9852" s="66">
        <f>Cat_Results[[#This Row],[TotalLossInOriginalCurrency]] / INDEX(Exchange_Rate[Exchange Rate], MATCH(Cat_Results[[#This Row],[Currency]], Exchange_Rate[Currency], 0))</f>
        <v>1335107.5041321199</v>
      </c>
    </row>
    <row r="9853" spans="1:6" x14ac:dyDescent="0.3">
      <c r="A9853" s="1">
        <v>39122</v>
      </c>
      <c r="B9853" s="1">
        <v>222</v>
      </c>
      <c r="C9853" s="1">
        <f t="shared" si="153"/>
        <v>2.0000000000000002E-5</v>
      </c>
      <c r="D9853" s="1" t="s">
        <v>320</v>
      </c>
      <c r="E9853" s="4">
        <v>260172.01629163401</v>
      </c>
      <c r="F9853" s="66">
        <f>Cat_Results[[#This Row],[TotalLossInOriginalCurrency]] / INDEX(Exchange_Rate[Exchange Rate], MATCH(Cat_Results[[#This Row],[Currency]], Exchange_Rate[Currency], 0))</f>
        <v>260172.01629163401</v>
      </c>
    </row>
    <row r="9854" spans="1:6" x14ac:dyDescent="0.3">
      <c r="A9854" s="1">
        <v>39126</v>
      </c>
      <c r="B9854" s="1">
        <v>218</v>
      </c>
      <c r="C9854" s="1">
        <f t="shared" si="153"/>
        <v>2.0000000000000002E-5</v>
      </c>
      <c r="D9854" s="1" t="s">
        <v>320</v>
      </c>
      <c r="E9854" s="4">
        <v>4190987.66891181</v>
      </c>
      <c r="F9854" s="66">
        <f>Cat_Results[[#This Row],[TotalLossInOriginalCurrency]] / INDEX(Exchange_Rate[Exchange Rate], MATCH(Cat_Results[[#This Row],[Currency]], Exchange_Rate[Currency], 0))</f>
        <v>4190987.66891181</v>
      </c>
    </row>
    <row r="9855" spans="1:6" x14ac:dyDescent="0.3">
      <c r="A9855" s="1">
        <v>39133</v>
      </c>
      <c r="B9855" s="1">
        <v>236</v>
      </c>
      <c r="C9855" s="1">
        <f t="shared" si="153"/>
        <v>2.0000000000000002E-5</v>
      </c>
      <c r="D9855" s="1" t="s">
        <v>320</v>
      </c>
      <c r="E9855" s="4">
        <v>0.16671256348490701</v>
      </c>
      <c r="F9855" s="66">
        <f>Cat_Results[[#This Row],[TotalLossInOriginalCurrency]] / INDEX(Exchange_Rate[Exchange Rate], MATCH(Cat_Results[[#This Row],[Currency]], Exchange_Rate[Currency], 0))</f>
        <v>0.16671256348490701</v>
      </c>
    </row>
    <row r="9856" spans="1:6" x14ac:dyDescent="0.3">
      <c r="A9856" s="1">
        <v>39136</v>
      </c>
      <c r="B9856" s="1">
        <v>249</v>
      </c>
      <c r="C9856" s="1">
        <f t="shared" si="153"/>
        <v>2.0000000000000002E-5</v>
      </c>
      <c r="D9856" s="1" t="s">
        <v>321</v>
      </c>
      <c r="E9856" s="4">
        <v>1183208.5516958204</v>
      </c>
      <c r="F9856" s="66">
        <f>Cat_Results[[#This Row],[TotalLossInOriginalCurrency]] / INDEX(Exchange_Rate[Exchange Rate], MATCH(Cat_Results[[#This Row],[Currency]], Exchange_Rate[Currency], 0))</f>
        <v>1853732.8374294699</v>
      </c>
    </row>
    <row r="9857" spans="1:6" x14ac:dyDescent="0.3">
      <c r="A9857" s="1">
        <v>39147</v>
      </c>
      <c r="B9857" s="1">
        <v>243</v>
      </c>
      <c r="C9857" s="1">
        <f t="shared" si="153"/>
        <v>2.0000000000000002E-5</v>
      </c>
      <c r="D9857" s="1" t="s">
        <v>321</v>
      </c>
      <c r="E9857" s="4">
        <v>783430.94115812459</v>
      </c>
      <c r="F9857" s="66">
        <f>Cat_Results[[#This Row],[TotalLossInOriginalCurrency]] / INDEX(Exchange_Rate[Exchange Rate], MATCH(Cat_Results[[#This Row],[Currency]], Exchange_Rate[Currency], 0))</f>
        <v>1227401.25517318</v>
      </c>
    </row>
    <row r="9858" spans="1:6" x14ac:dyDescent="0.3">
      <c r="A9858" s="1">
        <v>39147</v>
      </c>
      <c r="B9858" s="1">
        <v>238</v>
      </c>
      <c r="C9858" s="1">
        <f t="shared" si="153"/>
        <v>2.0000000000000002E-5</v>
      </c>
      <c r="D9858" s="1" t="s">
        <v>320</v>
      </c>
      <c r="E9858" s="4">
        <v>308307.82418896601</v>
      </c>
      <c r="F9858" s="66">
        <f>Cat_Results[[#This Row],[TotalLossInOriginalCurrency]] / INDEX(Exchange_Rate[Exchange Rate], MATCH(Cat_Results[[#This Row],[Currency]], Exchange_Rate[Currency], 0))</f>
        <v>308307.82418896601</v>
      </c>
    </row>
    <row r="9859" spans="1:6" x14ac:dyDescent="0.3">
      <c r="A9859" s="1">
        <v>39147</v>
      </c>
      <c r="B9859" s="1">
        <v>209</v>
      </c>
      <c r="C9859" s="1">
        <f t="shared" si="153"/>
        <v>2.0000000000000002E-5</v>
      </c>
      <c r="D9859" s="1" t="s">
        <v>320</v>
      </c>
      <c r="E9859" s="4">
        <v>162315263.515549</v>
      </c>
      <c r="F9859" s="66">
        <f>Cat_Results[[#This Row],[TotalLossInOriginalCurrency]] / INDEX(Exchange_Rate[Exchange Rate], MATCH(Cat_Results[[#This Row],[Currency]], Exchange_Rate[Currency], 0))</f>
        <v>162315263.515549</v>
      </c>
    </row>
    <row r="9860" spans="1:6" x14ac:dyDescent="0.3">
      <c r="A9860" s="1">
        <v>39155</v>
      </c>
      <c r="B9860" s="1">
        <v>221</v>
      </c>
      <c r="C9860" s="1">
        <f t="shared" si="153"/>
        <v>2.0000000000000002E-5</v>
      </c>
      <c r="D9860" s="1" t="s">
        <v>321</v>
      </c>
      <c r="E9860" s="4">
        <v>3.4145678955150447</v>
      </c>
      <c r="F9860" s="66">
        <f>Cat_Results[[#This Row],[TotalLossInOriginalCurrency]] / INDEX(Exchange_Rate[Exchange Rate], MATCH(Cat_Results[[#This Row],[Currency]], Exchange_Rate[Currency], 0))</f>
        <v>5.3496035204247896</v>
      </c>
    </row>
    <row r="9861" spans="1:6" x14ac:dyDescent="0.3">
      <c r="A9861" s="1">
        <v>39168</v>
      </c>
      <c r="B9861" s="1">
        <v>250</v>
      </c>
      <c r="C9861" s="1">
        <f t="shared" si="153"/>
        <v>2.0000000000000002E-5</v>
      </c>
      <c r="D9861" s="1" t="s">
        <v>320</v>
      </c>
      <c r="E9861" s="4">
        <v>1330001.48096014</v>
      </c>
      <c r="F9861" s="66">
        <f>Cat_Results[[#This Row],[TotalLossInOriginalCurrency]] / INDEX(Exchange_Rate[Exchange Rate], MATCH(Cat_Results[[#This Row],[Currency]], Exchange_Rate[Currency], 0))</f>
        <v>1330001.48096014</v>
      </c>
    </row>
    <row r="9862" spans="1:6" x14ac:dyDescent="0.3">
      <c r="A9862" s="1">
        <v>39169</v>
      </c>
      <c r="B9862" s="1">
        <v>231</v>
      </c>
      <c r="C9862" s="1">
        <f t="shared" ref="C9862:C9925" si="154">1/50000</f>
        <v>2.0000000000000002E-5</v>
      </c>
      <c r="D9862" s="1" t="s">
        <v>320</v>
      </c>
      <c r="E9862" s="4">
        <v>4518.6183233457105</v>
      </c>
      <c r="F9862" s="66">
        <f>Cat_Results[[#This Row],[TotalLossInOriginalCurrency]] / INDEX(Exchange_Rate[Exchange Rate], MATCH(Cat_Results[[#This Row],[Currency]], Exchange_Rate[Currency], 0))</f>
        <v>4518.6183233457105</v>
      </c>
    </row>
    <row r="9863" spans="1:6" x14ac:dyDescent="0.3">
      <c r="A9863" s="1">
        <v>39181</v>
      </c>
      <c r="B9863" s="1">
        <v>234</v>
      </c>
      <c r="C9863" s="1">
        <f t="shared" si="154"/>
        <v>2.0000000000000002E-5</v>
      </c>
      <c r="D9863" s="1" t="s">
        <v>321</v>
      </c>
      <c r="E9863" s="4">
        <v>19.443068852984968</v>
      </c>
      <c r="F9863" s="66">
        <f>Cat_Results[[#This Row],[TotalLossInOriginalCurrency]] / INDEX(Exchange_Rate[Exchange Rate], MATCH(Cat_Results[[#This Row],[Currency]], Exchange_Rate[Currency], 0))</f>
        <v>30.461455963552002</v>
      </c>
    </row>
    <row r="9864" spans="1:6" x14ac:dyDescent="0.3">
      <c r="A9864" s="1">
        <v>39181</v>
      </c>
      <c r="B9864" s="1">
        <v>261</v>
      </c>
      <c r="C9864" s="1">
        <f t="shared" si="154"/>
        <v>2.0000000000000002E-5</v>
      </c>
      <c r="D9864" s="1" t="s">
        <v>320</v>
      </c>
      <c r="E9864" s="4">
        <v>1.13749876618385E-2</v>
      </c>
      <c r="F9864" s="66">
        <f>Cat_Results[[#This Row],[TotalLossInOriginalCurrency]] / INDEX(Exchange_Rate[Exchange Rate], MATCH(Cat_Results[[#This Row],[Currency]], Exchange_Rate[Currency], 0))</f>
        <v>1.13749876618385E-2</v>
      </c>
    </row>
    <row r="9865" spans="1:6" x14ac:dyDescent="0.3">
      <c r="A9865" s="1">
        <v>39183</v>
      </c>
      <c r="B9865" s="1">
        <v>233</v>
      </c>
      <c r="C9865" s="1">
        <f t="shared" si="154"/>
        <v>2.0000000000000002E-5</v>
      </c>
      <c r="D9865" s="1" t="s">
        <v>320</v>
      </c>
      <c r="E9865" s="4">
        <v>3.7970021367073098E-3</v>
      </c>
      <c r="F9865" s="66">
        <f>Cat_Results[[#This Row],[TotalLossInOriginalCurrency]] / INDEX(Exchange_Rate[Exchange Rate], MATCH(Cat_Results[[#This Row],[Currency]], Exchange_Rate[Currency], 0))</f>
        <v>3.7970021367073098E-3</v>
      </c>
    </row>
    <row r="9866" spans="1:6" x14ac:dyDescent="0.3">
      <c r="A9866" s="1">
        <v>39184</v>
      </c>
      <c r="B9866" s="1">
        <v>259</v>
      </c>
      <c r="C9866" s="1">
        <f t="shared" si="154"/>
        <v>2.0000000000000002E-5</v>
      </c>
      <c r="D9866" s="1" t="s">
        <v>323</v>
      </c>
      <c r="E9866" s="4">
        <v>30.724611128317111</v>
      </c>
      <c r="F9866" s="66">
        <f>Cat_Results[[#This Row],[TotalLossInOriginalCurrency]] / INDEX(Exchange_Rate[Exchange Rate], MATCH(Cat_Results[[#This Row],[Currency]], Exchange_Rate[Currency], 0))</f>
        <v>0.38734518233502502</v>
      </c>
    </row>
    <row r="9867" spans="1:6" x14ac:dyDescent="0.3">
      <c r="A9867" s="1">
        <v>39184</v>
      </c>
      <c r="B9867" s="1">
        <v>191</v>
      </c>
      <c r="C9867" s="1">
        <f t="shared" si="154"/>
        <v>2.0000000000000002E-5</v>
      </c>
      <c r="D9867" s="1" t="s">
        <v>321</v>
      </c>
      <c r="E9867" s="4">
        <v>954171.80131720868</v>
      </c>
      <c r="F9867" s="66">
        <f>Cat_Results[[#This Row],[TotalLossInOriginalCurrency]] / INDEX(Exchange_Rate[Exchange Rate], MATCH(Cat_Results[[#This Row],[Currency]], Exchange_Rate[Currency], 0))</f>
        <v>1494900.9607104801</v>
      </c>
    </row>
    <row r="9868" spans="1:6" x14ac:dyDescent="0.3">
      <c r="A9868" s="1">
        <v>39184</v>
      </c>
      <c r="B9868" s="1">
        <v>209</v>
      </c>
      <c r="C9868" s="1">
        <f t="shared" si="154"/>
        <v>2.0000000000000002E-5</v>
      </c>
      <c r="D9868" s="1" t="s">
        <v>320</v>
      </c>
      <c r="E9868" s="4">
        <v>7072203.1372453496</v>
      </c>
      <c r="F9868" s="66">
        <f>Cat_Results[[#This Row],[TotalLossInOriginalCurrency]] / INDEX(Exchange_Rate[Exchange Rate], MATCH(Cat_Results[[#This Row],[Currency]], Exchange_Rate[Currency], 0))</f>
        <v>7072203.1372453496</v>
      </c>
    </row>
    <row r="9869" spans="1:6" x14ac:dyDescent="0.3">
      <c r="A9869" s="1">
        <v>39187</v>
      </c>
      <c r="B9869" s="1">
        <v>279</v>
      </c>
      <c r="C9869" s="1">
        <f t="shared" si="154"/>
        <v>2.0000000000000002E-5</v>
      </c>
      <c r="D9869" s="1" t="s">
        <v>321</v>
      </c>
      <c r="E9869" s="4">
        <v>1.8723941062964472E-3</v>
      </c>
      <c r="F9869" s="66">
        <f>Cat_Results[[#This Row],[TotalLossInOriginalCurrency]] / INDEX(Exchange_Rate[Exchange Rate], MATCH(Cat_Results[[#This Row],[Currency]], Exchange_Rate[Currency], 0))</f>
        <v>2.9334798455238299E-3</v>
      </c>
    </row>
    <row r="9870" spans="1:6" x14ac:dyDescent="0.3">
      <c r="A9870" s="1">
        <v>39198</v>
      </c>
      <c r="B9870" s="1">
        <v>251</v>
      </c>
      <c r="C9870" s="1">
        <f t="shared" si="154"/>
        <v>2.0000000000000002E-5</v>
      </c>
      <c r="D9870" s="1" t="s">
        <v>320</v>
      </c>
      <c r="E9870" s="4">
        <v>254747.81729583099</v>
      </c>
      <c r="F9870" s="66">
        <f>Cat_Results[[#This Row],[TotalLossInOriginalCurrency]] / INDEX(Exchange_Rate[Exchange Rate], MATCH(Cat_Results[[#This Row],[Currency]], Exchange_Rate[Currency], 0))</f>
        <v>254747.81729583099</v>
      </c>
    </row>
    <row r="9871" spans="1:6" x14ac:dyDescent="0.3">
      <c r="A9871" s="1">
        <v>39198</v>
      </c>
      <c r="B9871" s="1">
        <v>255</v>
      </c>
      <c r="C9871" s="1">
        <f t="shared" si="154"/>
        <v>2.0000000000000002E-5</v>
      </c>
      <c r="D9871" s="1" t="s">
        <v>320</v>
      </c>
      <c r="E9871" s="4">
        <v>1.2085067071020601</v>
      </c>
      <c r="F9871" s="66">
        <f>Cat_Results[[#This Row],[TotalLossInOriginalCurrency]] / INDEX(Exchange_Rate[Exchange Rate], MATCH(Cat_Results[[#This Row],[Currency]], Exchange_Rate[Currency], 0))</f>
        <v>1.2085067071020601</v>
      </c>
    </row>
    <row r="9872" spans="1:6" x14ac:dyDescent="0.3">
      <c r="A9872" s="1">
        <v>39204</v>
      </c>
      <c r="B9872" s="1">
        <v>236</v>
      </c>
      <c r="C9872" s="1">
        <f t="shared" si="154"/>
        <v>2.0000000000000002E-5</v>
      </c>
      <c r="D9872" s="1" t="s">
        <v>320</v>
      </c>
      <c r="E9872" s="4">
        <v>786943.16065221501</v>
      </c>
      <c r="F9872" s="66">
        <f>Cat_Results[[#This Row],[TotalLossInOriginalCurrency]] / INDEX(Exchange_Rate[Exchange Rate], MATCH(Cat_Results[[#This Row],[Currency]], Exchange_Rate[Currency], 0))</f>
        <v>786943.16065221501</v>
      </c>
    </row>
    <row r="9873" spans="1:6" x14ac:dyDescent="0.3">
      <c r="A9873" s="1">
        <v>39206</v>
      </c>
      <c r="B9873" s="1">
        <v>216</v>
      </c>
      <c r="C9873" s="1">
        <f t="shared" si="154"/>
        <v>2.0000000000000002E-5</v>
      </c>
      <c r="D9873" s="1" t="s">
        <v>320</v>
      </c>
      <c r="E9873" s="4">
        <v>24923.984873704601</v>
      </c>
      <c r="F9873" s="66">
        <f>Cat_Results[[#This Row],[TotalLossInOriginalCurrency]] / INDEX(Exchange_Rate[Exchange Rate], MATCH(Cat_Results[[#This Row],[Currency]], Exchange_Rate[Currency], 0))</f>
        <v>24923.984873704601</v>
      </c>
    </row>
    <row r="9874" spans="1:6" x14ac:dyDescent="0.3">
      <c r="A9874" s="1">
        <v>39207</v>
      </c>
      <c r="B9874" s="1">
        <v>230</v>
      </c>
      <c r="C9874" s="1">
        <f t="shared" si="154"/>
        <v>2.0000000000000002E-5</v>
      </c>
      <c r="D9874" s="1" t="s">
        <v>321</v>
      </c>
      <c r="E9874" s="4">
        <v>10223483.893706731</v>
      </c>
      <c r="F9874" s="66">
        <f>Cat_Results[[#This Row],[TotalLossInOriginalCurrency]] / INDEX(Exchange_Rate[Exchange Rate], MATCH(Cat_Results[[#This Row],[Currency]], Exchange_Rate[Currency], 0))</f>
        <v>16017132.2118432</v>
      </c>
    </row>
    <row r="9875" spans="1:6" x14ac:dyDescent="0.3">
      <c r="A9875" s="1">
        <v>39210</v>
      </c>
      <c r="B9875" s="1">
        <v>237</v>
      </c>
      <c r="C9875" s="1">
        <f t="shared" si="154"/>
        <v>2.0000000000000002E-5</v>
      </c>
      <c r="D9875" s="1" t="s">
        <v>321</v>
      </c>
      <c r="E9875" s="4">
        <v>404940.72849472001</v>
      </c>
      <c r="F9875" s="66">
        <f>Cat_Results[[#This Row],[TotalLossInOriginalCurrency]] / INDEX(Exchange_Rate[Exchange Rate], MATCH(Cat_Results[[#This Row],[Currency]], Exchange_Rate[Currency], 0))</f>
        <v>634420.63915732398</v>
      </c>
    </row>
    <row r="9876" spans="1:6" x14ac:dyDescent="0.3">
      <c r="A9876" s="1">
        <v>39225</v>
      </c>
      <c r="B9876" s="1">
        <v>267</v>
      </c>
      <c r="C9876" s="1">
        <f t="shared" si="154"/>
        <v>2.0000000000000002E-5</v>
      </c>
      <c r="D9876" s="1" t="s">
        <v>323</v>
      </c>
      <c r="E9876" s="4">
        <v>1018551.5835148394</v>
      </c>
      <c r="F9876" s="66">
        <f>Cat_Results[[#This Row],[TotalLossInOriginalCurrency]] / INDEX(Exchange_Rate[Exchange Rate], MATCH(Cat_Results[[#This Row],[Currency]], Exchange_Rate[Currency], 0))</f>
        <v>12840.8801395884</v>
      </c>
    </row>
    <row r="9877" spans="1:6" x14ac:dyDescent="0.3">
      <c r="A9877" s="1">
        <v>39225</v>
      </c>
      <c r="B9877" s="1">
        <v>219</v>
      </c>
      <c r="C9877" s="1">
        <f t="shared" si="154"/>
        <v>2.0000000000000002E-5</v>
      </c>
      <c r="D9877" s="1" t="s">
        <v>320</v>
      </c>
      <c r="E9877" s="4">
        <v>4.8610921949148199E-2</v>
      </c>
      <c r="F9877" s="66">
        <f>Cat_Results[[#This Row],[TotalLossInOriginalCurrency]] / INDEX(Exchange_Rate[Exchange Rate], MATCH(Cat_Results[[#This Row],[Currency]], Exchange_Rate[Currency], 0))</f>
        <v>4.8610921949148199E-2</v>
      </c>
    </row>
    <row r="9878" spans="1:6" x14ac:dyDescent="0.3">
      <c r="A9878" s="1">
        <v>39232</v>
      </c>
      <c r="B9878" s="1">
        <v>247</v>
      </c>
      <c r="C9878" s="1">
        <f t="shared" si="154"/>
        <v>2.0000000000000002E-5</v>
      </c>
      <c r="D9878" s="1" t="s">
        <v>321</v>
      </c>
      <c r="E9878" s="4">
        <v>5222037.9153201953</v>
      </c>
      <c r="F9878" s="66">
        <f>Cat_Results[[#This Row],[TotalLossInOriginalCurrency]] / INDEX(Exchange_Rate[Exchange Rate], MATCH(Cat_Results[[#This Row],[Currency]], Exchange_Rate[Currency], 0))</f>
        <v>8181366.7996708201</v>
      </c>
    </row>
    <row r="9879" spans="1:6" x14ac:dyDescent="0.3">
      <c r="A9879" s="1">
        <v>39238</v>
      </c>
      <c r="B9879" s="1">
        <v>230</v>
      </c>
      <c r="C9879" s="1">
        <f t="shared" si="154"/>
        <v>2.0000000000000002E-5</v>
      </c>
      <c r="D9879" s="1" t="s">
        <v>320</v>
      </c>
      <c r="E9879" s="4">
        <v>72.632259670831303</v>
      </c>
      <c r="F9879" s="66">
        <f>Cat_Results[[#This Row],[TotalLossInOriginalCurrency]] / INDEX(Exchange_Rate[Exchange Rate], MATCH(Cat_Results[[#This Row],[Currency]], Exchange_Rate[Currency], 0))</f>
        <v>72.632259670831303</v>
      </c>
    </row>
    <row r="9880" spans="1:6" x14ac:dyDescent="0.3">
      <c r="A9880" s="1">
        <v>39239</v>
      </c>
      <c r="B9880" s="1">
        <v>246</v>
      </c>
      <c r="C9880" s="1">
        <f t="shared" si="154"/>
        <v>2.0000000000000002E-5</v>
      </c>
      <c r="D9880" s="1" t="s">
        <v>321</v>
      </c>
      <c r="E9880" s="4">
        <v>0.22517209409807276</v>
      </c>
      <c r="F9880" s="66">
        <f>Cat_Results[[#This Row],[TotalLossInOriginalCurrency]] / INDEX(Exchange_Rate[Exchange Rate], MATCH(Cat_Results[[#This Row],[Currency]], Exchange_Rate[Currency], 0))</f>
        <v>0.352777119725943</v>
      </c>
    </row>
    <row r="9881" spans="1:6" x14ac:dyDescent="0.3">
      <c r="A9881" s="1">
        <v>39239</v>
      </c>
      <c r="B9881" s="1">
        <v>175</v>
      </c>
      <c r="C9881" s="1">
        <f t="shared" si="154"/>
        <v>2.0000000000000002E-5</v>
      </c>
      <c r="D9881" s="1" t="s">
        <v>320</v>
      </c>
      <c r="E9881" s="4">
        <v>62480.754743199803</v>
      </c>
      <c r="F9881" s="66">
        <f>Cat_Results[[#This Row],[TotalLossInOriginalCurrency]] / INDEX(Exchange_Rate[Exchange Rate], MATCH(Cat_Results[[#This Row],[Currency]], Exchange_Rate[Currency], 0))</f>
        <v>62480.754743199803</v>
      </c>
    </row>
    <row r="9882" spans="1:6" x14ac:dyDescent="0.3">
      <c r="A9882" s="1">
        <v>39240</v>
      </c>
      <c r="B9882" s="1">
        <v>247</v>
      </c>
      <c r="C9882" s="1">
        <f t="shared" si="154"/>
        <v>2.0000000000000002E-5</v>
      </c>
      <c r="D9882" s="1" t="s">
        <v>320</v>
      </c>
      <c r="E9882" s="4">
        <v>1.7061829566955599E-3</v>
      </c>
      <c r="F9882" s="66">
        <f>Cat_Results[[#This Row],[TotalLossInOriginalCurrency]] / INDEX(Exchange_Rate[Exchange Rate], MATCH(Cat_Results[[#This Row],[Currency]], Exchange_Rate[Currency], 0))</f>
        <v>1.7061829566955599E-3</v>
      </c>
    </row>
    <row r="9883" spans="1:6" x14ac:dyDescent="0.3">
      <c r="A9883" s="1">
        <v>39248</v>
      </c>
      <c r="B9883" s="1">
        <v>192</v>
      </c>
      <c r="C9883" s="1">
        <f t="shared" si="154"/>
        <v>2.0000000000000002E-5</v>
      </c>
      <c r="D9883" s="1" t="s">
        <v>320</v>
      </c>
      <c r="E9883" s="4">
        <v>6221007.7061590301</v>
      </c>
      <c r="F9883" s="66">
        <f>Cat_Results[[#This Row],[TotalLossInOriginalCurrency]] / INDEX(Exchange_Rate[Exchange Rate], MATCH(Cat_Results[[#This Row],[Currency]], Exchange_Rate[Currency], 0))</f>
        <v>6221007.7061590301</v>
      </c>
    </row>
    <row r="9884" spans="1:6" x14ac:dyDescent="0.3">
      <c r="A9884" s="1">
        <v>39263</v>
      </c>
      <c r="B9884" s="1">
        <v>318</v>
      </c>
      <c r="C9884" s="1">
        <f t="shared" si="154"/>
        <v>2.0000000000000002E-5</v>
      </c>
      <c r="D9884" s="1" t="s">
        <v>320</v>
      </c>
      <c r="E9884" s="4">
        <v>6.0775130987167402E-3</v>
      </c>
      <c r="F9884" s="66">
        <f>Cat_Results[[#This Row],[TotalLossInOriginalCurrency]] / INDEX(Exchange_Rate[Exchange Rate], MATCH(Cat_Results[[#This Row],[Currency]], Exchange_Rate[Currency], 0))</f>
        <v>6.0775130987167402E-3</v>
      </c>
    </row>
    <row r="9885" spans="1:6" x14ac:dyDescent="0.3">
      <c r="A9885" s="1">
        <v>39265</v>
      </c>
      <c r="B9885" s="1">
        <v>141</v>
      </c>
      <c r="C9885" s="1">
        <f t="shared" si="154"/>
        <v>2.0000000000000002E-5</v>
      </c>
      <c r="D9885" s="1" t="s">
        <v>321</v>
      </c>
      <c r="E9885" s="4">
        <v>3.7135292534206429E-2</v>
      </c>
      <c r="F9885" s="66">
        <f>Cat_Results[[#This Row],[TotalLossInOriginalCurrency]] / INDEX(Exchange_Rate[Exchange Rate], MATCH(Cat_Results[[#This Row],[Currency]], Exchange_Rate[Currency], 0))</f>
        <v>5.8179862797260298E-2</v>
      </c>
    </row>
    <row r="9886" spans="1:6" x14ac:dyDescent="0.3">
      <c r="A9886" s="1">
        <v>39279</v>
      </c>
      <c r="B9886" s="1">
        <v>191</v>
      </c>
      <c r="C9886" s="1">
        <f t="shared" si="154"/>
        <v>2.0000000000000002E-5</v>
      </c>
      <c r="D9886" s="1" t="s">
        <v>320</v>
      </c>
      <c r="E9886" s="4">
        <v>1.7061829566955599E-3</v>
      </c>
      <c r="F9886" s="66">
        <f>Cat_Results[[#This Row],[TotalLossInOriginalCurrency]] / INDEX(Exchange_Rate[Exchange Rate], MATCH(Cat_Results[[#This Row],[Currency]], Exchange_Rate[Currency], 0))</f>
        <v>1.7061829566955599E-3</v>
      </c>
    </row>
    <row r="9887" spans="1:6" x14ac:dyDescent="0.3">
      <c r="A9887" s="1">
        <v>39280</v>
      </c>
      <c r="B9887" s="1">
        <v>267</v>
      </c>
      <c r="C9887" s="1">
        <f t="shared" si="154"/>
        <v>2.0000000000000002E-5</v>
      </c>
      <c r="D9887" s="1" t="s">
        <v>320</v>
      </c>
      <c r="E9887" s="4">
        <v>0.68845473229885101</v>
      </c>
      <c r="F9887" s="66">
        <f>Cat_Results[[#This Row],[TotalLossInOriginalCurrency]] / INDEX(Exchange_Rate[Exchange Rate], MATCH(Cat_Results[[#This Row],[Currency]], Exchange_Rate[Currency], 0))</f>
        <v>0.68845473229885101</v>
      </c>
    </row>
    <row r="9888" spans="1:6" x14ac:dyDescent="0.3">
      <c r="A9888" s="1">
        <v>39290</v>
      </c>
      <c r="B9888" s="1">
        <v>244</v>
      </c>
      <c r="C9888" s="1">
        <f t="shared" si="154"/>
        <v>2.0000000000000002E-5</v>
      </c>
      <c r="D9888" s="1" t="s">
        <v>320</v>
      </c>
      <c r="E9888" s="4">
        <v>8.7310274645659494</v>
      </c>
      <c r="F9888" s="66">
        <f>Cat_Results[[#This Row],[TotalLossInOriginalCurrency]] / INDEX(Exchange_Rate[Exchange Rate], MATCH(Cat_Results[[#This Row],[Currency]], Exchange_Rate[Currency], 0))</f>
        <v>8.7310274645659494</v>
      </c>
    </row>
    <row r="9889" spans="1:6" x14ac:dyDescent="0.3">
      <c r="A9889" s="1">
        <v>39299</v>
      </c>
      <c r="B9889" s="1">
        <v>242</v>
      </c>
      <c r="C9889" s="1">
        <f t="shared" si="154"/>
        <v>2.0000000000000002E-5</v>
      </c>
      <c r="D9889" s="1" t="s">
        <v>321</v>
      </c>
      <c r="E9889" s="4">
        <v>3193162.0820574989</v>
      </c>
      <c r="F9889" s="66">
        <f>Cat_Results[[#This Row],[TotalLossInOriginalCurrency]] / INDEX(Exchange_Rate[Exchange Rate], MATCH(Cat_Results[[#This Row],[Currency]], Exchange_Rate[Currency], 0))</f>
        <v>5002727.0325767295</v>
      </c>
    </row>
    <row r="9890" spans="1:6" x14ac:dyDescent="0.3">
      <c r="A9890" s="1">
        <v>39310</v>
      </c>
      <c r="B9890" s="1">
        <v>267</v>
      </c>
      <c r="C9890" s="1">
        <f t="shared" si="154"/>
        <v>2.0000000000000002E-5</v>
      </c>
      <c r="D9890" s="1" t="s">
        <v>320</v>
      </c>
      <c r="E9890" s="4">
        <v>4.8286840319633501E-3</v>
      </c>
      <c r="F9890" s="66">
        <f>Cat_Results[[#This Row],[TotalLossInOriginalCurrency]] / INDEX(Exchange_Rate[Exchange Rate], MATCH(Cat_Results[[#This Row],[Currency]], Exchange_Rate[Currency], 0))</f>
        <v>4.8286840319633501E-3</v>
      </c>
    </row>
    <row r="9891" spans="1:6" x14ac:dyDescent="0.3">
      <c r="A9891" s="1">
        <v>39311</v>
      </c>
      <c r="B9891" s="1">
        <v>202</v>
      </c>
      <c r="C9891" s="1">
        <f t="shared" si="154"/>
        <v>2.0000000000000002E-5</v>
      </c>
      <c r="D9891" s="1" t="s">
        <v>320</v>
      </c>
      <c r="E9891" s="4">
        <v>414888.79102820199</v>
      </c>
      <c r="F9891" s="66">
        <f>Cat_Results[[#This Row],[TotalLossInOriginalCurrency]] / INDEX(Exchange_Rate[Exchange Rate], MATCH(Cat_Results[[#This Row],[Currency]], Exchange_Rate[Currency], 0))</f>
        <v>414888.79102820199</v>
      </c>
    </row>
    <row r="9892" spans="1:6" x14ac:dyDescent="0.3">
      <c r="A9892" s="1">
        <v>39316</v>
      </c>
      <c r="B9892" s="1">
        <v>233</v>
      </c>
      <c r="C9892" s="1">
        <f t="shared" si="154"/>
        <v>2.0000000000000002E-5</v>
      </c>
      <c r="D9892" s="1" t="s">
        <v>321</v>
      </c>
      <c r="E9892" s="4">
        <v>5.8415723873598466</v>
      </c>
      <c r="F9892" s="66">
        <f>Cat_Results[[#This Row],[TotalLossInOriginalCurrency]] / INDEX(Exchange_Rate[Exchange Rate], MATCH(Cat_Results[[#This Row],[Currency]], Exchange_Rate[Currency], 0))</f>
        <v>9.1519914567470604</v>
      </c>
    </row>
    <row r="9893" spans="1:6" x14ac:dyDescent="0.3">
      <c r="A9893" s="1">
        <v>39324</v>
      </c>
      <c r="B9893" s="1">
        <v>230</v>
      </c>
      <c r="C9893" s="1">
        <f t="shared" si="154"/>
        <v>2.0000000000000002E-5</v>
      </c>
      <c r="D9893" s="1" t="s">
        <v>320</v>
      </c>
      <c r="E9893" s="4">
        <v>150.91297382488801</v>
      </c>
      <c r="F9893" s="66">
        <f>Cat_Results[[#This Row],[TotalLossInOriginalCurrency]] / INDEX(Exchange_Rate[Exchange Rate], MATCH(Cat_Results[[#This Row],[Currency]], Exchange_Rate[Currency], 0))</f>
        <v>150.91297382488801</v>
      </c>
    </row>
    <row r="9894" spans="1:6" x14ac:dyDescent="0.3">
      <c r="A9894" s="1">
        <v>39328</v>
      </c>
      <c r="B9894" s="1">
        <v>243</v>
      </c>
      <c r="C9894" s="1">
        <f t="shared" si="154"/>
        <v>2.0000000000000002E-5</v>
      </c>
      <c r="D9894" s="1" t="s">
        <v>321</v>
      </c>
      <c r="E9894" s="4">
        <v>543956.49582381104</v>
      </c>
      <c r="F9894" s="66">
        <f>Cat_Results[[#This Row],[TotalLossInOriginalCurrency]] / INDEX(Exchange_Rate[Exchange Rate], MATCH(Cat_Results[[#This Row],[Currency]], Exchange_Rate[Currency], 0))</f>
        <v>852216.64177161199</v>
      </c>
    </row>
    <row r="9895" spans="1:6" x14ac:dyDescent="0.3">
      <c r="A9895" s="1">
        <v>39329</v>
      </c>
      <c r="B9895" s="1">
        <v>304</v>
      </c>
      <c r="C9895" s="1">
        <f t="shared" si="154"/>
        <v>2.0000000000000002E-5</v>
      </c>
      <c r="D9895" s="1" t="s">
        <v>320</v>
      </c>
      <c r="E9895" s="4">
        <v>1125.8757386989901</v>
      </c>
      <c r="F9895" s="66">
        <f>Cat_Results[[#This Row],[TotalLossInOriginalCurrency]] / INDEX(Exchange_Rate[Exchange Rate], MATCH(Cat_Results[[#This Row],[Currency]], Exchange_Rate[Currency], 0))</f>
        <v>1125.8757386989901</v>
      </c>
    </row>
    <row r="9896" spans="1:6" x14ac:dyDescent="0.3">
      <c r="A9896" s="1">
        <v>39339</v>
      </c>
      <c r="B9896" s="1">
        <v>286</v>
      </c>
      <c r="C9896" s="1">
        <f t="shared" si="154"/>
        <v>2.0000000000000002E-5</v>
      </c>
      <c r="D9896" s="1" t="s">
        <v>320</v>
      </c>
      <c r="E9896" s="4">
        <v>1276.2195467317699</v>
      </c>
      <c r="F9896" s="66">
        <f>Cat_Results[[#This Row],[TotalLossInOriginalCurrency]] / INDEX(Exchange_Rate[Exchange Rate], MATCH(Cat_Results[[#This Row],[Currency]], Exchange_Rate[Currency], 0))</f>
        <v>1276.2195467317699</v>
      </c>
    </row>
    <row r="9897" spans="1:6" x14ac:dyDescent="0.3">
      <c r="A9897" s="1">
        <v>39345</v>
      </c>
      <c r="B9897" s="1">
        <v>268</v>
      </c>
      <c r="C9897" s="1">
        <f t="shared" si="154"/>
        <v>2.0000000000000002E-5</v>
      </c>
      <c r="D9897" s="1" t="s">
        <v>321</v>
      </c>
      <c r="E9897" s="4">
        <v>0.22563462739713278</v>
      </c>
      <c r="F9897" s="66">
        <f>Cat_Results[[#This Row],[TotalLossInOriginalCurrency]] / INDEX(Exchange_Rate[Exchange Rate], MATCH(Cat_Results[[#This Row],[Currency]], Exchange_Rate[Currency], 0))</f>
        <v>0.35350177064538002</v>
      </c>
    </row>
    <row r="9898" spans="1:6" x14ac:dyDescent="0.3">
      <c r="A9898" s="1">
        <v>39349</v>
      </c>
      <c r="B9898" s="1">
        <v>215</v>
      </c>
      <c r="C9898" s="1">
        <f t="shared" si="154"/>
        <v>2.0000000000000002E-5</v>
      </c>
      <c r="D9898" s="1" t="s">
        <v>320</v>
      </c>
      <c r="E9898" s="4">
        <v>8.0093741416931196E-4</v>
      </c>
      <c r="F9898" s="66">
        <f>Cat_Results[[#This Row],[TotalLossInOriginalCurrency]] / INDEX(Exchange_Rate[Exchange Rate], MATCH(Cat_Results[[#This Row],[Currency]], Exchange_Rate[Currency], 0))</f>
        <v>8.0093741416931196E-4</v>
      </c>
    </row>
    <row r="9899" spans="1:6" x14ac:dyDescent="0.3">
      <c r="A9899" s="1">
        <v>39368</v>
      </c>
      <c r="B9899" s="1">
        <v>202</v>
      </c>
      <c r="C9899" s="1">
        <f t="shared" si="154"/>
        <v>2.0000000000000002E-5</v>
      </c>
      <c r="D9899" s="1" t="s">
        <v>320</v>
      </c>
      <c r="E9899" s="4">
        <v>20954.5165800797</v>
      </c>
      <c r="F9899" s="66">
        <f>Cat_Results[[#This Row],[TotalLossInOriginalCurrency]] / INDEX(Exchange_Rate[Exchange Rate], MATCH(Cat_Results[[#This Row],[Currency]], Exchange_Rate[Currency], 0))</f>
        <v>20954.5165800797</v>
      </c>
    </row>
    <row r="9900" spans="1:6" x14ac:dyDescent="0.3">
      <c r="A9900" s="1">
        <v>39370</v>
      </c>
      <c r="B9900" s="1">
        <v>281</v>
      </c>
      <c r="C9900" s="1">
        <f t="shared" si="154"/>
        <v>2.0000000000000002E-5</v>
      </c>
      <c r="D9900" s="1" t="s">
        <v>321</v>
      </c>
      <c r="E9900" s="4">
        <v>67471.676080124889</v>
      </c>
      <c r="F9900" s="66">
        <f>Cat_Results[[#This Row],[TotalLossInOriginalCurrency]] / INDEX(Exchange_Rate[Exchange Rate], MATCH(Cat_Results[[#This Row],[Currency]], Exchange_Rate[Currency], 0))</f>
        <v>105707.874885514</v>
      </c>
    </row>
    <row r="9901" spans="1:6" x14ac:dyDescent="0.3">
      <c r="A9901" s="1">
        <v>39372</v>
      </c>
      <c r="B9901" s="1">
        <v>239</v>
      </c>
      <c r="C9901" s="1">
        <f t="shared" si="154"/>
        <v>2.0000000000000002E-5</v>
      </c>
      <c r="D9901" s="1" t="s">
        <v>321</v>
      </c>
      <c r="E9901" s="4">
        <v>3659184.2023906163</v>
      </c>
      <c r="F9901" s="66">
        <f>Cat_Results[[#This Row],[TotalLossInOriginalCurrency]] / INDEX(Exchange_Rate[Exchange Rate], MATCH(Cat_Results[[#This Row],[Currency]], Exchange_Rate[Currency], 0))</f>
        <v>5732843.8883008203</v>
      </c>
    </row>
    <row r="9902" spans="1:6" x14ac:dyDescent="0.3">
      <c r="A9902" s="1">
        <v>39376</v>
      </c>
      <c r="B9902" s="1">
        <v>231</v>
      </c>
      <c r="C9902" s="1">
        <f t="shared" si="154"/>
        <v>2.0000000000000002E-5</v>
      </c>
      <c r="D9902" s="1" t="s">
        <v>323</v>
      </c>
      <c r="E9902" s="4">
        <v>0.99923411562632558</v>
      </c>
      <c r="F9902" s="66">
        <f>Cat_Results[[#This Row],[TotalLossInOriginalCurrency]] / INDEX(Exchange_Rate[Exchange Rate], MATCH(Cat_Results[[#This Row],[Currency]], Exchange_Rate[Currency], 0))</f>
        <v>1.2597344815731E-2</v>
      </c>
    </row>
    <row r="9903" spans="1:6" x14ac:dyDescent="0.3">
      <c r="A9903" s="1">
        <v>39389</v>
      </c>
      <c r="B9903" s="1">
        <v>250</v>
      </c>
      <c r="C9903" s="1">
        <f t="shared" si="154"/>
        <v>2.0000000000000002E-5</v>
      </c>
      <c r="D9903" s="1" t="s">
        <v>320</v>
      </c>
      <c r="E9903" s="4">
        <v>5.4553896188735997E-3</v>
      </c>
      <c r="F9903" s="66">
        <f>Cat_Results[[#This Row],[TotalLossInOriginalCurrency]] / INDEX(Exchange_Rate[Exchange Rate], MATCH(Cat_Results[[#This Row],[Currency]], Exchange_Rate[Currency], 0))</f>
        <v>5.4553896188735997E-3</v>
      </c>
    </row>
    <row r="9904" spans="1:6" x14ac:dyDescent="0.3">
      <c r="A9904" s="1">
        <v>39389</v>
      </c>
      <c r="B9904" s="1">
        <v>194</v>
      </c>
      <c r="C9904" s="1">
        <f t="shared" si="154"/>
        <v>2.0000000000000002E-5</v>
      </c>
      <c r="D9904" s="1" t="s">
        <v>320</v>
      </c>
      <c r="E9904" s="4">
        <v>1.6428474336862599E-2</v>
      </c>
      <c r="F9904" s="66">
        <f>Cat_Results[[#This Row],[TotalLossInOriginalCurrency]] / INDEX(Exchange_Rate[Exchange Rate], MATCH(Cat_Results[[#This Row],[Currency]], Exchange_Rate[Currency], 0))</f>
        <v>1.6428474336862599E-2</v>
      </c>
    </row>
    <row r="9905" spans="1:6" x14ac:dyDescent="0.3">
      <c r="A9905" s="1">
        <v>39392</v>
      </c>
      <c r="B9905" s="1">
        <v>238</v>
      </c>
      <c r="C9905" s="1">
        <f t="shared" si="154"/>
        <v>2.0000000000000002E-5</v>
      </c>
      <c r="D9905" s="1" t="s">
        <v>323</v>
      </c>
      <c r="E9905" s="4">
        <v>25003808.357893556</v>
      </c>
      <c r="F9905" s="66">
        <f>Cat_Results[[#This Row],[TotalLossInOriginalCurrency]] / INDEX(Exchange_Rate[Exchange Rate], MATCH(Cat_Results[[#This Row],[Currency]], Exchange_Rate[Currency], 0))</f>
        <v>315223.01997606398</v>
      </c>
    </row>
    <row r="9906" spans="1:6" x14ac:dyDescent="0.3">
      <c r="A9906" s="1">
        <v>39396</v>
      </c>
      <c r="B9906" s="1">
        <v>219</v>
      </c>
      <c r="C9906" s="1">
        <f t="shared" si="154"/>
        <v>2.0000000000000002E-5</v>
      </c>
      <c r="D9906" s="1" t="s">
        <v>321</v>
      </c>
      <c r="E9906" s="4">
        <v>20497.668627379862</v>
      </c>
      <c r="F9906" s="66">
        <f>Cat_Results[[#This Row],[TotalLossInOriginalCurrency]] / INDEX(Exchange_Rate[Exchange Rate], MATCH(Cat_Results[[#This Row],[Currency]], Exchange_Rate[Currency], 0))</f>
        <v>32113.697429639804</v>
      </c>
    </row>
    <row r="9907" spans="1:6" x14ac:dyDescent="0.3">
      <c r="A9907" s="1">
        <v>39416</v>
      </c>
      <c r="B9907" s="1">
        <v>230</v>
      </c>
      <c r="C9907" s="1">
        <f t="shared" si="154"/>
        <v>2.0000000000000002E-5</v>
      </c>
      <c r="D9907" s="1" t="s">
        <v>320</v>
      </c>
      <c r="E9907" s="4">
        <v>3.0733644962310802E-4</v>
      </c>
      <c r="F9907" s="66">
        <f>Cat_Results[[#This Row],[TotalLossInOriginalCurrency]] / INDEX(Exchange_Rate[Exchange Rate], MATCH(Cat_Results[[#This Row],[Currency]], Exchange_Rate[Currency], 0))</f>
        <v>3.0733644962310802E-4</v>
      </c>
    </row>
    <row r="9908" spans="1:6" x14ac:dyDescent="0.3">
      <c r="A9908" s="1">
        <v>39420</v>
      </c>
      <c r="B9908" s="1">
        <v>248</v>
      </c>
      <c r="C9908" s="1">
        <f t="shared" si="154"/>
        <v>2.0000000000000002E-5</v>
      </c>
      <c r="D9908" s="1" t="s">
        <v>321</v>
      </c>
      <c r="E9908" s="4">
        <v>34225.703495874805</v>
      </c>
      <c r="F9908" s="66">
        <f>Cat_Results[[#This Row],[TotalLossInOriginalCurrency]] / INDEX(Exchange_Rate[Exchange Rate], MATCH(Cat_Results[[#This Row],[Currency]], Exchange_Rate[Currency], 0))</f>
        <v>53621.409652166098</v>
      </c>
    </row>
    <row r="9909" spans="1:6" x14ac:dyDescent="0.3">
      <c r="A9909" s="1">
        <v>39428</v>
      </c>
      <c r="B9909" s="1">
        <v>283</v>
      </c>
      <c r="C9909" s="1">
        <f t="shared" si="154"/>
        <v>2.0000000000000002E-5</v>
      </c>
      <c r="D9909" s="1" t="s">
        <v>320</v>
      </c>
      <c r="E9909" s="4">
        <v>0.13232534751295999</v>
      </c>
      <c r="F9909" s="66">
        <f>Cat_Results[[#This Row],[TotalLossInOriginalCurrency]] / INDEX(Exchange_Rate[Exchange Rate], MATCH(Cat_Results[[#This Row],[Currency]], Exchange_Rate[Currency], 0))</f>
        <v>0.13232534751295999</v>
      </c>
    </row>
    <row r="9910" spans="1:6" x14ac:dyDescent="0.3">
      <c r="A9910" s="1">
        <v>39437</v>
      </c>
      <c r="B9910" s="1">
        <v>212</v>
      </c>
      <c r="C9910" s="1">
        <f t="shared" si="154"/>
        <v>2.0000000000000002E-5</v>
      </c>
      <c r="D9910" s="1" t="s">
        <v>320</v>
      </c>
      <c r="E9910" s="4">
        <v>2222705.5746329902</v>
      </c>
      <c r="F9910" s="66">
        <f>Cat_Results[[#This Row],[TotalLossInOriginalCurrency]] / INDEX(Exchange_Rate[Exchange Rate], MATCH(Cat_Results[[#This Row],[Currency]], Exchange_Rate[Currency], 0))</f>
        <v>2222705.5746329902</v>
      </c>
    </row>
    <row r="9911" spans="1:6" x14ac:dyDescent="0.3">
      <c r="A9911" s="1">
        <v>39437</v>
      </c>
      <c r="B9911" s="1">
        <v>256</v>
      </c>
      <c r="C9911" s="1">
        <f t="shared" si="154"/>
        <v>2.0000000000000002E-5</v>
      </c>
      <c r="D9911" s="1" t="s">
        <v>320</v>
      </c>
      <c r="E9911" s="4">
        <v>3360792.07799266</v>
      </c>
      <c r="F9911" s="66">
        <f>Cat_Results[[#This Row],[TotalLossInOriginalCurrency]] / INDEX(Exchange_Rate[Exchange Rate], MATCH(Cat_Results[[#This Row],[Currency]], Exchange_Rate[Currency], 0))</f>
        <v>3360792.07799266</v>
      </c>
    </row>
    <row r="9912" spans="1:6" x14ac:dyDescent="0.3">
      <c r="A9912" s="1">
        <v>39441</v>
      </c>
      <c r="B9912" s="1">
        <v>192</v>
      </c>
      <c r="C9912" s="1">
        <f t="shared" si="154"/>
        <v>2.0000000000000002E-5</v>
      </c>
      <c r="D9912" s="1" t="s">
        <v>322</v>
      </c>
      <c r="E9912" s="4">
        <v>4381.9791878852811</v>
      </c>
      <c r="F9912" s="66">
        <f>Cat_Results[[#This Row],[TotalLossInOriginalCurrency]] / INDEX(Exchange_Rate[Exchange Rate], MATCH(Cat_Results[[#This Row],[Currency]], Exchange_Rate[Currency], 0))</f>
        <v>5382.3851656855304</v>
      </c>
    </row>
    <row r="9913" spans="1:6" x14ac:dyDescent="0.3">
      <c r="A9913" s="1">
        <v>39446</v>
      </c>
      <c r="B9913" s="1">
        <v>244</v>
      </c>
      <c r="C9913" s="1">
        <f t="shared" si="154"/>
        <v>2.0000000000000002E-5</v>
      </c>
      <c r="D9913" s="1" t="s">
        <v>320</v>
      </c>
      <c r="E9913" s="4">
        <v>54920.043933358</v>
      </c>
      <c r="F9913" s="66">
        <f>Cat_Results[[#This Row],[TotalLossInOriginalCurrency]] / INDEX(Exchange_Rate[Exchange Rate], MATCH(Cat_Results[[#This Row],[Currency]], Exchange_Rate[Currency], 0))</f>
        <v>54920.043933358</v>
      </c>
    </row>
    <row r="9914" spans="1:6" x14ac:dyDescent="0.3">
      <c r="A9914" s="1">
        <v>39458</v>
      </c>
      <c r="B9914" s="1">
        <v>253</v>
      </c>
      <c r="C9914" s="1">
        <f t="shared" si="154"/>
        <v>2.0000000000000002E-5</v>
      </c>
      <c r="D9914" s="1" t="s">
        <v>321</v>
      </c>
      <c r="E9914" s="4">
        <v>9382160.0298270974</v>
      </c>
      <c r="F9914" s="66">
        <f>Cat_Results[[#This Row],[TotalLossInOriginalCurrency]] / INDEX(Exchange_Rate[Exchange Rate], MATCH(Cat_Results[[#This Row],[Currency]], Exchange_Rate[Currency], 0))</f>
        <v>14699030.1146673</v>
      </c>
    </row>
    <row r="9915" spans="1:6" x14ac:dyDescent="0.3">
      <c r="A9915" s="1">
        <v>39462</v>
      </c>
      <c r="B9915" s="1">
        <v>210</v>
      </c>
      <c r="C9915" s="1">
        <f t="shared" si="154"/>
        <v>2.0000000000000002E-5</v>
      </c>
      <c r="D9915" s="1" t="s">
        <v>320</v>
      </c>
      <c r="E9915" s="4">
        <v>4.8610921949148199E-2</v>
      </c>
      <c r="F9915" s="66">
        <f>Cat_Results[[#This Row],[TotalLossInOriginalCurrency]] / INDEX(Exchange_Rate[Exchange Rate], MATCH(Cat_Results[[#This Row],[Currency]], Exchange_Rate[Currency], 0))</f>
        <v>4.8610921949148199E-2</v>
      </c>
    </row>
    <row r="9916" spans="1:6" x14ac:dyDescent="0.3">
      <c r="A9916" s="1">
        <v>39465</v>
      </c>
      <c r="B9916" s="1">
        <v>216</v>
      </c>
      <c r="C9916" s="1">
        <f t="shared" si="154"/>
        <v>2.0000000000000002E-5</v>
      </c>
      <c r="D9916" s="1" t="s">
        <v>320</v>
      </c>
      <c r="E9916" s="4">
        <v>13400416.713661101</v>
      </c>
      <c r="F9916" s="66">
        <f>Cat_Results[[#This Row],[TotalLossInOriginalCurrency]] / INDEX(Exchange_Rate[Exchange Rate], MATCH(Cat_Results[[#This Row],[Currency]], Exchange_Rate[Currency], 0))</f>
        <v>13400416.713661101</v>
      </c>
    </row>
    <row r="9917" spans="1:6" x14ac:dyDescent="0.3">
      <c r="A9917" s="1">
        <v>39473</v>
      </c>
      <c r="B9917" s="1">
        <v>257</v>
      </c>
      <c r="C9917" s="1">
        <f t="shared" si="154"/>
        <v>2.0000000000000002E-5</v>
      </c>
      <c r="D9917" s="1" t="s">
        <v>321</v>
      </c>
      <c r="E9917" s="4">
        <v>1422747.2167482483</v>
      </c>
      <c r="F9917" s="66">
        <f>Cat_Results[[#This Row],[TotalLossInOriginalCurrency]] / INDEX(Exchange_Rate[Exchange Rate], MATCH(Cat_Results[[#This Row],[Currency]], Exchange_Rate[Currency], 0))</f>
        <v>2229018.0638633799</v>
      </c>
    </row>
    <row r="9918" spans="1:6" x14ac:dyDescent="0.3">
      <c r="A9918" s="1">
        <v>39480</v>
      </c>
      <c r="B9918" s="1">
        <v>209</v>
      </c>
      <c r="C9918" s="1">
        <f t="shared" si="154"/>
        <v>2.0000000000000002E-5</v>
      </c>
      <c r="D9918" s="1" t="s">
        <v>324</v>
      </c>
      <c r="E9918" s="4">
        <v>2127518.8738506641</v>
      </c>
      <c r="F9918" s="66">
        <f>Cat_Results[[#This Row],[TotalLossInOriginalCurrency]] / INDEX(Exchange_Rate[Exchange Rate], MATCH(Cat_Results[[#This Row],[Currency]], Exchange_Rate[Currency], 0))</f>
        <v>2152049.1655154298</v>
      </c>
    </row>
    <row r="9919" spans="1:6" x14ac:dyDescent="0.3">
      <c r="A9919" s="1">
        <v>39480</v>
      </c>
      <c r="B9919" s="1">
        <v>247</v>
      </c>
      <c r="C9919" s="1">
        <f t="shared" si="154"/>
        <v>2.0000000000000002E-5</v>
      </c>
      <c r="D9919" s="1" t="s">
        <v>320</v>
      </c>
      <c r="E9919" s="4">
        <v>14.3865429610014</v>
      </c>
      <c r="F9919" s="66">
        <f>Cat_Results[[#This Row],[TotalLossInOriginalCurrency]] / INDEX(Exchange_Rate[Exchange Rate], MATCH(Cat_Results[[#This Row],[Currency]], Exchange_Rate[Currency], 0))</f>
        <v>14.3865429610014</v>
      </c>
    </row>
    <row r="9920" spans="1:6" x14ac:dyDescent="0.3">
      <c r="A9920" s="1">
        <v>39484</v>
      </c>
      <c r="B9920" s="1">
        <v>243</v>
      </c>
      <c r="C9920" s="1">
        <f t="shared" si="154"/>
        <v>2.0000000000000002E-5</v>
      </c>
      <c r="D9920" s="1" t="s">
        <v>320</v>
      </c>
      <c r="E9920" s="4">
        <v>3.91684472560883E-3</v>
      </c>
      <c r="F9920" s="66">
        <f>Cat_Results[[#This Row],[TotalLossInOriginalCurrency]] / INDEX(Exchange_Rate[Exchange Rate], MATCH(Cat_Results[[#This Row],[Currency]], Exchange_Rate[Currency], 0))</f>
        <v>3.91684472560883E-3</v>
      </c>
    </row>
    <row r="9921" spans="1:6" x14ac:dyDescent="0.3">
      <c r="A9921" s="1">
        <v>39488</v>
      </c>
      <c r="B9921" s="1">
        <v>262</v>
      </c>
      <c r="C9921" s="1">
        <f t="shared" si="154"/>
        <v>2.0000000000000002E-5</v>
      </c>
      <c r="D9921" s="1" t="s">
        <v>320</v>
      </c>
      <c r="E9921" s="4">
        <v>152200.55164106601</v>
      </c>
      <c r="F9921" s="66">
        <f>Cat_Results[[#This Row],[TotalLossInOriginalCurrency]] / INDEX(Exchange_Rate[Exchange Rate], MATCH(Cat_Results[[#This Row],[Currency]], Exchange_Rate[Currency], 0))</f>
        <v>152200.55164106601</v>
      </c>
    </row>
    <row r="9922" spans="1:6" x14ac:dyDescent="0.3">
      <c r="A9922" s="1">
        <v>39491</v>
      </c>
      <c r="B9922" s="1">
        <v>290</v>
      </c>
      <c r="C9922" s="1">
        <f t="shared" si="154"/>
        <v>2.0000000000000002E-5</v>
      </c>
      <c r="D9922" s="1" t="s">
        <v>320</v>
      </c>
      <c r="E9922" s="4">
        <v>688458.70947159803</v>
      </c>
      <c r="F9922" s="66">
        <f>Cat_Results[[#This Row],[TotalLossInOriginalCurrency]] / INDEX(Exchange_Rate[Exchange Rate], MATCH(Cat_Results[[#This Row],[Currency]], Exchange_Rate[Currency], 0))</f>
        <v>688458.70947159803</v>
      </c>
    </row>
    <row r="9923" spans="1:6" x14ac:dyDescent="0.3">
      <c r="A9923" s="1">
        <v>39497</v>
      </c>
      <c r="B9923" s="1">
        <v>192</v>
      </c>
      <c r="C9923" s="1">
        <f t="shared" si="154"/>
        <v>2.0000000000000002E-5</v>
      </c>
      <c r="D9923" s="1" t="s">
        <v>320</v>
      </c>
      <c r="E9923" s="4">
        <v>229189.12267609601</v>
      </c>
      <c r="F9923" s="66">
        <f>Cat_Results[[#This Row],[TotalLossInOriginalCurrency]] / INDEX(Exchange_Rate[Exchange Rate], MATCH(Cat_Results[[#This Row],[Currency]], Exchange_Rate[Currency], 0))</f>
        <v>229189.12267609601</v>
      </c>
    </row>
    <row r="9924" spans="1:6" x14ac:dyDescent="0.3">
      <c r="A9924" s="1">
        <v>39498</v>
      </c>
      <c r="B9924" s="1">
        <v>227</v>
      </c>
      <c r="C9924" s="1">
        <f t="shared" si="154"/>
        <v>2.0000000000000002E-5</v>
      </c>
      <c r="D9924" s="1" t="s">
        <v>323</v>
      </c>
      <c r="E9924" s="4">
        <v>1.8065438330180614</v>
      </c>
      <c r="F9924" s="66">
        <f>Cat_Results[[#This Row],[TotalLossInOriginalCurrency]] / INDEX(Exchange_Rate[Exchange Rate], MATCH(Cat_Results[[#This Row],[Currency]], Exchange_Rate[Currency], 0))</f>
        <v>2.2775098681449901E-2</v>
      </c>
    </row>
    <row r="9925" spans="1:6" x14ac:dyDescent="0.3">
      <c r="A9925" s="1">
        <v>39498</v>
      </c>
      <c r="B9925" s="1">
        <v>217</v>
      </c>
      <c r="C9925" s="1">
        <f t="shared" si="154"/>
        <v>2.0000000000000002E-5</v>
      </c>
      <c r="D9925" s="1" t="s">
        <v>321</v>
      </c>
      <c r="E9925" s="4">
        <v>3601501.6015869724</v>
      </c>
      <c r="F9925" s="66">
        <f>Cat_Results[[#This Row],[TotalLossInOriginalCurrency]] / INDEX(Exchange_Rate[Exchange Rate], MATCH(Cat_Results[[#This Row],[Currency]], Exchange_Rate[Currency], 0))</f>
        <v>5642472.55764673</v>
      </c>
    </row>
    <row r="9926" spans="1:6" x14ac:dyDescent="0.3">
      <c r="A9926" s="1">
        <v>39504</v>
      </c>
      <c r="B9926" s="1">
        <v>222</v>
      </c>
      <c r="C9926" s="1">
        <f t="shared" ref="C9926:C9989" si="155">1/50000</f>
        <v>2.0000000000000002E-5</v>
      </c>
      <c r="D9926" s="1" t="s">
        <v>320</v>
      </c>
      <c r="E9926" s="4">
        <v>20695006.825151101</v>
      </c>
      <c r="F9926" s="66">
        <f>Cat_Results[[#This Row],[TotalLossInOriginalCurrency]] / INDEX(Exchange_Rate[Exchange Rate], MATCH(Cat_Results[[#This Row],[Currency]], Exchange_Rate[Currency], 0))</f>
        <v>20695006.825151101</v>
      </c>
    </row>
    <row r="9927" spans="1:6" x14ac:dyDescent="0.3">
      <c r="A9927" s="1">
        <v>39511</v>
      </c>
      <c r="B9927" s="1">
        <v>261</v>
      </c>
      <c r="C9927" s="1">
        <f t="shared" si="155"/>
        <v>2.0000000000000002E-5</v>
      </c>
      <c r="D9927" s="1" t="s">
        <v>320</v>
      </c>
      <c r="E9927" s="4">
        <v>9.9163129925727792E-3</v>
      </c>
      <c r="F9927" s="66">
        <f>Cat_Results[[#This Row],[TotalLossInOriginalCurrency]] / INDEX(Exchange_Rate[Exchange Rate], MATCH(Cat_Results[[#This Row],[Currency]], Exchange_Rate[Currency], 0))</f>
        <v>9.9163129925727792E-3</v>
      </c>
    </row>
    <row r="9928" spans="1:6" x14ac:dyDescent="0.3">
      <c r="A9928" s="1">
        <v>39512</v>
      </c>
      <c r="B9928" s="1">
        <v>222</v>
      </c>
      <c r="C9928" s="1">
        <f t="shared" si="155"/>
        <v>2.0000000000000002E-5</v>
      </c>
      <c r="D9928" s="1" t="s">
        <v>320</v>
      </c>
      <c r="E9928" s="4">
        <v>1693619.2348322601</v>
      </c>
      <c r="F9928" s="66">
        <f>Cat_Results[[#This Row],[TotalLossInOriginalCurrency]] / INDEX(Exchange_Rate[Exchange Rate], MATCH(Cat_Results[[#This Row],[Currency]], Exchange_Rate[Currency], 0))</f>
        <v>1693619.2348322601</v>
      </c>
    </row>
    <row r="9929" spans="1:6" x14ac:dyDescent="0.3">
      <c r="A9929" s="1">
        <v>39514</v>
      </c>
      <c r="B9929" s="1">
        <v>229</v>
      </c>
      <c r="C9929" s="1">
        <f t="shared" si="155"/>
        <v>2.0000000000000002E-5</v>
      </c>
      <c r="D9929" s="1" t="s">
        <v>320</v>
      </c>
      <c r="E9929" s="4">
        <v>1.0952353477477999E-3</v>
      </c>
      <c r="F9929" s="66">
        <f>Cat_Results[[#This Row],[TotalLossInOriginalCurrency]] / INDEX(Exchange_Rate[Exchange Rate], MATCH(Cat_Results[[#This Row],[Currency]], Exchange_Rate[Currency], 0))</f>
        <v>1.0952353477477999E-3</v>
      </c>
    </row>
    <row r="9930" spans="1:6" x14ac:dyDescent="0.3">
      <c r="A9930" s="1">
        <v>39519</v>
      </c>
      <c r="B9930" s="1">
        <v>275</v>
      </c>
      <c r="C9930" s="1">
        <f t="shared" si="155"/>
        <v>2.0000000000000002E-5</v>
      </c>
      <c r="D9930" s="1" t="s">
        <v>323</v>
      </c>
      <c r="E9930" s="4">
        <v>5745.5022809953016</v>
      </c>
      <c r="F9930" s="66">
        <f>Cat_Results[[#This Row],[TotalLossInOriginalCurrency]] / INDEX(Exchange_Rate[Exchange Rate], MATCH(Cat_Results[[#This Row],[Currency]], Exchange_Rate[Currency], 0))</f>
        <v>72.433549096649699</v>
      </c>
    </row>
    <row r="9931" spans="1:6" x14ac:dyDescent="0.3">
      <c r="A9931" s="1">
        <v>39528</v>
      </c>
      <c r="B9931" s="1">
        <v>272</v>
      </c>
      <c r="C9931" s="1">
        <f t="shared" si="155"/>
        <v>2.0000000000000002E-5</v>
      </c>
      <c r="D9931" s="1" t="s">
        <v>323</v>
      </c>
      <c r="E9931" s="4">
        <v>30.724611128317111</v>
      </c>
      <c r="F9931" s="66">
        <f>Cat_Results[[#This Row],[TotalLossInOriginalCurrency]] / INDEX(Exchange_Rate[Exchange Rate], MATCH(Cat_Results[[#This Row],[Currency]], Exchange_Rate[Currency], 0))</f>
        <v>0.38734518233502502</v>
      </c>
    </row>
    <row r="9932" spans="1:6" x14ac:dyDescent="0.3">
      <c r="A9932" s="1">
        <v>39530</v>
      </c>
      <c r="B9932" s="1">
        <v>223</v>
      </c>
      <c r="C9932" s="1">
        <f t="shared" si="155"/>
        <v>2.0000000000000002E-5</v>
      </c>
      <c r="D9932" s="1" t="s">
        <v>323</v>
      </c>
      <c r="E9932" s="4">
        <v>0.99923411562632558</v>
      </c>
      <c r="F9932" s="66">
        <f>Cat_Results[[#This Row],[TotalLossInOriginalCurrency]] / INDEX(Exchange_Rate[Exchange Rate], MATCH(Cat_Results[[#This Row],[Currency]], Exchange_Rate[Currency], 0))</f>
        <v>1.2597344815731E-2</v>
      </c>
    </row>
    <row r="9933" spans="1:6" x14ac:dyDescent="0.3">
      <c r="A9933" s="1">
        <v>39534</v>
      </c>
      <c r="B9933" s="1">
        <v>228</v>
      </c>
      <c r="C9933" s="1">
        <f t="shared" si="155"/>
        <v>2.0000000000000002E-5</v>
      </c>
      <c r="D9933" s="1" t="s">
        <v>320</v>
      </c>
      <c r="E9933" s="4">
        <v>8.0093741416931196E-4</v>
      </c>
      <c r="F9933" s="66">
        <f>Cat_Results[[#This Row],[TotalLossInOriginalCurrency]] / INDEX(Exchange_Rate[Exchange Rate], MATCH(Cat_Results[[#This Row],[Currency]], Exchange_Rate[Currency], 0))</f>
        <v>8.0093741416931196E-4</v>
      </c>
    </row>
    <row r="9934" spans="1:6" x14ac:dyDescent="0.3">
      <c r="A9934" s="1">
        <v>39541</v>
      </c>
      <c r="B9934" s="1">
        <v>224</v>
      </c>
      <c r="C9934" s="1">
        <f t="shared" si="155"/>
        <v>2.0000000000000002E-5</v>
      </c>
      <c r="D9934" s="1" t="s">
        <v>320</v>
      </c>
      <c r="E9934" s="4">
        <v>1215.45150377451</v>
      </c>
      <c r="F9934" s="66">
        <f>Cat_Results[[#This Row],[TotalLossInOriginalCurrency]] / INDEX(Exchange_Rate[Exchange Rate], MATCH(Cat_Results[[#This Row],[Currency]], Exchange_Rate[Currency], 0))</f>
        <v>1215.45150377451</v>
      </c>
    </row>
    <row r="9935" spans="1:6" x14ac:dyDescent="0.3">
      <c r="A9935" s="1">
        <v>39547</v>
      </c>
      <c r="B9935" s="1">
        <v>266</v>
      </c>
      <c r="C9935" s="1">
        <f t="shared" si="155"/>
        <v>2.0000000000000002E-5</v>
      </c>
      <c r="D9935" s="1" t="s">
        <v>320</v>
      </c>
      <c r="E9935" s="4">
        <v>36814.876908806</v>
      </c>
      <c r="F9935" s="66">
        <f>Cat_Results[[#This Row],[TotalLossInOriginalCurrency]] / INDEX(Exchange_Rate[Exchange Rate], MATCH(Cat_Results[[#This Row],[Currency]], Exchange_Rate[Currency], 0))</f>
        <v>36814.876908806</v>
      </c>
    </row>
    <row r="9936" spans="1:6" x14ac:dyDescent="0.3">
      <c r="A9936" s="1">
        <v>39548</v>
      </c>
      <c r="B9936" s="1">
        <v>235</v>
      </c>
      <c r="C9936" s="1">
        <f t="shared" si="155"/>
        <v>2.0000000000000002E-5</v>
      </c>
      <c r="D9936" s="1" t="s">
        <v>320</v>
      </c>
      <c r="E9936" s="4">
        <v>391546.09452572803</v>
      </c>
      <c r="F9936" s="66">
        <f>Cat_Results[[#This Row],[TotalLossInOriginalCurrency]] / INDEX(Exchange_Rate[Exchange Rate], MATCH(Cat_Results[[#This Row],[Currency]], Exchange_Rate[Currency], 0))</f>
        <v>391546.09452572803</v>
      </c>
    </row>
    <row r="9937" spans="1:6" x14ac:dyDescent="0.3">
      <c r="A9937" s="1">
        <v>39550</v>
      </c>
      <c r="B9937" s="1">
        <v>281</v>
      </c>
      <c r="C9937" s="1">
        <f t="shared" si="155"/>
        <v>2.0000000000000002E-5</v>
      </c>
      <c r="D9937" s="1" t="s">
        <v>320</v>
      </c>
      <c r="E9937" s="4">
        <v>5.9660524129867597E-3</v>
      </c>
      <c r="F9937" s="66">
        <f>Cat_Results[[#This Row],[TotalLossInOriginalCurrency]] / INDEX(Exchange_Rate[Exchange Rate], MATCH(Cat_Results[[#This Row],[Currency]], Exchange_Rate[Currency], 0))</f>
        <v>5.9660524129867597E-3</v>
      </c>
    </row>
    <row r="9938" spans="1:6" x14ac:dyDescent="0.3">
      <c r="A9938" s="1">
        <v>39555</v>
      </c>
      <c r="B9938" s="1">
        <v>259</v>
      </c>
      <c r="C9938" s="1">
        <f t="shared" si="155"/>
        <v>2.0000000000000002E-5</v>
      </c>
      <c r="D9938" s="1" t="s">
        <v>320</v>
      </c>
      <c r="E9938" s="4">
        <v>209.356075678938</v>
      </c>
      <c r="F9938" s="66">
        <f>Cat_Results[[#This Row],[TotalLossInOriginalCurrency]] / INDEX(Exchange_Rate[Exchange Rate], MATCH(Cat_Results[[#This Row],[Currency]], Exchange_Rate[Currency], 0))</f>
        <v>209.356075678938</v>
      </c>
    </row>
    <row r="9939" spans="1:6" x14ac:dyDescent="0.3">
      <c r="A9939" s="1">
        <v>39559</v>
      </c>
      <c r="B9939" s="1">
        <v>240</v>
      </c>
      <c r="C9939" s="1">
        <f t="shared" si="155"/>
        <v>2.0000000000000002E-5</v>
      </c>
      <c r="D9939" s="1" t="s">
        <v>320</v>
      </c>
      <c r="E9939" s="4">
        <v>705419.76700857398</v>
      </c>
      <c r="F9939" s="66">
        <f>Cat_Results[[#This Row],[TotalLossInOriginalCurrency]] / INDEX(Exchange_Rate[Exchange Rate], MATCH(Cat_Results[[#This Row],[Currency]], Exchange_Rate[Currency], 0))</f>
        <v>705419.76700857398</v>
      </c>
    </row>
    <row r="9940" spans="1:6" x14ac:dyDescent="0.3">
      <c r="A9940" s="1">
        <v>39571</v>
      </c>
      <c r="B9940" s="1">
        <v>308</v>
      </c>
      <c r="C9940" s="1">
        <f t="shared" si="155"/>
        <v>2.0000000000000002E-5</v>
      </c>
      <c r="D9940" s="1" t="s">
        <v>323</v>
      </c>
      <c r="E9940" s="4">
        <v>108.74265484751675</v>
      </c>
      <c r="F9940" s="66">
        <f>Cat_Results[[#This Row],[TotalLossInOriginalCurrency]] / INDEX(Exchange_Rate[Exchange Rate], MATCH(Cat_Results[[#This Row],[Currency]], Exchange_Rate[Currency], 0))</f>
        <v>1.3709186844902199</v>
      </c>
    </row>
    <row r="9941" spans="1:6" x14ac:dyDescent="0.3">
      <c r="A9941" s="1">
        <v>39588</v>
      </c>
      <c r="B9941" s="1">
        <v>240</v>
      </c>
      <c r="C9941" s="1">
        <f t="shared" si="155"/>
        <v>2.0000000000000002E-5</v>
      </c>
      <c r="D9941" s="1" t="s">
        <v>320</v>
      </c>
      <c r="E9941" s="4">
        <v>391.93333834409702</v>
      </c>
      <c r="F9941" s="66">
        <f>Cat_Results[[#This Row],[TotalLossInOriginalCurrency]] / INDEX(Exchange_Rate[Exchange Rate], MATCH(Cat_Results[[#This Row],[Currency]], Exchange_Rate[Currency], 0))</f>
        <v>391.93333834409702</v>
      </c>
    </row>
    <row r="9942" spans="1:6" x14ac:dyDescent="0.3">
      <c r="A9942" s="1">
        <v>39593</v>
      </c>
      <c r="B9942" s="1">
        <v>180</v>
      </c>
      <c r="C9942" s="1">
        <f t="shared" si="155"/>
        <v>2.0000000000000002E-5</v>
      </c>
      <c r="D9942" s="1" t="s">
        <v>320</v>
      </c>
      <c r="E9942" s="4">
        <v>218857.27373107499</v>
      </c>
      <c r="F9942" s="66">
        <f>Cat_Results[[#This Row],[TotalLossInOriginalCurrency]] / INDEX(Exchange_Rate[Exchange Rate], MATCH(Cat_Results[[#This Row],[Currency]], Exchange_Rate[Currency], 0))</f>
        <v>218857.27373107499</v>
      </c>
    </row>
    <row r="9943" spans="1:6" x14ac:dyDescent="0.3">
      <c r="A9943" s="1">
        <v>39593</v>
      </c>
      <c r="B9943" s="1">
        <v>241</v>
      </c>
      <c r="C9943" s="1">
        <f t="shared" si="155"/>
        <v>2.0000000000000002E-5</v>
      </c>
      <c r="D9943" s="1" t="s">
        <v>320</v>
      </c>
      <c r="E9943" s="4">
        <v>54.374361947178798</v>
      </c>
      <c r="F9943" s="66">
        <f>Cat_Results[[#This Row],[TotalLossInOriginalCurrency]] / INDEX(Exchange_Rate[Exchange Rate], MATCH(Cat_Results[[#This Row],[Currency]], Exchange_Rate[Currency], 0))</f>
        <v>54.374361947178798</v>
      </c>
    </row>
    <row r="9944" spans="1:6" x14ac:dyDescent="0.3">
      <c r="A9944" s="1">
        <v>39595</v>
      </c>
      <c r="B9944" s="1">
        <v>289</v>
      </c>
      <c r="C9944" s="1">
        <f t="shared" si="155"/>
        <v>2.0000000000000002E-5</v>
      </c>
      <c r="D9944" s="1" t="s">
        <v>320</v>
      </c>
      <c r="E9944" s="4">
        <v>1.2597344815731E-2</v>
      </c>
      <c r="F9944" s="66">
        <f>Cat_Results[[#This Row],[TotalLossInOriginalCurrency]] / INDEX(Exchange_Rate[Exchange Rate], MATCH(Cat_Results[[#This Row],[Currency]], Exchange_Rate[Currency], 0))</f>
        <v>1.2597344815731E-2</v>
      </c>
    </row>
    <row r="9945" spans="1:6" x14ac:dyDescent="0.3">
      <c r="A9945" s="1">
        <v>39599</v>
      </c>
      <c r="B9945" s="1">
        <v>192</v>
      </c>
      <c r="C9945" s="1">
        <f t="shared" si="155"/>
        <v>2.0000000000000002E-5</v>
      </c>
      <c r="D9945" s="1" t="s">
        <v>320</v>
      </c>
      <c r="E9945" s="4">
        <v>208216.82943636601</v>
      </c>
      <c r="F9945" s="66">
        <f>Cat_Results[[#This Row],[TotalLossInOriginalCurrency]] / INDEX(Exchange_Rate[Exchange Rate], MATCH(Cat_Results[[#This Row],[Currency]], Exchange_Rate[Currency], 0))</f>
        <v>208216.82943636601</v>
      </c>
    </row>
    <row r="9946" spans="1:6" x14ac:dyDescent="0.3">
      <c r="A9946" s="1">
        <v>39604</v>
      </c>
      <c r="B9946" s="1">
        <v>187</v>
      </c>
      <c r="C9946" s="1">
        <f t="shared" si="155"/>
        <v>2.0000000000000002E-5</v>
      </c>
      <c r="D9946" s="1" t="s">
        <v>320</v>
      </c>
      <c r="E9946" s="4">
        <v>862.65160258743902</v>
      </c>
      <c r="F9946" s="66">
        <f>Cat_Results[[#This Row],[TotalLossInOriginalCurrency]] / INDEX(Exchange_Rate[Exchange Rate], MATCH(Cat_Results[[#This Row],[Currency]], Exchange_Rate[Currency], 0))</f>
        <v>862.65160258743902</v>
      </c>
    </row>
    <row r="9947" spans="1:6" x14ac:dyDescent="0.3">
      <c r="A9947" s="1">
        <v>39608</v>
      </c>
      <c r="B9947" s="1">
        <v>275</v>
      </c>
      <c r="C9947" s="1">
        <f t="shared" si="155"/>
        <v>2.0000000000000002E-5</v>
      </c>
      <c r="D9947" s="1" t="s">
        <v>321</v>
      </c>
      <c r="E9947" s="4">
        <v>7090207.8661926435</v>
      </c>
      <c r="F9947" s="66">
        <f>Cat_Results[[#This Row],[TotalLossInOriginalCurrency]] / INDEX(Exchange_Rate[Exchange Rate], MATCH(Cat_Results[[#This Row],[Currency]], Exchange_Rate[Currency], 0))</f>
        <v>11108228.660893699</v>
      </c>
    </row>
    <row r="9948" spans="1:6" x14ac:dyDescent="0.3">
      <c r="A9948" s="1">
        <v>39611</v>
      </c>
      <c r="B9948" s="1">
        <v>233</v>
      </c>
      <c r="C9948" s="1">
        <f t="shared" si="155"/>
        <v>2.0000000000000002E-5</v>
      </c>
      <c r="D9948" s="1" t="s">
        <v>324</v>
      </c>
      <c r="E9948" s="4">
        <v>42911.819737920545</v>
      </c>
      <c r="F9948" s="66">
        <f>Cat_Results[[#This Row],[TotalLossInOriginalCurrency]] / INDEX(Exchange_Rate[Exchange Rate], MATCH(Cat_Results[[#This Row],[Currency]], Exchange_Rate[Currency], 0))</f>
        <v>43406.593000322602</v>
      </c>
    </row>
    <row r="9949" spans="1:6" x14ac:dyDescent="0.3">
      <c r="A9949" s="1">
        <v>39611</v>
      </c>
      <c r="B9949" s="1">
        <v>193</v>
      </c>
      <c r="C9949" s="1">
        <f t="shared" si="155"/>
        <v>2.0000000000000002E-5</v>
      </c>
      <c r="D9949" s="1" t="s">
        <v>320</v>
      </c>
      <c r="E9949" s="4">
        <v>1.7061829566955599E-3</v>
      </c>
      <c r="F9949" s="66">
        <f>Cat_Results[[#This Row],[TotalLossInOriginalCurrency]] / INDEX(Exchange_Rate[Exchange Rate], MATCH(Cat_Results[[#This Row],[Currency]], Exchange_Rate[Currency], 0))</f>
        <v>1.7061829566955599E-3</v>
      </c>
    </row>
    <row r="9950" spans="1:6" x14ac:dyDescent="0.3">
      <c r="A9950" s="1">
        <v>39612</v>
      </c>
      <c r="B9950" s="1">
        <v>230</v>
      </c>
      <c r="C9950" s="1">
        <f t="shared" si="155"/>
        <v>2.0000000000000002E-5</v>
      </c>
      <c r="D9950" s="1" t="s">
        <v>321</v>
      </c>
      <c r="E9950" s="4">
        <v>1.8886748637360465E-2</v>
      </c>
      <c r="F9950" s="66">
        <f>Cat_Results[[#This Row],[TotalLossInOriginalCurrency]] / INDEX(Exchange_Rate[Exchange Rate], MATCH(Cat_Results[[#This Row],[Currency]], Exchange_Rate[Currency], 0))</f>
        <v>2.9589869081973998E-2</v>
      </c>
    </row>
    <row r="9951" spans="1:6" x14ac:dyDescent="0.3">
      <c r="A9951" s="1">
        <v>39616</v>
      </c>
      <c r="B9951" s="1">
        <v>239</v>
      </c>
      <c r="C9951" s="1">
        <f t="shared" si="155"/>
        <v>2.0000000000000002E-5</v>
      </c>
      <c r="D9951" s="1" t="s">
        <v>320</v>
      </c>
      <c r="E9951" s="4">
        <v>5.4068937897682199</v>
      </c>
      <c r="F9951" s="66">
        <f>Cat_Results[[#This Row],[TotalLossInOriginalCurrency]] / INDEX(Exchange_Rate[Exchange Rate], MATCH(Cat_Results[[#This Row],[Currency]], Exchange_Rate[Currency], 0))</f>
        <v>5.4068937897682199</v>
      </c>
    </row>
    <row r="9952" spans="1:6" x14ac:dyDescent="0.3">
      <c r="A9952" s="1">
        <v>39631</v>
      </c>
      <c r="B9952" s="1">
        <v>233</v>
      </c>
      <c r="C9952" s="1">
        <f t="shared" si="155"/>
        <v>2.0000000000000002E-5</v>
      </c>
      <c r="D9952" s="1" t="s">
        <v>320</v>
      </c>
      <c r="E9952" s="4">
        <v>40602.414973340899</v>
      </c>
      <c r="F9952" s="66">
        <f>Cat_Results[[#This Row],[TotalLossInOriginalCurrency]] / INDEX(Exchange_Rate[Exchange Rate], MATCH(Cat_Results[[#This Row],[Currency]], Exchange_Rate[Currency], 0))</f>
        <v>40602.414973340899</v>
      </c>
    </row>
    <row r="9953" spans="1:6" x14ac:dyDescent="0.3">
      <c r="A9953" s="1">
        <v>39632</v>
      </c>
      <c r="B9953" s="1">
        <v>282</v>
      </c>
      <c r="C9953" s="1">
        <f t="shared" si="155"/>
        <v>2.0000000000000002E-5</v>
      </c>
      <c r="D9953" s="1" t="s">
        <v>322</v>
      </c>
      <c r="E9953" s="4">
        <v>3624138.6696327142</v>
      </c>
      <c r="F9953" s="66">
        <f>Cat_Results[[#This Row],[TotalLossInOriginalCurrency]] / INDEX(Exchange_Rate[Exchange Rate], MATCH(Cat_Results[[#This Row],[Currency]], Exchange_Rate[Currency], 0))</f>
        <v>4451529.6347703896</v>
      </c>
    </row>
    <row r="9954" spans="1:6" x14ac:dyDescent="0.3">
      <c r="A9954" s="1">
        <v>39634</v>
      </c>
      <c r="B9954" s="1">
        <v>261</v>
      </c>
      <c r="C9954" s="1">
        <f t="shared" si="155"/>
        <v>2.0000000000000002E-5</v>
      </c>
      <c r="D9954" s="1" t="s">
        <v>320</v>
      </c>
      <c r="E9954" s="4">
        <v>6.3931267708540004E-2</v>
      </c>
      <c r="F9954" s="66">
        <f>Cat_Results[[#This Row],[TotalLossInOriginalCurrency]] / INDEX(Exchange_Rate[Exchange Rate], MATCH(Cat_Results[[#This Row],[Currency]], Exchange_Rate[Currency], 0))</f>
        <v>6.3931267708540004E-2</v>
      </c>
    </row>
    <row r="9955" spans="1:6" x14ac:dyDescent="0.3">
      <c r="A9955" s="1">
        <v>39637</v>
      </c>
      <c r="B9955" s="1">
        <v>264</v>
      </c>
      <c r="C9955" s="1">
        <f t="shared" si="155"/>
        <v>2.0000000000000002E-5</v>
      </c>
      <c r="D9955" s="1" t="s">
        <v>320</v>
      </c>
      <c r="E9955" s="4">
        <v>38157467.059104599</v>
      </c>
      <c r="F9955" s="66">
        <f>Cat_Results[[#This Row],[TotalLossInOriginalCurrency]] / INDEX(Exchange_Rate[Exchange Rate], MATCH(Cat_Results[[#This Row],[Currency]], Exchange_Rate[Currency], 0))</f>
        <v>38157467.059104599</v>
      </c>
    </row>
    <row r="9956" spans="1:6" x14ac:dyDescent="0.3">
      <c r="A9956" s="1">
        <v>39639</v>
      </c>
      <c r="B9956" s="1">
        <v>198</v>
      </c>
      <c r="C9956" s="1">
        <f t="shared" si="155"/>
        <v>2.0000000000000002E-5</v>
      </c>
      <c r="D9956" s="1" t="s">
        <v>322</v>
      </c>
      <c r="E9956" s="4">
        <v>1827052.7543887966</v>
      </c>
      <c r="F9956" s="66">
        <f>Cat_Results[[#This Row],[TotalLossInOriginalCurrency]] / INDEX(Exchange_Rate[Exchange Rate], MATCH(Cat_Results[[#This Row],[Currency]], Exchange_Rate[Currency], 0))</f>
        <v>2244168.95208782</v>
      </c>
    </row>
    <row r="9957" spans="1:6" x14ac:dyDescent="0.3">
      <c r="A9957" s="1">
        <v>39640</v>
      </c>
      <c r="B9957" s="1">
        <v>168</v>
      </c>
      <c r="C9957" s="1">
        <f t="shared" si="155"/>
        <v>2.0000000000000002E-5</v>
      </c>
      <c r="D9957" s="1" t="s">
        <v>324</v>
      </c>
      <c r="E9957" s="4">
        <v>5.5988844957283464E-2</v>
      </c>
      <c r="F9957" s="66">
        <f>Cat_Results[[#This Row],[TotalLossInOriginalCurrency]] / INDEX(Exchange_Rate[Exchange Rate], MATCH(Cat_Results[[#This Row],[Currency]], Exchange_Rate[Currency], 0))</f>
        <v>5.6634396314620999E-2</v>
      </c>
    </row>
    <row r="9958" spans="1:6" x14ac:dyDescent="0.3">
      <c r="A9958" s="1">
        <v>39647</v>
      </c>
      <c r="B9958" s="1">
        <v>233</v>
      </c>
      <c r="C9958" s="1">
        <f t="shared" si="155"/>
        <v>2.0000000000000002E-5</v>
      </c>
      <c r="D9958" s="1" t="s">
        <v>321</v>
      </c>
      <c r="E9958" s="4">
        <v>1.2564345823950798E-2</v>
      </c>
      <c r="F9958" s="66">
        <f>Cat_Results[[#This Row],[TotalLossInOriginalCurrency]] / INDEX(Exchange_Rate[Exchange Rate], MATCH(Cat_Results[[#This Row],[Currency]], Exchange_Rate[Currency], 0))</f>
        <v>1.9684560596942902E-2</v>
      </c>
    </row>
    <row r="9959" spans="1:6" x14ac:dyDescent="0.3">
      <c r="A9959" s="1">
        <v>39649</v>
      </c>
      <c r="B9959" s="1">
        <v>279</v>
      </c>
      <c r="C9959" s="1">
        <f t="shared" si="155"/>
        <v>2.0000000000000002E-5</v>
      </c>
      <c r="D9959" s="1" t="s">
        <v>320</v>
      </c>
      <c r="E9959" s="4">
        <v>14023.165121398901</v>
      </c>
      <c r="F9959" s="66">
        <f>Cat_Results[[#This Row],[TotalLossInOriginalCurrency]] / INDEX(Exchange_Rate[Exchange Rate], MATCH(Cat_Results[[#This Row],[Currency]], Exchange_Rate[Currency], 0))</f>
        <v>14023.165121398901</v>
      </c>
    </row>
    <row r="9960" spans="1:6" x14ac:dyDescent="0.3">
      <c r="A9960" s="1">
        <v>39664</v>
      </c>
      <c r="B9960" s="1">
        <v>228</v>
      </c>
      <c r="C9960" s="1">
        <f t="shared" si="155"/>
        <v>2.0000000000000002E-5</v>
      </c>
      <c r="D9960" s="1" t="s">
        <v>320</v>
      </c>
      <c r="E9960" s="4">
        <v>4033.3773919939999</v>
      </c>
      <c r="F9960" s="66">
        <f>Cat_Results[[#This Row],[TotalLossInOriginalCurrency]] / INDEX(Exchange_Rate[Exchange Rate], MATCH(Cat_Results[[#This Row],[Currency]], Exchange_Rate[Currency], 0))</f>
        <v>4033.3773919939999</v>
      </c>
    </row>
    <row r="9961" spans="1:6" x14ac:dyDescent="0.3">
      <c r="A9961" s="1">
        <v>39669</v>
      </c>
      <c r="B9961" s="1">
        <v>240</v>
      </c>
      <c r="C9961" s="1">
        <f t="shared" si="155"/>
        <v>2.0000000000000002E-5</v>
      </c>
      <c r="D9961" s="1" t="s">
        <v>321</v>
      </c>
      <c r="E9961" s="4">
        <v>88667.959547184801</v>
      </c>
      <c r="F9961" s="66">
        <f>Cat_Results[[#This Row],[TotalLossInOriginalCurrency]] / INDEX(Exchange_Rate[Exchange Rate], MATCH(Cat_Results[[#This Row],[Currency]], Exchange_Rate[Currency], 0))</f>
        <v>138916.09218417801</v>
      </c>
    </row>
    <row r="9962" spans="1:6" x14ac:dyDescent="0.3">
      <c r="A9962" s="1">
        <v>39672</v>
      </c>
      <c r="B9962" s="1">
        <v>251</v>
      </c>
      <c r="C9962" s="1">
        <f t="shared" si="155"/>
        <v>2.0000000000000002E-5</v>
      </c>
      <c r="D9962" s="1" t="s">
        <v>324</v>
      </c>
      <c r="E9962" s="4">
        <v>0.42205253169314028</v>
      </c>
      <c r="F9962" s="66">
        <f>Cat_Results[[#This Row],[TotalLossInOriginalCurrency]] / INDEX(Exchange_Rate[Exchange Rate], MATCH(Cat_Results[[#This Row],[Currency]], Exchange_Rate[Currency], 0))</f>
        <v>0.42691879719495801</v>
      </c>
    </row>
    <row r="9963" spans="1:6" x14ac:dyDescent="0.3">
      <c r="A9963" s="1">
        <v>39678</v>
      </c>
      <c r="B9963" s="1">
        <v>245</v>
      </c>
      <c r="C9963" s="1">
        <f t="shared" si="155"/>
        <v>2.0000000000000002E-5</v>
      </c>
      <c r="D9963" s="1" t="s">
        <v>321</v>
      </c>
      <c r="E9963" s="4">
        <v>0.77941206382561645</v>
      </c>
      <c r="F9963" s="66">
        <f>Cat_Results[[#This Row],[TotalLossInOriginalCurrency]] / INDEX(Exchange_Rate[Exchange Rate], MATCH(Cat_Results[[#This Row],[Currency]], Exchange_Rate[Currency], 0))</f>
        <v>1.2211048800580799</v>
      </c>
    </row>
    <row r="9964" spans="1:6" x14ac:dyDescent="0.3">
      <c r="A9964" s="1">
        <v>39681</v>
      </c>
      <c r="B9964" s="1">
        <v>228</v>
      </c>
      <c r="C9964" s="1">
        <f t="shared" si="155"/>
        <v>2.0000000000000002E-5</v>
      </c>
      <c r="D9964" s="1" t="s">
        <v>320</v>
      </c>
      <c r="E9964" s="4">
        <v>448124.52401452698</v>
      </c>
      <c r="F9964" s="66">
        <f>Cat_Results[[#This Row],[TotalLossInOriginalCurrency]] / INDEX(Exchange_Rate[Exchange Rate], MATCH(Cat_Results[[#This Row],[Currency]], Exchange_Rate[Currency], 0))</f>
        <v>448124.52401452698</v>
      </c>
    </row>
    <row r="9965" spans="1:6" x14ac:dyDescent="0.3">
      <c r="A9965" s="1">
        <v>39683</v>
      </c>
      <c r="B9965" s="1">
        <v>197</v>
      </c>
      <c r="C9965" s="1">
        <f t="shared" si="155"/>
        <v>2.0000000000000002E-5</v>
      </c>
      <c r="D9965" s="1" t="s">
        <v>320</v>
      </c>
      <c r="E9965" s="4">
        <v>7.0182289928197902E-2</v>
      </c>
      <c r="F9965" s="66">
        <f>Cat_Results[[#This Row],[TotalLossInOriginalCurrency]] / INDEX(Exchange_Rate[Exchange Rate], MATCH(Cat_Results[[#This Row],[Currency]], Exchange_Rate[Currency], 0))</f>
        <v>7.0182289928197902E-2</v>
      </c>
    </row>
    <row r="9966" spans="1:6" x14ac:dyDescent="0.3">
      <c r="A9966" s="1">
        <v>39684</v>
      </c>
      <c r="B9966" s="1">
        <v>227</v>
      </c>
      <c r="C9966" s="1">
        <f t="shared" si="155"/>
        <v>2.0000000000000002E-5</v>
      </c>
      <c r="D9966" s="1" t="s">
        <v>321</v>
      </c>
      <c r="E9966" s="4">
        <v>28682.738083616619</v>
      </c>
      <c r="F9966" s="66">
        <f>Cat_Results[[#This Row],[TotalLossInOriginalCurrency]] / INDEX(Exchange_Rate[Exchange Rate], MATCH(Cat_Results[[#This Row],[Currency]], Exchange_Rate[Currency], 0))</f>
        <v>44937.245743181498</v>
      </c>
    </row>
    <row r="9967" spans="1:6" x14ac:dyDescent="0.3">
      <c r="A9967" s="1">
        <v>39686</v>
      </c>
      <c r="B9967" s="1">
        <v>203</v>
      </c>
      <c r="C9967" s="1">
        <f t="shared" si="155"/>
        <v>2.0000000000000002E-5</v>
      </c>
      <c r="D9967" s="1" t="s">
        <v>320</v>
      </c>
      <c r="E9967" s="4">
        <v>4.1832029819488499E-3</v>
      </c>
      <c r="F9967" s="66">
        <f>Cat_Results[[#This Row],[TotalLossInOriginalCurrency]] / INDEX(Exchange_Rate[Exchange Rate], MATCH(Cat_Results[[#This Row],[Currency]], Exchange_Rate[Currency], 0))</f>
        <v>4.1832029819488499E-3</v>
      </c>
    </row>
    <row r="9968" spans="1:6" x14ac:dyDescent="0.3">
      <c r="A9968" s="1">
        <v>39700</v>
      </c>
      <c r="B9968" s="1">
        <v>283</v>
      </c>
      <c r="C9968" s="1">
        <f t="shared" si="155"/>
        <v>2.0000000000000002E-5</v>
      </c>
      <c r="D9968" s="1" t="s">
        <v>321</v>
      </c>
      <c r="E9968" s="4">
        <v>80688.794933580866</v>
      </c>
      <c r="F9968" s="66">
        <f>Cat_Results[[#This Row],[TotalLossInOriginalCurrency]] / INDEX(Exchange_Rate[Exchange Rate], MATCH(Cat_Results[[#This Row],[Currency]], Exchange_Rate[Currency], 0))</f>
        <v>126415.13498749999</v>
      </c>
    </row>
    <row r="9969" spans="1:6" x14ac:dyDescent="0.3">
      <c r="A9969" s="1">
        <v>39704</v>
      </c>
      <c r="B9969" s="1">
        <v>252</v>
      </c>
      <c r="C9969" s="1">
        <f t="shared" si="155"/>
        <v>2.0000000000000002E-5</v>
      </c>
      <c r="D9969" s="1" t="s">
        <v>320</v>
      </c>
      <c r="E9969" s="4">
        <v>182860.649733689</v>
      </c>
      <c r="F9969" s="66">
        <f>Cat_Results[[#This Row],[TotalLossInOriginalCurrency]] / INDEX(Exchange_Rate[Exchange Rate], MATCH(Cat_Results[[#This Row],[Currency]], Exchange_Rate[Currency], 0))</f>
        <v>182860.649733689</v>
      </c>
    </row>
    <row r="9970" spans="1:6" x14ac:dyDescent="0.3">
      <c r="A9970" s="1">
        <v>39715</v>
      </c>
      <c r="B9970" s="1">
        <v>211</v>
      </c>
      <c r="C9970" s="1">
        <f t="shared" si="155"/>
        <v>2.0000000000000002E-5</v>
      </c>
      <c r="D9970" s="1" t="s">
        <v>320</v>
      </c>
      <c r="E9970" s="4">
        <v>2.5155022740364101E-3</v>
      </c>
      <c r="F9970" s="66">
        <f>Cat_Results[[#This Row],[TotalLossInOriginalCurrency]] / INDEX(Exchange_Rate[Exchange Rate], MATCH(Cat_Results[[#This Row],[Currency]], Exchange_Rate[Currency], 0))</f>
        <v>2.5155022740364101E-3</v>
      </c>
    </row>
    <row r="9971" spans="1:6" x14ac:dyDescent="0.3">
      <c r="A9971" s="1">
        <v>39717</v>
      </c>
      <c r="B9971" s="1">
        <v>259</v>
      </c>
      <c r="C9971" s="1">
        <f t="shared" si="155"/>
        <v>2.0000000000000002E-5</v>
      </c>
      <c r="D9971" s="1" t="s">
        <v>321</v>
      </c>
      <c r="E9971" s="4">
        <v>3481.6606399329698</v>
      </c>
      <c r="F9971" s="66">
        <f>Cat_Results[[#This Row],[TotalLossInOriginalCurrency]] / INDEX(Exchange_Rate[Exchange Rate], MATCH(Cat_Results[[#This Row],[Currency]], Exchange_Rate[Currency], 0))</f>
        <v>5454.7177230752995</v>
      </c>
    </row>
    <row r="9972" spans="1:6" x14ac:dyDescent="0.3">
      <c r="A9972" s="1">
        <v>39718</v>
      </c>
      <c r="B9972" s="1">
        <v>256</v>
      </c>
      <c r="C9972" s="1">
        <f t="shared" si="155"/>
        <v>2.0000000000000002E-5</v>
      </c>
      <c r="D9972" s="1" t="s">
        <v>321</v>
      </c>
      <c r="E9972" s="4">
        <v>16267.545991154229</v>
      </c>
      <c r="F9972" s="66">
        <f>Cat_Results[[#This Row],[TotalLossInOriginalCurrency]] / INDEX(Exchange_Rate[Exchange Rate], MATCH(Cat_Results[[#This Row],[Currency]], Exchange_Rate[Currency], 0))</f>
        <v>25486.364297296899</v>
      </c>
    </row>
    <row r="9973" spans="1:6" x14ac:dyDescent="0.3">
      <c r="A9973" s="1">
        <v>39725</v>
      </c>
      <c r="B9973" s="1">
        <v>215</v>
      </c>
      <c r="C9973" s="1">
        <f t="shared" si="155"/>
        <v>2.0000000000000002E-5</v>
      </c>
      <c r="D9973" s="1" t="s">
        <v>324</v>
      </c>
      <c r="E9973" s="4">
        <v>1708.5109365240464</v>
      </c>
      <c r="F9973" s="66">
        <f>Cat_Results[[#This Row],[TotalLossInOriginalCurrency]] / INDEX(Exchange_Rate[Exchange Rate], MATCH(Cat_Results[[#This Row],[Currency]], Exchange_Rate[Currency], 0))</f>
        <v>1728.21006685868</v>
      </c>
    </row>
    <row r="9974" spans="1:6" x14ac:dyDescent="0.3">
      <c r="A9974" s="1">
        <v>39726</v>
      </c>
      <c r="B9974" s="1">
        <v>248</v>
      </c>
      <c r="C9974" s="1">
        <f t="shared" si="155"/>
        <v>2.0000000000000002E-5</v>
      </c>
      <c r="D9974" s="1" t="s">
        <v>322</v>
      </c>
      <c r="E9974" s="4">
        <v>3.1148855008132099E-2</v>
      </c>
      <c r="F9974" s="66">
        <f>Cat_Results[[#This Row],[TotalLossInOriginalCurrency]] / INDEX(Exchange_Rate[Exchange Rate], MATCH(Cat_Results[[#This Row],[Currency]], Exchange_Rate[Currency], 0))</f>
        <v>3.8260139524936697E-2</v>
      </c>
    </row>
    <row r="9975" spans="1:6" x14ac:dyDescent="0.3">
      <c r="A9975" s="1">
        <v>39729</v>
      </c>
      <c r="B9975" s="1">
        <v>222</v>
      </c>
      <c r="C9975" s="1">
        <f t="shared" si="155"/>
        <v>2.0000000000000002E-5</v>
      </c>
      <c r="D9975" s="1" t="s">
        <v>320</v>
      </c>
      <c r="E9975" s="4">
        <v>198930.68404185199</v>
      </c>
      <c r="F9975" s="66">
        <f>Cat_Results[[#This Row],[TotalLossInOriginalCurrency]] / INDEX(Exchange_Rate[Exchange Rate], MATCH(Cat_Results[[#This Row],[Currency]], Exchange_Rate[Currency], 0))</f>
        <v>198930.68404185199</v>
      </c>
    </row>
    <row r="9976" spans="1:6" x14ac:dyDescent="0.3">
      <c r="A9976" s="1">
        <v>39731</v>
      </c>
      <c r="B9976" s="1">
        <v>229</v>
      </c>
      <c r="C9976" s="1">
        <f t="shared" si="155"/>
        <v>2.0000000000000002E-5</v>
      </c>
      <c r="D9976" s="1" t="s">
        <v>320</v>
      </c>
      <c r="E9976" s="4">
        <v>36575.9702318653</v>
      </c>
      <c r="F9976" s="66">
        <f>Cat_Results[[#This Row],[TotalLossInOriginalCurrency]] / INDEX(Exchange_Rate[Exchange Rate], MATCH(Cat_Results[[#This Row],[Currency]], Exchange_Rate[Currency], 0))</f>
        <v>36575.9702318653</v>
      </c>
    </row>
    <row r="9977" spans="1:6" x14ac:dyDescent="0.3">
      <c r="A9977" s="1">
        <v>39738</v>
      </c>
      <c r="B9977" s="1">
        <v>323</v>
      </c>
      <c r="C9977" s="1">
        <f t="shared" si="155"/>
        <v>2.0000000000000002E-5</v>
      </c>
      <c r="D9977" s="1" t="s">
        <v>320</v>
      </c>
      <c r="E9977" s="4">
        <v>4.1773416101932499</v>
      </c>
      <c r="F9977" s="66">
        <f>Cat_Results[[#This Row],[TotalLossInOriginalCurrency]] / INDEX(Exchange_Rate[Exchange Rate], MATCH(Cat_Results[[#This Row],[Currency]], Exchange_Rate[Currency], 0))</f>
        <v>4.1773416101932499</v>
      </c>
    </row>
    <row r="9978" spans="1:6" x14ac:dyDescent="0.3">
      <c r="A9978" s="1">
        <v>39739</v>
      </c>
      <c r="B9978" s="1">
        <v>188</v>
      </c>
      <c r="C9978" s="1">
        <f t="shared" si="155"/>
        <v>2.0000000000000002E-5</v>
      </c>
      <c r="D9978" s="1" t="s">
        <v>324</v>
      </c>
      <c r="E9978" s="4">
        <v>0.50389960461555117</v>
      </c>
      <c r="F9978" s="66">
        <f>Cat_Results[[#This Row],[TotalLossInOriginalCurrency]] / INDEX(Exchange_Rate[Exchange Rate], MATCH(Cat_Results[[#This Row],[Currency]], Exchange_Rate[Currency], 0))</f>
        <v>0.50970956683158897</v>
      </c>
    </row>
    <row r="9979" spans="1:6" x14ac:dyDescent="0.3">
      <c r="A9979" s="1">
        <v>39745</v>
      </c>
      <c r="B9979" s="1">
        <v>259</v>
      </c>
      <c r="C9979" s="1">
        <f t="shared" si="155"/>
        <v>2.0000000000000002E-5</v>
      </c>
      <c r="D9979" s="1" t="s">
        <v>320</v>
      </c>
      <c r="E9979" s="4">
        <v>263567.98273515102</v>
      </c>
      <c r="F9979" s="66">
        <f>Cat_Results[[#This Row],[TotalLossInOriginalCurrency]] / INDEX(Exchange_Rate[Exchange Rate], MATCH(Cat_Results[[#This Row],[Currency]], Exchange_Rate[Currency], 0))</f>
        <v>263567.98273515102</v>
      </c>
    </row>
    <row r="9980" spans="1:6" x14ac:dyDescent="0.3">
      <c r="A9980" s="1">
        <v>39745</v>
      </c>
      <c r="B9980" s="1">
        <v>192</v>
      </c>
      <c r="C9980" s="1">
        <f t="shared" si="155"/>
        <v>2.0000000000000002E-5</v>
      </c>
      <c r="D9980" s="1" t="s">
        <v>320</v>
      </c>
      <c r="E9980" s="4">
        <v>0.21007098257541701</v>
      </c>
      <c r="F9980" s="66">
        <f>Cat_Results[[#This Row],[TotalLossInOriginalCurrency]] / INDEX(Exchange_Rate[Exchange Rate], MATCH(Cat_Results[[#This Row],[Currency]], Exchange_Rate[Currency], 0))</f>
        <v>0.21007098257541701</v>
      </c>
    </row>
    <row r="9981" spans="1:6" x14ac:dyDescent="0.3">
      <c r="A9981" s="1">
        <v>39749</v>
      </c>
      <c r="B9981" s="1">
        <v>247</v>
      </c>
      <c r="C9981" s="1">
        <f t="shared" si="155"/>
        <v>2.0000000000000002E-5</v>
      </c>
      <c r="D9981" s="1" t="s">
        <v>321</v>
      </c>
      <c r="E9981" s="4">
        <v>1.6344325391897289E-2</v>
      </c>
      <c r="F9981" s="66">
        <f>Cat_Results[[#This Row],[TotalLossInOriginalCurrency]] / INDEX(Exchange_Rate[Exchange Rate], MATCH(Cat_Results[[#This Row],[Currency]], Exchange_Rate[Currency], 0))</f>
        <v>2.5606654584407803E-2</v>
      </c>
    </row>
    <row r="9982" spans="1:6" x14ac:dyDescent="0.3">
      <c r="A9982" s="1">
        <v>39752</v>
      </c>
      <c r="B9982" s="1">
        <v>211</v>
      </c>
      <c r="C9982" s="1">
        <f t="shared" si="155"/>
        <v>2.0000000000000002E-5</v>
      </c>
      <c r="D9982" s="1" t="s">
        <v>323</v>
      </c>
      <c r="E9982" s="4">
        <v>118617973.23241405</v>
      </c>
      <c r="F9982" s="66">
        <f>Cat_Results[[#This Row],[TotalLossInOriginalCurrency]] / INDEX(Exchange_Rate[Exchange Rate], MATCH(Cat_Results[[#This Row],[Currency]], Exchange_Rate[Currency], 0))</f>
        <v>1495416.82653144</v>
      </c>
    </row>
    <row r="9983" spans="1:6" x14ac:dyDescent="0.3">
      <c r="A9983" s="1">
        <v>39752</v>
      </c>
      <c r="B9983" s="1">
        <v>233</v>
      </c>
      <c r="C9983" s="1">
        <f t="shared" si="155"/>
        <v>2.0000000000000002E-5</v>
      </c>
      <c r="D9983" s="1" t="s">
        <v>320</v>
      </c>
      <c r="E9983" s="4">
        <v>8284.8003219632392</v>
      </c>
      <c r="F9983" s="66">
        <f>Cat_Results[[#This Row],[TotalLossInOriginalCurrency]] / INDEX(Exchange_Rate[Exchange Rate], MATCH(Cat_Results[[#This Row],[Currency]], Exchange_Rate[Currency], 0))</f>
        <v>8284.8003219632392</v>
      </c>
    </row>
    <row r="9984" spans="1:6" x14ac:dyDescent="0.3">
      <c r="A9984" s="1">
        <v>39754</v>
      </c>
      <c r="B9984" s="1">
        <v>235</v>
      </c>
      <c r="C9984" s="1">
        <f t="shared" si="155"/>
        <v>2.0000000000000002E-5</v>
      </c>
      <c r="D9984" s="1" t="s">
        <v>321</v>
      </c>
      <c r="E9984" s="4">
        <v>175571.92920714492</v>
      </c>
      <c r="F9984" s="66">
        <f>Cat_Results[[#This Row],[TotalLossInOriginalCurrency]] / INDEX(Exchange_Rate[Exchange Rate], MATCH(Cat_Results[[#This Row],[Currency]], Exchange_Rate[Currency], 0))</f>
        <v>275068.54141280497</v>
      </c>
    </row>
    <row r="9985" spans="1:6" x14ac:dyDescent="0.3">
      <c r="A9985" s="1">
        <v>39757</v>
      </c>
      <c r="B9985" s="1">
        <v>253</v>
      </c>
      <c r="C9985" s="1">
        <f t="shared" si="155"/>
        <v>2.0000000000000002E-5</v>
      </c>
      <c r="D9985" s="1" t="s">
        <v>320</v>
      </c>
      <c r="E9985" s="4">
        <v>21842825.902883202</v>
      </c>
      <c r="F9985" s="66">
        <f>Cat_Results[[#This Row],[TotalLossInOriginalCurrency]] / INDEX(Exchange_Rate[Exchange Rate], MATCH(Cat_Results[[#This Row],[Currency]], Exchange_Rate[Currency], 0))</f>
        <v>21842825.902883202</v>
      </c>
    </row>
    <row r="9986" spans="1:6" x14ac:dyDescent="0.3">
      <c r="A9986" s="1">
        <v>39769</v>
      </c>
      <c r="B9986" s="1">
        <v>214</v>
      </c>
      <c r="C9986" s="1">
        <f t="shared" si="155"/>
        <v>2.0000000000000002E-5</v>
      </c>
      <c r="D9986" s="1" t="s">
        <v>321</v>
      </c>
      <c r="E9986" s="4">
        <v>6830517.6447253209</v>
      </c>
      <c r="F9986" s="66">
        <f>Cat_Results[[#This Row],[TotalLossInOriginalCurrency]] / INDEX(Exchange_Rate[Exchange Rate], MATCH(Cat_Results[[#This Row],[Currency]], Exchange_Rate[Currency], 0))</f>
        <v>10701371.991033301</v>
      </c>
    </row>
    <row r="9987" spans="1:6" x14ac:dyDescent="0.3">
      <c r="A9987" s="1">
        <v>39777</v>
      </c>
      <c r="B9987" s="1">
        <v>239</v>
      </c>
      <c r="C9987" s="1">
        <f t="shared" si="155"/>
        <v>2.0000000000000002E-5</v>
      </c>
      <c r="D9987" s="1" t="s">
        <v>320</v>
      </c>
      <c r="E9987" s="4">
        <v>52542.677769795897</v>
      </c>
      <c r="F9987" s="66">
        <f>Cat_Results[[#This Row],[TotalLossInOriginalCurrency]] / INDEX(Exchange_Rate[Exchange Rate], MATCH(Cat_Results[[#This Row],[Currency]], Exchange_Rate[Currency], 0))</f>
        <v>52542.677769795897</v>
      </c>
    </row>
    <row r="9988" spans="1:6" x14ac:dyDescent="0.3">
      <c r="A9988" s="1">
        <v>39779</v>
      </c>
      <c r="B9988" s="1">
        <v>263</v>
      </c>
      <c r="C9988" s="1">
        <f t="shared" si="155"/>
        <v>2.0000000000000002E-5</v>
      </c>
      <c r="D9988" s="1" t="s">
        <v>320</v>
      </c>
      <c r="E9988" s="4">
        <v>396.74407076037897</v>
      </c>
      <c r="F9988" s="66">
        <f>Cat_Results[[#This Row],[TotalLossInOriginalCurrency]] / INDEX(Exchange_Rate[Exchange Rate], MATCH(Cat_Results[[#This Row],[Currency]], Exchange_Rate[Currency], 0))</f>
        <v>396.74407076037897</v>
      </c>
    </row>
    <row r="9989" spans="1:6" x14ac:dyDescent="0.3">
      <c r="A9989" s="1">
        <v>39783</v>
      </c>
      <c r="B9989" s="1">
        <v>161</v>
      </c>
      <c r="C9989" s="1">
        <f t="shared" si="155"/>
        <v>2.0000000000000002E-5</v>
      </c>
      <c r="D9989" s="1" t="s">
        <v>320</v>
      </c>
      <c r="E9989" s="4">
        <v>31.992112647742001</v>
      </c>
      <c r="F9989" s="66">
        <f>Cat_Results[[#This Row],[TotalLossInOriginalCurrency]] / INDEX(Exchange_Rate[Exchange Rate], MATCH(Cat_Results[[#This Row],[Currency]], Exchange_Rate[Currency], 0))</f>
        <v>31.992112647742001</v>
      </c>
    </row>
    <row r="9990" spans="1:6" x14ac:dyDescent="0.3">
      <c r="A9990" s="1">
        <v>39786</v>
      </c>
      <c r="B9990" s="1">
        <v>311</v>
      </c>
      <c r="C9990" s="1">
        <f t="shared" ref="C9990:C10053" si="156">1/50000</f>
        <v>2.0000000000000002E-5</v>
      </c>
      <c r="D9990" s="1" t="s">
        <v>320</v>
      </c>
      <c r="E9990" s="4">
        <v>11.810118488967399</v>
      </c>
      <c r="F9990" s="66">
        <f>Cat_Results[[#This Row],[TotalLossInOriginalCurrency]] / INDEX(Exchange_Rate[Exchange Rate], MATCH(Cat_Results[[#This Row],[Currency]], Exchange_Rate[Currency], 0))</f>
        <v>11.810118488967399</v>
      </c>
    </row>
    <row r="9991" spans="1:6" x14ac:dyDescent="0.3">
      <c r="A9991" s="1">
        <v>39788</v>
      </c>
      <c r="B9991" s="1">
        <v>232</v>
      </c>
      <c r="C9991" s="1">
        <f t="shared" si="156"/>
        <v>2.0000000000000002E-5</v>
      </c>
      <c r="D9991" s="1" t="s">
        <v>320</v>
      </c>
      <c r="E9991" s="4">
        <v>7.1618705987930298E-4</v>
      </c>
      <c r="F9991" s="66">
        <f>Cat_Results[[#This Row],[TotalLossInOriginalCurrency]] / INDEX(Exchange_Rate[Exchange Rate], MATCH(Cat_Results[[#This Row],[Currency]], Exchange_Rate[Currency], 0))</f>
        <v>7.1618705987930298E-4</v>
      </c>
    </row>
    <row r="9992" spans="1:6" x14ac:dyDescent="0.3">
      <c r="A9992" s="1">
        <v>39789</v>
      </c>
      <c r="B9992" s="1">
        <v>254</v>
      </c>
      <c r="C9992" s="1">
        <f t="shared" si="156"/>
        <v>2.0000000000000002E-5</v>
      </c>
      <c r="D9992" s="1" t="s">
        <v>321</v>
      </c>
      <c r="E9992" s="4">
        <v>1.1149058890166173E-2</v>
      </c>
      <c r="F9992" s="66">
        <f>Cat_Results[[#This Row],[TotalLossInOriginalCurrency]] / INDEX(Exchange_Rate[Exchange Rate], MATCH(Cat_Results[[#This Row],[Currency]], Exchange_Rate[Currency], 0))</f>
        <v>1.74672305583954E-2</v>
      </c>
    </row>
    <row r="9993" spans="1:6" x14ac:dyDescent="0.3">
      <c r="A9993" s="1">
        <v>39791</v>
      </c>
      <c r="B9993" s="1">
        <v>200</v>
      </c>
      <c r="C9993" s="1">
        <f t="shared" si="156"/>
        <v>2.0000000000000002E-5</v>
      </c>
      <c r="D9993" s="1" t="s">
        <v>320</v>
      </c>
      <c r="E9993" s="4">
        <v>99747.523515699897</v>
      </c>
      <c r="F9993" s="66">
        <f>Cat_Results[[#This Row],[TotalLossInOriginalCurrency]] / INDEX(Exchange_Rate[Exchange Rate], MATCH(Cat_Results[[#This Row],[Currency]], Exchange_Rate[Currency], 0))</f>
        <v>99747.523515699897</v>
      </c>
    </row>
    <row r="9994" spans="1:6" x14ac:dyDescent="0.3">
      <c r="A9994" s="1">
        <v>39794</v>
      </c>
      <c r="B9994" s="1">
        <v>258</v>
      </c>
      <c r="C9994" s="1">
        <f t="shared" si="156"/>
        <v>2.0000000000000002E-5</v>
      </c>
      <c r="D9994" s="1" t="s">
        <v>321</v>
      </c>
      <c r="E9994" s="4">
        <v>169551.7719088211</v>
      </c>
      <c r="F9994" s="66">
        <f>Cat_Results[[#This Row],[TotalLossInOriginalCurrency]] / INDEX(Exchange_Rate[Exchange Rate], MATCH(Cat_Results[[#This Row],[Currency]], Exchange_Rate[Currency], 0))</f>
        <v>265636.76097612799</v>
      </c>
    </row>
    <row r="9995" spans="1:6" x14ac:dyDescent="0.3">
      <c r="A9995" s="1">
        <v>39795</v>
      </c>
      <c r="B9995" s="1">
        <v>241</v>
      </c>
      <c r="C9995" s="1">
        <f t="shared" si="156"/>
        <v>2.0000000000000002E-5</v>
      </c>
      <c r="D9995" s="1" t="s">
        <v>321</v>
      </c>
      <c r="E9995" s="4">
        <v>2215497.4806460394</v>
      </c>
      <c r="F9995" s="66">
        <f>Cat_Results[[#This Row],[TotalLossInOriginalCurrency]] / INDEX(Exchange_Rate[Exchange Rate], MATCH(Cat_Results[[#This Row],[Currency]], Exchange_Rate[Currency], 0))</f>
        <v>3471019.90196876</v>
      </c>
    </row>
    <row r="9996" spans="1:6" x14ac:dyDescent="0.3">
      <c r="A9996" s="1">
        <v>39795</v>
      </c>
      <c r="B9996" s="1">
        <v>258</v>
      </c>
      <c r="C9996" s="1">
        <f t="shared" si="156"/>
        <v>2.0000000000000002E-5</v>
      </c>
      <c r="D9996" s="1" t="s">
        <v>320</v>
      </c>
      <c r="E9996" s="4">
        <v>121798.96066086</v>
      </c>
      <c r="F9996" s="66">
        <f>Cat_Results[[#This Row],[TotalLossInOriginalCurrency]] / INDEX(Exchange_Rate[Exchange Rate], MATCH(Cat_Results[[#This Row],[Currency]], Exchange_Rate[Currency], 0))</f>
        <v>121798.96066086</v>
      </c>
    </row>
    <row r="9997" spans="1:6" x14ac:dyDescent="0.3">
      <c r="A9997" s="1">
        <v>39797</v>
      </c>
      <c r="B9997" s="1">
        <v>211</v>
      </c>
      <c r="C9997" s="1">
        <f t="shared" si="156"/>
        <v>2.0000000000000002E-5</v>
      </c>
      <c r="D9997" s="1" t="s">
        <v>322</v>
      </c>
      <c r="E9997" s="4">
        <v>1.6063558745417785E-2</v>
      </c>
      <c r="F9997" s="66">
        <f>Cat_Results[[#This Row],[TotalLossInOriginalCurrency]] / INDEX(Exchange_Rate[Exchange Rate], MATCH(Cat_Results[[#This Row],[Currency]], Exchange_Rate[Currency], 0))</f>
        <v>1.9730869680643099E-2</v>
      </c>
    </row>
    <row r="9998" spans="1:6" x14ac:dyDescent="0.3">
      <c r="A9998" s="1">
        <v>39800</v>
      </c>
      <c r="B9998" s="1">
        <v>219</v>
      </c>
      <c r="C9998" s="1">
        <f t="shared" si="156"/>
        <v>2.0000000000000002E-5</v>
      </c>
      <c r="D9998" s="1" t="s">
        <v>321</v>
      </c>
      <c r="E9998" s="4">
        <v>184415.81034767008</v>
      </c>
      <c r="F9998" s="66">
        <f>Cat_Results[[#This Row],[TotalLossInOriginalCurrency]] / INDEX(Exchange_Rate[Exchange Rate], MATCH(Cat_Results[[#This Row],[Currency]], Exchange_Rate[Currency], 0))</f>
        <v>288924.24999183603</v>
      </c>
    </row>
    <row r="9999" spans="1:6" x14ac:dyDescent="0.3">
      <c r="A9999" s="1">
        <v>39804</v>
      </c>
      <c r="B9999" s="1">
        <v>256</v>
      </c>
      <c r="C9999" s="1">
        <f t="shared" si="156"/>
        <v>2.0000000000000002E-5</v>
      </c>
      <c r="D9999" s="1" t="s">
        <v>320</v>
      </c>
      <c r="E9999" s="4">
        <v>1331.40726435184</v>
      </c>
      <c r="F9999" s="66">
        <f>Cat_Results[[#This Row],[TotalLossInOriginalCurrency]] / INDEX(Exchange_Rate[Exchange Rate], MATCH(Cat_Results[[#This Row],[Currency]], Exchange_Rate[Currency], 0))</f>
        <v>1331.40726435184</v>
      </c>
    </row>
    <row r="10000" spans="1:6" x14ac:dyDescent="0.3">
      <c r="A10000" s="1">
        <v>39805</v>
      </c>
      <c r="B10000" s="1">
        <v>241</v>
      </c>
      <c r="C10000" s="1">
        <f t="shared" si="156"/>
        <v>2.0000000000000002E-5</v>
      </c>
      <c r="D10000" s="1" t="s">
        <v>321</v>
      </c>
      <c r="E10000" s="4">
        <v>3096.9356413313935</v>
      </c>
      <c r="F10000" s="66">
        <f>Cat_Results[[#This Row],[TotalLossInOriginalCurrency]] / INDEX(Exchange_Rate[Exchange Rate], MATCH(Cat_Results[[#This Row],[Currency]], Exchange_Rate[Currency], 0))</f>
        <v>4851.9690679328096</v>
      </c>
    </row>
    <row r="10001" spans="1:6" x14ac:dyDescent="0.3">
      <c r="A10001" s="1">
        <v>39806</v>
      </c>
      <c r="B10001" s="1">
        <v>206</v>
      </c>
      <c r="C10001" s="1">
        <f t="shared" si="156"/>
        <v>2.0000000000000002E-5</v>
      </c>
      <c r="D10001" s="1" t="s">
        <v>322</v>
      </c>
      <c r="E10001" s="4">
        <v>1.7954110490218178</v>
      </c>
      <c r="F10001" s="66">
        <f>Cat_Results[[#This Row],[TotalLossInOriginalCurrency]] / INDEX(Exchange_Rate[Exchange Rate], MATCH(Cat_Results[[#This Row],[Currency]], Exchange_Rate[Currency], 0))</f>
        <v>2.2053034444525799</v>
      </c>
    </row>
    <row r="10002" spans="1:6" x14ac:dyDescent="0.3">
      <c r="A10002" s="1">
        <v>39807</v>
      </c>
      <c r="B10002" s="1">
        <v>256</v>
      </c>
      <c r="C10002" s="1">
        <f t="shared" si="156"/>
        <v>2.0000000000000002E-5</v>
      </c>
      <c r="D10002" s="1" t="s">
        <v>320</v>
      </c>
      <c r="E10002" s="4">
        <v>3.91684472560883E-3</v>
      </c>
      <c r="F10002" s="66">
        <f>Cat_Results[[#This Row],[TotalLossInOriginalCurrency]] / INDEX(Exchange_Rate[Exchange Rate], MATCH(Cat_Results[[#This Row],[Currency]], Exchange_Rate[Currency], 0))</f>
        <v>3.91684472560883E-3</v>
      </c>
    </row>
    <row r="10003" spans="1:6" x14ac:dyDescent="0.3">
      <c r="A10003" s="1">
        <v>39810</v>
      </c>
      <c r="B10003" s="1">
        <v>274</v>
      </c>
      <c r="C10003" s="1">
        <f t="shared" si="156"/>
        <v>2.0000000000000002E-5</v>
      </c>
      <c r="D10003" s="1" t="s">
        <v>324</v>
      </c>
      <c r="E10003" s="4">
        <v>137201.40927012911</v>
      </c>
      <c r="F10003" s="66">
        <f>Cat_Results[[#This Row],[TotalLossInOriginalCurrency]] / INDEX(Exchange_Rate[Exchange Rate], MATCH(Cat_Results[[#This Row],[Currency]], Exchange_Rate[Currency], 0))</f>
        <v>138783.34145770199</v>
      </c>
    </row>
    <row r="10004" spans="1:6" x14ac:dyDescent="0.3">
      <c r="A10004" s="1">
        <v>39822</v>
      </c>
      <c r="B10004" s="1">
        <v>235</v>
      </c>
      <c r="C10004" s="1">
        <f t="shared" si="156"/>
        <v>2.0000000000000002E-5</v>
      </c>
      <c r="D10004" s="1" t="s">
        <v>320</v>
      </c>
      <c r="E10004" s="4">
        <v>4.1269107417014101</v>
      </c>
      <c r="F10004" s="66">
        <f>Cat_Results[[#This Row],[TotalLossInOriginalCurrency]] / INDEX(Exchange_Rate[Exchange Rate], MATCH(Cat_Results[[#This Row],[Currency]], Exchange_Rate[Currency], 0))</f>
        <v>4.1269107417014101</v>
      </c>
    </row>
    <row r="10005" spans="1:6" x14ac:dyDescent="0.3">
      <c r="A10005" s="1">
        <v>39825</v>
      </c>
      <c r="B10005" s="1">
        <v>262</v>
      </c>
      <c r="C10005" s="1">
        <f t="shared" si="156"/>
        <v>2.0000000000000002E-5</v>
      </c>
      <c r="D10005" s="1" t="s">
        <v>320</v>
      </c>
      <c r="E10005" s="4">
        <v>1235891.6364593899</v>
      </c>
      <c r="F10005" s="66">
        <f>Cat_Results[[#This Row],[TotalLossInOriginalCurrency]] / INDEX(Exchange_Rate[Exchange Rate], MATCH(Cat_Results[[#This Row],[Currency]], Exchange_Rate[Currency], 0))</f>
        <v>1235891.6364593899</v>
      </c>
    </row>
    <row r="10006" spans="1:6" x14ac:dyDescent="0.3">
      <c r="A10006" s="1">
        <v>39828</v>
      </c>
      <c r="B10006" s="1">
        <v>218</v>
      </c>
      <c r="C10006" s="1">
        <f t="shared" si="156"/>
        <v>2.0000000000000002E-5</v>
      </c>
      <c r="D10006" s="1" t="s">
        <v>320</v>
      </c>
      <c r="E10006" s="4">
        <v>1.9361339509487201E-2</v>
      </c>
      <c r="F10006" s="66">
        <f>Cat_Results[[#This Row],[TotalLossInOriginalCurrency]] / INDEX(Exchange_Rate[Exchange Rate], MATCH(Cat_Results[[#This Row],[Currency]], Exchange_Rate[Currency], 0))</f>
        <v>1.9361339509487201E-2</v>
      </c>
    </row>
    <row r="10007" spans="1:6" x14ac:dyDescent="0.3">
      <c r="A10007" s="1">
        <v>39828</v>
      </c>
      <c r="B10007" s="1">
        <v>257</v>
      </c>
      <c r="C10007" s="1">
        <f t="shared" si="156"/>
        <v>2.0000000000000002E-5</v>
      </c>
      <c r="D10007" s="1" t="s">
        <v>320</v>
      </c>
      <c r="E10007" s="4">
        <v>534346.60383751197</v>
      </c>
      <c r="F10007" s="66">
        <f>Cat_Results[[#This Row],[TotalLossInOriginalCurrency]] / INDEX(Exchange_Rate[Exchange Rate], MATCH(Cat_Results[[#This Row],[Currency]], Exchange_Rate[Currency], 0))</f>
        <v>534346.60383751197</v>
      </c>
    </row>
    <row r="10008" spans="1:6" x14ac:dyDescent="0.3">
      <c r="A10008" s="1">
        <v>39841</v>
      </c>
      <c r="B10008" s="1">
        <v>279</v>
      </c>
      <c r="C10008" s="1">
        <f t="shared" si="156"/>
        <v>2.0000000000000002E-5</v>
      </c>
      <c r="D10008" s="1" t="s">
        <v>322</v>
      </c>
      <c r="E10008" s="4">
        <v>4.9521217179959841E-3</v>
      </c>
      <c r="F10008" s="66">
        <f>Cat_Results[[#This Row],[TotalLossInOriginalCurrency]] / INDEX(Exchange_Rate[Exchange Rate], MATCH(Cat_Results[[#This Row],[Currency]], Exchange_Rate[Currency], 0))</f>
        <v>6.0826912522315996E-3</v>
      </c>
    </row>
    <row r="10009" spans="1:6" x14ac:dyDescent="0.3">
      <c r="A10009" s="1">
        <v>39842</v>
      </c>
      <c r="B10009" s="1">
        <v>284</v>
      </c>
      <c r="C10009" s="1">
        <f t="shared" si="156"/>
        <v>2.0000000000000002E-5</v>
      </c>
      <c r="D10009" s="1" t="s">
        <v>320</v>
      </c>
      <c r="E10009" s="4">
        <v>4384712.3038227996</v>
      </c>
      <c r="F10009" s="66">
        <f>Cat_Results[[#This Row],[TotalLossInOriginalCurrency]] / INDEX(Exchange_Rate[Exchange Rate], MATCH(Cat_Results[[#This Row],[Currency]], Exchange_Rate[Currency], 0))</f>
        <v>4384712.3038227996</v>
      </c>
    </row>
    <row r="10010" spans="1:6" x14ac:dyDescent="0.3">
      <c r="A10010" s="1">
        <v>39844</v>
      </c>
      <c r="B10010" s="1">
        <v>232</v>
      </c>
      <c r="C10010" s="1">
        <f t="shared" si="156"/>
        <v>2.0000000000000002E-5</v>
      </c>
      <c r="D10010" s="1" t="s">
        <v>322</v>
      </c>
      <c r="E10010" s="4">
        <v>2.1505263604334932E-3</v>
      </c>
      <c r="F10010" s="66">
        <f>Cat_Results[[#This Row],[TotalLossInOriginalCurrency]] / INDEX(Exchange_Rate[Exchange Rate], MATCH(Cat_Results[[#This Row],[Currency]], Exchange_Rate[Currency], 0))</f>
        <v>2.6414915919303898E-3</v>
      </c>
    </row>
    <row r="10011" spans="1:6" x14ac:dyDescent="0.3">
      <c r="A10011" s="1">
        <v>39845</v>
      </c>
      <c r="B10011" s="1">
        <v>234</v>
      </c>
      <c r="C10011" s="1">
        <f t="shared" si="156"/>
        <v>2.0000000000000002E-5</v>
      </c>
      <c r="D10011" s="1" t="s">
        <v>321</v>
      </c>
      <c r="E10011" s="4">
        <v>1.2564345823950798E-2</v>
      </c>
      <c r="F10011" s="66">
        <f>Cat_Results[[#This Row],[TotalLossInOriginalCurrency]] / INDEX(Exchange_Rate[Exchange Rate], MATCH(Cat_Results[[#This Row],[Currency]], Exchange_Rate[Currency], 0))</f>
        <v>1.9684560596942902E-2</v>
      </c>
    </row>
    <row r="10012" spans="1:6" x14ac:dyDescent="0.3">
      <c r="A10012" s="1">
        <v>39847</v>
      </c>
      <c r="B10012" s="1">
        <v>288</v>
      </c>
      <c r="C10012" s="1">
        <f t="shared" si="156"/>
        <v>2.0000000000000002E-5</v>
      </c>
      <c r="D10012" s="1" t="s">
        <v>320</v>
      </c>
      <c r="E10012" s="4">
        <v>6.5166503190994295E-4</v>
      </c>
      <c r="F10012" s="66">
        <f>Cat_Results[[#This Row],[TotalLossInOriginalCurrency]] / INDEX(Exchange_Rate[Exchange Rate], MATCH(Cat_Results[[#This Row],[Currency]], Exchange_Rate[Currency], 0))</f>
        <v>6.5166503190994295E-4</v>
      </c>
    </row>
    <row r="10013" spans="1:6" x14ac:dyDescent="0.3">
      <c r="A10013" s="1">
        <v>39847</v>
      </c>
      <c r="B10013" s="1">
        <v>249</v>
      </c>
      <c r="C10013" s="1">
        <f t="shared" si="156"/>
        <v>2.0000000000000002E-5</v>
      </c>
      <c r="D10013" s="1" t="s">
        <v>320</v>
      </c>
      <c r="E10013" s="4">
        <v>142019.478016999</v>
      </c>
      <c r="F10013" s="66">
        <f>Cat_Results[[#This Row],[TotalLossInOriginalCurrency]] / INDEX(Exchange_Rate[Exchange Rate], MATCH(Cat_Results[[#This Row],[Currency]], Exchange_Rate[Currency], 0))</f>
        <v>142019.478016999</v>
      </c>
    </row>
    <row r="10014" spans="1:6" x14ac:dyDescent="0.3">
      <c r="A10014" s="1">
        <v>39848</v>
      </c>
      <c r="B10014" s="1">
        <v>200</v>
      </c>
      <c r="C10014" s="1">
        <f t="shared" si="156"/>
        <v>2.0000000000000002E-5</v>
      </c>
      <c r="D10014" s="1" t="s">
        <v>320</v>
      </c>
      <c r="E10014" s="4">
        <v>32647.193660850098</v>
      </c>
      <c r="F10014" s="66">
        <f>Cat_Results[[#This Row],[TotalLossInOriginalCurrency]] / INDEX(Exchange_Rate[Exchange Rate], MATCH(Cat_Results[[#This Row],[Currency]], Exchange_Rate[Currency], 0))</f>
        <v>32647.193660850098</v>
      </c>
    </row>
    <row r="10015" spans="1:6" x14ac:dyDescent="0.3">
      <c r="A10015" s="1">
        <v>39848</v>
      </c>
      <c r="B10015" s="1">
        <v>247</v>
      </c>
      <c r="C10015" s="1">
        <f t="shared" si="156"/>
        <v>2.0000000000000002E-5</v>
      </c>
      <c r="D10015" s="1" t="s">
        <v>321</v>
      </c>
      <c r="E10015" s="4">
        <v>5.1122577033937012E-4</v>
      </c>
      <c r="F10015" s="66">
        <f>Cat_Results[[#This Row],[TotalLossInOriginalCurrency]] / INDEX(Exchange_Rate[Exchange Rate], MATCH(Cat_Results[[#This Row],[Currency]], Exchange_Rate[Currency], 0))</f>
        <v>8.0093741416931207E-4</v>
      </c>
    </row>
    <row r="10016" spans="1:6" x14ac:dyDescent="0.3">
      <c r="A10016" s="1">
        <v>39850</v>
      </c>
      <c r="B10016" s="1">
        <v>185</v>
      </c>
      <c r="C10016" s="1">
        <f t="shared" si="156"/>
        <v>2.0000000000000002E-5</v>
      </c>
      <c r="D10016" s="1" t="s">
        <v>320</v>
      </c>
      <c r="E10016" s="4">
        <v>15598502.9532478</v>
      </c>
      <c r="F10016" s="66">
        <f>Cat_Results[[#This Row],[TotalLossInOriginalCurrency]] / INDEX(Exchange_Rate[Exchange Rate], MATCH(Cat_Results[[#This Row],[Currency]], Exchange_Rate[Currency], 0))</f>
        <v>15598502.9532478</v>
      </c>
    </row>
    <row r="10017" spans="1:6" x14ac:dyDescent="0.3">
      <c r="A10017" s="1">
        <v>39851</v>
      </c>
      <c r="B10017" s="1">
        <v>313</v>
      </c>
      <c r="C10017" s="1">
        <f t="shared" si="156"/>
        <v>2.0000000000000002E-5</v>
      </c>
      <c r="D10017" s="1" t="s">
        <v>320</v>
      </c>
      <c r="E10017" s="4">
        <v>0.370728299021721</v>
      </c>
      <c r="F10017" s="66">
        <f>Cat_Results[[#This Row],[TotalLossInOriginalCurrency]] / INDEX(Exchange_Rate[Exchange Rate], MATCH(Cat_Results[[#This Row],[Currency]], Exchange_Rate[Currency], 0))</f>
        <v>0.370728299021721</v>
      </c>
    </row>
    <row r="10018" spans="1:6" x14ac:dyDescent="0.3">
      <c r="A10018" s="1">
        <v>39855</v>
      </c>
      <c r="B10018" s="1">
        <v>208</v>
      </c>
      <c r="C10018" s="1">
        <f t="shared" si="156"/>
        <v>2.0000000000000002E-5</v>
      </c>
      <c r="D10018" s="1" t="s">
        <v>320</v>
      </c>
      <c r="E10018" s="4">
        <v>0.118552522336472</v>
      </c>
      <c r="F10018" s="66">
        <f>Cat_Results[[#This Row],[TotalLossInOriginalCurrency]] / INDEX(Exchange_Rate[Exchange Rate], MATCH(Cat_Results[[#This Row],[Currency]], Exchange_Rate[Currency], 0))</f>
        <v>0.118552522336472</v>
      </c>
    </row>
    <row r="10019" spans="1:6" x14ac:dyDescent="0.3">
      <c r="A10019" s="1">
        <v>39868</v>
      </c>
      <c r="B10019" s="1">
        <v>230</v>
      </c>
      <c r="C10019" s="1">
        <f t="shared" si="156"/>
        <v>2.0000000000000002E-5</v>
      </c>
      <c r="D10019" s="1" t="s">
        <v>320</v>
      </c>
      <c r="E10019" s="4">
        <v>520433.995924483</v>
      </c>
      <c r="F10019" s="66">
        <f>Cat_Results[[#This Row],[TotalLossInOriginalCurrency]] / INDEX(Exchange_Rate[Exchange Rate], MATCH(Cat_Results[[#This Row],[Currency]], Exchange_Rate[Currency], 0))</f>
        <v>520433.995924483</v>
      </c>
    </row>
    <row r="10020" spans="1:6" x14ac:dyDescent="0.3">
      <c r="A10020" s="1">
        <v>39869</v>
      </c>
      <c r="B10020" s="1">
        <v>258</v>
      </c>
      <c r="C10020" s="1">
        <f t="shared" si="156"/>
        <v>2.0000000000000002E-5</v>
      </c>
      <c r="D10020" s="1" t="s">
        <v>320</v>
      </c>
      <c r="E10020" s="4">
        <v>2.7752794325351701E-2</v>
      </c>
      <c r="F10020" s="66">
        <f>Cat_Results[[#This Row],[TotalLossInOriginalCurrency]] / INDEX(Exchange_Rate[Exchange Rate], MATCH(Cat_Results[[#This Row],[Currency]], Exchange_Rate[Currency], 0))</f>
        <v>2.7752794325351701E-2</v>
      </c>
    </row>
    <row r="10021" spans="1:6" x14ac:dyDescent="0.3">
      <c r="A10021" s="1">
        <v>39869</v>
      </c>
      <c r="B10021" s="1">
        <v>250</v>
      </c>
      <c r="C10021" s="1">
        <f t="shared" si="156"/>
        <v>2.0000000000000002E-5</v>
      </c>
      <c r="D10021" s="1" t="s">
        <v>321</v>
      </c>
      <c r="E10021" s="4">
        <v>2619.0843384753416</v>
      </c>
      <c r="F10021" s="66">
        <f>Cat_Results[[#This Row],[TotalLossInOriginalCurrency]] / INDEX(Exchange_Rate[Exchange Rate], MATCH(Cat_Results[[#This Row],[Currency]], Exchange_Rate[Currency], 0))</f>
        <v>4103.3194319551603</v>
      </c>
    </row>
    <row r="10022" spans="1:6" x14ac:dyDescent="0.3">
      <c r="A10022" s="1">
        <v>39873</v>
      </c>
      <c r="B10022" s="1">
        <v>244</v>
      </c>
      <c r="C10022" s="1">
        <f t="shared" si="156"/>
        <v>2.0000000000000002E-5</v>
      </c>
      <c r="D10022" s="1" t="s">
        <v>320</v>
      </c>
      <c r="E10022" s="4">
        <v>4771.1640353365101</v>
      </c>
      <c r="F10022" s="66">
        <f>Cat_Results[[#This Row],[TotalLossInOriginalCurrency]] / INDEX(Exchange_Rate[Exchange Rate], MATCH(Cat_Results[[#This Row],[Currency]], Exchange_Rate[Currency], 0))</f>
        <v>4771.1640353365101</v>
      </c>
    </row>
    <row r="10023" spans="1:6" x14ac:dyDescent="0.3">
      <c r="A10023" s="1">
        <v>39873</v>
      </c>
      <c r="B10023" s="1">
        <v>245</v>
      </c>
      <c r="C10023" s="1">
        <f t="shared" si="156"/>
        <v>2.0000000000000002E-5</v>
      </c>
      <c r="D10023" s="1" t="s">
        <v>321</v>
      </c>
      <c r="E10023" s="4">
        <v>477272.95672213525</v>
      </c>
      <c r="F10023" s="66">
        <f>Cat_Results[[#This Row],[TotalLossInOriginalCurrency]] / INDEX(Exchange_Rate[Exchange Rate], MATCH(Cat_Results[[#This Row],[Currency]], Exchange_Rate[Currency], 0))</f>
        <v>747743.54108989297</v>
      </c>
    </row>
    <row r="10024" spans="1:6" x14ac:dyDescent="0.3">
      <c r="A10024" s="1">
        <v>39876</v>
      </c>
      <c r="B10024" s="1">
        <v>260</v>
      </c>
      <c r="C10024" s="1">
        <f t="shared" si="156"/>
        <v>2.0000000000000002E-5</v>
      </c>
      <c r="D10024" s="1" t="s">
        <v>321</v>
      </c>
      <c r="E10024" s="4">
        <v>11877.498739130329</v>
      </c>
      <c r="F10024" s="66">
        <f>Cat_Results[[#This Row],[TotalLossInOriginalCurrency]] / INDEX(Exchange_Rate[Exchange Rate], MATCH(Cat_Results[[#This Row],[Currency]], Exchange_Rate[Currency], 0))</f>
        <v>18608.477269452102</v>
      </c>
    </row>
    <row r="10025" spans="1:6" x14ac:dyDescent="0.3">
      <c r="A10025" s="1">
        <v>39877</v>
      </c>
      <c r="B10025" s="1">
        <v>263</v>
      </c>
      <c r="C10025" s="1">
        <f t="shared" si="156"/>
        <v>2.0000000000000002E-5</v>
      </c>
      <c r="D10025" s="1" t="s">
        <v>322</v>
      </c>
      <c r="E10025" s="4">
        <v>2409045.8888923731</v>
      </c>
      <c r="F10025" s="66">
        <f>Cat_Results[[#This Row],[TotalLossInOriginalCurrency]] / INDEX(Exchange_Rate[Exchange Rate], MATCH(Cat_Results[[#This Row],[Currency]], Exchange_Rate[Currency], 0))</f>
        <v>2959031.1363590797</v>
      </c>
    </row>
    <row r="10026" spans="1:6" x14ac:dyDescent="0.3">
      <c r="A10026" s="1">
        <v>39880</v>
      </c>
      <c r="B10026" s="1">
        <v>235</v>
      </c>
      <c r="C10026" s="1">
        <f t="shared" si="156"/>
        <v>2.0000000000000002E-5</v>
      </c>
      <c r="D10026" s="1" t="s">
        <v>320</v>
      </c>
      <c r="E10026" s="4">
        <v>1.47077217698097E-2</v>
      </c>
      <c r="F10026" s="66">
        <f>Cat_Results[[#This Row],[TotalLossInOriginalCurrency]] / INDEX(Exchange_Rate[Exchange Rate], MATCH(Cat_Results[[#This Row],[Currency]], Exchange_Rate[Currency], 0))</f>
        <v>1.47077217698097E-2</v>
      </c>
    </row>
    <row r="10027" spans="1:6" x14ac:dyDescent="0.3">
      <c r="A10027" s="1">
        <v>39880</v>
      </c>
      <c r="B10027" s="1">
        <v>249</v>
      </c>
      <c r="C10027" s="1">
        <f t="shared" si="156"/>
        <v>2.0000000000000002E-5</v>
      </c>
      <c r="D10027" s="1" t="s">
        <v>321</v>
      </c>
      <c r="E10027" s="4">
        <v>708043.97666583175</v>
      </c>
      <c r="F10027" s="66">
        <f>Cat_Results[[#This Row],[TotalLossInOriginalCurrency]] / INDEX(Exchange_Rate[Exchange Rate], MATCH(Cat_Results[[#This Row],[Currency]], Exchange_Rate[Currency], 0))</f>
        <v>1109292.4979357501</v>
      </c>
    </row>
    <row r="10028" spans="1:6" x14ac:dyDescent="0.3">
      <c r="A10028" s="1">
        <v>39888</v>
      </c>
      <c r="B10028" s="1">
        <v>260</v>
      </c>
      <c r="C10028" s="1">
        <f t="shared" si="156"/>
        <v>2.0000000000000002E-5</v>
      </c>
      <c r="D10028" s="1" t="s">
        <v>321</v>
      </c>
      <c r="E10028" s="4">
        <v>13548.822704757915</v>
      </c>
      <c r="F10028" s="66">
        <f>Cat_Results[[#This Row],[TotalLossInOriginalCurrency]] / INDEX(Exchange_Rate[Exchange Rate], MATCH(Cat_Results[[#This Row],[Currency]], Exchange_Rate[Currency], 0))</f>
        <v>21226.940525677099</v>
      </c>
    </row>
    <row r="10029" spans="1:6" x14ac:dyDescent="0.3">
      <c r="A10029" s="1">
        <v>39890</v>
      </c>
      <c r="B10029" s="1">
        <v>217</v>
      </c>
      <c r="C10029" s="1">
        <f t="shared" si="156"/>
        <v>2.0000000000000002E-5</v>
      </c>
      <c r="D10029" s="1" t="s">
        <v>324</v>
      </c>
      <c r="E10029" s="4">
        <v>37572.665088849208</v>
      </c>
      <c r="F10029" s="66">
        <f>Cat_Results[[#This Row],[TotalLossInOriginalCurrency]] / INDEX(Exchange_Rate[Exchange Rate], MATCH(Cat_Results[[#This Row],[Currency]], Exchange_Rate[Currency], 0))</f>
        <v>38005.8779005334</v>
      </c>
    </row>
    <row r="10030" spans="1:6" x14ac:dyDescent="0.3">
      <c r="A10030" s="1">
        <v>39896</v>
      </c>
      <c r="B10030" s="1">
        <v>176</v>
      </c>
      <c r="C10030" s="1">
        <f t="shared" si="156"/>
        <v>2.0000000000000002E-5</v>
      </c>
      <c r="D10030" s="1" t="s">
        <v>320</v>
      </c>
      <c r="E10030" s="4">
        <v>1.7061829566955599E-3</v>
      </c>
      <c r="F10030" s="66">
        <f>Cat_Results[[#This Row],[TotalLossInOriginalCurrency]] / INDEX(Exchange_Rate[Exchange Rate], MATCH(Cat_Results[[#This Row],[Currency]], Exchange_Rate[Currency], 0))</f>
        <v>1.7061829566955599E-3</v>
      </c>
    </row>
    <row r="10031" spans="1:6" x14ac:dyDescent="0.3">
      <c r="A10031" s="1">
        <v>39908</v>
      </c>
      <c r="B10031" s="1">
        <v>268</v>
      </c>
      <c r="C10031" s="1">
        <f t="shared" si="156"/>
        <v>2.0000000000000002E-5</v>
      </c>
      <c r="D10031" s="1" t="s">
        <v>321</v>
      </c>
      <c r="E10031" s="4">
        <v>13154.985803849353</v>
      </c>
      <c r="F10031" s="66">
        <f>Cat_Results[[#This Row],[TotalLossInOriginalCurrency]] / INDEX(Exchange_Rate[Exchange Rate], MATCH(Cat_Results[[#This Row],[Currency]], Exchange_Rate[Currency], 0))</f>
        <v>20609.916253194198</v>
      </c>
    </row>
    <row r="10032" spans="1:6" x14ac:dyDescent="0.3">
      <c r="A10032" s="1">
        <v>39908</v>
      </c>
      <c r="B10032" s="1">
        <v>236</v>
      </c>
      <c r="C10032" s="1">
        <f t="shared" si="156"/>
        <v>2.0000000000000002E-5</v>
      </c>
      <c r="D10032" s="1" t="s">
        <v>320</v>
      </c>
      <c r="E10032" s="4">
        <v>6.9653671234846101E-2</v>
      </c>
      <c r="F10032" s="66">
        <f>Cat_Results[[#This Row],[TotalLossInOriginalCurrency]] / INDEX(Exchange_Rate[Exchange Rate], MATCH(Cat_Results[[#This Row],[Currency]], Exchange_Rate[Currency], 0))</f>
        <v>6.9653671234846101E-2</v>
      </c>
    </row>
    <row r="10033" spans="1:6" x14ac:dyDescent="0.3">
      <c r="A10033" s="1">
        <v>39913</v>
      </c>
      <c r="B10033" s="1">
        <v>222</v>
      </c>
      <c r="C10033" s="1">
        <f t="shared" si="156"/>
        <v>2.0000000000000002E-5</v>
      </c>
      <c r="D10033" s="1" t="s">
        <v>320</v>
      </c>
      <c r="E10033" s="4">
        <v>516.74612327665102</v>
      </c>
      <c r="F10033" s="66">
        <f>Cat_Results[[#This Row],[TotalLossInOriginalCurrency]] / INDEX(Exchange_Rate[Exchange Rate], MATCH(Cat_Results[[#This Row],[Currency]], Exchange_Rate[Currency], 0))</f>
        <v>516.74612327665102</v>
      </c>
    </row>
    <row r="10034" spans="1:6" x14ac:dyDescent="0.3">
      <c r="A10034" s="1">
        <v>39919</v>
      </c>
      <c r="B10034" s="1">
        <v>242</v>
      </c>
      <c r="C10034" s="1">
        <f t="shared" si="156"/>
        <v>2.0000000000000002E-5</v>
      </c>
      <c r="D10034" s="1" t="s">
        <v>321</v>
      </c>
      <c r="E10034" s="4">
        <v>3.551045534605681E-3</v>
      </c>
      <c r="F10034" s="66">
        <f>Cat_Results[[#This Row],[TotalLossInOriginalCurrency]] / INDEX(Exchange_Rate[Exchange Rate], MATCH(Cat_Results[[#This Row],[Currency]], Exchange_Rate[Currency], 0))</f>
        <v>5.56342303752899E-3</v>
      </c>
    </row>
    <row r="10035" spans="1:6" x14ac:dyDescent="0.3">
      <c r="A10035" s="1">
        <v>39919</v>
      </c>
      <c r="B10035" s="1">
        <v>280</v>
      </c>
      <c r="C10035" s="1">
        <f t="shared" si="156"/>
        <v>2.0000000000000002E-5</v>
      </c>
      <c r="D10035" s="1" t="s">
        <v>322</v>
      </c>
      <c r="E10035" s="4">
        <v>21521.84005606483</v>
      </c>
      <c r="F10035" s="66">
        <f>Cat_Results[[#This Row],[TotalLossInOriginalCurrency]] / INDEX(Exchange_Rate[Exchange Rate], MATCH(Cat_Results[[#This Row],[Currency]], Exchange_Rate[Currency], 0))</f>
        <v>26435.276775452501</v>
      </c>
    </row>
    <row r="10036" spans="1:6" x14ac:dyDescent="0.3">
      <c r="A10036" s="1">
        <v>39919</v>
      </c>
      <c r="B10036" s="1">
        <v>174</v>
      </c>
      <c r="C10036" s="1">
        <f t="shared" si="156"/>
        <v>2.0000000000000002E-5</v>
      </c>
      <c r="D10036" s="1" t="s">
        <v>320</v>
      </c>
      <c r="E10036" s="4">
        <v>186142.61573819901</v>
      </c>
      <c r="F10036" s="66">
        <f>Cat_Results[[#This Row],[TotalLossInOriginalCurrency]] / INDEX(Exchange_Rate[Exchange Rate], MATCH(Cat_Results[[#This Row],[Currency]], Exchange_Rate[Currency], 0))</f>
        <v>186142.61573819901</v>
      </c>
    </row>
    <row r="10037" spans="1:6" x14ac:dyDescent="0.3">
      <c r="A10037" s="1">
        <v>39920</v>
      </c>
      <c r="B10037" s="1">
        <v>188</v>
      </c>
      <c r="C10037" s="1">
        <f t="shared" si="156"/>
        <v>2.0000000000000002E-5</v>
      </c>
      <c r="D10037" s="1" t="s">
        <v>322</v>
      </c>
      <c r="E10037" s="4">
        <v>7.9156730286338347E-3</v>
      </c>
      <c r="F10037" s="66">
        <f>Cat_Results[[#This Row],[TotalLossInOriginalCurrency]] / INDEX(Exchange_Rate[Exchange Rate], MATCH(Cat_Results[[#This Row],[Currency]], Exchange_Rate[Currency], 0))</f>
        <v>9.7228214144706709E-3</v>
      </c>
    </row>
    <row r="10038" spans="1:6" x14ac:dyDescent="0.3">
      <c r="A10038" s="1">
        <v>39925</v>
      </c>
      <c r="B10038" s="1">
        <v>218</v>
      </c>
      <c r="C10038" s="1">
        <f t="shared" si="156"/>
        <v>2.0000000000000002E-5</v>
      </c>
      <c r="D10038" s="1" t="s">
        <v>320</v>
      </c>
      <c r="E10038" s="4">
        <v>113530.680557245</v>
      </c>
      <c r="F10038" s="66">
        <f>Cat_Results[[#This Row],[TotalLossInOriginalCurrency]] / INDEX(Exchange_Rate[Exchange Rate], MATCH(Cat_Results[[#This Row],[Currency]], Exchange_Rate[Currency], 0))</f>
        <v>113530.680557245</v>
      </c>
    </row>
    <row r="10039" spans="1:6" x14ac:dyDescent="0.3">
      <c r="A10039" s="1">
        <v>39939</v>
      </c>
      <c r="B10039" s="1">
        <v>245</v>
      </c>
      <c r="C10039" s="1">
        <f t="shared" si="156"/>
        <v>2.0000000000000002E-5</v>
      </c>
      <c r="D10039" s="1" t="s">
        <v>320</v>
      </c>
      <c r="E10039" s="4">
        <v>1.2597344815731E-2</v>
      </c>
      <c r="F10039" s="66">
        <f>Cat_Results[[#This Row],[TotalLossInOriginalCurrency]] / INDEX(Exchange_Rate[Exchange Rate], MATCH(Cat_Results[[#This Row],[Currency]], Exchange_Rate[Currency], 0))</f>
        <v>1.2597344815731E-2</v>
      </c>
    </row>
    <row r="10040" spans="1:6" x14ac:dyDescent="0.3">
      <c r="A10040" s="1">
        <v>39941</v>
      </c>
      <c r="B10040" s="1">
        <v>233</v>
      </c>
      <c r="C10040" s="1">
        <f t="shared" si="156"/>
        <v>2.0000000000000002E-5</v>
      </c>
      <c r="D10040" s="1" t="s">
        <v>321</v>
      </c>
      <c r="E10040" s="4">
        <v>78.071290145203079</v>
      </c>
      <c r="F10040" s="66">
        <f>Cat_Results[[#This Row],[TotalLossInOriginalCurrency]] / INDEX(Exchange_Rate[Exchange Rate], MATCH(Cat_Results[[#This Row],[Currency]], Exchange_Rate[Currency], 0))</f>
        <v>122.31429023668198</v>
      </c>
    </row>
    <row r="10041" spans="1:6" x14ac:dyDescent="0.3">
      <c r="A10041" s="1">
        <v>39944</v>
      </c>
      <c r="B10041" s="1">
        <v>149</v>
      </c>
      <c r="C10041" s="1">
        <f t="shared" si="156"/>
        <v>2.0000000000000002E-5</v>
      </c>
      <c r="D10041" s="1" t="s">
        <v>320</v>
      </c>
      <c r="E10041" s="4">
        <v>6.7632645368576102E-3</v>
      </c>
      <c r="F10041" s="66">
        <f>Cat_Results[[#This Row],[TotalLossInOriginalCurrency]] / INDEX(Exchange_Rate[Exchange Rate], MATCH(Cat_Results[[#This Row],[Currency]], Exchange_Rate[Currency], 0))</f>
        <v>6.7632645368576102E-3</v>
      </c>
    </row>
    <row r="10042" spans="1:6" x14ac:dyDescent="0.3">
      <c r="A10042" s="1">
        <v>39945</v>
      </c>
      <c r="B10042" s="1">
        <v>211</v>
      </c>
      <c r="C10042" s="1">
        <f t="shared" si="156"/>
        <v>2.0000000000000002E-5</v>
      </c>
      <c r="D10042" s="1" t="s">
        <v>323</v>
      </c>
      <c r="E10042" s="4">
        <v>3726.8999275162573</v>
      </c>
      <c r="F10042" s="66">
        <f>Cat_Results[[#This Row],[TotalLossInOriginalCurrency]] / INDEX(Exchange_Rate[Exchange Rate], MATCH(Cat_Results[[#This Row],[Currency]], Exchange_Rate[Currency], 0))</f>
        <v>46.985028579831102</v>
      </c>
    </row>
    <row r="10043" spans="1:6" x14ac:dyDescent="0.3">
      <c r="A10043" s="1">
        <v>39945</v>
      </c>
      <c r="B10043" s="1">
        <v>244</v>
      </c>
      <c r="C10043" s="1">
        <f t="shared" si="156"/>
        <v>2.0000000000000002E-5</v>
      </c>
      <c r="D10043" s="1" t="s">
        <v>320</v>
      </c>
      <c r="E10043" s="4">
        <v>9712586.5186419506</v>
      </c>
      <c r="F10043" s="66">
        <f>Cat_Results[[#This Row],[TotalLossInOriginalCurrency]] / INDEX(Exchange_Rate[Exchange Rate], MATCH(Cat_Results[[#This Row],[Currency]], Exchange_Rate[Currency], 0))</f>
        <v>9712586.5186419506</v>
      </c>
    </row>
    <row r="10044" spans="1:6" x14ac:dyDescent="0.3">
      <c r="A10044" s="1">
        <v>39947</v>
      </c>
      <c r="B10044" s="1">
        <v>233</v>
      </c>
      <c r="C10044" s="1">
        <f t="shared" si="156"/>
        <v>2.0000000000000002E-5</v>
      </c>
      <c r="D10044" s="1" t="s">
        <v>324</v>
      </c>
      <c r="E10044" s="4">
        <v>156378.07185239613</v>
      </c>
      <c r="F10044" s="66">
        <f>Cat_Results[[#This Row],[TotalLossInOriginalCurrency]] / INDEX(Exchange_Rate[Exchange Rate], MATCH(Cat_Results[[#This Row],[Currency]], Exchange_Rate[Currency], 0))</f>
        <v>158181.110950973</v>
      </c>
    </row>
    <row r="10045" spans="1:6" x14ac:dyDescent="0.3">
      <c r="A10045" s="1">
        <v>39953</v>
      </c>
      <c r="B10045" s="1">
        <v>278</v>
      </c>
      <c r="C10045" s="1">
        <f t="shared" si="156"/>
        <v>2.0000000000000002E-5</v>
      </c>
      <c r="D10045" s="1" t="s">
        <v>321</v>
      </c>
      <c r="E10045" s="4">
        <v>42.793849954998905</v>
      </c>
      <c r="F10045" s="66">
        <f>Cat_Results[[#This Row],[TotalLossInOriginalCurrency]] / INDEX(Exchange_Rate[Exchange Rate], MATCH(Cat_Results[[#This Row],[Currency]], Exchange_Rate[Currency], 0))</f>
        <v>67.045124705965506</v>
      </c>
    </row>
    <row r="10046" spans="1:6" x14ac:dyDescent="0.3">
      <c r="A10046" s="1">
        <v>39956</v>
      </c>
      <c r="B10046" s="1">
        <v>257</v>
      </c>
      <c r="C10046" s="1">
        <f t="shared" si="156"/>
        <v>2.0000000000000002E-5</v>
      </c>
      <c r="D10046" s="1" t="s">
        <v>320</v>
      </c>
      <c r="E10046" s="4">
        <v>0.69992207363247905</v>
      </c>
      <c r="F10046" s="66">
        <f>Cat_Results[[#This Row],[TotalLossInOriginalCurrency]] / INDEX(Exchange_Rate[Exchange Rate], MATCH(Cat_Results[[#This Row],[Currency]], Exchange_Rate[Currency], 0))</f>
        <v>0.69992207363247905</v>
      </c>
    </row>
    <row r="10047" spans="1:6" x14ac:dyDescent="0.3">
      <c r="A10047" s="1">
        <v>39957</v>
      </c>
      <c r="B10047" s="1">
        <v>249</v>
      </c>
      <c r="C10047" s="1">
        <f t="shared" si="156"/>
        <v>2.0000000000000002E-5</v>
      </c>
      <c r="D10047" s="1" t="s">
        <v>321</v>
      </c>
      <c r="E10047" s="4">
        <v>1.1149058890166173E-2</v>
      </c>
      <c r="F10047" s="66">
        <f>Cat_Results[[#This Row],[TotalLossInOriginalCurrency]] / INDEX(Exchange_Rate[Exchange Rate], MATCH(Cat_Results[[#This Row],[Currency]], Exchange_Rate[Currency], 0))</f>
        <v>1.74672305583954E-2</v>
      </c>
    </row>
    <row r="10048" spans="1:6" x14ac:dyDescent="0.3">
      <c r="A10048" s="1">
        <v>39964</v>
      </c>
      <c r="B10048" s="1">
        <v>180</v>
      </c>
      <c r="C10048" s="1">
        <f t="shared" si="156"/>
        <v>2.0000000000000002E-5</v>
      </c>
      <c r="D10048" s="1" t="s">
        <v>320</v>
      </c>
      <c r="E10048" s="4">
        <v>4.8316229134798103</v>
      </c>
      <c r="F10048" s="66">
        <f>Cat_Results[[#This Row],[TotalLossInOriginalCurrency]] / INDEX(Exchange_Rate[Exchange Rate], MATCH(Cat_Results[[#This Row],[Currency]], Exchange_Rate[Currency], 0))</f>
        <v>4.8316229134798103</v>
      </c>
    </row>
    <row r="10049" spans="1:6" x14ac:dyDescent="0.3">
      <c r="A10049" s="1">
        <v>39971</v>
      </c>
      <c r="B10049" s="1">
        <v>251</v>
      </c>
      <c r="C10049" s="1">
        <f t="shared" si="156"/>
        <v>2.0000000000000002E-5</v>
      </c>
      <c r="D10049" s="1" t="s">
        <v>321</v>
      </c>
      <c r="E10049" s="4">
        <v>1.8186281489264386</v>
      </c>
      <c r="F10049" s="66">
        <f>Cat_Results[[#This Row],[TotalLossInOriginalCurrency]] / INDEX(Exchange_Rate[Exchange Rate], MATCH(Cat_Results[[#This Row],[Currency]], Exchange_Rate[Currency], 0))</f>
        <v>2.8492447201355202</v>
      </c>
    </row>
    <row r="10050" spans="1:6" x14ac:dyDescent="0.3">
      <c r="A10050" s="1">
        <v>39973</v>
      </c>
      <c r="B10050" s="1">
        <v>278</v>
      </c>
      <c r="C10050" s="1">
        <f t="shared" si="156"/>
        <v>2.0000000000000002E-5</v>
      </c>
      <c r="D10050" s="1" t="s">
        <v>320</v>
      </c>
      <c r="E10050" s="4">
        <v>991263.30299252796</v>
      </c>
      <c r="F10050" s="66">
        <f>Cat_Results[[#This Row],[TotalLossInOriginalCurrency]] / INDEX(Exchange_Rate[Exchange Rate], MATCH(Cat_Results[[#This Row],[Currency]], Exchange_Rate[Currency], 0))</f>
        <v>991263.30299252796</v>
      </c>
    </row>
    <row r="10051" spans="1:6" x14ac:dyDescent="0.3">
      <c r="A10051" s="1">
        <v>39984</v>
      </c>
      <c r="B10051" s="1">
        <v>216</v>
      </c>
      <c r="C10051" s="1">
        <f t="shared" si="156"/>
        <v>2.0000000000000002E-5</v>
      </c>
      <c r="D10051" s="1" t="s">
        <v>320</v>
      </c>
      <c r="E10051" s="4">
        <v>4.1832029819488499E-3</v>
      </c>
      <c r="F10051" s="66">
        <f>Cat_Results[[#This Row],[TotalLossInOriginalCurrency]] / INDEX(Exchange_Rate[Exchange Rate], MATCH(Cat_Results[[#This Row],[Currency]], Exchange_Rate[Currency], 0))</f>
        <v>4.1832029819488499E-3</v>
      </c>
    </row>
    <row r="10052" spans="1:6" x14ac:dyDescent="0.3">
      <c r="A10052" s="1">
        <v>39984</v>
      </c>
      <c r="B10052" s="1">
        <v>247</v>
      </c>
      <c r="C10052" s="1">
        <f t="shared" si="156"/>
        <v>2.0000000000000002E-5</v>
      </c>
      <c r="D10052" s="1" t="s">
        <v>321</v>
      </c>
      <c r="E10052" s="4">
        <v>3271819.4577821633</v>
      </c>
      <c r="F10052" s="66">
        <f>Cat_Results[[#This Row],[TotalLossInOriginalCurrency]] / INDEX(Exchange_Rate[Exchange Rate], MATCH(Cat_Results[[#This Row],[Currency]], Exchange_Rate[Currency], 0))</f>
        <v>5125959.5430904999</v>
      </c>
    </row>
    <row r="10053" spans="1:6" x14ac:dyDescent="0.3">
      <c r="A10053" s="1">
        <v>39988</v>
      </c>
      <c r="B10053" s="1">
        <v>262</v>
      </c>
      <c r="C10053" s="1">
        <f t="shared" si="156"/>
        <v>2.0000000000000002E-5</v>
      </c>
      <c r="D10053" s="1" t="s">
        <v>320</v>
      </c>
      <c r="E10053" s="4">
        <v>8.0140307545661892E-3</v>
      </c>
      <c r="F10053" s="66">
        <f>Cat_Results[[#This Row],[TotalLossInOriginalCurrency]] / INDEX(Exchange_Rate[Exchange Rate], MATCH(Cat_Results[[#This Row],[Currency]], Exchange_Rate[Currency], 0))</f>
        <v>8.0140307545661892E-3</v>
      </c>
    </row>
    <row r="10054" spans="1:6" x14ac:dyDescent="0.3">
      <c r="A10054" s="1">
        <v>39993</v>
      </c>
      <c r="B10054" s="1">
        <v>204</v>
      </c>
      <c r="C10054" s="1">
        <f t="shared" ref="C10054:C10117" si="157">1/50000</f>
        <v>2.0000000000000002E-5</v>
      </c>
      <c r="D10054" s="1" t="s">
        <v>321</v>
      </c>
      <c r="E10054" s="4">
        <v>588403.50418555748</v>
      </c>
      <c r="F10054" s="66">
        <f>Cat_Results[[#This Row],[TotalLossInOriginalCurrency]] / INDEX(Exchange_Rate[Exchange Rate], MATCH(Cat_Results[[#This Row],[Currency]], Exchange_Rate[Currency], 0))</f>
        <v>921851.76975271304</v>
      </c>
    </row>
    <row r="10055" spans="1:6" x14ac:dyDescent="0.3">
      <c r="A10055" s="1">
        <v>39997</v>
      </c>
      <c r="B10055" s="1">
        <v>218</v>
      </c>
      <c r="C10055" s="1">
        <f t="shared" si="157"/>
        <v>2.0000000000000002E-5</v>
      </c>
      <c r="D10055" s="1" t="s">
        <v>321</v>
      </c>
      <c r="E10055" s="4">
        <v>17888394.494853079</v>
      </c>
      <c r="F10055" s="66">
        <f>Cat_Results[[#This Row],[TotalLossInOriginalCurrency]] / INDEX(Exchange_Rate[Exchange Rate], MATCH(Cat_Results[[#This Row],[Currency]], Exchange_Rate[Currency], 0))</f>
        <v>28025747.64734</v>
      </c>
    </row>
    <row r="10056" spans="1:6" x14ac:dyDescent="0.3">
      <c r="A10056" s="1">
        <v>40004</v>
      </c>
      <c r="B10056" s="1">
        <v>256</v>
      </c>
      <c r="C10056" s="1">
        <f t="shared" si="157"/>
        <v>2.0000000000000002E-5</v>
      </c>
      <c r="D10056" s="1" t="s">
        <v>320</v>
      </c>
      <c r="E10056" s="4">
        <v>307088.348775391</v>
      </c>
      <c r="F10056" s="66">
        <f>Cat_Results[[#This Row],[TotalLossInOriginalCurrency]] / INDEX(Exchange_Rate[Exchange Rate], MATCH(Cat_Results[[#This Row],[Currency]], Exchange_Rate[Currency], 0))</f>
        <v>307088.348775391</v>
      </c>
    </row>
    <row r="10057" spans="1:6" x14ac:dyDescent="0.3">
      <c r="A10057" s="1">
        <v>40006</v>
      </c>
      <c r="B10057" s="1">
        <v>174</v>
      </c>
      <c r="C10057" s="1">
        <f t="shared" si="157"/>
        <v>2.0000000000000002E-5</v>
      </c>
      <c r="D10057" s="1" t="s">
        <v>320</v>
      </c>
      <c r="E10057" s="4">
        <v>152078.694846981</v>
      </c>
      <c r="F10057" s="66">
        <f>Cat_Results[[#This Row],[TotalLossInOriginalCurrency]] / INDEX(Exchange_Rate[Exchange Rate], MATCH(Cat_Results[[#This Row],[Currency]], Exchange_Rate[Currency], 0))</f>
        <v>152078.694846981</v>
      </c>
    </row>
    <row r="10058" spans="1:6" x14ac:dyDescent="0.3">
      <c r="A10058" s="1">
        <v>40007</v>
      </c>
      <c r="B10058" s="1">
        <v>231</v>
      </c>
      <c r="C10058" s="1">
        <f t="shared" si="157"/>
        <v>2.0000000000000002E-5</v>
      </c>
      <c r="D10058" s="1" t="s">
        <v>321</v>
      </c>
      <c r="E10058" s="4">
        <v>26158.938482552981</v>
      </c>
      <c r="F10058" s="66">
        <f>Cat_Results[[#This Row],[TotalLossInOriginalCurrency]] / INDEX(Exchange_Rate[Exchange Rate], MATCH(Cat_Results[[#This Row],[Currency]], Exchange_Rate[Currency], 0))</f>
        <v>40983.208909287998</v>
      </c>
    </row>
    <row r="10059" spans="1:6" x14ac:dyDescent="0.3">
      <c r="A10059" s="1">
        <v>40017</v>
      </c>
      <c r="B10059" s="1">
        <v>234</v>
      </c>
      <c r="C10059" s="1">
        <f t="shared" si="157"/>
        <v>2.0000000000000002E-5</v>
      </c>
      <c r="D10059" s="1" t="s">
        <v>320</v>
      </c>
      <c r="E10059" s="4">
        <v>29.255260837841099</v>
      </c>
      <c r="F10059" s="66">
        <f>Cat_Results[[#This Row],[TotalLossInOriginalCurrency]] / INDEX(Exchange_Rate[Exchange Rate], MATCH(Cat_Results[[#This Row],[Currency]], Exchange_Rate[Currency], 0))</f>
        <v>29.255260837841099</v>
      </c>
    </row>
    <row r="10060" spans="1:6" x14ac:dyDescent="0.3">
      <c r="A10060" s="1">
        <v>40020</v>
      </c>
      <c r="B10060" s="1">
        <v>247</v>
      </c>
      <c r="C10060" s="1">
        <f t="shared" si="157"/>
        <v>2.0000000000000002E-5</v>
      </c>
      <c r="D10060" s="1" t="s">
        <v>320</v>
      </c>
      <c r="E10060" s="4">
        <v>667.41529651533801</v>
      </c>
      <c r="F10060" s="66">
        <f>Cat_Results[[#This Row],[TotalLossInOriginalCurrency]] / INDEX(Exchange_Rate[Exchange Rate], MATCH(Cat_Results[[#This Row],[Currency]], Exchange_Rate[Currency], 0))</f>
        <v>667.41529651533801</v>
      </c>
    </row>
    <row r="10061" spans="1:6" x14ac:dyDescent="0.3">
      <c r="A10061" s="1">
        <v>40022</v>
      </c>
      <c r="B10061" s="1">
        <v>219</v>
      </c>
      <c r="C10061" s="1">
        <f t="shared" si="157"/>
        <v>2.0000000000000002E-5</v>
      </c>
      <c r="D10061" s="1" t="s">
        <v>320</v>
      </c>
      <c r="E10061" s="4">
        <v>52196.893225672597</v>
      </c>
      <c r="F10061" s="66">
        <f>Cat_Results[[#This Row],[TotalLossInOriginalCurrency]] / INDEX(Exchange_Rate[Exchange Rate], MATCH(Cat_Results[[#This Row],[Currency]], Exchange_Rate[Currency], 0))</f>
        <v>52196.893225672597</v>
      </c>
    </row>
    <row r="10062" spans="1:6" x14ac:dyDescent="0.3">
      <c r="A10062" s="1">
        <v>40026</v>
      </c>
      <c r="B10062" s="1">
        <v>255</v>
      </c>
      <c r="C10062" s="1">
        <f t="shared" si="157"/>
        <v>2.0000000000000002E-5</v>
      </c>
      <c r="D10062" s="1" t="s">
        <v>323</v>
      </c>
      <c r="E10062" s="4">
        <v>41386.051189843165</v>
      </c>
      <c r="F10062" s="66">
        <f>Cat_Results[[#This Row],[TotalLossInOriginalCurrency]] / INDEX(Exchange_Rate[Exchange Rate], MATCH(Cat_Results[[#This Row],[Currency]], Exchange_Rate[Currency], 0))</f>
        <v>521.75396060527896</v>
      </c>
    </row>
    <row r="10063" spans="1:6" x14ac:dyDescent="0.3">
      <c r="A10063" s="1">
        <v>40034</v>
      </c>
      <c r="B10063" s="1">
        <v>336</v>
      </c>
      <c r="C10063" s="1">
        <f t="shared" si="157"/>
        <v>2.0000000000000002E-5</v>
      </c>
      <c r="D10063" s="1" t="s">
        <v>320</v>
      </c>
      <c r="E10063" s="4">
        <v>6015.9175034612399</v>
      </c>
      <c r="F10063" s="66">
        <f>Cat_Results[[#This Row],[TotalLossInOriginalCurrency]] / INDEX(Exchange_Rate[Exchange Rate], MATCH(Cat_Results[[#This Row],[Currency]], Exchange_Rate[Currency], 0))</f>
        <v>6015.9175034612399</v>
      </c>
    </row>
    <row r="10064" spans="1:6" x14ac:dyDescent="0.3">
      <c r="A10064" s="1">
        <v>40036</v>
      </c>
      <c r="B10064" s="1">
        <v>270</v>
      </c>
      <c r="C10064" s="1">
        <f t="shared" si="157"/>
        <v>2.0000000000000002E-5</v>
      </c>
      <c r="D10064" s="1" t="s">
        <v>320</v>
      </c>
      <c r="E10064" s="4">
        <v>2.5606654584407799E-2</v>
      </c>
      <c r="F10064" s="66">
        <f>Cat_Results[[#This Row],[TotalLossInOriginalCurrency]] / INDEX(Exchange_Rate[Exchange Rate], MATCH(Cat_Results[[#This Row],[Currency]], Exchange_Rate[Currency], 0))</f>
        <v>2.5606654584407799E-2</v>
      </c>
    </row>
    <row r="10065" spans="1:6" x14ac:dyDescent="0.3">
      <c r="A10065" s="1">
        <v>40036</v>
      </c>
      <c r="B10065" s="1">
        <v>257</v>
      </c>
      <c r="C10065" s="1">
        <f t="shared" si="157"/>
        <v>2.0000000000000002E-5</v>
      </c>
      <c r="D10065" s="1" t="s">
        <v>320</v>
      </c>
      <c r="E10065" s="4">
        <v>4272.9614317576797</v>
      </c>
      <c r="F10065" s="66">
        <f>Cat_Results[[#This Row],[TotalLossInOriginalCurrency]] / INDEX(Exchange_Rate[Exchange Rate], MATCH(Cat_Results[[#This Row],[Currency]], Exchange_Rate[Currency], 0))</f>
        <v>4272.9614317576797</v>
      </c>
    </row>
    <row r="10066" spans="1:6" x14ac:dyDescent="0.3">
      <c r="A10066" s="1">
        <v>40038</v>
      </c>
      <c r="B10066" s="1">
        <v>242</v>
      </c>
      <c r="C10066" s="1">
        <f t="shared" si="157"/>
        <v>2.0000000000000002E-5</v>
      </c>
      <c r="D10066" s="1" t="s">
        <v>320</v>
      </c>
      <c r="E10066" s="4">
        <v>1737564.4064640801</v>
      </c>
      <c r="F10066" s="66">
        <f>Cat_Results[[#This Row],[TotalLossInOriginalCurrency]] / INDEX(Exchange_Rate[Exchange Rate], MATCH(Cat_Results[[#This Row],[Currency]], Exchange_Rate[Currency], 0))</f>
        <v>1737564.4064640801</v>
      </c>
    </row>
    <row r="10067" spans="1:6" x14ac:dyDescent="0.3">
      <c r="A10067" s="1">
        <v>40038</v>
      </c>
      <c r="B10067" s="1">
        <v>213</v>
      </c>
      <c r="C10067" s="1">
        <f t="shared" si="157"/>
        <v>2.0000000000000002E-5</v>
      </c>
      <c r="D10067" s="1" t="s">
        <v>320</v>
      </c>
      <c r="E10067" s="4">
        <v>264862.30846816802</v>
      </c>
      <c r="F10067" s="66">
        <f>Cat_Results[[#This Row],[TotalLossInOriginalCurrency]] / INDEX(Exchange_Rate[Exchange Rate], MATCH(Cat_Results[[#This Row],[Currency]], Exchange_Rate[Currency], 0))</f>
        <v>264862.30846816802</v>
      </c>
    </row>
    <row r="10068" spans="1:6" x14ac:dyDescent="0.3">
      <c r="A10068" s="1">
        <v>40038</v>
      </c>
      <c r="B10068" s="1">
        <v>213</v>
      </c>
      <c r="C10068" s="1">
        <f t="shared" si="157"/>
        <v>2.0000000000000002E-5</v>
      </c>
      <c r="D10068" s="1" t="s">
        <v>320</v>
      </c>
      <c r="E10068" s="4">
        <v>2213972.1442007199</v>
      </c>
      <c r="F10068" s="66">
        <f>Cat_Results[[#This Row],[TotalLossInOriginalCurrency]] / INDEX(Exchange_Rate[Exchange Rate], MATCH(Cat_Results[[#This Row],[Currency]], Exchange_Rate[Currency], 0))</f>
        <v>2213972.1442007199</v>
      </c>
    </row>
    <row r="10069" spans="1:6" x14ac:dyDescent="0.3">
      <c r="A10069" s="1">
        <v>40042</v>
      </c>
      <c r="B10069" s="1">
        <v>277</v>
      </c>
      <c r="C10069" s="1">
        <f t="shared" si="157"/>
        <v>2.0000000000000002E-5</v>
      </c>
      <c r="D10069" s="1" t="s">
        <v>321</v>
      </c>
      <c r="E10069" s="4">
        <v>1152142.6784396369</v>
      </c>
      <c r="F10069" s="66">
        <f>Cat_Results[[#This Row],[TotalLossInOriginalCurrency]] / INDEX(Exchange_Rate[Exchange Rate], MATCH(Cat_Results[[#This Row],[Currency]], Exchange_Rate[Currency], 0))</f>
        <v>1805061.9338124599</v>
      </c>
    </row>
    <row r="10070" spans="1:6" x14ac:dyDescent="0.3">
      <c r="A10070" s="1">
        <v>40043</v>
      </c>
      <c r="B10070" s="1">
        <v>184</v>
      </c>
      <c r="C10070" s="1">
        <f t="shared" si="157"/>
        <v>2.0000000000000002E-5</v>
      </c>
      <c r="D10070" s="1" t="s">
        <v>320</v>
      </c>
      <c r="E10070" s="4">
        <v>7.2438269853591902E-3</v>
      </c>
      <c r="F10070" s="66">
        <f>Cat_Results[[#This Row],[TotalLossInOriginalCurrency]] / INDEX(Exchange_Rate[Exchange Rate], MATCH(Cat_Results[[#This Row],[Currency]], Exchange_Rate[Currency], 0))</f>
        <v>7.2438269853591902E-3</v>
      </c>
    </row>
    <row r="10071" spans="1:6" x14ac:dyDescent="0.3">
      <c r="A10071" s="1">
        <v>40061</v>
      </c>
      <c r="B10071" s="1">
        <v>280</v>
      </c>
      <c r="C10071" s="1">
        <f t="shared" si="157"/>
        <v>2.0000000000000002E-5</v>
      </c>
      <c r="D10071" s="1" t="s">
        <v>320</v>
      </c>
      <c r="E10071" s="4">
        <v>158.67387890815701</v>
      </c>
      <c r="F10071" s="66">
        <f>Cat_Results[[#This Row],[TotalLossInOriginalCurrency]] / INDEX(Exchange_Rate[Exchange Rate], MATCH(Cat_Results[[#This Row],[Currency]], Exchange_Rate[Currency], 0))</f>
        <v>158.67387890815701</v>
      </c>
    </row>
    <row r="10072" spans="1:6" x14ac:dyDescent="0.3">
      <c r="A10072" s="1">
        <v>40063</v>
      </c>
      <c r="B10072" s="1">
        <v>292</v>
      </c>
      <c r="C10072" s="1">
        <f t="shared" si="157"/>
        <v>2.0000000000000002E-5</v>
      </c>
      <c r="D10072" s="1" t="s">
        <v>320</v>
      </c>
      <c r="E10072" s="4">
        <v>434432.60107278801</v>
      </c>
      <c r="F10072" s="66">
        <f>Cat_Results[[#This Row],[TotalLossInOriginalCurrency]] / INDEX(Exchange_Rate[Exchange Rate], MATCH(Cat_Results[[#This Row],[Currency]], Exchange_Rate[Currency], 0))</f>
        <v>434432.60107278801</v>
      </c>
    </row>
    <row r="10073" spans="1:6" x14ac:dyDescent="0.3">
      <c r="A10073" s="1">
        <v>40070</v>
      </c>
      <c r="B10073" s="1">
        <v>251</v>
      </c>
      <c r="C10073" s="1">
        <f t="shared" si="157"/>
        <v>2.0000000000000002E-5</v>
      </c>
      <c r="D10073" s="1" t="s">
        <v>321</v>
      </c>
      <c r="E10073" s="4">
        <v>20504.789647476358</v>
      </c>
      <c r="F10073" s="66">
        <f>Cat_Results[[#This Row],[TotalLossInOriginalCurrency]] / INDEX(Exchange_Rate[Exchange Rate], MATCH(Cat_Results[[#This Row],[Currency]], Exchange_Rate[Currency], 0))</f>
        <v>32124.853931821901</v>
      </c>
    </row>
    <row r="10074" spans="1:6" x14ac:dyDescent="0.3">
      <c r="A10074" s="1">
        <v>40071</v>
      </c>
      <c r="B10074" s="1">
        <v>147</v>
      </c>
      <c r="C10074" s="1">
        <f t="shared" si="157"/>
        <v>2.0000000000000002E-5</v>
      </c>
      <c r="D10074" s="1" t="s">
        <v>320</v>
      </c>
      <c r="E10074" s="4">
        <v>6.5166503190994295E-4</v>
      </c>
      <c r="F10074" s="66">
        <f>Cat_Results[[#This Row],[TotalLossInOriginalCurrency]] / INDEX(Exchange_Rate[Exchange Rate], MATCH(Cat_Results[[#This Row],[Currency]], Exchange_Rate[Currency], 0))</f>
        <v>6.5166503190994295E-4</v>
      </c>
    </row>
    <row r="10075" spans="1:6" x14ac:dyDescent="0.3">
      <c r="A10075" s="1">
        <v>40082</v>
      </c>
      <c r="B10075" s="1">
        <v>229</v>
      </c>
      <c r="C10075" s="1">
        <f t="shared" si="157"/>
        <v>2.0000000000000002E-5</v>
      </c>
      <c r="D10075" s="1" t="s">
        <v>320</v>
      </c>
      <c r="E10075" s="4">
        <v>90510.538266982796</v>
      </c>
      <c r="F10075" s="66">
        <f>Cat_Results[[#This Row],[TotalLossInOriginalCurrency]] / INDEX(Exchange_Rate[Exchange Rate], MATCH(Cat_Results[[#This Row],[Currency]], Exchange_Rate[Currency], 0))</f>
        <v>90510.538266982796</v>
      </c>
    </row>
    <row r="10076" spans="1:6" x14ac:dyDescent="0.3">
      <c r="A10076" s="1">
        <v>40083</v>
      </c>
      <c r="B10076" s="1">
        <v>242</v>
      </c>
      <c r="C10076" s="1">
        <f t="shared" si="157"/>
        <v>2.0000000000000002E-5</v>
      </c>
      <c r="D10076" s="1" t="s">
        <v>321</v>
      </c>
      <c r="E10076" s="4">
        <v>2.1621402283648398E-2</v>
      </c>
      <c r="F10076" s="66">
        <f>Cat_Results[[#This Row],[TotalLossInOriginalCurrency]] / INDEX(Exchange_Rate[Exchange Rate], MATCH(Cat_Results[[#This Row],[Currency]], Exchange_Rate[Currency], 0))</f>
        <v>3.3874250948429101E-2</v>
      </c>
    </row>
    <row r="10077" spans="1:6" x14ac:dyDescent="0.3">
      <c r="A10077" s="1">
        <v>40083</v>
      </c>
      <c r="B10077" s="1">
        <v>225</v>
      </c>
      <c r="C10077" s="1">
        <f t="shared" si="157"/>
        <v>2.0000000000000002E-5</v>
      </c>
      <c r="D10077" s="1" t="s">
        <v>320</v>
      </c>
      <c r="E10077" s="4">
        <v>14.468739647159</v>
      </c>
      <c r="F10077" s="66">
        <f>Cat_Results[[#This Row],[TotalLossInOriginalCurrency]] / INDEX(Exchange_Rate[Exchange Rate], MATCH(Cat_Results[[#This Row],[Currency]], Exchange_Rate[Currency], 0))</f>
        <v>14.468739647159</v>
      </c>
    </row>
    <row r="10078" spans="1:6" x14ac:dyDescent="0.3">
      <c r="A10078" s="1">
        <v>40084</v>
      </c>
      <c r="B10078" s="1">
        <v>211</v>
      </c>
      <c r="C10078" s="1">
        <f t="shared" si="157"/>
        <v>2.0000000000000002E-5</v>
      </c>
      <c r="D10078" s="1" t="s">
        <v>320</v>
      </c>
      <c r="E10078" s="4">
        <v>17649916.4390615</v>
      </c>
      <c r="F10078" s="66">
        <f>Cat_Results[[#This Row],[TotalLossInOriginalCurrency]] / INDEX(Exchange_Rate[Exchange Rate], MATCH(Cat_Results[[#This Row],[Currency]], Exchange_Rate[Currency], 0))</f>
        <v>17649916.4390615</v>
      </c>
    </row>
    <row r="10079" spans="1:6" x14ac:dyDescent="0.3">
      <c r="A10079" s="1">
        <v>40090</v>
      </c>
      <c r="B10079" s="1">
        <v>210</v>
      </c>
      <c r="C10079" s="1">
        <f t="shared" si="157"/>
        <v>2.0000000000000002E-5</v>
      </c>
      <c r="D10079" s="1" t="s">
        <v>321</v>
      </c>
      <c r="E10079" s="4">
        <v>1520.1018401513684</v>
      </c>
      <c r="F10079" s="66">
        <f>Cat_Results[[#This Row],[TotalLossInOriginalCurrency]] / INDEX(Exchange_Rate[Exchange Rate], MATCH(Cat_Results[[#This Row],[Currency]], Exchange_Rate[Currency], 0))</f>
        <v>2381.54355230689</v>
      </c>
    </row>
    <row r="10080" spans="1:6" x14ac:dyDescent="0.3">
      <c r="A10080" s="1">
        <v>40103</v>
      </c>
      <c r="B10080" s="1">
        <v>191</v>
      </c>
      <c r="C10080" s="1">
        <f t="shared" si="157"/>
        <v>2.0000000000000002E-5</v>
      </c>
      <c r="D10080" s="1" t="s">
        <v>321</v>
      </c>
      <c r="E10080" s="4">
        <v>23.904315443705066</v>
      </c>
      <c r="F10080" s="66">
        <f>Cat_Results[[#This Row],[TotalLossInOriginalCurrency]] / INDEX(Exchange_Rate[Exchange Rate], MATCH(Cat_Results[[#This Row],[Currency]], Exchange_Rate[Currency], 0))</f>
        <v>37.4508909953013</v>
      </c>
    </row>
    <row r="10081" spans="1:6" x14ac:dyDescent="0.3">
      <c r="A10081" s="1">
        <v>40105</v>
      </c>
      <c r="B10081" s="1">
        <v>223</v>
      </c>
      <c r="C10081" s="1">
        <f t="shared" si="157"/>
        <v>2.0000000000000002E-5</v>
      </c>
      <c r="D10081" s="1" t="s">
        <v>320</v>
      </c>
      <c r="E10081" s="4">
        <v>18.8158537298441</v>
      </c>
      <c r="F10081" s="66">
        <f>Cat_Results[[#This Row],[TotalLossInOriginalCurrency]] / INDEX(Exchange_Rate[Exchange Rate], MATCH(Cat_Results[[#This Row],[Currency]], Exchange_Rate[Currency], 0))</f>
        <v>18.8158537298441</v>
      </c>
    </row>
    <row r="10082" spans="1:6" x14ac:dyDescent="0.3">
      <c r="A10082" s="1">
        <v>40106</v>
      </c>
      <c r="B10082" s="1">
        <v>231</v>
      </c>
      <c r="C10082" s="1">
        <f t="shared" si="157"/>
        <v>2.0000000000000002E-5</v>
      </c>
      <c r="D10082" s="1" t="s">
        <v>320</v>
      </c>
      <c r="E10082" s="4">
        <v>768288.53803201194</v>
      </c>
      <c r="F10082" s="66">
        <f>Cat_Results[[#This Row],[TotalLossInOriginalCurrency]] / INDEX(Exchange_Rate[Exchange Rate], MATCH(Cat_Results[[#This Row],[Currency]], Exchange_Rate[Currency], 0))</f>
        <v>768288.53803201194</v>
      </c>
    </row>
    <row r="10083" spans="1:6" x14ac:dyDescent="0.3">
      <c r="A10083" s="1">
        <v>40111</v>
      </c>
      <c r="B10083" s="1">
        <v>221</v>
      </c>
      <c r="C10083" s="1">
        <f t="shared" si="157"/>
        <v>2.0000000000000002E-5</v>
      </c>
      <c r="D10083" s="1" t="s">
        <v>320</v>
      </c>
      <c r="E10083" s="4">
        <v>8.0093741416931196E-4</v>
      </c>
      <c r="F10083" s="66">
        <f>Cat_Results[[#This Row],[TotalLossInOriginalCurrency]] / INDEX(Exchange_Rate[Exchange Rate], MATCH(Cat_Results[[#This Row],[Currency]], Exchange_Rate[Currency], 0))</f>
        <v>8.0093741416931196E-4</v>
      </c>
    </row>
    <row r="10084" spans="1:6" x14ac:dyDescent="0.3">
      <c r="A10084" s="1">
        <v>40112</v>
      </c>
      <c r="B10084" s="1">
        <v>303</v>
      </c>
      <c r="C10084" s="1">
        <f t="shared" si="157"/>
        <v>2.0000000000000002E-5</v>
      </c>
      <c r="D10084" s="1" t="s">
        <v>321</v>
      </c>
      <c r="E10084" s="4">
        <v>9.7334278895491302E-2</v>
      </c>
      <c r="F10084" s="66">
        <f>Cat_Results[[#This Row],[TotalLossInOriginalCurrency]] / INDEX(Exchange_Rate[Exchange Rate], MATCH(Cat_Results[[#This Row],[Currency]], Exchange_Rate[Currency], 0))</f>
        <v>0.15249361470341699</v>
      </c>
    </row>
    <row r="10085" spans="1:6" x14ac:dyDescent="0.3">
      <c r="A10085" s="1">
        <v>40117</v>
      </c>
      <c r="B10085" s="1">
        <v>261</v>
      </c>
      <c r="C10085" s="1">
        <f t="shared" si="157"/>
        <v>2.0000000000000002E-5</v>
      </c>
      <c r="D10085" s="1" t="s">
        <v>320</v>
      </c>
      <c r="E10085" s="4">
        <v>1873759.3059528901</v>
      </c>
      <c r="F10085" s="66">
        <f>Cat_Results[[#This Row],[TotalLossInOriginalCurrency]] / INDEX(Exchange_Rate[Exchange Rate], MATCH(Cat_Results[[#This Row],[Currency]], Exchange_Rate[Currency], 0))</f>
        <v>1873759.3059528901</v>
      </c>
    </row>
    <row r="10086" spans="1:6" x14ac:dyDescent="0.3">
      <c r="A10086" s="1">
        <v>40127</v>
      </c>
      <c r="B10086" s="1">
        <v>274</v>
      </c>
      <c r="C10086" s="1">
        <f t="shared" si="157"/>
        <v>2.0000000000000002E-5</v>
      </c>
      <c r="D10086" s="1" t="s">
        <v>321</v>
      </c>
      <c r="E10086" s="4">
        <v>6.3318759458237889E-3</v>
      </c>
      <c r="F10086" s="66">
        <f>Cat_Results[[#This Row],[TotalLossInOriginalCurrency]] / INDEX(Exchange_Rate[Exchange Rate], MATCH(Cat_Results[[#This Row],[Currency]], Exchange_Rate[Currency], 0))</f>
        <v>9.9201500415802002E-3</v>
      </c>
    </row>
    <row r="10087" spans="1:6" x14ac:dyDescent="0.3">
      <c r="A10087" s="1">
        <v>40130</v>
      </c>
      <c r="B10087" s="1">
        <v>199</v>
      </c>
      <c r="C10087" s="1">
        <f t="shared" si="157"/>
        <v>2.0000000000000002E-5</v>
      </c>
      <c r="D10087" s="1" t="s">
        <v>320</v>
      </c>
      <c r="E10087" s="4">
        <v>0.69594060629606203</v>
      </c>
      <c r="F10087" s="66">
        <f>Cat_Results[[#This Row],[TotalLossInOriginalCurrency]] / INDEX(Exchange_Rate[Exchange Rate], MATCH(Cat_Results[[#This Row],[Currency]], Exchange_Rate[Currency], 0))</f>
        <v>0.69594060629606203</v>
      </c>
    </row>
    <row r="10088" spans="1:6" x14ac:dyDescent="0.3">
      <c r="A10088" s="1">
        <v>40145</v>
      </c>
      <c r="B10088" s="1">
        <v>223</v>
      </c>
      <c r="C10088" s="1">
        <f t="shared" si="157"/>
        <v>2.0000000000000002E-5</v>
      </c>
      <c r="D10088" s="1" t="s">
        <v>324</v>
      </c>
      <c r="E10088" s="4">
        <v>2406.5279090618806</v>
      </c>
      <c r="F10088" s="66">
        <f>Cat_Results[[#This Row],[TotalLossInOriginalCurrency]] / INDEX(Exchange_Rate[Exchange Rate], MATCH(Cat_Results[[#This Row],[Currency]], Exchange_Rate[Currency], 0))</f>
        <v>2434.2751747779498</v>
      </c>
    </row>
    <row r="10089" spans="1:6" x14ac:dyDescent="0.3">
      <c r="A10089" s="1">
        <v>40147</v>
      </c>
      <c r="B10089" s="1">
        <v>226</v>
      </c>
      <c r="C10089" s="1">
        <f t="shared" si="157"/>
        <v>2.0000000000000002E-5</v>
      </c>
      <c r="D10089" s="1" t="s">
        <v>320</v>
      </c>
      <c r="E10089" s="4">
        <v>1.76403201371431</v>
      </c>
      <c r="F10089" s="66">
        <f>Cat_Results[[#This Row],[TotalLossInOriginalCurrency]] / INDEX(Exchange_Rate[Exchange Rate], MATCH(Cat_Results[[#This Row],[Currency]], Exchange_Rate[Currency], 0))</f>
        <v>1.76403201371431</v>
      </c>
    </row>
    <row r="10090" spans="1:6" x14ac:dyDescent="0.3">
      <c r="A10090" s="1">
        <v>40155</v>
      </c>
      <c r="B10090" s="1">
        <v>236</v>
      </c>
      <c r="C10090" s="1">
        <f t="shared" si="157"/>
        <v>2.0000000000000002E-5</v>
      </c>
      <c r="D10090" s="1" t="s">
        <v>320</v>
      </c>
      <c r="E10090" s="4">
        <v>429.793253734708</v>
      </c>
      <c r="F10090" s="66">
        <f>Cat_Results[[#This Row],[TotalLossInOriginalCurrency]] / INDEX(Exchange_Rate[Exchange Rate], MATCH(Cat_Results[[#This Row],[Currency]], Exchange_Rate[Currency], 0))</f>
        <v>429.793253734708</v>
      </c>
    </row>
    <row r="10091" spans="1:6" x14ac:dyDescent="0.3">
      <c r="A10091" s="1">
        <v>40157</v>
      </c>
      <c r="B10091" s="1">
        <v>272</v>
      </c>
      <c r="C10091" s="1">
        <f t="shared" si="157"/>
        <v>2.0000000000000002E-5</v>
      </c>
      <c r="D10091" s="1" t="s">
        <v>320</v>
      </c>
      <c r="E10091" s="4">
        <v>385.05498878657801</v>
      </c>
      <c r="F10091" s="66">
        <f>Cat_Results[[#This Row],[TotalLossInOriginalCurrency]] / INDEX(Exchange_Rate[Exchange Rate], MATCH(Cat_Results[[#This Row],[Currency]], Exchange_Rate[Currency], 0))</f>
        <v>385.05498878657801</v>
      </c>
    </row>
    <row r="10092" spans="1:6" x14ac:dyDescent="0.3">
      <c r="A10092" s="1">
        <v>40158</v>
      </c>
      <c r="B10092" s="1">
        <v>161</v>
      </c>
      <c r="C10092" s="1">
        <f t="shared" si="157"/>
        <v>2.0000000000000002E-5</v>
      </c>
      <c r="D10092" s="1" t="s">
        <v>321</v>
      </c>
      <c r="E10092" s="4">
        <v>107.73174659330549</v>
      </c>
      <c r="F10092" s="66">
        <f>Cat_Results[[#This Row],[TotalLossInOriginalCurrency]] / INDEX(Exchange_Rate[Exchange Rate], MATCH(Cat_Results[[#This Row],[Currency]], Exchange_Rate[Currency], 0))</f>
        <v>168.78332734108</v>
      </c>
    </row>
    <row r="10093" spans="1:6" x14ac:dyDescent="0.3">
      <c r="A10093" s="1">
        <v>40164</v>
      </c>
      <c r="B10093" s="1">
        <v>170</v>
      </c>
      <c r="C10093" s="1">
        <f t="shared" si="157"/>
        <v>2.0000000000000002E-5</v>
      </c>
      <c r="D10093" s="1" t="s">
        <v>324</v>
      </c>
      <c r="E10093" s="4">
        <v>5.5988844957283464E-2</v>
      </c>
      <c r="F10093" s="66">
        <f>Cat_Results[[#This Row],[TotalLossInOriginalCurrency]] / INDEX(Exchange_Rate[Exchange Rate], MATCH(Cat_Results[[#This Row],[Currency]], Exchange_Rate[Currency], 0))</f>
        <v>5.6634396314620999E-2</v>
      </c>
    </row>
    <row r="10094" spans="1:6" x14ac:dyDescent="0.3">
      <c r="A10094" s="1">
        <v>40165</v>
      </c>
      <c r="B10094" s="1">
        <v>253</v>
      </c>
      <c r="C10094" s="1">
        <f t="shared" si="157"/>
        <v>2.0000000000000002E-5</v>
      </c>
      <c r="D10094" s="1" t="s">
        <v>320</v>
      </c>
      <c r="E10094" s="4">
        <v>3.88395488262177</v>
      </c>
      <c r="F10094" s="66">
        <f>Cat_Results[[#This Row],[TotalLossInOriginalCurrency]] / INDEX(Exchange_Rate[Exchange Rate], MATCH(Cat_Results[[#This Row],[Currency]], Exchange_Rate[Currency], 0))</f>
        <v>3.88395488262177</v>
      </c>
    </row>
    <row r="10095" spans="1:6" x14ac:dyDescent="0.3">
      <c r="A10095" s="1">
        <v>40178</v>
      </c>
      <c r="B10095" s="1">
        <v>274</v>
      </c>
      <c r="C10095" s="1">
        <f t="shared" si="157"/>
        <v>2.0000000000000002E-5</v>
      </c>
      <c r="D10095" s="1" t="s">
        <v>323</v>
      </c>
      <c r="E10095" s="4">
        <v>0.64009864674549644</v>
      </c>
      <c r="F10095" s="66">
        <f>Cat_Results[[#This Row],[TotalLossInOriginalCurrency]] / INDEX(Exchange_Rate[Exchange Rate], MATCH(Cat_Results[[#This Row],[Currency]], Exchange_Rate[Currency], 0))</f>
        <v>8.0697238445282E-3</v>
      </c>
    </row>
    <row r="10096" spans="1:6" x14ac:dyDescent="0.3">
      <c r="A10096" s="1">
        <v>40179</v>
      </c>
      <c r="B10096" s="1">
        <v>243</v>
      </c>
      <c r="C10096" s="1">
        <f t="shared" si="157"/>
        <v>2.0000000000000002E-5</v>
      </c>
      <c r="D10096" s="1" t="s">
        <v>324</v>
      </c>
      <c r="E10096" s="4">
        <v>1939194.9616482905</v>
      </c>
      <c r="F10096" s="66">
        <f>Cat_Results[[#This Row],[TotalLossInOriginalCurrency]] / INDEX(Exchange_Rate[Exchange Rate], MATCH(Cat_Results[[#This Row],[Currency]], Exchange_Rate[Currency], 0))</f>
        <v>1961553.8786895201</v>
      </c>
    </row>
    <row r="10097" spans="1:6" x14ac:dyDescent="0.3">
      <c r="A10097" s="1">
        <v>40183</v>
      </c>
      <c r="B10097" s="1">
        <v>251</v>
      </c>
      <c r="C10097" s="1">
        <f t="shared" si="157"/>
        <v>2.0000000000000002E-5</v>
      </c>
      <c r="D10097" s="1" t="s">
        <v>320</v>
      </c>
      <c r="E10097" s="4">
        <v>541171.99779560301</v>
      </c>
      <c r="F10097" s="66">
        <f>Cat_Results[[#This Row],[TotalLossInOriginalCurrency]] / INDEX(Exchange_Rate[Exchange Rate], MATCH(Cat_Results[[#This Row],[Currency]], Exchange_Rate[Currency], 0))</f>
        <v>541171.99779560301</v>
      </c>
    </row>
    <row r="10098" spans="1:6" x14ac:dyDescent="0.3">
      <c r="A10098" s="1">
        <v>40187</v>
      </c>
      <c r="B10098" s="1">
        <v>260</v>
      </c>
      <c r="C10098" s="1">
        <f t="shared" si="157"/>
        <v>2.0000000000000002E-5</v>
      </c>
      <c r="D10098" s="1" t="s">
        <v>321</v>
      </c>
      <c r="E10098" s="4">
        <v>6.3318759458237889E-3</v>
      </c>
      <c r="F10098" s="66">
        <f>Cat_Results[[#This Row],[TotalLossInOriginalCurrency]] / INDEX(Exchange_Rate[Exchange Rate], MATCH(Cat_Results[[#This Row],[Currency]], Exchange_Rate[Currency], 0))</f>
        <v>9.9201500415802002E-3</v>
      </c>
    </row>
    <row r="10099" spans="1:6" x14ac:dyDescent="0.3">
      <c r="A10099" s="1">
        <v>40191</v>
      </c>
      <c r="B10099" s="1">
        <v>219</v>
      </c>
      <c r="C10099" s="1">
        <f t="shared" si="157"/>
        <v>2.0000000000000002E-5</v>
      </c>
      <c r="D10099" s="1" t="s">
        <v>320</v>
      </c>
      <c r="E10099" s="4">
        <v>73880.548090959201</v>
      </c>
      <c r="F10099" s="66">
        <f>Cat_Results[[#This Row],[TotalLossInOriginalCurrency]] / INDEX(Exchange_Rate[Exchange Rate], MATCH(Cat_Results[[#This Row],[Currency]], Exchange_Rate[Currency], 0))</f>
        <v>73880.548090959201</v>
      </c>
    </row>
    <row r="10100" spans="1:6" x14ac:dyDescent="0.3">
      <c r="A10100" s="1">
        <v>40195</v>
      </c>
      <c r="B10100" s="1">
        <v>263</v>
      </c>
      <c r="C10100" s="1">
        <f t="shared" si="157"/>
        <v>2.0000000000000002E-5</v>
      </c>
      <c r="D10100" s="1" t="s">
        <v>320</v>
      </c>
      <c r="E10100" s="4">
        <v>142641.78972018001</v>
      </c>
      <c r="F10100" s="66">
        <f>Cat_Results[[#This Row],[TotalLossInOriginalCurrency]] / INDEX(Exchange_Rate[Exchange Rate], MATCH(Cat_Results[[#This Row],[Currency]], Exchange_Rate[Currency], 0))</f>
        <v>142641.78972018001</v>
      </c>
    </row>
    <row r="10101" spans="1:6" x14ac:dyDescent="0.3">
      <c r="A10101" s="1">
        <v>40204</v>
      </c>
      <c r="B10101" s="1">
        <v>217</v>
      </c>
      <c r="C10101" s="1">
        <f t="shared" si="157"/>
        <v>2.0000000000000002E-5</v>
      </c>
      <c r="D10101" s="1" t="s">
        <v>321</v>
      </c>
      <c r="E10101" s="4">
        <v>23284.629071019393</v>
      </c>
      <c r="F10101" s="66">
        <f>Cat_Results[[#This Row],[TotalLossInOriginalCurrency]] / INDEX(Exchange_Rate[Exchange Rate], MATCH(Cat_Results[[#This Row],[Currency]], Exchange_Rate[Currency], 0))</f>
        <v>36480.028355483002</v>
      </c>
    </row>
    <row r="10102" spans="1:6" x14ac:dyDescent="0.3">
      <c r="A10102" s="1">
        <v>40208</v>
      </c>
      <c r="B10102" s="1">
        <v>220</v>
      </c>
      <c r="C10102" s="1">
        <f t="shared" si="157"/>
        <v>2.0000000000000002E-5</v>
      </c>
      <c r="D10102" s="1" t="s">
        <v>320</v>
      </c>
      <c r="E10102" s="4">
        <v>8.0093741416931196E-4</v>
      </c>
      <c r="F10102" s="66">
        <f>Cat_Results[[#This Row],[TotalLossInOriginalCurrency]] / INDEX(Exchange_Rate[Exchange Rate], MATCH(Cat_Results[[#This Row],[Currency]], Exchange_Rate[Currency], 0))</f>
        <v>8.0093741416931196E-4</v>
      </c>
    </row>
    <row r="10103" spans="1:6" x14ac:dyDescent="0.3">
      <c r="A10103" s="1">
        <v>40210</v>
      </c>
      <c r="B10103" s="1">
        <v>244</v>
      </c>
      <c r="C10103" s="1">
        <f t="shared" si="157"/>
        <v>2.0000000000000002E-5</v>
      </c>
      <c r="D10103" s="1" t="s">
        <v>320</v>
      </c>
      <c r="E10103" s="4">
        <v>4682411.5560636995</v>
      </c>
      <c r="F10103" s="66">
        <f>Cat_Results[[#This Row],[TotalLossInOriginalCurrency]] / INDEX(Exchange_Rate[Exchange Rate], MATCH(Cat_Results[[#This Row],[Currency]], Exchange_Rate[Currency], 0))</f>
        <v>4682411.5560636995</v>
      </c>
    </row>
    <row r="10104" spans="1:6" x14ac:dyDescent="0.3">
      <c r="A10104" s="1">
        <v>40214</v>
      </c>
      <c r="B10104" s="1">
        <v>223</v>
      </c>
      <c r="C10104" s="1">
        <f t="shared" si="157"/>
        <v>2.0000000000000002E-5</v>
      </c>
      <c r="D10104" s="1" t="s">
        <v>320</v>
      </c>
      <c r="E10104" s="4">
        <v>264741.17844242899</v>
      </c>
      <c r="F10104" s="66">
        <f>Cat_Results[[#This Row],[TotalLossInOriginalCurrency]] / INDEX(Exchange_Rate[Exchange Rate], MATCH(Cat_Results[[#This Row],[Currency]], Exchange_Rate[Currency], 0))</f>
        <v>264741.17844242899</v>
      </c>
    </row>
    <row r="10105" spans="1:6" x14ac:dyDescent="0.3">
      <c r="A10105" s="1">
        <v>40216</v>
      </c>
      <c r="B10105" s="1">
        <v>226</v>
      </c>
      <c r="C10105" s="1">
        <f t="shared" si="157"/>
        <v>2.0000000000000002E-5</v>
      </c>
      <c r="D10105" s="1" t="s">
        <v>321</v>
      </c>
      <c r="E10105" s="4">
        <v>50.549738592935888</v>
      </c>
      <c r="F10105" s="66">
        <f>Cat_Results[[#This Row],[TotalLossInOriginalCurrency]] / INDEX(Exchange_Rate[Exchange Rate], MATCH(Cat_Results[[#This Row],[Currency]], Exchange_Rate[Currency], 0))</f>
        <v>79.196275431662798</v>
      </c>
    </row>
    <row r="10106" spans="1:6" x14ac:dyDescent="0.3">
      <c r="A10106" s="1">
        <v>40222</v>
      </c>
      <c r="B10106" s="1">
        <v>230</v>
      </c>
      <c r="C10106" s="1">
        <f t="shared" si="157"/>
        <v>2.0000000000000002E-5</v>
      </c>
      <c r="D10106" s="1" t="s">
        <v>320</v>
      </c>
      <c r="E10106" s="4">
        <v>40820.063275683897</v>
      </c>
      <c r="F10106" s="66">
        <f>Cat_Results[[#This Row],[TotalLossInOriginalCurrency]] / INDEX(Exchange_Rate[Exchange Rate], MATCH(Cat_Results[[#This Row],[Currency]], Exchange_Rate[Currency], 0))</f>
        <v>40820.063275683897</v>
      </c>
    </row>
    <row r="10107" spans="1:6" x14ac:dyDescent="0.3">
      <c r="A10107" s="1">
        <v>40222</v>
      </c>
      <c r="B10107" s="1">
        <v>234</v>
      </c>
      <c r="C10107" s="1">
        <f t="shared" si="157"/>
        <v>2.0000000000000002E-5</v>
      </c>
      <c r="D10107" s="1" t="s">
        <v>320</v>
      </c>
      <c r="E10107" s="4">
        <v>64393.274835522097</v>
      </c>
      <c r="F10107" s="66">
        <f>Cat_Results[[#This Row],[TotalLossInOriginalCurrency]] / INDEX(Exchange_Rate[Exchange Rate], MATCH(Cat_Results[[#This Row],[Currency]], Exchange_Rate[Currency], 0))</f>
        <v>64393.274835522097</v>
      </c>
    </row>
    <row r="10108" spans="1:6" x14ac:dyDescent="0.3">
      <c r="A10108" s="1">
        <v>40229</v>
      </c>
      <c r="B10108" s="1">
        <v>243</v>
      </c>
      <c r="C10108" s="1">
        <f t="shared" si="157"/>
        <v>2.0000000000000002E-5</v>
      </c>
      <c r="D10108" s="1" t="s">
        <v>321</v>
      </c>
      <c r="E10108" s="4">
        <v>2.1906618707612149E-3</v>
      </c>
      <c r="F10108" s="66">
        <f>Cat_Results[[#This Row],[TotalLossInOriginalCurrency]] / INDEX(Exchange_Rate[Exchange Rate], MATCH(Cat_Results[[#This Row],[Currency]], Exchange_Rate[Currency], 0))</f>
        <v>3.4321099519729601E-3</v>
      </c>
    </row>
    <row r="10109" spans="1:6" x14ac:dyDescent="0.3">
      <c r="A10109" s="1">
        <v>40229</v>
      </c>
      <c r="B10109" s="1">
        <v>256</v>
      </c>
      <c r="C10109" s="1">
        <f t="shared" si="157"/>
        <v>2.0000000000000002E-5</v>
      </c>
      <c r="D10109" s="1" t="s">
        <v>320</v>
      </c>
      <c r="E10109" s="4">
        <v>5.6773424148559596E-3</v>
      </c>
      <c r="F10109" s="66">
        <f>Cat_Results[[#This Row],[TotalLossInOriginalCurrency]] / INDEX(Exchange_Rate[Exchange Rate], MATCH(Cat_Results[[#This Row],[Currency]], Exchange_Rate[Currency], 0))</f>
        <v>5.6773424148559596E-3</v>
      </c>
    </row>
    <row r="10110" spans="1:6" x14ac:dyDescent="0.3">
      <c r="A10110" s="1">
        <v>40229</v>
      </c>
      <c r="B10110" s="1">
        <v>249</v>
      </c>
      <c r="C10110" s="1">
        <f t="shared" si="157"/>
        <v>2.0000000000000002E-5</v>
      </c>
      <c r="D10110" s="1" t="s">
        <v>320</v>
      </c>
      <c r="E10110" s="4">
        <v>2162485.4717201502</v>
      </c>
      <c r="F10110" s="66">
        <f>Cat_Results[[#This Row],[TotalLossInOriginalCurrency]] / INDEX(Exchange_Rate[Exchange Rate], MATCH(Cat_Results[[#This Row],[Currency]], Exchange_Rate[Currency], 0))</f>
        <v>2162485.4717201502</v>
      </c>
    </row>
    <row r="10111" spans="1:6" x14ac:dyDescent="0.3">
      <c r="A10111" s="1">
        <v>40232</v>
      </c>
      <c r="B10111" s="1">
        <v>256</v>
      </c>
      <c r="C10111" s="1">
        <f t="shared" si="157"/>
        <v>2.0000000000000002E-5</v>
      </c>
      <c r="D10111" s="1" t="s">
        <v>321</v>
      </c>
      <c r="E10111" s="4">
        <v>39175.681558591998</v>
      </c>
      <c r="F10111" s="66">
        <f>Cat_Results[[#This Row],[TotalLossInOriginalCurrency]] / INDEX(Exchange_Rate[Exchange Rate], MATCH(Cat_Results[[#This Row],[Currency]], Exchange_Rate[Currency], 0))</f>
        <v>61376.540280881607</v>
      </c>
    </row>
    <row r="10112" spans="1:6" x14ac:dyDescent="0.3">
      <c r="A10112" s="1">
        <v>40235</v>
      </c>
      <c r="B10112" s="1">
        <v>251</v>
      </c>
      <c r="C10112" s="1">
        <f t="shared" si="157"/>
        <v>2.0000000000000002E-5</v>
      </c>
      <c r="D10112" s="1" t="s">
        <v>321</v>
      </c>
      <c r="E10112" s="4">
        <v>12870383.870514546</v>
      </c>
      <c r="F10112" s="66">
        <f>Cat_Results[[#This Row],[TotalLossInOriginalCurrency]] / INDEX(Exchange_Rate[Exchange Rate], MATCH(Cat_Results[[#This Row],[Currency]], Exchange_Rate[Currency], 0))</f>
        <v>20164030.404361799</v>
      </c>
    </row>
    <row r="10113" spans="1:6" x14ac:dyDescent="0.3">
      <c r="A10113" s="1">
        <v>40239</v>
      </c>
      <c r="B10113" s="1">
        <v>298</v>
      </c>
      <c r="C10113" s="1">
        <f t="shared" si="157"/>
        <v>2.0000000000000002E-5</v>
      </c>
      <c r="D10113" s="1" t="s">
        <v>321</v>
      </c>
      <c r="E10113" s="4">
        <v>2.5317319690391148E-2</v>
      </c>
      <c r="F10113" s="66">
        <f>Cat_Results[[#This Row],[TotalLossInOriginalCurrency]] / INDEX(Exchange_Rate[Exchange Rate], MATCH(Cat_Results[[#This Row],[Currency]], Exchange_Rate[Currency], 0))</f>
        <v>3.9664644747972502E-2</v>
      </c>
    </row>
    <row r="10114" spans="1:6" x14ac:dyDescent="0.3">
      <c r="A10114" s="1">
        <v>40244</v>
      </c>
      <c r="B10114" s="1">
        <v>256</v>
      </c>
      <c r="C10114" s="1">
        <f t="shared" si="157"/>
        <v>2.0000000000000002E-5</v>
      </c>
      <c r="D10114" s="1" t="s">
        <v>320</v>
      </c>
      <c r="E10114" s="4">
        <v>2.1324443183839299</v>
      </c>
      <c r="F10114" s="66">
        <f>Cat_Results[[#This Row],[TotalLossInOriginalCurrency]] / INDEX(Exchange_Rate[Exchange Rate], MATCH(Cat_Results[[#This Row],[Currency]], Exchange_Rate[Currency], 0))</f>
        <v>2.1324443183839299</v>
      </c>
    </row>
    <row r="10115" spans="1:6" x14ac:dyDescent="0.3">
      <c r="A10115" s="1">
        <v>40248</v>
      </c>
      <c r="B10115" s="1">
        <v>215</v>
      </c>
      <c r="C10115" s="1">
        <f t="shared" si="157"/>
        <v>2.0000000000000002E-5</v>
      </c>
      <c r="D10115" s="1" t="s">
        <v>320</v>
      </c>
      <c r="E10115" s="4">
        <v>0.118552522336472</v>
      </c>
      <c r="F10115" s="66">
        <f>Cat_Results[[#This Row],[TotalLossInOriginalCurrency]] / INDEX(Exchange_Rate[Exchange Rate], MATCH(Cat_Results[[#This Row],[Currency]], Exchange_Rate[Currency], 0))</f>
        <v>0.118552522336472</v>
      </c>
    </row>
    <row r="10116" spans="1:6" x14ac:dyDescent="0.3">
      <c r="A10116" s="1">
        <v>40249</v>
      </c>
      <c r="B10116" s="1">
        <v>238</v>
      </c>
      <c r="C10116" s="1">
        <f t="shared" si="157"/>
        <v>2.0000000000000002E-5</v>
      </c>
      <c r="D10116" s="1" t="s">
        <v>321</v>
      </c>
      <c r="E10116" s="4">
        <v>0.77379159777550244</v>
      </c>
      <c r="F10116" s="66">
        <f>Cat_Results[[#This Row],[TotalLossInOriginalCurrency]] / INDEX(Exchange_Rate[Exchange Rate], MATCH(Cat_Results[[#This Row],[Currency]], Exchange_Rate[Currency], 0))</f>
        <v>1.2122992958998</v>
      </c>
    </row>
    <row r="10117" spans="1:6" x14ac:dyDescent="0.3">
      <c r="A10117" s="1">
        <v>40256</v>
      </c>
      <c r="B10117" s="1">
        <v>238</v>
      </c>
      <c r="C10117" s="1">
        <f t="shared" si="157"/>
        <v>2.0000000000000002E-5</v>
      </c>
      <c r="D10117" s="1" t="s">
        <v>322</v>
      </c>
      <c r="E10117" s="4">
        <v>3708997.7521456624</v>
      </c>
      <c r="F10117" s="66">
        <f>Cat_Results[[#This Row],[TotalLossInOriginalCurrency]] / INDEX(Exchange_Rate[Exchange Rate], MATCH(Cat_Results[[#This Row],[Currency]], Exchange_Rate[Currency], 0))</f>
        <v>4555762.0483231796</v>
      </c>
    </row>
    <row r="10118" spans="1:6" x14ac:dyDescent="0.3">
      <c r="A10118" s="1">
        <v>40259</v>
      </c>
      <c r="B10118" s="1">
        <v>236</v>
      </c>
      <c r="C10118" s="1">
        <f t="shared" ref="C10118:C10181" si="158">1/50000</f>
        <v>2.0000000000000002E-5</v>
      </c>
      <c r="D10118" s="1" t="s">
        <v>321</v>
      </c>
      <c r="E10118" s="4">
        <v>359408.96846929024</v>
      </c>
      <c r="F10118" s="66">
        <f>Cat_Results[[#This Row],[TotalLossInOriginalCurrency]] / INDEX(Exchange_Rate[Exchange Rate], MATCH(Cat_Results[[#This Row],[Currency]], Exchange_Rate[Currency], 0))</f>
        <v>563086.0307452</v>
      </c>
    </row>
    <row r="10119" spans="1:6" x14ac:dyDescent="0.3">
      <c r="A10119" s="1">
        <v>40263</v>
      </c>
      <c r="B10119" s="1">
        <v>295</v>
      </c>
      <c r="C10119" s="1">
        <f t="shared" si="158"/>
        <v>2.0000000000000002E-5</v>
      </c>
      <c r="D10119" s="1" t="s">
        <v>323</v>
      </c>
      <c r="E10119" s="4">
        <v>105154.14723754847</v>
      </c>
      <c r="F10119" s="66">
        <f>Cat_Results[[#This Row],[TotalLossInOriginalCurrency]] / INDEX(Exchange_Rate[Exchange Rate], MATCH(Cat_Results[[#This Row],[Currency]], Exchange_Rate[Currency], 0))</f>
        <v>1325.67836790204</v>
      </c>
    </row>
    <row r="10120" spans="1:6" x14ac:dyDescent="0.3">
      <c r="A10120" s="1">
        <v>40266</v>
      </c>
      <c r="B10120" s="1">
        <v>228</v>
      </c>
      <c r="C10120" s="1">
        <f t="shared" si="158"/>
        <v>2.0000000000000002E-5</v>
      </c>
      <c r="D10120" s="1" t="s">
        <v>321</v>
      </c>
      <c r="E10120" s="4">
        <v>173247.21529471519</v>
      </c>
      <c r="F10120" s="66">
        <f>Cat_Results[[#This Row],[TotalLossInOriginalCurrency]] / INDEX(Exchange_Rate[Exchange Rate], MATCH(Cat_Results[[#This Row],[Currency]], Exchange_Rate[Currency], 0))</f>
        <v>271426.41212720802</v>
      </c>
    </row>
    <row r="10121" spans="1:6" x14ac:dyDescent="0.3">
      <c r="A10121" s="1">
        <v>40266</v>
      </c>
      <c r="B10121" s="1">
        <v>232</v>
      </c>
      <c r="C10121" s="1">
        <f t="shared" si="158"/>
        <v>2.0000000000000002E-5</v>
      </c>
      <c r="D10121" s="1" t="s">
        <v>321</v>
      </c>
      <c r="E10121" s="4">
        <v>3.9829996858785167E-2</v>
      </c>
      <c r="F10121" s="66">
        <f>Cat_Results[[#This Row],[TotalLossInOriginalCurrency]] / INDEX(Exchange_Rate[Exchange Rate], MATCH(Cat_Results[[#This Row],[Currency]], Exchange_Rate[Currency], 0))</f>
        <v>6.2401656061410904E-2</v>
      </c>
    </row>
    <row r="10122" spans="1:6" x14ac:dyDescent="0.3">
      <c r="A10122" s="1">
        <v>40267</v>
      </c>
      <c r="B10122" s="1">
        <v>275</v>
      </c>
      <c r="C10122" s="1">
        <f t="shared" si="158"/>
        <v>2.0000000000000002E-5</v>
      </c>
      <c r="D10122" s="1" t="s">
        <v>321</v>
      </c>
      <c r="E10122" s="4">
        <v>8.7595929685119159E-2</v>
      </c>
      <c r="F10122" s="66">
        <f>Cat_Results[[#This Row],[TotalLossInOriginalCurrency]] / INDEX(Exchange_Rate[Exchange Rate], MATCH(Cat_Results[[#This Row],[Currency]], Exchange_Rate[Currency], 0))</f>
        <v>0.137236542999744</v>
      </c>
    </row>
    <row r="10123" spans="1:6" x14ac:dyDescent="0.3">
      <c r="A10123" s="1">
        <v>40273</v>
      </c>
      <c r="B10123" s="1">
        <v>249</v>
      </c>
      <c r="C10123" s="1">
        <f t="shared" si="158"/>
        <v>2.0000000000000002E-5</v>
      </c>
      <c r="D10123" s="1" t="s">
        <v>320</v>
      </c>
      <c r="E10123" s="4">
        <v>9271357.73192662</v>
      </c>
      <c r="F10123" s="66">
        <f>Cat_Results[[#This Row],[TotalLossInOriginalCurrency]] / INDEX(Exchange_Rate[Exchange Rate], MATCH(Cat_Results[[#This Row],[Currency]], Exchange_Rate[Currency], 0))</f>
        <v>9271357.73192662</v>
      </c>
    </row>
    <row r="10124" spans="1:6" x14ac:dyDescent="0.3">
      <c r="A10124" s="1">
        <v>40273</v>
      </c>
      <c r="B10124" s="1">
        <v>266</v>
      </c>
      <c r="C10124" s="1">
        <f t="shared" si="158"/>
        <v>2.0000000000000002E-5</v>
      </c>
      <c r="D10124" s="1" t="s">
        <v>320</v>
      </c>
      <c r="E10124" s="4">
        <v>127.210486225784</v>
      </c>
      <c r="F10124" s="66">
        <f>Cat_Results[[#This Row],[TotalLossInOriginalCurrency]] / INDEX(Exchange_Rate[Exchange Rate], MATCH(Cat_Results[[#This Row],[Currency]], Exchange_Rate[Currency], 0))</f>
        <v>127.210486225784</v>
      </c>
    </row>
    <row r="10125" spans="1:6" x14ac:dyDescent="0.3">
      <c r="A10125" s="1">
        <v>40273</v>
      </c>
      <c r="B10125" s="1">
        <v>263</v>
      </c>
      <c r="C10125" s="1">
        <f t="shared" si="158"/>
        <v>2.0000000000000002E-5</v>
      </c>
      <c r="D10125" s="1" t="s">
        <v>321</v>
      </c>
      <c r="E10125" s="4">
        <v>70669.412836999676</v>
      </c>
      <c r="F10125" s="66">
        <f>Cat_Results[[#This Row],[TotalLossInOriginalCurrency]] / INDEX(Exchange_Rate[Exchange Rate], MATCH(Cat_Results[[#This Row],[Currency]], Exchange_Rate[Currency], 0))</f>
        <v>110717.769061125</v>
      </c>
    </row>
    <row r="10126" spans="1:6" x14ac:dyDescent="0.3">
      <c r="A10126" s="1">
        <v>40275</v>
      </c>
      <c r="B10126" s="1">
        <v>276</v>
      </c>
      <c r="C10126" s="1">
        <f t="shared" si="158"/>
        <v>2.0000000000000002E-5</v>
      </c>
      <c r="D10126" s="1" t="s">
        <v>322</v>
      </c>
      <c r="E10126" s="4">
        <v>502076.08290721977</v>
      </c>
      <c r="F10126" s="66">
        <f>Cat_Results[[#This Row],[TotalLossInOriginalCurrency]] / INDEX(Exchange_Rate[Exchange Rate], MATCH(Cat_Results[[#This Row],[Currency]], Exchange_Rate[Currency], 0))</f>
        <v>616700.067439039</v>
      </c>
    </row>
    <row r="10127" spans="1:6" x14ac:dyDescent="0.3">
      <c r="A10127" s="1">
        <v>40277</v>
      </c>
      <c r="B10127" s="1">
        <v>259</v>
      </c>
      <c r="C10127" s="1">
        <f t="shared" si="158"/>
        <v>2.0000000000000002E-5</v>
      </c>
      <c r="D10127" s="1" t="s">
        <v>321</v>
      </c>
      <c r="E10127" s="4">
        <v>706768.6269322373</v>
      </c>
      <c r="F10127" s="66">
        <f>Cat_Results[[#This Row],[TotalLossInOriginalCurrency]] / INDEX(Exchange_Rate[Exchange Rate], MATCH(Cat_Results[[#This Row],[Currency]], Exchange_Rate[Currency], 0))</f>
        <v>1107294.4075086799</v>
      </c>
    </row>
    <row r="10128" spans="1:6" x14ac:dyDescent="0.3">
      <c r="A10128" s="1">
        <v>40292</v>
      </c>
      <c r="B10128" s="1">
        <v>232</v>
      </c>
      <c r="C10128" s="1">
        <f t="shared" si="158"/>
        <v>2.0000000000000002E-5</v>
      </c>
      <c r="D10128" s="1" t="s">
        <v>320</v>
      </c>
      <c r="E10128" s="4">
        <v>3.1412109732627903E-2</v>
      </c>
      <c r="F10128" s="66">
        <f>Cat_Results[[#This Row],[TotalLossInOriginalCurrency]] / INDEX(Exchange_Rate[Exchange Rate], MATCH(Cat_Results[[#This Row],[Currency]], Exchange_Rate[Currency], 0))</f>
        <v>3.1412109732627903E-2</v>
      </c>
    </row>
    <row r="10129" spans="1:6" x14ac:dyDescent="0.3">
      <c r="A10129" s="1">
        <v>40294</v>
      </c>
      <c r="B10129" s="1">
        <v>239</v>
      </c>
      <c r="C10129" s="1">
        <f t="shared" si="158"/>
        <v>2.0000000000000002E-5</v>
      </c>
      <c r="D10129" s="1" t="s">
        <v>323</v>
      </c>
      <c r="E10129" s="4">
        <v>706878154.11510694</v>
      </c>
      <c r="F10129" s="66">
        <f>Cat_Results[[#This Row],[TotalLossInOriginalCurrency]] / INDEX(Exchange_Rate[Exchange Rate], MATCH(Cat_Results[[#This Row],[Currency]], Exchange_Rate[Currency], 0))</f>
        <v>8911613.1153247003</v>
      </c>
    </row>
    <row r="10130" spans="1:6" x14ac:dyDescent="0.3">
      <c r="A10130" s="1">
        <v>40297</v>
      </c>
      <c r="B10130" s="1">
        <v>298</v>
      </c>
      <c r="C10130" s="1">
        <f t="shared" si="158"/>
        <v>2.0000000000000002E-5</v>
      </c>
      <c r="D10130" s="1" t="s">
        <v>323</v>
      </c>
      <c r="E10130" s="4">
        <v>6224973.2767461007</v>
      </c>
      <c r="F10130" s="66">
        <f>Cat_Results[[#This Row],[TotalLossInOriginalCurrency]] / INDEX(Exchange_Rate[Exchange Rate], MATCH(Cat_Results[[#This Row],[Currency]], Exchange_Rate[Currency], 0))</f>
        <v>78478.2400936427</v>
      </c>
    </row>
    <row r="10131" spans="1:6" x14ac:dyDescent="0.3">
      <c r="A10131" s="1">
        <v>40299</v>
      </c>
      <c r="B10131" s="1">
        <v>239</v>
      </c>
      <c r="C10131" s="1">
        <f t="shared" si="158"/>
        <v>2.0000000000000002E-5</v>
      </c>
      <c r="D10131" s="1" t="s">
        <v>320</v>
      </c>
      <c r="E10131" s="4">
        <v>315.63169343423101</v>
      </c>
      <c r="F10131" s="66">
        <f>Cat_Results[[#This Row],[TotalLossInOriginalCurrency]] / INDEX(Exchange_Rate[Exchange Rate], MATCH(Cat_Results[[#This Row],[Currency]], Exchange_Rate[Currency], 0))</f>
        <v>315.63169343423101</v>
      </c>
    </row>
    <row r="10132" spans="1:6" x14ac:dyDescent="0.3">
      <c r="A10132" s="1">
        <v>40300</v>
      </c>
      <c r="B10132" s="1">
        <v>217</v>
      </c>
      <c r="C10132" s="1">
        <f t="shared" si="158"/>
        <v>2.0000000000000002E-5</v>
      </c>
      <c r="D10132" s="1" t="s">
        <v>320</v>
      </c>
      <c r="E10132" s="4">
        <v>501256.628614065</v>
      </c>
      <c r="F10132" s="66">
        <f>Cat_Results[[#This Row],[TotalLossInOriginalCurrency]] / INDEX(Exchange_Rate[Exchange Rate], MATCH(Cat_Results[[#This Row],[Currency]], Exchange_Rate[Currency], 0))</f>
        <v>501256.628614065</v>
      </c>
    </row>
    <row r="10133" spans="1:6" x14ac:dyDescent="0.3">
      <c r="A10133" s="1">
        <v>40302</v>
      </c>
      <c r="B10133" s="1">
        <v>246</v>
      </c>
      <c r="C10133" s="1">
        <f t="shared" si="158"/>
        <v>2.0000000000000002E-5</v>
      </c>
      <c r="D10133" s="1" t="s">
        <v>321</v>
      </c>
      <c r="E10133" s="4">
        <v>344.62136649647312</v>
      </c>
      <c r="F10133" s="66">
        <f>Cat_Results[[#This Row],[TotalLossInOriginalCurrency]] / INDEX(Exchange_Rate[Exchange Rate], MATCH(Cat_Results[[#This Row],[Currency]], Exchange_Rate[Currency], 0))</f>
        <v>539.918294740791</v>
      </c>
    </row>
    <row r="10134" spans="1:6" x14ac:dyDescent="0.3">
      <c r="A10134" s="1">
        <v>40306</v>
      </c>
      <c r="B10134" s="1">
        <v>212</v>
      </c>
      <c r="C10134" s="1">
        <f t="shared" si="158"/>
        <v>2.0000000000000002E-5</v>
      </c>
      <c r="D10134" s="1" t="s">
        <v>320</v>
      </c>
      <c r="E10134" s="4">
        <v>387313.91684325598</v>
      </c>
      <c r="F10134" s="66">
        <f>Cat_Results[[#This Row],[TotalLossInOriginalCurrency]] / INDEX(Exchange_Rate[Exchange Rate], MATCH(Cat_Results[[#This Row],[Currency]], Exchange_Rate[Currency], 0))</f>
        <v>387313.91684325598</v>
      </c>
    </row>
    <row r="10135" spans="1:6" x14ac:dyDescent="0.3">
      <c r="A10135" s="1">
        <v>40321</v>
      </c>
      <c r="B10135" s="1">
        <v>219</v>
      </c>
      <c r="C10135" s="1">
        <f t="shared" si="158"/>
        <v>2.0000000000000002E-5</v>
      </c>
      <c r="D10135" s="1" t="s">
        <v>321</v>
      </c>
      <c r="E10135" s="4">
        <v>24815.004132950908</v>
      </c>
      <c r="F10135" s="66">
        <f>Cat_Results[[#This Row],[TotalLossInOriginalCurrency]] / INDEX(Exchange_Rate[Exchange Rate], MATCH(Cat_Results[[#This Row],[Currency]], Exchange_Rate[Currency], 0))</f>
        <v>38877.666964348398</v>
      </c>
    </row>
    <row r="10136" spans="1:6" x14ac:dyDescent="0.3">
      <c r="A10136" s="1">
        <v>40321</v>
      </c>
      <c r="B10136" s="1">
        <v>232</v>
      </c>
      <c r="C10136" s="1">
        <f t="shared" si="158"/>
        <v>2.0000000000000002E-5</v>
      </c>
      <c r="D10136" s="1" t="s">
        <v>320</v>
      </c>
      <c r="E10136" s="4">
        <v>2.2296068292483699</v>
      </c>
      <c r="F10136" s="66">
        <f>Cat_Results[[#This Row],[TotalLossInOriginalCurrency]] / INDEX(Exchange_Rate[Exchange Rate], MATCH(Cat_Results[[#This Row],[Currency]], Exchange_Rate[Currency], 0))</f>
        <v>2.2296068292483699</v>
      </c>
    </row>
    <row r="10137" spans="1:6" x14ac:dyDescent="0.3">
      <c r="A10137" s="1">
        <v>40323</v>
      </c>
      <c r="B10137" s="1">
        <v>241</v>
      </c>
      <c r="C10137" s="1">
        <f t="shared" si="158"/>
        <v>2.0000000000000002E-5</v>
      </c>
      <c r="D10137" s="1" t="s">
        <v>321</v>
      </c>
      <c r="E10137" s="4">
        <v>2883219.6524249488</v>
      </c>
      <c r="F10137" s="66">
        <f>Cat_Results[[#This Row],[TotalLossInOriginalCurrency]] / INDEX(Exchange_Rate[Exchange Rate], MATCH(Cat_Results[[#This Row],[Currency]], Exchange_Rate[Currency], 0))</f>
        <v>4517140.2282056296</v>
      </c>
    </row>
    <row r="10138" spans="1:6" x14ac:dyDescent="0.3">
      <c r="A10138" s="1">
        <v>40324</v>
      </c>
      <c r="B10138" s="1">
        <v>237</v>
      </c>
      <c r="C10138" s="1">
        <f t="shared" si="158"/>
        <v>2.0000000000000002E-5</v>
      </c>
      <c r="D10138" s="1" t="s">
        <v>321</v>
      </c>
      <c r="E10138" s="4">
        <v>9935851.4311646651</v>
      </c>
      <c r="F10138" s="66">
        <f>Cat_Results[[#This Row],[TotalLossInOriginalCurrency]] / INDEX(Exchange_Rate[Exchange Rate], MATCH(Cat_Results[[#This Row],[Currency]], Exchange_Rate[Currency], 0))</f>
        <v>15566498.4329031</v>
      </c>
    </row>
    <row r="10139" spans="1:6" x14ac:dyDescent="0.3">
      <c r="A10139" s="1">
        <v>40347</v>
      </c>
      <c r="B10139" s="1">
        <v>228</v>
      </c>
      <c r="C10139" s="1">
        <f t="shared" si="158"/>
        <v>2.0000000000000002E-5</v>
      </c>
      <c r="D10139" s="1" t="s">
        <v>320</v>
      </c>
      <c r="E10139" s="4">
        <v>6.2854062765836702E-2</v>
      </c>
      <c r="F10139" s="66">
        <f>Cat_Results[[#This Row],[TotalLossInOriginalCurrency]] / INDEX(Exchange_Rate[Exchange Rate], MATCH(Cat_Results[[#This Row],[Currency]], Exchange_Rate[Currency], 0))</f>
        <v>6.2854062765836702E-2</v>
      </c>
    </row>
    <row r="10140" spans="1:6" x14ac:dyDescent="0.3">
      <c r="A10140" s="1">
        <v>40351</v>
      </c>
      <c r="B10140" s="1">
        <v>229</v>
      </c>
      <c r="C10140" s="1">
        <f t="shared" si="158"/>
        <v>2.0000000000000002E-5</v>
      </c>
      <c r="D10140" s="1" t="s">
        <v>321</v>
      </c>
      <c r="E10140" s="4">
        <v>2.8028166860341229E-2</v>
      </c>
      <c r="F10140" s="66">
        <f>Cat_Results[[#This Row],[TotalLossInOriginalCurrency]] / INDEX(Exchange_Rate[Exchange Rate], MATCH(Cat_Results[[#This Row],[Currency]], Exchange_Rate[Currency], 0))</f>
        <v>4.3911729007959401E-2</v>
      </c>
    </row>
    <row r="10141" spans="1:6" x14ac:dyDescent="0.3">
      <c r="A10141" s="1">
        <v>40354</v>
      </c>
      <c r="B10141" s="1">
        <v>285</v>
      </c>
      <c r="C10141" s="1">
        <f t="shared" si="158"/>
        <v>2.0000000000000002E-5</v>
      </c>
      <c r="D10141" s="1" t="s">
        <v>320</v>
      </c>
      <c r="E10141" s="4">
        <v>1727.85792743617</v>
      </c>
      <c r="F10141" s="66">
        <f>Cat_Results[[#This Row],[TotalLossInOriginalCurrency]] / INDEX(Exchange_Rate[Exchange Rate], MATCH(Cat_Results[[#This Row],[Currency]], Exchange_Rate[Currency], 0))</f>
        <v>1727.85792743617</v>
      </c>
    </row>
    <row r="10142" spans="1:6" x14ac:dyDescent="0.3">
      <c r="A10142" s="1">
        <v>40361</v>
      </c>
      <c r="B10142" s="1">
        <v>227</v>
      </c>
      <c r="C10142" s="1">
        <f t="shared" si="158"/>
        <v>2.0000000000000002E-5</v>
      </c>
      <c r="D10142" s="1" t="s">
        <v>320</v>
      </c>
      <c r="E10142" s="4">
        <v>6.0964375734329198E-3</v>
      </c>
      <c r="F10142" s="66">
        <f>Cat_Results[[#This Row],[TotalLossInOriginalCurrency]] / INDEX(Exchange_Rate[Exchange Rate], MATCH(Cat_Results[[#This Row],[Currency]], Exchange_Rate[Currency], 0))</f>
        <v>6.0964375734329198E-3</v>
      </c>
    </row>
    <row r="10143" spans="1:6" x14ac:dyDescent="0.3">
      <c r="A10143" s="1">
        <v>40362</v>
      </c>
      <c r="B10143" s="1">
        <v>271</v>
      </c>
      <c r="C10143" s="1">
        <f t="shared" si="158"/>
        <v>2.0000000000000002E-5</v>
      </c>
      <c r="D10143" s="1" t="s">
        <v>320</v>
      </c>
      <c r="E10143" s="4">
        <v>5.9660524129867597E-3</v>
      </c>
      <c r="F10143" s="66">
        <f>Cat_Results[[#This Row],[TotalLossInOriginalCurrency]] / INDEX(Exchange_Rate[Exchange Rate], MATCH(Cat_Results[[#This Row],[Currency]], Exchange_Rate[Currency], 0))</f>
        <v>5.9660524129867597E-3</v>
      </c>
    </row>
    <row r="10144" spans="1:6" x14ac:dyDescent="0.3">
      <c r="A10144" s="1">
        <v>40365</v>
      </c>
      <c r="B10144" s="1">
        <v>321</v>
      </c>
      <c r="C10144" s="1">
        <f t="shared" si="158"/>
        <v>2.0000000000000002E-5</v>
      </c>
      <c r="D10144" s="1" t="s">
        <v>320</v>
      </c>
      <c r="E10144" s="4">
        <v>6.0775130987167402E-3</v>
      </c>
      <c r="F10144" s="66">
        <f>Cat_Results[[#This Row],[TotalLossInOriginalCurrency]] / INDEX(Exchange_Rate[Exchange Rate], MATCH(Cat_Results[[#This Row],[Currency]], Exchange_Rate[Currency], 0))</f>
        <v>6.0775130987167402E-3</v>
      </c>
    </row>
    <row r="10145" spans="1:6" x14ac:dyDescent="0.3">
      <c r="A10145" s="1">
        <v>40367</v>
      </c>
      <c r="B10145" s="1">
        <v>309</v>
      </c>
      <c r="C10145" s="1">
        <f t="shared" si="158"/>
        <v>2.0000000000000002E-5</v>
      </c>
      <c r="D10145" s="1" t="s">
        <v>321</v>
      </c>
      <c r="E10145" s="4">
        <v>3.1647015198859574E-3</v>
      </c>
      <c r="F10145" s="66">
        <f>Cat_Results[[#This Row],[TotalLossInOriginalCurrency]] / INDEX(Exchange_Rate[Exchange Rate], MATCH(Cat_Results[[#This Row],[Currency]], Exchange_Rate[Currency], 0))</f>
        <v>4.9581378698348999E-3</v>
      </c>
    </row>
    <row r="10146" spans="1:6" x14ac:dyDescent="0.3">
      <c r="A10146" s="1">
        <v>40373</v>
      </c>
      <c r="B10146" s="1">
        <v>263</v>
      </c>
      <c r="C10146" s="1">
        <f t="shared" si="158"/>
        <v>2.0000000000000002E-5</v>
      </c>
      <c r="D10146" s="1" t="s">
        <v>320</v>
      </c>
      <c r="E10146" s="4">
        <v>2.5606654584407799E-2</v>
      </c>
      <c r="F10146" s="66">
        <f>Cat_Results[[#This Row],[TotalLossInOriginalCurrency]] / INDEX(Exchange_Rate[Exchange Rate], MATCH(Cat_Results[[#This Row],[Currency]], Exchange_Rate[Currency], 0))</f>
        <v>2.5606654584407799E-2</v>
      </c>
    </row>
    <row r="10147" spans="1:6" x14ac:dyDescent="0.3">
      <c r="A10147" s="1">
        <v>40374</v>
      </c>
      <c r="B10147" s="1">
        <v>218</v>
      </c>
      <c r="C10147" s="1">
        <f t="shared" si="158"/>
        <v>2.0000000000000002E-5</v>
      </c>
      <c r="D10147" s="1" t="s">
        <v>323</v>
      </c>
      <c r="E10147" s="4">
        <v>16.178679162085999</v>
      </c>
      <c r="F10147" s="66">
        <f>Cat_Results[[#This Row],[TotalLossInOriginalCurrency]] / INDEX(Exchange_Rate[Exchange Rate], MATCH(Cat_Results[[#This Row],[Currency]], Exchange_Rate[Currency], 0))</f>
        <v>0.20396461337804803</v>
      </c>
    </row>
    <row r="10148" spans="1:6" x14ac:dyDescent="0.3">
      <c r="A10148" s="1">
        <v>40380</v>
      </c>
      <c r="B10148" s="1">
        <v>269</v>
      </c>
      <c r="C10148" s="1">
        <f t="shared" si="158"/>
        <v>2.0000000000000002E-5</v>
      </c>
      <c r="D10148" s="1" t="s">
        <v>321</v>
      </c>
      <c r="E10148" s="4">
        <v>1.1149058890166173E-2</v>
      </c>
      <c r="F10148" s="66">
        <f>Cat_Results[[#This Row],[TotalLossInOriginalCurrency]] / INDEX(Exchange_Rate[Exchange Rate], MATCH(Cat_Results[[#This Row],[Currency]], Exchange_Rate[Currency], 0))</f>
        <v>1.74672305583954E-2</v>
      </c>
    </row>
    <row r="10149" spans="1:6" x14ac:dyDescent="0.3">
      <c r="A10149" s="1">
        <v>40383</v>
      </c>
      <c r="B10149" s="1">
        <v>270</v>
      </c>
      <c r="C10149" s="1">
        <f t="shared" si="158"/>
        <v>2.0000000000000002E-5</v>
      </c>
      <c r="D10149" s="1" t="s">
        <v>320</v>
      </c>
      <c r="E10149" s="4">
        <v>3.1513344496488599E-2</v>
      </c>
      <c r="F10149" s="66">
        <f>Cat_Results[[#This Row],[TotalLossInOriginalCurrency]] / INDEX(Exchange_Rate[Exchange Rate], MATCH(Cat_Results[[#This Row],[Currency]], Exchange_Rate[Currency], 0))</f>
        <v>3.1513344496488599E-2</v>
      </c>
    </row>
    <row r="10150" spans="1:6" x14ac:dyDescent="0.3">
      <c r="A10150" s="1">
        <v>40385</v>
      </c>
      <c r="B10150" s="1">
        <v>209</v>
      </c>
      <c r="C10150" s="1">
        <f t="shared" si="158"/>
        <v>2.0000000000000002E-5</v>
      </c>
      <c r="D10150" s="1" t="s">
        <v>320</v>
      </c>
      <c r="E10150" s="4">
        <v>208095.988870464</v>
      </c>
      <c r="F10150" s="66">
        <f>Cat_Results[[#This Row],[TotalLossInOriginalCurrency]] / INDEX(Exchange_Rate[Exchange Rate], MATCH(Cat_Results[[#This Row],[Currency]], Exchange_Rate[Currency], 0))</f>
        <v>208095.988870464</v>
      </c>
    </row>
    <row r="10151" spans="1:6" x14ac:dyDescent="0.3">
      <c r="A10151" s="1">
        <v>40395</v>
      </c>
      <c r="B10151" s="1">
        <v>247</v>
      </c>
      <c r="C10151" s="1">
        <f t="shared" si="158"/>
        <v>2.0000000000000002E-5</v>
      </c>
      <c r="D10151" s="1" t="s">
        <v>320</v>
      </c>
      <c r="E10151" s="4">
        <v>1.29453837871552E-4</v>
      </c>
      <c r="F10151" s="66">
        <f>Cat_Results[[#This Row],[TotalLossInOriginalCurrency]] / INDEX(Exchange_Rate[Exchange Rate], MATCH(Cat_Results[[#This Row],[Currency]], Exchange_Rate[Currency], 0))</f>
        <v>1.29453837871552E-4</v>
      </c>
    </row>
    <row r="10152" spans="1:6" x14ac:dyDescent="0.3">
      <c r="A10152" s="1">
        <v>40396</v>
      </c>
      <c r="B10152" s="1">
        <v>269</v>
      </c>
      <c r="C10152" s="1">
        <f t="shared" si="158"/>
        <v>2.0000000000000002E-5</v>
      </c>
      <c r="D10152" s="1" t="s">
        <v>320</v>
      </c>
      <c r="E10152" s="4">
        <v>65306.647412734201</v>
      </c>
      <c r="F10152" s="66">
        <f>Cat_Results[[#This Row],[TotalLossInOriginalCurrency]] / INDEX(Exchange_Rate[Exchange Rate], MATCH(Cat_Results[[#This Row],[Currency]], Exchange_Rate[Currency], 0))</f>
        <v>65306.647412734201</v>
      </c>
    </row>
    <row r="10153" spans="1:6" x14ac:dyDescent="0.3">
      <c r="A10153" s="1">
        <v>40396</v>
      </c>
      <c r="B10153" s="1">
        <v>265</v>
      </c>
      <c r="C10153" s="1">
        <f t="shared" si="158"/>
        <v>2.0000000000000002E-5</v>
      </c>
      <c r="D10153" s="1" t="s">
        <v>321</v>
      </c>
      <c r="E10153" s="4">
        <v>83693.459218492542</v>
      </c>
      <c r="F10153" s="66">
        <f>Cat_Results[[#This Row],[TotalLossInOriginalCurrency]] / INDEX(Exchange_Rate[Exchange Rate], MATCH(Cat_Results[[#This Row],[Currency]], Exchange_Rate[Currency], 0))</f>
        <v>131122.54252136999</v>
      </c>
    </row>
    <row r="10154" spans="1:6" x14ac:dyDescent="0.3">
      <c r="A10154" s="1">
        <v>40397</v>
      </c>
      <c r="B10154" s="1">
        <v>261</v>
      </c>
      <c r="C10154" s="1">
        <f t="shared" si="158"/>
        <v>2.0000000000000002E-5</v>
      </c>
      <c r="D10154" s="1" t="s">
        <v>320</v>
      </c>
      <c r="E10154" s="4">
        <v>1822.7708416432099</v>
      </c>
      <c r="F10154" s="66">
        <f>Cat_Results[[#This Row],[TotalLossInOriginalCurrency]] / INDEX(Exchange_Rate[Exchange Rate], MATCH(Cat_Results[[#This Row],[Currency]], Exchange_Rate[Currency], 0))</f>
        <v>1822.7708416432099</v>
      </c>
    </row>
    <row r="10155" spans="1:6" x14ac:dyDescent="0.3">
      <c r="A10155" s="1">
        <v>40398</v>
      </c>
      <c r="B10155" s="1">
        <v>263</v>
      </c>
      <c r="C10155" s="1">
        <f t="shared" si="158"/>
        <v>2.0000000000000002E-5</v>
      </c>
      <c r="D10155" s="1" t="s">
        <v>320</v>
      </c>
      <c r="E10155" s="4">
        <v>266174.64729367802</v>
      </c>
      <c r="F10155" s="66">
        <f>Cat_Results[[#This Row],[TotalLossInOriginalCurrency]] / INDEX(Exchange_Rate[Exchange Rate], MATCH(Cat_Results[[#This Row],[Currency]], Exchange_Rate[Currency], 0))</f>
        <v>266174.64729367802</v>
      </c>
    </row>
    <row r="10156" spans="1:6" x14ac:dyDescent="0.3">
      <c r="A10156" s="1">
        <v>40402</v>
      </c>
      <c r="B10156" s="1">
        <v>242</v>
      </c>
      <c r="C10156" s="1">
        <f t="shared" si="158"/>
        <v>2.0000000000000002E-5</v>
      </c>
      <c r="D10156" s="1" t="s">
        <v>320</v>
      </c>
      <c r="E10156" s="4">
        <v>1219.5345668336399</v>
      </c>
      <c r="F10156" s="66">
        <f>Cat_Results[[#This Row],[TotalLossInOriginalCurrency]] / INDEX(Exchange_Rate[Exchange Rate], MATCH(Cat_Results[[#This Row],[Currency]], Exchange_Rate[Currency], 0))</f>
        <v>1219.5345668336399</v>
      </c>
    </row>
    <row r="10157" spans="1:6" x14ac:dyDescent="0.3">
      <c r="A10157" s="1">
        <v>40406</v>
      </c>
      <c r="B10157" s="1">
        <v>222</v>
      </c>
      <c r="C10157" s="1">
        <f t="shared" si="158"/>
        <v>2.0000000000000002E-5</v>
      </c>
      <c r="D10157" s="1" t="s">
        <v>320</v>
      </c>
      <c r="E10157" s="4">
        <v>227023.87580595099</v>
      </c>
      <c r="F10157" s="66">
        <f>Cat_Results[[#This Row],[TotalLossInOriginalCurrency]] / INDEX(Exchange_Rate[Exchange Rate], MATCH(Cat_Results[[#This Row],[Currency]], Exchange_Rate[Currency], 0))</f>
        <v>227023.87580595099</v>
      </c>
    </row>
    <row r="10158" spans="1:6" x14ac:dyDescent="0.3">
      <c r="A10158" s="1">
        <v>40407</v>
      </c>
      <c r="B10158" s="1">
        <v>233</v>
      </c>
      <c r="C10158" s="1">
        <f t="shared" si="158"/>
        <v>2.0000000000000002E-5</v>
      </c>
      <c r="D10158" s="1" t="s">
        <v>320</v>
      </c>
      <c r="E10158" s="4">
        <v>746847.22914404096</v>
      </c>
      <c r="F10158" s="66">
        <f>Cat_Results[[#This Row],[TotalLossInOriginalCurrency]] / INDEX(Exchange_Rate[Exchange Rate], MATCH(Cat_Results[[#This Row],[Currency]], Exchange_Rate[Currency], 0))</f>
        <v>746847.22914404096</v>
      </c>
    </row>
    <row r="10159" spans="1:6" x14ac:dyDescent="0.3">
      <c r="A10159" s="1">
        <v>40409</v>
      </c>
      <c r="B10159" s="1">
        <v>269</v>
      </c>
      <c r="C10159" s="1">
        <f t="shared" si="158"/>
        <v>2.0000000000000002E-5</v>
      </c>
      <c r="D10159" s="1" t="s">
        <v>323</v>
      </c>
      <c r="E10159" s="4">
        <v>30.724611128317111</v>
      </c>
      <c r="F10159" s="66">
        <f>Cat_Results[[#This Row],[TotalLossInOriginalCurrency]] / INDEX(Exchange_Rate[Exchange Rate], MATCH(Cat_Results[[#This Row],[Currency]], Exchange_Rate[Currency], 0))</f>
        <v>0.38734518233502502</v>
      </c>
    </row>
    <row r="10160" spans="1:6" x14ac:dyDescent="0.3">
      <c r="A10160" s="1">
        <v>40409</v>
      </c>
      <c r="B10160" s="1">
        <v>247</v>
      </c>
      <c r="C10160" s="1">
        <f t="shared" si="158"/>
        <v>2.0000000000000002E-5</v>
      </c>
      <c r="D10160" s="1" t="s">
        <v>320</v>
      </c>
      <c r="E10160" s="4">
        <v>2480311.8915565298</v>
      </c>
      <c r="F10160" s="66">
        <f>Cat_Results[[#This Row],[TotalLossInOriginalCurrency]] / INDEX(Exchange_Rate[Exchange Rate], MATCH(Cat_Results[[#This Row],[Currency]], Exchange_Rate[Currency], 0))</f>
        <v>2480311.8915565298</v>
      </c>
    </row>
    <row r="10161" spans="1:6" x14ac:dyDescent="0.3">
      <c r="A10161" s="1">
        <v>40409</v>
      </c>
      <c r="B10161" s="1">
        <v>246</v>
      </c>
      <c r="C10161" s="1">
        <f t="shared" si="158"/>
        <v>2.0000000000000002E-5</v>
      </c>
      <c r="D10161" s="1" t="s">
        <v>320</v>
      </c>
      <c r="E10161" s="4">
        <v>0.23748338222503701</v>
      </c>
      <c r="F10161" s="66">
        <f>Cat_Results[[#This Row],[TotalLossInOriginalCurrency]] / INDEX(Exchange_Rate[Exchange Rate], MATCH(Cat_Results[[#This Row],[Currency]], Exchange_Rate[Currency], 0))</f>
        <v>0.23748338222503701</v>
      </c>
    </row>
    <row r="10162" spans="1:6" x14ac:dyDescent="0.3">
      <c r="A10162" s="1">
        <v>40411</v>
      </c>
      <c r="B10162" s="1">
        <v>222</v>
      </c>
      <c r="C10162" s="1">
        <f t="shared" si="158"/>
        <v>2.0000000000000002E-5</v>
      </c>
      <c r="D10162" s="1" t="s">
        <v>320</v>
      </c>
      <c r="E10162" s="4">
        <v>15543.5528339222</v>
      </c>
      <c r="F10162" s="66">
        <f>Cat_Results[[#This Row],[TotalLossInOriginalCurrency]] / INDEX(Exchange_Rate[Exchange Rate], MATCH(Cat_Results[[#This Row],[Currency]], Exchange_Rate[Currency], 0))</f>
        <v>15543.5528339222</v>
      </c>
    </row>
    <row r="10163" spans="1:6" x14ac:dyDescent="0.3">
      <c r="A10163" s="1">
        <v>40413</v>
      </c>
      <c r="B10163" s="1">
        <v>245</v>
      </c>
      <c r="C10163" s="1">
        <f t="shared" si="158"/>
        <v>2.0000000000000002E-5</v>
      </c>
      <c r="D10163" s="1" t="s">
        <v>320</v>
      </c>
      <c r="E10163" s="4">
        <v>1.00463628768921E-2</v>
      </c>
      <c r="F10163" s="66">
        <f>Cat_Results[[#This Row],[TotalLossInOriginalCurrency]] / INDEX(Exchange_Rate[Exchange Rate], MATCH(Cat_Results[[#This Row],[Currency]], Exchange_Rate[Currency], 0))</f>
        <v>1.00463628768921E-2</v>
      </c>
    </row>
    <row r="10164" spans="1:6" x14ac:dyDescent="0.3">
      <c r="A10164" s="1">
        <v>40418</v>
      </c>
      <c r="B10164" s="1">
        <v>250</v>
      </c>
      <c r="C10164" s="1">
        <f t="shared" si="158"/>
        <v>2.0000000000000002E-5</v>
      </c>
      <c r="D10164" s="1" t="s">
        <v>321</v>
      </c>
      <c r="E10164" s="4">
        <v>1.6344325391897289E-2</v>
      </c>
      <c r="F10164" s="66">
        <f>Cat_Results[[#This Row],[TotalLossInOriginalCurrency]] / INDEX(Exchange_Rate[Exchange Rate], MATCH(Cat_Results[[#This Row],[Currency]], Exchange_Rate[Currency], 0))</f>
        <v>2.5606654584407803E-2</v>
      </c>
    </row>
    <row r="10165" spans="1:6" x14ac:dyDescent="0.3">
      <c r="A10165" s="1">
        <v>40424</v>
      </c>
      <c r="B10165" s="1">
        <v>283</v>
      </c>
      <c r="C10165" s="1">
        <f t="shared" si="158"/>
        <v>2.0000000000000002E-5</v>
      </c>
      <c r="D10165" s="1" t="s">
        <v>320</v>
      </c>
      <c r="E10165" s="4">
        <v>256614.45538425699</v>
      </c>
      <c r="F10165" s="66">
        <f>Cat_Results[[#This Row],[TotalLossInOriginalCurrency]] / INDEX(Exchange_Rate[Exchange Rate], MATCH(Cat_Results[[#This Row],[Currency]], Exchange_Rate[Currency], 0))</f>
        <v>256614.45538425699</v>
      </c>
    </row>
    <row r="10166" spans="1:6" x14ac:dyDescent="0.3">
      <c r="A10166" s="1">
        <v>40428</v>
      </c>
      <c r="B10166" s="1">
        <v>208</v>
      </c>
      <c r="C10166" s="1">
        <f t="shared" si="158"/>
        <v>2.0000000000000002E-5</v>
      </c>
      <c r="D10166" s="1" t="s">
        <v>321</v>
      </c>
      <c r="E10166" s="4">
        <v>1.2373836946185239E-2</v>
      </c>
      <c r="F10166" s="66">
        <f>Cat_Results[[#This Row],[TotalLossInOriginalCurrency]] / INDEX(Exchange_Rate[Exchange Rate], MATCH(Cat_Results[[#This Row],[Currency]], Exchange_Rate[Currency], 0))</f>
        <v>1.9386090338230098E-2</v>
      </c>
    </row>
    <row r="10167" spans="1:6" x14ac:dyDescent="0.3">
      <c r="A10167" s="1">
        <v>40438</v>
      </c>
      <c r="B10167" s="1">
        <v>237</v>
      </c>
      <c r="C10167" s="1">
        <f t="shared" si="158"/>
        <v>2.0000000000000002E-5</v>
      </c>
      <c r="D10167" s="1" t="s">
        <v>321</v>
      </c>
      <c r="E10167" s="4">
        <v>4.604123065619168E-3</v>
      </c>
      <c r="F10167" s="66">
        <f>Cat_Results[[#This Row],[TotalLossInOriginalCurrency]] / INDEX(Exchange_Rate[Exchange Rate], MATCH(Cat_Results[[#This Row],[Currency]], Exchange_Rate[Currency], 0))</f>
        <v>7.2132796049117999E-3</v>
      </c>
    </row>
    <row r="10168" spans="1:6" x14ac:dyDescent="0.3">
      <c r="A10168" s="1">
        <v>40446</v>
      </c>
      <c r="B10168" s="1">
        <v>182</v>
      </c>
      <c r="C10168" s="1">
        <f t="shared" si="158"/>
        <v>2.0000000000000002E-5</v>
      </c>
      <c r="D10168" s="1" t="s">
        <v>321</v>
      </c>
      <c r="E10168" s="4">
        <v>3855817.8733716649</v>
      </c>
      <c r="F10168" s="66">
        <f>Cat_Results[[#This Row],[TotalLossInOriginalCurrency]] / INDEX(Exchange_Rate[Exchange Rate], MATCH(Cat_Results[[#This Row],[Currency]], Exchange_Rate[Currency], 0))</f>
        <v>6040909.8605416799</v>
      </c>
    </row>
    <row r="10169" spans="1:6" x14ac:dyDescent="0.3">
      <c r="A10169" s="1">
        <v>40459</v>
      </c>
      <c r="B10169" s="1">
        <v>247</v>
      </c>
      <c r="C10169" s="1">
        <f t="shared" si="158"/>
        <v>2.0000000000000002E-5</v>
      </c>
      <c r="D10169" s="1" t="s">
        <v>321</v>
      </c>
      <c r="E10169" s="4">
        <v>13040056.552784523</v>
      </c>
      <c r="F10169" s="66">
        <f>Cat_Results[[#This Row],[TotalLossInOriginalCurrency]] / INDEX(Exchange_Rate[Exchange Rate], MATCH(Cat_Results[[#This Row],[Currency]], Exchange_Rate[Currency], 0))</f>
        <v>20429856.595600698</v>
      </c>
    </row>
    <row r="10170" spans="1:6" x14ac:dyDescent="0.3">
      <c r="A10170" s="1">
        <v>40469</v>
      </c>
      <c r="B10170" s="1">
        <v>234</v>
      </c>
      <c r="C10170" s="1">
        <f t="shared" si="158"/>
        <v>2.0000000000000002E-5</v>
      </c>
      <c r="D10170" s="1" t="s">
        <v>320</v>
      </c>
      <c r="E10170" s="4">
        <v>147258.55221197</v>
      </c>
      <c r="F10170" s="66">
        <f>Cat_Results[[#This Row],[TotalLossInOriginalCurrency]] / INDEX(Exchange_Rate[Exchange Rate], MATCH(Cat_Results[[#This Row],[Currency]], Exchange_Rate[Currency], 0))</f>
        <v>147258.55221197</v>
      </c>
    </row>
    <row r="10171" spans="1:6" x14ac:dyDescent="0.3">
      <c r="A10171" s="1">
        <v>40473</v>
      </c>
      <c r="B10171" s="1">
        <v>245</v>
      </c>
      <c r="C10171" s="1">
        <f t="shared" si="158"/>
        <v>2.0000000000000002E-5</v>
      </c>
      <c r="D10171" s="1" t="s">
        <v>320</v>
      </c>
      <c r="E10171" s="4">
        <v>4.0927167981863001E-2</v>
      </c>
      <c r="F10171" s="66">
        <f>Cat_Results[[#This Row],[TotalLossInOriginalCurrency]] / INDEX(Exchange_Rate[Exchange Rate], MATCH(Cat_Results[[#This Row],[Currency]], Exchange_Rate[Currency], 0))</f>
        <v>4.0927167981863001E-2</v>
      </c>
    </row>
    <row r="10172" spans="1:6" x14ac:dyDescent="0.3">
      <c r="A10172" s="1">
        <v>40473</v>
      </c>
      <c r="B10172" s="1">
        <v>241</v>
      </c>
      <c r="C10172" s="1">
        <f t="shared" si="158"/>
        <v>2.0000000000000002E-5</v>
      </c>
      <c r="D10172" s="1" t="s">
        <v>321</v>
      </c>
      <c r="E10172" s="4">
        <v>3767.5340185105301</v>
      </c>
      <c r="F10172" s="66">
        <f>Cat_Results[[#This Row],[TotalLossInOriginalCurrency]] / INDEX(Exchange_Rate[Exchange Rate], MATCH(Cat_Results[[#This Row],[Currency]], Exchange_Rate[Currency], 0))</f>
        <v>5902.5955451689697</v>
      </c>
    </row>
    <row r="10173" spans="1:6" x14ac:dyDescent="0.3">
      <c r="A10173" s="1">
        <v>40474</v>
      </c>
      <c r="B10173" s="1">
        <v>222</v>
      </c>
      <c r="C10173" s="1">
        <f t="shared" si="158"/>
        <v>2.0000000000000002E-5</v>
      </c>
      <c r="D10173" s="1" t="s">
        <v>324</v>
      </c>
      <c r="E10173" s="4">
        <v>55.240364390608356</v>
      </c>
      <c r="F10173" s="66">
        <f>Cat_Results[[#This Row],[TotalLossInOriginalCurrency]] / INDEX(Exchange_Rate[Exchange Rate], MATCH(Cat_Results[[#This Row],[Currency]], Exchange_Rate[Currency], 0))</f>
        <v>55.877285767346599</v>
      </c>
    </row>
    <row r="10174" spans="1:6" x14ac:dyDescent="0.3">
      <c r="A10174" s="1">
        <v>40477</v>
      </c>
      <c r="B10174" s="1">
        <v>250</v>
      </c>
      <c r="C10174" s="1">
        <f t="shared" si="158"/>
        <v>2.0000000000000002E-5</v>
      </c>
      <c r="D10174" s="1" t="s">
        <v>323</v>
      </c>
      <c r="E10174" s="4">
        <v>30.724611128317111</v>
      </c>
      <c r="F10174" s="66">
        <f>Cat_Results[[#This Row],[TotalLossInOriginalCurrency]] / INDEX(Exchange_Rate[Exchange Rate], MATCH(Cat_Results[[#This Row],[Currency]], Exchange_Rate[Currency], 0))</f>
        <v>0.38734518233502502</v>
      </c>
    </row>
    <row r="10175" spans="1:6" x14ac:dyDescent="0.3">
      <c r="A10175" s="1">
        <v>40477</v>
      </c>
      <c r="B10175" s="1">
        <v>256</v>
      </c>
      <c r="C10175" s="1">
        <f t="shared" si="158"/>
        <v>2.0000000000000002E-5</v>
      </c>
      <c r="D10175" s="1" t="s">
        <v>320</v>
      </c>
      <c r="E10175" s="4">
        <v>185706.98502589899</v>
      </c>
      <c r="F10175" s="66">
        <f>Cat_Results[[#This Row],[TotalLossInOriginalCurrency]] / INDEX(Exchange_Rate[Exchange Rate], MATCH(Cat_Results[[#This Row],[Currency]], Exchange_Rate[Currency], 0))</f>
        <v>185706.98502589899</v>
      </c>
    </row>
    <row r="10176" spans="1:6" x14ac:dyDescent="0.3">
      <c r="A10176" s="1">
        <v>40483</v>
      </c>
      <c r="B10176" s="1">
        <v>248</v>
      </c>
      <c r="C10176" s="1">
        <f t="shared" si="158"/>
        <v>2.0000000000000002E-5</v>
      </c>
      <c r="D10176" s="1" t="s">
        <v>320</v>
      </c>
      <c r="E10176" s="4">
        <v>24193.474273885</v>
      </c>
      <c r="F10176" s="66">
        <f>Cat_Results[[#This Row],[TotalLossInOriginalCurrency]] / INDEX(Exchange_Rate[Exchange Rate], MATCH(Cat_Results[[#This Row],[Currency]], Exchange_Rate[Currency], 0))</f>
        <v>24193.474273885</v>
      </c>
    </row>
    <row r="10177" spans="1:6" x14ac:dyDescent="0.3">
      <c r="A10177" s="1">
        <v>40483</v>
      </c>
      <c r="B10177" s="1">
        <v>229</v>
      </c>
      <c r="C10177" s="1">
        <f t="shared" si="158"/>
        <v>2.0000000000000002E-5</v>
      </c>
      <c r="D10177" s="1" t="s">
        <v>321</v>
      </c>
      <c r="E10177" s="4">
        <v>208041.00951688853</v>
      </c>
      <c r="F10177" s="66">
        <f>Cat_Results[[#This Row],[TotalLossInOriginalCurrency]] / INDEX(Exchange_Rate[Exchange Rate], MATCH(Cat_Results[[#This Row],[Currency]], Exchange_Rate[Currency], 0))</f>
        <v>325937.84952002001</v>
      </c>
    </row>
    <row r="10178" spans="1:6" x14ac:dyDescent="0.3">
      <c r="A10178" s="1">
        <v>40485</v>
      </c>
      <c r="B10178" s="1">
        <v>268</v>
      </c>
      <c r="C10178" s="1">
        <f t="shared" si="158"/>
        <v>2.0000000000000002E-5</v>
      </c>
      <c r="D10178" s="1" t="s">
        <v>321</v>
      </c>
      <c r="E10178" s="4">
        <v>263474.19469193002</v>
      </c>
      <c r="F10178" s="66">
        <f>Cat_Results[[#This Row],[TotalLossInOriginalCurrency]] / INDEX(Exchange_Rate[Exchange Rate], MATCH(Cat_Results[[#This Row],[Currency]], Exchange_Rate[Currency], 0))</f>
        <v>412785.02070975298</v>
      </c>
    </row>
    <row r="10179" spans="1:6" x14ac:dyDescent="0.3">
      <c r="A10179" s="1">
        <v>40486</v>
      </c>
      <c r="B10179" s="1">
        <v>255</v>
      </c>
      <c r="C10179" s="1">
        <f t="shared" si="158"/>
        <v>2.0000000000000002E-5</v>
      </c>
      <c r="D10179" s="1" t="s">
        <v>321</v>
      </c>
      <c r="E10179" s="4">
        <v>693908.95537317765</v>
      </c>
      <c r="F10179" s="66">
        <f>Cat_Results[[#This Row],[TotalLossInOriginalCurrency]] / INDEX(Exchange_Rate[Exchange Rate], MATCH(Cat_Results[[#This Row],[Currency]], Exchange_Rate[Currency], 0))</f>
        <v>1087147.1600826699</v>
      </c>
    </row>
    <row r="10180" spans="1:6" x14ac:dyDescent="0.3">
      <c r="A10180" s="1">
        <v>40498</v>
      </c>
      <c r="B10180" s="1">
        <v>265</v>
      </c>
      <c r="C10180" s="1">
        <f t="shared" si="158"/>
        <v>2.0000000000000002E-5</v>
      </c>
      <c r="D10180" s="1" t="s">
        <v>320</v>
      </c>
      <c r="E10180" s="4">
        <v>3217851.56650538</v>
      </c>
      <c r="F10180" s="66">
        <f>Cat_Results[[#This Row],[TotalLossInOriginalCurrency]] / INDEX(Exchange_Rate[Exchange Rate], MATCH(Cat_Results[[#This Row],[Currency]], Exchange_Rate[Currency], 0))</f>
        <v>3217851.56650538</v>
      </c>
    </row>
    <row r="10181" spans="1:6" x14ac:dyDescent="0.3">
      <c r="A10181" s="1">
        <v>40498</v>
      </c>
      <c r="B10181" s="1">
        <v>233</v>
      </c>
      <c r="C10181" s="1">
        <f t="shared" si="158"/>
        <v>2.0000000000000002E-5</v>
      </c>
      <c r="D10181" s="1" t="s">
        <v>321</v>
      </c>
      <c r="E10181" s="4">
        <v>1213.1933435816022</v>
      </c>
      <c r="F10181" s="66">
        <f>Cat_Results[[#This Row],[TotalLossInOriginalCurrency]] / INDEX(Exchange_Rate[Exchange Rate], MATCH(Cat_Results[[#This Row],[Currency]], Exchange_Rate[Currency], 0))</f>
        <v>1900.7100108639399</v>
      </c>
    </row>
    <row r="10182" spans="1:6" x14ac:dyDescent="0.3">
      <c r="A10182" s="1">
        <v>40498</v>
      </c>
      <c r="B10182" s="1">
        <v>274</v>
      </c>
      <c r="C10182" s="1">
        <f t="shared" ref="C10182:C10245" si="159">1/50000</f>
        <v>2.0000000000000002E-5</v>
      </c>
      <c r="D10182" s="1" t="s">
        <v>322</v>
      </c>
      <c r="E10182" s="4">
        <v>2578200.7613880732</v>
      </c>
      <c r="F10182" s="66">
        <f>Cat_Results[[#This Row],[TotalLossInOriginalCurrency]] / INDEX(Exchange_Rate[Exchange Rate], MATCH(Cat_Results[[#This Row],[Currency]], Exchange_Rate[Currency], 0))</f>
        <v>3166804.0712332106</v>
      </c>
    </row>
    <row r="10183" spans="1:6" x14ac:dyDescent="0.3">
      <c r="A10183" s="1">
        <v>40500</v>
      </c>
      <c r="B10183" s="1">
        <v>218</v>
      </c>
      <c r="C10183" s="1">
        <f t="shared" si="159"/>
        <v>2.0000000000000002E-5</v>
      </c>
      <c r="D10183" s="1" t="s">
        <v>320</v>
      </c>
      <c r="E10183" s="4">
        <v>12419.5232320702</v>
      </c>
      <c r="F10183" s="66">
        <f>Cat_Results[[#This Row],[TotalLossInOriginalCurrency]] / INDEX(Exchange_Rate[Exchange Rate], MATCH(Cat_Results[[#This Row],[Currency]], Exchange_Rate[Currency], 0))</f>
        <v>12419.5232320702</v>
      </c>
    </row>
    <row r="10184" spans="1:6" x14ac:dyDescent="0.3">
      <c r="A10184" s="1">
        <v>40503</v>
      </c>
      <c r="B10184" s="1">
        <v>182</v>
      </c>
      <c r="C10184" s="1">
        <f t="shared" si="159"/>
        <v>2.0000000000000002E-5</v>
      </c>
      <c r="D10184" s="1" t="s">
        <v>321</v>
      </c>
      <c r="E10184" s="4">
        <v>6382.6943539042295</v>
      </c>
      <c r="F10184" s="66">
        <f>Cat_Results[[#This Row],[TotalLossInOriginalCurrency]] / INDEX(Exchange_Rate[Exchange Rate], MATCH(Cat_Results[[#This Row],[Currency]], Exchange_Rate[Currency], 0))</f>
        <v>9999.7672414978206</v>
      </c>
    </row>
    <row r="10185" spans="1:6" x14ac:dyDescent="0.3">
      <c r="A10185" s="1">
        <v>40504</v>
      </c>
      <c r="B10185" s="1">
        <v>256</v>
      </c>
      <c r="C10185" s="1">
        <f t="shared" si="159"/>
        <v>2.0000000000000002E-5</v>
      </c>
      <c r="D10185" s="1" t="s">
        <v>321</v>
      </c>
      <c r="E10185" s="4">
        <v>2.9198643228373115E-2</v>
      </c>
      <c r="F10185" s="66">
        <f>Cat_Results[[#This Row],[TotalLossInOriginalCurrency]] / INDEX(Exchange_Rate[Exchange Rate], MATCH(Cat_Results[[#This Row],[Currency]], Exchange_Rate[Currency], 0))</f>
        <v>4.5745514333248097E-2</v>
      </c>
    </row>
    <row r="10186" spans="1:6" x14ac:dyDescent="0.3">
      <c r="A10186" s="1">
        <v>40515</v>
      </c>
      <c r="B10186" s="1">
        <v>245</v>
      </c>
      <c r="C10186" s="1">
        <f t="shared" si="159"/>
        <v>2.0000000000000002E-5</v>
      </c>
      <c r="D10186" s="1" t="s">
        <v>320</v>
      </c>
      <c r="E10186" s="4">
        <v>207150.48113029901</v>
      </c>
      <c r="F10186" s="66">
        <f>Cat_Results[[#This Row],[TotalLossInOriginalCurrency]] / INDEX(Exchange_Rate[Exchange Rate], MATCH(Cat_Results[[#This Row],[Currency]], Exchange_Rate[Currency], 0))</f>
        <v>207150.48113029901</v>
      </c>
    </row>
    <row r="10187" spans="1:6" x14ac:dyDescent="0.3">
      <c r="A10187" s="1">
        <v>40519</v>
      </c>
      <c r="B10187" s="1">
        <v>234</v>
      </c>
      <c r="C10187" s="1">
        <f t="shared" si="159"/>
        <v>2.0000000000000002E-5</v>
      </c>
      <c r="D10187" s="1" t="s">
        <v>321</v>
      </c>
      <c r="E10187" s="4">
        <v>23350.648444265378</v>
      </c>
      <c r="F10187" s="66">
        <f>Cat_Results[[#This Row],[TotalLossInOriginalCurrency]] / INDEX(Exchange_Rate[Exchange Rate], MATCH(Cat_Results[[#This Row],[Currency]], Exchange_Rate[Currency], 0))</f>
        <v>36583.4609075189</v>
      </c>
    </row>
    <row r="10188" spans="1:6" x14ac:dyDescent="0.3">
      <c r="A10188" s="1">
        <v>40520</v>
      </c>
      <c r="B10188" s="1">
        <v>234</v>
      </c>
      <c r="C10188" s="1">
        <f t="shared" si="159"/>
        <v>2.0000000000000002E-5</v>
      </c>
      <c r="D10188" s="1" t="s">
        <v>324</v>
      </c>
      <c r="E10188" s="4">
        <v>439199.41346092324</v>
      </c>
      <c r="F10188" s="66">
        <f>Cat_Results[[#This Row],[TotalLossInOriginalCurrency]] / INDEX(Exchange_Rate[Exchange Rate], MATCH(Cat_Results[[#This Row],[Currency]], Exchange_Rate[Currency], 0))</f>
        <v>444263.38250186102</v>
      </c>
    </row>
    <row r="10189" spans="1:6" x14ac:dyDescent="0.3">
      <c r="A10189" s="1">
        <v>40520</v>
      </c>
      <c r="B10189" s="1">
        <v>241</v>
      </c>
      <c r="C10189" s="1">
        <f t="shared" si="159"/>
        <v>2.0000000000000002E-5</v>
      </c>
      <c r="D10189" s="1" t="s">
        <v>320</v>
      </c>
      <c r="E10189" s="4">
        <v>290885.32747768098</v>
      </c>
      <c r="F10189" s="66">
        <f>Cat_Results[[#This Row],[TotalLossInOriginalCurrency]] / INDEX(Exchange_Rate[Exchange Rate], MATCH(Cat_Results[[#This Row],[Currency]], Exchange_Rate[Currency], 0))</f>
        <v>290885.32747768098</v>
      </c>
    </row>
    <row r="10190" spans="1:6" x14ac:dyDescent="0.3">
      <c r="A10190" s="1">
        <v>40525</v>
      </c>
      <c r="B10190" s="1">
        <v>246</v>
      </c>
      <c r="C10190" s="1">
        <f t="shared" si="159"/>
        <v>2.0000000000000002E-5</v>
      </c>
      <c r="D10190" s="1" t="s">
        <v>320</v>
      </c>
      <c r="E10190" s="4">
        <v>1052269.7568655401</v>
      </c>
      <c r="F10190" s="66">
        <f>Cat_Results[[#This Row],[TotalLossInOriginalCurrency]] / INDEX(Exchange_Rate[Exchange Rate], MATCH(Cat_Results[[#This Row],[Currency]], Exchange_Rate[Currency], 0))</f>
        <v>1052269.7568655401</v>
      </c>
    </row>
    <row r="10191" spans="1:6" x14ac:dyDescent="0.3">
      <c r="A10191" s="1">
        <v>40537</v>
      </c>
      <c r="B10191" s="1">
        <v>243</v>
      </c>
      <c r="C10191" s="1">
        <f t="shared" si="159"/>
        <v>2.0000000000000002E-5</v>
      </c>
      <c r="D10191" s="1" t="s">
        <v>320</v>
      </c>
      <c r="E10191" s="4">
        <v>19406.0872882605</v>
      </c>
      <c r="F10191" s="66">
        <f>Cat_Results[[#This Row],[TotalLossInOriginalCurrency]] / INDEX(Exchange_Rate[Exchange Rate], MATCH(Cat_Results[[#This Row],[Currency]], Exchange_Rate[Currency], 0))</f>
        <v>19406.0872882605</v>
      </c>
    </row>
    <row r="10192" spans="1:6" x14ac:dyDescent="0.3">
      <c r="A10192" s="1">
        <v>40547</v>
      </c>
      <c r="B10192" s="1">
        <v>198</v>
      </c>
      <c r="C10192" s="1">
        <f t="shared" si="159"/>
        <v>2.0000000000000002E-5</v>
      </c>
      <c r="D10192" s="1" t="s">
        <v>321</v>
      </c>
      <c r="E10192" s="4">
        <v>72927.409262223911</v>
      </c>
      <c r="F10192" s="66">
        <f>Cat_Results[[#This Row],[TotalLossInOriginalCurrency]] / INDEX(Exchange_Rate[Exchange Rate], MATCH(Cat_Results[[#This Row],[Currency]], Exchange_Rate[Currency], 0))</f>
        <v>114255.37205954602</v>
      </c>
    </row>
    <row r="10193" spans="1:6" x14ac:dyDescent="0.3">
      <c r="A10193" s="1">
        <v>40549</v>
      </c>
      <c r="B10193" s="1">
        <v>245</v>
      </c>
      <c r="C10193" s="1">
        <f t="shared" si="159"/>
        <v>2.0000000000000002E-5</v>
      </c>
      <c r="D10193" s="1" t="s">
        <v>321</v>
      </c>
      <c r="E10193" s="4">
        <v>487.3332814735794</v>
      </c>
      <c r="F10193" s="66">
        <f>Cat_Results[[#This Row],[TotalLossInOriginalCurrency]] / INDEX(Exchange_Rate[Exchange Rate], MATCH(Cat_Results[[#This Row],[Currency]], Exchange_Rate[Currency], 0))</f>
        <v>763.50505187362398</v>
      </c>
    </row>
    <row r="10194" spans="1:6" x14ac:dyDescent="0.3">
      <c r="A10194" s="1">
        <v>40549</v>
      </c>
      <c r="B10194" s="1">
        <v>233</v>
      </c>
      <c r="C10194" s="1">
        <f t="shared" si="159"/>
        <v>2.0000000000000002E-5</v>
      </c>
      <c r="D10194" s="1" t="s">
        <v>321</v>
      </c>
      <c r="E10194" s="4">
        <v>307213.90937591606</v>
      </c>
      <c r="F10194" s="66">
        <f>Cat_Results[[#This Row],[TotalLossInOriginalCurrency]] / INDEX(Exchange_Rate[Exchange Rate], MATCH(Cat_Results[[#This Row],[Currency]], Exchange_Rate[Currency], 0))</f>
        <v>481312.03168621304</v>
      </c>
    </row>
    <row r="10195" spans="1:6" x14ac:dyDescent="0.3">
      <c r="A10195" s="1">
        <v>40550</v>
      </c>
      <c r="B10195" s="1">
        <v>210</v>
      </c>
      <c r="C10195" s="1">
        <f t="shared" si="159"/>
        <v>2.0000000000000002E-5</v>
      </c>
      <c r="D10195" s="1" t="s">
        <v>320</v>
      </c>
      <c r="E10195" s="4">
        <v>1400.2925277874999</v>
      </c>
      <c r="F10195" s="66">
        <f>Cat_Results[[#This Row],[TotalLossInOriginalCurrency]] / INDEX(Exchange_Rate[Exchange Rate], MATCH(Cat_Results[[#This Row],[Currency]], Exchange_Rate[Currency], 0))</f>
        <v>1400.2925277874999</v>
      </c>
    </row>
    <row r="10196" spans="1:6" x14ac:dyDescent="0.3">
      <c r="A10196" s="1">
        <v>40551</v>
      </c>
      <c r="B10196" s="1">
        <v>280</v>
      </c>
      <c r="C10196" s="1">
        <f t="shared" si="159"/>
        <v>2.0000000000000002E-5</v>
      </c>
      <c r="D10196" s="1" t="s">
        <v>320</v>
      </c>
      <c r="E10196" s="4">
        <v>2.5606654584407799E-2</v>
      </c>
      <c r="F10196" s="66">
        <f>Cat_Results[[#This Row],[TotalLossInOriginalCurrency]] / INDEX(Exchange_Rate[Exchange Rate], MATCH(Cat_Results[[#This Row],[Currency]], Exchange_Rate[Currency], 0))</f>
        <v>2.5606654584407799E-2</v>
      </c>
    </row>
    <row r="10197" spans="1:6" x14ac:dyDescent="0.3">
      <c r="A10197" s="1">
        <v>40552</v>
      </c>
      <c r="B10197" s="1">
        <v>278</v>
      </c>
      <c r="C10197" s="1">
        <f t="shared" si="159"/>
        <v>2.0000000000000002E-5</v>
      </c>
      <c r="D10197" s="1" t="s">
        <v>320</v>
      </c>
      <c r="E10197" s="4">
        <v>2.7752794325351701E-2</v>
      </c>
      <c r="F10197" s="66">
        <f>Cat_Results[[#This Row],[TotalLossInOriginalCurrency]] / INDEX(Exchange_Rate[Exchange Rate], MATCH(Cat_Results[[#This Row],[Currency]], Exchange_Rate[Currency], 0))</f>
        <v>2.7752794325351701E-2</v>
      </c>
    </row>
    <row r="10198" spans="1:6" x14ac:dyDescent="0.3">
      <c r="A10198" s="1">
        <v>40553</v>
      </c>
      <c r="B10198" s="1">
        <v>290</v>
      </c>
      <c r="C10198" s="1">
        <f t="shared" si="159"/>
        <v>2.0000000000000002E-5</v>
      </c>
      <c r="D10198" s="1" t="s">
        <v>324</v>
      </c>
      <c r="E10198" s="4">
        <v>0.2110456485666572</v>
      </c>
      <c r="F10198" s="66">
        <f>Cat_Results[[#This Row],[TotalLossInOriginalCurrency]] / INDEX(Exchange_Rate[Exchange Rate], MATCH(Cat_Results[[#This Row],[Currency]], Exchange_Rate[Currency], 0))</f>
        <v>0.21347900480032</v>
      </c>
    </row>
    <row r="10199" spans="1:6" x14ac:dyDescent="0.3">
      <c r="A10199" s="1">
        <v>40554</v>
      </c>
      <c r="B10199" s="1">
        <v>277</v>
      </c>
      <c r="C10199" s="1">
        <f t="shared" si="159"/>
        <v>2.0000000000000002E-5</v>
      </c>
      <c r="D10199" s="1" t="s">
        <v>321</v>
      </c>
      <c r="E10199" s="4">
        <v>35782.445916835757</v>
      </c>
      <c r="F10199" s="66">
        <f>Cat_Results[[#This Row],[TotalLossInOriginalCurrency]] / INDEX(Exchange_Rate[Exchange Rate], MATCH(Cat_Results[[#This Row],[Currency]], Exchange_Rate[Currency], 0))</f>
        <v>56060.358002411493</v>
      </c>
    </row>
    <row r="10200" spans="1:6" x14ac:dyDescent="0.3">
      <c r="A10200" s="1">
        <v>40554</v>
      </c>
      <c r="B10200" s="1">
        <v>285</v>
      </c>
      <c r="C10200" s="1">
        <f t="shared" si="159"/>
        <v>2.0000000000000002E-5</v>
      </c>
      <c r="D10200" s="1" t="s">
        <v>321</v>
      </c>
      <c r="E10200" s="4">
        <v>19355.707343515682</v>
      </c>
      <c r="F10200" s="66">
        <f>Cat_Results[[#This Row],[TotalLossInOriginalCurrency]] / INDEX(Exchange_Rate[Exchange Rate], MATCH(Cat_Results[[#This Row],[Currency]], Exchange_Rate[Currency], 0))</f>
        <v>30324.586686704301</v>
      </c>
    </row>
    <row r="10201" spans="1:6" x14ac:dyDescent="0.3">
      <c r="A10201" s="1">
        <v>40555</v>
      </c>
      <c r="B10201" s="1">
        <v>236</v>
      </c>
      <c r="C10201" s="1">
        <f t="shared" si="159"/>
        <v>2.0000000000000002E-5</v>
      </c>
      <c r="D10201" s="1" t="s">
        <v>320</v>
      </c>
      <c r="E10201" s="4">
        <v>289083.15822439699</v>
      </c>
      <c r="F10201" s="66">
        <f>Cat_Results[[#This Row],[TotalLossInOriginalCurrency]] / INDEX(Exchange_Rate[Exchange Rate], MATCH(Cat_Results[[#This Row],[Currency]], Exchange_Rate[Currency], 0))</f>
        <v>289083.15822439699</v>
      </c>
    </row>
    <row r="10202" spans="1:6" x14ac:dyDescent="0.3">
      <c r="A10202" s="1">
        <v>40555</v>
      </c>
      <c r="B10202" s="1">
        <v>300</v>
      </c>
      <c r="C10202" s="1">
        <f t="shared" si="159"/>
        <v>2.0000000000000002E-5</v>
      </c>
      <c r="D10202" s="1" t="s">
        <v>320</v>
      </c>
      <c r="E10202" s="4">
        <v>4.3852254748344404E-3</v>
      </c>
      <c r="F10202" s="66">
        <f>Cat_Results[[#This Row],[TotalLossInOriginalCurrency]] / INDEX(Exchange_Rate[Exchange Rate], MATCH(Cat_Results[[#This Row],[Currency]], Exchange_Rate[Currency], 0))</f>
        <v>4.3852254748344404E-3</v>
      </c>
    </row>
    <row r="10203" spans="1:6" x14ac:dyDescent="0.3">
      <c r="A10203" s="1">
        <v>40556</v>
      </c>
      <c r="B10203" s="1">
        <v>229</v>
      </c>
      <c r="C10203" s="1">
        <f t="shared" si="159"/>
        <v>2.0000000000000002E-5</v>
      </c>
      <c r="D10203" s="1" t="s">
        <v>320</v>
      </c>
      <c r="E10203" s="4">
        <v>3.7970021367073098E-3</v>
      </c>
      <c r="F10203" s="66">
        <f>Cat_Results[[#This Row],[TotalLossInOriginalCurrency]] / INDEX(Exchange_Rate[Exchange Rate], MATCH(Cat_Results[[#This Row],[Currency]], Exchange_Rate[Currency], 0))</f>
        <v>3.7970021367073098E-3</v>
      </c>
    </row>
    <row r="10204" spans="1:6" x14ac:dyDescent="0.3">
      <c r="A10204" s="1">
        <v>40561</v>
      </c>
      <c r="B10204" s="1">
        <v>223</v>
      </c>
      <c r="C10204" s="1">
        <f t="shared" si="159"/>
        <v>2.0000000000000002E-5</v>
      </c>
      <c r="D10204" s="1" t="s">
        <v>321</v>
      </c>
      <c r="E10204" s="4">
        <v>68331.167977978461</v>
      </c>
      <c r="F10204" s="66">
        <f>Cat_Results[[#This Row],[TotalLossInOriginalCurrency]] / INDEX(Exchange_Rate[Exchange Rate], MATCH(Cat_Results[[#This Row],[Currency]], Exchange_Rate[Currency], 0))</f>
        <v>107054.440841509</v>
      </c>
    </row>
    <row r="10205" spans="1:6" x14ac:dyDescent="0.3">
      <c r="A10205" s="1">
        <v>40563</v>
      </c>
      <c r="B10205" s="1">
        <v>259</v>
      </c>
      <c r="C10205" s="1">
        <f t="shared" si="159"/>
        <v>2.0000000000000002E-5</v>
      </c>
      <c r="D10205" s="1" t="s">
        <v>320</v>
      </c>
      <c r="E10205" s="4">
        <v>1020595.62604874</v>
      </c>
      <c r="F10205" s="66">
        <f>Cat_Results[[#This Row],[TotalLossInOriginalCurrency]] / INDEX(Exchange_Rate[Exchange Rate], MATCH(Cat_Results[[#This Row],[Currency]], Exchange_Rate[Currency], 0))</f>
        <v>1020595.62604874</v>
      </c>
    </row>
    <row r="10206" spans="1:6" x14ac:dyDescent="0.3">
      <c r="A10206" s="1">
        <v>40570</v>
      </c>
      <c r="B10206" s="1">
        <v>262</v>
      </c>
      <c r="C10206" s="1">
        <f t="shared" si="159"/>
        <v>2.0000000000000002E-5</v>
      </c>
      <c r="D10206" s="1" t="s">
        <v>321</v>
      </c>
      <c r="E10206" s="4">
        <v>523348.94176571706</v>
      </c>
      <c r="F10206" s="66">
        <f>Cat_Results[[#This Row],[TotalLossInOriginalCurrency]] / INDEX(Exchange_Rate[Exchange Rate], MATCH(Cat_Results[[#This Row],[Currency]], Exchange_Rate[Currency], 0))</f>
        <v>819930.78683771996</v>
      </c>
    </row>
    <row r="10207" spans="1:6" x14ac:dyDescent="0.3">
      <c r="A10207" s="1">
        <v>40571</v>
      </c>
      <c r="B10207" s="1">
        <v>203</v>
      </c>
      <c r="C10207" s="1">
        <f t="shared" si="159"/>
        <v>2.0000000000000002E-5</v>
      </c>
      <c r="D10207" s="1" t="s">
        <v>321</v>
      </c>
      <c r="E10207" s="4">
        <v>5.368996474155268E-2</v>
      </c>
      <c r="F10207" s="66">
        <f>Cat_Results[[#This Row],[TotalLossInOriginalCurrency]] / INDEX(Exchange_Rate[Exchange Rate], MATCH(Cat_Results[[#This Row],[Currency]], Exchange_Rate[Currency], 0))</f>
        <v>8.4116067737340899E-2</v>
      </c>
    </row>
    <row r="10208" spans="1:6" x14ac:dyDescent="0.3">
      <c r="A10208" s="1">
        <v>40571</v>
      </c>
      <c r="B10208" s="1">
        <v>190</v>
      </c>
      <c r="C10208" s="1">
        <f t="shared" si="159"/>
        <v>2.0000000000000002E-5</v>
      </c>
      <c r="D10208" s="1" t="s">
        <v>321</v>
      </c>
      <c r="E10208" s="4">
        <v>0.1092034123610487</v>
      </c>
      <c r="F10208" s="66">
        <f>Cat_Results[[#This Row],[TotalLossInOriginalCurrency]] / INDEX(Exchange_Rate[Exchange Rate], MATCH(Cat_Results[[#This Row],[Currency]], Exchange_Rate[Currency], 0))</f>
        <v>0.17108898609876599</v>
      </c>
    </row>
    <row r="10209" spans="1:6" x14ac:dyDescent="0.3">
      <c r="A10209" s="1">
        <v>40577</v>
      </c>
      <c r="B10209" s="1">
        <v>283</v>
      </c>
      <c r="C10209" s="1">
        <f t="shared" si="159"/>
        <v>2.0000000000000002E-5</v>
      </c>
      <c r="D10209" s="1" t="s">
        <v>320</v>
      </c>
      <c r="E10209" s="4">
        <v>114.676685146987</v>
      </c>
      <c r="F10209" s="66">
        <f>Cat_Results[[#This Row],[TotalLossInOriginalCurrency]] / INDEX(Exchange_Rate[Exchange Rate], MATCH(Cat_Results[[#This Row],[Currency]], Exchange_Rate[Currency], 0))</f>
        <v>114.676685146987</v>
      </c>
    </row>
    <row r="10210" spans="1:6" x14ac:dyDescent="0.3">
      <c r="A10210" s="1">
        <v>40577</v>
      </c>
      <c r="B10210" s="1">
        <v>218</v>
      </c>
      <c r="C10210" s="1">
        <f t="shared" si="159"/>
        <v>2.0000000000000002E-5</v>
      </c>
      <c r="D10210" s="1" t="s">
        <v>322</v>
      </c>
      <c r="E10210" s="4">
        <v>1726.0904716784335</v>
      </c>
      <c r="F10210" s="66">
        <f>Cat_Results[[#This Row],[TotalLossInOriginalCurrency]] / INDEX(Exchange_Rate[Exchange Rate], MATCH(Cat_Results[[#This Row],[Currency]], Exchange_Rate[Currency], 0))</f>
        <v>2120.15697725773</v>
      </c>
    </row>
    <row r="10211" spans="1:6" x14ac:dyDescent="0.3">
      <c r="A10211" s="1">
        <v>40577</v>
      </c>
      <c r="B10211" s="1">
        <v>251</v>
      </c>
      <c r="C10211" s="1">
        <f t="shared" si="159"/>
        <v>2.0000000000000002E-5</v>
      </c>
      <c r="D10211" s="1" t="s">
        <v>320</v>
      </c>
      <c r="E10211" s="4">
        <v>877.73343299186797</v>
      </c>
      <c r="F10211" s="66">
        <f>Cat_Results[[#This Row],[TotalLossInOriginalCurrency]] / INDEX(Exchange_Rate[Exchange Rate], MATCH(Cat_Results[[#This Row],[Currency]], Exchange_Rate[Currency], 0))</f>
        <v>877.73343299186797</v>
      </c>
    </row>
    <row r="10212" spans="1:6" x14ac:dyDescent="0.3">
      <c r="A10212" s="1">
        <v>40578</v>
      </c>
      <c r="B10212" s="1">
        <v>247</v>
      </c>
      <c r="C10212" s="1">
        <f t="shared" si="159"/>
        <v>2.0000000000000002E-5</v>
      </c>
      <c r="D10212" s="1" t="s">
        <v>321</v>
      </c>
      <c r="E10212" s="4">
        <v>5854100.0322383456</v>
      </c>
      <c r="F10212" s="66">
        <f>Cat_Results[[#This Row],[TotalLossInOriginalCurrency]] / INDEX(Exchange_Rate[Exchange Rate], MATCH(Cat_Results[[#This Row],[Currency]], Exchange_Rate[Currency], 0))</f>
        <v>9171618.5179727804</v>
      </c>
    </row>
    <row r="10213" spans="1:6" x14ac:dyDescent="0.3">
      <c r="A10213" s="1">
        <v>40578</v>
      </c>
      <c r="B10213" s="1">
        <v>261</v>
      </c>
      <c r="C10213" s="1">
        <f t="shared" si="159"/>
        <v>2.0000000000000002E-5</v>
      </c>
      <c r="D10213" s="1" t="s">
        <v>321</v>
      </c>
      <c r="E10213" s="4">
        <v>214340.50018641484</v>
      </c>
      <c r="F10213" s="66">
        <f>Cat_Results[[#This Row],[TotalLossInOriginalCurrency]] / INDEX(Exchange_Rate[Exchange Rate], MATCH(Cat_Results[[#This Row],[Currency]], Exchange_Rate[Currency], 0))</f>
        <v>335807.26154923899</v>
      </c>
    </row>
    <row r="10214" spans="1:6" x14ac:dyDescent="0.3">
      <c r="A10214" s="1">
        <v>40579</v>
      </c>
      <c r="B10214" s="1">
        <v>269</v>
      </c>
      <c r="C10214" s="1">
        <f t="shared" si="159"/>
        <v>2.0000000000000002E-5</v>
      </c>
      <c r="D10214" s="1" t="s">
        <v>321</v>
      </c>
      <c r="E10214" s="4">
        <v>1209439.1080698925</v>
      </c>
      <c r="F10214" s="66">
        <f>Cat_Results[[#This Row],[TotalLossInOriginalCurrency]] / INDEX(Exchange_Rate[Exchange Rate], MATCH(Cat_Results[[#This Row],[Currency]], Exchange_Rate[Currency], 0))</f>
        <v>1894828.2500893699</v>
      </c>
    </row>
    <row r="10215" spans="1:6" x14ac:dyDescent="0.3">
      <c r="A10215" s="1">
        <v>40585</v>
      </c>
      <c r="B10215" s="1">
        <v>289</v>
      </c>
      <c r="C10215" s="1">
        <f t="shared" si="159"/>
        <v>2.0000000000000002E-5</v>
      </c>
      <c r="D10215" s="1" t="s">
        <v>322</v>
      </c>
      <c r="E10215" s="4">
        <v>9.3604626755678828E-3</v>
      </c>
      <c r="F10215" s="66">
        <f>Cat_Results[[#This Row],[TotalLossInOriginalCurrency]] / INDEX(Exchange_Rate[Exchange Rate], MATCH(Cat_Results[[#This Row],[Currency]], Exchange_Rate[Currency], 0))</f>
        <v>1.14974565804005E-2</v>
      </c>
    </row>
    <row r="10216" spans="1:6" x14ac:dyDescent="0.3">
      <c r="A10216" s="1">
        <v>40588</v>
      </c>
      <c r="B10216" s="1">
        <v>338</v>
      </c>
      <c r="C10216" s="1">
        <f t="shared" si="159"/>
        <v>2.0000000000000002E-5</v>
      </c>
      <c r="D10216" s="1" t="s">
        <v>320</v>
      </c>
      <c r="E10216" s="4">
        <v>6.0775130987167402E-3</v>
      </c>
      <c r="F10216" s="66">
        <f>Cat_Results[[#This Row],[TotalLossInOriginalCurrency]] / INDEX(Exchange_Rate[Exchange Rate], MATCH(Cat_Results[[#This Row],[Currency]], Exchange_Rate[Currency], 0))</f>
        <v>6.0775130987167402E-3</v>
      </c>
    </row>
    <row r="10217" spans="1:6" x14ac:dyDescent="0.3">
      <c r="A10217" s="1">
        <v>40596</v>
      </c>
      <c r="B10217" s="1">
        <v>212</v>
      </c>
      <c r="C10217" s="1">
        <f t="shared" si="159"/>
        <v>2.0000000000000002E-5</v>
      </c>
      <c r="D10217" s="1" t="s">
        <v>323</v>
      </c>
      <c r="E10217" s="4">
        <v>7.8104376281776613</v>
      </c>
      <c r="F10217" s="66">
        <f>Cat_Results[[#This Row],[TotalLossInOriginalCurrency]] / INDEX(Exchange_Rate[Exchange Rate], MATCH(Cat_Results[[#This Row],[Currency]], Exchange_Rate[Currency], 0))</f>
        <v>9.8466189679925306E-2</v>
      </c>
    </row>
    <row r="10218" spans="1:6" x14ac:dyDescent="0.3">
      <c r="A10218" s="1">
        <v>40601</v>
      </c>
      <c r="B10218" s="1">
        <v>221</v>
      </c>
      <c r="C10218" s="1">
        <f t="shared" si="159"/>
        <v>2.0000000000000002E-5</v>
      </c>
      <c r="D10218" s="1" t="s">
        <v>320</v>
      </c>
      <c r="E10218" s="4">
        <v>1.2597344815731E-2</v>
      </c>
      <c r="F10218" s="66">
        <f>Cat_Results[[#This Row],[TotalLossInOriginalCurrency]] / INDEX(Exchange_Rate[Exchange Rate], MATCH(Cat_Results[[#This Row],[Currency]], Exchange_Rate[Currency], 0))</f>
        <v>1.2597344815731E-2</v>
      </c>
    </row>
    <row r="10219" spans="1:6" x14ac:dyDescent="0.3">
      <c r="A10219" s="1">
        <v>40610</v>
      </c>
      <c r="B10219" s="1">
        <v>290</v>
      </c>
      <c r="C10219" s="1">
        <f t="shared" si="159"/>
        <v>2.0000000000000002E-5</v>
      </c>
      <c r="D10219" s="1" t="s">
        <v>323</v>
      </c>
      <c r="E10219" s="4">
        <v>5.7813359909406445</v>
      </c>
      <c r="F10219" s="66">
        <f>Cat_Results[[#This Row],[TotalLossInOriginalCurrency]] / INDEX(Exchange_Rate[Exchange Rate], MATCH(Cat_Results[[#This Row],[Currency]], Exchange_Rate[Currency], 0))</f>
        <v>7.2885304689407293E-2</v>
      </c>
    </row>
    <row r="10220" spans="1:6" x14ac:dyDescent="0.3">
      <c r="A10220" s="1">
        <v>40612</v>
      </c>
      <c r="B10220" s="1">
        <v>221</v>
      </c>
      <c r="C10220" s="1">
        <f t="shared" si="159"/>
        <v>2.0000000000000002E-5</v>
      </c>
      <c r="D10220" s="1" t="s">
        <v>320</v>
      </c>
      <c r="E10220" s="4">
        <v>117319.562953883</v>
      </c>
      <c r="F10220" s="66">
        <f>Cat_Results[[#This Row],[TotalLossInOriginalCurrency]] / INDEX(Exchange_Rate[Exchange Rate], MATCH(Cat_Results[[#This Row],[Currency]], Exchange_Rate[Currency], 0))</f>
        <v>117319.562953883</v>
      </c>
    </row>
    <row r="10221" spans="1:6" x14ac:dyDescent="0.3">
      <c r="A10221" s="1">
        <v>40617</v>
      </c>
      <c r="B10221" s="1">
        <v>229</v>
      </c>
      <c r="C10221" s="1">
        <f t="shared" si="159"/>
        <v>2.0000000000000002E-5</v>
      </c>
      <c r="D10221" s="1" t="s">
        <v>323</v>
      </c>
      <c r="E10221" s="4">
        <v>403957.18211065995</v>
      </c>
      <c r="F10221" s="66">
        <f>Cat_Results[[#This Row],[TotalLossInOriginalCurrency]] / INDEX(Exchange_Rate[Exchange Rate], MATCH(Cat_Results[[#This Row],[Currency]], Exchange_Rate[Currency], 0))</f>
        <v>5092.6883242465601</v>
      </c>
    </row>
    <row r="10222" spans="1:6" x14ac:dyDescent="0.3">
      <c r="A10222" s="1">
        <v>40621</v>
      </c>
      <c r="B10222" s="1">
        <v>229</v>
      </c>
      <c r="C10222" s="1">
        <f t="shared" si="159"/>
        <v>2.0000000000000002E-5</v>
      </c>
      <c r="D10222" s="1" t="s">
        <v>320</v>
      </c>
      <c r="E10222" s="4">
        <v>13669.283467888299</v>
      </c>
      <c r="F10222" s="66">
        <f>Cat_Results[[#This Row],[TotalLossInOriginalCurrency]] / INDEX(Exchange_Rate[Exchange Rate], MATCH(Cat_Results[[#This Row],[Currency]], Exchange_Rate[Currency], 0))</f>
        <v>13669.283467888299</v>
      </c>
    </row>
    <row r="10223" spans="1:6" x14ac:dyDescent="0.3">
      <c r="A10223" s="1">
        <v>40626</v>
      </c>
      <c r="B10223" s="1">
        <v>234</v>
      </c>
      <c r="C10223" s="1">
        <f t="shared" si="159"/>
        <v>2.0000000000000002E-5</v>
      </c>
      <c r="D10223" s="1" t="s">
        <v>321</v>
      </c>
      <c r="E10223" s="4">
        <v>211291.04535223631</v>
      </c>
      <c r="F10223" s="66">
        <f>Cat_Results[[#This Row],[TotalLossInOriginalCurrency]] / INDEX(Exchange_Rate[Exchange Rate], MATCH(Cat_Results[[#This Row],[Currency]], Exchange_Rate[Currency], 0))</f>
        <v>331029.68066185201</v>
      </c>
    </row>
    <row r="10224" spans="1:6" x14ac:dyDescent="0.3">
      <c r="A10224" s="1">
        <v>40629</v>
      </c>
      <c r="B10224" s="1">
        <v>236</v>
      </c>
      <c r="C10224" s="1">
        <f t="shared" si="159"/>
        <v>2.0000000000000002E-5</v>
      </c>
      <c r="D10224" s="1" t="s">
        <v>321</v>
      </c>
      <c r="E10224" s="4">
        <v>4940278.8748065224</v>
      </c>
      <c r="F10224" s="66">
        <f>Cat_Results[[#This Row],[TotalLossInOriginalCurrency]] / INDEX(Exchange_Rate[Exchange Rate], MATCH(Cat_Results[[#This Row],[Currency]], Exchange_Rate[Currency], 0))</f>
        <v>7739934.9110200601</v>
      </c>
    </row>
    <row r="10225" spans="1:6" x14ac:dyDescent="0.3">
      <c r="A10225" s="1">
        <v>40658</v>
      </c>
      <c r="B10225" s="1">
        <v>266</v>
      </c>
      <c r="C10225" s="1">
        <f t="shared" si="159"/>
        <v>2.0000000000000002E-5</v>
      </c>
      <c r="D10225" s="1" t="s">
        <v>321</v>
      </c>
      <c r="E10225" s="4">
        <v>1330586.3695624573</v>
      </c>
      <c r="F10225" s="66">
        <f>Cat_Results[[#This Row],[TotalLossInOriginalCurrency]] / INDEX(Exchange_Rate[Exchange Rate], MATCH(Cat_Results[[#This Row],[Currency]], Exchange_Rate[Currency], 0))</f>
        <v>2084629.66461731</v>
      </c>
    </row>
    <row r="10226" spans="1:6" x14ac:dyDescent="0.3">
      <c r="A10226" s="1">
        <v>40660</v>
      </c>
      <c r="B10226" s="1">
        <v>234</v>
      </c>
      <c r="C10226" s="1">
        <f t="shared" si="159"/>
        <v>2.0000000000000002E-5</v>
      </c>
      <c r="D10226" s="1" t="s">
        <v>320</v>
      </c>
      <c r="E10226" s="4">
        <v>18368789.831084602</v>
      </c>
      <c r="F10226" s="66">
        <f>Cat_Results[[#This Row],[TotalLossInOriginalCurrency]] / INDEX(Exchange_Rate[Exchange Rate], MATCH(Cat_Results[[#This Row],[Currency]], Exchange_Rate[Currency], 0))</f>
        <v>18368789.831084602</v>
      </c>
    </row>
    <row r="10227" spans="1:6" x14ac:dyDescent="0.3">
      <c r="A10227" s="1">
        <v>40662</v>
      </c>
      <c r="B10227" s="1">
        <v>224</v>
      </c>
      <c r="C10227" s="1">
        <f t="shared" si="159"/>
        <v>2.0000000000000002E-5</v>
      </c>
      <c r="D10227" s="1" t="s">
        <v>320</v>
      </c>
      <c r="E10227" s="4">
        <v>1.7061829566955599E-3</v>
      </c>
      <c r="F10227" s="66">
        <f>Cat_Results[[#This Row],[TotalLossInOriginalCurrency]] / INDEX(Exchange_Rate[Exchange Rate], MATCH(Cat_Results[[#This Row],[Currency]], Exchange_Rate[Currency], 0))</f>
        <v>1.7061829566955599E-3</v>
      </c>
    </row>
    <row r="10228" spans="1:6" x14ac:dyDescent="0.3">
      <c r="A10228" s="1">
        <v>40662</v>
      </c>
      <c r="B10228" s="1">
        <v>262</v>
      </c>
      <c r="C10228" s="1">
        <f t="shared" si="159"/>
        <v>2.0000000000000002E-5</v>
      </c>
      <c r="D10228" s="1" t="s">
        <v>320</v>
      </c>
      <c r="E10228" s="4">
        <v>16.4008051156998</v>
      </c>
      <c r="F10228" s="66">
        <f>Cat_Results[[#This Row],[TotalLossInOriginalCurrency]] / INDEX(Exchange_Rate[Exchange Rate], MATCH(Cat_Results[[#This Row],[Currency]], Exchange_Rate[Currency], 0))</f>
        <v>16.4008051156998</v>
      </c>
    </row>
    <row r="10229" spans="1:6" x14ac:dyDescent="0.3">
      <c r="A10229" s="1">
        <v>40673</v>
      </c>
      <c r="B10229" s="1">
        <v>245</v>
      </c>
      <c r="C10229" s="1">
        <f t="shared" si="159"/>
        <v>2.0000000000000002E-5</v>
      </c>
      <c r="D10229" s="1" t="s">
        <v>321</v>
      </c>
      <c r="E10229" s="4">
        <v>123.04481878875333</v>
      </c>
      <c r="F10229" s="66">
        <f>Cat_Results[[#This Row],[TotalLossInOriginalCurrency]] / INDEX(Exchange_Rate[Exchange Rate], MATCH(Cat_Results[[#This Row],[Currency]], Exchange_Rate[Currency], 0))</f>
        <v>192.77431754305701</v>
      </c>
    </row>
    <row r="10230" spans="1:6" x14ac:dyDescent="0.3">
      <c r="A10230" s="1">
        <v>40673</v>
      </c>
      <c r="B10230" s="1">
        <v>242</v>
      </c>
      <c r="C10230" s="1">
        <f t="shared" si="159"/>
        <v>2.0000000000000002E-5</v>
      </c>
      <c r="D10230" s="1" t="s">
        <v>321</v>
      </c>
      <c r="E10230" s="4">
        <v>1320434.511970317</v>
      </c>
      <c r="F10230" s="66">
        <f>Cat_Results[[#This Row],[TotalLossInOriginalCurrency]] / INDEX(Exchange_Rate[Exchange Rate], MATCH(Cat_Results[[#This Row],[Currency]], Exchange_Rate[Currency], 0))</f>
        <v>2068724.7493320999</v>
      </c>
    </row>
    <row r="10231" spans="1:6" x14ac:dyDescent="0.3">
      <c r="A10231" s="1">
        <v>40679</v>
      </c>
      <c r="B10231" s="1">
        <v>296</v>
      </c>
      <c r="C10231" s="1">
        <f t="shared" si="159"/>
        <v>2.0000000000000002E-5</v>
      </c>
      <c r="D10231" s="1" t="s">
        <v>320</v>
      </c>
      <c r="E10231" s="4">
        <v>6.7060813307762104E-2</v>
      </c>
      <c r="F10231" s="66">
        <f>Cat_Results[[#This Row],[TotalLossInOriginalCurrency]] / INDEX(Exchange_Rate[Exchange Rate], MATCH(Cat_Results[[#This Row],[Currency]], Exchange_Rate[Currency], 0))</f>
        <v>6.7060813307762104E-2</v>
      </c>
    </row>
    <row r="10232" spans="1:6" x14ac:dyDescent="0.3">
      <c r="A10232" s="1">
        <v>40681</v>
      </c>
      <c r="B10232" s="1">
        <v>216</v>
      </c>
      <c r="C10232" s="1">
        <f t="shared" si="159"/>
        <v>2.0000000000000002E-5</v>
      </c>
      <c r="D10232" s="1" t="s">
        <v>321</v>
      </c>
      <c r="E10232" s="4">
        <v>2.6320682298584863E-2</v>
      </c>
      <c r="F10232" s="66">
        <f>Cat_Results[[#This Row],[TotalLossInOriginalCurrency]] / INDEX(Exchange_Rate[Exchange Rate], MATCH(Cat_Results[[#This Row],[Currency]], Exchange_Rate[Currency], 0))</f>
        <v>4.1236612945795101E-2</v>
      </c>
    </row>
    <row r="10233" spans="1:6" x14ac:dyDescent="0.3">
      <c r="A10233" s="1">
        <v>40685</v>
      </c>
      <c r="B10233" s="1">
        <v>228</v>
      </c>
      <c r="C10233" s="1">
        <f t="shared" si="159"/>
        <v>2.0000000000000002E-5</v>
      </c>
      <c r="D10233" s="1" t="s">
        <v>320</v>
      </c>
      <c r="E10233" s="4">
        <v>7.4770297683602402</v>
      </c>
      <c r="F10233" s="66">
        <f>Cat_Results[[#This Row],[TotalLossInOriginalCurrency]] / INDEX(Exchange_Rate[Exchange Rate], MATCH(Cat_Results[[#This Row],[Currency]], Exchange_Rate[Currency], 0))</f>
        <v>7.4770297683602402</v>
      </c>
    </row>
    <row r="10234" spans="1:6" x14ac:dyDescent="0.3">
      <c r="A10234" s="1">
        <v>40688</v>
      </c>
      <c r="B10234" s="1">
        <v>288</v>
      </c>
      <c r="C10234" s="1">
        <f t="shared" si="159"/>
        <v>2.0000000000000002E-5</v>
      </c>
      <c r="D10234" s="1" t="s">
        <v>320</v>
      </c>
      <c r="E10234" s="4">
        <v>1185003.7008450199</v>
      </c>
      <c r="F10234" s="66">
        <f>Cat_Results[[#This Row],[TotalLossInOriginalCurrency]] / INDEX(Exchange_Rate[Exchange Rate], MATCH(Cat_Results[[#This Row],[Currency]], Exchange_Rate[Currency], 0))</f>
        <v>1185003.7008450199</v>
      </c>
    </row>
    <row r="10235" spans="1:6" x14ac:dyDescent="0.3">
      <c r="A10235" s="1">
        <v>40690</v>
      </c>
      <c r="B10235" s="1">
        <v>243</v>
      </c>
      <c r="C10235" s="1">
        <f t="shared" si="159"/>
        <v>2.0000000000000002E-5</v>
      </c>
      <c r="D10235" s="1" t="s">
        <v>320</v>
      </c>
      <c r="E10235" s="4">
        <v>11509.6451005695</v>
      </c>
      <c r="F10235" s="66">
        <f>Cat_Results[[#This Row],[TotalLossInOriginalCurrency]] / INDEX(Exchange_Rate[Exchange Rate], MATCH(Cat_Results[[#This Row],[Currency]], Exchange_Rate[Currency], 0))</f>
        <v>11509.6451005695</v>
      </c>
    </row>
    <row r="10236" spans="1:6" x14ac:dyDescent="0.3">
      <c r="A10236" s="1">
        <v>40701</v>
      </c>
      <c r="B10236" s="1">
        <v>228</v>
      </c>
      <c r="C10236" s="1">
        <f t="shared" si="159"/>
        <v>2.0000000000000002E-5</v>
      </c>
      <c r="D10236" s="1" t="s">
        <v>324</v>
      </c>
      <c r="E10236" s="4">
        <v>21.755684792841382</v>
      </c>
      <c r="F10236" s="66">
        <f>Cat_Results[[#This Row],[TotalLossInOriginalCurrency]] / INDEX(Exchange_Rate[Exchange Rate], MATCH(Cat_Results[[#This Row],[Currency]], Exchange_Rate[Currency], 0))</f>
        <v>22.006527828780801</v>
      </c>
    </row>
    <row r="10237" spans="1:6" x14ac:dyDescent="0.3">
      <c r="A10237" s="1">
        <v>40708</v>
      </c>
      <c r="B10237" s="1">
        <v>236</v>
      </c>
      <c r="C10237" s="1">
        <f t="shared" si="159"/>
        <v>2.0000000000000002E-5</v>
      </c>
      <c r="D10237" s="1" t="s">
        <v>322</v>
      </c>
      <c r="E10237" s="4">
        <v>118626.18676879451</v>
      </c>
      <c r="F10237" s="66">
        <f>Cat_Results[[#This Row],[TotalLossInOriginalCurrency]] / INDEX(Exchange_Rate[Exchange Rate], MATCH(Cat_Results[[#This Row],[Currency]], Exchange_Rate[Currency], 0))</f>
        <v>145708.54870589499</v>
      </c>
    </row>
    <row r="10238" spans="1:6" x14ac:dyDescent="0.3">
      <c r="A10238" s="1">
        <v>40710</v>
      </c>
      <c r="B10238" s="1">
        <v>269</v>
      </c>
      <c r="C10238" s="1">
        <f t="shared" si="159"/>
        <v>2.0000000000000002E-5</v>
      </c>
      <c r="D10238" s="1" t="s">
        <v>320</v>
      </c>
      <c r="E10238" s="4">
        <v>3.0312258750200299E-2</v>
      </c>
      <c r="F10238" s="66">
        <f>Cat_Results[[#This Row],[TotalLossInOriginalCurrency]] / INDEX(Exchange_Rate[Exchange Rate], MATCH(Cat_Results[[#This Row],[Currency]], Exchange_Rate[Currency], 0))</f>
        <v>3.0312258750200299E-2</v>
      </c>
    </row>
    <row r="10239" spans="1:6" x14ac:dyDescent="0.3">
      <c r="A10239" s="1">
        <v>40710</v>
      </c>
      <c r="B10239" s="1">
        <v>186</v>
      </c>
      <c r="C10239" s="1">
        <f t="shared" si="159"/>
        <v>2.0000000000000002E-5</v>
      </c>
      <c r="D10239" s="1" t="s">
        <v>320</v>
      </c>
      <c r="E10239" s="4">
        <v>2146629.6305251401</v>
      </c>
      <c r="F10239" s="66">
        <f>Cat_Results[[#This Row],[TotalLossInOriginalCurrency]] / INDEX(Exchange_Rate[Exchange Rate], MATCH(Cat_Results[[#This Row],[Currency]], Exchange_Rate[Currency], 0))</f>
        <v>2146629.6305251401</v>
      </c>
    </row>
    <row r="10240" spans="1:6" x14ac:dyDescent="0.3">
      <c r="A10240" s="1">
        <v>40713</v>
      </c>
      <c r="B10240" s="1">
        <v>241</v>
      </c>
      <c r="C10240" s="1">
        <f t="shared" si="159"/>
        <v>2.0000000000000002E-5</v>
      </c>
      <c r="D10240" s="1" t="s">
        <v>322</v>
      </c>
      <c r="E10240" s="4">
        <v>904155.70063894906</v>
      </c>
      <c r="F10240" s="66">
        <f>Cat_Results[[#This Row],[TotalLossInOriginalCurrency]] / INDEX(Exchange_Rate[Exchange Rate], MATCH(Cat_Results[[#This Row],[Currency]], Exchange_Rate[Currency], 0))</f>
        <v>1110574.4737545501</v>
      </c>
    </row>
    <row r="10241" spans="1:6" x14ac:dyDescent="0.3">
      <c r="A10241" s="1">
        <v>40715</v>
      </c>
      <c r="B10241" s="1">
        <v>280</v>
      </c>
      <c r="C10241" s="1">
        <f t="shared" si="159"/>
        <v>2.0000000000000002E-5</v>
      </c>
      <c r="D10241" s="1" t="s">
        <v>321</v>
      </c>
      <c r="E10241" s="4">
        <v>448315.64703253639</v>
      </c>
      <c r="F10241" s="66">
        <f>Cat_Results[[#This Row],[TotalLossInOriginalCurrency]] / INDEX(Exchange_Rate[Exchange Rate], MATCH(Cat_Results[[#This Row],[Currency]], Exchange_Rate[Currency], 0))</f>
        <v>702376.12401173799</v>
      </c>
    </row>
    <row r="10242" spans="1:6" x14ac:dyDescent="0.3">
      <c r="A10242" s="1">
        <v>40722</v>
      </c>
      <c r="B10242" s="1">
        <v>224</v>
      </c>
      <c r="C10242" s="1">
        <f t="shared" si="159"/>
        <v>2.0000000000000002E-5</v>
      </c>
      <c r="D10242" s="1" t="s">
        <v>320</v>
      </c>
      <c r="E10242" s="4">
        <v>107023.71176105201</v>
      </c>
      <c r="F10242" s="66">
        <f>Cat_Results[[#This Row],[TotalLossInOriginalCurrency]] / INDEX(Exchange_Rate[Exchange Rate], MATCH(Cat_Results[[#This Row],[Currency]], Exchange_Rate[Currency], 0))</f>
        <v>107023.71176105201</v>
      </c>
    </row>
    <row r="10243" spans="1:6" x14ac:dyDescent="0.3">
      <c r="A10243" s="1">
        <v>40726</v>
      </c>
      <c r="B10243" s="1">
        <v>260</v>
      </c>
      <c r="C10243" s="1">
        <f t="shared" si="159"/>
        <v>2.0000000000000002E-5</v>
      </c>
      <c r="D10243" s="1" t="s">
        <v>320</v>
      </c>
      <c r="E10243" s="4">
        <v>63824.1800660347</v>
      </c>
      <c r="F10243" s="66">
        <f>Cat_Results[[#This Row],[TotalLossInOriginalCurrency]] / INDEX(Exchange_Rate[Exchange Rate], MATCH(Cat_Results[[#This Row],[Currency]], Exchange_Rate[Currency], 0))</f>
        <v>63824.1800660347</v>
      </c>
    </row>
    <row r="10244" spans="1:6" x14ac:dyDescent="0.3">
      <c r="A10244" s="1">
        <v>40729</v>
      </c>
      <c r="B10244" s="1">
        <v>248</v>
      </c>
      <c r="C10244" s="1">
        <f t="shared" si="159"/>
        <v>2.0000000000000002E-5</v>
      </c>
      <c r="D10244" s="1" t="s">
        <v>321</v>
      </c>
      <c r="E10244" s="4">
        <v>399191.95819614315</v>
      </c>
      <c r="F10244" s="66">
        <f>Cat_Results[[#This Row],[TotalLossInOriginalCurrency]] / INDEX(Exchange_Rate[Exchange Rate], MATCH(Cat_Results[[#This Row],[Currency]], Exchange_Rate[Currency], 0))</f>
        <v>625414.04073303298</v>
      </c>
    </row>
    <row r="10245" spans="1:6" x14ac:dyDescent="0.3">
      <c r="A10245" s="1">
        <v>40730</v>
      </c>
      <c r="B10245" s="1">
        <v>252</v>
      </c>
      <c r="C10245" s="1">
        <f t="shared" si="159"/>
        <v>2.0000000000000002E-5</v>
      </c>
      <c r="D10245" s="1" t="s">
        <v>320</v>
      </c>
      <c r="E10245" s="4">
        <v>411235.62422944402</v>
      </c>
      <c r="F10245" s="66">
        <f>Cat_Results[[#This Row],[TotalLossInOriginalCurrency]] / INDEX(Exchange_Rate[Exchange Rate], MATCH(Cat_Results[[#This Row],[Currency]], Exchange_Rate[Currency], 0))</f>
        <v>411235.62422944402</v>
      </c>
    </row>
    <row r="10246" spans="1:6" x14ac:dyDescent="0.3">
      <c r="A10246" s="1">
        <v>40732</v>
      </c>
      <c r="B10246" s="1">
        <v>301</v>
      </c>
      <c r="C10246" s="1">
        <f t="shared" ref="C10246:C10309" si="160">1/50000</f>
        <v>2.0000000000000002E-5</v>
      </c>
      <c r="D10246" s="1" t="s">
        <v>320</v>
      </c>
      <c r="E10246" s="4">
        <v>0.32840517873194103</v>
      </c>
      <c r="F10246" s="66">
        <f>Cat_Results[[#This Row],[TotalLossInOriginalCurrency]] / INDEX(Exchange_Rate[Exchange Rate], MATCH(Cat_Results[[#This Row],[Currency]], Exchange_Rate[Currency], 0))</f>
        <v>0.32840517873194103</v>
      </c>
    </row>
    <row r="10247" spans="1:6" x14ac:dyDescent="0.3">
      <c r="A10247" s="1">
        <v>40733</v>
      </c>
      <c r="B10247" s="1">
        <v>234</v>
      </c>
      <c r="C10247" s="1">
        <f t="shared" si="160"/>
        <v>2.0000000000000002E-5</v>
      </c>
      <c r="D10247" s="1" t="s">
        <v>321</v>
      </c>
      <c r="E10247" s="4">
        <v>51618.022876500967</v>
      </c>
      <c r="F10247" s="66">
        <f>Cat_Results[[#This Row],[TotalLossInOriginalCurrency]] / INDEX(Exchange_Rate[Exchange Rate], MATCH(Cat_Results[[#This Row],[Currency]], Exchange_Rate[Currency], 0))</f>
        <v>80869.956418261601</v>
      </c>
    </row>
    <row r="10248" spans="1:6" x14ac:dyDescent="0.3">
      <c r="A10248" s="1">
        <v>40736</v>
      </c>
      <c r="B10248" s="1">
        <v>249</v>
      </c>
      <c r="C10248" s="1">
        <f t="shared" si="160"/>
        <v>2.0000000000000002E-5</v>
      </c>
      <c r="D10248" s="1" t="s">
        <v>320</v>
      </c>
      <c r="E10248" s="4">
        <v>4.6972930431366001E-3</v>
      </c>
      <c r="F10248" s="66">
        <f>Cat_Results[[#This Row],[TotalLossInOriginalCurrency]] / INDEX(Exchange_Rate[Exchange Rate], MATCH(Cat_Results[[#This Row],[Currency]], Exchange_Rate[Currency], 0))</f>
        <v>4.6972930431366001E-3</v>
      </c>
    </row>
    <row r="10249" spans="1:6" x14ac:dyDescent="0.3">
      <c r="A10249" s="1">
        <v>40737</v>
      </c>
      <c r="B10249" s="1">
        <v>238</v>
      </c>
      <c r="C10249" s="1">
        <f t="shared" si="160"/>
        <v>2.0000000000000002E-5</v>
      </c>
      <c r="D10249" s="1" t="s">
        <v>321</v>
      </c>
      <c r="E10249" s="4">
        <v>378281.74293402029</v>
      </c>
      <c r="F10249" s="66">
        <f>Cat_Results[[#This Row],[TotalLossInOriginalCurrency]] / INDEX(Exchange_Rate[Exchange Rate], MATCH(Cat_Results[[#This Row],[Currency]], Exchange_Rate[Currency], 0))</f>
        <v>592654.00649091997</v>
      </c>
    </row>
    <row r="10250" spans="1:6" x14ac:dyDescent="0.3">
      <c r="A10250" s="1">
        <v>40745</v>
      </c>
      <c r="B10250" s="1">
        <v>230</v>
      </c>
      <c r="C10250" s="1">
        <f t="shared" si="160"/>
        <v>2.0000000000000002E-5</v>
      </c>
      <c r="D10250" s="1" t="s">
        <v>320</v>
      </c>
      <c r="E10250" s="4">
        <v>100922340.393378</v>
      </c>
      <c r="F10250" s="66">
        <f>Cat_Results[[#This Row],[TotalLossInOriginalCurrency]] / INDEX(Exchange_Rate[Exchange Rate], MATCH(Cat_Results[[#This Row],[Currency]], Exchange_Rate[Currency], 0))</f>
        <v>100922340.393378</v>
      </c>
    </row>
    <row r="10251" spans="1:6" x14ac:dyDescent="0.3">
      <c r="A10251" s="1">
        <v>40749</v>
      </c>
      <c r="B10251" s="1">
        <v>260</v>
      </c>
      <c r="C10251" s="1">
        <f t="shared" si="160"/>
        <v>2.0000000000000002E-5</v>
      </c>
      <c r="D10251" s="1" t="s">
        <v>321</v>
      </c>
      <c r="E10251" s="4">
        <v>122901.59663310258</v>
      </c>
      <c r="F10251" s="66">
        <f>Cat_Results[[#This Row],[TotalLossInOriginalCurrency]] / INDEX(Exchange_Rate[Exchange Rate], MATCH(Cat_Results[[#This Row],[Currency]], Exchange_Rate[Currency], 0))</f>
        <v>192549.931391861</v>
      </c>
    </row>
    <row r="10252" spans="1:6" x14ac:dyDescent="0.3">
      <c r="A10252" s="1">
        <v>40754</v>
      </c>
      <c r="B10252" s="1">
        <v>266</v>
      </c>
      <c r="C10252" s="1">
        <f t="shared" si="160"/>
        <v>2.0000000000000002E-5</v>
      </c>
      <c r="D10252" s="1" t="s">
        <v>320</v>
      </c>
      <c r="E10252" s="4">
        <v>0.112137757241726</v>
      </c>
      <c r="F10252" s="66">
        <f>Cat_Results[[#This Row],[TotalLossInOriginalCurrency]] / INDEX(Exchange_Rate[Exchange Rate], MATCH(Cat_Results[[#This Row],[Currency]], Exchange_Rate[Currency], 0))</f>
        <v>0.112137757241726</v>
      </c>
    </row>
    <row r="10253" spans="1:6" x14ac:dyDescent="0.3">
      <c r="A10253" s="1">
        <v>40756</v>
      </c>
      <c r="B10253" s="1">
        <v>231</v>
      </c>
      <c r="C10253" s="1">
        <f t="shared" si="160"/>
        <v>2.0000000000000002E-5</v>
      </c>
      <c r="D10253" s="1" t="s">
        <v>321</v>
      </c>
      <c r="E10253" s="4">
        <v>0.1531209041665085</v>
      </c>
      <c r="F10253" s="66">
        <f>Cat_Results[[#This Row],[TotalLossInOriginalCurrency]] / INDEX(Exchange_Rate[Exchange Rate], MATCH(Cat_Results[[#This Row],[Currency]], Exchange_Rate[Currency], 0))</f>
        <v>0.23989452049136201</v>
      </c>
    </row>
    <row r="10254" spans="1:6" x14ac:dyDescent="0.3">
      <c r="A10254" s="1">
        <v>40759</v>
      </c>
      <c r="B10254" s="1">
        <v>234</v>
      </c>
      <c r="C10254" s="1">
        <f t="shared" si="160"/>
        <v>2.0000000000000002E-5</v>
      </c>
      <c r="D10254" s="1" t="s">
        <v>320</v>
      </c>
      <c r="E10254" s="4">
        <v>4.16245572268963E-2</v>
      </c>
      <c r="F10254" s="66">
        <f>Cat_Results[[#This Row],[TotalLossInOriginalCurrency]] / INDEX(Exchange_Rate[Exchange Rate], MATCH(Cat_Results[[#This Row],[Currency]], Exchange_Rate[Currency], 0))</f>
        <v>4.16245572268963E-2</v>
      </c>
    </row>
    <row r="10255" spans="1:6" x14ac:dyDescent="0.3">
      <c r="A10255" s="1">
        <v>40759</v>
      </c>
      <c r="B10255" s="1">
        <v>248</v>
      </c>
      <c r="C10255" s="1">
        <f t="shared" si="160"/>
        <v>2.0000000000000002E-5</v>
      </c>
      <c r="D10255" s="1" t="s">
        <v>321</v>
      </c>
      <c r="E10255" s="4">
        <v>0.41319498948758171</v>
      </c>
      <c r="F10255" s="66">
        <f>Cat_Results[[#This Row],[TotalLossInOriginalCurrency]] / INDEX(Exchange_Rate[Exchange Rate], MATCH(Cat_Results[[#This Row],[Currency]], Exchange_Rate[Currency], 0))</f>
        <v>0.64735258985126598</v>
      </c>
    </row>
    <row r="10256" spans="1:6" x14ac:dyDescent="0.3">
      <c r="A10256" s="1">
        <v>40766</v>
      </c>
      <c r="B10256" s="1">
        <v>264</v>
      </c>
      <c r="C10256" s="1">
        <f t="shared" si="160"/>
        <v>2.0000000000000002E-5</v>
      </c>
      <c r="D10256" s="1" t="s">
        <v>320</v>
      </c>
      <c r="E10256" s="4">
        <v>65.863450784236207</v>
      </c>
      <c r="F10256" s="66">
        <f>Cat_Results[[#This Row],[TotalLossInOriginalCurrency]] / INDEX(Exchange_Rate[Exchange Rate], MATCH(Cat_Results[[#This Row],[Currency]], Exchange_Rate[Currency], 0))</f>
        <v>65.863450784236207</v>
      </c>
    </row>
    <row r="10257" spans="1:6" x14ac:dyDescent="0.3">
      <c r="A10257" s="1">
        <v>40767</v>
      </c>
      <c r="B10257" s="1">
        <v>236</v>
      </c>
      <c r="C10257" s="1">
        <f t="shared" si="160"/>
        <v>2.0000000000000002E-5</v>
      </c>
      <c r="D10257" s="1" t="s">
        <v>320</v>
      </c>
      <c r="E10257" s="4">
        <v>3181590.4556899699</v>
      </c>
      <c r="F10257" s="66">
        <f>Cat_Results[[#This Row],[TotalLossInOriginalCurrency]] / INDEX(Exchange_Rate[Exchange Rate], MATCH(Cat_Results[[#This Row],[Currency]], Exchange_Rate[Currency], 0))</f>
        <v>3181590.4556899699</v>
      </c>
    </row>
    <row r="10258" spans="1:6" x14ac:dyDescent="0.3">
      <c r="A10258" s="1">
        <v>40769</v>
      </c>
      <c r="B10258" s="1">
        <v>294</v>
      </c>
      <c r="C10258" s="1">
        <f t="shared" si="160"/>
        <v>2.0000000000000002E-5</v>
      </c>
      <c r="D10258" s="1" t="s">
        <v>320</v>
      </c>
      <c r="E10258" s="4">
        <v>6.2947720289230303E-3</v>
      </c>
      <c r="F10258" s="66">
        <f>Cat_Results[[#This Row],[TotalLossInOriginalCurrency]] / INDEX(Exchange_Rate[Exchange Rate], MATCH(Cat_Results[[#This Row],[Currency]], Exchange_Rate[Currency], 0))</f>
        <v>6.2947720289230303E-3</v>
      </c>
    </row>
    <row r="10259" spans="1:6" x14ac:dyDescent="0.3">
      <c r="A10259" s="1">
        <v>40772</v>
      </c>
      <c r="B10259" s="1">
        <v>287</v>
      </c>
      <c r="C10259" s="1">
        <f t="shared" si="160"/>
        <v>2.0000000000000002E-5</v>
      </c>
      <c r="D10259" s="1" t="s">
        <v>321</v>
      </c>
      <c r="E10259" s="4">
        <v>95178.969804266235</v>
      </c>
      <c r="F10259" s="66">
        <f>Cat_Results[[#This Row],[TotalLossInOriginalCurrency]] / INDEX(Exchange_Rate[Exchange Rate], MATCH(Cat_Results[[#This Row],[Currency]], Exchange_Rate[Currency], 0))</f>
        <v>149116.891951128</v>
      </c>
    </row>
    <row r="10260" spans="1:6" x14ac:dyDescent="0.3">
      <c r="A10260" s="1">
        <v>40774</v>
      </c>
      <c r="B10260" s="1">
        <v>286</v>
      </c>
      <c r="C10260" s="1">
        <f t="shared" si="160"/>
        <v>2.0000000000000002E-5</v>
      </c>
      <c r="D10260" s="1" t="s">
        <v>320</v>
      </c>
      <c r="E10260" s="4">
        <v>3.91684472560883E-3</v>
      </c>
      <c r="F10260" s="66">
        <f>Cat_Results[[#This Row],[TotalLossInOriginalCurrency]] / INDEX(Exchange_Rate[Exchange Rate], MATCH(Cat_Results[[#This Row],[Currency]], Exchange_Rate[Currency], 0))</f>
        <v>3.91684472560883E-3</v>
      </c>
    </row>
    <row r="10261" spans="1:6" x14ac:dyDescent="0.3">
      <c r="A10261" s="1">
        <v>40774</v>
      </c>
      <c r="B10261" s="1">
        <v>218</v>
      </c>
      <c r="C10261" s="1">
        <f t="shared" si="160"/>
        <v>2.0000000000000002E-5</v>
      </c>
      <c r="D10261" s="1" t="s">
        <v>322</v>
      </c>
      <c r="E10261" s="4">
        <v>68900.357845247287</v>
      </c>
      <c r="F10261" s="66">
        <f>Cat_Results[[#This Row],[TotalLossInOriginalCurrency]] / INDEX(Exchange_Rate[Exchange Rate], MATCH(Cat_Results[[#This Row],[Currency]], Exchange_Rate[Currency], 0))</f>
        <v>84630.311572897495</v>
      </c>
    </row>
    <row r="10262" spans="1:6" x14ac:dyDescent="0.3">
      <c r="A10262" s="1">
        <v>40781</v>
      </c>
      <c r="B10262" s="1">
        <v>219</v>
      </c>
      <c r="C10262" s="1">
        <f t="shared" si="160"/>
        <v>2.0000000000000002E-5</v>
      </c>
      <c r="D10262" s="1" t="s">
        <v>320</v>
      </c>
      <c r="E10262" s="4">
        <v>250405.94038558399</v>
      </c>
      <c r="F10262" s="66">
        <f>Cat_Results[[#This Row],[TotalLossInOriginalCurrency]] / INDEX(Exchange_Rate[Exchange Rate], MATCH(Cat_Results[[#This Row],[Currency]], Exchange_Rate[Currency], 0))</f>
        <v>250405.94038558399</v>
      </c>
    </row>
    <row r="10263" spans="1:6" x14ac:dyDescent="0.3">
      <c r="A10263" s="1">
        <v>40782</v>
      </c>
      <c r="B10263" s="1">
        <v>230</v>
      </c>
      <c r="C10263" s="1">
        <f t="shared" si="160"/>
        <v>2.0000000000000002E-5</v>
      </c>
      <c r="D10263" s="1" t="s">
        <v>321</v>
      </c>
      <c r="E10263" s="4">
        <v>2.1949965302899805</v>
      </c>
      <c r="F10263" s="66">
        <f>Cat_Results[[#This Row],[TotalLossInOriginalCurrency]] / INDEX(Exchange_Rate[Exchange Rate], MATCH(Cat_Results[[#This Row],[Currency]], Exchange_Rate[Currency], 0))</f>
        <v>3.4389010630548</v>
      </c>
    </row>
    <row r="10264" spans="1:6" x14ac:dyDescent="0.3">
      <c r="A10264" s="1">
        <v>40782</v>
      </c>
      <c r="B10264" s="1">
        <v>213</v>
      </c>
      <c r="C10264" s="1">
        <f t="shared" si="160"/>
        <v>2.0000000000000002E-5</v>
      </c>
      <c r="D10264" s="1" t="s">
        <v>320</v>
      </c>
      <c r="E10264" s="4">
        <v>25.876303933560798</v>
      </c>
      <c r="F10264" s="66">
        <f>Cat_Results[[#This Row],[TotalLossInOriginalCurrency]] / INDEX(Exchange_Rate[Exchange Rate], MATCH(Cat_Results[[#This Row],[Currency]], Exchange_Rate[Currency], 0))</f>
        <v>25.876303933560798</v>
      </c>
    </row>
    <row r="10265" spans="1:6" x14ac:dyDescent="0.3">
      <c r="A10265" s="1">
        <v>40783</v>
      </c>
      <c r="B10265" s="1">
        <v>225</v>
      </c>
      <c r="C10265" s="1">
        <f t="shared" si="160"/>
        <v>2.0000000000000002E-5</v>
      </c>
      <c r="D10265" s="1" t="s">
        <v>320</v>
      </c>
      <c r="E10265" s="4">
        <v>14641.6052571535</v>
      </c>
      <c r="F10265" s="66">
        <f>Cat_Results[[#This Row],[TotalLossInOriginalCurrency]] / INDEX(Exchange_Rate[Exchange Rate], MATCH(Cat_Results[[#This Row],[Currency]], Exchange_Rate[Currency], 0))</f>
        <v>14641.6052571535</v>
      </c>
    </row>
    <row r="10266" spans="1:6" x14ac:dyDescent="0.3">
      <c r="A10266" s="1">
        <v>40787</v>
      </c>
      <c r="B10266" s="1">
        <v>213</v>
      </c>
      <c r="C10266" s="1">
        <f t="shared" si="160"/>
        <v>2.0000000000000002E-5</v>
      </c>
      <c r="D10266" s="1" t="s">
        <v>320</v>
      </c>
      <c r="E10266" s="4">
        <v>5694.6968904198302</v>
      </c>
      <c r="F10266" s="66">
        <f>Cat_Results[[#This Row],[TotalLossInOriginalCurrency]] / INDEX(Exchange_Rate[Exchange Rate], MATCH(Cat_Results[[#This Row],[Currency]], Exchange_Rate[Currency], 0))</f>
        <v>5694.6968904198302</v>
      </c>
    </row>
    <row r="10267" spans="1:6" x14ac:dyDescent="0.3">
      <c r="A10267" s="1">
        <v>40789</v>
      </c>
      <c r="B10267" s="1">
        <v>222</v>
      </c>
      <c r="C10267" s="1">
        <f t="shared" si="160"/>
        <v>2.0000000000000002E-5</v>
      </c>
      <c r="D10267" s="1" t="s">
        <v>321</v>
      </c>
      <c r="E10267" s="4">
        <v>9.9545035505718124E-2</v>
      </c>
      <c r="F10267" s="66">
        <f>Cat_Results[[#This Row],[TotalLossInOriginalCurrency]] / INDEX(Exchange_Rate[Exchange Rate], MATCH(Cat_Results[[#This Row],[Currency]], Exchange_Rate[Currency], 0))</f>
        <v>0.155957207083702</v>
      </c>
    </row>
    <row r="10268" spans="1:6" x14ac:dyDescent="0.3">
      <c r="A10268" s="1">
        <v>40791</v>
      </c>
      <c r="B10268" s="1">
        <v>224</v>
      </c>
      <c r="C10268" s="1">
        <f t="shared" si="160"/>
        <v>2.0000000000000002E-5</v>
      </c>
      <c r="D10268" s="1" t="s">
        <v>320</v>
      </c>
      <c r="E10268" s="4">
        <v>8.0093741416931196E-4</v>
      </c>
      <c r="F10268" s="66">
        <f>Cat_Results[[#This Row],[TotalLossInOriginalCurrency]] / INDEX(Exchange_Rate[Exchange Rate], MATCH(Cat_Results[[#This Row],[Currency]], Exchange_Rate[Currency], 0))</f>
        <v>8.0093741416931196E-4</v>
      </c>
    </row>
    <row r="10269" spans="1:6" x14ac:dyDescent="0.3">
      <c r="A10269" s="1">
        <v>40794</v>
      </c>
      <c r="B10269" s="1">
        <v>180</v>
      </c>
      <c r="C10269" s="1">
        <f t="shared" si="160"/>
        <v>2.0000000000000002E-5</v>
      </c>
      <c r="D10269" s="1" t="s">
        <v>320</v>
      </c>
      <c r="E10269" s="4">
        <v>1146888.66310953</v>
      </c>
      <c r="F10269" s="66">
        <f>Cat_Results[[#This Row],[TotalLossInOriginalCurrency]] / INDEX(Exchange_Rate[Exchange Rate], MATCH(Cat_Results[[#This Row],[Currency]], Exchange_Rate[Currency], 0))</f>
        <v>1146888.66310953</v>
      </c>
    </row>
    <row r="10270" spans="1:6" x14ac:dyDescent="0.3">
      <c r="A10270" s="1">
        <v>40798</v>
      </c>
      <c r="B10270" s="1">
        <v>240</v>
      </c>
      <c r="C10270" s="1">
        <f t="shared" si="160"/>
        <v>2.0000000000000002E-5</v>
      </c>
      <c r="D10270" s="1" t="s">
        <v>321</v>
      </c>
      <c r="E10270" s="4">
        <v>327111.75651800225</v>
      </c>
      <c r="F10270" s="66">
        <f>Cat_Results[[#This Row],[TotalLossInOriginalCurrency]] / INDEX(Exchange_Rate[Exchange Rate], MATCH(Cat_Results[[#This Row],[Currency]], Exchange_Rate[Currency], 0))</f>
        <v>512485.98879510298</v>
      </c>
    </row>
    <row r="10271" spans="1:6" x14ac:dyDescent="0.3">
      <c r="A10271" s="1">
        <v>40799</v>
      </c>
      <c r="B10271" s="1">
        <v>200</v>
      </c>
      <c r="C10271" s="1">
        <f t="shared" si="160"/>
        <v>2.0000000000000002E-5</v>
      </c>
      <c r="D10271" s="1" t="s">
        <v>320</v>
      </c>
      <c r="E10271" s="4">
        <v>0.118552522336472</v>
      </c>
      <c r="F10271" s="66">
        <f>Cat_Results[[#This Row],[TotalLossInOriginalCurrency]] / INDEX(Exchange_Rate[Exchange Rate], MATCH(Cat_Results[[#This Row],[Currency]], Exchange_Rate[Currency], 0))</f>
        <v>0.118552522336472</v>
      </c>
    </row>
    <row r="10272" spans="1:6" x14ac:dyDescent="0.3">
      <c r="A10272" s="1">
        <v>40805</v>
      </c>
      <c r="B10272" s="1">
        <v>287</v>
      </c>
      <c r="C10272" s="1">
        <f t="shared" si="160"/>
        <v>2.0000000000000002E-5</v>
      </c>
      <c r="D10272" s="1" t="s">
        <v>324</v>
      </c>
      <c r="E10272" s="4">
        <v>1369308.7219272964</v>
      </c>
      <c r="F10272" s="66">
        <f>Cat_Results[[#This Row],[TotalLossInOriginalCurrency]] / INDEX(Exchange_Rate[Exchange Rate], MATCH(Cat_Results[[#This Row],[Currency]], Exchange_Rate[Currency], 0))</f>
        <v>1385096.85087921</v>
      </c>
    </row>
    <row r="10273" spans="1:6" x14ac:dyDescent="0.3">
      <c r="A10273" s="1">
        <v>40805</v>
      </c>
      <c r="B10273" s="1">
        <v>313</v>
      </c>
      <c r="C10273" s="1">
        <f t="shared" si="160"/>
        <v>2.0000000000000002E-5</v>
      </c>
      <c r="D10273" s="1" t="s">
        <v>320</v>
      </c>
      <c r="E10273" s="4">
        <v>277.736271098256</v>
      </c>
      <c r="F10273" s="66">
        <f>Cat_Results[[#This Row],[TotalLossInOriginalCurrency]] / INDEX(Exchange_Rate[Exchange Rate], MATCH(Cat_Results[[#This Row],[Currency]], Exchange_Rate[Currency], 0))</f>
        <v>277.736271098256</v>
      </c>
    </row>
    <row r="10274" spans="1:6" x14ac:dyDescent="0.3">
      <c r="A10274" s="1">
        <v>40807</v>
      </c>
      <c r="B10274" s="1">
        <v>212</v>
      </c>
      <c r="C10274" s="1">
        <f t="shared" si="160"/>
        <v>2.0000000000000002E-5</v>
      </c>
      <c r="D10274" s="1" t="s">
        <v>323</v>
      </c>
      <c r="E10274" s="4">
        <v>1.4707890147350871</v>
      </c>
      <c r="F10274" s="66">
        <f>Cat_Results[[#This Row],[TotalLossInOriginalCurrency]] / INDEX(Exchange_Rate[Exchange Rate], MATCH(Cat_Results[[#This Row],[Currency]], Exchange_Rate[Currency], 0))</f>
        <v>1.8542237579822499E-2</v>
      </c>
    </row>
    <row r="10275" spans="1:6" x14ac:dyDescent="0.3">
      <c r="A10275" s="1">
        <v>40813</v>
      </c>
      <c r="B10275" s="1">
        <v>185</v>
      </c>
      <c r="C10275" s="1">
        <f t="shared" si="160"/>
        <v>2.0000000000000002E-5</v>
      </c>
      <c r="D10275" s="1" t="s">
        <v>320</v>
      </c>
      <c r="E10275" s="4">
        <v>3967.5637139977098</v>
      </c>
      <c r="F10275" s="66">
        <f>Cat_Results[[#This Row],[TotalLossInOriginalCurrency]] / INDEX(Exchange_Rate[Exchange Rate], MATCH(Cat_Results[[#This Row],[Currency]], Exchange_Rate[Currency], 0))</f>
        <v>3967.5637139977098</v>
      </c>
    </row>
    <row r="10276" spans="1:6" x14ac:dyDescent="0.3">
      <c r="A10276" s="1">
        <v>40819</v>
      </c>
      <c r="B10276" s="1">
        <v>252</v>
      </c>
      <c r="C10276" s="1">
        <f t="shared" si="160"/>
        <v>2.0000000000000002E-5</v>
      </c>
      <c r="D10276" s="1" t="s">
        <v>320</v>
      </c>
      <c r="E10276" s="4">
        <v>6.0775130987167402E-3</v>
      </c>
      <c r="F10276" s="66">
        <f>Cat_Results[[#This Row],[TotalLossInOriginalCurrency]] / INDEX(Exchange_Rate[Exchange Rate], MATCH(Cat_Results[[#This Row],[Currency]], Exchange_Rate[Currency], 0))</f>
        <v>6.0775130987167402E-3</v>
      </c>
    </row>
    <row r="10277" spans="1:6" x14ac:dyDescent="0.3">
      <c r="A10277" s="1">
        <v>40820</v>
      </c>
      <c r="B10277" s="1">
        <v>239</v>
      </c>
      <c r="C10277" s="1">
        <f t="shared" si="160"/>
        <v>2.0000000000000002E-5</v>
      </c>
      <c r="D10277" s="1" t="s">
        <v>320</v>
      </c>
      <c r="E10277" s="4">
        <v>1639731.03710447</v>
      </c>
      <c r="F10277" s="66">
        <f>Cat_Results[[#This Row],[TotalLossInOriginalCurrency]] / INDEX(Exchange_Rate[Exchange Rate], MATCH(Cat_Results[[#This Row],[Currency]], Exchange_Rate[Currency], 0))</f>
        <v>1639731.03710447</v>
      </c>
    </row>
    <row r="10278" spans="1:6" x14ac:dyDescent="0.3">
      <c r="A10278" s="1">
        <v>40823</v>
      </c>
      <c r="B10278" s="1">
        <v>250</v>
      </c>
      <c r="C10278" s="1">
        <f t="shared" si="160"/>
        <v>2.0000000000000002E-5</v>
      </c>
      <c r="D10278" s="1" t="s">
        <v>322</v>
      </c>
      <c r="E10278" s="4">
        <v>8381700.9664648501</v>
      </c>
      <c r="F10278" s="66">
        <f>Cat_Results[[#This Row],[TotalLossInOriginalCurrency]] / INDEX(Exchange_Rate[Exchange Rate], MATCH(Cat_Results[[#This Row],[Currency]], Exchange_Rate[Currency], 0))</f>
        <v>10295243.5442497</v>
      </c>
    </row>
    <row r="10279" spans="1:6" x14ac:dyDescent="0.3">
      <c r="A10279" s="1">
        <v>40833</v>
      </c>
      <c r="B10279" s="1">
        <v>260</v>
      </c>
      <c r="C10279" s="1">
        <f t="shared" si="160"/>
        <v>2.0000000000000002E-5</v>
      </c>
      <c r="D10279" s="1" t="s">
        <v>321</v>
      </c>
      <c r="E10279" s="4">
        <v>46289.79932502671</v>
      </c>
      <c r="F10279" s="66">
        <f>Cat_Results[[#This Row],[TotalLossInOriginalCurrency]] / INDEX(Exchange_Rate[Exchange Rate], MATCH(Cat_Results[[#This Row],[Currency]], Exchange_Rate[Currency], 0))</f>
        <v>72522.228582474199</v>
      </c>
    </row>
    <row r="10280" spans="1:6" x14ac:dyDescent="0.3">
      <c r="A10280" s="1">
        <v>40836</v>
      </c>
      <c r="B10280" s="1">
        <v>240</v>
      </c>
      <c r="C10280" s="1">
        <f t="shared" si="160"/>
        <v>2.0000000000000002E-5</v>
      </c>
      <c r="D10280" s="1" t="s">
        <v>321</v>
      </c>
      <c r="E10280" s="4">
        <v>50922.727834163124</v>
      </c>
      <c r="F10280" s="66">
        <f>Cat_Results[[#This Row],[TotalLossInOriginalCurrency]] / INDEX(Exchange_Rate[Exchange Rate], MATCH(Cat_Results[[#This Row],[Currency]], Exchange_Rate[Currency], 0))</f>
        <v>79780.637675731996</v>
      </c>
    </row>
    <row r="10281" spans="1:6" x14ac:dyDescent="0.3">
      <c r="A10281" s="1">
        <v>40836</v>
      </c>
      <c r="B10281" s="1">
        <v>242</v>
      </c>
      <c r="C10281" s="1">
        <f t="shared" si="160"/>
        <v>2.0000000000000002E-5</v>
      </c>
      <c r="D10281" s="1" t="s">
        <v>320</v>
      </c>
      <c r="E10281" s="4">
        <v>3.2813616096973398E-2</v>
      </c>
      <c r="F10281" s="66">
        <f>Cat_Results[[#This Row],[TotalLossInOriginalCurrency]] / INDEX(Exchange_Rate[Exchange Rate], MATCH(Cat_Results[[#This Row],[Currency]], Exchange_Rate[Currency], 0))</f>
        <v>3.2813616096973398E-2</v>
      </c>
    </row>
    <row r="10282" spans="1:6" x14ac:dyDescent="0.3">
      <c r="A10282" s="1">
        <v>40843</v>
      </c>
      <c r="B10282" s="1">
        <v>253</v>
      </c>
      <c r="C10282" s="1">
        <f t="shared" si="160"/>
        <v>2.0000000000000002E-5</v>
      </c>
      <c r="D10282" s="1" t="s">
        <v>320</v>
      </c>
      <c r="E10282" s="4">
        <v>4303527.7779398896</v>
      </c>
      <c r="F10282" s="66">
        <f>Cat_Results[[#This Row],[TotalLossInOriginalCurrency]] / INDEX(Exchange_Rate[Exchange Rate], MATCH(Cat_Results[[#This Row],[Currency]], Exchange_Rate[Currency], 0))</f>
        <v>4303527.7779398896</v>
      </c>
    </row>
    <row r="10283" spans="1:6" x14ac:dyDescent="0.3">
      <c r="A10283" s="1">
        <v>40843</v>
      </c>
      <c r="B10283" s="1">
        <v>220</v>
      </c>
      <c r="C10283" s="1">
        <f t="shared" si="160"/>
        <v>2.0000000000000002E-5</v>
      </c>
      <c r="D10283" s="1" t="s">
        <v>320</v>
      </c>
      <c r="E10283" s="4">
        <v>1731.54048756468</v>
      </c>
      <c r="F10283" s="66">
        <f>Cat_Results[[#This Row],[TotalLossInOriginalCurrency]] / INDEX(Exchange_Rate[Exchange Rate], MATCH(Cat_Results[[#This Row],[Currency]], Exchange_Rate[Currency], 0))</f>
        <v>1731.54048756468</v>
      </c>
    </row>
    <row r="10284" spans="1:6" x14ac:dyDescent="0.3">
      <c r="A10284" s="1">
        <v>40843</v>
      </c>
      <c r="B10284" s="1">
        <v>243</v>
      </c>
      <c r="C10284" s="1">
        <f t="shared" si="160"/>
        <v>2.0000000000000002E-5</v>
      </c>
      <c r="D10284" s="1" t="s">
        <v>321</v>
      </c>
      <c r="E10284" s="4">
        <v>230.65393420714651</v>
      </c>
      <c r="F10284" s="66">
        <f>Cat_Results[[#This Row],[TotalLossInOriginalCurrency]] / INDEX(Exchange_Rate[Exchange Rate], MATCH(Cat_Results[[#This Row],[Currency]], Exchange_Rate[Currency], 0))</f>
        <v>361.365518622455</v>
      </c>
    </row>
    <row r="10285" spans="1:6" x14ac:dyDescent="0.3">
      <c r="A10285" s="1">
        <v>40851</v>
      </c>
      <c r="B10285" s="1">
        <v>218</v>
      </c>
      <c r="C10285" s="1">
        <f t="shared" si="160"/>
        <v>2.0000000000000002E-5</v>
      </c>
      <c r="D10285" s="1" t="s">
        <v>320</v>
      </c>
      <c r="E10285" s="4">
        <v>3.91684472560883E-3</v>
      </c>
      <c r="F10285" s="66">
        <f>Cat_Results[[#This Row],[TotalLossInOriginalCurrency]] / INDEX(Exchange_Rate[Exchange Rate], MATCH(Cat_Results[[#This Row],[Currency]], Exchange_Rate[Currency], 0))</f>
        <v>3.91684472560883E-3</v>
      </c>
    </row>
    <row r="10286" spans="1:6" x14ac:dyDescent="0.3">
      <c r="A10286" s="1">
        <v>40856</v>
      </c>
      <c r="B10286" s="1">
        <v>260</v>
      </c>
      <c r="C10286" s="1">
        <f t="shared" si="160"/>
        <v>2.0000000000000002E-5</v>
      </c>
      <c r="D10286" s="1" t="s">
        <v>322</v>
      </c>
      <c r="E10286" s="4">
        <v>529281.38428395975</v>
      </c>
      <c r="F10286" s="66">
        <f>Cat_Results[[#This Row],[TotalLossInOriginalCurrency]] / INDEX(Exchange_Rate[Exchange Rate], MATCH(Cat_Results[[#This Row],[Currency]], Exchange_Rate[Currency], 0))</f>
        <v>650116.33992225805</v>
      </c>
    </row>
    <row r="10287" spans="1:6" x14ac:dyDescent="0.3">
      <c r="A10287" s="1">
        <v>40859</v>
      </c>
      <c r="B10287" s="1">
        <v>275</v>
      </c>
      <c r="C10287" s="1">
        <f t="shared" si="160"/>
        <v>2.0000000000000002E-5</v>
      </c>
      <c r="D10287" s="1" t="s">
        <v>320</v>
      </c>
      <c r="E10287" s="4">
        <v>4.2925938963890103E-2</v>
      </c>
      <c r="F10287" s="66">
        <f>Cat_Results[[#This Row],[TotalLossInOriginalCurrency]] / INDEX(Exchange_Rate[Exchange Rate], MATCH(Cat_Results[[#This Row],[Currency]], Exchange_Rate[Currency], 0))</f>
        <v>4.2925938963890103E-2</v>
      </c>
    </row>
    <row r="10288" spans="1:6" x14ac:dyDescent="0.3">
      <c r="A10288" s="1">
        <v>40863</v>
      </c>
      <c r="B10288" s="1">
        <v>215</v>
      </c>
      <c r="C10288" s="1">
        <f t="shared" si="160"/>
        <v>2.0000000000000002E-5</v>
      </c>
      <c r="D10288" s="1" t="s">
        <v>321</v>
      </c>
      <c r="E10288" s="4">
        <v>11.32622823977211</v>
      </c>
      <c r="F10288" s="66">
        <f>Cat_Results[[#This Row],[TotalLossInOriginalCurrency]] / INDEX(Exchange_Rate[Exchange Rate], MATCH(Cat_Results[[#This Row],[Currency]], Exchange_Rate[Currency], 0))</f>
        <v>17.7448017783463</v>
      </c>
    </row>
    <row r="10289" spans="1:6" x14ac:dyDescent="0.3">
      <c r="A10289" s="1">
        <v>40864</v>
      </c>
      <c r="B10289" s="1">
        <v>234</v>
      </c>
      <c r="C10289" s="1">
        <f t="shared" si="160"/>
        <v>2.0000000000000002E-5</v>
      </c>
      <c r="D10289" s="1" t="s">
        <v>321</v>
      </c>
      <c r="E10289" s="4">
        <v>31220.097909654065</v>
      </c>
      <c r="F10289" s="66">
        <f>Cat_Results[[#This Row],[TotalLossInOriginalCurrency]] / INDEX(Exchange_Rate[Exchange Rate], MATCH(Cat_Results[[#This Row],[Currency]], Exchange_Rate[Currency], 0))</f>
        <v>48912.527381535598</v>
      </c>
    </row>
    <row r="10290" spans="1:6" x14ac:dyDescent="0.3">
      <c r="A10290" s="1">
        <v>40867</v>
      </c>
      <c r="B10290" s="1">
        <v>222</v>
      </c>
      <c r="C10290" s="1">
        <f t="shared" si="160"/>
        <v>2.0000000000000002E-5</v>
      </c>
      <c r="D10290" s="1" t="s">
        <v>321</v>
      </c>
      <c r="E10290" s="4">
        <v>114.11571027237264</v>
      </c>
      <c r="F10290" s="66">
        <f>Cat_Results[[#This Row],[TotalLossInOriginalCurrency]] / INDEX(Exchange_Rate[Exchange Rate], MATCH(Cat_Results[[#This Row],[Currency]], Exchange_Rate[Currency], 0))</f>
        <v>178.78508323431001</v>
      </c>
    </row>
    <row r="10291" spans="1:6" x14ac:dyDescent="0.3">
      <c r="A10291" s="1">
        <v>40867</v>
      </c>
      <c r="B10291" s="1">
        <v>227</v>
      </c>
      <c r="C10291" s="1">
        <f t="shared" si="160"/>
        <v>2.0000000000000002E-5</v>
      </c>
      <c r="D10291" s="1" t="s">
        <v>320</v>
      </c>
      <c r="E10291" s="4">
        <v>522058.65324199502</v>
      </c>
      <c r="F10291" s="66">
        <f>Cat_Results[[#This Row],[TotalLossInOriginalCurrency]] / INDEX(Exchange_Rate[Exchange Rate], MATCH(Cat_Results[[#This Row],[Currency]], Exchange_Rate[Currency], 0))</f>
        <v>522058.65324199502</v>
      </c>
    </row>
    <row r="10292" spans="1:6" x14ac:dyDescent="0.3">
      <c r="A10292" s="1">
        <v>40874</v>
      </c>
      <c r="B10292" s="1">
        <v>279</v>
      </c>
      <c r="C10292" s="1">
        <f t="shared" si="160"/>
        <v>2.0000000000000002E-5</v>
      </c>
      <c r="D10292" s="1" t="s">
        <v>321</v>
      </c>
      <c r="E10292" s="4">
        <v>973279.01353162364</v>
      </c>
      <c r="F10292" s="66">
        <f>Cat_Results[[#This Row],[TotalLossInOriginalCurrency]] / INDEX(Exchange_Rate[Exchange Rate], MATCH(Cat_Results[[#This Row],[Currency]], Exchange_Rate[Currency], 0))</f>
        <v>1524836.23007853</v>
      </c>
    </row>
    <row r="10293" spans="1:6" x14ac:dyDescent="0.3">
      <c r="A10293" s="1">
        <v>40875</v>
      </c>
      <c r="B10293" s="1">
        <v>227</v>
      </c>
      <c r="C10293" s="1">
        <f t="shared" si="160"/>
        <v>2.0000000000000002E-5</v>
      </c>
      <c r="D10293" s="1" t="s">
        <v>324</v>
      </c>
      <c r="E10293" s="4">
        <v>2.2080479767565953</v>
      </c>
      <c r="F10293" s="66">
        <f>Cat_Results[[#This Row],[TotalLossInOriginalCurrency]] / INDEX(Exchange_Rate[Exchange Rate], MATCH(Cat_Results[[#This Row],[Currency]], Exchange_Rate[Currency], 0))</f>
        <v>2.2335067689418802</v>
      </c>
    </row>
    <row r="10294" spans="1:6" x14ac:dyDescent="0.3">
      <c r="A10294" s="1">
        <v>40883</v>
      </c>
      <c r="B10294" s="1">
        <v>246</v>
      </c>
      <c r="C10294" s="1">
        <f t="shared" si="160"/>
        <v>2.0000000000000002E-5</v>
      </c>
      <c r="D10294" s="1" t="s">
        <v>320</v>
      </c>
      <c r="E10294" s="4">
        <v>1.20819360017776E-2</v>
      </c>
      <c r="F10294" s="66">
        <f>Cat_Results[[#This Row],[TotalLossInOriginalCurrency]] / INDEX(Exchange_Rate[Exchange Rate], MATCH(Cat_Results[[#This Row],[Currency]], Exchange_Rate[Currency], 0))</f>
        <v>1.20819360017776E-2</v>
      </c>
    </row>
    <row r="10295" spans="1:6" x14ac:dyDescent="0.3">
      <c r="A10295" s="1">
        <v>40891</v>
      </c>
      <c r="B10295" s="1">
        <v>234</v>
      </c>
      <c r="C10295" s="1">
        <f t="shared" si="160"/>
        <v>2.0000000000000002E-5</v>
      </c>
      <c r="D10295" s="1" t="s">
        <v>320</v>
      </c>
      <c r="E10295" s="4">
        <v>719345.69227464602</v>
      </c>
      <c r="F10295" s="66">
        <f>Cat_Results[[#This Row],[TotalLossInOriginalCurrency]] / INDEX(Exchange_Rate[Exchange Rate], MATCH(Cat_Results[[#This Row],[Currency]], Exchange_Rate[Currency], 0))</f>
        <v>719345.69227464602</v>
      </c>
    </row>
    <row r="10296" spans="1:6" x14ac:dyDescent="0.3">
      <c r="A10296" s="1">
        <v>40892</v>
      </c>
      <c r="B10296" s="1">
        <v>219</v>
      </c>
      <c r="C10296" s="1">
        <f t="shared" si="160"/>
        <v>2.0000000000000002E-5</v>
      </c>
      <c r="D10296" s="1" t="s">
        <v>323</v>
      </c>
      <c r="E10296" s="4">
        <v>1785864.3257615003</v>
      </c>
      <c r="F10296" s="66">
        <f>Cat_Results[[#This Row],[TotalLossInOriginalCurrency]] / INDEX(Exchange_Rate[Exchange Rate], MATCH(Cat_Results[[#This Row],[Currency]], Exchange_Rate[Currency], 0))</f>
        <v>22514.392126843301</v>
      </c>
    </row>
    <row r="10297" spans="1:6" x14ac:dyDescent="0.3">
      <c r="A10297" s="1">
        <v>40892</v>
      </c>
      <c r="B10297" s="1">
        <v>290</v>
      </c>
      <c r="C10297" s="1">
        <f t="shared" si="160"/>
        <v>2.0000000000000002E-5</v>
      </c>
      <c r="D10297" s="1" t="s">
        <v>320</v>
      </c>
      <c r="E10297" s="4">
        <v>1590.5525838732699</v>
      </c>
      <c r="F10297" s="66">
        <f>Cat_Results[[#This Row],[TotalLossInOriginalCurrency]] / INDEX(Exchange_Rate[Exchange Rate], MATCH(Cat_Results[[#This Row],[Currency]], Exchange_Rate[Currency], 0))</f>
        <v>1590.5525838732699</v>
      </c>
    </row>
    <row r="10298" spans="1:6" x14ac:dyDescent="0.3">
      <c r="A10298" s="1">
        <v>40895</v>
      </c>
      <c r="B10298" s="1">
        <v>263</v>
      </c>
      <c r="C10298" s="1">
        <f t="shared" si="160"/>
        <v>2.0000000000000002E-5</v>
      </c>
      <c r="D10298" s="1" t="s">
        <v>320</v>
      </c>
      <c r="E10298" s="4">
        <v>566719.64632946905</v>
      </c>
      <c r="F10298" s="66">
        <f>Cat_Results[[#This Row],[TotalLossInOriginalCurrency]] / INDEX(Exchange_Rate[Exchange Rate], MATCH(Cat_Results[[#This Row],[Currency]], Exchange_Rate[Currency], 0))</f>
        <v>566719.64632946905</v>
      </c>
    </row>
    <row r="10299" spans="1:6" x14ac:dyDescent="0.3">
      <c r="A10299" s="1">
        <v>40897</v>
      </c>
      <c r="B10299" s="1">
        <v>245</v>
      </c>
      <c r="C10299" s="1">
        <f t="shared" si="160"/>
        <v>2.0000000000000002E-5</v>
      </c>
      <c r="D10299" s="1" t="s">
        <v>320</v>
      </c>
      <c r="E10299" s="4">
        <v>1558846.5216326099</v>
      </c>
      <c r="F10299" s="66">
        <f>Cat_Results[[#This Row],[TotalLossInOriginalCurrency]] / INDEX(Exchange_Rate[Exchange Rate], MATCH(Cat_Results[[#This Row],[Currency]], Exchange_Rate[Currency], 0))</f>
        <v>1558846.5216326099</v>
      </c>
    </row>
    <row r="10300" spans="1:6" x14ac:dyDescent="0.3">
      <c r="A10300" s="1">
        <v>40900</v>
      </c>
      <c r="B10300" s="1">
        <v>256</v>
      </c>
      <c r="C10300" s="1">
        <f t="shared" si="160"/>
        <v>2.0000000000000002E-5</v>
      </c>
      <c r="D10300" s="1" t="s">
        <v>321</v>
      </c>
      <c r="E10300" s="4">
        <v>2.3382361914768497</v>
      </c>
      <c r="F10300" s="66">
        <f>Cat_Results[[#This Row],[TotalLossInOriginalCurrency]] / INDEX(Exchange_Rate[Exchange Rate], MATCH(Cat_Results[[#This Row],[Currency]], Exchange_Rate[Currency], 0))</f>
        <v>3.66331464017424</v>
      </c>
    </row>
    <row r="10301" spans="1:6" x14ac:dyDescent="0.3">
      <c r="A10301" s="1">
        <v>40906</v>
      </c>
      <c r="B10301" s="1">
        <v>248</v>
      </c>
      <c r="C10301" s="1">
        <f t="shared" si="160"/>
        <v>2.0000000000000002E-5</v>
      </c>
      <c r="D10301" s="1" t="s">
        <v>320</v>
      </c>
      <c r="E10301" s="4">
        <v>2.1701199933886501</v>
      </c>
      <c r="F10301" s="66">
        <f>Cat_Results[[#This Row],[TotalLossInOriginalCurrency]] / INDEX(Exchange_Rate[Exchange Rate], MATCH(Cat_Results[[#This Row],[Currency]], Exchange_Rate[Currency], 0))</f>
        <v>2.1701199933886501</v>
      </c>
    </row>
    <row r="10302" spans="1:6" x14ac:dyDescent="0.3">
      <c r="A10302" s="1">
        <v>40909</v>
      </c>
      <c r="B10302" s="1">
        <v>270</v>
      </c>
      <c r="C10302" s="1">
        <f t="shared" si="160"/>
        <v>2.0000000000000002E-5</v>
      </c>
      <c r="D10302" s="1" t="s">
        <v>320</v>
      </c>
      <c r="E10302" s="4">
        <v>1431376.4950544799</v>
      </c>
      <c r="F10302" s="66">
        <f>Cat_Results[[#This Row],[TotalLossInOriginalCurrency]] / INDEX(Exchange_Rate[Exchange Rate], MATCH(Cat_Results[[#This Row],[Currency]], Exchange_Rate[Currency], 0))</f>
        <v>1431376.4950544799</v>
      </c>
    </row>
    <row r="10303" spans="1:6" x14ac:dyDescent="0.3">
      <c r="A10303" s="1">
        <v>40913</v>
      </c>
      <c r="B10303" s="1">
        <v>244</v>
      </c>
      <c r="C10303" s="1">
        <f t="shared" si="160"/>
        <v>2.0000000000000002E-5</v>
      </c>
      <c r="D10303" s="1" t="s">
        <v>320</v>
      </c>
      <c r="E10303" s="4">
        <v>9.0989869572222197</v>
      </c>
      <c r="F10303" s="66">
        <f>Cat_Results[[#This Row],[TotalLossInOriginalCurrency]] / INDEX(Exchange_Rate[Exchange Rate], MATCH(Cat_Results[[#This Row],[Currency]], Exchange_Rate[Currency], 0))</f>
        <v>9.0989869572222197</v>
      </c>
    </row>
    <row r="10304" spans="1:6" x14ac:dyDescent="0.3">
      <c r="A10304" s="1">
        <v>40923</v>
      </c>
      <c r="B10304" s="1">
        <v>247</v>
      </c>
      <c r="C10304" s="1">
        <f t="shared" si="160"/>
        <v>2.0000000000000002E-5</v>
      </c>
      <c r="D10304" s="1" t="s">
        <v>321</v>
      </c>
      <c r="E10304" s="4">
        <v>571436.67252497387</v>
      </c>
      <c r="F10304" s="66">
        <f>Cat_Results[[#This Row],[TotalLossInOriginalCurrency]] / INDEX(Exchange_Rate[Exchange Rate], MATCH(Cat_Results[[#This Row],[Currency]], Exchange_Rate[Currency], 0))</f>
        <v>895269.83459742391</v>
      </c>
    </row>
    <row r="10305" spans="1:6" x14ac:dyDescent="0.3">
      <c r="A10305" s="1">
        <v>40923</v>
      </c>
      <c r="B10305" s="1">
        <v>229</v>
      </c>
      <c r="C10305" s="1">
        <f t="shared" si="160"/>
        <v>2.0000000000000002E-5</v>
      </c>
      <c r="D10305" s="1" t="s">
        <v>322</v>
      </c>
      <c r="E10305" s="4">
        <v>49482.423226431689</v>
      </c>
      <c r="F10305" s="66">
        <f>Cat_Results[[#This Row],[TotalLossInOriginalCurrency]] / INDEX(Exchange_Rate[Exchange Rate], MATCH(Cat_Results[[#This Row],[Currency]], Exchange_Rate[Currency], 0))</f>
        <v>60779.261908053501</v>
      </c>
    </row>
    <row r="10306" spans="1:6" x14ac:dyDescent="0.3">
      <c r="A10306" s="1">
        <v>40923</v>
      </c>
      <c r="B10306" s="1">
        <v>257</v>
      </c>
      <c r="C10306" s="1">
        <f t="shared" si="160"/>
        <v>2.0000000000000002E-5</v>
      </c>
      <c r="D10306" s="1" t="s">
        <v>320</v>
      </c>
      <c r="E10306" s="4">
        <v>45579.814568064001</v>
      </c>
      <c r="F10306" s="66">
        <f>Cat_Results[[#This Row],[TotalLossInOriginalCurrency]] / INDEX(Exchange_Rate[Exchange Rate], MATCH(Cat_Results[[#This Row],[Currency]], Exchange_Rate[Currency], 0))</f>
        <v>45579.814568064001</v>
      </c>
    </row>
    <row r="10307" spans="1:6" x14ac:dyDescent="0.3">
      <c r="A10307" s="1">
        <v>40926</v>
      </c>
      <c r="B10307" s="1">
        <v>229</v>
      </c>
      <c r="C10307" s="1">
        <f t="shared" si="160"/>
        <v>2.0000000000000002E-5</v>
      </c>
      <c r="D10307" s="1" t="s">
        <v>321</v>
      </c>
      <c r="E10307" s="4">
        <v>613707.1953200046</v>
      </c>
      <c r="F10307" s="66">
        <f>Cat_Results[[#This Row],[TotalLossInOriginalCurrency]] / INDEX(Exchange_Rate[Exchange Rate], MATCH(Cat_Results[[#This Row],[Currency]], Exchange_Rate[Currency], 0))</f>
        <v>961495.06264209386</v>
      </c>
    </row>
    <row r="10308" spans="1:6" x14ac:dyDescent="0.3">
      <c r="A10308" s="1">
        <v>40926</v>
      </c>
      <c r="B10308" s="1">
        <v>182</v>
      </c>
      <c r="C10308" s="1">
        <f t="shared" si="160"/>
        <v>2.0000000000000002E-5</v>
      </c>
      <c r="D10308" s="1" t="s">
        <v>320</v>
      </c>
      <c r="E10308" s="4">
        <v>1.7061829566955599E-3</v>
      </c>
      <c r="F10308" s="66">
        <f>Cat_Results[[#This Row],[TotalLossInOriginalCurrency]] / INDEX(Exchange_Rate[Exchange Rate], MATCH(Cat_Results[[#This Row],[Currency]], Exchange_Rate[Currency], 0))</f>
        <v>1.7061829566955599E-3</v>
      </c>
    </row>
    <row r="10309" spans="1:6" x14ac:dyDescent="0.3">
      <c r="A10309" s="1">
        <v>40929</v>
      </c>
      <c r="B10309" s="1">
        <v>303</v>
      </c>
      <c r="C10309" s="1">
        <f t="shared" si="160"/>
        <v>2.0000000000000002E-5</v>
      </c>
      <c r="D10309" s="1" t="s">
        <v>320</v>
      </c>
      <c r="E10309" s="4">
        <v>4.1832029819488499E-3</v>
      </c>
      <c r="F10309" s="66">
        <f>Cat_Results[[#This Row],[TotalLossInOriginalCurrency]] / INDEX(Exchange_Rate[Exchange Rate], MATCH(Cat_Results[[#This Row],[Currency]], Exchange_Rate[Currency], 0))</f>
        <v>4.1832029819488499E-3</v>
      </c>
    </row>
    <row r="10310" spans="1:6" x14ac:dyDescent="0.3">
      <c r="A10310" s="1">
        <v>40931</v>
      </c>
      <c r="B10310" s="1">
        <v>252</v>
      </c>
      <c r="C10310" s="1">
        <f t="shared" ref="C10310:C10373" si="161">1/50000</f>
        <v>2.0000000000000002E-5</v>
      </c>
      <c r="D10310" s="1" t="s">
        <v>321</v>
      </c>
      <c r="E10310" s="4">
        <v>5286159.1459675925</v>
      </c>
      <c r="F10310" s="66">
        <f>Cat_Results[[#This Row],[TotalLossInOriginalCurrency]] / INDEX(Exchange_Rate[Exchange Rate], MATCH(Cat_Results[[#This Row],[Currency]], Exchange_Rate[Currency], 0))</f>
        <v>8281825.5316983303</v>
      </c>
    </row>
    <row r="10311" spans="1:6" x14ac:dyDescent="0.3">
      <c r="A10311" s="1">
        <v>40934</v>
      </c>
      <c r="B10311" s="1">
        <v>239</v>
      </c>
      <c r="C10311" s="1">
        <f t="shared" si="161"/>
        <v>2.0000000000000002E-5</v>
      </c>
      <c r="D10311" s="1" t="s">
        <v>320</v>
      </c>
      <c r="E10311" s="4">
        <v>3265828.0833061798</v>
      </c>
      <c r="F10311" s="66">
        <f>Cat_Results[[#This Row],[TotalLossInOriginalCurrency]] / INDEX(Exchange_Rate[Exchange Rate], MATCH(Cat_Results[[#This Row],[Currency]], Exchange_Rate[Currency], 0))</f>
        <v>3265828.0833061798</v>
      </c>
    </row>
    <row r="10312" spans="1:6" x14ac:dyDescent="0.3">
      <c r="A10312" s="1">
        <v>40935</v>
      </c>
      <c r="B10312" s="1">
        <v>252</v>
      </c>
      <c r="C10312" s="1">
        <f t="shared" si="161"/>
        <v>2.0000000000000002E-5</v>
      </c>
      <c r="D10312" s="1" t="s">
        <v>320</v>
      </c>
      <c r="E10312" s="4">
        <v>5.8111548423767099E-3</v>
      </c>
      <c r="F10312" s="66">
        <f>Cat_Results[[#This Row],[TotalLossInOriginalCurrency]] / INDEX(Exchange_Rate[Exchange Rate], MATCH(Cat_Results[[#This Row],[Currency]], Exchange_Rate[Currency], 0))</f>
        <v>5.8111548423767099E-3</v>
      </c>
    </row>
    <row r="10313" spans="1:6" x14ac:dyDescent="0.3">
      <c r="A10313" s="1">
        <v>40937</v>
      </c>
      <c r="B10313" s="1">
        <v>242</v>
      </c>
      <c r="C10313" s="1">
        <f t="shared" si="161"/>
        <v>2.0000000000000002E-5</v>
      </c>
      <c r="D10313" s="1" t="s">
        <v>321</v>
      </c>
      <c r="E10313" s="4">
        <v>81382.089625373323</v>
      </c>
      <c r="F10313" s="66">
        <f>Cat_Results[[#This Row],[TotalLossInOriginalCurrency]] / INDEX(Exchange_Rate[Exchange Rate], MATCH(Cat_Results[[#This Row],[Currency]], Exchange_Rate[Currency], 0))</f>
        <v>127501.31978083101</v>
      </c>
    </row>
    <row r="10314" spans="1:6" x14ac:dyDescent="0.3">
      <c r="A10314" s="1">
        <v>40940</v>
      </c>
      <c r="B10314" s="1">
        <v>243</v>
      </c>
      <c r="C10314" s="1">
        <f t="shared" si="161"/>
        <v>2.0000000000000002E-5</v>
      </c>
      <c r="D10314" s="1" t="s">
        <v>320</v>
      </c>
      <c r="E10314" s="4">
        <v>1.47077217698097E-2</v>
      </c>
      <c r="F10314" s="66">
        <f>Cat_Results[[#This Row],[TotalLossInOriginalCurrency]] / INDEX(Exchange_Rate[Exchange Rate], MATCH(Cat_Results[[#This Row],[Currency]], Exchange_Rate[Currency], 0))</f>
        <v>1.47077217698097E-2</v>
      </c>
    </row>
    <row r="10315" spans="1:6" x14ac:dyDescent="0.3">
      <c r="A10315" s="1">
        <v>40942</v>
      </c>
      <c r="B10315" s="1">
        <v>268</v>
      </c>
      <c r="C10315" s="1">
        <f t="shared" si="161"/>
        <v>2.0000000000000002E-5</v>
      </c>
      <c r="D10315" s="1" t="s">
        <v>320</v>
      </c>
      <c r="E10315" s="4">
        <v>6.0964375734329198E-3</v>
      </c>
      <c r="F10315" s="66">
        <f>Cat_Results[[#This Row],[TotalLossInOriginalCurrency]] / INDEX(Exchange_Rate[Exchange Rate], MATCH(Cat_Results[[#This Row],[Currency]], Exchange_Rate[Currency], 0))</f>
        <v>6.0964375734329198E-3</v>
      </c>
    </row>
    <row r="10316" spans="1:6" x14ac:dyDescent="0.3">
      <c r="A10316" s="1">
        <v>40948</v>
      </c>
      <c r="B10316" s="1">
        <v>203</v>
      </c>
      <c r="C10316" s="1">
        <f t="shared" si="161"/>
        <v>2.0000000000000002E-5</v>
      </c>
      <c r="D10316" s="1" t="s">
        <v>320</v>
      </c>
      <c r="E10316" s="4">
        <v>6.0775130987167402E-3</v>
      </c>
      <c r="F10316" s="66">
        <f>Cat_Results[[#This Row],[TotalLossInOriginalCurrency]] / INDEX(Exchange_Rate[Exchange Rate], MATCH(Cat_Results[[#This Row],[Currency]], Exchange_Rate[Currency], 0))</f>
        <v>6.0775130987167402E-3</v>
      </c>
    </row>
    <row r="10317" spans="1:6" x14ac:dyDescent="0.3">
      <c r="A10317" s="1">
        <v>40951</v>
      </c>
      <c r="B10317" s="1">
        <v>198</v>
      </c>
      <c r="C10317" s="1">
        <f t="shared" si="161"/>
        <v>2.0000000000000002E-5</v>
      </c>
      <c r="D10317" s="1" t="s">
        <v>321</v>
      </c>
      <c r="E10317" s="4">
        <v>456.26062955593619</v>
      </c>
      <c r="F10317" s="66">
        <f>Cat_Results[[#This Row],[TotalLossInOriginalCurrency]] / INDEX(Exchange_Rate[Exchange Rate], MATCH(Cat_Results[[#This Row],[Currency]], Exchange_Rate[Currency], 0))</f>
        <v>714.82352812770796</v>
      </c>
    </row>
    <row r="10318" spans="1:6" x14ac:dyDescent="0.3">
      <c r="A10318" s="1">
        <v>40953</v>
      </c>
      <c r="B10318" s="1">
        <v>205</v>
      </c>
      <c r="C10318" s="1">
        <f t="shared" si="161"/>
        <v>2.0000000000000002E-5</v>
      </c>
      <c r="D10318" s="1" t="s">
        <v>320</v>
      </c>
      <c r="E10318" s="4">
        <v>1343.37408602238</v>
      </c>
      <c r="F10318" s="66">
        <f>Cat_Results[[#This Row],[TotalLossInOriginalCurrency]] / INDEX(Exchange_Rate[Exchange Rate], MATCH(Cat_Results[[#This Row],[Currency]], Exchange_Rate[Currency], 0))</f>
        <v>1343.37408602238</v>
      </c>
    </row>
    <row r="10319" spans="1:6" x14ac:dyDescent="0.3">
      <c r="A10319" s="1">
        <v>40965</v>
      </c>
      <c r="B10319" s="1">
        <v>308</v>
      </c>
      <c r="C10319" s="1">
        <f t="shared" si="161"/>
        <v>2.0000000000000002E-5</v>
      </c>
      <c r="D10319" s="1" t="s">
        <v>320</v>
      </c>
      <c r="E10319" s="4">
        <v>2048.4944666445099</v>
      </c>
      <c r="F10319" s="66">
        <f>Cat_Results[[#This Row],[TotalLossInOriginalCurrency]] / INDEX(Exchange_Rate[Exchange Rate], MATCH(Cat_Results[[#This Row],[Currency]], Exchange_Rate[Currency], 0))</f>
        <v>2048.4944666445099</v>
      </c>
    </row>
    <row r="10320" spans="1:6" x14ac:dyDescent="0.3">
      <c r="A10320" s="1">
        <v>40975</v>
      </c>
      <c r="B10320" s="1">
        <v>247</v>
      </c>
      <c r="C10320" s="1">
        <f t="shared" si="161"/>
        <v>2.0000000000000002E-5</v>
      </c>
      <c r="D10320" s="1" t="s">
        <v>321</v>
      </c>
      <c r="E10320" s="4">
        <v>1097529.3009422477</v>
      </c>
      <c r="F10320" s="66">
        <f>Cat_Results[[#This Row],[TotalLossInOriginalCurrency]] / INDEX(Exchange_Rate[Exchange Rate], MATCH(Cat_Results[[#This Row],[Currency]], Exchange_Rate[Currency], 0))</f>
        <v>1719499.1553109498</v>
      </c>
    </row>
    <row r="10321" spans="1:6" x14ac:dyDescent="0.3">
      <c r="A10321" s="1">
        <v>40975</v>
      </c>
      <c r="B10321" s="1">
        <v>260</v>
      </c>
      <c r="C10321" s="1">
        <f t="shared" si="161"/>
        <v>2.0000000000000002E-5</v>
      </c>
      <c r="D10321" s="1" t="s">
        <v>320</v>
      </c>
      <c r="E10321" s="4">
        <v>8.0093741416931196E-4</v>
      </c>
      <c r="F10321" s="66">
        <f>Cat_Results[[#This Row],[TotalLossInOriginalCurrency]] / INDEX(Exchange_Rate[Exchange Rate], MATCH(Cat_Results[[#This Row],[Currency]], Exchange_Rate[Currency], 0))</f>
        <v>8.0093741416931196E-4</v>
      </c>
    </row>
    <row r="10322" spans="1:6" x14ac:dyDescent="0.3">
      <c r="A10322" s="1">
        <v>40985</v>
      </c>
      <c r="B10322" s="1">
        <v>315</v>
      </c>
      <c r="C10322" s="1">
        <f t="shared" si="161"/>
        <v>2.0000000000000002E-5</v>
      </c>
      <c r="D10322" s="1" t="s">
        <v>320</v>
      </c>
      <c r="E10322" s="4">
        <v>8550.8286095634103</v>
      </c>
      <c r="F10322" s="66">
        <f>Cat_Results[[#This Row],[TotalLossInOriginalCurrency]] / INDEX(Exchange_Rate[Exchange Rate], MATCH(Cat_Results[[#This Row],[Currency]], Exchange_Rate[Currency], 0))</f>
        <v>8550.8286095634103</v>
      </c>
    </row>
    <row r="10323" spans="1:6" x14ac:dyDescent="0.3">
      <c r="A10323" s="1">
        <v>40986</v>
      </c>
      <c r="B10323" s="1">
        <v>258</v>
      </c>
      <c r="C10323" s="1">
        <f t="shared" si="161"/>
        <v>2.0000000000000002E-5</v>
      </c>
      <c r="D10323" s="1" t="s">
        <v>320</v>
      </c>
      <c r="E10323" s="4">
        <v>23559.667961016301</v>
      </c>
      <c r="F10323" s="66">
        <f>Cat_Results[[#This Row],[TotalLossInOriginalCurrency]] / INDEX(Exchange_Rate[Exchange Rate], MATCH(Cat_Results[[#This Row],[Currency]], Exchange_Rate[Currency], 0))</f>
        <v>23559.667961016301</v>
      </c>
    </row>
    <row r="10324" spans="1:6" x14ac:dyDescent="0.3">
      <c r="A10324" s="1">
        <v>41003</v>
      </c>
      <c r="B10324" s="1">
        <v>187</v>
      </c>
      <c r="C10324" s="1">
        <f t="shared" si="161"/>
        <v>2.0000000000000002E-5</v>
      </c>
      <c r="D10324" s="1" t="s">
        <v>320</v>
      </c>
      <c r="E10324" s="4">
        <v>1.0068919509649299</v>
      </c>
      <c r="F10324" s="66">
        <f>Cat_Results[[#This Row],[TotalLossInOriginalCurrency]] / INDEX(Exchange_Rate[Exchange Rate], MATCH(Cat_Results[[#This Row],[Currency]], Exchange_Rate[Currency], 0))</f>
        <v>1.0068919509649299</v>
      </c>
    </row>
    <row r="10325" spans="1:6" x14ac:dyDescent="0.3">
      <c r="A10325" s="1">
        <v>41004</v>
      </c>
      <c r="B10325" s="1">
        <v>220</v>
      </c>
      <c r="C10325" s="1">
        <f t="shared" si="161"/>
        <v>2.0000000000000002E-5</v>
      </c>
      <c r="D10325" s="1" t="s">
        <v>320</v>
      </c>
      <c r="E10325" s="4">
        <v>1573676.7899639199</v>
      </c>
      <c r="F10325" s="66">
        <f>Cat_Results[[#This Row],[TotalLossInOriginalCurrency]] / INDEX(Exchange_Rate[Exchange Rate], MATCH(Cat_Results[[#This Row],[Currency]], Exchange_Rate[Currency], 0))</f>
        <v>1573676.7899639199</v>
      </c>
    </row>
    <row r="10326" spans="1:6" x14ac:dyDescent="0.3">
      <c r="A10326" s="1">
        <v>41006</v>
      </c>
      <c r="B10326" s="1">
        <v>282</v>
      </c>
      <c r="C10326" s="1">
        <f t="shared" si="161"/>
        <v>2.0000000000000002E-5</v>
      </c>
      <c r="D10326" s="1" t="s">
        <v>320</v>
      </c>
      <c r="E10326" s="4">
        <v>1809939.4480301801</v>
      </c>
      <c r="F10326" s="66">
        <f>Cat_Results[[#This Row],[TotalLossInOriginalCurrency]] / INDEX(Exchange_Rate[Exchange Rate], MATCH(Cat_Results[[#This Row],[Currency]], Exchange_Rate[Currency], 0))</f>
        <v>1809939.4480301801</v>
      </c>
    </row>
    <row r="10327" spans="1:6" x14ac:dyDescent="0.3">
      <c r="A10327" s="1">
        <v>41006</v>
      </c>
      <c r="B10327" s="1">
        <v>244</v>
      </c>
      <c r="C10327" s="1">
        <f t="shared" si="161"/>
        <v>2.0000000000000002E-5</v>
      </c>
      <c r="D10327" s="1" t="s">
        <v>324</v>
      </c>
      <c r="E10327" s="4">
        <v>50665.296167102992</v>
      </c>
      <c r="F10327" s="66">
        <f>Cat_Results[[#This Row],[TotalLossInOriginalCurrency]] / INDEX(Exchange_Rate[Exchange Rate], MATCH(Cat_Results[[#This Row],[Currency]], Exchange_Rate[Currency], 0))</f>
        <v>51249.467009268701</v>
      </c>
    </row>
    <row r="10328" spans="1:6" x14ac:dyDescent="0.3">
      <c r="A10328" s="1">
        <v>41007</v>
      </c>
      <c r="B10328" s="1">
        <v>243</v>
      </c>
      <c r="C10328" s="1">
        <f t="shared" si="161"/>
        <v>2.0000000000000002E-5</v>
      </c>
      <c r="D10328" s="1" t="s">
        <v>320</v>
      </c>
      <c r="E10328" s="4">
        <v>3818.7411318458999</v>
      </c>
      <c r="F10328" s="66">
        <f>Cat_Results[[#This Row],[TotalLossInOriginalCurrency]] / INDEX(Exchange_Rate[Exchange Rate], MATCH(Cat_Results[[#This Row],[Currency]], Exchange_Rate[Currency], 0))</f>
        <v>3818.7411318458999</v>
      </c>
    </row>
    <row r="10329" spans="1:6" x14ac:dyDescent="0.3">
      <c r="A10329" s="1">
        <v>41012</v>
      </c>
      <c r="B10329" s="1">
        <v>271</v>
      </c>
      <c r="C10329" s="1">
        <f t="shared" si="161"/>
        <v>2.0000000000000002E-5</v>
      </c>
      <c r="D10329" s="1" t="s">
        <v>321</v>
      </c>
      <c r="E10329" s="4">
        <v>39.501706631982614</v>
      </c>
      <c r="F10329" s="66">
        <f>Cat_Results[[#This Row],[TotalLossInOriginalCurrency]] / INDEX(Exchange_Rate[Exchange Rate], MATCH(Cat_Results[[#This Row],[Currency]], Exchange_Rate[Currency], 0))</f>
        <v>61.887323763221502</v>
      </c>
    </row>
    <row r="10330" spans="1:6" x14ac:dyDescent="0.3">
      <c r="A10330" s="1">
        <v>41020</v>
      </c>
      <c r="B10330" s="1">
        <v>183</v>
      </c>
      <c r="C10330" s="1">
        <f t="shared" si="161"/>
        <v>2.0000000000000002E-5</v>
      </c>
      <c r="D10330" s="1" t="s">
        <v>320</v>
      </c>
      <c r="E10330" s="4">
        <v>1.7061829566955599E-3</v>
      </c>
      <c r="F10330" s="66">
        <f>Cat_Results[[#This Row],[TotalLossInOriginalCurrency]] / INDEX(Exchange_Rate[Exchange Rate], MATCH(Cat_Results[[#This Row],[Currency]], Exchange_Rate[Currency], 0))</f>
        <v>1.7061829566955599E-3</v>
      </c>
    </row>
    <row r="10331" spans="1:6" x14ac:dyDescent="0.3">
      <c r="A10331" s="1">
        <v>41023</v>
      </c>
      <c r="B10331" s="1">
        <v>201</v>
      </c>
      <c r="C10331" s="1">
        <f t="shared" si="161"/>
        <v>2.0000000000000002E-5</v>
      </c>
      <c r="D10331" s="1" t="s">
        <v>320</v>
      </c>
      <c r="E10331" s="4">
        <v>3378577.9041845999</v>
      </c>
      <c r="F10331" s="66">
        <f>Cat_Results[[#This Row],[TotalLossInOriginalCurrency]] / INDEX(Exchange_Rate[Exchange Rate], MATCH(Cat_Results[[#This Row],[Currency]], Exchange_Rate[Currency], 0))</f>
        <v>3378577.9041845999</v>
      </c>
    </row>
    <row r="10332" spans="1:6" x14ac:dyDescent="0.3">
      <c r="A10332" s="1">
        <v>41025</v>
      </c>
      <c r="B10332" s="1">
        <v>208</v>
      </c>
      <c r="C10332" s="1">
        <f t="shared" si="161"/>
        <v>2.0000000000000002E-5</v>
      </c>
      <c r="D10332" s="1" t="s">
        <v>320</v>
      </c>
      <c r="E10332" s="4">
        <v>0.32938063889741898</v>
      </c>
      <c r="F10332" s="66">
        <f>Cat_Results[[#This Row],[TotalLossInOriginalCurrency]] / INDEX(Exchange_Rate[Exchange Rate], MATCH(Cat_Results[[#This Row],[Currency]], Exchange_Rate[Currency], 0))</f>
        <v>0.32938063889741898</v>
      </c>
    </row>
    <row r="10333" spans="1:6" x14ac:dyDescent="0.3">
      <c r="A10333" s="1">
        <v>41029</v>
      </c>
      <c r="B10333" s="1">
        <v>247</v>
      </c>
      <c r="C10333" s="1">
        <f t="shared" si="161"/>
        <v>2.0000000000000002E-5</v>
      </c>
      <c r="D10333" s="1" t="s">
        <v>320</v>
      </c>
      <c r="E10333" s="4">
        <v>563623.17782611796</v>
      </c>
      <c r="F10333" s="66">
        <f>Cat_Results[[#This Row],[TotalLossInOriginalCurrency]] / INDEX(Exchange_Rate[Exchange Rate], MATCH(Cat_Results[[#This Row],[Currency]], Exchange_Rate[Currency], 0))</f>
        <v>563623.17782611796</v>
      </c>
    </row>
    <row r="10334" spans="1:6" x14ac:dyDescent="0.3">
      <c r="A10334" s="1">
        <v>41041</v>
      </c>
      <c r="B10334" s="1">
        <v>199</v>
      </c>
      <c r="C10334" s="1">
        <f t="shared" si="161"/>
        <v>2.0000000000000002E-5</v>
      </c>
      <c r="D10334" s="1" t="s">
        <v>320</v>
      </c>
      <c r="E10334" s="4">
        <v>0.35565756700941598</v>
      </c>
      <c r="F10334" s="66">
        <f>Cat_Results[[#This Row],[TotalLossInOriginalCurrency]] / INDEX(Exchange_Rate[Exchange Rate], MATCH(Cat_Results[[#This Row],[Currency]], Exchange_Rate[Currency], 0))</f>
        <v>0.35565756700941598</v>
      </c>
    </row>
    <row r="10335" spans="1:6" x14ac:dyDescent="0.3">
      <c r="A10335" s="1">
        <v>41051</v>
      </c>
      <c r="B10335" s="1">
        <v>211</v>
      </c>
      <c r="C10335" s="1">
        <f t="shared" si="161"/>
        <v>2.0000000000000002E-5</v>
      </c>
      <c r="D10335" s="1" t="s">
        <v>321</v>
      </c>
      <c r="E10335" s="4">
        <v>62151.253374736407</v>
      </c>
      <c r="F10335" s="66">
        <f>Cat_Results[[#This Row],[TotalLossInOriginalCurrency]] / INDEX(Exchange_Rate[Exchange Rate], MATCH(Cat_Results[[#This Row],[Currency]], Exchange_Rate[Currency], 0))</f>
        <v>97372.368635285806</v>
      </c>
    </row>
    <row r="10336" spans="1:6" x14ac:dyDescent="0.3">
      <c r="A10336" s="1">
        <v>41056</v>
      </c>
      <c r="B10336" s="1">
        <v>226</v>
      </c>
      <c r="C10336" s="1">
        <f t="shared" si="161"/>
        <v>2.0000000000000002E-5</v>
      </c>
      <c r="D10336" s="1" t="s">
        <v>322</v>
      </c>
      <c r="E10336" s="4">
        <v>43261470.526229948</v>
      </c>
      <c r="F10336" s="66">
        <f>Cat_Results[[#This Row],[TotalLossInOriginalCurrency]] / INDEX(Exchange_Rate[Exchange Rate], MATCH(Cat_Results[[#This Row],[Currency]], Exchange_Rate[Currency], 0))</f>
        <v>53138065.522966109</v>
      </c>
    </row>
    <row r="10337" spans="1:6" x14ac:dyDescent="0.3">
      <c r="A10337" s="1">
        <v>41059</v>
      </c>
      <c r="B10337" s="1">
        <v>240</v>
      </c>
      <c r="C10337" s="1">
        <f t="shared" si="161"/>
        <v>2.0000000000000002E-5</v>
      </c>
      <c r="D10337" s="1" t="s">
        <v>320</v>
      </c>
      <c r="E10337" s="4">
        <v>219852.17082446301</v>
      </c>
      <c r="F10337" s="66">
        <f>Cat_Results[[#This Row],[TotalLossInOriginalCurrency]] / INDEX(Exchange_Rate[Exchange Rate], MATCH(Cat_Results[[#This Row],[Currency]], Exchange_Rate[Currency], 0))</f>
        <v>219852.17082446301</v>
      </c>
    </row>
    <row r="10338" spans="1:6" x14ac:dyDescent="0.3">
      <c r="A10338" s="1">
        <v>41062</v>
      </c>
      <c r="B10338" s="1">
        <v>246</v>
      </c>
      <c r="C10338" s="1">
        <f t="shared" si="161"/>
        <v>2.0000000000000002E-5</v>
      </c>
      <c r="D10338" s="1" t="s">
        <v>321</v>
      </c>
      <c r="E10338" s="4">
        <v>2.351975001451816E-2</v>
      </c>
      <c r="F10338" s="66">
        <f>Cat_Results[[#This Row],[TotalLossInOriginalCurrency]] / INDEX(Exchange_Rate[Exchange Rate], MATCH(Cat_Results[[#This Row],[Currency]], Exchange_Rate[Currency], 0))</f>
        <v>3.6848392337560702E-2</v>
      </c>
    </row>
    <row r="10339" spans="1:6" x14ac:dyDescent="0.3">
      <c r="A10339" s="1">
        <v>41070</v>
      </c>
      <c r="B10339" s="1">
        <v>253</v>
      </c>
      <c r="C10339" s="1">
        <f t="shared" si="161"/>
        <v>2.0000000000000002E-5</v>
      </c>
      <c r="D10339" s="1" t="s">
        <v>320</v>
      </c>
      <c r="E10339" s="4">
        <v>86.308401077985806</v>
      </c>
      <c r="F10339" s="66">
        <f>Cat_Results[[#This Row],[TotalLossInOriginalCurrency]] / INDEX(Exchange_Rate[Exchange Rate], MATCH(Cat_Results[[#This Row],[Currency]], Exchange_Rate[Currency], 0))</f>
        <v>86.308401077985806</v>
      </c>
    </row>
    <row r="10340" spans="1:6" x14ac:dyDescent="0.3">
      <c r="A10340" s="1">
        <v>41075</v>
      </c>
      <c r="B10340" s="1">
        <v>244</v>
      </c>
      <c r="C10340" s="1">
        <f t="shared" si="161"/>
        <v>2.0000000000000002E-5</v>
      </c>
      <c r="D10340" s="1" t="s">
        <v>322</v>
      </c>
      <c r="E10340" s="4">
        <v>65929.469236242032</v>
      </c>
      <c r="F10340" s="66">
        <f>Cat_Results[[#This Row],[TotalLossInOriginalCurrency]] / INDEX(Exchange_Rate[Exchange Rate], MATCH(Cat_Results[[#This Row],[Currency]], Exchange_Rate[Currency], 0))</f>
        <v>80981.169006857395</v>
      </c>
    </row>
    <row r="10341" spans="1:6" x14ac:dyDescent="0.3">
      <c r="A10341" s="1">
        <v>41079</v>
      </c>
      <c r="B10341" s="1">
        <v>218</v>
      </c>
      <c r="C10341" s="1">
        <f t="shared" si="161"/>
        <v>2.0000000000000002E-5</v>
      </c>
      <c r="D10341" s="1" t="s">
        <v>320</v>
      </c>
      <c r="E10341" s="4">
        <v>55454.231930564303</v>
      </c>
      <c r="F10341" s="66">
        <f>Cat_Results[[#This Row],[TotalLossInOriginalCurrency]] / INDEX(Exchange_Rate[Exchange Rate], MATCH(Cat_Results[[#This Row],[Currency]], Exchange_Rate[Currency], 0))</f>
        <v>55454.231930564303</v>
      </c>
    </row>
    <row r="10342" spans="1:6" x14ac:dyDescent="0.3">
      <c r="A10342" s="1">
        <v>41086</v>
      </c>
      <c r="B10342" s="1">
        <v>231</v>
      </c>
      <c r="C10342" s="1">
        <f t="shared" si="161"/>
        <v>2.0000000000000002E-5</v>
      </c>
      <c r="D10342" s="1" t="s">
        <v>320</v>
      </c>
      <c r="E10342" s="4">
        <v>8.0093741416931196E-4</v>
      </c>
      <c r="F10342" s="66">
        <f>Cat_Results[[#This Row],[TotalLossInOriginalCurrency]] / INDEX(Exchange_Rate[Exchange Rate], MATCH(Cat_Results[[#This Row],[Currency]], Exchange_Rate[Currency], 0))</f>
        <v>8.0093741416931196E-4</v>
      </c>
    </row>
    <row r="10343" spans="1:6" x14ac:dyDescent="0.3">
      <c r="A10343" s="1">
        <v>41093</v>
      </c>
      <c r="B10343" s="1">
        <v>259</v>
      </c>
      <c r="C10343" s="1">
        <f t="shared" si="161"/>
        <v>2.0000000000000002E-5</v>
      </c>
      <c r="D10343" s="1" t="s">
        <v>321</v>
      </c>
      <c r="E10343" s="4">
        <v>2.351975001451816E-2</v>
      </c>
      <c r="F10343" s="66">
        <f>Cat_Results[[#This Row],[TotalLossInOriginalCurrency]] / INDEX(Exchange_Rate[Exchange Rate], MATCH(Cat_Results[[#This Row],[Currency]], Exchange_Rate[Currency], 0))</f>
        <v>3.6848392337560702E-2</v>
      </c>
    </row>
    <row r="10344" spans="1:6" x14ac:dyDescent="0.3">
      <c r="A10344" s="1">
        <v>41101</v>
      </c>
      <c r="B10344" s="1">
        <v>203</v>
      </c>
      <c r="C10344" s="1">
        <f t="shared" si="161"/>
        <v>2.0000000000000002E-5</v>
      </c>
      <c r="D10344" s="1" t="s">
        <v>320</v>
      </c>
      <c r="E10344" s="4">
        <v>20981.6855205061</v>
      </c>
      <c r="F10344" s="66">
        <f>Cat_Results[[#This Row],[TotalLossInOriginalCurrency]] / INDEX(Exchange_Rate[Exchange Rate], MATCH(Cat_Results[[#This Row],[Currency]], Exchange_Rate[Currency], 0))</f>
        <v>20981.6855205061</v>
      </c>
    </row>
    <row r="10345" spans="1:6" x14ac:dyDescent="0.3">
      <c r="A10345" s="1">
        <v>41108</v>
      </c>
      <c r="B10345" s="1">
        <v>272</v>
      </c>
      <c r="C10345" s="1">
        <f t="shared" si="161"/>
        <v>2.0000000000000002E-5</v>
      </c>
      <c r="D10345" s="1" t="s">
        <v>321</v>
      </c>
      <c r="E10345" s="4">
        <v>92437.459845424601</v>
      </c>
      <c r="F10345" s="66">
        <f>Cat_Results[[#This Row],[TotalLossInOriginalCurrency]] / INDEX(Exchange_Rate[Exchange Rate], MATCH(Cat_Results[[#This Row],[Currency]], Exchange_Rate[Currency], 0))</f>
        <v>144821.76829979799</v>
      </c>
    </row>
    <row r="10346" spans="1:6" x14ac:dyDescent="0.3">
      <c r="A10346" s="1">
        <v>41114</v>
      </c>
      <c r="B10346" s="1">
        <v>196</v>
      </c>
      <c r="C10346" s="1">
        <f t="shared" si="161"/>
        <v>2.0000000000000002E-5</v>
      </c>
      <c r="D10346" s="1" t="s">
        <v>321</v>
      </c>
      <c r="E10346" s="4">
        <v>53151.778211185694</v>
      </c>
      <c r="F10346" s="66">
        <f>Cat_Results[[#This Row],[TotalLossInOriginalCurrency]] / INDEX(Exchange_Rate[Exchange Rate], MATCH(Cat_Results[[#This Row],[Currency]], Exchange_Rate[Currency], 0))</f>
        <v>83272.890900447994</v>
      </c>
    </row>
    <row r="10347" spans="1:6" x14ac:dyDescent="0.3">
      <c r="A10347" s="1">
        <v>41115</v>
      </c>
      <c r="B10347" s="1">
        <v>243</v>
      </c>
      <c r="C10347" s="1">
        <f t="shared" si="161"/>
        <v>2.0000000000000002E-5</v>
      </c>
      <c r="D10347" s="1" t="s">
        <v>321</v>
      </c>
      <c r="E10347" s="4">
        <v>0.26301424542705854</v>
      </c>
      <c r="F10347" s="66">
        <f>Cat_Results[[#This Row],[TotalLossInOriginalCurrency]] / INDEX(Exchange_Rate[Exchange Rate], MATCH(Cat_Results[[#This Row],[Currency]], Exchange_Rate[Currency], 0))</f>
        <v>0.412064418196678</v>
      </c>
    </row>
    <row r="10348" spans="1:6" x14ac:dyDescent="0.3">
      <c r="A10348" s="1">
        <v>41117</v>
      </c>
      <c r="B10348" s="1">
        <v>289</v>
      </c>
      <c r="C10348" s="1">
        <f t="shared" si="161"/>
        <v>2.0000000000000002E-5</v>
      </c>
      <c r="D10348" s="1" t="s">
        <v>324</v>
      </c>
      <c r="E10348" s="4">
        <v>408271.39492822334</v>
      </c>
      <c r="F10348" s="66">
        <f>Cat_Results[[#This Row],[TotalLossInOriginalCurrency]] / INDEX(Exchange_Rate[Exchange Rate], MATCH(Cat_Results[[#This Row],[Currency]], Exchange_Rate[Currency], 0))</f>
        <v>412978.76392930001</v>
      </c>
    </row>
    <row r="10349" spans="1:6" x14ac:dyDescent="0.3">
      <c r="A10349" s="1">
        <v>41119</v>
      </c>
      <c r="B10349" s="1">
        <v>248</v>
      </c>
      <c r="C10349" s="1">
        <f t="shared" si="161"/>
        <v>2.0000000000000002E-5</v>
      </c>
      <c r="D10349" s="1" t="s">
        <v>321</v>
      </c>
      <c r="E10349" s="4">
        <v>1.1149058890166173E-2</v>
      </c>
      <c r="F10349" s="66">
        <f>Cat_Results[[#This Row],[TotalLossInOriginalCurrency]] / INDEX(Exchange_Rate[Exchange Rate], MATCH(Cat_Results[[#This Row],[Currency]], Exchange_Rate[Currency], 0))</f>
        <v>1.74672305583954E-2</v>
      </c>
    </row>
    <row r="10350" spans="1:6" x14ac:dyDescent="0.3">
      <c r="A10350" s="1">
        <v>41122</v>
      </c>
      <c r="B10350" s="1">
        <v>177</v>
      </c>
      <c r="C10350" s="1">
        <f t="shared" si="161"/>
        <v>2.0000000000000002E-5</v>
      </c>
      <c r="D10350" s="1" t="s">
        <v>320</v>
      </c>
      <c r="E10350" s="4">
        <v>157.41089442744899</v>
      </c>
      <c r="F10350" s="66">
        <f>Cat_Results[[#This Row],[TotalLossInOriginalCurrency]] / INDEX(Exchange_Rate[Exchange Rate], MATCH(Cat_Results[[#This Row],[Currency]], Exchange_Rate[Currency], 0))</f>
        <v>157.41089442744899</v>
      </c>
    </row>
    <row r="10351" spans="1:6" x14ac:dyDescent="0.3">
      <c r="A10351" s="1">
        <v>41123</v>
      </c>
      <c r="B10351" s="1">
        <v>262</v>
      </c>
      <c r="C10351" s="1">
        <f t="shared" si="161"/>
        <v>2.0000000000000002E-5</v>
      </c>
      <c r="D10351" s="1" t="s">
        <v>320</v>
      </c>
      <c r="E10351" s="4">
        <v>3.0312258750200299E-2</v>
      </c>
      <c r="F10351" s="66">
        <f>Cat_Results[[#This Row],[TotalLossInOriginalCurrency]] / INDEX(Exchange_Rate[Exchange Rate], MATCH(Cat_Results[[#This Row],[Currency]], Exchange_Rate[Currency], 0))</f>
        <v>3.0312258750200299E-2</v>
      </c>
    </row>
    <row r="10352" spans="1:6" x14ac:dyDescent="0.3">
      <c r="A10352" s="1">
        <v>41128</v>
      </c>
      <c r="B10352" s="1">
        <v>238</v>
      </c>
      <c r="C10352" s="1">
        <f t="shared" si="161"/>
        <v>2.0000000000000002E-5</v>
      </c>
      <c r="D10352" s="1" t="s">
        <v>321</v>
      </c>
      <c r="E10352" s="4">
        <v>8798560.4489523787</v>
      </c>
      <c r="F10352" s="66">
        <f>Cat_Results[[#This Row],[TotalLossInOriginalCurrency]] / INDEX(Exchange_Rate[Exchange Rate], MATCH(Cat_Results[[#This Row],[Currency]], Exchange_Rate[Currency], 0))</f>
        <v>13784704.651563598</v>
      </c>
    </row>
    <row r="10353" spans="1:6" x14ac:dyDescent="0.3">
      <c r="A10353" s="1">
        <v>41129</v>
      </c>
      <c r="B10353" s="1">
        <v>234</v>
      </c>
      <c r="C10353" s="1">
        <f t="shared" si="161"/>
        <v>2.0000000000000002E-5</v>
      </c>
      <c r="D10353" s="1" t="s">
        <v>320</v>
      </c>
      <c r="E10353" s="4">
        <v>1.7061829566955599E-3</v>
      </c>
      <c r="F10353" s="66">
        <f>Cat_Results[[#This Row],[TotalLossInOriginalCurrency]] / INDEX(Exchange_Rate[Exchange Rate], MATCH(Cat_Results[[#This Row],[Currency]], Exchange_Rate[Currency], 0))</f>
        <v>1.7061829566955599E-3</v>
      </c>
    </row>
    <row r="10354" spans="1:6" x14ac:dyDescent="0.3">
      <c r="A10354" s="1">
        <v>41132</v>
      </c>
      <c r="B10354" s="1">
        <v>251</v>
      </c>
      <c r="C10354" s="1">
        <f t="shared" si="161"/>
        <v>2.0000000000000002E-5</v>
      </c>
      <c r="D10354" s="1" t="s">
        <v>320</v>
      </c>
      <c r="E10354" s="4">
        <v>30539.8873210823</v>
      </c>
      <c r="F10354" s="66">
        <f>Cat_Results[[#This Row],[TotalLossInOriginalCurrency]] / INDEX(Exchange_Rate[Exchange Rate], MATCH(Cat_Results[[#This Row],[Currency]], Exchange_Rate[Currency], 0))</f>
        <v>30539.8873210823</v>
      </c>
    </row>
    <row r="10355" spans="1:6" x14ac:dyDescent="0.3">
      <c r="A10355" s="1">
        <v>41133</v>
      </c>
      <c r="B10355" s="1">
        <v>209</v>
      </c>
      <c r="C10355" s="1">
        <f t="shared" si="161"/>
        <v>2.0000000000000002E-5</v>
      </c>
      <c r="D10355" s="1" t="s">
        <v>320</v>
      </c>
      <c r="E10355" s="4">
        <v>365522.48820237</v>
      </c>
      <c r="F10355" s="66">
        <f>Cat_Results[[#This Row],[TotalLossInOriginalCurrency]] / INDEX(Exchange_Rate[Exchange Rate], MATCH(Cat_Results[[#This Row],[Currency]], Exchange_Rate[Currency], 0))</f>
        <v>365522.48820237</v>
      </c>
    </row>
    <row r="10356" spans="1:6" x14ac:dyDescent="0.3">
      <c r="A10356" s="1">
        <v>41134</v>
      </c>
      <c r="B10356" s="1">
        <v>224</v>
      </c>
      <c r="C10356" s="1">
        <f t="shared" si="161"/>
        <v>2.0000000000000002E-5</v>
      </c>
      <c r="D10356" s="1" t="s">
        <v>320</v>
      </c>
      <c r="E10356" s="4">
        <v>699739.02632300998</v>
      </c>
      <c r="F10356" s="66">
        <f>Cat_Results[[#This Row],[TotalLossInOriginalCurrency]] / INDEX(Exchange_Rate[Exchange Rate], MATCH(Cat_Results[[#This Row],[Currency]], Exchange_Rate[Currency], 0))</f>
        <v>699739.02632300998</v>
      </c>
    </row>
    <row r="10357" spans="1:6" x14ac:dyDescent="0.3">
      <c r="A10357" s="1">
        <v>41135</v>
      </c>
      <c r="B10357" s="1">
        <v>326</v>
      </c>
      <c r="C10357" s="1">
        <f t="shared" si="161"/>
        <v>2.0000000000000002E-5</v>
      </c>
      <c r="D10357" s="1" t="s">
        <v>320</v>
      </c>
      <c r="E10357" s="4">
        <v>6.0775130987167402E-3</v>
      </c>
      <c r="F10357" s="66">
        <f>Cat_Results[[#This Row],[TotalLossInOriginalCurrency]] / INDEX(Exchange_Rate[Exchange Rate], MATCH(Cat_Results[[#This Row],[Currency]], Exchange_Rate[Currency], 0))</f>
        <v>6.0775130987167402E-3</v>
      </c>
    </row>
    <row r="10358" spans="1:6" x14ac:dyDescent="0.3">
      <c r="A10358" s="1">
        <v>41141</v>
      </c>
      <c r="B10358" s="1">
        <v>258</v>
      </c>
      <c r="C10358" s="1">
        <f t="shared" si="161"/>
        <v>2.0000000000000002E-5</v>
      </c>
      <c r="D10358" s="1" t="s">
        <v>320</v>
      </c>
      <c r="E10358" s="4">
        <v>21535.752658396999</v>
      </c>
      <c r="F10358" s="66">
        <f>Cat_Results[[#This Row],[TotalLossInOriginalCurrency]] / INDEX(Exchange_Rate[Exchange Rate], MATCH(Cat_Results[[#This Row],[Currency]], Exchange_Rate[Currency], 0))</f>
        <v>21535.752658396999</v>
      </c>
    </row>
    <row r="10359" spans="1:6" x14ac:dyDescent="0.3">
      <c r="A10359" s="1">
        <v>41144</v>
      </c>
      <c r="B10359" s="1">
        <v>189</v>
      </c>
      <c r="C10359" s="1">
        <f t="shared" si="161"/>
        <v>2.0000000000000002E-5</v>
      </c>
      <c r="D10359" s="1" t="s">
        <v>320</v>
      </c>
      <c r="E10359" s="4">
        <v>535.73365617543504</v>
      </c>
      <c r="F10359" s="66">
        <f>Cat_Results[[#This Row],[TotalLossInOriginalCurrency]] / INDEX(Exchange_Rate[Exchange Rate], MATCH(Cat_Results[[#This Row],[Currency]], Exchange_Rate[Currency], 0))</f>
        <v>535.73365617543504</v>
      </c>
    </row>
    <row r="10360" spans="1:6" x14ac:dyDescent="0.3">
      <c r="A10360" s="1">
        <v>41146</v>
      </c>
      <c r="B10360" s="1">
        <v>244</v>
      </c>
      <c r="C10360" s="1">
        <f t="shared" si="161"/>
        <v>2.0000000000000002E-5</v>
      </c>
      <c r="D10360" s="1" t="s">
        <v>320</v>
      </c>
      <c r="E10360" s="4">
        <v>4.7621503472328203E-3</v>
      </c>
      <c r="F10360" s="66">
        <f>Cat_Results[[#This Row],[TotalLossInOriginalCurrency]] / INDEX(Exchange_Rate[Exchange Rate], MATCH(Cat_Results[[#This Row],[Currency]], Exchange_Rate[Currency], 0))</f>
        <v>4.7621503472328203E-3</v>
      </c>
    </row>
    <row r="10361" spans="1:6" x14ac:dyDescent="0.3">
      <c r="A10361" s="1">
        <v>41146</v>
      </c>
      <c r="B10361" s="1">
        <v>240</v>
      </c>
      <c r="C10361" s="1">
        <f t="shared" si="161"/>
        <v>2.0000000000000002E-5</v>
      </c>
      <c r="D10361" s="1" t="s">
        <v>320</v>
      </c>
      <c r="E10361" s="4">
        <v>2536.4385135737998</v>
      </c>
      <c r="F10361" s="66">
        <f>Cat_Results[[#This Row],[TotalLossInOriginalCurrency]] / INDEX(Exchange_Rate[Exchange Rate], MATCH(Cat_Results[[#This Row],[Currency]], Exchange_Rate[Currency], 0))</f>
        <v>2536.4385135737998</v>
      </c>
    </row>
    <row r="10362" spans="1:6" x14ac:dyDescent="0.3">
      <c r="A10362" s="1">
        <v>41146</v>
      </c>
      <c r="B10362" s="1">
        <v>262</v>
      </c>
      <c r="C10362" s="1">
        <f t="shared" si="161"/>
        <v>2.0000000000000002E-5</v>
      </c>
      <c r="D10362" s="1" t="s">
        <v>320</v>
      </c>
      <c r="E10362" s="4">
        <v>5751245.6449738303</v>
      </c>
      <c r="F10362" s="66">
        <f>Cat_Results[[#This Row],[TotalLossInOriginalCurrency]] / INDEX(Exchange_Rate[Exchange Rate], MATCH(Cat_Results[[#This Row],[Currency]], Exchange_Rate[Currency], 0))</f>
        <v>5751245.6449738303</v>
      </c>
    </row>
    <row r="10363" spans="1:6" x14ac:dyDescent="0.3">
      <c r="A10363" s="1">
        <v>41155</v>
      </c>
      <c r="B10363" s="1">
        <v>239</v>
      </c>
      <c r="C10363" s="1">
        <f t="shared" si="161"/>
        <v>2.0000000000000002E-5</v>
      </c>
      <c r="D10363" s="1" t="s">
        <v>320</v>
      </c>
      <c r="E10363" s="4">
        <v>5890946.4019241799</v>
      </c>
      <c r="F10363" s="66">
        <f>Cat_Results[[#This Row],[TotalLossInOriginalCurrency]] / INDEX(Exchange_Rate[Exchange Rate], MATCH(Cat_Results[[#This Row],[Currency]], Exchange_Rate[Currency], 0))</f>
        <v>5890946.4019241799</v>
      </c>
    </row>
    <row r="10364" spans="1:6" x14ac:dyDescent="0.3">
      <c r="A10364" s="1">
        <v>41159</v>
      </c>
      <c r="B10364" s="1">
        <v>195</v>
      </c>
      <c r="C10364" s="1">
        <f t="shared" si="161"/>
        <v>2.0000000000000002E-5</v>
      </c>
      <c r="D10364" s="1" t="s">
        <v>320</v>
      </c>
      <c r="E10364" s="4">
        <v>4.1832029819488499E-3</v>
      </c>
      <c r="F10364" s="66">
        <f>Cat_Results[[#This Row],[TotalLossInOriginalCurrency]] / INDEX(Exchange_Rate[Exchange Rate], MATCH(Cat_Results[[#This Row],[Currency]], Exchange_Rate[Currency], 0))</f>
        <v>4.1832029819488499E-3</v>
      </c>
    </row>
    <row r="10365" spans="1:6" x14ac:dyDescent="0.3">
      <c r="A10365" s="1">
        <v>41159</v>
      </c>
      <c r="B10365" s="1">
        <v>282</v>
      </c>
      <c r="C10365" s="1">
        <f t="shared" si="161"/>
        <v>2.0000000000000002E-5</v>
      </c>
      <c r="D10365" s="1" t="s">
        <v>321</v>
      </c>
      <c r="E10365" s="4">
        <v>2.7124255497935647E-2</v>
      </c>
      <c r="F10365" s="66">
        <f>Cat_Results[[#This Row],[TotalLossInOriginalCurrency]] / INDEX(Exchange_Rate[Exchange Rate], MATCH(Cat_Results[[#This Row],[Currency]], Exchange_Rate[Currency], 0))</f>
        <v>4.2495571076869999E-2</v>
      </c>
    </row>
    <row r="10366" spans="1:6" x14ac:dyDescent="0.3">
      <c r="A10366" s="1">
        <v>41163</v>
      </c>
      <c r="B10366" s="1">
        <v>276</v>
      </c>
      <c r="C10366" s="1">
        <f t="shared" si="161"/>
        <v>2.0000000000000002E-5</v>
      </c>
      <c r="D10366" s="1" t="s">
        <v>321</v>
      </c>
      <c r="E10366" s="4">
        <v>8195.7433090659033</v>
      </c>
      <c r="F10366" s="66">
        <f>Cat_Results[[#This Row],[TotalLossInOriginalCurrency]] / INDEX(Exchange_Rate[Exchange Rate], MATCH(Cat_Results[[#This Row],[Currency]], Exchange_Rate[Currency], 0))</f>
        <v>12840.271038764498</v>
      </c>
    </row>
    <row r="10367" spans="1:6" x14ac:dyDescent="0.3">
      <c r="A10367" s="1">
        <v>41163</v>
      </c>
      <c r="B10367" s="1">
        <v>215</v>
      </c>
      <c r="C10367" s="1">
        <f t="shared" si="161"/>
        <v>2.0000000000000002E-5</v>
      </c>
      <c r="D10367" s="1" t="s">
        <v>320</v>
      </c>
      <c r="E10367" s="4">
        <v>86764.494140021503</v>
      </c>
      <c r="F10367" s="66">
        <f>Cat_Results[[#This Row],[TotalLossInOriginalCurrency]] / INDEX(Exchange_Rate[Exchange Rate], MATCH(Cat_Results[[#This Row],[Currency]], Exchange_Rate[Currency], 0))</f>
        <v>86764.494140021503</v>
      </c>
    </row>
    <row r="10368" spans="1:6" x14ac:dyDescent="0.3">
      <c r="A10368" s="1">
        <v>41167</v>
      </c>
      <c r="B10368" s="1">
        <v>250</v>
      </c>
      <c r="C10368" s="1">
        <f t="shared" si="161"/>
        <v>2.0000000000000002E-5</v>
      </c>
      <c r="D10368" s="1" t="s">
        <v>321</v>
      </c>
      <c r="E10368" s="4">
        <v>29059357.32407254</v>
      </c>
      <c r="F10368" s="66">
        <f>Cat_Results[[#This Row],[TotalLossInOriginalCurrency]] / INDEX(Exchange_Rate[Exchange Rate], MATCH(Cat_Results[[#This Row],[Currency]], Exchange_Rate[Currency], 0))</f>
        <v>45527295.107040703</v>
      </c>
    </row>
    <row r="10369" spans="1:6" x14ac:dyDescent="0.3">
      <c r="A10369" s="1">
        <v>41172</v>
      </c>
      <c r="B10369" s="1">
        <v>192</v>
      </c>
      <c r="C10369" s="1">
        <f t="shared" si="161"/>
        <v>2.0000000000000002E-5</v>
      </c>
      <c r="D10369" s="1" t="s">
        <v>320</v>
      </c>
      <c r="E10369" s="4">
        <v>4.1832029819488499E-3</v>
      </c>
      <c r="F10369" s="66">
        <f>Cat_Results[[#This Row],[TotalLossInOriginalCurrency]] / INDEX(Exchange_Rate[Exchange Rate], MATCH(Cat_Results[[#This Row],[Currency]], Exchange_Rate[Currency], 0))</f>
        <v>4.1832029819488499E-3</v>
      </c>
    </row>
    <row r="10370" spans="1:6" x14ac:dyDescent="0.3">
      <c r="A10370" s="1">
        <v>41172</v>
      </c>
      <c r="B10370" s="1">
        <v>234</v>
      </c>
      <c r="C10370" s="1">
        <f t="shared" si="161"/>
        <v>2.0000000000000002E-5</v>
      </c>
      <c r="D10370" s="1" t="s">
        <v>320</v>
      </c>
      <c r="E10370" s="4">
        <v>2836547.9249510602</v>
      </c>
      <c r="F10370" s="66">
        <f>Cat_Results[[#This Row],[TotalLossInOriginalCurrency]] / INDEX(Exchange_Rate[Exchange Rate], MATCH(Cat_Results[[#This Row],[Currency]], Exchange_Rate[Currency], 0))</f>
        <v>2836547.9249510602</v>
      </c>
    </row>
    <row r="10371" spans="1:6" x14ac:dyDescent="0.3">
      <c r="A10371" s="1">
        <v>41172</v>
      </c>
      <c r="B10371" s="1">
        <v>262</v>
      </c>
      <c r="C10371" s="1">
        <f t="shared" si="161"/>
        <v>2.0000000000000002E-5</v>
      </c>
      <c r="D10371" s="1" t="s">
        <v>320</v>
      </c>
      <c r="E10371" s="4">
        <v>44.419553875923199</v>
      </c>
      <c r="F10371" s="66">
        <f>Cat_Results[[#This Row],[TotalLossInOriginalCurrency]] / INDEX(Exchange_Rate[Exchange Rate], MATCH(Cat_Results[[#This Row],[Currency]], Exchange_Rate[Currency], 0))</f>
        <v>44.419553875923199</v>
      </c>
    </row>
    <row r="10372" spans="1:6" x14ac:dyDescent="0.3">
      <c r="A10372" s="1">
        <v>41187</v>
      </c>
      <c r="B10372" s="1">
        <v>231</v>
      </c>
      <c r="C10372" s="1">
        <f t="shared" si="161"/>
        <v>2.0000000000000002E-5</v>
      </c>
      <c r="D10372" s="1" t="s">
        <v>320</v>
      </c>
      <c r="E10372" s="4">
        <v>1613.5283698216101</v>
      </c>
      <c r="F10372" s="66">
        <f>Cat_Results[[#This Row],[TotalLossInOriginalCurrency]] / INDEX(Exchange_Rate[Exchange Rate], MATCH(Cat_Results[[#This Row],[Currency]], Exchange_Rate[Currency], 0))</f>
        <v>1613.5283698216101</v>
      </c>
    </row>
    <row r="10373" spans="1:6" x14ac:dyDescent="0.3">
      <c r="A10373" s="1">
        <v>41188</v>
      </c>
      <c r="B10373" s="1">
        <v>204</v>
      </c>
      <c r="C10373" s="1">
        <f t="shared" si="161"/>
        <v>2.0000000000000002E-5</v>
      </c>
      <c r="D10373" s="1" t="s">
        <v>321</v>
      </c>
      <c r="E10373" s="4">
        <v>9605010.3495317008</v>
      </c>
      <c r="F10373" s="66">
        <f>Cat_Results[[#This Row],[TotalLossInOriginalCurrency]] / INDEX(Exchange_Rate[Exchange Rate], MATCH(Cat_Results[[#This Row],[Currency]], Exchange_Rate[Currency], 0))</f>
        <v>15048169.710452002</v>
      </c>
    </row>
    <row r="10374" spans="1:6" x14ac:dyDescent="0.3">
      <c r="A10374" s="1">
        <v>41200</v>
      </c>
      <c r="B10374" s="1">
        <v>180</v>
      </c>
      <c r="C10374" s="1">
        <f t="shared" ref="C10374:C10437" si="162">1/50000</f>
        <v>2.0000000000000002E-5</v>
      </c>
      <c r="D10374" s="1" t="s">
        <v>320</v>
      </c>
      <c r="E10374" s="4">
        <v>7.2438269853591902E-3</v>
      </c>
      <c r="F10374" s="66">
        <f>Cat_Results[[#This Row],[TotalLossInOriginalCurrency]] / INDEX(Exchange_Rate[Exchange Rate], MATCH(Cat_Results[[#This Row],[Currency]], Exchange_Rate[Currency], 0))</f>
        <v>7.2438269853591902E-3</v>
      </c>
    </row>
    <row r="10375" spans="1:6" x14ac:dyDescent="0.3">
      <c r="A10375" s="1">
        <v>41200</v>
      </c>
      <c r="B10375" s="1">
        <v>201</v>
      </c>
      <c r="C10375" s="1">
        <f t="shared" si="162"/>
        <v>2.0000000000000002E-5</v>
      </c>
      <c r="D10375" s="1" t="s">
        <v>320</v>
      </c>
      <c r="E10375" s="4">
        <v>2.9078498482704202E-3</v>
      </c>
      <c r="F10375" s="66">
        <f>Cat_Results[[#This Row],[TotalLossInOriginalCurrency]] / INDEX(Exchange_Rate[Exchange Rate], MATCH(Cat_Results[[#This Row],[Currency]], Exchange_Rate[Currency], 0))</f>
        <v>2.9078498482704202E-3</v>
      </c>
    </row>
    <row r="10376" spans="1:6" x14ac:dyDescent="0.3">
      <c r="A10376" s="1">
        <v>41209</v>
      </c>
      <c r="B10376" s="1">
        <v>234</v>
      </c>
      <c r="C10376" s="1">
        <f t="shared" si="162"/>
        <v>2.0000000000000002E-5</v>
      </c>
      <c r="D10376" s="1" t="s">
        <v>320</v>
      </c>
      <c r="E10376" s="4">
        <v>61030.1259839013</v>
      </c>
      <c r="F10376" s="66">
        <f>Cat_Results[[#This Row],[TotalLossInOriginalCurrency]] / INDEX(Exchange_Rate[Exchange Rate], MATCH(Cat_Results[[#This Row],[Currency]], Exchange_Rate[Currency], 0))</f>
        <v>61030.1259839013</v>
      </c>
    </row>
    <row r="10377" spans="1:6" x14ac:dyDescent="0.3">
      <c r="A10377" s="1">
        <v>41209</v>
      </c>
      <c r="B10377" s="1">
        <v>255</v>
      </c>
      <c r="C10377" s="1">
        <f t="shared" si="162"/>
        <v>2.0000000000000002E-5</v>
      </c>
      <c r="D10377" s="1" t="s">
        <v>320</v>
      </c>
      <c r="E10377" s="4">
        <v>90.264073938131304</v>
      </c>
      <c r="F10377" s="66">
        <f>Cat_Results[[#This Row],[TotalLossInOriginalCurrency]] / INDEX(Exchange_Rate[Exchange Rate], MATCH(Cat_Results[[#This Row],[Currency]], Exchange_Rate[Currency], 0))</f>
        <v>90.264073938131304</v>
      </c>
    </row>
    <row r="10378" spans="1:6" x14ac:dyDescent="0.3">
      <c r="A10378" s="1">
        <v>41215</v>
      </c>
      <c r="B10378" s="1">
        <v>223</v>
      </c>
      <c r="C10378" s="1">
        <f t="shared" si="162"/>
        <v>2.0000000000000002E-5</v>
      </c>
      <c r="D10378" s="1" t="s">
        <v>320</v>
      </c>
      <c r="E10378" s="4">
        <v>5103.22136934847</v>
      </c>
      <c r="F10378" s="66">
        <f>Cat_Results[[#This Row],[TotalLossInOriginalCurrency]] / INDEX(Exchange_Rate[Exchange Rate], MATCH(Cat_Results[[#This Row],[Currency]], Exchange_Rate[Currency], 0))</f>
        <v>5103.22136934847</v>
      </c>
    </row>
    <row r="10379" spans="1:6" x14ac:dyDescent="0.3">
      <c r="A10379" s="1">
        <v>41222</v>
      </c>
      <c r="B10379" s="1">
        <v>255</v>
      </c>
      <c r="C10379" s="1">
        <f t="shared" si="162"/>
        <v>2.0000000000000002E-5</v>
      </c>
      <c r="D10379" s="1" t="s">
        <v>321</v>
      </c>
      <c r="E10379" s="4">
        <v>6.6328809238110527E-3</v>
      </c>
      <c r="F10379" s="66">
        <f>Cat_Results[[#This Row],[TotalLossInOriginalCurrency]] / INDEX(Exchange_Rate[Exchange Rate], MATCH(Cat_Results[[#This Row],[Currency]], Exchange_Rate[Currency], 0))</f>
        <v>1.0391734540462501E-2</v>
      </c>
    </row>
    <row r="10380" spans="1:6" x14ac:dyDescent="0.3">
      <c r="A10380" s="1">
        <v>41223</v>
      </c>
      <c r="B10380" s="1">
        <v>212</v>
      </c>
      <c r="C10380" s="1">
        <f t="shared" si="162"/>
        <v>2.0000000000000002E-5</v>
      </c>
      <c r="D10380" s="1" t="s">
        <v>320</v>
      </c>
      <c r="E10380" s="4">
        <v>1518.10951565348</v>
      </c>
      <c r="F10380" s="66">
        <f>Cat_Results[[#This Row],[TotalLossInOriginalCurrency]] / INDEX(Exchange_Rate[Exchange Rate], MATCH(Cat_Results[[#This Row],[Currency]], Exchange_Rate[Currency], 0))</f>
        <v>1518.10951565348</v>
      </c>
    </row>
    <row r="10381" spans="1:6" x14ac:dyDescent="0.3">
      <c r="A10381" s="1">
        <v>41230</v>
      </c>
      <c r="B10381" s="1">
        <v>277</v>
      </c>
      <c r="C10381" s="1">
        <f t="shared" si="162"/>
        <v>2.0000000000000002E-5</v>
      </c>
      <c r="D10381" s="1" t="s">
        <v>320</v>
      </c>
      <c r="E10381" s="4">
        <v>1128342.03755516</v>
      </c>
      <c r="F10381" s="66">
        <f>Cat_Results[[#This Row],[TotalLossInOriginalCurrency]] / INDEX(Exchange_Rate[Exchange Rate], MATCH(Cat_Results[[#This Row],[Currency]], Exchange_Rate[Currency], 0))</f>
        <v>1128342.03755516</v>
      </c>
    </row>
    <row r="10382" spans="1:6" x14ac:dyDescent="0.3">
      <c r="A10382" s="1">
        <v>41242</v>
      </c>
      <c r="B10382" s="1">
        <v>236</v>
      </c>
      <c r="C10382" s="1">
        <f t="shared" si="162"/>
        <v>2.0000000000000002E-5</v>
      </c>
      <c r="D10382" s="1" t="s">
        <v>320</v>
      </c>
      <c r="E10382" s="4">
        <v>70.944797806441798</v>
      </c>
      <c r="F10382" s="66">
        <f>Cat_Results[[#This Row],[TotalLossInOriginalCurrency]] / INDEX(Exchange_Rate[Exchange Rate], MATCH(Cat_Results[[#This Row],[Currency]], Exchange_Rate[Currency], 0))</f>
        <v>70.944797806441798</v>
      </c>
    </row>
    <row r="10383" spans="1:6" x14ac:dyDescent="0.3">
      <c r="A10383" s="1">
        <v>41243</v>
      </c>
      <c r="B10383" s="1">
        <v>244</v>
      </c>
      <c r="C10383" s="1">
        <f t="shared" si="162"/>
        <v>2.0000000000000002E-5</v>
      </c>
      <c r="D10383" s="1" t="s">
        <v>321</v>
      </c>
      <c r="E10383" s="4">
        <v>3126.9312256190233</v>
      </c>
      <c r="F10383" s="66">
        <f>Cat_Results[[#This Row],[TotalLossInOriginalCurrency]] / INDEX(Exchange_Rate[Exchange Rate], MATCH(Cat_Results[[#This Row],[Currency]], Exchange_Rate[Currency], 0))</f>
        <v>4898.9631498232502</v>
      </c>
    </row>
    <row r="10384" spans="1:6" x14ac:dyDescent="0.3">
      <c r="A10384" s="1">
        <v>41252</v>
      </c>
      <c r="B10384" s="1">
        <v>212</v>
      </c>
      <c r="C10384" s="1">
        <f t="shared" si="162"/>
        <v>2.0000000000000002E-5</v>
      </c>
      <c r="D10384" s="1" t="s">
        <v>320</v>
      </c>
      <c r="E10384" s="4">
        <v>0.13660825788974801</v>
      </c>
      <c r="F10384" s="66">
        <f>Cat_Results[[#This Row],[TotalLossInOriginalCurrency]] / INDEX(Exchange_Rate[Exchange Rate], MATCH(Cat_Results[[#This Row],[Currency]], Exchange_Rate[Currency], 0))</f>
        <v>0.13660825788974801</v>
      </c>
    </row>
    <row r="10385" spans="1:6" x14ac:dyDescent="0.3">
      <c r="A10385" s="1">
        <v>41257</v>
      </c>
      <c r="B10385" s="1">
        <v>282</v>
      </c>
      <c r="C10385" s="1">
        <f t="shared" si="162"/>
        <v>2.0000000000000002E-5</v>
      </c>
      <c r="D10385" s="1" t="s">
        <v>320</v>
      </c>
      <c r="E10385" s="4">
        <v>6.0775130987167402E-3</v>
      </c>
      <c r="F10385" s="66">
        <f>Cat_Results[[#This Row],[TotalLossInOriginalCurrency]] / INDEX(Exchange_Rate[Exchange Rate], MATCH(Cat_Results[[#This Row],[Currency]], Exchange_Rate[Currency], 0))</f>
        <v>6.0775130987167402E-3</v>
      </c>
    </row>
    <row r="10386" spans="1:6" x14ac:dyDescent="0.3">
      <c r="A10386" s="1">
        <v>41259</v>
      </c>
      <c r="B10386" s="1">
        <v>258</v>
      </c>
      <c r="C10386" s="1">
        <f t="shared" si="162"/>
        <v>2.0000000000000002E-5</v>
      </c>
      <c r="D10386" s="1" t="s">
        <v>320</v>
      </c>
      <c r="E10386" s="4">
        <v>15568.441652368099</v>
      </c>
      <c r="F10386" s="66">
        <f>Cat_Results[[#This Row],[TotalLossInOriginalCurrency]] / INDEX(Exchange_Rate[Exchange Rate], MATCH(Cat_Results[[#This Row],[Currency]], Exchange_Rate[Currency], 0))</f>
        <v>15568.441652368099</v>
      </c>
    </row>
    <row r="10387" spans="1:6" x14ac:dyDescent="0.3">
      <c r="A10387" s="1">
        <v>41260</v>
      </c>
      <c r="B10387" s="1">
        <v>277</v>
      </c>
      <c r="C10387" s="1">
        <f t="shared" si="162"/>
        <v>2.0000000000000002E-5</v>
      </c>
      <c r="D10387" s="1" t="s">
        <v>320</v>
      </c>
      <c r="E10387" s="4">
        <v>5.9660524129867597E-3</v>
      </c>
      <c r="F10387" s="66">
        <f>Cat_Results[[#This Row],[TotalLossInOriginalCurrency]] / INDEX(Exchange_Rate[Exchange Rate], MATCH(Cat_Results[[#This Row],[Currency]], Exchange_Rate[Currency], 0))</f>
        <v>5.9660524129867597E-3</v>
      </c>
    </row>
    <row r="10388" spans="1:6" x14ac:dyDescent="0.3">
      <c r="A10388" s="1">
        <v>41265</v>
      </c>
      <c r="B10388" s="1">
        <v>209</v>
      </c>
      <c r="C10388" s="1">
        <f t="shared" si="162"/>
        <v>2.0000000000000002E-5</v>
      </c>
      <c r="D10388" s="1" t="s">
        <v>320</v>
      </c>
      <c r="E10388" s="4">
        <v>25371266.952535398</v>
      </c>
      <c r="F10388" s="66">
        <f>Cat_Results[[#This Row],[TotalLossInOriginalCurrency]] / INDEX(Exchange_Rate[Exchange Rate], MATCH(Cat_Results[[#This Row],[Currency]], Exchange_Rate[Currency], 0))</f>
        <v>25371266.952535398</v>
      </c>
    </row>
    <row r="10389" spans="1:6" x14ac:dyDescent="0.3">
      <c r="A10389" s="1">
        <v>41265</v>
      </c>
      <c r="B10389" s="1">
        <v>266</v>
      </c>
      <c r="C10389" s="1">
        <f t="shared" si="162"/>
        <v>2.0000000000000002E-5</v>
      </c>
      <c r="D10389" s="1" t="s">
        <v>320</v>
      </c>
      <c r="E10389" s="4">
        <v>1.6960501670837399E-2</v>
      </c>
      <c r="F10389" s="66">
        <f>Cat_Results[[#This Row],[TotalLossInOriginalCurrency]] / INDEX(Exchange_Rate[Exchange Rate], MATCH(Cat_Results[[#This Row],[Currency]], Exchange_Rate[Currency], 0))</f>
        <v>1.6960501670837399E-2</v>
      </c>
    </row>
    <row r="10390" spans="1:6" x14ac:dyDescent="0.3">
      <c r="A10390" s="1">
        <v>41269</v>
      </c>
      <c r="B10390" s="1">
        <v>231</v>
      </c>
      <c r="C10390" s="1">
        <f t="shared" si="162"/>
        <v>2.0000000000000002E-5</v>
      </c>
      <c r="D10390" s="1" t="s">
        <v>320</v>
      </c>
      <c r="E10390" s="4">
        <v>51038168.5836225</v>
      </c>
      <c r="F10390" s="66">
        <f>Cat_Results[[#This Row],[TotalLossInOriginalCurrency]] / INDEX(Exchange_Rate[Exchange Rate], MATCH(Cat_Results[[#This Row],[Currency]], Exchange_Rate[Currency], 0))</f>
        <v>51038168.5836225</v>
      </c>
    </row>
    <row r="10391" spans="1:6" x14ac:dyDescent="0.3">
      <c r="A10391" s="1">
        <v>41274</v>
      </c>
      <c r="B10391" s="1">
        <v>151</v>
      </c>
      <c r="C10391" s="1">
        <f t="shared" si="162"/>
        <v>2.0000000000000002E-5</v>
      </c>
      <c r="D10391" s="1" t="s">
        <v>320</v>
      </c>
      <c r="E10391" s="4">
        <v>0.17048066481947899</v>
      </c>
      <c r="F10391" s="66">
        <f>Cat_Results[[#This Row],[TotalLossInOriginalCurrency]] / INDEX(Exchange_Rate[Exchange Rate], MATCH(Cat_Results[[#This Row],[Currency]], Exchange_Rate[Currency], 0))</f>
        <v>0.17048066481947899</v>
      </c>
    </row>
    <row r="10392" spans="1:6" x14ac:dyDescent="0.3">
      <c r="A10392" s="1">
        <v>41278</v>
      </c>
      <c r="B10392" s="1">
        <v>236</v>
      </c>
      <c r="C10392" s="1">
        <f t="shared" si="162"/>
        <v>2.0000000000000002E-5</v>
      </c>
      <c r="D10392" s="1" t="s">
        <v>321</v>
      </c>
      <c r="E10392" s="4">
        <v>739825.91388059047</v>
      </c>
      <c r="F10392" s="66">
        <f>Cat_Results[[#This Row],[TotalLossInOriginalCurrency]] / INDEX(Exchange_Rate[Exchange Rate], MATCH(Cat_Results[[#This Row],[Currency]], Exchange_Rate[Currency], 0))</f>
        <v>1159085.2589563499</v>
      </c>
    </row>
    <row r="10393" spans="1:6" x14ac:dyDescent="0.3">
      <c r="A10393" s="1">
        <v>41281</v>
      </c>
      <c r="B10393" s="1">
        <v>198</v>
      </c>
      <c r="C10393" s="1">
        <f t="shared" si="162"/>
        <v>2.0000000000000002E-5</v>
      </c>
      <c r="D10393" s="1" t="s">
        <v>320</v>
      </c>
      <c r="E10393" s="4">
        <v>4.1832029819488499E-3</v>
      </c>
      <c r="F10393" s="66">
        <f>Cat_Results[[#This Row],[TotalLossInOriginalCurrency]] / INDEX(Exchange_Rate[Exchange Rate], MATCH(Cat_Results[[#This Row],[Currency]], Exchange_Rate[Currency], 0))</f>
        <v>4.1832029819488499E-3</v>
      </c>
    </row>
    <row r="10394" spans="1:6" x14ac:dyDescent="0.3">
      <c r="A10394" s="1">
        <v>41288</v>
      </c>
      <c r="B10394" s="1">
        <v>227</v>
      </c>
      <c r="C10394" s="1">
        <f t="shared" si="162"/>
        <v>2.0000000000000002E-5</v>
      </c>
      <c r="D10394" s="1" t="s">
        <v>320</v>
      </c>
      <c r="E10394" s="4">
        <v>69030897.396594301</v>
      </c>
      <c r="F10394" s="66">
        <f>Cat_Results[[#This Row],[TotalLossInOriginalCurrency]] / INDEX(Exchange_Rate[Exchange Rate], MATCH(Cat_Results[[#This Row],[Currency]], Exchange_Rate[Currency], 0))</f>
        <v>69030897.396594301</v>
      </c>
    </row>
    <row r="10395" spans="1:6" x14ac:dyDescent="0.3">
      <c r="A10395" s="1">
        <v>41294</v>
      </c>
      <c r="B10395" s="1">
        <v>251</v>
      </c>
      <c r="C10395" s="1">
        <f t="shared" si="162"/>
        <v>2.0000000000000002E-5</v>
      </c>
      <c r="D10395" s="1" t="s">
        <v>321</v>
      </c>
      <c r="E10395" s="4">
        <v>862616.89886729058</v>
      </c>
      <c r="F10395" s="66">
        <f>Cat_Results[[#This Row],[TotalLossInOriginalCurrency]] / INDEX(Exchange_Rate[Exchange Rate], MATCH(Cat_Results[[#This Row],[Currency]], Exchange_Rate[Currency], 0))</f>
        <v>1351461.89508184</v>
      </c>
    </row>
    <row r="10396" spans="1:6" x14ac:dyDescent="0.3">
      <c r="A10396" s="1">
        <v>41300</v>
      </c>
      <c r="B10396" s="1">
        <v>222</v>
      </c>
      <c r="C10396" s="1">
        <f t="shared" si="162"/>
        <v>2.0000000000000002E-5</v>
      </c>
      <c r="D10396" s="1" t="s">
        <v>321</v>
      </c>
      <c r="E10396" s="4">
        <v>1743936.447696775</v>
      </c>
      <c r="F10396" s="66">
        <f>Cat_Results[[#This Row],[TotalLossInOriginalCurrency]] / INDEX(Exchange_Rate[Exchange Rate], MATCH(Cat_Results[[#This Row],[Currency]], Exchange_Rate[Currency], 0))</f>
        <v>2732225.2318513501</v>
      </c>
    </row>
    <row r="10397" spans="1:6" x14ac:dyDescent="0.3">
      <c r="A10397" s="1">
        <v>41302</v>
      </c>
      <c r="B10397" s="1">
        <v>290</v>
      </c>
      <c r="C10397" s="1">
        <f t="shared" si="162"/>
        <v>2.0000000000000002E-5</v>
      </c>
      <c r="D10397" s="1" t="s">
        <v>320</v>
      </c>
      <c r="E10397" s="4">
        <v>1.2597344815731E-2</v>
      </c>
      <c r="F10397" s="66">
        <f>Cat_Results[[#This Row],[TotalLossInOriginalCurrency]] / INDEX(Exchange_Rate[Exchange Rate], MATCH(Cat_Results[[#This Row],[Currency]], Exchange_Rate[Currency], 0))</f>
        <v>1.2597344815731E-2</v>
      </c>
    </row>
    <row r="10398" spans="1:6" x14ac:dyDescent="0.3">
      <c r="A10398" s="1">
        <v>41302</v>
      </c>
      <c r="B10398" s="1">
        <v>205</v>
      </c>
      <c r="C10398" s="1">
        <f t="shared" si="162"/>
        <v>2.0000000000000002E-5</v>
      </c>
      <c r="D10398" s="1" t="s">
        <v>320</v>
      </c>
      <c r="E10398" s="4">
        <v>2.1758303046226501E-3</v>
      </c>
      <c r="F10398" s="66">
        <f>Cat_Results[[#This Row],[TotalLossInOriginalCurrency]] / INDEX(Exchange_Rate[Exchange Rate], MATCH(Cat_Results[[#This Row],[Currency]], Exchange_Rate[Currency], 0))</f>
        <v>2.1758303046226501E-3</v>
      </c>
    </row>
    <row r="10399" spans="1:6" x14ac:dyDescent="0.3">
      <c r="A10399" s="1">
        <v>41305</v>
      </c>
      <c r="B10399" s="1">
        <v>252</v>
      </c>
      <c r="C10399" s="1">
        <f t="shared" si="162"/>
        <v>2.0000000000000002E-5</v>
      </c>
      <c r="D10399" s="1" t="s">
        <v>320</v>
      </c>
      <c r="E10399" s="4">
        <v>11445.5294254905</v>
      </c>
      <c r="F10399" s="66">
        <f>Cat_Results[[#This Row],[TotalLossInOriginalCurrency]] / INDEX(Exchange_Rate[Exchange Rate], MATCH(Cat_Results[[#This Row],[Currency]], Exchange_Rate[Currency], 0))</f>
        <v>11445.5294254905</v>
      </c>
    </row>
    <row r="10400" spans="1:6" x14ac:dyDescent="0.3">
      <c r="A10400" s="1">
        <v>41309</v>
      </c>
      <c r="B10400" s="1">
        <v>216</v>
      </c>
      <c r="C10400" s="1">
        <f t="shared" si="162"/>
        <v>2.0000000000000002E-5</v>
      </c>
      <c r="D10400" s="1" t="s">
        <v>323</v>
      </c>
      <c r="E10400" s="4">
        <v>137.29666411731992</v>
      </c>
      <c r="F10400" s="66">
        <f>Cat_Results[[#This Row],[TotalLossInOriginalCurrency]] / INDEX(Exchange_Rate[Exchange Rate], MATCH(Cat_Results[[#This Row],[Currency]], Exchange_Rate[Currency], 0))</f>
        <v>1.7308990884997699</v>
      </c>
    </row>
    <row r="10401" spans="1:6" x14ac:dyDescent="0.3">
      <c r="A10401" s="1">
        <v>41309</v>
      </c>
      <c r="B10401" s="1">
        <v>225</v>
      </c>
      <c r="C10401" s="1">
        <f t="shared" si="162"/>
        <v>2.0000000000000002E-5</v>
      </c>
      <c r="D10401" s="1" t="s">
        <v>320</v>
      </c>
      <c r="E10401" s="4">
        <v>2.1758303046226501E-3</v>
      </c>
      <c r="F10401" s="66">
        <f>Cat_Results[[#This Row],[TotalLossInOriginalCurrency]] / INDEX(Exchange_Rate[Exchange Rate], MATCH(Cat_Results[[#This Row],[Currency]], Exchange_Rate[Currency], 0))</f>
        <v>2.1758303046226501E-3</v>
      </c>
    </row>
    <row r="10402" spans="1:6" x14ac:dyDescent="0.3">
      <c r="A10402" s="1">
        <v>41311</v>
      </c>
      <c r="B10402" s="1">
        <v>299</v>
      </c>
      <c r="C10402" s="1">
        <f t="shared" si="162"/>
        <v>2.0000000000000002E-5</v>
      </c>
      <c r="D10402" s="1" t="s">
        <v>321</v>
      </c>
      <c r="E10402" s="4">
        <v>0.14342586410116395</v>
      </c>
      <c r="F10402" s="66">
        <f>Cat_Results[[#This Row],[TotalLossInOriginalCurrency]] / INDEX(Exchange_Rate[Exchange Rate], MATCH(Cat_Results[[#This Row],[Currency]], Exchange_Rate[Currency], 0))</f>
        <v>0.22470530122518501</v>
      </c>
    </row>
    <row r="10403" spans="1:6" x14ac:dyDescent="0.3">
      <c r="A10403" s="1">
        <v>41312</v>
      </c>
      <c r="B10403" s="1">
        <v>310</v>
      </c>
      <c r="C10403" s="1">
        <f t="shared" si="162"/>
        <v>2.0000000000000002E-5</v>
      </c>
      <c r="D10403" s="1" t="s">
        <v>323</v>
      </c>
      <c r="E10403" s="4">
        <v>27401517.8817515</v>
      </c>
      <c r="F10403" s="66">
        <f>Cat_Results[[#This Row],[TotalLossInOriginalCurrency]] / INDEX(Exchange_Rate[Exchange Rate], MATCH(Cat_Results[[#This Row],[Currency]], Exchange_Rate[Currency], 0))</f>
        <v>345450.94471126801</v>
      </c>
    </row>
    <row r="10404" spans="1:6" x14ac:dyDescent="0.3">
      <c r="A10404" s="1">
        <v>41313</v>
      </c>
      <c r="B10404" s="1">
        <v>236</v>
      </c>
      <c r="C10404" s="1">
        <f t="shared" si="162"/>
        <v>2.0000000000000002E-5</v>
      </c>
      <c r="D10404" s="1" t="s">
        <v>320</v>
      </c>
      <c r="E10404" s="4">
        <v>8.0745667219161998E-4</v>
      </c>
      <c r="F10404" s="66">
        <f>Cat_Results[[#This Row],[TotalLossInOriginalCurrency]] / INDEX(Exchange_Rate[Exchange Rate], MATCH(Cat_Results[[#This Row],[Currency]], Exchange_Rate[Currency], 0))</f>
        <v>8.0745667219161998E-4</v>
      </c>
    </row>
    <row r="10405" spans="1:6" x14ac:dyDescent="0.3">
      <c r="A10405" s="1">
        <v>41317</v>
      </c>
      <c r="B10405" s="1">
        <v>253</v>
      </c>
      <c r="C10405" s="1">
        <f t="shared" si="162"/>
        <v>2.0000000000000002E-5</v>
      </c>
      <c r="D10405" s="1" t="s">
        <v>320</v>
      </c>
      <c r="E10405" s="4">
        <v>6802.3749778707897</v>
      </c>
      <c r="F10405" s="66">
        <f>Cat_Results[[#This Row],[TotalLossInOriginalCurrency]] / INDEX(Exchange_Rate[Exchange Rate], MATCH(Cat_Results[[#This Row],[Currency]], Exchange_Rate[Currency], 0))</f>
        <v>6802.3749778707897</v>
      </c>
    </row>
    <row r="10406" spans="1:6" x14ac:dyDescent="0.3">
      <c r="A10406" s="1">
        <v>41350</v>
      </c>
      <c r="B10406" s="1">
        <v>224</v>
      </c>
      <c r="C10406" s="1">
        <f t="shared" si="162"/>
        <v>2.0000000000000002E-5</v>
      </c>
      <c r="D10406" s="1" t="s">
        <v>321</v>
      </c>
      <c r="E10406" s="4">
        <v>0.37918008197686193</v>
      </c>
      <c r="F10406" s="66">
        <f>Cat_Results[[#This Row],[TotalLossInOriginalCurrency]] / INDEX(Exchange_Rate[Exchange Rate], MATCH(Cat_Results[[#This Row],[Currency]], Exchange_Rate[Currency], 0))</f>
        <v>0.59406143426895097</v>
      </c>
    </row>
    <row r="10407" spans="1:6" x14ac:dyDescent="0.3">
      <c r="A10407" s="1">
        <v>41353</v>
      </c>
      <c r="B10407" s="1">
        <v>269</v>
      </c>
      <c r="C10407" s="1">
        <f t="shared" si="162"/>
        <v>2.0000000000000002E-5</v>
      </c>
      <c r="D10407" s="1" t="s">
        <v>320</v>
      </c>
      <c r="E10407" s="4">
        <v>0.13232534751295999</v>
      </c>
      <c r="F10407" s="66">
        <f>Cat_Results[[#This Row],[TotalLossInOriginalCurrency]] / INDEX(Exchange_Rate[Exchange Rate], MATCH(Cat_Results[[#This Row],[Currency]], Exchange_Rate[Currency], 0))</f>
        <v>0.13232534751295999</v>
      </c>
    </row>
    <row r="10408" spans="1:6" x14ac:dyDescent="0.3">
      <c r="A10408" s="1">
        <v>41355</v>
      </c>
      <c r="B10408" s="1">
        <v>234</v>
      </c>
      <c r="C10408" s="1">
        <f t="shared" si="162"/>
        <v>2.0000000000000002E-5</v>
      </c>
      <c r="D10408" s="1" t="s">
        <v>322</v>
      </c>
      <c r="E10408" s="4">
        <v>4615244.7807723796</v>
      </c>
      <c r="F10408" s="66">
        <f>Cat_Results[[#This Row],[TotalLossInOriginalCurrency]] / INDEX(Exchange_Rate[Exchange Rate], MATCH(Cat_Results[[#This Row],[Currency]], Exchange_Rate[Currency], 0))</f>
        <v>5668905.30030677</v>
      </c>
    </row>
    <row r="10409" spans="1:6" x14ac:dyDescent="0.3">
      <c r="A10409" s="1">
        <v>41356</v>
      </c>
      <c r="B10409" s="1">
        <v>239</v>
      </c>
      <c r="C10409" s="1">
        <f t="shared" si="162"/>
        <v>2.0000000000000002E-5</v>
      </c>
      <c r="D10409" s="1" t="s">
        <v>320</v>
      </c>
      <c r="E10409" s="4">
        <v>293687.07908723899</v>
      </c>
      <c r="F10409" s="66">
        <f>Cat_Results[[#This Row],[TotalLossInOriginalCurrency]] / INDEX(Exchange_Rate[Exchange Rate], MATCH(Cat_Results[[#This Row],[Currency]], Exchange_Rate[Currency], 0))</f>
        <v>293687.07908723899</v>
      </c>
    </row>
    <row r="10410" spans="1:6" x14ac:dyDescent="0.3">
      <c r="A10410" s="1">
        <v>41369</v>
      </c>
      <c r="B10410" s="1">
        <v>252</v>
      </c>
      <c r="C10410" s="1">
        <f t="shared" si="162"/>
        <v>2.0000000000000002E-5</v>
      </c>
      <c r="D10410" s="1" t="s">
        <v>321</v>
      </c>
      <c r="E10410" s="4">
        <v>8.6804970684427565E-2</v>
      </c>
      <c r="F10410" s="66">
        <f>Cat_Results[[#This Row],[TotalLossInOriginalCurrency]] / INDEX(Exchange_Rate[Exchange Rate], MATCH(Cat_Results[[#This Row],[Currency]], Exchange_Rate[Currency], 0))</f>
        <v>0.13599734753370299</v>
      </c>
    </row>
    <row r="10411" spans="1:6" x14ac:dyDescent="0.3">
      <c r="A10411" s="1">
        <v>41373</v>
      </c>
      <c r="B10411" s="1">
        <v>191</v>
      </c>
      <c r="C10411" s="1">
        <f t="shared" si="162"/>
        <v>2.0000000000000002E-5</v>
      </c>
      <c r="D10411" s="1" t="s">
        <v>320</v>
      </c>
      <c r="E10411" s="4">
        <v>10634.2012071095</v>
      </c>
      <c r="F10411" s="66">
        <f>Cat_Results[[#This Row],[TotalLossInOriginalCurrency]] / INDEX(Exchange_Rate[Exchange Rate], MATCH(Cat_Results[[#This Row],[Currency]], Exchange_Rate[Currency], 0))</f>
        <v>10634.2012071095</v>
      </c>
    </row>
    <row r="10412" spans="1:6" x14ac:dyDescent="0.3">
      <c r="A10412" s="1">
        <v>41374</v>
      </c>
      <c r="B10412" s="1">
        <v>226</v>
      </c>
      <c r="C10412" s="1">
        <f t="shared" si="162"/>
        <v>2.0000000000000002E-5</v>
      </c>
      <c r="D10412" s="1" t="s">
        <v>320</v>
      </c>
      <c r="E10412" s="4">
        <v>53609.436666347101</v>
      </c>
      <c r="F10412" s="66">
        <f>Cat_Results[[#This Row],[TotalLossInOriginalCurrency]] / INDEX(Exchange_Rate[Exchange Rate], MATCH(Cat_Results[[#This Row],[Currency]], Exchange_Rate[Currency], 0))</f>
        <v>53609.436666347101</v>
      </c>
    </row>
    <row r="10413" spans="1:6" x14ac:dyDescent="0.3">
      <c r="A10413" s="1">
        <v>41374</v>
      </c>
      <c r="B10413" s="1">
        <v>211</v>
      </c>
      <c r="C10413" s="1">
        <f t="shared" si="162"/>
        <v>2.0000000000000002E-5</v>
      </c>
      <c r="D10413" s="1" t="s">
        <v>320</v>
      </c>
      <c r="E10413" s="4">
        <v>8.6056813597679103E-3</v>
      </c>
      <c r="F10413" s="66">
        <f>Cat_Results[[#This Row],[TotalLossInOriginalCurrency]] / INDEX(Exchange_Rate[Exchange Rate], MATCH(Cat_Results[[#This Row],[Currency]], Exchange_Rate[Currency], 0))</f>
        <v>8.6056813597679103E-3</v>
      </c>
    </row>
    <row r="10414" spans="1:6" x14ac:dyDescent="0.3">
      <c r="A10414" s="1">
        <v>41377</v>
      </c>
      <c r="B10414" s="1">
        <v>206</v>
      </c>
      <c r="C10414" s="1">
        <f t="shared" si="162"/>
        <v>2.0000000000000002E-5</v>
      </c>
      <c r="D10414" s="1" t="s">
        <v>320</v>
      </c>
      <c r="E10414" s="4">
        <v>16829489.540614799</v>
      </c>
      <c r="F10414" s="66">
        <f>Cat_Results[[#This Row],[TotalLossInOriginalCurrency]] / INDEX(Exchange_Rate[Exchange Rate], MATCH(Cat_Results[[#This Row],[Currency]], Exchange_Rate[Currency], 0))</f>
        <v>16829489.540614799</v>
      </c>
    </row>
    <row r="10415" spans="1:6" x14ac:dyDescent="0.3">
      <c r="A10415" s="1">
        <v>41378</v>
      </c>
      <c r="B10415" s="1">
        <v>205</v>
      </c>
      <c r="C10415" s="1">
        <f t="shared" si="162"/>
        <v>2.0000000000000002E-5</v>
      </c>
      <c r="D10415" s="1" t="s">
        <v>320</v>
      </c>
      <c r="E10415" s="4">
        <v>2.44218856096268E-3</v>
      </c>
      <c r="F10415" s="66">
        <f>Cat_Results[[#This Row],[TotalLossInOriginalCurrency]] / INDEX(Exchange_Rate[Exchange Rate], MATCH(Cat_Results[[#This Row],[Currency]], Exchange_Rate[Currency], 0))</f>
        <v>2.44218856096268E-3</v>
      </c>
    </row>
    <row r="10416" spans="1:6" x14ac:dyDescent="0.3">
      <c r="A10416" s="1">
        <v>41380</v>
      </c>
      <c r="B10416" s="1">
        <v>256</v>
      </c>
      <c r="C10416" s="1">
        <f t="shared" si="162"/>
        <v>2.0000000000000002E-5</v>
      </c>
      <c r="D10416" s="1" t="s">
        <v>320</v>
      </c>
      <c r="E10416" s="4">
        <v>5.8111548423767099E-3</v>
      </c>
      <c r="F10416" s="66">
        <f>Cat_Results[[#This Row],[TotalLossInOriginalCurrency]] / INDEX(Exchange_Rate[Exchange Rate], MATCH(Cat_Results[[#This Row],[Currency]], Exchange_Rate[Currency], 0))</f>
        <v>5.8111548423767099E-3</v>
      </c>
    </row>
    <row r="10417" spans="1:6" x14ac:dyDescent="0.3">
      <c r="A10417" s="1">
        <v>41382</v>
      </c>
      <c r="B10417" s="1">
        <v>218</v>
      </c>
      <c r="C10417" s="1">
        <f t="shared" si="162"/>
        <v>2.0000000000000002E-5</v>
      </c>
      <c r="D10417" s="1" t="s">
        <v>321</v>
      </c>
      <c r="E10417" s="4">
        <v>308358.07966700336</v>
      </c>
      <c r="F10417" s="66">
        <f>Cat_Results[[#This Row],[TotalLossInOriginalCurrency]] / INDEX(Exchange_Rate[Exchange Rate], MATCH(Cat_Results[[#This Row],[Currency]], Exchange_Rate[Currency], 0))</f>
        <v>483104.60328076401</v>
      </c>
    </row>
    <row r="10418" spans="1:6" x14ac:dyDescent="0.3">
      <c r="A10418" s="1">
        <v>41384</v>
      </c>
      <c r="B10418" s="1">
        <v>256</v>
      </c>
      <c r="C10418" s="1">
        <f t="shared" si="162"/>
        <v>2.0000000000000002E-5</v>
      </c>
      <c r="D10418" s="1" t="s">
        <v>320</v>
      </c>
      <c r="E10418" s="4">
        <v>1.7736293375492099E-2</v>
      </c>
      <c r="F10418" s="66">
        <f>Cat_Results[[#This Row],[TotalLossInOriginalCurrency]] / INDEX(Exchange_Rate[Exchange Rate], MATCH(Cat_Results[[#This Row],[Currency]], Exchange_Rate[Currency], 0))</f>
        <v>1.7736293375492099E-2</v>
      </c>
    </row>
    <row r="10419" spans="1:6" x14ac:dyDescent="0.3">
      <c r="A10419" s="1">
        <v>41386</v>
      </c>
      <c r="B10419" s="1">
        <v>265</v>
      </c>
      <c r="C10419" s="1">
        <f t="shared" si="162"/>
        <v>2.0000000000000002E-5</v>
      </c>
      <c r="D10419" s="1" t="s">
        <v>321</v>
      </c>
      <c r="E10419" s="4">
        <v>17.915395667244663</v>
      </c>
      <c r="F10419" s="66">
        <f>Cat_Results[[#This Row],[TotalLossInOriginalCurrency]] / INDEX(Exchange_Rate[Exchange Rate], MATCH(Cat_Results[[#This Row],[Currency]], Exchange_Rate[Currency], 0))</f>
        <v>28.068050384114205</v>
      </c>
    </row>
    <row r="10420" spans="1:6" x14ac:dyDescent="0.3">
      <c r="A10420" s="1">
        <v>41392</v>
      </c>
      <c r="B10420" s="1">
        <v>202</v>
      </c>
      <c r="C10420" s="1">
        <f t="shared" si="162"/>
        <v>2.0000000000000002E-5</v>
      </c>
      <c r="D10420" s="1" t="s">
        <v>323</v>
      </c>
      <c r="E10420" s="4">
        <v>2.864731914581145</v>
      </c>
      <c r="F10420" s="66">
        <f>Cat_Results[[#This Row],[TotalLossInOriginalCurrency]] / INDEX(Exchange_Rate[Exchange Rate], MATCH(Cat_Results[[#This Row],[Currency]], Exchange_Rate[Currency], 0))</f>
        <v>3.6115676164627103E-2</v>
      </c>
    </row>
    <row r="10421" spans="1:6" x14ac:dyDescent="0.3">
      <c r="A10421" s="1">
        <v>41395</v>
      </c>
      <c r="B10421" s="1">
        <v>271</v>
      </c>
      <c r="C10421" s="1">
        <f t="shared" si="162"/>
        <v>2.0000000000000002E-5</v>
      </c>
      <c r="D10421" s="1" t="s">
        <v>320</v>
      </c>
      <c r="E10421" s="4">
        <v>2378.4781491015101</v>
      </c>
      <c r="F10421" s="66">
        <f>Cat_Results[[#This Row],[TotalLossInOriginalCurrency]] / INDEX(Exchange_Rate[Exchange Rate], MATCH(Cat_Results[[#This Row],[Currency]], Exchange_Rate[Currency], 0))</f>
        <v>2378.4781491015101</v>
      </c>
    </row>
    <row r="10422" spans="1:6" x14ac:dyDescent="0.3">
      <c r="A10422" s="1">
        <v>41407</v>
      </c>
      <c r="B10422" s="1">
        <v>267</v>
      </c>
      <c r="C10422" s="1">
        <f t="shared" si="162"/>
        <v>2.0000000000000002E-5</v>
      </c>
      <c r="D10422" s="1" t="s">
        <v>320</v>
      </c>
      <c r="E10422" s="4">
        <v>126302.68842951</v>
      </c>
      <c r="F10422" s="66">
        <f>Cat_Results[[#This Row],[TotalLossInOriginalCurrency]] / INDEX(Exchange_Rate[Exchange Rate], MATCH(Cat_Results[[#This Row],[Currency]], Exchange_Rate[Currency], 0))</f>
        <v>126302.68842951</v>
      </c>
    </row>
    <row r="10423" spans="1:6" x14ac:dyDescent="0.3">
      <c r="A10423" s="1">
        <v>41407</v>
      </c>
      <c r="B10423" s="1">
        <v>248</v>
      </c>
      <c r="C10423" s="1">
        <f t="shared" si="162"/>
        <v>2.0000000000000002E-5</v>
      </c>
      <c r="D10423" s="1" t="s">
        <v>320</v>
      </c>
      <c r="E10423" s="4">
        <v>1.0028423368930801</v>
      </c>
      <c r="F10423" s="66">
        <f>Cat_Results[[#This Row],[TotalLossInOriginalCurrency]] / INDEX(Exchange_Rate[Exchange Rate], MATCH(Cat_Results[[#This Row],[Currency]], Exchange_Rate[Currency], 0))</f>
        <v>1.0028423368930801</v>
      </c>
    </row>
    <row r="10424" spans="1:6" x14ac:dyDescent="0.3">
      <c r="A10424" s="1">
        <v>41410</v>
      </c>
      <c r="B10424" s="1">
        <v>218</v>
      </c>
      <c r="C10424" s="1">
        <f t="shared" si="162"/>
        <v>2.0000000000000002E-5</v>
      </c>
      <c r="D10424" s="1" t="s">
        <v>320</v>
      </c>
      <c r="E10424" s="4">
        <v>0.31176269799470901</v>
      </c>
      <c r="F10424" s="66">
        <f>Cat_Results[[#This Row],[TotalLossInOriginalCurrency]] / INDEX(Exchange_Rate[Exchange Rate], MATCH(Cat_Results[[#This Row],[Currency]], Exchange_Rate[Currency], 0))</f>
        <v>0.31176269799470901</v>
      </c>
    </row>
    <row r="10425" spans="1:6" x14ac:dyDescent="0.3">
      <c r="A10425" s="1">
        <v>41414</v>
      </c>
      <c r="B10425" s="1">
        <v>229</v>
      </c>
      <c r="C10425" s="1">
        <f t="shared" si="162"/>
        <v>2.0000000000000002E-5</v>
      </c>
      <c r="D10425" s="1" t="s">
        <v>320</v>
      </c>
      <c r="E10425" s="4">
        <v>53669.116786996798</v>
      </c>
      <c r="F10425" s="66">
        <f>Cat_Results[[#This Row],[TotalLossInOriginalCurrency]] / INDEX(Exchange_Rate[Exchange Rate], MATCH(Cat_Results[[#This Row],[Currency]], Exchange_Rate[Currency], 0))</f>
        <v>53669.116786996798</v>
      </c>
    </row>
    <row r="10426" spans="1:6" x14ac:dyDescent="0.3">
      <c r="A10426" s="1">
        <v>41414</v>
      </c>
      <c r="B10426" s="1">
        <v>261</v>
      </c>
      <c r="C10426" s="1">
        <f t="shared" si="162"/>
        <v>2.0000000000000002E-5</v>
      </c>
      <c r="D10426" s="1" t="s">
        <v>324</v>
      </c>
      <c r="E10426" s="4">
        <v>2711058.2377462862</v>
      </c>
      <c r="F10426" s="66">
        <f>Cat_Results[[#This Row],[TotalLossInOriginalCurrency]] / INDEX(Exchange_Rate[Exchange Rate], MATCH(Cat_Results[[#This Row],[Currency]], Exchange_Rate[Currency], 0))</f>
        <v>2742316.738016</v>
      </c>
    </row>
    <row r="10427" spans="1:6" x14ac:dyDescent="0.3">
      <c r="A10427" s="1">
        <v>41423</v>
      </c>
      <c r="B10427" s="1">
        <v>312</v>
      </c>
      <c r="C10427" s="1">
        <f t="shared" si="162"/>
        <v>2.0000000000000002E-5</v>
      </c>
      <c r="D10427" s="1" t="s">
        <v>320</v>
      </c>
      <c r="E10427" s="4">
        <v>4.1832029819488499E-3</v>
      </c>
      <c r="F10427" s="66">
        <f>Cat_Results[[#This Row],[TotalLossInOriginalCurrency]] / INDEX(Exchange_Rate[Exchange Rate], MATCH(Cat_Results[[#This Row],[Currency]], Exchange_Rate[Currency], 0))</f>
        <v>4.1832029819488499E-3</v>
      </c>
    </row>
    <row r="10428" spans="1:6" x14ac:dyDescent="0.3">
      <c r="A10428" s="1">
        <v>41447</v>
      </c>
      <c r="B10428" s="1">
        <v>204</v>
      </c>
      <c r="C10428" s="1">
        <f t="shared" si="162"/>
        <v>2.0000000000000002E-5</v>
      </c>
      <c r="D10428" s="1" t="s">
        <v>320</v>
      </c>
      <c r="E10428" s="4">
        <v>2.44218856096268E-3</v>
      </c>
      <c r="F10428" s="66">
        <f>Cat_Results[[#This Row],[TotalLossInOriginalCurrency]] / INDEX(Exchange_Rate[Exchange Rate], MATCH(Cat_Results[[#This Row],[Currency]], Exchange_Rate[Currency], 0))</f>
        <v>2.44218856096268E-3</v>
      </c>
    </row>
    <row r="10429" spans="1:6" x14ac:dyDescent="0.3">
      <c r="A10429" s="1">
        <v>41451</v>
      </c>
      <c r="B10429" s="1">
        <v>269</v>
      </c>
      <c r="C10429" s="1">
        <f t="shared" si="162"/>
        <v>2.0000000000000002E-5</v>
      </c>
      <c r="D10429" s="1" t="s">
        <v>320</v>
      </c>
      <c r="E10429" s="4">
        <v>1.00463628768921E-2</v>
      </c>
      <c r="F10429" s="66">
        <f>Cat_Results[[#This Row],[TotalLossInOriginalCurrency]] / INDEX(Exchange_Rate[Exchange Rate], MATCH(Cat_Results[[#This Row],[Currency]], Exchange_Rate[Currency], 0))</f>
        <v>1.00463628768921E-2</v>
      </c>
    </row>
    <row r="10430" spans="1:6" x14ac:dyDescent="0.3">
      <c r="A10430" s="1">
        <v>41455</v>
      </c>
      <c r="B10430" s="1">
        <v>255</v>
      </c>
      <c r="C10430" s="1">
        <f t="shared" si="162"/>
        <v>2.0000000000000002E-5</v>
      </c>
      <c r="D10430" s="1" t="s">
        <v>323</v>
      </c>
      <c r="E10430" s="4">
        <v>3287.5333907299328</v>
      </c>
      <c r="F10430" s="66">
        <f>Cat_Results[[#This Row],[TotalLossInOriginalCurrency]] / INDEX(Exchange_Rate[Exchange Rate], MATCH(Cat_Results[[#This Row],[Currency]], Exchange_Rate[Currency], 0))</f>
        <v>41.445934509847703</v>
      </c>
    </row>
    <row r="10431" spans="1:6" x14ac:dyDescent="0.3">
      <c r="A10431" s="1">
        <v>41459</v>
      </c>
      <c r="B10431" s="1">
        <v>227</v>
      </c>
      <c r="C10431" s="1">
        <f t="shared" si="162"/>
        <v>2.0000000000000002E-5</v>
      </c>
      <c r="D10431" s="1" t="s">
        <v>320</v>
      </c>
      <c r="E10431" s="4">
        <v>3751.92553321183</v>
      </c>
      <c r="F10431" s="66">
        <f>Cat_Results[[#This Row],[TotalLossInOriginalCurrency]] / INDEX(Exchange_Rate[Exchange Rate], MATCH(Cat_Results[[#This Row],[Currency]], Exchange_Rate[Currency], 0))</f>
        <v>3751.92553321183</v>
      </c>
    </row>
    <row r="10432" spans="1:6" x14ac:dyDescent="0.3">
      <c r="A10432" s="1">
        <v>41465</v>
      </c>
      <c r="B10432" s="1">
        <v>212</v>
      </c>
      <c r="C10432" s="1">
        <f t="shared" si="162"/>
        <v>2.0000000000000002E-5</v>
      </c>
      <c r="D10432" s="1" t="s">
        <v>320</v>
      </c>
      <c r="E10432" s="4">
        <v>7568994.0637074197</v>
      </c>
      <c r="F10432" s="66">
        <f>Cat_Results[[#This Row],[TotalLossInOriginalCurrency]] / INDEX(Exchange_Rate[Exchange Rate], MATCH(Cat_Results[[#This Row],[Currency]], Exchange_Rate[Currency], 0))</f>
        <v>7568994.0637074197</v>
      </c>
    </row>
    <row r="10433" spans="1:6" x14ac:dyDescent="0.3">
      <c r="A10433" s="1">
        <v>41467</v>
      </c>
      <c r="B10433" s="1">
        <v>228</v>
      </c>
      <c r="C10433" s="1">
        <f t="shared" si="162"/>
        <v>2.0000000000000002E-5</v>
      </c>
      <c r="D10433" s="1" t="s">
        <v>320</v>
      </c>
      <c r="E10433" s="4">
        <v>5580156.7166249799</v>
      </c>
      <c r="F10433" s="66">
        <f>Cat_Results[[#This Row],[TotalLossInOriginalCurrency]] / INDEX(Exchange_Rate[Exchange Rate], MATCH(Cat_Results[[#This Row],[Currency]], Exchange_Rate[Currency], 0))</f>
        <v>5580156.7166249799</v>
      </c>
    </row>
    <row r="10434" spans="1:6" x14ac:dyDescent="0.3">
      <c r="A10434" s="1">
        <v>41470</v>
      </c>
      <c r="B10434" s="1">
        <v>251</v>
      </c>
      <c r="C10434" s="1">
        <f t="shared" si="162"/>
        <v>2.0000000000000002E-5</v>
      </c>
      <c r="D10434" s="1" t="s">
        <v>321</v>
      </c>
      <c r="E10434" s="4">
        <v>289508.35674973292</v>
      </c>
      <c r="F10434" s="66">
        <f>Cat_Results[[#This Row],[TotalLossInOriginalCurrency]] / INDEX(Exchange_Rate[Exchange Rate], MATCH(Cat_Results[[#This Row],[Currency]], Exchange_Rate[Currency], 0))</f>
        <v>453572.74239443906</v>
      </c>
    </row>
    <row r="10435" spans="1:6" x14ac:dyDescent="0.3">
      <c r="A10435" s="1">
        <v>41473</v>
      </c>
      <c r="B10435" s="1">
        <v>262</v>
      </c>
      <c r="C10435" s="1">
        <f t="shared" si="162"/>
        <v>2.0000000000000002E-5</v>
      </c>
      <c r="D10435" s="1" t="s">
        <v>321</v>
      </c>
      <c r="E10435" s="4">
        <v>9925315.2221677527</v>
      </c>
      <c r="F10435" s="66">
        <f>Cat_Results[[#This Row],[TotalLossInOriginalCurrency]] / INDEX(Exchange_Rate[Exchange Rate], MATCH(Cat_Results[[#This Row],[Currency]], Exchange_Rate[Currency], 0))</f>
        <v>15549991.3542722</v>
      </c>
    </row>
    <row r="10436" spans="1:6" x14ac:dyDescent="0.3">
      <c r="A10436" s="1">
        <v>41475</v>
      </c>
      <c r="B10436" s="1">
        <v>290</v>
      </c>
      <c r="C10436" s="1">
        <f t="shared" si="162"/>
        <v>2.0000000000000002E-5</v>
      </c>
      <c r="D10436" s="1" t="s">
        <v>320</v>
      </c>
      <c r="E10436" s="4">
        <v>11657.798242814801</v>
      </c>
      <c r="F10436" s="66">
        <f>Cat_Results[[#This Row],[TotalLossInOriginalCurrency]] / INDEX(Exchange_Rate[Exchange Rate], MATCH(Cat_Results[[#This Row],[Currency]], Exchange_Rate[Currency], 0))</f>
        <v>11657.798242814801</v>
      </c>
    </row>
    <row r="10437" spans="1:6" x14ac:dyDescent="0.3">
      <c r="A10437" s="1">
        <v>41491</v>
      </c>
      <c r="B10437" s="1">
        <v>256</v>
      </c>
      <c r="C10437" s="1">
        <f t="shared" si="162"/>
        <v>2.0000000000000002E-5</v>
      </c>
      <c r="D10437" s="1" t="s">
        <v>320</v>
      </c>
      <c r="E10437" s="4">
        <v>7523056.7137724701</v>
      </c>
      <c r="F10437" s="66">
        <f>Cat_Results[[#This Row],[TotalLossInOriginalCurrency]] / INDEX(Exchange_Rate[Exchange Rate], MATCH(Cat_Results[[#This Row],[Currency]], Exchange_Rate[Currency], 0))</f>
        <v>7523056.7137724701</v>
      </c>
    </row>
    <row r="10438" spans="1:6" x14ac:dyDescent="0.3">
      <c r="A10438" s="1">
        <v>41495</v>
      </c>
      <c r="B10438" s="1">
        <v>169</v>
      </c>
      <c r="C10438" s="1">
        <f t="shared" ref="C10438:C10501" si="163">1/50000</f>
        <v>2.0000000000000002E-5</v>
      </c>
      <c r="D10438" s="1" t="s">
        <v>320</v>
      </c>
      <c r="E10438" s="4">
        <v>1257.40380343471</v>
      </c>
      <c r="F10438" s="66">
        <f>Cat_Results[[#This Row],[TotalLossInOriginalCurrency]] / INDEX(Exchange_Rate[Exchange Rate], MATCH(Cat_Results[[#This Row],[Currency]], Exchange_Rate[Currency], 0))</f>
        <v>1257.40380343471</v>
      </c>
    </row>
    <row r="10439" spans="1:6" x14ac:dyDescent="0.3">
      <c r="A10439" s="1">
        <v>41495</v>
      </c>
      <c r="B10439" s="1">
        <v>240</v>
      </c>
      <c r="C10439" s="1">
        <f t="shared" si="163"/>
        <v>2.0000000000000002E-5</v>
      </c>
      <c r="D10439" s="1" t="s">
        <v>320</v>
      </c>
      <c r="E10439" s="4">
        <v>26733.420419120801</v>
      </c>
      <c r="F10439" s="66">
        <f>Cat_Results[[#This Row],[TotalLossInOriginalCurrency]] / INDEX(Exchange_Rate[Exchange Rate], MATCH(Cat_Results[[#This Row],[Currency]], Exchange_Rate[Currency], 0))</f>
        <v>26733.420419120801</v>
      </c>
    </row>
    <row r="10440" spans="1:6" x14ac:dyDescent="0.3">
      <c r="A10440" s="1">
        <v>41496</v>
      </c>
      <c r="B10440" s="1">
        <v>233</v>
      </c>
      <c r="C10440" s="1">
        <f t="shared" si="163"/>
        <v>2.0000000000000002E-5</v>
      </c>
      <c r="D10440" s="1" t="s">
        <v>320</v>
      </c>
      <c r="E10440" s="4">
        <v>1502647.44305326</v>
      </c>
      <c r="F10440" s="66">
        <f>Cat_Results[[#This Row],[TotalLossInOriginalCurrency]] / INDEX(Exchange_Rate[Exchange Rate], MATCH(Cat_Results[[#This Row],[Currency]], Exchange_Rate[Currency], 0))</f>
        <v>1502647.44305326</v>
      </c>
    </row>
    <row r="10441" spans="1:6" x14ac:dyDescent="0.3">
      <c r="A10441" s="1">
        <v>41499</v>
      </c>
      <c r="B10441" s="1">
        <v>180</v>
      </c>
      <c r="C10441" s="1">
        <f t="shared" si="163"/>
        <v>2.0000000000000002E-5</v>
      </c>
      <c r="D10441" s="1" t="s">
        <v>320</v>
      </c>
      <c r="E10441" s="4">
        <v>1.7061829566955599E-3</v>
      </c>
      <c r="F10441" s="66">
        <f>Cat_Results[[#This Row],[TotalLossInOriginalCurrency]] / INDEX(Exchange_Rate[Exchange Rate], MATCH(Cat_Results[[#This Row],[Currency]], Exchange_Rate[Currency], 0))</f>
        <v>1.7061829566955599E-3</v>
      </c>
    </row>
    <row r="10442" spans="1:6" x14ac:dyDescent="0.3">
      <c r="A10442" s="1">
        <v>41508</v>
      </c>
      <c r="B10442" s="1">
        <v>235</v>
      </c>
      <c r="C10442" s="1">
        <f t="shared" si="163"/>
        <v>2.0000000000000002E-5</v>
      </c>
      <c r="D10442" s="1" t="s">
        <v>323</v>
      </c>
      <c r="E10442" s="4">
        <v>237.92177322462081</v>
      </c>
      <c r="F10442" s="66">
        <f>Cat_Results[[#This Row],[TotalLossInOriginalCurrency]] / INDEX(Exchange_Rate[Exchange Rate], MATCH(Cat_Results[[#This Row],[Currency]], Exchange_Rate[Currency], 0))</f>
        <v>2.9994798712432398</v>
      </c>
    </row>
    <row r="10443" spans="1:6" x14ac:dyDescent="0.3">
      <c r="A10443" s="1">
        <v>41508</v>
      </c>
      <c r="B10443" s="1">
        <v>247</v>
      </c>
      <c r="C10443" s="1">
        <f t="shared" si="163"/>
        <v>2.0000000000000002E-5</v>
      </c>
      <c r="D10443" s="1" t="s">
        <v>320</v>
      </c>
      <c r="E10443" s="4">
        <v>49.677309393882801</v>
      </c>
      <c r="F10443" s="66">
        <f>Cat_Results[[#This Row],[TotalLossInOriginalCurrency]] / INDEX(Exchange_Rate[Exchange Rate], MATCH(Cat_Results[[#This Row],[Currency]], Exchange_Rate[Currency], 0))</f>
        <v>49.677309393882801</v>
      </c>
    </row>
    <row r="10444" spans="1:6" x14ac:dyDescent="0.3">
      <c r="A10444" s="1">
        <v>41508</v>
      </c>
      <c r="B10444" s="1">
        <v>275</v>
      </c>
      <c r="C10444" s="1">
        <f t="shared" si="163"/>
        <v>2.0000000000000002E-5</v>
      </c>
      <c r="D10444" s="1" t="s">
        <v>320</v>
      </c>
      <c r="E10444" s="4">
        <v>1329.01573367417</v>
      </c>
      <c r="F10444" s="66">
        <f>Cat_Results[[#This Row],[TotalLossInOriginalCurrency]] / INDEX(Exchange_Rate[Exchange Rate], MATCH(Cat_Results[[#This Row],[Currency]], Exchange_Rate[Currency], 0))</f>
        <v>1329.01573367417</v>
      </c>
    </row>
    <row r="10445" spans="1:6" x14ac:dyDescent="0.3">
      <c r="A10445" s="1">
        <v>41510</v>
      </c>
      <c r="B10445" s="1">
        <v>252</v>
      </c>
      <c r="C10445" s="1">
        <f t="shared" si="163"/>
        <v>2.0000000000000002E-5</v>
      </c>
      <c r="D10445" s="1" t="s">
        <v>320</v>
      </c>
      <c r="E10445" s="4">
        <v>7.49930469319224</v>
      </c>
      <c r="F10445" s="66">
        <f>Cat_Results[[#This Row],[TotalLossInOriginalCurrency]] / INDEX(Exchange_Rate[Exchange Rate], MATCH(Cat_Results[[#This Row],[Currency]], Exchange_Rate[Currency], 0))</f>
        <v>7.49930469319224</v>
      </c>
    </row>
    <row r="10446" spans="1:6" x14ac:dyDescent="0.3">
      <c r="A10446" s="1">
        <v>41512</v>
      </c>
      <c r="B10446" s="1">
        <v>259</v>
      </c>
      <c r="C10446" s="1">
        <f t="shared" si="163"/>
        <v>2.0000000000000002E-5</v>
      </c>
      <c r="D10446" s="1" t="s">
        <v>321</v>
      </c>
      <c r="E10446" s="4">
        <v>6.3318759458237889E-3</v>
      </c>
      <c r="F10446" s="66">
        <f>Cat_Results[[#This Row],[TotalLossInOriginalCurrency]] / INDEX(Exchange_Rate[Exchange Rate], MATCH(Cat_Results[[#This Row],[Currency]], Exchange_Rate[Currency], 0))</f>
        <v>9.9201500415802002E-3</v>
      </c>
    </row>
    <row r="10447" spans="1:6" x14ac:dyDescent="0.3">
      <c r="A10447" s="1">
        <v>41515</v>
      </c>
      <c r="B10447" s="1">
        <v>231</v>
      </c>
      <c r="C10447" s="1">
        <f t="shared" si="163"/>
        <v>2.0000000000000002E-5</v>
      </c>
      <c r="D10447" s="1" t="s">
        <v>320</v>
      </c>
      <c r="E10447" s="4">
        <v>123930.216937747</v>
      </c>
      <c r="F10447" s="66">
        <f>Cat_Results[[#This Row],[TotalLossInOriginalCurrency]] / INDEX(Exchange_Rate[Exchange Rate], MATCH(Cat_Results[[#This Row],[Currency]], Exchange_Rate[Currency], 0))</f>
        <v>123930.216937747</v>
      </c>
    </row>
    <row r="10448" spans="1:6" x14ac:dyDescent="0.3">
      <c r="A10448" s="1">
        <v>41522</v>
      </c>
      <c r="B10448" s="1">
        <v>238</v>
      </c>
      <c r="C10448" s="1">
        <f t="shared" si="163"/>
        <v>2.0000000000000002E-5</v>
      </c>
      <c r="D10448" s="1" t="s">
        <v>320</v>
      </c>
      <c r="E10448" s="4">
        <v>5.32888420198113</v>
      </c>
      <c r="F10448" s="66">
        <f>Cat_Results[[#This Row],[TotalLossInOriginalCurrency]] / INDEX(Exchange_Rate[Exchange Rate], MATCH(Cat_Results[[#This Row],[Currency]], Exchange_Rate[Currency], 0))</f>
        <v>5.32888420198113</v>
      </c>
    </row>
    <row r="10449" spans="1:6" x14ac:dyDescent="0.3">
      <c r="A10449" s="1">
        <v>41522</v>
      </c>
      <c r="B10449" s="1">
        <v>266</v>
      </c>
      <c r="C10449" s="1">
        <f t="shared" si="163"/>
        <v>2.0000000000000002E-5</v>
      </c>
      <c r="D10449" s="1" t="s">
        <v>320</v>
      </c>
      <c r="E10449" s="4">
        <v>1.0533303096890401</v>
      </c>
      <c r="F10449" s="66">
        <f>Cat_Results[[#This Row],[TotalLossInOriginalCurrency]] / INDEX(Exchange_Rate[Exchange Rate], MATCH(Cat_Results[[#This Row],[Currency]], Exchange_Rate[Currency], 0))</f>
        <v>1.0533303096890401</v>
      </c>
    </row>
    <row r="10450" spans="1:6" x14ac:dyDescent="0.3">
      <c r="A10450" s="1">
        <v>41522</v>
      </c>
      <c r="B10450" s="1">
        <v>239</v>
      </c>
      <c r="C10450" s="1">
        <f t="shared" si="163"/>
        <v>2.0000000000000002E-5</v>
      </c>
      <c r="D10450" s="1" t="s">
        <v>321</v>
      </c>
      <c r="E10450" s="4">
        <v>11820600.855900649</v>
      </c>
      <c r="F10450" s="66">
        <f>Cat_Results[[#This Row],[TotalLossInOriginalCurrency]] / INDEX(Exchange_Rate[Exchange Rate], MATCH(Cat_Results[[#This Row],[Currency]], Exchange_Rate[Currency], 0))</f>
        <v>18519335.355820801</v>
      </c>
    </row>
    <row r="10451" spans="1:6" x14ac:dyDescent="0.3">
      <c r="A10451" s="1">
        <v>41525</v>
      </c>
      <c r="B10451" s="1">
        <v>227</v>
      </c>
      <c r="C10451" s="1">
        <f t="shared" si="163"/>
        <v>2.0000000000000002E-5</v>
      </c>
      <c r="D10451" s="1" t="s">
        <v>323</v>
      </c>
      <c r="E10451" s="4">
        <v>1087.4834673456735</v>
      </c>
      <c r="F10451" s="66">
        <f>Cat_Results[[#This Row],[TotalLossInOriginalCurrency]] / INDEX(Exchange_Rate[Exchange Rate], MATCH(Cat_Results[[#This Row],[Currency]], Exchange_Rate[Currency], 0))</f>
        <v>13.7099044211209</v>
      </c>
    </row>
    <row r="10452" spans="1:6" x14ac:dyDescent="0.3">
      <c r="A10452" s="1">
        <v>41526</v>
      </c>
      <c r="B10452" s="1">
        <v>231</v>
      </c>
      <c r="C10452" s="1">
        <f t="shared" si="163"/>
        <v>2.0000000000000002E-5</v>
      </c>
      <c r="D10452" s="1" t="s">
        <v>321</v>
      </c>
      <c r="E10452" s="4">
        <v>282.60352313121558</v>
      </c>
      <c r="F10452" s="66">
        <f>Cat_Results[[#This Row],[TotalLossInOriginalCurrency]] / INDEX(Exchange_Rate[Exchange Rate], MATCH(Cat_Results[[#This Row],[Currency]], Exchange_Rate[Currency], 0))</f>
        <v>442.75493956729798</v>
      </c>
    </row>
    <row r="10453" spans="1:6" x14ac:dyDescent="0.3">
      <c r="A10453" s="1">
        <v>41527</v>
      </c>
      <c r="B10453" s="1">
        <v>228</v>
      </c>
      <c r="C10453" s="1">
        <f t="shared" si="163"/>
        <v>2.0000000000000002E-5</v>
      </c>
      <c r="D10453" s="1" t="s">
        <v>320</v>
      </c>
      <c r="E10453" s="4">
        <v>1.7061829566955599E-3</v>
      </c>
      <c r="F10453" s="66">
        <f>Cat_Results[[#This Row],[TotalLossInOriginalCurrency]] / INDEX(Exchange_Rate[Exchange Rate], MATCH(Cat_Results[[#This Row],[Currency]], Exchange_Rate[Currency], 0))</f>
        <v>1.7061829566955599E-3</v>
      </c>
    </row>
    <row r="10454" spans="1:6" x14ac:dyDescent="0.3">
      <c r="A10454" s="1">
        <v>41527</v>
      </c>
      <c r="B10454" s="1">
        <v>243</v>
      </c>
      <c r="C10454" s="1">
        <f t="shared" si="163"/>
        <v>2.0000000000000002E-5</v>
      </c>
      <c r="D10454" s="1" t="s">
        <v>321</v>
      </c>
      <c r="E10454" s="4">
        <v>205440.50916896926</v>
      </c>
      <c r="F10454" s="66">
        <f>Cat_Results[[#This Row],[TotalLossInOriginalCurrency]] / INDEX(Exchange_Rate[Exchange Rate], MATCH(Cat_Results[[#This Row],[Currency]], Exchange_Rate[Currency], 0))</f>
        <v>321863.64562606101</v>
      </c>
    </row>
    <row r="10455" spans="1:6" x14ac:dyDescent="0.3">
      <c r="A10455" s="1">
        <v>41531</v>
      </c>
      <c r="B10455" s="1">
        <v>289</v>
      </c>
      <c r="C10455" s="1">
        <f t="shared" si="163"/>
        <v>2.0000000000000002E-5</v>
      </c>
      <c r="D10455" s="1" t="s">
        <v>321</v>
      </c>
      <c r="E10455" s="4">
        <v>4.9382549979655653E-2</v>
      </c>
      <c r="F10455" s="66">
        <f>Cat_Results[[#This Row],[TotalLossInOriginalCurrency]] / INDEX(Exchange_Rate[Exchange Rate], MATCH(Cat_Results[[#This Row],[Currency]], Exchange_Rate[Currency], 0))</f>
        <v>7.7367641031742096E-2</v>
      </c>
    </row>
    <row r="10456" spans="1:6" x14ac:dyDescent="0.3">
      <c r="A10456" s="1">
        <v>41545</v>
      </c>
      <c r="B10456" s="1">
        <v>249</v>
      </c>
      <c r="C10456" s="1">
        <f t="shared" si="163"/>
        <v>2.0000000000000002E-5</v>
      </c>
      <c r="D10456" s="1" t="s">
        <v>321</v>
      </c>
      <c r="E10456" s="4">
        <v>8865078.3454732224</v>
      </c>
      <c r="F10456" s="66">
        <f>Cat_Results[[#This Row],[TotalLossInOriginalCurrency]] / INDEX(Exchange_Rate[Exchange Rate], MATCH(Cat_Results[[#This Row],[Currency]], Exchange_Rate[Currency], 0))</f>
        <v>13888918.240014</v>
      </c>
    </row>
    <row r="10457" spans="1:6" x14ac:dyDescent="0.3">
      <c r="A10457" s="1">
        <v>41551</v>
      </c>
      <c r="B10457" s="1">
        <v>272</v>
      </c>
      <c r="C10457" s="1">
        <f t="shared" si="163"/>
        <v>2.0000000000000002E-5</v>
      </c>
      <c r="D10457" s="1" t="s">
        <v>320</v>
      </c>
      <c r="E10457" s="4">
        <v>576884.91732426395</v>
      </c>
      <c r="F10457" s="66">
        <f>Cat_Results[[#This Row],[TotalLossInOriginalCurrency]] / INDEX(Exchange_Rate[Exchange Rate], MATCH(Cat_Results[[#This Row],[Currency]], Exchange_Rate[Currency], 0))</f>
        <v>576884.91732426395</v>
      </c>
    </row>
    <row r="10458" spans="1:6" x14ac:dyDescent="0.3">
      <c r="A10458" s="1">
        <v>41559</v>
      </c>
      <c r="B10458" s="1">
        <v>220</v>
      </c>
      <c r="C10458" s="1">
        <f t="shared" si="163"/>
        <v>2.0000000000000002E-5</v>
      </c>
      <c r="D10458" s="1" t="s">
        <v>320</v>
      </c>
      <c r="E10458" s="4">
        <v>5821984.5632090904</v>
      </c>
      <c r="F10458" s="66">
        <f>Cat_Results[[#This Row],[TotalLossInOriginalCurrency]] / INDEX(Exchange_Rate[Exchange Rate], MATCH(Cat_Results[[#This Row],[Currency]], Exchange_Rate[Currency], 0))</f>
        <v>5821984.5632090904</v>
      </c>
    </row>
    <row r="10459" spans="1:6" x14ac:dyDescent="0.3">
      <c r="A10459" s="1">
        <v>41560</v>
      </c>
      <c r="B10459" s="1">
        <v>235</v>
      </c>
      <c r="C10459" s="1">
        <f t="shared" si="163"/>
        <v>2.0000000000000002E-5</v>
      </c>
      <c r="D10459" s="1" t="s">
        <v>322</v>
      </c>
      <c r="E10459" s="4">
        <v>579950.95609525463</v>
      </c>
      <c r="F10459" s="66">
        <f>Cat_Results[[#This Row],[TotalLossInOriginalCurrency]] / INDEX(Exchange_Rate[Exchange Rate], MATCH(Cat_Results[[#This Row],[Currency]], Exchange_Rate[Currency], 0))</f>
        <v>712353.77647210297</v>
      </c>
    </row>
    <row r="10460" spans="1:6" x14ac:dyDescent="0.3">
      <c r="A10460" s="1">
        <v>41561</v>
      </c>
      <c r="B10460" s="1">
        <v>271</v>
      </c>
      <c r="C10460" s="1">
        <f t="shared" si="163"/>
        <v>2.0000000000000002E-5</v>
      </c>
      <c r="D10460" s="1" t="s">
        <v>321</v>
      </c>
      <c r="E10460" s="4">
        <v>0.33487693571702482</v>
      </c>
      <c r="F10460" s="66">
        <f>Cat_Results[[#This Row],[TotalLossInOriginalCurrency]] / INDEX(Exchange_Rate[Exchange Rate], MATCH(Cat_Results[[#This Row],[Currency]], Exchange_Rate[Currency], 0))</f>
        <v>0.52465169504284903</v>
      </c>
    </row>
    <row r="10461" spans="1:6" x14ac:dyDescent="0.3">
      <c r="A10461" s="1">
        <v>41563</v>
      </c>
      <c r="B10461" s="1">
        <v>175</v>
      </c>
      <c r="C10461" s="1">
        <f t="shared" si="163"/>
        <v>2.0000000000000002E-5</v>
      </c>
      <c r="D10461" s="1" t="s">
        <v>321</v>
      </c>
      <c r="E10461" s="4">
        <v>705.09059497261092</v>
      </c>
      <c r="F10461" s="66">
        <f>Cat_Results[[#This Row],[TotalLossInOriginalCurrency]] / INDEX(Exchange_Rate[Exchange Rate], MATCH(Cat_Results[[#This Row],[Currency]], Exchange_Rate[Currency], 0))</f>
        <v>1104.6654348382599</v>
      </c>
    </row>
    <row r="10462" spans="1:6" x14ac:dyDescent="0.3">
      <c r="A10462" s="1">
        <v>41566</v>
      </c>
      <c r="B10462" s="1">
        <v>233</v>
      </c>
      <c r="C10462" s="1">
        <f t="shared" si="163"/>
        <v>2.0000000000000002E-5</v>
      </c>
      <c r="D10462" s="1" t="s">
        <v>321</v>
      </c>
      <c r="E10462" s="4">
        <v>181353.69679373823</v>
      </c>
      <c r="F10462" s="66">
        <f>Cat_Results[[#This Row],[TotalLossInOriginalCurrency]] / INDEX(Exchange_Rate[Exchange Rate], MATCH(Cat_Results[[#This Row],[Currency]], Exchange_Rate[Currency], 0))</f>
        <v>284126.83668821701</v>
      </c>
    </row>
    <row r="10463" spans="1:6" x14ac:dyDescent="0.3">
      <c r="A10463" s="1">
        <v>41568</v>
      </c>
      <c r="B10463" s="1">
        <v>256</v>
      </c>
      <c r="C10463" s="1">
        <f t="shared" si="163"/>
        <v>2.0000000000000002E-5</v>
      </c>
      <c r="D10463" s="1" t="s">
        <v>320</v>
      </c>
      <c r="E10463" s="4">
        <v>2386189.4481290602</v>
      </c>
      <c r="F10463" s="66">
        <f>Cat_Results[[#This Row],[TotalLossInOriginalCurrency]] / INDEX(Exchange_Rate[Exchange Rate], MATCH(Cat_Results[[#This Row],[Currency]], Exchange_Rate[Currency], 0))</f>
        <v>2386189.4481290602</v>
      </c>
    </row>
    <row r="10464" spans="1:6" x14ac:dyDescent="0.3">
      <c r="A10464" s="1">
        <v>41572</v>
      </c>
      <c r="B10464" s="1">
        <v>228</v>
      </c>
      <c r="C10464" s="1">
        <f t="shared" si="163"/>
        <v>2.0000000000000002E-5</v>
      </c>
      <c r="D10464" s="1" t="s">
        <v>324</v>
      </c>
      <c r="E10464" s="4">
        <v>27401.365617021296</v>
      </c>
      <c r="F10464" s="66">
        <f>Cat_Results[[#This Row],[TotalLossInOriginalCurrency]] / INDEX(Exchange_Rate[Exchange Rate], MATCH(Cat_Results[[#This Row],[Currency]], Exchange_Rate[Currency], 0))</f>
        <v>27717.3033503406</v>
      </c>
    </row>
    <row r="10465" spans="1:6" x14ac:dyDescent="0.3">
      <c r="A10465" s="1">
        <v>41579</v>
      </c>
      <c r="B10465" s="1">
        <v>215</v>
      </c>
      <c r="C10465" s="1">
        <f t="shared" si="163"/>
        <v>2.0000000000000002E-5</v>
      </c>
      <c r="D10465" s="1" t="s">
        <v>321</v>
      </c>
      <c r="E10465" s="4">
        <v>21186.38482648565</v>
      </c>
      <c r="F10465" s="66">
        <f>Cat_Results[[#This Row],[TotalLossInOriginalCurrency]] / INDEX(Exchange_Rate[Exchange Rate], MATCH(Cat_Results[[#This Row],[Currency]], Exchange_Rate[Currency], 0))</f>
        <v>33192.709098480598</v>
      </c>
    </row>
    <row r="10466" spans="1:6" x14ac:dyDescent="0.3">
      <c r="A10466" s="1">
        <v>41579</v>
      </c>
      <c r="B10466" s="1">
        <v>236</v>
      </c>
      <c r="C10466" s="1">
        <f t="shared" si="163"/>
        <v>2.0000000000000002E-5</v>
      </c>
      <c r="D10466" s="1" t="s">
        <v>320</v>
      </c>
      <c r="E10466" s="4">
        <v>4493003.36751871</v>
      </c>
      <c r="F10466" s="66">
        <f>Cat_Results[[#This Row],[TotalLossInOriginalCurrency]] / INDEX(Exchange_Rate[Exchange Rate], MATCH(Cat_Results[[#This Row],[Currency]], Exchange_Rate[Currency], 0))</f>
        <v>4493003.36751871</v>
      </c>
    </row>
    <row r="10467" spans="1:6" x14ac:dyDescent="0.3">
      <c r="A10467" s="1">
        <v>41588</v>
      </c>
      <c r="B10467" s="1">
        <v>244</v>
      </c>
      <c r="C10467" s="1">
        <f t="shared" si="163"/>
        <v>2.0000000000000002E-5</v>
      </c>
      <c r="D10467" s="1" t="s">
        <v>321</v>
      </c>
      <c r="E10467" s="4">
        <v>613273.9459313351</v>
      </c>
      <c r="F10467" s="66">
        <f>Cat_Results[[#This Row],[TotalLossInOriginalCurrency]] / INDEX(Exchange_Rate[Exchange Rate], MATCH(Cat_Results[[#This Row],[Currency]], Exchange_Rate[Currency], 0))</f>
        <v>960816.290825053</v>
      </c>
    </row>
    <row r="10468" spans="1:6" x14ac:dyDescent="0.3">
      <c r="A10468" s="1">
        <v>41594</v>
      </c>
      <c r="B10468" s="1">
        <v>272</v>
      </c>
      <c r="C10468" s="1">
        <f t="shared" si="163"/>
        <v>2.0000000000000002E-5</v>
      </c>
      <c r="D10468" s="1" t="s">
        <v>321</v>
      </c>
      <c r="E10468" s="4">
        <v>5.63596689370647E-3</v>
      </c>
      <c r="F10468" s="66">
        <f>Cat_Results[[#This Row],[TotalLossInOriginalCurrency]] / INDEX(Exchange_Rate[Exchange Rate], MATCH(Cat_Results[[#This Row],[Currency]], Exchange_Rate[Currency], 0))</f>
        <v>8.8298693299293501E-3</v>
      </c>
    </row>
    <row r="10469" spans="1:6" x14ac:dyDescent="0.3">
      <c r="A10469" s="1">
        <v>41602</v>
      </c>
      <c r="B10469" s="1">
        <v>211</v>
      </c>
      <c r="C10469" s="1">
        <f t="shared" si="163"/>
        <v>2.0000000000000002E-5</v>
      </c>
      <c r="D10469" s="1" t="s">
        <v>322</v>
      </c>
      <c r="E10469" s="4">
        <v>1748935.2223950864</v>
      </c>
      <c r="F10469" s="66">
        <f>Cat_Results[[#This Row],[TotalLossInOriginalCurrency]] / INDEX(Exchange_Rate[Exchange Rate], MATCH(Cat_Results[[#This Row],[Currency]], Exchange_Rate[Currency], 0))</f>
        <v>2148217.18523659</v>
      </c>
    </row>
    <row r="10470" spans="1:6" x14ac:dyDescent="0.3">
      <c r="A10470" s="1">
        <v>41610</v>
      </c>
      <c r="B10470" s="1">
        <v>253</v>
      </c>
      <c r="C10470" s="1">
        <f t="shared" si="163"/>
        <v>2.0000000000000002E-5</v>
      </c>
      <c r="D10470" s="1" t="s">
        <v>321</v>
      </c>
      <c r="E10470" s="4">
        <v>4601.9086288477065</v>
      </c>
      <c r="F10470" s="66">
        <f>Cat_Results[[#This Row],[TotalLossInOriginalCurrency]] / INDEX(Exchange_Rate[Exchange Rate], MATCH(Cat_Results[[#This Row],[Currency]], Exchange_Rate[Currency], 0))</f>
        <v>7209.8102468229099</v>
      </c>
    </row>
    <row r="10471" spans="1:6" x14ac:dyDescent="0.3">
      <c r="A10471" s="1">
        <v>41618</v>
      </c>
      <c r="B10471" s="1">
        <v>301</v>
      </c>
      <c r="C10471" s="1">
        <f t="shared" si="163"/>
        <v>2.0000000000000002E-5</v>
      </c>
      <c r="D10471" s="1" t="s">
        <v>321</v>
      </c>
      <c r="E10471" s="4">
        <v>122619.25228421239</v>
      </c>
      <c r="F10471" s="66">
        <f>Cat_Results[[#This Row],[TotalLossInOriginalCurrency]] / INDEX(Exchange_Rate[Exchange Rate], MATCH(Cat_Results[[#This Row],[Currency]], Exchange_Rate[Currency], 0))</f>
        <v>192107.582500577</v>
      </c>
    </row>
    <row r="10472" spans="1:6" x14ac:dyDescent="0.3">
      <c r="A10472" s="1">
        <v>41620</v>
      </c>
      <c r="B10472" s="1">
        <v>262</v>
      </c>
      <c r="C10472" s="1">
        <f t="shared" si="163"/>
        <v>2.0000000000000002E-5</v>
      </c>
      <c r="D10472" s="1" t="s">
        <v>320</v>
      </c>
      <c r="E10472" s="4">
        <v>50.924450840822701</v>
      </c>
      <c r="F10472" s="66">
        <f>Cat_Results[[#This Row],[TotalLossInOriginalCurrency]] / INDEX(Exchange_Rate[Exchange Rate], MATCH(Cat_Results[[#This Row],[Currency]], Exchange_Rate[Currency], 0))</f>
        <v>50.924450840822701</v>
      </c>
    </row>
    <row r="10473" spans="1:6" x14ac:dyDescent="0.3">
      <c r="A10473" s="1">
        <v>41622</v>
      </c>
      <c r="B10473" s="1">
        <v>251</v>
      </c>
      <c r="C10473" s="1">
        <f t="shared" si="163"/>
        <v>2.0000000000000002E-5</v>
      </c>
      <c r="D10473" s="1" t="s">
        <v>320</v>
      </c>
      <c r="E10473" s="4">
        <v>24349.1856543592</v>
      </c>
      <c r="F10473" s="66">
        <f>Cat_Results[[#This Row],[TotalLossInOriginalCurrency]] / INDEX(Exchange_Rate[Exchange Rate], MATCH(Cat_Results[[#This Row],[Currency]], Exchange_Rate[Currency], 0))</f>
        <v>24349.1856543592</v>
      </c>
    </row>
    <row r="10474" spans="1:6" x14ac:dyDescent="0.3">
      <c r="A10474" s="1">
        <v>41625</v>
      </c>
      <c r="B10474" s="1">
        <v>218</v>
      </c>
      <c r="C10474" s="1">
        <f t="shared" si="163"/>
        <v>2.0000000000000002E-5</v>
      </c>
      <c r="D10474" s="1" t="s">
        <v>320</v>
      </c>
      <c r="E10474" s="4">
        <v>5967870.9888270702</v>
      </c>
      <c r="F10474" s="66">
        <f>Cat_Results[[#This Row],[TotalLossInOriginalCurrency]] / INDEX(Exchange_Rate[Exchange Rate], MATCH(Cat_Results[[#This Row],[Currency]], Exchange_Rate[Currency], 0))</f>
        <v>5967870.9888270702</v>
      </c>
    </row>
    <row r="10475" spans="1:6" x14ac:dyDescent="0.3">
      <c r="A10475" s="1">
        <v>41629</v>
      </c>
      <c r="B10475" s="1">
        <v>239</v>
      </c>
      <c r="C10475" s="1">
        <f t="shared" si="163"/>
        <v>2.0000000000000002E-5</v>
      </c>
      <c r="D10475" s="1" t="s">
        <v>320</v>
      </c>
      <c r="E10475" s="4">
        <v>10424874.66996</v>
      </c>
      <c r="F10475" s="66">
        <f>Cat_Results[[#This Row],[TotalLossInOriginalCurrency]] / INDEX(Exchange_Rate[Exchange Rate], MATCH(Cat_Results[[#This Row],[Currency]], Exchange_Rate[Currency], 0))</f>
        <v>10424874.66996</v>
      </c>
    </row>
    <row r="10476" spans="1:6" x14ac:dyDescent="0.3">
      <c r="A10476" s="1">
        <v>41629</v>
      </c>
      <c r="B10476" s="1">
        <v>247</v>
      </c>
      <c r="C10476" s="1">
        <f t="shared" si="163"/>
        <v>2.0000000000000002E-5</v>
      </c>
      <c r="D10476" s="1" t="s">
        <v>321</v>
      </c>
      <c r="E10476" s="4">
        <v>139.78349345650238</v>
      </c>
      <c r="F10476" s="66">
        <f>Cat_Results[[#This Row],[TotalLossInOriginalCurrency]] / INDEX(Exchange_Rate[Exchange Rate], MATCH(Cat_Results[[#This Row],[Currency]], Exchange_Rate[Currency], 0))</f>
        <v>218.99879913777102</v>
      </c>
    </row>
    <row r="10477" spans="1:6" x14ac:dyDescent="0.3">
      <c r="A10477" s="1">
        <v>41631</v>
      </c>
      <c r="B10477" s="1">
        <v>229</v>
      </c>
      <c r="C10477" s="1">
        <f t="shared" si="163"/>
        <v>2.0000000000000002E-5</v>
      </c>
      <c r="D10477" s="1" t="s">
        <v>320</v>
      </c>
      <c r="E10477" s="4">
        <v>2805477.6799951298</v>
      </c>
      <c r="F10477" s="66">
        <f>Cat_Results[[#This Row],[TotalLossInOriginalCurrency]] / INDEX(Exchange_Rate[Exchange Rate], MATCH(Cat_Results[[#This Row],[Currency]], Exchange_Rate[Currency], 0))</f>
        <v>2805477.6799951298</v>
      </c>
    </row>
    <row r="10478" spans="1:6" x14ac:dyDescent="0.3">
      <c r="A10478" s="1">
        <v>41636</v>
      </c>
      <c r="B10478" s="1">
        <v>221</v>
      </c>
      <c r="C10478" s="1">
        <f t="shared" si="163"/>
        <v>2.0000000000000002E-5</v>
      </c>
      <c r="D10478" s="1" t="s">
        <v>321</v>
      </c>
      <c r="E10478" s="4">
        <v>4107896.6000053659</v>
      </c>
      <c r="F10478" s="66">
        <f>Cat_Results[[#This Row],[TotalLossInOriginalCurrency]] / INDEX(Exchange_Rate[Exchange Rate], MATCH(Cat_Results[[#This Row],[Currency]], Exchange_Rate[Currency], 0))</f>
        <v>6435841.6014495399</v>
      </c>
    </row>
    <row r="10479" spans="1:6" x14ac:dyDescent="0.3">
      <c r="A10479" s="1">
        <v>41637</v>
      </c>
      <c r="B10479" s="1">
        <v>273</v>
      </c>
      <c r="C10479" s="1">
        <f t="shared" si="163"/>
        <v>2.0000000000000002E-5</v>
      </c>
      <c r="D10479" s="1" t="s">
        <v>320</v>
      </c>
      <c r="E10479" s="4">
        <v>679626.08875500294</v>
      </c>
      <c r="F10479" s="66">
        <f>Cat_Results[[#This Row],[TotalLossInOriginalCurrency]] / INDEX(Exchange_Rate[Exchange Rate], MATCH(Cat_Results[[#This Row],[Currency]], Exchange_Rate[Currency], 0))</f>
        <v>679626.08875500294</v>
      </c>
    </row>
    <row r="10480" spans="1:6" x14ac:dyDescent="0.3">
      <c r="A10480" s="1">
        <v>41637</v>
      </c>
      <c r="B10480" s="1">
        <v>216</v>
      </c>
      <c r="C10480" s="1">
        <f t="shared" si="163"/>
        <v>2.0000000000000002E-5</v>
      </c>
      <c r="D10480" s="1" t="s">
        <v>320</v>
      </c>
      <c r="E10480" s="4">
        <v>4418.5269093736997</v>
      </c>
      <c r="F10480" s="66">
        <f>Cat_Results[[#This Row],[TotalLossInOriginalCurrency]] / INDEX(Exchange_Rate[Exchange Rate], MATCH(Cat_Results[[#This Row],[Currency]], Exchange_Rate[Currency], 0))</f>
        <v>4418.5269093736997</v>
      </c>
    </row>
    <row r="10481" spans="1:6" x14ac:dyDescent="0.3">
      <c r="A10481" s="1">
        <v>41638</v>
      </c>
      <c r="B10481" s="1">
        <v>230</v>
      </c>
      <c r="C10481" s="1">
        <f t="shared" si="163"/>
        <v>2.0000000000000002E-5</v>
      </c>
      <c r="D10481" s="1" t="s">
        <v>321</v>
      </c>
      <c r="E10481" s="4">
        <v>1.2564345823950798E-2</v>
      </c>
      <c r="F10481" s="66">
        <f>Cat_Results[[#This Row],[TotalLossInOriginalCurrency]] / INDEX(Exchange_Rate[Exchange Rate], MATCH(Cat_Results[[#This Row],[Currency]], Exchange_Rate[Currency], 0))</f>
        <v>1.9684560596942902E-2</v>
      </c>
    </row>
    <row r="10482" spans="1:6" x14ac:dyDescent="0.3">
      <c r="A10482" s="1">
        <v>41652</v>
      </c>
      <c r="B10482" s="1">
        <v>272</v>
      </c>
      <c r="C10482" s="1">
        <f t="shared" si="163"/>
        <v>2.0000000000000002E-5</v>
      </c>
      <c r="D10482" s="1" t="s">
        <v>321</v>
      </c>
      <c r="E10482" s="4">
        <v>1183.5052543129191</v>
      </c>
      <c r="F10482" s="66">
        <f>Cat_Results[[#This Row],[TotalLossInOriginalCurrency]] / INDEX(Exchange_Rate[Exchange Rate], MATCH(Cat_Results[[#This Row],[Currency]], Exchange_Rate[Currency], 0))</f>
        <v>1854.19768141955</v>
      </c>
    </row>
    <row r="10483" spans="1:6" x14ac:dyDescent="0.3">
      <c r="A10483" s="1">
        <v>41653</v>
      </c>
      <c r="B10483" s="1">
        <v>236</v>
      </c>
      <c r="C10483" s="1">
        <f t="shared" si="163"/>
        <v>2.0000000000000002E-5</v>
      </c>
      <c r="D10483" s="1" t="s">
        <v>320</v>
      </c>
      <c r="E10483" s="4">
        <v>4.0927167981863001E-2</v>
      </c>
      <c r="F10483" s="66">
        <f>Cat_Results[[#This Row],[TotalLossInOriginalCurrency]] / INDEX(Exchange_Rate[Exchange Rate], MATCH(Cat_Results[[#This Row],[Currency]], Exchange_Rate[Currency], 0))</f>
        <v>4.0927167981863001E-2</v>
      </c>
    </row>
    <row r="10484" spans="1:6" x14ac:dyDescent="0.3">
      <c r="A10484" s="1">
        <v>41656</v>
      </c>
      <c r="B10484" s="1">
        <v>224</v>
      </c>
      <c r="C10484" s="1">
        <f t="shared" si="163"/>
        <v>2.0000000000000002E-5</v>
      </c>
      <c r="D10484" s="1" t="s">
        <v>321</v>
      </c>
      <c r="E10484" s="4">
        <v>3978687.2686386127</v>
      </c>
      <c r="F10484" s="66">
        <f>Cat_Results[[#This Row],[TotalLossInOriginalCurrency]] / INDEX(Exchange_Rate[Exchange Rate], MATCH(Cat_Results[[#This Row],[Currency]], Exchange_Rate[Currency], 0))</f>
        <v>6233409.3420532001</v>
      </c>
    </row>
    <row r="10485" spans="1:6" x14ac:dyDescent="0.3">
      <c r="A10485" s="1">
        <v>41658</v>
      </c>
      <c r="B10485" s="1">
        <v>211</v>
      </c>
      <c r="C10485" s="1">
        <f t="shared" si="163"/>
        <v>2.0000000000000002E-5</v>
      </c>
      <c r="D10485" s="1" t="s">
        <v>320</v>
      </c>
      <c r="E10485" s="4">
        <v>0.86663995277136596</v>
      </c>
      <c r="F10485" s="66">
        <f>Cat_Results[[#This Row],[TotalLossInOriginalCurrency]] / INDEX(Exchange_Rate[Exchange Rate], MATCH(Cat_Results[[#This Row],[Currency]], Exchange_Rate[Currency], 0))</f>
        <v>0.86663995277136596</v>
      </c>
    </row>
    <row r="10486" spans="1:6" x14ac:dyDescent="0.3">
      <c r="A10486" s="1">
        <v>41662</v>
      </c>
      <c r="B10486" s="1">
        <v>268</v>
      </c>
      <c r="C10486" s="1">
        <f t="shared" si="163"/>
        <v>2.0000000000000002E-5</v>
      </c>
      <c r="D10486" s="1" t="s">
        <v>323</v>
      </c>
      <c r="E10486" s="4">
        <v>3058419.9655460706</v>
      </c>
      <c r="F10486" s="66">
        <f>Cat_Results[[#This Row],[TotalLossInOriginalCurrency]] / INDEX(Exchange_Rate[Exchange Rate], MATCH(Cat_Results[[#This Row],[Currency]], Exchange_Rate[Currency], 0))</f>
        <v>38557.501485175402</v>
      </c>
    </row>
    <row r="10487" spans="1:6" x14ac:dyDescent="0.3">
      <c r="A10487" s="1">
        <v>41667</v>
      </c>
      <c r="B10487" s="1">
        <v>286</v>
      </c>
      <c r="C10487" s="1">
        <f t="shared" si="163"/>
        <v>2.0000000000000002E-5</v>
      </c>
      <c r="D10487" s="1" t="s">
        <v>320</v>
      </c>
      <c r="E10487" s="4">
        <v>0.13857079297304201</v>
      </c>
      <c r="F10487" s="66">
        <f>Cat_Results[[#This Row],[TotalLossInOriginalCurrency]] / INDEX(Exchange_Rate[Exchange Rate], MATCH(Cat_Results[[#This Row],[Currency]], Exchange_Rate[Currency], 0))</f>
        <v>0.13857079297304201</v>
      </c>
    </row>
    <row r="10488" spans="1:6" x14ac:dyDescent="0.3">
      <c r="A10488" s="1">
        <v>41680</v>
      </c>
      <c r="B10488" s="1">
        <v>136</v>
      </c>
      <c r="C10488" s="1">
        <f t="shared" si="163"/>
        <v>2.0000000000000002E-5</v>
      </c>
      <c r="D10488" s="1" t="s">
        <v>324</v>
      </c>
      <c r="E10488" s="4">
        <v>24.935332697012196</v>
      </c>
      <c r="F10488" s="66">
        <f>Cat_Results[[#This Row],[TotalLossInOriginalCurrency]] / INDEX(Exchange_Rate[Exchange Rate], MATCH(Cat_Results[[#This Row],[Currency]], Exchange_Rate[Currency], 0))</f>
        <v>25.222837071865801</v>
      </c>
    </row>
    <row r="10489" spans="1:6" x14ac:dyDescent="0.3">
      <c r="A10489" s="1">
        <v>41686</v>
      </c>
      <c r="B10489" s="1">
        <v>230</v>
      </c>
      <c r="C10489" s="1">
        <f t="shared" si="163"/>
        <v>2.0000000000000002E-5</v>
      </c>
      <c r="D10489" s="1" t="s">
        <v>323</v>
      </c>
      <c r="E10489" s="4">
        <v>105971198.8459207</v>
      </c>
      <c r="F10489" s="66">
        <f>Cat_Results[[#This Row],[TotalLossInOriginalCurrency]] / INDEX(Exchange_Rate[Exchange Rate], MATCH(Cat_Results[[#This Row],[Currency]], Exchange_Rate[Currency], 0))</f>
        <v>1335978.93779047</v>
      </c>
    </row>
    <row r="10490" spans="1:6" x14ac:dyDescent="0.3">
      <c r="A10490" s="1">
        <v>41687</v>
      </c>
      <c r="B10490" s="1">
        <v>248</v>
      </c>
      <c r="C10490" s="1">
        <f t="shared" si="163"/>
        <v>2.0000000000000002E-5</v>
      </c>
      <c r="D10490" s="1" t="s">
        <v>321</v>
      </c>
      <c r="E10490" s="4">
        <v>2516383.0386592927</v>
      </c>
      <c r="F10490" s="66">
        <f>Cat_Results[[#This Row],[TotalLossInOriginalCurrency]] / INDEX(Exchange_Rate[Exchange Rate], MATCH(Cat_Results[[#This Row],[Currency]], Exchange_Rate[Currency], 0))</f>
        <v>3942417.3055778295</v>
      </c>
    </row>
    <row r="10491" spans="1:6" x14ac:dyDescent="0.3">
      <c r="A10491" s="1">
        <v>41687</v>
      </c>
      <c r="B10491" s="1">
        <v>282</v>
      </c>
      <c r="C10491" s="1">
        <f t="shared" si="163"/>
        <v>2.0000000000000002E-5</v>
      </c>
      <c r="D10491" s="1" t="s">
        <v>320</v>
      </c>
      <c r="E10491" s="4">
        <v>8455656.0019352902</v>
      </c>
      <c r="F10491" s="66">
        <f>Cat_Results[[#This Row],[TotalLossInOriginalCurrency]] / INDEX(Exchange_Rate[Exchange Rate], MATCH(Cat_Results[[#This Row],[Currency]], Exchange_Rate[Currency], 0))</f>
        <v>8455656.0019352902</v>
      </c>
    </row>
    <row r="10492" spans="1:6" x14ac:dyDescent="0.3">
      <c r="A10492" s="1">
        <v>41690</v>
      </c>
      <c r="B10492" s="1">
        <v>251</v>
      </c>
      <c r="C10492" s="1">
        <f t="shared" si="163"/>
        <v>2.0000000000000002E-5</v>
      </c>
      <c r="D10492" s="1" t="s">
        <v>320</v>
      </c>
      <c r="E10492" s="4">
        <v>806523.46873837605</v>
      </c>
      <c r="F10492" s="66">
        <f>Cat_Results[[#This Row],[TotalLossInOriginalCurrency]] / INDEX(Exchange_Rate[Exchange Rate], MATCH(Cat_Results[[#This Row],[Currency]], Exchange_Rate[Currency], 0))</f>
        <v>806523.46873837605</v>
      </c>
    </row>
    <row r="10493" spans="1:6" x14ac:dyDescent="0.3">
      <c r="A10493" s="1">
        <v>41691</v>
      </c>
      <c r="B10493" s="1">
        <v>263</v>
      </c>
      <c r="C10493" s="1">
        <f t="shared" si="163"/>
        <v>2.0000000000000002E-5</v>
      </c>
      <c r="D10493" s="1" t="s">
        <v>320</v>
      </c>
      <c r="E10493" s="4">
        <v>2.5606654584407799E-2</v>
      </c>
      <c r="F10493" s="66">
        <f>Cat_Results[[#This Row],[TotalLossInOriginalCurrency]] / INDEX(Exchange_Rate[Exchange Rate], MATCH(Cat_Results[[#This Row],[Currency]], Exchange_Rate[Currency], 0))</f>
        <v>2.5606654584407799E-2</v>
      </c>
    </row>
    <row r="10494" spans="1:6" x14ac:dyDescent="0.3">
      <c r="A10494" s="1">
        <v>41691</v>
      </c>
      <c r="B10494" s="1">
        <v>238</v>
      </c>
      <c r="C10494" s="1">
        <f t="shared" si="163"/>
        <v>2.0000000000000002E-5</v>
      </c>
      <c r="D10494" s="1" t="s">
        <v>320</v>
      </c>
      <c r="E10494" s="4">
        <v>1112.5241070985801</v>
      </c>
      <c r="F10494" s="66">
        <f>Cat_Results[[#This Row],[TotalLossInOriginalCurrency]] / INDEX(Exchange_Rate[Exchange Rate], MATCH(Cat_Results[[#This Row],[Currency]], Exchange_Rate[Currency], 0))</f>
        <v>1112.5241070985801</v>
      </c>
    </row>
    <row r="10495" spans="1:6" x14ac:dyDescent="0.3">
      <c r="A10495" s="1">
        <v>41701</v>
      </c>
      <c r="B10495" s="1">
        <v>206</v>
      </c>
      <c r="C10495" s="1">
        <f t="shared" si="163"/>
        <v>2.0000000000000002E-5</v>
      </c>
      <c r="D10495" s="1" t="s">
        <v>320</v>
      </c>
      <c r="E10495" s="4">
        <v>4.8610921949148199E-2</v>
      </c>
      <c r="F10495" s="66">
        <f>Cat_Results[[#This Row],[TotalLossInOriginalCurrency]] / INDEX(Exchange_Rate[Exchange Rate], MATCH(Cat_Results[[#This Row],[Currency]], Exchange_Rate[Currency], 0))</f>
        <v>4.8610921949148199E-2</v>
      </c>
    </row>
    <row r="10496" spans="1:6" x14ac:dyDescent="0.3">
      <c r="A10496" s="1">
        <v>41710</v>
      </c>
      <c r="B10496" s="1">
        <v>260</v>
      </c>
      <c r="C10496" s="1">
        <f t="shared" si="163"/>
        <v>2.0000000000000002E-5</v>
      </c>
      <c r="D10496" s="1" t="s">
        <v>320</v>
      </c>
      <c r="E10496" s="4">
        <v>1986.6585462801199</v>
      </c>
      <c r="F10496" s="66">
        <f>Cat_Results[[#This Row],[TotalLossInOriginalCurrency]] / INDEX(Exchange_Rate[Exchange Rate], MATCH(Cat_Results[[#This Row],[Currency]], Exchange_Rate[Currency], 0))</f>
        <v>1986.6585462801199</v>
      </c>
    </row>
    <row r="10497" spans="1:6" x14ac:dyDescent="0.3">
      <c r="A10497" s="1">
        <v>41713</v>
      </c>
      <c r="B10497" s="1">
        <v>274</v>
      </c>
      <c r="C10497" s="1">
        <f t="shared" si="163"/>
        <v>2.0000000000000002E-5</v>
      </c>
      <c r="D10497" s="1" t="s">
        <v>320</v>
      </c>
      <c r="E10497" s="4">
        <v>2082973.40154778</v>
      </c>
      <c r="F10497" s="66">
        <f>Cat_Results[[#This Row],[TotalLossInOriginalCurrency]] / INDEX(Exchange_Rate[Exchange Rate], MATCH(Cat_Results[[#This Row],[Currency]], Exchange_Rate[Currency], 0))</f>
        <v>2082973.40154778</v>
      </c>
    </row>
    <row r="10498" spans="1:6" x14ac:dyDescent="0.3">
      <c r="A10498" s="1">
        <v>41716</v>
      </c>
      <c r="B10498" s="1">
        <v>222</v>
      </c>
      <c r="C10498" s="1">
        <f t="shared" si="163"/>
        <v>2.0000000000000002E-5</v>
      </c>
      <c r="D10498" s="1" t="s">
        <v>321</v>
      </c>
      <c r="E10498" s="4">
        <v>3.3092262839917175</v>
      </c>
      <c r="F10498" s="66">
        <f>Cat_Results[[#This Row],[TotalLossInOriginalCurrency]] / INDEX(Exchange_Rate[Exchange Rate], MATCH(Cat_Results[[#This Row],[Currency]], Exchange_Rate[Currency], 0))</f>
        <v>5.1845648176968098</v>
      </c>
    </row>
    <row r="10499" spans="1:6" x14ac:dyDescent="0.3">
      <c r="A10499" s="1">
        <v>41719</v>
      </c>
      <c r="B10499" s="1">
        <v>242</v>
      </c>
      <c r="C10499" s="1">
        <f t="shared" si="163"/>
        <v>2.0000000000000002E-5</v>
      </c>
      <c r="D10499" s="1" t="s">
        <v>320</v>
      </c>
      <c r="E10499" s="4">
        <v>1.7061829566955599E-3</v>
      </c>
      <c r="F10499" s="66">
        <f>Cat_Results[[#This Row],[TotalLossInOriginalCurrency]] / INDEX(Exchange_Rate[Exchange Rate], MATCH(Cat_Results[[#This Row],[Currency]], Exchange_Rate[Currency], 0))</f>
        <v>1.7061829566955599E-3</v>
      </c>
    </row>
    <row r="10500" spans="1:6" x14ac:dyDescent="0.3">
      <c r="A10500" s="1">
        <v>41721</v>
      </c>
      <c r="B10500" s="1">
        <v>274</v>
      </c>
      <c r="C10500" s="1">
        <f t="shared" si="163"/>
        <v>2.0000000000000002E-5</v>
      </c>
      <c r="D10500" s="1" t="s">
        <v>320</v>
      </c>
      <c r="E10500" s="4">
        <v>2.2839009761810299E-2</v>
      </c>
      <c r="F10500" s="66">
        <f>Cat_Results[[#This Row],[TotalLossInOriginalCurrency]] / INDEX(Exchange_Rate[Exchange Rate], MATCH(Cat_Results[[#This Row],[Currency]], Exchange_Rate[Currency], 0))</f>
        <v>2.2839009761810299E-2</v>
      </c>
    </row>
    <row r="10501" spans="1:6" x14ac:dyDescent="0.3">
      <c r="A10501" s="1">
        <v>41725</v>
      </c>
      <c r="B10501" s="1">
        <v>228</v>
      </c>
      <c r="C10501" s="1">
        <f t="shared" si="163"/>
        <v>2.0000000000000002E-5</v>
      </c>
      <c r="D10501" s="1" t="s">
        <v>321</v>
      </c>
      <c r="E10501" s="4">
        <v>0.21890280645330429</v>
      </c>
      <c r="F10501" s="66">
        <f>Cat_Results[[#This Row],[TotalLossInOriginalCurrency]] / INDEX(Exchange_Rate[Exchange Rate], MATCH(Cat_Results[[#This Row],[Currency]], Exchange_Rate[Currency], 0))</f>
        <v>0.34295502677559903</v>
      </c>
    </row>
    <row r="10502" spans="1:6" x14ac:dyDescent="0.3">
      <c r="A10502" s="1">
        <v>41726</v>
      </c>
      <c r="B10502" s="1">
        <v>241</v>
      </c>
      <c r="C10502" s="1">
        <f t="shared" ref="C10502:C10565" si="164">1/50000</f>
        <v>2.0000000000000002E-5</v>
      </c>
      <c r="D10502" s="1" t="s">
        <v>321</v>
      </c>
      <c r="E10502" s="4">
        <v>4.6468252929235287</v>
      </c>
      <c r="F10502" s="66">
        <f>Cat_Results[[#This Row],[TotalLossInOriginalCurrency]] / INDEX(Exchange_Rate[Exchange Rate], MATCH(Cat_Results[[#This Row],[Currency]], Exchange_Rate[Currency], 0))</f>
        <v>7.2801811844110498</v>
      </c>
    </row>
    <row r="10503" spans="1:6" x14ac:dyDescent="0.3">
      <c r="A10503" s="1">
        <v>41727</v>
      </c>
      <c r="B10503" s="1">
        <v>296</v>
      </c>
      <c r="C10503" s="1">
        <f t="shared" si="164"/>
        <v>2.0000000000000002E-5</v>
      </c>
      <c r="D10503" s="1" t="s">
        <v>323</v>
      </c>
      <c r="E10503" s="4">
        <v>4509884.1244910629</v>
      </c>
      <c r="F10503" s="66">
        <f>Cat_Results[[#This Row],[TotalLossInOriginalCurrency]] / INDEX(Exchange_Rate[Exchange Rate], MATCH(Cat_Results[[#This Row],[Currency]], Exchange_Rate[Currency], 0))</f>
        <v>56856.110601862907</v>
      </c>
    </row>
    <row r="10504" spans="1:6" x14ac:dyDescent="0.3">
      <c r="A10504" s="1">
        <v>41731</v>
      </c>
      <c r="B10504" s="1">
        <v>266</v>
      </c>
      <c r="C10504" s="1">
        <f t="shared" si="164"/>
        <v>2.0000000000000002E-5</v>
      </c>
      <c r="D10504" s="1" t="s">
        <v>320</v>
      </c>
      <c r="E10504" s="4">
        <v>2.1033710092306102</v>
      </c>
      <c r="F10504" s="66">
        <f>Cat_Results[[#This Row],[TotalLossInOriginalCurrency]] / INDEX(Exchange_Rate[Exchange Rate], MATCH(Cat_Results[[#This Row],[Currency]], Exchange_Rate[Currency], 0))</f>
        <v>2.1033710092306102</v>
      </c>
    </row>
    <row r="10505" spans="1:6" x14ac:dyDescent="0.3">
      <c r="A10505" s="1">
        <v>41747</v>
      </c>
      <c r="B10505" s="1">
        <v>278</v>
      </c>
      <c r="C10505" s="1">
        <f t="shared" si="164"/>
        <v>2.0000000000000002E-5</v>
      </c>
      <c r="D10505" s="1" t="s">
        <v>321</v>
      </c>
      <c r="E10505" s="4">
        <v>2.5000604625591664E-3</v>
      </c>
      <c r="F10505" s="66">
        <f>Cat_Results[[#This Row],[TotalLossInOriginalCurrency]] / INDEX(Exchange_Rate[Exchange Rate], MATCH(Cat_Results[[#This Row],[Currency]], Exchange_Rate[Currency], 0))</f>
        <v>3.91684472560883E-3</v>
      </c>
    </row>
    <row r="10506" spans="1:6" x14ac:dyDescent="0.3">
      <c r="A10506" s="1">
        <v>41747</v>
      </c>
      <c r="B10506" s="1">
        <v>242</v>
      </c>
      <c r="C10506" s="1">
        <f t="shared" si="164"/>
        <v>2.0000000000000002E-5</v>
      </c>
      <c r="D10506" s="1" t="s">
        <v>321</v>
      </c>
      <c r="E10506" s="4">
        <v>3388.3904748405212</v>
      </c>
      <c r="F10506" s="66">
        <f>Cat_Results[[#This Row],[TotalLossInOriginalCurrency]] / INDEX(Exchange_Rate[Exchange Rate], MATCH(Cat_Results[[#This Row],[Currency]], Exchange_Rate[Currency], 0))</f>
        <v>5308.5913554653498</v>
      </c>
    </row>
    <row r="10507" spans="1:6" x14ac:dyDescent="0.3">
      <c r="A10507" s="1">
        <v>41748</v>
      </c>
      <c r="B10507" s="1">
        <v>279</v>
      </c>
      <c r="C10507" s="1">
        <f t="shared" si="164"/>
        <v>2.0000000000000002E-5</v>
      </c>
      <c r="D10507" s="1" t="s">
        <v>320</v>
      </c>
      <c r="E10507" s="4">
        <v>2357.0356529339901</v>
      </c>
      <c r="F10507" s="66">
        <f>Cat_Results[[#This Row],[TotalLossInOriginalCurrency]] / INDEX(Exchange_Rate[Exchange Rate], MATCH(Cat_Results[[#This Row],[Currency]], Exchange_Rate[Currency], 0))</f>
        <v>2357.0356529339901</v>
      </c>
    </row>
    <row r="10508" spans="1:6" x14ac:dyDescent="0.3">
      <c r="A10508" s="1">
        <v>41755</v>
      </c>
      <c r="B10508" s="1">
        <v>220</v>
      </c>
      <c r="C10508" s="1">
        <f t="shared" si="164"/>
        <v>2.0000000000000002E-5</v>
      </c>
      <c r="D10508" s="1" t="s">
        <v>324</v>
      </c>
      <c r="E10508" s="4">
        <v>3.6197507815681901E-2</v>
      </c>
      <c r="F10508" s="66">
        <f>Cat_Results[[#This Row],[TotalLossInOriginalCurrency]] / INDEX(Exchange_Rate[Exchange Rate], MATCH(Cat_Results[[#This Row],[Currency]], Exchange_Rate[Currency], 0))</f>
        <v>3.6614865064620999E-2</v>
      </c>
    </row>
    <row r="10509" spans="1:6" x14ac:dyDescent="0.3">
      <c r="A10509" s="1">
        <v>41757</v>
      </c>
      <c r="B10509" s="1">
        <v>279</v>
      </c>
      <c r="C10509" s="1">
        <f t="shared" si="164"/>
        <v>2.0000000000000002E-5</v>
      </c>
      <c r="D10509" s="1" t="s">
        <v>320</v>
      </c>
      <c r="E10509" s="4">
        <v>32109.2875847742</v>
      </c>
      <c r="F10509" s="66">
        <f>Cat_Results[[#This Row],[TotalLossInOriginalCurrency]] / INDEX(Exchange_Rate[Exchange Rate], MATCH(Cat_Results[[#This Row],[Currency]], Exchange_Rate[Currency], 0))</f>
        <v>32109.2875847742</v>
      </c>
    </row>
    <row r="10510" spans="1:6" x14ac:dyDescent="0.3">
      <c r="A10510" s="1">
        <v>41761</v>
      </c>
      <c r="B10510" s="1">
        <v>301</v>
      </c>
      <c r="C10510" s="1">
        <f t="shared" si="164"/>
        <v>2.0000000000000002E-5</v>
      </c>
      <c r="D10510" s="1" t="s">
        <v>323</v>
      </c>
      <c r="E10510" s="4">
        <v>6.3531164735611559E-2</v>
      </c>
      <c r="F10510" s="66">
        <f>Cat_Results[[#This Row],[TotalLossInOriginalCurrency]] / INDEX(Exchange_Rate[Exchange Rate], MATCH(Cat_Results[[#This Row],[Currency]], Exchange_Rate[Currency], 0))</f>
        <v>8.0093741416931196E-4</v>
      </c>
    </row>
    <row r="10511" spans="1:6" x14ac:dyDescent="0.3">
      <c r="A10511" s="1">
        <v>41761</v>
      </c>
      <c r="B10511" s="1">
        <v>242</v>
      </c>
      <c r="C10511" s="1">
        <f t="shared" si="164"/>
        <v>2.0000000000000002E-5</v>
      </c>
      <c r="D10511" s="1" t="s">
        <v>320</v>
      </c>
      <c r="E10511" s="4">
        <v>1.7061829566955599E-3</v>
      </c>
      <c r="F10511" s="66">
        <f>Cat_Results[[#This Row],[TotalLossInOriginalCurrency]] / INDEX(Exchange_Rate[Exchange Rate], MATCH(Cat_Results[[#This Row],[Currency]], Exchange_Rate[Currency], 0))</f>
        <v>1.7061829566955599E-3</v>
      </c>
    </row>
    <row r="10512" spans="1:6" x14ac:dyDescent="0.3">
      <c r="A10512" s="1">
        <v>41762</v>
      </c>
      <c r="B10512" s="1">
        <v>222</v>
      </c>
      <c r="C10512" s="1">
        <f t="shared" si="164"/>
        <v>2.0000000000000002E-5</v>
      </c>
      <c r="D10512" s="1" t="s">
        <v>320</v>
      </c>
      <c r="E10512" s="4">
        <v>1.7061829566955599E-3</v>
      </c>
      <c r="F10512" s="66">
        <f>Cat_Results[[#This Row],[TotalLossInOriginalCurrency]] / INDEX(Exchange_Rate[Exchange Rate], MATCH(Cat_Results[[#This Row],[Currency]], Exchange_Rate[Currency], 0))</f>
        <v>1.7061829566955599E-3</v>
      </c>
    </row>
    <row r="10513" spans="1:6" x14ac:dyDescent="0.3">
      <c r="A10513" s="1">
        <v>41763</v>
      </c>
      <c r="B10513" s="1">
        <v>256</v>
      </c>
      <c r="C10513" s="1">
        <f t="shared" si="164"/>
        <v>2.0000000000000002E-5</v>
      </c>
      <c r="D10513" s="1" t="s">
        <v>321</v>
      </c>
      <c r="E10513" s="4">
        <v>1844237.2529916009</v>
      </c>
      <c r="F10513" s="66">
        <f>Cat_Results[[#This Row],[TotalLossInOriginalCurrency]] / INDEX(Exchange_Rate[Exchange Rate], MATCH(Cat_Results[[#This Row],[Currency]], Exchange_Rate[Currency], 0))</f>
        <v>2889366.50346332</v>
      </c>
    </row>
    <row r="10514" spans="1:6" x14ac:dyDescent="0.3">
      <c r="A10514" s="1">
        <v>41764</v>
      </c>
      <c r="B10514" s="1">
        <v>232</v>
      </c>
      <c r="C10514" s="1">
        <f t="shared" si="164"/>
        <v>2.0000000000000002E-5</v>
      </c>
      <c r="D10514" s="1" t="s">
        <v>321</v>
      </c>
      <c r="E10514" s="4">
        <v>288315.64691845601</v>
      </c>
      <c r="F10514" s="66">
        <f>Cat_Results[[#This Row],[TotalLossInOriginalCurrency]] / INDEX(Exchange_Rate[Exchange Rate], MATCH(Cat_Results[[#This Row],[Currency]], Exchange_Rate[Currency], 0))</f>
        <v>451704.12390229397</v>
      </c>
    </row>
    <row r="10515" spans="1:6" x14ac:dyDescent="0.3">
      <c r="A10515" s="1">
        <v>41768</v>
      </c>
      <c r="B10515" s="1">
        <v>244</v>
      </c>
      <c r="C10515" s="1">
        <f t="shared" si="164"/>
        <v>2.0000000000000002E-5</v>
      </c>
      <c r="D10515" s="1" t="s">
        <v>321</v>
      </c>
      <c r="E10515" s="4">
        <v>140.27353890564402</v>
      </c>
      <c r="F10515" s="66">
        <f>Cat_Results[[#This Row],[TotalLossInOriginalCurrency]] / INDEX(Exchange_Rate[Exchange Rate], MATCH(Cat_Results[[#This Row],[Currency]], Exchange_Rate[Currency], 0))</f>
        <v>219.766553342729</v>
      </c>
    </row>
    <row r="10516" spans="1:6" x14ac:dyDescent="0.3">
      <c r="A10516" s="1">
        <v>41770</v>
      </c>
      <c r="B10516" s="1">
        <v>227</v>
      </c>
      <c r="C10516" s="1">
        <f t="shared" si="164"/>
        <v>2.0000000000000002E-5</v>
      </c>
      <c r="D10516" s="1" t="s">
        <v>320</v>
      </c>
      <c r="E10516" s="4">
        <v>6279.5647636726499</v>
      </c>
      <c r="F10516" s="66">
        <f>Cat_Results[[#This Row],[TotalLossInOriginalCurrency]] / INDEX(Exchange_Rate[Exchange Rate], MATCH(Cat_Results[[#This Row],[Currency]], Exchange_Rate[Currency], 0))</f>
        <v>6279.5647636726499</v>
      </c>
    </row>
    <row r="10517" spans="1:6" x14ac:dyDescent="0.3">
      <c r="A10517" s="1">
        <v>41770</v>
      </c>
      <c r="B10517" s="1">
        <v>235</v>
      </c>
      <c r="C10517" s="1">
        <f t="shared" si="164"/>
        <v>2.0000000000000002E-5</v>
      </c>
      <c r="D10517" s="1" t="s">
        <v>320</v>
      </c>
      <c r="E10517" s="4">
        <v>0.63014467805623997</v>
      </c>
      <c r="F10517" s="66">
        <f>Cat_Results[[#This Row],[TotalLossInOriginalCurrency]] / INDEX(Exchange_Rate[Exchange Rate], MATCH(Cat_Results[[#This Row],[Currency]], Exchange_Rate[Currency], 0))</f>
        <v>0.63014467805623997</v>
      </c>
    </row>
    <row r="10518" spans="1:6" x14ac:dyDescent="0.3">
      <c r="A10518" s="1">
        <v>41772</v>
      </c>
      <c r="B10518" s="1">
        <v>238</v>
      </c>
      <c r="C10518" s="1">
        <f t="shared" si="164"/>
        <v>2.0000000000000002E-5</v>
      </c>
      <c r="D10518" s="1" t="s">
        <v>320</v>
      </c>
      <c r="E10518" s="4">
        <v>3.27337682247162</v>
      </c>
      <c r="F10518" s="66">
        <f>Cat_Results[[#This Row],[TotalLossInOriginalCurrency]] / INDEX(Exchange_Rate[Exchange Rate], MATCH(Cat_Results[[#This Row],[Currency]], Exchange_Rate[Currency], 0))</f>
        <v>3.27337682247162</v>
      </c>
    </row>
    <row r="10519" spans="1:6" x14ac:dyDescent="0.3">
      <c r="A10519" s="1">
        <v>41775</v>
      </c>
      <c r="B10519" s="1">
        <v>260</v>
      </c>
      <c r="C10519" s="1">
        <f t="shared" si="164"/>
        <v>2.0000000000000002E-5</v>
      </c>
      <c r="D10519" s="1" t="s">
        <v>320</v>
      </c>
      <c r="E10519" s="4">
        <v>2041093.9828522201</v>
      </c>
      <c r="F10519" s="66">
        <f>Cat_Results[[#This Row],[TotalLossInOriginalCurrency]] / INDEX(Exchange_Rate[Exchange Rate], MATCH(Cat_Results[[#This Row],[Currency]], Exchange_Rate[Currency], 0))</f>
        <v>2041093.9828522201</v>
      </c>
    </row>
    <row r="10520" spans="1:6" x14ac:dyDescent="0.3">
      <c r="A10520" s="1">
        <v>41775</v>
      </c>
      <c r="B10520" s="1">
        <v>211</v>
      </c>
      <c r="C10520" s="1">
        <f t="shared" si="164"/>
        <v>2.0000000000000002E-5</v>
      </c>
      <c r="D10520" s="1" t="s">
        <v>320</v>
      </c>
      <c r="E10520" s="4">
        <v>8.0093741416931196E-4</v>
      </c>
      <c r="F10520" s="66">
        <f>Cat_Results[[#This Row],[TotalLossInOriginalCurrency]] / INDEX(Exchange_Rate[Exchange Rate], MATCH(Cat_Results[[#This Row],[Currency]], Exchange_Rate[Currency], 0))</f>
        <v>8.0093741416931196E-4</v>
      </c>
    </row>
    <row r="10521" spans="1:6" x14ac:dyDescent="0.3">
      <c r="A10521" s="1">
        <v>41780</v>
      </c>
      <c r="B10521" s="1">
        <v>254</v>
      </c>
      <c r="C10521" s="1">
        <f t="shared" si="164"/>
        <v>2.0000000000000002E-5</v>
      </c>
      <c r="D10521" s="1" t="s">
        <v>321</v>
      </c>
      <c r="E10521" s="4">
        <v>4221967.6384259425</v>
      </c>
      <c r="F10521" s="66">
        <f>Cat_Results[[#This Row],[TotalLossInOriginalCurrency]] / INDEX(Exchange_Rate[Exchange Rate], MATCH(Cat_Results[[#This Row],[Currency]], Exchange_Rate[Currency], 0))</f>
        <v>6614556.6972936606</v>
      </c>
    </row>
    <row r="10522" spans="1:6" x14ac:dyDescent="0.3">
      <c r="A10522" s="1">
        <v>41780</v>
      </c>
      <c r="B10522" s="1">
        <v>228</v>
      </c>
      <c r="C10522" s="1">
        <f t="shared" si="164"/>
        <v>2.0000000000000002E-5</v>
      </c>
      <c r="D10522" s="1" t="s">
        <v>320</v>
      </c>
      <c r="E10522" s="4">
        <v>3647.5557132558802</v>
      </c>
      <c r="F10522" s="66">
        <f>Cat_Results[[#This Row],[TotalLossInOriginalCurrency]] / INDEX(Exchange_Rate[Exchange Rate], MATCH(Cat_Results[[#This Row],[Currency]], Exchange_Rate[Currency], 0))</f>
        <v>3647.5557132558802</v>
      </c>
    </row>
    <row r="10523" spans="1:6" x14ac:dyDescent="0.3">
      <c r="A10523" s="1">
        <v>41785</v>
      </c>
      <c r="B10523" s="1">
        <v>221</v>
      </c>
      <c r="C10523" s="1">
        <f t="shared" si="164"/>
        <v>2.0000000000000002E-5</v>
      </c>
      <c r="D10523" s="1" t="s">
        <v>320</v>
      </c>
      <c r="E10523" s="4">
        <v>1522847.3552613701</v>
      </c>
      <c r="F10523" s="66">
        <f>Cat_Results[[#This Row],[TotalLossInOriginalCurrency]] / INDEX(Exchange_Rate[Exchange Rate], MATCH(Cat_Results[[#This Row],[Currency]], Exchange_Rate[Currency], 0))</f>
        <v>1522847.3552613701</v>
      </c>
    </row>
    <row r="10524" spans="1:6" x14ac:dyDescent="0.3">
      <c r="A10524" s="1">
        <v>41791</v>
      </c>
      <c r="B10524" s="1">
        <v>211</v>
      </c>
      <c r="C10524" s="1">
        <f t="shared" si="164"/>
        <v>2.0000000000000002E-5</v>
      </c>
      <c r="D10524" s="1" t="s">
        <v>323</v>
      </c>
      <c r="E10524" s="4">
        <v>0.99923411562632558</v>
      </c>
      <c r="F10524" s="66">
        <f>Cat_Results[[#This Row],[TotalLossInOriginalCurrency]] / INDEX(Exchange_Rate[Exchange Rate], MATCH(Cat_Results[[#This Row],[Currency]], Exchange_Rate[Currency], 0))</f>
        <v>1.2597344815731E-2</v>
      </c>
    </row>
    <row r="10525" spans="1:6" x14ac:dyDescent="0.3">
      <c r="A10525" s="1">
        <v>41792</v>
      </c>
      <c r="B10525" s="1">
        <v>258</v>
      </c>
      <c r="C10525" s="1">
        <f t="shared" si="164"/>
        <v>2.0000000000000002E-5</v>
      </c>
      <c r="D10525" s="1" t="s">
        <v>321</v>
      </c>
      <c r="E10525" s="4">
        <v>1.1149058890166173E-2</v>
      </c>
      <c r="F10525" s="66">
        <f>Cat_Results[[#This Row],[TotalLossInOriginalCurrency]] / INDEX(Exchange_Rate[Exchange Rate], MATCH(Cat_Results[[#This Row],[Currency]], Exchange_Rate[Currency], 0))</f>
        <v>1.74672305583954E-2</v>
      </c>
    </row>
    <row r="10526" spans="1:6" x14ac:dyDescent="0.3">
      <c r="A10526" s="1">
        <v>41799</v>
      </c>
      <c r="B10526" s="1">
        <v>281</v>
      </c>
      <c r="C10526" s="1">
        <f t="shared" si="164"/>
        <v>2.0000000000000002E-5</v>
      </c>
      <c r="D10526" s="1" t="s">
        <v>323</v>
      </c>
      <c r="E10526" s="4">
        <v>6.3531164735611559E-2</v>
      </c>
      <c r="F10526" s="66">
        <f>Cat_Results[[#This Row],[TotalLossInOriginalCurrency]] / INDEX(Exchange_Rate[Exchange Rate], MATCH(Cat_Results[[#This Row],[Currency]], Exchange_Rate[Currency], 0))</f>
        <v>8.0093741416931196E-4</v>
      </c>
    </row>
    <row r="10527" spans="1:6" x14ac:dyDescent="0.3">
      <c r="A10527" s="1">
        <v>41800</v>
      </c>
      <c r="B10527" s="1">
        <v>230</v>
      </c>
      <c r="C10527" s="1">
        <f t="shared" si="164"/>
        <v>2.0000000000000002E-5</v>
      </c>
      <c r="D10527" s="1" t="s">
        <v>320</v>
      </c>
      <c r="E10527" s="4">
        <v>797398.24153808004</v>
      </c>
      <c r="F10527" s="66">
        <f>Cat_Results[[#This Row],[TotalLossInOriginalCurrency]] / INDEX(Exchange_Rate[Exchange Rate], MATCH(Cat_Results[[#This Row],[Currency]], Exchange_Rate[Currency], 0))</f>
        <v>797398.24153808004</v>
      </c>
    </row>
    <row r="10528" spans="1:6" x14ac:dyDescent="0.3">
      <c r="A10528" s="1">
        <v>41820</v>
      </c>
      <c r="B10528" s="1">
        <v>251</v>
      </c>
      <c r="C10528" s="1">
        <f t="shared" si="164"/>
        <v>2.0000000000000002E-5</v>
      </c>
      <c r="D10528" s="1" t="s">
        <v>320</v>
      </c>
      <c r="E10528" s="4">
        <v>32309.185741655499</v>
      </c>
      <c r="F10528" s="66">
        <f>Cat_Results[[#This Row],[TotalLossInOriginalCurrency]] / INDEX(Exchange_Rate[Exchange Rate], MATCH(Cat_Results[[#This Row],[Currency]], Exchange_Rate[Currency], 0))</f>
        <v>32309.185741655499</v>
      </c>
    </row>
    <row r="10529" spans="1:6" x14ac:dyDescent="0.3">
      <c r="A10529" s="1">
        <v>41822</v>
      </c>
      <c r="B10529" s="1">
        <v>232</v>
      </c>
      <c r="C10529" s="1">
        <f t="shared" si="164"/>
        <v>2.0000000000000002E-5</v>
      </c>
      <c r="D10529" s="1" t="s">
        <v>321</v>
      </c>
      <c r="E10529" s="4">
        <v>2.7540445750771627</v>
      </c>
      <c r="F10529" s="66">
        <f>Cat_Results[[#This Row],[TotalLossInOriginalCurrency]] / INDEX(Exchange_Rate[Exchange Rate], MATCH(Cat_Results[[#This Row],[Currency]], Exchange_Rate[Currency], 0))</f>
        <v>4.3147616345807904</v>
      </c>
    </row>
    <row r="10530" spans="1:6" x14ac:dyDescent="0.3">
      <c r="A10530" s="1">
        <v>41824</v>
      </c>
      <c r="B10530" s="1">
        <v>259</v>
      </c>
      <c r="C10530" s="1">
        <f t="shared" si="164"/>
        <v>2.0000000000000002E-5</v>
      </c>
      <c r="D10530" s="1" t="s">
        <v>321</v>
      </c>
      <c r="E10530" s="4">
        <v>18.476959064563406</v>
      </c>
      <c r="F10530" s="66">
        <f>Cat_Results[[#This Row],[TotalLossInOriginalCurrency]] / INDEX(Exchange_Rate[Exchange Rate], MATCH(Cat_Results[[#This Row],[Currency]], Exchange_Rate[Currency], 0))</f>
        <v>28.947851758450302</v>
      </c>
    </row>
    <row r="10531" spans="1:6" x14ac:dyDescent="0.3">
      <c r="A10531" s="1">
        <v>41829</v>
      </c>
      <c r="B10531" s="1">
        <v>255</v>
      </c>
      <c r="C10531" s="1">
        <f t="shared" si="164"/>
        <v>2.0000000000000002E-5</v>
      </c>
      <c r="D10531" s="1" t="s">
        <v>321</v>
      </c>
      <c r="E10531" s="4">
        <v>5528.1994317395092</v>
      </c>
      <c r="F10531" s="66">
        <f>Cat_Results[[#This Row],[TotalLossInOriginalCurrency]] / INDEX(Exchange_Rate[Exchange Rate], MATCH(Cat_Results[[#This Row],[Currency]], Exchange_Rate[Currency], 0))</f>
        <v>8661.0300473123807</v>
      </c>
    </row>
    <row r="10532" spans="1:6" x14ac:dyDescent="0.3">
      <c r="A10532" s="1">
        <v>41834</v>
      </c>
      <c r="B10532" s="1">
        <v>256</v>
      </c>
      <c r="C10532" s="1">
        <f t="shared" si="164"/>
        <v>2.0000000000000002E-5</v>
      </c>
      <c r="D10532" s="1" t="s">
        <v>321</v>
      </c>
      <c r="E10532" s="4">
        <v>5678069.2866801796</v>
      </c>
      <c r="F10532" s="66">
        <f>Cat_Results[[#This Row],[TotalLossInOriginalCurrency]] / INDEX(Exchange_Rate[Exchange Rate], MATCH(Cat_Results[[#This Row],[Currency]], Exchange_Rate[Currency], 0))</f>
        <v>8895831.1489830296</v>
      </c>
    </row>
    <row r="10533" spans="1:6" x14ac:dyDescent="0.3">
      <c r="A10533" s="1">
        <v>41839</v>
      </c>
      <c r="B10533" s="1">
        <v>233</v>
      </c>
      <c r="C10533" s="1">
        <f t="shared" si="164"/>
        <v>2.0000000000000002E-5</v>
      </c>
      <c r="D10533" s="1" t="s">
        <v>322</v>
      </c>
      <c r="E10533" s="4">
        <v>61080.039183289649</v>
      </c>
      <c r="F10533" s="66">
        <f>Cat_Results[[#This Row],[TotalLossInOriginalCurrency]] / INDEX(Exchange_Rate[Exchange Rate], MATCH(Cat_Results[[#This Row],[Currency]], Exchange_Rate[Currency], 0))</f>
        <v>75024.613929826795</v>
      </c>
    </row>
    <row r="10534" spans="1:6" x14ac:dyDescent="0.3">
      <c r="A10534" s="1">
        <v>41841</v>
      </c>
      <c r="B10534" s="1">
        <v>261</v>
      </c>
      <c r="C10534" s="1">
        <f t="shared" si="164"/>
        <v>2.0000000000000002E-5</v>
      </c>
      <c r="D10534" s="1" t="s">
        <v>321</v>
      </c>
      <c r="E10534" s="4">
        <v>182897.72121241226</v>
      </c>
      <c r="F10534" s="66">
        <f>Cat_Results[[#This Row],[TotalLossInOriginalCurrency]] / INDEX(Exchange_Rate[Exchange Rate], MATCH(Cat_Results[[#This Row],[Currency]], Exchange_Rate[Currency], 0))</f>
        <v>286545.859744285</v>
      </c>
    </row>
    <row r="10535" spans="1:6" x14ac:dyDescent="0.3">
      <c r="A10535" s="1">
        <v>41843</v>
      </c>
      <c r="B10535" s="1">
        <v>250</v>
      </c>
      <c r="C10535" s="1">
        <f t="shared" si="164"/>
        <v>2.0000000000000002E-5</v>
      </c>
      <c r="D10535" s="1" t="s">
        <v>320</v>
      </c>
      <c r="E10535" s="4">
        <v>1.8961727619171099E-3</v>
      </c>
      <c r="F10535" s="66">
        <f>Cat_Results[[#This Row],[TotalLossInOriginalCurrency]] / INDEX(Exchange_Rate[Exchange Rate], MATCH(Cat_Results[[#This Row],[Currency]], Exchange_Rate[Currency], 0))</f>
        <v>1.8961727619171099E-3</v>
      </c>
    </row>
    <row r="10536" spans="1:6" x14ac:dyDescent="0.3">
      <c r="A10536" s="1">
        <v>41848</v>
      </c>
      <c r="B10536" s="1">
        <v>252</v>
      </c>
      <c r="C10536" s="1">
        <f t="shared" si="164"/>
        <v>2.0000000000000002E-5</v>
      </c>
      <c r="D10536" s="1" t="s">
        <v>321</v>
      </c>
      <c r="E10536" s="4">
        <v>3.589090243096052E-3</v>
      </c>
      <c r="F10536" s="66">
        <f>Cat_Results[[#This Row],[TotalLossInOriginalCurrency]] / INDEX(Exchange_Rate[Exchange Rate], MATCH(Cat_Results[[#This Row],[Currency]], Exchange_Rate[Currency], 0))</f>
        <v>5.6230276823043797E-3</v>
      </c>
    </row>
    <row r="10537" spans="1:6" x14ac:dyDescent="0.3">
      <c r="A10537" s="1">
        <v>41850</v>
      </c>
      <c r="B10537" s="1">
        <v>257</v>
      </c>
      <c r="C10537" s="1">
        <f t="shared" si="164"/>
        <v>2.0000000000000002E-5</v>
      </c>
      <c r="D10537" s="1" t="s">
        <v>320</v>
      </c>
      <c r="E10537" s="4">
        <v>341.15677513182197</v>
      </c>
      <c r="F10537" s="66">
        <f>Cat_Results[[#This Row],[TotalLossInOriginalCurrency]] / INDEX(Exchange_Rate[Exchange Rate], MATCH(Cat_Results[[#This Row],[Currency]], Exchange_Rate[Currency], 0))</f>
        <v>341.15677513182197</v>
      </c>
    </row>
    <row r="10538" spans="1:6" x14ac:dyDescent="0.3">
      <c r="A10538" s="1">
        <v>41852</v>
      </c>
      <c r="B10538" s="1">
        <v>226</v>
      </c>
      <c r="C10538" s="1">
        <f t="shared" si="164"/>
        <v>2.0000000000000002E-5</v>
      </c>
      <c r="D10538" s="1" t="s">
        <v>320</v>
      </c>
      <c r="E10538" s="4">
        <v>4.3902546167373701E-3</v>
      </c>
      <c r="F10538" s="66">
        <f>Cat_Results[[#This Row],[TotalLossInOriginalCurrency]] / INDEX(Exchange_Rate[Exchange Rate], MATCH(Cat_Results[[#This Row],[Currency]], Exchange_Rate[Currency], 0))</f>
        <v>4.3902546167373701E-3</v>
      </c>
    </row>
    <row r="10539" spans="1:6" x14ac:dyDescent="0.3">
      <c r="A10539" s="1">
        <v>41854</v>
      </c>
      <c r="B10539" s="1">
        <v>329</v>
      </c>
      <c r="C10539" s="1">
        <f t="shared" si="164"/>
        <v>2.0000000000000002E-5</v>
      </c>
      <c r="D10539" s="1" t="s">
        <v>320</v>
      </c>
      <c r="E10539" s="4">
        <v>6.0775130987167402E-3</v>
      </c>
      <c r="F10539" s="66">
        <f>Cat_Results[[#This Row],[TotalLossInOriginalCurrency]] / INDEX(Exchange_Rate[Exchange Rate], MATCH(Cat_Results[[#This Row],[Currency]], Exchange_Rate[Currency], 0))</f>
        <v>6.0775130987167402E-3</v>
      </c>
    </row>
    <row r="10540" spans="1:6" x14ac:dyDescent="0.3">
      <c r="A10540" s="1">
        <v>41856</v>
      </c>
      <c r="B10540" s="1">
        <v>275</v>
      </c>
      <c r="C10540" s="1">
        <f t="shared" si="164"/>
        <v>2.0000000000000002E-5</v>
      </c>
      <c r="D10540" s="1" t="s">
        <v>321</v>
      </c>
      <c r="E10540" s="4">
        <v>289.82308312530915</v>
      </c>
      <c r="F10540" s="66">
        <f>Cat_Results[[#This Row],[TotalLossInOriginalCurrency]] / INDEX(Exchange_Rate[Exchange Rate], MATCH(Cat_Results[[#This Row],[Currency]], Exchange_Rate[Currency], 0))</f>
        <v>454.06582420691802</v>
      </c>
    </row>
    <row r="10541" spans="1:6" x14ac:dyDescent="0.3">
      <c r="A10541" s="1">
        <v>41857</v>
      </c>
      <c r="B10541" s="1">
        <v>332</v>
      </c>
      <c r="C10541" s="1">
        <f t="shared" si="164"/>
        <v>2.0000000000000002E-5</v>
      </c>
      <c r="D10541" s="1" t="s">
        <v>320</v>
      </c>
      <c r="E10541" s="4">
        <v>0.15193782746791801</v>
      </c>
      <c r="F10541" s="66">
        <f>Cat_Results[[#This Row],[TotalLossInOriginalCurrency]] / INDEX(Exchange_Rate[Exchange Rate], MATCH(Cat_Results[[#This Row],[Currency]], Exchange_Rate[Currency], 0))</f>
        <v>0.15193782746791801</v>
      </c>
    </row>
    <row r="10542" spans="1:6" x14ac:dyDescent="0.3">
      <c r="A10542" s="1">
        <v>41860</v>
      </c>
      <c r="B10542" s="1">
        <v>264</v>
      </c>
      <c r="C10542" s="1">
        <f t="shared" si="164"/>
        <v>2.0000000000000002E-5</v>
      </c>
      <c r="D10542" s="1" t="s">
        <v>320</v>
      </c>
      <c r="E10542" s="4">
        <v>3817530.78296594</v>
      </c>
      <c r="F10542" s="66">
        <f>Cat_Results[[#This Row],[TotalLossInOriginalCurrency]] / INDEX(Exchange_Rate[Exchange Rate], MATCH(Cat_Results[[#This Row],[Currency]], Exchange_Rate[Currency], 0))</f>
        <v>3817530.78296594</v>
      </c>
    </row>
    <row r="10543" spans="1:6" x14ac:dyDescent="0.3">
      <c r="A10543" s="1">
        <v>41860</v>
      </c>
      <c r="B10543" s="1">
        <v>212</v>
      </c>
      <c r="C10543" s="1">
        <f t="shared" si="164"/>
        <v>2.0000000000000002E-5</v>
      </c>
      <c r="D10543" s="1" t="s">
        <v>321</v>
      </c>
      <c r="E10543" s="4">
        <v>179863.17359816635</v>
      </c>
      <c r="F10543" s="66">
        <f>Cat_Results[[#This Row],[TotalLossInOriginalCurrency]] / INDEX(Exchange_Rate[Exchange Rate], MATCH(Cat_Results[[#This Row],[Currency]], Exchange_Rate[Currency], 0))</f>
        <v>281791.63399836002</v>
      </c>
    </row>
    <row r="10544" spans="1:6" x14ac:dyDescent="0.3">
      <c r="A10544" s="1">
        <v>41861</v>
      </c>
      <c r="B10544" s="1">
        <v>235</v>
      </c>
      <c r="C10544" s="1">
        <f t="shared" si="164"/>
        <v>2.0000000000000002E-5</v>
      </c>
      <c r="D10544" s="1" t="s">
        <v>321</v>
      </c>
      <c r="E10544" s="4">
        <v>5537.0935110949968</v>
      </c>
      <c r="F10544" s="66">
        <f>Cat_Results[[#This Row],[TotalLossInOriginalCurrency]] / INDEX(Exchange_Rate[Exchange Rate], MATCH(Cat_Results[[#This Row],[Currency]], Exchange_Rate[Currency], 0))</f>
        <v>8674.9644014347705</v>
      </c>
    </row>
    <row r="10545" spans="1:6" x14ac:dyDescent="0.3">
      <c r="A10545" s="1">
        <v>41864</v>
      </c>
      <c r="B10545" s="1">
        <v>288</v>
      </c>
      <c r="C10545" s="1">
        <f t="shared" si="164"/>
        <v>2.0000000000000002E-5</v>
      </c>
      <c r="D10545" s="1" t="s">
        <v>321</v>
      </c>
      <c r="E10545" s="4">
        <v>638570.34841237892</v>
      </c>
      <c r="F10545" s="66">
        <f>Cat_Results[[#This Row],[TotalLossInOriginalCurrency]] / INDEX(Exchange_Rate[Exchange Rate], MATCH(Cat_Results[[#This Row],[Currency]], Exchange_Rate[Currency], 0))</f>
        <v>1000448.1645811502</v>
      </c>
    </row>
    <row r="10546" spans="1:6" x14ac:dyDescent="0.3">
      <c r="A10546" s="1">
        <v>41870</v>
      </c>
      <c r="B10546" s="1">
        <v>242</v>
      </c>
      <c r="C10546" s="1">
        <f t="shared" si="164"/>
        <v>2.0000000000000002E-5</v>
      </c>
      <c r="D10546" s="1" t="s">
        <v>320</v>
      </c>
      <c r="E10546" s="4">
        <v>504.80616035003197</v>
      </c>
      <c r="F10546" s="66">
        <f>Cat_Results[[#This Row],[TotalLossInOriginalCurrency]] / INDEX(Exchange_Rate[Exchange Rate], MATCH(Cat_Results[[#This Row],[Currency]], Exchange_Rate[Currency], 0))</f>
        <v>504.80616035003197</v>
      </c>
    </row>
    <row r="10547" spans="1:6" x14ac:dyDescent="0.3">
      <c r="A10547" s="1">
        <v>41896</v>
      </c>
      <c r="B10547" s="1">
        <v>216</v>
      </c>
      <c r="C10547" s="1">
        <f t="shared" si="164"/>
        <v>2.0000000000000002E-5</v>
      </c>
      <c r="D10547" s="1" t="s">
        <v>321</v>
      </c>
      <c r="E10547" s="4">
        <v>2.5000604625591664E-3</v>
      </c>
      <c r="F10547" s="66">
        <f>Cat_Results[[#This Row],[TotalLossInOriginalCurrency]] / INDEX(Exchange_Rate[Exchange Rate], MATCH(Cat_Results[[#This Row],[Currency]], Exchange_Rate[Currency], 0))</f>
        <v>3.91684472560883E-3</v>
      </c>
    </row>
    <row r="10548" spans="1:6" x14ac:dyDescent="0.3">
      <c r="A10548" s="1">
        <v>41902</v>
      </c>
      <c r="B10548" s="1">
        <v>257</v>
      </c>
      <c r="C10548" s="1">
        <f t="shared" si="164"/>
        <v>2.0000000000000002E-5</v>
      </c>
      <c r="D10548" s="1" t="s">
        <v>321</v>
      </c>
      <c r="E10548" s="4">
        <v>92620.945980111836</v>
      </c>
      <c r="F10548" s="66">
        <f>Cat_Results[[#This Row],[TotalLossInOriginalCurrency]] / INDEX(Exchange_Rate[Exchange Rate], MATCH(Cat_Results[[#This Row],[Currency]], Exchange_Rate[Currency], 0))</f>
        <v>145109.23602693301</v>
      </c>
    </row>
    <row r="10549" spans="1:6" x14ac:dyDescent="0.3">
      <c r="A10549" s="1">
        <v>41909</v>
      </c>
      <c r="B10549" s="1">
        <v>260</v>
      </c>
      <c r="C10549" s="1">
        <f t="shared" si="164"/>
        <v>2.0000000000000002E-5</v>
      </c>
      <c r="D10549" s="1" t="s">
        <v>321</v>
      </c>
      <c r="E10549" s="4">
        <v>2561468.027840836</v>
      </c>
      <c r="F10549" s="66">
        <f>Cat_Results[[#This Row],[TotalLossInOriginalCurrency]] / INDEX(Exchange_Rate[Exchange Rate], MATCH(Cat_Results[[#This Row],[Currency]], Exchange_Rate[Currency], 0))</f>
        <v>4013051.95810903</v>
      </c>
    </row>
    <row r="10550" spans="1:6" x14ac:dyDescent="0.3">
      <c r="A10550" s="1">
        <v>41912</v>
      </c>
      <c r="B10550" s="1">
        <v>257</v>
      </c>
      <c r="C10550" s="1">
        <f t="shared" si="164"/>
        <v>2.0000000000000002E-5</v>
      </c>
      <c r="D10550" s="1" t="s">
        <v>320</v>
      </c>
      <c r="E10550" s="4">
        <v>3855224.4112278102</v>
      </c>
      <c r="F10550" s="66">
        <f>Cat_Results[[#This Row],[TotalLossInOriginalCurrency]] / INDEX(Exchange_Rate[Exchange Rate], MATCH(Cat_Results[[#This Row],[Currency]], Exchange_Rate[Currency], 0))</f>
        <v>3855224.4112278102</v>
      </c>
    </row>
    <row r="10551" spans="1:6" x14ac:dyDescent="0.3">
      <c r="A10551" s="1">
        <v>41912</v>
      </c>
      <c r="B10551" s="1">
        <v>200</v>
      </c>
      <c r="C10551" s="1">
        <f t="shared" si="164"/>
        <v>2.0000000000000002E-5</v>
      </c>
      <c r="D10551" s="1" t="s">
        <v>320</v>
      </c>
      <c r="E10551" s="4">
        <v>213640.88234949901</v>
      </c>
      <c r="F10551" s="66">
        <f>Cat_Results[[#This Row],[TotalLossInOriginalCurrency]] / INDEX(Exchange_Rate[Exchange Rate], MATCH(Cat_Results[[#This Row],[Currency]], Exchange_Rate[Currency], 0))</f>
        <v>213640.88234949901</v>
      </c>
    </row>
    <row r="10552" spans="1:6" x14ac:dyDescent="0.3">
      <c r="A10552" s="1">
        <v>41915</v>
      </c>
      <c r="B10552" s="1">
        <v>241</v>
      </c>
      <c r="C10552" s="1">
        <f t="shared" si="164"/>
        <v>2.0000000000000002E-5</v>
      </c>
      <c r="D10552" s="1" t="s">
        <v>321</v>
      </c>
      <c r="E10552" s="4">
        <v>2133931.2272798168</v>
      </c>
      <c r="F10552" s="66">
        <f>Cat_Results[[#This Row],[TotalLossInOriginalCurrency]] / INDEX(Exchange_Rate[Exchange Rate], MATCH(Cat_Results[[#This Row],[Currency]], Exchange_Rate[Currency], 0))</f>
        <v>3343230.0528552202</v>
      </c>
    </row>
    <row r="10553" spans="1:6" x14ac:dyDescent="0.3">
      <c r="A10553" s="1">
        <v>41924</v>
      </c>
      <c r="B10553" s="1">
        <v>184</v>
      </c>
      <c r="C10553" s="1">
        <f t="shared" si="164"/>
        <v>2.0000000000000002E-5</v>
      </c>
      <c r="D10553" s="1" t="s">
        <v>323</v>
      </c>
      <c r="E10553" s="4">
        <v>8.3813456573138563</v>
      </c>
      <c r="F10553" s="66">
        <f>Cat_Results[[#This Row],[TotalLossInOriginalCurrency]] / INDEX(Exchange_Rate[Exchange Rate], MATCH(Cat_Results[[#This Row],[Currency]], Exchange_Rate[Currency], 0))</f>
        <v>0.105663627386093</v>
      </c>
    </row>
    <row r="10554" spans="1:6" x14ac:dyDescent="0.3">
      <c r="A10554" s="1">
        <v>41924</v>
      </c>
      <c r="B10554" s="1">
        <v>264</v>
      </c>
      <c r="C10554" s="1">
        <f t="shared" si="164"/>
        <v>2.0000000000000002E-5</v>
      </c>
      <c r="D10554" s="1" t="s">
        <v>321</v>
      </c>
      <c r="E10554" s="4">
        <v>2625.9262921316845</v>
      </c>
      <c r="F10554" s="66">
        <f>Cat_Results[[#This Row],[TotalLossInOriginalCurrency]] / INDEX(Exchange_Rate[Exchange Rate], MATCH(Cat_Results[[#This Row],[Currency]], Exchange_Rate[Currency], 0))</f>
        <v>4114.0387207455897</v>
      </c>
    </row>
    <row r="10555" spans="1:6" x14ac:dyDescent="0.3">
      <c r="A10555" s="1">
        <v>41925</v>
      </c>
      <c r="B10555" s="1">
        <v>236</v>
      </c>
      <c r="C10555" s="1">
        <f t="shared" si="164"/>
        <v>2.0000000000000002E-5</v>
      </c>
      <c r="D10555" s="1" t="s">
        <v>321</v>
      </c>
      <c r="E10555" s="4">
        <v>16629.983912393935</v>
      </c>
      <c r="F10555" s="66">
        <f>Cat_Results[[#This Row],[TotalLossInOriginalCurrency]] / INDEX(Exchange_Rate[Exchange Rate], MATCH(Cat_Results[[#This Row],[Currency]], Exchange_Rate[Currency], 0))</f>
        <v>26054.195788346195</v>
      </c>
    </row>
    <row r="10556" spans="1:6" x14ac:dyDescent="0.3">
      <c r="A10556" s="1">
        <v>41925</v>
      </c>
      <c r="B10556" s="1">
        <v>250</v>
      </c>
      <c r="C10556" s="1">
        <f t="shared" si="164"/>
        <v>2.0000000000000002E-5</v>
      </c>
      <c r="D10556" s="1" t="s">
        <v>320</v>
      </c>
      <c r="E10556" s="4">
        <v>2979657.7797246301</v>
      </c>
      <c r="F10556" s="66">
        <f>Cat_Results[[#This Row],[TotalLossInOriginalCurrency]] / INDEX(Exchange_Rate[Exchange Rate], MATCH(Cat_Results[[#This Row],[Currency]], Exchange_Rate[Currency], 0))</f>
        <v>2979657.7797246301</v>
      </c>
    </row>
    <row r="10557" spans="1:6" x14ac:dyDescent="0.3">
      <c r="A10557" s="1">
        <v>41929</v>
      </c>
      <c r="B10557" s="1">
        <v>265</v>
      </c>
      <c r="C10557" s="1">
        <f t="shared" si="164"/>
        <v>2.0000000000000002E-5</v>
      </c>
      <c r="D10557" s="1" t="s">
        <v>321</v>
      </c>
      <c r="E10557" s="4">
        <v>0.31965629407951024</v>
      </c>
      <c r="F10557" s="66">
        <f>Cat_Results[[#This Row],[TotalLossInOriginalCurrency]] / INDEX(Exchange_Rate[Exchange Rate], MATCH(Cat_Results[[#This Row],[Currency]], Exchange_Rate[Currency], 0))</f>
        <v>0.50080551579594601</v>
      </c>
    </row>
    <row r="10558" spans="1:6" x14ac:dyDescent="0.3">
      <c r="A10558" s="1">
        <v>41929</v>
      </c>
      <c r="B10558" s="1">
        <v>311</v>
      </c>
      <c r="C10558" s="1">
        <f t="shared" si="164"/>
        <v>2.0000000000000002E-5</v>
      </c>
      <c r="D10558" s="1" t="s">
        <v>320</v>
      </c>
      <c r="E10558" s="4">
        <v>7.1515958756208406E-2</v>
      </c>
      <c r="F10558" s="66">
        <f>Cat_Results[[#This Row],[TotalLossInOriginalCurrency]] / INDEX(Exchange_Rate[Exchange Rate], MATCH(Cat_Results[[#This Row],[Currency]], Exchange_Rate[Currency], 0))</f>
        <v>7.1515958756208406E-2</v>
      </c>
    </row>
    <row r="10559" spans="1:6" x14ac:dyDescent="0.3">
      <c r="A10559" s="1">
        <v>41932</v>
      </c>
      <c r="B10559" s="1">
        <v>233</v>
      </c>
      <c r="C10559" s="1">
        <f t="shared" si="164"/>
        <v>2.0000000000000002E-5</v>
      </c>
      <c r="D10559" s="1" t="s">
        <v>320</v>
      </c>
      <c r="E10559" s="4">
        <v>968388.81044681405</v>
      </c>
      <c r="F10559" s="66">
        <f>Cat_Results[[#This Row],[TotalLossInOriginalCurrency]] / INDEX(Exchange_Rate[Exchange Rate], MATCH(Cat_Results[[#This Row],[Currency]], Exchange_Rate[Currency], 0))</f>
        <v>968388.81044681405</v>
      </c>
    </row>
    <row r="10560" spans="1:6" x14ac:dyDescent="0.3">
      <c r="A10560" s="1">
        <v>41953</v>
      </c>
      <c r="B10560" s="1">
        <v>212</v>
      </c>
      <c r="C10560" s="1">
        <f t="shared" si="164"/>
        <v>2.0000000000000002E-5</v>
      </c>
      <c r="D10560" s="1" t="s">
        <v>320</v>
      </c>
      <c r="E10560" s="4">
        <v>44.198637591339597</v>
      </c>
      <c r="F10560" s="66">
        <f>Cat_Results[[#This Row],[TotalLossInOriginalCurrency]] / INDEX(Exchange_Rate[Exchange Rate], MATCH(Cat_Results[[#This Row],[Currency]], Exchange_Rate[Currency], 0))</f>
        <v>44.198637591339597</v>
      </c>
    </row>
    <row r="10561" spans="1:6" x14ac:dyDescent="0.3">
      <c r="A10561" s="1">
        <v>41953</v>
      </c>
      <c r="B10561" s="1">
        <v>266</v>
      </c>
      <c r="C10561" s="1">
        <f t="shared" si="164"/>
        <v>2.0000000000000002E-5</v>
      </c>
      <c r="D10561" s="1" t="s">
        <v>321</v>
      </c>
      <c r="E10561" s="4">
        <v>36941.268079620859</v>
      </c>
      <c r="F10561" s="66">
        <f>Cat_Results[[#This Row],[TotalLossInOriginalCurrency]] / INDEX(Exchange_Rate[Exchange Rate], MATCH(Cat_Results[[#This Row],[Currency]], Exchange_Rate[Currency], 0))</f>
        <v>57875.884684345103</v>
      </c>
    </row>
    <row r="10562" spans="1:6" x14ac:dyDescent="0.3">
      <c r="A10562" s="1">
        <v>41954</v>
      </c>
      <c r="B10562" s="1">
        <v>270</v>
      </c>
      <c r="C10562" s="1">
        <f t="shared" si="164"/>
        <v>2.0000000000000002E-5</v>
      </c>
      <c r="D10562" s="1" t="s">
        <v>321</v>
      </c>
      <c r="E10562" s="4">
        <v>6384502.6002648361</v>
      </c>
      <c r="F10562" s="66">
        <f>Cat_Results[[#This Row],[TotalLossInOriginalCurrency]] / INDEX(Exchange_Rate[Exchange Rate], MATCH(Cat_Results[[#This Row],[Currency]], Exchange_Rate[Currency], 0))</f>
        <v>10002600.2210702</v>
      </c>
    </row>
    <row r="10563" spans="1:6" x14ac:dyDescent="0.3">
      <c r="A10563" s="1">
        <v>41964</v>
      </c>
      <c r="B10563" s="1">
        <v>230</v>
      </c>
      <c r="C10563" s="1">
        <f t="shared" si="164"/>
        <v>2.0000000000000002E-5</v>
      </c>
      <c r="D10563" s="1" t="s">
        <v>323</v>
      </c>
      <c r="E10563" s="4">
        <v>18150996.261624008</v>
      </c>
      <c r="F10563" s="66">
        <f>Cat_Results[[#This Row],[TotalLossInOriginalCurrency]] / INDEX(Exchange_Rate[Exchange Rate], MATCH(Cat_Results[[#This Row],[Currency]], Exchange_Rate[Currency], 0))</f>
        <v>228829.61568360796</v>
      </c>
    </row>
    <row r="10564" spans="1:6" x14ac:dyDescent="0.3">
      <c r="A10564" s="1">
        <v>41964</v>
      </c>
      <c r="B10564" s="1">
        <v>252</v>
      </c>
      <c r="C10564" s="1">
        <f t="shared" si="164"/>
        <v>2.0000000000000002E-5</v>
      </c>
      <c r="D10564" s="1" t="s">
        <v>321</v>
      </c>
      <c r="E10564" s="4">
        <v>402.43642895529297</v>
      </c>
      <c r="F10564" s="66">
        <f>Cat_Results[[#This Row],[TotalLossInOriginalCurrency]] / INDEX(Exchange_Rate[Exchange Rate], MATCH(Cat_Results[[#This Row],[Currency]], Exchange_Rate[Currency], 0))</f>
        <v>630.49715306998803</v>
      </c>
    </row>
    <row r="10565" spans="1:6" x14ac:dyDescent="0.3">
      <c r="A10565" s="1">
        <v>41977</v>
      </c>
      <c r="B10565" s="1">
        <v>253</v>
      </c>
      <c r="C10565" s="1">
        <f t="shared" si="164"/>
        <v>2.0000000000000002E-5</v>
      </c>
      <c r="D10565" s="1" t="s">
        <v>320</v>
      </c>
      <c r="E10565" s="4">
        <v>1064.88684980476</v>
      </c>
      <c r="F10565" s="66">
        <f>Cat_Results[[#This Row],[TotalLossInOriginalCurrency]] / INDEX(Exchange_Rate[Exchange Rate], MATCH(Cat_Results[[#This Row],[Currency]], Exchange_Rate[Currency], 0))</f>
        <v>1064.88684980476</v>
      </c>
    </row>
    <row r="10566" spans="1:6" x14ac:dyDescent="0.3">
      <c r="A10566" s="1">
        <v>41980</v>
      </c>
      <c r="B10566" s="1">
        <v>192</v>
      </c>
      <c r="C10566" s="1">
        <f t="shared" ref="C10566:C10629" si="165">1/50000</f>
        <v>2.0000000000000002E-5</v>
      </c>
      <c r="D10566" s="1" t="s">
        <v>320</v>
      </c>
      <c r="E10566" s="4">
        <v>4.1832029819488499E-3</v>
      </c>
      <c r="F10566" s="66">
        <f>Cat_Results[[#This Row],[TotalLossInOriginalCurrency]] / INDEX(Exchange_Rate[Exchange Rate], MATCH(Cat_Results[[#This Row],[Currency]], Exchange_Rate[Currency], 0))</f>
        <v>4.1832029819488499E-3</v>
      </c>
    </row>
    <row r="10567" spans="1:6" x14ac:dyDescent="0.3">
      <c r="A10567" s="1">
        <v>41988</v>
      </c>
      <c r="B10567" s="1">
        <v>264</v>
      </c>
      <c r="C10567" s="1">
        <f t="shared" si="165"/>
        <v>2.0000000000000002E-5</v>
      </c>
      <c r="D10567" s="1" t="s">
        <v>320</v>
      </c>
      <c r="E10567" s="4">
        <v>2.2427551448345202E-2</v>
      </c>
      <c r="F10567" s="66">
        <f>Cat_Results[[#This Row],[TotalLossInOriginalCurrency]] / INDEX(Exchange_Rate[Exchange Rate], MATCH(Cat_Results[[#This Row],[Currency]], Exchange_Rate[Currency], 0))</f>
        <v>2.2427551448345202E-2</v>
      </c>
    </row>
    <row r="10568" spans="1:6" x14ac:dyDescent="0.3">
      <c r="A10568" s="1">
        <v>41997</v>
      </c>
      <c r="B10568" s="1">
        <v>195</v>
      </c>
      <c r="C10568" s="1">
        <f t="shared" si="165"/>
        <v>2.0000000000000002E-5</v>
      </c>
      <c r="D10568" s="1" t="s">
        <v>321</v>
      </c>
      <c r="E10568" s="4">
        <v>813.62805132959738</v>
      </c>
      <c r="F10568" s="66">
        <f>Cat_Results[[#This Row],[TotalLossInOriginalCurrency]] / INDEX(Exchange_Rate[Exchange Rate], MATCH(Cat_Results[[#This Row],[Currency]], Exchange_Rate[Currency], 0))</f>
        <v>1274.7110676657501</v>
      </c>
    </row>
    <row r="10569" spans="1:6" x14ac:dyDescent="0.3">
      <c r="A10569" s="1">
        <v>42001</v>
      </c>
      <c r="B10569" s="1">
        <v>257</v>
      </c>
      <c r="C10569" s="1">
        <f t="shared" si="165"/>
        <v>2.0000000000000002E-5</v>
      </c>
      <c r="D10569" s="1" t="s">
        <v>321</v>
      </c>
      <c r="E10569" s="4">
        <v>6914335.8582083723</v>
      </c>
      <c r="F10569" s="66">
        <f>Cat_Results[[#This Row],[TotalLossInOriginalCurrency]] / INDEX(Exchange_Rate[Exchange Rate], MATCH(Cat_Results[[#This Row],[Currency]], Exchange_Rate[Currency], 0))</f>
        <v>10832689.986060901</v>
      </c>
    </row>
    <row r="10570" spans="1:6" x14ac:dyDescent="0.3">
      <c r="A10570" s="1">
        <v>42004</v>
      </c>
      <c r="B10570" s="1">
        <v>241</v>
      </c>
      <c r="C10570" s="1">
        <f t="shared" si="165"/>
        <v>2.0000000000000002E-5</v>
      </c>
      <c r="D10570" s="1" t="s">
        <v>320</v>
      </c>
      <c r="E10570" s="4">
        <v>303.393090836704</v>
      </c>
      <c r="F10570" s="66">
        <f>Cat_Results[[#This Row],[TotalLossInOriginalCurrency]] / INDEX(Exchange_Rate[Exchange Rate], MATCH(Cat_Results[[#This Row],[Currency]], Exchange_Rate[Currency], 0))</f>
        <v>303.393090836704</v>
      </c>
    </row>
    <row r="10571" spans="1:6" x14ac:dyDescent="0.3">
      <c r="A10571" s="1">
        <v>42007</v>
      </c>
      <c r="B10571" s="1">
        <v>230</v>
      </c>
      <c r="C10571" s="1">
        <f t="shared" si="165"/>
        <v>2.0000000000000002E-5</v>
      </c>
      <c r="D10571" s="1" t="s">
        <v>320</v>
      </c>
      <c r="E10571" s="4">
        <v>544496.16537428799</v>
      </c>
      <c r="F10571" s="66">
        <f>Cat_Results[[#This Row],[TotalLossInOriginalCurrency]] / INDEX(Exchange_Rate[Exchange Rate], MATCH(Cat_Results[[#This Row],[Currency]], Exchange_Rate[Currency], 0))</f>
        <v>544496.16537428799</v>
      </c>
    </row>
    <row r="10572" spans="1:6" x14ac:dyDescent="0.3">
      <c r="A10572" s="1">
        <v>42026</v>
      </c>
      <c r="B10572" s="1">
        <v>208</v>
      </c>
      <c r="C10572" s="1">
        <f t="shared" si="165"/>
        <v>2.0000000000000002E-5</v>
      </c>
      <c r="D10572" s="1" t="s">
        <v>320</v>
      </c>
      <c r="E10572" s="4">
        <v>1.0689534246921499E-2</v>
      </c>
      <c r="F10572" s="66">
        <f>Cat_Results[[#This Row],[TotalLossInOriginalCurrency]] / INDEX(Exchange_Rate[Exchange Rate], MATCH(Cat_Results[[#This Row],[Currency]], Exchange_Rate[Currency], 0))</f>
        <v>1.0689534246921499E-2</v>
      </c>
    </row>
    <row r="10573" spans="1:6" x14ac:dyDescent="0.3">
      <c r="A10573" s="1">
        <v>42027</v>
      </c>
      <c r="B10573" s="1">
        <v>257</v>
      </c>
      <c r="C10573" s="1">
        <f t="shared" si="165"/>
        <v>2.0000000000000002E-5</v>
      </c>
      <c r="D10573" s="1" t="s">
        <v>320</v>
      </c>
      <c r="E10573" s="4">
        <v>3605608.79919601</v>
      </c>
      <c r="F10573" s="66">
        <f>Cat_Results[[#This Row],[TotalLossInOriginalCurrency]] / INDEX(Exchange_Rate[Exchange Rate], MATCH(Cat_Results[[#This Row],[Currency]], Exchange_Rate[Currency], 0))</f>
        <v>3605608.79919601</v>
      </c>
    </row>
    <row r="10574" spans="1:6" x14ac:dyDescent="0.3">
      <c r="A10574" s="1">
        <v>42029</v>
      </c>
      <c r="B10574" s="1">
        <v>271</v>
      </c>
      <c r="C10574" s="1">
        <f t="shared" si="165"/>
        <v>2.0000000000000002E-5</v>
      </c>
      <c r="D10574" s="1" t="s">
        <v>320</v>
      </c>
      <c r="E10574" s="4">
        <v>33707298.129269801</v>
      </c>
      <c r="F10574" s="66">
        <f>Cat_Results[[#This Row],[TotalLossInOriginalCurrency]] / INDEX(Exchange_Rate[Exchange Rate], MATCH(Cat_Results[[#This Row],[Currency]], Exchange_Rate[Currency], 0))</f>
        <v>33707298.129269801</v>
      </c>
    </row>
    <row r="10575" spans="1:6" x14ac:dyDescent="0.3">
      <c r="A10575" s="1">
        <v>42030</v>
      </c>
      <c r="B10575" s="1">
        <v>226</v>
      </c>
      <c r="C10575" s="1">
        <f t="shared" si="165"/>
        <v>2.0000000000000002E-5</v>
      </c>
      <c r="D10575" s="1" t="s">
        <v>320</v>
      </c>
      <c r="E10575" s="4">
        <v>1645793.5832480299</v>
      </c>
      <c r="F10575" s="66">
        <f>Cat_Results[[#This Row],[TotalLossInOriginalCurrency]] / INDEX(Exchange_Rate[Exchange Rate], MATCH(Cat_Results[[#This Row],[Currency]], Exchange_Rate[Currency], 0))</f>
        <v>1645793.5832480299</v>
      </c>
    </row>
    <row r="10576" spans="1:6" x14ac:dyDescent="0.3">
      <c r="A10576" s="1">
        <v>42030</v>
      </c>
      <c r="B10576" s="1">
        <v>172</v>
      </c>
      <c r="C10576" s="1">
        <f t="shared" si="165"/>
        <v>2.0000000000000002E-5</v>
      </c>
      <c r="D10576" s="1" t="s">
        <v>321</v>
      </c>
      <c r="E10576" s="4">
        <v>20373.801001601576</v>
      </c>
      <c r="F10576" s="66">
        <f>Cat_Results[[#This Row],[TotalLossInOriginalCurrency]] / INDEX(Exchange_Rate[Exchange Rate], MATCH(Cat_Results[[#This Row],[Currency]], Exchange_Rate[Currency], 0))</f>
        <v>31919.634020386602</v>
      </c>
    </row>
    <row r="10577" spans="1:6" x14ac:dyDescent="0.3">
      <c r="A10577" s="1">
        <v>42032</v>
      </c>
      <c r="B10577" s="1">
        <v>224</v>
      </c>
      <c r="C10577" s="1">
        <f t="shared" si="165"/>
        <v>2.0000000000000002E-5</v>
      </c>
      <c r="D10577" s="1" t="s">
        <v>321</v>
      </c>
      <c r="E10577" s="4">
        <v>4507122.9666265501</v>
      </c>
      <c r="F10577" s="66">
        <f>Cat_Results[[#This Row],[TotalLossInOriginalCurrency]] / INDEX(Exchange_Rate[Exchange Rate], MATCH(Cat_Results[[#This Row],[Currency]], Exchange_Rate[Currency], 0))</f>
        <v>7061309.54986207</v>
      </c>
    </row>
    <row r="10578" spans="1:6" x14ac:dyDescent="0.3">
      <c r="A10578" s="1">
        <v>42039</v>
      </c>
      <c r="B10578" s="1">
        <v>256</v>
      </c>
      <c r="C10578" s="1">
        <f t="shared" si="165"/>
        <v>2.0000000000000002E-5</v>
      </c>
      <c r="D10578" s="1" t="s">
        <v>320</v>
      </c>
      <c r="E10578" s="4">
        <v>590992.09600045905</v>
      </c>
      <c r="F10578" s="66">
        <f>Cat_Results[[#This Row],[TotalLossInOriginalCurrency]] / INDEX(Exchange_Rate[Exchange Rate], MATCH(Cat_Results[[#This Row],[Currency]], Exchange_Rate[Currency], 0))</f>
        <v>590992.09600045905</v>
      </c>
    </row>
    <row r="10579" spans="1:6" x14ac:dyDescent="0.3">
      <c r="A10579" s="1">
        <v>42042</v>
      </c>
      <c r="B10579" s="1">
        <v>185</v>
      </c>
      <c r="C10579" s="1">
        <f t="shared" si="165"/>
        <v>2.0000000000000002E-5</v>
      </c>
      <c r="D10579" s="1" t="s">
        <v>320</v>
      </c>
      <c r="E10579" s="4">
        <v>7.2438269853591902E-3</v>
      </c>
      <c r="F10579" s="66">
        <f>Cat_Results[[#This Row],[TotalLossInOriginalCurrency]] / INDEX(Exchange_Rate[Exchange Rate], MATCH(Cat_Results[[#This Row],[Currency]], Exchange_Rate[Currency], 0))</f>
        <v>7.2438269853591902E-3</v>
      </c>
    </row>
    <row r="10580" spans="1:6" x14ac:dyDescent="0.3">
      <c r="A10580" s="1">
        <v>42042</v>
      </c>
      <c r="B10580" s="1">
        <v>223</v>
      </c>
      <c r="C10580" s="1">
        <f t="shared" si="165"/>
        <v>2.0000000000000002E-5</v>
      </c>
      <c r="D10580" s="1" t="s">
        <v>320</v>
      </c>
      <c r="E10580" s="4">
        <v>233.37827950715999</v>
      </c>
      <c r="F10580" s="66">
        <f>Cat_Results[[#This Row],[TotalLossInOriginalCurrency]] / INDEX(Exchange_Rate[Exchange Rate], MATCH(Cat_Results[[#This Row],[Currency]], Exchange_Rate[Currency], 0))</f>
        <v>233.37827950715999</v>
      </c>
    </row>
    <row r="10581" spans="1:6" x14ac:dyDescent="0.3">
      <c r="A10581" s="1">
        <v>42047</v>
      </c>
      <c r="B10581" s="1">
        <v>275</v>
      </c>
      <c r="C10581" s="1">
        <f t="shared" si="165"/>
        <v>2.0000000000000002E-5</v>
      </c>
      <c r="D10581" s="1" t="s">
        <v>323</v>
      </c>
      <c r="E10581" s="4">
        <v>6.3531164735611559E-2</v>
      </c>
      <c r="F10581" s="66">
        <f>Cat_Results[[#This Row],[TotalLossInOriginalCurrency]] / INDEX(Exchange_Rate[Exchange Rate], MATCH(Cat_Results[[#This Row],[Currency]], Exchange_Rate[Currency], 0))</f>
        <v>8.0093741416931196E-4</v>
      </c>
    </row>
    <row r="10582" spans="1:6" x14ac:dyDescent="0.3">
      <c r="A10582" s="1">
        <v>42051</v>
      </c>
      <c r="B10582" s="1">
        <v>253</v>
      </c>
      <c r="C10582" s="1">
        <f t="shared" si="165"/>
        <v>2.0000000000000002E-5</v>
      </c>
      <c r="D10582" s="1" t="s">
        <v>320</v>
      </c>
      <c r="E10582" s="4">
        <v>4024.0690358427</v>
      </c>
      <c r="F10582" s="66">
        <f>Cat_Results[[#This Row],[TotalLossInOriginalCurrency]] / INDEX(Exchange_Rate[Exchange Rate], MATCH(Cat_Results[[#This Row],[Currency]], Exchange_Rate[Currency], 0))</f>
        <v>4024.0690358427</v>
      </c>
    </row>
    <row r="10583" spans="1:6" x14ac:dyDescent="0.3">
      <c r="A10583" s="1">
        <v>42053</v>
      </c>
      <c r="B10583" s="1">
        <v>197</v>
      </c>
      <c r="C10583" s="1">
        <f t="shared" si="165"/>
        <v>2.0000000000000002E-5</v>
      </c>
      <c r="D10583" s="1" t="s">
        <v>320</v>
      </c>
      <c r="E10583" s="4">
        <v>543217.72215666703</v>
      </c>
      <c r="F10583" s="66">
        <f>Cat_Results[[#This Row],[TotalLossInOriginalCurrency]] / INDEX(Exchange_Rate[Exchange Rate], MATCH(Cat_Results[[#This Row],[Currency]], Exchange_Rate[Currency], 0))</f>
        <v>543217.72215666703</v>
      </c>
    </row>
    <row r="10584" spans="1:6" x14ac:dyDescent="0.3">
      <c r="A10584" s="1">
        <v>42058</v>
      </c>
      <c r="B10584" s="1">
        <v>241</v>
      </c>
      <c r="C10584" s="1">
        <f t="shared" si="165"/>
        <v>2.0000000000000002E-5</v>
      </c>
      <c r="D10584" s="1" t="s">
        <v>323</v>
      </c>
      <c r="E10584" s="4">
        <v>519500668.08979577</v>
      </c>
      <c r="F10584" s="66">
        <f>Cat_Results[[#This Row],[TotalLossInOriginalCurrency]] / INDEX(Exchange_Rate[Exchange Rate], MATCH(Cat_Results[[#This Row],[Currency]], Exchange_Rate[Currency], 0))</f>
        <v>6549345.0889912397</v>
      </c>
    </row>
    <row r="10585" spans="1:6" x14ac:dyDescent="0.3">
      <c r="A10585" s="1">
        <v>42069</v>
      </c>
      <c r="B10585" s="1">
        <v>145</v>
      </c>
      <c r="C10585" s="1">
        <f t="shared" si="165"/>
        <v>2.0000000000000002E-5</v>
      </c>
      <c r="D10585" s="1" t="s">
        <v>321</v>
      </c>
      <c r="E10585" s="4">
        <v>11.850244034768419</v>
      </c>
      <c r="F10585" s="66">
        <f>Cat_Results[[#This Row],[TotalLossInOriginalCurrency]] / INDEX(Exchange_Rate[Exchange Rate], MATCH(Cat_Results[[#This Row],[Currency]], Exchange_Rate[Currency], 0))</f>
        <v>18.5657773241401</v>
      </c>
    </row>
    <row r="10586" spans="1:6" x14ac:dyDescent="0.3">
      <c r="A10586" s="1">
        <v>42084</v>
      </c>
      <c r="B10586" s="1">
        <v>222</v>
      </c>
      <c r="C10586" s="1">
        <f t="shared" si="165"/>
        <v>2.0000000000000002E-5</v>
      </c>
      <c r="D10586" s="1" t="s">
        <v>320</v>
      </c>
      <c r="E10586" s="4">
        <v>3.7970021367073098E-3</v>
      </c>
      <c r="F10586" s="66">
        <f>Cat_Results[[#This Row],[TotalLossInOriginalCurrency]] / INDEX(Exchange_Rate[Exchange Rate], MATCH(Cat_Results[[#This Row],[Currency]], Exchange_Rate[Currency], 0))</f>
        <v>3.7970021367073098E-3</v>
      </c>
    </row>
    <row r="10587" spans="1:6" x14ac:dyDescent="0.3">
      <c r="A10587" s="1">
        <v>42084</v>
      </c>
      <c r="B10587" s="1">
        <v>189</v>
      </c>
      <c r="C10587" s="1">
        <f t="shared" si="165"/>
        <v>2.0000000000000002E-5</v>
      </c>
      <c r="D10587" s="1" t="s">
        <v>322</v>
      </c>
      <c r="E10587" s="4">
        <v>715.8557788358346</v>
      </c>
      <c r="F10587" s="66">
        <f>Cat_Results[[#This Row],[TotalLossInOriginalCurrency]] / INDEX(Exchange_Rate[Exchange Rate], MATCH(Cat_Results[[#This Row],[Currency]], Exchange_Rate[Currency], 0))</f>
        <v>879.285674251616</v>
      </c>
    </row>
    <row r="10588" spans="1:6" x14ac:dyDescent="0.3">
      <c r="A10588" s="1">
        <v>42096</v>
      </c>
      <c r="B10588" s="1">
        <v>216</v>
      </c>
      <c r="C10588" s="1">
        <f t="shared" si="165"/>
        <v>2.0000000000000002E-5</v>
      </c>
      <c r="D10588" s="1" t="s">
        <v>320</v>
      </c>
      <c r="E10588" s="4">
        <v>992000.21518689301</v>
      </c>
      <c r="F10588" s="66">
        <f>Cat_Results[[#This Row],[TotalLossInOriginalCurrency]] / INDEX(Exchange_Rate[Exchange Rate], MATCH(Cat_Results[[#This Row],[Currency]], Exchange_Rate[Currency], 0))</f>
        <v>992000.21518689301</v>
      </c>
    </row>
    <row r="10589" spans="1:6" x14ac:dyDescent="0.3">
      <c r="A10589" s="1">
        <v>42096</v>
      </c>
      <c r="B10589" s="1">
        <v>254</v>
      </c>
      <c r="C10589" s="1">
        <f t="shared" si="165"/>
        <v>2.0000000000000002E-5</v>
      </c>
      <c r="D10589" s="1" t="s">
        <v>320</v>
      </c>
      <c r="E10589" s="4">
        <v>922.98931761085998</v>
      </c>
      <c r="F10589" s="66">
        <f>Cat_Results[[#This Row],[TotalLossInOriginalCurrency]] / INDEX(Exchange_Rate[Exchange Rate], MATCH(Cat_Results[[#This Row],[Currency]], Exchange_Rate[Currency], 0))</f>
        <v>922.98931761085998</v>
      </c>
    </row>
    <row r="10590" spans="1:6" x14ac:dyDescent="0.3">
      <c r="A10590" s="1">
        <v>42100</v>
      </c>
      <c r="B10590" s="1">
        <v>227</v>
      </c>
      <c r="C10590" s="1">
        <f t="shared" si="165"/>
        <v>2.0000000000000002E-5</v>
      </c>
      <c r="D10590" s="1" t="s">
        <v>320</v>
      </c>
      <c r="E10590" s="4">
        <v>8.6056813597679103E-3</v>
      </c>
      <c r="F10590" s="66">
        <f>Cat_Results[[#This Row],[TotalLossInOriginalCurrency]] / INDEX(Exchange_Rate[Exchange Rate], MATCH(Cat_Results[[#This Row],[Currency]], Exchange_Rate[Currency], 0))</f>
        <v>8.6056813597679103E-3</v>
      </c>
    </row>
    <row r="10591" spans="1:6" x14ac:dyDescent="0.3">
      <c r="A10591" s="1">
        <v>42105</v>
      </c>
      <c r="B10591" s="1">
        <v>227</v>
      </c>
      <c r="C10591" s="1">
        <f t="shared" si="165"/>
        <v>2.0000000000000002E-5</v>
      </c>
      <c r="D10591" s="1" t="s">
        <v>320</v>
      </c>
      <c r="E10591" s="4">
        <v>0.67246014252304998</v>
      </c>
      <c r="F10591" s="66">
        <f>Cat_Results[[#This Row],[TotalLossInOriginalCurrency]] / INDEX(Exchange_Rate[Exchange Rate], MATCH(Cat_Results[[#This Row],[Currency]], Exchange_Rate[Currency], 0))</f>
        <v>0.67246014252304998</v>
      </c>
    </row>
    <row r="10592" spans="1:6" x14ac:dyDescent="0.3">
      <c r="A10592" s="1">
        <v>42114</v>
      </c>
      <c r="B10592" s="1">
        <v>313</v>
      </c>
      <c r="C10592" s="1">
        <f t="shared" si="165"/>
        <v>2.0000000000000002E-5</v>
      </c>
      <c r="D10592" s="1" t="s">
        <v>322</v>
      </c>
      <c r="E10592" s="4">
        <v>9.3604626755678828E-3</v>
      </c>
      <c r="F10592" s="66">
        <f>Cat_Results[[#This Row],[TotalLossInOriginalCurrency]] / INDEX(Exchange_Rate[Exchange Rate], MATCH(Cat_Results[[#This Row],[Currency]], Exchange_Rate[Currency], 0))</f>
        <v>1.14974565804005E-2</v>
      </c>
    </row>
    <row r="10593" spans="1:6" x14ac:dyDescent="0.3">
      <c r="A10593" s="1">
        <v>42114</v>
      </c>
      <c r="B10593" s="1">
        <v>305</v>
      </c>
      <c r="C10593" s="1">
        <f t="shared" si="165"/>
        <v>2.0000000000000002E-5</v>
      </c>
      <c r="D10593" s="1" t="s">
        <v>320</v>
      </c>
      <c r="E10593" s="4">
        <v>3.91684472560883E-3</v>
      </c>
      <c r="F10593" s="66">
        <f>Cat_Results[[#This Row],[TotalLossInOriginalCurrency]] / INDEX(Exchange_Rate[Exchange Rate], MATCH(Cat_Results[[#This Row],[Currency]], Exchange_Rate[Currency], 0))</f>
        <v>3.91684472560883E-3</v>
      </c>
    </row>
    <row r="10594" spans="1:6" x14ac:dyDescent="0.3">
      <c r="A10594" s="1">
        <v>42120</v>
      </c>
      <c r="B10594" s="1">
        <v>278</v>
      </c>
      <c r="C10594" s="1">
        <f t="shared" si="165"/>
        <v>2.0000000000000002E-5</v>
      </c>
      <c r="D10594" s="1" t="s">
        <v>321</v>
      </c>
      <c r="E10594" s="4">
        <v>0.61136124069850406</v>
      </c>
      <c r="F10594" s="66">
        <f>Cat_Results[[#This Row],[TotalLossInOriginalCurrency]] / INDEX(Exchange_Rate[Exchange Rate], MATCH(Cat_Results[[#This Row],[Currency]], Exchange_Rate[Currency], 0))</f>
        <v>0.95781965553760495</v>
      </c>
    </row>
    <row r="10595" spans="1:6" x14ac:dyDescent="0.3">
      <c r="A10595" s="1">
        <v>42136</v>
      </c>
      <c r="B10595" s="1">
        <v>276</v>
      </c>
      <c r="C10595" s="1">
        <f t="shared" si="165"/>
        <v>2.0000000000000002E-5</v>
      </c>
      <c r="D10595" s="1" t="s">
        <v>320</v>
      </c>
      <c r="E10595" s="4">
        <v>7635.0383456265999</v>
      </c>
      <c r="F10595" s="66">
        <f>Cat_Results[[#This Row],[TotalLossInOriginalCurrency]] / INDEX(Exchange_Rate[Exchange Rate], MATCH(Cat_Results[[#This Row],[Currency]], Exchange_Rate[Currency], 0))</f>
        <v>7635.0383456265999</v>
      </c>
    </row>
    <row r="10596" spans="1:6" x14ac:dyDescent="0.3">
      <c r="A10596" s="1">
        <v>42139</v>
      </c>
      <c r="B10596" s="1">
        <v>306</v>
      </c>
      <c r="C10596" s="1">
        <f t="shared" si="165"/>
        <v>2.0000000000000002E-5</v>
      </c>
      <c r="D10596" s="1" t="s">
        <v>320</v>
      </c>
      <c r="E10596" s="4">
        <v>51226.466544226401</v>
      </c>
      <c r="F10596" s="66">
        <f>Cat_Results[[#This Row],[TotalLossInOriginalCurrency]] / INDEX(Exchange_Rate[Exchange Rate], MATCH(Cat_Results[[#This Row],[Currency]], Exchange_Rate[Currency], 0))</f>
        <v>51226.466544226401</v>
      </c>
    </row>
    <row r="10597" spans="1:6" x14ac:dyDescent="0.3">
      <c r="A10597" s="1">
        <v>42141</v>
      </c>
      <c r="B10597" s="1">
        <v>230</v>
      </c>
      <c r="C10597" s="1">
        <f t="shared" si="165"/>
        <v>2.0000000000000002E-5</v>
      </c>
      <c r="D10597" s="1" t="s">
        <v>320</v>
      </c>
      <c r="E10597" s="4">
        <v>405177.75080418499</v>
      </c>
      <c r="F10597" s="66">
        <f>Cat_Results[[#This Row],[TotalLossInOriginalCurrency]] / INDEX(Exchange_Rate[Exchange Rate], MATCH(Cat_Results[[#This Row],[Currency]], Exchange_Rate[Currency], 0))</f>
        <v>405177.75080418499</v>
      </c>
    </row>
    <row r="10598" spans="1:6" x14ac:dyDescent="0.3">
      <c r="A10598" s="1">
        <v>42143</v>
      </c>
      <c r="B10598" s="1">
        <v>239</v>
      </c>
      <c r="C10598" s="1">
        <f t="shared" si="165"/>
        <v>2.0000000000000002E-5</v>
      </c>
      <c r="D10598" s="1" t="s">
        <v>320</v>
      </c>
      <c r="E10598" s="4">
        <v>1.7061829566955599E-3</v>
      </c>
      <c r="F10598" s="66">
        <f>Cat_Results[[#This Row],[TotalLossInOriginalCurrency]] / INDEX(Exchange_Rate[Exchange Rate], MATCH(Cat_Results[[#This Row],[Currency]], Exchange_Rate[Currency], 0))</f>
        <v>1.7061829566955599E-3</v>
      </c>
    </row>
    <row r="10599" spans="1:6" x14ac:dyDescent="0.3">
      <c r="A10599" s="1">
        <v>42144</v>
      </c>
      <c r="B10599" s="1">
        <v>257</v>
      </c>
      <c r="C10599" s="1">
        <f t="shared" si="165"/>
        <v>2.0000000000000002E-5</v>
      </c>
      <c r="D10599" s="1" t="s">
        <v>321</v>
      </c>
      <c r="E10599" s="4">
        <v>1.8723941062964472E-3</v>
      </c>
      <c r="F10599" s="66">
        <f>Cat_Results[[#This Row],[TotalLossInOriginalCurrency]] / INDEX(Exchange_Rate[Exchange Rate], MATCH(Cat_Results[[#This Row],[Currency]], Exchange_Rate[Currency], 0))</f>
        <v>2.9334798455238299E-3</v>
      </c>
    </row>
    <row r="10600" spans="1:6" x14ac:dyDescent="0.3">
      <c r="A10600" s="1">
        <v>42148</v>
      </c>
      <c r="B10600" s="1">
        <v>246</v>
      </c>
      <c r="C10600" s="1">
        <f t="shared" si="165"/>
        <v>2.0000000000000002E-5</v>
      </c>
      <c r="D10600" s="1" t="s">
        <v>320</v>
      </c>
      <c r="E10600" s="4">
        <v>9183869.4759593699</v>
      </c>
      <c r="F10600" s="66">
        <f>Cat_Results[[#This Row],[TotalLossInOriginalCurrency]] / INDEX(Exchange_Rate[Exchange Rate], MATCH(Cat_Results[[#This Row],[Currency]], Exchange_Rate[Currency], 0))</f>
        <v>9183869.4759593699</v>
      </c>
    </row>
    <row r="10601" spans="1:6" x14ac:dyDescent="0.3">
      <c r="A10601" s="1">
        <v>42152</v>
      </c>
      <c r="B10601" s="1">
        <v>245</v>
      </c>
      <c r="C10601" s="1">
        <f t="shared" si="165"/>
        <v>2.0000000000000002E-5</v>
      </c>
      <c r="D10601" s="1" t="s">
        <v>320</v>
      </c>
      <c r="E10601" s="4">
        <v>854606.85612272401</v>
      </c>
      <c r="F10601" s="66">
        <f>Cat_Results[[#This Row],[TotalLossInOriginalCurrency]] / INDEX(Exchange_Rate[Exchange Rate], MATCH(Cat_Results[[#This Row],[Currency]], Exchange_Rate[Currency], 0))</f>
        <v>854606.85612272401</v>
      </c>
    </row>
    <row r="10602" spans="1:6" x14ac:dyDescent="0.3">
      <c r="A10602" s="1">
        <v>42153</v>
      </c>
      <c r="B10602" s="1">
        <v>266</v>
      </c>
      <c r="C10602" s="1">
        <f t="shared" si="165"/>
        <v>2.0000000000000002E-5</v>
      </c>
      <c r="D10602" s="1" t="s">
        <v>321</v>
      </c>
      <c r="E10602" s="4">
        <v>2077.7531267708632</v>
      </c>
      <c r="F10602" s="66">
        <f>Cat_Results[[#This Row],[TotalLossInOriginalCurrency]] / INDEX(Exchange_Rate[Exchange Rate], MATCH(Cat_Results[[#This Row],[Currency]], Exchange_Rate[Currency], 0))</f>
        <v>3255.2158228121698</v>
      </c>
    </row>
    <row r="10603" spans="1:6" x14ac:dyDescent="0.3">
      <c r="A10603" s="1">
        <v>42162</v>
      </c>
      <c r="B10603" s="1">
        <v>242</v>
      </c>
      <c r="C10603" s="1">
        <f t="shared" si="165"/>
        <v>2.0000000000000002E-5</v>
      </c>
      <c r="D10603" s="1" t="s">
        <v>321</v>
      </c>
      <c r="E10603" s="4">
        <v>2.4467503147870308E-3</v>
      </c>
      <c r="F10603" s="66">
        <f>Cat_Results[[#This Row],[TotalLossInOriginalCurrency]] / INDEX(Exchange_Rate[Exchange Rate], MATCH(Cat_Results[[#This Row],[Currency]], Exchange_Rate[Currency], 0))</f>
        <v>3.8333237171173104E-3</v>
      </c>
    </row>
    <row r="10604" spans="1:6" x14ac:dyDescent="0.3">
      <c r="A10604" s="1">
        <v>42165</v>
      </c>
      <c r="B10604" s="1">
        <v>277</v>
      </c>
      <c r="C10604" s="1">
        <f t="shared" si="165"/>
        <v>2.0000000000000002E-5</v>
      </c>
      <c r="D10604" s="1" t="s">
        <v>321</v>
      </c>
      <c r="E10604" s="4">
        <v>1.1149058890166173E-2</v>
      </c>
      <c r="F10604" s="66">
        <f>Cat_Results[[#This Row],[TotalLossInOriginalCurrency]] / INDEX(Exchange_Rate[Exchange Rate], MATCH(Cat_Results[[#This Row],[Currency]], Exchange_Rate[Currency], 0))</f>
        <v>1.74672305583954E-2</v>
      </c>
    </row>
    <row r="10605" spans="1:6" x14ac:dyDescent="0.3">
      <c r="A10605" s="1">
        <v>42165</v>
      </c>
      <c r="B10605" s="1">
        <v>255</v>
      </c>
      <c r="C10605" s="1">
        <f t="shared" si="165"/>
        <v>2.0000000000000002E-5</v>
      </c>
      <c r="D10605" s="1" t="s">
        <v>320</v>
      </c>
      <c r="E10605" s="4">
        <v>65608.393643699601</v>
      </c>
      <c r="F10605" s="66">
        <f>Cat_Results[[#This Row],[TotalLossInOriginalCurrency]] / INDEX(Exchange_Rate[Exchange Rate], MATCH(Cat_Results[[#This Row],[Currency]], Exchange_Rate[Currency], 0))</f>
        <v>65608.393643699601</v>
      </c>
    </row>
    <row r="10606" spans="1:6" x14ac:dyDescent="0.3">
      <c r="A10606" s="1">
        <v>42166</v>
      </c>
      <c r="B10606" s="1">
        <v>210</v>
      </c>
      <c r="C10606" s="1">
        <f t="shared" si="165"/>
        <v>2.0000000000000002E-5</v>
      </c>
      <c r="D10606" s="1" t="s">
        <v>321</v>
      </c>
      <c r="E10606" s="4">
        <v>5719166.4601714592</v>
      </c>
      <c r="F10606" s="66">
        <f>Cat_Results[[#This Row],[TotalLossInOriginalCurrency]] / INDEX(Exchange_Rate[Exchange Rate], MATCH(Cat_Results[[#This Row],[Currency]], Exchange_Rate[Currency], 0))</f>
        <v>8960218.0906740203</v>
      </c>
    </row>
    <row r="10607" spans="1:6" x14ac:dyDescent="0.3">
      <c r="A10607" s="1">
        <v>42169</v>
      </c>
      <c r="B10607" s="1">
        <v>214</v>
      </c>
      <c r="C10607" s="1">
        <f t="shared" si="165"/>
        <v>2.0000000000000002E-5</v>
      </c>
      <c r="D10607" s="1" t="s">
        <v>321</v>
      </c>
      <c r="E10607" s="4">
        <v>2.1240327318386942</v>
      </c>
      <c r="F10607" s="66">
        <f>Cat_Results[[#This Row],[TotalLossInOriginalCurrency]] / INDEX(Exchange_Rate[Exchange Rate], MATCH(Cat_Results[[#This Row],[Currency]], Exchange_Rate[Currency], 0))</f>
        <v>3.3277220800518998</v>
      </c>
    </row>
    <row r="10608" spans="1:6" x14ac:dyDescent="0.3">
      <c r="A10608" s="1">
        <v>42172</v>
      </c>
      <c r="B10608" s="1">
        <v>224</v>
      </c>
      <c r="C10608" s="1">
        <f t="shared" si="165"/>
        <v>2.0000000000000002E-5</v>
      </c>
      <c r="D10608" s="1" t="s">
        <v>320</v>
      </c>
      <c r="E10608" s="4">
        <v>28904.6661250666</v>
      </c>
      <c r="F10608" s="66">
        <f>Cat_Results[[#This Row],[TotalLossInOriginalCurrency]] / INDEX(Exchange_Rate[Exchange Rate], MATCH(Cat_Results[[#This Row],[Currency]], Exchange_Rate[Currency], 0))</f>
        <v>28904.6661250666</v>
      </c>
    </row>
    <row r="10609" spans="1:6" x14ac:dyDescent="0.3">
      <c r="A10609" s="1">
        <v>42173</v>
      </c>
      <c r="B10609" s="1">
        <v>317</v>
      </c>
      <c r="C10609" s="1">
        <f t="shared" si="165"/>
        <v>2.0000000000000002E-5</v>
      </c>
      <c r="D10609" s="1" t="s">
        <v>321</v>
      </c>
      <c r="E10609" s="4">
        <v>493.65985010410191</v>
      </c>
      <c r="F10609" s="66">
        <f>Cat_Results[[#This Row],[TotalLossInOriginalCurrency]] / INDEX(Exchange_Rate[Exchange Rate], MATCH(Cat_Results[[#This Row],[Currency]], Exchange_Rate[Currency], 0))</f>
        <v>773.41688694432401</v>
      </c>
    </row>
    <row r="10610" spans="1:6" x14ac:dyDescent="0.3">
      <c r="A10610" s="1">
        <v>42174</v>
      </c>
      <c r="B10610" s="1">
        <v>202</v>
      </c>
      <c r="C10610" s="1">
        <f t="shared" si="165"/>
        <v>2.0000000000000002E-5</v>
      </c>
      <c r="D10610" s="1" t="s">
        <v>320</v>
      </c>
      <c r="E10610" s="4">
        <v>391287.50027309899</v>
      </c>
      <c r="F10610" s="66">
        <f>Cat_Results[[#This Row],[TotalLossInOriginalCurrency]] / INDEX(Exchange_Rate[Exchange Rate], MATCH(Cat_Results[[#This Row],[Currency]], Exchange_Rate[Currency], 0))</f>
        <v>391287.50027309899</v>
      </c>
    </row>
    <row r="10611" spans="1:6" x14ac:dyDescent="0.3">
      <c r="A10611" s="1">
        <v>42193</v>
      </c>
      <c r="B10611" s="1">
        <v>229</v>
      </c>
      <c r="C10611" s="1">
        <f t="shared" si="165"/>
        <v>2.0000000000000002E-5</v>
      </c>
      <c r="D10611" s="1" t="s">
        <v>320</v>
      </c>
      <c r="E10611" s="4">
        <v>1417300.56897648</v>
      </c>
      <c r="F10611" s="66">
        <f>Cat_Results[[#This Row],[TotalLossInOriginalCurrency]] / INDEX(Exchange_Rate[Exchange Rate], MATCH(Cat_Results[[#This Row],[Currency]], Exchange_Rate[Currency], 0))</f>
        <v>1417300.56897648</v>
      </c>
    </row>
    <row r="10612" spans="1:6" x14ac:dyDescent="0.3">
      <c r="A10612" s="1">
        <v>42195</v>
      </c>
      <c r="B10612" s="1">
        <v>236</v>
      </c>
      <c r="C10612" s="1">
        <f t="shared" si="165"/>
        <v>2.0000000000000002E-5</v>
      </c>
      <c r="D10612" s="1" t="s">
        <v>320</v>
      </c>
      <c r="E10612" s="4">
        <v>5.2364852279424702E-2</v>
      </c>
      <c r="F10612" s="66">
        <f>Cat_Results[[#This Row],[TotalLossInOriginalCurrency]] / INDEX(Exchange_Rate[Exchange Rate], MATCH(Cat_Results[[#This Row],[Currency]], Exchange_Rate[Currency], 0))</f>
        <v>5.2364852279424702E-2</v>
      </c>
    </row>
    <row r="10613" spans="1:6" x14ac:dyDescent="0.3">
      <c r="A10613" s="1">
        <v>42200</v>
      </c>
      <c r="B10613" s="1">
        <v>266</v>
      </c>
      <c r="C10613" s="1">
        <f t="shared" si="165"/>
        <v>2.0000000000000002E-5</v>
      </c>
      <c r="D10613" s="1" t="s">
        <v>320</v>
      </c>
      <c r="E10613" s="4">
        <v>343229.66701268201</v>
      </c>
      <c r="F10613" s="66">
        <f>Cat_Results[[#This Row],[TotalLossInOriginalCurrency]] / INDEX(Exchange_Rate[Exchange Rate], MATCH(Cat_Results[[#This Row],[Currency]], Exchange_Rate[Currency], 0))</f>
        <v>343229.66701268201</v>
      </c>
    </row>
    <row r="10614" spans="1:6" x14ac:dyDescent="0.3">
      <c r="A10614" s="1">
        <v>42203</v>
      </c>
      <c r="B10614" s="1">
        <v>283</v>
      </c>
      <c r="C10614" s="1">
        <f t="shared" si="165"/>
        <v>2.0000000000000002E-5</v>
      </c>
      <c r="D10614" s="1" t="s">
        <v>321</v>
      </c>
      <c r="E10614" s="4">
        <v>448856.33930562064</v>
      </c>
      <c r="F10614" s="66">
        <f>Cat_Results[[#This Row],[TotalLossInOriginalCurrency]] / INDEX(Exchange_Rate[Exchange Rate], MATCH(Cat_Results[[#This Row],[Currency]], Exchange_Rate[Currency], 0))</f>
        <v>703223.22659574496</v>
      </c>
    </row>
    <row r="10615" spans="1:6" x14ac:dyDescent="0.3">
      <c r="A10615" s="1">
        <v>42203</v>
      </c>
      <c r="B10615" s="1">
        <v>265</v>
      </c>
      <c r="C10615" s="1">
        <f t="shared" si="165"/>
        <v>2.0000000000000002E-5</v>
      </c>
      <c r="D10615" s="1" t="s">
        <v>321</v>
      </c>
      <c r="E10615" s="4">
        <v>4.3193924250269501E-2</v>
      </c>
      <c r="F10615" s="66">
        <f>Cat_Results[[#This Row],[TotalLossInOriginalCurrency]] / INDEX(Exchange_Rate[Exchange Rate], MATCH(Cat_Results[[#This Row],[Currency]], Exchange_Rate[Currency], 0))</f>
        <v>6.7671921104192706E-2</v>
      </c>
    </row>
    <row r="10616" spans="1:6" x14ac:dyDescent="0.3">
      <c r="A10616" s="1">
        <v>42211</v>
      </c>
      <c r="B10616" s="1">
        <v>232</v>
      </c>
      <c r="C10616" s="1">
        <f t="shared" si="165"/>
        <v>2.0000000000000002E-5</v>
      </c>
      <c r="D10616" s="1" t="s">
        <v>321</v>
      </c>
      <c r="E10616" s="4">
        <v>0.30318719846402753</v>
      </c>
      <c r="F10616" s="66">
        <f>Cat_Results[[#This Row],[TotalLossInOriginalCurrency]] / INDEX(Exchange_Rate[Exchange Rate], MATCH(Cat_Results[[#This Row],[Currency]], Exchange_Rate[Currency], 0))</f>
        <v>0.475003383702301</v>
      </c>
    </row>
    <row r="10617" spans="1:6" x14ac:dyDescent="0.3">
      <c r="A10617" s="1">
        <v>42212</v>
      </c>
      <c r="B10617" s="1">
        <v>215</v>
      </c>
      <c r="C10617" s="1">
        <f t="shared" si="165"/>
        <v>2.0000000000000002E-5</v>
      </c>
      <c r="D10617" s="1" t="s">
        <v>320</v>
      </c>
      <c r="E10617" s="4">
        <v>1.47077217698097E-2</v>
      </c>
      <c r="F10617" s="66">
        <f>Cat_Results[[#This Row],[TotalLossInOriginalCurrency]] / INDEX(Exchange_Rate[Exchange Rate], MATCH(Cat_Results[[#This Row],[Currency]], Exchange_Rate[Currency], 0))</f>
        <v>1.47077217698097E-2</v>
      </c>
    </row>
    <row r="10618" spans="1:6" x14ac:dyDescent="0.3">
      <c r="A10618" s="1">
        <v>42216</v>
      </c>
      <c r="B10618" s="1">
        <v>233</v>
      </c>
      <c r="C10618" s="1">
        <f t="shared" si="165"/>
        <v>2.0000000000000002E-5</v>
      </c>
      <c r="D10618" s="1" t="s">
        <v>320</v>
      </c>
      <c r="E10618" s="4">
        <v>957401.07174280204</v>
      </c>
      <c r="F10618" s="66">
        <f>Cat_Results[[#This Row],[TotalLossInOriginalCurrency]] / INDEX(Exchange_Rate[Exchange Rate], MATCH(Cat_Results[[#This Row],[Currency]], Exchange_Rate[Currency], 0))</f>
        <v>957401.07174280204</v>
      </c>
    </row>
    <row r="10619" spans="1:6" x14ac:dyDescent="0.3">
      <c r="A10619" s="1">
        <v>42217</v>
      </c>
      <c r="B10619" s="1">
        <v>252</v>
      </c>
      <c r="C10619" s="1">
        <f t="shared" si="165"/>
        <v>2.0000000000000002E-5</v>
      </c>
      <c r="D10619" s="1" t="s">
        <v>320</v>
      </c>
      <c r="E10619" s="4">
        <v>3871594.6910173702</v>
      </c>
      <c r="F10619" s="66">
        <f>Cat_Results[[#This Row],[TotalLossInOriginalCurrency]] / INDEX(Exchange_Rate[Exchange Rate], MATCH(Cat_Results[[#This Row],[Currency]], Exchange_Rate[Currency], 0))</f>
        <v>3871594.6910173702</v>
      </c>
    </row>
    <row r="10620" spans="1:6" x14ac:dyDescent="0.3">
      <c r="A10620" s="1">
        <v>42217</v>
      </c>
      <c r="B10620" s="1">
        <v>246</v>
      </c>
      <c r="C10620" s="1">
        <f t="shared" si="165"/>
        <v>2.0000000000000002E-5</v>
      </c>
      <c r="D10620" s="1" t="s">
        <v>320</v>
      </c>
      <c r="E10620" s="4">
        <v>1.7061829566955599E-3</v>
      </c>
      <c r="F10620" s="66">
        <f>Cat_Results[[#This Row],[TotalLossInOriginalCurrency]] / INDEX(Exchange_Rate[Exchange Rate], MATCH(Cat_Results[[#This Row],[Currency]], Exchange_Rate[Currency], 0))</f>
        <v>1.7061829566955599E-3</v>
      </c>
    </row>
    <row r="10621" spans="1:6" x14ac:dyDescent="0.3">
      <c r="A10621" s="1">
        <v>42227</v>
      </c>
      <c r="B10621" s="1">
        <v>194</v>
      </c>
      <c r="C10621" s="1">
        <f t="shared" si="165"/>
        <v>2.0000000000000002E-5</v>
      </c>
      <c r="D10621" s="1" t="s">
        <v>320</v>
      </c>
      <c r="E10621" s="4">
        <v>69552.383186780702</v>
      </c>
      <c r="F10621" s="66">
        <f>Cat_Results[[#This Row],[TotalLossInOriginalCurrency]] / INDEX(Exchange_Rate[Exchange Rate], MATCH(Cat_Results[[#This Row],[Currency]], Exchange_Rate[Currency], 0))</f>
        <v>69552.383186780702</v>
      </c>
    </row>
    <row r="10622" spans="1:6" x14ac:dyDescent="0.3">
      <c r="A10622" s="1">
        <v>42229</v>
      </c>
      <c r="B10622" s="1">
        <v>285</v>
      </c>
      <c r="C10622" s="1">
        <f t="shared" si="165"/>
        <v>2.0000000000000002E-5</v>
      </c>
      <c r="D10622" s="1" t="s">
        <v>324</v>
      </c>
      <c r="E10622" s="4">
        <v>0.2110456485666572</v>
      </c>
      <c r="F10622" s="66">
        <f>Cat_Results[[#This Row],[TotalLossInOriginalCurrency]] / INDEX(Exchange_Rate[Exchange Rate], MATCH(Cat_Results[[#This Row],[Currency]], Exchange_Rate[Currency], 0))</f>
        <v>0.21347900480032</v>
      </c>
    </row>
    <row r="10623" spans="1:6" x14ac:dyDescent="0.3">
      <c r="A10623" s="1">
        <v>42229</v>
      </c>
      <c r="B10623" s="1">
        <v>165</v>
      </c>
      <c r="C10623" s="1">
        <f t="shared" si="165"/>
        <v>2.0000000000000002E-5</v>
      </c>
      <c r="D10623" s="1" t="s">
        <v>320</v>
      </c>
      <c r="E10623" s="4">
        <v>5.8111548423767099E-3</v>
      </c>
      <c r="F10623" s="66">
        <f>Cat_Results[[#This Row],[TotalLossInOriginalCurrency]] / INDEX(Exchange_Rate[Exchange Rate], MATCH(Cat_Results[[#This Row],[Currency]], Exchange_Rate[Currency], 0))</f>
        <v>5.8111548423767099E-3</v>
      </c>
    </row>
    <row r="10624" spans="1:6" x14ac:dyDescent="0.3">
      <c r="A10624" s="1">
        <v>42230</v>
      </c>
      <c r="B10624" s="1">
        <v>221</v>
      </c>
      <c r="C10624" s="1">
        <f t="shared" si="165"/>
        <v>2.0000000000000002E-5</v>
      </c>
      <c r="D10624" s="1" t="s">
        <v>320</v>
      </c>
      <c r="E10624" s="4">
        <v>0.69594060629606203</v>
      </c>
      <c r="F10624" s="66">
        <f>Cat_Results[[#This Row],[TotalLossInOriginalCurrency]] / INDEX(Exchange_Rate[Exchange Rate], MATCH(Cat_Results[[#This Row],[Currency]], Exchange_Rate[Currency], 0))</f>
        <v>0.69594060629606203</v>
      </c>
    </row>
    <row r="10625" spans="1:6" x14ac:dyDescent="0.3">
      <c r="A10625" s="1">
        <v>42235</v>
      </c>
      <c r="B10625" s="1">
        <v>227</v>
      </c>
      <c r="C10625" s="1">
        <f t="shared" si="165"/>
        <v>2.0000000000000002E-5</v>
      </c>
      <c r="D10625" s="1" t="s">
        <v>320</v>
      </c>
      <c r="E10625" s="4">
        <v>68.7881782650948</v>
      </c>
      <c r="F10625" s="66">
        <f>Cat_Results[[#This Row],[TotalLossInOriginalCurrency]] / INDEX(Exchange_Rate[Exchange Rate], MATCH(Cat_Results[[#This Row],[Currency]], Exchange_Rate[Currency], 0))</f>
        <v>68.7881782650948</v>
      </c>
    </row>
    <row r="10626" spans="1:6" x14ac:dyDescent="0.3">
      <c r="A10626" s="1">
        <v>42244</v>
      </c>
      <c r="B10626" s="1">
        <v>245</v>
      </c>
      <c r="C10626" s="1">
        <f t="shared" si="165"/>
        <v>2.0000000000000002E-5</v>
      </c>
      <c r="D10626" s="1" t="s">
        <v>320</v>
      </c>
      <c r="E10626" s="4">
        <v>3.91684472560883E-3</v>
      </c>
      <c r="F10626" s="66">
        <f>Cat_Results[[#This Row],[TotalLossInOriginalCurrency]] / INDEX(Exchange_Rate[Exchange Rate], MATCH(Cat_Results[[#This Row],[Currency]], Exchange_Rate[Currency], 0))</f>
        <v>3.91684472560883E-3</v>
      </c>
    </row>
    <row r="10627" spans="1:6" x14ac:dyDescent="0.3">
      <c r="A10627" s="1">
        <v>42251</v>
      </c>
      <c r="B10627" s="1">
        <v>285</v>
      </c>
      <c r="C10627" s="1">
        <f t="shared" si="165"/>
        <v>2.0000000000000002E-5</v>
      </c>
      <c r="D10627" s="1" t="s">
        <v>321</v>
      </c>
      <c r="E10627" s="4">
        <v>1.8832996219852152E-2</v>
      </c>
      <c r="F10627" s="66">
        <f>Cat_Results[[#This Row],[TotalLossInOriginalCurrency]] / INDEX(Exchange_Rate[Exchange Rate], MATCH(Cat_Results[[#This Row],[Currency]], Exchange_Rate[Currency], 0))</f>
        <v>2.9505655169487003E-2</v>
      </c>
    </row>
    <row r="10628" spans="1:6" x14ac:dyDescent="0.3">
      <c r="A10628" s="1">
        <v>42252</v>
      </c>
      <c r="B10628" s="1">
        <v>189</v>
      </c>
      <c r="C10628" s="1">
        <f t="shared" si="165"/>
        <v>2.0000000000000002E-5</v>
      </c>
      <c r="D10628" s="1" t="s">
        <v>321</v>
      </c>
      <c r="E10628" s="4">
        <v>265932.89939622168</v>
      </c>
      <c r="F10628" s="66">
        <f>Cat_Results[[#This Row],[TotalLossInOriginalCurrency]] / INDEX(Exchange_Rate[Exchange Rate], MATCH(Cat_Results[[#This Row],[Currency]], Exchange_Rate[Currency], 0))</f>
        <v>416637.07336890197</v>
      </c>
    </row>
    <row r="10629" spans="1:6" x14ac:dyDescent="0.3">
      <c r="A10629" s="1">
        <v>42262</v>
      </c>
      <c r="B10629" s="1">
        <v>244</v>
      </c>
      <c r="C10629" s="1">
        <f t="shared" si="165"/>
        <v>2.0000000000000002E-5</v>
      </c>
      <c r="D10629" s="1" t="s">
        <v>322</v>
      </c>
      <c r="E10629" s="4">
        <v>803.7201011953108</v>
      </c>
      <c r="F10629" s="66">
        <f>Cat_Results[[#This Row],[TotalLossInOriginalCurrency]] / INDEX(Exchange_Rate[Exchange Rate], MATCH(Cat_Results[[#This Row],[Currency]], Exchange_Rate[Currency], 0))</f>
        <v>987.20942399650801</v>
      </c>
    </row>
    <row r="10630" spans="1:6" x14ac:dyDescent="0.3">
      <c r="A10630" s="1">
        <v>42264</v>
      </c>
      <c r="B10630" s="1">
        <v>258</v>
      </c>
      <c r="C10630" s="1">
        <f t="shared" ref="C10630:C10693" si="166">1/50000</f>
        <v>2.0000000000000002E-5</v>
      </c>
      <c r="D10630" s="1" t="s">
        <v>320</v>
      </c>
      <c r="E10630" s="4">
        <v>11188.6869419131</v>
      </c>
      <c r="F10630" s="66">
        <f>Cat_Results[[#This Row],[TotalLossInOriginalCurrency]] / INDEX(Exchange_Rate[Exchange Rate], MATCH(Cat_Results[[#This Row],[Currency]], Exchange_Rate[Currency], 0))</f>
        <v>11188.6869419131</v>
      </c>
    </row>
    <row r="10631" spans="1:6" x14ac:dyDescent="0.3">
      <c r="A10631" s="1">
        <v>42275</v>
      </c>
      <c r="B10631" s="1">
        <v>278</v>
      </c>
      <c r="C10631" s="1">
        <f t="shared" si="166"/>
        <v>2.0000000000000002E-5</v>
      </c>
      <c r="D10631" s="1" t="s">
        <v>324</v>
      </c>
      <c r="E10631" s="4">
        <v>249808.69670794136</v>
      </c>
      <c r="F10631" s="66">
        <f>Cat_Results[[#This Row],[TotalLossInOriginalCurrency]] / INDEX(Exchange_Rate[Exchange Rate], MATCH(Cat_Results[[#This Row],[Currency]], Exchange_Rate[Currency], 0))</f>
        <v>252688.99086935099</v>
      </c>
    </row>
    <row r="10632" spans="1:6" x14ac:dyDescent="0.3">
      <c r="A10632" s="1">
        <v>42279</v>
      </c>
      <c r="B10632" s="1">
        <v>190</v>
      </c>
      <c r="C10632" s="1">
        <f t="shared" si="166"/>
        <v>2.0000000000000002E-5</v>
      </c>
      <c r="D10632" s="1" t="s">
        <v>321</v>
      </c>
      <c r="E10632" s="4">
        <v>5.9801526158303E-4</v>
      </c>
      <c r="F10632" s="66">
        <f>Cat_Results[[#This Row],[TotalLossInOriginalCurrency]] / INDEX(Exchange_Rate[Exchange Rate], MATCH(Cat_Results[[#This Row],[Currency]], Exchange_Rate[Currency], 0))</f>
        <v>9.3691051006317095E-4</v>
      </c>
    </row>
    <row r="10633" spans="1:6" x14ac:dyDescent="0.3">
      <c r="A10633" s="1">
        <v>42279</v>
      </c>
      <c r="B10633" s="1">
        <v>268</v>
      </c>
      <c r="C10633" s="1">
        <f t="shared" si="166"/>
        <v>2.0000000000000002E-5</v>
      </c>
      <c r="D10633" s="1" t="s">
        <v>324</v>
      </c>
      <c r="E10633" s="4">
        <v>235879.10004314274</v>
      </c>
      <c r="F10633" s="66">
        <f>Cat_Results[[#This Row],[TotalLossInOriginalCurrency]] / INDEX(Exchange_Rate[Exchange Rate], MATCH(Cat_Results[[#This Row],[Currency]], Exchange_Rate[Currency], 0))</f>
        <v>238598.785961232</v>
      </c>
    </row>
    <row r="10634" spans="1:6" x14ac:dyDescent="0.3">
      <c r="A10634" s="1">
        <v>42279</v>
      </c>
      <c r="B10634" s="1">
        <v>228</v>
      </c>
      <c r="C10634" s="1">
        <f t="shared" si="166"/>
        <v>2.0000000000000002E-5</v>
      </c>
      <c r="D10634" s="1" t="s">
        <v>320</v>
      </c>
      <c r="E10634" s="4">
        <v>2249.37056303803</v>
      </c>
      <c r="F10634" s="66">
        <f>Cat_Results[[#This Row],[TotalLossInOriginalCurrency]] / INDEX(Exchange_Rate[Exchange Rate], MATCH(Cat_Results[[#This Row],[Currency]], Exchange_Rate[Currency], 0))</f>
        <v>2249.37056303803</v>
      </c>
    </row>
    <row r="10635" spans="1:6" x14ac:dyDescent="0.3">
      <c r="A10635" s="1">
        <v>42282</v>
      </c>
      <c r="B10635" s="1">
        <v>270</v>
      </c>
      <c r="C10635" s="1">
        <f t="shared" si="166"/>
        <v>2.0000000000000002E-5</v>
      </c>
      <c r="D10635" s="1" t="s">
        <v>320</v>
      </c>
      <c r="E10635" s="4">
        <v>13431.606822882801</v>
      </c>
      <c r="F10635" s="66">
        <f>Cat_Results[[#This Row],[TotalLossInOriginalCurrency]] / INDEX(Exchange_Rate[Exchange Rate], MATCH(Cat_Results[[#This Row],[Currency]], Exchange_Rate[Currency], 0))</f>
        <v>13431.606822882801</v>
      </c>
    </row>
    <row r="10636" spans="1:6" x14ac:dyDescent="0.3">
      <c r="A10636" s="1">
        <v>42283</v>
      </c>
      <c r="B10636" s="1">
        <v>220</v>
      </c>
      <c r="C10636" s="1">
        <f t="shared" si="166"/>
        <v>2.0000000000000002E-5</v>
      </c>
      <c r="D10636" s="1" t="s">
        <v>321</v>
      </c>
      <c r="E10636" s="4">
        <v>33217.315331763188</v>
      </c>
      <c r="F10636" s="66">
        <f>Cat_Results[[#This Row],[TotalLossInOriginalCurrency]] / INDEX(Exchange_Rate[Exchange Rate], MATCH(Cat_Results[[#This Row],[Currency]], Exchange_Rate[Currency], 0))</f>
        <v>52041.567915889093</v>
      </c>
    </row>
    <row r="10637" spans="1:6" x14ac:dyDescent="0.3">
      <c r="A10637" s="1">
        <v>42283</v>
      </c>
      <c r="B10637" s="1">
        <v>265</v>
      </c>
      <c r="C10637" s="1">
        <f t="shared" si="166"/>
        <v>2.0000000000000002E-5</v>
      </c>
      <c r="D10637" s="1" t="s">
        <v>320</v>
      </c>
      <c r="E10637" s="4">
        <v>1.6960501670837399E-2</v>
      </c>
      <c r="F10637" s="66">
        <f>Cat_Results[[#This Row],[TotalLossInOriginalCurrency]] / INDEX(Exchange_Rate[Exchange Rate], MATCH(Cat_Results[[#This Row],[Currency]], Exchange_Rate[Currency], 0))</f>
        <v>1.6960501670837399E-2</v>
      </c>
    </row>
    <row r="10638" spans="1:6" x14ac:dyDescent="0.3">
      <c r="A10638" s="1">
        <v>42285</v>
      </c>
      <c r="B10638" s="1">
        <v>234</v>
      </c>
      <c r="C10638" s="1">
        <f t="shared" si="166"/>
        <v>2.0000000000000002E-5</v>
      </c>
      <c r="D10638" s="1" t="s">
        <v>322</v>
      </c>
      <c r="E10638" s="4">
        <v>19858273.565736115</v>
      </c>
      <c r="F10638" s="66">
        <f>Cat_Results[[#This Row],[TotalLossInOriginalCurrency]] / INDEX(Exchange_Rate[Exchange Rate], MATCH(Cat_Results[[#This Row],[Currency]], Exchange_Rate[Currency], 0))</f>
        <v>24391918.0063302</v>
      </c>
    </row>
    <row r="10639" spans="1:6" x14ac:dyDescent="0.3">
      <c r="A10639" s="1">
        <v>42289</v>
      </c>
      <c r="B10639" s="1">
        <v>234</v>
      </c>
      <c r="C10639" s="1">
        <f t="shared" si="166"/>
        <v>2.0000000000000002E-5</v>
      </c>
      <c r="D10639" s="1" t="s">
        <v>320</v>
      </c>
      <c r="E10639" s="4">
        <v>0.53667592629790295</v>
      </c>
      <c r="F10639" s="66">
        <f>Cat_Results[[#This Row],[TotalLossInOriginalCurrency]] / INDEX(Exchange_Rate[Exchange Rate], MATCH(Cat_Results[[#This Row],[Currency]], Exchange_Rate[Currency], 0))</f>
        <v>0.53667592629790295</v>
      </c>
    </row>
    <row r="10640" spans="1:6" x14ac:dyDescent="0.3">
      <c r="A10640" s="1">
        <v>42291</v>
      </c>
      <c r="B10640" s="1">
        <v>218</v>
      </c>
      <c r="C10640" s="1">
        <f t="shared" si="166"/>
        <v>2.0000000000000002E-5</v>
      </c>
      <c r="D10640" s="1" t="s">
        <v>321</v>
      </c>
      <c r="E10640" s="4">
        <v>1.9133991686662286E-3</v>
      </c>
      <c r="F10640" s="66">
        <f>Cat_Results[[#This Row],[TotalLossInOriginalCurrency]] / INDEX(Exchange_Rate[Exchange Rate], MATCH(Cat_Results[[#This Row],[Currency]], Exchange_Rate[Currency], 0))</f>
        <v>2.9977224767208099E-3</v>
      </c>
    </row>
    <row r="10641" spans="1:6" x14ac:dyDescent="0.3">
      <c r="A10641" s="1">
        <v>42292</v>
      </c>
      <c r="B10641" s="1">
        <v>194</v>
      </c>
      <c r="C10641" s="1">
        <f t="shared" si="166"/>
        <v>2.0000000000000002E-5</v>
      </c>
      <c r="D10641" s="1" t="s">
        <v>320</v>
      </c>
      <c r="E10641" s="4">
        <v>2.9078498482704202E-3</v>
      </c>
      <c r="F10641" s="66">
        <f>Cat_Results[[#This Row],[TotalLossInOriginalCurrency]] / INDEX(Exchange_Rate[Exchange Rate], MATCH(Cat_Results[[#This Row],[Currency]], Exchange_Rate[Currency], 0))</f>
        <v>2.9078498482704202E-3</v>
      </c>
    </row>
    <row r="10642" spans="1:6" x14ac:dyDescent="0.3">
      <c r="A10642" s="1">
        <v>42293</v>
      </c>
      <c r="B10642" s="1">
        <v>225</v>
      </c>
      <c r="C10642" s="1">
        <f t="shared" si="166"/>
        <v>2.0000000000000002E-5</v>
      </c>
      <c r="D10642" s="1" t="s">
        <v>320</v>
      </c>
      <c r="E10642" s="4">
        <v>25081.109280184901</v>
      </c>
      <c r="F10642" s="66">
        <f>Cat_Results[[#This Row],[TotalLossInOriginalCurrency]] / INDEX(Exchange_Rate[Exchange Rate], MATCH(Cat_Results[[#This Row],[Currency]], Exchange_Rate[Currency], 0))</f>
        <v>25081.109280184901</v>
      </c>
    </row>
    <row r="10643" spans="1:6" x14ac:dyDescent="0.3">
      <c r="A10643" s="1">
        <v>42296</v>
      </c>
      <c r="B10643" s="1">
        <v>289</v>
      </c>
      <c r="C10643" s="1">
        <f t="shared" si="166"/>
        <v>2.0000000000000002E-5</v>
      </c>
      <c r="D10643" s="1" t="s">
        <v>322</v>
      </c>
      <c r="E10643" s="4">
        <v>9.3604626755678828E-3</v>
      </c>
      <c r="F10643" s="66">
        <f>Cat_Results[[#This Row],[TotalLossInOriginalCurrency]] / INDEX(Exchange_Rate[Exchange Rate], MATCH(Cat_Results[[#This Row],[Currency]], Exchange_Rate[Currency], 0))</f>
        <v>1.14974565804005E-2</v>
      </c>
    </row>
    <row r="10644" spans="1:6" x14ac:dyDescent="0.3">
      <c r="A10644" s="1">
        <v>42301</v>
      </c>
      <c r="B10644" s="1">
        <v>214</v>
      </c>
      <c r="C10644" s="1">
        <f t="shared" si="166"/>
        <v>2.0000000000000002E-5</v>
      </c>
      <c r="D10644" s="1" t="s">
        <v>321</v>
      </c>
      <c r="E10644" s="4">
        <v>39.165369509442407</v>
      </c>
      <c r="F10644" s="66">
        <f>Cat_Results[[#This Row],[TotalLossInOriginalCurrency]] / INDEX(Exchange_Rate[Exchange Rate], MATCH(Cat_Results[[#This Row],[Currency]], Exchange_Rate[Currency], 0))</f>
        <v>61.360384393483407</v>
      </c>
    </row>
    <row r="10645" spans="1:6" x14ac:dyDescent="0.3">
      <c r="A10645" s="1">
        <v>42302</v>
      </c>
      <c r="B10645" s="1">
        <v>255</v>
      </c>
      <c r="C10645" s="1">
        <f t="shared" si="166"/>
        <v>2.0000000000000002E-5</v>
      </c>
      <c r="D10645" s="1" t="s">
        <v>320</v>
      </c>
      <c r="E10645" s="4">
        <v>13603.7442928944</v>
      </c>
      <c r="F10645" s="66">
        <f>Cat_Results[[#This Row],[TotalLossInOriginalCurrency]] / INDEX(Exchange_Rate[Exchange Rate], MATCH(Cat_Results[[#This Row],[Currency]], Exchange_Rate[Currency], 0))</f>
        <v>13603.7442928944</v>
      </c>
    </row>
    <row r="10646" spans="1:6" x14ac:dyDescent="0.3">
      <c r="A10646" s="1">
        <v>42302</v>
      </c>
      <c r="B10646" s="1">
        <v>276</v>
      </c>
      <c r="C10646" s="1">
        <f t="shared" si="166"/>
        <v>2.0000000000000002E-5</v>
      </c>
      <c r="D10646" s="1" t="s">
        <v>320</v>
      </c>
      <c r="E10646" s="4">
        <v>5.9660524129867597E-3</v>
      </c>
      <c r="F10646" s="66">
        <f>Cat_Results[[#This Row],[TotalLossInOriginalCurrency]] / INDEX(Exchange_Rate[Exchange Rate], MATCH(Cat_Results[[#This Row],[Currency]], Exchange_Rate[Currency], 0))</f>
        <v>5.9660524129867597E-3</v>
      </c>
    </row>
    <row r="10647" spans="1:6" x14ac:dyDescent="0.3">
      <c r="A10647" s="1">
        <v>42305</v>
      </c>
      <c r="B10647" s="1">
        <v>253</v>
      </c>
      <c r="C10647" s="1">
        <f t="shared" si="166"/>
        <v>2.0000000000000002E-5</v>
      </c>
      <c r="D10647" s="1" t="s">
        <v>321</v>
      </c>
      <c r="E10647" s="4">
        <v>180.35746045821298</v>
      </c>
      <c r="F10647" s="66">
        <f>Cat_Results[[#This Row],[TotalLossInOriginalCurrency]] / INDEX(Exchange_Rate[Exchange Rate], MATCH(Cat_Results[[#This Row],[Currency]], Exchange_Rate[Currency], 0))</f>
        <v>282.56603322178103</v>
      </c>
    </row>
    <row r="10648" spans="1:6" x14ac:dyDescent="0.3">
      <c r="A10648" s="1">
        <v>42310</v>
      </c>
      <c r="B10648" s="1">
        <v>210</v>
      </c>
      <c r="C10648" s="1">
        <f t="shared" si="166"/>
        <v>2.0000000000000002E-5</v>
      </c>
      <c r="D10648" s="1" t="s">
        <v>321</v>
      </c>
      <c r="E10648" s="4">
        <v>0.12256393644413774</v>
      </c>
      <c r="F10648" s="66">
        <f>Cat_Results[[#This Row],[TotalLossInOriginalCurrency]] / INDEX(Exchange_Rate[Exchange Rate], MATCH(Cat_Results[[#This Row],[Currency]], Exchange_Rate[Currency], 0))</f>
        <v>0.192020919173956</v>
      </c>
    </row>
    <row r="10649" spans="1:6" x14ac:dyDescent="0.3">
      <c r="A10649" s="1">
        <v>42315</v>
      </c>
      <c r="B10649" s="1">
        <v>256</v>
      </c>
      <c r="C10649" s="1">
        <f t="shared" si="166"/>
        <v>2.0000000000000002E-5</v>
      </c>
      <c r="D10649" s="1" t="s">
        <v>320</v>
      </c>
      <c r="E10649" s="4">
        <v>640834.42103537603</v>
      </c>
      <c r="F10649" s="66">
        <f>Cat_Results[[#This Row],[TotalLossInOriginalCurrency]] / INDEX(Exchange_Rate[Exchange Rate], MATCH(Cat_Results[[#This Row],[Currency]], Exchange_Rate[Currency], 0))</f>
        <v>640834.42103537603</v>
      </c>
    </row>
    <row r="10650" spans="1:6" x14ac:dyDescent="0.3">
      <c r="A10650" s="1">
        <v>42319</v>
      </c>
      <c r="B10650" s="1">
        <v>229</v>
      </c>
      <c r="C10650" s="1">
        <f t="shared" si="166"/>
        <v>2.0000000000000002E-5</v>
      </c>
      <c r="D10650" s="1" t="s">
        <v>320</v>
      </c>
      <c r="E10650" s="4">
        <v>1339932.84247217</v>
      </c>
      <c r="F10650" s="66">
        <f>Cat_Results[[#This Row],[TotalLossInOriginalCurrency]] / INDEX(Exchange_Rate[Exchange Rate], MATCH(Cat_Results[[#This Row],[Currency]], Exchange_Rate[Currency], 0))</f>
        <v>1339932.84247217</v>
      </c>
    </row>
    <row r="10651" spans="1:6" x14ac:dyDescent="0.3">
      <c r="A10651" s="1">
        <v>42319</v>
      </c>
      <c r="B10651" s="1">
        <v>237</v>
      </c>
      <c r="C10651" s="1">
        <f t="shared" si="166"/>
        <v>2.0000000000000002E-5</v>
      </c>
      <c r="D10651" s="1" t="s">
        <v>320</v>
      </c>
      <c r="E10651" s="4">
        <v>150203.474679771</v>
      </c>
      <c r="F10651" s="66">
        <f>Cat_Results[[#This Row],[TotalLossInOriginalCurrency]] / INDEX(Exchange_Rate[Exchange Rate], MATCH(Cat_Results[[#This Row],[Currency]], Exchange_Rate[Currency], 0))</f>
        <v>150203.474679771</v>
      </c>
    </row>
    <row r="10652" spans="1:6" x14ac:dyDescent="0.3">
      <c r="A10652" s="1">
        <v>42320</v>
      </c>
      <c r="B10652" s="1">
        <v>238</v>
      </c>
      <c r="C10652" s="1">
        <f t="shared" si="166"/>
        <v>2.0000000000000002E-5</v>
      </c>
      <c r="D10652" s="1" t="s">
        <v>320</v>
      </c>
      <c r="E10652" s="4">
        <v>2166.5957630612002</v>
      </c>
      <c r="F10652" s="66">
        <f>Cat_Results[[#This Row],[TotalLossInOriginalCurrency]] / INDEX(Exchange_Rate[Exchange Rate], MATCH(Cat_Results[[#This Row],[Currency]], Exchange_Rate[Currency], 0))</f>
        <v>2166.5957630612002</v>
      </c>
    </row>
    <row r="10653" spans="1:6" x14ac:dyDescent="0.3">
      <c r="A10653" s="1">
        <v>42321</v>
      </c>
      <c r="B10653" s="1">
        <v>277</v>
      </c>
      <c r="C10653" s="1">
        <f t="shared" si="166"/>
        <v>2.0000000000000002E-5</v>
      </c>
      <c r="D10653" s="1" t="s">
        <v>320</v>
      </c>
      <c r="E10653" s="4">
        <v>1.2597344815731E-2</v>
      </c>
      <c r="F10653" s="66">
        <f>Cat_Results[[#This Row],[TotalLossInOriginalCurrency]] / INDEX(Exchange_Rate[Exchange Rate], MATCH(Cat_Results[[#This Row],[Currency]], Exchange_Rate[Currency], 0))</f>
        <v>1.2597344815731E-2</v>
      </c>
    </row>
    <row r="10654" spans="1:6" x14ac:dyDescent="0.3">
      <c r="A10654" s="1">
        <v>42323</v>
      </c>
      <c r="B10654" s="1">
        <v>250</v>
      </c>
      <c r="C10654" s="1">
        <f t="shared" si="166"/>
        <v>2.0000000000000002E-5</v>
      </c>
      <c r="D10654" s="1" t="s">
        <v>320</v>
      </c>
      <c r="E10654" s="4">
        <v>1.2597344815731E-2</v>
      </c>
      <c r="F10654" s="66">
        <f>Cat_Results[[#This Row],[TotalLossInOriginalCurrency]] / INDEX(Exchange_Rate[Exchange Rate], MATCH(Cat_Results[[#This Row],[Currency]], Exchange_Rate[Currency], 0))</f>
        <v>1.2597344815731E-2</v>
      </c>
    </row>
    <row r="10655" spans="1:6" x14ac:dyDescent="0.3">
      <c r="A10655" s="1">
        <v>42331</v>
      </c>
      <c r="B10655" s="1">
        <v>229</v>
      </c>
      <c r="C10655" s="1">
        <f t="shared" si="166"/>
        <v>2.0000000000000002E-5</v>
      </c>
      <c r="D10655" s="1" t="s">
        <v>320</v>
      </c>
      <c r="E10655" s="4">
        <v>30742.4352946084</v>
      </c>
      <c r="F10655" s="66">
        <f>Cat_Results[[#This Row],[TotalLossInOriginalCurrency]] / INDEX(Exchange_Rate[Exchange Rate], MATCH(Cat_Results[[#This Row],[Currency]], Exchange_Rate[Currency], 0))</f>
        <v>30742.4352946084</v>
      </c>
    </row>
    <row r="10656" spans="1:6" x14ac:dyDescent="0.3">
      <c r="A10656" s="1">
        <v>42331</v>
      </c>
      <c r="B10656" s="1">
        <v>222</v>
      </c>
      <c r="C10656" s="1">
        <f t="shared" si="166"/>
        <v>2.0000000000000002E-5</v>
      </c>
      <c r="D10656" s="1" t="s">
        <v>321</v>
      </c>
      <c r="E10656" s="4">
        <v>8699261.6173680313</v>
      </c>
      <c r="F10656" s="66">
        <f>Cat_Results[[#This Row],[TotalLossInOriginalCurrency]] / INDEX(Exchange_Rate[Exchange Rate], MATCH(Cat_Results[[#This Row],[Currency]], Exchange_Rate[Currency], 0))</f>
        <v>13629133.172163401</v>
      </c>
    </row>
    <row r="10657" spans="1:6" x14ac:dyDescent="0.3">
      <c r="A10657" s="1">
        <v>42335</v>
      </c>
      <c r="B10657" s="1">
        <v>229</v>
      </c>
      <c r="C10657" s="1">
        <f t="shared" si="166"/>
        <v>2.0000000000000002E-5</v>
      </c>
      <c r="D10657" s="1" t="s">
        <v>320</v>
      </c>
      <c r="E10657" s="4">
        <v>9220.9180301055294</v>
      </c>
      <c r="F10657" s="66">
        <f>Cat_Results[[#This Row],[TotalLossInOriginalCurrency]] / INDEX(Exchange_Rate[Exchange Rate], MATCH(Cat_Results[[#This Row],[Currency]], Exchange_Rate[Currency], 0))</f>
        <v>9220.9180301055294</v>
      </c>
    </row>
    <row r="10658" spans="1:6" x14ac:dyDescent="0.3">
      <c r="A10658" s="1">
        <v>42340</v>
      </c>
      <c r="B10658" s="1">
        <v>243</v>
      </c>
      <c r="C10658" s="1">
        <f t="shared" si="166"/>
        <v>2.0000000000000002E-5</v>
      </c>
      <c r="D10658" s="1" t="s">
        <v>320</v>
      </c>
      <c r="E10658" s="4">
        <v>476.87386876344698</v>
      </c>
      <c r="F10658" s="66">
        <f>Cat_Results[[#This Row],[TotalLossInOriginalCurrency]] / INDEX(Exchange_Rate[Exchange Rate], MATCH(Cat_Results[[#This Row],[Currency]], Exchange_Rate[Currency], 0))</f>
        <v>476.87386876344698</v>
      </c>
    </row>
    <row r="10659" spans="1:6" x14ac:dyDescent="0.3">
      <c r="A10659" s="1">
        <v>42341</v>
      </c>
      <c r="B10659" s="1">
        <v>204</v>
      </c>
      <c r="C10659" s="1">
        <f t="shared" si="166"/>
        <v>2.0000000000000002E-5</v>
      </c>
      <c r="D10659" s="1" t="s">
        <v>321</v>
      </c>
      <c r="E10659" s="4">
        <v>6.1584871868789208E-4</v>
      </c>
      <c r="F10659" s="66">
        <f>Cat_Results[[#This Row],[TotalLossInOriginalCurrency]] / INDEX(Exchange_Rate[Exchange Rate], MATCH(Cat_Results[[#This Row],[Currency]], Exchange_Rate[Currency], 0))</f>
        <v>9.6485018730163585E-4</v>
      </c>
    </row>
    <row r="10660" spans="1:6" x14ac:dyDescent="0.3">
      <c r="A10660" s="1">
        <v>42344</v>
      </c>
      <c r="B10660" s="1">
        <v>272</v>
      </c>
      <c r="C10660" s="1">
        <f t="shared" si="166"/>
        <v>2.0000000000000002E-5</v>
      </c>
      <c r="D10660" s="1" t="s">
        <v>321</v>
      </c>
      <c r="E10660" s="4">
        <v>1.8832996219852152E-2</v>
      </c>
      <c r="F10660" s="66">
        <f>Cat_Results[[#This Row],[TotalLossInOriginalCurrency]] / INDEX(Exchange_Rate[Exchange Rate], MATCH(Cat_Results[[#This Row],[Currency]], Exchange_Rate[Currency], 0))</f>
        <v>2.9505655169487003E-2</v>
      </c>
    </row>
    <row r="10661" spans="1:6" x14ac:dyDescent="0.3">
      <c r="A10661" s="1">
        <v>42351</v>
      </c>
      <c r="B10661" s="1">
        <v>209</v>
      </c>
      <c r="C10661" s="1">
        <f t="shared" si="166"/>
        <v>2.0000000000000002E-5</v>
      </c>
      <c r="D10661" s="1" t="s">
        <v>321</v>
      </c>
      <c r="E10661" s="4">
        <v>324251.99002553249</v>
      </c>
      <c r="F10661" s="66">
        <f>Cat_Results[[#This Row],[TotalLossInOriginalCurrency]] / INDEX(Exchange_Rate[Exchange Rate], MATCH(Cat_Results[[#This Row],[Currency]], Exchange_Rate[Currency], 0))</f>
        <v>508005.59263258899</v>
      </c>
    </row>
    <row r="10662" spans="1:6" x14ac:dyDescent="0.3">
      <c r="A10662" s="1">
        <v>42354</v>
      </c>
      <c r="B10662" s="1">
        <v>192</v>
      </c>
      <c r="C10662" s="1">
        <f t="shared" si="166"/>
        <v>2.0000000000000002E-5</v>
      </c>
      <c r="D10662" s="1" t="s">
        <v>320</v>
      </c>
      <c r="E10662" s="4">
        <v>87116.751570403401</v>
      </c>
      <c r="F10662" s="66">
        <f>Cat_Results[[#This Row],[TotalLossInOriginalCurrency]] / INDEX(Exchange_Rate[Exchange Rate], MATCH(Cat_Results[[#This Row],[Currency]], Exchange_Rate[Currency], 0))</f>
        <v>87116.751570403401</v>
      </c>
    </row>
    <row r="10663" spans="1:6" x14ac:dyDescent="0.3">
      <c r="A10663" s="1">
        <v>42356</v>
      </c>
      <c r="B10663" s="1">
        <v>248</v>
      </c>
      <c r="C10663" s="1">
        <f t="shared" si="166"/>
        <v>2.0000000000000002E-5</v>
      </c>
      <c r="D10663" s="1" t="s">
        <v>320</v>
      </c>
      <c r="E10663" s="4">
        <v>7.4717793613672298E-2</v>
      </c>
      <c r="F10663" s="66">
        <f>Cat_Results[[#This Row],[TotalLossInOriginalCurrency]] / INDEX(Exchange_Rate[Exchange Rate], MATCH(Cat_Results[[#This Row],[Currency]], Exchange_Rate[Currency], 0))</f>
        <v>7.4717793613672298E-2</v>
      </c>
    </row>
    <row r="10664" spans="1:6" x14ac:dyDescent="0.3">
      <c r="A10664" s="1">
        <v>42356</v>
      </c>
      <c r="B10664" s="1">
        <v>269</v>
      </c>
      <c r="C10664" s="1">
        <f t="shared" si="166"/>
        <v>2.0000000000000002E-5</v>
      </c>
      <c r="D10664" s="1" t="s">
        <v>320</v>
      </c>
      <c r="E10664" s="4">
        <v>945335.246203608</v>
      </c>
      <c r="F10664" s="66">
        <f>Cat_Results[[#This Row],[TotalLossInOriginalCurrency]] / INDEX(Exchange_Rate[Exchange Rate], MATCH(Cat_Results[[#This Row],[Currency]], Exchange_Rate[Currency], 0))</f>
        <v>945335.246203608</v>
      </c>
    </row>
    <row r="10665" spans="1:6" x14ac:dyDescent="0.3">
      <c r="A10665" s="1">
        <v>42357</v>
      </c>
      <c r="B10665" s="1">
        <v>189</v>
      </c>
      <c r="C10665" s="1">
        <f t="shared" si="166"/>
        <v>2.0000000000000002E-5</v>
      </c>
      <c r="D10665" s="1" t="s">
        <v>320</v>
      </c>
      <c r="E10665" s="4">
        <v>9.0913474559783901E-3</v>
      </c>
      <c r="F10665" s="66">
        <f>Cat_Results[[#This Row],[TotalLossInOriginalCurrency]] / INDEX(Exchange_Rate[Exchange Rate], MATCH(Cat_Results[[#This Row],[Currency]], Exchange_Rate[Currency], 0))</f>
        <v>9.0913474559783901E-3</v>
      </c>
    </row>
    <row r="10666" spans="1:6" x14ac:dyDescent="0.3">
      <c r="A10666" s="1">
        <v>42358</v>
      </c>
      <c r="B10666" s="1">
        <v>266</v>
      </c>
      <c r="C10666" s="1">
        <f t="shared" si="166"/>
        <v>2.0000000000000002E-5</v>
      </c>
      <c r="D10666" s="1" t="s">
        <v>320</v>
      </c>
      <c r="E10666" s="4">
        <v>11631.2657210417</v>
      </c>
      <c r="F10666" s="66">
        <f>Cat_Results[[#This Row],[TotalLossInOriginalCurrency]] / INDEX(Exchange_Rate[Exchange Rate], MATCH(Cat_Results[[#This Row],[Currency]], Exchange_Rate[Currency], 0))</f>
        <v>11631.2657210417</v>
      </c>
    </row>
    <row r="10667" spans="1:6" x14ac:dyDescent="0.3">
      <c r="A10667" s="1">
        <v>42366</v>
      </c>
      <c r="B10667" s="1">
        <v>205</v>
      </c>
      <c r="C10667" s="1">
        <f t="shared" si="166"/>
        <v>2.0000000000000002E-5</v>
      </c>
      <c r="D10667" s="1" t="s">
        <v>320</v>
      </c>
      <c r="E10667" s="4">
        <v>2609805.3726347499</v>
      </c>
      <c r="F10667" s="66">
        <f>Cat_Results[[#This Row],[TotalLossInOriginalCurrency]] / INDEX(Exchange_Rate[Exchange Rate], MATCH(Cat_Results[[#This Row],[Currency]], Exchange_Rate[Currency], 0))</f>
        <v>2609805.3726347499</v>
      </c>
    </row>
    <row r="10668" spans="1:6" x14ac:dyDescent="0.3">
      <c r="A10668" s="1">
        <v>42368</v>
      </c>
      <c r="B10668" s="1">
        <v>214</v>
      </c>
      <c r="C10668" s="1">
        <f t="shared" si="166"/>
        <v>2.0000000000000002E-5</v>
      </c>
      <c r="D10668" s="1" t="s">
        <v>323</v>
      </c>
      <c r="E10668" s="4">
        <v>14336617.428604415</v>
      </c>
      <c r="F10668" s="66">
        <f>Cat_Results[[#This Row],[TotalLossInOriginalCurrency]] / INDEX(Exchange_Rate[Exchange Rate], MATCH(Cat_Results[[#This Row],[Currency]], Exchange_Rate[Currency], 0))</f>
        <v>180741.74051407899</v>
      </c>
    </row>
    <row r="10669" spans="1:6" x14ac:dyDescent="0.3">
      <c r="A10669" s="1">
        <v>42369</v>
      </c>
      <c r="B10669" s="1">
        <v>206</v>
      </c>
      <c r="C10669" s="1">
        <f t="shared" si="166"/>
        <v>2.0000000000000002E-5</v>
      </c>
      <c r="D10669" s="1" t="s">
        <v>320</v>
      </c>
      <c r="E10669" s="4">
        <v>8.2159042358398403E-3</v>
      </c>
      <c r="F10669" s="66">
        <f>Cat_Results[[#This Row],[TotalLossInOriginalCurrency]] / INDEX(Exchange_Rate[Exchange Rate], MATCH(Cat_Results[[#This Row],[Currency]], Exchange_Rate[Currency], 0))</f>
        <v>8.2159042358398403E-3</v>
      </c>
    </row>
    <row r="10670" spans="1:6" x14ac:dyDescent="0.3">
      <c r="A10670" s="1">
        <v>42381</v>
      </c>
      <c r="B10670" s="1">
        <v>174</v>
      </c>
      <c r="C10670" s="1">
        <f t="shared" si="166"/>
        <v>2.0000000000000002E-5</v>
      </c>
      <c r="D10670" s="1" t="s">
        <v>320</v>
      </c>
      <c r="E10670" s="4">
        <v>2.9078498482704202E-3</v>
      </c>
      <c r="F10670" s="66">
        <f>Cat_Results[[#This Row],[TotalLossInOriginalCurrency]] / INDEX(Exchange_Rate[Exchange Rate], MATCH(Cat_Results[[#This Row],[Currency]], Exchange_Rate[Currency], 0))</f>
        <v>2.9078498482704202E-3</v>
      </c>
    </row>
    <row r="10671" spans="1:6" x14ac:dyDescent="0.3">
      <c r="A10671" s="1">
        <v>42383</v>
      </c>
      <c r="B10671" s="1">
        <v>264</v>
      </c>
      <c r="C10671" s="1">
        <f t="shared" si="166"/>
        <v>2.0000000000000002E-5</v>
      </c>
      <c r="D10671" s="1" t="s">
        <v>320</v>
      </c>
      <c r="E10671" s="4">
        <v>1508830.3770221299</v>
      </c>
      <c r="F10671" s="66">
        <f>Cat_Results[[#This Row],[TotalLossInOriginalCurrency]] / INDEX(Exchange_Rate[Exchange Rate], MATCH(Cat_Results[[#This Row],[Currency]], Exchange_Rate[Currency], 0))</f>
        <v>1508830.3770221299</v>
      </c>
    </row>
    <row r="10672" spans="1:6" x14ac:dyDescent="0.3">
      <c r="A10672" s="1">
        <v>42387</v>
      </c>
      <c r="B10672" s="1">
        <v>270</v>
      </c>
      <c r="C10672" s="1">
        <f t="shared" si="166"/>
        <v>2.0000000000000002E-5</v>
      </c>
      <c r="D10672" s="1" t="s">
        <v>323</v>
      </c>
      <c r="E10672" s="4">
        <v>273356.86520863755</v>
      </c>
      <c r="F10672" s="66">
        <f>Cat_Results[[#This Row],[TotalLossInOriginalCurrency]] / INDEX(Exchange_Rate[Exchange Rate], MATCH(Cat_Results[[#This Row],[Currency]], Exchange_Rate[Currency], 0))</f>
        <v>3446.2100872347205</v>
      </c>
    </row>
    <row r="10673" spans="1:6" x14ac:dyDescent="0.3">
      <c r="A10673" s="1">
        <v>42387</v>
      </c>
      <c r="B10673" s="1">
        <v>236</v>
      </c>
      <c r="C10673" s="1">
        <f t="shared" si="166"/>
        <v>2.0000000000000002E-5</v>
      </c>
      <c r="D10673" s="1" t="s">
        <v>320</v>
      </c>
      <c r="E10673" s="4">
        <v>311.45093529671402</v>
      </c>
      <c r="F10673" s="66">
        <f>Cat_Results[[#This Row],[TotalLossInOriginalCurrency]] / INDEX(Exchange_Rate[Exchange Rate], MATCH(Cat_Results[[#This Row],[Currency]], Exchange_Rate[Currency], 0))</f>
        <v>311.45093529671402</v>
      </c>
    </row>
    <row r="10674" spans="1:6" x14ac:dyDescent="0.3">
      <c r="A10674" s="1">
        <v>42392</v>
      </c>
      <c r="B10674" s="1">
        <v>250</v>
      </c>
      <c r="C10674" s="1">
        <f t="shared" si="166"/>
        <v>2.0000000000000002E-5</v>
      </c>
      <c r="D10674" s="1" t="s">
        <v>321</v>
      </c>
      <c r="E10674" s="4">
        <v>1.2564345823950798E-2</v>
      </c>
      <c r="F10674" s="66">
        <f>Cat_Results[[#This Row],[TotalLossInOriginalCurrency]] / INDEX(Exchange_Rate[Exchange Rate], MATCH(Cat_Results[[#This Row],[Currency]], Exchange_Rate[Currency], 0))</f>
        <v>1.9684560596942902E-2</v>
      </c>
    </row>
    <row r="10675" spans="1:6" x14ac:dyDescent="0.3">
      <c r="A10675" s="1">
        <v>42400</v>
      </c>
      <c r="B10675" s="1">
        <v>245</v>
      </c>
      <c r="C10675" s="1">
        <f t="shared" si="166"/>
        <v>2.0000000000000002E-5</v>
      </c>
      <c r="D10675" s="1" t="s">
        <v>321</v>
      </c>
      <c r="E10675" s="4">
        <v>0.33487693571702482</v>
      </c>
      <c r="F10675" s="66">
        <f>Cat_Results[[#This Row],[TotalLossInOriginalCurrency]] / INDEX(Exchange_Rate[Exchange Rate], MATCH(Cat_Results[[#This Row],[Currency]], Exchange_Rate[Currency], 0))</f>
        <v>0.52465169504284903</v>
      </c>
    </row>
    <row r="10676" spans="1:6" x14ac:dyDescent="0.3">
      <c r="A10676" s="1">
        <v>42404</v>
      </c>
      <c r="B10676" s="1">
        <v>252</v>
      </c>
      <c r="C10676" s="1">
        <f t="shared" si="166"/>
        <v>2.0000000000000002E-5</v>
      </c>
      <c r="D10676" s="1" t="s">
        <v>320</v>
      </c>
      <c r="E10676" s="4">
        <v>8.0093741416931196E-4</v>
      </c>
      <c r="F10676" s="66">
        <f>Cat_Results[[#This Row],[TotalLossInOriginalCurrency]] / INDEX(Exchange_Rate[Exchange Rate], MATCH(Cat_Results[[#This Row],[Currency]], Exchange_Rate[Currency], 0))</f>
        <v>8.0093741416931196E-4</v>
      </c>
    </row>
    <row r="10677" spans="1:6" x14ac:dyDescent="0.3">
      <c r="A10677" s="1">
        <v>42412</v>
      </c>
      <c r="B10677" s="1">
        <v>250</v>
      </c>
      <c r="C10677" s="1">
        <f t="shared" si="166"/>
        <v>2.0000000000000002E-5</v>
      </c>
      <c r="D10677" s="1" t="s">
        <v>320</v>
      </c>
      <c r="E10677" s="4">
        <v>1.6960501670837399E-2</v>
      </c>
      <c r="F10677" s="66">
        <f>Cat_Results[[#This Row],[TotalLossInOriginalCurrency]] / INDEX(Exchange_Rate[Exchange Rate], MATCH(Cat_Results[[#This Row],[Currency]], Exchange_Rate[Currency], 0))</f>
        <v>1.6960501670837399E-2</v>
      </c>
    </row>
    <row r="10678" spans="1:6" x14ac:dyDescent="0.3">
      <c r="A10678" s="1">
        <v>42415</v>
      </c>
      <c r="B10678" s="1">
        <v>251</v>
      </c>
      <c r="C10678" s="1">
        <f t="shared" si="166"/>
        <v>2.0000000000000002E-5</v>
      </c>
      <c r="D10678" s="1" t="s">
        <v>321</v>
      </c>
      <c r="E10678" s="4">
        <v>12627.272194429859</v>
      </c>
      <c r="F10678" s="66">
        <f>Cat_Results[[#This Row],[TotalLossInOriginalCurrency]] / INDEX(Exchange_Rate[Exchange Rate], MATCH(Cat_Results[[#This Row],[Currency]], Exchange_Rate[Currency], 0))</f>
        <v>19783.147341545198</v>
      </c>
    </row>
    <row r="10679" spans="1:6" x14ac:dyDescent="0.3">
      <c r="A10679" s="1">
        <v>42423</v>
      </c>
      <c r="B10679" s="1">
        <v>303</v>
      </c>
      <c r="C10679" s="1">
        <f t="shared" si="166"/>
        <v>2.0000000000000002E-5</v>
      </c>
      <c r="D10679" s="1" t="s">
        <v>321</v>
      </c>
      <c r="E10679" s="4">
        <v>6036.5909635040089</v>
      </c>
      <c r="F10679" s="66">
        <f>Cat_Results[[#This Row],[TotalLossInOriginalCurrency]] / INDEX(Exchange_Rate[Exchange Rate], MATCH(Cat_Results[[#This Row],[Currency]], Exchange_Rate[Currency], 0))</f>
        <v>9457.5270599076703</v>
      </c>
    </row>
    <row r="10680" spans="1:6" x14ac:dyDescent="0.3">
      <c r="A10680" s="1">
        <v>42437</v>
      </c>
      <c r="B10680" s="1">
        <v>243</v>
      </c>
      <c r="C10680" s="1">
        <f t="shared" si="166"/>
        <v>2.0000000000000002E-5</v>
      </c>
      <c r="D10680" s="1" t="s">
        <v>320</v>
      </c>
      <c r="E10680" s="4">
        <v>4595.38168333471</v>
      </c>
      <c r="F10680" s="66">
        <f>Cat_Results[[#This Row],[TotalLossInOriginalCurrency]] / INDEX(Exchange_Rate[Exchange Rate], MATCH(Cat_Results[[#This Row],[Currency]], Exchange_Rate[Currency], 0))</f>
        <v>4595.38168333471</v>
      </c>
    </row>
    <row r="10681" spans="1:6" x14ac:dyDescent="0.3">
      <c r="A10681" s="1">
        <v>42440</v>
      </c>
      <c r="B10681" s="1">
        <v>233</v>
      </c>
      <c r="C10681" s="1">
        <f t="shared" si="166"/>
        <v>2.0000000000000002E-5</v>
      </c>
      <c r="D10681" s="1" t="s">
        <v>321</v>
      </c>
      <c r="E10681" s="4">
        <v>65.730417382626939</v>
      </c>
      <c r="F10681" s="66">
        <f>Cat_Results[[#This Row],[TotalLossInOriginalCurrency]] / INDEX(Exchange_Rate[Exchange Rate], MATCH(Cat_Results[[#This Row],[Currency]], Exchange_Rate[Currency], 0))</f>
        <v>102.97984488489799</v>
      </c>
    </row>
    <row r="10682" spans="1:6" x14ac:dyDescent="0.3">
      <c r="A10682" s="1">
        <v>42443</v>
      </c>
      <c r="B10682" s="1">
        <v>269</v>
      </c>
      <c r="C10682" s="1">
        <f t="shared" si="166"/>
        <v>2.0000000000000002E-5</v>
      </c>
      <c r="D10682" s="1" t="s">
        <v>320</v>
      </c>
      <c r="E10682" s="4">
        <v>1.56275928020477E-4</v>
      </c>
      <c r="F10682" s="66">
        <f>Cat_Results[[#This Row],[TotalLossInOriginalCurrency]] / INDEX(Exchange_Rate[Exchange Rate], MATCH(Cat_Results[[#This Row],[Currency]], Exchange_Rate[Currency], 0))</f>
        <v>1.56275928020477E-4</v>
      </c>
    </row>
    <row r="10683" spans="1:6" x14ac:dyDescent="0.3">
      <c r="A10683" s="1">
        <v>42448</v>
      </c>
      <c r="B10683" s="1">
        <v>277</v>
      </c>
      <c r="C10683" s="1">
        <f t="shared" si="166"/>
        <v>2.0000000000000002E-5</v>
      </c>
      <c r="D10683" s="1" t="s">
        <v>321</v>
      </c>
      <c r="E10683" s="4">
        <v>1.1149058890166173E-2</v>
      </c>
      <c r="F10683" s="66">
        <f>Cat_Results[[#This Row],[TotalLossInOriginalCurrency]] / INDEX(Exchange_Rate[Exchange Rate], MATCH(Cat_Results[[#This Row],[Currency]], Exchange_Rate[Currency], 0))</f>
        <v>1.74672305583954E-2</v>
      </c>
    </row>
    <row r="10684" spans="1:6" x14ac:dyDescent="0.3">
      <c r="A10684" s="1">
        <v>42458</v>
      </c>
      <c r="B10684" s="1">
        <v>268</v>
      </c>
      <c r="C10684" s="1">
        <f t="shared" si="166"/>
        <v>2.0000000000000002E-5</v>
      </c>
      <c r="D10684" s="1" t="s">
        <v>324</v>
      </c>
      <c r="E10684" s="4">
        <v>113686.74473697529</v>
      </c>
      <c r="F10684" s="66">
        <f>Cat_Results[[#This Row],[TotalLossInOriginalCurrency]] / INDEX(Exchange_Rate[Exchange Rate], MATCH(Cat_Results[[#This Row],[Currency]], Exchange_Rate[Currency], 0))</f>
        <v>114997.552852989</v>
      </c>
    </row>
    <row r="10685" spans="1:6" x14ac:dyDescent="0.3">
      <c r="A10685" s="1">
        <v>42464</v>
      </c>
      <c r="B10685" s="1">
        <v>252</v>
      </c>
      <c r="C10685" s="1">
        <f t="shared" si="166"/>
        <v>2.0000000000000002E-5</v>
      </c>
      <c r="D10685" s="1" t="s">
        <v>321</v>
      </c>
      <c r="E10685" s="4">
        <v>35984.068542533729</v>
      </c>
      <c r="F10685" s="66">
        <f>Cat_Results[[#This Row],[TotalLossInOriginalCurrency]] / INDEX(Exchange_Rate[Exchange Rate], MATCH(Cat_Results[[#This Row],[Currency]], Exchange_Rate[Currency], 0))</f>
        <v>56376.2401700052</v>
      </c>
    </row>
    <row r="10686" spans="1:6" x14ac:dyDescent="0.3">
      <c r="A10686" s="1">
        <v>42468</v>
      </c>
      <c r="B10686" s="1">
        <v>243</v>
      </c>
      <c r="C10686" s="1">
        <f t="shared" si="166"/>
        <v>2.0000000000000002E-5</v>
      </c>
      <c r="D10686" s="1" t="s">
        <v>321</v>
      </c>
      <c r="E10686" s="4">
        <v>2559.6582386880223</v>
      </c>
      <c r="F10686" s="66">
        <f>Cat_Results[[#This Row],[TotalLossInOriginalCurrency]] / INDEX(Exchange_Rate[Exchange Rate], MATCH(Cat_Results[[#This Row],[Currency]], Exchange_Rate[Currency], 0))</f>
        <v>4010.2165614441005</v>
      </c>
    </row>
    <row r="10687" spans="1:6" x14ac:dyDescent="0.3">
      <c r="A10687" s="1">
        <v>42476</v>
      </c>
      <c r="B10687" s="1">
        <v>260</v>
      </c>
      <c r="C10687" s="1">
        <f t="shared" si="166"/>
        <v>2.0000000000000002E-5</v>
      </c>
      <c r="D10687" s="1" t="s">
        <v>321</v>
      </c>
      <c r="E10687" s="4">
        <v>4.9845701505228874E-3</v>
      </c>
      <c r="F10687" s="66">
        <f>Cat_Results[[#This Row],[TotalLossInOriginalCurrency]] / INDEX(Exchange_Rate[Exchange Rate], MATCH(Cat_Results[[#This Row],[Currency]], Exchange_Rate[Currency], 0))</f>
        <v>7.8093260526657096E-3</v>
      </c>
    </row>
    <row r="10688" spans="1:6" x14ac:dyDescent="0.3">
      <c r="A10688" s="1">
        <v>42478</v>
      </c>
      <c r="B10688" s="1">
        <v>211</v>
      </c>
      <c r="C10688" s="1">
        <f t="shared" si="166"/>
        <v>2.0000000000000002E-5</v>
      </c>
      <c r="D10688" s="1" t="s">
        <v>320</v>
      </c>
      <c r="E10688" s="4">
        <v>130.252228192985</v>
      </c>
      <c r="F10688" s="66">
        <f>Cat_Results[[#This Row],[TotalLossInOriginalCurrency]] / INDEX(Exchange_Rate[Exchange Rate], MATCH(Cat_Results[[#This Row],[Currency]], Exchange_Rate[Currency], 0))</f>
        <v>130.252228192985</v>
      </c>
    </row>
    <row r="10689" spans="1:6" x14ac:dyDescent="0.3">
      <c r="A10689" s="1">
        <v>42484</v>
      </c>
      <c r="B10689" s="1">
        <v>234</v>
      </c>
      <c r="C10689" s="1">
        <f t="shared" si="166"/>
        <v>2.0000000000000002E-5</v>
      </c>
      <c r="D10689" s="1" t="s">
        <v>321</v>
      </c>
      <c r="E10689" s="4">
        <v>1.2564345823950798E-2</v>
      </c>
      <c r="F10689" s="66">
        <f>Cat_Results[[#This Row],[TotalLossInOriginalCurrency]] / INDEX(Exchange_Rate[Exchange Rate], MATCH(Cat_Results[[#This Row],[Currency]], Exchange_Rate[Currency], 0))</f>
        <v>1.9684560596942902E-2</v>
      </c>
    </row>
    <row r="10690" spans="1:6" x14ac:dyDescent="0.3">
      <c r="A10690" s="1">
        <v>42486</v>
      </c>
      <c r="B10690" s="1">
        <v>203</v>
      </c>
      <c r="C10690" s="1">
        <f t="shared" si="166"/>
        <v>2.0000000000000002E-5</v>
      </c>
      <c r="D10690" s="1" t="s">
        <v>324</v>
      </c>
      <c r="E10690" s="4">
        <v>0.2474741359450236</v>
      </c>
      <c r="F10690" s="66">
        <f>Cat_Results[[#This Row],[TotalLossInOriginalCurrency]] / INDEX(Exchange_Rate[Exchange Rate], MATCH(Cat_Results[[#This Row],[Currency]], Exchange_Rate[Currency], 0))</f>
        <v>0.25032751262188002</v>
      </c>
    </row>
    <row r="10691" spans="1:6" x14ac:dyDescent="0.3">
      <c r="A10691" s="1">
        <v>42486</v>
      </c>
      <c r="B10691" s="1">
        <v>251</v>
      </c>
      <c r="C10691" s="1">
        <f t="shared" si="166"/>
        <v>2.0000000000000002E-5</v>
      </c>
      <c r="D10691" s="1" t="s">
        <v>320</v>
      </c>
      <c r="E10691" s="4">
        <v>933.47480044714098</v>
      </c>
      <c r="F10691" s="66">
        <f>Cat_Results[[#This Row],[TotalLossInOriginalCurrency]] / INDEX(Exchange_Rate[Exchange Rate], MATCH(Cat_Results[[#This Row],[Currency]], Exchange_Rate[Currency], 0))</f>
        <v>933.47480044714098</v>
      </c>
    </row>
    <row r="10692" spans="1:6" x14ac:dyDescent="0.3">
      <c r="A10692" s="1">
        <v>42487</v>
      </c>
      <c r="B10692" s="1">
        <v>240</v>
      </c>
      <c r="C10692" s="1">
        <f t="shared" si="166"/>
        <v>2.0000000000000002E-5</v>
      </c>
      <c r="D10692" s="1" t="s">
        <v>320</v>
      </c>
      <c r="E10692" s="4">
        <v>18415.6063118741</v>
      </c>
      <c r="F10692" s="66">
        <f>Cat_Results[[#This Row],[TotalLossInOriginalCurrency]] / INDEX(Exchange_Rate[Exchange Rate], MATCH(Cat_Results[[#This Row],[Currency]], Exchange_Rate[Currency], 0))</f>
        <v>18415.6063118741</v>
      </c>
    </row>
    <row r="10693" spans="1:6" x14ac:dyDescent="0.3">
      <c r="A10693" s="1">
        <v>42487</v>
      </c>
      <c r="B10693" s="1">
        <v>199</v>
      </c>
      <c r="C10693" s="1">
        <f t="shared" si="166"/>
        <v>2.0000000000000002E-5</v>
      </c>
      <c r="D10693" s="1" t="s">
        <v>321</v>
      </c>
      <c r="E10693" s="4">
        <v>2561.5573118720408</v>
      </c>
      <c r="F10693" s="66">
        <f>Cat_Results[[#This Row],[TotalLossInOriginalCurrency]] / INDEX(Exchange_Rate[Exchange Rate], MATCH(Cat_Results[[#This Row],[Currency]], Exchange_Rate[Currency], 0))</f>
        <v>4013.1918394006798</v>
      </c>
    </row>
    <row r="10694" spans="1:6" x14ac:dyDescent="0.3">
      <c r="A10694" s="1">
        <v>42488</v>
      </c>
      <c r="B10694" s="1">
        <v>299</v>
      </c>
      <c r="C10694" s="1">
        <f t="shared" ref="C10694:C10757" si="167">1/50000</f>
        <v>2.0000000000000002E-5</v>
      </c>
      <c r="D10694" s="1" t="s">
        <v>320</v>
      </c>
      <c r="E10694" s="4">
        <v>48122.6749913272</v>
      </c>
      <c r="F10694" s="66">
        <f>Cat_Results[[#This Row],[TotalLossInOriginalCurrency]] / INDEX(Exchange_Rate[Exchange Rate], MATCH(Cat_Results[[#This Row],[Currency]], Exchange_Rate[Currency], 0))</f>
        <v>48122.6749913272</v>
      </c>
    </row>
    <row r="10695" spans="1:6" x14ac:dyDescent="0.3">
      <c r="A10695" s="1">
        <v>42491</v>
      </c>
      <c r="B10695" s="1">
        <v>225</v>
      </c>
      <c r="C10695" s="1">
        <f t="shared" si="167"/>
        <v>2.0000000000000002E-5</v>
      </c>
      <c r="D10695" s="1" t="s">
        <v>323</v>
      </c>
      <c r="E10695" s="4">
        <v>7.8104376281776613</v>
      </c>
      <c r="F10695" s="66">
        <f>Cat_Results[[#This Row],[TotalLossInOriginalCurrency]] / INDEX(Exchange_Rate[Exchange Rate], MATCH(Cat_Results[[#This Row],[Currency]], Exchange_Rate[Currency], 0))</f>
        <v>9.8466189679925306E-2</v>
      </c>
    </row>
    <row r="10696" spans="1:6" x14ac:dyDescent="0.3">
      <c r="A10696" s="1">
        <v>42492</v>
      </c>
      <c r="B10696" s="1">
        <v>277</v>
      </c>
      <c r="C10696" s="1">
        <f t="shared" si="167"/>
        <v>2.0000000000000002E-5</v>
      </c>
      <c r="D10696" s="1" t="s">
        <v>320</v>
      </c>
      <c r="E10696" s="4">
        <v>7992.8447610326102</v>
      </c>
      <c r="F10696" s="66">
        <f>Cat_Results[[#This Row],[TotalLossInOriginalCurrency]] / INDEX(Exchange_Rate[Exchange Rate], MATCH(Cat_Results[[#This Row],[Currency]], Exchange_Rate[Currency], 0))</f>
        <v>7992.8447610326102</v>
      </c>
    </row>
    <row r="10697" spans="1:6" x14ac:dyDescent="0.3">
      <c r="A10697" s="1">
        <v>42504</v>
      </c>
      <c r="B10697" s="1">
        <v>266</v>
      </c>
      <c r="C10697" s="1">
        <f t="shared" si="167"/>
        <v>2.0000000000000002E-5</v>
      </c>
      <c r="D10697" s="1" t="s">
        <v>324</v>
      </c>
      <c r="E10697" s="4">
        <v>853728.75646826788</v>
      </c>
      <c r="F10697" s="66">
        <f>Cat_Results[[#This Row],[TotalLossInOriginalCurrency]] / INDEX(Exchange_Rate[Exchange Rate], MATCH(Cat_Results[[#This Row],[Currency]], Exchange_Rate[Currency], 0))</f>
        <v>863572.24864883802</v>
      </c>
    </row>
    <row r="10698" spans="1:6" x14ac:dyDescent="0.3">
      <c r="A10698" s="1">
        <v>42512</v>
      </c>
      <c r="B10698" s="1">
        <v>239</v>
      </c>
      <c r="C10698" s="1">
        <f t="shared" si="167"/>
        <v>2.0000000000000002E-5</v>
      </c>
      <c r="D10698" s="1" t="s">
        <v>320</v>
      </c>
      <c r="E10698" s="4">
        <v>26629.615387387599</v>
      </c>
      <c r="F10698" s="66">
        <f>Cat_Results[[#This Row],[TotalLossInOriginalCurrency]] / INDEX(Exchange_Rate[Exchange Rate], MATCH(Cat_Results[[#This Row],[Currency]], Exchange_Rate[Currency], 0))</f>
        <v>26629.615387387599</v>
      </c>
    </row>
    <row r="10699" spans="1:6" x14ac:dyDescent="0.3">
      <c r="A10699" s="1">
        <v>42524</v>
      </c>
      <c r="B10699" s="1">
        <v>235</v>
      </c>
      <c r="C10699" s="1">
        <f t="shared" si="167"/>
        <v>2.0000000000000002E-5</v>
      </c>
      <c r="D10699" s="1" t="s">
        <v>320</v>
      </c>
      <c r="E10699" s="4">
        <v>632678.11993109004</v>
      </c>
      <c r="F10699" s="66">
        <f>Cat_Results[[#This Row],[TotalLossInOriginalCurrency]] / INDEX(Exchange_Rate[Exchange Rate], MATCH(Cat_Results[[#This Row],[Currency]], Exchange_Rate[Currency], 0))</f>
        <v>632678.11993109004</v>
      </c>
    </row>
    <row r="10700" spans="1:6" x14ac:dyDescent="0.3">
      <c r="A10700" s="1">
        <v>42525</v>
      </c>
      <c r="B10700" s="1">
        <v>241</v>
      </c>
      <c r="C10700" s="1">
        <f t="shared" si="167"/>
        <v>2.0000000000000002E-5</v>
      </c>
      <c r="D10700" s="1" t="s">
        <v>320</v>
      </c>
      <c r="E10700" s="4">
        <v>9.2445686459541303E-3</v>
      </c>
      <c r="F10700" s="66">
        <f>Cat_Results[[#This Row],[TotalLossInOriginalCurrency]] / INDEX(Exchange_Rate[Exchange Rate], MATCH(Cat_Results[[#This Row],[Currency]], Exchange_Rate[Currency], 0))</f>
        <v>9.2445686459541303E-3</v>
      </c>
    </row>
    <row r="10701" spans="1:6" x14ac:dyDescent="0.3">
      <c r="A10701" s="1">
        <v>42528</v>
      </c>
      <c r="B10701" s="1">
        <v>221</v>
      </c>
      <c r="C10701" s="1">
        <f t="shared" si="167"/>
        <v>2.0000000000000002E-5</v>
      </c>
      <c r="D10701" s="1" t="s">
        <v>320</v>
      </c>
      <c r="E10701" s="4">
        <v>1.7061829566955599E-3</v>
      </c>
      <c r="F10701" s="66">
        <f>Cat_Results[[#This Row],[TotalLossInOriginalCurrency]] / INDEX(Exchange_Rate[Exchange Rate], MATCH(Cat_Results[[#This Row],[Currency]], Exchange_Rate[Currency], 0))</f>
        <v>1.7061829566955599E-3</v>
      </c>
    </row>
    <row r="10702" spans="1:6" x14ac:dyDescent="0.3">
      <c r="A10702" s="1">
        <v>42533</v>
      </c>
      <c r="B10702" s="1">
        <v>243</v>
      </c>
      <c r="C10702" s="1">
        <f t="shared" si="167"/>
        <v>2.0000000000000002E-5</v>
      </c>
      <c r="D10702" s="1" t="s">
        <v>321</v>
      </c>
      <c r="E10702" s="4">
        <v>11246618.125767468</v>
      </c>
      <c r="F10702" s="66">
        <f>Cat_Results[[#This Row],[TotalLossInOriginalCurrency]] / INDEX(Exchange_Rate[Exchange Rate], MATCH(Cat_Results[[#This Row],[Currency]], Exchange_Rate[Currency], 0))</f>
        <v>17620076.612769701</v>
      </c>
    </row>
    <row r="10703" spans="1:6" x14ac:dyDescent="0.3">
      <c r="A10703" s="1">
        <v>42535</v>
      </c>
      <c r="B10703" s="1">
        <v>269</v>
      </c>
      <c r="C10703" s="1">
        <f t="shared" si="167"/>
        <v>2.0000000000000002E-5</v>
      </c>
      <c r="D10703" s="1" t="s">
        <v>320</v>
      </c>
      <c r="E10703" s="4">
        <v>2.9186118394136401E-2</v>
      </c>
      <c r="F10703" s="66">
        <f>Cat_Results[[#This Row],[TotalLossInOriginalCurrency]] / INDEX(Exchange_Rate[Exchange Rate], MATCH(Cat_Results[[#This Row],[Currency]], Exchange_Rate[Currency], 0))</f>
        <v>2.9186118394136401E-2</v>
      </c>
    </row>
    <row r="10704" spans="1:6" x14ac:dyDescent="0.3">
      <c r="A10704" s="1">
        <v>42550</v>
      </c>
      <c r="B10704" s="1">
        <v>198</v>
      </c>
      <c r="C10704" s="1">
        <f t="shared" si="167"/>
        <v>2.0000000000000002E-5</v>
      </c>
      <c r="D10704" s="1" t="s">
        <v>320</v>
      </c>
      <c r="E10704" s="4">
        <v>492593.81595547998</v>
      </c>
      <c r="F10704" s="66">
        <f>Cat_Results[[#This Row],[TotalLossInOriginalCurrency]] / INDEX(Exchange_Rate[Exchange Rate], MATCH(Cat_Results[[#This Row],[Currency]], Exchange_Rate[Currency], 0))</f>
        <v>492593.81595547998</v>
      </c>
    </row>
    <row r="10705" spans="1:6" x14ac:dyDescent="0.3">
      <c r="A10705" s="1">
        <v>42552</v>
      </c>
      <c r="B10705" s="1">
        <v>218</v>
      </c>
      <c r="C10705" s="1">
        <f t="shared" si="167"/>
        <v>2.0000000000000002E-5</v>
      </c>
      <c r="D10705" s="1" t="s">
        <v>320</v>
      </c>
      <c r="E10705" s="4">
        <v>4.3852254748344404E-3</v>
      </c>
      <c r="F10705" s="66">
        <f>Cat_Results[[#This Row],[TotalLossInOriginalCurrency]] / INDEX(Exchange_Rate[Exchange Rate], MATCH(Cat_Results[[#This Row],[Currency]], Exchange_Rate[Currency], 0))</f>
        <v>4.3852254748344404E-3</v>
      </c>
    </row>
    <row r="10706" spans="1:6" x14ac:dyDescent="0.3">
      <c r="A10706" s="1">
        <v>42552</v>
      </c>
      <c r="B10706" s="1">
        <v>282</v>
      </c>
      <c r="C10706" s="1">
        <f t="shared" si="167"/>
        <v>2.0000000000000002E-5</v>
      </c>
      <c r="D10706" s="1" t="s">
        <v>322</v>
      </c>
      <c r="E10706" s="4">
        <v>4747108.4864491336</v>
      </c>
      <c r="F10706" s="66">
        <f>Cat_Results[[#This Row],[TotalLossInOriginalCurrency]] / INDEX(Exchange_Rate[Exchange Rate], MATCH(Cat_Results[[#This Row],[Currency]], Exchange_Rate[Currency], 0))</f>
        <v>5830873.4938776297</v>
      </c>
    </row>
    <row r="10707" spans="1:6" x14ac:dyDescent="0.3">
      <c r="A10707" s="1">
        <v>42553</v>
      </c>
      <c r="B10707" s="1">
        <v>218</v>
      </c>
      <c r="C10707" s="1">
        <f t="shared" si="167"/>
        <v>2.0000000000000002E-5</v>
      </c>
      <c r="D10707" s="1" t="s">
        <v>321</v>
      </c>
      <c r="E10707" s="4">
        <v>713633.07273351552</v>
      </c>
      <c r="F10707" s="66">
        <f>Cat_Results[[#This Row],[TotalLossInOriginalCurrency]] / INDEX(Exchange_Rate[Exchange Rate], MATCH(Cat_Results[[#This Row],[Currency]], Exchange_Rate[Currency], 0))</f>
        <v>1118048.9347425699</v>
      </c>
    </row>
    <row r="10708" spans="1:6" x14ac:dyDescent="0.3">
      <c r="A10708" s="1">
        <v>42556</v>
      </c>
      <c r="B10708" s="1">
        <v>204</v>
      </c>
      <c r="C10708" s="1">
        <f t="shared" si="167"/>
        <v>2.0000000000000002E-5</v>
      </c>
      <c r="D10708" s="1" t="s">
        <v>320</v>
      </c>
      <c r="E10708" s="4">
        <v>3775.0679687602801</v>
      </c>
      <c r="F10708" s="66">
        <f>Cat_Results[[#This Row],[TotalLossInOriginalCurrency]] / INDEX(Exchange_Rate[Exchange Rate], MATCH(Cat_Results[[#This Row],[Currency]], Exchange_Rate[Currency], 0))</f>
        <v>3775.0679687602801</v>
      </c>
    </row>
    <row r="10709" spans="1:6" x14ac:dyDescent="0.3">
      <c r="A10709" s="1">
        <v>42558</v>
      </c>
      <c r="B10709" s="1">
        <v>234</v>
      </c>
      <c r="C10709" s="1">
        <f t="shared" si="167"/>
        <v>2.0000000000000002E-5</v>
      </c>
      <c r="D10709" s="1" t="s">
        <v>320</v>
      </c>
      <c r="E10709" s="4">
        <v>2479.1060428935698</v>
      </c>
      <c r="F10709" s="66">
        <f>Cat_Results[[#This Row],[TotalLossInOriginalCurrency]] / INDEX(Exchange_Rate[Exchange Rate], MATCH(Cat_Results[[#This Row],[Currency]], Exchange_Rate[Currency], 0))</f>
        <v>2479.1060428935698</v>
      </c>
    </row>
    <row r="10710" spans="1:6" x14ac:dyDescent="0.3">
      <c r="A10710" s="1">
        <v>42560</v>
      </c>
      <c r="B10710" s="1">
        <v>225</v>
      </c>
      <c r="C10710" s="1">
        <f t="shared" si="167"/>
        <v>2.0000000000000002E-5</v>
      </c>
      <c r="D10710" s="1" t="s">
        <v>320</v>
      </c>
      <c r="E10710" s="4">
        <v>12123450.8914646</v>
      </c>
      <c r="F10710" s="66">
        <f>Cat_Results[[#This Row],[TotalLossInOriginalCurrency]] / INDEX(Exchange_Rate[Exchange Rate], MATCH(Cat_Results[[#This Row],[Currency]], Exchange_Rate[Currency], 0))</f>
        <v>12123450.8914646</v>
      </c>
    </row>
    <row r="10711" spans="1:6" x14ac:dyDescent="0.3">
      <c r="A10711" s="1">
        <v>42562</v>
      </c>
      <c r="B10711" s="1">
        <v>261</v>
      </c>
      <c r="C10711" s="1">
        <f t="shared" si="167"/>
        <v>2.0000000000000002E-5</v>
      </c>
      <c r="D10711" s="1" t="s">
        <v>321</v>
      </c>
      <c r="E10711" s="4">
        <v>2.9198643228373115E-2</v>
      </c>
      <c r="F10711" s="66">
        <f>Cat_Results[[#This Row],[TotalLossInOriginalCurrency]] / INDEX(Exchange_Rate[Exchange Rate], MATCH(Cat_Results[[#This Row],[Currency]], Exchange_Rate[Currency], 0))</f>
        <v>4.5745514333248097E-2</v>
      </c>
    </row>
    <row r="10712" spans="1:6" x14ac:dyDescent="0.3">
      <c r="A10712" s="1">
        <v>42563</v>
      </c>
      <c r="B10712" s="1">
        <v>305</v>
      </c>
      <c r="C10712" s="1">
        <f t="shared" si="167"/>
        <v>2.0000000000000002E-5</v>
      </c>
      <c r="D10712" s="1" t="s">
        <v>320</v>
      </c>
      <c r="E10712" s="4">
        <v>6.2947720289230303E-3</v>
      </c>
      <c r="F10712" s="66">
        <f>Cat_Results[[#This Row],[TotalLossInOriginalCurrency]] / INDEX(Exchange_Rate[Exchange Rate], MATCH(Cat_Results[[#This Row],[Currency]], Exchange_Rate[Currency], 0))</f>
        <v>6.2947720289230303E-3</v>
      </c>
    </row>
    <row r="10713" spans="1:6" x14ac:dyDescent="0.3">
      <c r="A10713" s="1">
        <v>42564</v>
      </c>
      <c r="B10713" s="1">
        <v>185</v>
      </c>
      <c r="C10713" s="1">
        <f t="shared" si="167"/>
        <v>2.0000000000000002E-5</v>
      </c>
      <c r="D10713" s="1" t="s">
        <v>321</v>
      </c>
      <c r="E10713" s="4">
        <v>2.622707091554999E-3</v>
      </c>
      <c r="F10713" s="66">
        <f>Cat_Results[[#This Row],[TotalLossInOriginalCurrency]] / INDEX(Exchange_Rate[Exchange Rate], MATCH(Cat_Results[[#This Row],[Currency]], Exchange_Rate[Currency], 0))</f>
        <v>4.1089951992034903E-3</v>
      </c>
    </row>
    <row r="10714" spans="1:6" x14ac:dyDescent="0.3">
      <c r="A10714" s="1">
        <v>42575</v>
      </c>
      <c r="B10714" s="1">
        <v>233</v>
      </c>
      <c r="C10714" s="1">
        <f t="shared" si="167"/>
        <v>2.0000000000000002E-5</v>
      </c>
      <c r="D10714" s="1" t="s">
        <v>321</v>
      </c>
      <c r="E10714" s="4">
        <v>2017.2476986406339</v>
      </c>
      <c r="F10714" s="66">
        <f>Cat_Results[[#This Row],[TotalLossInOriginalCurrency]] / INDEX(Exchange_Rate[Exchange Rate], MATCH(Cat_Results[[#This Row],[Currency]], Exchange_Rate[Currency], 0))</f>
        <v>3160.4219685867401</v>
      </c>
    </row>
    <row r="10715" spans="1:6" x14ac:dyDescent="0.3">
      <c r="A10715" s="1">
        <v>42576</v>
      </c>
      <c r="B10715" s="1">
        <v>262</v>
      </c>
      <c r="C10715" s="1">
        <f t="shared" si="167"/>
        <v>2.0000000000000002E-5</v>
      </c>
      <c r="D10715" s="1" t="s">
        <v>321</v>
      </c>
      <c r="E10715" s="4">
        <v>6028338.398491662</v>
      </c>
      <c r="F10715" s="66">
        <f>Cat_Results[[#This Row],[TotalLossInOriginalCurrency]] / INDEX(Exchange_Rate[Exchange Rate], MATCH(Cat_Results[[#This Row],[Currency]], Exchange_Rate[Currency], 0))</f>
        <v>9444597.7663064003</v>
      </c>
    </row>
    <row r="10716" spans="1:6" x14ac:dyDescent="0.3">
      <c r="A10716" s="1">
        <v>42577</v>
      </c>
      <c r="B10716" s="1">
        <v>218</v>
      </c>
      <c r="C10716" s="1">
        <f t="shared" si="167"/>
        <v>2.0000000000000002E-5</v>
      </c>
      <c r="D10716" s="1" t="s">
        <v>324</v>
      </c>
      <c r="E10716" s="4">
        <v>3911300.9897317113</v>
      </c>
      <c r="F10716" s="66">
        <f>Cat_Results[[#This Row],[TotalLossInOriginalCurrency]] / INDEX(Exchange_Rate[Exchange Rate], MATCH(Cat_Results[[#This Row],[Currency]], Exchange_Rate[Currency], 0))</f>
        <v>3956398.2883954602</v>
      </c>
    </row>
    <row r="10717" spans="1:6" x14ac:dyDescent="0.3">
      <c r="A10717" s="1">
        <v>42603</v>
      </c>
      <c r="B10717" s="1">
        <v>246</v>
      </c>
      <c r="C10717" s="1">
        <f t="shared" si="167"/>
        <v>2.0000000000000002E-5</v>
      </c>
      <c r="D10717" s="1" t="s">
        <v>320</v>
      </c>
      <c r="E10717" s="4">
        <v>1.7061829566955599E-3</v>
      </c>
      <c r="F10717" s="66">
        <f>Cat_Results[[#This Row],[TotalLossInOriginalCurrency]] / INDEX(Exchange_Rate[Exchange Rate], MATCH(Cat_Results[[#This Row],[Currency]], Exchange_Rate[Currency], 0))</f>
        <v>1.7061829566955599E-3</v>
      </c>
    </row>
    <row r="10718" spans="1:6" x14ac:dyDescent="0.3">
      <c r="A10718" s="1">
        <v>42606</v>
      </c>
      <c r="B10718" s="1">
        <v>202</v>
      </c>
      <c r="C10718" s="1">
        <f t="shared" si="167"/>
        <v>2.0000000000000002E-5</v>
      </c>
      <c r="D10718" s="1" t="s">
        <v>323</v>
      </c>
      <c r="E10718" s="4">
        <v>3538011.0890000528</v>
      </c>
      <c r="F10718" s="66">
        <f>Cat_Results[[#This Row],[TotalLossInOriginalCurrency]] / INDEX(Exchange_Rate[Exchange Rate], MATCH(Cat_Results[[#This Row],[Currency]], Exchange_Rate[Currency], 0))</f>
        <v>44603.706932160901</v>
      </c>
    </row>
    <row r="10719" spans="1:6" x14ac:dyDescent="0.3">
      <c r="A10719" s="1">
        <v>42606</v>
      </c>
      <c r="B10719" s="1">
        <v>306</v>
      </c>
      <c r="C10719" s="1">
        <f t="shared" si="167"/>
        <v>2.0000000000000002E-5</v>
      </c>
      <c r="D10719" s="1" t="s">
        <v>320</v>
      </c>
      <c r="E10719" s="4">
        <v>363713.385649623</v>
      </c>
      <c r="F10719" s="66">
        <f>Cat_Results[[#This Row],[TotalLossInOriginalCurrency]] / INDEX(Exchange_Rate[Exchange Rate], MATCH(Cat_Results[[#This Row],[Currency]], Exchange_Rate[Currency], 0))</f>
        <v>363713.385649623</v>
      </c>
    </row>
    <row r="10720" spans="1:6" x14ac:dyDescent="0.3">
      <c r="A10720" s="1">
        <v>42609</v>
      </c>
      <c r="B10720" s="1">
        <v>220</v>
      </c>
      <c r="C10720" s="1">
        <f t="shared" si="167"/>
        <v>2.0000000000000002E-5</v>
      </c>
      <c r="D10720" s="1" t="s">
        <v>320</v>
      </c>
      <c r="E10720" s="4">
        <v>0.16671256348490701</v>
      </c>
      <c r="F10720" s="66">
        <f>Cat_Results[[#This Row],[TotalLossInOriginalCurrency]] / INDEX(Exchange_Rate[Exchange Rate], MATCH(Cat_Results[[#This Row],[Currency]], Exchange_Rate[Currency], 0))</f>
        <v>0.16671256348490701</v>
      </c>
    </row>
    <row r="10721" spans="1:6" x14ac:dyDescent="0.3">
      <c r="A10721" s="1">
        <v>42615</v>
      </c>
      <c r="B10721" s="1">
        <v>291</v>
      </c>
      <c r="C10721" s="1">
        <f t="shared" si="167"/>
        <v>2.0000000000000002E-5</v>
      </c>
      <c r="D10721" s="1" t="s">
        <v>320</v>
      </c>
      <c r="E10721" s="4">
        <v>0.110098663717508</v>
      </c>
      <c r="F10721" s="66">
        <f>Cat_Results[[#This Row],[TotalLossInOriginalCurrency]] / INDEX(Exchange_Rate[Exchange Rate], MATCH(Cat_Results[[#This Row],[Currency]], Exchange_Rate[Currency], 0))</f>
        <v>0.110098663717508</v>
      </c>
    </row>
    <row r="10722" spans="1:6" x14ac:dyDescent="0.3">
      <c r="A10722" s="1">
        <v>42617</v>
      </c>
      <c r="B10722" s="1">
        <v>261</v>
      </c>
      <c r="C10722" s="1">
        <f t="shared" si="167"/>
        <v>2.0000000000000002E-5</v>
      </c>
      <c r="D10722" s="1" t="s">
        <v>320</v>
      </c>
      <c r="E10722" s="4">
        <v>17508.482906736401</v>
      </c>
      <c r="F10722" s="66">
        <f>Cat_Results[[#This Row],[TotalLossInOriginalCurrency]] / INDEX(Exchange_Rate[Exchange Rate], MATCH(Cat_Results[[#This Row],[Currency]], Exchange_Rate[Currency], 0))</f>
        <v>17508.482906736401</v>
      </c>
    </row>
    <row r="10723" spans="1:6" x14ac:dyDescent="0.3">
      <c r="A10723" s="1">
        <v>42622</v>
      </c>
      <c r="B10723" s="1">
        <v>284</v>
      </c>
      <c r="C10723" s="1">
        <f t="shared" si="167"/>
        <v>2.0000000000000002E-5</v>
      </c>
      <c r="D10723" s="1" t="s">
        <v>321</v>
      </c>
      <c r="E10723" s="4">
        <v>30.645326296282075</v>
      </c>
      <c r="F10723" s="66">
        <f>Cat_Results[[#This Row],[TotalLossInOriginalCurrency]] / INDEX(Exchange_Rate[Exchange Rate], MATCH(Cat_Results[[#This Row],[Currency]], Exchange_Rate[Currency], 0))</f>
        <v>48.012032695114598</v>
      </c>
    </row>
    <row r="10724" spans="1:6" x14ac:dyDescent="0.3">
      <c r="A10724" s="1">
        <v>42630</v>
      </c>
      <c r="B10724" s="1">
        <v>242</v>
      </c>
      <c r="C10724" s="1">
        <f t="shared" si="167"/>
        <v>2.0000000000000002E-5</v>
      </c>
      <c r="D10724" s="1" t="s">
        <v>320</v>
      </c>
      <c r="E10724" s="4">
        <v>9447969.7977090105</v>
      </c>
      <c r="F10724" s="66">
        <f>Cat_Results[[#This Row],[TotalLossInOriginalCurrency]] / INDEX(Exchange_Rate[Exchange Rate], MATCH(Cat_Results[[#This Row],[Currency]], Exchange_Rate[Currency], 0))</f>
        <v>9447969.7977090105</v>
      </c>
    </row>
    <row r="10725" spans="1:6" x14ac:dyDescent="0.3">
      <c r="A10725" s="1">
        <v>42636</v>
      </c>
      <c r="B10725" s="1">
        <v>201</v>
      </c>
      <c r="C10725" s="1">
        <f t="shared" si="167"/>
        <v>2.0000000000000002E-5</v>
      </c>
      <c r="D10725" s="1" t="s">
        <v>321</v>
      </c>
      <c r="E10725" s="4">
        <v>5780.083288051308</v>
      </c>
      <c r="F10725" s="66">
        <f>Cat_Results[[#This Row],[TotalLossInOriginalCurrency]] / INDEX(Exchange_Rate[Exchange Rate], MATCH(Cat_Results[[#This Row],[Currency]], Exchange_Rate[Currency], 0))</f>
        <v>9055.6564848870003</v>
      </c>
    </row>
    <row r="10726" spans="1:6" x14ac:dyDescent="0.3">
      <c r="A10726" s="1">
        <v>42639</v>
      </c>
      <c r="B10726" s="1">
        <v>173</v>
      </c>
      <c r="C10726" s="1">
        <f t="shared" si="167"/>
        <v>2.0000000000000002E-5</v>
      </c>
      <c r="D10726" s="1" t="s">
        <v>320</v>
      </c>
      <c r="E10726" s="4">
        <v>3.03927809000015E-3</v>
      </c>
      <c r="F10726" s="66">
        <f>Cat_Results[[#This Row],[TotalLossInOriginalCurrency]] / INDEX(Exchange_Rate[Exchange Rate], MATCH(Cat_Results[[#This Row],[Currency]], Exchange_Rate[Currency], 0))</f>
        <v>3.03927809000015E-3</v>
      </c>
    </row>
    <row r="10727" spans="1:6" x14ac:dyDescent="0.3">
      <c r="A10727" s="1">
        <v>42643</v>
      </c>
      <c r="B10727" s="1">
        <v>234</v>
      </c>
      <c r="C10727" s="1">
        <f t="shared" si="167"/>
        <v>2.0000000000000002E-5</v>
      </c>
      <c r="D10727" s="1" t="s">
        <v>320</v>
      </c>
      <c r="E10727" s="4">
        <v>5.8111548423767099E-3</v>
      </c>
      <c r="F10727" s="66">
        <f>Cat_Results[[#This Row],[TotalLossInOriginalCurrency]] / INDEX(Exchange_Rate[Exchange Rate], MATCH(Cat_Results[[#This Row],[Currency]], Exchange_Rate[Currency], 0))</f>
        <v>5.8111548423767099E-3</v>
      </c>
    </row>
    <row r="10728" spans="1:6" x14ac:dyDescent="0.3">
      <c r="A10728" s="1">
        <v>42650</v>
      </c>
      <c r="B10728" s="1">
        <v>158</v>
      </c>
      <c r="C10728" s="1">
        <f t="shared" si="167"/>
        <v>2.0000000000000002E-5</v>
      </c>
      <c r="D10728" s="1" t="s">
        <v>320</v>
      </c>
      <c r="E10728" s="4">
        <v>1220.5776972045601</v>
      </c>
      <c r="F10728" s="66">
        <f>Cat_Results[[#This Row],[TotalLossInOriginalCurrency]] / INDEX(Exchange_Rate[Exchange Rate], MATCH(Cat_Results[[#This Row],[Currency]], Exchange_Rate[Currency], 0))</f>
        <v>1220.5776972045601</v>
      </c>
    </row>
    <row r="10729" spans="1:6" x14ac:dyDescent="0.3">
      <c r="A10729" s="1">
        <v>42665</v>
      </c>
      <c r="B10729" s="1">
        <v>178</v>
      </c>
      <c r="C10729" s="1">
        <f t="shared" si="167"/>
        <v>2.0000000000000002E-5</v>
      </c>
      <c r="D10729" s="1" t="s">
        <v>320</v>
      </c>
      <c r="E10729" s="4">
        <v>101.891539990902</v>
      </c>
      <c r="F10729" s="66">
        <f>Cat_Results[[#This Row],[TotalLossInOriginalCurrency]] / INDEX(Exchange_Rate[Exchange Rate], MATCH(Cat_Results[[#This Row],[Currency]], Exchange_Rate[Currency], 0))</f>
        <v>101.891539990902</v>
      </c>
    </row>
    <row r="10730" spans="1:6" x14ac:dyDescent="0.3">
      <c r="A10730" s="1">
        <v>42671</v>
      </c>
      <c r="B10730" s="1">
        <v>290</v>
      </c>
      <c r="C10730" s="1">
        <f t="shared" si="167"/>
        <v>2.0000000000000002E-5</v>
      </c>
      <c r="D10730" s="1" t="s">
        <v>323</v>
      </c>
      <c r="E10730" s="4">
        <v>6.3531164735611559E-2</v>
      </c>
      <c r="F10730" s="66">
        <f>Cat_Results[[#This Row],[TotalLossInOriginalCurrency]] / INDEX(Exchange_Rate[Exchange Rate], MATCH(Cat_Results[[#This Row],[Currency]], Exchange_Rate[Currency], 0))</f>
        <v>8.0093741416931196E-4</v>
      </c>
    </row>
    <row r="10731" spans="1:6" x14ac:dyDescent="0.3">
      <c r="A10731" s="1">
        <v>42677</v>
      </c>
      <c r="B10731" s="1">
        <v>232</v>
      </c>
      <c r="C10731" s="1">
        <f t="shared" si="167"/>
        <v>2.0000000000000002E-5</v>
      </c>
      <c r="D10731" s="1" t="s">
        <v>321</v>
      </c>
      <c r="E10731" s="4">
        <v>2128655.7133520101</v>
      </c>
      <c r="F10731" s="66">
        <f>Cat_Results[[#This Row],[TotalLossInOriginalCurrency]] / INDEX(Exchange_Rate[Exchange Rate], MATCH(Cat_Results[[#This Row],[Currency]], Exchange_Rate[Currency], 0))</f>
        <v>3334964.9051868096</v>
      </c>
    </row>
    <row r="10732" spans="1:6" x14ac:dyDescent="0.3">
      <c r="A10732" s="1">
        <v>42677</v>
      </c>
      <c r="B10732" s="1">
        <v>231</v>
      </c>
      <c r="C10732" s="1">
        <f t="shared" si="167"/>
        <v>2.0000000000000002E-5</v>
      </c>
      <c r="D10732" s="1" t="s">
        <v>320</v>
      </c>
      <c r="E10732" s="4">
        <v>29652604.500969999</v>
      </c>
      <c r="F10732" s="66">
        <f>Cat_Results[[#This Row],[TotalLossInOriginalCurrency]] / INDEX(Exchange_Rate[Exchange Rate], MATCH(Cat_Results[[#This Row],[Currency]], Exchange_Rate[Currency], 0))</f>
        <v>29652604.500969999</v>
      </c>
    </row>
    <row r="10733" spans="1:6" x14ac:dyDescent="0.3">
      <c r="A10733" s="1">
        <v>42678</v>
      </c>
      <c r="B10733" s="1">
        <v>242</v>
      </c>
      <c r="C10733" s="1">
        <f t="shared" si="167"/>
        <v>2.0000000000000002E-5</v>
      </c>
      <c r="D10733" s="1" t="s">
        <v>321</v>
      </c>
      <c r="E10733" s="4">
        <v>1.210884366257839</v>
      </c>
      <c r="F10733" s="66">
        <f>Cat_Results[[#This Row],[TotalLossInOriginalCurrency]] / INDEX(Exchange_Rate[Exchange Rate], MATCH(Cat_Results[[#This Row],[Currency]], Exchange_Rate[Currency], 0))</f>
        <v>1.8970925360917998</v>
      </c>
    </row>
    <row r="10734" spans="1:6" x14ac:dyDescent="0.3">
      <c r="A10734" s="1">
        <v>42681</v>
      </c>
      <c r="B10734" s="1">
        <v>256</v>
      </c>
      <c r="C10734" s="1">
        <f t="shared" si="167"/>
        <v>2.0000000000000002E-5</v>
      </c>
      <c r="D10734" s="1" t="s">
        <v>320</v>
      </c>
      <c r="E10734" s="4">
        <v>1310998.4370528799</v>
      </c>
      <c r="F10734" s="66">
        <f>Cat_Results[[#This Row],[TotalLossInOriginalCurrency]] / INDEX(Exchange_Rate[Exchange Rate], MATCH(Cat_Results[[#This Row],[Currency]], Exchange_Rate[Currency], 0))</f>
        <v>1310998.4370528799</v>
      </c>
    </row>
    <row r="10735" spans="1:6" x14ac:dyDescent="0.3">
      <c r="A10735" s="1">
        <v>42681</v>
      </c>
      <c r="B10735" s="1">
        <v>217</v>
      </c>
      <c r="C10735" s="1">
        <f t="shared" si="167"/>
        <v>2.0000000000000002E-5</v>
      </c>
      <c r="D10735" s="1" t="s">
        <v>320</v>
      </c>
      <c r="E10735" s="4">
        <v>28447803.195844099</v>
      </c>
      <c r="F10735" s="66">
        <f>Cat_Results[[#This Row],[TotalLossInOriginalCurrency]] / INDEX(Exchange_Rate[Exchange Rate], MATCH(Cat_Results[[#This Row],[Currency]], Exchange_Rate[Currency], 0))</f>
        <v>28447803.195844099</v>
      </c>
    </row>
    <row r="10736" spans="1:6" x14ac:dyDescent="0.3">
      <c r="A10736" s="1">
        <v>42686</v>
      </c>
      <c r="B10736" s="1">
        <v>150</v>
      </c>
      <c r="C10736" s="1">
        <f t="shared" si="167"/>
        <v>2.0000000000000002E-5</v>
      </c>
      <c r="D10736" s="1" t="s">
        <v>321</v>
      </c>
      <c r="E10736" s="4">
        <v>278.90803126167054</v>
      </c>
      <c r="F10736" s="66">
        <f>Cat_Results[[#This Row],[TotalLossInOriginalCurrency]] / INDEX(Exchange_Rate[Exchange Rate], MATCH(Cat_Results[[#This Row],[Currency]], Exchange_Rate[Currency], 0))</f>
        <v>436.96521245688206</v>
      </c>
    </row>
    <row r="10737" spans="1:6" x14ac:dyDescent="0.3">
      <c r="A10737" s="1">
        <v>42690</v>
      </c>
      <c r="B10737" s="1">
        <v>233</v>
      </c>
      <c r="C10737" s="1">
        <f t="shared" si="167"/>
        <v>2.0000000000000002E-5</v>
      </c>
      <c r="D10737" s="1" t="s">
        <v>323</v>
      </c>
      <c r="E10737" s="4">
        <v>6300960.3972980566</v>
      </c>
      <c r="F10737" s="66">
        <f>Cat_Results[[#This Row],[TotalLossInOriginalCurrency]] / INDEX(Exchange_Rate[Exchange Rate], MATCH(Cat_Results[[#This Row],[Currency]], Exchange_Rate[Currency], 0))</f>
        <v>79436.209746777997</v>
      </c>
    </row>
    <row r="10738" spans="1:6" x14ac:dyDescent="0.3">
      <c r="A10738" s="1">
        <v>42691</v>
      </c>
      <c r="B10738" s="1">
        <v>209</v>
      </c>
      <c r="C10738" s="1">
        <f t="shared" si="167"/>
        <v>2.0000000000000002E-5</v>
      </c>
      <c r="D10738" s="1" t="s">
        <v>320</v>
      </c>
      <c r="E10738" s="4">
        <v>85358.277622871203</v>
      </c>
      <c r="F10738" s="66">
        <f>Cat_Results[[#This Row],[TotalLossInOriginalCurrency]] / INDEX(Exchange_Rate[Exchange Rate], MATCH(Cat_Results[[#This Row],[Currency]], Exchange_Rate[Currency], 0))</f>
        <v>85358.277622871203</v>
      </c>
    </row>
    <row r="10739" spans="1:6" x14ac:dyDescent="0.3">
      <c r="A10739" s="1">
        <v>42693</v>
      </c>
      <c r="B10739" s="1">
        <v>259</v>
      </c>
      <c r="C10739" s="1">
        <f t="shared" si="167"/>
        <v>2.0000000000000002E-5</v>
      </c>
      <c r="D10739" s="1" t="s">
        <v>320</v>
      </c>
      <c r="E10739" s="4">
        <v>20663945.9390641</v>
      </c>
      <c r="F10739" s="66">
        <f>Cat_Results[[#This Row],[TotalLossInOriginalCurrency]] / INDEX(Exchange_Rate[Exchange Rate], MATCH(Cat_Results[[#This Row],[Currency]], Exchange_Rate[Currency], 0))</f>
        <v>20663945.9390641</v>
      </c>
    </row>
    <row r="10740" spans="1:6" x14ac:dyDescent="0.3">
      <c r="A10740" s="1">
        <v>42711</v>
      </c>
      <c r="B10740" s="1">
        <v>204</v>
      </c>
      <c r="C10740" s="1">
        <f t="shared" si="167"/>
        <v>2.0000000000000002E-5</v>
      </c>
      <c r="D10740" s="1" t="s">
        <v>321</v>
      </c>
      <c r="E10740" s="4">
        <v>2.5000604625591664E-3</v>
      </c>
      <c r="F10740" s="66">
        <f>Cat_Results[[#This Row],[TotalLossInOriginalCurrency]] / INDEX(Exchange_Rate[Exchange Rate], MATCH(Cat_Results[[#This Row],[Currency]], Exchange_Rate[Currency], 0))</f>
        <v>3.91684472560883E-3</v>
      </c>
    </row>
    <row r="10741" spans="1:6" x14ac:dyDescent="0.3">
      <c r="A10741" s="1">
        <v>42713</v>
      </c>
      <c r="B10741" s="1">
        <v>252</v>
      </c>
      <c r="C10741" s="1">
        <f t="shared" si="167"/>
        <v>2.0000000000000002E-5</v>
      </c>
      <c r="D10741" s="1" t="s">
        <v>320</v>
      </c>
      <c r="E10741" s="4">
        <v>91858.299232164107</v>
      </c>
      <c r="F10741" s="66">
        <f>Cat_Results[[#This Row],[TotalLossInOriginalCurrency]] / INDEX(Exchange_Rate[Exchange Rate], MATCH(Cat_Results[[#This Row],[Currency]], Exchange_Rate[Currency], 0))</f>
        <v>91858.299232164107</v>
      </c>
    </row>
    <row r="10742" spans="1:6" x14ac:dyDescent="0.3">
      <c r="A10742" s="1">
        <v>42713</v>
      </c>
      <c r="B10742" s="1">
        <v>216</v>
      </c>
      <c r="C10742" s="1">
        <f t="shared" si="167"/>
        <v>2.0000000000000002E-5</v>
      </c>
      <c r="D10742" s="1" t="s">
        <v>320</v>
      </c>
      <c r="E10742" s="4">
        <v>411.36064936593198</v>
      </c>
      <c r="F10742" s="66">
        <f>Cat_Results[[#This Row],[TotalLossInOriginalCurrency]] / INDEX(Exchange_Rate[Exchange Rate], MATCH(Cat_Results[[#This Row],[Currency]], Exchange_Rate[Currency], 0))</f>
        <v>411.36064936593198</v>
      </c>
    </row>
    <row r="10743" spans="1:6" x14ac:dyDescent="0.3">
      <c r="A10743" s="1">
        <v>42719</v>
      </c>
      <c r="B10743" s="1">
        <v>225</v>
      </c>
      <c r="C10743" s="1">
        <f t="shared" si="167"/>
        <v>2.0000000000000002E-5</v>
      </c>
      <c r="D10743" s="1" t="s">
        <v>321</v>
      </c>
      <c r="E10743" s="4">
        <v>2.916815039451813E-2</v>
      </c>
      <c r="F10743" s="66">
        <f>Cat_Results[[#This Row],[TotalLossInOriginalCurrency]] / INDEX(Exchange_Rate[Exchange Rate], MATCH(Cat_Results[[#This Row],[Currency]], Exchange_Rate[Currency], 0))</f>
        <v>4.5697741210460698E-2</v>
      </c>
    </row>
    <row r="10744" spans="1:6" x14ac:dyDescent="0.3">
      <c r="A10744" s="1">
        <v>42721</v>
      </c>
      <c r="B10744" s="1">
        <v>215</v>
      </c>
      <c r="C10744" s="1">
        <f t="shared" si="167"/>
        <v>2.0000000000000002E-5</v>
      </c>
      <c r="D10744" s="1" t="s">
        <v>323</v>
      </c>
      <c r="E10744" s="4">
        <v>240412778.05882823</v>
      </c>
      <c r="F10744" s="66">
        <f>Cat_Results[[#This Row],[TotalLossInOriginalCurrency]] / INDEX(Exchange_Rate[Exchange Rate], MATCH(Cat_Results[[#This Row],[Currency]], Exchange_Rate[Currency], 0))</f>
        <v>3030883.9699859</v>
      </c>
    </row>
    <row r="10745" spans="1:6" x14ac:dyDescent="0.3">
      <c r="A10745" s="1">
        <v>42724</v>
      </c>
      <c r="B10745" s="1">
        <v>234</v>
      </c>
      <c r="C10745" s="1">
        <f t="shared" si="167"/>
        <v>2.0000000000000002E-5</v>
      </c>
      <c r="D10745" s="1" t="s">
        <v>320</v>
      </c>
      <c r="E10745" s="4">
        <v>3.91684472560883E-3</v>
      </c>
      <c r="F10745" s="66">
        <f>Cat_Results[[#This Row],[TotalLossInOriginalCurrency]] / INDEX(Exchange_Rate[Exchange Rate], MATCH(Cat_Results[[#This Row],[Currency]], Exchange_Rate[Currency], 0))</f>
        <v>3.91684472560883E-3</v>
      </c>
    </row>
    <row r="10746" spans="1:6" x14ac:dyDescent="0.3">
      <c r="A10746" s="1">
        <v>42740</v>
      </c>
      <c r="B10746" s="1">
        <v>308</v>
      </c>
      <c r="C10746" s="1">
        <f t="shared" si="167"/>
        <v>2.0000000000000002E-5</v>
      </c>
      <c r="D10746" s="1" t="s">
        <v>320</v>
      </c>
      <c r="E10746" s="4">
        <v>1308.5005638673899</v>
      </c>
      <c r="F10746" s="66">
        <f>Cat_Results[[#This Row],[TotalLossInOriginalCurrency]] / INDEX(Exchange_Rate[Exchange Rate], MATCH(Cat_Results[[#This Row],[Currency]], Exchange_Rate[Currency], 0))</f>
        <v>1308.5005638673899</v>
      </c>
    </row>
    <row r="10747" spans="1:6" x14ac:dyDescent="0.3">
      <c r="A10747" s="1">
        <v>42754</v>
      </c>
      <c r="B10747" s="1">
        <v>229</v>
      </c>
      <c r="C10747" s="1">
        <f t="shared" si="167"/>
        <v>2.0000000000000002E-5</v>
      </c>
      <c r="D10747" s="1" t="s">
        <v>321</v>
      </c>
      <c r="E10747" s="4">
        <v>16459957.094546981</v>
      </c>
      <c r="F10747" s="66">
        <f>Cat_Results[[#This Row],[TotalLossInOriginalCurrency]] / INDEX(Exchange_Rate[Exchange Rate], MATCH(Cat_Results[[#This Row],[Currency]], Exchange_Rate[Currency], 0))</f>
        <v>25787814.772899002</v>
      </c>
    </row>
    <row r="10748" spans="1:6" x14ac:dyDescent="0.3">
      <c r="A10748" s="1">
        <v>42757</v>
      </c>
      <c r="B10748" s="1">
        <v>192</v>
      </c>
      <c r="C10748" s="1">
        <f t="shared" si="167"/>
        <v>2.0000000000000002E-5</v>
      </c>
      <c r="D10748" s="1" t="s">
        <v>320</v>
      </c>
      <c r="E10748" s="4">
        <v>6.0775130987167402E-3</v>
      </c>
      <c r="F10748" s="66">
        <f>Cat_Results[[#This Row],[TotalLossInOriginalCurrency]] / INDEX(Exchange_Rate[Exchange Rate], MATCH(Cat_Results[[#This Row],[Currency]], Exchange_Rate[Currency], 0))</f>
        <v>6.0775130987167402E-3</v>
      </c>
    </row>
    <row r="10749" spans="1:6" x14ac:dyDescent="0.3">
      <c r="A10749" s="1">
        <v>42759</v>
      </c>
      <c r="B10749" s="1">
        <v>239</v>
      </c>
      <c r="C10749" s="1">
        <f t="shared" si="167"/>
        <v>2.0000000000000002E-5</v>
      </c>
      <c r="D10749" s="1" t="s">
        <v>321</v>
      </c>
      <c r="E10749" s="4">
        <v>453873.49366972782</v>
      </c>
      <c r="F10749" s="66">
        <f>Cat_Results[[#This Row],[TotalLossInOriginalCurrency]] / INDEX(Exchange_Rate[Exchange Rate], MATCH(Cat_Results[[#This Row],[Currency]], Exchange_Rate[Currency], 0))</f>
        <v>711083.60233581904</v>
      </c>
    </row>
    <row r="10750" spans="1:6" x14ac:dyDescent="0.3">
      <c r="A10750" s="1">
        <v>42766</v>
      </c>
      <c r="B10750" s="1">
        <v>230</v>
      </c>
      <c r="C10750" s="1">
        <f t="shared" si="167"/>
        <v>2.0000000000000002E-5</v>
      </c>
      <c r="D10750" s="1" t="s">
        <v>321</v>
      </c>
      <c r="E10750" s="4">
        <v>122500.08101143163</v>
      </c>
      <c r="F10750" s="66">
        <f>Cat_Results[[#This Row],[TotalLossInOriginalCurrency]] / INDEX(Exchange_Rate[Exchange Rate], MATCH(Cat_Results[[#This Row],[Currency]], Exchange_Rate[Currency], 0))</f>
        <v>191920.876867563</v>
      </c>
    </row>
    <row r="10751" spans="1:6" x14ac:dyDescent="0.3">
      <c r="A10751" s="1">
        <v>42771</v>
      </c>
      <c r="B10751" s="1">
        <v>261</v>
      </c>
      <c r="C10751" s="1">
        <f t="shared" si="167"/>
        <v>2.0000000000000002E-5</v>
      </c>
      <c r="D10751" s="1" t="s">
        <v>321</v>
      </c>
      <c r="E10751" s="4">
        <v>0.39472348778782562</v>
      </c>
      <c r="F10751" s="66">
        <f>Cat_Results[[#This Row],[TotalLossInOriginalCurrency]] / INDEX(Exchange_Rate[Exchange Rate], MATCH(Cat_Results[[#This Row],[Currency]], Exchange_Rate[Currency], 0))</f>
        <v>0.61841328814625696</v>
      </c>
    </row>
    <row r="10752" spans="1:6" x14ac:dyDescent="0.3">
      <c r="A10752" s="1">
        <v>42775</v>
      </c>
      <c r="B10752" s="1">
        <v>272</v>
      </c>
      <c r="C10752" s="1">
        <f t="shared" si="167"/>
        <v>2.0000000000000002E-5</v>
      </c>
      <c r="D10752" s="1" t="s">
        <v>320</v>
      </c>
      <c r="E10752" s="4">
        <v>0.13232534751295999</v>
      </c>
      <c r="F10752" s="66">
        <f>Cat_Results[[#This Row],[TotalLossInOriginalCurrency]] / INDEX(Exchange_Rate[Exchange Rate], MATCH(Cat_Results[[#This Row],[Currency]], Exchange_Rate[Currency], 0))</f>
        <v>0.13232534751295999</v>
      </c>
    </row>
    <row r="10753" spans="1:6" x14ac:dyDescent="0.3">
      <c r="A10753" s="1">
        <v>42777</v>
      </c>
      <c r="B10753" s="1">
        <v>260</v>
      </c>
      <c r="C10753" s="1">
        <f t="shared" si="167"/>
        <v>2.0000000000000002E-5</v>
      </c>
      <c r="D10753" s="1" t="s">
        <v>320</v>
      </c>
      <c r="E10753" s="4">
        <v>6.2968842685222598E-2</v>
      </c>
      <c r="F10753" s="66">
        <f>Cat_Results[[#This Row],[TotalLossInOriginalCurrency]] / INDEX(Exchange_Rate[Exchange Rate], MATCH(Cat_Results[[#This Row],[Currency]], Exchange_Rate[Currency], 0))</f>
        <v>6.2968842685222598E-2</v>
      </c>
    </row>
    <row r="10754" spans="1:6" x14ac:dyDescent="0.3">
      <c r="A10754" s="1">
        <v>42780</v>
      </c>
      <c r="B10754" s="1">
        <v>212</v>
      </c>
      <c r="C10754" s="1">
        <f t="shared" si="167"/>
        <v>2.0000000000000002E-5</v>
      </c>
      <c r="D10754" s="1" t="s">
        <v>320</v>
      </c>
      <c r="E10754" s="4">
        <v>5202349.3418927304</v>
      </c>
      <c r="F10754" s="66">
        <f>Cat_Results[[#This Row],[TotalLossInOriginalCurrency]] / INDEX(Exchange_Rate[Exchange Rate], MATCH(Cat_Results[[#This Row],[Currency]], Exchange_Rate[Currency], 0))</f>
        <v>5202349.3418927304</v>
      </c>
    </row>
    <row r="10755" spans="1:6" x14ac:dyDescent="0.3">
      <c r="A10755" s="1">
        <v>42782</v>
      </c>
      <c r="B10755" s="1">
        <v>232</v>
      </c>
      <c r="C10755" s="1">
        <f t="shared" si="167"/>
        <v>2.0000000000000002E-5</v>
      </c>
      <c r="D10755" s="1" t="s">
        <v>323</v>
      </c>
      <c r="E10755" s="4">
        <v>274302.41994502943</v>
      </c>
      <c r="F10755" s="66">
        <f>Cat_Results[[#This Row],[TotalLossInOriginalCurrency]] / INDEX(Exchange_Rate[Exchange Rate], MATCH(Cat_Results[[#This Row],[Currency]], Exchange_Rate[Currency], 0))</f>
        <v>3458.1306960992506</v>
      </c>
    </row>
    <row r="10756" spans="1:6" x14ac:dyDescent="0.3">
      <c r="A10756" s="1">
        <v>42786</v>
      </c>
      <c r="B10756" s="1">
        <v>194</v>
      </c>
      <c r="C10756" s="1">
        <f t="shared" si="167"/>
        <v>2.0000000000000002E-5</v>
      </c>
      <c r="D10756" s="1" t="s">
        <v>320</v>
      </c>
      <c r="E10756" s="4">
        <v>4.1832029819488499E-3</v>
      </c>
      <c r="F10756" s="66">
        <f>Cat_Results[[#This Row],[TotalLossInOriginalCurrency]] / INDEX(Exchange_Rate[Exchange Rate], MATCH(Cat_Results[[#This Row],[Currency]], Exchange_Rate[Currency], 0))</f>
        <v>4.1832029819488499E-3</v>
      </c>
    </row>
    <row r="10757" spans="1:6" x14ac:dyDescent="0.3">
      <c r="A10757" s="1">
        <v>42786</v>
      </c>
      <c r="B10757" s="1">
        <v>244</v>
      </c>
      <c r="C10757" s="1">
        <f t="shared" si="167"/>
        <v>2.0000000000000002E-5</v>
      </c>
      <c r="D10757" s="1" t="s">
        <v>321</v>
      </c>
      <c r="E10757" s="4">
        <v>50132.04374928485</v>
      </c>
      <c r="F10757" s="66">
        <f>Cat_Results[[#This Row],[TotalLossInOriginalCurrency]] / INDEX(Exchange_Rate[Exchange Rate], MATCH(Cat_Results[[#This Row],[Currency]], Exchange_Rate[Currency], 0))</f>
        <v>78541.872920295602</v>
      </c>
    </row>
    <row r="10758" spans="1:6" x14ac:dyDescent="0.3">
      <c r="A10758" s="1">
        <v>42794</v>
      </c>
      <c r="B10758" s="1">
        <v>270</v>
      </c>
      <c r="C10758" s="1">
        <f t="shared" ref="C10758:C10821" si="168">1/50000</f>
        <v>2.0000000000000002E-5</v>
      </c>
      <c r="D10758" s="1" t="s">
        <v>320</v>
      </c>
      <c r="E10758" s="4">
        <v>165931.785129809</v>
      </c>
      <c r="F10758" s="66">
        <f>Cat_Results[[#This Row],[TotalLossInOriginalCurrency]] / INDEX(Exchange_Rate[Exchange Rate], MATCH(Cat_Results[[#This Row],[Currency]], Exchange_Rate[Currency], 0))</f>
        <v>165931.785129809</v>
      </c>
    </row>
    <row r="10759" spans="1:6" x14ac:dyDescent="0.3">
      <c r="A10759" s="1">
        <v>42799</v>
      </c>
      <c r="B10759" s="1">
        <v>264</v>
      </c>
      <c r="C10759" s="1">
        <f t="shared" si="168"/>
        <v>2.0000000000000002E-5</v>
      </c>
      <c r="D10759" s="1" t="s">
        <v>320</v>
      </c>
      <c r="E10759" s="4">
        <v>51012.171401920401</v>
      </c>
      <c r="F10759" s="66">
        <f>Cat_Results[[#This Row],[TotalLossInOriginalCurrency]] / INDEX(Exchange_Rate[Exchange Rate], MATCH(Cat_Results[[#This Row],[Currency]], Exchange_Rate[Currency], 0))</f>
        <v>51012.171401920401</v>
      </c>
    </row>
    <row r="10760" spans="1:6" x14ac:dyDescent="0.3">
      <c r="A10760" s="1">
        <v>42805</v>
      </c>
      <c r="B10760" s="1">
        <v>262</v>
      </c>
      <c r="C10760" s="1">
        <f t="shared" si="168"/>
        <v>2.0000000000000002E-5</v>
      </c>
      <c r="D10760" s="1" t="s">
        <v>320</v>
      </c>
      <c r="E10760" s="4">
        <v>429813.20283539401</v>
      </c>
      <c r="F10760" s="66">
        <f>Cat_Results[[#This Row],[TotalLossInOriginalCurrency]] / INDEX(Exchange_Rate[Exchange Rate], MATCH(Cat_Results[[#This Row],[Currency]], Exchange_Rate[Currency], 0))</f>
        <v>429813.20283539401</v>
      </c>
    </row>
    <row r="10761" spans="1:6" x14ac:dyDescent="0.3">
      <c r="A10761" s="1">
        <v>42806</v>
      </c>
      <c r="B10761" s="1">
        <v>286</v>
      </c>
      <c r="C10761" s="1">
        <f t="shared" si="168"/>
        <v>2.0000000000000002E-5</v>
      </c>
      <c r="D10761" s="1" t="s">
        <v>323</v>
      </c>
      <c r="E10761" s="4">
        <v>6.3531164735611559E-2</v>
      </c>
      <c r="F10761" s="66">
        <f>Cat_Results[[#This Row],[TotalLossInOriginalCurrency]] / INDEX(Exchange_Rate[Exchange Rate], MATCH(Cat_Results[[#This Row],[Currency]], Exchange_Rate[Currency], 0))</f>
        <v>8.0093741416931196E-4</v>
      </c>
    </row>
    <row r="10762" spans="1:6" x14ac:dyDescent="0.3">
      <c r="A10762" s="1">
        <v>42808</v>
      </c>
      <c r="B10762" s="1">
        <v>244</v>
      </c>
      <c r="C10762" s="1">
        <f t="shared" si="168"/>
        <v>2.0000000000000002E-5</v>
      </c>
      <c r="D10762" s="1" t="s">
        <v>321</v>
      </c>
      <c r="E10762" s="4">
        <v>237.64189856462275</v>
      </c>
      <c r="F10762" s="66">
        <f>Cat_Results[[#This Row],[TotalLossInOriginalCurrency]] / INDEX(Exchange_Rate[Exchange Rate], MATCH(Cat_Results[[#This Row],[Currency]], Exchange_Rate[Currency], 0))</f>
        <v>372.31356237828697</v>
      </c>
    </row>
    <row r="10763" spans="1:6" x14ac:dyDescent="0.3">
      <c r="A10763" s="1">
        <v>42812</v>
      </c>
      <c r="B10763" s="1">
        <v>252</v>
      </c>
      <c r="C10763" s="1">
        <f t="shared" si="168"/>
        <v>2.0000000000000002E-5</v>
      </c>
      <c r="D10763" s="1" t="s">
        <v>320</v>
      </c>
      <c r="E10763" s="4">
        <v>6231542.2322671702</v>
      </c>
      <c r="F10763" s="66">
        <f>Cat_Results[[#This Row],[TotalLossInOriginalCurrency]] / INDEX(Exchange_Rate[Exchange Rate], MATCH(Cat_Results[[#This Row],[Currency]], Exchange_Rate[Currency], 0))</f>
        <v>6231542.2322671702</v>
      </c>
    </row>
    <row r="10764" spans="1:6" x14ac:dyDescent="0.3">
      <c r="A10764" s="1">
        <v>42821</v>
      </c>
      <c r="B10764" s="1">
        <v>202</v>
      </c>
      <c r="C10764" s="1">
        <f t="shared" si="168"/>
        <v>2.0000000000000002E-5</v>
      </c>
      <c r="D10764" s="1" t="s">
        <v>321</v>
      </c>
      <c r="E10764" s="4">
        <v>2175094.0248634927</v>
      </c>
      <c r="F10764" s="66">
        <f>Cat_Results[[#This Row],[TotalLossInOriginalCurrency]] / INDEX(Exchange_Rate[Exchange Rate], MATCH(Cat_Results[[#This Row],[Currency]], Exchange_Rate[Currency], 0))</f>
        <v>3407719.8078117403</v>
      </c>
    </row>
    <row r="10765" spans="1:6" x14ac:dyDescent="0.3">
      <c r="A10765" s="1">
        <v>42823</v>
      </c>
      <c r="B10765" s="1">
        <v>221</v>
      </c>
      <c r="C10765" s="1">
        <f t="shared" si="168"/>
        <v>2.0000000000000002E-5</v>
      </c>
      <c r="D10765" s="1" t="s">
        <v>320</v>
      </c>
      <c r="E10765" s="4">
        <v>0.16332277655601499</v>
      </c>
      <c r="F10765" s="66">
        <f>Cat_Results[[#This Row],[TotalLossInOriginalCurrency]] / INDEX(Exchange_Rate[Exchange Rate], MATCH(Cat_Results[[#This Row],[Currency]], Exchange_Rate[Currency], 0))</f>
        <v>0.16332277655601499</v>
      </c>
    </row>
    <row r="10766" spans="1:6" x14ac:dyDescent="0.3">
      <c r="A10766" s="1">
        <v>42825</v>
      </c>
      <c r="B10766" s="1">
        <v>212</v>
      </c>
      <c r="C10766" s="1">
        <f t="shared" si="168"/>
        <v>2.0000000000000002E-5</v>
      </c>
      <c r="D10766" s="1" t="s">
        <v>320</v>
      </c>
      <c r="E10766" s="4">
        <v>0.186960283666849</v>
      </c>
      <c r="F10766" s="66">
        <f>Cat_Results[[#This Row],[TotalLossInOriginalCurrency]] / INDEX(Exchange_Rate[Exchange Rate], MATCH(Cat_Results[[#This Row],[Currency]], Exchange_Rate[Currency], 0))</f>
        <v>0.186960283666849</v>
      </c>
    </row>
    <row r="10767" spans="1:6" x14ac:dyDescent="0.3">
      <c r="A10767" s="1">
        <v>42825</v>
      </c>
      <c r="B10767" s="1">
        <v>222</v>
      </c>
      <c r="C10767" s="1">
        <f t="shared" si="168"/>
        <v>2.0000000000000002E-5</v>
      </c>
      <c r="D10767" s="1" t="s">
        <v>320</v>
      </c>
      <c r="E10767" s="4">
        <v>1.1695548892021201E-3</v>
      </c>
      <c r="F10767" s="66">
        <f>Cat_Results[[#This Row],[TotalLossInOriginalCurrency]] / INDEX(Exchange_Rate[Exchange Rate], MATCH(Cat_Results[[#This Row],[Currency]], Exchange_Rate[Currency], 0))</f>
        <v>1.1695548892021201E-3</v>
      </c>
    </row>
    <row r="10768" spans="1:6" x14ac:dyDescent="0.3">
      <c r="A10768" s="1">
        <v>42830</v>
      </c>
      <c r="B10768" s="1">
        <v>211</v>
      </c>
      <c r="C10768" s="1">
        <f t="shared" si="168"/>
        <v>2.0000000000000002E-5</v>
      </c>
      <c r="D10768" s="1" t="s">
        <v>320</v>
      </c>
      <c r="E10768" s="4">
        <v>2453915.7432810101</v>
      </c>
      <c r="F10768" s="66">
        <f>Cat_Results[[#This Row],[TotalLossInOriginalCurrency]] / INDEX(Exchange_Rate[Exchange Rate], MATCH(Cat_Results[[#This Row],[Currency]], Exchange_Rate[Currency], 0))</f>
        <v>2453915.7432810101</v>
      </c>
    </row>
    <row r="10769" spans="1:6" x14ac:dyDescent="0.3">
      <c r="A10769" s="1">
        <v>42830</v>
      </c>
      <c r="B10769" s="1">
        <v>200</v>
      </c>
      <c r="C10769" s="1">
        <f t="shared" si="168"/>
        <v>2.0000000000000002E-5</v>
      </c>
      <c r="D10769" s="1" t="s">
        <v>320</v>
      </c>
      <c r="E10769" s="4">
        <v>2.6648491621017499E-3</v>
      </c>
      <c r="F10769" s="66">
        <f>Cat_Results[[#This Row],[TotalLossInOriginalCurrency]] / INDEX(Exchange_Rate[Exchange Rate], MATCH(Cat_Results[[#This Row],[Currency]], Exchange_Rate[Currency], 0))</f>
        <v>2.6648491621017499E-3</v>
      </c>
    </row>
    <row r="10770" spans="1:6" x14ac:dyDescent="0.3">
      <c r="A10770" s="1">
        <v>42836</v>
      </c>
      <c r="B10770" s="1">
        <v>267</v>
      </c>
      <c r="C10770" s="1">
        <f t="shared" si="168"/>
        <v>2.0000000000000002E-5</v>
      </c>
      <c r="D10770" s="1" t="s">
        <v>322</v>
      </c>
      <c r="E10770" s="4">
        <v>6.9726560373440716</v>
      </c>
      <c r="F10770" s="66">
        <f>Cat_Results[[#This Row],[TotalLossInOriginalCurrency]] / INDEX(Exchange_Rate[Exchange Rate], MATCH(Cat_Results[[#This Row],[Currency]], Exchange_Rate[Currency], 0))</f>
        <v>8.56451361626387</v>
      </c>
    </row>
    <row r="10771" spans="1:6" x14ac:dyDescent="0.3">
      <c r="A10771" s="1">
        <v>42837</v>
      </c>
      <c r="B10771" s="1">
        <v>250</v>
      </c>
      <c r="C10771" s="1">
        <f t="shared" si="168"/>
        <v>2.0000000000000002E-5</v>
      </c>
      <c r="D10771" s="1" t="s">
        <v>321</v>
      </c>
      <c r="E10771" s="4">
        <v>81703.081868227717</v>
      </c>
      <c r="F10771" s="66">
        <f>Cat_Results[[#This Row],[TotalLossInOriginalCurrency]] / INDEX(Exchange_Rate[Exchange Rate], MATCH(Cat_Results[[#This Row],[Currency]], Exchange_Rate[Currency], 0))</f>
        <v>128004.21832757199</v>
      </c>
    </row>
    <row r="10772" spans="1:6" x14ac:dyDescent="0.3">
      <c r="A10772" s="1">
        <v>42841</v>
      </c>
      <c r="B10772" s="1">
        <v>268</v>
      </c>
      <c r="C10772" s="1">
        <f t="shared" si="168"/>
        <v>2.0000000000000002E-5</v>
      </c>
      <c r="D10772" s="1" t="s">
        <v>320</v>
      </c>
      <c r="E10772" s="4">
        <v>28292.716687342599</v>
      </c>
      <c r="F10772" s="66">
        <f>Cat_Results[[#This Row],[TotalLossInOriginalCurrency]] / INDEX(Exchange_Rate[Exchange Rate], MATCH(Cat_Results[[#This Row],[Currency]], Exchange_Rate[Currency], 0))</f>
        <v>28292.716687342599</v>
      </c>
    </row>
    <row r="10773" spans="1:6" x14ac:dyDescent="0.3">
      <c r="A10773" s="1">
        <v>42843</v>
      </c>
      <c r="B10773" s="1">
        <v>192</v>
      </c>
      <c r="C10773" s="1">
        <f t="shared" si="168"/>
        <v>2.0000000000000002E-5</v>
      </c>
      <c r="D10773" s="1" t="s">
        <v>320</v>
      </c>
      <c r="E10773" s="4">
        <v>2.44218856096268E-3</v>
      </c>
      <c r="F10773" s="66">
        <f>Cat_Results[[#This Row],[TotalLossInOriginalCurrency]] / INDEX(Exchange_Rate[Exchange Rate], MATCH(Cat_Results[[#This Row],[Currency]], Exchange_Rate[Currency], 0))</f>
        <v>2.44218856096268E-3</v>
      </c>
    </row>
    <row r="10774" spans="1:6" x14ac:dyDescent="0.3">
      <c r="A10774" s="1">
        <v>42844</v>
      </c>
      <c r="B10774" s="1">
        <v>252</v>
      </c>
      <c r="C10774" s="1">
        <f t="shared" si="168"/>
        <v>2.0000000000000002E-5</v>
      </c>
      <c r="D10774" s="1" t="s">
        <v>320</v>
      </c>
      <c r="E10774" s="4">
        <v>307.56928062681101</v>
      </c>
      <c r="F10774" s="66">
        <f>Cat_Results[[#This Row],[TotalLossInOriginalCurrency]] / INDEX(Exchange_Rate[Exchange Rate], MATCH(Cat_Results[[#This Row],[Currency]], Exchange_Rate[Currency], 0))</f>
        <v>307.56928062681101</v>
      </c>
    </row>
    <row r="10775" spans="1:6" x14ac:dyDescent="0.3">
      <c r="A10775" s="1">
        <v>42853</v>
      </c>
      <c r="B10775" s="1">
        <v>301</v>
      </c>
      <c r="C10775" s="1">
        <f t="shared" si="168"/>
        <v>2.0000000000000002E-5</v>
      </c>
      <c r="D10775" s="1" t="s">
        <v>324</v>
      </c>
      <c r="E10775" s="4">
        <v>71.122383566963336</v>
      </c>
      <c r="F10775" s="66">
        <f>Cat_Results[[#This Row],[TotalLossInOriginalCurrency]] / INDEX(Exchange_Rate[Exchange Rate], MATCH(Cat_Results[[#This Row],[Currency]], Exchange_Rate[Currency], 0))</f>
        <v>71.942424617707701</v>
      </c>
    </row>
    <row r="10776" spans="1:6" x14ac:dyDescent="0.3">
      <c r="A10776" s="1">
        <v>42853</v>
      </c>
      <c r="B10776" s="1">
        <v>225</v>
      </c>
      <c r="C10776" s="1">
        <f t="shared" si="168"/>
        <v>2.0000000000000002E-5</v>
      </c>
      <c r="D10776" s="1" t="s">
        <v>321</v>
      </c>
      <c r="E10776" s="4">
        <v>7.4202361394912417E-2</v>
      </c>
      <c r="F10776" s="66">
        <f>Cat_Results[[#This Row],[TotalLossInOriginalCurrency]] / INDEX(Exchange_Rate[Exchange Rate], MATCH(Cat_Results[[#This Row],[Currency]], Exchange_Rate[Currency], 0))</f>
        <v>0.11625283956527699</v>
      </c>
    </row>
    <row r="10777" spans="1:6" x14ac:dyDescent="0.3">
      <c r="A10777" s="1">
        <v>42856</v>
      </c>
      <c r="B10777" s="1">
        <v>222</v>
      </c>
      <c r="C10777" s="1">
        <f t="shared" si="168"/>
        <v>2.0000000000000002E-5</v>
      </c>
      <c r="D10777" s="1" t="s">
        <v>320</v>
      </c>
      <c r="E10777" s="4">
        <v>2843144.4718705602</v>
      </c>
      <c r="F10777" s="66">
        <f>Cat_Results[[#This Row],[TotalLossInOriginalCurrency]] / INDEX(Exchange_Rate[Exchange Rate], MATCH(Cat_Results[[#This Row],[Currency]], Exchange_Rate[Currency], 0))</f>
        <v>2843144.4718705602</v>
      </c>
    </row>
    <row r="10778" spans="1:6" x14ac:dyDescent="0.3">
      <c r="A10778" s="1">
        <v>42856</v>
      </c>
      <c r="B10778" s="1">
        <v>281</v>
      </c>
      <c r="C10778" s="1">
        <f t="shared" si="168"/>
        <v>2.0000000000000002E-5</v>
      </c>
      <c r="D10778" s="1" t="s">
        <v>320</v>
      </c>
      <c r="E10778" s="4">
        <v>10860.246308433199</v>
      </c>
      <c r="F10778" s="66">
        <f>Cat_Results[[#This Row],[TotalLossInOriginalCurrency]] / INDEX(Exchange_Rate[Exchange Rate], MATCH(Cat_Results[[#This Row],[Currency]], Exchange_Rate[Currency], 0))</f>
        <v>10860.246308433199</v>
      </c>
    </row>
    <row r="10779" spans="1:6" x14ac:dyDescent="0.3">
      <c r="A10779" s="1">
        <v>42856</v>
      </c>
      <c r="B10779" s="1">
        <v>297</v>
      </c>
      <c r="C10779" s="1">
        <f t="shared" si="168"/>
        <v>2.0000000000000002E-5</v>
      </c>
      <c r="D10779" s="1" t="s">
        <v>320</v>
      </c>
      <c r="E10779" s="4">
        <v>2.5606654584407799E-2</v>
      </c>
      <c r="F10779" s="66">
        <f>Cat_Results[[#This Row],[TotalLossInOriginalCurrency]] / INDEX(Exchange_Rate[Exchange Rate], MATCH(Cat_Results[[#This Row],[Currency]], Exchange_Rate[Currency], 0))</f>
        <v>2.5606654584407799E-2</v>
      </c>
    </row>
    <row r="10780" spans="1:6" x14ac:dyDescent="0.3">
      <c r="A10780" s="1">
        <v>42857</v>
      </c>
      <c r="B10780" s="1">
        <v>195</v>
      </c>
      <c r="C10780" s="1">
        <f t="shared" si="168"/>
        <v>2.0000000000000002E-5</v>
      </c>
      <c r="D10780" s="1" t="s">
        <v>320</v>
      </c>
      <c r="E10780" s="4">
        <v>3967881.2756400402</v>
      </c>
      <c r="F10780" s="66">
        <f>Cat_Results[[#This Row],[TotalLossInOriginalCurrency]] / INDEX(Exchange_Rate[Exchange Rate], MATCH(Cat_Results[[#This Row],[Currency]], Exchange_Rate[Currency], 0))</f>
        <v>3967881.2756400402</v>
      </c>
    </row>
    <row r="10781" spans="1:6" x14ac:dyDescent="0.3">
      <c r="A10781" s="1">
        <v>42858</v>
      </c>
      <c r="B10781" s="1">
        <v>265</v>
      </c>
      <c r="C10781" s="1">
        <f t="shared" si="168"/>
        <v>2.0000000000000002E-5</v>
      </c>
      <c r="D10781" s="1" t="s">
        <v>321</v>
      </c>
      <c r="E10781" s="4">
        <v>640150.20507860347</v>
      </c>
      <c r="F10781" s="66">
        <f>Cat_Results[[#This Row],[TotalLossInOriginalCurrency]] / INDEX(Exchange_Rate[Exchange Rate], MATCH(Cat_Results[[#This Row],[Currency]], Exchange_Rate[Currency], 0))</f>
        <v>1002923.32601944</v>
      </c>
    </row>
    <row r="10782" spans="1:6" x14ac:dyDescent="0.3">
      <c r="A10782" s="1">
        <v>42876</v>
      </c>
      <c r="B10782" s="1">
        <v>333</v>
      </c>
      <c r="C10782" s="1">
        <f t="shared" si="168"/>
        <v>2.0000000000000002E-5</v>
      </c>
      <c r="D10782" s="1" t="s">
        <v>320</v>
      </c>
      <c r="E10782" s="4">
        <v>4.0527877357787796</v>
      </c>
      <c r="F10782" s="66">
        <f>Cat_Results[[#This Row],[TotalLossInOriginalCurrency]] / INDEX(Exchange_Rate[Exchange Rate], MATCH(Cat_Results[[#This Row],[Currency]], Exchange_Rate[Currency], 0))</f>
        <v>4.0527877357787796</v>
      </c>
    </row>
    <row r="10783" spans="1:6" x14ac:dyDescent="0.3">
      <c r="A10783" s="1">
        <v>42876</v>
      </c>
      <c r="B10783" s="1">
        <v>244</v>
      </c>
      <c r="C10783" s="1">
        <f t="shared" si="168"/>
        <v>2.0000000000000002E-5</v>
      </c>
      <c r="D10783" s="1" t="s">
        <v>321</v>
      </c>
      <c r="E10783" s="4">
        <v>1827689.3590263899</v>
      </c>
      <c r="F10783" s="66">
        <f>Cat_Results[[#This Row],[TotalLossInOriginalCurrency]] / INDEX(Exchange_Rate[Exchange Rate], MATCH(Cat_Results[[#This Row],[Currency]], Exchange_Rate[Currency], 0))</f>
        <v>2863440.9179951898</v>
      </c>
    </row>
    <row r="10784" spans="1:6" x14ac:dyDescent="0.3">
      <c r="A10784" s="1">
        <v>42880</v>
      </c>
      <c r="B10784" s="1">
        <v>224</v>
      </c>
      <c r="C10784" s="1">
        <f t="shared" si="168"/>
        <v>2.0000000000000002E-5</v>
      </c>
      <c r="D10784" s="1" t="s">
        <v>321</v>
      </c>
      <c r="E10784" s="4">
        <v>13352680.072271071</v>
      </c>
      <c r="F10784" s="66">
        <f>Cat_Results[[#This Row],[TotalLossInOriginalCurrency]] / INDEX(Exchange_Rate[Exchange Rate], MATCH(Cat_Results[[#This Row],[Currency]], Exchange_Rate[Currency], 0))</f>
        <v>20919643.863444898</v>
      </c>
    </row>
    <row r="10785" spans="1:6" x14ac:dyDescent="0.3">
      <c r="A10785" s="1">
        <v>42880</v>
      </c>
      <c r="B10785" s="1">
        <v>233</v>
      </c>
      <c r="C10785" s="1">
        <f t="shared" si="168"/>
        <v>2.0000000000000002E-5</v>
      </c>
      <c r="D10785" s="1" t="s">
        <v>323</v>
      </c>
      <c r="E10785" s="4">
        <v>928372187.40017498</v>
      </c>
      <c r="F10785" s="66">
        <f>Cat_Results[[#This Row],[TotalLossInOriginalCurrency]] / INDEX(Exchange_Rate[Exchange Rate], MATCH(Cat_Results[[#This Row],[Currency]], Exchange_Rate[Currency], 0))</f>
        <v>11703988.4638886</v>
      </c>
    </row>
    <row r="10786" spans="1:6" x14ac:dyDescent="0.3">
      <c r="A10786" s="1">
        <v>42882</v>
      </c>
      <c r="B10786" s="1">
        <v>269</v>
      </c>
      <c r="C10786" s="1">
        <f t="shared" si="168"/>
        <v>2.0000000000000002E-5</v>
      </c>
      <c r="D10786" s="1" t="s">
        <v>320</v>
      </c>
      <c r="E10786" s="4">
        <v>4.7174040228128399E-2</v>
      </c>
      <c r="F10786" s="66">
        <f>Cat_Results[[#This Row],[TotalLossInOriginalCurrency]] / INDEX(Exchange_Rate[Exchange Rate], MATCH(Cat_Results[[#This Row],[Currency]], Exchange_Rate[Currency], 0))</f>
        <v>4.7174040228128399E-2</v>
      </c>
    </row>
    <row r="10787" spans="1:6" x14ac:dyDescent="0.3">
      <c r="A10787" s="1">
        <v>42883</v>
      </c>
      <c r="B10787" s="1">
        <v>235</v>
      </c>
      <c r="C10787" s="1">
        <f t="shared" si="168"/>
        <v>2.0000000000000002E-5</v>
      </c>
      <c r="D10787" s="1" t="s">
        <v>320</v>
      </c>
      <c r="E10787" s="4">
        <v>9089.3434743437992</v>
      </c>
      <c r="F10787" s="66">
        <f>Cat_Results[[#This Row],[TotalLossInOriginalCurrency]] / INDEX(Exchange_Rate[Exchange Rate], MATCH(Cat_Results[[#This Row],[Currency]], Exchange_Rate[Currency], 0))</f>
        <v>9089.3434743437992</v>
      </c>
    </row>
    <row r="10788" spans="1:6" x14ac:dyDescent="0.3">
      <c r="A10788" s="1">
        <v>42890</v>
      </c>
      <c r="B10788" s="1">
        <v>251</v>
      </c>
      <c r="C10788" s="1">
        <f t="shared" si="168"/>
        <v>2.0000000000000002E-5</v>
      </c>
      <c r="D10788" s="1" t="s">
        <v>320</v>
      </c>
      <c r="E10788" s="4">
        <v>1.7061829566955599E-3</v>
      </c>
      <c r="F10788" s="66">
        <f>Cat_Results[[#This Row],[TotalLossInOriginalCurrency]] / INDEX(Exchange_Rate[Exchange Rate], MATCH(Cat_Results[[#This Row],[Currency]], Exchange_Rate[Currency], 0))</f>
        <v>1.7061829566955599E-3</v>
      </c>
    </row>
    <row r="10789" spans="1:6" x14ac:dyDescent="0.3">
      <c r="A10789" s="1">
        <v>42894</v>
      </c>
      <c r="B10789" s="1">
        <v>276</v>
      </c>
      <c r="C10789" s="1">
        <f t="shared" si="168"/>
        <v>2.0000000000000002E-5</v>
      </c>
      <c r="D10789" s="1" t="s">
        <v>320</v>
      </c>
      <c r="E10789" s="4">
        <v>15748.8378856049</v>
      </c>
      <c r="F10789" s="66">
        <f>Cat_Results[[#This Row],[TotalLossInOriginalCurrency]] / INDEX(Exchange_Rate[Exchange Rate], MATCH(Cat_Results[[#This Row],[Currency]], Exchange_Rate[Currency], 0))</f>
        <v>15748.8378856049</v>
      </c>
    </row>
    <row r="10790" spans="1:6" x14ac:dyDescent="0.3">
      <c r="A10790" s="1">
        <v>42896</v>
      </c>
      <c r="B10790" s="1">
        <v>252</v>
      </c>
      <c r="C10790" s="1">
        <f t="shared" si="168"/>
        <v>2.0000000000000002E-5</v>
      </c>
      <c r="D10790" s="1" t="s">
        <v>320</v>
      </c>
      <c r="E10790" s="4">
        <v>0.12363022193312601</v>
      </c>
      <c r="F10790" s="66">
        <f>Cat_Results[[#This Row],[TotalLossInOriginalCurrency]] / INDEX(Exchange_Rate[Exchange Rate], MATCH(Cat_Results[[#This Row],[Currency]], Exchange_Rate[Currency], 0))</f>
        <v>0.12363022193312601</v>
      </c>
    </row>
    <row r="10791" spans="1:6" x14ac:dyDescent="0.3">
      <c r="A10791" s="1">
        <v>42899</v>
      </c>
      <c r="B10791" s="1">
        <v>250</v>
      </c>
      <c r="C10791" s="1">
        <f t="shared" si="168"/>
        <v>2.0000000000000002E-5</v>
      </c>
      <c r="D10791" s="1" t="s">
        <v>321</v>
      </c>
      <c r="E10791" s="4">
        <v>265824.1781011179</v>
      </c>
      <c r="F10791" s="66">
        <f>Cat_Results[[#This Row],[TotalLossInOriginalCurrency]] / INDEX(Exchange_Rate[Exchange Rate], MATCH(Cat_Results[[#This Row],[Currency]], Exchange_Rate[Currency], 0))</f>
        <v>416466.73971590999</v>
      </c>
    </row>
    <row r="10792" spans="1:6" x14ac:dyDescent="0.3">
      <c r="A10792" s="1">
        <v>42899</v>
      </c>
      <c r="B10792" s="1">
        <v>301</v>
      </c>
      <c r="C10792" s="1">
        <f t="shared" si="168"/>
        <v>2.0000000000000002E-5</v>
      </c>
      <c r="D10792" s="1" t="s">
        <v>320</v>
      </c>
      <c r="E10792" s="4">
        <v>17835.145257038301</v>
      </c>
      <c r="F10792" s="66">
        <f>Cat_Results[[#This Row],[TotalLossInOriginalCurrency]] / INDEX(Exchange_Rate[Exchange Rate], MATCH(Cat_Results[[#This Row],[Currency]], Exchange_Rate[Currency], 0))</f>
        <v>17835.145257038301</v>
      </c>
    </row>
    <row r="10793" spans="1:6" x14ac:dyDescent="0.3">
      <c r="A10793" s="1">
        <v>42901</v>
      </c>
      <c r="B10793" s="1">
        <v>230</v>
      </c>
      <c r="C10793" s="1">
        <f t="shared" si="168"/>
        <v>2.0000000000000002E-5</v>
      </c>
      <c r="D10793" s="1" t="s">
        <v>320</v>
      </c>
      <c r="E10793" s="4">
        <v>14570129.5195211</v>
      </c>
      <c r="F10793" s="66">
        <f>Cat_Results[[#This Row],[TotalLossInOriginalCurrency]] / INDEX(Exchange_Rate[Exchange Rate], MATCH(Cat_Results[[#This Row],[Currency]], Exchange_Rate[Currency], 0))</f>
        <v>14570129.5195211</v>
      </c>
    </row>
    <row r="10794" spans="1:6" x14ac:dyDescent="0.3">
      <c r="A10794" s="1">
        <v>42901</v>
      </c>
      <c r="B10794" s="1">
        <v>231</v>
      </c>
      <c r="C10794" s="1">
        <f t="shared" si="168"/>
        <v>2.0000000000000002E-5</v>
      </c>
      <c r="D10794" s="1" t="s">
        <v>320</v>
      </c>
      <c r="E10794" s="4">
        <v>2.9905512928962701E-2</v>
      </c>
      <c r="F10794" s="66">
        <f>Cat_Results[[#This Row],[TotalLossInOriginalCurrency]] / INDEX(Exchange_Rate[Exchange Rate], MATCH(Cat_Results[[#This Row],[Currency]], Exchange_Rate[Currency], 0))</f>
        <v>2.9905512928962701E-2</v>
      </c>
    </row>
    <row r="10795" spans="1:6" x14ac:dyDescent="0.3">
      <c r="A10795" s="1">
        <v>42901</v>
      </c>
      <c r="B10795" s="1">
        <v>279</v>
      </c>
      <c r="C10795" s="1">
        <f t="shared" si="168"/>
        <v>2.0000000000000002E-5</v>
      </c>
      <c r="D10795" s="1" t="s">
        <v>320</v>
      </c>
      <c r="E10795" s="4">
        <v>5.9660524129867597E-3</v>
      </c>
      <c r="F10795" s="66">
        <f>Cat_Results[[#This Row],[TotalLossInOriginalCurrency]] / INDEX(Exchange_Rate[Exchange Rate], MATCH(Cat_Results[[#This Row],[Currency]], Exchange_Rate[Currency], 0))</f>
        <v>5.9660524129867597E-3</v>
      </c>
    </row>
    <row r="10796" spans="1:6" x14ac:dyDescent="0.3">
      <c r="A10796" s="1">
        <v>42902</v>
      </c>
      <c r="B10796" s="1">
        <v>153</v>
      </c>
      <c r="C10796" s="1">
        <f t="shared" si="168"/>
        <v>2.0000000000000002E-5</v>
      </c>
      <c r="D10796" s="1" t="s">
        <v>320</v>
      </c>
      <c r="E10796" s="4">
        <v>1.79783776402473E-2</v>
      </c>
      <c r="F10796" s="66">
        <f>Cat_Results[[#This Row],[TotalLossInOriginalCurrency]] / INDEX(Exchange_Rate[Exchange Rate], MATCH(Cat_Results[[#This Row],[Currency]], Exchange_Rate[Currency], 0))</f>
        <v>1.79783776402473E-2</v>
      </c>
    </row>
    <row r="10797" spans="1:6" x14ac:dyDescent="0.3">
      <c r="A10797" s="1">
        <v>42905</v>
      </c>
      <c r="B10797" s="1">
        <v>226</v>
      </c>
      <c r="C10797" s="1">
        <f t="shared" si="168"/>
        <v>2.0000000000000002E-5</v>
      </c>
      <c r="D10797" s="1" t="s">
        <v>320</v>
      </c>
      <c r="E10797" s="4">
        <v>5324110.19843663</v>
      </c>
      <c r="F10797" s="66">
        <f>Cat_Results[[#This Row],[TotalLossInOriginalCurrency]] / INDEX(Exchange_Rate[Exchange Rate], MATCH(Cat_Results[[#This Row],[Currency]], Exchange_Rate[Currency], 0))</f>
        <v>5324110.19843663</v>
      </c>
    </row>
    <row r="10798" spans="1:6" x14ac:dyDescent="0.3">
      <c r="A10798" s="1">
        <v>42915</v>
      </c>
      <c r="B10798" s="1">
        <v>248</v>
      </c>
      <c r="C10798" s="1">
        <f t="shared" si="168"/>
        <v>2.0000000000000002E-5</v>
      </c>
      <c r="D10798" s="1" t="s">
        <v>320</v>
      </c>
      <c r="E10798" s="4">
        <v>1.6960501670837399E-2</v>
      </c>
      <c r="F10798" s="66">
        <f>Cat_Results[[#This Row],[TotalLossInOriginalCurrency]] / INDEX(Exchange_Rate[Exchange Rate], MATCH(Cat_Results[[#This Row],[Currency]], Exchange_Rate[Currency], 0))</f>
        <v>1.6960501670837399E-2</v>
      </c>
    </row>
    <row r="10799" spans="1:6" x14ac:dyDescent="0.3">
      <c r="A10799" s="1">
        <v>42924</v>
      </c>
      <c r="B10799" s="1">
        <v>223</v>
      </c>
      <c r="C10799" s="1">
        <f t="shared" si="168"/>
        <v>2.0000000000000002E-5</v>
      </c>
      <c r="D10799" s="1" t="s">
        <v>320</v>
      </c>
      <c r="E10799" s="4">
        <v>452.77068845182703</v>
      </c>
      <c r="F10799" s="66">
        <f>Cat_Results[[#This Row],[TotalLossInOriginalCurrency]] / INDEX(Exchange_Rate[Exchange Rate], MATCH(Cat_Results[[#This Row],[Currency]], Exchange_Rate[Currency], 0))</f>
        <v>452.77068845182703</v>
      </c>
    </row>
    <row r="10800" spans="1:6" x14ac:dyDescent="0.3">
      <c r="A10800" s="1">
        <v>42927</v>
      </c>
      <c r="B10800" s="1">
        <v>272</v>
      </c>
      <c r="C10800" s="1">
        <f t="shared" si="168"/>
        <v>2.0000000000000002E-5</v>
      </c>
      <c r="D10800" s="1" t="s">
        <v>321</v>
      </c>
      <c r="E10800" s="4">
        <v>945.58590720255484</v>
      </c>
      <c r="F10800" s="66">
        <f>Cat_Results[[#This Row],[TotalLossInOriginalCurrency]] / INDEX(Exchange_Rate[Exchange Rate], MATCH(Cat_Results[[#This Row],[Currency]], Exchange_Rate[Currency], 0))</f>
        <v>1481.44944040477</v>
      </c>
    </row>
    <row r="10801" spans="1:6" x14ac:dyDescent="0.3">
      <c r="A10801" s="1">
        <v>42930</v>
      </c>
      <c r="B10801" s="1">
        <v>222</v>
      </c>
      <c r="C10801" s="1">
        <f t="shared" si="168"/>
        <v>2.0000000000000002E-5</v>
      </c>
      <c r="D10801" s="1" t="s">
        <v>320</v>
      </c>
      <c r="E10801" s="4">
        <v>8.0093741416931196E-4</v>
      </c>
      <c r="F10801" s="66">
        <f>Cat_Results[[#This Row],[TotalLossInOriginalCurrency]] / INDEX(Exchange_Rate[Exchange Rate], MATCH(Cat_Results[[#This Row],[Currency]], Exchange_Rate[Currency], 0))</f>
        <v>8.0093741416931196E-4</v>
      </c>
    </row>
    <row r="10802" spans="1:6" x14ac:dyDescent="0.3">
      <c r="A10802" s="1">
        <v>42934</v>
      </c>
      <c r="B10802" s="1">
        <v>261</v>
      </c>
      <c r="C10802" s="1">
        <f t="shared" si="168"/>
        <v>2.0000000000000002E-5</v>
      </c>
      <c r="D10802" s="1" t="s">
        <v>323</v>
      </c>
      <c r="E10802" s="4">
        <v>1136.8106117477309</v>
      </c>
      <c r="F10802" s="66">
        <f>Cat_Results[[#This Row],[TotalLossInOriginalCurrency]] / INDEX(Exchange_Rate[Exchange Rate], MATCH(Cat_Results[[#This Row],[Currency]], Exchange_Rate[Currency], 0))</f>
        <v>14.3317717463959</v>
      </c>
    </row>
    <row r="10803" spans="1:6" x14ac:dyDescent="0.3">
      <c r="A10803" s="1">
        <v>42936</v>
      </c>
      <c r="B10803" s="1">
        <v>212</v>
      </c>
      <c r="C10803" s="1">
        <f t="shared" si="168"/>
        <v>2.0000000000000002E-5</v>
      </c>
      <c r="D10803" s="1" t="s">
        <v>323</v>
      </c>
      <c r="E10803" s="4">
        <v>7.8104376281776613</v>
      </c>
      <c r="F10803" s="66">
        <f>Cat_Results[[#This Row],[TotalLossInOriginalCurrency]] / INDEX(Exchange_Rate[Exchange Rate], MATCH(Cat_Results[[#This Row],[Currency]], Exchange_Rate[Currency], 0))</f>
        <v>9.8466189679925306E-2</v>
      </c>
    </row>
    <row r="10804" spans="1:6" x14ac:dyDescent="0.3">
      <c r="A10804" s="1">
        <v>42947</v>
      </c>
      <c r="B10804" s="1">
        <v>212</v>
      </c>
      <c r="C10804" s="1">
        <f t="shared" si="168"/>
        <v>2.0000000000000002E-5</v>
      </c>
      <c r="D10804" s="1" t="s">
        <v>321</v>
      </c>
      <c r="E10804" s="4">
        <v>2.6151694836853466E-3</v>
      </c>
      <c r="F10804" s="66">
        <f>Cat_Results[[#This Row],[TotalLossInOriginalCurrency]] / INDEX(Exchange_Rate[Exchange Rate], MATCH(Cat_Results[[#This Row],[Currency]], Exchange_Rate[Currency], 0))</f>
        <v>4.0971860289573704E-3</v>
      </c>
    </row>
    <row r="10805" spans="1:6" x14ac:dyDescent="0.3">
      <c r="A10805" s="1">
        <v>42952</v>
      </c>
      <c r="B10805" s="1">
        <v>274</v>
      </c>
      <c r="C10805" s="1">
        <f t="shared" si="168"/>
        <v>2.0000000000000002E-5</v>
      </c>
      <c r="D10805" s="1" t="s">
        <v>321</v>
      </c>
      <c r="E10805" s="4">
        <v>2.9198643228373115E-2</v>
      </c>
      <c r="F10805" s="66">
        <f>Cat_Results[[#This Row],[TotalLossInOriginalCurrency]] / INDEX(Exchange_Rate[Exchange Rate], MATCH(Cat_Results[[#This Row],[Currency]], Exchange_Rate[Currency], 0))</f>
        <v>4.5745514333248097E-2</v>
      </c>
    </row>
    <row r="10806" spans="1:6" x14ac:dyDescent="0.3">
      <c r="A10806" s="1">
        <v>42968</v>
      </c>
      <c r="B10806" s="1">
        <v>314</v>
      </c>
      <c r="C10806" s="1">
        <f t="shared" si="168"/>
        <v>2.0000000000000002E-5</v>
      </c>
      <c r="D10806" s="1" t="s">
        <v>320</v>
      </c>
      <c r="E10806" s="4">
        <v>4306475.0176580697</v>
      </c>
      <c r="F10806" s="66">
        <f>Cat_Results[[#This Row],[TotalLossInOriginalCurrency]] / INDEX(Exchange_Rate[Exchange Rate], MATCH(Cat_Results[[#This Row],[Currency]], Exchange_Rate[Currency], 0))</f>
        <v>4306475.0176580697</v>
      </c>
    </row>
    <row r="10807" spans="1:6" x14ac:dyDescent="0.3">
      <c r="A10807" s="1">
        <v>42971</v>
      </c>
      <c r="B10807" s="1">
        <v>253</v>
      </c>
      <c r="C10807" s="1">
        <f t="shared" si="168"/>
        <v>2.0000000000000002E-5</v>
      </c>
      <c r="D10807" s="1" t="s">
        <v>320</v>
      </c>
      <c r="E10807" s="4">
        <v>102072.58047046501</v>
      </c>
      <c r="F10807" s="66">
        <f>Cat_Results[[#This Row],[TotalLossInOriginalCurrency]] / INDEX(Exchange_Rate[Exchange Rate], MATCH(Cat_Results[[#This Row],[Currency]], Exchange_Rate[Currency], 0))</f>
        <v>102072.58047046501</v>
      </c>
    </row>
    <row r="10808" spans="1:6" x14ac:dyDescent="0.3">
      <c r="A10808" s="1">
        <v>42973</v>
      </c>
      <c r="B10808" s="1">
        <v>176</v>
      </c>
      <c r="C10808" s="1">
        <f t="shared" si="168"/>
        <v>2.0000000000000002E-5</v>
      </c>
      <c r="D10808" s="1" t="s">
        <v>320</v>
      </c>
      <c r="E10808" s="4">
        <v>2.1379496902227402E-2</v>
      </c>
      <c r="F10808" s="66">
        <f>Cat_Results[[#This Row],[TotalLossInOriginalCurrency]] / INDEX(Exchange_Rate[Exchange Rate], MATCH(Cat_Results[[#This Row],[Currency]], Exchange_Rate[Currency], 0))</f>
        <v>2.1379496902227402E-2</v>
      </c>
    </row>
    <row r="10809" spans="1:6" x14ac:dyDescent="0.3">
      <c r="A10809" s="1">
        <v>42975</v>
      </c>
      <c r="B10809" s="1">
        <v>236</v>
      </c>
      <c r="C10809" s="1">
        <f t="shared" si="168"/>
        <v>2.0000000000000002E-5</v>
      </c>
      <c r="D10809" s="1" t="s">
        <v>321</v>
      </c>
      <c r="E10809" s="4">
        <v>10411745.662244758</v>
      </c>
      <c r="F10809" s="66">
        <f>Cat_Results[[#This Row],[TotalLossInOriginalCurrency]] / INDEX(Exchange_Rate[Exchange Rate], MATCH(Cat_Results[[#This Row],[Currency]], Exchange_Rate[Currency], 0))</f>
        <v>16312081.924530201</v>
      </c>
    </row>
    <row r="10810" spans="1:6" x14ac:dyDescent="0.3">
      <c r="A10810" s="1">
        <v>42975</v>
      </c>
      <c r="B10810" s="1">
        <v>251</v>
      </c>
      <c r="C10810" s="1">
        <f t="shared" si="168"/>
        <v>2.0000000000000002E-5</v>
      </c>
      <c r="D10810" s="1" t="s">
        <v>321</v>
      </c>
      <c r="E10810" s="4">
        <v>1.1149058890166173E-2</v>
      </c>
      <c r="F10810" s="66">
        <f>Cat_Results[[#This Row],[TotalLossInOriginalCurrency]] / INDEX(Exchange_Rate[Exchange Rate], MATCH(Cat_Results[[#This Row],[Currency]], Exchange_Rate[Currency], 0))</f>
        <v>1.74672305583954E-2</v>
      </c>
    </row>
    <row r="10811" spans="1:6" x14ac:dyDescent="0.3">
      <c r="A10811" s="1">
        <v>42981</v>
      </c>
      <c r="B10811" s="1">
        <v>242</v>
      </c>
      <c r="C10811" s="1">
        <f t="shared" si="168"/>
        <v>2.0000000000000002E-5</v>
      </c>
      <c r="D10811" s="1" t="s">
        <v>321</v>
      </c>
      <c r="E10811" s="4">
        <v>16736.203684692842</v>
      </c>
      <c r="F10811" s="66">
        <f>Cat_Results[[#This Row],[TotalLossInOriginalCurrency]] / INDEX(Exchange_Rate[Exchange Rate], MATCH(Cat_Results[[#This Row],[Currency]], Exchange_Rate[Currency], 0))</f>
        <v>26220.610305560898</v>
      </c>
    </row>
    <row r="10812" spans="1:6" x14ac:dyDescent="0.3">
      <c r="A10812" s="1">
        <v>42994</v>
      </c>
      <c r="B10812" s="1">
        <v>227</v>
      </c>
      <c r="C10812" s="1">
        <f t="shared" si="168"/>
        <v>2.0000000000000002E-5</v>
      </c>
      <c r="D10812" s="1" t="s">
        <v>321</v>
      </c>
      <c r="E10812" s="4">
        <v>5686.3211849925901</v>
      </c>
      <c r="F10812" s="66">
        <f>Cat_Results[[#This Row],[TotalLossInOriginalCurrency]] / INDEX(Exchange_Rate[Exchange Rate], MATCH(Cat_Results[[#This Row],[Currency]], Exchange_Rate[Currency], 0))</f>
        <v>8908.7593980655092</v>
      </c>
    </row>
    <row r="10813" spans="1:6" x14ac:dyDescent="0.3">
      <c r="A10813" s="1">
        <v>42995</v>
      </c>
      <c r="B10813" s="1">
        <v>238</v>
      </c>
      <c r="C10813" s="1">
        <f t="shared" si="168"/>
        <v>2.0000000000000002E-5</v>
      </c>
      <c r="D10813" s="1" t="s">
        <v>321</v>
      </c>
      <c r="E10813" s="4">
        <v>4257704.8758864813</v>
      </c>
      <c r="F10813" s="66">
        <f>Cat_Results[[#This Row],[TotalLossInOriginalCurrency]] / INDEX(Exchange_Rate[Exchange Rate], MATCH(Cat_Results[[#This Row],[Currency]], Exchange_Rate[Currency], 0))</f>
        <v>6670546.2272076113</v>
      </c>
    </row>
    <row r="10814" spans="1:6" x14ac:dyDescent="0.3">
      <c r="A10814" s="1">
        <v>42995</v>
      </c>
      <c r="B10814" s="1">
        <v>170</v>
      </c>
      <c r="C10814" s="1">
        <f t="shared" si="168"/>
        <v>2.0000000000000002E-5</v>
      </c>
      <c r="D10814" s="1" t="s">
        <v>321</v>
      </c>
      <c r="E10814" s="4">
        <v>506.52978921677317</v>
      </c>
      <c r="F10814" s="66">
        <f>Cat_Results[[#This Row],[TotalLossInOriginalCurrency]] / INDEX(Exchange_Rate[Exchange Rate], MATCH(Cat_Results[[#This Row],[Currency]], Exchange_Rate[Currency], 0))</f>
        <v>793.58022054657295</v>
      </c>
    </row>
    <row r="10815" spans="1:6" x14ac:dyDescent="0.3">
      <c r="A10815" s="1">
        <v>42998</v>
      </c>
      <c r="B10815" s="1">
        <v>332</v>
      </c>
      <c r="C10815" s="1">
        <f t="shared" si="168"/>
        <v>2.0000000000000002E-5</v>
      </c>
      <c r="D10815" s="1" t="s">
        <v>321</v>
      </c>
      <c r="E10815" s="4">
        <v>1.2817248023640537E-2</v>
      </c>
      <c r="F10815" s="66">
        <f>Cat_Results[[#This Row],[TotalLossInOriginalCurrency]] / INDEX(Exchange_Rate[Exchange Rate], MATCH(Cat_Results[[#This Row],[Currency]], Exchange_Rate[Currency], 0))</f>
        <v>2.00807824730873E-2</v>
      </c>
    </row>
    <row r="10816" spans="1:6" x14ac:dyDescent="0.3">
      <c r="A10816" s="1">
        <v>43005</v>
      </c>
      <c r="B10816" s="1">
        <v>202</v>
      </c>
      <c r="C10816" s="1">
        <f t="shared" si="168"/>
        <v>2.0000000000000002E-5</v>
      </c>
      <c r="D10816" s="1" t="s">
        <v>320</v>
      </c>
      <c r="E10816" s="4">
        <v>3901.96926185861</v>
      </c>
      <c r="F10816" s="66">
        <f>Cat_Results[[#This Row],[TotalLossInOriginalCurrency]] / INDEX(Exchange_Rate[Exchange Rate], MATCH(Cat_Results[[#This Row],[Currency]], Exchange_Rate[Currency], 0))</f>
        <v>3901.96926185861</v>
      </c>
    </row>
    <row r="10817" spans="1:6" x14ac:dyDescent="0.3">
      <c r="A10817" s="1">
        <v>43006</v>
      </c>
      <c r="B10817" s="1">
        <v>205</v>
      </c>
      <c r="C10817" s="1">
        <f t="shared" si="168"/>
        <v>2.0000000000000002E-5</v>
      </c>
      <c r="D10817" s="1" t="s">
        <v>320</v>
      </c>
      <c r="E10817" s="4">
        <v>29888.3547753766</v>
      </c>
      <c r="F10817" s="66">
        <f>Cat_Results[[#This Row],[TotalLossInOriginalCurrency]] / INDEX(Exchange_Rate[Exchange Rate], MATCH(Cat_Results[[#This Row],[Currency]], Exchange_Rate[Currency], 0))</f>
        <v>29888.3547753766</v>
      </c>
    </row>
    <row r="10818" spans="1:6" x14ac:dyDescent="0.3">
      <c r="A10818" s="1">
        <v>43006</v>
      </c>
      <c r="B10818" s="1">
        <v>300</v>
      </c>
      <c r="C10818" s="1">
        <f t="shared" si="168"/>
        <v>2.0000000000000002E-5</v>
      </c>
      <c r="D10818" s="1" t="s">
        <v>321</v>
      </c>
      <c r="E10818" s="4">
        <v>8.9520475953373063E-2</v>
      </c>
      <c r="F10818" s="66">
        <f>Cat_Results[[#This Row],[TotalLossInOriginalCurrency]] / INDEX(Exchange_Rate[Exchange Rate], MATCH(Cat_Results[[#This Row],[Currency]], Exchange_Rate[Currency], 0))</f>
        <v>0.140251729637384</v>
      </c>
    </row>
    <row r="10819" spans="1:6" x14ac:dyDescent="0.3">
      <c r="A10819" s="1">
        <v>43016</v>
      </c>
      <c r="B10819" s="1">
        <v>264</v>
      </c>
      <c r="C10819" s="1">
        <f t="shared" si="168"/>
        <v>2.0000000000000002E-5</v>
      </c>
      <c r="D10819" s="1" t="s">
        <v>320</v>
      </c>
      <c r="E10819" s="4">
        <v>8.7859109044074995E-3</v>
      </c>
      <c r="F10819" s="66">
        <f>Cat_Results[[#This Row],[TotalLossInOriginalCurrency]] / INDEX(Exchange_Rate[Exchange Rate], MATCH(Cat_Results[[#This Row],[Currency]], Exchange_Rate[Currency], 0))</f>
        <v>8.7859109044074995E-3</v>
      </c>
    </row>
    <row r="10820" spans="1:6" x14ac:dyDescent="0.3">
      <c r="A10820" s="1">
        <v>43017</v>
      </c>
      <c r="B10820" s="1">
        <v>203</v>
      </c>
      <c r="C10820" s="1">
        <f t="shared" si="168"/>
        <v>2.0000000000000002E-5</v>
      </c>
      <c r="D10820" s="1" t="s">
        <v>320</v>
      </c>
      <c r="E10820" s="4">
        <v>2494.76112535223</v>
      </c>
      <c r="F10820" s="66">
        <f>Cat_Results[[#This Row],[TotalLossInOriginalCurrency]] / INDEX(Exchange_Rate[Exchange Rate], MATCH(Cat_Results[[#This Row],[Currency]], Exchange_Rate[Currency], 0))</f>
        <v>2494.76112535223</v>
      </c>
    </row>
    <row r="10821" spans="1:6" x14ac:dyDescent="0.3">
      <c r="A10821" s="1">
        <v>43017</v>
      </c>
      <c r="B10821" s="1">
        <v>195</v>
      </c>
      <c r="C10821" s="1">
        <f t="shared" si="168"/>
        <v>2.0000000000000002E-5</v>
      </c>
      <c r="D10821" s="1" t="s">
        <v>321</v>
      </c>
      <c r="E10821" s="4">
        <v>2.1077719621378191E-3</v>
      </c>
      <c r="F10821" s="66">
        <f>Cat_Results[[#This Row],[TotalLossInOriginalCurrency]] / INDEX(Exchange_Rate[Exchange Rate], MATCH(Cat_Results[[#This Row],[Currency]], Exchange_Rate[Currency], 0))</f>
        <v>3.30224633216858E-3</v>
      </c>
    </row>
    <row r="10822" spans="1:6" x14ac:dyDescent="0.3">
      <c r="A10822" s="1">
        <v>43019</v>
      </c>
      <c r="B10822" s="1">
        <v>204</v>
      </c>
      <c r="C10822" s="1">
        <f t="shared" ref="C10822:C10885" si="169">1/50000</f>
        <v>2.0000000000000002E-5</v>
      </c>
      <c r="D10822" s="1" t="s">
        <v>320</v>
      </c>
      <c r="E10822" s="4">
        <v>3065658.7197329002</v>
      </c>
      <c r="F10822" s="66">
        <f>Cat_Results[[#This Row],[TotalLossInOriginalCurrency]] / INDEX(Exchange_Rate[Exchange Rate], MATCH(Cat_Results[[#This Row],[Currency]], Exchange_Rate[Currency], 0))</f>
        <v>3065658.7197329002</v>
      </c>
    </row>
    <row r="10823" spans="1:6" x14ac:dyDescent="0.3">
      <c r="A10823" s="1">
        <v>43021</v>
      </c>
      <c r="B10823" s="1">
        <v>239</v>
      </c>
      <c r="C10823" s="1">
        <f t="shared" si="169"/>
        <v>2.0000000000000002E-5</v>
      </c>
      <c r="D10823" s="1" t="s">
        <v>321</v>
      </c>
      <c r="E10823" s="4">
        <v>1677.3091285821442</v>
      </c>
      <c r="F10823" s="66">
        <f>Cat_Results[[#This Row],[TotalLossInOriginalCurrency]] / INDEX(Exchange_Rate[Exchange Rate], MATCH(Cat_Results[[#This Row],[Currency]], Exchange_Rate[Currency], 0))</f>
        <v>2627.8402110233101</v>
      </c>
    </row>
    <row r="10824" spans="1:6" x14ac:dyDescent="0.3">
      <c r="A10824" s="1">
        <v>43027</v>
      </c>
      <c r="B10824" s="1">
        <v>245</v>
      </c>
      <c r="C10824" s="1">
        <f t="shared" si="169"/>
        <v>2.0000000000000002E-5</v>
      </c>
      <c r="D10824" s="1" t="s">
        <v>320</v>
      </c>
      <c r="E10824" s="4">
        <v>1.7061829566955599E-3</v>
      </c>
      <c r="F10824" s="66">
        <f>Cat_Results[[#This Row],[TotalLossInOriginalCurrency]] / INDEX(Exchange_Rate[Exchange Rate], MATCH(Cat_Results[[#This Row],[Currency]], Exchange_Rate[Currency], 0))</f>
        <v>1.7061829566955599E-3</v>
      </c>
    </row>
    <row r="10825" spans="1:6" x14ac:dyDescent="0.3">
      <c r="A10825" s="1">
        <v>43032</v>
      </c>
      <c r="B10825" s="1">
        <v>205</v>
      </c>
      <c r="C10825" s="1">
        <f t="shared" si="169"/>
        <v>2.0000000000000002E-5</v>
      </c>
      <c r="D10825" s="1" t="s">
        <v>320</v>
      </c>
      <c r="E10825" s="4">
        <v>4012390.5731815798</v>
      </c>
      <c r="F10825" s="66">
        <f>Cat_Results[[#This Row],[TotalLossInOriginalCurrency]] / INDEX(Exchange_Rate[Exchange Rate], MATCH(Cat_Results[[#This Row],[Currency]], Exchange_Rate[Currency], 0))</f>
        <v>4012390.5731815798</v>
      </c>
    </row>
    <row r="10826" spans="1:6" x14ac:dyDescent="0.3">
      <c r="A10826" s="1">
        <v>43040</v>
      </c>
      <c r="B10826" s="1">
        <v>226</v>
      </c>
      <c r="C10826" s="1">
        <f t="shared" si="169"/>
        <v>2.0000000000000002E-5</v>
      </c>
      <c r="D10826" s="1" t="s">
        <v>323</v>
      </c>
      <c r="E10826" s="4">
        <v>1.8065438330180614</v>
      </c>
      <c r="F10826" s="66">
        <f>Cat_Results[[#This Row],[TotalLossInOriginalCurrency]] / INDEX(Exchange_Rate[Exchange Rate], MATCH(Cat_Results[[#This Row],[Currency]], Exchange_Rate[Currency], 0))</f>
        <v>2.2775098681449901E-2</v>
      </c>
    </row>
    <row r="10827" spans="1:6" x14ac:dyDescent="0.3">
      <c r="A10827" s="1">
        <v>43040</v>
      </c>
      <c r="B10827" s="1">
        <v>211</v>
      </c>
      <c r="C10827" s="1">
        <f t="shared" si="169"/>
        <v>2.0000000000000002E-5</v>
      </c>
      <c r="D10827" s="1" t="s">
        <v>324</v>
      </c>
      <c r="E10827" s="4">
        <v>112884.00063434095</v>
      </c>
      <c r="F10827" s="66">
        <f>Cat_Results[[#This Row],[TotalLossInOriginalCurrency]] / INDEX(Exchange_Rate[Exchange Rate], MATCH(Cat_Results[[#This Row],[Currency]], Exchange_Rate[Currency], 0))</f>
        <v>114185.55311121</v>
      </c>
    </row>
    <row r="10828" spans="1:6" x14ac:dyDescent="0.3">
      <c r="A10828" s="1">
        <v>43043</v>
      </c>
      <c r="B10828" s="1">
        <v>229</v>
      </c>
      <c r="C10828" s="1">
        <f t="shared" si="169"/>
        <v>2.0000000000000002E-5</v>
      </c>
      <c r="D10828" s="1" t="s">
        <v>320</v>
      </c>
      <c r="E10828" s="4">
        <v>7.0930389165878296</v>
      </c>
      <c r="F10828" s="66">
        <f>Cat_Results[[#This Row],[TotalLossInOriginalCurrency]] / INDEX(Exchange_Rate[Exchange Rate], MATCH(Cat_Results[[#This Row],[Currency]], Exchange_Rate[Currency], 0))</f>
        <v>7.0930389165878296</v>
      </c>
    </row>
    <row r="10829" spans="1:6" x14ac:dyDescent="0.3">
      <c r="A10829" s="1">
        <v>43044</v>
      </c>
      <c r="B10829" s="1">
        <v>282</v>
      </c>
      <c r="C10829" s="1">
        <f t="shared" si="169"/>
        <v>2.0000000000000002E-5</v>
      </c>
      <c r="D10829" s="1" t="s">
        <v>320</v>
      </c>
      <c r="E10829" s="4">
        <v>5.9660524129867597E-3</v>
      </c>
      <c r="F10829" s="66">
        <f>Cat_Results[[#This Row],[TotalLossInOriginalCurrency]] / INDEX(Exchange_Rate[Exchange Rate], MATCH(Cat_Results[[#This Row],[Currency]], Exchange_Rate[Currency], 0))</f>
        <v>5.9660524129867597E-3</v>
      </c>
    </row>
    <row r="10830" spans="1:6" x14ac:dyDescent="0.3">
      <c r="A10830" s="1">
        <v>43052</v>
      </c>
      <c r="B10830" s="1">
        <v>195</v>
      </c>
      <c r="C10830" s="1">
        <f t="shared" si="169"/>
        <v>2.0000000000000002E-5</v>
      </c>
      <c r="D10830" s="1" t="s">
        <v>320</v>
      </c>
      <c r="E10830" s="4">
        <v>2.9078498482704202E-3</v>
      </c>
      <c r="F10830" s="66">
        <f>Cat_Results[[#This Row],[TotalLossInOriginalCurrency]] / INDEX(Exchange_Rate[Exchange Rate], MATCH(Cat_Results[[#This Row],[Currency]], Exchange_Rate[Currency], 0))</f>
        <v>2.9078498482704202E-3</v>
      </c>
    </row>
    <row r="10831" spans="1:6" x14ac:dyDescent="0.3">
      <c r="A10831" s="1">
        <v>43053</v>
      </c>
      <c r="B10831" s="1">
        <v>207</v>
      </c>
      <c r="C10831" s="1">
        <f t="shared" si="169"/>
        <v>2.0000000000000002E-5</v>
      </c>
      <c r="D10831" s="1" t="s">
        <v>320</v>
      </c>
      <c r="E10831" s="4">
        <v>4.9330949783325202E-2</v>
      </c>
      <c r="F10831" s="66">
        <f>Cat_Results[[#This Row],[TotalLossInOriginalCurrency]] / INDEX(Exchange_Rate[Exchange Rate], MATCH(Cat_Results[[#This Row],[Currency]], Exchange_Rate[Currency], 0))</f>
        <v>4.9330949783325202E-2</v>
      </c>
    </row>
    <row r="10832" spans="1:6" x14ac:dyDescent="0.3">
      <c r="A10832" s="1">
        <v>43053</v>
      </c>
      <c r="B10832" s="1">
        <v>250</v>
      </c>
      <c r="C10832" s="1">
        <f t="shared" si="169"/>
        <v>2.0000000000000002E-5</v>
      </c>
      <c r="D10832" s="1" t="s">
        <v>320</v>
      </c>
      <c r="E10832" s="4">
        <v>69142.550695321799</v>
      </c>
      <c r="F10832" s="66">
        <f>Cat_Results[[#This Row],[TotalLossInOriginalCurrency]] / INDEX(Exchange_Rate[Exchange Rate], MATCH(Cat_Results[[#This Row],[Currency]], Exchange_Rate[Currency], 0))</f>
        <v>69142.550695321799</v>
      </c>
    </row>
    <row r="10833" spans="1:6" x14ac:dyDescent="0.3">
      <c r="A10833" s="1">
        <v>43054</v>
      </c>
      <c r="B10833" s="1">
        <v>242</v>
      </c>
      <c r="C10833" s="1">
        <f t="shared" si="169"/>
        <v>2.0000000000000002E-5</v>
      </c>
      <c r="D10833" s="1" t="s">
        <v>320</v>
      </c>
      <c r="E10833" s="4">
        <v>1208435.58572771</v>
      </c>
      <c r="F10833" s="66">
        <f>Cat_Results[[#This Row],[TotalLossInOriginalCurrency]] / INDEX(Exchange_Rate[Exchange Rate], MATCH(Cat_Results[[#This Row],[Currency]], Exchange_Rate[Currency], 0))</f>
        <v>1208435.58572771</v>
      </c>
    </row>
    <row r="10834" spans="1:6" x14ac:dyDescent="0.3">
      <c r="A10834" s="1">
        <v>43057</v>
      </c>
      <c r="B10834" s="1">
        <v>217</v>
      </c>
      <c r="C10834" s="1">
        <f t="shared" si="169"/>
        <v>2.0000000000000002E-5</v>
      </c>
      <c r="D10834" s="1" t="s">
        <v>321</v>
      </c>
      <c r="E10834" s="4">
        <v>5544.2122410937727</v>
      </c>
      <c r="F10834" s="66">
        <f>Cat_Results[[#This Row],[TotalLossInOriginalCurrency]] / INDEX(Exchange_Rate[Exchange Rate], MATCH(Cat_Results[[#This Row],[Currency]], Exchange_Rate[Currency], 0))</f>
        <v>8686.1173157207704</v>
      </c>
    </row>
    <row r="10835" spans="1:6" x14ac:dyDescent="0.3">
      <c r="A10835" s="1">
        <v>43058</v>
      </c>
      <c r="B10835" s="1">
        <v>235</v>
      </c>
      <c r="C10835" s="1">
        <f t="shared" si="169"/>
        <v>2.0000000000000002E-5</v>
      </c>
      <c r="D10835" s="1" t="s">
        <v>320</v>
      </c>
      <c r="E10835" s="4">
        <v>4371.5948164966303</v>
      </c>
      <c r="F10835" s="66">
        <f>Cat_Results[[#This Row],[TotalLossInOriginalCurrency]] / INDEX(Exchange_Rate[Exchange Rate], MATCH(Cat_Results[[#This Row],[Currency]], Exchange_Rate[Currency], 0))</f>
        <v>4371.5948164966303</v>
      </c>
    </row>
    <row r="10836" spans="1:6" x14ac:dyDescent="0.3">
      <c r="A10836" s="1">
        <v>43066</v>
      </c>
      <c r="B10836" s="1">
        <v>270</v>
      </c>
      <c r="C10836" s="1">
        <f t="shared" si="169"/>
        <v>2.0000000000000002E-5</v>
      </c>
      <c r="D10836" s="1" t="s">
        <v>321</v>
      </c>
      <c r="E10836" s="4">
        <v>176902.00332628895</v>
      </c>
      <c r="F10836" s="66">
        <f>Cat_Results[[#This Row],[TotalLossInOriginalCurrency]] / INDEX(Exchange_Rate[Exchange Rate], MATCH(Cat_Results[[#This Row],[Currency]], Exchange_Rate[Currency], 0))</f>
        <v>277152.36853469198</v>
      </c>
    </row>
    <row r="10837" spans="1:6" x14ac:dyDescent="0.3">
      <c r="A10837" s="1">
        <v>43071</v>
      </c>
      <c r="B10837" s="1">
        <v>249</v>
      </c>
      <c r="C10837" s="1">
        <f t="shared" si="169"/>
        <v>2.0000000000000002E-5</v>
      </c>
      <c r="D10837" s="1" t="s">
        <v>321</v>
      </c>
      <c r="E10837" s="4">
        <v>501748.08626414568</v>
      </c>
      <c r="F10837" s="66">
        <f>Cat_Results[[#This Row],[TotalLossInOriginalCurrency]] / INDEX(Exchange_Rate[Exchange Rate], MATCH(Cat_Results[[#This Row],[Currency]], Exchange_Rate[Currency], 0))</f>
        <v>786088.72653276206</v>
      </c>
    </row>
    <row r="10838" spans="1:6" x14ac:dyDescent="0.3">
      <c r="A10838" s="1">
        <v>43074</v>
      </c>
      <c r="B10838" s="1">
        <v>257</v>
      </c>
      <c r="C10838" s="1">
        <f t="shared" si="169"/>
        <v>2.0000000000000002E-5</v>
      </c>
      <c r="D10838" s="1" t="s">
        <v>320</v>
      </c>
      <c r="E10838" s="4">
        <v>176173.10717144201</v>
      </c>
      <c r="F10838" s="66">
        <f>Cat_Results[[#This Row],[TotalLossInOriginalCurrency]] / INDEX(Exchange_Rate[Exchange Rate], MATCH(Cat_Results[[#This Row],[Currency]], Exchange_Rate[Currency], 0))</f>
        <v>176173.10717144201</v>
      </c>
    </row>
    <row r="10839" spans="1:6" x14ac:dyDescent="0.3">
      <c r="A10839" s="1">
        <v>43088</v>
      </c>
      <c r="B10839" s="1">
        <v>265</v>
      </c>
      <c r="C10839" s="1">
        <f t="shared" si="169"/>
        <v>2.0000000000000002E-5</v>
      </c>
      <c r="D10839" s="1" t="s">
        <v>321</v>
      </c>
      <c r="E10839" s="4">
        <v>2.351975001451816E-2</v>
      </c>
      <c r="F10839" s="66">
        <f>Cat_Results[[#This Row],[TotalLossInOriginalCurrency]] / INDEX(Exchange_Rate[Exchange Rate], MATCH(Cat_Results[[#This Row],[Currency]], Exchange_Rate[Currency], 0))</f>
        <v>3.6848392337560702E-2</v>
      </c>
    </row>
    <row r="10840" spans="1:6" x14ac:dyDescent="0.3">
      <c r="A10840" s="1">
        <v>43095</v>
      </c>
      <c r="B10840" s="1">
        <v>261</v>
      </c>
      <c r="C10840" s="1">
        <f t="shared" si="169"/>
        <v>2.0000000000000002E-5</v>
      </c>
      <c r="D10840" s="1" t="s">
        <v>320</v>
      </c>
      <c r="E10840" s="4">
        <v>17100650.537451498</v>
      </c>
      <c r="F10840" s="66">
        <f>Cat_Results[[#This Row],[TotalLossInOriginalCurrency]] / INDEX(Exchange_Rate[Exchange Rate], MATCH(Cat_Results[[#This Row],[Currency]], Exchange_Rate[Currency], 0))</f>
        <v>17100650.537451498</v>
      </c>
    </row>
    <row r="10841" spans="1:6" x14ac:dyDescent="0.3">
      <c r="A10841" s="1">
        <v>43100</v>
      </c>
      <c r="B10841" s="1">
        <v>217</v>
      </c>
      <c r="C10841" s="1">
        <f t="shared" si="169"/>
        <v>2.0000000000000002E-5</v>
      </c>
      <c r="D10841" s="1" t="s">
        <v>320</v>
      </c>
      <c r="E10841" s="4">
        <v>4.1832029819488499E-3</v>
      </c>
      <c r="F10841" s="66">
        <f>Cat_Results[[#This Row],[TotalLossInOriginalCurrency]] / INDEX(Exchange_Rate[Exchange Rate], MATCH(Cat_Results[[#This Row],[Currency]], Exchange_Rate[Currency], 0))</f>
        <v>4.1832029819488499E-3</v>
      </c>
    </row>
    <row r="10842" spans="1:6" x14ac:dyDescent="0.3">
      <c r="A10842" s="1">
        <v>43100</v>
      </c>
      <c r="B10842" s="1">
        <v>192</v>
      </c>
      <c r="C10842" s="1">
        <f t="shared" si="169"/>
        <v>2.0000000000000002E-5</v>
      </c>
      <c r="D10842" s="1" t="s">
        <v>320</v>
      </c>
      <c r="E10842" s="4">
        <v>715477.189392625</v>
      </c>
      <c r="F10842" s="66">
        <f>Cat_Results[[#This Row],[TotalLossInOriginalCurrency]] / INDEX(Exchange_Rate[Exchange Rate], MATCH(Cat_Results[[#This Row],[Currency]], Exchange_Rate[Currency], 0))</f>
        <v>715477.189392625</v>
      </c>
    </row>
    <row r="10843" spans="1:6" x14ac:dyDescent="0.3">
      <c r="A10843" s="1">
        <v>43114</v>
      </c>
      <c r="B10843" s="1">
        <v>267</v>
      </c>
      <c r="C10843" s="1">
        <f t="shared" si="169"/>
        <v>2.0000000000000002E-5</v>
      </c>
      <c r="D10843" s="1" t="s">
        <v>320</v>
      </c>
      <c r="E10843" s="4">
        <v>5.9660524129867597E-3</v>
      </c>
      <c r="F10843" s="66">
        <f>Cat_Results[[#This Row],[TotalLossInOriginalCurrency]] / INDEX(Exchange_Rate[Exchange Rate], MATCH(Cat_Results[[#This Row],[Currency]], Exchange_Rate[Currency], 0))</f>
        <v>5.9660524129867597E-3</v>
      </c>
    </row>
    <row r="10844" spans="1:6" x14ac:dyDescent="0.3">
      <c r="A10844" s="1">
        <v>43116</v>
      </c>
      <c r="B10844" s="1">
        <v>216</v>
      </c>
      <c r="C10844" s="1">
        <f t="shared" si="169"/>
        <v>2.0000000000000002E-5</v>
      </c>
      <c r="D10844" s="1" t="s">
        <v>320</v>
      </c>
      <c r="E10844" s="4">
        <v>100851.093708046</v>
      </c>
      <c r="F10844" s="66">
        <f>Cat_Results[[#This Row],[TotalLossInOriginalCurrency]] / INDEX(Exchange_Rate[Exchange Rate], MATCH(Cat_Results[[#This Row],[Currency]], Exchange_Rate[Currency], 0))</f>
        <v>100851.093708046</v>
      </c>
    </row>
    <row r="10845" spans="1:6" x14ac:dyDescent="0.3">
      <c r="A10845" s="1">
        <v>43121</v>
      </c>
      <c r="B10845" s="1">
        <v>225</v>
      </c>
      <c r="C10845" s="1">
        <f t="shared" si="169"/>
        <v>2.0000000000000002E-5</v>
      </c>
      <c r="D10845" s="1" t="s">
        <v>320</v>
      </c>
      <c r="E10845" s="4">
        <v>1074506.50160826</v>
      </c>
      <c r="F10845" s="66">
        <f>Cat_Results[[#This Row],[TotalLossInOriginalCurrency]] / INDEX(Exchange_Rate[Exchange Rate], MATCH(Cat_Results[[#This Row],[Currency]], Exchange_Rate[Currency], 0))</f>
        <v>1074506.50160826</v>
      </c>
    </row>
    <row r="10846" spans="1:6" x14ac:dyDescent="0.3">
      <c r="A10846" s="1">
        <v>43123</v>
      </c>
      <c r="B10846" s="1">
        <v>237</v>
      </c>
      <c r="C10846" s="1">
        <f t="shared" si="169"/>
        <v>2.0000000000000002E-5</v>
      </c>
      <c r="D10846" s="1" t="s">
        <v>321</v>
      </c>
      <c r="E10846" s="4">
        <v>2838675.7923392919</v>
      </c>
      <c r="F10846" s="66">
        <f>Cat_Results[[#This Row],[TotalLossInOriginalCurrency]] / INDEX(Exchange_Rate[Exchange Rate], MATCH(Cat_Results[[#This Row],[Currency]], Exchange_Rate[Currency], 0))</f>
        <v>4447353.3626287198</v>
      </c>
    </row>
    <row r="10847" spans="1:6" x14ac:dyDescent="0.3">
      <c r="A10847" s="1">
        <v>43127</v>
      </c>
      <c r="B10847" s="1">
        <v>269</v>
      </c>
      <c r="C10847" s="1">
        <f t="shared" si="169"/>
        <v>2.0000000000000002E-5</v>
      </c>
      <c r="D10847" s="1" t="s">
        <v>321</v>
      </c>
      <c r="E10847" s="4">
        <v>6569.1896424587967</v>
      </c>
      <c r="F10847" s="66">
        <f>Cat_Results[[#This Row],[TotalLossInOriginalCurrency]] / INDEX(Exchange_Rate[Exchange Rate], MATCH(Cat_Results[[#This Row],[Currency]], Exchange_Rate[Currency], 0))</f>
        <v>10291.949409995501</v>
      </c>
    </row>
    <row r="10848" spans="1:6" x14ac:dyDescent="0.3">
      <c r="A10848" s="1">
        <v>43132</v>
      </c>
      <c r="B10848" s="1">
        <v>243</v>
      </c>
      <c r="C10848" s="1">
        <f t="shared" si="169"/>
        <v>2.0000000000000002E-5</v>
      </c>
      <c r="D10848" s="1" t="s">
        <v>323</v>
      </c>
      <c r="E10848" s="4">
        <v>1.1667259053725563</v>
      </c>
      <c r="F10848" s="66">
        <f>Cat_Results[[#This Row],[TotalLossInOriginalCurrency]] / INDEX(Exchange_Rate[Exchange Rate], MATCH(Cat_Results[[#This Row],[Currency]], Exchange_Rate[Currency], 0))</f>
        <v>1.4708913862705198E-2</v>
      </c>
    </row>
    <row r="10849" spans="1:6" x14ac:dyDescent="0.3">
      <c r="A10849" s="1">
        <v>43134</v>
      </c>
      <c r="B10849" s="1">
        <v>268</v>
      </c>
      <c r="C10849" s="1">
        <f t="shared" si="169"/>
        <v>2.0000000000000002E-5</v>
      </c>
      <c r="D10849" s="1" t="s">
        <v>321</v>
      </c>
      <c r="E10849" s="4">
        <v>0.54563129131039823</v>
      </c>
      <c r="F10849" s="66">
        <f>Cat_Results[[#This Row],[TotalLossInOriginalCurrency]] / INDEX(Exchange_Rate[Exchange Rate], MATCH(Cat_Results[[#This Row],[Currency]], Exchange_Rate[Currency], 0))</f>
        <v>0.85484054385972297</v>
      </c>
    </row>
    <row r="10850" spans="1:6" x14ac:dyDescent="0.3">
      <c r="A10850" s="1">
        <v>43150</v>
      </c>
      <c r="B10850" s="1">
        <v>235</v>
      </c>
      <c r="C10850" s="1">
        <f t="shared" si="169"/>
        <v>2.0000000000000002E-5</v>
      </c>
      <c r="D10850" s="1" t="s">
        <v>320</v>
      </c>
      <c r="E10850" s="4">
        <v>1087.8335860495799</v>
      </c>
      <c r="F10850" s="66">
        <f>Cat_Results[[#This Row],[TotalLossInOriginalCurrency]] / INDEX(Exchange_Rate[Exchange Rate], MATCH(Cat_Results[[#This Row],[Currency]], Exchange_Rate[Currency], 0))</f>
        <v>1087.8335860495799</v>
      </c>
    </row>
    <row r="10851" spans="1:6" x14ac:dyDescent="0.3">
      <c r="A10851" s="1">
        <v>43154</v>
      </c>
      <c r="B10851" s="1">
        <v>261</v>
      </c>
      <c r="C10851" s="1">
        <f t="shared" si="169"/>
        <v>2.0000000000000002E-5</v>
      </c>
      <c r="D10851" s="1" t="s">
        <v>320</v>
      </c>
      <c r="E10851" s="4">
        <v>5.0699338316917402E-3</v>
      </c>
      <c r="F10851" s="66">
        <f>Cat_Results[[#This Row],[TotalLossInOriginalCurrency]] / INDEX(Exchange_Rate[Exchange Rate], MATCH(Cat_Results[[#This Row],[Currency]], Exchange_Rate[Currency], 0))</f>
        <v>5.0699338316917402E-3</v>
      </c>
    </row>
    <row r="10852" spans="1:6" x14ac:dyDescent="0.3">
      <c r="A10852" s="1">
        <v>43154</v>
      </c>
      <c r="B10852" s="1">
        <v>208</v>
      </c>
      <c r="C10852" s="1">
        <f t="shared" si="169"/>
        <v>2.0000000000000002E-5</v>
      </c>
      <c r="D10852" s="1" t="s">
        <v>320</v>
      </c>
      <c r="E10852" s="4">
        <v>3.91684472560883E-3</v>
      </c>
      <c r="F10852" s="66">
        <f>Cat_Results[[#This Row],[TotalLossInOriginalCurrency]] / INDEX(Exchange_Rate[Exchange Rate], MATCH(Cat_Results[[#This Row],[Currency]], Exchange_Rate[Currency], 0))</f>
        <v>3.91684472560883E-3</v>
      </c>
    </row>
    <row r="10853" spans="1:6" x14ac:dyDescent="0.3">
      <c r="A10853" s="1">
        <v>43154</v>
      </c>
      <c r="B10853" s="1">
        <v>170</v>
      </c>
      <c r="C10853" s="1">
        <f t="shared" si="169"/>
        <v>2.0000000000000002E-5</v>
      </c>
      <c r="D10853" s="1" t="s">
        <v>320</v>
      </c>
      <c r="E10853" s="4">
        <v>226693.32579103301</v>
      </c>
      <c r="F10853" s="66">
        <f>Cat_Results[[#This Row],[TotalLossInOriginalCurrency]] / INDEX(Exchange_Rate[Exchange Rate], MATCH(Cat_Results[[#This Row],[Currency]], Exchange_Rate[Currency], 0))</f>
        <v>226693.32579103301</v>
      </c>
    </row>
    <row r="10854" spans="1:6" x14ac:dyDescent="0.3">
      <c r="A10854" s="1">
        <v>43154</v>
      </c>
      <c r="B10854" s="1">
        <v>211</v>
      </c>
      <c r="C10854" s="1">
        <f t="shared" si="169"/>
        <v>2.0000000000000002E-5</v>
      </c>
      <c r="D10854" s="1" t="s">
        <v>320</v>
      </c>
      <c r="E10854" s="4">
        <v>36.783354040235302</v>
      </c>
      <c r="F10854" s="66">
        <f>Cat_Results[[#This Row],[TotalLossInOriginalCurrency]] / INDEX(Exchange_Rate[Exchange Rate], MATCH(Cat_Results[[#This Row],[Currency]], Exchange_Rate[Currency], 0))</f>
        <v>36.783354040235302</v>
      </c>
    </row>
    <row r="10855" spans="1:6" x14ac:dyDescent="0.3">
      <c r="A10855" s="1">
        <v>43158</v>
      </c>
      <c r="B10855" s="1">
        <v>274</v>
      </c>
      <c r="C10855" s="1">
        <f t="shared" si="169"/>
        <v>2.0000000000000002E-5</v>
      </c>
      <c r="D10855" s="1" t="s">
        <v>320</v>
      </c>
      <c r="E10855" s="4">
        <v>392.42198150604997</v>
      </c>
      <c r="F10855" s="66">
        <f>Cat_Results[[#This Row],[TotalLossInOriginalCurrency]] / INDEX(Exchange_Rate[Exchange Rate], MATCH(Cat_Results[[#This Row],[Currency]], Exchange_Rate[Currency], 0))</f>
        <v>392.42198150604997</v>
      </c>
    </row>
    <row r="10856" spans="1:6" x14ac:dyDescent="0.3">
      <c r="A10856" s="1">
        <v>43165</v>
      </c>
      <c r="B10856" s="1">
        <v>259</v>
      </c>
      <c r="C10856" s="1">
        <f t="shared" si="169"/>
        <v>2.0000000000000002E-5</v>
      </c>
      <c r="D10856" s="1" t="s">
        <v>320</v>
      </c>
      <c r="E10856" s="4">
        <v>865.71566429398604</v>
      </c>
      <c r="F10856" s="66">
        <f>Cat_Results[[#This Row],[TotalLossInOriginalCurrency]] / INDEX(Exchange_Rate[Exchange Rate], MATCH(Cat_Results[[#This Row],[Currency]], Exchange_Rate[Currency], 0))</f>
        <v>865.71566429398604</v>
      </c>
    </row>
    <row r="10857" spans="1:6" x14ac:dyDescent="0.3">
      <c r="A10857" s="1">
        <v>43166</v>
      </c>
      <c r="B10857" s="1">
        <v>216</v>
      </c>
      <c r="C10857" s="1">
        <f t="shared" si="169"/>
        <v>2.0000000000000002E-5</v>
      </c>
      <c r="D10857" s="1" t="s">
        <v>320</v>
      </c>
      <c r="E10857" s="4">
        <v>0.31176269799470901</v>
      </c>
      <c r="F10857" s="66">
        <f>Cat_Results[[#This Row],[TotalLossInOriginalCurrency]] / INDEX(Exchange_Rate[Exchange Rate], MATCH(Cat_Results[[#This Row],[Currency]], Exchange_Rate[Currency], 0))</f>
        <v>0.31176269799470901</v>
      </c>
    </row>
    <row r="10858" spans="1:6" x14ac:dyDescent="0.3">
      <c r="A10858" s="1">
        <v>43169</v>
      </c>
      <c r="B10858" s="1">
        <v>242</v>
      </c>
      <c r="C10858" s="1">
        <f t="shared" si="169"/>
        <v>2.0000000000000002E-5</v>
      </c>
      <c r="D10858" s="1" t="s">
        <v>320</v>
      </c>
      <c r="E10858" s="4">
        <v>1580553.0945983201</v>
      </c>
      <c r="F10858" s="66">
        <f>Cat_Results[[#This Row],[TotalLossInOriginalCurrency]] / INDEX(Exchange_Rate[Exchange Rate], MATCH(Cat_Results[[#This Row],[Currency]], Exchange_Rate[Currency], 0))</f>
        <v>1580553.0945983201</v>
      </c>
    </row>
    <row r="10859" spans="1:6" x14ac:dyDescent="0.3">
      <c r="A10859" s="1">
        <v>43170</v>
      </c>
      <c r="B10859" s="1">
        <v>173</v>
      </c>
      <c r="C10859" s="1">
        <f t="shared" si="169"/>
        <v>2.0000000000000002E-5</v>
      </c>
      <c r="D10859" s="1" t="s">
        <v>320</v>
      </c>
      <c r="E10859" s="4">
        <v>6.7632645368576102E-3</v>
      </c>
      <c r="F10859" s="66">
        <f>Cat_Results[[#This Row],[TotalLossInOriginalCurrency]] / INDEX(Exchange_Rate[Exchange Rate], MATCH(Cat_Results[[#This Row],[Currency]], Exchange_Rate[Currency], 0))</f>
        <v>6.7632645368576102E-3</v>
      </c>
    </row>
    <row r="10860" spans="1:6" x14ac:dyDescent="0.3">
      <c r="A10860" s="1">
        <v>43175</v>
      </c>
      <c r="B10860" s="1">
        <v>237</v>
      </c>
      <c r="C10860" s="1">
        <f t="shared" si="169"/>
        <v>2.0000000000000002E-5</v>
      </c>
      <c r="D10860" s="1" t="s">
        <v>321</v>
      </c>
      <c r="E10860" s="4">
        <v>13447035.066921713</v>
      </c>
      <c r="F10860" s="66">
        <f>Cat_Results[[#This Row],[TotalLossInOriginalCurrency]] / INDEX(Exchange_Rate[Exchange Rate], MATCH(Cat_Results[[#This Row],[Currency]], Exchange_Rate[Currency], 0))</f>
        <v>21067469.833523199</v>
      </c>
    </row>
    <row r="10861" spans="1:6" x14ac:dyDescent="0.3">
      <c r="A10861" s="1">
        <v>43178</v>
      </c>
      <c r="B10861" s="1">
        <v>219</v>
      </c>
      <c r="C10861" s="1">
        <f t="shared" si="169"/>
        <v>2.0000000000000002E-5</v>
      </c>
      <c r="D10861" s="1" t="s">
        <v>320</v>
      </c>
      <c r="E10861" s="4">
        <v>1337624.7274538199</v>
      </c>
      <c r="F10861" s="66">
        <f>Cat_Results[[#This Row],[TotalLossInOriginalCurrency]] / INDEX(Exchange_Rate[Exchange Rate], MATCH(Cat_Results[[#This Row],[Currency]], Exchange_Rate[Currency], 0))</f>
        <v>1337624.7274538199</v>
      </c>
    </row>
    <row r="10862" spans="1:6" x14ac:dyDescent="0.3">
      <c r="A10862" s="1">
        <v>43181</v>
      </c>
      <c r="B10862" s="1">
        <v>242</v>
      </c>
      <c r="C10862" s="1">
        <f t="shared" si="169"/>
        <v>2.0000000000000002E-5</v>
      </c>
      <c r="D10862" s="1" t="s">
        <v>321</v>
      </c>
      <c r="E10862" s="4">
        <v>78866.682630173047</v>
      </c>
      <c r="F10862" s="66">
        <f>Cat_Results[[#This Row],[TotalLossInOriginalCurrency]] / INDEX(Exchange_Rate[Exchange Rate], MATCH(Cat_Results[[#This Row],[Currency]], Exchange_Rate[Currency], 0))</f>
        <v>123560.43164254</v>
      </c>
    </row>
    <row r="10863" spans="1:6" x14ac:dyDescent="0.3">
      <c r="A10863" s="1">
        <v>43185</v>
      </c>
      <c r="B10863" s="1">
        <v>221</v>
      </c>
      <c r="C10863" s="1">
        <f t="shared" si="169"/>
        <v>2.0000000000000002E-5</v>
      </c>
      <c r="D10863" s="1" t="s">
        <v>320</v>
      </c>
      <c r="E10863" s="4">
        <v>16.238707244396199</v>
      </c>
      <c r="F10863" s="66">
        <f>Cat_Results[[#This Row],[TotalLossInOriginalCurrency]] / INDEX(Exchange_Rate[Exchange Rate], MATCH(Cat_Results[[#This Row],[Currency]], Exchange_Rate[Currency], 0))</f>
        <v>16.238707244396199</v>
      </c>
    </row>
    <row r="10864" spans="1:6" x14ac:dyDescent="0.3">
      <c r="A10864" s="1">
        <v>43185</v>
      </c>
      <c r="B10864" s="1">
        <v>258</v>
      </c>
      <c r="C10864" s="1">
        <f t="shared" si="169"/>
        <v>2.0000000000000002E-5</v>
      </c>
      <c r="D10864" s="1" t="s">
        <v>321</v>
      </c>
      <c r="E10864" s="4">
        <v>248160.47770353954</v>
      </c>
      <c r="F10864" s="66">
        <f>Cat_Results[[#This Row],[TotalLossInOriginalCurrency]] / INDEX(Exchange_Rate[Exchange Rate], MATCH(Cat_Results[[#This Row],[Currency]], Exchange_Rate[Currency], 0))</f>
        <v>388793.02031067299</v>
      </c>
    </row>
    <row r="10865" spans="1:6" x14ac:dyDescent="0.3">
      <c r="A10865" s="1">
        <v>43191</v>
      </c>
      <c r="B10865" s="1">
        <v>250</v>
      </c>
      <c r="C10865" s="1">
        <f t="shared" si="169"/>
        <v>2.0000000000000002E-5</v>
      </c>
      <c r="D10865" s="1" t="s">
        <v>320</v>
      </c>
      <c r="E10865" s="4">
        <v>71002.502423043901</v>
      </c>
      <c r="F10865" s="66">
        <f>Cat_Results[[#This Row],[TotalLossInOriginalCurrency]] / INDEX(Exchange_Rate[Exchange Rate], MATCH(Cat_Results[[#This Row],[Currency]], Exchange_Rate[Currency], 0))</f>
        <v>71002.502423043901</v>
      </c>
    </row>
    <row r="10866" spans="1:6" x14ac:dyDescent="0.3">
      <c r="A10866" s="1">
        <v>43195</v>
      </c>
      <c r="B10866" s="1">
        <v>275</v>
      </c>
      <c r="C10866" s="1">
        <f t="shared" si="169"/>
        <v>2.0000000000000002E-5</v>
      </c>
      <c r="D10866" s="1" t="s">
        <v>320</v>
      </c>
      <c r="E10866" s="4">
        <v>2.2839009761810299E-2</v>
      </c>
      <c r="F10866" s="66">
        <f>Cat_Results[[#This Row],[TotalLossInOriginalCurrency]] / INDEX(Exchange_Rate[Exchange Rate], MATCH(Cat_Results[[#This Row],[Currency]], Exchange_Rate[Currency], 0))</f>
        <v>2.2839009761810299E-2</v>
      </c>
    </row>
    <row r="10867" spans="1:6" x14ac:dyDescent="0.3">
      <c r="A10867" s="1">
        <v>43197</v>
      </c>
      <c r="B10867" s="1">
        <v>280</v>
      </c>
      <c r="C10867" s="1">
        <f t="shared" si="169"/>
        <v>2.0000000000000002E-5</v>
      </c>
      <c r="D10867" s="1" t="s">
        <v>320</v>
      </c>
      <c r="E10867" s="4">
        <v>13616.149051067299</v>
      </c>
      <c r="F10867" s="66">
        <f>Cat_Results[[#This Row],[TotalLossInOriginalCurrency]] / INDEX(Exchange_Rate[Exchange Rate], MATCH(Cat_Results[[#This Row],[Currency]], Exchange_Rate[Currency], 0))</f>
        <v>13616.149051067299</v>
      </c>
    </row>
    <row r="10868" spans="1:6" x14ac:dyDescent="0.3">
      <c r="A10868" s="1">
        <v>43205</v>
      </c>
      <c r="B10868" s="1">
        <v>239</v>
      </c>
      <c r="C10868" s="1">
        <f t="shared" si="169"/>
        <v>2.0000000000000002E-5</v>
      </c>
      <c r="D10868" s="1" t="s">
        <v>320</v>
      </c>
      <c r="E10868" s="4">
        <v>28997192.8441847</v>
      </c>
      <c r="F10868" s="66">
        <f>Cat_Results[[#This Row],[TotalLossInOriginalCurrency]] / INDEX(Exchange_Rate[Exchange Rate], MATCH(Cat_Results[[#This Row],[Currency]], Exchange_Rate[Currency], 0))</f>
        <v>28997192.8441847</v>
      </c>
    </row>
    <row r="10869" spans="1:6" x14ac:dyDescent="0.3">
      <c r="A10869" s="1">
        <v>43208</v>
      </c>
      <c r="B10869" s="1">
        <v>243</v>
      </c>
      <c r="C10869" s="1">
        <f t="shared" si="169"/>
        <v>2.0000000000000002E-5</v>
      </c>
      <c r="D10869" s="1" t="s">
        <v>320</v>
      </c>
      <c r="E10869" s="4">
        <v>1.7061829566955599E-3</v>
      </c>
      <c r="F10869" s="66">
        <f>Cat_Results[[#This Row],[TotalLossInOriginalCurrency]] / INDEX(Exchange_Rate[Exchange Rate], MATCH(Cat_Results[[#This Row],[Currency]], Exchange_Rate[Currency], 0))</f>
        <v>1.7061829566955599E-3</v>
      </c>
    </row>
    <row r="10870" spans="1:6" x14ac:dyDescent="0.3">
      <c r="A10870" s="1">
        <v>43212</v>
      </c>
      <c r="B10870" s="1">
        <v>233</v>
      </c>
      <c r="C10870" s="1">
        <f t="shared" si="169"/>
        <v>2.0000000000000002E-5</v>
      </c>
      <c r="D10870" s="1" t="s">
        <v>323</v>
      </c>
      <c r="E10870" s="4">
        <v>33.988824746374405</v>
      </c>
      <c r="F10870" s="66">
        <f>Cat_Results[[#This Row],[TotalLossInOriginalCurrency]] / INDEX(Exchange_Rate[Exchange Rate], MATCH(Cat_Results[[#This Row],[Currency]], Exchange_Rate[Currency], 0))</f>
        <v>0.42849712446332006</v>
      </c>
    </row>
    <row r="10871" spans="1:6" x14ac:dyDescent="0.3">
      <c r="A10871" s="1">
        <v>43212</v>
      </c>
      <c r="B10871" s="1">
        <v>249</v>
      </c>
      <c r="C10871" s="1">
        <f t="shared" si="169"/>
        <v>2.0000000000000002E-5</v>
      </c>
      <c r="D10871" s="1" t="s">
        <v>320</v>
      </c>
      <c r="E10871" s="4">
        <v>1.7061829566955599E-3</v>
      </c>
      <c r="F10871" s="66">
        <f>Cat_Results[[#This Row],[TotalLossInOriginalCurrency]] / INDEX(Exchange_Rate[Exchange Rate], MATCH(Cat_Results[[#This Row],[Currency]], Exchange_Rate[Currency], 0))</f>
        <v>1.7061829566955599E-3</v>
      </c>
    </row>
    <row r="10872" spans="1:6" x14ac:dyDescent="0.3">
      <c r="A10872" s="1">
        <v>43222</v>
      </c>
      <c r="B10872" s="1">
        <v>242</v>
      </c>
      <c r="C10872" s="1">
        <f t="shared" si="169"/>
        <v>2.0000000000000002E-5</v>
      </c>
      <c r="D10872" s="1" t="s">
        <v>321</v>
      </c>
      <c r="E10872" s="4">
        <v>2000.8942945692086</v>
      </c>
      <c r="F10872" s="66">
        <f>Cat_Results[[#This Row],[TotalLossInOriginalCurrency]] / INDEX(Exchange_Rate[Exchange Rate], MATCH(Cat_Results[[#This Row],[Currency]], Exchange_Rate[Currency], 0))</f>
        <v>3134.8010904351199</v>
      </c>
    </row>
    <row r="10873" spans="1:6" x14ac:dyDescent="0.3">
      <c r="A10873" s="1">
        <v>43225</v>
      </c>
      <c r="B10873" s="1">
        <v>273</v>
      </c>
      <c r="C10873" s="1">
        <f t="shared" si="169"/>
        <v>2.0000000000000002E-5</v>
      </c>
      <c r="D10873" s="1" t="s">
        <v>321</v>
      </c>
      <c r="E10873" s="4">
        <v>681.11092029884185</v>
      </c>
      <c r="F10873" s="66">
        <f>Cat_Results[[#This Row],[TotalLossInOriginalCurrency]] / INDEX(Exchange_Rate[Exchange Rate], MATCH(Cat_Results[[#This Row],[Currency]], Exchange_Rate[Currency], 0))</f>
        <v>1067.0964785372501</v>
      </c>
    </row>
    <row r="10874" spans="1:6" x14ac:dyDescent="0.3">
      <c r="A10874" s="1">
        <v>43231</v>
      </c>
      <c r="B10874" s="1">
        <v>246</v>
      </c>
      <c r="C10874" s="1">
        <f t="shared" si="169"/>
        <v>2.0000000000000002E-5</v>
      </c>
      <c r="D10874" s="1" t="s">
        <v>321</v>
      </c>
      <c r="E10874" s="4">
        <v>134461.27735043439</v>
      </c>
      <c r="F10874" s="66">
        <f>Cat_Results[[#This Row],[TotalLossInOriginalCurrency]] / INDEX(Exchange_Rate[Exchange Rate], MATCH(Cat_Results[[#This Row],[Currency]], Exchange_Rate[Currency], 0))</f>
        <v>210660.48316669901</v>
      </c>
    </row>
    <row r="10875" spans="1:6" x14ac:dyDescent="0.3">
      <c r="A10875" s="1">
        <v>43242</v>
      </c>
      <c r="B10875" s="1">
        <v>271</v>
      </c>
      <c r="C10875" s="1">
        <f t="shared" si="169"/>
        <v>2.0000000000000002E-5</v>
      </c>
      <c r="D10875" s="1" t="s">
        <v>321</v>
      </c>
      <c r="E10875" s="4">
        <v>6.3318759458237889E-3</v>
      </c>
      <c r="F10875" s="66">
        <f>Cat_Results[[#This Row],[TotalLossInOriginalCurrency]] / INDEX(Exchange_Rate[Exchange Rate], MATCH(Cat_Results[[#This Row],[Currency]], Exchange_Rate[Currency], 0))</f>
        <v>9.9201500415802002E-3</v>
      </c>
    </row>
    <row r="10876" spans="1:6" x14ac:dyDescent="0.3">
      <c r="A10876" s="1">
        <v>43247</v>
      </c>
      <c r="B10876" s="1">
        <v>214</v>
      </c>
      <c r="C10876" s="1">
        <f t="shared" si="169"/>
        <v>2.0000000000000002E-5</v>
      </c>
      <c r="D10876" s="1" t="s">
        <v>321</v>
      </c>
      <c r="E10876" s="4">
        <v>146.91804339223643</v>
      </c>
      <c r="F10876" s="66">
        <f>Cat_Results[[#This Row],[TotalLossInOriginalCurrency]] / INDEX(Exchange_Rate[Exchange Rate], MATCH(Cat_Results[[#This Row],[Currency]], Exchange_Rate[Currency], 0))</f>
        <v>230.17649851899603</v>
      </c>
    </row>
    <row r="10877" spans="1:6" x14ac:dyDescent="0.3">
      <c r="A10877" s="1">
        <v>43247</v>
      </c>
      <c r="B10877" s="1">
        <v>231</v>
      </c>
      <c r="C10877" s="1">
        <f t="shared" si="169"/>
        <v>2.0000000000000002E-5</v>
      </c>
      <c r="D10877" s="1" t="s">
        <v>321</v>
      </c>
      <c r="E10877" s="4">
        <v>20029.506362562006</v>
      </c>
      <c r="F10877" s="66">
        <f>Cat_Results[[#This Row],[TotalLossInOriginalCurrency]] / INDEX(Exchange_Rate[Exchange Rate], MATCH(Cat_Results[[#This Row],[Currency]], Exchange_Rate[Currency], 0))</f>
        <v>31380.227609552399</v>
      </c>
    </row>
    <row r="10878" spans="1:6" x14ac:dyDescent="0.3">
      <c r="A10878" s="1">
        <v>43256</v>
      </c>
      <c r="B10878" s="1">
        <v>268</v>
      </c>
      <c r="C10878" s="1">
        <f t="shared" si="169"/>
        <v>2.0000000000000002E-5</v>
      </c>
      <c r="D10878" s="1" t="s">
        <v>321</v>
      </c>
      <c r="E10878" s="4">
        <v>2.4467503147870308E-3</v>
      </c>
      <c r="F10878" s="66">
        <f>Cat_Results[[#This Row],[TotalLossInOriginalCurrency]] / INDEX(Exchange_Rate[Exchange Rate], MATCH(Cat_Results[[#This Row],[Currency]], Exchange_Rate[Currency], 0))</f>
        <v>3.8333237171173104E-3</v>
      </c>
    </row>
    <row r="10879" spans="1:6" x14ac:dyDescent="0.3">
      <c r="A10879" s="1">
        <v>43258</v>
      </c>
      <c r="B10879" s="1">
        <v>212</v>
      </c>
      <c r="C10879" s="1">
        <f t="shared" si="169"/>
        <v>2.0000000000000002E-5</v>
      </c>
      <c r="D10879" s="1" t="s">
        <v>320</v>
      </c>
      <c r="E10879" s="4">
        <v>939336.04601704294</v>
      </c>
      <c r="F10879" s="66">
        <f>Cat_Results[[#This Row],[TotalLossInOriginalCurrency]] / INDEX(Exchange_Rate[Exchange Rate], MATCH(Cat_Results[[#This Row],[Currency]], Exchange_Rate[Currency], 0))</f>
        <v>939336.04601704294</v>
      </c>
    </row>
    <row r="10880" spans="1:6" x14ac:dyDescent="0.3">
      <c r="A10880" s="1">
        <v>43259</v>
      </c>
      <c r="B10880" s="1">
        <v>188</v>
      </c>
      <c r="C10880" s="1">
        <f t="shared" si="169"/>
        <v>2.0000000000000002E-5</v>
      </c>
      <c r="D10880" s="1" t="s">
        <v>320</v>
      </c>
      <c r="E10880" s="4">
        <v>1.7061829566955599E-3</v>
      </c>
      <c r="F10880" s="66">
        <f>Cat_Results[[#This Row],[TotalLossInOriginalCurrency]] / INDEX(Exchange_Rate[Exchange Rate], MATCH(Cat_Results[[#This Row],[Currency]], Exchange_Rate[Currency], 0))</f>
        <v>1.7061829566955599E-3</v>
      </c>
    </row>
    <row r="10881" spans="1:6" x14ac:dyDescent="0.3">
      <c r="A10881" s="1">
        <v>43272</v>
      </c>
      <c r="B10881" s="1">
        <v>223</v>
      </c>
      <c r="C10881" s="1">
        <f t="shared" si="169"/>
        <v>2.0000000000000002E-5</v>
      </c>
      <c r="D10881" s="1" t="s">
        <v>321</v>
      </c>
      <c r="E10881" s="4">
        <v>1327.2987385709632</v>
      </c>
      <c r="F10881" s="66">
        <f>Cat_Results[[#This Row],[TotalLossInOriginalCurrency]] / INDEX(Exchange_Rate[Exchange Rate], MATCH(Cat_Results[[#This Row],[Currency]], Exchange_Rate[Currency], 0))</f>
        <v>2079.4789331443599</v>
      </c>
    </row>
    <row r="10882" spans="1:6" x14ac:dyDescent="0.3">
      <c r="A10882" s="1">
        <v>43274</v>
      </c>
      <c r="B10882" s="1">
        <v>234</v>
      </c>
      <c r="C10882" s="1">
        <f t="shared" si="169"/>
        <v>2.0000000000000002E-5</v>
      </c>
      <c r="D10882" s="1" t="s">
        <v>320</v>
      </c>
      <c r="E10882" s="4">
        <v>9.2445686459541303E-3</v>
      </c>
      <c r="F10882" s="66">
        <f>Cat_Results[[#This Row],[TotalLossInOriginalCurrency]] / INDEX(Exchange_Rate[Exchange Rate], MATCH(Cat_Results[[#This Row],[Currency]], Exchange_Rate[Currency], 0))</f>
        <v>9.2445686459541303E-3</v>
      </c>
    </row>
    <row r="10883" spans="1:6" x14ac:dyDescent="0.3">
      <c r="A10883" s="1">
        <v>43275</v>
      </c>
      <c r="B10883" s="1">
        <v>228</v>
      </c>
      <c r="C10883" s="1">
        <f t="shared" si="169"/>
        <v>2.0000000000000002E-5</v>
      </c>
      <c r="D10883" s="1" t="s">
        <v>320</v>
      </c>
      <c r="E10883" s="4">
        <v>1787.65721920799</v>
      </c>
      <c r="F10883" s="66">
        <f>Cat_Results[[#This Row],[TotalLossInOriginalCurrency]] / INDEX(Exchange_Rate[Exchange Rate], MATCH(Cat_Results[[#This Row],[Currency]], Exchange_Rate[Currency], 0))</f>
        <v>1787.65721920799</v>
      </c>
    </row>
    <row r="10884" spans="1:6" x14ac:dyDescent="0.3">
      <c r="A10884" s="1">
        <v>43276</v>
      </c>
      <c r="B10884" s="1">
        <v>236</v>
      </c>
      <c r="C10884" s="1">
        <f t="shared" si="169"/>
        <v>2.0000000000000002E-5</v>
      </c>
      <c r="D10884" s="1" t="s">
        <v>320</v>
      </c>
      <c r="E10884" s="4">
        <v>8.0093741416931196E-4</v>
      </c>
      <c r="F10884" s="66">
        <f>Cat_Results[[#This Row],[TotalLossInOriginalCurrency]] / INDEX(Exchange_Rate[Exchange Rate], MATCH(Cat_Results[[#This Row],[Currency]], Exchange_Rate[Currency], 0))</f>
        <v>8.0093741416931196E-4</v>
      </c>
    </row>
    <row r="10885" spans="1:6" x14ac:dyDescent="0.3">
      <c r="A10885" s="1">
        <v>43276</v>
      </c>
      <c r="B10885" s="1">
        <v>268</v>
      </c>
      <c r="C10885" s="1">
        <f t="shared" si="169"/>
        <v>2.0000000000000002E-5</v>
      </c>
      <c r="D10885" s="1" t="s">
        <v>320</v>
      </c>
      <c r="E10885" s="4">
        <v>1171.61778407171</v>
      </c>
      <c r="F10885" s="66">
        <f>Cat_Results[[#This Row],[TotalLossInOriginalCurrency]] / INDEX(Exchange_Rate[Exchange Rate], MATCH(Cat_Results[[#This Row],[Currency]], Exchange_Rate[Currency], 0))</f>
        <v>1171.61778407171</v>
      </c>
    </row>
    <row r="10886" spans="1:6" x14ac:dyDescent="0.3">
      <c r="A10886" s="1">
        <v>43278</v>
      </c>
      <c r="B10886" s="1">
        <v>229</v>
      </c>
      <c r="C10886" s="1">
        <f t="shared" ref="C10886:C10949" si="170">1/50000</f>
        <v>2.0000000000000002E-5</v>
      </c>
      <c r="D10886" s="1" t="s">
        <v>320</v>
      </c>
      <c r="E10886" s="4">
        <v>7111090.8461089898</v>
      </c>
      <c r="F10886" s="66">
        <f>Cat_Results[[#This Row],[TotalLossInOriginalCurrency]] / INDEX(Exchange_Rate[Exchange Rate], MATCH(Cat_Results[[#This Row],[Currency]], Exchange_Rate[Currency], 0))</f>
        <v>7111090.8461089898</v>
      </c>
    </row>
    <row r="10887" spans="1:6" x14ac:dyDescent="0.3">
      <c r="A10887" s="1">
        <v>43280</v>
      </c>
      <c r="B10887" s="1">
        <v>249</v>
      </c>
      <c r="C10887" s="1">
        <f t="shared" si="170"/>
        <v>2.0000000000000002E-5</v>
      </c>
      <c r="D10887" s="1" t="s">
        <v>320</v>
      </c>
      <c r="E10887" s="4">
        <v>525625.84126651799</v>
      </c>
      <c r="F10887" s="66">
        <f>Cat_Results[[#This Row],[TotalLossInOriginalCurrency]] / INDEX(Exchange_Rate[Exchange Rate], MATCH(Cat_Results[[#This Row],[Currency]], Exchange_Rate[Currency], 0))</f>
        <v>525625.84126651799</v>
      </c>
    </row>
    <row r="10888" spans="1:6" x14ac:dyDescent="0.3">
      <c r="A10888" s="1">
        <v>43296</v>
      </c>
      <c r="B10888" s="1">
        <v>248</v>
      </c>
      <c r="C10888" s="1">
        <f t="shared" si="170"/>
        <v>2.0000000000000002E-5</v>
      </c>
      <c r="D10888" s="1" t="s">
        <v>321</v>
      </c>
      <c r="E10888" s="4">
        <v>944.37171793526966</v>
      </c>
      <c r="F10888" s="66">
        <f>Cat_Results[[#This Row],[TotalLossInOriginalCurrency]] / INDEX(Exchange_Rate[Exchange Rate], MATCH(Cat_Results[[#This Row],[Currency]], Exchange_Rate[Currency], 0))</f>
        <v>1479.54717008024</v>
      </c>
    </row>
    <row r="10889" spans="1:6" x14ac:dyDescent="0.3">
      <c r="A10889" s="1">
        <v>43305</v>
      </c>
      <c r="B10889" s="1">
        <v>183</v>
      </c>
      <c r="C10889" s="1">
        <f t="shared" si="170"/>
        <v>2.0000000000000002E-5</v>
      </c>
      <c r="D10889" s="1" t="s">
        <v>320</v>
      </c>
      <c r="E10889" s="4">
        <v>54.479236509650903</v>
      </c>
      <c r="F10889" s="66">
        <f>Cat_Results[[#This Row],[TotalLossInOriginalCurrency]] / INDEX(Exchange_Rate[Exchange Rate], MATCH(Cat_Results[[#This Row],[Currency]], Exchange_Rate[Currency], 0))</f>
        <v>54.479236509650903</v>
      </c>
    </row>
    <row r="10890" spans="1:6" x14ac:dyDescent="0.3">
      <c r="A10890" s="1">
        <v>43307</v>
      </c>
      <c r="B10890" s="1">
        <v>270</v>
      </c>
      <c r="C10890" s="1">
        <f t="shared" si="170"/>
        <v>2.0000000000000002E-5</v>
      </c>
      <c r="D10890" s="1" t="s">
        <v>321</v>
      </c>
      <c r="E10890" s="4">
        <v>2.6360227395266305E-3</v>
      </c>
      <c r="F10890" s="66">
        <f>Cat_Results[[#This Row],[TotalLossInOriginalCurrency]] / INDEX(Exchange_Rate[Exchange Rate], MATCH(Cat_Results[[#This Row],[Currency]], Exchange_Rate[Currency], 0))</f>
        <v>4.1298568248748797E-3</v>
      </c>
    </row>
    <row r="10891" spans="1:6" x14ac:dyDescent="0.3">
      <c r="A10891" s="1">
        <v>43312</v>
      </c>
      <c r="B10891" s="1">
        <v>289</v>
      </c>
      <c r="C10891" s="1">
        <f t="shared" si="170"/>
        <v>2.0000000000000002E-5</v>
      </c>
      <c r="D10891" s="1" t="s">
        <v>320</v>
      </c>
      <c r="E10891" s="4">
        <v>1.8052549473941299</v>
      </c>
      <c r="F10891" s="66">
        <f>Cat_Results[[#This Row],[TotalLossInOriginalCurrency]] / INDEX(Exchange_Rate[Exchange Rate], MATCH(Cat_Results[[#This Row],[Currency]], Exchange_Rate[Currency], 0))</f>
        <v>1.8052549473941299</v>
      </c>
    </row>
    <row r="10892" spans="1:6" x14ac:dyDescent="0.3">
      <c r="A10892" s="1">
        <v>43322</v>
      </c>
      <c r="B10892" s="1">
        <v>272</v>
      </c>
      <c r="C10892" s="1">
        <f t="shared" si="170"/>
        <v>2.0000000000000002E-5</v>
      </c>
      <c r="D10892" s="1" t="s">
        <v>321</v>
      </c>
      <c r="E10892" s="4">
        <v>879.85037939258757</v>
      </c>
      <c r="F10892" s="66">
        <f>Cat_Results[[#This Row],[TotalLossInOriginalCurrency]] / INDEX(Exchange_Rate[Exchange Rate], MATCH(Cat_Results[[#This Row],[Currency]], Exchange_Rate[Currency], 0))</f>
        <v>1378.46158901336</v>
      </c>
    </row>
    <row r="10893" spans="1:6" x14ac:dyDescent="0.3">
      <c r="A10893" s="1">
        <v>43323</v>
      </c>
      <c r="B10893" s="1">
        <v>266</v>
      </c>
      <c r="C10893" s="1">
        <f t="shared" si="170"/>
        <v>2.0000000000000002E-5</v>
      </c>
      <c r="D10893" s="1" t="s">
        <v>320</v>
      </c>
      <c r="E10893" s="4">
        <v>272030.49481043301</v>
      </c>
      <c r="F10893" s="66">
        <f>Cat_Results[[#This Row],[TotalLossInOriginalCurrency]] / INDEX(Exchange_Rate[Exchange Rate], MATCH(Cat_Results[[#This Row],[Currency]], Exchange_Rate[Currency], 0))</f>
        <v>272030.49481043301</v>
      </c>
    </row>
    <row r="10894" spans="1:6" x14ac:dyDescent="0.3">
      <c r="A10894" s="1">
        <v>43335</v>
      </c>
      <c r="B10894" s="1">
        <v>258</v>
      </c>
      <c r="C10894" s="1">
        <f t="shared" si="170"/>
        <v>2.0000000000000002E-5</v>
      </c>
      <c r="D10894" s="1" t="s">
        <v>321</v>
      </c>
      <c r="E10894" s="4">
        <v>1.1149058890166173E-2</v>
      </c>
      <c r="F10894" s="66">
        <f>Cat_Results[[#This Row],[TotalLossInOriginalCurrency]] / INDEX(Exchange_Rate[Exchange Rate], MATCH(Cat_Results[[#This Row],[Currency]], Exchange_Rate[Currency], 0))</f>
        <v>1.74672305583954E-2</v>
      </c>
    </row>
    <row r="10895" spans="1:6" x14ac:dyDescent="0.3">
      <c r="A10895" s="1">
        <v>43337</v>
      </c>
      <c r="B10895" s="1">
        <v>249</v>
      </c>
      <c r="C10895" s="1">
        <f t="shared" si="170"/>
        <v>2.0000000000000002E-5</v>
      </c>
      <c r="D10895" s="1" t="s">
        <v>320</v>
      </c>
      <c r="E10895" s="4">
        <v>42825.199848205601</v>
      </c>
      <c r="F10895" s="66">
        <f>Cat_Results[[#This Row],[TotalLossInOriginalCurrency]] / INDEX(Exchange_Rate[Exchange Rate], MATCH(Cat_Results[[#This Row],[Currency]], Exchange_Rate[Currency], 0))</f>
        <v>42825.199848205601</v>
      </c>
    </row>
    <row r="10896" spans="1:6" x14ac:dyDescent="0.3">
      <c r="A10896" s="1">
        <v>43340</v>
      </c>
      <c r="B10896" s="1">
        <v>257</v>
      </c>
      <c r="C10896" s="1">
        <f t="shared" si="170"/>
        <v>2.0000000000000002E-5</v>
      </c>
      <c r="D10896" s="1" t="s">
        <v>321</v>
      </c>
      <c r="E10896" s="4">
        <v>11069.941683039115</v>
      </c>
      <c r="F10896" s="66">
        <f>Cat_Results[[#This Row],[TotalLossInOriginalCurrency]] / INDEX(Exchange_Rate[Exchange Rate], MATCH(Cat_Results[[#This Row],[Currency]], Exchange_Rate[Currency], 0))</f>
        <v>17343.277630023698</v>
      </c>
    </row>
    <row r="10897" spans="1:6" x14ac:dyDescent="0.3">
      <c r="A10897" s="1">
        <v>43341</v>
      </c>
      <c r="B10897" s="1">
        <v>183</v>
      </c>
      <c r="C10897" s="1">
        <f t="shared" si="170"/>
        <v>2.0000000000000002E-5</v>
      </c>
      <c r="D10897" s="1" t="s">
        <v>320</v>
      </c>
      <c r="E10897" s="4">
        <v>763707.61330176401</v>
      </c>
      <c r="F10897" s="66">
        <f>Cat_Results[[#This Row],[TotalLossInOriginalCurrency]] / INDEX(Exchange_Rate[Exchange Rate], MATCH(Cat_Results[[#This Row],[Currency]], Exchange_Rate[Currency], 0))</f>
        <v>763707.61330176401</v>
      </c>
    </row>
    <row r="10898" spans="1:6" x14ac:dyDescent="0.3">
      <c r="A10898" s="1">
        <v>43342</v>
      </c>
      <c r="B10898" s="1">
        <v>179</v>
      </c>
      <c r="C10898" s="1">
        <f t="shared" si="170"/>
        <v>2.0000000000000002E-5</v>
      </c>
      <c r="D10898" s="1" t="s">
        <v>320</v>
      </c>
      <c r="E10898" s="4">
        <v>5038.8619797527799</v>
      </c>
      <c r="F10898" s="66">
        <f>Cat_Results[[#This Row],[TotalLossInOriginalCurrency]] / INDEX(Exchange_Rate[Exchange Rate], MATCH(Cat_Results[[#This Row],[Currency]], Exchange_Rate[Currency], 0))</f>
        <v>5038.8619797527799</v>
      </c>
    </row>
    <row r="10899" spans="1:6" x14ac:dyDescent="0.3">
      <c r="A10899" s="1">
        <v>43346</v>
      </c>
      <c r="B10899" s="1">
        <v>237</v>
      </c>
      <c r="C10899" s="1">
        <f t="shared" si="170"/>
        <v>2.0000000000000002E-5</v>
      </c>
      <c r="D10899" s="1" t="s">
        <v>320</v>
      </c>
      <c r="E10899" s="4">
        <v>5.8111548423767099E-3</v>
      </c>
      <c r="F10899" s="66">
        <f>Cat_Results[[#This Row],[TotalLossInOriginalCurrency]] / INDEX(Exchange_Rate[Exchange Rate], MATCH(Cat_Results[[#This Row],[Currency]], Exchange_Rate[Currency], 0))</f>
        <v>5.8111548423767099E-3</v>
      </c>
    </row>
    <row r="10900" spans="1:6" x14ac:dyDescent="0.3">
      <c r="A10900" s="1">
        <v>43349</v>
      </c>
      <c r="B10900" s="1">
        <v>260</v>
      </c>
      <c r="C10900" s="1">
        <f t="shared" si="170"/>
        <v>2.0000000000000002E-5</v>
      </c>
      <c r="D10900" s="1" t="s">
        <v>320</v>
      </c>
      <c r="E10900" s="4">
        <v>2.5606654584407799E-2</v>
      </c>
      <c r="F10900" s="66">
        <f>Cat_Results[[#This Row],[TotalLossInOriginalCurrency]] / INDEX(Exchange_Rate[Exchange Rate], MATCH(Cat_Results[[#This Row],[Currency]], Exchange_Rate[Currency], 0))</f>
        <v>2.5606654584407799E-2</v>
      </c>
    </row>
    <row r="10901" spans="1:6" x14ac:dyDescent="0.3">
      <c r="A10901" s="1">
        <v>43350</v>
      </c>
      <c r="B10901" s="1">
        <v>188</v>
      </c>
      <c r="C10901" s="1">
        <f t="shared" si="170"/>
        <v>2.0000000000000002E-5</v>
      </c>
      <c r="D10901" s="1" t="s">
        <v>320</v>
      </c>
      <c r="E10901" s="4">
        <v>1.7061829566955599E-3</v>
      </c>
      <c r="F10901" s="66">
        <f>Cat_Results[[#This Row],[TotalLossInOriginalCurrency]] / INDEX(Exchange_Rate[Exchange Rate], MATCH(Cat_Results[[#This Row],[Currency]], Exchange_Rate[Currency], 0))</f>
        <v>1.7061829566955599E-3</v>
      </c>
    </row>
    <row r="10902" spans="1:6" x14ac:dyDescent="0.3">
      <c r="A10902" s="1">
        <v>43351</v>
      </c>
      <c r="B10902" s="1">
        <v>252</v>
      </c>
      <c r="C10902" s="1">
        <f t="shared" si="170"/>
        <v>2.0000000000000002E-5</v>
      </c>
      <c r="D10902" s="1" t="s">
        <v>321</v>
      </c>
      <c r="E10902" s="4">
        <v>4.9816454635576886E-3</v>
      </c>
      <c r="F10902" s="66">
        <f>Cat_Results[[#This Row],[TotalLossInOriginalCurrency]] / INDEX(Exchange_Rate[Exchange Rate], MATCH(Cat_Results[[#This Row],[Currency]], Exchange_Rate[Currency], 0))</f>
        <v>7.8047439455985988E-3</v>
      </c>
    </row>
    <row r="10903" spans="1:6" x14ac:dyDescent="0.3">
      <c r="A10903" s="1">
        <v>43354</v>
      </c>
      <c r="B10903" s="1">
        <v>288</v>
      </c>
      <c r="C10903" s="1">
        <f t="shared" si="170"/>
        <v>2.0000000000000002E-5</v>
      </c>
      <c r="D10903" s="1" t="s">
        <v>320</v>
      </c>
      <c r="E10903" s="4">
        <v>8.7328925728797899E-2</v>
      </c>
      <c r="F10903" s="66">
        <f>Cat_Results[[#This Row],[TotalLossInOriginalCurrency]] / INDEX(Exchange_Rate[Exchange Rate], MATCH(Cat_Results[[#This Row],[Currency]], Exchange_Rate[Currency], 0))</f>
        <v>8.7328925728797899E-2</v>
      </c>
    </row>
    <row r="10904" spans="1:6" x14ac:dyDescent="0.3">
      <c r="A10904" s="1">
        <v>43357</v>
      </c>
      <c r="B10904" s="1">
        <v>242</v>
      </c>
      <c r="C10904" s="1">
        <f t="shared" si="170"/>
        <v>2.0000000000000002E-5</v>
      </c>
      <c r="D10904" s="1" t="s">
        <v>320</v>
      </c>
      <c r="E10904" s="4">
        <v>7659.3295453689598</v>
      </c>
      <c r="F10904" s="66">
        <f>Cat_Results[[#This Row],[TotalLossInOriginalCurrency]] / INDEX(Exchange_Rate[Exchange Rate], MATCH(Cat_Results[[#This Row],[Currency]], Exchange_Rate[Currency], 0))</f>
        <v>7659.3295453689598</v>
      </c>
    </row>
    <row r="10905" spans="1:6" x14ac:dyDescent="0.3">
      <c r="A10905" s="1">
        <v>43363</v>
      </c>
      <c r="B10905" s="1">
        <v>257</v>
      </c>
      <c r="C10905" s="1">
        <f t="shared" si="170"/>
        <v>2.0000000000000002E-5</v>
      </c>
      <c r="D10905" s="1" t="s">
        <v>320</v>
      </c>
      <c r="E10905" s="4">
        <v>225739.03734166201</v>
      </c>
      <c r="F10905" s="66">
        <f>Cat_Results[[#This Row],[TotalLossInOriginalCurrency]] / INDEX(Exchange_Rate[Exchange Rate], MATCH(Cat_Results[[#This Row],[Currency]], Exchange_Rate[Currency], 0))</f>
        <v>225739.03734166201</v>
      </c>
    </row>
    <row r="10906" spans="1:6" x14ac:dyDescent="0.3">
      <c r="A10906" s="1">
        <v>43363</v>
      </c>
      <c r="B10906" s="1">
        <v>254</v>
      </c>
      <c r="C10906" s="1">
        <f t="shared" si="170"/>
        <v>2.0000000000000002E-5</v>
      </c>
      <c r="D10906" s="1" t="s">
        <v>323</v>
      </c>
      <c r="E10906" s="4">
        <v>387624725.70623946</v>
      </c>
      <c r="F10906" s="66">
        <f>Cat_Results[[#This Row],[TotalLossInOriginalCurrency]] / INDEX(Exchange_Rate[Exchange Rate], MATCH(Cat_Results[[#This Row],[Currency]], Exchange_Rate[Currency], 0))</f>
        <v>4886785.0411251504</v>
      </c>
    </row>
    <row r="10907" spans="1:6" x14ac:dyDescent="0.3">
      <c r="A10907" s="1">
        <v>43363</v>
      </c>
      <c r="B10907" s="1">
        <v>254</v>
      </c>
      <c r="C10907" s="1">
        <f t="shared" si="170"/>
        <v>2.0000000000000002E-5</v>
      </c>
      <c r="D10907" s="1" t="s">
        <v>321</v>
      </c>
      <c r="E10907" s="4">
        <v>6374246.3163605975</v>
      </c>
      <c r="F10907" s="66">
        <f>Cat_Results[[#This Row],[TotalLossInOriginalCurrency]] / INDEX(Exchange_Rate[Exchange Rate], MATCH(Cat_Results[[#This Row],[Currency]], Exchange_Rate[Currency], 0))</f>
        <v>9986531.7010818701</v>
      </c>
    </row>
    <row r="10908" spans="1:6" x14ac:dyDescent="0.3">
      <c r="A10908" s="1">
        <v>43365</v>
      </c>
      <c r="B10908" s="1">
        <v>218</v>
      </c>
      <c r="C10908" s="1">
        <f t="shared" si="170"/>
        <v>2.0000000000000002E-5</v>
      </c>
      <c r="D10908" s="1" t="s">
        <v>321</v>
      </c>
      <c r="E10908" s="4">
        <v>536826.94515030982</v>
      </c>
      <c r="F10908" s="66">
        <f>Cat_Results[[#This Row],[TotalLossInOriginalCurrency]] / INDEX(Exchange_Rate[Exchange Rate], MATCH(Cat_Results[[#This Row],[Currency]], Exchange_Rate[Currency], 0))</f>
        <v>841046.77473452501</v>
      </c>
    </row>
    <row r="10909" spans="1:6" x14ac:dyDescent="0.3">
      <c r="A10909" s="1">
        <v>43370</v>
      </c>
      <c r="B10909" s="1">
        <v>248</v>
      </c>
      <c r="C10909" s="1">
        <f t="shared" si="170"/>
        <v>2.0000000000000002E-5</v>
      </c>
      <c r="D10909" s="1" t="s">
        <v>320</v>
      </c>
      <c r="E10909" s="4">
        <v>46159.496645930303</v>
      </c>
      <c r="F10909" s="66">
        <f>Cat_Results[[#This Row],[TotalLossInOriginalCurrency]] / INDEX(Exchange_Rate[Exchange Rate], MATCH(Cat_Results[[#This Row],[Currency]], Exchange_Rate[Currency], 0))</f>
        <v>46159.496645930303</v>
      </c>
    </row>
    <row r="10910" spans="1:6" x14ac:dyDescent="0.3">
      <c r="A10910" s="1">
        <v>43374</v>
      </c>
      <c r="B10910" s="1">
        <v>210</v>
      </c>
      <c r="C10910" s="1">
        <f t="shared" si="170"/>
        <v>2.0000000000000002E-5</v>
      </c>
      <c r="D10910" s="1" t="s">
        <v>320</v>
      </c>
      <c r="E10910" s="4">
        <v>39.909566920250697</v>
      </c>
      <c r="F10910" s="66">
        <f>Cat_Results[[#This Row],[TotalLossInOriginalCurrency]] / INDEX(Exchange_Rate[Exchange Rate], MATCH(Cat_Results[[#This Row],[Currency]], Exchange_Rate[Currency], 0))</f>
        <v>39.909566920250697</v>
      </c>
    </row>
    <row r="10911" spans="1:6" x14ac:dyDescent="0.3">
      <c r="A10911" s="1">
        <v>43374</v>
      </c>
      <c r="B10911" s="1">
        <v>223</v>
      </c>
      <c r="C10911" s="1">
        <f t="shared" si="170"/>
        <v>2.0000000000000002E-5</v>
      </c>
      <c r="D10911" s="1" t="s">
        <v>320</v>
      </c>
      <c r="E10911" s="4">
        <v>6414313.0359425703</v>
      </c>
      <c r="F10911" s="66">
        <f>Cat_Results[[#This Row],[TotalLossInOriginalCurrency]] / INDEX(Exchange_Rate[Exchange Rate], MATCH(Cat_Results[[#This Row],[Currency]], Exchange_Rate[Currency], 0))</f>
        <v>6414313.0359425703</v>
      </c>
    </row>
    <row r="10912" spans="1:6" x14ac:dyDescent="0.3">
      <c r="A10912" s="1">
        <v>43376</v>
      </c>
      <c r="B10912" s="1">
        <v>223</v>
      </c>
      <c r="C10912" s="1">
        <f t="shared" si="170"/>
        <v>2.0000000000000002E-5</v>
      </c>
      <c r="D10912" s="1" t="s">
        <v>320</v>
      </c>
      <c r="E10912" s="4">
        <v>3.7970021367073098E-3</v>
      </c>
      <c r="F10912" s="66">
        <f>Cat_Results[[#This Row],[TotalLossInOriginalCurrency]] / INDEX(Exchange_Rate[Exchange Rate], MATCH(Cat_Results[[#This Row],[Currency]], Exchange_Rate[Currency], 0))</f>
        <v>3.7970021367073098E-3</v>
      </c>
    </row>
    <row r="10913" spans="1:6" x14ac:dyDescent="0.3">
      <c r="A10913" s="1">
        <v>43382</v>
      </c>
      <c r="B10913" s="1">
        <v>243</v>
      </c>
      <c r="C10913" s="1">
        <f t="shared" si="170"/>
        <v>2.0000000000000002E-5</v>
      </c>
      <c r="D10913" s="1" t="s">
        <v>320</v>
      </c>
      <c r="E10913" s="4">
        <v>35332.541708472803</v>
      </c>
      <c r="F10913" s="66">
        <f>Cat_Results[[#This Row],[TotalLossInOriginalCurrency]] / INDEX(Exchange_Rate[Exchange Rate], MATCH(Cat_Results[[#This Row],[Currency]], Exchange_Rate[Currency], 0))</f>
        <v>35332.541708472803</v>
      </c>
    </row>
    <row r="10914" spans="1:6" x14ac:dyDescent="0.3">
      <c r="A10914" s="1">
        <v>43383</v>
      </c>
      <c r="B10914" s="1">
        <v>241</v>
      </c>
      <c r="C10914" s="1">
        <f t="shared" si="170"/>
        <v>2.0000000000000002E-5</v>
      </c>
      <c r="D10914" s="1" t="s">
        <v>320</v>
      </c>
      <c r="E10914" s="4">
        <v>4432819.8346014898</v>
      </c>
      <c r="F10914" s="66">
        <f>Cat_Results[[#This Row],[TotalLossInOriginalCurrency]] / INDEX(Exchange_Rate[Exchange Rate], MATCH(Cat_Results[[#This Row],[Currency]], Exchange_Rate[Currency], 0))</f>
        <v>4432819.8346014898</v>
      </c>
    </row>
    <row r="10915" spans="1:6" x14ac:dyDescent="0.3">
      <c r="A10915" s="1">
        <v>43387</v>
      </c>
      <c r="B10915" s="1">
        <v>207</v>
      </c>
      <c r="C10915" s="1">
        <f t="shared" si="170"/>
        <v>2.0000000000000002E-5</v>
      </c>
      <c r="D10915" s="1" t="s">
        <v>320</v>
      </c>
      <c r="E10915" s="4">
        <v>379964.73213070602</v>
      </c>
      <c r="F10915" s="66">
        <f>Cat_Results[[#This Row],[TotalLossInOriginalCurrency]] / INDEX(Exchange_Rate[Exchange Rate], MATCH(Cat_Results[[#This Row],[Currency]], Exchange_Rate[Currency], 0))</f>
        <v>379964.73213070602</v>
      </c>
    </row>
    <row r="10916" spans="1:6" x14ac:dyDescent="0.3">
      <c r="A10916" s="1">
        <v>43389</v>
      </c>
      <c r="B10916" s="1">
        <v>240</v>
      </c>
      <c r="C10916" s="1">
        <f t="shared" si="170"/>
        <v>2.0000000000000002E-5</v>
      </c>
      <c r="D10916" s="1" t="s">
        <v>320</v>
      </c>
      <c r="E10916" s="4">
        <v>7829.9172303922796</v>
      </c>
      <c r="F10916" s="66">
        <f>Cat_Results[[#This Row],[TotalLossInOriginalCurrency]] / INDEX(Exchange_Rate[Exchange Rate], MATCH(Cat_Results[[#This Row],[Currency]], Exchange_Rate[Currency], 0))</f>
        <v>7829.9172303922796</v>
      </c>
    </row>
    <row r="10917" spans="1:6" x14ac:dyDescent="0.3">
      <c r="A10917" s="1">
        <v>43392</v>
      </c>
      <c r="B10917" s="1">
        <v>234</v>
      </c>
      <c r="C10917" s="1">
        <f t="shared" si="170"/>
        <v>2.0000000000000002E-5</v>
      </c>
      <c r="D10917" s="1" t="s">
        <v>320</v>
      </c>
      <c r="E10917" s="4">
        <v>5.7860089667572003</v>
      </c>
      <c r="F10917" s="66">
        <f>Cat_Results[[#This Row],[TotalLossInOriginalCurrency]] / INDEX(Exchange_Rate[Exchange Rate], MATCH(Cat_Results[[#This Row],[Currency]], Exchange_Rate[Currency], 0))</f>
        <v>5.7860089667572003</v>
      </c>
    </row>
    <row r="10918" spans="1:6" x14ac:dyDescent="0.3">
      <c r="A10918" s="1">
        <v>43401</v>
      </c>
      <c r="B10918" s="1">
        <v>240</v>
      </c>
      <c r="C10918" s="1">
        <f t="shared" si="170"/>
        <v>2.0000000000000002E-5</v>
      </c>
      <c r="D10918" s="1" t="s">
        <v>320</v>
      </c>
      <c r="E10918" s="4">
        <v>3.91684472560883E-3</v>
      </c>
      <c r="F10918" s="66">
        <f>Cat_Results[[#This Row],[TotalLossInOriginalCurrency]] / INDEX(Exchange_Rate[Exchange Rate], MATCH(Cat_Results[[#This Row],[Currency]], Exchange_Rate[Currency], 0))</f>
        <v>3.91684472560883E-3</v>
      </c>
    </row>
    <row r="10919" spans="1:6" x14ac:dyDescent="0.3">
      <c r="A10919" s="1">
        <v>43402</v>
      </c>
      <c r="B10919" s="1">
        <v>254</v>
      </c>
      <c r="C10919" s="1">
        <f t="shared" si="170"/>
        <v>2.0000000000000002E-5</v>
      </c>
      <c r="D10919" s="1" t="s">
        <v>321</v>
      </c>
      <c r="E10919" s="4">
        <v>5835652.2155588092</v>
      </c>
      <c r="F10919" s="66">
        <f>Cat_Results[[#This Row],[TotalLossInOriginalCurrency]] / INDEX(Exchange_Rate[Exchange Rate], MATCH(Cat_Results[[#This Row],[Currency]], Exchange_Rate[Currency], 0))</f>
        <v>9142716.3235889394</v>
      </c>
    </row>
    <row r="10920" spans="1:6" x14ac:dyDescent="0.3">
      <c r="A10920" s="1">
        <v>43409</v>
      </c>
      <c r="B10920" s="1">
        <v>206</v>
      </c>
      <c r="C10920" s="1">
        <f t="shared" si="170"/>
        <v>2.0000000000000002E-5</v>
      </c>
      <c r="D10920" s="1" t="s">
        <v>320</v>
      </c>
      <c r="E10920" s="4">
        <v>308.31097564101202</v>
      </c>
      <c r="F10920" s="66">
        <f>Cat_Results[[#This Row],[TotalLossInOriginalCurrency]] / INDEX(Exchange_Rate[Exchange Rate], MATCH(Cat_Results[[#This Row],[Currency]], Exchange_Rate[Currency], 0))</f>
        <v>308.31097564101202</v>
      </c>
    </row>
    <row r="10921" spans="1:6" x14ac:dyDescent="0.3">
      <c r="A10921" s="1">
        <v>43409</v>
      </c>
      <c r="B10921" s="1">
        <v>214</v>
      </c>
      <c r="C10921" s="1">
        <f t="shared" si="170"/>
        <v>2.0000000000000002E-5</v>
      </c>
      <c r="D10921" s="1" t="s">
        <v>321</v>
      </c>
      <c r="E10921" s="4">
        <v>7085512.8538289918</v>
      </c>
      <c r="F10921" s="66">
        <f>Cat_Results[[#This Row],[TotalLossInOriginalCurrency]] / INDEX(Exchange_Rate[Exchange Rate], MATCH(Cat_Results[[#This Row],[Currency]], Exchange_Rate[Currency], 0))</f>
        <v>11100872.9850256</v>
      </c>
    </row>
    <row r="10922" spans="1:6" x14ac:dyDescent="0.3">
      <c r="A10922" s="1">
        <v>43409</v>
      </c>
      <c r="B10922" s="1">
        <v>251</v>
      </c>
      <c r="C10922" s="1">
        <f t="shared" si="170"/>
        <v>2.0000000000000002E-5</v>
      </c>
      <c r="D10922" s="1" t="s">
        <v>320</v>
      </c>
      <c r="E10922" s="4">
        <v>18.029013276100201</v>
      </c>
      <c r="F10922" s="66">
        <f>Cat_Results[[#This Row],[TotalLossInOriginalCurrency]] / INDEX(Exchange_Rate[Exchange Rate], MATCH(Cat_Results[[#This Row],[Currency]], Exchange_Rate[Currency], 0))</f>
        <v>18.029013276100201</v>
      </c>
    </row>
    <row r="10923" spans="1:6" x14ac:dyDescent="0.3">
      <c r="A10923" s="1">
        <v>43413</v>
      </c>
      <c r="B10923" s="1">
        <v>214</v>
      </c>
      <c r="C10923" s="1">
        <f t="shared" si="170"/>
        <v>2.0000000000000002E-5</v>
      </c>
      <c r="D10923" s="1" t="s">
        <v>324</v>
      </c>
      <c r="E10923" s="4">
        <v>1655855.6275418708</v>
      </c>
      <c r="F10923" s="66">
        <f>Cat_Results[[#This Row],[TotalLossInOriginalCurrency]] / INDEX(Exchange_Rate[Exchange Rate], MATCH(Cat_Results[[#This Row],[Currency]], Exchange_Rate[Currency], 0))</f>
        <v>1674947.6421874701</v>
      </c>
    </row>
    <row r="10924" spans="1:6" x14ac:dyDescent="0.3">
      <c r="A10924" s="1">
        <v>43415</v>
      </c>
      <c r="B10924" s="1">
        <v>208</v>
      </c>
      <c r="C10924" s="1">
        <f t="shared" si="170"/>
        <v>2.0000000000000002E-5</v>
      </c>
      <c r="D10924" s="1" t="s">
        <v>320</v>
      </c>
      <c r="E10924" s="4">
        <v>48130.0715706833</v>
      </c>
      <c r="F10924" s="66">
        <f>Cat_Results[[#This Row],[TotalLossInOriginalCurrency]] / INDEX(Exchange_Rate[Exchange Rate], MATCH(Cat_Results[[#This Row],[Currency]], Exchange_Rate[Currency], 0))</f>
        <v>48130.0715706833</v>
      </c>
    </row>
    <row r="10925" spans="1:6" x14ac:dyDescent="0.3">
      <c r="A10925" s="1">
        <v>43418</v>
      </c>
      <c r="B10925" s="1">
        <v>234</v>
      </c>
      <c r="C10925" s="1">
        <f t="shared" si="170"/>
        <v>2.0000000000000002E-5</v>
      </c>
      <c r="D10925" s="1" t="s">
        <v>321</v>
      </c>
      <c r="E10925" s="4">
        <v>3.8970603191280766</v>
      </c>
      <c r="F10925" s="66">
        <f>Cat_Results[[#This Row],[TotalLossInOriginalCurrency]] / INDEX(Exchange_Rate[Exchange Rate], MATCH(Cat_Results[[#This Row],[Currency]], Exchange_Rate[Currency], 0))</f>
        <v>6.1055244002903901</v>
      </c>
    </row>
    <row r="10926" spans="1:6" x14ac:dyDescent="0.3">
      <c r="A10926" s="1">
        <v>43419</v>
      </c>
      <c r="B10926" s="1">
        <v>265</v>
      </c>
      <c r="C10926" s="1">
        <f t="shared" si="170"/>
        <v>2.0000000000000002E-5</v>
      </c>
      <c r="D10926" s="1" t="s">
        <v>320</v>
      </c>
      <c r="E10926" s="4">
        <v>8134272.59595164</v>
      </c>
      <c r="F10926" s="66">
        <f>Cat_Results[[#This Row],[TotalLossInOriginalCurrency]] / INDEX(Exchange_Rate[Exchange Rate], MATCH(Cat_Results[[#This Row],[Currency]], Exchange_Rate[Currency], 0))</f>
        <v>8134272.59595164</v>
      </c>
    </row>
    <row r="10927" spans="1:6" x14ac:dyDescent="0.3">
      <c r="A10927" s="1">
        <v>43435</v>
      </c>
      <c r="B10927" s="1">
        <v>248</v>
      </c>
      <c r="C10927" s="1">
        <f t="shared" si="170"/>
        <v>2.0000000000000002E-5</v>
      </c>
      <c r="D10927" s="1" t="s">
        <v>320</v>
      </c>
      <c r="E10927" s="4">
        <v>3.1513344496488599E-2</v>
      </c>
      <c r="F10927" s="66">
        <f>Cat_Results[[#This Row],[TotalLossInOriginalCurrency]] / INDEX(Exchange_Rate[Exchange Rate], MATCH(Cat_Results[[#This Row],[Currency]], Exchange_Rate[Currency], 0))</f>
        <v>3.1513344496488599E-2</v>
      </c>
    </row>
    <row r="10928" spans="1:6" x14ac:dyDescent="0.3">
      <c r="A10928" s="1">
        <v>43437</v>
      </c>
      <c r="B10928" s="1">
        <v>273</v>
      </c>
      <c r="C10928" s="1">
        <f t="shared" si="170"/>
        <v>2.0000000000000002E-5</v>
      </c>
      <c r="D10928" s="1" t="s">
        <v>323</v>
      </c>
      <c r="E10928" s="4">
        <v>30.724611128317111</v>
      </c>
      <c r="F10928" s="66">
        <f>Cat_Results[[#This Row],[TotalLossInOriginalCurrency]] / INDEX(Exchange_Rate[Exchange Rate], MATCH(Cat_Results[[#This Row],[Currency]], Exchange_Rate[Currency], 0))</f>
        <v>0.38734518233502502</v>
      </c>
    </row>
    <row r="10929" spans="1:6" x14ac:dyDescent="0.3">
      <c r="A10929" s="1">
        <v>43438</v>
      </c>
      <c r="B10929" s="1">
        <v>233</v>
      </c>
      <c r="C10929" s="1">
        <f t="shared" si="170"/>
        <v>2.0000000000000002E-5</v>
      </c>
      <c r="D10929" s="1" t="s">
        <v>320</v>
      </c>
      <c r="E10929" s="4">
        <v>87742.944331707404</v>
      </c>
      <c r="F10929" s="66">
        <f>Cat_Results[[#This Row],[TotalLossInOriginalCurrency]] / INDEX(Exchange_Rate[Exchange Rate], MATCH(Cat_Results[[#This Row],[Currency]], Exchange_Rate[Currency], 0))</f>
        <v>87742.944331707404</v>
      </c>
    </row>
    <row r="10930" spans="1:6" x14ac:dyDescent="0.3">
      <c r="A10930" s="1">
        <v>43438</v>
      </c>
      <c r="B10930" s="1">
        <v>243</v>
      </c>
      <c r="C10930" s="1">
        <f t="shared" si="170"/>
        <v>2.0000000000000002E-5</v>
      </c>
      <c r="D10930" s="1" t="s">
        <v>321</v>
      </c>
      <c r="E10930" s="4">
        <v>25092.361977907382</v>
      </c>
      <c r="F10930" s="66">
        <f>Cat_Results[[#This Row],[TotalLossInOriginalCurrency]] / INDEX(Exchange_Rate[Exchange Rate], MATCH(Cat_Results[[#This Row],[Currency]], Exchange_Rate[Currency], 0))</f>
        <v>39312.203499921598</v>
      </c>
    </row>
    <row r="10931" spans="1:6" x14ac:dyDescent="0.3">
      <c r="A10931" s="1">
        <v>43445</v>
      </c>
      <c r="B10931" s="1">
        <v>207</v>
      </c>
      <c r="C10931" s="1">
        <f t="shared" si="170"/>
        <v>2.0000000000000002E-5</v>
      </c>
      <c r="D10931" s="1" t="s">
        <v>320</v>
      </c>
      <c r="E10931" s="4">
        <v>8.0093741416931196E-4</v>
      </c>
      <c r="F10931" s="66">
        <f>Cat_Results[[#This Row],[TotalLossInOriginalCurrency]] / INDEX(Exchange_Rate[Exchange Rate], MATCH(Cat_Results[[#This Row],[Currency]], Exchange_Rate[Currency], 0))</f>
        <v>8.0093741416931196E-4</v>
      </c>
    </row>
    <row r="10932" spans="1:6" x14ac:dyDescent="0.3">
      <c r="A10932" s="1">
        <v>43447</v>
      </c>
      <c r="B10932" s="1">
        <v>205</v>
      </c>
      <c r="C10932" s="1">
        <f t="shared" si="170"/>
        <v>2.0000000000000002E-5</v>
      </c>
      <c r="D10932" s="1" t="s">
        <v>320</v>
      </c>
      <c r="E10932" s="4">
        <v>1299667.8522566599</v>
      </c>
      <c r="F10932" s="66">
        <f>Cat_Results[[#This Row],[TotalLossInOriginalCurrency]] / INDEX(Exchange_Rate[Exchange Rate], MATCH(Cat_Results[[#This Row],[Currency]], Exchange_Rate[Currency], 0))</f>
        <v>1299667.8522566599</v>
      </c>
    </row>
    <row r="10933" spans="1:6" x14ac:dyDescent="0.3">
      <c r="A10933" s="1">
        <v>43457</v>
      </c>
      <c r="B10933" s="1">
        <v>232</v>
      </c>
      <c r="C10933" s="1">
        <f t="shared" si="170"/>
        <v>2.0000000000000002E-5</v>
      </c>
      <c r="D10933" s="1" t="s">
        <v>321</v>
      </c>
      <c r="E10933" s="4">
        <v>1.2564345823950798E-2</v>
      </c>
      <c r="F10933" s="66">
        <f>Cat_Results[[#This Row],[TotalLossInOriginalCurrency]] / INDEX(Exchange_Rate[Exchange Rate], MATCH(Cat_Results[[#This Row],[Currency]], Exchange_Rate[Currency], 0))</f>
        <v>1.9684560596942902E-2</v>
      </c>
    </row>
    <row r="10934" spans="1:6" x14ac:dyDescent="0.3">
      <c r="A10934" s="1">
        <v>43458</v>
      </c>
      <c r="B10934" s="1">
        <v>224</v>
      </c>
      <c r="C10934" s="1">
        <f t="shared" si="170"/>
        <v>2.0000000000000002E-5</v>
      </c>
      <c r="D10934" s="1" t="s">
        <v>323</v>
      </c>
      <c r="E10934" s="4">
        <v>1320096.7366017008</v>
      </c>
      <c r="F10934" s="66">
        <f>Cat_Results[[#This Row],[TotalLossInOriginalCurrency]] / INDEX(Exchange_Rate[Exchange Rate], MATCH(Cat_Results[[#This Row],[Currency]], Exchange_Rate[Currency], 0))</f>
        <v>16642.459981131899</v>
      </c>
    </row>
    <row r="10935" spans="1:6" x14ac:dyDescent="0.3">
      <c r="A10935" s="1">
        <v>43465</v>
      </c>
      <c r="B10935" s="1">
        <v>286</v>
      </c>
      <c r="C10935" s="1">
        <f t="shared" si="170"/>
        <v>2.0000000000000002E-5</v>
      </c>
      <c r="D10935" s="1" t="s">
        <v>321</v>
      </c>
      <c r="E10935" s="4">
        <v>7024.6662868717258</v>
      </c>
      <c r="F10935" s="66">
        <f>Cat_Results[[#This Row],[TotalLossInOriginalCurrency]] / INDEX(Exchange_Rate[Exchange Rate], MATCH(Cat_Results[[#This Row],[Currency]], Exchange_Rate[Currency], 0))</f>
        <v>11005.5446686</v>
      </c>
    </row>
    <row r="10936" spans="1:6" x14ac:dyDescent="0.3">
      <c r="A10936" s="1">
        <v>43466</v>
      </c>
      <c r="B10936" s="1">
        <v>233</v>
      </c>
      <c r="C10936" s="1">
        <f t="shared" si="170"/>
        <v>2.0000000000000002E-5</v>
      </c>
      <c r="D10936" s="1" t="s">
        <v>320</v>
      </c>
      <c r="E10936" s="4">
        <v>28959.846724392599</v>
      </c>
      <c r="F10936" s="66">
        <f>Cat_Results[[#This Row],[TotalLossInOriginalCurrency]] / INDEX(Exchange_Rate[Exchange Rate], MATCH(Cat_Results[[#This Row],[Currency]], Exchange_Rate[Currency], 0))</f>
        <v>28959.846724392599</v>
      </c>
    </row>
    <row r="10937" spans="1:6" x14ac:dyDescent="0.3">
      <c r="A10937" s="1">
        <v>43466</v>
      </c>
      <c r="B10937" s="1">
        <v>228</v>
      </c>
      <c r="C10937" s="1">
        <f t="shared" si="170"/>
        <v>2.0000000000000002E-5</v>
      </c>
      <c r="D10937" s="1" t="s">
        <v>320</v>
      </c>
      <c r="E10937" s="4">
        <v>6716.3839666172898</v>
      </c>
      <c r="F10937" s="66">
        <f>Cat_Results[[#This Row],[TotalLossInOriginalCurrency]] / INDEX(Exchange_Rate[Exchange Rate], MATCH(Cat_Results[[#This Row],[Currency]], Exchange_Rate[Currency], 0))</f>
        <v>6716.3839666172898</v>
      </c>
    </row>
    <row r="10938" spans="1:6" x14ac:dyDescent="0.3">
      <c r="A10938" s="1">
        <v>43466</v>
      </c>
      <c r="B10938" s="1">
        <v>224</v>
      </c>
      <c r="C10938" s="1">
        <f t="shared" si="170"/>
        <v>2.0000000000000002E-5</v>
      </c>
      <c r="D10938" s="1" t="s">
        <v>320</v>
      </c>
      <c r="E10938" s="4">
        <v>8.0745667219161998E-4</v>
      </c>
      <c r="F10938" s="66">
        <f>Cat_Results[[#This Row],[TotalLossInOriginalCurrency]] / INDEX(Exchange_Rate[Exchange Rate], MATCH(Cat_Results[[#This Row],[Currency]], Exchange_Rate[Currency], 0))</f>
        <v>8.0745667219161998E-4</v>
      </c>
    </row>
    <row r="10939" spans="1:6" x14ac:dyDescent="0.3">
      <c r="A10939" s="1">
        <v>43467</v>
      </c>
      <c r="B10939" s="1">
        <v>305</v>
      </c>
      <c r="C10939" s="1">
        <f t="shared" si="170"/>
        <v>2.0000000000000002E-5</v>
      </c>
      <c r="D10939" s="1" t="s">
        <v>320</v>
      </c>
      <c r="E10939" s="4">
        <v>95510.508858048095</v>
      </c>
      <c r="F10939" s="66">
        <f>Cat_Results[[#This Row],[TotalLossInOriginalCurrency]] / INDEX(Exchange_Rate[Exchange Rate], MATCH(Cat_Results[[#This Row],[Currency]], Exchange_Rate[Currency], 0))</f>
        <v>95510.508858048095</v>
      </c>
    </row>
    <row r="10940" spans="1:6" x14ac:dyDescent="0.3">
      <c r="A10940" s="1">
        <v>43473</v>
      </c>
      <c r="B10940" s="1">
        <v>155</v>
      </c>
      <c r="C10940" s="1">
        <f t="shared" si="170"/>
        <v>2.0000000000000002E-5</v>
      </c>
      <c r="D10940" s="1" t="s">
        <v>320</v>
      </c>
      <c r="E10940" s="4">
        <v>1670559.5903730099</v>
      </c>
      <c r="F10940" s="66">
        <f>Cat_Results[[#This Row],[TotalLossInOriginalCurrency]] / INDEX(Exchange_Rate[Exchange Rate], MATCH(Cat_Results[[#This Row],[Currency]], Exchange_Rate[Currency], 0))</f>
        <v>1670559.5903730099</v>
      </c>
    </row>
    <row r="10941" spans="1:6" x14ac:dyDescent="0.3">
      <c r="A10941" s="1">
        <v>43473</v>
      </c>
      <c r="B10941" s="1">
        <v>196</v>
      </c>
      <c r="C10941" s="1">
        <f t="shared" si="170"/>
        <v>2.0000000000000002E-5</v>
      </c>
      <c r="D10941" s="1" t="s">
        <v>320</v>
      </c>
      <c r="E10941" s="4">
        <v>1.6428474336862599E-2</v>
      </c>
      <c r="F10941" s="66">
        <f>Cat_Results[[#This Row],[TotalLossInOriginalCurrency]] / INDEX(Exchange_Rate[Exchange Rate], MATCH(Cat_Results[[#This Row],[Currency]], Exchange_Rate[Currency], 0))</f>
        <v>1.6428474336862599E-2</v>
      </c>
    </row>
    <row r="10942" spans="1:6" x14ac:dyDescent="0.3">
      <c r="A10942" s="1">
        <v>43474</v>
      </c>
      <c r="B10942" s="1">
        <v>232</v>
      </c>
      <c r="C10942" s="1">
        <f t="shared" si="170"/>
        <v>2.0000000000000002E-5</v>
      </c>
      <c r="D10942" s="1" t="s">
        <v>320</v>
      </c>
      <c r="E10942" s="4">
        <v>1.7061829566955599E-3</v>
      </c>
      <c r="F10942" s="66">
        <f>Cat_Results[[#This Row],[TotalLossInOriginalCurrency]] / INDEX(Exchange_Rate[Exchange Rate], MATCH(Cat_Results[[#This Row],[Currency]], Exchange_Rate[Currency], 0))</f>
        <v>1.7061829566955599E-3</v>
      </c>
    </row>
    <row r="10943" spans="1:6" x14ac:dyDescent="0.3">
      <c r="A10943" s="1">
        <v>43478</v>
      </c>
      <c r="B10943" s="1">
        <v>264</v>
      </c>
      <c r="C10943" s="1">
        <f t="shared" si="170"/>
        <v>2.0000000000000002E-5</v>
      </c>
      <c r="D10943" s="1" t="s">
        <v>321</v>
      </c>
      <c r="E10943" s="4">
        <v>1996301.7899636691</v>
      </c>
      <c r="F10943" s="66">
        <f>Cat_Results[[#This Row],[TotalLossInOriginalCurrency]] / INDEX(Exchange_Rate[Exchange Rate], MATCH(Cat_Results[[#This Row],[Currency]], Exchange_Rate[Currency], 0))</f>
        <v>3127606.0134716099</v>
      </c>
    </row>
    <row r="10944" spans="1:6" x14ac:dyDescent="0.3">
      <c r="A10944" s="1">
        <v>43483</v>
      </c>
      <c r="B10944" s="1">
        <v>215</v>
      </c>
      <c r="C10944" s="1">
        <f t="shared" si="170"/>
        <v>2.0000000000000002E-5</v>
      </c>
      <c r="D10944" s="1" t="s">
        <v>320</v>
      </c>
      <c r="E10944" s="4">
        <v>1.79783776402473E-2</v>
      </c>
      <c r="F10944" s="66">
        <f>Cat_Results[[#This Row],[TotalLossInOriginalCurrency]] / INDEX(Exchange_Rate[Exchange Rate], MATCH(Cat_Results[[#This Row],[Currency]], Exchange_Rate[Currency], 0))</f>
        <v>1.79783776402473E-2</v>
      </c>
    </row>
    <row r="10945" spans="1:6" x14ac:dyDescent="0.3">
      <c r="A10945" s="1">
        <v>43484</v>
      </c>
      <c r="B10945" s="1">
        <v>270</v>
      </c>
      <c r="C10945" s="1">
        <f t="shared" si="170"/>
        <v>2.0000000000000002E-5</v>
      </c>
      <c r="D10945" s="1" t="s">
        <v>320</v>
      </c>
      <c r="E10945" s="4">
        <v>2.2839009761810299E-2</v>
      </c>
      <c r="F10945" s="66">
        <f>Cat_Results[[#This Row],[TotalLossInOriginalCurrency]] / INDEX(Exchange_Rate[Exchange Rate], MATCH(Cat_Results[[#This Row],[Currency]], Exchange_Rate[Currency], 0))</f>
        <v>2.2839009761810299E-2</v>
      </c>
    </row>
    <row r="10946" spans="1:6" x14ac:dyDescent="0.3">
      <c r="A10946" s="1">
        <v>43486</v>
      </c>
      <c r="B10946" s="1">
        <v>245</v>
      </c>
      <c r="C10946" s="1">
        <f t="shared" si="170"/>
        <v>2.0000000000000002E-5</v>
      </c>
      <c r="D10946" s="1" t="s">
        <v>320</v>
      </c>
      <c r="E10946" s="4">
        <v>210199.201252789</v>
      </c>
      <c r="F10946" s="66">
        <f>Cat_Results[[#This Row],[TotalLossInOriginalCurrency]] / INDEX(Exchange_Rate[Exchange Rate], MATCH(Cat_Results[[#This Row],[Currency]], Exchange_Rate[Currency], 0))</f>
        <v>210199.201252789</v>
      </c>
    </row>
    <row r="10947" spans="1:6" x14ac:dyDescent="0.3">
      <c r="A10947" s="1">
        <v>43498</v>
      </c>
      <c r="B10947" s="1">
        <v>243</v>
      </c>
      <c r="C10947" s="1">
        <f t="shared" si="170"/>
        <v>2.0000000000000002E-5</v>
      </c>
      <c r="D10947" s="1" t="s">
        <v>321</v>
      </c>
      <c r="E10947" s="4">
        <v>4.604123065619168E-3</v>
      </c>
      <c r="F10947" s="66">
        <f>Cat_Results[[#This Row],[TotalLossInOriginalCurrency]] / INDEX(Exchange_Rate[Exchange Rate], MATCH(Cat_Results[[#This Row],[Currency]], Exchange_Rate[Currency], 0))</f>
        <v>7.2132796049117999E-3</v>
      </c>
    </row>
    <row r="10948" spans="1:6" x14ac:dyDescent="0.3">
      <c r="A10948" s="1">
        <v>43502</v>
      </c>
      <c r="B10948" s="1">
        <v>212</v>
      </c>
      <c r="C10948" s="1">
        <f t="shared" si="170"/>
        <v>2.0000000000000002E-5</v>
      </c>
      <c r="D10948" s="1" t="s">
        <v>320</v>
      </c>
      <c r="E10948" s="4">
        <v>205315.28366302501</v>
      </c>
      <c r="F10948" s="66">
        <f>Cat_Results[[#This Row],[TotalLossInOriginalCurrency]] / INDEX(Exchange_Rate[Exchange Rate], MATCH(Cat_Results[[#This Row],[Currency]], Exchange_Rate[Currency], 0))</f>
        <v>205315.28366302501</v>
      </c>
    </row>
    <row r="10949" spans="1:6" x14ac:dyDescent="0.3">
      <c r="A10949" s="1">
        <v>43515</v>
      </c>
      <c r="B10949" s="1">
        <v>229</v>
      </c>
      <c r="C10949" s="1">
        <f t="shared" si="170"/>
        <v>2.0000000000000002E-5</v>
      </c>
      <c r="D10949" s="1" t="s">
        <v>320</v>
      </c>
      <c r="E10949" s="4">
        <v>110855.362527095</v>
      </c>
      <c r="F10949" s="66">
        <f>Cat_Results[[#This Row],[TotalLossInOriginalCurrency]] / INDEX(Exchange_Rate[Exchange Rate], MATCH(Cat_Results[[#This Row],[Currency]], Exchange_Rate[Currency], 0))</f>
        <v>110855.362527095</v>
      </c>
    </row>
    <row r="10950" spans="1:6" x14ac:dyDescent="0.3">
      <c r="A10950" s="1">
        <v>43518</v>
      </c>
      <c r="B10950" s="1">
        <v>213</v>
      </c>
      <c r="C10950" s="1">
        <f t="shared" ref="C10950:C11013" si="171">1/50000</f>
        <v>2.0000000000000002E-5</v>
      </c>
      <c r="D10950" s="1" t="s">
        <v>320</v>
      </c>
      <c r="E10950" s="4">
        <v>569595.15196214803</v>
      </c>
      <c r="F10950" s="66">
        <f>Cat_Results[[#This Row],[TotalLossInOriginalCurrency]] / INDEX(Exchange_Rate[Exchange Rate], MATCH(Cat_Results[[#This Row],[Currency]], Exchange_Rate[Currency], 0))</f>
        <v>569595.15196214803</v>
      </c>
    </row>
    <row r="10951" spans="1:6" x14ac:dyDescent="0.3">
      <c r="A10951" s="1">
        <v>43520</v>
      </c>
      <c r="B10951" s="1">
        <v>228</v>
      </c>
      <c r="C10951" s="1">
        <f t="shared" si="171"/>
        <v>2.0000000000000002E-5</v>
      </c>
      <c r="D10951" s="1" t="s">
        <v>320</v>
      </c>
      <c r="E10951" s="4">
        <v>129673.917583185</v>
      </c>
      <c r="F10951" s="66">
        <f>Cat_Results[[#This Row],[TotalLossInOriginalCurrency]] / INDEX(Exchange_Rate[Exchange Rate], MATCH(Cat_Results[[#This Row],[Currency]], Exchange_Rate[Currency], 0))</f>
        <v>129673.917583185</v>
      </c>
    </row>
    <row r="10952" spans="1:6" x14ac:dyDescent="0.3">
      <c r="A10952" s="1">
        <v>43529</v>
      </c>
      <c r="B10952" s="1">
        <v>267</v>
      </c>
      <c r="C10952" s="1">
        <f t="shared" si="171"/>
        <v>2.0000000000000002E-5</v>
      </c>
      <c r="D10952" s="1" t="s">
        <v>320</v>
      </c>
      <c r="E10952" s="4">
        <v>6174964.5182633502</v>
      </c>
      <c r="F10952" s="66">
        <f>Cat_Results[[#This Row],[TotalLossInOriginalCurrency]] / INDEX(Exchange_Rate[Exchange Rate], MATCH(Cat_Results[[#This Row],[Currency]], Exchange_Rate[Currency], 0))</f>
        <v>6174964.5182633502</v>
      </c>
    </row>
    <row r="10953" spans="1:6" x14ac:dyDescent="0.3">
      <c r="A10953" s="1">
        <v>43529</v>
      </c>
      <c r="B10953" s="1">
        <v>261</v>
      </c>
      <c r="C10953" s="1">
        <f t="shared" si="171"/>
        <v>2.0000000000000002E-5</v>
      </c>
      <c r="D10953" s="1" t="s">
        <v>320</v>
      </c>
      <c r="E10953" s="4">
        <v>9398.7924280390107</v>
      </c>
      <c r="F10953" s="66">
        <f>Cat_Results[[#This Row],[TotalLossInOriginalCurrency]] / INDEX(Exchange_Rate[Exchange Rate], MATCH(Cat_Results[[#This Row],[Currency]], Exchange_Rate[Currency], 0))</f>
        <v>9398.7924280390107</v>
      </c>
    </row>
    <row r="10954" spans="1:6" x14ac:dyDescent="0.3">
      <c r="A10954" s="1">
        <v>43529</v>
      </c>
      <c r="B10954" s="1">
        <v>260</v>
      </c>
      <c r="C10954" s="1">
        <f t="shared" si="171"/>
        <v>2.0000000000000002E-5</v>
      </c>
      <c r="D10954" s="1" t="s">
        <v>322</v>
      </c>
      <c r="E10954" s="4">
        <v>0.91941116200692996</v>
      </c>
      <c r="F10954" s="66">
        <f>Cat_Results[[#This Row],[TotalLossInOriginalCurrency]] / INDEX(Exchange_Rate[Exchange Rate], MATCH(Cat_Results[[#This Row],[Currency]], Exchange_Rate[Currency], 0))</f>
        <v>1.12931275740266</v>
      </c>
    </row>
    <row r="10955" spans="1:6" x14ac:dyDescent="0.3">
      <c r="A10955" s="1">
        <v>43529</v>
      </c>
      <c r="B10955" s="1">
        <v>217</v>
      </c>
      <c r="C10955" s="1">
        <f t="shared" si="171"/>
        <v>2.0000000000000002E-5</v>
      </c>
      <c r="D10955" s="1" t="s">
        <v>320</v>
      </c>
      <c r="E10955" s="4">
        <v>5708560.2552402802</v>
      </c>
      <c r="F10955" s="66">
        <f>Cat_Results[[#This Row],[TotalLossInOriginalCurrency]] / INDEX(Exchange_Rate[Exchange Rate], MATCH(Cat_Results[[#This Row],[Currency]], Exchange_Rate[Currency], 0))</f>
        <v>5708560.2552402802</v>
      </c>
    </row>
    <row r="10956" spans="1:6" x14ac:dyDescent="0.3">
      <c r="A10956" s="1">
        <v>43531</v>
      </c>
      <c r="B10956" s="1">
        <v>276</v>
      </c>
      <c r="C10956" s="1">
        <f t="shared" si="171"/>
        <v>2.0000000000000002E-5</v>
      </c>
      <c r="D10956" s="1" t="s">
        <v>320</v>
      </c>
      <c r="E10956" s="4">
        <v>6.0284137725830104E-3</v>
      </c>
      <c r="F10956" s="66">
        <f>Cat_Results[[#This Row],[TotalLossInOriginalCurrency]] / INDEX(Exchange_Rate[Exchange Rate], MATCH(Cat_Results[[#This Row],[Currency]], Exchange_Rate[Currency], 0))</f>
        <v>6.0284137725830104E-3</v>
      </c>
    </row>
    <row r="10957" spans="1:6" x14ac:dyDescent="0.3">
      <c r="A10957" s="1">
        <v>43534</v>
      </c>
      <c r="B10957" s="1">
        <v>211</v>
      </c>
      <c r="C10957" s="1">
        <f t="shared" si="171"/>
        <v>2.0000000000000002E-5</v>
      </c>
      <c r="D10957" s="1" t="s">
        <v>320</v>
      </c>
      <c r="E10957" s="4">
        <v>35055.164109328398</v>
      </c>
      <c r="F10957" s="66">
        <f>Cat_Results[[#This Row],[TotalLossInOriginalCurrency]] / INDEX(Exchange_Rate[Exchange Rate], MATCH(Cat_Results[[#This Row],[Currency]], Exchange_Rate[Currency], 0))</f>
        <v>35055.164109328398</v>
      </c>
    </row>
    <row r="10958" spans="1:6" x14ac:dyDescent="0.3">
      <c r="A10958" s="1">
        <v>43535</v>
      </c>
      <c r="B10958" s="1">
        <v>222</v>
      </c>
      <c r="C10958" s="1">
        <f t="shared" si="171"/>
        <v>2.0000000000000002E-5</v>
      </c>
      <c r="D10958" s="1" t="s">
        <v>320</v>
      </c>
      <c r="E10958" s="4">
        <v>11844.176659516999</v>
      </c>
      <c r="F10958" s="66">
        <f>Cat_Results[[#This Row],[TotalLossInOriginalCurrency]] / INDEX(Exchange_Rate[Exchange Rate], MATCH(Cat_Results[[#This Row],[Currency]], Exchange_Rate[Currency], 0))</f>
        <v>11844.176659516999</v>
      </c>
    </row>
    <row r="10959" spans="1:6" x14ac:dyDescent="0.3">
      <c r="A10959" s="1">
        <v>43542</v>
      </c>
      <c r="B10959" s="1">
        <v>213</v>
      </c>
      <c r="C10959" s="1">
        <f t="shared" si="171"/>
        <v>2.0000000000000002E-5</v>
      </c>
      <c r="D10959" s="1" t="s">
        <v>320</v>
      </c>
      <c r="E10959" s="4">
        <v>6356273.2313185502</v>
      </c>
      <c r="F10959" s="66">
        <f>Cat_Results[[#This Row],[TotalLossInOriginalCurrency]] / INDEX(Exchange_Rate[Exchange Rate], MATCH(Cat_Results[[#This Row],[Currency]], Exchange_Rate[Currency], 0))</f>
        <v>6356273.2313185502</v>
      </c>
    </row>
    <row r="10960" spans="1:6" x14ac:dyDescent="0.3">
      <c r="A10960" s="1">
        <v>43555</v>
      </c>
      <c r="B10960" s="1">
        <v>262</v>
      </c>
      <c r="C10960" s="1">
        <f t="shared" si="171"/>
        <v>2.0000000000000002E-5</v>
      </c>
      <c r="D10960" s="1" t="s">
        <v>321</v>
      </c>
      <c r="E10960" s="4">
        <v>1.8988280453144192E-2</v>
      </c>
      <c r="F10960" s="66">
        <f>Cat_Results[[#This Row],[TotalLossInOriginalCurrency]] / INDEX(Exchange_Rate[Exchange Rate], MATCH(Cat_Results[[#This Row],[Currency]], Exchange_Rate[Currency], 0))</f>
        <v>2.9748938977718398E-2</v>
      </c>
    </row>
    <row r="10961" spans="1:6" x14ac:dyDescent="0.3">
      <c r="A10961" s="1">
        <v>43569</v>
      </c>
      <c r="B10961" s="1">
        <v>216</v>
      </c>
      <c r="C10961" s="1">
        <f t="shared" si="171"/>
        <v>2.0000000000000002E-5</v>
      </c>
      <c r="D10961" s="1" t="s">
        <v>320</v>
      </c>
      <c r="E10961" s="4">
        <v>4020026.2122398098</v>
      </c>
      <c r="F10961" s="66">
        <f>Cat_Results[[#This Row],[TotalLossInOriginalCurrency]] / INDEX(Exchange_Rate[Exchange Rate], MATCH(Cat_Results[[#This Row],[Currency]], Exchange_Rate[Currency], 0))</f>
        <v>4020026.2122398098</v>
      </c>
    </row>
    <row r="10962" spans="1:6" x14ac:dyDescent="0.3">
      <c r="A10962" s="1">
        <v>43572</v>
      </c>
      <c r="B10962" s="1">
        <v>267</v>
      </c>
      <c r="C10962" s="1">
        <f t="shared" si="171"/>
        <v>2.0000000000000002E-5</v>
      </c>
      <c r="D10962" s="1" t="s">
        <v>321</v>
      </c>
      <c r="E10962" s="4">
        <v>6.3318759458237889E-3</v>
      </c>
      <c r="F10962" s="66">
        <f>Cat_Results[[#This Row],[TotalLossInOriginalCurrency]] / INDEX(Exchange_Rate[Exchange Rate], MATCH(Cat_Results[[#This Row],[Currency]], Exchange_Rate[Currency], 0))</f>
        <v>9.9201500415802002E-3</v>
      </c>
    </row>
    <row r="10963" spans="1:6" x14ac:dyDescent="0.3">
      <c r="A10963" s="1">
        <v>43582</v>
      </c>
      <c r="B10963" s="1">
        <v>271</v>
      </c>
      <c r="C10963" s="1">
        <f t="shared" si="171"/>
        <v>2.0000000000000002E-5</v>
      </c>
      <c r="D10963" s="1" t="s">
        <v>322</v>
      </c>
      <c r="E10963" s="4">
        <v>1728917.5856947568</v>
      </c>
      <c r="F10963" s="66">
        <f>Cat_Results[[#This Row],[TotalLossInOriginalCurrency]] / INDEX(Exchange_Rate[Exchange Rate], MATCH(Cat_Results[[#This Row],[Currency]], Exchange_Rate[Currency], 0))</f>
        <v>2123629.5214873399</v>
      </c>
    </row>
    <row r="10964" spans="1:6" x14ac:dyDescent="0.3">
      <c r="A10964" s="1">
        <v>43598</v>
      </c>
      <c r="B10964" s="1">
        <v>205</v>
      </c>
      <c r="C10964" s="1">
        <f t="shared" si="171"/>
        <v>2.0000000000000002E-5</v>
      </c>
      <c r="D10964" s="1" t="s">
        <v>323</v>
      </c>
      <c r="E10964" s="4">
        <v>11310255.677175896</v>
      </c>
      <c r="F10964" s="66">
        <f>Cat_Results[[#This Row],[TotalLossInOriginalCurrency]] / INDEX(Exchange_Rate[Exchange Rate], MATCH(Cat_Results[[#This Row],[Currency]], Exchange_Rate[Currency], 0))</f>
        <v>142588.396944551</v>
      </c>
    </row>
    <row r="10965" spans="1:6" x14ac:dyDescent="0.3">
      <c r="A10965" s="1">
        <v>43600</v>
      </c>
      <c r="B10965" s="1">
        <v>253</v>
      </c>
      <c r="C10965" s="1">
        <f t="shared" si="171"/>
        <v>2.0000000000000002E-5</v>
      </c>
      <c r="D10965" s="1" t="s">
        <v>320</v>
      </c>
      <c r="E10965" s="4">
        <v>27958742.950223502</v>
      </c>
      <c r="F10965" s="66">
        <f>Cat_Results[[#This Row],[TotalLossInOriginalCurrency]] / INDEX(Exchange_Rate[Exchange Rate], MATCH(Cat_Results[[#This Row],[Currency]], Exchange_Rate[Currency], 0))</f>
        <v>27958742.950223502</v>
      </c>
    </row>
    <row r="10966" spans="1:6" x14ac:dyDescent="0.3">
      <c r="A10966" s="1">
        <v>43605</v>
      </c>
      <c r="B10966" s="1">
        <v>252</v>
      </c>
      <c r="C10966" s="1">
        <f t="shared" si="171"/>
        <v>2.0000000000000002E-5</v>
      </c>
      <c r="D10966" s="1" t="s">
        <v>321</v>
      </c>
      <c r="E10966" s="4">
        <v>9237007.0513701774</v>
      </c>
      <c r="F10966" s="66">
        <f>Cat_Results[[#This Row],[TotalLossInOriginalCurrency]] / INDEX(Exchange_Rate[Exchange Rate], MATCH(Cat_Results[[#This Row],[Currency]], Exchange_Rate[Currency], 0))</f>
        <v>14471618.943381701</v>
      </c>
    </row>
    <row r="10967" spans="1:6" x14ac:dyDescent="0.3">
      <c r="A10967" s="1">
        <v>43617</v>
      </c>
      <c r="B10967" s="1">
        <v>266</v>
      </c>
      <c r="C10967" s="1">
        <f t="shared" si="171"/>
        <v>2.0000000000000002E-5</v>
      </c>
      <c r="D10967" s="1" t="s">
        <v>320</v>
      </c>
      <c r="E10967" s="4">
        <v>1242091.43431978</v>
      </c>
      <c r="F10967" s="66">
        <f>Cat_Results[[#This Row],[TotalLossInOriginalCurrency]] / INDEX(Exchange_Rate[Exchange Rate], MATCH(Cat_Results[[#This Row],[Currency]], Exchange_Rate[Currency], 0))</f>
        <v>1242091.43431978</v>
      </c>
    </row>
    <row r="10968" spans="1:6" x14ac:dyDescent="0.3">
      <c r="A10968" s="1">
        <v>43621</v>
      </c>
      <c r="B10968" s="1">
        <v>183</v>
      </c>
      <c r="C10968" s="1">
        <f t="shared" si="171"/>
        <v>2.0000000000000002E-5</v>
      </c>
      <c r="D10968" s="1" t="s">
        <v>320</v>
      </c>
      <c r="E10968" s="4">
        <v>1142549.7040190599</v>
      </c>
      <c r="F10968" s="66">
        <f>Cat_Results[[#This Row],[TotalLossInOriginalCurrency]] / INDEX(Exchange_Rate[Exchange Rate], MATCH(Cat_Results[[#This Row],[Currency]], Exchange_Rate[Currency], 0))</f>
        <v>1142549.7040190599</v>
      </c>
    </row>
    <row r="10969" spans="1:6" x14ac:dyDescent="0.3">
      <c r="A10969" s="1">
        <v>43623</v>
      </c>
      <c r="B10969" s="1">
        <v>256</v>
      </c>
      <c r="C10969" s="1">
        <f t="shared" si="171"/>
        <v>2.0000000000000002E-5</v>
      </c>
      <c r="D10969" s="1" t="s">
        <v>320</v>
      </c>
      <c r="E10969" s="4">
        <v>2050127.6271462401</v>
      </c>
      <c r="F10969" s="66">
        <f>Cat_Results[[#This Row],[TotalLossInOriginalCurrency]] / INDEX(Exchange_Rate[Exchange Rate], MATCH(Cat_Results[[#This Row],[Currency]], Exchange_Rate[Currency], 0))</f>
        <v>2050127.6271462401</v>
      </c>
    </row>
    <row r="10970" spans="1:6" x14ac:dyDescent="0.3">
      <c r="A10970" s="1">
        <v>43624</v>
      </c>
      <c r="B10970" s="1">
        <v>212</v>
      </c>
      <c r="C10970" s="1">
        <f t="shared" si="171"/>
        <v>2.0000000000000002E-5</v>
      </c>
      <c r="D10970" s="1" t="s">
        <v>320</v>
      </c>
      <c r="E10970" s="4">
        <v>57388661.006242901</v>
      </c>
      <c r="F10970" s="66">
        <f>Cat_Results[[#This Row],[TotalLossInOriginalCurrency]] / INDEX(Exchange_Rate[Exchange Rate], MATCH(Cat_Results[[#This Row],[Currency]], Exchange_Rate[Currency], 0))</f>
        <v>57388661.006242901</v>
      </c>
    </row>
    <row r="10971" spans="1:6" x14ac:dyDescent="0.3">
      <c r="A10971" s="1">
        <v>43626</v>
      </c>
      <c r="B10971" s="1">
        <v>250</v>
      </c>
      <c r="C10971" s="1">
        <f t="shared" si="171"/>
        <v>2.0000000000000002E-5</v>
      </c>
      <c r="D10971" s="1" t="s">
        <v>320</v>
      </c>
      <c r="E10971" s="4">
        <v>7.9959645867347703E-2</v>
      </c>
      <c r="F10971" s="66">
        <f>Cat_Results[[#This Row],[TotalLossInOriginalCurrency]] / INDEX(Exchange_Rate[Exchange Rate], MATCH(Cat_Results[[#This Row],[Currency]], Exchange_Rate[Currency], 0))</f>
        <v>7.9959645867347703E-2</v>
      </c>
    </row>
    <row r="10972" spans="1:6" x14ac:dyDescent="0.3">
      <c r="A10972" s="1">
        <v>43633</v>
      </c>
      <c r="B10972" s="1">
        <v>238</v>
      </c>
      <c r="C10972" s="1">
        <f t="shared" si="171"/>
        <v>2.0000000000000002E-5</v>
      </c>
      <c r="D10972" s="1" t="s">
        <v>324</v>
      </c>
      <c r="E10972" s="4">
        <v>2.0875001709361354E-3</v>
      </c>
      <c r="F10972" s="66">
        <f>Cat_Results[[#This Row],[TotalLossInOriginalCurrency]] / INDEX(Exchange_Rate[Exchange Rate], MATCH(Cat_Results[[#This Row],[Currency]], Exchange_Rate[Currency], 0))</f>
        <v>2.11156904697418E-3</v>
      </c>
    </row>
    <row r="10973" spans="1:6" x14ac:dyDescent="0.3">
      <c r="A10973" s="1">
        <v>43634</v>
      </c>
      <c r="B10973" s="1">
        <v>291</v>
      </c>
      <c r="C10973" s="1">
        <f t="shared" si="171"/>
        <v>2.0000000000000002E-5</v>
      </c>
      <c r="D10973" s="1" t="s">
        <v>320</v>
      </c>
      <c r="E10973" s="4">
        <v>7658.3122332170697</v>
      </c>
      <c r="F10973" s="66">
        <f>Cat_Results[[#This Row],[TotalLossInOriginalCurrency]] / INDEX(Exchange_Rate[Exchange Rate], MATCH(Cat_Results[[#This Row],[Currency]], Exchange_Rate[Currency], 0))</f>
        <v>7658.3122332170697</v>
      </c>
    </row>
    <row r="10974" spans="1:6" x14ac:dyDescent="0.3">
      <c r="A10974" s="1">
        <v>43636</v>
      </c>
      <c r="B10974" s="1">
        <v>269</v>
      </c>
      <c r="C10974" s="1">
        <f t="shared" si="171"/>
        <v>2.0000000000000002E-5</v>
      </c>
      <c r="D10974" s="1" t="s">
        <v>321</v>
      </c>
      <c r="E10974" s="4">
        <v>2.1784157546570194E-2</v>
      </c>
      <c r="F10974" s="66">
        <f>Cat_Results[[#This Row],[TotalLossInOriginalCurrency]] / INDEX(Exchange_Rate[Exchange Rate], MATCH(Cat_Results[[#This Row],[Currency]], Exchange_Rate[Currency], 0))</f>
        <v>3.4129239618778201E-2</v>
      </c>
    </row>
    <row r="10975" spans="1:6" x14ac:dyDescent="0.3">
      <c r="A10975" s="1">
        <v>43638</v>
      </c>
      <c r="B10975" s="1">
        <v>240</v>
      </c>
      <c r="C10975" s="1">
        <f t="shared" si="171"/>
        <v>2.0000000000000002E-5</v>
      </c>
      <c r="D10975" s="1" t="s">
        <v>320</v>
      </c>
      <c r="E10975" s="4">
        <v>4.3095119297504397E-2</v>
      </c>
      <c r="F10975" s="66">
        <f>Cat_Results[[#This Row],[TotalLossInOriginalCurrency]] / INDEX(Exchange_Rate[Exchange Rate], MATCH(Cat_Results[[#This Row],[Currency]], Exchange_Rate[Currency], 0))</f>
        <v>4.3095119297504397E-2</v>
      </c>
    </row>
    <row r="10976" spans="1:6" x14ac:dyDescent="0.3">
      <c r="A10976" s="1">
        <v>43638</v>
      </c>
      <c r="B10976" s="1">
        <v>225</v>
      </c>
      <c r="C10976" s="1">
        <f t="shared" si="171"/>
        <v>2.0000000000000002E-5</v>
      </c>
      <c r="D10976" s="1" t="s">
        <v>321</v>
      </c>
      <c r="E10976" s="4">
        <v>13733550.363140499</v>
      </c>
      <c r="F10976" s="66">
        <f>Cat_Results[[#This Row],[TotalLossInOriginalCurrency]] / INDEX(Exchange_Rate[Exchange Rate], MATCH(Cat_Results[[#This Row],[Currency]], Exchange_Rate[Currency], 0))</f>
        <v>21516353.3479851</v>
      </c>
    </row>
    <row r="10977" spans="1:6" x14ac:dyDescent="0.3">
      <c r="A10977" s="1">
        <v>43640</v>
      </c>
      <c r="B10977" s="1">
        <v>237</v>
      </c>
      <c r="C10977" s="1">
        <f t="shared" si="171"/>
        <v>2.0000000000000002E-5</v>
      </c>
      <c r="D10977" s="1" t="s">
        <v>324</v>
      </c>
      <c r="E10977" s="4">
        <v>4.4233137573309964</v>
      </c>
      <c r="F10977" s="66">
        <f>Cat_Results[[#This Row],[TotalLossInOriginalCurrency]] / INDEX(Exchange_Rate[Exchange Rate], MATCH(Cat_Results[[#This Row],[Currency]], Exchange_Rate[Currency], 0))</f>
        <v>4.4743145629763603</v>
      </c>
    </row>
    <row r="10978" spans="1:6" x14ac:dyDescent="0.3">
      <c r="A10978" s="1">
        <v>43644</v>
      </c>
      <c r="B10978" s="1">
        <v>265</v>
      </c>
      <c r="C10978" s="1">
        <f t="shared" si="171"/>
        <v>2.0000000000000002E-5</v>
      </c>
      <c r="D10978" s="1" t="s">
        <v>320</v>
      </c>
      <c r="E10978" s="4">
        <v>72018.859431439501</v>
      </c>
      <c r="F10978" s="66">
        <f>Cat_Results[[#This Row],[TotalLossInOriginalCurrency]] / INDEX(Exchange_Rate[Exchange Rate], MATCH(Cat_Results[[#This Row],[Currency]], Exchange_Rate[Currency], 0))</f>
        <v>72018.859431439501</v>
      </c>
    </row>
    <row r="10979" spans="1:6" x14ac:dyDescent="0.3">
      <c r="A10979" s="1">
        <v>43646</v>
      </c>
      <c r="B10979" s="1">
        <v>265</v>
      </c>
      <c r="C10979" s="1">
        <f t="shared" si="171"/>
        <v>2.0000000000000002E-5</v>
      </c>
      <c r="D10979" s="1" t="s">
        <v>321</v>
      </c>
      <c r="E10979" s="4">
        <v>5.63596689370647E-3</v>
      </c>
      <c r="F10979" s="66">
        <f>Cat_Results[[#This Row],[TotalLossInOriginalCurrency]] / INDEX(Exchange_Rate[Exchange Rate], MATCH(Cat_Results[[#This Row],[Currency]], Exchange_Rate[Currency], 0))</f>
        <v>8.8298693299293501E-3</v>
      </c>
    </row>
    <row r="10980" spans="1:6" x14ac:dyDescent="0.3">
      <c r="A10980" s="1">
        <v>43649</v>
      </c>
      <c r="B10980" s="1">
        <v>242</v>
      </c>
      <c r="C10980" s="1">
        <f t="shared" si="171"/>
        <v>2.0000000000000002E-5</v>
      </c>
      <c r="D10980" s="1" t="s">
        <v>321</v>
      </c>
      <c r="E10980" s="4">
        <v>209372.65192655384</v>
      </c>
      <c r="F10980" s="66">
        <f>Cat_Results[[#This Row],[TotalLossInOriginalCurrency]] / INDEX(Exchange_Rate[Exchange Rate], MATCH(Cat_Results[[#This Row],[Currency]], Exchange_Rate[Currency], 0))</f>
        <v>328024.133682666</v>
      </c>
    </row>
    <row r="10981" spans="1:6" x14ac:dyDescent="0.3">
      <c r="A10981" s="1">
        <v>43651</v>
      </c>
      <c r="B10981" s="1">
        <v>270</v>
      </c>
      <c r="C10981" s="1">
        <f t="shared" si="171"/>
        <v>2.0000000000000002E-5</v>
      </c>
      <c r="D10981" s="1" t="s">
        <v>321</v>
      </c>
      <c r="E10981" s="4">
        <v>2.1784157546570194E-2</v>
      </c>
      <c r="F10981" s="66">
        <f>Cat_Results[[#This Row],[TotalLossInOriginalCurrency]] / INDEX(Exchange_Rate[Exchange Rate], MATCH(Cat_Results[[#This Row],[Currency]], Exchange_Rate[Currency], 0))</f>
        <v>3.4129239618778201E-2</v>
      </c>
    </row>
    <row r="10982" spans="1:6" x14ac:dyDescent="0.3">
      <c r="A10982" s="1">
        <v>43657</v>
      </c>
      <c r="B10982" s="1">
        <v>285</v>
      </c>
      <c r="C10982" s="1">
        <f t="shared" si="171"/>
        <v>2.0000000000000002E-5</v>
      </c>
      <c r="D10982" s="1" t="s">
        <v>321</v>
      </c>
      <c r="E10982" s="4">
        <v>5470925.3411509143</v>
      </c>
      <c r="F10982" s="66">
        <f>Cat_Results[[#This Row],[TotalLossInOriginalCurrency]] / INDEX(Exchange_Rate[Exchange Rate], MATCH(Cat_Results[[#This Row],[Currency]], Exchange_Rate[Currency], 0))</f>
        <v>8571298.7296120301</v>
      </c>
    </row>
    <row r="10983" spans="1:6" x14ac:dyDescent="0.3">
      <c r="A10983" s="1">
        <v>43663</v>
      </c>
      <c r="B10983" s="1">
        <v>224</v>
      </c>
      <c r="C10983" s="1">
        <f t="shared" si="171"/>
        <v>2.0000000000000002E-5</v>
      </c>
      <c r="D10983" s="1" t="s">
        <v>320</v>
      </c>
      <c r="E10983" s="4">
        <v>2686.0171568095702</v>
      </c>
      <c r="F10983" s="66">
        <f>Cat_Results[[#This Row],[TotalLossInOriginalCurrency]] / INDEX(Exchange_Rate[Exchange Rate], MATCH(Cat_Results[[#This Row],[Currency]], Exchange_Rate[Currency], 0))</f>
        <v>2686.0171568095702</v>
      </c>
    </row>
    <row r="10984" spans="1:6" x14ac:dyDescent="0.3">
      <c r="A10984" s="1">
        <v>43663</v>
      </c>
      <c r="B10984" s="1">
        <v>269</v>
      </c>
      <c r="C10984" s="1">
        <f t="shared" si="171"/>
        <v>2.0000000000000002E-5</v>
      </c>
      <c r="D10984" s="1" t="s">
        <v>322</v>
      </c>
      <c r="E10984" s="4">
        <v>4.9521217179959841E-3</v>
      </c>
      <c r="F10984" s="66">
        <f>Cat_Results[[#This Row],[TotalLossInOriginalCurrency]] / INDEX(Exchange_Rate[Exchange Rate], MATCH(Cat_Results[[#This Row],[Currency]], Exchange_Rate[Currency], 0))</f>
        <v>6.0826912522315996E-3</v>
      </c>
    </row>
    <row r="10985" spans="1:6" x14ac:dyDescent="0.3">
      <c r="A10985" s="1">
        <v>43671</v>
      </c>
      <c r="B10985" s="1">
        <v>223</v>
      </c>
      <c r="C10985" s="1">
        <f t="shared" si="171"/>
        <v>2.0000000000000002E-5</v>
      </c>
      <c r="D10985" s="1" t="s">
        <v>321</v>
      </c>
      <c r="E10985" s="4">
        <v>358.52962902907973</v>
      </c>
      <c r="F10985" s="66">
        <f>Cat_Results[[#This Row],[TotalLossInOriginalCurrency]] / INDEX(Exchange_Rate[Exchange Rate], MATCH(Cat_Results[[#This Row],[Currency]], Exchange_Rate[Currency], 0))</f>
        <v>561.70836964460295</v>
      </c>
    </row>
    <row r="10986" spans="1:6" x14ac:dyDescent="0.3">
      <c r="A10986" s="1">
        <v>43673</v>
      </c>
      <c r="B10986" s="1">
        <v>283</v>
      </c>
      <c r="C10986" s="1">
        <f t="shared" si="171"/>
        <v>2.0000000000000002E-5</v>
      </c>
      <c r="D10986" s="1" t="s">
        <v>320</v>
      </c>
      <c r="E10986" s="4">
        <v>14573.302467204599</v>
      </c>
      <c r="F10986" s="66">
        <f>Cat_Results[[#This Row],[TotalLossInOriginalCurrency]] / INDEX(Exchange_Rate[Exchange Rate], MATCH(Cat_Results[[#This Row],[Currency]], Exchange_Rate[Currency], 0))</f>
        <v>14573.302467204599</v>
      </c>
    </row>
    <row r="10987" spans="1:6" x14ac:dyDescent="0.3">
      <c r="A10987" s="1">
        <v>43681</v>
      </c>
      <c r="B10987" s="1">
        <v>274</v>
      </c>
      <c r="C10987" s="1">
        <f t="shared" si="171"/>
        <v>2.0000000000000002E-5</v>
      </c>
      <c r="D10987" s="1" t="s">
        <v>324</v>
      </c>
      <c r="E10987" s="4">
        <v>76.864394021292384</v>
      </c>
      <c r="F10987" s="66">
        <f>Cat_Results[[#This Row],[TotalLossInOriginalCurrency]] / INDEX(Exchange_Rate[Exchange Rate], MATCH(Cat_Results[[#This Row],[Currency]], Exchange_Rate[Currency], 0))</f>
        <v>77.7506404500092</v>
      </c>
    </row>
    <row r="10988" spans="1:6" x14ac:dyDescent="0.3">
      <c r="A10988" s="1">
        <v>43681</v>
      </c>
      <c r="B10988" s="1">
        <v>249</v>
      </c>
      <c r="C10988" s="1">
        <f t="shared" si="171"/>
        <v>2.0000000000000002E-5</v>
      </c>
      <c r="D10988" s="1" t="s">
        <v>320</v>
      </c>
      <c r="E10988" s="4">
        <v>327778.03636852</v>
      </c>
      <c r="F10988" s="66">
        <f>Cat_Results[[#This Row],[TotalLossInOriginalCurrency]] / INDEX(Exchange_Rate[Exchange Rate], MATCH(Cat_Results[[#This Row],[Currency]], Exchange_Rate[Currency], 0))</f>
        <v>327778.03636852</v>
      </c>
    </row>
    <row r="10989" spans="1:6" x14ac:dyDescent="0.3">
      <c r="A10989" s="1">
        <v>43687</v>
      </c>
      <c r="B10989" s="1">
        <v>296</v>
      </c>
      <c r="C10989" s="1">
        <f t="shared" si="171"/>
        <v>2.0000000000000002E-5</v>
      </c>
      <c r="D10989" s="1" t="s">
        <v>320</v>
      </c>
      <c r="E10989" s="4">
        <v>7.1515958756208406E-2</v>
      </c>
      <c r="F10989" s="66">
        <f>Cat_Results[[#This Row],[TotalLossInOriginalCurrency]] / INDEX(Exchange_Rate[Exchange Rate], MATCH(Cat_Results[[#This Row],[Currency]], Exchange_Rate[Currency], 0))</f>
        <v>7.1515958756208406E-2</v>
      </c>
    </row>
    <row r="10990" spans="1:6" x14ac:dyDescent="0.3">
      <c r="A10990" s="1">
        <v>43688</v>
      </c>
      <c r="B10990" s="1">
        <v>197</v>
      </c>
      <c r="C10990" s="1">
        <f t="shared" si="171"/>
        <v>2.0000000000000002E-5</v>
      </c>
      <c r="D10990" s="1" t="s">
        <v>320</v>
      </c>
      <c r="E10990" s="4">
        <v>8.7859109044074995E-3</v>
      </c>
      <c r="F10990" s="66">
        <f>Cat_Results[[#This Row],[TotalLossInOriginalCurrency]] / INDEX(Exchange_Rate[Exchange Rate], MATCH(Cat_Results[[#This Row],[Currency]], Exchange_Rate[Currency], 0))</f>
        <v>8.7859109044074995E-3</v>
      </c>
    </row>
    <row r="10991" spans="1:6" x14ac:dyDescent="0.3">
      <c r="A10991" s="1">
        <v>43692</v>
      </c>
      <c r="B10991" s="1">
        <v>210</v>
      </c>
      <c r="C10991" s="1">
        <f t="shared" si="171"/>
        <v>2.0000000000000002E-5</v>
      </c>
      <c r="D10991" s="1" t="s">
        <v>320</v>
      </c>
      <c r="E10991" s="4">
        <v>64532.427614168002</v>
      </c>
      <c r="F10991" s="66">
        <f>Cat_Results[[#This Row],[TotalLossInOriginalCurrency]] / INDEX(Exchange_Rate[Exchange Rate], MATCH(Cat_Results[[#This Row],[Currency]], Exchange_Rate[Currency], 0))</f>
        <v>64532.427614168002</v>
      </c>
    </row>
    <row r="10992" spans="1:6" x14ac:dyDescent="0.3">
      <c r="A10992" s="1">
        <v>43694</v>
      </c>
      <c r="B10992" s="1">
        <v>297</v>
      </c>
      <c r="C10992" s="1">
        <f t="shared" si="171"/>
        <v>2.0000000000000002E-5</v>
      </c>
      <c r="D10992" s="1" t="s">
        <v>320</v>
      </c>
      <c r="E10992" s="4">
        <v>6.2947720289230303E-3</v>
      </c>
      <c r="F10992" s="66">
        <f>Cat_Results[[#This Row],[TotalLossInOriginalCurrency]] / INDEX(Exchange_Rate[Exchange Rate], MATCH(Cat_Results[[#This Row],[Currency]], Exchange_Rate[Currency], 0))</f>
        <v>6.2947720289230303E-3</v>
      </c>
    </row>
    <row r="10993" spans="1:6" x14ac:dyDescent="0.3">
      <c r="A10993" s="1">
        <v>43696</v>
      </c>
      <c r="B10993" s="1">
        <v>215</v>
      </c>
      <c r="C10993" s="1">
        <f t="shared" si="171"/>
        <v>2.0000000000000002E-5</v>
      </c>
      <c r="D10993" s="1" t="s">
        <v>320</v>
      </c>
      <c r="E10993" s="4">
        <v>1559.87195743242</v>
      </c>
      <c r="F10993" s="66">
        <f>Cat_Results[[#This Row],[TotalLossInOriginalCurrency]] / INDEX(Exchange_Rate[Exchange Rate], MATCH(Cat_Results[[#This Row],[Currency]], Exchange_Rate[Currency], 0))</f>
        <v>1559.87195743242</v>
      </c>
    </row>
    <row r="10994" spans="1:6" x14ac:dyDescent="0.3">
      <c r="A10994" s="1">
        <v>43704</v>
      </c>
      <c r="B10994" s="1">
        <v>206</v>
      </c>
      <c r="C10994" s="1">
        <f t="shared" si="171"/>
        <v>2.0000000000000002E-5</v>
      </c>
      <c r="D10994" s="1" t="s">
        <v>321</v>
      </c>
      <c r="E10994" s="4">
        <v>219975.83602063794</v>
      </c>
      <c r="F10994" s="66">
        <f>Cat_Results[[#This Row],[TotalLossInOriginalCurrency]] / INDEX(Exchange_Rate[Exchange Rate], MATCH(Cat_Results[[#This Row],[Currency]], Exchange_Rate[Currency], 0))</f>
        <v>344636.14219827601</v>
      </c>
    </row>
    <row r="10995" spans="1:6" x14ac:dyDescent="0.3">
      <c r="A10995" s="1">
        <v>43705</v>
      </c>
      <c r="B10995" s="1">
        <v>196</v>
      </c>
      <c r="C10995" s="1">
        <f t="shared" si="171"/>
        <v>2.0000000000000002E-5</v>
      </c>
      <c r="D10995" s="1" t="s">
        <v>320</v>
      </c>
      <c r="E10995" s="4">
        <v>4.1832029819488499E-3</v>
      </c>
      <c r="F10995" s="66">
        <f>Cat_Results[[#This Row],[TotalLossInOriginalCurrency]] / INDEX(Exchange_Rate[Exchange Rate], MATCH(Cat_Results[[#This Row],[Currency]], Exchange_Rate[Currency], 0))</f>
        <v>4.1832029819488499E-3</v>
      </c>
    </row>
    <row r="10996" spans="1:6" x14ac:dyDescent="0.3">
      <c r="A10996" s="1">
        <v>43706</v>
      </c>
      <c r="B10996" s="1">
        <v>256</v>
      </c>
      <c r="C10996" s="1">
        <f t="shared" si="171"/>
        <v>2.0000000000000002E-5</v>
      </c>
      <c r="D10996" s="1" t="s">
        <v>320</v>
      </c>
      <c r="E10996" s="4">
        <v>252463.824527864</v>
      </c>
      <c r="F10996" s="66">
        <f>Cat_Results[[#This Row],[TotalLossInOriginalCurrency]] / INDEX(Exchange_Rate[Exchange Rate], MATCH(Cat_Results[[#This Row],[Currency]], Exchange_Rate[Currency], 0))</f>
        <v>252463.824527864</v>
      </c>
    </row>
    <row r="10997" spans="1:6" x14ac:dyDescent="0.3">
      <c r="A10997" s="1">
        <v>43711</v>
      </c>
      <c r="B10997" s="1">
        <v>200</v>
      </c>
      <c r="C10997" s="1">
        <f t="shared" si="171"/>
        <v>2.0000000000000002E-5</v>
      </c>
      <c r="D10997" s="1" t="s">
        <v>320</v>
      </c>
      <c r="E10997" s="4">
        <v>2.44218856096268E-3</v>
      </c>
      <c r="F10997" s="66">
        <f>Cat_Results[[#This Row],[TotalLossInOriginalCurrency]] / INDEX(Exchange_Rate[Exchange Rate], MATCH(Cat_Results[[#This Row],[Currency]], Exchange_Rate[Currency], 0))</f>
        <v>2.44218856096268E-3</v>
      </c>
    </row>
    <row r="10998" spans="1:6" x14ac:dyDescent="0.3">
      <c r="A10998" s="1">
        <v>43713</v>
      </c>
      <c r="B10998" s="1">
        <v>225</v>
      </c>
      <c r="C10998" s="1">
        <f t="shared" si="171"/>
        <v>2.0000000000000002E-5</v>
      </c>
      <c r="D10998" s="1" t="s">
        <v>320</v>
      </c>
      <c r="E10998" s="4">
        <v>0.19593217968940699</v>
      </c>
      <c r="F10998" s="66">
        <f>Cat_Results[[#This Row],[TotalLossInOriginalCurrency]] / INDEX(Exchange_Rate[Exchange Rate], MATCH(Cat_Results[[#This Row],[Currency]], Exchange_Rate[Currency], 0))</f>
        <v>0.19593217968940699</v>
      </c>
    </row>
    <row r="10999" spans="1:6" x14ac:dyDescent="0.3">
      <c r="A10999" s="1">
        <v>43719</v>
      </c>
      <c r="B10999" s="1">
        <v>219</v>
      </c>
      <c r="C10999" s="1">
        <f t="shared" si="171"/>
        <v>2.0000000000000002E-5</v>
      </c>
      <c r="D10999" s="1" t="s">
        <v>321</v>
      </c>
      <c r="E10999" s="4">
        <v>86775.243235587419</v>
      </c>
      <c r="F10999" s="66">
        <f>Cat_Results[[#This Row],[TotalLossInOriginalCurrency]] / INDEX(Exchange_Rate[Exchange Rate], MATCH(Cat_Results[[#This Row],[Currency]], Exchange_Rate[Currency], 0))</f>
        <v>135950.77353961801</v>
      </c>
    </row>
    <row r="11000" spans="1:6" x14ac:dyDescent="0.3">
      <c r="A11000" s="1">
        <v>43721</v>
      </c>
      <c r="B11000" s="1">
        <v>302</v>
      </c>
      <c r="C11000" s="1">
        <f t="shared" si="171"/>
        <v>2.0000000000000002E-5</v>
      </c>
      <c r="D11000" s="1" t="s">
        <v>320</v>
      </c>
      <c r="E11000" s="4">
        <v>6.0775130987167402E-3</v>
      </c>
      <c r="F11000" s="66">
        <f>Cat_Results[[#This Row],[TotalLossInOriginalCurrency]] / INDEX(Exchange_Rate[Exchange Rate], MATCH(Cat_Results[[#This Row],[Currency]], Exchange_Rate[Currency], 0))</f>
        <v>6.0775130987167402E-3</v>
      </c>
    </row>
    <row r="11001" spans="1:6" x14ac:dyDescent="0.3">
      <c r="A11001" s="1">
        <v>43727</v>
      </c>
      <c r="B11001" s="1">
        <v>235</v>
      </c>
      <c r="C11001" s="1">
        <f t="shared" si="171"/>
        <v>2.0000000000000002E-5</v>
      </c>
      <c r="D11001" s="1" t="s">
        <v>320</v>
      </c>
      <c r="E11001" s="4">
        <v>82278.746877940997</v>
      </c>
      <c r="F11001" s="66">
        <f>Cat_Results[[#This Row],[TotalLossInOriginalCurrency]] / INDEX(Exchange_Rate[Exchange Rate], MATCH(Cat_Results[[#This Row],[Currency]], Exchange_Rate[Currency], 0))</f>
        <v>82278.746877940997</v>
      </c>
    </row>
    <row r="11002" spans="1:6" x14ac:dyDescent="0.3">
      <c r="A11002" s="1">
        <v>43727</v>
      </c>
      <c r="B11002" s="1">
        <v>258</v>
      </c>
      <c r="C11002" s="1">
        <f t="shared" si="171"/>
        <v>2.0000000000000002E-5</v>
      </c>
      <c r="D11002" s="1" t="s">
        <v>320</v>
      </c>
      <c r="E11002" s="4">
        <v>2208788.4719126001</v>
      </c>
      <c r="F11002" s="66">
        <f>Cat_Results[[#This Row],[TotalLossInOriginalCurrency]] / INDEX(Exchange_Rate[Exchange Rate], MATCH(Cat_Results[[#This Row],[Currency]], Exchange_Rate[Currency], 0))</f>
        <v>2208788.4719126001</v>
      </c>
    </row>
    <row r="11003" spans="1:6" x14ac:dyDescent="0.3">
      <c r="A11003" s="1">
        <v>43728</v>
      </c>
      <c r="B11003" s="1">
        <v>221</v>
      </c>
      <c r="C11003" s="1">
        <f t="shared" si="171"/>
        <v>2.0000000000000002E-5</v>
      </c>
      <c r="D11003" s="1" t="s">
        <v>320</v>
      </c>
      <c r="E11003" s="4">
        <v>35580.394402579899</v>
      </c>
      <c r="F11003" s="66">
        <f>Cat_Results[[#This Row],[TotalLossInOriginalCurrency]] / INDEX(Exchange_Rate[Exchange Rate], MATCH(Cat_Results[[#This Row],[Currency]], Exchange_Rate[Currency], 0))</f>
        <v>35580.394402579899</v>
      </c>
    </row>
    <row r="11004" spans="1:6" x14ac:dyDescent="0.3">
      <c r="A11004" s="1">
        <v>43730</v>
      </c>
      <c r="B11004" s="1">
        <v>156</v>
      </c>
      <c r="C11004" s="1">
        <f t="shared" si="171"/>
        <v>2.0000000000000002E-5</v>
      </c>
      <c r="D11004" s="1" t="s">
        <v>321</v>
      </c>
      <c r="E11004" s="4">
        <v>571.11394508082708</v>
      </c>
      <c r="F11004" s="66">
        <f>Cat_Results[[#This Row],[TotalLossInOriginalCurrency]] / INDEX(Exchange_Rate[Exchange Rate], MATCH(Cat_Results[[#This Row],[Currency]], Exchange_Rate[Currency], 0))</f>
        <v>894.76421751081887</v>
      </c>
    </row>
    <row r="11005" spans="1:6" x14ac:dyDescent="0.3">
      <c r="A11005" s="1">
        <v>43737</v>
      </c>
      <c r="B11005" s="1">
        <v>195</v>
      </c>
      <c r="C11005" s="1">
        <f t="shared" si="171"/>
        <v>2.0000000000000002E-5</v>
      </c>
      <c r="D11005" s="1" t="s">
        <v>320</v>
      </c>
      <c r="E11005" s="4">
        <v>1.78737379610538E-2</v>
      </c>
      <c r="F11005" s="66">
        <f>Cat_Results[[#This Row],[TotalLossInOriginalCurrency]] / INDEX(Exchange_Rate[Exchange Rate], MATCH(Cat_Results[[#This Row],[Currency]], Exchange_Rate[Currency], 0))</f>
        <v>1.78737379610538E-2</v>
      </c>
    </row>
    <row r="11006" spans="1:6" x14ac:dyDescent="0.3">
      <c r="A11006" s="1">
        <v>43739</v>
      </c>
      <c r="B11006" s="1">
        <v>267</v>
      </c>
      <c r="C11006" s="1">
        <f t="shared" si="171"/>
        <v>2.0000000000000002E-5</v>
      </c>
      <c r="D11006" s="1" t="s">
        <v>321</v>
      </c>
      <c r="E11006" s="4">
        <v>1.1149058890166173E-2</v>
      </c>
      <c r="F11006" s="66">
        <f>Cat_Results[[#This Row],[TotalLossInOriginalCurrency]] / INDEX(Exchange_Rate[Exchange Rate], MATCH(Cat_Results[[#This Row],[Currency]], Exchange_Rate[Currency], 0))</f>
        <v>1.74672305583954E-2</v>
      </c>
    </row>
    <row r="11007" spans="1:6" x14ac:dyDescent="0.3">
      <c r="A11007" s="1">
        <v>43741</v>
      </c>
      <c r="B11007" s="1">
        <v>276</v>
      </c>
      <c r="C11007" s="1">
        <f t="shared" si="171"/>
        <v>2.0000000000000002E-5</v>
      </c>
      <c r="D11007" s="1" t="s">
        <v>321</v>
      </c>
      <c r="E11007" s="4">
        <v>4.5468361758023699</v>
      </c>
      <c r="F11007" s="66">
        <f>Cat_Results[[#This Row],[TotalLossInOriginalCurrency]] / INDEX(Exchange_Rate[Exchange Rate], MATCH(Cat_Results[[#This Row],[Currency]], Exchange_Rate[Currency], 0))</f>
        <v>7.123528234660629</v>
      </c>
    </row>
    <row r="11008" spans="1:6" x14ac:dyDescent="0.3">
      <c r="A11008" s="1">
        <v>43747</v>
      </c>
      <c r="B11008" s="1">
        <v>281</v>
      </c>
      <c r="C11008" s="1">
        <f t="shared" si="171"/>
        <v>2.0000000000000002E-5</v>
      </c>
      <c r="D11008" s="1" t="s">
        <v>321</v>
      </c>
      <c r="E11008" s="4">
        <v>3760469.2351292325</v>
      </c>
      <c r="F11008" s="66">
        <f>Cat_Results[[#This Row],[TotalLossInOriginalCurrency]] / INDEX(Exchange_Rate[Exchange Rate], MATCH(Cat_Results[[#This Row],[Currency]], Exchange_Rate[Currency], 0))</f>
        <v>5891527.1490485501</v>
      </c>
    </row>
    <row r="11009" spans="1:6" x14ac:dyDescent="0.3">
      <c r="A11009" s="1">
        <v>43752</v>
      </c>
      <c r="B11009" s="1">
        <v>292</v>
      </c>
      <c r="C11009" s="1">
        <f t="shared" si="171"/>
        <v>2.0000000000000002E-5</v>
      </c>
      <c r="D11009" s="1" t="s">
        <v>320</v>
      </c>
      <c r="E11009" s="4">
        <v>0.21454787626862501</v>
      </c>
      <c r="F11009" s="66">
        <f>Cat_Results[[#This Row],[TotalLossInOriginalCurrency]] / INDEX(Exchange_Rate[Exchange Rate], MATCH(Cat_Results[[#This Row],[Currency]], Exchange_Rate[Currency], 0))</f>
        <v>0.21454787626862501</v>
      </c>
    </row>
    <row r="11010" spans="1:6" x14ac:dyDescent="0.3">
      <c r="A11010" s="1">
        <v>43755</v>
      </c>
      <c r="B11010" s="1">
        <v>250</v>
      </c>
      <c r="C11010" s="1">
        <f t="shared" si="171"/>
        <v>2.0000000000000002E-5</v>
      </c>
      <c r="D11010" s="1" t="s">
        <v>324</v>
      </c>
      <c r="E11010" s="4">
        <v>6963485.2720537391</v>
      </c>
      <c r="F11010" s="66">
        <f>Cat_Results[[#This Row],[TotalLossInOriginalCurrency]] / INDEX(Exchange_Rate[Exchange Rate], MATCH(Cat_Results[[#This Row],[Currency]], Exchange_Rate[Currency], 0))</f>
        <v>7043774.2541287197</v>
      </c>
    </row>
    <row r="11011" spans="1:6" x14ac:dyDescent="0.3">
      <c r="A11011" s="1">
        <v>43764</v>
      </c>
      <c r="B11011" s="1">
        <v>239</v>
      </c>
      <c r="C11011" s="1">
        <f t="shared" si="171"/>
        <v>2.0000000000000002E-5</v>
      </c>
      <c r="D11011" s="1" t="s">
        <v>320</v>
      </c>
      <c r="E11011" s="4">
        <v>1.7061829566955599E-3</v>
      </c>
      <c r="F11011" s="66">
        <f>Cat_Results[[#This Row],[TotalLossInOriginalCurrency]] / INDEX(Exchange_Rate[Exchange Rate], MATCH(Cat_Results[[#This Row],[Currency]], Exchange_Rate[Currency], 0))</f>
        <v>1.7061829566955599E-3</v>
      </c>
    </row>
    <row r="11012" spans="1:6" x14ac:dyDescent="0.3">
      <c r="A11012" s="1">
        <v>43767</v>
      </c>
      <c r="B11012" s="1">
        <v>193</v>
      </c>
      <c r="C11012" s="1">
        <f t="shared" si="171"/>
        <v>2.0000000000000002E-5</v>
      </c>
      <c r="D11012" s="1" t="s">
        <v>320</v>
      </c>
      <c r="E11012" s="4">
        <v>1015238.84449733</v>
      </c>
      <c r="F11012" s="66">
        <f>Cat_Results[[#This Row],[TotalLossInOriginalCurrency]] / INDEX(Exchange_Rate[Exchange Rate], MATCH(Cat_Results[[#This Row],[Currency]], Exchange_Rate[Currency], 0))</f>
        <v>1015238.84449733</v>
      </c>
    </row>
    <row r="11013" spans="1:6" x14ac:dyDescent="0.3">
      <c r="A11013" s="1">
        <v>43773</v>
      </c>
      <c r="B11013" s="1">
        <v>226</v>
      </c>
      <c r="C11013" s="1">
        <f t="shared" si="171"/>
        <v>2.0000000000000002E-5</v>
      </c>
      <c r="D11013" s="1" t="s">
        <v>321</v>
      </c>
      <c r="E11013" s="4">
        <v>690816.3086210558</v>
      </c>
      <c r="F11013" s="66">
        <f>Cat_Results[[#This Row],[TotalLossInOriginalCurrency]] / INDEX(Exchange_Rate[Exchange Rate], MATCH(Cat_Results[[#This Row],[Currency]], Exchange_Rate[Currency], 0))</f>
        <v>1082301.9104174599</v>
      </c>
    </row>
    <row r="11014" spans="1:6" x14ac:dyDescent="0.3">
      <c r="A11014" s="1">
        <v>43773</v>
      </c>
      <c r="B11014" s="1">
        <v>268</v>
      </c>
      <c r="C11014" s="1">
        <f t="shared" ref="C11014:C11077" si="172">1/50000</f>
        <v>2.0000000000000002E-5</v>
      </c>
      <c r="D11014" s="1" t="s">
        <v>320</v>
      </c>
      <c r="E11014" s="4">
        <v>8940.5717128735396</v>
      </c>
      <c r="F11014" s="66">
        <f>Cat_Results[[#This Row],[TotalLossInOriginalCurrency]] / INDEX(Exchange_Rate[Exchange Rate], MATCH(Cat_Results[[#This Row],[Currency]], Exchange_Rate[Currency], 0))</f>
        <v>8940.5717128735396</v>
      </c>
    </row>
    <row r="11015" spans="1:6" x14ac:dyDescent="0.3">
      <c r="A11015" s="1">
        <v>43779</v>
      </c>
      <c r="B11015" s="1">
        <v>279</v>
      </c>
      <c r="C11015" s="1">
        <f t="shared" si="172"/>
        <v>2.0000000000000002E-5</v>
      </c>
      <c r="D11015" s="1" t="s">
        <v>320</v>
      </c>
      <c r="E11015" s="4">
        <v>2.5606654584407799E-2</v>
      </c>
      <c r="F11015" s="66">
        <f>Cat_Results[[#This Row],[TotalLossInOriginalCurrency]] / INDEX(Exchange_Rate[Exchange Rate], MATCH(Cat_Results[[#This Row],[Currency]], Exchange_Rate[Currency], 0))</f>
        <v>2.5606654584407799E-2</v>
      </c>
    </row>
    <row r="11016" spans="1:6" x14ac:dyDescent="0.3">
      <c r="A11016" s="1">
        <v>43781</v>
      </c>
      <c r="B11016" s="1">
        <v>238</v>
      </c>
      <c r="C11016" s="1">
        <f t="shared" si="172"/>
        <v>2.0000000000000002E-5</v>
      </c>
      <c r="D11016" s="1" t="s">
        <v>320</v>
      </c>
      <c r="E11016" s="4">
        <v>1.3276886194944401E-2</v>
      </c>
      <c r="F11016" s="66">
        <f>Cat_Results[[#This Row],[TotalLossInOriginalCurrency]] / INDEX(Exchange_Rate[Exchange Rate], MATCH(Cat_Results[[#This Row],[Currency]], Exchange_Rate[Currency], 0))</f>
        <v>1.3276886194944401E-2</v>
      </c>
    </row>
    <row r="11017" spans="1:6" x14ac:dyDescent="0.3">
      <c r="A11017" s="1">
        <v>43788</v>
      </c>
      <c r="B11017" s="1">
        <v>214</v>
      </c>
      <c r="C11017" s="1">
        <f t="shared" si="172"/>
        <v>2.0000000000000002E-5</v>
      </c>
      <c r="D11017" s="1" t="s">
        <v>320</v>
      </c>
      <c r="E11017" s="4">
        <v>1.47731751203537E-2</v>
      </c>
      <c r="F11017" s="66">
        <f>Cat_Results[[#This Row],[TotalLossInOriginalCurrency]] / INDEX(Exchange_Rate[Exchange Rate], MATCH(Cat_Results[[#This Row],[Currency]], Exchange_Rate[Currency], 0))</f>
        <v>1.47731751203537E-2</v>
      </c>
    </row>
    <row r="11018" spans="1:6" x14ac:dyDescent="0.3">
      <c r="A11018" s="1">
        <v>43791</v>
      </c>
      <c r="B11018" s="1">
        <v>227</v>
      </c>
      <c r="C11018" s="1">
        <f t="shared" si="172"/>
        <v>2.0000000000000002E-5</v>
      </c>
      <c r="D11018" s="1" t="s">
        <v>321</v>
      </c>
      <c r="E11018" s="4">
        <v>23616.52228998909</v>
      </c>
      <c r="F11018" s="66">
        <f>Cat_Results[[#This Row],[TotalLossInOriginalCurrency]] / INDEX(Exchange_Rate[Exchange Rate], MATCH(Cat_Results[[#This Row],[Currency]], Exchange_Rate[Currency], 0))</f>
        <v>37000.005461499102</v>
      </c>
    </row>
    <row r="11019" spans="1:6" x14ac:dyDescent="0.3">
      <c r="A11019" s="1">
        <v>43794</v>
      </c>
      <c r="B11019" s="1">
        <v>241</v>
      </c>
      <c r="C11019" s="1">
        <f t="shared" si="172"/>
        <v>2.0000000000000002E-5</v>
      </c>
      <c r="D11019" s="1" t="s">
        <v>320</v>
      </c>
      <c r="E11019" s="4">
        <v>588.05481076240505</v>
      </c>
      <c r="F11019" s="66">
        <f>Cat_Results[[#This Row],[TotalLossInOriginalCurrency]] / INDEX(Exchange_Rate[Exchange Rate], MATCH(Cat_Results[[#This Row],[Currency]], Exchange_Rate[Currency], 0))</f>
        <v>588.05481076240505</v>
      </c>
    </row>
    <row r="11020" spans="1:6" x14ac:dyDescent="0.3">
      <c r="A11020" s="1">
        <v>43794</v>
      </c>
      <c r="B11020" s="1">
        <v>297</v>
      </c>
      <c r="C11020" s="1">
        <f t="shared" si="172"/>
        <v>2.0000000000000002E-5</v>
      </c>
      <c r="D11020" s="1" t="s">
        <v>320</v>
      </c>
      <c r="E11020" s="4">
        <v>2.1758303046226501E-3</v>
      </c>
      <c r="F11020" s="66">
        <f>Cat_Results[[#This Row],[TotalLossInOriginalCurrency]] / INDEX(Exchange_Rate[Exchange Rate], MATCH(Cat_Results[[#This Row],[Currency]], Exchange_Rate[Currency], 0))</f>
        <v>2.1758303046226501E-3</v>
      </c>
    </row>
    <row r="11021" spans="1:6" x14ac:dyDescent="0.3">
      <c r="A11021" s="1">
        <v>43796</v>
      </c>
      <c r="B11021" s="1">
        <v>264</v>
      </c>
      <c r="C11021" s="1">
        <f t="shared" si="172"/>
        <v>2.0000000000000002E-5</v>
      </c>
      <c r="D11021" s="1" t="s">
        <v>321</v>
      </c>
      <c r="E11021" s="4">
        <v>1.1149058890166173E-2</v>
      </c>
      <c r="F11021" s="66">
        <f>Cat_Results[[#This Row],[TotalLossInOriginalCurrency]] / INDEX(Exchange_Rate[Exchange Rate], MATCH(Cat_Results[[#This Row],[Currency]], Exchange_Rate[Currency], 0))</f>
        <v>1.74672305583954E-2</v>
      </c>
    </row>
    <row r="11022" spans="1:6" x14ac:dyDescent="0.3">
      <c r="A11022" s="1">
        <v>43800</v>
      </c>
      <c r="B11022" s="1">
        <v>165</v>
      </c>
      <c r="C11022" s="1">
        <f t="shared" si="172"/>
        <v>2.0000000000000002E-5</v>
      </c>
      <c r="D11022" s="1" t="s">
        <v>320</v>
      </c>
      <c r="E11022" s="4">
        <v>79853.712145753903</v>
      </c>
      <c r="F11022" s="66">
        <f>Cat_Results[[#This Row],[TotalLossInOriginalCurrency]] / INDEX(Exchange_Rate[Exchange Rate], MATCH(Cat_Results[[#This Row],[Currency]], Exchange_Rate[Currency], 0))</f>
        <v>79853.712145753903</v>
      </c>
    </row>
    <row r="11023" spans="1:6" x14ac:dyDescent="0.3">
      <c r="A11023" s="1">
        <v>43810</v>
      </c>
      <c r="B11023" s="1">
        <v>216</v>
      </c>
      <c r="C11023" s="1">
        <f t="shared" si="172"/>
        <v>2.0000000000000002E-5</v>
      </c>
      <c r="D11023" s="1" t="s">
        <v>320</v>
      </c>
      <c r="E11023" s="4">
        <v>4.1832029819488499E-3</v>
      </c>
      <c r="F11023" s="66">
        <f>Cat_Results[[#This Row],[TotalLossInOriginalCurrency]] / INDEX(Exchange_Rate[Exchange Rate], MATCH(Cat_Results[[#This Row],[Currency]], Exchange_Rate[Currency], 0))</f>
        <v>4.1832029819488499E-3</v>
      </c>
    </row>
    <row r="11024" spans="1:6" x14ac:dyDescent="0.3">
      <c r="A11024" s="1">
        <v>43810</v>
      </c>
      <c r="B11024" s="1">
        <v>239</v>
      </c>
      <c r="C11024" s="1">
        <f t="shared" si="172"/>
        <v>2.0000000000000002E-5</v>
      </c>
      <c r="D11024" s="1" t="s">
        <v>320</v>
      </c>
      <c r="E11024" s="4">
        <v>2.11156904697418E-3</v>
      </c>
      <c r="F11024" s="66">
        <f>Cat_Results[[#This Row],[TotalLossInOriginalCurrency]] / INDEX(Exchange_Rate[Exchange Rate], MATCH(Cat_Results[[#This Row],[Currency]], Exchange_Rate[Currency], 0))</f>
        <v>2.11156904697418E-3</v>
      </c>
    </row>
    <row r="11025" spans="1:6" x14ac:dyDescent="0.3">
      <c r="A11025" s="1">
        <v>43811</v>
      </c>
      <c r="B11025" s="1">
        <v>230</v>
      </c>
      <c r="C11025" s="1">
        <f t="shared" si="172"/>
        <v>2.0000000000000002E-5</v>
      </c>
      <c r="D11025" s="1" t="s">
        <v>320</v>
      </c>
      <c r="E11025" s="4">
        <v>801306.06546189799</v>
      </c>
      <c r="F11025" s="66">
        <f>Cat_Results[[#This Row],[TotalLossInOriginalCurrency]] / INDEX(Exchange_Rate[Exchange Rate], MATCH(Cat_Results[[#This Row],[Currency]], Exchange_Rate[Currency], 0))</f>
        <v>801306.06546189799</v>
      </c>
    </row>
    <row r="11026" spans="1:6" x14ac:dyDescent="0.3">
      <c r="A11026" s="1">
        <v>43820</v>
      </c>
      <c r="B11026" s="1">
        <v>272</v>
      </c>
      <c r="C11026" s="1">
        <f t="shared" si="172"/>
        <v>2.0000000000000002E-5</v>
      </c>
      <c r="D11026" s="1" t="s">
        <v>322</v>
      </c>
      <c r="E11026" s="4">
        <v>598889.25209414563</v>
      </c>
      <c r="F11026" s="66">
        <f>Cat_Results[[#This Row],[TotalLossInOriginalCurrency]] / INDEX(Exchange_Rate[Exchange Rate], MATCH(Cat_Results[[#This Row],[Currency]], Exchange_Rate[Currency], 0))</f>
        <v>735615.68600595114</v>
      </c>
    </row>
    <row r="11027" spans="1:6" x14ac:dyDescent="0.3">
      <c r="A11027" s="1">
        <v>43821</v>
      </c>
      <c r="B11027" s="1">
        <v>229</v>
      </c>
      <c r="C11027" s="1">
        <f t="shared" si="172"/>
        <v>2.0000000000000002E-5</v>
      </c>
      <c r="D11027" s="1" t="s">
        <v>320</v>
      </c>
      <c r="E11027" s="4">
        <v>917157.88371799898</v>
      </c>
      <c r="F11027" s="66">
        <f>Cat_Results[[#This Row],[TotalLossInOriginalCurrency]] / INDEX(Exchange_Rate[Exchange Rate], MATCH(Cat_Results[[#This Row],[Currency]], Exchange_Rate[Currency], 0))</f>
        <v>917157.88371799898</v>
      </c>
    </row>
    <row r="11028" spans="1:6" x14ac:dyDescent="0.3">
      <c r="A11028" s="1">
        <v>43827</v>
      </c>
      <c r="B11028" s="1">
        <v>192</v>
      </c>
      <c r="C11028" s="1">
        <f t="shared" si="172"/>
        <v>2.0000000000000002E-5</v>
      </c>
      <c r="D11028" s="1" t="s">
        <v>320</v>
      </c>
      <c r="E11028" s="4">
        <v>7.2438269853591902E-3</v>
      </c>
      <c r="F11028" s="66">
        <f>Cat_Results[[#This Row],[TotalLossInOriginalCurrency]] / INDEX(Exchange_Rate[Exchange Rate], MATCH(Cat_Results[[#This Row],[Currency]], Exchange_Rate[Currency], 0))</f>
        <v>7.2438269853591902E-3</v>
      </c>
    </row>
    <row r="11029" spans="1:6" x14ac:dyDescent="0.3">
      <c r="A11029" s="1">
        <v>43831</v>
      </c>
      <c r="B11029" s="1">
        <v>304</v>
      </c>
      <c r="C11029" s="1">
        <f t="shared" si="172"/>
        <v>2.0000000000000002E-5</v>
      </c>
      <c r="D11029" s="1" t="s">
        <v>320</v>
      </c>
      <c r="E11029" s="4">
        <v>6034.4449422955504</v>
      </c>
      <c r="F11029" s="66">
        <f>Cat_Results[[#This Row],[TotalLossInOriginalCurrency]] / INDEX(Exchange_Rate[Exchange Rate], MATCH(Cat_Results[[#This Row],[Currency]], Exchange_Rate[Currency], 0))</f>
        <v>6034.4449422955504</v>
      </c>
    </row>
    <row r="11030" spans="1:6" x14ac:dyDescent="0.3">
      <c r="A11030" s="1">
        <v>43833</v>
      </c>
      <c r="B11030" s="1">
        <v>211</v>
      </c>
      <c r="C11030" s="1">
        <f t="shared" si="172"/>
        <v>2.0000000000000002E-5</v>
      </c>
      <c r="D11030" s="1" t="s">
        <v>321</v>
      </c>
      <c r="E11030" s="4">
        <v>125400.0059627904</v>
      </c>
      <c r="F11030" s="66">
        <f>Cat_Results[[#This Row],[TotalLossInOriginalCurrency]] / INDEX(Exchange_Rate[Exchange Rate], MATCH(Cat_Results[[#This Row],[Currency]], Exchange_Rate[Currency], 0))</f>
        <v>196464.18928760101</v>
      </c>
    </row>
    <row r="11031" spans="1:6" x14ac:dyDescent="0.3">
      <c r="A11031" s="1">
        <v>43850</v>
      </c>
      <c r="B11031" s="1">
        <v>302</v>
      </c>
      <c r="C11031" s="1">
        <f t="shared" si="172"/>
        <v>2.0000000000000002E-5</v>
      </c>
      <c r="D11031" s="1" t="s">
        <v>321</v>
      </c>
      <c r="E11031" s="4">
        <v>6.0740536474976468</v>
      </c>
      <c r="F11031" s="66">
        <f>Cat_Results[[#This Row],[TotalLossInOriginalCurrency]] / INDEX(Exchange_Rate[Exchange Rate], MATCH(Cat_Results[[#This Row],[Currency]], Exchange_Rate[Currency], 0))</f>
        <v>9.5162198469042796</v>
      </c>
    </row>
    <row r="11032" spans="1:6" x14ac:dyDescent="0.3">
      <c r="A11032" s="1">
        <v>43852</v>
      </c>
      <c r="B11032" s="1">
        <v>268</v>
      </c>
      <c r="C11032" s="1">
        <f t="shared" si="172"/>
        <v>2.0000000000000002E-5</v>
      </c>
      <c r="D11032" s="1" t="s">
        <v>320</v>
      </c>
      <c r="E11032" s="4">
        <v>93026.050147824004</v>
      </c>
      <c r="F11032" s="66">
        <f>Cat_Results[[#This Row],[TotalLossInOriginalCurrency]] / INDEX(Exchange_Rate[Exchange Rate], MATCH(Cat_Results[[#This Row],[Currency]], Exchange_Rate[Currency], 0))</f>
        <v>93026.050147824004</v>
      </c>
    </row>
    <row r="11033" spans="1:6" x14ac:dyDescent="0.3">
      <c r="A11033" s="1">
        <v>43852</v>
      </c>
      <c r="B11033" s="1">
        <v>291</v>
      </c>
      <c r="C11033" s="1">
        <f t="shared" si="172"/>
        <v>2.0000000000000002E-5</v>
      </c>
      <c r="D11033" s="1" t="s">
        <v>321</v>
      </c>
      <c r="E11033" s="4">
        <v>2201010.55028826</v>
      </c>
      <c r="F11033" s="66">
        <f>Cat_Results[[#This Row],[TotalLossInOriginalCurrency]] / INDEX(Exchange_Rate[Exchange Rate], MATCH(Cat_Results[[#This Row],[Currency]], Exchange_Rate[Currency], 0))</f>
        <v>3448323.2281835</v>
      </c>
    </row>
    <row r="11034" spans="1:6" x14ac:dyDescent="0.3">
      <c r="A11034" s="1">
        <v>43858</v>
      </c>
      <c r="B11034" s="1">
        <v>275</v>
      </c>
      <c r="C11034" s="1">
        <f t="shared" si="172"/>
        <v>2.0000000000000002E-5</v>
      </c>
      <c r="D11034" s="1" t="s">
        <v>321</v>
      </c>
      <c r="E11034" s="4">
        <v>8180399.9744369108</v>
      </c>
      <c r="F11034" s="66">
        <f>Cat_Results[[#This Row],[TotalLossInOriginalCurrency]] / INDEX(Exchange_Rate[Exchange Rate], MATCH(Cat_Results[[#This Row],[Currency]], Exchange_Rate[Currency], 0))</f>
        <v>12816232.636407901</v>
      </c>
    </row>
    <row r="11035" spans="1:6" x14ac:dyDescent="0.3">
      <c r="A11035" s="1">
        <v>43859</v>
      </c>
      <c r="B11035" s="1">
        <v>255</v>
      </c>
      <c r="C11035" s="1">
        <f t="shared" si="172"/>
        <v>2.0000000000000002E-5</v>
      </c>
      <c r="D11035" s="1" t="s">
        <v>321</v>
      </c>
      <c r="E11035" s="4">
        <v>2.900723078878099E-2</v>
      </c>
      <c r="F11035" s="66">
        <f>Cat_Results[[#This Row],[TotalLossInOriginalCurrency]] / INDEX(Exchange_Rate[Exchange Rate], MATCH(Cat_Results[[#This Row],[Currency]], Exchange_Rate[Currency], 0))</f>
        <v>4.5445628464222003E-2</v>
      </c>
    </row>
    <row r="11036" spans="1:6" x14ac:dyDescent="0.3">
      <c r="A11036" s="1">
        <v>43859</v>
      </c>
      <c r="B11036" s="1">
        <v>212</v>
      </c>
      <c r="C11036" s="1">
        <f t="shared" si="172"/>
        <v>2.0000000000000002E-5</v>
      </c>
      <c r="D11036" s="1" t="s">
        <v>320</v>
      </c>
      <c r="E11036" s="4">
        <v>374537.30372049299</v>
      </c>
      <c r="F11036" s="66">
        <f>Cat_Results[[#This Row],[TotalLossInOriginalCurrency]] / INDEX(Exchange_Rate[Exchange Rate], MATCH(Cat_Results[[#This Row],[Currency]], Exchange_Rate[Currency], 0))</f>
        <v>374537.30372049299</v>
      </c>
    </row>
    <row r="11037" spans="1:6" x14ac:dyDescent="0.3">
      <c r="A11037" s="1">
        <v>43860</v>
      </c>
      <c r="B11037" s="1">
        <v>246</v>
      </c>
      <c r="C11037" s="1">
        <f t="shared" si="172"/>
        <v>2.0000000000000002E-5</v>
      </c>
      <c r="D11037" s="1" t="s">
        <v>320</v>
      </c>
      <c r="E11037" s="4">
        <v>20.307794658681502</v>
      </c>
      <c r="F11037" s="66">
        <f>Cat_Results[[#This Row],[TotalLossInOriginalCurrency]] / INDEX(Exchange_Rate[Exchange Rate], MATCH(Cat_Results[[#This Row],[Currency]], Exchange_Rate[Currency], 0))</f>
        <v>20.307794658681502</v>
      </c>
    </row>
    <row r="11038" spans="1:6" x14ac:dyDescent="0.3">
      <c r="A11038" s="1">
        <v>43861</v>
      </c>
      <c r="B11038" s="1">
        <v>227</v>
      </c>
      <c r="C11038" s="1">
        <f t="shared" si="172"/>
        <v>2.0000000000000002E-5</v>
      </c>
      <c r="D11038" s="1" t="s">
        <v>321</v>
      </c>
      <c r="E11038" s="4">
        <v>4.9816454635576886E-3</v>
      </c>
      <c r="F11038" s="66">
        <f>Cat_Results[[#This Row],[TotalLossInOriginalCurrency]] / INDEX(Exchange_Rate[Exchange Rate], MATCH(Cat_Results[[#This Row],[Currency]], Exchange_Rate[Currency], 0))</f>
        <v>7.8047439455985988E-3</v>
      </c>
    </row>
    <row r="11039" spans="1:6" x14ac:dyDescent="0.3">
      <c r="A11039" s="1">
        <v>43874</v>
      </c>
      <c r="B11039" s="1">
        <v>237</v>
      </c>
      <c r="C11039" s="1">
        <f t="shared" si="172"/>
        <v>2.0000000000000002E-5</v>
      </c>
      <c r="D11039" s="1" t="s">
        <v>321</v>
      </c>
      <c r="E11039" s="4">
        <v>1.3477813541570292E-3</v>
      </c>
      <c r="F11039" s="66">
        <f>Cat_Results[[#This Row],[TotalLossInOriginalCurrency]] / INDEX(Exchange_Rate[Exchange Rate], MATCH(Cat_Results[[#This Row],[Currency]], Exchange_Rate[Currency], 0))</f>
        <v>2.11156904697418E-3</v>
      </c>
    </row>
    <row r="11040" spans="1:6" x14ac:dyDescent="0.3">
      <c r="A11040" s="1">
        <v>43875</v>
      </c>
      <c r="B11040" s="1">
        <v>270</v>
      </c>
      <c r="C11040" s="1">
        <f t="shared" si="172"/>
        <v>2.0000000000000002E-5</v>
      </c>
      <c r="D11040" s="1" t="s">
        <v>322</v>
      </c>
      <c r="E11040" s="4">
        <v>1.0007034210471846</v>
      </c>
      <c r="F11040" s="66">
        <f>Cat_Results[[#This Row],[TotalLossInOriginalCurrency]] / INDEX(Exchange_Rate[Exchange Rate], MATCH(Cat_Results[[#This Row],[Currency]], Exchange_Rate[Currency], 0))</f>
        <v>1.2291640415787699</v>
      </c>
    </row>
    <row r="11041" spans="1:6" x14ac:dyDescent="0.3">
      <c r="A11041" s="1">
        <v>43877</v>
      </c>
      <c r="B11041" s="1">
        <v>222</v>
      </c>
      <c r="C11041" s="1">
        <f t="shared" si="172"/>
        <v>2.0000000000000002E-5</v>
      </c>
      <c r="D11041" s="1" t="s">
        <v>320</v>
      </c>
      <c r="E11041" s="4">
        <v>42818.521118939403</v>
      </c>
      <c r="F11041" s="66">
        <f>Cat_Results[[#This Row],[TotalLossInOriginalCurrency]] / INDEX(Exchange_Rate[Exchange Rate], MATCH(Cat_Results[[#This Row],[Currency]], Exchange_Rate[Currency], 0))</f>
        <v>42818.521118939403</v>
      </c>
    </row>
    <row r="11042" spans="1:6" x14ac:dyDescent="0.3">
      <c r="A11042" s="1">
        <v>43878</v>
      </c>
      <c r="B11042" s="1">
        <v>236</v>
      </c>
      <c r="C11042" s="1">
        <f t="shared" si="172"/>
        <v>2.0000000000000002E-5</v>
      </c>
      <c r="D11042" s="1" t="s">
        <v>321</v>
      </c>
      <c r="E11042" s="4">
        <v>2384664.0663071396</v>
      </c>
      <c r="F11042" s="66">
        <f>Cat_Results[[#This Row],[TotalLossInOriginalCurrency]] / INDEX(Exchange_Rate[Exchange Rate], MATCH(Cat_Results[[#This Row],[Currency]], Exchange_Rate[Currency], 0))</f>
        <v>3736053.1916507501</v>
      </c>
    </row>
    <row r="11043" spans="1:6" x14ac:dyDescent="0.3">
      <c r="A11043" s="1">
        <v>43882</v>
      </c>
      <c r="B11043" s="1">
        <v>231</v>
      </c>
      <c r="C11043" s="1">
        <f t="shared" si="172"/>
        <v>2.0000000000000002E-5</v>
      </c>
      <c r="D11043" s="1" t="s">
        <v>320</v>
      </c>
      <c r="E11043" s="4">
        <v>46526147.182060003</v>
      </c>
      <c r="F11043" s="66">
        <f>Cat_Results[[#This Row],[TotalLossInOriginalCurrency]] / INDEX(Exchange_Rate[Exchange Rate], MATCH(Cat_Results[[#This Row],[Currency]], Exchange_Rate[Currency], 0))</f>
        <v>46526147.182060003</v>
      </c>
    </row>
    <row r="11044" spans="1:6" x14ac:dyDescent="0.3">
      <c r="A11044" s="1">
        <v>43884</v>
      </c>
      <c r="B11044" s="1">
        <v>170</v>
      </c>
      <c r="C11044" s="1">
        <f t="shared" si="172"/>
        <v>2.0000000000000002E-5</v>
      </c>
      <c r="D11044" s="1" t="s">
        <v>324</v>
      </c>
      <c r="E11044" s="4">
        <v>5.5988844957283464E-2</v>
      </c>
      <c r="F11044" s="66">
        <f>Cat_Results[[#This Row],[TotalLossInOriginalCurrency]] / INDEX(Exchange_Rate[Exchange Rate], MATCH(Cat_Results[[#This Row],[Currency]], Exchange_Rate[Currency], 0))</f>
        <v>5.6634396314620999E-2</v>
      </c>
    </row>
    <row r="11045" spans="1:6" x14ac:dyDescent="0.3">
      <c r="A11045" s="1">
        <v>43885</v>
      </c>
      <c r="B11045" s="1">
        <v>226</v>
      </c>
      <c r="C11045" s="1">
        <f t="shared" si="172"/>
        <v>2.0000000000000002E-5</v>
      </c>
      <c r="D11045" s="1" t="s">
        <v>320</v>
      </c>
      <c r="E11045" s="4">
        <v>8.0697238445282E-3</v>
      </c>
      <c r="F11045" s="66">
        <f>Cat_Results[[#This Row],[TotalLossInOriginalCurrency]] / INDEX(Exchange_Rate[Exchange Rate], MATCH(Cat_Results[[#This Row],[Currency]], Exchange_Rate[Currency], 0))</f>
        <v>8.0697238445282E-3</v>
      </c>
    </row>
    <row r="11046" spans="1:6" x14ac:dyDescent="0.3">
      <c r="A11046" s="1">
        <v>43885</v>
      </c>
      <c r="B11046" s="1">
        <v>237</v>
      </c>
      <c r="C11046" s="1">
        <f t="shared" si="172"/>
        <v>2.0000000000000002E-5</v>
      </c>
      <c r="D11046" s="1" t="s">
        <v>321</v>
      </c>
      <c r="E11046" s="4">
        <v>8.2563437468664673E-3</v>
      </c>
      <c r="F11046" s="66">
        <f>Cat_Results[[#This Row],[TotalLossInOriginalCurrency]] / INDEX(Exchange_Rate[Exchange Rate], MATCH(Cat_Results[[#This Row],[Currency]], Exchange_Rate[Currency], 0))</f>
        <v>1.2935213744640401E-2</v>
      </c>
    </row>
    <row r="11047" spans="1:6" x14ac:dyDescent="0.3">
      <c r="A11047" s="1">
        <v>43891</v>
      </c>
      <c r="B11047" s="1">
        <v>227</v>
      </c>
      <c r="C11047" s="1">
        <f t="shared" si="172"/>
        <v>2.0000000000000002E-5</v>
      </c>
      <c r="D11047" s="1" t="s">
        <v>320</v>
      </c>
      <c r="E11047" s="4">
        <v>86.665125575729604</v>
      </c>
      <c r="F11047" s="66">
        <f>Cat_Results[[#This Row],[TotalLossInOriginalCurrency]] / INDEX(Exchange_Rate[Exchange Rate], MATCH(Cat_Results[[#This Row],[Currency]], Exchange_Rate[Currency], 0))</f>
        <v>86.665125575729604</v>
      </c>
    </row>
    <row r="11048" spans="1:6" x14ac:dyDescent="0.3">
      <c r="A11048" s="1">
        <v>43902</v>
      </c>
      <c r="B11048" s="1">
        <v>218</v>
      </c>
      <c r="C11048" s="1">
        <f t="shared" si="172"/>
        <v>2.0000000000000002E-5</v>
      </c>
      <c r="D11048" s="1" t="s">
        <v>320</v>
      </c>
      <c r="E11048" s="4">
        <v>0.31176269799470901</v>
      </c>
      <c r="F11048" s="66">
        <f>Cat_Results[[#This Row],[TotalLossInOriginalCurrency]] / INDEX(Exchange_Rate[Exchange Rate], MATCH(Cat_Results[[#This Row],[Currency]], Exchange_Rate[Currency], 0))</f>
        <v>0.31176269799470901</v>
      </c>
    </row>
    <row r="11049" spans="1:6" x14ac:dyDescent="0.3">
      <c r="A11049" s="1">
        <v>43908</v>
      </c>
      <c r="B11049" s="1">
        <v>223</v>
      </c>
      <c r="C11049" s="1">
        <f t="shared" si="172"/>
        <v>2.0000000000000002E-5</v>
      </c>
      <c r="D11049" s="1" t="s">
        <v>320</v>
      </c>
      <c r="E11049" s="4">
        <v>80270.923137705802</v>
      </c>
      <c r="F11049" s="66">
        <f>Cat_Results[[#This Row],[TotalLossInOriginalCurrency]] / INDEX(Exchange_Rate[Exchange Rate], MATCH(Cat_Results[[#This Row],[Currency]], Exchange_Rate[Currency], 0))</f>
        <v>80270.923137705802</v>
      </c>
    </row>
    <row r="11050" spans="1:6" x14ac:dyDescent="0.3">
      <c r="A11050" s="1">
        <v>43909</v>
      </c>
      <c r="B11050" s="1">
        <v>283</v>
      </c>
      <c r="C11050" s="1">
        <f t="shared" si="172"/>
        <v>2.0000000000000002E-5</v>
      </c>
      <c r="D11050" s="1" t="s">
        <v>321</v>
      </c>
      <c r="E11050" s="4">
        <v>3.8105901026184164E-2</v>
      </c>
      <c r="F11050" s="66">
        <f>Cat_Results[[#This Row],[TotalLossInOriginalCurrency]] / INDEX(Exchange_Rate[Exchange Rate], MATCH(Cat_Results[[#This Row],[Currency]], Exchange_Rate[Currency], 0))</f>
        <v>5.9700515121221501E-2</v>
      </c>
    </row>
    <row r="11051" spans="1:6" x14ac:dyDescent="0.3">
      <c r="A11051" s="1">
        <v>43912</v>
      </c>
      <c r="B11051" s="1">
        <v>296</v>
      </c>
      <c r="C11051" s="1">
        <f t="shared" si="172"/>
        <v>2.0000000000000002E-5</v>
      </c>
      <c r="D11051" s="1" t="s">
        <v>320</v>
      </c>
      <c r="E11051" s="4">
        <v>0.110098663717508</v>
      </c>
      <c r="F11051" s="66">
        <f>Cat_Results[[#This Row],[TotalLossInOriginalCurrency]] / INDEX(Exchange_Rate[Exchange Rate], MATCH(Cat_Results[[#This Row],[Currency]], Exchange_Rate[Currency], 0))</f>
        <v>0.110098663717508</v>
      </c>
    </row>
    <row r="11052" spans="1:6" x14ac:dyDescent="0.3">
      <c r="A11052" s="1">
        <v>43915</v>
      </c>
      <c r="B11052" s="1">
        <v>217</v>
      </c>
      <c r="C11052" s="1">
        <f t="shared" si="172"/>
        <v>2.0000000000000002E-5</v>
      </c>
      <c r="D11052" s="1" t="s">
        <v>321</v>
      </c>
      <c r="E11052" s="4">
        <v>5.5076848922654981E-3</v>
      </c>
      <c r="F11052" s="66">
        <f>Cat_Results[[#This Row],[TotalLossInOriginalCurrency]] / INDEX(Exchange_Rate[Exchange Rate], MATCH(Cat_Results[[#This Row],[Currency]], Exchange_Rate[Currency], 0))</f>
        <v>8.6288899183273298E-3</v>
      </c>
    </row>
    <row r="11053" spans="1:6" x14ac:dyDescent="0.3">
      <c r="A11053" s="1">
        <v>43920</v>
      </c>
      <c r="B11053" s="1">
        <v>268</v>
      </c>
      <c r="C11053" s="1">
        <f t="shared" si="172"/>
        <v>2.0000000000000002E-5</v>
      </c>
      <c r="D11053" s="1" t="s">
        <v>321</v>
      </c>
      <c r="E11053" s="4">
        <v>1.1428868209935731E-3</v>
      </c>
      <c r="F11053" s="66">
        <f>Cat_Results[[#This Row],[TotalLossInOriginalCurrency]] / INDEX(Exchange_Rate[Exchange Rate], MATCH(Cat_Results[[#This Row],[Currency]], Exchange_Rate[Currency], 0))</f>
        <v>1.7905607819557199E-3</v>
      </c>
    </row>
    <row r="11054" spans="1:6" x14ac:dyDescent="0.3">
      <c r="A11054" s="1">
        <v>43922</v>
      </c>
      <c r="B11054" s="1">
        <v>227</v>
      </c>
      <c r="C11054" s="1">
        <f t="shared" si="172"/>
        <v>2.0000000000000002E-5</v>
      </c>
      <c r="D11054" s="1" t="s">
        <v>320</v>
      </c>
      <c r="E11054" s="4">
        <v>20922.716979539298</v>
      </c>
      <c r="F11054" s="66">
        <f>Cat_Results[[#This Row],[TotalLossInOriginalCurrency]] / INDEX(Exchange_Rate[Exchange Rate], MATCH(Cat_Results[[#This Row],[Currency]], Exchange_Rate[Currency], 0))</f>
        <v>20922.716979539298</v>
      </c>
    </row>
    <row r="11055" spans="1:6" x14ac:dyDescent="0.3">
      <c r="A11055" s="1">
        <v>43929</v>
      </c>
      <c r="B11055" s="1">
        <v>225</v>
      </c>
      <c r="C11055" s="1">
        <f t="shared" si="172"/>
        <v>2.0000000000000002E-5</v>
      </c>
      <c r="D11055" s="1" t="s">
        <v>321</v>
      </c>
      <c r="E11055" s="4">
        <v>5.8872696938512794</v>
      </c>
      <c r="F11055" s="66">
        <f>Cat_Results[[#This Row],[TotalLossInOriginalCurrency]] / INDEX(Exchange_Rate[Exchange Rate], MATCH(Cat_Results[[#This Row],[Currency]], Exchange_Rate[Currency], 0))</f>
        <v>9.2235854268074</v>
      </c>
    </row>
    <row r="11056" spans="1:6" x14ac:dyDescent="0.3">
      <c r="A11056" s="1">
        <v>43929</v>
      </c>
      <c r="B11056" s="1">
        <v>239</v>
      </c>
      <c r="C11056" s="1">
        <f t="shared" si="172"/>
        <v>2.0000000000000002E-5</v>
      </c>
      <c r="D11056" s="1" t="s">
        <v>322</v>
      </c>
      <c r="E11056" s="4">
        <v>1083671.2854998906</v>
      </c>
      <c r="F11056" s="66">
        <f>Cat_Results[[#This Row],[TotalLossInOriginalCurrency]] / INDEX(Exchange_Rate[Exchange Rate], MATCH(Cat_Results[[#This Row],[Currency]], Exchange_Rate[Currency], 0))</f>
        <v>1331073.4719324003</v>
      </c>
    </row>
    <row r="11057" spans="1:6" x14ac:dyDescent="0.3">
      <c r="A11057" s="1">
        <v>43929</v>
      </c>
      <c r="B11057" s="1">
        <v>205</v>
      </c>
      <c r="C11057" s="1">
        <f t="shared" si="172"/>
        <v>2.0000000000000002E-5</v>
      </c>
      <c r="D11057" s="1" t="s">
        <v>320</v>
      </c>
      <c r="E11057" s="4">
        <v>186.86512860283301</v>
      </c>
      <c r="F11057" s="66">
        <f>Cat_Results[[#This Row],[TotalLossInOriginalCurrency]] / INDEX(Exchange_Rate[Exchange Rate], MATCH(Cat_Results[[#This Row],[Currency]], Exchange_Rate[Currency], 0))</f>
        <v>186.86512860283301</v>
      </c>
    </row>
    <row r="11058" spans="1:6" x14ac:dyDescent="0.3">
      <c r="A11058" s="1">
        <v>43932</v>
      </c>
      <c r="B11058" s="1">
        <v>223</v>
      </c>
      <c r="C11058" s="1">
        <f t="shared" si="172"/>
        <v>2.0000000000000002E-5</v>
      </c>
      <c r="D11058" s="1" t="s">
        <v>321</v>
      </c>
      <c r="E11058" s="4">
        <v>2561771.975881381</v>
      </c>
      <c r="F11058" s="66">
        <f>Cat_Results[[#This Row],[TotalLossInOriginalCurrency]] / INDEX(Exchange_Rate[Exchange Rate], MATCH(Cat_Results[[#This Row],[Currency]], Exchange_Rate[Currency], 0))</f>
        <v>4013528.1535040201</v>
      </c>
    </row>
    <row r="11059" spans="1:6" x14ac:dyDescent="0.3">
      <c r="A11059" s="1">
        <v>43948</v>
      </c>
      <c r="B11059" s="1">
        <v>241</v>
      </c>
      <c r="C11059" s="1">
        <f t="shared" si="172"/>
        <v>2.0000000000000002E-5</v>
      </c>
      <c r="D11059" s="1" t="s">
        <v>321</v>
      </c>
      <c r="E11059" s="4">
        <v>616627.63766703382</v>
      </c>
      <c r="F11059" s="66">
        <f>Cat_Results[[#This Row],[TotalLossInOriginalCurrency]] / INDEX(Exchange_Rate[Exchange Rate], MATCH(Cat_Results[[#This Row],[Currency]], Exchange_Rate[Currency], 0))</f>
        <v>966070.51966591994</v>
      </c>
    </row>
    <row r="11060" spans="1:6" x14ac:dyDescent="0.3">
      <c r="A11060" s="1">
        <v>43949</v>
      </c>
      <c r="B11060" s="1">
        <v>254</v>
      </c>
      <c r="C11060" s="1">
        <f t="shared" si="172"/>
        <v>2.0000000000000002E-5</v>
      </c>
      <c r="D11060" s="1" t="s">
        <v>320</v>
      </c>
      <c r="E11060" s="4">
        <v>1584895.5080883501</v>
      </c>
      <c r="F11060" s="66">
        <f>Cat_Results[[#This Row],[TotalLossInOriginalCurrency]] / INDEX(Exchange_Rate[Exchange Rate], MATCH(Cat_Results[[#This Row],[Currency]], Exchange_Rate[Currency], 0))</f>
        <v>1584895.5080883501</v>
      </c>
    </row>
    <row r="11061" spans="1:6" x14ac:dyDescent="0.3">
      <c r="A11061" s="1">
        <v>43950</v>
      </c>
      <c r="B11061" s="1">
        <v>239</v>
      </c>
      <c r="C11061" s="1">
        <f t="shared" si="172"/>
        <v>2.0000000000000002E-5</v>
      </c>
      <c r="D11061" s="1" t="s">
        <v>320</v>
      </c>
      <c r="E11061" s="4">
        <v>0.93078837008681603</v>
      </c>
      <c r="F11061" s="66">
        <f>Cat_Results[[#This Row],[TotalLossInOriginalCurrency]] / INDEX(Exchange_Rate[Exchange Rate], MATCH(Cat_Results[[#This Row],[Currency]], Exchange_Rate[Currency], 0))</f>
        <v>0.93078837008681603</v>
      </c>
    </row>
    <row r="11062" spans="1:6" x14ac:dyDescent="0.3">
      <c r="A11062" s="1">
        <v>43951</v>
      </c>
      <c r="B11062" s="1">
        <v>228</v>
      </c>
      <c r="C11062" s="1">
        <f t="shared" si="172"/>
        <v>2.0000000000000002E-5</v>
      </c>
      <c r="D11062" s="1" t="s">
        <v>320</v>
      </c>
      <c r="E11062" s="4">
        <v>0.31176269799470901</v>
      </c>
      <c r="F11062" s="66">
        <f>Cat_Results[[#This Row],[TotalLossInOriginalCurrency]] / INDEX(Exchange_Rate[Exchange Rate], MATCH(Cat_Results[[#This Row],[Currency]], Exchange_Rate[Currency], 0))</f>
        <v>0.31176269799470901</v>
      </c>
    </row>
    <row r="11063" spans="1:6" x14ac:dyDescent="0.3">
      <c r="A11063" s="1">
        <v>43952</v>
      </c>
      <c r="B11063" s="1">
        <v>290</v>
      </c>
      <c r="C11063" s="1">
        <f t="shared" si="172"/>
        <v>2.0000000000000002E-5</v>
      </c>
      <c r="D11063" s="1" t="s">
        <v>320</v>
      </c>
      <c r="E11063" s="4">
        <v>2714125.6264288002</v>
      </c>
      <c r="F11063" s="66">
        <f>Cat_Results[[#This Row],[TotalLossInOriginalCurrency]] / INDEX(Exchange_Rate[Exchange Rate], MATCH(Cat_Results[[#This Row],[Currency]], Exchange_Rate[Currency], 0))</f>
        <v>2714125.6264288002</v>
      </c>
    </row>
    <row r="11064" spans="1:6" x14ac:dyDescent="0.3">
      <c r="A11064" s="1">
        <v>43955</v>
      </c>
      <c r="B11064" s="1">
        <v>280</v>
      </c>
      <c r="C11064" s="1">
        <f t="shared" si="172"/>
        <v>2.0000000000000002E-5</v>
      </c>
      <c r="D11064" s="1" t="s">
        <v>322</v>
      </c>
      <c r="E11064" s="4">
        <v>157194.17487986761</v>
      </c>
      <c r="F11064" s="66">
        <f>Cat_Results[[#This Row],[TotalLossInOriginalCurrency]] / INDEX(Exchange_Rate[Exchange Rate], MATCH(Cat_Results[[#This Row],[Currency]], Exchange_Rate[Currency], 0))</f>
        <v>193081.60963993301</v>
      </c>
    </row>
    <row r="11065" spans="1:6" x14ac:dyDescent="0.3">
      <c r="A11065" s="1">
        <v>43958</v>
      </c>
      <c r="B11065" s="1">
        <v>249</v>
      </c>
      <c r="C11065" s="1">
        <f t="shared" si="172"/>
        <v>2.0000000000000002E-5</v>
      </c>
      <c r="D11065" s="1" t="s">
        <v>320</v>
      </c>
      <c r="E11065" s="4">
        <v>1746380.7419291199</v>
      </c>
      <c r="F11065" s="66">
        <f>Cat_Results[[#This Row],[TotalLossInOriginalCurrency]] / INDEX(Exchange_Rate[Exchange Rate], MATCH(Cat_Results[[#This Row],[Currency]], Exchange_Rate[Currency], 0))</f>
        <v>1746380.7419291199</v>
      </c>
    </row>
    <row r="11066" spans="1:6" x14ac:dyDescent="0.3">
      <c r="A11066" s="1">
        <v>43979</v>
      </c>
      <c r="B11066" s="1">
        <v>243</v>
      </c>
      <c r="C11066" s="1">
        <f t="shared" si="172"/>
        <v>2.0000000000000002E-5</v>
      </c>
      <c r="D11066" s="1" t="s">
        <v>320</v>
      </c>
      <c r="E11066" s="4">
        <v>1.2597344815731E-2</v>
      </c>
      <c r="F11066" s="66">
        <f>Cat_Results[[#This Row],[TotalLossInOriginalCurrency]] / INDEX(Exchange_Rate[Exchange Rate], MATCH(Cat_Results[[#This Row],[Currency]], Exchange_Rate[Currency], 0))</f>
        <v>1.2597344815731E-2</v>
      </c>
    </row>
    <row r="11067" spans="1:6" x14ac:dyDescent="0.3">
      <c r="A11067" s="1">
        <v>43984</v>
      </c>
      <c r="B11067" s="1">
        <v>251</v>
      </c>
      <c r="C11067" s="1">
        <f t="shared" si="172"/>
        <v>2.0000000000000002E-5</v>
      </c>
      <c r="D11067" s="1" t="s">
        <v>320</v>
      </c>
      <c r="E11067" s="4">
        <v>1.7061829566955599E-3</v>
      </c>
      <c r="F11067" s="66">
        <f>Cat_Results[[#This Row],[TotalLossInOriginalCurrency]] / INDEX(Exchange_Rate[Exchange Rate], MATCH(Cat_Results[[#This Row],[Currency]], Exchange_Rate[Currency], 0))</f>
        <v>1.7061829566955599E-3</v>
      </c>
    </row>
    <row r="11068" spans="1:6" x14ac:dyDescent="0.3">
      <c r="A11068" s="1">
        <v>43988</v>
      </c>
      <c r="B11068" s="1">
        <v>266</v>
      </c>
      <c r="C11068" s="1">
        <f t="shared" si="172"/>
        <v>2.0000000000000002E-5</v>
      </c>
      <c r="D11068" s="1" t="s">
        <v>320</v>
      </c>
      <c r="E11068" s="4">
        <v>1037813.70830281</v>
      </c>
      <c r="F11068" s="66">
        <f>Cat_Results[[#This Row],[TotalLossInOriginalCurrency]] / INDEX(Exchange_Rate[Exchange Rate], MATCH(Cat_Results[[#This Row],[Currency]], Exchange_Rate[Currency], 0))</f>
        <v>1037813.70830281</v>
      </c>
    </row>
    <row r="11069" spans="1:6" x14ac:dyDescent="0.3">
      <c r="A11069" s="1">
        <v>43989</v>
      </c>
      <c r="B11069" s="1">
        <v>273</v>
      </c>
      <c r="C11069" s="1">
        <f t="shared" si="172"/>
        <v>2.0000000000000002E-5</v>
      </c>
      <c r="D11069" s="1" t="s">
        <v>320</v>
      </c>
      <c r="E11069" s="4">
        <v>22.2696160174706</v>
      </c>
      <c r="F11069" s="66">
        <f>Cat_Results[[#This Row],[TotalLossInOriginalCurrency]] / INDEX(Exchange_Rate[Exchange Rate], MATCH(Cat_Results[[#This Row],[Currency]], Exchange_Rate[Currency], 0))</f>
        <v>22.2696160174706</v>
      </c>
    </row>
    <row r="11070" spans="1:6" x14ac:dyDescent="0.3">
      <c r="A11070" s="1">
        <v>43991</v>
      </c>
      <c r="B11070" s="1">
        <v>254</v>
      </c>
      <c r="C11070" s="1">
        <f t="shared" si="172"/>
        <v>2.0000000000000002E-5</v>
      </c>
      <c r="D11070" s="1" t="s">
        <v>320</v>
      </c>
      <c r="E11070" s="4">
        <v>5.6773424148559596E-3</v>
      </c>
      <c r="F11070" s="66">
        <f>Cat_Results[[#This Row],[TotalLossInOriginalCurrency]] / INDEX(Exchange_Rate[Exchange Rate], MATCH(Cat_Results[[#This Row],[Currency]], Exchange_Rate[Currency], 0))</f>
        <v>5.6773424148559596E-3</v>
      </c>
    </row>
    <row r="11071" spans="1:6" x14ac:dyDescent="0.3">
      <c r="A11071" s="1">
        <v>43998</v>
      </c>
      <c r="B11071" s="1">
        <v>250</v>
      </c>
      <c r="C11071" s="1">
        <f t="shared" si="172"/>
        <v>2.0000000000000002E-5</v>
      </c>
      <c r="D11071" s="1" t="s">
        <v>320</v>
      </c>
      <c r="E11071" s="4">
        <v>4.9136579036712603E-3</v>
      </c>
      <c r="F11071" s="66">
        <f>Cat_Results[[#This Row],[TotalLossInOriginalCurrency]] / INDEX(Exchange_Rate[Exchange Rate], MATCH(Cat_Results[[#This Row],[Currency]], Exchange_Rate[Currency], 0))</f>
        <v>4.9136579036712603E-3</v>
      </c>
    </row>
    <row r="11072" spans="1:6" x14ac:dyDescent="0.3">
      <c r="A11072" s="1">
        <v>44000</v>
      </c>
      <c r="B11072" s="1">
        <v>228</v>
      </c>
      <c r="C11072" s="1">
        <f t="shared" si="172"/>
        <v>2.0000000000000002E-5</v>
      </c>
      <c r="D11072" s="1" t="s">
        <v>320</v>
      </c>
      <c r="E11072" s="4">
        <v>468.15622638312198</v>
      </c>
      <c r="F11072" s="66">
        <f>Cat_Results[[#This Row],[TotalLossInOriginalCurrency]] / INDEX(Exchange_Rate[Exchange Rate], MATCH(Cat_Results[[#This Row],[Currency]], Exchange_Rate[Currency], 0))</f>
        <v>468.15622638312198</v>
      </c>
    </row>
    <row r="11073" spans="1:6" x14ac:dyDescent="0.3">
      <c r="A11073" s="1">
        <v>44001</v>
      </c>
      <c r="B11073" s="1">
        <v>274</v>
      </c>
      <c r="C11073" s="1">
        <f t="shared" si="172"/>
        <v>2.0000000000000002E-5</v>
      </c>
      <c r="D11073" s="1" t="s">
        <v>320</v>
      </c>
      <c r="E11073" s="4">
        <v>2707980.8783279699</v>
      </c>
      <c r="F11073" s="66">
        <f>Cat_Results[[#This Row],[TotalLossInOriginalCurrency]] / INDEX(Exchange_Rate[Exchange Rate], MATCH(Cat_Results[[#This Row],[Currency]], Exchange_Rate[Currency], 0))</f>
        <v>2707980.8783279699</v>
      </c>
    </row>
    <row r="11074" spans="1:6" x14ac:dyDescent="0.3">
      <c r="A11074" s="1">
        <v>44002</v>
      </c>
      <c r="B11074" s="1">
        <v>207</v>
      </c>
      <c r="C11074" s="1">
        <f t="shared" si="172"/>
        <v>2.0000000000000002E-5</v>
      </c>
      <c r="D11074" s="1" t="s">
        <v>320</v>
      </c>
      <c r="E11074" s="4">
        <v>590.77071050181996</v>
      </c>
      <c r="F11074" s="66">
        <f>Cat_Results[[#This Row],[TotalLossInOriginalCurrency]] / INDEX(Exchange_Rate[Exchange Rate], MATCH(Cat_Results[[#This Row],[Currency]], Exchange_Rate[Currency], 0))</f>
        <v>590.77071050181996</v>
      </c>
    </row>
    <row r="11075" spans="1:6" x14ac:dyDescent="0.3">
      <c r="A11075" s="1">
        <v>44006</v>
      </c>
      <c r="B11075" s="1">
        <v>307</v>
      </c>
      <c r="C11075" s="1">
        <f t="shared" si="172"/>
        <v>2.0000000000000002E-5</v>
      </c>
      <c r="D11075" s="1" t="s">
        <v>320</v>
      </c>
      <c r="E11075" s="4">
        <v>5.7842686772346497E-2</v>
      </c>
      <c r="F11075" s="66">
        <f>Cat_Results[[#This Row],[TotalLossInOriginalCurrency]] / INDEX(Exchange_Rate[Exchange Rate], MATCH(Cat_Results[[#This Row],[Currency]], Exchange_Rate[Currency], 0))</f>
        <v>5.7842686772346497E-2</v>
      </c>
    </row>
    <row r="11076" spans="1:6" x14ac:dyDescent="0.3">
      <c r="A11076" s="1">
        <v>44015</v>
      </c>
      <c r="B11076" s="1">
        <v>233</v>
      </c>
      <c r="C11076" s="1">
        <f t="shared" si="172"/>
        <v>2.0000000000000002E-5</v>
      </c>
      <c r="D11076" s="1" t="s">
        <v>320</v>
      </c>
      <c r="E11076" s="4">
        <v>0.19593217968940699</v>
      </c>
      <c r="F11076" s="66">
        <f>Cat_Results[[#This Row],[TotalLossInOriginalCurrency]] / INDEX(Exchange_Rate[Exchange Rate], MATCH(Cat_Results[[#This Row],[Currency]], Exchange_Rate[Currency], 0))</f>
        <v>0.19593217968940699</v>
      </c>
    </row>
    <row r="11077" spans="1:6" x14ac:dyDescent="0.3">
      <c r="A11077" s="1">
        <v>44015</v>
      </c>
      <c r="B11077" s="1">
        <v>226</v>
      </c>
      <c r="C11077" s="1">
        <f t="shared" si="172"/>
        <v>2.0000000000000002E-5</v>
      </c>
      <c r="D11077" s="1" t="s">
        <v>320</v>
      </c>
      <c r="E11077" s="4">
        <v>759926.21428003302</v>
      </c>
      <c r="F11077" s="66">
        <f>Cat_Results[[#This Row],[TotalLossInOriginalCurrency]] / INDEX(Exchange_Rate[Exchange Rate], MATCH(Cat_Results[[#This Row],[Currency]], Exchange_Rate[Currency], 0))</f>
        <v>759926.21428003302</v>
      </c>
    </row>
    <row r="11078" spans="1:6" x14ac:dyDescent="0.3">
      <c r="A11078" s="1">
        <v>44017</v>
      </c>
      <c r="B11078" s="1">
        <v>237</v>
      </c>
      <c r="C11078" s="1">
        <f t="shared" ref="C11078:C11141" si="173">1/50000</f>
        <v>2.0000000000000002E-5</v>
      </c>
      <c r="D11078" s="1" t="s">
        <v>320</v>
      </c>
      <c r="E11078" s="4">
        <v>13099856.684626</v>
      </c>
      <c r="F11078" s="66">
        <f>Cat_Results[[#This Row],[TotalLossInOriginalCurrency]] / INDEX(Exchange_Rate[Exchange Rate], MATCH(Cat_Results[[#This Row],[Currency]], Exchange_Rate[Currency], 0))</f>
        <v>13099856.684626</v>
      </c>
    </row>
    <row r="11079" spans="1:6" x14ac:dyDescent="0.3">
      <c r="A11079" s="1">
        <v>44018</v>
      </c>
      <c r="B11079" s="1">
        <v>254</v>
      </c>
      <c r="C11079" s="1">
        <f t="shared" si="173"/>
        <v>2.0000000000000002E-5</v>
      </c>
      <c r="D11079" s="1" t="s">
        <v>321</v>
      </c>
      <c r="E11079" s="4">
        <v>1.6344325391897289E-2</v>
      </c>
      <c r="F11079" s="66">
        <f>Cat_Results[[#This Row],[TotalLossInOriginalCurrency]] / INDEX(Exchange_Rate[Exchange Rate], MATCH(Cat_Results[[#This Row],[Currency]], Exchange_Rate[Currency], 0))</f>
        <v>2.5606654584407803E-2</v>
      </c>
    </row>
    <row r="11080" spans="1:6" x14ac:dyDescent="0.3">
      <c r="A11080" s="1">
        <v>44027</v>
      </c>
      <c r="B11080" s="1">
        <v>229</v>
      </c>
      <c r="C11080" s="1">
        <f t="shared" si="173"/>
        <v>2.0000000000000002E-5</v>
      </c>
      <c r="D11080" s="1" t="s">
        <v>324</v>
      </c>
      <c r="E11080" s="4">
        <v>17729.855086927924</v>
      </c>
      <c r="F11080" s="66">
        <f>Cat_Results[[#This Row],[TotalLossInOriginalCurrency]] / INDEX(Exchange_Rate[Exchange Rate], MATCH(Cat_Results[[#This Row],[Currency]], Exchange_Rate[Currency], 0))</f>
        <v>17934.280308157198</v>
      </c>
    </row>
    <row r="11081" spans="1:6" x14ac:dyDescent="0.3">
      <c r="A11081" s="1">
        <v>44032</v>
      </c>
      <c r="B11081" s="1">
        <v>209</v>
      </c>
      <c r="C11081" s="1">
        <f t="shared" si="173"/>
        <v>2.0000000000000002E-5</v>
      </c>
      <c r="D11081" s="1" t="s">
        <v>322</v>
      </c>
      <c r="E11081" s="4">
        <v>1848.5398316445378</v>
      </c>
      <c r="F11081" s="66">
        <f>Cat_Results[[#This Row],[TotalLossInOriginalCurrency]] / INDEX(Exchange_Rate[Exchange Rate], MATCH(Cat_Results[[#This Row],[Currency]], Exchange_Rate[Currency], 0))</f>
        <v>2270.5615297146101</v>
      </c>
    </row>
    <row r="11082" spans="1:6" x14ac:dyDescent="0.3">
      <c r="A11082" s="1">
        <v>44034</v>
      </c>
      <c r="B11082" s="1">
        <v>257</v>
      </c>
      <c r="C11082" s="1">
        <f t="shared" si="173"/>
        <v>2.0000000000000002E-5</v>
      </c>
      <c r="D11082" s="1" t="s">
        <v>320</v>
      </c>
      <c r="E11082" s="4">
        <v>30763702.2811842</v>
      </c>
      <c r="F11082" s="66">
        <f>Cat_Results[[#This Row],[TotalLossInOriginalCurrency]] / INDEX(Exchange_Rate[Exchange Rate], MATCH(Cat_Results[[#This Row],[Currency]], Exchange_Rate[Currency], 0))</f>
        <v>30763702.2811842</v>
      </c>
    </row>
    <row r="11083" spans="1:6" x14ac:dyDescent="0.3">
      <c r="A11083" s="1">
        <v>44039</v>
      </c>
      <c r="B11083" s="1">
        <v>277</v>
      </c>
      <c r="C11083" s="1">
        <f t="shared" si="173"/>
        <v>2.0000000000000002E-5</v>
      </c>
      <c r="D11083" s="1" t="s">
        <v>322</v>
      </c>
      <c r="E11083" s="4">
        <v>2130125.3138567861</v>
      </c>
      <c r="F11083" s="66">
        <f>Cat_Results[[#This Row],[TotalLossInOriginalCurrency]] / INDEX(Exchange_Rate[Exchange Rate], MATCH(Cat_Results[[#This Row],[Currency]], Exchange_Rate[Currency], 0))</f>
        <v>2616432.9858186799</v>
      </c>
    </row>
    <row r="11084" spans="1:6" x14ac:dyDescent="0.3">
      <c r="A11084" s="1">
        <v>44044</v>
      </c>
      <c r="B11084" s="1">
        <v>217</v>
      </c>
      <c r="C11084" s="1">
        <f t="shared" si="173"/>
        <v>2.0000000000000002E-5</v>
      </c>
      <c r="D11084" s="1" t="s">
        <v>321</v>
      </c>
      <c r="E11084" s="4">
        <v>2310828.1558887288</v>
      </c>
      <c r="F11084" s="66">
        <f>Cat_Results[[#This Row],[TotalLossInOriginalCurrency]] / INDEX(Exchange_Rate[Exchange Rate], MATCH(Cat_Results[[#This Row],[Currency]], Exchange_Rate[Currency], 0))</f>
        <v>3620374.4708301998</v>
      </c>
    </row>
    <row r="11085" spans="1:6" x14ac:dyDescent="0.3">
      <c r="A11085" s="1">
        <v>44051</v>
      </c>
      <c r="B11085" s="1">
        <v>224</v>
      </c>
      <c r="C11085" s="1">
        <f t="shared" si="173"/>
        <v>2.0000000000000002E-5</v>
      </c>
      <c r="D11085" s="1" t="s">
        <v>324</v>
      </c>
      <c r="E11085" s="4">
        <v>2133.2182263739969</v>
      </c>
      <c r="F11085" s="66">
        <f>Cat_Results[[#This Row],[TotalLossInOriginalCurrency]] / INDEX(Exchange_Rate[Exchange Rate], MATCH(Cat_Results[[#This Row],[Currency]], Exchange_Rate[Currency], 0))</f>
        <v>2157.8142315708101</v>
      </c>
    </row>
    <row r="11086" spans="1:6" x14ac:dyDescent="0.3">
      <c r="A11086" s="1">
        <v>44051</v>
      </c>
      <c r="B11086" s="1">
        <v>220</v>
      </c>
      <c r="C11086" s="1">
        <f t="shared" si="173"/>
        <v>2.0000000000000002E-5</v>
      </c>
      <c r="D11086" s="1" t="s">
        <v>321</v>
      </c>
      <c r="E11086" s="4">
        <v>8.824993249083448E-3</v>
      </c>
      <c r="F11086" s="66">
        <f>Cat_Results[[#This Row],[TotalLossInOriginalCurrency]] / INDEX(Exchange_Rate[Exchange Rate], MATCH(Cat_Results[[#This Row],[Currency]], Exchange_Rate[Currency], 0))</f>
        <v>1.3826116919517498E-2</v>
      </c>
    </row>
    <row r="11087" spans="1:6" x14ac:dyDescent="0.3">
      <c r="A11087" s="1">
        <v>44058</v>
      </c>
      <c r="B11087" s="1">
        <v>272</v>
      </c>
      <c r="C11087" s="1">
        <f t="shared" si="173"/>
        <v>2.0000000000000002E-5</v>
      </c>
      <c r="D11087" s="1" t="s">
        <v>321</v>
      </c>
      <c r="E11087" s="4">
        <v>161725.136300499</v>
      </c>
      <c r="F11087" s="66">
        <f>Cat_Results[[#This Row],[TotalLossInOriginalCurrency]] / INDEX(Exchange_Rate[Exchange Rate], MATCH(Cat_Results[[#This Row],[Currency]], Exchange_Rate[Currency], 0))</f>
        <v>253374.77097195899</v>
      </c>
    </row>
    <row r="11088" spans="1:6" x14ac:dyDescent="0.3">
      <c r="A11088" s="1">
        <v>44069</v>
      </c>
      <c r="B11088" s="1">
        <v>238</v>
      </c>
      <c r="C11088" s="1">
        <f t="shared" si="173"/>
        <v>2.0000000000000002E-5</v>
      </c>
      <c r="D11088" s="1" t="s">
        <v>320</v>
      </c>
      <c r="E11088" s="4">
        <v>1175365.26725616</v>
      </c>
      <c r="F11088" s="66">
        <f>Cat_Results[[#This Row],[TotalLossInOriginalCurrency]] / INDEX(Exchange_Rate[Exchange Rate], MATCH(Cat_Results[[#This Row],[Currency]], Exchange_Rate[Currency], 0))</f>
        <v>1175365.26725616</v>
      </c>
    </row>
    <row r="11089" spans="1:6" x14ac:dyDescent="0.3">
      <c r="A11089" s="1">
        <v>44077</v>
      </c>
      <c r="B11089" s="1">
        <v>211</v>
      </c>
      <c r="C11089" s="1">
        <f t="shared" si="173"/>
        <v>2.0000000000000002E-5</v>
      </c>
      <c r="D11089" s="1" t="s">
        <v>321</v>
      </c>
      <c r="E11089" s="4">
        <v>45731.307824633048</v>
      </c>
      <c r="F11089" s="66">
        <f>Cat_Results[[#This Row],[TotalLossInOriginalCurrency]] / INDEX(Exchange_Rate[Exchange Rate], MATCH(Cat_Results[[#This Row],[Currency]], Exchange_Rate[Currency], 0))</f>
        <v>71647.239949049297</v>
      </c>
    </row>
    <row r="11090" spans="1:6" x14ac:dyDescent="0.3">
      <c r="A11090" s="1">
        <v>44077</v>
      </c>
      <c r="B11090" s="1">
        <v>257</v>
      </c>
      <c r="C11090" s="1">
        <f t="shared" si="173"/>
        <v>2.0000000000000002E-5</v>
      </c>
      <c r="D11090" s="1" t="s">
        <v>320</v>
      </c>
      <c r="E11090" s="4">
        <v>76655.748933438401</v>
      </c>
      <c r="F11090" s="66">
        <f>Cat_Results[[#This Row],[TotalLossInOriginalCurrency]] / INDEX(Exchange_Rate[Exchange Rate], MATCH(Cat_Results[[#This Row],[Currency]], Exchange_Rate[Currency], 0))</f>
        <v>76655.748933438401</v>
      </c>
    </row>
    <row r="11091" spans="1:6" x14ac:dyDescent="0.3">
      <c r="A11091" s="1">
        <v>44078</v>
      </c>
      <c r="B11091" s="1">
        <v>245</v>
      </c>
      <c r="C11091" s="1">
        <f t="shared" si="173"/>
        <v>2.0000000000000002E-5</v>
      </c>
      <c r="D11091" s="1" t="s">
        <v>320</v>
      </c>
      <c r="E11091" s="4">
        <v>1.7061829566955599E-3</v>
      </c>
      <c r="F11091" s="66">
        <f>Cat_Results[[#This Row],[TotalLossInOriginalCurrency]] / INDEX(Exchange_Rate[Exchange Rate], MATCH(Cat_Results[[#This Row],[Currency]], Exchange_Rate[Currency], 0))</f>
        <v>1.7061829566955599E-3</v>
      </c>
    </row>
    <row r="11092" spans="1:6" x14ac:dyDescent="0.3">
      <c r="A11092" s="1">
        <v>44080</v>
      </c>
      <c r="B11092" s="1">
        <v>268</v>
      </c>
      <c r="C11092" s="1">
        <f t="shared" si="173"/>
        <v>2.0000000000000002E-5</v>
      </c>
      <c r="D11092" s="1" t="s">
        <v>320</v>
      </c>
      <c r="E11092" s="4">
        <v>2297792.43415828</v>
      </c>
      <c r="F11092" s="66">
        <f>Cat_Results[[#This Row],[TotalLossInOriginalCurrency]] / INDEX(Exchange_Rate[Exchange Rate], MATCH(Cat_Results[[#This Row],[Currency]], Exchange_Rate[Currency], 0))</f>
        <v>2297792.43415828</v>
      </c>
    </row>
    <row r="11093" spans="1:6" x14ac:dyDescent="0.3">
      <c r="A11093" s="1">
        <v>44087</v>
      </c>
      <c r="B11093" s="1">
        <v>256</v>
      </c>
      <c r="C11093" s="1">
        <f t="shared" si="173"/>
        <v>2.0000000000000002E-5</v>
      </c>
      <c r="D11093" s="1" t="s">
        <v>320</v>
      </c>
      <c r="E11093" s="4">
        <v>143004.95447557801</v>
      </c>
      <c r="F11093" s="66">
        <f>Cat_Results[[#This Row],[TotalLossInOriginalCurrency]] / INDEX(Exchange_Rate[Exchange Rate], MATCH(Cat_Results[[#This Row],[Currency]], Exchange_Rate[Currency], 0))</f>
        <v>143004.95447557801</v>
      </c>
    </row>
    <row r="11094" spans="1:6" x14ac:dyDescent="0.3">
      <c r="A11094" s="1">
        <v>44093</v>
      </c>
      <c r="B11094" s="1">
        <v>224</v>
      </c>
      <c r="C11094" s="1">
        <f t="shared" si="173"/>
        <v>2.0000000000000002E-5</v>
      </c>
      <c r="D11094" s="1" t="s">
        <v>321</v>
      </c>
      <c r="E11094" s="4">
        <v>124141.01117743124</v>
      </c>
      <c r="F11094" s="66">
        <f>Cat_Results[[#This Row],[TotalLossInOriginalCurrency]] / INDEX(Exchange_Rate[Exchange Rate], MATCH(Cat_Results[[#This Row],[Currency]], Exchange_Rate[Currency], 0))</f>
        <v>194491.722157924</v>
      </c>
    </row>
    <row r="11095" spans="1:6" x14ac:dyDescent="0.3">
      <c r="A11095" s="1">
        <v>44101</v>
      </c>
      <c r="B11095" s="1">
        <v>217</v>
      </c>
      <c r="C11095" s="1">
        <f t="shared" si="173"/>
        <v>2.0000000000000002E-5</v>
      </c>
      <c r="D11095" s="1" t="s">
        <v>324</v>
      </c>
      <c r="E11095" s="4">
        <v>554310.34799967357</v>
      </c>
      <c r="F11095" s="66">
        <f>Cat_Results[[#This Row],[TotalLossInOriginalCurrency]] / INDEX(Exchange_Rate[Exchange Rate], MATCH(Cat_Results[[#This Row],[Currency]], Exchange_Rate[Currency], 0))</f>
        <v>560701.54606440302</v>
      </c>
    </row>
    <row r="11096" spans="1:6" x14ac:dyDescent="0.3">
      <c r="A11096" s="1">
        <v>44103</v>
      </c>
      <c r="B11096" s="1">
        <v>220</v>
      </c>
      <c r="C11096" s="1">
        <f t="shared" si="173"/>
        <v>2.0000000000000002E-5</v>
      </c>
      <c r="D11096" s="1" t="s">
        <v>321</v>
      </c>
      <c r="E11096" s="4">
        <v>2.5000604625591664E-3</v>
      </c>
      <c r="F11096" s="66">
        <f>Cat_Results[[#This Row],[TotalLossInOriginalCurrency]] / INDEX(Exchange_Rate[Exchange Rate], MATCH(Cat_Results[[#This Row],[Currency]], Exchange_Rate[Currency], 0))</f>
        <v>3.91684472560883E-3</v>
      </c>
    </row>
    <row r="11097" spans="1:6" x14ac:dyDescent="0.3">
      <c r="A11097" s="1">
        <v>44104</v>
      </c>
      <c r="B11097" s="1">
        <v>184</v>
      </c>
      <c r="C11097" s="1">
        <f t="shared" si="173"/>
        <v>2.0000000000000002E-5</v>
      </c>
      <c r="D11097" s="1" t="s">
        <v>321</v>
      </c>
      <c r="E11097" s="4">
        <v>4.9914039312854708E-2</v>
      </c>
      <c r="F11097" s="66">
        <f>Cat_Results[[#This Row],[TotalLossInOriginalCurrency]] / INDEX(Exchange_Rate[Exchange Rate], MATCH(Cat_Results[[#This Row],[Currency]], Exchange_Rate[Currency], 0))</f>
        <v>7.82003253698349E-2</v>
      </c>
    </row>
    <row r="11098" spans="1:6" x14ac:dyDescent="0.3">
      <c r="A11098" s="1">
        <v>44109</v>
      </c>
      <c r="B11098" s="1">
        <v>277</v>
      </c>
      <c r="C11098" s="1">
        <f t="shared" si="173"/>
        <v>2.0000000000000002E-5</v>
      </c>
      <c r="D11098" s="1" t="s">
        <v>321</v>
      </c>
      <c r="E11098" s="4">
        <v>0.34885388870060591</v>
      </c>
      <c r="F11098" s="66">
        <f>Cat_Results[[#This Row],[TotalLossInOriginalCurrency]] / INDEX(Exchange_Rate[Exchange Rate], MATCH(Cat_Results[[#This Row],[Currency]], Exchange_Rate[Currency], 0))</f>
        <v>0.54654938727617297</v>
      </c>
    </row>
    <row r="11099" spans="1:6" x14ac:dyDescent="0.3">
      <c r="A11099" s="1">
        <v>44111</v>
      </c>
      <c r="B11099" s="1">
        <v>253</v>
      </c>
      <c r="C11099" s="1">
        <f t="shared" si="173"/>
        <v>2.0000000000000002E-5</v>
      </c>
      <c r="D11099" s="1" t="s">
        <v>321</v>
      </c>
      <c r="E11099" s="4">
        <v>755106.36634849571</v>
      </c>
      <c r="F11099" s="66">
        <f>Cat_Results[[#This Row],[TotalLossInOriginalCurrency]] / INDEX(Exchange_Rate[Exchange Rate], MATCH(Cat_Results[[#This Row],[Currency]], Exchange_Rate[Currency], 0))</f>
        <v>1183025.1438312</v>
      </c>
    </row>
    <row r="11100" spans="1:6" x14ac:dyDescent="0.3">
      <c r="A11100" s="1">
        <v>44112</v>
      </c>
      <c r="B11100" s="1">
        <v>225</v>
      </c>
      <c r="C11100" s="1">
        <f t="shared" si="173"/>
        <v>2.0000000000000002E-5</v>
      </c>
      <c r="D11100" s="1" t="s">
        <v>320</v>
      </c>
      <c r="E11100" s="4">
        <v>3708001.6878776401</v>
      </c>
      <c r="F11100" s="66">
        <f>Cat_Results[[#This Row],[TotalLossInOriginalCurrency]] / INDEX(Exchange_Rate[Exchange Rate], MATCH(Cat_Results[[#This Row],[Currency]], Exchange_Rate[Currency], 0))</f>
        <v>3708001.6878776401</v>
      </c>
    </row>
    <row r="11101" spans="1:6" x14ac:dyDescent="0.3">
      <c r="A11101" s="1">
        <v>44118</v>
      </c>
      <c r="B11101" s="1">
        <v>234</v>
      </c>
      <c r="C11101" s="1">
        <f t="shared" si="173"/>
        <v>2.0000000000000002E-5</v>
      </c>
      <c r="D11101" s="1" t="s">
        <v>320</v>
      </c>
      <c r="E11101" s="4">
        <v>508054.63508940098</v>
      </c>
      <c r="F11101" s="66">
        <f>Cat_Results[[#This Row],[TotalLossInOriginalCurrency]] / INDEX(Exchange_Rate[Exchange Rate], MATCH(Cat_Results[[#This Row],[Currency]], Exchange_Rate[Currency], 0))</f>
        <v>508054.63508940098</v>
      </c>
    </row>
    <row r="11102" spans="1:6" x14ac:dyDescent="0.3">
      <c r="A11102" s="1">
        <v>44121</v>
      </c>
      <c r="B11102" s="1">
        <v>252</v>
      </c>
      <c r="C11102" s="1">
        <f t="shared" si="173"/>
        <v>2.0000000000000002E-5</v>
      </c>
      <c r="D11102" s="1" t="s">
        <v>320</v>
      </c>
      <c r="E11102" s="4">
        <v>32.221543684713502</v>
      </c>
      <c r="F11102" s="66">
        <f>Cat_Results[[#This Row],[TotalLossInOriginalCurrency]] / INDEX(Exchange_Rate[Exchange Rate], MATCH(Cat_Results[[#This Row],[Currency]], Exchange_Rate[Currency], 0))</f>
        <v>32.221543684713502</v>
      </c>
    </row>
    <row r="11103" spans="1:6" x14ac:dyDescent="0.3">
      <c r="A11103" s="1">
        <v>44123</v>
      </c>
      <c r="B11103" s="1">
        <v>263</v>
      </c>
      <c r="C11103" s="1">
        <f t="shared" si="173"/>
        <v>2.0000000000000002E-5</v>
      </c>
      <c r="D11103" s="1" t="s">
        <v>321</v>
      </c>
      <c r="E11103" s="4">
        <v>2.9198643228373115E-2</v>
      </c>
      <c r="F11103" s="66">
        <f>Cat_Results[[#This Row],[TotalLossInOriginalCurrency]] / INDEX(Exchange_Rate[Exchange Rate], MATCH(Cat_Results[[#This Row],[Currency]], Exchange_Rate[Currency], 0))</f>
        <v>4.5745514333248097E-2</v>
      </c>
    </row>
    <row r="11104" spans="1:6" x14ac:dyDescent="0.3">
      <c r="A11104" s="1">
        <v>44125</v>
      </c>
      <c r="B11104" s="1">
        <v>265</v>
      </c>
      <c r="C11104" s="1">
        <f t="shared" si="173"/>
        <v>2.0000000000000002E-5</v>
      </c>
      <c r="D11104" s="1" t="s">
        <v>322</v>
      </c>
      <c r="E11104" s="4">
        <v>7.5531494888014125E-2</v>
      </c>
      <c r="F11104" s="66">
        <f>Cat_Results[[#This Row],[TotalLossInOriginalCurrency]] / INDEX(Exchange_Rate[Exchange Rate], MATCH(Cat_Results[[#This Row],[Currency]], Exchange_Rate[Currency], 0))</f>
        <v>9.2775337398052202E-2</v>
      </c>
    </row>
    <row r="11105" spans="1:6" x14ac:dyDescent="0.3">
      <c r="A11105" s="1">
        <v>44127</v>
      </c>
      <c r="B11105" s="1">
        <v>239</v>
      </c>
      <c r="C11105" s="1">
        <f t="shared" si="173"/>
        <v>2.0000000000000002E-5</v>
      </c>
      <c r="D11105" s="1" t="s">
        <v>320</v>
      </c>
      <c r="E11105" s="4">
        <v>943465.68579583894</v>
      </c>
      <c r="F11105" s="66">
        <f>Cat_Results[[#This Row],[TotalLossInOriginalCurrency]] / INDEX(Exchange_Rate[Exchange Rate], MATCH(Cat_Results[[#This Row],[Currency]], Exchange_Rate[Currency], 0))</f>
        <v>943465.68579583894</v>
      </c>
    </row>
    <row r="11106" spans="1:6" x14ac:dyDescent="0.3">
      <c r="A11106" s="1">
        <v>44128</v>
      </c>
      <c r="B11106" s="1">
        <v>200</v>
      </c>
      <c r="C11106" s="1">
        <f t="shared" si="173"/>
        <v>2.0000000000000002E-5</v>
      </c>
      <c r="D11106" s="1" t="s">
        <v>320</v>
      </c>
      <c r="E11106" s="4">
        <v>1990978.7139876101</v>
      </c>
      <c r="F11106" s="66">
        <f>Cat_Results[[#This Row],[TotalLossInOriginalCurrency]] / INDEX(Exchange_Rate[Exchange Rate], MATCH(Cat_Results[[#This Row],[Currency]], Exchange_Rate[Currency], 0))</f>
        <v>1990978.7139876101</v>
      </c>
    </row>
    <row r="11107" spans="1:6" x14ac:dyDescent="0.3">
      <c r="A11107" s="1">
        <v>44131</v>
      </c>
      <c r="B11107" s="1">
        <v>237</v>
      </c>
      <c r="C11107" s="1">
        <f t="shared" si="173"/>
        <v>2.0000000000000002E-5</v>
      </c>
      <c r="D11107" s="1" t="s">
        <v>322</v>
      </c>
      <c r="E11107" s="4">
        <v>3157482.5854024002</v>
      </c>
      <c r="F11107" s="66">
        <f>Cat_Results[[#This Row],[TotalLossInOriginalCurrency]] / INDEX(Exchange_Rate[Exchange Rate], MATCH(Cat_Results[[#This Row],[Currency]], Exchange_Rate[Currency], 0))</f>
        <v>3878335.9527505804</v>
      </c>
    </row>
    <row r="11108" spans="1:6" x14ac:dyDescent="0.3">
      <c r="A11108" s="1">
        <v>44137</v>
      </c>
      <c r="B11108" s="1">
        <v>221</v>
      </c>
      <c r="C11108" s="1">
        <f t="shared" si="173"/>
        <v>2.0000000000000002E-5</v>
      </c>
      <c r="D11108" s="1" t="s">
        <v>320</v>
      </c>
      <c r="E11108" s="4">
        <v>14202.7909902148</v>
      </c>
      <c r="F11108" s="66">
        <f>Cat_Results[[#This Row],[TotalLossInOriginalCurrency]] / INDEX(Exchange_Rate[Exchange Rate], MATCH(Cat_Results[[#This Row],[Currency]], Exchange_Rate[Currency], 0))</f>
        <v>14202.7909902148</v>
      </c>
    </row>
    <row r="11109" spans="1:6" x14ac:dyDescent="0.3">
      <c r="A11109" s="1">
        <v>44139</v>
      </c>
      <c r="B11109" s="1">
        <v>215</v>
      </c>
      <c r="C11109" s="1">
        <f t="shared" si="173"/>
        <v>2.0000000000000002E-5</v>
      </c>
      <c r="D11109" s="1" t="s">
        <v>320</v>
      </c>
      <c r="E11109" s="4">
        <v>3929.4995254836999</v>
      </c>
      <c r="F11109" s="66">
        <f>Cat_Results[[#This Row],[TotalLossInOriginalCurrency]] / INDEX(Exchange_Rate[Exchange Rate], MATCH(Cat_Results[[#This Row],[Currency]], Exchange_Rate[Currency], 0))</f>
        <v>3929.4995254836999</v>
      </c>
    </row>
    <row r="11110" spans="1:6" x14ac:dyDescent="0.3">
      <c r="A11110" s="1">
        <v>44141</v>
      </c>
      <c r="B11110" s="1">
        <v>229</v>
      </c>
      <c r="C11110" s="1">
        <f t="shared" si="173"/>
        <v>2.0000000000000002E-5</v>
      </c>
      <c r="D11110" s="1" t="s">
        <v>321</v>
      </c>
      <c r="E11110" s="4">
        <v>103539.70862732586</v>
      </c>
      <c r="F11110" s="66">
        <f>Cat_Results[[#This Row],[TotalLossInOriginalCurrency]] / INDEX(Exchange_Rate[Exchange Rate], MATCH(Cat_Results[[#This Row],[Currency]], Exchange_Rate[Currency], 0))</f>
        <v>162215.66146159501</v>
      </c>
    </row>
    <row r="11111" spans="1:6" x14ac:dyDescent="0.3">
      <c r="A11111" s="1">
        <v>44144</v>
      </c>
      <c r="B11111" s="1">
        <v>198</v>
      </c>
      <c r="C11111" s="1">
        <f t="shared" si="173"/>
        <v>2.0000000000000002E-5</v>
      </c>
      <c r="D11111" s="1" t="s">
        <v>320</v>
      </c>
      <c r="E11111" s="4">
        <v>36.411640230566299</v>
      </c>
      <c r="F11111" s="66">
        <f>Cat_Results[[#This Row],[TotalLossInOriginalCurrency]] / INDEX(Exchange_Rate[Exchange Rate], MATCH(Cat_Results[[#This Row],[Currency]], Exchange_Rate[Currency], 0))</f>
        <v>36.411640230566299</v>
      </c>
    </row>
    <row r="11112" spans="1:6" x14ac:dyDescent="0.3">
      <c r="A11112" s="1">
        <v>44146</v>
      </c>
      <c r="B11112" s="1">
        <v>220</v>
      </c>
      <c r="C11112" s="1">
        <f t="shared" si="173"/>
        <v>2.0000000000000002E-5</v>
      </c>
      <c r="D11112" s="1" t="s">
        <v>320</v>
      </c>
      <c r="E11112" s="4">
        <v>1005584.4478794</v>
      </c>
      <c r="F11112" s="66">
        <f>Cat_Results[[#This Row],[TotalLossInOriginalCurrency]] / INDEX(Exchange_Rate[Exchange Rate], MATCH(Cat_Results[[#This Row],[Currency]], Exchange_Rate[Currency], 0))</f>
        <v>1005584.4478794</v>
      </c>
    </row>
    <row r="11113" spans="1:6" x14ac:dyDescent="0.3">
      <c r="A11113" s="1">
        <v>44153</v>
      </c>
      <c r="B11113" s="1">
        <v>222</v>
      </c>
      <c r="C11113" s="1">
        <f t="shared" si="173"/>
        <v>2.0000000000000002E-5</v>
      </c>
      <c r="D11113" s="1" t="s">
        <v>320</v>
      </c>
      <c r="E11113" s="4">
        <v>95.777778606861801</v>
      </c>
      <c r="F11113" s="66">
        <f>Cat_Results[[#This Row],[TotalLossInOriginalCurrency]] / INDEX(Exchange_Rate[Exchange Rate], MATCH(Cat_Results[[#This Row],[Currency]], Exchange_Rate[Currency], 0))</f>
        <v>95.777778606861801</v>
      </c>
    </row>
    <row r="11114" spans="1:6" x14ac:dyDescent="0.3">
      <c r="A11114" s="1">
        <v>44157</v>
      </c>
      <c r="B11114" s="1">
        <v>233</v>
      </c>
      <c r="C11114" s="1">
        <f t="shared" si="173"/>
        <v>2.0000000000000002E-5</v>
      </c>
      <c r="D11114" s="1" t="s">
        <v>321</v>
      </c>
      <c r="E11114" s="4">
        <v>10694.130383709928</v>
      </c>
      <c r="F11114" s="66">
        <f>Cat_Results[[#This Row],[TotalLossInOriginalCurrency]] / INDEX(Exchange_Rate[Exchange Rate], MATCH(Cat_Results[[#This Row],[Currency]], Exchange_Rate[Currency], 0))</f>
        <v>16754.494067527401</v>
      </c>
    </row>
    <row r="11115" spans="1:6" x14ac:dyDescent="0.3">
      <c r="A11115" s="1">
        <v>44158</v>
      </c>
      <c r="B11115" s="1">
        <v>274</v>
      </c>
      <c r="C11115" s="1">
        <f t="shared" si="173"/>
        <v>2.0000000000000002E-5</v>
      </c>
      <c r="D11115" s="1" t="s">
        <v>320</v>
      </c>
      <c r="E11115" s="4">
        <v>1443.3406851254399</v>
      </c>
      <c r="F11115" s="66">
        <f>Cat_Results[[#This Row],[TotalLossInOriginalCurrency]] / INDEX(Exchange_Rate[Exchange Rate], MATCH(Cat_Results[[#This Row],[Currency]], Exchange_Rate[Currency], 0))</f>
        <v>1443.3406851254399</v>
      </c>
    </row>
    <row r="11116" spans="1:6" x14ac:dyDescent="0.3">
      <c r="A11116" s="1">
        <v>44161</v>
      </c>
      <c r="B11116" s="1">
        <v>226</v>
      </c>
      <c r="C11116" s="1">
        <f t="shared" si="173"/>
        <v>2.0000000000000002E-5</v>
      </c>
      <c r="D11116" s="1" t="s">
        <v>320</v>
      </c>
      <c r="E11116" s="4">
        <v>6.5166503190994295E-4</v>
      </c>
      <c r="F11116" s="66">
        <f>Cat_Results[[#This Row],[TotalLossInOriginalCurrency]] / INDEX(Exchange_Rate[Exchange Rate], MATCH(Cat_Results[[#This Row],[Currency]], Exchange_Rate[Currency], 0))</f>
        <v>6.5166503190994295E-4</v>
      </c>
    </row>
    <row r="11117" spans="1:6" x14ac:dyDescent="0.3">
      <c r="A11117" s="1">
        <v>44165</v>
      </c>
      <c r="B11117" s="1">
        <v>228</v>
      </c>
      <c r="C11117" s="1">
        <f t="shared" si="173"/>
        <v>2.0000000000000002E-5</v>
      </c>
      <c r="D11117" s="1" t="s">
        <v>320</v>
      </c>
      <c r="E11117" s="4">
        <v>3.7970021367073098E-3</v>
      </c>
      <c r="F11117" s="66">
        <f>Cat_Results[[#This Row],[TotalLossInOriginalCurrency]] / INDEX(Exchange_Rate[Exchange Rate], MATCH(Cat_Results[[#This Row],[Currency]], Exchange_Rate[Currency], 0))</f>
        <v>3.7970021367073098E-3</v>
      </c>
    </row>
    <row r="11118" spans="1:6" x14ac:dyDescent="0.3">
      <c r="A11118" s="1">
        <v>44170</v>
      </c>
      <c r="B11118" s="1">
        <v>230</v>
      </c>
      <c r="C11118" s="1">
        <f t="shared" si="173"/>
        <v>2.0000000000000002E-5</v>
      </c>
      <c r="D11118" s="1" t="s">
        <v>320</v>
      </c>
      <c r="E11118" s="4">
        <v>3.5082921385765102E-3</v>
      </c>
      <c r="F11118" s="66">
        <f>Cat_Results[[#This Row],[TotalLossInOriginalCurrency]] / INDEX(Exchange_Rate[Exchange Rate], MATCH(Cat_Results[[#This Row],[Currency]], Exchange_Rate[Currency], 0))</f>
        <v>3.5082921385765102E-3</v>
      </c>
    </row>
    <row r="11119" spans="1:6" x14ac:dyDescent="0.3">
      <c r="A11119" s="1">
        <v>44175</v>
      </c>
      <c r="B11119" s="1">
        <v>245</v>
      </c>
      <c r="C11119" s="1">
        <f t="shared" si="173"/>
        <v>2.0000000000000002E-5</v>
      </c>
      <c r="D11119" s="1" t="s">
        <v>321</v>
      </c>
      <c r="E11119" s="4">
        <v>125076.12180511933</v>
      </c>
      <c r="F11119" s="66">
        <f>Cat_Results[[#This Row],[TotalLossInOriginalCurrency]] / INDEX(Exchange_Rate[Exchange Rate], MATCH(Cat_Results[[#This Row],[Currency]], Exchange_Rate[Currency], 0))</f>
        <v>195956.759977918</v>
      </c>
    </row>
    <row r="11120" spans="1:6" x14ac:dyDescent="0.3">
      <c r="A11120" s="1">
        <v>44175</v>
      </c>
      <c r="B11120" s="1">
        <v>264</v>
      </c>
      <c r="C11120" s="1">
        <f t="shared" si="173"/>
        <v>2.0000000000000002E-5</v>
      </c>
      <c r="D11120" s="1" t="s">
        <v>322</v>
      </c>
      <c r="E11120" s="4">
        <v>216558.93902779082</v>
      </c>
      <c r="F11120" s="66">
        <f>Cat_Results[[#This Row],[TotalLossInOriginalCurrency]] / INDEX(Exchange_Rate[Exchange Rate], MATCH(Cat_Results[[#This Row],[Currency]], Exchange_Rate[Currency], 0))</f>
        <v>265999.351193243</v>
      </c>
    </row>
    <row r="11121" spans="1:6" x14ac:dyDescent="0.3">
      <c r="A11121" s="1">
        <v>44178</v>
      </c>
      <c r="B11121" s="1">
        <v>244</v>
      </c>
      <c r="C11121" s="1">
        <f t="shared" si="173"/>
        <v>2.0000000000000002E-5</v>
      </c>
      <c r="D11121" s="1" t="s">
        <v>320</v>
      </c>
      <c r="E11121" s="4">
        <v>61617.408811227499</v>
      </c>
      <c r="F11121" s="66">
        <f>Cat_Results[[#This Row],[TotalLossInOriginalCurrency]] / INDEX(Exchange_Rate[Exchange Rate], MATCH(Cat_Results[[#This Row],[Currency]], Exchange_Rate[Currency], 0))</f>
        <v>61617.408811227499</v>
      </c>
    </row>
    <row r="11122" spans="1:6" x14ac:dyDescent="0.3">
      <c r="A11122" s="1">
        <v>44178</v>
      </c>
      <c r="B11122" s="1">
        <v>243</v>
      </c>
      <c r="C11122" s="1">
        <f t="shared" si="173"/>
        <v>2.0000000000000002E-5</v>
      </c>
      <c r="D11122" s="1" t="s">
        <v>320</v>
      </c>
      <c r="E11122" s="4">
        <v>4.8595014959573697E-2</v>
      </c>
      <c r="F11122" s="66">
        <f>Cat_Results[[#This Row],[TotalLossInOriginalCurrency]] / INDEX(Exchange_Rate[Exchange Rate], MATCH(Cat_Results[[#This Row],[Currency]], Exchange_Rate[Currency], 0))</f>
        <v>4.8595014959573697E-2</v>
      </c>
    </row>
    <row r="11123" spans="1:6" x14ac:dyDescent="0.3">
      <c r="A11123" s="1">
        <v>44188</v>
      </c>
      <c r="B11123" s="1">
        <v>217</v>
      </c>
      <c r="C11123" s="1">
        <f t="shared" si="173"/>
        <v>2.0000000000000002E-5</v>
      </c>
      <c r="D11123" s="1" t="s">
        <v>320</v>
      </c>
      <c r="E11123" s="4">
        <v>415593.795799935</v>
      </c>
      <c r="F11123" s="66">
        <f>Cat_Results[[#This Row],[TotalLossInOriginalCurrency]] / INDEX(Exchange_Rate[Exchange Rate], MATCH(Cat_Results[[#This Row],[Currency]], Exchange_Rate[Currency], 0))</f>
        <v>415593.795799935</v>
      </c>
    </row>
    <row r="11124" spans="1:6" x14ac:dyDescent="0.3">
      <c r="A11124" s="1">
        <v>44199</v>
      </c>
      <c r="B11124" s="1">
        <v>211</v>
      </c>
      <c r="C11124" s="1">
        <f t="shared" si="173"/>
        <v>2.0000000000000002E-5</v>
      </c>
      <c r="D11124" s="1" t="s">
        <v>322</v>
      </c>
      <c r="E11124" s="4">
        <v>600.44921010315511</v>
      </c>
      <c r="F11124" s="66">
        <f>Cat_Results[[#This Row],[TotalLossInOriginalCurrency]] / INDEX(Exchange_Rate[Exchange Rate], MATCH(Cat_Results[[#This Row],[Currency]], Exchange_Rate[Currency], 0))</f>
        <v>737.53178247441394</v>
      </c>
    </row>
    <row r="11125" spans="1:6" x14ac:dyDescent="0.3">
      <c r="A11125" s="1">
        <v>44199</v>
      </c>
      <c r="B11125" s="1">
        <v>233</v>
      </c>
      <c r="C11125" s="1">
        <f t="shared" si="173"/>
        <v>2.0000000000000002E-5</v>
      </c>
      <c r="D11125" s="1" t="s">
        <v>320</v>
      </c>
      <c r="E11125" s="4">
        <v>3449044.8841945902</v>
      </c>
      <c r="F11125" s="66">
        <f>Cat_Results[[#This Row],[TotalLossInOriginalCurrency]] / INDEX(Exchange_Rate[Exchange Rate], MATCH(Cat_Results[[#This Row],[Currency]], Exchange_Rate[Currency], 0))</f>
        <v>3449044.8841945902</v>
      </c>
    </row>
    <row r="11126" spans="1:6" x14ac:dyDescent="0.3">
      <c r="A11126" s="1">
        <v>44200</v>
      </c>
      <c r="B11126" s="1">
        <v>232</v>
      </c>
      <c r="C11126" s="1">
        <f t="shared" si="173"/>
        <v>2.0000000000000002E-5</v>
      </c>
      <c r="D11126" s="1" t="s">
        <v>320</v>
      </c>
      <c r="E11126" s="4">
        <v>61552.755735059698</v>
      </c>
      <c r="F11126" s="66">
        <f>Cat_Results[[#This Row],[TotalLossInOriginalCurrency]] / INDEX(Exchange_Rate[Exchange Rate], MATCH(Cat_Results[[#This Row],[Currency]], Exchange_Rate[Currency], 0))</f>
        <v>61552.755735059698</v>
      </c>
    </row>
    <row r="11127" spans="1:6" x14ac:dyDescent="0.3">
      <c r="A11127" s="1">
        <v>44207</v>
      </c>
      <c r="B11127" s="1">
        <v>207</v>
      </c>
      <c r="C11127" s="1">
        <f t="shared" si="173"/>
        <v>2.0000000000000002E-5</v>
      </c>
      <c r="D11127" s="1" t="s">
        <v>320</v>
      </c>
      <c r="E11127" s="4">
        <v>1430494.92362176</v>
      </c>
      <c r="F11127" s="66">
        <f>Cat_Results[[#This Row],[TotalLossInOriginalCurrency]] / INDEX(Exchange_Rate[Exchange Rate], MATCH(Cat_Results[[#This Row],[Currency]], Exchange_Rate[Currency], 0))</f>
        <v>1430494.92362176</v>
      </c>
    </row>
    <row r="11128" spans="1:6" x14ac:dyDescent="0.3">
      <c r="A11128" s="1">
        <v>44210</v>
      </c>
      <c r="B11128" s="1">
        <v>254</v>
      </c>
      <c r="C11128" s="1">
        <f t="shared" si="173"/>
        <v>2.0000000000000002E-5</v>
      </c>
      <c r="D11128" s="1" t="s">
        <v>321</v>
      </c>
      <c r="E11128" s="4">
        <v>1.4605267146117704</v>
      </c>
      <c r="F11128" s="66">
        <f>Cat_Results[[#This Row],[TotalLossInOriginalCurrency]] / INDEX(Exchange_Rate[Exchange Rate], MATCH(Cat_Results[[#This Row],[Currency]], Exchange_Rate[Currency], 0))</f>
        <v>2.2882072031498</v>
      </c>
    </row>
    <row r="11129" spans="1:6" x14ac:dyDescent="0.3">
      <c r="A11129" s="1">
        <v>44214</v>
      </c>
      <c r="B11129" s="1">
        <v>254</v>
      </c>
      <c r="C11129" s="1">
        <f t="shared" si="173"/>
        <v>2.0000000000000002E-5</v>
      </c>
      <c r="D11129" s="1" t="s">
        <v>324</v>
      </c>
      <c r="E11129" s="4">
        <v>14123675.218307119</v>
      </c>
      <c r="F11129" s="66">
        <f>Cat_Results[[#This Row],[TotalLossInOriginalCurrency]] / INDEX(Exchange_Rate[Exchange Rate], MATCH(Cat_Results[[#This Row],[Currency]], Exchange_Rate[Currency], 0))</f>
        <v>14286521.187262701</v>
      </c>
    </row>
    <row r="11130" spans="1:6" x14ac:dyDescent="0.3">
      <c r="A11130" s="1">
        <v>44214</v>
      </c>
      <c r="B11130" s="1">
        <v>211</v>
      </c>
      <c r="C11130" s="1">
        <f t="shared" si="173"/>
        <v>2.0000000000000002E-5</v>
      </c>
      <c r="D11130" s="1" t="s">
        <v>320</v>
      </c>
      <c r="E11130" s="4">
        <v>1892.55342192948</v>
      </c>
      <c r="F11130" s="66">
        <f>Cat_Results[[#This Row],[TotalLossInOriginalCurrency]] / INDEX(Exchange_Rate[Exchange Rate], MATCH(Cat_Results[[#This Row],[Currency]], Exchange_Rate[Currency], 0))</f>
        <v>1892.55342192948</v>
      </c>
    </row>
    <row r="11131" spans="1:6" x14ac:dyDescent="0.3">
      <c r="A11131" s="1">
        <v>44216</v>
      </c>
      <c r="B11131" s="1">
        <v>205</v>
      </c>
      <c r="C11131" s="1">
        <f t="shared" si="173"/>
        <v>2.0000000000000002E-5</v>
      </c>
      <c r="D11131" s="1" t="s">
        <v>320</v>
      </c>
      <c r="E11131" s="4">
        <v>76409.830054372505</v>
      </c>
      <c r="F11131" s="66">
        <f>Cat_Results[[#This Row],[TotalLossInOriginalCurrency]] / INDEX(Exchange_Rate[Exchange Rate], MATCH(Cat_Results[[#This Row],[Currency]], Exchange_Rate[Currency], 0))</f>
        <v>76409.830054372505</v>
      </c>
    </row>
    <row r="11132" spans="1:6" x14ac:dyDescent="0.3">
      <c r="A11132" s="1">
        <v>44216</v>
      </c>
      <c r="B11132" s="1">
        <v>203</v>
      </c>
      <c r="C11132" s="1">
        <f t="shared" si="173"/>
        <v>2.0000000000000002E-5</v>
      </c>
      <c r="D11132" s="1" t="s">
        <v>320</v>
      </c>
      <c r="E11132" s="4">
        <v>4.7875843942165403E-2</v>
      </c>
      <c r="F11132" s="66">
        <f>Cat_Results[[#This Row],[TotalLossInOriginalCurrency]] / INDEX(Exchange_Rate[Exchange Rate], MATCH(Cat_Results[[#This Row],[Currency]], Exchange_Rate[Currency], 0))</f>
        <v>4.7875843942165403E-2</v>
      </c>
    </row>
    <row r="11133" spans="1:6" x14ac:dyDescent="0.3">
      <c r="A11133" s="1">
        <v>44217</v>
      </c>
      <c r="B11133" s="1">
        <v>240</v>
      </c>
      <c r="C11133" s="1">
        <f t="shared" si="173"/>
        <v>2.0000000000000002E-5</v>
      </c>
      <c r="D11133" s="1" t="s">
        <v>320</v>
      </c>
      <c r="E11133" s="4">
        <v>2.11156904697418E-3</v>
      </c>
      <c r="F11133" s="66">
        <f>Cat_Results[[#This Row],[TotalLossInOriginalCurrency]] / INDEX(Exchange_Rate[Exchange Rate], MATCH(Cat_Results[[#This Row],[Currency]], Exchange_Rate[Currency], 0))</f>
        <v>2.11156904697418E-3</v>
      </c>
    </row>
    <row r="11134" spans="1:6" x14ac:dyDescent="0.3">
      <c r="A11134" s="1">
        <v>44221</v>
      </c>
      <c r="B11134" s="1">
        <v>253</v>
      </c>
      <c r="C11134" s="1">
        <f t="shared" si="173"/>
        <v>2.0000000000000002E-5</v>
      </c>
      <c r="D11134" s="1" t="s">
        <v>320</v>
      </c>
      <c r="E11134" s="4">
        <v>6.0964375734329198E-3</v>
      </c>
      <c r="F11134" s="66">
        <f>Cat_Results[[#This Row],[TotalLossInOriginalCurrency]] / INDEX(Exchange_Rate[Exchange Rate], MATCH(Cat_Results[[#This Row],[Currency]], Exchange_Rate[Currency], 0))</f>
        <v>6.0964375734329198E-3</v>
      </c>
    </row>
    <row r="11135" spans="1:6" x14ac:dyDescent="0.3">
      <c r="A11135" s="1">
        <v>44224</v>
      </c>
      <c r="B11135" s="1">
        <v>216</v>
      </c>
      <c r="C11135" s="1">
        <f t="shared" si="173"/>
        <v>2.0000000000000002E-5</v>
      </c>
      <c r="D11135" s="1" t="s">
        <v>323</v>
      </c>
      <c r="E11135" s="4">
        <v>33.988824746374405</v>
      </c>
      <c r="F11135" s="66">
        <f>Cat_Results[[#This Row],[TotalLossInOriginalCurrency]] / INDEX(Exchange_Rate[Exchange Rate], MATCH(Cat_Results[[#This Row],[Currency]], Exchange_Rate[Currency], 0))</f>
        <v>0.42849712446332006</v>
      </c>
    </row>
    <row r="11136" spans="1:6" x14ac:dyDescent="0.3">
      <c r="A11136" s="1">
        <v>44225</v>
      </c>
      <c r="B11136" s="1">
        <v>207</v>
      </c>
      <c r="C11136" s="1">
        <f t="shared" si="173"/>
        <v>2.0000000000000002E-5</v>
      </c>
      <c r="D11136" s="1" t="s">
        <v>320</v>
      </c>
      <c r="E11136" s="4">
        <v>169219.46117135001</v>
      </c>
      <c r="F11136" s="66">
        <f>Cat_Results[[#This Row],[TotalLossInOriginalCurrency]] / INDEX(Exchange_Rate[Exchange Rate], MATCH(Cat_Results[[#This Row],[Currency]], Exchange_Rate[Currency], 0))</f>
        <v>169219.46117135001</v>
      </c>
    </row>
    <row r="11137" spans="1:6" x14ac:dyDescent="0.3">
      <c r="A11137" s="1">
        <v>44235</v>
      </c>
      <c r="B11137" s="1">
        <v>271</v>
      </c>
      <c r="C11137" s="1">
        <f t="shared" si="173"/>
        <v>2.0000000000000002E-5</v>
      </c>
      <c r="D11137" s="1" t="s">
        <v>320</v>
      </c>
      <c r="E11137" s="4">
        <v>0.63282551616430305</v>
      </c>
      <c r="F11137" s="66">
        <f>Cat_Results[[#This Row],[TotalLossInOriginalCurrency]] / INDEX(Exchange_Rate[Exchange Rate], MATCH(Cat_Results[[#This Row],[Currency]], Exchange_Rate[Currency], 0))</f>
        <v>0.63282551616430305</v>
      </c>
    </row>
    <row r="11138" spans="1:6" x14ac:dyDescent="0.3">
      <c r="A11138" s="1">
        <v>44235</v>
      </c>
      <c r="B11138" s="1">
        <v>275</v>
      </c>
      <c r="C11138" s="1">
        <f t="shared" si="173"/>
        <v>2.0000000000000002E-5</v>
      </c>
      <c r="D11138" s="1" t="s">
        <v>320</v>
      </c>
      <c r="E11138" s="4">
        <v>0.14326319098472601</v>
      </c>
      <c r="F11138" s="66">
        <f>Cat_Results[[#This Row],[TotalLossInOriginalCurrency]] / INDEX(Exchange_Rate[Exchange Rate], MATCH(Cat_Results[[#This Row],[Currency]], Exchange_Rate[Currency], 0))</f>
        <v>0.14326319098472601</v>
      </c>
    </row>
    <row r="11139" spans="1:6" x14ac:dyDescent="0.3">
      <c r="A11139" s="1">
        <v>44241</v>
      </c>
      <c r="B11139" s="1">
        <v>230</v>
      </c>
      <c r="C11139" s="1">
        <f t="shared" si="173"/>
        <v>2.0000000000000002E-5</v>
      </c>
      <c r="D11139" s="1" t="s">
        <v>320</v>
      </c>
      <c r="E11139" s="4">
        <v>6.5166503190994295E-4</v>
      </c>
      <c r="F11139" s="66">
        <f>Cat_Results[[#This Row],[TotalLossInOriginalCurrency]] / INDEX(Exchange_Rate[Exchange Rate], MATCH(Cat_Results[[#This Row],[Currency]], Exchange_Rate[Currency], 0))</f>
        <v>6.5166503190994295E-4</v>
      </c>
    </row>
    <row r="11140" spans="1:6" x14ac:dyDescent="0.3">
      <c r="A11140" s="1">
        <v>44242</v>
      </c>
      <c r="B11140" s="1">
        <v>255</v>
      </c>
      <c r="C11140" s="1">
        <f t="shared" si="173"/>
        <v>2.0000000000000002E-5</v>
      </c>
      <c r="D11140" s="1" t="s">
        <v>321</v>
      </c>
      <c r="E11140" s="4">
        <v>867097.68298966263</v>
      </c>
      <c r="F11140" s="66">
        <f>Cat_Results[[#This Row],[TotalLossInOriginalCurrency]] / INDEX(Exchange_Rate[Exchange Rate], MATCH(Cat_Results[[#This Row],[Currency]], Exchange_Rate[Currency], 0))</f>
        <v>1358481.9395644199</v>
      </c>
    </row>
    <row r="11141" spans="1:6" x14ac:dyDescent="0.3">
      <c r="A11141" s="1">
        <v>44245</v>
      </c>
      <c r="B11141" s="1">
        <v>246</v>
      </c>
      <c r="C11141" s="1">
        <f t="shared" si="173"/>
        <v>2.0000000000000002E-5</v>
      </c>
      <c r="D11141" s="1" t="s">
        <v>323</v>
      </c>
      <c r="E11141" s="4">
        <v>2597298.0327752861</v>
      </c>
      <c r="F11141" s="66">
        <f>Cat_Results[[#This Row],[TotalLossInOriginalCurrency]] / INDEX(Exchange_Rate[Exchange Rate], MATCH(Cat_Results[[#This Row],[Currency]], Exchange_Rate[Currency], 0))</f>
        <v>32744.137131048199</v>
      </c>
    </row>
    <row r="11142" spans="1:6" x14ac:dyDescent="0.3">
      <c r="A11142" s="1">
        <v>44257</v>
      </c>
      <c r="B11142" s="1">
        <v>217</v>
      </c>
      <c r="C11142" s="1">
        <f t="shared" ref="C11142:C11205" si="174">1/50000</f>
        <v>2.0000000000000002E-5</v>
      </c>
      <c r="D11142" s="1" t="s">
        <v>320</v>
      </c>
      <c r="E11142" s="4">
        <v>81405.063970455099</v>
      </c>
      <c r="F11142" s="66">
        <f>Cat_Results[[#This Row],[TotalLossInOriginalCurrency]] / INDEX(Exchange_Rate[Exchange Rate], MATCH(Cat_Results[[#This Row],[Currency]], Exchange_Rate[Currency], 0))</f>
        <v>81405.063970455099</v>
      </c>
    </row>
    <row r="11143" spans="1:6" x14ac:dyDescent="0.3">
      <c r="A11143" s="1">
        <v>44263</v>
      </c>
      <c r="B11143" s="1">
        <v>223</v>
      </c>
      <c r="C11143" s="1">
        <f t="shared" si="174"/>
        <v>2.0000000000000002E-5</v>
      </c>
      <c r="D11143" s="1" t="s">
        <v>320</v>
      </c>
      <c r="E11143" s="4">
        <v>57.888665422797203</v>
      </c>
      <c r="F11143" s="66">
        <f>Cat_Results[[#This Row],[TotalLossInOriginalCurrency]] / INDEX(Exchange_Rate[Exchange Rate], MATCH(Cat_Results[[#This Row],[Currency]], Exchange_Rate[Currency], 0))</f>
        <v>57.888665422797203</v>
      </c>
    </row>
    <row r="11144" spans="1:6" x14ac:dyDescent="0.3">
      <c r="A11144" s="1">
        <v>44264</v>
      </c>
      <c r="B11144" s="1">
        <v>210</v>
      </c>
      <c r="C11144" s="1">
        <f t="shared" si="174"/>
        <v>2.0000000000000002E-5</v>
      </c>
      <c r="D11144" s="1" t="s">
        <v>320</v>
      </c>
      <c r="E11144" s="4">
        <v>106231.777366717</v>
      </c>
      <c r="F11144" s="66">
        <f>Cat_Results[[#This Row],[TotalLossInOriginalCurrency]] / INDEX(Exchange_Rate[Exchange Rate], MATCH(Cat_Results[[#This Row],[Currency]], Exchange_Rate[Currency], 0))</f>
        <v>106231.777366717</v>
      </c>
    </row>
    <row r="11145" spans="1:6" x14ac:dyDescent="0.3">
      <c r="A11145" s="1">
        <v>44268</v>
      </c>
      <c r="B11145" s="1">
        <v>246</v>
      </c>
      <c r="C11145" s="1">
        <f t="shared" si="174"/>
        <v>2.0000000000000002E-5</v>
      </c>
      <c r="D11145" s="1" t="s">
        <v>320</v>
      </c>
      <c r="E11145" s="4">
        <v>130394.424322248</v>
      </c>
      <c r="F11145" s="66">
        <f>Cat_Results[[#This Row],[TotalLossInOriginalCurrency]] / INDEX(Exchange_Rate[Exchange Rate], MATCH(Cat_Results[[#This Row],[Currency]], Exchange_Rate[Currency], 0))</f>
        <v>130394.424322248</v>
      </c>
    </row>
    <row r="11146" spans="1:6" x14ac:dyDescent="0.3">
      <c r="A11146" s="1">
        <v>44276</v>
      </c>
      <c r="B11146" s="1">
        <v>214</v>
      </c>
      <c r="C11146" s="1">
        <f t="shared" si="174"/>
        <v>2.0000000000000002E-5</v>
      </c>
      <c r="D11146" s="1" t="s">
        <v>320</v>
      </c>
      <c r="E11146" s="4">
        <v>2.44218856096268E-3</v>
      </c>
      <c r="F11146" s="66">
        <f>Cat_Results[[#This Row],[TotalLossInOriginalCurrency]] / INDEX(Exchange_Rate[Exchange Rate], MATCH(Cat_Results[[#This Row],[Currency]], Exchange_Rate[Currency], 0))</f>
        <v>2.44218856096268E-3</v>
      </c>
    </row>
    <row r="11147" spans="1:6" x14ac:dyDescent="0.3">
      <c r="A11147" s="1">
        <v>44289</v>
      </c>
      <c r="B11147" s="1">
        <v>262</v>
      </c>
      <c r="C11147" s="1">
        <f t="shared" si="174"/>
        <v>2.0000000000000002E-5</v>
      </c>
      <c r="D11147" s="1" t="s">
        <v>320</v>
      </c>
      <c r="E11147" s="4">
        <v>891912.78743680904</v>
      </c>
      <c r="F11147" s="66">
        <f>Cat_Results[[#This Row],[TotalLossInOriginalCurrency]] / INDEX(Exchange_Rate[Exchange Rate], MATCH(Cat_Results[[#This Row],[Currency]], Exchange_Rate[Currency], 0))</f>
        <v>891912.78743680904</v>
      </c>
    </row>
    <row r="11148" spans="1:6" x14ac:dyDescent="0.3">
      <c r="A11148" s="1">
        <v>44296</v>
      </c>
      <c r="B11148" s="1">
        <v>265</v>
      </c>
      <c r="C11148" s="1">
        <f t="shared" si="174"/>
        <v>2.0000000000000002E-5</v>
      </c>
      <c r="D11148" s="1" t="s">
        <v>321</v>
      </c>
      <c r="E11148" s="4">
        <v>0.13296939486229944</v>
      </c>
      <c r="F11148" s="66">
        <f>Cat_Results[[#This Row],[TotalLossInOriginalCurrency]] / INDEX(Exchange_Rate[Exchange Rate], MATCH(Cat_Results[[#This Row],[Currency]], Exchange_Rate[Currency], 0))</f>
        <v>0.20832315087318401</v>
      </c>
    </row>
    <row r="11149" spans="1:6" x14ac:dyDescent="0.3">
      <c r="A11149" s="1">
        <v>44305</v>
      </c>
      <c r="B11149" s="1">
        <v>264</v>
      </c>
      <c r="C11149" s="1">
        <f t="shared" si="174"/>
        <v>2.0000000000000002E-5</v>
      </c>
      <c r="D11149" s="1" t="s">
        <v>321</v>
      </c>
      <c r="E11149" s="4">
        <v>8528650.7475915067</v>
      </c>
      <c r="F11149" s="66">
        <f>Cat_Results[[#This Row],[TotalLossInOriginalCurrency]] / INDEX(Exchange_Rate[Exchange Rate], MATCH(Cat_Results[[#This Row],[Currency]], Exchange_Rate[Currency], 0))</f>
        <v>13361837.122558402</v>
      </c>
    </row>
    <row r="11150" spans="1:6" x14ac:dyDescent="0.3">
      <c r="A11150" s="1">
        <v>44315</v>
      </c>
      <c r="B11150" s="1">
        <v>256</v>
      </c>
      <c r="C11150" s="1">
        <f t="shared" si="174"/>
        <v>2.0000000000000002E-5</v>
      </c>
      <c r="D11150" s="1" t="s">
        <v>320</v>
      </c>
      <c r="E11150" s="4">
        <v>8670.2805695124007</v>
      </c>
      <c r="F11150" s="66">
        <f>Cat_Results[[#This Row],[TotalLossInOriginalCurrency]] / INDEX(Exchange_Rate[Exchange Rate], MATCH(Cat_Results[[#This Row],[Currency]], Exchange_Rate[Currency], 0))</f>
        <v>8670.2805695124007</v>
      </c>
    </row>
    <row r="11151" spans="1:6" x14ac:dyDescent="0.3">
      <c r="A11151" s="1">
        <v>44321</v>
      </c>
      <c r="B11151" s="1">
        <v>225</v>
      </c>
      <c r="C11151" s="1">
        <f t="shared" si="174"/>
        <v>2.0000000000000002E-5</v>
      </c>
      <c r="D11151" s="1" t="s">
        <v>321</v>
      </c>
      <c r="E11151" s="4">
        <v>5.1122577033937012E-4</v>
      </c>
      <c r="F11151" s="66">
        <f>Cat_Results[[#This Row],[TotalLossInOriginalCurrency]] / INDEX(Exchange_Rate[Exchange Rate], MATCH(Cat_Results[[#This Row],[Currency]], Exchange_Rate[Currency], 0))</f>
        <v>8.0093741416931207E-4</v>
      </c>
    </row>
    <row r="11152" spans="1:6" x14ac:dyDescent="0.3">
      <c r="A11152" s="1">
        <v>44322</v>
      </c>
      <c r="B11152" s="1">
        <v>224</v>
      </c>
      <c r="C11152" s="1">
        <f t="shared" si="174"/>
        <v>2.0000000000000002E-5</v>
      </c>
      <c r="D11152" s="1" t="s">
        <v>320</v>
      </c>
      <c r="E11152" s="4">
        <v>20506331.918218799</v>
      </c>
      <c r="F11152" s="66">
        <f>Cat_Results[[#This Row],[TotalLossInOriginalCurrency]] / INDEX(Exchange_Rate[Exchange Rate], MATCH(Cat_Results[[#This Row],[Currency]], Exchange_Rate[Currency], 0))</f>
        <v>20506331.918218799</v>
      </c>
    </row>
    <row r="11153" spans="1:6" x14ac:dyDescent="0.3">
      <c r="A11153" s="1">
        <v>44323</v>
      </c>
      <c r="B11153" s="1">
        <v>239</v>
      </c>
      <c r="C11153" s="1">
        <f t="shared" si="174"/>
        <v>2.0000000000000002E-5</v>
      </c>
      <c r="D11153" s="1" t="s">
        <v>321</v>
      </c>
      <c r="E11153" s="4">
        <v>77274.184861721762</v>
      </c>
      <c r="F11153" s="66">
        <f>Cat_Results[[#This Row],[TotalLossInOriginalCurrency]] / INDEX(Exchange_Rate[Exchange Rate], MATCH(Cat_Results[[#This Row],[Currency]], Exchange_Rate[Currency], 0))</f>
        <v>121065.46538939698</v>
      </c>
    </row>
    <row r="11154" spans="1:6" x14ac:dyDescent="0.3">
      <c r="A11154" s="1">
        <v>44326</v>
      </c>
      <c r="B11154" s="1">
        <v>225</v>
      </c>
      <c r="C11154" s="1">
        <f t="shared" si="174"/>
        <v>2.0000000000000002E-5</v>
      </c>
      <c r="D11154" s="1" t="s">
        <v>321</v>
      </c>
      <c r="E11154" s="4">
        <v>1754059.3371069706</v>
      </c>
      <c r="F11154" s="66">
        <f>Cat_Results[[#This Row],[TotalLossInOriginalCurrency]] / INDEX(Exchange_Rate[Exchange Rate], MATCH(Cat_Results[[#This Row],[Currency]], Exchange_Rate[Currency], 0))</f>
        <v>2748084.7626859201</v>
      </c>
    </row>
    <row r="11155" spans="1:6" x14ac:dyDescent="0.3">
      <c r="A11155" s="1">
        <v>44327</v>
      </c>
      <c r="B11155" s="1">
        <v>274</v>
      </c>
      <c r="C11155" s="1">
        <f t="shared" si="174"/>
        <v>2.0000000000000002E-5</v>
      </c>
      <c r="D11155" s="1" t="s">
        <v>321</v>
      </c>
      <c r="E11155" s="4">
        <v>936350.72939236846</v>
      </c>
      <c r="F11155" s="66">
        <f>Cat_Results[[#This Row],[TotalLossInOriginalCurrency]] / INDEX(Exchange_Rate[Exchange Rate], MATCH(Cat_Results[[#This Row],[Currency]], Exchange_Rate[Currency], 0))</f>
        <v>1466980.6873335501</v>
      </c>
    </row>
    <row r="11156" spans="1:6" x14ac:dyDescent="0.3">
      <c r="A11156" s="1">
        <v>44327</v>
      </c>
      <c r="B11156" s="1">
        <v>229</v>
      </c>
      <c r="C11156" s="1">
        <f t="shared" si="174"/>
        <v>2.0000000000000002E-5</v>
      </c>
      <c r="D11156" s="1" t="s">
        <v>321</v>
      </c>
      <c r="E11156" s="4">
        <v>151549.79037191582</v>
      </c>
      <c r="F11156" s="66">
        <f>Cat_Results[[#This Row],[TotalLossInOriginalCurrency]] / INDEX(Exchange_Rate[Exchange Rate], MATCH(Cat_Results[[#This Row],[Currency]], Exchange_Rate[Currency], 0))</f>
        <v>237433.05651005401</v>
      </c>
    </row>
    <row r="11157" spans="1:6" x14ac:dyDescent="0.3">
      <c r="A11157" s="1">
        <v>44329</v>
      </c>
      <c r="B11157" s="1">
        <v>223</v>
      </c>
      <c r="C11157" s="1">
        <f t="shared" si="174"/>
        <v>2.0000000000000002E-5</v>
      </c>
      <c r="D11157" s="1" t="s">
        <v>320</v>
      </c>
      <c r="E11157" s="4">
        <v>3.7970021367073098E-3</v>
      </c>
      <c r="F11157" s="66">
        <f>Cat_Results[[#This Row],[TotalLossInOriginalCurrency]] / INDEX(Exchange_Rate[Exchange Rate], MATCH(Cat_Results[[#This Row],[Currency]], Exchange_Rate[Currency], 0))</f>
        <v>3.7970021367073098E-3</v>
      </c>
    </row>
    <row r="11158" spans="1:6" x14ac:dyDescent="0.3">
      <c r="A11158" s="1">
        <v>44332</v>
      </c>
      <c r="B11158" s="1">
        <v>249</v>
      </c>
      <c r="C11158" s="1">
        <f t="shared" si="174"/>
        <v>2.0000000000000002E-5</v>
      </c>
      <c r="D11158" s="1" t="s">
        <v>320</v>
      </c>
      <c r="E11158" s="4">
        <v>30668.104513687998</v>
      </c>
      <c r="F11158" s="66">
        <f>Cat_Results[[#This Row],[TotalLossInOriginalCurrency]] / INDEX(Exchange_Rate[Exchange Rate], MATCH(Cat_Results[[#This Row],[Currency]], Exchange_Rate[Currency], 0))</f>
        <v>30668.104513687998</v>
      </c>
    </row>
    <row r="11159" spans="1:6" x14ac:dyDescent="0.3">
      <c r="A11159" s="1">
        <v>44334</v>
      </c>
      <c r="B11159" s="1">
        <v>236</v>
      </c>
      <c r="C11159" s="1">
        <f t="shared" si="174"/>
        <v>2.0000000000000002E-5</v>
      </c>
      <c r="D11159" s="1" t="s">
        <v>320</v>
      </c>
      <c r="E11159" s="4">
        <v>1.7061829566955599E-3</v>
      </c>
      <c r="F11159" s="66">
        <f>Cat_Results[[#This Row],[TotalLossInOriginalCurrency]] / INDEX(Exchange_Rate[Exchange Rate], MATCH(Cat_Results[[#This Row],[Currency]], Exchange_Rate[Currency], 0))</f>
        <v>1.7061829566955599E-3</v>
      </c>
    </row>
    <row r="11160" spans="1:6" x14ac:dyDescent="0.3">
      <c r="A11160" s="1">
        <v>44336</v>
      </c>
      <c r="B11160" s="1">
        <v>154</v>
      </c>
      <c r="C11160" s="1">
        <f t="shared" si="174"/>
        <v>2.0000000000000002E-5</v>
      </c>
      <c r="D11160" s="1" t="s">
        <v>320</v>
      </c>
      <c r="E11160" s="4">
        <v>1.79783776402473E-2</v>
      </c>
      <c r="F11160" s="66">
        <f>Cat_Results[[#This Row],[TotalLossInOriginalCurrency]] / INDEX(Exchange_Rate[Exchange Rate], MATCH(Cat_Results[[#This Row],[Currency]], Exchange_Rate[Currency], 0))</f>
        <v>1.79783776402473E-2</v>
      </c>
    </row>
    <row r="11161" spans="1:6" x14ac:dyDescent="0.3">
      <c r="A11161" s="1">
        <v>44338</v>
      </c>
      <c r="B11161" s="1">
        <v>218</v>
      </c>
      <c r="C11161" s="1">
        <f t="shared" si="174"/>
        <v>2.0000000000000002E-5</v>
      </c>
      <c r="D11161" s="1" t="s">
        <v>320</v>
      </c>
      <c r="E11161" s="4">
        <v>8.50194096565247E-2</v>
      </c>
      <c r="F11161" s="66">
        <f>Cat_Results[[#This Row],[TotalLossInOriginalCurrency]] / INDEX(Exchange_Rate[Exchange Rate], MATCH(Cat_Results[[#This Row],[Currency]], Exchange_Rate[Currency], 0))</f>
        <v>8.50194096565247E-2</v>
      </c>
    </row>
    <row r="11162" spans="1:6" x14ac:dyDescent="0.3">
      <c r="A11162" s="1">
        <v>44338</v>
      </c>
      <c r="B11162" s="1">
        <v>235</v>
      </c>
      <c r="C11162" s="1">
        <f t="shared" si="174"/>
        <v>2.0000000000000002E-5</v>
      </c>
      <c r="D11162" s="1" t="s">
        <v>320</v>
      </c>
      <c r="E11162" s="4">
        <v>1.7061829566955599E-3</v>
      </c>
      <c r="F11162" s="66">
        <f>Cat_Results[[#This Row],[TotalLossInOriginalCurrency]] / INDEX(Exchange_Rate[Exchange Rate], MATCH(Cat_Results[[#This Row],[Currency]], Exchange_Rate[Currency], 0))</f>
        <v>1.7061829566955599E-3</v>
      </c>
    </row>
    <row r="11163" spans="1:6" x14ac:dyDescent="0.3">
      <c r="A11163" s="1">
        <v>44341</v>
      </c>
      <c r="B11163" s="1">
        <v>252</v>
      </c>
      <c r="C11163" s="1">
        <f t="shared" si="174"/>
        <v>2.0000000000000002E-5</v>
      </c>
      <c r="D11163" s="1" t="s">
        <v>321</v>
      </c>
      <c r="E11163" s="4">
        <v>12735451.899330189</v>
      </c>
      <c r="F11163" s="66">
        <f>Cat_Results[[#This Row],[TotalLossInOriginalCurrency]] / INDEX(Exchange_Rate[Exchange Rate], MATCH(Cat_Results[[#This Row],[Currency]], Exchange_Rate[Currency], 0))</f>
        <v>19952632.4851657</v>
      </c>
    </row>
    <row r="11164" spans="1:6" x14ac:dyDescent="0.3">
      <c r="A11164" s="1">
        <v>44348</v>
      </c>
      <c r="B11164" s="1">
        <v>294</v>
      </c>
      <c r="C11164" s="1">
        <f t="shared" si="174"/>
        <v>2.0000000000000002E-5</v>
      </c>
      <c r="D11164" s="1" t="s">
        <v>320</v>
      </c>
      <c r="E11164" s="4">
        <v>4.1832029819488499E-3</v>
      </c>
      <c r="F11164" s="66">
        <f>Cat_Results[[#This Row],[TotalLossInOriginalCurrency]] / INDEX(Exchange_Rate[Exchange Rate], MATCH(Cat_Results[[#This Row],[Currency]], Exchange_Rate[Currency], 0))</f>
        <v>4.1832029819488499E-3</v>
      </c>
    </row>
    <row r="11165" spans="1:6" x14ac:dyDescent="0.3">
      <c r="A11165" s="1">
        <v>44351</v>
      </c>
      <c r="B11165" s="1">
        <v>329</v>
      </c>
      <c r="C11165" s="1">
        <f t="shared" si="174"/>
        <v>2.0000000000000002E-5</v>
      </c>
      <c r="D11165" s="1" t="s">
        <v>320</v>
      </c>
      <c r="E11165" s="4">
        <v>6.0775130987167402E-3</v>
      </c>
      <c r="F11165" s="66">
        <f>Cat_Results[[#This Row],[TotalLossInOriginalCurrency]] / INDEX(Exchange_Rate[Exchange Rate], MATCH(Cat_Results[[#This Row],[Currency]], Exchange_Rate[Currency], 0))</f>
        <v>6.0775130987167402E-3</v>
      </c>
    </row>
    <row r="11166" spans="1:6" x14ac:dyDescent="0.3">
      <c r="A11166" s="1">
        <v>44352</v>
      </c>
      <c r="B11166" s="1">
        <v>206</v>
      </c>
      <c r="C11166" s="1">
        <f t="shared" si="174"/>
        <v>2.0000000000000002E-5</v>
      </c>
      <c r="D11166" s="1" t="s">
        <v>320</v>
      </c>
      <c r="E11166" s="4">
        <v>2029072.25467604</v>
      </c>
      <c r="F11166" s="66">
        <f>Cat_Results[[#This Row],[TotalLossInOriginalCurrency]] / INDEX(Exchange_Rate[Exchange Rate], MATCH(Cat_Results[[#This Row],[Currency]], Exchange_Rate[Currency], 0))</f>
        <v>2029072.25467604</v>
      </c>
    </row>
    <row r="11167" spans="1:6" x14ac:dyDescent="0.3">
      <c r="A11167" s="1">
        <v>44358</v>
      </c>
      <c r="B11167" s="1">
        <v>205</v>
      </c>
      <c r="C11167" s="1">
        <f t="shared" si="174"/>
        <v>2.0000000000000002E-5</v>
      </c>
      <c r="D11167" s="1" t="s">
        <v>320</v>
      </c>
      <c r="E11167" s="4">
        <v>846181.00174750504</v>
      </c>
      <c r="F11167" s="66">
        <f>Cat_Results[[#This Row],[TotalLossInOriginalCurrency]] / INDEX(Exchange_Rate[Exchange Rate], MATCH(Cat_Results[[#This Row],[Currency]], Exchange_Rate[Currency], 0))</f>
        <v>846181.00174750504</v>
      </c>
    </row>
    <row r="11168" spans="1:6" x14ac:dyDescent="0.3">
      <c r="A11168" s="1">
        <v>44363</v>
      </c>
      <c r="B11168" s="1">
        <v>254</v>
      </c>
      <c r="C11168" s="1">
        <f t="shared" si="174"/>
        <v>2.0000000000000002E-5</v>
      </c>
      <c r="D11168" s="1" t="s">
        <v>321</v>
      </c>
      <c r="E11168" s="4">
        <v>1.1149058890166173E-2</v>
      </c>
      <c r="F11168" s="66">
        <f>Cat_Results[[#This Row],[TotalLossInOriginalCurrency]] / INDEX(Exchange_Rate[Exchange Rate], MATCH(Cat_Results[[#This Row],[Currency]], Exchange_Rate[Currency], 0))</f>
        <v>1.74672305583954E-2</v>
      </c>
    </row>
    <row r="11169" spans="1:6" x14ac:dyDescent="0.3">
      <c r="A11169" s="1">
        <v>44363</v>
      </c>
      <c r="B11169" s="1">
        <v>236</v>
      </c>
      <c r="C11169" s="1">
        <f t="shared" si="174"/>
        <v>2.0000000000000002E-5</v>
      </c>
      <c r="D11169" s="1" t="s">
        <v>320</v>
      </c>
      <c r="E11169" s="4">
        <v>41796486.436516799</v>
      </c>
      <c r="F11169" s="66">
        <f>Cat_Results[[#This Row],[TotalLossInOriginalCurrency]] / INDEX(Exchange_Rate[Exchange Rate], MATCH(Cat_Results[[#This Row],[Currency]], Exchange_Rate[Currency], 0))</f>
        <v>41796486.436516799</v>
      </c>
    </row>
    <row r="11170" spans="1:6" x14ac:dyDescent="0.3">
      <c r="A11170" s="1">
        <v>44365</v>
      </c>
      <c r="B11170" s="1">
        <v>255</v>
      </c>
      <c r="C11170" s="1">
        <f t="shared" si="174"/>
        <v>2.0000000000000002E-5</v>
      </c>
      <c r="D11170" s="1" t="s">
        <v>321</v>
      </c>
      <c r="E11170" s="4">
        <v>27289.080560888207</v>
      </c>
      <c r="F11170" s="66">
        <f>Cat_Results[[#This Row],[TotalLossInOriginalCurrency]] / INDEX(Exchange_Rate[Exchange Rate], MATCH(Cat_Results[[#This Row],[Currency]], Exchange_Rate[Currency], 0))</f>
        <v>42753.802502926403</v>
      </c>
    </row>
    <row r="11171" spans="1:6" x14ac:dyDescent="0.3">
      <c r="A11171" s="1">
        <v>44368</v>
      </c>
      <c r="B11171" s="1">
        <v>239</v>
      </c>
      <c r="C11171" s="1">
        <f t="shared" si="174"/>
        <v>2.0000000000000002E-5</v>
      </c>
      <c r="D11171" s="1" t="s">
        <v>321</v>
      </c>
      <c r="E11171" s="4">
        <v>1496046.8331742655</v>
      </c>
      <c r="F11171" s="66">
        <f>Cat_Results[[#This Row],[TotalLossInOriginalCurrency]] / INDEX(Exchange_Rate[Exchange Rate], MATCH(Cat_Results[[#This Row],[Currency]], Exchange_Rate[Currency], 0))</f>
        <v>2343856.5728862798</v>
      </c>
    </row>
    <row r="11172" spans="1:6" x14ac:dyDescent="0.3">
      <c r="A11172" s="1">
        <v>44368</v>
      </c>
      <c r="B11172" s="1">
        <v>293</v>
      </c>
      <c r="C11172" s="1">
        <f t="shared" si="174"/>
        <v>2.0000000000000002E-5</v>
      </c>
      <c r="D11172" s="1" t="s">
        <v>320</v>
      </c>
      <c r="E11172" s="4">
        <v>0.147177994251251</v>
      </c>
      <c r="F11172" s="66">
        <f>Cat_Results[[#This Row],[TotalLossInOriginalCurrency]] / INDEX(Exchange_Rate[Exchange Rate], MATCH(Cat_Results[[#This Row],[Currency]], Exchange_Rate[Currency], 0))</f>
        <v>0.147177994251251</v>
      </c>
    </row>
    <row r="11173" spans="1:6" x14ac:dyDescent="0.3">
      <c r="A11173" s="1">
        <v>44370</v>
      </c>
      <c r="B11173" s="1">
        <v>320</v>
      </c>
      <c r="C11173" s="1">
        <f t="shared" si="174"/>
        <v>2.0000000000000002E-5</v>
      </c>
      <c r="D11173" s="1" t="s">
        <v>320</v>
      </c>
      <c r="E11173" s="4">
        <v>6.0775130987167402E-3</v>
      </c>
      <c r="F11173" s="66">
        <f>Cat_Results[[#This Row],[TotalLossInOriginalCurrency]] / INDEX(Exchange_Rate[Exchange Rate], MATCH(Cat_Results[[#This Row],[Currency]], Exchange_Rate[Currency], 0))</f>
        <v>6.0775130987167402E-3</v>
      </c>
    </row>
    <row r="11174" spans="1:6" x14ac:dyDescent="0.3">
      <c r="A11174" s="1">
        <v>44372</v>
      </c>
      <c r="B11174" s="1">
        <v>277</v>
      </c>
      <c r="C11174" s="1">
        <f t="shared" si="174"/>
        <v>2.0000000000000002E-5</v>
      </c>
      <c r="D11174" s="1" t="s">
        <v>321</v>
      </c>
      <c r="E11174" s="4">
        <v>1432.3875659272774</v>
      </c>
      <c r="F11174" s="66">
        <f>Cat_Results[[#This Row],[TotalLossInOriginalCurrency]] / INDEX(Exchange_Rate[Exchange Rate], MATCH(Cat_Results[[#This Row],[Currency]], Exchange_Rate[Currency], 0))</f>
        <v>2244.12159891799</v>
      </c>
    </row>
    <row r="11175" spans="1:6" x14ac:dyDescent="0.3">
      <c r="A11175" s="1">
        <v>44375</v>
      </c>
      <c r="B11175" s="1">
        <v>261</v>
      </c>
      <c r="C11175" s="1">
        <f t="shared" si="174"/>
        <v>2.0000000000000002E-5</v>
      </c>
      <c r="D11175" s="1" t="s">
        <v>321</v>
      </c>
      <c r="E11175" s="4">
        <v>1.8832996219852152E-2</v>
      </c>
      <c r="F11175" s="66">
        <f>Cat_Results[[#This Row],[TotalLossInOriginalCurrency]] / INDEX(Exchange_Rate[Exchange Rate], MATCH(Cat_Results[[#This Row],[Currency]], Exchange_Rate[Currency], 0))</f>
        <v>2.9505655169487003E-2</v>
      </c>
    </row>
    <row r="11176" spans="1:6" x14ac:dyDescent="0.3">
      <c r="A11176" s="1">
        <v>44378</v>
      </c>
      <c r="B11176" s="1">
        <v>219</v>
      </c>
      <c r="C11176" s="1">
        <f t="shared" si="174"/>
        <v>2.0000000000000002E-5</v>
      </c>
      <c r="D11176" s="1" t="s">
        <v>320</v>
      </c>
      <c r="E11176" s="4">
        <v>232249.28394992699</v>
      </c>
      <c r="F11176" s="66">
        <f>Cat_Results[[#This Row],[TotalLossInOriginalCurrency]] / INDEX(Exchange_Rate[Exchange Rate], MATCH(Cat_Results[[#This Row],[Currency]], Exchange_Rate[Currency], 0))</f>
        <v>232249.28394992699</v>
      </c>
    </row>
    <row r="11177" spans="1:6" x14ac:dyDescent="0.3">
      <c r="A11177" s="1">
        <v>44379</v>
      </c>
      <c r="B11177" s="1">
        <v>236</v>
      </c>
      <c r="C11177" s="1">
        <f t="shared" si="174"/>
        <v>2.0000000000000002E-5</v>
      </c>
      <c r="D11177" s="1" t="s">
        <v>320</v>
      </c>
      <c r="E11177" s="4">
        <v>4368.1008203917299</v>
      </c>
      <c r="F11177" s="66">
        <f>Cat_Results[[#This Row],[TotalLossInOriginalCurrency]] / INDEX(Exchange_Rate[Exchange Rate], MATCH(Cat_Results[[#This Row],[Currency]], Exchange_Rate[Currency], 0))</f>
        <v>4368.1008203917299</v>
      </c>
    </row>
    <row r="11178" spans="1:6" x14ac:dyDescent="0.3">
      <c r="A11178" s="1">
        <v>44383</v>
      </c>
      <c r="B11178" s="1">
        <v>260</v>
      </c>
      <c r="C11178" s="1">
        <f t="shared" si="174"/>
        <v>2.0000000000000002E-5</v>
      </c>
      <c r="D11178" s="1" t="s">
        <v>320</v>
      </c>
      <c r="E11178" s="4">
        <v>41089.218953304</v>
      </c>
      <c r="F11178" s="66">
        <f>Cat_Results[[#This Row],[TotalLossInOriginalCurrency]] / INDEX(Exchange_Rate[Exchange Rate], MATCH(Cat_Results[[#This Row],[Currency]], Exchange_Rate[Currency], 0))</f>
        <v>41089.218953304</v>
      </c>
    </row>
    <row r="11179" spans="1:6" x14ac:dyDescent="0.3">
      <c r="A11179" s="1">
        <v>44386</v>
      </c>
      <c r="B11179" s="1">
        <v>218</v>
      </c>
      <c r="C11179" s="1">
        <f t="shared" si="174"/>
        <v>2.0000000000000002E-5</v>
      </c>
      <c r="D11179" s="1" t="s">
        <v>320</v>
      </c>
      <c r="E11179" s="4">
        <v>8.6624547839164706E-2</v>
      </c>
      <c r="F11179" s="66">
        <f>Cat_Results[[#This Row],[TotalLossInOriginalCurrency]] / INDEX(Exchange_Rate[Exchange Rate], MATCH(Cat_Results[[#This Row],[Currency]], Exchange_Rate[Currency], 0))</f>
        <v>8.6624547839164706E-2</v>
      </c>
    </row>
    <row r="11180" spans="1:6" x14ac:dyDescent="0.3">
      <c r="A11180" s="1">
        <v>44391</v>
      </c>
      <c r="B11180" s="1">
        <v>234</v>
      </c>
      <c r="C11180" s="1">
        <f t="shared" si="174"/>
        <v>2.0000000000000002E-5</v>
      </c>
      <c r="D11180" s="1" t="s">
        <v>323</v>
      </c>
      <c r="E11180" s="4">
        <v>2.9977023468789845</v>
      </c>
      <c r="F11180" s="66">
        <f>Cat_Results[[#This Row],[TotalLossInOriginalCurrency]] / INDEX(Exchange_Rate[Exchange Rate], MATCH(Cat_Results[[#This Row],[Currency]], Exchange_Rate[Currency], 0))</f>
        <v>3.7792034447193097E-2</v>
      </c>
    </row>
    <row r="11181" spans="1:6" x14ac:dyDescent="0.3">
      <c r="A11181" s="1">
        <v>44392</v>
      </c>
      <c r="B11181" s="1">
        <v>189</v>
      </c>
      <c r="C11181" s="1">
        <f t="shared" si="174"/>
        <v>2.0000000000000002E-5</v>
      </c>
      <c r="D11181" s="1" t="s">
        <v>320</v>
      </c>
      <c r="E11181" s="4">
        <v>1528695.4129941999</v>
      </c>
      <c r="F11181" s="66">
        <f>Cat_Results[[#This Row],[TotalLossInOriginalCurrency]] / INDEX(Exchange_Rate[Exchange Rate], MATCH(Cat_Results[[#This Row],[Currency]], Exchange_Rate[Currency], 0))</f>
        <v>1528695.4129941999</v>
      </c>
    </row>
    <row r="11182" spans="1:6" x14ac:dyDescent="0.3">
      <c r="A11182" s="1">
        <v>44395</v>
      </c>
      <c r="B11182" s="1">
        <v>213</v>
      </c>
      <c r="C11182" s="1">
        <f t="shared" si="174"/>
        <v>2.0000000000000002E-5</v>
      </c>
      <c r="D11182" s="1" t="s">
        <v>320</v>
      </c>
      <c r="E11182" s="4">
        <v>95192.238278014396</v>
      </c>
      <c r="F11182" s="66">
        <f>Cat_Results[[#This Row],[TotalLossInOriginalCurrency]] / INDEX(Exchange_Rate[Exchange Rate], MATCH(Cat_Results[[#This Row],[Currency]], Exchange_Rate[Currency], 0))</f>
        <v>95192.238278014396</v>
      </c>
    </row>
    <row r="11183" spans="1:6" x14ac:dyDescent="0.3">
      <c r="A11183" s="1">
        <v>44398</v>
      </c>
      <c r="B11183" s="1">
        <v>220</v>
      </c>
      <c r="C11183" s="1">
        <f t="shared" si="174"/>
        <v>2.0000000000000002E-5</v>
      </c>
      <c r="D11183" s="1" t="s">
        <v>320</v>
      </c>
      <c r="E11183" s="4">
        <v>1945460.22464202</v>
      </c>
      <c r="F11183" s="66">
        <f>Cat_Results[[#This Row],[TotalLossInOriginalCurrency]] / INDEX(Exchange_Rate[Exchange Rate], MATCH(Cat_Results[[#This Row],[Currency]], Exchange_Rate[Currency], 0))</f>
        <v>1945460.22464202</v>
      </c>
    </row>
    <row r="11184" spans="1:6" x14ac:dyDescent="0.3">
      <c r="A11184" s="1">
        <v>44399</v>
      </c>
      <c r="B11184" s="1">
        <v>261</v>
      </c>
      <c r="C11184" s="1">
        <f t="shared" si="174"/>
        <v>2.0000000000000002E-5</v>
      </c>
      <c r="D11184" s="1" t="s">
        <v>320</v>
      </c>
      <c r="E11184" s="4">
        <v>2706928.18895229</v>
      </c>
      <c r="F11184" s="66">
        <f>Cat_Results[[#This Row],[TotalLossInOriginalCurrency]] / INDEX(Exchange_Rate[Exchange Rate], MATCH(Cat_Results[[#This Row],[Currency]], Exchange_Rate[Currency], 0))</f>
        <v>2706928.18895229</v>
      </c>
    </row>
    <row r="11185" spans="1:6" x14ac:dyDescent="0.3">
      <c r="A11185" s="1">
        <v>44400</v>
      </c>
      <c r="B11185" s="1">
        <v>193</v>
      </c>
      <c r="C11185" s="1">
        <f t="shared" si="174"/>
        <v>2.0000000000000002E-5</v>
      </c>
      <c r="D11185" s="1" t="s">
        <v>320</v>
      </c>
      <c r="E11185" s="4">
        <v>4.1832029819488499E-3</v>
      </c>
      <c r="F11185" s="66">
        <f>Cat_Results[[#This Row],[TotalLossInOriginalCurrency]] / INDEX(Exchange_Rate[Exchange Rate], MATCH(Cat_Results[[#This Row],[Currency]], Exchange_Rate[Currency], 0))</f>
        <v>4.1832029819488499E-3</v>
      </c>
    </row>
    <row r="11186" spans="1:6" x14ac:dyDescent="0.3">
      <c r="A11186" s="1">
        <v>44402</v>
      </c>
      <c r="B11186" s="1">
        <v>204</v>
      </c>
      <c r="C11186" s="1">
        <f t="shared" si="174"/>
        <v>2.0000000000000002E-5</v>
      </c>
      <c r="D11186" s="1" t="s">
        <v>323</v>
      </c>
      <c r="E11186" s="4">
        <v>3781228.1167415068</v>
      </c>
      <c r="F11186" s="66">
        <f>Cat_Results[[#This Row],[TotalLossInOriginalCurrency]] / INDEX(Exchange_Rate[Exchange Rate], MATCH(Cat_Results[[#This Row],[Currency]], Exchange_Rate[Currency], 0))</f>
        <v>47669.9440787938</v>
      </c>
    </row>
    <row r="11187" spans="1:6" x14ac:dyDescent="0.3">
      <c r="A11187" s="1">
        <v>44402</v>
      </c>
      <c r="B11187" s="1">
        <v>301</v>
      </c>
      <c r="C11187" s="1">
        <f t="shared" si="174"/>
        <v>2.0000000000000002E-5</v>
      </c>
      <c r="D11187" s="1" t="s">
        <v>320</v>
      </c>
      <c r="E11187" s="4">
        <v>37351.7125189863</v>
      </c>
      <c r="F11187" s="66">
        <f>Cat_Results[[#This Row],[TotalLossInOriginalCurrency]] / INDEX(Exchange_Rate[Exchange Rate], MATCH(Cat_Results[[#This Row],[Currency]], Exchange_Rate[Currency], 0))</f>
        <v>37351.7125189863</v>
      </c>
    </row>
    <row r="11188" spans="1:6" x14ac:dyDescent="0.3">
      <c r="A11188" s="1">
        <v>44404</v>
      </c>
      <c r="B11188" s="1">
        <v>257</v>
      </c>
      <c r="C11188" s="1">
        <f t="shared" si="174"/>
        <v>2.0000000000000002E-5</v>
      </c>
      <c r="D11188" s="1" t="s">
        <v>321</v>
      </c>
      <c r="E11188" s="4">
        <v>80.967826324471176</v>
      </c>
      <c r="F11188" s="66">
        <f>Cat_Results[[#This Row],[TotalLossInOriginalCurrency]] / INDEX(Exchange_Rate[Exchange Rate], MATCH(Cat_Results[[#This Row],[Currency]], Exchange_Rate[Currency], 0))</f>
        <v>126.85229346748702</v>
      </c>
    </row>
    <row r="11189" spans="1:6" x14ac:dyDescent="0.3">
      <c r="A11189" s="1">
        <v>44409</v>
      </c>
      <c r="B11189" s="1">
        <v>254</v>
      </c>
      <c r="C11189" s="1">
        <f t="shared" si="174"/>
        <v>2.0000000000000002E-5</v>
      </c>
      <c r="D11189" s="1" t="s">
        <v>321</v>
      </c>
      <c r="E11189" s="4">
        <v>153216.23249114898</v>
      </c>
      <c r="F11189" s="66">
        <f>Cat_Results[[#This Row],[TotalLossInOriginalCurrency]] / INDEX(Exchange_Rate[Exchange Rate], MATCH(Cat_Results[[#This Row],[Currency]], Exchange_Rate[Currency], 0))</f>
        <v>240043.87137753499</v>
      </c>
    </row>
    <row r="11190" spans="1:6" x14ac:dyDescent="0.3">
      <c r="A11190" s="1">
        <v>44410</v>
      </c>
      <c r="B11190" s="1">
        <v>165</v>
      </c>
      <c r="C11190" s="1">
        <f t="shared" si="174"/>
        <v>2.0000000000000002E-5</v>
      </c>
      <c r="D11190" s="1" t="s">
        <v>320</v>
      </c>
      <c r="E11190" s="4">
        <v>2.7291104197502102E-3</v>
      </c>
      <c r="F11190" s="66">
        <f>Cat_Results[[#This Row],[TotalLossInOriginalCurrency]] / INDEX(Exchange_Rate[Exchange Rate], MATCH(Cat_Results[[#This Row],[Currency]], Exchange_Rate[Currency], 0))</f>
        <v>2.7291104197502102E-3</v>
      </c>
    </row>
    <row r="11191" spans="1:6" x14ac:dyDescent="0.3">
      <c r="A11191" s="1">
        <v>44415</v>
      </c>
      <c r="B11191" s="1">
        <v>272</v>
      </c>
      <c r="C11191" s="1">
        <f t="shared" si="174"/>
        <v>2.0000000000000002E-5</v>
      </c>
      <c r="D11191" s="1" t="s">
        <v>320</v>
      </c>
      <c r="E11191" s="4">
        <v>1.13749876618385E-2</v>
      </c>
      <c r="F11191" s="66">
        <f>Cat_Results[[#This Row],[TotalLossInOriginalCurrency]] / INDEX(Exchange_Rate[Exchange Rate], MATCH(Cat_Results[[#This Row],[Currency]], Exchange_Rate[Currency], 0))</f>
        <v>1.13749876618385E-2</v>
      </c>
    </row>
    <row r="11192" spans="1:6" x14ac:dyDescent="0.3">
      <c r="A11192" s="1">
        <v>44415</v>
      </c>
      <c r="B11192" s="1">
        <v>239</v>
      </c>
      <c r="C11192" s="1">
        <f t="shared" si="174"/>
        <v>2.0000000000000002E-5</v>
      </c>
      <c r="D11192" s="1" t="s">
        <v>321</v>
      </c>
      <c r="E11192" s="4">
        <v>3268340.078729271</v>
      </c>
      <c r="F11192" s="66">
        <f>Cat_Results[[#This Row],[TotalLossInOriginalCurrency]] / INDEX(Exchange_Rate[Exchange Rate], MATCH(Cat_Results[[#This Row],[Currency]], Exchange_Rate[Currency], 0))</f>
        <v>5120508.3999298401</v>
      </c>
    </row>
    <row r="11193" spans="1:6" x14ac:dyDescent="0.3">
      <c r="A11193" s="1">
        <v>44418</v>
      </c>
      <c r="B11193" s="1">
        <v>229</v>
      </c>
      <c r="C11193" s="1">
        <f t="shared" si="174"/>
        <v>2.0000000000000002E-5</v>
      </c>
      <c r="D11193" s="1" t="s">
        <v>320</v>
      </c>
      <c r="E11193" s="4">
        <v>794326.56209875201</v>
      </c>
      <c r="F11193" s="66">
        <f>Cat_Results[[#This Row],[TotalLossInOriginalCurrency]] / INDEX(Exchange_Rate[Exchange Rate], MATCH(Cat_Results[[#This Row],[Currency]], Exchange_Rate[Currency], 0))</f>
        <v>794326.56209875201</v>
      </c>
    </row>
    <row r="11194" spans="1:6" x14ac:dyDescent="0.3">
      <c r="A11194" s="1">
        <v>44426</v>
      </c>
      <c r="B11194" s="1">
        <v>229</v>
      </c>
      <c r="C11194" s="1">
        <f t="shared" si="174"/>
        <v>2.0000000000000002E-5</v>
      </c>
      <c r="D11194" s="1" t="s">
        <v>323</v>
      </c>
      <c r="E11194" s="4">
        <v>0.99923411562632558</v>
      </c>
      <c r="F11194" s="66">
        <f>Cat_Results[[#This Row],[TotalLossInOriginalCurrency]] / INDEX(Exchange_Rate[Exchange Rate], MATCH(Cat_Results[[#This Row],[Currency]], Exchange_Rate[Currency], 0))</f>
        <v>1.2597344815731E-2</v>
      </c>
    </row>
    <row r="11195" spans="1:6" x14ac:dyDescent="0.3">
      <c r="A11195" s="1">
        <v>44427</v>
      </c>
      <c r="B11195" s="1">
        <v>209</v>
      </c>
      <c r="C11195" s="1">
        <f t="shared" si="174"/>
        <v>2.0000000000000002E-5</v>
      </c>
      <c r="D11195" s="1" t="s">
        <v>323</v>
      </c>
      <c r="E11195" s="4">
        <v>39424.49953997408</v>
      </c>
      <c r="F11195" s="66">
        <f>Cat_Results[[#This Row],[TotalLossInOriginalCurrency]] / INDEX(Exchange_Rate[Exchange Rate], MATCH(Cat_Results[[#This Row],[Currency]], Exchange_Rate[Currency], 0))</f>
        <v>497.02467832714302</v>
      </c>
    </row>
    <row r="11196" spans="1:6" x14ac:dyDescent="0.3">
      <c r="A11196" s="1">
        <v>44427</v>
      </c>
      <c r="B11196" s="1">
        <v>233</v>
      </c>
      <c r="C11196" s="1">
        <f t="shared" si="174"/>
        <v>2.0000000000000002E-5</v>
      </c>
      <c r="D11196" s="1" t="s">
        <v>321</v>
      </c>
      <c r="E11196" s="4">
        <v>3.7638570635352369</v>
      </c>
      <c r="F11196" s="66">
        <f>Cat_Results[[#This Row],[TotalLossInOriginalCurrency]] / INDEX(Exchange_Rate[Exchange Rate], MATCH(Cat_Results[[#This Row],[Currency]], Exchange_Rate[Currency], 0))</f>
        <v>5.8968348598107703</v>
      </c>
    </row>
    <row r="11197" spans="1:6" x14ac:dyDescent="0.3">
      <c r="A11197" s="1">
        <v>44430</v>
      </c>
      <c r="B11197" s="1">
        <v>263</v>
      </c>
      <c r="C11197" s="1">
        <f t="shared" si="174"/>
        <v>2.0000000000000002E-5</v>
      </c>
      <c r="D11197" s="1" t="s">
        <v>320</v>
      </c>
      <c r="E11197" s="4">
        <v>35534.030219630899</v>
      </c>
      <c r="F11197" s="66">
        <f>Cat_Results[[#This Row],[TotalLossInOriginalCurrency]] / INDEX(Exchange_Rate[Exchange Rate], MATCH(Cat_Results[[#This Row],[Currency]], Exchange_Rate[Currency], 0))</f>
        <v>35534.030219630899</v>
      </c>
    </row>
    <row r="11198" spans="1:6" x14ac:dyDescent="0.3">
      <c r="A11198" s="1">
        <v>44430</v>
      </c>
      <c r="B11198" s="1">
        <v>233</v>
      </c>
      <c r="C11198" s="1">
        <f t="shared" si="174"/>
        <v>2.0000000000000002E-5</v>
      </c>
      <c r="D11198" s="1" t="s">
        <v>320</v>
      </c>
      <c r="E11198" s="4">
        <v>19470.9064569439</v>
      </c>
      <c r="F11198" s="66">
        <f>Cat_Results[[#This Row],[TotalLossInOriginalCurrency]] / INDEX(Exchange_Rate[Exchange Rate], MATCH(Cat_Results[[#This Row],[Currency]], Exchange_Rate[Currency], 0))</f>
        <v>19470.9064569439</v>
      </c>
    </row>
    <row r="11199" spans="1:6" x14ac:dyDescent="0.3">
      <c r="A11199" s="1">
        <v>44433</v>
      </c>
      <c r="B11199" s="1">
        <v>250</v>
      </c>
      <c r="C11199" s="1">
        <f t="shared" si="174"/>
        <v>2.0000000000000002E-5</v>
      </c>
      <c r="D11199" s="1" t="s">
        <v>322</v>
      </c>
      <c r="E11199" s="4">
        <v>1105480.3491014885</v>
      </c>
      <c r="F11199" s="66">
        <f>Cat_Results[[#This Row],[TotalLossInOriginalCurrency]] / INDEX(Exchange_Rate[Exchange Rate], MATCH(Cat_Results[[#This Row],[Currency]], Exchange_Rate[Currency], 0))</f>
        <v>1357861.5453973</v>
      </c>
    </row>
    <row r="11200" spans="1:6" x14ac:dyDescent="0.3">
      <c r="A11200" s="1">
        <v>44435</v>
      </c>
      <c r="B11200" s="1">
        <v>267</v>
      </c>
      <c r="C11200" s="1">
        <f t="shared" si="174"/>
        <v>2.0000000000000002E-5</v>
      </c>
      <c r="D11200" s="1" t="s">
        <v>323</v>
      </c>
      <c r="E11200" s="4">
        <v>30.724611128317111</v>
      </c>
      <c r="F11200" s="66">
        <f>Cat_Results[[#This Row],[TotalLossInOriginalCurrency]] / INDEX(Exchange_Rate[Exchange Rate], MATCH(Cat_Results[[#This Row],[Currency]], Exchange_Rate[Currency], 0))</f>
        <v>0.38734518233502502</v>
      </c>
    </row>
    <row r="11201" spans="1:6" x14ac:dyDescent="0.3">
      <c r="A11201" s="1">
        <v>44435</v>
      </c>
      <c r="B11201" s="1">
        <v>263</v>
      </c>
      <c r="C11201" s="1">
        <f t="shared" si="174"/>
        <v>2.0000000000000002E-5</v>
      </c>
      <c r="D11201" s="1" t="s">
        <v>320</v>
      </c>
      <c r="E11201" s="4">
        <v>21170841.791801602</v>
      </c>
      <c r="F11201" s="66">
        <f>Cat_Results[[#This Row],[TotalLossInOriginalCurrency]] / INDEX(Exchange_Rate[Exchange Rate], MATCH(Cat_Results[[#This Row],[Currency]], Exchange_Rate[Currency], 0))</f>
        <v>21170841.791801602</v>
      </c>
    </row>
    <row r="11202" spans="1:6" x14ac:dyDescent="0.3">
      <c r="A11202" s="1">
        <v>44438</v>
      </c>
      <c r="B11202" s="1">
        <v>188</v>
      </c>
      <c r="C11202" s="1">
        <f t="shared" si="174"/>
        <v>2.0000000000000002E-5</v>
      </c>
      <c r="D11202" s="1" t="s">
        <v>320</v>
      </c>
      <c r="E11202" s="4">
        <v>6.3590332865715001E-3</v>
      </c>
      <c r="F11202" s="66">
        <f>Cat_Results[[#This Row],[TotalLossInOriginalCurrency]] / INDEX(Exchange_Rate[Exchange Rate], MATCH(Cat_Results[[#This Row],[Currency]], Exchange_Rate[Currency], 0))</f>
        <v>6.3590332865715001E-3</v>
      </c>
    </row>
    <row r="11203" spans="1:6" x14ac:dyDescent="0.3">
      <c r="A11203" s="1">
        <v>44443</v>
      </c>
      <c r="B11203" s="1">
        <v>204</v>
      </c>
      <c r="C11203" s="1">
        <f t="shared" si="174"/>
        <v>2.0000000000000002E-5</v>
      </c>
      <c r="D11203" s="1" t="s">
        <v>320</v>
      </c>
      <c r="E11203" s="4">
        <v>0.118552522336472</v>
      </c>
      <c r="F11203" s="66">
        <f>Cat_Results[[#This Row],[TotalLossInOriginalCurrency]] / INDEX(Exchange_Rate[Exchange Rate], MATCH(Cat_Results[[#This Row],[Currency]], Exchange_Rate[Currency], 0))</f>
        <v>0.118552522336472</v>
      </c>
    </row>
    <row r="11204" spans="1:6" x14ac:dyDescent="0.3">
      <c r="A11204" s="1">
        <v>44447</v>
      </c>
      <c r="B11204" s="1">
        <v>287</v>
      </c>
      <c r="C11204" s="1">
        <f t="shared" si="174"/>
        <v>2.0000000000000002E-5</v>
      </c>
      <c r="D11204" s="1" t="s">
        <v>320</v>
      </c>
      <c r="E11204" s="4">
        <v>1713088.5083267801</v>
      </c>
      <c r="F11204" s="66">
        <f>Cat_Results[[#This Row],[TotalLossInOriginalCurrency]] / INDEX(Exchange_Rate[Exchange Rate], MATCH(Cat_Results[[#This Row],[Currency]], Exchange_Rate[Currency], 0))</f>
        <v>1713088.5083267801</v>
      </c>
    </row>
    <row r="11205" spans="1:6" x14ac:dyDescent="0.3">
      <c r="A11205" s="1">
        <v>44448</v>
      </c>
      <c r="B11205" s="1">
        <v>223</v>
      </c>
      <c r="C11205" s="1">
        <f t="shared" si="174"/>
        <v>2.0000000000000002E-5</v>
      </c>
      <c r="D11205" s="1" t="s">
        <v>322</v>
      </c>
      <c r="E11205" s="4">
        <v>0.83437628286408128</v>
      </c>
      <c r="F11205" s="66">
        <f>Cat_Results[[#This Row],[TotalLossInOriginalCurrency]] / INDEX(Exchange_Rate[Exchange Rate], MATCH(Cat_Results[[#This Row],[Currency]], Exchange_Rate[Currency], 0))</f>
        <v>1.02486441284418</v>
      </c>
    </row>
    <row r="11206" spans="1:6" x14ac:dyDescent="0.3">
      <c r="A11206" s="1">
        <v>44454</v>
      </c>
      <c r="B11206" s="1">
        <v>243</v>
      </c>
      <c r="C11206" s="1">
        <f t="shared" ref="C11206:C11269" si="175">1/50000</f>
        <v>2.0000000000000002E-5</v>
      </c>
      <c r="D11206" s="1" t="s">
        <v>320</v>
      </c>
      <c r="E11206" s="4">
        <v>20924734.270161301</v>
      </c>
      <c r="F11206" s="66">
        <f>Cat_Results[[#This Row],[TotalLossInOriginalCurrency]] / INDEX(Exchange_Rate[Exchange Rate], MATCH(Cat_Results[[#This Row],[Currency]], Exchange_Rate[Currency], 0))</f>
        <v>20924734.270161301</v>
      </c>
    </row>
    <row r="11207" spans="1:6" x14ac:dyDescent="0.3">
      <c r="A11207" s="1">
        <v>44459</v>
      </c>
      <c r="B11207" s="1">
        <v>265</v>
      </c>
      <c r="C11207" s="1">
        <f t="shared" si="175"/>
        <v>2.0000000000000002E-5</v>
      </c>
      <c r="D11207" s="1" t="s">
        <v>320</v>
      </c>
      <c r="E11207" s="4">
        <v>2.4198941886425001E-2</v>
      </c>
      <c r="F11207" s="66">
        <f>Cat_Results[[#This Row],[TotalLossInOriginalCurrency]] / INDEX(Exchange_Rate[Exchange Rate], MATCH(Cat_Results[[#This Row],[Currency]], Exchange_Rate[Currency], 0))</f>
        <v>2.4198941886425001E-2</v>
      </c>
    </row>
    <row r="11208" spans="1:6" x14ac:dyDescent="0.3">
      <c r="A11208" s="1">
        <v>44484</v>
      </c>
      <c r="B11208" s="1">
        <v>225</v>
      </c>
      <c r="C11208" s="1">
        <f t="shared" si="175"/>
        <v>2.0000000000000002E-5</v>
      </c>
      <c r="D11208" s="1" t="s">
        <v>320</v>
      </c>
      <c r="E11208" s="4">
        <v>16169234.898578599</v>
      </c>
      <c r="F11208" s="66">
        <f>Cat_Results[[#This Row],[TotalLossInOriginalCurrency]] / INDEX(Exchange_Rate[Exchange Rate], MATCH(Cat_Results[[#This Row],[Currency]], Exchange_Rate[Currency], 0))</f>
        <v>16169234.898578599</v>
      </c>
    </row>
    <row r="11209" spans="1:6" x14ac:dyDescent="0.3">
      <c r="A11209" s="1">
        <v>44485</v>
      </c>
      <c r="B11209" s="1">
        <v>238</v>
      </c>
      <c r="C11209" s="1">
        <f t="shared" si="175"/>
        <v>2.0000000000000002E-5</v>
      </c>
      <c r="D11209" s="1" t="s">
        <v>321</v>
      </c>
      <c r="E11209" s="4">
        <v>5447.5766130540733</v>
      </c>
      <c r="F11209" s="66">
        <f>Cat_Results[[#This Row],[TotalLossInOriginalCurrency]] / INDEX(Exchange_Rate[Exchange Rate], MATCH(Cat_Results[[#This Row],[Currency]], Exchange_Rate[Currency], 0))</f>
        <v>8534.7182773128206</v>
      </c>
    </row>
    <row r="11210" spans="1:6" x14ac:dyDescent="0.3">
      <c r="A11210" s="1">
        <v>44501</v>
      </c>
      <c r="B11210" s="1">
        <v>215</v>
      </c>
      <c r="C11210" s="1">
        <f t="shared" si="175"/>
        <v>2.0000000000000002E-5</v>
      </c>
      <c r="D11210" s="1" t="s">
        <v>320</v>
      </c>
      <c r="E11210" s="4">
        <v>26056033.091069099</v>
      </c>
      <c r="F11210" s="66">
        <f>Cat_Results[[#This Row],[TotalLossInOriginalCurrency]] / INDEX(Exchange_Rate[Exchange Rate], MATCH(Cat_Results[[#This Row],[Currency]], Exchange_Rate[Currency], 0))</f>
        <v>26056033.091069099</v>
      </c>
    </row>
    <row r="11211" spans="1:6" x14ac:dyDescent="0.3">
      <c r="A11211" s="1">
        <v>44503</v>
      </c>
      <c r="B11211" s="1">
        <v>262</v>
      </c>
      <c r="C11211" s="1">
        <f t="shared" si="175"/>
        <v>2.0000000000000002E-5</v>
      </c>
      <c r="D11211" s="1" t="s">
        <v>321</v>
      </c>
      <c r="E11211" s="4">
        <v>3101724.6995822676</v>
      </c>
      <c r="F11211" s="66">
        <f>Cat_Results[[#This Row],[TotalLossInOriginalCurrency]] / INDEX(Exchange_Rate[Exchange Rate], MATCH(Cat_Results[[#This Row],[Currency]], Exchange_Rate[Currency], 0))</f>
        <v>4859472.08549238</v>
      </c>
    </row>
    <row r="11212" spans="1:6" x14ac:dyDescent="0.3">
      <c r="A11212" s="1">
        <v>44505</v>
      </c>
      <c r="B11212" s="1">
        <v>223</v>
      </c>
      <c r="C11212" s="1">
        <f t="shared" si="175"/>
        <v>2.0000000000000002E-5</v>
      </c>
      <c r="D11212" s="1" t="s">
        <v>320</v>
      </c>
      <c r="E11212" s="4">
        <v>1.7061829566955599E-3</v>
      </c>
      <c r="F11212" s="66">
        <f>Cat_Results[[#This Row],[TotalLossInOriginalCurrency]] / INDEX(Exchange_Rate[Exchange Rate], MATCH(Cat_Results[[#This Row],[Currency]], Exchange_Rate[Currency], 0))</f>
        <v>1.7061829566955599E-3</v>
      </c>
    </row>
    <row r="11213" spans="1:6" x14ac:dyDescent="0.3">
      <c r="A11213" s="1">
        <v>44508</v>
      </c>
      <c r="B11213" s="1">
        <v>240</v>
      </c>
      <c r="C11213" s="1">
        <f t="shared" si="175"/>
        <v>2.0000000000000002E-5</v>
      </c>
      <c r="D11213" s="1" t="s">
        <v>320</v>
      </c>
      <c r="E11213" s="4">
        <v>6.0775130987167402E-3</v>
      </c>
      <c r="F11213" s="66">
        <f>Cat_Results[[#This Row],[TotalLossInOriginalCurrency]] / INDEX(Exchange_Rate[Exchange Rate], MATCH(Cat_Results[[#This Row],[Currency]], Exchange_Rate[Currency], 0))</f>
        <v>6.0775130987167402E-3</v>
      </c>
    </row>
    <row r="11214" spans="1:6" x14ac:dyDescent="0.3">
      <c r="A11214" s="1">
        <v>44514</v>
      </c>
      <c r="B11214" s="1">
        <v>212</v>
      </c>
      <c r="C11214" s="1">
        <f t="shared" si="175"/>
        <v>2.0000000000000002E-5</v>
      </c>
      <c r="D11214" s="1" t="s">
        <v>323</v>
      </c>
      <c r="E11214" s="4">
        <v>6539108.774954984</v>
      </c>
      <c r="F11214" s="66">
        <f>Cat_Results[[#This Row],[TotalLossInOriginalCurrency]] / INDEX(Exchange_Rate[Exchange Rate], MATCH(Cat_Results[[#This Row],[Currency]], Exchange_Rate[Currency], 0))</f>
        <v>82438.546420171901</v>
      </c>
    </row>
    <row r="11215" spans="1:6" x14ac:dyDescent="0.3">
      <c r="A11215" s="1">
        <v>44517</v>
      </c>
      <c r="B11215" s="1">
        <v>217</v>
      </c>
      <c r="C11215" s="1">
        <f t="shared" si="175"/>
        <v>2.0000000000000002E-5</v>
      </c>
      <c r="D11215" s="1" t="s">
        <v>320</v>
      </c>
      <c r="E11215" s="4">
        <v>6.5166503190994295E-4</v>
      </c>
      <c r="F11215" s="66">
        <f>Cat_Results[[#This Row],[TotalLossInOriginalCurrency]] / INDEX(Exchange_Rate[Exchange Rate], MATCH(Cat_Results[[#This Row],[Currency]], Exchange_Rate[Currency], 0))</f>
        <v>6.5166503190994295E-4</v>
      </c>
    </row>
    <row r="11216" spans="1:6" x14ac:dyDescent="0.3">
      <c r="A11216" s="1">
        <v>44518</v>
      </c>
      <c r="B11216" s="1">
        <v>241</v>
      </c>
      <c r="C11216" s="1">
        <f t="shared" si="175"/>
        <v>2.0000000000000002E-5</v>
      </c>
      <c r="D11216" s="1" t="s">
        <v>320</v>
      </c>
      <c r="E11216" s="4">
        <v>4.4241074472665801E-2</v>
      </c>
      <c r="F11216" s="66">
        <f>Cat_Results[[#This Row],[TotalLossInOriginalCurrency]] / INDEX(Exchange_Rate[Exchange Rate], MATCH(Cat_Results[[#This Row],[Currency]], Exchange_Rate[Currency], 0))</f>
        <v>4.4241074472665801E-2</v>
      </c>
    </row>
    <row r="11217" spans="1:6" x14ac:dyDescent="0.3">
      <c r="A11217" s="1">
        <v>44524</v>
      </c>
      <c r="B11217" s="1">
        <v>244</v>
      </c>
      <c r="C11217" s="1">
        <f t="shared" si="175"/>
        <v>2.0000000000000002E-5</v>
      </c>
      <c r="D11217" s="1" t="s">
        <v>320</v>
      </c>
      <c r="E11217" s="4">
        <v>8.0093741416931196E-4</v>
      </c>
      <c r="F11217" s="66">
        <f>Cat_Results[[#This Row],[TotalLossInOriginalCurrency]] / INDEX(Exchange_Rate[Exchange Rate], MATCH(Cat_Results[[#This Row],[Currency]], Exchange_Rate[Currency], 0))</f>
        <v>8.0093741416931196E-4</v>
      </c>
    </row>
    <row r="11218" spans="1:6" x14ac:dyDescent="0.3">
      <c r="A11218" s="1">
        <v>44526</v>
      </c>
      <c r="B11218" s="1">
        <v>216</v>
      </c>
      <c r="C11218" s="1">
        <f t="shared" si="175"/>
        <v>2.0000000000000002E-5</v>
      </c>
      <c r="D11218" s="1" t="s">
        <v>320</v>
      </c>
      <c r="E11218" s="4">
        <v>2.9677987098693799E-2</v>
      </c>
      <c r="F11218" s="66">
        <f>Cat_Results[[#This Row],[TotalLossInOriginalCurrency]] / INDEX(Exchange_Rate[Exchange Rate], MATCH(Cat_Results[[#This Row],[Currency]], Exchange_Rate[Currency], 0))</f>
        <v>2.9677987098693799E-2</v>
      </c>
    </row>
    <row r="11219" spans="1:6" x14ac:dyDescent="0.3">
      <c r="A11219" s="1">
        <v>44532</v>
      </c>
      <c r="B11219" s="1">
        <v>254</v>
      </c>
      <c r="C11219" s="1">
        <f t="shared" si="175"/>
        <v>2.0000000000000002E-5</v>
      </c>
      <c r="D11219" s="1" t="s">
        <v>321</v>
      </c>
      <c r="E11219" s="4">
        <v>2319729.5246118759</v>
      </c>
      <c r="F11219" s="66">
        <f>Cat_Results[[#This Row],[TotalLossInOriginalCurrency]] / INDEX(Exchange_Rate[Exchange Rate], MATCH(Cat_Results[[#This Row],[Currency]], Exchange_Rate[Currency], 0))</f>
        <v>3634320.2452048995</v>
      </c>
    </row>
    <row r="11220" spans="1:6" x14ac:dyDescent="0.3">
      <c r="A11220" s="1">
        <v>44537</v>
      </c>
      <c r="B11220" s="1">
        <v>239</v>
      </c>
      <c r="C11220" s="1">
        <f t="shared" si="175"/>
        <v>2.0000000000000002E-5</v>
      </c>
      <c r="D11220" s="1" t="s">
        <v>320</v>
      </c>
      <c r="E11220" s="4">
        <v>1638764.3653804499</v>
      </c>
      <c r="F11220" s="66">
        <f>Cat_Results[[#This Row],[TotalLossInOriginalCurrency]] / INDEX(Exchange_Rate[Exchange Rate], MATCH(Cat_Results[[#This Row],[Currency]], Exchange_Rate[Currency], 0))</f>
        <v>1638764.3653804499</v>
      </c>
    </row>
    <row r="11221" spans="1:6" x14ac:dyDescent="0.3">
      <c r="A11221" s="1">
        <v>44540</v>
      </c>
      <c r="B11221" s="1">
        <v>241</v>
      </c>
      <c r="C11221" s="1">
        <f t="shared" si="175"/>
        <v>2.0000000000000002E-5</v>
      </c>
      <c r="D11221" s="1" t="s">
        <v>321</v>
      </c>
      <c r="E11221" s="4">
        <v>8746361.7614019848</v>
      </c>
      <c r="F11221" s="66">
        <f>Cat_Results[[#This Row],[TotalLossInOriginalCurrency]] / INDEX(Exchange_Rate[Exchange Rate], MATCH(Cat_Results[[#This Row],[Currency]], Exchange_Rate[Currency], 0))</f>
        <v>13702924.967801001</v>
      </c>
    </row>
    <row r="11222" spans="1:6" x14ac:dyDescent="0.3">
      <c r="A11222" s="1">
        <v>44544</v>
      </c>
      <c r="B11222" s="1">
        <v>274</v>
      </c>
      <c r="C11222" s="1">
        <f t="shared" si="175"/>
        <v>2.0000000000000002E-5</v>
      </c>
      <c r="D11222" s="1" t="s">
        <v>320</v>
      </c>
      <c r="E11222" s="4">
        <v>2592.0609144866498</v>
      </c>
      <c r="F11222" s="66">
        <f>Cat_Results[[#This Row],[TotalLossInOriginalCurrency]] / INDEX(Exchange_Rate[Exchange Rate], MATCH(Cat_Results[[#This Row],[Currency]], Exchange_Rate[Currency], 0))</f>
        <v>2592.0609144866498</v>
      </c>
    </row>
    <row r="11223" spans="1:6" x14ac:dyDescent="0.3">
      <c r="A11223" s="1">
        <v>44545</v>
      </c>
      <c r="B11223" s="1">
        <v>242</v>
      </c>
      <c r="C11223" s="1">
        <f t="shared" si="175"/>
        <v>2.0000000000000002E-5</v>
      </c>
      <c r="D11223" s="1" t="s">
        <v>320</v>
      </c>
      <c r="E11223" s="4">
        <v>50416.6151637394</v>
      </c>
      <c r="F11223" s="66">
        <f>Cat_Results[[#This Row],[TotalLossInOriginalCurrency]] / INDEX(Exchange_Rate[Exchange Rate], MATCH(Cat_Results[[#This Row],[Currency]], Exchange_Rate[Currency], 0))</f>
        <v>50416.6151637394</v>
      </c>
    </row>
    <row r="11224" spans="1:6" x14ac:dyDescent="0.3">
      <c r="A11224" s="1">
        <v>44557</v>
      </c>
      <c r="B11224" s="1">
        <v>228</v>
      </c>
      <c r="C11224" s="1">
        <f t="shared" si="175"/>
        <v>2.0000000000000002E-5</v>
      </c>
      <c r="D11224" s="1" t="s">
        <v>320</v>
      </c>
      <c r="E11224" s="4">
        <v>256011.04586542599</v>
      </c>
      <c r="F11224" s="66">
        <f>Cat_Results[[#This Row],[TotalLossInOriginalCurrency]] / INDEX(Exchange_Rate[Exchange Rate], MATCH(Cat_Results[[#This Row],[Currency]], Exchange_Rate[Currency], 0))</f>
        <v>256011.04586542599</v>
      </c>
    </row>
    <row r="11225" spans="1:6" x14ac:dyDescent="0.3">
      <c r="A11225" s="1">
        <v>44557</v>
      </c>
      <c r="B11225" s="1">
        <v>232</v>
      </c>
      <c r="C11225" s="1">
        <f t="shared" si="175"/>
        <v>2.0000000000000002E-5</v>
      </c>
      <c r="D11225" s="1" t="s">
        <v>324</v>
      </c>
      <c r="E11225" s="4">
        <v>4267.5960864500576</v>
      </c>
      <c r="F11225" s="66">
        <f>Cat_Results[[#This Row],[TotalLossInOriginalCurrency]] / INDEX(Exchange_Rate[Exchange Rate], MATCH(Cat_Results[[#This Row],[Currency]], Exchange_Rate[Currency], 0))</f>
        <v>4316.8014674197502</v>
      </c>
    </row>
    <row r="11226" spans="1:6" x14ac:dyDescent="0.3">
      <c r="A11226" s="1">
        <v>44557</v>
      </c>
      <c r="B11226" s="1">
        <v>272</v>
      </c>
      <c r="C11226" s="1">
        <f t="shared" si="175"/>
        <v>2.0000000000000002E-5</v>
      </c>
      <c r="D11226" s="1" t="s">
        <v>320</v>
      </c>
      <c r="E11226" s="4">
        <v>9956786.3096861299</v>
      </c>
      <c r="F11226" s="66">
        <f>Cat_Results[[#This Row],[TotalLossInOriginalCurrency]] / INDEX(Exchange_Rate[Exchange Rate], MATCH(Cat_Results[[#This Row],[Currency]], Exchange_Rate[Currency], 0))</f>
        <v>9956786.3096861299</v>
      </c>
    </row>
    <row r="11227" spans="1:6" x14ac:dyDescent="0.3">
      <c r="A11227" s="1">
        <v>44561</v>
      </c>
      <c r="B11227" s="1">
        <v>261</v>
      </c>
      <c r="C11227" s="1">
        <f t="shared" si="175"/>
        <v>2.0000000000000002E-5</v>
      </c>
      <c r="D11227" s="1" t="s">
        <v>320</v>
      </c>
      <c r="E11227" s="4">
        <v>130189.960456266</v>
      </c>
      <c r="F11227" s="66">
        <f>Cat_Results[[#This Row],[TotalLossInOriginalCurrency]] / INDEX(Exchange_Rate[Exchange Rate], MATCH(Cat_Results[[#This Row],[Currency]], Exchange_Rate[Currency], 0))</f>
        <v>130189.960456266</v>
      </c>
    </row>
    <row r="11228" spans="1:6" x14ac:dyDescent="0.3">
      <c r="A11228" s="1">
        <v>44564</v>
      </c>
      <c r="B11228" s="1">
        <v>203</v>
      </c>
      <c r="C11228" s="1">
        <f t="shared" si="175"/>
        <v>2.0000000000000002E-5</v>
      </c>
      <c r="D11228" s="1" t="s">
        <v>320</v>
      </c>
      <c r="E11228" s="4">
        <v>7.3803976178169306E-2</v>
      </c>
      <c r="F11228" s="66">
        <f>Cat_Results[[#This Row],[TotalLossInOriginalCurrency]] / INDEX(Exchange_Rate[Exchange Rate], MATCH(Cat_Results[[#This Row],[Currency]], Exchange_Rate[Currency], 0))</f>
        <v>7.3803976178169306E-2</v>
      </c>
    </row>
    <row r="11229" spans="1:6" x14ac:dyDescent="0.3">
      <c r="A11229" s="1">
        <v>44564</v>
      </c>
      <c r="B11229" s="1">
        <v>262</v>
      </c>
      <c r="C11229" s="1">
        <f t="shared" si="175"/>
        <v>2.0000000000000002E-5</v>
      </c>
      <c r="D11229" s="1" t="s">
        <v>320</v>
      </c>
      <c r="E11229" s="4">
        <v>55239657.836958401</v>
      </c>
      <c r="F11229" s="66">
        <f>Cat_Results[[#This Row],[TotalLossInOriginalCurrency]] / INDEX(Exchange_Rate[Exchange Rate], MATCH(Cat_Results[[#This Row],[Currency]], Exchange_Rate[Currency], 0))</f>
        <v>55239657.836958401</v>
      </c>
    </row>
    <row r="11230" spans="1:6" x14ac:dyDescent="0.3">
      <c r="A11230" s="1">
        <v>44566</v>
      </c>
      <c r="B11230" s="1">
        <v>188</v>
      </c>
      <c r="C11230" s="1">
        <f t="shared" si="175"/>
        <v>2.0000000000000002E-5</v>
      </c>
      <c r="D11230" s="1" t="s">
        <v>320</v>
      </c>
      <c r="E11230" s="4">
        <v>1.7061829566955599E-3</v>
      </c>
      <c r="F11230" s="66">
        <f>Cat_Results[[#This Row],[TotalLossInOriginalCurrency]] / INDEX(Exchange_Rate[Exchange Rate], MATCH(Cat_Results[[#This Row],[Currency]], Exchange_Rate[Currency], 0))</f>
        <v>1.7061829566955599E-3</v>
      </c>
    </row>
    <row r="11231" spans="1:6" x14ac:dyDescent="0.3">
      <c r="A11231" s="1">
        <v>44568</v>
      </c>
      <c r="B11231" s="1">
        <v>227</v>
      </c>
      <c r="C11231" s="1">
        <f t="shared" si="175"/>
        <v>2.0000000000000002E-5</v>
      </c>
      <c r="D11231" s="1" t="s">
        <v>320</v>
      </c>
      <c r="E11231" s="4">
        <v>1881546.88267101</v>
      </c>
      <c r="F11231" s="66">
        <f>Cat_Results[[#This Row],[TotalLossInOriginalCurrency]] / INDEX(Exchange_Rate[Exchange Rate], MATCH(Cat_Results[[#This Row],[Currency]], Exchange_Rate[Currency], 0))</f>
        <v>1881546.88267101</v>
      </c>
    </row>
    <row r="11232" spans="1:6" x14ac:dyDescent="0.3">
      <c r="A11232" s="1">
        <v>44568</v>
      </c>
      <c r="B11232" s="1">
        <v>179</v>
      </c>
      <c r="C11232" s="1">
        <f t="shared" si="175"/>
        <v>2.0000000000000002E-5</v>
      </c>
      <c r="D11232" s="1" t="s">
        <v>320</v>
      </c>
      <c r="E11232" s="4">
        <v>5.8111548423767099E-3</v>
      </c>
      <c r="F11232" s="66">
        <f>Cat_Results[[#This Row],[TotalLossInOriginalCurrency]] / INDEX(Exchange_Rate[Exchange Rate], MATCH(Cat_Results[[#This Row],[Currency]], Exchange_Rate[Currency], 0))</f>
        <v>5.8111548423767099E-3</v>
      </c>
    </row>
    <row r="11233" spans="1:6" x14ac:dyDescent="0.3">
      <c r="A11233" s="1">
        <v>44581</v>
      </c>
      <c r="B11233" s="1">
        <v>225</v>
      </c>
      <c r="C11233" s="1">
        <f t="shared" si="175"/>
        <v>2.0000000000000002E-5</v>
      </c>
      <c r="D11233" s="1" t="s">
        <v>322</v>
      </c>
      <c r="E11233" s="4">
        <v>110517.06592401693</v>
      </c>
      <c r="F11233" s="66">
        <f>Cat_Results[[#This Row],[TotalLossInOriginalCurrency]] / INDEX(Exchange_Rate[Exchange Rate], MATCH(Cat_Results[[#This Row],[Currency]], Exchange_Rate[Currency], 0))</f>
        <v>135748.11533315101</v>
      </c>
    </row>
    <row r="11234" spans="1:6" x14ac:dyDescent="0.3">
      <c r="A11234" s="1">
        <v>44591</v>
      </c>
      <c r="B11234" s="1">
        <v>254</v>
      </c>
      <c r="C11234" s="1">
        <f t="shared" si="175"/>
        <v>2.0000000000000002E-5</v>
      </c>
      <c r="D11234" s="1" t="s">
        <v>321</v>
      </c>
      <c r="E11234" s="4">
        <v>2.9198643228373115E-2</v>
      </c>
      <c r="F11234" s="66">
        <f>Cat_Results[[#This Row],[TotalLossInOriginalCurrency]] / INDEX(Exchange_Rate[Exchange Rate], MATCH(Cat_Results[[#This Row],[Currency]], Exchange_Rate[Currency], 0))</f>
        <v>4.5745514333248097E-2</v>
      </c>
    </row>
    <row r="11235" spans="1:6" x14ac:dyDescent="0.3">
      <c r="A11235" s="1">
        <v>44591</v>
      </c>
      <c r="B11235" s="1">
        <v>262</v>
      </c>
      <c r="C11235" s="1">
        <f t="shared" si="175"/>
        <v>2.0000000000000002E-5</v>
      </c>
      <c r="D11235" s="1" t="s">
        <v>321</v>
      </c>
      <c r="E11235" s="4">
        <v>28140.450418826083</v>
      </c>
      <c r="F11235" s="66">
        <f>Cat_Results[[#This Row],[TotalLossInOriginalCurrency]] / INDEX(Exchange_Rate[Exchange Rate], MATCH(Cat_Results[[#This Row],[Currency]], Exchange_Rate[Currency], 0))</f>
        <v>44087.643658989</v>
      </c>
    </row>
    <row r="11236" spans="1:6" x14ac:dyDescent="0.3">
      <c r="A11236" s="1">
        <v>44598</v>
      </c>
      <c r="B11236" s="1">
        <v>181</v>
      </c>
      <c r="C11236" s="1">
        <f t="shared" si="175"/>
        <v>2.0000000000000002E-5</v>
      </c>
      <c r="D11236" s="1" t="s">
        <v>321</v>
      </c>
      <c r="E11236" s="4">
        <v>26603.600960537064</v>
      </c>
      <c r="F11236" s="66">
        <f>Cat_Results[[#This Row],[TotalLossInOriginalCurrency]] / INDEX(Exchange_Rate[Exchange Rate], MATCH(Cat_Results[[#This Row],[Currency]], Exchange_Rate[Currency], 0))</f>
        <v>41679.861613353103</v>
      </c>
    </row>
    <row r="11237" spans="1:6" x14ac:dyDescent="0.3">
      <c r="A11237" s="1">
        <v>44607</v>
      </c>
      <c r="B11237" s="1">
        <v>240</v>
      </c>
      <c r="C11237" s="1">
        <f t="shared" si="175"/>
        <v>2.0000000000000002E-5</v>
      </c>
      <c r="D11237" s="1" t="s">
        <v>320</v>
      </c>
      <c r="E11237" s="4">
        <v>274844.62407929701</v>
      </c>
      <c r="F11237" s="66">
        <f>Cat_Results[[#This Row],[TotalLossInOriginalCurrency]] / INDEX(Exchange_Rate[Exchange Rate], MATCH(Cat_Results[[#This Row],[Currency]], Exchange_Rate[Currency], 0))</f>
        <v>274844.62407929701</v>
      </c>
    </row>
    <row r="11238" spans="1:6" x14ac:dyDescent="0.3">
      <c r="A11238" s="1">
        <v>44611</v>
      </c>
      <c r="B11238" s="1">
        <v>247</v>
      </c>
      <c r="C11238" s="1">
        <f t="shared" si="175"/>
        <v>2.0000000000000002E-5</v>
      </c>
      <c r="D11238" s="1" t="s">
        <v>320</v>
      </c>
      <c r="E11238" s="4">
        <v>63620.063451290102</v>
      </c>
      <c r="F11238" s="66">
        <f>Cat_Results[[#This Row],[TotalLossInOriginalCurrency]] / INDEX(Exchange_Rate[Exchange Rate], MATCH(Cat_Results[[#This Row],[Currency]], Exchange_Rate[Currency], 0))</f>
        <v>63620.063451290102</v>
      </c>
    </row>
    <row r="11239" spans="1:6" x14ac:dyDescent="0.3">
      <c r="A11239" s="1">
        <v>44611</v>
      </c>
      <c r="B11239" s="1">
        <v>239</v>
      </c>
      <c r="C11239" s="1">
        <f t="shared" si="175"/>
        <v>2.0000000000000002E-5</v>
      </c>
      <c r="D11239" s="1" t="s">
        <v>321</v>
      </c>
      <c r="E11239" s="4">
        <v>6109.7383830234548</v>
      </c>
      <c r="F11239" s="66">
        <f>Cat_Results[[#This Row],[TotalLossInOriginalCurrency]] / INDEX(Exchange_Rate[Exchange Rate], MATCH(Cat_Results[[#This Row],[Currency]], Exchange_Rate[Currency], 0))</f>
        <v>9572.1271220371109</v>
      </c>
    </row>
    <row r="11240" spans="1:6" x14ac:dyDescent="0.3">
      <c r="A11240" s="1">
        <v>44617</v>
      </c>
      <c r="B11240" s="1">
        <v>221</v>
      </c>
      <c r="C11240" s="1">
        <f t="shared" si="175"/>
        <v>2.0000000000000002E-5</v>
      </c>
      <c r="D11240" s="1" t="s">
        <v>321</v>
      </c>
      <c r="E11240" s="4">
        <v>3.9829996858785167E-2</v>
      </c>
      <c r="F11240" s="66">
        <f>Cat_Results[[#This Row],[TotalLossInOriginalCurrency]] / INDEX(Exchange_Rate[Exchange Rate], MATCH(Cat_Results[[#This Row],[Currency]], Exchange_Rate[Currency], 0))</f>
        <v>6.2401656061410904E-2</v>
      </c>
    </row>
    <row r="11241" spans="1:6" x14ac:dyDescent="0.3">
      <c r="A11241" s="1">
        <v>44618</v>
      </c>
      <c r="B11241" s="1">
        <v>308</v>
      </c>
      <c r="C11241" s="1">
        <f t="shared" si="175"/>
        <v>2.0000000000000002E-5</v>
      </c>
      <c r="D11241" s="1" t="s">
        <v>320</v>
      </c>
      <c r="E11241" s="4">
        <v>4.1832029819488499E-3</v>
      </c>
      <c r="F11241" s="66">
        <f>Cat_Results[[#This Row],[TotalLossInOriginalCurrency]] / INDEX(Exchange_Rate[Exchange Rate], MATCH(Cat_Results[[#This Row],[Currency]], Exchange_Rate[Currency], 0))</f>
        <v>4.1832029819488499E-3</v>
      </c>
    </row>
    <row r="11242" spans="1:6" x14ac:dyDescent="0.3">
      <c r="A11242" s="1">
        <v>44620</v>
      </c>
      <c r="B11242" s="1">
        <v>239</v>
      </c>
      <c r="C11242" s="1">
        <f t="shared" si="175"/>
        <v>2.0000000000000002E-5</v>
      </c>
      <c r="D11242" s="1" t="s">
        <v>320</v>
      </c>
      <c r="E11242" s="4">
        <v>3.91684472560883E-3</v>
      </c>
      <c r="F11242" s="66">
        <f>Cat_Results[[#This Row],[TotalLossInOriginalCurrency]] / INDEX(Exchange_Rate[Exchange Rate], MATCH(Cat_Results[[#This Row],[Currency]], Exchange_Rate[Currency], 0))</f>
        <v>3.91684472560883E-3</v>
      </c>
    </row>
    <row r="11243" spans="1:6" x14ac:dyDescent="0.3">
      <c r="A11243" s="1">
        <v>44622</v>
      </c>
      <c r="B11243" s="1">
        <v>256</v>
      </c>
      <c r="C11243" s="1">
        <f t="shared" si="175"/>
        <v>2.0000000000000002E-5</v>
      </c>
      <c r="D11243" s="1" t="s">
        <v>322</v>
      </c>
      <c r="E11243" s="4">
        <v>5616685.8250111546</v>
      </c>
      <c r="F11243" s="66">
        <f>Cat_Results[[#This Row],[TotalLossInOriginalCurrency]] / INDEX(Exchange_Rate[Exchange Rate], MATCH(Cat_Results[[#This Row],[Currency]], Exchange_Rate[Currency], 0))</f>
        <v>6898975.3644735198</v>
      </c>
    </row>
    <row r="11244" spans="1:6" x14ac:dyDescent="0.3">
      <c r="A11244" s="1">
        <v>44631</v>
      </c>
      <c r="B11244" s="1">
        <v>260</v>
      </c>
      <c r="C11244" s="1">
        <f t="shared" si="175"/>
        <v>2.0000000000000002E-5</v>
      </c>
      <c r="D11244" s="1" t="s">
        <v>321</v>
      </c>
      <c r="E11244" s="4">
        <v>1.1149058890166173E-2</v>
      </c>
      <c r="F11244" s="66">
        <f>Cat_Results[[#This Row],[TotalLossInOriginalCurrency]] / INDEX(Exchange_Rate[Exchange Rate], MATCH(Cat_Results[[#This Row],[Currency]], Exchange_Rate[Currency], 0))</f>
        <v>1.74672305583954E-2</v>
      </c>
    </row>
    <row r="11245" spans="1:6" x14ac:dyDescent="0.3">
      <c r="A11245" s="1">
        <v>44633</v>
      </c>
      <c r="B11245" s="1">
        <v>250</v>
      </c>
      <c r="C11245" s="1">
        <f t="shared" si="175"/>
        <v>2.0000000000000002E-5</v>
      </c>
      <c r="D11245" s="1" t="s">
        <v>320</v>
      </c>
      <c r="E11245" s="4">
        <v>34.128687400370801</v>
      </c>
      <c r="F11245" s="66">
        <f>Cat_Results[[#This Row],[TotalLossInOriginalCurrency]] / INDEX(Exchange_Rate[Exchange Rate], MATCH(Cat_Results[[#This Row],[Currency]], Exchange_Rate[Currency], 0))</f>
        <v>34.128687400370801</v>
      </c>
    </row>
    <row r="11246" spans="1:6" x14ac:dyDescent="0.3">
      <c r="A11246" s="1">
        <v>44639</v>
      </c>
      <c r="B11246" s="1">
        <v>264</v>
      </c>
      <c r="C11246" s="1">
        <f t="shared" si="175"/>
        <v>2.0000000000000002E-5</v>
      </c>
      <c r="D11246" s="1" t="s">
        <v>320</v>
      </c>
      <c r="E11246" s="4">
        <v>2535132.5570937898</v>
      </c>
      <c r="F11246" s="66">
        <f>Cat_Results[[#This Row],[TotalLossInOriginalCurrency]] / INDEX(Exchange_Rate[Exchange Rate], MATCH(Cat_Results[[#This Row],[Currency]], Exchange_Rate[Currency], 0))</f>
        <v>2535132.5570937898</v>
      </c>
    </row>
    <row r="11247" spans="1:6" x14ac:dyDescent="0.3">
      <c r="A11247" s="1">
        <v>44640</v>
      </c>
      <c r="B11247" s="1">
        <v>240</v>
      </c>
      <c r="C11247" s="1">
        <f t="shared" si="175"/>
        <v>2.0000000000000002E-5</v>
      </c>
      <c r="D11247" s="1" t="s">
        <v>320</v>
      </c>
      <c r="E11247" s="4">
        <v>1912974.3675867801</v>
      </c>
      <c r="F11247" s="66">
        <f>Cat_Results[[#This Row],[TotalLossInOriginalCurrency]] / INDEX(Exchange_Rate[Exchange Rate], MATCH(Cat_Results[[#This Row],[Currency]], Exchange_Rate[Currency], 0))</f>
        <v>1912974.3675867801</v>
      </c>
    </row>
    <row r="11248" spans="1:6" x14ac:dyDescent="0.3">
      <c r="A11248" s="1">
        <v>44641</v>
      </c>
      <c r="B11248" s="1">
        <v>275</v>
      </c>
      <c r="C11248" s="1">
        <f t="shared" si="175"/>
        <v>2.0000000000000002E-5</v>
      </c>
      <c r="D11248" s="1" t="s">
        <v>321</v>
      </c>
      <c r="E11248" s="4">
        <v>1.8832996219852152E-2</v>
      </c>
      <c r="F11248" s="66">
        <f>Cat_Results[[#This Row],[TotalLossInOriginalCurrency]] / INDEX(Exchange_Rate[Exchange Rate], MATCH(Cat_Results[[#This Row],[Currency]], Exchange_Rate[Currency], 0))</f>
        <v>2.9505655169487003E-2</v>
      </c>
    </row>
    <row r="11249" spans="1:6" x14ac:dyDescent="0.3">
      <c r="A11249" s="1">
        <v>44647</v>
      </c>
      <c r="B11249" s="1">
        <v>204</v>
      </c>
      <c r="C11249" s="1">
        <f t="shared" si="175"/>
        <v>2.0000000000000002E-5</v>
      </c>
      <c r="D11249" s="1" t="s">
        <v>320</v>
      </c>
      <c r="E11249" s="4">
        <v>293766.53179076302</v>
      </c>
      <c r="F11249" s="66">
        <f>Cat_Results[[#This Row],[TotalLossInOriginalCurrency]] / INDEX(Exchange_Rate[Exchange Rate], MATCH(Cat_Results[[#This Row],[Currency]], Exchange_Rate[Currency], 0))</f>
        <v>293766.53179076302</v>
      </c>
    </row>
    <row r="11250" spans="1:6" x14ac:dyDescent="0.3">
      <c r="A11250" s="1">
        <v>44647</v>
      </c>
      <c r="B11250" s="1">
        <v>230</v>
      </c>
      <c r="C11250" s="1">
        <f t="shared" si="175"/>
        <v>2.0000000000000002E-5</v>
      </c>
      <c r="D11250" s="1" t="s">
        <v>321</v>
      </c>
      <c r="E11250" s="4">
        <v>59082.334571676824</v>
      </c>
      <c r="F11250" s="66">
        <f>Cat_Results[[#This Row],[TotalLossInOriginalCurrency]] / INDEX(Exchange_Rate[Exchange Rate], MATCH(Cat_Results[[#This Row],[Currency]], Exchange_Rate[Currency], 0))</f>
        <v>92564.293547861307</v>
      </c>
    </row>
    <row r="11251" spans="1:6" x14ac:dyDescent="0.3">
      <c r="A11251" s="1">
        <v>44648</v>
      </c>
      <c r="B11251" s="1">
        <v>270</v>
      </c>
      <c r="C11251" s="1">
        <f t="shared" si="175"/>
        <v>2.0000000000000002E-5</v>
      </c>
      <c r="D11251" s="1" t="s">
        <v>320</v>
      </c>
      <c r="E11251" s="4">
        <v>331097.19823845098</v>
      </c>
      <c r="F11251" s="66">
        <f>Cat_Results[[#This Row],[TotalLossInOriginalCurrency]] / INDEX(Exchange_Rate[Exchange Rate], MATCH(Cat_Results[[#This Row],[Currency]], Exchange_Rate[Currency], 0))</f>
        <v>331097.19823845098</v>
      </c>
    </row>
    <row r="11252" spans="1:6" x14ac:dyDescent="0.3">
      <c r="A11252" s="1">
        <v>44648</v>
      </c>
      <c r="B11252" s="1">
        <v>175</v>
      </c>
      <c r="C11252" s="1">
        <f t="shared" si="175"/>
        <v>2.0000000000000002E-5</v>
      </c>
      <c r="D11252" s="1" t="s">
        <v>320</v>
      </c>
      <c r="E11252" s="4">
        <v>7.2438269853591902E-3</v>
      </c>
      <c r="F11252" s="66">
        <f>Cat_Results[[#This Row],[TotalLossInOriginalCurrency]] / INDEX(Exchange_Rate[Exchange Rate], MATCH(Cat_Results[[#This Row],[Currency]], Exchange_Rate[Currency], 0))</f>
        <v>7.2438269853591902E-3</v>
      </c>
    </row>
    <row r="11253" spans="1:6" x14ac:dyDescent="0.3">
      <c r="A11253" s="1">
        <v>44648</v>
      </c>
      <c r="B11253" s="1">
        <v>226</v>
      </c>
      <c r="C11253" s="1">
        <f t="shared" si="175"/>
        <v>2.0000000000000002E-5</v>
      </c>
      <c r="D11253" s="1" t="s">
        <v>321</v>
      </c>
      <c r="E11253" s="4">
        <v>9582833.1058966052</v>
      </c>
      <c r="F11253" s="66">
        <f>Cat_Results[[#This Row],[TotalLossInOriginalCurrency]] / INDEX(Exchange_Rate[Exchange Rate], MATCH(Cat_Results[[#This Row],[Currency]], Exchange_Rate[Currency], 0))</f>
        <v>15013424.6228585</v>
      </c>
    </row>
    <row r="11254" spans="1:6" x14ac:dyDescent="0.3">
      <c r="A11254" s="1">
        <v>44649</v>
      </c>
      <c r="B11254" s="1">
        <v>268</v>
      </c>
      <c r="C11254" s="1">
        <f t="shared" si="175"/>
        <v>2.0000000000000002E-5</v>
      </c>
      <c r="D11254" s="1" t="s">
        <v>320</v>
      </c>
      <c r="E11254" s="4">
        <v>422.86782898008801</v>
      </c>
      <c r="F11254" s="66">
        <f>Cat_Results[[#This Row],[TotalLossInOriginalCurrency]] / INDEX(Exchange_Rate[Exchange Rate], MATCH(Cat_Results[[#This Row],[Currency]], Exchange_Rate[Currency], 0))</f>
        <v>422.86782898008801</v>
      </c>
    </row>
    <row r="11255" spans="1:6" x14ac:dyDescent="0.3">
      <c r="A11255" s="1">
        <v>44650</v>
      </c>
      <c r="B11255" s="1">
        <v>192</v>
      </c>
      <c r="C11255" s="1">
        <f t="shared" si="175"/>
        <v>2.0000000000000002E-5</v>
      </c>
      <c r="D11255" s="1" t="s">
        <v>320</v>
      </c>
      <c r="E11255" s="4">
        <v>44432.559812240397</v>
      </c>
      <c r="F11255" s="66">
        <f>Cat_Results[[#This Row],[TotalLossInOriginalCurrency]] / INDEX(Exchange_Rate[Exchange Rate], MATCH(Cat_Results[[#This Row],[Currency]], Exchange_Rate[Currency], 0))</f>
        <v>44432.559812240397</v>
      </c>
    </row>
    <row r="11256" spans="1:6" x14ac:dyDescent="0.3">
      <c r="A11256" s="1">
        <v>44656</v>
      </c>
      <c r="B11256" s="1">
        <v>291</v>
      </c>
      <c r="C11256" s="1">
        <f t="shared" si="175"/>
        <v>2.0000000000000002E-5</v>
      </c>
      <c r="D11256" s="1" t="s">
        <v>320</v>
      </c>
      <c r="E11256" s="4">
        <v>3548032.7989782002</v>
      </c>
      <c r="F11256" s="66">
        <f>Cat_Results[[#This Row],[TotalLossInOriginalCurrency]] / INDEX(Exchange_Rate[Exchange Rate], MATCH(Cat_Results[[#This Row],[Currency]], Exchange_Rate[Currency], 0))</f>
        <v>3548032.7989782002</v>
      </c>
    </row>
    <row r="11257" spans="1:6" x14ac:dyDescent="0.3">
      <c r="A11257" s="1">
        <v>44659</v>
      </c>
      <c r="B11257" s="1">
        <v>215</v>
      </c>
      <c r="C11257" s="1">
        <f t="shared" si="175"/>
        <v>2.0000000000000002E-5</v>
      </c>
      <c r="D11257" s="1" t="s">
        <v>323</v>
      </c>
      <c r="E11257" s="4">
        <v>131978.60649017169</v>
      </c>
      <c r="F11257" s="66">
        <f>Cat_Results[[#This Row],[TotalLossInOriginalCurrency]] / INDEX(Exchange_Rate[Exchange Rate], MATCH(Cat_Results[[#This Row],[Currency]], Exchange_Rate[Currency], 0))</f>
        <v>1663.85433429107</v>
      </c>
    </row>
    <row r="11258" spans="1:6" x14ac:dyDescent="0.3">
      <c r="A11258" s="1">
        <v>44660</v>
      </c>
      <c r="B11258" s="1">
        <v>229</v>
      </c>
      <c r="C11258" s="1">
        <f t="shared" si="175"/>
        <v>2.0000000000000002E-5</v>
      </c>
      <c r="D11258" s="1" t="s">
        <v>320</v>
      </c>
      <c r="E11258" s="4">
        <v>8.1538483500480705</v>
      </c>
      <c r="F11258" s="66">
        <f>Cat_Results[[#This Row],[TotalLossInOriginalCurrency]] / INDEX(Exchange_Rate[Exchange Rate], MATCH(Cat_Results[[#This Row],[Currency]], Exchange_Rate[Currency], 0))</f>
        <v>8.1538483500480705</v>
      </c>
    </row>
    <row r="11259" spans="1:6" x14ac:dyDescent="0.3">
      <c r="A11259" s="1">
        <v>44668</v>
      </c>
      <c r="B11259" s="1">
        <v>188</v>
      </c>
      <c r="C11259" s="1">
        <f t="shared" si="175"/>
        <v>2.0000000000000002E-5</v>
      </c>
      <c r="D11259" s="1" t="s">
        <v>321</v>
      </c>
      <c r="E11259" s="4">
        <v>317.55473595961041</v>
      </c>
      <c r="F11259" s="66">
        <f>Cat_Results[[#This Row],[TotalLossInOriginalCurrency]] / INDEX(Exchange_Rate[Exchange Rate], MATCH(Cat_Results[[#This Row],[Currency]], Exchange_Rate[Currency], 0))</f>
        <v>497.51300469040899</v>
      </c>
    </row>
    <row r="11260" spans="1:6" x14ac:dyDescent="0.3">
      <c r="A11260" s="1">
        <v>44674</v>
      </c>
      <c r="B11260" s="1">
        <v>229</v>
      </c>
      <c r="C11260" s="1">
        <f t="shared" si="175"/>
        <v>2.0000000000000002E-5</v>
      </c>
      <c r="D11260" s="1" t="s">
        <v>320</v>
      </c>
      <c r="E11260" s="4">
        <v>232818.43686561499</v>
      </c>
      <c r="F11260" s="66">
        <f>Cat_Results[[#This Row],[TotalLossInOriginalCurrency]] / INDEX(Exchange_Rate[Exchange Rate], MATCH(Cat_Results[[#This Row],[Currency]], Exchange_Rate[Currency], 0))</f>
        <v>232818.43686561499</v>
      </c>
    </row>
    <row r="11261" spans="1:6" x14ac:dyDescent="0.3">
      <c r="A11261" s="1">
        <v>44680</v>
      </c>
      <c r="B11261" s="1">
        <v>229</v>
      </c>
      <c r="C11261" s="1">
        <f t="shared" si="175"/>
        <v>2.0000000000000002E-5</v>
      </c>
      <c r="D11261" s="1" t="s">
        <v>323</v>
      </c>
      <c r="E11261" s="4">
        <v>1.4707890147350871</v>
      </c>
      <c r="F11261" s="66">
        <f>Cat_Results[[#This Row],[TotalLossInOriginalCurrency]] / INDEX(Exchange_Rate[Exchange Rate], MATCH(Cat_Results[[#This Row],[Currency]], Exchange_Rate[Currency], 0))</f>
        <v>1.8542237579822499E-2</v>
      </c>
    </row>
    <row r="11262" spans="1:6" x14ac:dyDescent="0.3">
      <c r="A11262" s="1">
        <v>44681</v>
      </c>
      <c r="B11262" s="1">
        <v>241</v>
      </c>
      <c r="C11262" s="1">
        <f t="shared" si="175"/>
        <v>2.0000000000000002E-5</v>
      </c>
      <c r="D11262" s="1" t="s">
        <v>321</v>
      </c>
      <c r="E11262" s="4">
        <v>1169129.7995963013</v>
      </c>
      <c r="F11262" s="66">
        <f>Cat_Results[[#This Row],[TotalLossInOriginalCurrency]] / INDEX(Exchange_Rate[Exchange Rate], MATCH(Cat_Results[[#This Row],[Currency]], Exchange_Rate[Currency], 0))</f>
        <v>1831675.65652125</v>
      </c>
    </row>
    <row r="11263" spans="1:6" x14ac:dyDescent="0.3">
      <c r="A11263" s="1">
        <v>44681</v>
      </c>
      <c r="B11263" s="1">
        <v>183</v>
      </c>
      <c r="C11263" s="1">
        <f t="shared" si="175"/>
        <v>2.0000000000000002E-5</v>
      </c>
      <c r="D11263" s="1" t="s">
        <v>320</v>
      </c>
      <c r="E11263" s="4">
        <v>2.9078498482704202E-3</v>
      </c>
      <c r="F11263" s="66">
        <f>Cat_Results[[#This Row],[TotalLossInOriginalCurrency]] / INDEX(Exchange_Rate[Exchange Rate], MATCH(Cat_Results[[#This Row],[Currency]], Exchange_Rate[Currency], 0))</f>
        <v>2.9078498482704202E-3</v>
      </c>
    </row>
    <row r="11264" spans="1:6" x14ac:dyDescent="0.3">
      <c r="A11264" s="1">
        <v>44689</v>
      </c>
      <c r="B11264" s="1">
        <v>201</v>
      </c>
      <c r="C11264" s="1">
        <f t="shared" si="175"/>
        <v>2.0000000000000002E-5</v>
      </c>
      <c r="D11264" s="1" t="s">
        <v>323</v>
      </c>
      <c r="E11264" s="4">
        <v>39059.998578516446</v>
      </c>
      <c r="F11264" s="66">
        <f>Cat_Results[[#This Row],[TotalLossInOriginalCurrency]] / INDEX(Exchange_Rate[Exchange Rate], MATCH(Cat_Results[[#This Row],[Currency]], Exchange_Rate[Currency], 0))</f>
        <v>492.42941458930602</v>
      </c>
    </row>
    <row r="11265" spans="1:6" x14ac:dyDescent="0.3">
      <c r="A11265" s="1">
        <v>44690</v>
      </c>
      <c r="B11265" s="1">
        <v>235</v>
      </c>
      <c r="C11265" s="1">
        <f t="shared" si="175"/>
        <v>2.0000000000000002E-5</v>
      </c>
      <c r="D11265" s="1" t="s">
        <v>324</v>
      </c>
      <c r="E11265" s="4">
        <v>64770.699143530117</v>
      </c>
      <c r="F11265" s="66">
        <f>Cat_Results[[#This Row],[TotalLossInOriginalCurrency]] / INDEX(Exchange_Rate[Exchange Rate], MATCH(Cat_Results[[#This Row],[Currency]], Exchange_Rate[Currency], 0))</f>
        <v>65517.505275710697</v>
      </c>
    </row>
    <row r="11266" spans="1:6" x14ac:dyDescent="0.3">
      <c r="A11266" s="1">
        <v>44692</v>
      </c>
      <c r="B11266" s="1">
        <v>267</v>
      </c>
      <c r="C11266" s="1">
        <f t="shared" si="175"/>
        <v>2.0000000000000002E-5</v>
      </c>
      <c r="D11266" s="1" t="s">
        <v>321</v>
      </c>
      <c r="E11266" s="4">
        <v>10549.073276604728</v>
      </c>
      <c r="F11266" s="66">
        <f>Cat_Results[[#This Row],[TotalLossInOriginalCurrency]] / INDEX(Exchange_Rate[Exchange Rate], MATCH(Cat_Results[[#This Row],[Currency]], Exchange_Rate[Currency], 0))</f>
        <v>16527.2330978885</v>
      </c>
    </row>
    <row r="11267" spans="1:6" x14ac:dyDescent="0.3">
      <c r="A11267" s="1">
        <v>44695</v>
      </c>
      <c r="B11267" s="1">
        <v>217</v>
      </c>
      <c r="C11267" s="1">
        <f t="shared" si="175"/>
        <v>2.0000000000000002E-5</v>
      </c>
      <c r="D11267" s="1" t="s">
        <v>323</v>
      </c>
      <c r="E11267" s="4">
        <v>18822153.319493528</v>
      </c>
      <c r="F11267" s="66">
        <f>Cat_Results[[#This Row],[TotalLossInOriginalCurrency]] / INDEX(Exchange_Rate[Exchange Rate], MATCH(Cat_Results[[#This Row],[Currency]], Exchange_Rate[Currency], 0))</f>
        <v>237290.89292712399</v>
      </c>
    </row>
    <row r="11268" spans="1:6" x14ac:dyDescent="0.3">
      <c r="A11268" s="1">
        <v>44697</v>
      </c>
      <c r="B11268" s="1">
        <v>215</v>
      </c>
      <c r="C11268" s="1">
        <f t="shared" si="175"/>
        <v>2.0000000000000002E-5</v>
      </c>
      <c r="D11268" s="1" t="s">
        <v>320</v>
      </c>
      <c r="E11268" s="4">
        <v>0.15469225123524699</v>
      </c>
      <c r="F11268" s="66">
        <f>Cat_Results[[#This Row],[TotalLossInOriginalCurrency]] / INDEX(Exchange_Rate[Exchange Rate], MATCH(Cat_Results[[#This Row],[Currency]], Exchange_Rate[Currency], 0))</f>
        <v>0.15469225123524699</v>
      </c>
    </row>
    <row r="11269" spans="1:6" x14ac:dyDescent="0.3">
      <c r="A11269" s="1">
        <v>44697</v>
      </c>
      <c r="B11269" s="1">
        <v>243</v>
      </c>
      <c r="C11269" s="1">
        <f t="shared" si="175"/>
        <v>2.0000000000000002E-5</v>
      </c>
      <c r="D11269" s="1" t="s">
        <v>321</v>
      </c>
      <c r="E11269" s="4">
        <v>91.758037643016237</v>
      </c>
      <c r="F11269" s="66">
        <f>Cat_Results[[#This Row],[TotalLossInOriginalCurrency]] / INDEX(Exchange_Rate[Exchange Rate], MATCH(Cat_Results[[#This Row],[Currency]], Exchange_Rate[Currency], 0))</f>
        <v>143.75731753557901</v>
      </c>
    </row>
    <row r="11270" spans="1:6" x14ac:dyDescent="0.3">
      <c r="A11270" s="1">
        <v>44699</v>
      </c>
      <c r="B11270" s="1">
        <v>298</v>
      </c>
      <c r="C11270" s="1">
        <f t="shared" ref="C11270:C11333" si="176">1/50000</f>
        <v>2.0000000000000002E-5</v>
      </c>
      <c r="D11270" s="1" t="s">
        <v>321</v>
      </c>
      <c r="E11270" s="4">
        <v>2.4235668205507127E-3</v>
      </c>
      <c r="F11270" s="66">
        <f>Cat_Results[[#This Row],[TotalLossInOriginalCurrency]] / INDEX(Exchange_Rate[Exchange Rate], MATCH(Cat_Results[[#This Row],[Currency]], Exchange_Rate[Currency], 0))</f>
        <v>3.7970021367073098E-3</v>
      </c>
    </row>
    <row r="11271" spans="1:6" x14ac:dyDescent="0.3">
      <c r="A11271" s="1">
        <v>44700</v>
      </c>
      <c r="B11271" s="1">
        <v>227</v>
      </c>
      <c r="C11271" s="1">
        <f t="shared" si="176"/>
        <v>2.0000000000000002E-5</v>
      </c>
      <c r="D11271" s="1" t="s">
        <v>323</v>
      </c>
      <c r="E11271" s="4">
        <v>373.87707221011846</v>
      </c>
      <c r="F11271" s="66">
        <f>Cat_Results[[#This Row],[TotalLossInOriginalCurrency]] / INDEX(Exchange_Rate[Exchange Rate], MATCH(Cat_Results[[#This Row],[Currency]], Exchange_Rate[Currency], 0))</f>
        <v>4.7134683690965202</v>
      </c>
    </row>
    <row r="11272" spans="1:6" x14ac:dyDescent="0.3">
      <c r="A11272" s="1">
        <v>44712</v>
      </c>
      <c r="B11272" s="1">
        <v>251</v>
      </c>
      <c r="C11272" s="1">
        <f t="shared" si="176"/>
        <v>2.0000000000000002E-5</v>
      </c>
      <c r="D11272" s="1" t="s">
        <v>321</v>
      </c>
      <c r="E11272" s="4">
        <v>71120.338893417807</v>
      </c>
      <c r="F11272" s="66">
        <f>Cat_Results[[#This Row],[TotalLossInOriginalCurrency]] / INDEX(Exchange_Rate[Exchange Rate], MATCH(Cat_Results[[#This Row],[Currency]], Exchange_Rate[Currency], 0))</f>
        <v>111424.23491352002</v>
      </c>
    </row>
    <row r="11273" spans="1:6" x14ac:dyDescent="0.3">
      <c r="A11273" s="1">
        <v>44716</v>
      </c>
      <c r="B11273" s="1">
        <v>231</v>
      </c>
      <c r="C11273" s="1">
        <f t="shared" si="176"/>
        <v>2.0000000000000002E-5</v>
      </c>
      <c r="D11273" s="1" t="s">
        <v>321</v>
      </c>
      <c r="E11273" s="4">
        <v>0.27318039918570175</v>
      </c>
      <c r="F11273" s="66">
        <f>Cat_Results[[#This Row],[TotalLossInOriginalCurrency]] / INDEX(Exchange_Rate[Exchange Rate], MATCH(Cat_Results[[#This Row],[Currency]], Exchange_Rate[Currency], 0))</f>
        <v>0.42799173128594198</v>
      </c>
    </row>
    <row r="11274" spans="1:6" x14ac:dyDescent="0.3">
      <c r="A11274" s="1">
        <v>44716</v>
      </c>
      <c r="B11274" s="1">
        <v>229</v>
      </c>
      <c r="C11274" s="1">
        <f t="shared" si="176"/>
        <v>2.0000000000000002E-5</v>
      </c>
      <c r="D11274" s="1" t="s">
        <v>320</v>
      </c>
      <c r="E11274" s="4">
        <v>53472.602456221801</v>
      </c>
      <c r="F11274" s="66">
        <f>Cat_Results[[#This Row],[TotalLossInOriginalCurrency]] / INDEX(Exchange_Rate[Exchange Rate], MATCH(Cat_Results[[#This Row],[Currency]], Exchange_Rate[Currency], 0))</f>
        <v>53472.602456221801</v>
      </c>
    </row>
    <row r="11275" spans="1:6" x14ac:dyDescent="0.3">
      <c r="A11275" s="1">
        <v>44719</v>
      </c>
      <c r="B11275" s="1">
        <v>251</v>
      </c>
      <c r="C11275" s="1">
        <f t="shared" si="176"/>
        <v>2.0000000000000002E-5</v>
      </c>
      <c r="D11275" s="1" t="s">
        <v>321</v>
      </c>
      <c r="E11275" s="4">
        <v>254077.2428718814</v>
      </c>
      <c r="F11275" s="66">
        <f>Cat_Results[[#This Row],[TotalLossInOriginalCurrency]] / INDEX(Exchange_Rate[Exchange Rate], MATCH(Cat_Results[[#This Row],[Currency]], Exchange_Rate[Currency], 0))</f>
        <v>398062.81629735202</v>
      </c>
    </row>
    <row r="11276" spans="1:6" x14ac:dyDescent="0.3">
      <c r="A11276" s="1">
        <v>44721</v>
      </c>
      <c r="B11276" s="1">
        <v>239</v>
      </c>
      <c r="C11276" s="1">
        <f t="shared" si="176"/>
        <v>2.0000000000000002E-5</v>
      </c>
      <c r="D11276" s="1" t="s">
        <v>320</v>
      </c>
      <c r="E11276" s="4">
        <v>86340.756970456496</v>
      </c>
      <c r="F11276" s="66">
        <f>Cat_Results[[#This Row],[TotalLossInOriginalCurrency]] / INDEX(Exchange_Rate[Exchange Rate], MATCH(Cat_Results[[#This Row],[Currency]], Exchange_Rate[Currency], 0))</f>
        <v>86340.756970456496</v>
      </c>
    </row>
    <row r="11277" spans="1:6" x14ac:dyDescent="0.3">
      <c r="A11277" s="1">
        <v>44725</v>
      </c>
      <c r="B11277" s="1">
        <v>253</v>
      </c>
      <c r="C11277" s="1">
        <f t="shared" si="176"/>
        <v>2.0000000000000002E-5</v>
      </c>
      <c r="D11277" s="1" t="s">
        <v>322</v>
      </c>
      <c r="E11277" s="4">
        <v>43109.28031912243</v>
      </c>
      <c r="F11277" s="66">
        <f>Cat_Results[[#This Row],[TotalLossInOriginalCurrency]] / INDEX(Exchange_Rate[Exchange Rate], MATCH(Cat_Results[[#This Row],[Currency]], Exchange_Rate[Currency], 0))</f>
        <v>52951.130287088497</v>
      </c>
    </row>
    <row r="11278" spans="1:6" x14ac:dyDescent="0.3">
      <c r="A11278" s="1">
        <v>44729</v>
      </c>
      <c r="B11278" s="1">
        <v>236</v>
      </c>
      <c r="C11278" s="1">
        <f t="shared" si="176"/>
        <v>2.0000000000000002E-5</v>
      </c>
      <c r="D11278" s="1" t="s">
        <v>320</v>
      </c>
      <c r="E11278" s="4">
        <v>53453.401278429097</v>
      </c>
      <c r="F11278" s="66">
        <f>Cat_Results[[#This Row],[TotalLossInOriginalCurrency]] / INDEX(Exchange_Rate[Exchange Rate], MATCH(Cat_Results[[#This Row],[Currency]], Exchange_Rate[Currency], 0))</f>
        <v>53453.401278429097</v>
      </c>
    </row>
    <row r="11279" spans="1:6" x14ac:dyDescent="0.3">
      <c r="A11279" s="1">
        <v>44735</v>
      </c>
      <c r="B11279" s="1">
        <v>237</v>
      </c>
      <c r="C11279" s="1">
        <f t="shared" si="176"/>
        <v>2.0000000000000002E-5</v>
      </c>
      <c r="D11279" s="1" t="s">
        <v>322</v>
      </c>
      <c r="E11279" s="4">
        <v>11947205.477440301</v>
      </c>
      <c r="F11279" s="66">
        <f>Cat_Results[[#This Row],[TotalLossInOriginalCurrency]] / INDEX(Exchange_Rate[Exchange Rate], MATCH(Cat_Results[[#This Row],[Currency]], Exchange_Rate[Currency], 0))</f>
        <v>14674752.8402125</v>
      </c>
    </row>
    <row r="11280" spans="1:6" x14ac:dyDescent="0.3">
      <c r="A11280" s="1">
        <v>44743</v>
      </c>
      <c r="B11280" s="1">
        <v>224</v>
      </c>
      <c r="C11280" s="1">
        <f t="shared" si="176"/>
        <v>2.0000000000000002E-5</v>
      </c>
      <c r="D11280" s="1" t="s">
        <v>320</v>
      </c>
      <c r="E11280" s="4">
        <v>0.118552522336472</v>
      </c>
      <c r="F11280" s="66">
        <f>Cat_Results[[#This Row],[TotalLossInOriginalCurrency]] / INDEX(Exchange_Rate[Exchange Rate], MATCH(Cat_Results[[#This Row],[Currency]], Exchange_Rate[Currency], 0))</f>
        <v>0.118552522336472</v>
      </c>
    </row>
    <row r="11281" spans="1:6" x14ac:dyDescent="0.3">
      <c r="A11281" s="1">
        <v>44743</v>
      </c>
      <c r="B11281" s="1">
        <v>180</v>
      </c>
      <c r="C11281" s="1">
        <f t="shared" si="176"/>
        <v>2.0000000000000002E-5</v>
      </c>
      <c r="D11281" s="1" t="s">
        <v>320</v>
      </c>
      <c r="E11281" s="4">
        <v>6.0775130987167402E-3</v>
      </c>
      <c r="F11281" s="66">
        <f>Cat_Results[[#This Row],[TotalLossInOriginalCurrency]] / INDEX(Exchange_Rate[Exchange Rate], MATCH(Cat_Results[[#This Row],[Currency]], Exchange_Rate[Currency], 0))</f>
        <v>6.0775130987167402E-3</v>
      </c>
    </row>
    <row r="11282" spans="1:6" x14ac:dyDescent="0.3">
      <c r="A11282" s="1">
        <v>44745</v>
      </c>
      <c r="B11282" s="1">
        <v>259</v>
      </c>
      <c r="C11282" s="1">
        <f t="shared" si="176"/>
        <v>2.0000000000000002E-5</v>
      </c>
      <c r="D11282" s="1" t="s">
        <v>321</v>
      </c>
      <c r="E11282" s="4">
        <v>1.6344325391897289E-2</v>
      </c>
      <c r="F11282" s="66">
        <f>Cat_Results[[#This Row],[TotalLossInOriginalCurrency]] / INDEX(Exchange_Rate[Exchange Rate], MATCH(Cat_Results[[#This Row],[Currency]], Exchange_Rate[Currency], 0))</f>
        <v>2.5606654584407803E-2</v>
      </c>
    </row>
    <row r="11283" spans="1:6" x14ac:dyDescent="0.3">
      <c r="A11283" s="1">
        <v>44747</v>
      </c>
      <c r="B11283" s="1">
        <v>223</v>
      </c>
      <c r="C11283" s="1">
        <f t="shared" si="176"/>
        <v>2.0000000000000002E-5</v>
      </c>
      <c r="D11283" s="1" t="s">
        <v>323</v>
      </c>
      <c r="E11283" s="4">
        <v>631721319.53171515</v>
      </c>
      <c r="F11283" s="66">
        <f>Cat_Results[[#This Row],[TotalLossInOriginalCurrency]] / INDEX(Exchange_Rate[Exchange Rate], MATCH(Cat_Results[[#This Row],[Currency]], Exchange_Rate[Currency], 0))</f>
        <v>7964110.8776610103</v>
      </c>
    </row>
    <row r="11284" spans="1:6" x14ac:dyDescent="0.3">
      <c r="A11284" s="1">
        <v>44747</v>
      </c>
      <c r="B11284" s="1">
        <v>204</v>
      </c>
      <c r="C11284" s="1">
        <f t="shared" si="176"/>
        <v>2.0000000000000002E-5</v>
      </c>
      <c r="D11284" s="1" t="s">
        <v>321</v>
      </c>
      <c r="E11284" s="4">
        <v>0.18161164712620689</v>
      </c>
      <c r="F11284" s="66">
        <f>Cat_Results[[#This Row],[TotalLossInOriginalCurrency]] / INDEX(Exchange_Rate[Exchange Rate], MATCH(Cat_Results[[#This Row],[Currency]], Exchange_Rate[Currency], 0))</f>
        <v>0.28453096747398399</v>
      </c>
    </row>
    <row r="11285" spans="1:6" x14ac:dyDescent="0.3">
      <c r="A11285" s="1">
        <v>44764</v>
      </c>
      <c r="B11285" s="1">
        <v>229</v>
      </c>
      <c r="C11285" s="1">
        <f t="shared" si="176"/>
        <v>2.0000000000000002E-5</v>
      </c>
      <c r="D11285" s="1" t="s">
        <v>324</v>
      </c>
      <c r="E11285" s="4">
        <v>25040.302902323561</v>
      </c>
      <c r="F11285" s="66">
        <f>Cat_Results[[#This Row],[TotalLossInOriginalCurrency]] / INDEX(Exchange_Rate[Exchange Rate], MATCH(Cat_Results[[#This Row],[Currency]], Exchange_Rate[Currency], 0))</f>
        <v>25329.017583597499</v>
      </c>
    </row>
    <row r="11286" spans="1:6" x14ac:dyDescent="0.3">
      <c r="A11286" s="1">
        <v>44771</v>
      </c>
      <c r="B11286" s="1">
        <v>270</v>
      </c>
      <c r="C11286" s="1">
        <f t="shared" si="176"/>
        <v>2.0000000000000002E-5</v>
      </c>
      <c r="D11286" s="1" t="s">
        <v>320</v>
      </c>
      <c r="E11286" s="4">
        <v>6.3931267708540004E-2</v>
      </c>
      <c r="F11286" s="66">
        <f>Cat_Results[[#This Row],[TotalLossInOriginalCurrency]] / INDEX(Exchange_Rate[Exchange Rate], MATCH(Cat_Results[[#This Row],[Currency]], Exchange_Rate[Currency], 0))</f>
        <v>6.3931267708540004E-2</v>
      </c>
    </row>
    <row r="11287" spans="1:6" x14ac:dyDescent="0.3">
      <c r="A11287" s="1">
        <v>44772</v>
      </c>
      <c r="B11287" s="1">
        <v>203</v>
      </c>
      <c r="C11287" s="1">
        <f t="shared" si="176"/>
        <v>2.0000000000000002E-5</v>
      </c>
      <c r="D11287" s="1" t="s">
        <v>321</v>
      </c>
      <c r="E11287" s="4">
        <v>363785.22628486884</v>
      </c>
      <c r="F11287" s="66">
        <f>Cat_Results[[#This Row],[TotalLossInOriginalCurrency]] / INDEX(Exchange_Rate[Exchange Rate], MATCH(Cat_Results[[#This Row],[Currency]], Exchange_Rate[Currency], 0))</f>
        <v>569942.31386297196</v>
      </c>
    </row>
    <row r="11288" spans="1:6" x14ac:dyDescent="0.3">
      <c r="A11288" s="1">
        <v>44773</v>
      </c>
      <c r="B11288" s="1">
        <v>251</v>
      </c>
      <c r="C11288" s="1">
        <f t="shared" si="176"/>
        <v>2.0000000000000002E-5</v>
      </c>
      <c r="D11288" s="1" t="s">
        <v>321</v>
      </c>
      <c r="E11288" s="4">
        <v>0.20295182768028305</v>
      </c>
      <c r="F11288" s="66">
        <f>Cat_Results[[#This Row],[TotalLossInOriginalCurrency]] / INDEX(Exchange_Rate[Exchange Rate], MATCH(Cat_Results[[#This Row],[Currency]], Exchange_Rate[Currency], 0))</f>
        <v>0.317964628338814</v>
      </c>
    </row>
    <row r="11289" spans="1:6" x14ac:dyDescent="0.3">
      <c r="A11289" s="1">
        <v>44784</v>
      </c>
      <c r="B11289" s="1">
        <v>238</v>
      </c>
      <c r="C11289" s="1">
        <f t="shared" si="176"/>
        <v>2.0000000000000002E-5</v>
      </c>
      <c r="D11289" s="1" t="s">
        <v>321</v>
      </c>
      <c r="E11289" s="4">
        <v>5875087.6016313871</v>
      </c>
      <c r="F11289" s="66">
        <f>Cat_Results[[#This Row],[TotalLossInOriginalCurrency]] / INDEX(Exchange_Rate[Exchange Rate], MATCH(Cat_Results[[#This Row],[Currency]], Exchange_Rate[Currency], 0))</f>
        <v>9204499.7429317702</v>
      </c>
    </row>
    <row r="11290" spans="1:6" x14ac:dyDescent="0.3">
      <c r="A11290" s="1">
        <v>44807</v>
      </c>
      <c r="B11290" s="1">
        <v>252</v>
      </c>
      <c r="C11290" s="1">
        <f t="shared" si="176"/>
        <v>2.0000000000000002E-5</v>
      </c>
      <c r="D11290" s="1" t="s">
        <v>321</v>
      </c>
      <c r="E11290" s="4">
        <v>1319337.2909369124</v>
      </c>
      <c r="F11290" s="66">
        <f>Cat_Results[[#This Row],[TotalLossInOriginalCurrency]] / INDEX(Exchange_Rate[Exchange Rate], MATCH(Cat_Results[[#This Row],[Currency]], Exchange_Rate[Currency], 0))</f>
        <v>2067005.7331395403</v>
      </c>
    </row>
    <row r="11291" spans="1:6" x14ac:dyDescent="0.3">
      <c r="A11291" s="1">
        <v>44807</v>
      </c>
      <c r="B11291" s="1">
        <v>194</v>
      </c>
      <c r="C11291" s="1">
        <f t="shared" si="176"/>
        <v>2.0000000000000002E-5</v>
      </c>
      <c r="D11291" s="1" t="s">
        <v>320</v>
      </c>
      <c r="E11291" s="4">
        <v>1.7061829566955599E-3</v>
      </c>
      <c r="F11291" s="66">
        <f>Cat_Results[[#This Row],[TotalLossInOriginalCurrency]] / INDEX(Exchange_Rate[Exchange Rate], MATCH(Cat_Results[[#This Row],[Currency]], Exchange_Rate[Currency], 0))</f>
        <v>1.7061829566955599E-3</v>
      </c>
    </row>
    <row r="11292" spans="1:6" x14ac:dyDescent="0.3">
      <c r="A11292" s="1">
        <v>44814</v>
      </c>
      <c r="B11292" s="1">
        <v>304</v>
      </c>
      <c r="C11292" s="1">
        <f t="shared" si="176"/>
        <v>2.0000000000000002E-5</v>
      </c>
      <c r="D11292" s="1" t="s">
        <v>323</v>
      </c>
      <c r="E11292" s="4">
        <v>6.3531164735611559E-2</v>
      </c>
      <c r="F11292" s="66">
        <f>Cat_Results[[#This Row],[TotalLossInOriginalCurrency]] / INDEX(Exchange_Rate[Exchange Rate], MATCH(Cat_Results[[#This Row],[Currency]], Exchange_Rate[Currency], 0))</f>
        <v>8.0093741416931196E-4</v>
      </c>
    </row>
    <row r="11293" spans="1:6" x14ac:dyDescent="0.3">
      <c r="A11293" s="1">
        <v>44817</v>
      </c>
      <c r="B11293" s="1">
        <v>241</v>
      </c>
      <c r="C11293" s="1">
        <f t="shared" si="176"/>
        <v>2.0000000000000002E-5</v>
      </c>
      <c r="D11293" s="1" t="s">
        <v>324</v>
      </c>
      <c r="E11293" s="4">
        <v>178975.39556325806</v>
      </c>
      <c r="F11293" s="66">
        <f>Cat_Results[[#This Row],[TotalLossInOriginalCurrency]] / INDEX(Exchange_Rate[Exchange Rate], MATCH(Cat_Results[[#This Row],[Currency]], Exchange_Rate[Currency], 0))</f>
        <v>181038.98179412301</v>
      </c>
    </row>
    <row r="11294" spans="1:6" x14ac:dyDescent="0.3">
      <c r="A11294" s="1">
        <v>44819</v>
      </c>
      <c r="B11294" s="1">
        <v>193</v>
      </c>
      <c r="C11294" s="1">
        <f t="shared" si="176"/>
        <v>2.0000000000000002E-5</v>
      </c>
      <c r="D11294" s="1" t="s">
        <v>320</v>
      </c>
      <c r="E11294" s="4">
        <v>1262243.3087526001</v>
      </c>
      <c r="F11294" s="66">
        <f>Cat_Results[[#This Row],[TotalLossInOriginalCurrency]] / INDEX(Exchange_Rate[Exchange Rate], MATCH(Cat_Results[[#This Row],[Currency]], Exchange_Rate[Currency], 0))</f>
        <v>1262243.3087526001</v>
      </c>
    </row>
    <row r="11295" spans="1:6" x14ac:dyDescent="0.3">
      <c r="A11295" s="1">
        <v>44820</v>
      </c>
      <c r="B11295" s="1">
        <v>223</v>
      </c>
      <c r="C11295" s="1">
        <f t="shared" si="176"/>
        <v>2.0000000000000002E-5</v>
      </c>
      <c r="D11295" s="1" t="s">
        <v>320</v>
      </c>
      <c r="E11295" s="4">
        <v>3.2463035697129499</v>
      </c>
      <c r="F11295" s="66">
        <f>Cat_Results[[#This Row],[TotalLossInOriginalCurrency]] / INDEX(Exchange_Rate[Exchange Rate], MATCH(Cat_Results[[#This Row],[Currency]], Exchange_Rate[Currency], 0))</f>
        <v>3.2463035697129499</v>
      </c>
    </row>
    <row r="11296" spans="1:6" x14ac:dyDescent="0.3">
      <c r="A11296" s="1">
        <v>44829</v>
      </c>
      <c r="B11296" s="1">
        <v>213</v>
      </c>
      <c r="C11296" s="1">
        <f t="shared" si="176"/>
        <v>2.0000000000000002E-5</v>
      </c>
      <c r="D11296" s="1" t="s">
        <v>320</v>
      </c>
      <c r="E11296" s="4">
        <v>2.44218856096268E-3</v>
      </c>
      <c r="F11296" s="66">
        <f>Cat_Results[[#This Row],[TotalLossInOriginalCurrency]] / INDEX(Exchange_Rate[Exchange Rate], MATCH(Cat_Results[[#This Row],[Currency]], Exchange_Rate[Currency], 0))</f>
        <v>2.44218856096268E-3</v>
      </c>
    </row>
    <row r="11297" spans="1:6" x14ac:dyDescent="0.3">
      <c r="A11297" s="1">
        <v>44829</v>
      </c>
      <c r="B11297" s="1">
        <v>219</v>
      </c>
      <c r="C11297" s="1">
        <f t="shared" si="176"/>
        <v>2.0000000000000002E-5</v>
      </c>
      <c r="D11297" s="1" t="s">
        <v>321</v>
      </c>
      <c r="E11297" s="4">
        <v>56729.29538891065</v>
      </c>
      <c r="F11297" s="66">
        <f>Cat_Results[[#This Row],[TotalLossInOriginalCurrency]] / INDEX(Exchange_Rate[Exchange Rate], MATCH(Cat_Results[[#This Row],[Currency]], Exchange_Rate[Currency], 0))</f>
        <v>88877.787061240495</v>
      </c>
    </row>
    <row r="11298" spans="1:6" x14ac:dyDescent="0.3">
      <c r="A11298" s="1">
        <v>44830</v>
      </c>
      <c r="B11298" s="1">
        <v>196</v>
      </c>
      <c r="C11298" s="1">
        <f t="shared" si="176"/>
        <v>2.0000000000000002E-5</v>
      </c>
      <c r="D11298" s="1" t="s">
        <v>320</v>
      </c>
      <c r="E11298" s="4">
        <v>5840.0898190438702</v>
      </c>
      <c r="F11298" s="66">
        <f>Cat_Results[[#This Row],[TotalLossInOriginalCurrency]] / INDEX(Exchange_Rate[Exchange Rate], MATCH(Cat_Results[[#This Row],[Currency]], Exchange_Rate[Currency], 0))</f>
        <v>5840.0898190438702</v>
      </c>
    </row>
    <row r="11299" spans="1:6" x14ac:dyDescent="0.3">
      <c r="A11299" s="1">
        <v>44830</v>
      </c>
      <c r="B11299" s="1">
        <v>265</v>
      </c>
      <c r="C11299" s="1">
        <f t="shared" si="176"/>
        <v>2.0000000000000002E-5</v>
      </c>
      <c r="D11299" s="1" t="s">
        <v>320</v>
      </c>
      <c r="E11299" s="4">
        <v>197138.20577746199</v>
      </c>
      <c r="F11299" s="66">
        <f>Cat_Results[[#This Row],[TotalLossInOriginalCurrency]] / INDEX(Exchange_Rate[Exchange Rate], MATCH(Cat_Results[[#This Row],[Currency]], Exchange_Rate[Currency], 0))</f>
        <v>197138.20577746199</v>
      </c>
    </row>
    <row r="11300" spans="1:6" x14ac:dyDescent="0.3">
      <c r="A11300" s="1">
        <v>44833</v>
      </c>
      <c r="B11300" s="1">
        <v>253</v>
      </c>
      <c r="C11300" s="1">
        <f t="shared" si="176"/>
        <v>2.0000000000000002E-5</v>
      </c>
      <c r="D11300" s="1" t="s">
        <v>320</v>
      </c>
      <c r="E11300" s="4">
        <v>996025.58456728701</v>
      </c>
      <c r="F11300" s="66">
        <f>Cat_Results[[#This Row],[TotalLossInOriginalCurrency]] / INDEX(Exchange_Rate[Exchange Rate], MATCH(Cat_Results[[#This Row],[Currency]], Exchange_Rate[Currency], 0))</f>
        <v>996025.58456728701</v>
      </c>
    </row>
    <row r="11301" spans="1:6" x14ac:dyDescent="0.3">
      <c r="A11301" s="1">
        <v>44838</v>
      </c>
      <c r="B11301" s="1">
        <v>213</v>
      </c>
      <c r="C11301" s="1">
        <f t="shared" si="176"/>
        <v>2.0000000000000002E-5</v>
      </c>
      <c r="D11301" s="1" t="s">
        <v>320</v>
      </c>
      <c r="E11301" s="4">
        <v>54802512.1244234</v>
      </c>
      <c r="F11301" s="66">
        <f>Cat_Results[[#This Row],[TotalLossInOriginalCurrency]] / INDEX(Exchange_Rate[Exchange Rate], MATCH(Cat_Results[[#This Row],[Currency]], Exchange_Rate[Currency], 0))</f>
        <v>54802512.1244234</v>
      </c>
    </row>
    <row r="11302" spans="1:6" x14ac:dyDescent="0.3">
      <c r="A11302" s="1">
        <v>44843</v>
      </c>
      <c r="B11302" s="1">
        <v>231</v>
      </c>
      <c r="C11302" s="1">
        <f t="shared" si="176"/>
        <v>2.0000000000000002E-5</v>
      </c>
      <c r="D11302" s="1" t="s">
        <v>323</v>
      </c>
      <c r="E11302" s="4">
        <v>1.53772426792537</v>
      </c>
      <c r="F11302" s="66">
        <f>Cat_Results[[#This Row],[TotalLossInOriginalCurrency]] / INDEX(Exchange_Rate[Exchange Rate], MATCH(Cat_Results[[#This Row],[Currency]], Exchange_Rate[Currency], 0))</f>
        <v>1.9386090338230098E-2</v>
      </c>
    </row>
    <row r="11303" spans="1:6" x14ac:dyDescent="0.3">
      <c r="A11303" s="1">
        <v>44845</v>
      </c>
      <c r="B11303" s="1">
        <v>274</v>
      </c>
      <c r="C11303" s="1">
        <f t="shared" si="176"/>
        <v>2.0000000000000002E-5</v>
      </c>
      <c r="D11303" s="1" t="s">
        <v>320</v>
      </c>
      <c r="E11303" s="4">
        <v>7571.0457787845598</v>
      </c>
      <c r="F11303" s="66">
        <f>Cat_Results[[#This Row],[TotalLossInOriginalCurrency]] / INDEX(Exchange_Rate[Exchange Rate], MATCH(Cat_Results[[#This Row],[Currency]], Exchange_Rate[Currency], 0))</f>
        <v>7571.0457787845598</v>
      </c>
    </row>
    <row r="11304" spans="1:6" x14ac:dyDescent="0.3">
      <c r="A11304" s="1">
        <v>44847</v>
      </c>
      <c r="B11304" s="1">
        <v>176</v>
      </c>
      <c r="C11304" s="1">
        <f t="shared" si="176"/>
        <v>2.0000000000000002E-5</v>
      </c>
      <c r="D11304" s="1" t="s">
        <v>321</v>
      </c>
      <c r="E11304" s="4">
        <v>2.622707091554999E-3</v>
      </c>
      <c r="F11304" s="66">
        <f>Cat_Results[[#This Row],[TotalLossInOriginalCurrency]] / INDEX(Exchange_Rate[Exchange Rate], MATCH(Cat_Results[[#This Row],[Currency]], Exchange_Rate[Currency], 0))</f>
        <v>4.1089951992034903E-3</v>
      </c>
    </row>
    <row r="11305" spans="1:6" x14ac:dyDescent="0.3">
      <c r="A11305" s="1">
        <v>44852</v>
      </c>
      <c r="B11305" s="1">
        <v>212</v>
      </c>
      <c r="C11305" s="1">
        <f t="shared" si="176"/>
        <v>2.0000000000000002E-5</v>
      </c>
      <c r="D11305" s="1" t="s">
        <v>320</v>
      </c>
      <c r="E11305" s="4">
        <v>8.0093741416931196E-4</v>
      </c>
      <c r="F11305" s="66">
        <f>Cat_Results[[#This Row],[TotalLossInOriginalCurrency]] / INDEX(Exchange_Rate[Exchange Rate], MATCH(Cat_Results[[#This Row],[Currency]], Exchange_Rate[Currency], 0))</f>
        <v>8.0093741416931196E-4</v>
      </c>
    </row>
    <row r="11306" spans="1:6" x14ac:dyDescent="0.3">
      <c r="A11306" s="1">
        <v>44858</v>
      </c>
      <c r="B11306" s="1">
        <v>213</v>
      </c>
      <c r="C11306" s="1">
        <f t="shared" si="176"/>
        <v>2.0000000000000002E-5</v>
      </c>
      <c r="D11306" s="1" t="s">
        <v>320</v>
      </c>
      <c r="E11306" s="4">
        <v>476523.89478006802</v>
      </c>
      <c r="F11306" s="66">
        <f>Cat_Results[[#This Row],[TotalLossInOriginalCurrency]] / INDEX(Exchange_Rate[Exchange Rate], MATCH(Cat_Results[[#This Row],[Currency]], Exchange_Rate[Currency], 0))</f>
        <v>476523.89478006802</v>
      </c>
    </row>
    <row r="11307" spans="1:6" x14ac:dyDescent="0.3">
      <c r="A11307" s="1">
        <v>44861</v>
      </c>
      <c r="B11307" s="1">
        <v>232</v>
      </c>
      <c r="C11307" s="1">
        <f t="shared" si="176"/>
        <v>2.0000000000000002E-5</v>
      </c>
      <c r="D11307" s="1" t="s">
        <v>324</v>
      </c>
      <c r="E11307" s="4">
        <v>6865959.2353750234</v>
      </c>
      <c r="F11307" s="66">
        <f>Cat_Results[[#This Row],[TotalLossInOriginalCurrency]] / INDEX(Exchange_Rate[Exchange Rate], MATCH(Cat_Results[[#This Row],[Currency]], Exchange_Rate[Currency], 0))</f>
        <v>6945123.7422906803</v>
      </c>
    </row>
    <row r="11308" spans="1:6" x14ac:dyDescent="0.3">
      <c r="A11308" s="1">
        <v>44863</v>
      </c>
      <c r="B11308" s="1">
        <v>232</v>
      </c>
      <c r="C11308" s="1">
        <f t="shared" si="176"/>
        <v>2.0000000000000002E-5</v>
      </c>
      <c r="D11308" s="1" t="s">
        <v>320</v>
      </c>
      <c r="E11308" s="4">
        <v>49320.441689770698</v>
      </c>
      <c r="F11308" s="66">
        <f>Cat_Results[[#This Row],[TotalLossInOriginalCurrency]] / INDEX(Exchange_Rate[Exchange Rate], MATCH(Cat_Results[[#This Row],[Currency]], Exchange_Rate[Currency], 0))</f>
        <v>49320.441689770698</v>
      </c>
    </row>
    <row r="11309" spans="1:6" x14ac:dyDescent="0.3">
      <c r="A11309" s="1">
        <v>44865</v>
      </c>
      <c r="B11309" s="1">
        <v>263</v>
      </c>
      <c r="C11309" s="1">
        <f t="shared" si="176"/>
        <v>2.0000000000000002E-5</v>
      </c>
      <c r="D11309" s="1" t="s">
        <v>320</v>
      </c>
      <c r="E11309" s="4">
        <v>614706.476515583</v>
      </c>
      <c r="F11309" s="66">
        <f>Cat_Results[[#This Row],[TotalLossInOriginalCurrency]] / INDEX(Exchange_Rate[Exchange Rate], MATCH(Cat_Results[[#This Row],[Currency]], Exchange_Rate[Currency], 0))</f>
        <v>614706.476515583</v>
      </c>
    </row>
    <row r="11310" spans="1:6" x14ac:dyDescent="0.3">
      <c r="A11310" s="1">
        <v>44875</v>
      </c>
      <c r="B11310" s="1">
        <v>248</v>
      </c>
      <c r="C11310" s="1">
        <f t="shared" si="176"/>
        <v>2.0000000000000002E-5</v>
      </c>
      <c r="D11310" s="1" t="s">
        <v>320</v>
      </c>
      <c r="E11310" s="4">
        <v>1.7061829566955599E-3</v>
      </c>
      <c r="F11310" s="66">
        <f>Cat_Results[[#This Row],[TotalLossInOriginalCurrency]] / INDEX(Exchange_Rate[Exchange Rate], MATCH(Cat_Results[[#This Row],[Currency]], Exchange_Rate[Currency], 0))</f>
        <v>1.7061829566955599E-3</v>
      </c>
    </row>
    <row r="11311" spans="1:6" x14ac:dyDescent="0.3">
      <c r="A11311" s="1">
        <v>44877</v>
      </c>
      <c r="B11311" s="1">
        <v>256</v>
      </c>
      <c r="C11311" s="1">
        <f t="shared" si="176"/>
        <v>2.0000000000000002E-5</v>
      </c>
      <c r="D11311" s="1" t="s">
        <v>320</v>
      </c>
      <c r="E11311" s="4">
        <v>18192391.800421402</v>
      </c>
      <c r="F11311" s="66">
        <f>Cat_Results[[#This Row],[TotalLossInOriginalCurrency]] / INDEX(Exchange_Rate[Exchange Rate], MATCH(Cat_Results[[#This Row],[Currency]], Exchange_Rate[Currency], 0))</f>
        <v>18192391.800421402</v>
      </c>
    </row>
    <row r="11312" spans="1:6" x14ac:dyDescent="0.3">
      <c r="A11312" s="1">
        <v>44877</v>
      </c>
      <c r="B11312" s="1">
        <v>264</v>
      </c>
      <c r="C11312" s="1">
        <f t="shared" si="176"/>
        <v>2.0000000000000002E-5</v>
      </c>
      <c r="D11312" s="1" t="s">
        <v>321</v>
      </c>
      <c r="E11312" s="4">
        <v>214502.99471152326</v>
      </c>
      <c r="F11312" s="66">
        <f>Cat_Results[[#This Row],[TotalLossInOriginalCurrency]] / INDEX(Exchange_Rate[Exchange Rate], MATCH(Cat_Results[[#This Row],[Currency]], Exchange_Rate[Currency], 0))</f>
        <v>336061.84172165598</v>
      </c>
    </row>
    <row r="11313" spans="1:6" x14ac:dyDescent="0.3">
      <c r="A11313" s="1">
        <v>44878</v>
      </c>
      <c r="B11313" s="1">
        <v>267</v>
      </c>
      <c r="C11313" s="1">
        <f t="shared" si="176"/>
        <v>2.0000000000000002E-5</v>
      </c>
      <c r="D11313" s="1" t="s">
        <v>321</v>
      </c>
      <c r="E11313" s="4">
        <v>929714.60555014352</v>
      </c>
      <c r="F11313" s="66">
        <f>Cat_Results[[#This Row],[TotalLossInOriginalCurrency]] / INDEX(Exchange_Rate[Exchange Rate], MATCH(Cat_Results[[#This Row],[Currency]], Exchange_Rate[Currency], 0))</f>
        <v>1456583.8721128099</v>
      </c>
    </row>
    <row r="11314" spans="1:6" x14ac:dyDescent="0.3">
      <c r="A11314" s="1">
        <v>44882</v>
      </c>
      <c r="B11314" s="1">
        <v>226</v>
      </c>
      <c r="C11314" s="1">
        <f t="shared" si="176"/>
        <v>2.0000000000000002E-5</v>
      </c>
      <c r="D11314" s="1" t="s">
        <v>320</v>
      </c>
      <c r="E11314" s="4">
        <v>4289.1686438431198</v>
      </c>
      <c r="F11314" s="66">
        <f>Cat_Results[[#This Row],[TotalLossInOriginalCurrency]] / INDEX(Exchange_Rate[Exchange Rate], MATCH(Cat_Results[[#This Row],[Currency]], Exchange_Rate[Currency], 0))</f>
        <v>4289.1686438431198</v>
      </c>
    </row>
    <row r="11315" spans="1:6" x14ac:dyDescent="0.3">
      <c r="A11315" s="1">
        <v>44894</v>
      </c>
      <c r="B11315" s="1">
        <v>209</v>
      </c>
      <c r="C11315" s="1">
        <f t="shared" si="176"/>
        <v>2.0000000000000002E-5</v>
      </c>
      <c r="D11315" s="1" t="s">
        <v>320</v>
      </c>
      <c r="E11315" s="4">
        <v>95200.860853484497</v>
      </c>
      <c r="F11315" s="66">
        <f>Cat_Results[[#This Row],[TotalLossInOriginalCurrency]] / INDEX(Exchange_Rate[Exchange Rate], MATCH(Cat_Results[[#This Row],[Currency]], Exchange_Rate[Currency], 0))</f>
        <v>95200.860853484497</v>
      </c>
    </row>
    <row r="11316" spans="1:6" x14ac:dyDescent="0.3">
      <c r="A11316" s="1">
        <v>44896</v>
      </c>
      <c r="B11316" s="1">
        <v>229</v>
      </c>
      <c r="C11316" s="1">
        <f t="shared" si="176"/>
        <v>2.0000000000000002E-5</v>
      </c>
      <c r="D11316" s="1" t="s">
        <v>320</v>
      </c>
      <c r="E11316" s="4">
        <v>5.8111548423767099E-3</v>
      </c>
      <c r="F11316" s="66">
        <f>Cat_Results[[#This Row],[TotalLossInOriginalCurrency]] / INDEX(Exchange_Rate[Exchange Rate], MATCH(Cat_Results[[#This Row],[Currency]], Exchange_Rate[Currency], 0))</f>
        <v>5.8111548423767099E-3</v>
      </c>
    </row>
    <row r="11317" spans="1:6" x14ac:dyDescent="0.3">
      <c r="A11317" s="1">
        <v>44899</v>
      </c>
      <c r="B11317" s="1">
        <v>246</v>
      </c>
      <c r="C11317" s="1">
        <f t="shared" si="176"/>
        <v>2.0000000000000002E-5</v>
      </c>
      <c r="D11317" s="1" t="s">
        <v>323</v>
      </c>
      <c r="E11317" s="4">
        <v>10.181031374972163</v>
      </c>
      <c r="F11317" s="66">
        <f>Cat_Results[[#This Row],[TotalLossInOriginalCurrency]] / INDEX(Exchange_Rate[Exchange Rate], MATCH(Cat_Results[[#This Row],[Currency]], Exchange_Rate[Currency], 0))</f>
        <v>0.128352265805006</v>
      </c>
    </row>
    <row r="11318" spans="1:6" x14ac:dyDescent="0.3">
      <c r="A11318" s="1">
        <v>44899</v>
      </c>
      <c r="B11318" s="1">
        <v>267</v>
      </c>
      <c r="C11318" s="1">
        <f t="shared" si="176"/>
        <v>2.0000000000000002E-5</v>
      </c>
      <c r="D11318" s="1" t="s">
        <v>320</v>
      </c>
      <c r="E11318" s="4">
        <v>4.8403676599264103E-2</v>
      </c>
      <c r="F11318" s="66">
        <f>Cat_Results[[#This Row],[TotalLossInOriginalCurrency]] / INDEX(Exchange_Rate[Exchange Rate], MATCH(Cat_Results[[#This Row],[Currency]], Exchange_Rate[Currency], 0))</f>
        <v>4.8403676599264103E-2</v>
      </c>
    </row>
    <row r="11319" spans="1:6" x14ac:dyDescent="0.3">
      <c r="A11319" s="1">
        <v>44900</v>
      </c>
      <c r="B11319" s="1">
        <v>238</v>
      </c>
      <c r="C11319" s="1">
        <f t="shared" si="176"/>
        <v>2.0000000000000002E-5</v>
      </c>
      <c r="D11319" s="1" t="s">
        <v>321</v>
      </c>
      <c r="E11319" s="4">
        <v>5152059.9320433056</v>
      </c>
      <c r="F11319" s="66">
        <f>Cat_Results[[#This Row],[TotalLossInOriginalCurrency]] / INDEX(Exchange_Rate[Exchange Rate], MATCH(Cat_Results[[#This Row],[Currency]], Exchange_Rate[Currency], 0))</f>
        <v>8071732.2933012201</v>
      </c>
    </row>
    <row r="11320" spans="1:6" x14ac:dyDescent="0.3">
      <c r="A11320" s="1">
        <v>44908</v>
      </c>
      <c r="B11320" s="1">
        <v>281</v>
      </c>
      <c r="C11320" s="1">
        <f t="shared" si="176"/>
        <v>2.0000000000000002E-5</v>
      </c>
      <c r="D11320" s="1" t="s">
        <v>320</v>
      </c>
      <c r="E11320" s="4">
        <v>4083.64022742212</v>
      </c>
      <c r="F11320" s="66">
        <f>Cat_Results[[#This Row],[TotalLossInOriginalCurrency]] / INDEX(Exchange_Rate[Exchange Rate], MATCH(Cat_Results[[#This Row],[Currency]], Exchange_Rate[Currency], 0))</f>
        <v>4083.64022742212</v>
      </c>
    </row>
    <row r="11321" spans="1:6" x14ac:dyDescent="0.3">
      <c r="A11321" s="1">
        <v>44915</v>
      </c>
      <c r="B11321" s="1">
        <v>223</v>
      </c>
      <c r="C11321" s="1">
        <f t="shared" si="176"/>
        <v>2.0000000000000002E-5</v>
      </c>
      <c r="D11321" s="1" t="s">
        <v>320</v>
      </c>
      <c r="E11321" s="4">
        <v>4002.91879962757</v>
      </c>
      <c r="F11321" s="66">
        <f>Cat_Results[[#This Row],[TotalLossInOriginalCurrency]] / INDEX(Exchange_Rate[Exchange Rate], MATCH(Cat_Results[[#This Row],[Currency]], Exchange_Rate[Currency], 0))</f>
        <v>4002.91879962757</v>
      </c>
    </row>
    <row r="11322" spans="1:6" x14ac:dyDescent="0.3">
      <c r="A11322" s="1">
        <v>44918</v>
      </c>
      <c r="B11322" s="1">
        <v>219</v>
      </c>
      <c r="C11322" s="1">
        <f t="shared" si="176"/>
        <v>2.0000000000000002E-5</v>
      </c>
      <c r="D11322" s="1" t="s">
        <v>320</v>
      </c>
      <c r="E11322" s="4">
        <v>73.420717615634203</v>
      </c>
      <c r="F11322" s="66">
        <f>Cat_Results[[#This Row],[TotalLossInOriginalCurrency]] / INDEX(Exchange_Rate[Exchange Rate], MATCH(Cat_Results[[#This Row],[Currency]], Exchange_Rate[Currency], 0))</f>
        <v>73.420717615634203</v>
      </c>
    </row>
    <row r="11323" spans="1:6" x14ac:dyDescent="0.3">
      <c r="A11323" s="1">
        <v>44918</v>
      </c>
      <c r="B11323" s="1">
        <v>235</v>
      </c>
      <c r="C11323" s="1">
        <f t="shared" si="176"/>
        <v>2.0000000000000002E-5</v>
      </c>
      <c r="D11323" s="1" t="s">
        <v>320</v>
      </c>
      <c r="E11323" s="4">
        <v>70334.419049132601</v>
      </c>
      <c r="F11323" s="66">
        <f>Cat_Results[[#This Row],[TotalLossInOriginalCurrency]] / INDEX(Exchange_Rate[Exchange Rate], MATCH(Cat_Results[[#This Row],[Currency]], Exchange_Rate[Currency], 0))</f>
        <v>70334.419049132601</v>
      </c>
    </row>
    <row r="11324" spans="1:6" x14ac:dyDescent="0.3">
      <c r="A11324" s="1">
        <v>44921</v>
      </c>
      <c r="B11324" s="1">
        <v>200</v>
      </c>
      <c r="C11324" s="1">
        <f t="shared" si="176"/>
        <v>2.0000000000000002E-5</v>
      </c>
      <c r="D11324" s="1" t="s">
        <v>320</v>
      </c>
      <c r="E11324" s="4">
        <v>2.9949463903903999E-2</v>
      </c>
      <c r="F11324" s="66">
        <f>Cat_Results[[#This Row],[TotalLossInOriginalCurrency]] / INDEX(Exchange_Rate[Exchange Rate], MATCH(Cat_Results[[#This Row],[Currency]], Exchange_Rate[Currency], 0))</f>
        <v>2.9949463903903999E-2</v>
      </c>
    </row>
    <row r="11325" spans="1:6" x14ac:dyDescent="0.3">
      <c r="A11325" s="1">
        <v>44923</v>
      </c>
      <c r="B11325" s="1">
        <v>296</v>
      </c>
      <c r="C11325" s="1">
        <f t="shared" si="176"/>
        <v>2.0000000000000002E-5</v>
      </c>
      <c r="D11325" s="1" t="s">
        <v>320</v>
      </c>
      <c r="E11325" s="4">
        <v>1664731.3719444</v>
      </c>
      <c r="F11325" s="66">
        <f>Cat_Results[[#This Row],[TotalLossInOriginalCurrency]] / INDEX(Exchange_Rate[Exchange Rate], MATCH(Cat_Results[[#This Row],[Currency]], Exchange_Rate[Currency], 0))</f>
        <v>1664731.3719444</v>
      </c>
    </row>
    <row r="11326" spans="1:6" x14ac:dyDescent="0.3">
      <c r="A11326" s="1">
        <v>44923</v>
      </c>
      <c r="B11326" s="1">
        <v>242</v>
      </c>
      <c r="C11326" s="1">
        <f t="shared" si="176"/>
        <v>2.0000000000000002E-5</v>
      </c>
      <c r="D11326" s="1" t="s">
        <v>320</v>
      </c>
      <c r="E11326" s="4">
        <v>6.0409434139728498E-2</v>
      </c>
      <c r="F11326" s="66">
        <f>Cat_Results[[#This Row],[TotalLossInOriginalCurrency]] / INDEX(Exchange_Rate[Exchange Rate], MATCH(Cat_Results[[#This Row],[Currency]], Exchange_Rate[Currency], 0))</f>
        <v>6.0409434139728498E-2</v>
      </c>
    </row>
    <row r="11327" spans="1:6" x14ac:dyDescent="0.3">
      <c r="A11327" s="1">
        <v>44924</v>
      </c>
      <c r="B11327" s="1">
        <v>236</v>
      </c>
      <c r="C11327" s="1">
        <f t="shared" si="176"/>
        <v>2.0000000000000002E-5</v>
      </c>
      <c r="D11327" s="1" t="s">
        <v>320</v>
      </c>
      <c r="E11327" s="4">
        <v>1611531.7030044501</v>
      </c>
      <c r="F11327" s="66">
        <f>Cat_Results[[#This Row],[TotalLossInOriginalCurrency]] / INDEX(Exchange_Rate[Exchange Rate], MATCH(Cat_Results[[#This Row],[Currency]], Exchange_Rate[Currency], 0))</f>
        <v>1611531.7030044501</v>
      </c>
    </row>
    <row r="11328" spans="1:6" x14ac:dyDescent="0.3">
      <c r="A11328" s="1">
        <v>44924</v>
      </c>
      <c r="B11328" s="1">
        <v>230</v>
      </c>
      <c r="C11328" s="1">
        <f t="shared" si="176"/>
        <v>2.0000000000000002E-5</v>
      </c>
      <c r="D11328" s="1" t="s">
        <v>321</v>
      </c>
      <c r="E11328" s="4">
        <v>4838.7392899409442</v>
      </c>
      <c r="F11328" s="66">
        <f>Cat_Results[[#This Row],[TotalLossInOriginalCurrency]] / INDEX(Exchange_Rate[Exchange Rate], MATCH(Cat_Results[[#This Row],[Currency]], Exchange_Rate[Currency], 0))</f>
        <v>7580.852843455129</v>
      </c>
    </row>
    <row r="11329" spans="1:6" x14ac:dyDescent="0.3">
      <c r="A11329" s="1">
        <v>44931</v>
      </c>
      <c r="B11329" s="1">
        <v>251</v>
      </c>
      <c r="C11329" s="1">
        <f t="shared" si="176"/>
        <v>2.0000000000000002E-5</v>
      </c>
      <c r="D11329" s="1" t="s">
        <v>320</v>
      </c>
      <c r="E11329" s="4">
        <v>2.5794915854930899E-2</v>
      </c>
      <c r="F11329" s="66">
        <f>Cat_Results[[#This Row],[TotalLossInOriginalCurrency]] / INDEX(Exchange_Rate[Exchange Rate], MATCH(Cat_Results[[#This Row],[Currency]], Exchange_Rate[Currency], 0))</f>
        <v>2.5794915854930899E-2</v>
      </c>
    </row>
    <row r="11330" spans="1:6" x14ac:dyDescent="0.3">
      <c r="A11330" s="1">
        <v>44931</v>
      </c>
      <c r="B11330" s="1">
        <v>216</v>
      </c>
      <c r="C11330" s="1">
        <f t="shared" si="176"/>
        <v>2.0000000000000002E-5</v>
      </c>
      <c r="D11330" s="1" t="s">
        <v>320</v>
      </c>
      <c r="E11330" s="4">
        <v>32163672.3741927</v>
      </c>
      <c r="F11330" s="66">
        <f>Cat_Results[[#This Row],[TotalLossInOriginalCurrency]] / INDEX(Exchange_Rate[Exchange Rate], MATCH(Cat_Results[[#This Row],[Currency]], Exchange_Rate[Currency], 0))</f>
        <v>32163672.3741927</v>
      </c>
    </row>
    <row r="11331" spans="1:6" x14ac:dyDescent="0.3">
      <c r="A11331" s="1">
        <v>44935</v>
      </c>
      <c r="B11331" s="1">
        <v>248</v>
      </c>
      <c r="C11331" s="1">
        <f t="shared" si="176"/>
        <v>2.0000000000000002E-5</v>
      </c>
      <c r="D11331" s="1" t="s">
        <v>321</v>
      </c>
      <c r="E11331" s="4">
        <v>14163.101814940597</v>
      </c>
      <c r="F11331" s="66">
        <f>Cat_Results[[#This Row],[TotalLossInOriginalCurrency]] / INDEX(Exchange_Rate[Exchange Rate], MATCH(Cat_Results[[#This Row],[Currency]], Exchange_Rate[Currency], 0))</f>
        <v>22189.331607334301</v>
      </c>
    </row>
    <row r="11332" spans="1:6" x14ac:dyDescent="0.3">
      <c r="A11332" s="1">
        <v>44937</v>
      </c>
      <c r="B11332" s="1">
        <v>209</v>
      </c>
      <c r="C11332" s="1">
        <f t="shared" si="176"/>
        <v>2.0000000000000002E-5</v>
      </c>
      <c r="D11332" s="1" t="s">
        <v>320</v>
      </c>
      <c r="E11332" s="4">
        <v>4.1832029819488499E-3</v>
      </c>
      <c r="F11332" s="66">
        <f>Cat_Results[[#This Row],[TotalLossInOriginalCurrency]] / INDEX(Exchange_Rate[Exchange Rate], MATCH(Cat_Results[[#This Row],[Currency]], Exchange_Rate[Currency], 0))</f>
        <v>4.1832029819488499E-3</v>
      </c>
    </row>
    <row r="11333" spans="1:6" x14ac:dyDescent="0.3">
      <c r="A11333" s="1">
        <v>44955</v>
      </c>
      <c r="B11333" s="1">
        <v>245</v>
      </c>
      <c r="C11333" s="1">
        <f t="shared" si="176"/>
        <v>2.0000000000000002E-5</v>
      </c>
      <c r="D11333" s="1" t="s">
        <v>321</v>
      </c>
      <c r="E11333" s="4">
        <v>23796.419879155488</v>
      </c>
      <c r="F11333" s="66">
        <f>Cat_Results[[#This Row],[TotalLossInOriginalCurrency]] / INDEX(Exchange_Rate[Exchange Rate], MATCH(Cat_Results[[#This Row],[Currency]], Exchange_Rate[Currency], 0))</f>
        <v>37281.8510143682</v>
      </c>
    </row>
    <row r="11334" spans="1:6" x14ac:dyDescent="0.3">
      <c r="A11334" s="1">
        <v>44957</v>
      </c>
      <c r="B11334" s="1">
        <v>216</v>
      </c>
      <c r="C11334" s="1">
        <f t="shared" ref="C11334:C11397" si="177">1/50000</f>
        <v>2.0000000000000002E-5</v>
      </c>
      <c r="D11334" s="1" t="s">
        <v>324</v>
      </c>
      <c r="E11334" s="4">
        <v>0.23345286479494229</v>
      </c>
      <c r="F11334" s="66">
        <f>Cat_Results[[#This Row],[TotalLossInOriginalCurrency]] / INDEX(Exchange_Rate[Exchange Rate], MATCH(Cat_Results[[#This Row],[Currency]], Exchange_Rate[Currency], 0))</f>
        <v>0.23614457622170401</v>
      </c>
    </row>
    <row r="11335" spans="1:6" x14ac:dyDescent="0.3">
      <c r="A11335" s="1">
        <v>44959</v>
      </c>
      <c r="B11335" s="1">
        <v>216</v>
      </c>
      <c r="C11335" s="1">
        <f t="shared" si="177"/>
        <v>2.0000000000000002E-5</v>
      </c>
      <c r="D11335" s="1" t="s">
        <v>320</v>
      </c>
      <c r="E11335" s="4">
        <v>556367.98901588598</v>
      </c>
      <c r="F11335" s="66">
        <f>Cat_Results[[#This Row],[TotalLossInOriginalCurrency]] / INDEX(Exchange_Rate[Exchange Rate], MATCH(Cat_Results[[#This Row],[Currency]], Exchange_Rate[Currency], 0))</f>
        <v>556367.98901588598</v>
      </c>
    </row>
    <row r="11336" spans="1:6" x14ac:dyDescent="0.3">
      <c r="A11336" s="1">
        <v>44965</v>
      </c>
      <c r="B11336" s="1">
        <v>178</v>
      </c>
      <c r="C11336" s="1">
        <f t="shared" si="177"/>
        <v>2.0000000000000002E-5</v>
      </c>
      <c r="D11336" s="1" t="s">
        <v>320</v>
      </c>
      <c r="E11336" s="4">
        <v>4.3492764234542798E-4</v>
      </c>
      <c r="F11336" s="66">
        <f>Cat_Results[[#This Row],[TotalLossInOriginalCurrency]] / INDEX(Exchange_Rate[Exchange Rate], MATCH(Cat_Results[[#This Row],[Currency]], Exchange_Rate[Currency], 0))</f>
        <v>4.3492764234542798E-4</v>
      </c>
    </row>
    <row r="11337" spans="1:6" x14ac:dyDescent="0.3">
      <c r="A11337" s="1">
        <v>44968</v>
      </c>
      <c r="B11337" s="1">
        <v>220</v>
      </c>
      <c r="C11337" s="1">
        <f t="shared" si="177"/>
        <v>2.0000000000000002E-5</v>
      </c>
      <c r="D11337" s="1" t="s">
        <v>320</v>
      </c>
      <c r="E11337" s="4">
        <v>3.7970021367073098E-3</v>
      </c>
      <c r="F11337" s="66">
        <f>Cat_Results[[#This Row],[TotalLossInOriginalCurrency]] / INDEX(Exchange_Rate[Exchange Rate], MATCH(Cat_Results[[#This Row],[Currency]], Exchange_Rate[Currency], 0))</f>
        <v>3.7970021367073098E-3</v>
      </c>
    </row>
    <row r="11338" spans="1:6" x14ac:dyDescent="0.3">
      <c r="A11338" s="1">
        <v>44979</v>
      </c>
      <c r="B11338" s="1">
        <v>218</v>
      </c>
      <c r="C11338" s="1">
        <f t="shared" si="177"/>
        <v>2.0000000000000002E-5</v>
      </c>
      <c r="D11338" s="1" t="s">
        <v>321</v>
      </c>
      <c r="E11338" s="4">
        <v>2.5000604625591664E-3</v>
      </c>
      <c r="F11338" s="66">
        <f>Cat_Results[[#This Row],[TotalLossInOriginalCurrency]] / INDEX(Exchange_Rate[Exchange Rate], MATCH(Cat_Results[[#This Row],[Currency]], Exchange_Rate[Currency], 0))</f>
        <v>3.91684472560883E-3</v>
      </c>
    </row>
    <row r="11339" spans="1:6" x14ac:dyDescent="0.3">
      <c r="A11339" s="1">
        <v>44988</v>
      </c>
      <c r="B11339" s="1">
        <v>238</v>
      </c>
      <c r="C11339" s="1">
        <f t="shared" si="177"/>
        <v>2.0000000000000002E-5</v>
      </c>
      <c r="D11339" s="1" t="s">
        <v>320</v>
      </c>
      <c r="E11339" s="4">
        <v>116798.67773246</v>
      </c>
      <c r="F11339" s="66">
        <f>Cat_Results[[#This Row],[TotalLossInOriginalCurrency]] / INDEX(Exchange_Rate[Exchange Rate], MATCH(Cat_Results[[#This Row],[Currency]], Exchange_Rate[Currency], 0))</f>
        <v>116798.67773246</v>
      </c>
    </row>
    <row r="11340" spans="1:6" x14ac:dyDescent="0.3">
      <c r="A11340" s="1">
        <v>44999</v>
      </c>
      <c r="B11340" s="1">
        <v>265</v>
      </c>
      <c r="C11340" s="1">
        <f t="shared" si="177"/>
        <v>2.0000000000000002E-5</v>
      </c>
      <c r="D11340" s="1" t="s">
        <v>320</v>
      </c>
      <c r="E11340" s="4">
        <v>1724901.19001274</v>
      </c>
      <c r="F11340" s="66">
        <f>Cat_Results[[#This Row],[TotalLossInOriginalCurrency]] / INDEX(Exchange_Rate[Exchange Rate], MATCH(Cat_Results[[#This Row],[Currency]], Exchange_Rate[Currency], 0))</f>
        <v>1724901.19001274</v>
      </c>
    </row>
    <row r="11341" spans="1:6" x14ac:dyDescent="0.3">
      <c r="A11341" s="1">
        <v>45001</v>
      </c>
      <c r="B11341" s="1">
        <v>259</v>
      </c>
      <c r="C11341" s="1">
        <f t="shared" si="177"/>
        <v>2.0000000000000002E-5</v>
      </c>
      <c r="D11341" s="1" t="s">
        <v>320</v>
      </c>
      <c r="E11341" s="4">
        <v>1.9701905548572499E-2</v>
      </c>
      <c r="F11341" s="66">
        <f>Cat_Results[[#This Row],[TotalLossInOriginalCurrency]] / INDEX(Exchange_Rate[Exchange Rate], MATCH(Cat_Results[[#This Row],[Currency]], Exchange_Rate[Currency], 0))</f>
        <v>1.9701905548572499E-2</v>
      </c>
    </row>
    <row r="11342" spans="1:6" x14ac:dyDescent="0.3">
      <c r="A11342" s="1">
        <v>45010</v>
      </c>
      <c r="B11342" s="1">
        <v>192</v>
      </c>
      <c r="C11342" s="1">
        <f t="shared" si="177"/>
        <v>2.0000000000000002E-5</v>
      </c>
      <c r="D11342" s="1" t="s">
        <v>321</v>
      </c>
      <c r="E11342" s="4">
        <v>93.587324393419081</v>
      </c>
      <c r="F11342" s="66">
        <f>Cat_Results[[#This Row],[TotalLossInOriginalCurrency]] / INDEX(Exchange_Rate[Exchange Rate], MATCH(Cat_Results[[#This Row],[Currency]], Exchange_Rate[Currency], 0))</f>
        <v>146.623261086643</v>
      </c>
    </row>
    <row r="11343" spans="1:6" x14ac:dyDescent="0.3">
      <c r="A11343" s="1">
        <v>45016</v>
      </c>
      <c r="B11343" s="1">
        <v>219</v>
      </c>
      <c r="C11343" s="1">
        <f t="shared" si="177"/>
        <v>2.0000000000000002E-5</v>
      </c>
      <c r="D11343" s="1" t="s">
        <v>323</v>
      </c>
      <c r="E11343" s="4">
        <v>0.99923411562632558</v>
      </c>
      <c r="F11343" s="66">
        <f>Cat_Results[[#This Row],[TotalLossInOriginalCurrency]] / INDEX(Exchange_Rate[Exchange Rate], MATCH(Cat_Results[[#This Row],[Currency]], Exchange_Rate[Currency], 0))</f>
        <v>1.2597344815731E-2</v>
      </c>
    </row>
    <row r="11344" spans="1:6" x14ac:dyDescent="0.3">
      <c r="A11344" s="1">
        <v>45021</v>
      </c>
      <c r="B11344" s="1">
        <v>247</v>
      </c>
      <c r="C11344" s="1">
        <f t="shared" si="177"/>
        <v>2.0000000000000002E-5</v>
      </c>
      <c r="D11344" s="1" t="s">
        <v>320</v>
      </c>
      <c r="E11344" s="4">
        <v>60205.494483374103</v>
      </c>
      <c r="F11344" s="66">
        <f>Cat_Results[[#This Row],[TotalLossInOriginalCurrency]] / INDEX(Exchange_Rate[Exchange Rate], MATCH(Cat_Results[[#This Row],[Currency]], Exchange_Rate[Currency], 0))</f>
        <v>60205.494483374103</v>
      </c>
    </row>
    <row r="11345" spans="1:6" x14ac:dyDescent="0.3">
      <c r="A11345" s="1">
        <v>45023</v>
      </c>
      <c r="B11345" s="1">
        <v>180</v>
      </c>
      <c r="C11345" s="1">
        <f t="shared" si="177"/>
        <v>2.0000000000000002E-5</v>
      </c>
      <c r="D11345" s="1" t="s">
        <v>321</v>
      </c>
      <c r="E11345" s="4">
        <v>2.1077719621378191E-3</v>
      </c>
      <c r="F11345" s="66">
        <f>Cat_Results[[#This Row],[TotalLossInOriginalCurrency]] / INDEX(Exchange_Rate[Exchange Rate], MATCH(Cat_Results[[#This Row],[Currency]], Exchange_Rate[Currency], 0))</f>
        <v>3.30224633216858E-3</v>
      </c>
    </row>
    <row r="11346" spans="1:6" x14ac:dyDescent="0.3">
      <c r="A11346" s="1">
        <v>45026</v>
      </c>
      <c r="B11346" s="1">
        <v>247</v>
      </c>
      <c r="C11346" s="1">
        <f t="shared" si="177"/>
        <v>2.0000000000000002E-5</v>
      </c>
      <c r="D11346" s="1" t="s">
        <v>320</v>
      </c>
      <c r="E11346" s="4">
        <v>9839.73555691008</v>
      </c>
      <c r="F11346" s="66">
        <f>Cat_Results[[#This Row],[TotalLossInOriginalCurrency]] / INDEX(Exchange_Rate[Exchange Rate], MATCH(Cat_Results[[#This Row],[Currency]], Exchange_Rate[Currency], 0))</f>
        <v>9839.73555691008</v>
      </c>
    </row>
    <row r="11347" spans="1:6" x14ac:dyDescent="0.3">
      <c r="A11347" s="1">
        <v>45029</v>
      </c>
      <c r="B11347" s="1">
        <v>153</v>
      </c>
      <c r="C11347" s="1">
        <f t="shared" si="177"/>
        <v>2.0000000000000002E-5</v>
      </c>
      <c r="D11347" s="1" t="s">
        <v>320</v>
      </c>
      <c r="E11347" s="4">
        <v>4963323.0505160801</v>
      </c>
      <c r="F11347" s="66">
        <f>Cat_Results[[#This Row],[TotalLossInOriginalCurrency]] / INDEX(Exchange_Rate[Exchange Rate], MATCH(Cat_Results[[#This Row],[Currency]], Exchange_Rate[Currency], 0))</f>
        <v>4963323.0505160801</v>
      </c>
    </row>
    <row r="11348" spans="1:6" x14ac:dyDescent="0.3">
      <c r="A11348" s="1">
        <v>45034</v>
      </c>
      <c r="B11348" s="1">
        <v>227</v>
      </c>
      <c r="C11348" s="1">
        <f t="shared" si="177"/>
        <v>2.0000000000000002E-5</v>
      </c>
      <c r="D11348" s="1" t="s">
        <v>323</v>
      </c>
      <c r="E11348" s="4">
        <v>1.8065438330180614</v>
      </c>
      <c r="F11348" s="66">
        <f>Cat_Results[[#This Row],[TotalLossInOriginalCurrency]] / INDEX(Exchange_Rate[Exchange Rate], MATCH(Cat_Results[[#This Row],[Currency]], Exchange_Rate[Currency], 0))</f>
        <v>2.2775098681449901E-2</v>
      </c>
    </row>
    <row r="11349" spans="1:6" x14ac:dyDescent="0.3">
      <c r="A11349" s="1">
        <v>45035</v>
      </c>
      <c r="B11349" s="1">
        <v>211</v>
      </c>
      <c r="C11349" s="1">
        <f t="shared" si="177"/>
        <v>2.0000000000000002E-5</v>
      </c>
      <c r="D11349" s="1" t="s">
        <v>320</v>
      </c>
      <c r="E11349" s="4">
        <v>106.852678060532</v>
      </c>
      <c r="F11349" s="66">
        <f>Cat_Results[[#This Row],[TotalLossInOriginalCurrency]] / INDEX(Exchange_Rate[Exchange Rate], MATCH(Cat_Results[[#This Row],[Currency]], Exchange_Rate[Currency], 0))</f>
        <v>106.852678060532</v>
      </c>
    </row>
    <row r="11350" spans="1:6" x14ac:dyDescent="0.3">
      <c r="A11350" s="1">
        <v>45037</v>
      </c>
      <c r="B11350" s="1">
        <v>239</v>
      </c>
      <c r="C11350" s="1">
        <f t="shared" si="177"/>
        <v>2.0000000000000002E-5</v>
      </c>
      <c r="D11350" s="1" t="s">
        <v>321</v>
      </c>
      <c r="E11350" s="4">
        <v>32001.672018598187</v>
      </c>
      <c r="F11350" s="66">
        <f>Cat_Results[[#This Row],[TotalLossInOriginalCurrency]] / INDEX(Exchange_Rate[Exchange Rate], MATCH(Cat_Results[[#This Row],[Currency]], Exchange_Rate[Currency], 0))</f>
        <v>50137.019537679902</v>
      </c>
    </row>
    <row r="11351" spans="1:6" x14ac:dyDescent="0.3">
      <c r="A11351" s="1">
        <v>45038</v>
      </c>
      <c r="B11351" s="1">
        <v>216</v>
      </c>
      <c r="C11351" s="1">
        <f t="shared" si="177"/>
        <v>2.0000000000000002E-5</v>
      </c>
      <c r="D11351" s="1" t="s">
        <v>320</v>
      </c>
      <c r="E11351" s="4">
        <v>18254810.328632399</v>
      </c>
      <c r="F11351" s="66">
        <f>Cat_Results[[#This Row],[TotalLossInOriginalCurrency]] / INDEX(Exchange_Rate[Exchange Rate], MATCH(Cat_Results[[#This Row],[Currency]], Exchange_Rate[Currency], 0))</f>
        <v>18254810.328632399</v>
      </c>
    </row>
    <row r="11352" spans="1:6" x14ac:dyDescent="0.3">
      <c r="A11352" s="1">
        <v>45040</v>
      </c>
      <c r="B11352" s="1">
        <v>247</v>
      </c>
      <c r="C11352" s="1">
        <f t="shared" si="177"/>
        <v>2.0000000000000002E-5</v>
      </c>
      <c r="D11352" s="1" t="s">
        <v>320</v>
      </c>
      <c r="E11352" s="4">
        <v>110205.98934631499</v>
      </c>
      <c r="F11352" s="66">
        <f>Cat_Results[[#This Row],[TotalLossInOriginalCurrency]] / INDEX(Exchange_Rate[Exchange Rate], MATCH(Cat_Results[[#This Row],[Currency]], Exchange_Rate[Currency], 0))</f>
        <v>110205.98934631499</v>
      </c>
    </row>
    <row r="11353" spans="1:6" x14ac:dyDescent="0.3">
      <c r="A11353" s="1">
        <v>45050</v>
      </c>
      <c r="B11353" s="1">
        <v>269</v>
      </c>
      <c r="C11353" s="1">
        <f t="shared" si="177"/>
        <v>2.0000000000000002E-5</v>
      </c>
      <c r="D11353" s="1" t="s">
        <v>320</v>
      </c>
      <c r="E11353" s="4">
        <v>176212.067830416</v>
      </c>
      <c r="F11353" s="66">
        <f>Cat_Results[[#This Row],[TotalLossInOriginalCurrency]] / INDEX(Exchange_Rate[Exchange Rate], MATCH(Cat_Results[[#This Row],[Currency]], Exchange_Rate[Currency], 0))</f>
        <v>176212.067830416</v>
      </c>
    </row>
    <row r="11354" spans="1:6" x14ac:dyDescent="0.3">
      <c r="A11354" s="1">
        <v>45055</v>
      </c>
      <c r="B11354" s="1">
        <v>216</v>
      </c>
      <c r="C11354" s="1">
        <f t="shared" si="177"/>
        <v>2.0000000000000002E-5</v>
      </c>
      <c r="D11354" s="1" t="s">
        <v>320</v>
      </c>
      <c r="E11354" s="4">
        <v>25249562.308042198</v>
      </c>
      <c r="F11354" s="66">
        <f>Cat_Results[[#This Row],[TotalLossInOriginalCurrency]] / INDEX(Exchange_Rate[Exchange Rate], MATCH(Cat_Results[[#This Row],[Currency]], Exchange_Rate[Currency], 0))</f>
        <v>25249562.308042198</v>
      </c>
    </row>
    <row r="11355" spans="1:6" x14ac:dyDescent="0.3">
      <c r="A11355" s="1">
        <v>45057</v>
      </c>
      <c r="B11355" s="1">
        <v>251</v>
      </c>
      <c r="C11355" s="1">
        <f t="shared" si="177"/>
        <v>2.0000000000000002E-5</v>
      </c>
      <c r="D11355" s="1" t="s">
        <v>321</v>
      </c>
      <c r="E11355" s="4">
        <v>2.1906618707612149E-3</v>
      </c>
      <c r="F11355" s="66">
        <f>Cat_Results[[#This Row],[TotalLossInOriginalCurrency]] / INDEX(Exchange_Rate[Exchange Rate], MATCH(Cat_Results[[#This Row],[Currency]], Exchange_Rate[Currency], 0))</f>
        <v>3.4321099519729601E-3</v>
      </c>
    </row>
    <row r="11356" spans="1:6" x14ac:dyDescent="0.3">
      <c r="A11356" s="1">
        <v>45059</v>
      </c>
      <c r="B11356" s="1">
        <v>257</v>
      </c>
      <c r="C11356" s="1">
        <f t="shared" si="177"/>
        <v>2.0000000000000002E-5</v>
      </c>
      <c r="D11356" s="1" t="s">
        <v>322</v>
      </c>
      <c r="E11356" s="4">
        <v>18183949.835879996</v>
      </c>
      <c r="F11356" s="66">
        <f>Cat_Results[[#This Row],[TotalLossInOriginalCurrency]] / INDEX(Exchange_Rate[Exchange Rate], MATCH(Cat_Results[[#This Row],[Currency]], Exchange_Rate[Currency], 0))</f>
        <v>22335346.1195792</v>
      </c>
    </row>
    <row r="11357" spans="1:6" x14ac:dyDescent="0.3">
      <c r="A11357" s="1">
        <v>45062</v>
      </c>
      <c r="B11357" s="1">
        <v>229</v>
      </c>
      <c r="C11357" s="1">
        <f t="shared" si="177"/>
        <v>2.0000000000000002E-5</v>
      </c>
      <c r="D11357" s="1" t="s">
        <v>320</v>
      </c>
      <c r="E11357" s="4">
        <v>1056784.8768870099</v>
      </c>
      <c r="F11357" s="66">
        <f>Cat_Results[[#This Row],[TotalLossInOriginalCurrency]] / INDEX(Exchange_Rate[Exchange Rate], MATCH(Cat_Results[[#This Row],[Currency]], Exchange_Rate[Currency], 0))</f>
        <v>1056784.8768870099</v>
      </c>
    </row>
    <row r="11358" spans="1:6" x14ac:dyDescent="0.3">
      <c r="A11358" s="1">
        <v>45074</v>
      </c>
      <c r="B11358" s="1">
        <v>265</v>
      </c>
      <c r="C11358" s="1">
        <f t="shared" si="177"/>
        <v>2.0000000000000002E-5</v>
      </c>
      <c r="D11358" s="1" t="s">
        <v>321</v>
      </c>
      <c r="E11358" s="4">
        <v>1671750.1970726994</v>
      </c>
      <c r="F11358" s="66">
        <f>Cat_Results[[#This Row],[TotalLossInOriginalCurrency]] / INDEX(Exchange_Rate[Exchange Rate], MATCH(Cat_Results[[#This Row],[Currency]], Exchange_Rate[Currency], 0))</f>
        <v>2619131.0330298701</v>
      </c>
    </row>
    <row r="11359" spans="1:6" x14ac:dyDescent="0.3">
      <c r="A11359" s="1">
        <v>45083</v>
      </c>
      <c r="B11359" s="1">
        <v>291</v>
      </c>
      <c r="C11359" s="1">
        <f t="shared" si="177"/>
        <v>2.0000000000000002E-5</v>
      </c>
      <c r="D11359" s="1" t="s">
        <v>321</v>
      </c>
      <c r="E11359" s="4">
        <v>1294.2887405746178</v>
      </c>
      <c r="F11359" s="66">
        <f>Cat_Results[[#This Row],[TotalLossInOriginalCurrency]] / INDEX(Exchange_Rate[Exchange Rate], MATCH(Cat_Results[[#This Row],[Currency]], Exchange_Rate[Currency], 0))</f>
        <v>2027.7621692977802</v>
      </c>
    </row>
    <row r="11360" spans="1:6" x14ac:dyDescent="0.3">
      <c r="A11360" s="1">
        <v>45085</v>
      </c>
      <c r="B11360" s="1">
        <v>218</v>
      </c>
      <c r="C11360" s="1">
        <f t="shared" si="177"/>
        <v>2.0000000000000002E-5</v>
      </c>
      <c r="D11360" s="1" t="s">
        <v>320</v>
      </c>
      <c r="E11360" s="4">
        <v>3042.8999317593898</v>
      </c>
      <c r="F11360" s="66">
        <f>Cat_Results[[#This Row],[TotalLossInOriginalCurrency]] / INDEX(Exchange_Rate[Exchange Rate], MATCH(Cat_Results[[#This Row],[Currency]], Exchange_Rate[Currency], 0))</f>
        <v>3042.8999317593898</v>
      </c>
    </row>
    <row r="11361" spans="1:6" x14ac:dyDescent="0.3">
      <c r="A11361" s="1">
        <v>45105</v>
      </c>
      <c r="B11361" s="1">
        <v>264</v>
      </c>
      <c r="C11361" s="1">
        <f t="shared" si="177"/>
        <v>2.0000000000000002E-5</v>
      </c>
      <c r="D11361" s="1" t="s">
        <v>323</v>
      </c>
      <c r="E11361" s="4">
        <v>26963519.306266461</v>
      </c>
      <c r="F11361" s="66">
        <f>Cat_Results[[#This Row],[TotalLossInOriginalCurrency]] / INDEX(Exchange_Rate[Exchange Rate], MATCH(Cat_Results[[#This Row],[Currency]], Exchange_Rate[Currency], 0))</f>
        <v>339929.096529848</v>
      </c>
    </row>
    <row r="11362" spans="1:6" x14ac:dyDescent="0.3">
      <c r="A11362" s="1">
        <v>45107</v>
      </c>
      <c r="B11362" s="1">
        <v>283</v>
      </c>
      <c r="C11362" s="1">
        <f t="shared" si="177"/>
        <v>2.0000000000000002E-5</v>
      </c>
      <c r="D11362" s="1" t="s">
        <v>321</v>
      </c>
      <c r="E11362" s="4">
        <v>1.9019856134514572</v>
      </c>
      <c r="F11362" s="66">
        <f>Cat_Results[[#This Row],[TotalLossInOriginalCurrency]] / INDEX(Exchange_Rate[Exchange Rate], MATCH(Cat_Results[[#This Row],[Currency]], Exchange_Rate[Currency], 0))</f>
        <v>2.97984085977077</v>
      </c>
    </row>
    <row r="11363" spans="1:6" x14ac:dyDescent="0.3">
      <c r="A11363" s="1">
        <v>45108</v>
      </c>
      <c r="B11363" s="1">
        <v>254</v>
      </c>
      <c r="C11363" s="1">
        <f t="shared" si="177"/>
        <v>2.0000000000000002E-5</v>
      </c>
      <c r="D11363" s="1" t="s">
        <v>323</v>
      </c>
      <c r="E11363" s="4">
        <v>169016.08581687222</v>
      </c>
      <c r="F11363" s="66">
        <f>Cat_Results[[#This Row],[TotalLossInOriginalCurrency]] / INDEX(Exchange_Rate[Exchange Rate], MATCH(Cat_Results[[#This Row],[Currency]], Exchange_Rate[Currency], 0))</f>
        <v>2130.7858480249702</v>
      </c>
    </row>
    <row r="11364" spans="1:6" x14ac:dyDescent="0.3">
      <c r="A11364" s="1">
        <v>45112</v>
      </c>
      <c r="B11364" s="1">
        <v>220</v>
      </c>
      <c r="C11364" s="1">
        <f t="shared" si="177"/>
        <v>2.0000000000000002E-5</v>
      </c>
      <c r="D11364" s="1" t="s">
        <v>320</v>
      </c>
      <c r="E11364" s="4">
        <v>1567955.86597445</v>
      </c>
      <c r="F11364" s="66">
        <f>Cat_Results[[#This Row],[TotalLossInOriginalCurrency]] / INDEX(Exchange_Rate[Exchange Rate], MATCH(Cat_Results[[#This Row],[Currency]], Exchange_Rate[Currency], 0))</f>
        <v>1567955.86597445</v>
      </c>
    </row>
    <row r="11365" spans="1:6" x14ac:dyDescent="0.3">
      <c r="A11365" s="1">
        <v>45113</v>
      </c>
      <c r="B11365" s="1">
        <v>197</v>
      </c>
      <c r="C11365" s="1">
        <f t="shared" si="177"/>
        <v>2.0000000000000002E-5</v>
      </c>
      <c r="D11365" s="1" t="s">
        <v>321</v>
      </c>
      <c r="E11365" s="4">
        <v>807.848757381067</v>
      </c>
      <c r="F11365" s="66">
        <f>Cat_Results[[#This Row],[TotalLossInOriginalCurrency]] / INDEX(Exchange_Rate[Exchange Rate], MATCH(Cat_Results[[#This Row],[Currency]], Exchange_Rate[Currency], 0))</f>
        <v>1265.6566478390901</v>
      </c>
    </row>
    <row r="11366" spans="1:6" x14ac:dyDescent="0.3">
      <c r="A11366" s="1">
        <v>45115</v>
      </c>
      <c r="B11366" s="1">
        <v>273</v>
      </c>
      <c r="C11366" s="1">
        <f t="shared" si="177"/>
        <v>2.0000000000000002E-5</v>
      </c>
      <c r="D11366" s="1" t="s">
        <v>320</v>
      </c>
      <c r="E11366" s="4">
        <v>175.13443054855799</v>
      </c>
      <c r="F11366" s="66">
        <f>Cat_Results[[#This Row],[TotalLossInOriginalCurrency]] / INDEX(Exchange_Rate[Exchange Rate], MATCH(Cat_Results[[#This Row],[Currency]], Exchange_Rate[Currency], 0))</f>
        <v>175.13443054855799</v>
      </c>
    </row>
    <row r="11367" spans="1:6" x14ac:dyDescent="0.3">
      <c r="A11367" s="1">
        <v>45121</v>
      </c>
      <c r="B11367" s="1">
        <v>207</v>
      </c>
      <c r="C11367" s="1">
        <f t="shared" si="177"/>
        <v>2.0000000000000002E-5</v>
      </c>
      <c r="D11367" s="1" t="s">
        <v>320</v>
      </c>
      <c r="E11367" s="4">
        <v>374367.3541005</v>
      </c>
      <c r="F11367" s="66">
        <f>Cat_Results[[#This Row],[TotalLossInOriginalCurrency]] / INDEX(Exchange_Rate[Exchange Rate], MATCH(Cat_Results[[#This Row],[Currency]], Exchange_Rate[Currency], 0))</f>
        <v>374367.3541005</v>
      </c>
    </row>
    <row r="11368" spans="1:6" x14ac:dyDescent="0.3">
      <c r="A11368" s="1">
        <v>45122</v>
      </c>
      <c r="B11368" s="1">
        <v>250</v>
      </c>
      <c r="C11368" s="1">
        <f t="shared" si="177"/>
        <v>2.0000000000000002E-5</v>
      </c>
      <c r="D11368" s="1" t="s">
        <v>323</v>
      </c>
      <c r="E11368" s="4">
        <v>30.724611128317111</v>
      </c>
      <c r="F11368" s="66">
        <f>Cat_Results[[#This Row],[TotalLossInOriginalCurrency]] / INDEX(Exchange_Rate[Exchange Rate], MATCH(Cat_Results[[#This Row],[Currency]], Exchange_Rate[Currency], 0))</f>
        <v>0.38734518233502502</v>
      </c>
    </row>
    <row r="11369" spans="1:6" x14ac:dyDescent="0.3">
      <c r="A11369" s="1">
        <v>45124</v>
      </c>
      <c r="B11369" s="1">
        <v>253</v>
      </c>
      <c r="C11369" s="1">
        <f t="shared" si="177"/>
        <v>2.0000000000000002E-5</v>
      </c>
      <c r="D11369" s="1" t="s">
        <v>320</v>
      </c>
      <c r="E11369" s="4">
        <v>9.9010765552520804E-3</v>
      </c>
      <c r="F11369" s="66">
        <f>Cat_Results[[#This Row],[TotalLossInOriginalCurrency]] / INDEX(Exchange_Rate[Exchange Rate], MATCH(Cat_Results[[#This Row],[Currency]], Exchange_Rate[Currency], 0))</f>
        <v>9.9010765552520804E-3</v>
      </c>
    </row>
    <row r="11370" spans="1:6" x14ac:dyDescent="0.3">
      <c r="A11370" s="1">
        <v>45126</v>
      </c>
      <c r="B11370" s="1">
        <v>241</v>
      </c>
      <c r="C11370" s="1">
        <f t="shared" si="177"/>
        <v>2.0000000000000002E-5</v>
      </c>
      <c r="D11370" s="1" t="s">
        <v>322</v>
      </c>
      <c r="E11370" s="4">
        <v>2.1505263604334932E-3</v>
      </c>
      <c r="F11370" s="66">
        <f>Cat_Results[[#This Row],[TotalLossInOriginalCurrency]] / INDEX(Exchange_Rate[Exchange Rate], MATCH(Cat_Results[[#This Row],[Currency]], Exchange_Rate[Currency], 0))</f>
        <v>2.6414915919303898E-3</v>
      </c>
    </row>
    <row r="11371" spans="1:6" x14ac:dyDescent="0.3">
      <c r="A11371" s="1">
        <v>45130</v>
      </c>
      <c r="B11371" s="1">
        <v>181</v>
      </c>
      <c r="C11371" s="1">
        <f t="shared" si="177"/>
        <v>2.0000000000000002E-5</v>
      </c>
      <c r="D11371" s="1" t="s">
        <v>320</v>
      </c>
      <c r="E11371" s="4">
        <v>9863.9170150451901</v>
      </c>
      <c r="F11371" s="66">
        <f>Cat_Results[[#This Row],[TotalLossInOriginalCurrency]] / INDEX(Exchange_Rate[Exchange Rate], MATCH(Cat_Results[[#This Row],[Currency]], Exchange_Rate[Currency], 0))</f>
        <v>9863.9170150451901</v>
      </c>
    </row>
    <row r="11372" spans="1:6" x14ac:dyDescent="0.3">
      <c r="A11372" s="1">
        <v>45134</v>
      </c>
      <c r="B11372" s="1">
        <v>257</v>
      </c>
      <c r="C11372" s="1">
        <f t="shared" si="177"/>
        <v>2.0000000000000002E-5</v>
      </c>
      <c r="D11372" s="1" t="s">
        <v>321</v>
      </c>
      <c r="E11372" s="4">
        <v>110582.43673403279</v>
      </c>
      <c r="F11372" s="66">
        <f>Cat_Results[[#This Row],[TotalLossInOriginalCurrency]] / INDEX(Exchange_Rate[Exchange Rate], MATCH(Cat_Results[[#This Row],[Currency]], Exchange_Rate[Currency], 0))</f>
        <v>173249.50358332301</v>
      </c>
    </row>
    <row r="11373" spans="1:6" x14ac:dyDescent="0.3">
      <c r="A11373" s="1">
        <v>45135</v>
      </c>
      <c r="B11373" s="1">
        <v>253</v>
      </c>
      <c r="C11373" s="1">
        <f t="shared" si="177"/>
        <v>2.0000000000000002E-5</v>
      </c>
      <c r="D11373" s="1" t="s">
        <v>321</v>
      </c>
      <c r="E11373" s="4">
        <v>1525.6984210885507</v>
      </c>
      <c r="F11373" s="66">
        <f>Cat_Results[[#This Row],[TotalLossInOriginalCurrency]] / INDEX(Exchange_Rate[Exchange Rate], MATCH(Cat_Results[[#This Row],[Currency]], Exchange_Rate[Currency], 0))</f>
        <v>2390.31171565875</v>
      </c>
    </row>
    <row r="11374" spans="1:6" x14ac:dyDescent="0.3">
      <c r="A11374" s="1">
        <v>45140</v>
      </c>
      <c r="B11374" s="1">
        <v>264</v>
      </c>
      <c r="C11374" s="1">
        <f t="shared" si="177"/>
        <v>2.0000000000000002E-5</v>
      </c>
      <c r="D11374" s="1" t="s">
        <v>320</v>
      </c>
      <c r="E11374" s="4">
        <v>49330.899936504298</v>
      </c>
      <c r="F11374" s="66">
        <f>Cat_Results[[#This Row],[TotalLossInOriginalCurrency]] / INDEX(Exchange_Rate[Exchange Rate], MATCH(Cat_Results[[#This Row],[Currency]], Exchange_Rate[Currency], 0))</f>
        <v>49330.899936504298</v>
      </c>
    </row>
    <row r="11375" spans="1:6" x14ac:dyDescent="0.3">
      <c r="A11375" s="1">
        <v>45149</v>
      </c>
      <c r="B11375" s="1">
        <v>228</v>
      </c>
      <c r="C11375" s="1">
        <f t="shared" si="177"/>
        <v>2.0000000000000002E-5</v>
      </c>
      <c r="D11375" s="1" t="s">
        <v>323</v>
      </c>
      <c r="E11375" s="4">
        <v>14829328.626216602</v>
      </c>
      <c r="F11375" s="66">
        <f>Cat_Results[[#This Row],[TotalLossInOriginalCurrency]] / INDEX(Exchange_Rate[Exchange Rate], MATCH(Cat_Results[[#This Row],[Currency]], Exchange_Rate[Currency], 0))</f>
        <v>186953.35074017901</v>
      </c>
    </row>
    <row r="11376" spans="1:6" x14ac:dyDescent="0.3">
      <c r="A11376" s="1">
        <v>45152</v>
      </c>
      <c r="B11376" s="1">
        <v>257</v>
      </c>
      <c r="C11376" s="1">
        <f t="shared" si="177"/>
        <v>2.0000000000000002E-5</v>
      </c>
      <c r="D11376" s="1" t="s">
        <v>320</v>
      </c>
      <c r="E11376" s="4">
        <v>1393323.0944767001</v>
      </c>
      <c r="F11376" s="66">
        <f>Cat_Results[[#This Row],[TotalLossInOriginalCurrency]] / INDEX(Exchange_Rate[Exchange Rate], MATCH(Cat_Results[[#This Row],[Currency]], Exchange_Rate[Currency], 0))</f>
        <v>1393323.0944767001</v>
      </c>
    </row>
    <row r="11377" spans="1:6" x14ac:dyDescent="0.3">
      <c r="A11377" s="1">
        <v>45153</v>
      </c>
      <c r="B11377" s="1">
        <v>199</v>
      </c>
      <c r="C11377" s="1">
        <f t="shared" si="177"/>
        <v>2.0000000000000002E-5</v>
      </c>
      <c r="D11377" s="1" t="s">
        <v>320</v>
      </c>
      <c r="E11377" s="4">
        <v>0.830393757671118</v>
      </c>
      <c r="F11377" s="66">
        <f>Cat_Results[[#This Row],[TotalLossInOriginalCurrency]] / INDEX(Exchange_Rate[Exchange Rate], MATCH(Cat_Results[[#This Row],[Currency]], Exchange_Rate[Currency], 0))</f>
        <v>0.830393757671118</v>
      </c>
    </row>
    <row r="11378" spans="1:6" x14ac:dyDescent="0.3">
      <c r="A11378" s="1">
        <v>45161</v>
      </c>
      <c r="B11378" s="1">
        <v>301</v>
      </c>
      <c r="C11378" s="1">
        <f t="shared" si="177"/>
        <v>2.0000000000000002E-5</v>
      </c>
      <c r="D11378" s="1" t="s">
        <v>320</v>
      </c>
      <c r="E11378" s="4">
        <v>253.46331218630101</v>
      </c>
      <c r="F11378" s="66">
        <f>Cat_Results[[#This Row],[TotalLossInOriginalCurrency]] / INDEX(Exchange_Rate[Exchange Rate], MATCH(Cat_Results[[#This Row],[Currency]], Exchange_Rate[Currency], 0))</f>
        <v>253.46331218630101</v>
      </c>
    </row>
    <row r="11379" spans="1:6" x14ac:dyDescent="0.3">
      <c r="A11379" s="1">
        <v>45184</v>
      </c>
      <c r="B11379" s="1">
        <v>268</v>
      </c>
      <c r="C11379" s="1">
        <f t="shared" si="177"/>
        <v>2.0000000000000002E-5</v>
      </c>
      <c r="D11379" s="1" t="s">
        <v>320</v>
      </c>
      <c r="E11379" s="4">
        <v>0.151025075465441</v>
      </c>
      <c r="F11379" s="66">
        <f>Cat_Results[[#This Row],[TotalLossInOriginalCurrency]] / INDEX(Exchange_Rate[Exchange Rate], MATCH(Cat_Results[[#This Row],[Currency]], Exchange_Rate[Currency], 0))</f>
        <v>0.151025075465441</v>
      </c>
    </row>
    <row r="11380" spans="1:6" x14ac:dyDescent="0.3">
      <c r="A11380" s="1">
        <v>45187</v>
      </c>
      <c r="B11380" s="1">
        <v>228</v>
      </c>
      <c r="C11380" s="1">
        <f t="shared" si="177"/>
        <v>2.0000000000000002E-5</v>
      </c>
      <c r="D11380" s="1" t="s">
        <v>321</v>
      </c>
      <c r="E11380" s="4">
        <v>454.13753010350155</v>
      </c>
      <c r="F11380" s="66">
        <f>Cat_Results[[#This Row],[TotalLossInOriginalCurrency]] / INDEX(Exchange_Rate[Exchange Rate], MATCH(Cat_Results[[#This Row],[Currency]], Exchange_Rate[Currency], 0))</f>
        <v>711.49726821649801</v>
      </c>
    </row>
    <row r="11381" spans="1:6" x14ac:dyDescent="0.3">
      <c r="A11381" s="1">
        <v>45190</v>
      </c>
      <c r="B11381" s="1">
        <v>226</v>
      </c>
      <c r="C11381" s="1">
        <f t="shared" si="177"/>
        <v>2.0000000000000002E-5</v>
      </c>
      <c r="D11381" s="1" t="s">
        <v>320</v>
      </c>
      <c r="E11381" s="4">
        <v>97614.067395083795</v>
      </c>
      <c r="F11381" s="66">
        <f>Cat_Results[[#This Row],[TotalLossInOriginalCurrency]] / INDEX(Exchange_Rate[Exchange Rate], MATCH(Cat_Results[[#This Row],[Currency]], Exchange_Rate[Currency], 0))</f>
        <v>97614.067395083795</v>
      </c>
    </row>
    <row r="11382" spans="1:6" x14ac:dyDescent="0.3">
      <c r="A11382" s="1">
        <v>45191</v>
      </c>
      <c r="B11382" s="1">
        <v>248</v>
      </c>
      <c r="C11382" s="1">
        <f t="shared" si="177"/>
        <v>2.0000000000000002E-5</v>
      </c>
      <c r="D11382" s="1" t="s">
        <v>321</v>
      </c>
      <c r="E11382" s="4">
        <v>90930.20738191744</v>
      </c>
      <c r="F11382" s="66">
        <f>Cat_Results[[#This Row],[TotalLossInOriginalCurrency]] / INDEX(Exchange_Rate[Exchange Rate], MATCH(Cat_Results[[#This Row],[Currency]], Exchange_Rate[Currency], 0))</f>
        <v>142460.35586587401</v>
      </c>
    </row>
    <row r="11383" spans="1:6" x14ac:dyDescent="0.3">
      <c r="A11383" s="1">
        <v>45194</v>
      </c>
      <c r="B11383" s="1">
        <v>235</v>
      </c>
      <c r="C11383" s="1">
        <f t="shared" si="177"/>
        <v>2.0000000000000002E-5</v>
      </c>
      <c r="D11383" s="1" t="s">
        <v>320</v>
      </c>
      <c r="E11383" s="4">
        <v>42466924.717492498</v>
      </c>
      <c r="F11383" s="66">
        <f>Cat_Results[[#This Row],[TotalLossInOriginalCurrency]] / INDEX(Exchange_Rate[Exchange Rate], MATCH(Cat_Results[[#This Row],[Currency]], Exchange_Rate[Currency], 0))</f>
        <v>42466924.717492498</v>
      </c>
    </row>
    <row r="11384" spans="1:6" x14ac:dyDescent="0.3">
      <c r="A11384" s="1">
        <v>45199</v>
      </c>
      <c r="B11384" s="1">
        <v>236</v>
      </c>
      <c r="C11384" s="1">
        <f t="shared" si="177"/>
        <v>2.0000000000000002E-5</v>
      </c>
      <c r="D11384" s="1" t="s">
        <v>320</v>
      </c>
      <c r="E11384" s="4">
        <v>5.8111548423767099E-3</v>
      </c>
      <c r="F11384" s="66">
        <f>Cat_Results[[#This Row],[TotalLossInOriginalCurrency]] / INDEX(Exchange_Rate[Exchange Rate], MATCH(Cat_Results[[#This Row],[Currency]], Exchange_Rate[Currency], 0))</f>
        <v>5.8111548423767099E-3</v>
      </c>
    </row>
    <row r="11385" spans="1:6" x14ac:dyDescent="0.3">
      <c r="A11385" s="1">
        <v>45200</v>
      </c>
      <c r="B11385" s="1">
        <v>252</v>
      </c>
      <c r="C11385" s="1">
        <f t="shared" si="177"/>
        <v>2.0000000000000002E-5</v>
      </c>
      <c r="D11385" s="1" t="s">
        <v>323</v>
      </c>
      <c r="E11385" s="4">
        <v>2750436.4635958192</v>
      </c>
      <c r="F11385" s="66">
        <f>Cat_Results[[#This Row],[TotalLossInOriginalCurrency]] / INDEX(Exchange_Rate[Exchange Rate], MATCH(Cat_Results[[#This Row],[Currency]], Exchange_Rate[Currency], 0))</f>
        <v>34674.753377449102</v>
      </c>
    </row>
    <row r="11386" spans="1:6" x14ac:dyDescent="0.3">
      <c r="A11386" s="1">
        <v>45200</v>
      </c>
      <c r="B11386" s="1">
        <v>255</v>
      </c>
      <c r="C11386" s="1">
        <f t="shared" si="177"/>
        <v>2.0000000000000002E-5</v>
      </c>
      <c r="D11386" s="1" t="s">
        <v>320</v>
      </c>
      <c r="E11386" s="4">
        <v>19995023.0601294</v>
      </c>
      <c r="F11386" s="66">
        <f>Cat_Results[[#This Row],[TotalLossInOriginalCurrency]] / INDEX(Exchange_Rate[Exchange Rate], MATCH(Cat_Results[[#This Row],[Currency]], Exchange_Rate[Currency], 0))</f>
        <v>19995023.0601294</v>
      </c>
    </row>
    <row r="11387" spans="1:6" x14ac:dyDescent="0.3">
      <c r="A11387" s="1">
        <v>45202</v>
      </c>
      <c r="B11387" s="1">
        <v>171</v>
      </c>
      <c r="C11387" s="1">
        <f t="shared" si="177"/>
        <v>2.0000000000000002E-5</v>
      </c>
      <c r="D11387" s="1" t="s">
        <v>320</v>
      </c>
      <c r="E11387" s="4">
        <v>2547.65757545829</v>
      </c>
      <c r="F11387" s="66">
        <f>Cat_Results[[#This Row],[TotalLossInOriginalCurrency]] / INDEX(Exchange_Rate[Exchange Rate], MATCH(Cat_Results[[#This Row],[Currency]], Exchange_Rate[Currency], 0))</f>
        <v>2547.65757545829</v>
      </c>
    </row>
    <row r="11388" spans="1:6" x14ac:dyDescent="0.3">
      <c r="A11388" s="1">
        <v>45208</v>
      </c>
      <c r="B11388" s="1">
        <v>274</v>
      </c>
      <c r="C11388" s="1">
        <f t="shared" si="177"/>
        <v>2.0000000000000002E-5</v>
      </c>
      <c r="D11388" s="1" t="s">
        <v>320</v>
      </c>
      <c r="E11388" s="4">
        <v>25257.060017493401</v>
      </c>
      <c r="F11388" s="66">
        <f>Cat_Results[[#This Row],[TotalLossInOriginalCurrency]] / INDEX(Exchange_Rate[Exchange Rate], MATCH(Cat_Results[[#This Row],[Currency]], Exchange_Rate[Currency], 0))</f>
        <v>25257.060017493401</v>
      </c>
    </row>
    <row r="11389" spans="1:6" x14ac:dyDescent="0.3">
      <c r="A11389" s="1">
        <v>45211</v>
      </c>
      <c r="B11389" s="1">
        <v>244</v>
      </c>
      <c r="C11389" s="1">
        <f t="shared" si="177"/>
        <v>2.0000000000000002E-5</v>
      </c>
      <c r="D11389" s="1" t="s">
        <v>321</v>
      </c>
      <c r="E11389" s="4">
        <v>2511.9360140885738</v>
      </c>
      <c r="F11389" s="66">
        <f>Cat_Results[[#This Row],[TotalLossInOriginalCurrency]] / INDEX(Exchange_Rate[Exchange Rate], MATCH(Cat_Results[[#This Row],[Currency]], Exchange_Rate[Currency], 0))</f>
        <v>3935.4501521848097</v>
      </c>
    </row>
    <row r="11390" spans="1:6" x14ac:dyDescent="0.3">
      <c r="A11390" s="1">
        <v>45216</v>
      </c>
      <c r="B11390" s="1">
        <v>201</v>
      </c>
      <c r="C11390" s="1">
        <f t="shared" si="177"/>
        <v>2.0000000000000002E-5</v>
      </c>
      <c r="D11390" s="1" t="s">
        <v>323</v>
      </c>
      <c r="E11390" s="4">
        <v>31513905.211864475</v>
      </c>
      <c r="F11390" s="66">
        <f>Cat_Results[[#This Row],[TotalLossInOriginalCurrency]] / INDEX(Exchange_Rate[Exchange Rate], MATCH(Cat_Results[[#This Row],[Currency]], Exchange_Rate[Currency], 0))</f>
        <v>397295.81309909798</v>
      </c>
    </row>
    <row r="11391" spans="1:6" x14ac:dyDescent="0.3">
      <c r="A11391" s="1">
        <v>45218</v>
      </c>
      <c r="B11391" s="1">
        <v>208</v>
      </c>
      <c r="C11391" s="1">
        <f t="shared" si="177"/>
        <v>2.0000000000000002E-5</v>
      </c>
      <c r="D11391" s="1" t="s">
        <v>321</v>
      </c>
      <c r="E11391" s="4">
        <v>9.5745584180407406E-2</v>
      </c>
      <c r="F11391" s="66">
        <f>Cat_Results[[#This Row],[TotalLossInOriginalCurrency]] / INDEX(Exchange_Rate[Exchange Rate], MATCH(Cat_Results[[#This Row],[Currency]], Exchange_Rate[Currency], 0))</f>
        <v>0.15000460669398299</v>
      </c>
    </row>
    <row r="11392" spans="1:6" x14ac:dyDescent="0.3">
      <c r="A11392" s="1">
        <v>45220</v>
      </c>
      <c r="B11392" s="1">
        <v>167</v>
      </c>
      <c r="C11392" s="1">
        <f t="shared" si="177"/>
        <v>2.0000000000000002E-5</v>
      </c>
      <c r="D11392" s="1" t="s">
        <v>320</v>
      </c>
      <c r="E11392" s="4">
        <v>550.70095419511199</v>
      </c>
      <c r="F11392" s="66">
        <f>Cat_Results[[#This Row],[TotalLossInOriginalCurrency]] / INDEX(Exchange_Rate[Exchange Rate], MATCH(Cat_Results[[#This Row],[Currency]], Exchange_Rate[Currency], 0))</f>
        <v>550.70095419511199</v>
      </c>
    </row>
    <row r="11393" spans="1:6" x14ac:dyDescent="0.3">
      <c r="A11393" s="1">
        <v>45221</v>
      </c>
      <c r="B11393" s="1">
        <v>264</v>
      </c>
      <c r="C11393" s="1">
        <f t="shared" si="177"/>
        <v>2.0000000000000002E-5</v>
      </c>
      <c r="D11393" s="1" t="s">
        <v>320</v>
      </c>
      <c r="E11393" s="4">
        <v>2.7752794325351701E-2</v>
      </c>
      <c r="F11393" s="66">
        <f>Cat_Results[[#This Row],[TotalLossInOriginalCurrency]] / INDEX(Exchange_Rate[Exchange Rate], MATCH(Cat_Results[[#This Row],[Currency]], Exchange_Rate[Currency], 0))</f>
        <v>2.7752794325351701E-2</v>
      </c>
    </row>
    <row r="11394" spans="1:6" x14ac:dyDescent="0.3">
      <c r="A11394" s="1">
        <v>45221</v>
      </c>
      <c r="B11394" s="1">
        <v>269</v>
      </c>
      <c r="C11394" s="1">
        <f t="shared" si="177"/>
        <v>2.0000000000000002E-5</v>
      </c>
      <c r="D11394" s="1" t="s">
        <v>321</v>
      </c>
      <c r="E11394" s="4">
        <v>73873.245453417869</v>
      </c>
      <c r="F11394" s="66">
        <f>Cat_Results[[#This Row],[TotalLossInOriginalCurrency]] / INDEX(Exchange_Rate[Exchange Rate], MATCH(Cat_Results[[#This Row],[Currency]], Exchange_Rate[Currency], 0))</f>
        <v>115737.21361988</v>
      </c>
    </row>
    <row r="11395" spans="1:6" x14ac:dyDescent="0.3">
      <c r="A11395" s="1">
        <v>45225</v>
      </c>
      <c r="B11395" s="1">
        <v>242</v>
      </c>
      <c r="C11395" s="1">
        <f t="shared" si="177"/>
        <v>2.0000000000000002E-5</v>
      </c>
      <c r="D11395" s="1" t="s">
        <v>320</v>
      </c>
      <c r="E11395" s="4">
        <v>7.3538608849048601E-2</v>
      </c>
      <c r="F11395" s="66">
        <f>Cat_Results[[#This Row],[TotalLossInOriginalCurrency]] / INDEX(Exchange_Rate[Exchange Rate], MATCH(Cat_Results[[#This Row],[Currency]], Exchange_Rate[Currency], 0))</f>
        <v>7.3538608849048601E-2</v>
      </c>
    </row>
    <row r="11396" spans="1:6" x14ac:dyDescent="0.3">
      <c r="A11396" s="1">
        <v>45231</v>
      </c>
      <c r="B11396" s="1">
        <v>270</v>
      </c>
      <c r="C11396" s="1">
        <f t="shared" si="177"/>
        <v>2.0000000000000002E-5</v>
      </c>
      <c r="D11396" s="1" t="s">
        <v>320</v>
      </c>
      <c r="E11396" s="4">
        <v>1.2597344815731E-2</v>
      </c>
      <c r="F11396" s="66">
        <f>Cat_Results[[#This Row],[TotalLossInOriginalCurrency]] / INDEX(Exchange_Rate[Exchange Rate], MATCH(Cat_Results[[#This Row],[Currency]], Exchange_Rate[Currency], 0))</f>
        <v>1.2597344815731E-2</v>
      </c>
    </row>
    <row r="11397" spans="1:6" x14ac:dyDescent="0.3">
      <c r="A11397" s="1">
        <v>45233</v>
      </c>
      <c r="B11397" s="1">
        <v>166</v>
      </c>
      <c r="C11397" s="1">
        <f t="shared" si="177"/>
        <v>2.0000000000000002E-5</v>
      </c>
      <c r="D11397" s="1" t="s">
        <v>320</v>
      </c>
      <c r="E11397" s="4">
        <v>8.0093741416931196E-4</v>
      </c>
      <c r="F11397" s="66">
        <f>Cat_Results[[#This Row],[TotalLossInOriginalCurrency]] / INDEX(Exchange_Rate[Exchange Rate], MATCH(Cat_Results[[#This Row],[Currency]], Exchange_Rate[Currency], 0))</f>
        <v>8.0093741416931196E-4</v>
      </c>
    </row>
    <row r="11398" spans="1:6" x14ac:dyDescent="0.3">
      <c r="A11398" s="1">
        <v>45240</v>
      </c>
      <c r="B11398" s="1">
        <v>225</v>
      </c>
      <c r="C11398" s="1">
        <f t="shared" ref="C11398:C11461" si="178">1/50000</f>
        <v>2.0000000000000002E-5</v>
      </c>
      <c r="D11398" s="1" t="s">
        <v>320</v>
      </c>
      <c r="E11398" s="4">
        <v>20422.5700010744</v>
      </c>
      <c r="F11398" s="66">
        <f>Cat_Results[[#This Row],[TotalLossInOriginalCurrency]] / INDEX(Exchange_Rate[Exchange Rate], MATCH(Cat_Results[[#This Row],[Currency]], Exchange_Rate[Currency], 0))</f>
        <v>20422.5700010744</v>
      </c>
    </row>
    <row r="11399" spans="1:6" x14ac:dyDescent="0.3">
      <c r="A11399" s="1">
        <v>45240</v>
      </c>
      <c r="B11399" s="1">
        <v>182</v>
      </c>
      <c r="C11399" s="1">
        <f t="shared" si="178"/>
        <v>2.0000000000000002E-5</v>
      </c>
      <c r="D11399" s="1" t="s">
        <v>320</v>
      </c>
      <c r="E11399" s="4">
        <v>16600.9497736841</v>
      </c>
      <c r="F11399" s="66">
        <f>Cat_Results[[#This Row],[TotalLossInOriginalCurrency]] / INDEX(Exchange_Rate[Exchange Rate], MATCH(Cat_Results[[#This Row],[Currency]], Exchange_Rate[Currency], 0))</f>
        <v>16600.9497736841</v>
      </c>
    </row>
    <row r="11400" spans="1:6" x14ac:dyDescent="0.3">
      <c r="A11400" s="1">
        <v>45243</v>
      </c>
      <c r="B11400" s="1">
        <v>218</v>
      </c>
      <c r="C11400" s="1">
        <f t="shared" si="178"/>
        <v>2.0000000000000002E-5</v>
      </c>
      <c r="D11400" s="1" t="s">
        <v>323</v>
      </c>
      <c r="E11400" s="4">
        <v>1.8065438330180614</v>
      </c>
      <c r="F11400" s="66">
        <f>Cat_Results[[#This Row],[TotalLossInOriginalCurrency]] / INDEX(Exchange_Rate[Exchange Rate], MATCH(Cat_Results[[#This Row],[Currency]], Exchange_Rate[Currency], 0))</f>
        <v>2.2775098681449901E-2</v>
      </c>
    </row>
    <row r="11401" spans="1:6" x14ac:dyDescent="0.3">
      <c r="A11401" s="1">
        <v>45246</v>
      </c>
      <c r="B11401" s="1">
        <v>253</v>
      </c>
      <c r="C11401" s="1">
        <f t="shared" si="178"/>
        <v>2.0000000000000002E-5</v>
      </c>
      <c r="D11401" s="1" t="s">
        <v>320</v>
      </c>
      <c r="E11401" s="4">
        <v>14684.5780214472</v>
      </c>
      <c r="F11401" s="66">
        <f>Cat_Results[[#This Row],[TotalLossInOriginalCurrency]] / INDEX(Exchange_Rate[Exchange Rate], MATCH(Cat_Results[[#This Row],[Currency]], Exchange_Rate[Currency], 0))</f>
        <v>14684.5780214472</v>
      </c>
    </row>
    <row r="11402" spans="1:6" x14ac:dyDescent="0.3">
      <c r="A11402" s="1">
        <v>45246</v>
      </c>
      <c r="B11402" s="1">
        <v>229</v>
      </c>
      <c r="C11402" s="1">
        <f t="shared" si="178"/>
        <v>2.0000000000000002E-5</v>
      </c>
      <c r="D11402" s="1" t="s">
        <v>323</v>
      </c>
      <c r="E11402" s="4">
        <v>33.988824746374405</v>
      </c>
      <c r="F11402" s="66">
        <f>Cat_Results[[#This Row],[TotalLossInOriginalCurrency]] / INDEX(Exchange_Rate[Exchange Rate], MATCH(Cat_Results[[#This Row],[Currency]], Exchange_Rate[Currency], 0))</f>
        <v>0.42849712446332006</v>
      </c>
    </row>
    <row r="11403" spans="1:6" x14ac:dyDescent="0.3">
      <c r="A11403" s="1">
        <v>45255</v>
      </c>
      <c r="B11403" s="1">
        <v>221</v>
      </c>
      <c r="C11403" s="1">
        <f t="shared" si="178"/>
        <v>2.0000000000000002E-5</v>
      </c>
      <c r="D11403" s="1" t="s">
        <v>323</v>
      </c>
      <c r="E11403" s="4">
        <v>143534.80690393908</v>
      </c>
      <c r="F11403" s="66">
        <f>Cat_Results[[#This Row],[TotalLossInOriginalCurrency]] / INDEX(Exchange_Rate[Exchange Rate], MATCH(Cat_Results[[#This Row],[Currency]], Exchange_Rate[Currency], 0))</f>
        <v>1809.5433566086001</v>
      </c>
    </row>
    <row r="11404" spans="1:6" x14ac:dyDescent="0.3">
      <c r="A11404" s="1">
        <v>45267</v>
      </c>
      <c r="B11404" s="1">
        <v>197</v>
      </c>
      <c r="C11404" s="1">
        <f t="shared" si="178"/>
        <v>2.0000000000000002E-5</v>
      </c>
      <c r="D11404" s="1" t="s">
        <v>320</v>
      </c>
      <c r="E11404" s="4">
        <v>46247.007020213998</v>
      </c>
      <c r="F11404" s="66">
        <f>Cat_Results[[#This Row],[TotalLossInOriginalCurrency]] / INDEX(Exchange_Rate[Exchange Rate], MATCH(Cat_Results[[#This Row],[Currency]], Exchange_Rate[Currency], 0))</f>
        <v>46247.007020213998</v>
      </c>
    </row>
    <row r="11405" spans="1:6" x14ac:dyDescent="0.3">
      <c r="A11405" s="1">
        <v>45269</v>
      </c>
      <c r="B11405" s="1">
        <v>216</v>
      </c>
      <c r="C11405" s="1">
        <f t="shared" si="178"/>
        <v>2.0000000000000002E-5</v>
      </c>
      <c r="D11405" s="1" t="s">
        <v>320</v>
      </c>
      <c r="E11405" s="4">
        <v>11318733.957517</v>
      </c>
      <c r="F11405" s="66">
        <f>Cat_Results[[#This Row],[TotalLossInOriginalCurrency]] / INDEX(Exchange_Rate[Exchange Rate], MATCH(Cat_Results[[#This Row],[Currency]], Exchange_Rate[Currency], 0))</f>
        <v>11318733.957517</v>
      </c>
    </row>
    <row r="11406" spans="1:6" x14ac:dyDescent="0.3">
      <c r="A11406" s="1">
        <v>45275</v>
      </c>
      <c r="B11406" s="1">
        <v>275</v>
      </c>
      <c r="C11406" s="1">
        <f t="shared" si="178"/>
        <v>2.0000000000000002E-5</v>
      </c>
      <c r="D11406" s="1" t="s">
        <v>320</v>
      </c>
      <c r="E11406" s="4">
        <v>2.7752794325351701E-2</v>
      </c>
      <c r="F11406" s="66">
        <f>Cat_Results[[#This Row],[TotalLossInOriginalCurrency]] / INDEX(Exchange_Rate[Exchange Rate], MATCH(Cat_Results[[#This Row],[Currency]], Exchange_Rate[Currency], 0))</f>
        <v>2.7752794325351701E-2</v>
      </c>
    </row>
    <row r="11407" spans="1:6" x14ac:dyDescent="0.3">
      <c r="A11407" s="1">
        <v>45278</v>
      </c>
      <c r="B11407" s="1">
        <v>244</v>
      </c>
      <c r="C11407" s="1">
        <f t="shared" si="178"/>
        <v>2.0000000000000002E-5</v>
      </c>
      <c r="D11407" s="1" t="s">
        <v>321</v>
      </c>
      <c r="E11407" s="4">
        <v>2417543.4924439546</v>
      </c>
      <c r="F11407" s="66">
        <f>Cat_Results[[#This Row],[TotalLossInOriginalCurrency]] / INDEX(Exchange_Rate[Exchange Rate], MATCH(Cat_Results[[#This Row],[Currency]], Exchange_Rate[Currency], 0))</f>
        <v>3787565.3885650602</v>
      </c>
    </row>
    <row r="11408" spans="1:6" x14ac:dyDescent="0.3">
      <c r="A11408" s="1">
        <v>45280</v>
      </c>
      <c r="B11408" s="1">
        <v>192</v>
      </c>
      <c r="C11408" s="1">
        <f t="shared" si="178"/>
        <v>2.0000000000000002E-5</v>
      </c>
      <c r="D11408" s="1" t="s">
        <v>321</v>
      </c>
      <c r="E11408" s="4">
        <v>2.1983944577618843E-2</v>
      </c>
      <c r="F11408" s="66">
        <f>Cat_Results[[#This Row],[TotalLossInOriginalCurrency]] / INDEX(Exchange_Rate[Exchange Rate], MATCH(Cat_Results[[#This Row],[Currency]], Exchange_Rate[Currency], 0))</f>
        <v>3.4442245960235603E-2</v>
      </c>
    </row>
    <row r="11409" spans="1:6" x14ac:dyDescent="0.3">
      <c r="A11409" s="1">
        <v>45285</v>
      </c>
      <c r="B11409" s="1">
        <v>238</v>
      </c>
      <c r="C11409" s="1">
        <f t="shared" si="178"/>
        <v>2.0000000000000002E-5</v>
      </c>
      <c r="D11409" s="1" t="s">
        <v>320</v>
      </c>
      <c r="E11409" s="4">
        <v>1.47077217698097E-2</v>
      </c>
      <c r="F11409" s="66">
        <f>Cat_Results[[#This Row],[TotalLossInOriginalCurrency]] / INDEX(Exchange_Rate[Exchange Rate], MATCH(Cat_Results[[#This Row],[Currency]], Exchange_Rate[Currency], 0))</f>
        <v>1.47077217698097E-2</v>
      </c>
    </row>
    <row r="11410" spans="1:6" x14ac:dyDescent="0.3">
      <c r="A11410" s="1">
        <v>45291</v>
      </c>
      <c r="B11410" s="1">
        <v>317</v>
      </c>
      <c r="C11410" s="1">
        <f t="shared" si="178"/>
        <v>2.0000000000000002E-5</v>
      </c>
      <c r="D11410" s="1" t="s">
        <v>320</v>
      </c>
      <c r="E11410" s="4">
        <v>6.0775130987167402E-3</v>
      </c>
      <c r="F11410" s="66">
        <f>Cat_Results[[#This Row],[TotalLossInOriginalCurrency]] / INDEX(Exchange_Rate[Exchange Rate], MATCH(Cat_Results[[#This Row],[Currency]], Exchange_Rate[Currency], 0))</f>
        <v>6.0775130987167402E-3</v>
      </c>
    </row>
    <row r="11411" spans="1:6" x14ac:dyDescent="0.3">
      <c r="A11411" s="1">
        <v>45293</v>
      </c>
      <c r="B11411" s="1">
        <v>270</v>
      </c>
      <c r="C11411" s="1">
        <f t="shared" si="178"/>
        <v>2.0000000000000002E-5</v>
      </c>
      <c r="D11411" s="1" t="s">
        <v>320</v>
      </c>
      <c r="E11411" s="4">
        <v>82070.976629533005</v>
      </c>
      <c r="F11411" s="66">
        <f>Cat_Results[[#This Row],[TotalLossInOriginalCurrency]] / INDEX(Exchange_Rate[Exchange Rate], MATCH(Cat_Results[[#This Row],[Currency]], Exchange_Rate[Currency], 0))</f>
        <v>82070.976629533005</v>
      </c>
    </row>
    <row r="11412" spans="1:6" x14ac:dyDescent="0.3">
      <c r="A11412" s="1">
        <v>45294</v>
      </c>
      <c r="B11412" s="1">
        <v>231</v>
      </c>
      <c r="C11412" s="1">
        <f t="shared" si="178"/>
        <v>2.0000000000000002E-5</v>
      </c>
      <c r="D11412" s="1" t="s">
        <v>320</v>
      </c>
      <c r="E11412" s="4">
        <v>1.47077217698097E-2</v>
      </c>
      <c r="F11412" s="66">
        <f>Cat_Results[[#This Row],[TotalLossInOriginalCurrency]] / INDEX(Exchange_Rate[Exchange Rate], MATCH(Cat_Results[[#This Row],[Currency]], Exchange_Rate[Currency], 0))</f>
        <v>1.47077217698097E-2</v>
      </c>
    </row>
    <row r="11413" spans="1:6" x14ac:dyDescent="0.3">
      <c r="A11413" s="1">
        <v>45294</v>
      </c>
      <c r="B11413" s="1">
        <v>274</v>
      </c>
      <c r="C11413" s="1">
        <f t="shared" si="178"/>
        <v>2.0000000000000002E-5</v>
      </c>
      <c r="D11413" s="1" t="s">
        <v>320</v>
      </c>
      <c r="E11413" s="4">
        <v>2.7752794325351701E-2</v>
      </c>
      <c r="F11413" s="66">
        <f>Cat_Results[[#This Row],[TotalLossInOriginalCurrency]] / INDEX(Exchange_Rate[Exchange Rate], MATCH(Cat_Results[[#This Row],[Currency]], Exchange_Rate[Currency], 0))</f>
        <v>2.7752794325351701E-2</v>
      </c>
    </row>
    <row r="11414" spans="1:6" x14ac:dyDescent="0.3">
      <c r="A11414" s="1">
        <v>45296</v>
      </c>
      <c r="B11414" s="1">
        <v>216</v>
      </c>
      <c r="C11414" s="1">
        <f t="shared" si="178"/>
        <v>2.0000000000000002E-5</v>
      </c>
      <c r="D11414" s="1" t="s">
        <v>321</v>
      </c>
      <c r="E11414" s="4">
        <v>588474.23763725441</v>
      </c>
      <c r="F11414" s="66">
        <f>Cat_Results[[#This Row],[TotalLossInOriginalCurrency]] / INDEX(Exchange_Rate[Exchange Rate], MATCH(Cat_Results[[#This Row],[Currency]], Exchange_Rate[Currency], 0))</f>
        <v>921962.58785145602</v>
      </c>
    </row>
    <row r="11415" spans="1:6" x14ac:dyDescent="0.3">
      <c r="A11415" s="1">
        <v>45296</v>
      </c>
      <c r="B11415" s="1">
        <v>217</v>
      </c>
      <c r="C11415" s="1">
        <f t="shared" si="178"/>
        <v>2.0000000000000002E-5</v>
      </c>
      <c r="D11415" s="1" t="s">
        <v>320</v>
      </c>
      <c r="E11415" s="4">
        <v>183029.47414101</v>
      </c>
      <c r="F11415" s="66">
        <f>Cat_Results[[#This Row],[TotalLossInOriginalCurrency]] / INDEX(Exchange_Rate[Exchange Rate], MATCH(Cat_Results[[#This Row],[Currency]], Exchange_Rate[Currency], 0))</f>
        <v>183029.47414101</v>
      </c>
    </row>
    <row r="11416" spans="1:6" x14ac:dyDescent="0.3">
      <c r="A11416" s="1">
        <v>45301</v>
      </c>
      <c r="B11416" s="1">
        <v>250</v>
      </c>
      <c r="C11416" s="1">
        <f t="shared" si="178"/>
        <v>2.0000000000000002E-5</v>
      </c>
      <c r="D11416" s="1" t="s">
        <v>321</v>
      </c>
      <c r="E11416" s="4">
        <v>1.7227199504740154</v>
      </c>
      <c r="F11416" s="66">
        <f>Cat_Results[[#This Row],[TotalLossInOriginalCurrency]] / INDEX(Exchange_Rate[Exchange Rate], MATCH(Cat_Results[[#This Row],[Currency]], Exchange_Rate[Currency], 0))</f>
        <v>2.6989853456616402</v>
      </c>
    </row>
    <row r="11417" spans="1:6" x14ac:dyDescent="0.3">
      <c r="A11417" s="1">
        <v>45301</v>
      </c>
      <c r="B11417" s="1">
        <v>228</v>
      </c>
      <c r="C11417" s="1">
        <f t="shared" si="178"/>
        <v>2.0000000000000002E-5</v>
      </c>
      <c r="D11417" s="1" t="s">
        <v>320</v>
      </c>
      <c r="E11417" s="4">
        <v>2557265.4098415901</v>
      </c>
      <c r="F11417" s="66">
        <f>Cat_Results[[#This Row],[TotalLossInOriginalCurrency]] / INDEX(Exchange_Rate[Exchange Rate], MATCH(Cat_Results[[#This Row],[Currency]], Exchange_Rate[Currency], 0))</f>
        <v>2557265.4098415901</v>
      </c>
    </row>
    <row r="11418" spans="1:6" x14ac:dyDescent="0.3">
      <c r="A11418" s="1">
        <v>45301</v>
      </c>
      <c r="B11418" s="1">
        <v>241</v>
      </c>
      <c r="C11418" s="1">
        <f t="shared" si="178"/>
        <v>2.0000000000000002E-5</v>
      </c>
      <c r="D11418" s="1" t="s">
        <v>320</v>
      </c>
      <c r="E11418" s="4">
        <v>22931.565007567398</v>
      </c>
      <c r="F11418" s="66">
        <f>Cat_Results[[#This Row],[TotalLossInOriginalCurrency]] / INDEX(Exchange_Rate[Exchange Rate], MATCH(Cat_Results[[#This Row],[Currency]], Exchange_Rate[Currency], 0))</f>
        <v>22931.565007567398</v>
      </c>
    </row>
    <row r="11419" spans="1:6" x14ac:dyDescent="0.3">
      <c r="A11419" s="1">
        <v>45305</v>
      </c>
      <c r="B11419" s="1">
        <v>233</v>
      </c>
      <c r="C11419" s="1">
        <f t="shared" si="178"/>
        <v>2.0000000000000002E-5</v>
      </c>
      <c r="D11419" s="1" t="s">
        <v>320</v>
      </c>
      <c r="E11419" s="4">
        <v>138490.51815974599</v>
      </c>
      <c r="F11419" s="66">
        <f>Cat_Results[[#This Row],[TotalLossInOriginalCurrency]] / INDEX(Exchange_Rate[Exchange Rate], MATCH(Cat_Results[[#This Row],[Currency]], Exchange_Rate[Currency], 0))</f>
        <v>138490.51815974599</v>
      </c>
    </row>
    <row r="11420" spans="1:6" x14ac:dyDescent="0.3">
      <c r="A11420" s="1">
        <v>45310</v>
      </c>
      <c r="B11420" s="1">
        <v>166</v>
      </c>
      <c r="C11420" s="1">
        <f t="shared" si="178"/>
        <v>2.0000000000000002E-5</v>
      </c>
      <c r="D11420" s="1" t="s">
        <v>320</v>
      </c>
      <c r="E11420" s="4">
        <v>536692.97815721994</v>
      </c>
      <c r="F11420" s="66">
        <f>Cat_Results[[#This Row],[TotalLossInOriginalCurrency]] / INDEX(Exchange_Rate[Exchange Rate], MATCH(Cat_Results[[#This Row],[Currency]], Exchange_Rate[Currency], 0))</f>
        <v>536692.97815721994</v>
      </c>
    </row>
    <row r="11421" spans="1:6" x14ac:dyDescent="0.3">
      <c r="A11421" s="1">
        <v>45315</v>
      </c>
      <c r="B11421" s="1">
        <v>200</v>
      </c>
      <c r="C11421" s="1">
        <f t="shared" si="178"/>
        <v>2.0000000000000002E-5</v>
      </c>
      <c r="D11421" s="1" t="s">
        <v>320</v>
      </c>
      <c r="E11421" s="4">
        <v>2.9078498482704202E-3</v>
      </c>
      <c r="F11421" s="66">
        <f>Cat_Results[[#This Row],[TotalLossInOriginalCurrency]] / INDEX(Exchange_Rate[Exchange Rate], MATCH(Cat_Results[[#This Row],[Currency]], Exchange_Rate[Currency], 0))</f>
        <v>2.9078498482704202E-3</v>
      </c>
    </row>
    <row r="11422" spans="1:6" x14ac:dyDescent="0.3">
      <c r="A11422" s="1">
        <v>45334</v>
      </c>
      <c r="B11422" s="1">
        <v>227</v>
      </c>
      <c r="C11422" s="1">
        <f t="shared" si="178"/>
        <v>2.0000000000000002E-5</v>
      </c>
      <c r="D11422" s="1" t="s">
        <v>320</v>
      </c>
      <c r="E11422" s="4">
        <v>63761527.361075699</v>
      </c>
      <c r="F11422" s="66">
        <f>Cat_Results[[#This Row],[TotalLossInOriginalCurrency]] / INDEX(Exchange_Rate[Exchange Rate], MATCH(Cat_Results[[#This Row],[Currency]], Exchange_Rate[Currency], 0))</f>
        <v>63761527.361075699</v>
      </c>
    </row>
    <row r="11423" spans="1:6" x14ac:dyDescent="0.3">
      <c r="A11423" s="1">
        <v>45335</v>
      </c>
      <c r="B11423" s="1">
        <v>208</v>
      </c>
      <c r="C11423" s="1">
        <f t="shared" si="178"/>
        <v>2.0000000000000002E-5</v>
      </c>
      <c r="D11423" s="1" t="s">
        <v>320</v>
      </c>
      <c r="E11423" s="4">
        <v>8.0093741416931196E-4</v>
      </c>
      <c r="F11423" s="66">
        <f>Cat_Results[[#This Row],[TotalLossInOriginalCurrency]] / INDEX(Exchange_Rate[Exchange Rate], MATCH(Cat_Results[[#This Row],[Currency]], Exchange_Rate[Currency], 0))</f>
        <v>8.0093741416931196E-4</v>
      </c>
    </row>
    <row r="11424" spans="1:6" x14ac:dyDescent="0.3">
      <c r="A11424" s="1">
        <v>45352</v>
      </c>
      <c r="B11424" s="1">
        <v>179</v>
      </c>
      <c r="C11424" s="1">
        <f t="shared" si="178"/>
        <v>2.0000000000000002E-5</v>
      </c>
      <c r="D11424" s="1" t="s">
        <v>320</v>
      </c>
      <c r="E11424" s="4">
        <v>390.97801070660398</v>
      </c>
      <c r="F11424" s="66">
        <f>Cat_Results[[#This Row],[TotalLossInOriginalCurrency]] / INDEX(Exchange_Rate[Exchange Rate], MATCH(Cat_Results[[#This Row],[Currency]], Exchange_Rate[Currency], 0))</f>
        <v>390.97801070660398</v>
      </c>
    </row>
    <row r="11425" spans="1:6" x14ac:dyDescent="0.3">
      <c r="A11425" s="1">
        <v>45352</v>
      </c>
      <c r="B11425" s="1">
        <v>260</v>
      </c>
      <c r="C11425" s="1">
        <f t="shared" si="178"/>
        <v>2.0000000000000002E-5</v>
      </c>
      <c r="D11425" s="1" t="s">
        <v>320</v>
      </c>
      <c r="E11425" s="4">
        <v>174078.833338747</v>
      </c>
      <c r="F11425" s="66">
        <f>Cat_Results[[#This Row],[TotalLossInOriginalCurrency]] / INDEX(Exchange_Rate[Exchange Rate], MATCH(Cat_Results[[#This Row],[Currency]], Exchange_Rate[Currency], 0))</f>
        <v>174078.833338747</v>
      </c>
    </row>
    <row r="11426" spans="1:6" x14ac:dyDescent="0.3">
      <c r="A11426" s="1">
        <v>45353</v>
      </c>
      <c r="B11426" s="1">
        <v>219</v>
      </c>
      <c r="C11426" s="1">
        <f t="shared" si="178"/>
        <v>2.0000000000000002E-5</v>
      </c>
      <c r="D11426" s="1" t="s">
        <v>320</v>
      </c>
      <c r="E11426" s="4">
        <v>1992.47285980731</v>
      </c>
      <c r="F11426" s="66">
        <f>Cat_Results[[#This Row],[TotalLossInOriginalCurrency]] / INDEX(Exchange_Rate[Exchange Rate], MATCH(Cat_Results[[#This Row],[Currency]], Exchange_Rate[Currency], 0))</f>
        <v>1992.47285980731</v>
      </c>
    </row>
    <row r="11427" spans="1:6" x14ac:dyDescent="0.3">
      <c r="A11427" s="1">
        <v>45363</v>
      </c>
      <c r="B11427" s="1">
        <v>220</v>
      </c>
      <c r="C11427" s="1">
        <f t="shared" si="178"/>
        <v>2.0000000000000002E-5</v>
      </c>
      <c r="D11427" s="1" t="s">
        <v>321</v>
      </c>
      <c r="E11427" s="4">
        <v>3.9829996858785167E-2</v>
      </c>
      <c r="F11427" s="66">
        <f>Cat_Results[[#This Row],[TotalLossInOriginalCurrency]] / INDEX(Exchange_Rate[Exchange Rate], MATCH(Cat_Results[[#This Row],[Currency]], Exchange_Rate[Currency], 0))</f>
        <v>6.2401656061410904E-2</v>
      </c>
    </row>
    <row r="11428" spans="1:6" x14ac:dyDescent="0.3">
      <c r="A11428" s="1">
        <v>45364</v>
      </c>
      <c r="B11428" s="1">
        <v>230</v>
      </c>
      <c r="C11428" s="1">
        <f t="shared" si="178"/>
        <v>2.0000000000000002E-5</v>
      </c>
      <c r="D11428" s="1" t="s">
        <v>321</v>
      </c>
      <c r="E11428" s="4">
        <v>10544013.535086192</v>
      </c>
      <c r="F11428" s="66">
        <f>Cat_Results[[#This Row],[TotalLossInOriginalCurrency]] / INDEX(Exchange_Rate[Exchange Rate], MATCH(Cat_Results[[#This Row],[Currency]], Exchange_Rate[Currency], 0))</f>
        <v>16519306.0008536</v>
      </c>
    </row>
    <row r="11429" spans="1:6" x14ac:dyDescent="0.3">
      <c r="A11429" s="1">
        <v>45374</v>
      </c>
      <c r="B11429" s="1">
        <v>204</v>
      </c>
      <c r="C11429" s="1">
        <f t="shared" si="178"/>
        <v>2.0000000000000002E-5</v>
      </c>
      <c r="D11429" s="1" t="s">
        <v>320</v>
      </c>
      <c r="E11429" s="4">
        <v>88831.011945113001</v>
      </c>
      <c r="F11429" s="66">
        <f>Cat_Results[[#This Row],[TotalLossInOriginalCurrency]] / INDEX(Exchange_Rate[Exchange Rate], MATCH(Cat_Results[[#This Row],[Currency]], Exchange_Rate[Currency], 0))</f>
        <v>88831.011945113001</v>
      </c>
    </row>
    <row r="11430" spans="1:6" x14ac:dyDescent="0.3">
      <c r="A11430" s="1">
        <v>45378</v>
      </c>
      <c r="B11430" s="1">
        <v>237</v>
      </c>
      <c r="C11430" s="1">
        <f t="shared" si="178"/>
        <v>2.0000000000000002E-5</v>
      </c>
      <c r="D11430" s="1" t="s">
        <v>321</v>
      </c>
      <c r="E11430" s="4">
        <v>24647.654593434556</v>
      </c>
      <c r="F11430" s="66">
        <f>Cat_Results[[#This Row],[TotalLossInOriginalCurrency]] / INDEX(Exchange_Rate[Exchange Rate], MATCH(Cat_Results[[#This Row],[Currency]], Exchange_Rate[Currency], 0))</f>
        <v>38615.4804408606</v>
      </c>
    </row>
    <row r="11431" spans="1:6" x14ac:dyDescent="0.3">
      <c r="A11431" s="1">
        <v>45383</v>
      </c>
      <c r="B11431" s="1">
        <v>292</v>
      </c>
      <c r="C11431" s="1">
        <f t="shared" si="178"/>
        <v>2.0000000000000002E-5</v>
      </c>
      <c r="D11431" s="1" t="s">
        <v>320</v>
      </c>
      <c r="E11431" s="4">
        <v>1.0495819151401501E-2</v>
      </c>
      <c r="F11431" s="66">
        <f>Cat_Results[[#This Row],[TotalLossInOriginalCurrency]] / INDEX(Exchange_Rate[Exchange Rate], MATCH(Cat_Results[[#This Row],[Currency]], Exchange_Rate[Currency], 0))</f>
        <v>1.0495819151401501E-2</v>
      </c>
    </row>
    <row r="11432" spans="1:6" x14ac:dyDescent="0.3">
      <c r="A11432" s="1">
        <v>45395</v>
      </c>
      <c r="B11432" s="1">
        <v>198</v>
      </c>
      <c r="C11432" s="1">
        <f t="shared" si="178"/>
        <v>2.0000000000000002E-5</v>
      </c>
      <c r="D11432" s="1" t="s">
        <v>320</v>
      </c>
      <c r="E11432" s="4">
        <v>2000.53494237363</v>
      </c>
      <c r="F11432" s="66">
        <f>Cat_Results[[#This Row],[TotalLossInOriginalCurrency]] / INDEX(Exchange_Rate[Exchange Rate], MATCH(Cat_Results[[#This Row],[Currency]], Exchange_Rate[Currency], 0))</f>
        <v>2000.53494237363</v>
      </c>
    </row>
    <row r="11433" spans="1:6" x14ac:dyDescent="0.3">
      <c r="A11433" s="1">
        <v>45397</v>
      </c>
      <c r="B11433" s="1">
        <v>234</v>
      </c>
      <c r="C11433" s="1">
        <f t="shared" si="178"/>
        <v>2.0000000000000002E-5</v>
      </c>
      <c r="D11433" s="1" t="s">
        <v>321</v>
      </c>
      <c r="E11433" s="4">
        <v>96.478728093671265</v>
      </c>
      <c r="F11433" s="66">
        <f>Cat_Results[[#This Row],[TotalLossInOriginalCurrency]] / INDEX(Exchange_Rate[Exchange Rate], MATCH(Cat_Results[[#This Row],[Currency]], Exchange_Rate[Currency], 0))</f>
        <v>151.15322326257601</v>
      </c>
    </row>
    <row r="11434" spans="1:6" x14ac:dyDescent="0.3">
      <c r="A11434" s="1">
        <v>45398</v>
      </c>
      <c r="B11434" s="1">
        <v>264</v>
      </c>
      <c r="C11434" s="1">
        <f t="shared" si="178"/>
        <v>2.0000000000000002E-5</v>
      </c>
      <c r="D11434" s="1" t="s">
        <v>322</v>
      </c>
      <c r="E11434" s="4">
        <v>174155.4280577772</v>
      </c>
      <c r="F11434" s="66">
        <f>Cat_Results[[#This Row],[TotalLossInOriginalCurrency]] / INDEX(Exchange_Rate[Exchange Rate], MATCH(Cat_Results[[#This Row],[Currency]], Exchange_Rate[Currency], 0))</f>
        <v>213915.11741847501</v>
      </c>
    </row>
    <row r="11435" spans="1:6" x14ac:dyDescent="0.3">
      <c r="A11435" s="1">
        <v>45398</v>
      </c>
      <c r="B11435" s="1">
        <v>242</v>
      </c>
      <c r="C11435" s="1">
        <f t="shared" si="178"/>
        <v>2.0000000000000002E-5</v>
      </c>
      <c r="D11435" s="1" t="s">
        <v>320</v>
      </c>
      <c r="E11435" s="4">
        <v>3063377.1535947002</v>
      </c>
      <c r="F11435" s="66">
        <f>Cat_Results[[#This Row],[TotalLossInOriginalCurrency]] / INDEX(Exchange_Rate[Exchange Rate], MATCH(Cat_Results[[#This Row],[Currency]], Exchange_Rate[Currency], 0))</f>
        <v>3063377.1535947002</v>
      </c>
    </row>
    <row r="11436" spans="1:6" x14ac:dyDescent="0.3">
      <c r="A11436" s="1">
        <v>45399</v>
      </c>
      <c r="B11436" s="1">
        <v>327</v>
      </c>
      <c r="C11436" s="1">
        <f t="shared" si="178"/>
        <v>2.0000000000000002E-5</v>
      </c>
      <c r="D11436" s="1" t="s">
        <v>320</v>
      </c>
      <c r="E11436" s="4">
        <v>6.0775130987167402E-3</v>
      </c>
      <c r="F11436" s="66">
        <f>Cat_Results[[#This Row],[TotalLossInOriginalCurrency]] / INDEX(Exchange_Rate[Exchange Rate], MATCH(Cat_Results[[#This Row],[Currency]], Exchange_Rate[Currency], 0))</f>
        <v>6.0775130987167402E-3</v>
      </c>
    </row>
    <row r="11437" spans="1:6" x14ac:dyDescent="0.3">
      <c r="A11437" s="1">
        <v>45402</v>
      </c>
      <c r="B11437" s="1">
        <v>186</v>
      </c>
      <c r="C11437" s="1">
        <f t="shared" si="178"/>
        <v>2.0000000000000002E-5</v>
      </c>
      <c r="D11437" s="1" t="s">
        <v>320</v>
      </c>
      <c r="E11437" s="4">
        <v>0.93729357760399601</v>
      </c>
      <c r="F11437" s="66">
        <f>Cat_Results[[#This Row],[TotalLossInOriginalCurrency]] / INDEX(Exchange_Rate[Exchange Rate], MATCH(Cat_Results[[#This Row],[Currency]], Exchange_Rate[Currency], 0))</f>
        <v>0.93729357760399601</v>
      </c>
    </row>
    <row r="11438" spans="1:6" x14ac:dyDescent="0.3">
      <c r="A11438" s="1">
        <v>45410</v>
      </c>
      <c r="B11438" s="1">
        <v>186</v>
      </c>
      <c r="C11438" s="1">
        <f t="shared" si="178"/>
        <v>2.0000000000000002E-5</v>
      </c>
      <c r="D11438" s="1" t="s">
        <v>320</v>
      </c>
      <c r="E11438" s="4">
        <v>465118.991951517</v>
      </c>
      <c r="F11438" s="66">
        <f>Cat_Results[[#This Row],[TotalLossInOriginalCurrency]] / INDEX(Exchange_Rate[Exchange Rate], MATCH(Cat_Results[[#This Row],[Currency]], Exchange_Rate[Currency], 0))</f>
        <v>465118.991951517</v>
      </c>
    </row>
    <row r="11439" spans="1:6" x14ac:dyDescent="0.3">
      <c r="A11439" s="1">
        <v>45412</v>
      </c>
      <c r="B11439" s="1">
        <v>187</v>
      </c>
      <c r="C11439" s="1">
        <f t="shared" si="178"/>
        <v>2.0000000000000002E-5</v>
      </c>
      <c r="D11439" s="1" t="s">
        <v>320</v>
      </c>
      <c r="E11439" s="4">
        <v>1.1687353253364601</v>
      </c>
      <c r="F11439" s="66">
        <f>Cat_Results[[#This Row],[TotalLossInOriginalCurrency]] / INDEX(Exchange_Rate[Exchange Rate], MATCH(Cat_Results[[#This Row],[Currency]], Exchange_Rate[Currency], 0))</f>
        <v>1.1687353253364601</v>
      </c>
    </row>
    <row r="11440" spans="1:6" x14ac:dyDescent="0.3">
      <c r="A11440" s="1">
        <v>45415</v>
      </c>
      <c r="B11440" s="1">
        <v>216</v>
      </c>
      <c r="C11440" s="1">
        <f t="shared" si="178"/>
        <v>2.0000000000000002E-5</v>
      </c>
      <c r="D11440" s="1" t="s">
        <v>321</v>
      </c>
      <c r="E11440" s="4">
        <v>471773.27930884715</v>
      </c>
      <c r="F11440" s="66">
        <f>Cat_Results[[#This Row],[TotalLossInOriginalCurrency]] / INDEX(Exchange_Rate[Exchange Rate], MATCH(Cat_Results[[#This Row],[Currency]], Exchange_Rate[Currency], 0))</f>
        <v>739127.19648887601</v>
      </c>
    </row>
    <row r="11441" spans="1:6" x14ac:dyDescent="0.3">
      <c r="A11441" s="1">
        <v>45424</v>
      </c>
      <c r="B11441" s="1">
        <v>306</v>
      </c>
      <c r="C11441" s="1">
        <f t="shared" si="178"/>
        <v>2.0000000000000002E-5</v>
      </c>
      <c r="D11441" s="1" t="s">
        <v>320</v>
      </c>
      <c r="E11441" s="4">
        <v>6.2947720289230303E-3</v>
      </c>
      <c r="F11441" s="66">
        <f>Cat_Results[[#This Row],[TotalLossInOriginalCurrency]] / INDEX(Exchange_Rate[Exchange Rate], MATCH(Cat_Results[[#This Row],[Currency]], Exchange_Rate[Currency], 0))</f>
        <v>6.2947720289230303E-3</v>
      </c>
    </row>
    <row r="11442" spans="1:6" x14ac:dyDescent="0.3">
      <c r="A11442" s="1">
        <v>45429</v>
      </c>
      <c r="B11442" s="1">
        <v>217</v>
      </c>
      <c r="C11442" s="1">
        <f t="shared" si="178"/>
        <v>2.0000000000000002E-5</v>
      </c>
      <c r="D11442" s="1" t="s">
        <v>324</v>
      </c>
      <c r="E11442" s="4">
        <v>269429.80296909442</v>
      </c>
      <c r="F11442" s="66">
        <f>Cat_Results[[#This Row],[TotalLossInOriginalCurrency]] / INDEX(Exchange_Rate[Exchange Rate], MATCH(Cat_Results[[#This Row],[Currency]], Exchange_Rate[Currency], 0))</f>
        <v>272536.32847692701</v>
      </c>
    </row>
    <row r="11443" spans="1:6" x14ac:dyDescent="0.3">
      <c r="A11443" s="1">
        <v>45430</v>
      </c>
      <c r="B11443" s="1">
        <v>219</v>
      </c>
      <c r="C11443" s="1">
        <f t="shared" si="178"/>
        <v>2.0000000000000002E-5</v>
      </c>
      <c r="D11443" s="1" t="s">
        <v>320</v>
      </c>
      <c r="E11443" s="4">
        <v>44025247.987189002</v>
      </c>
      <c r="F11443" s="66">
        <f>Cat_Results[[#This Row],[TotalLossInOriginalCurrency]] / INDEX(Exchange_Rate[Exchange Rate], MATCH(Cat_Results[[#This Row],[Currency]], Exchange_Rate[Currency], 0))</f>
        <v>44025247.987189002</v>
      </c>
    </row>
    <row r="11444" spans="1:6" x14ac:dyDescent="0.3">
      <c r="A11444" s="1">
        <v>45431</v>
      </c>
      <c r="B11444" s="1">
        <v>226</v>
      </c>
      <c r="C11444" s="1">
        <f t="shared" si="178"/>
        <v>2.0000000000000002E-5</v>
      </c>
      <c r="D11444" s="1" t="s">
        <v>320</v>
      </c>
      <c r="E11444" s="4">
        <v>3984.3198110349499</v>
      </c>
      <c r="F11444" s="66">
        <f>Cat_Results[[#This Row],[TotalLossInOriginalCurrency]] / INDEX(Exchange_Rate[Exchange Rate], MATCH(Cat_Results[[#This Row],[Currency]], Exchange_Rate[Currency], 0))</f>
        <v>3984.3198110349499</v>
      </c>
    </row>
    <row r="11445" spans="1:6" x14ac:dyDescent="0.3">
      <c r="A11445" s="1">
        <v>45436</v>
      </c>
      <c r="B11445" s="1">
        <v>233</v>
      </c>
      <c r="C11445" s="1">
        <f t="shared" si="178"/>
        <v>2.0000000000000002E-5</v>
      </c>
      <c r="D11445" s="1" t="s">
        <v>320</v>
      </c>
      <c r="E11445" s="4">
        <v>37270.249702814697</v>
      </c>
      <c r="F11445" s="66">
        <f>Cat_Results[[#This Row],[TotalLossInOriginalCurrency]] / INDEX(Exchange_Rate[Exchange Rate], MATCH(Cat_Results[[#This Row],[Currency]], Exchange_Rate[Currency], 0))</f>
        <v>37270.249702814697</v>
      </c>
    </row>
    <row r="11446" spans="1:6" x14ac:dyDescent="0.3">
      <c r="A11446" s="1">
        <v>45438</v>
      </c>
      <c r="B11446" s="1">
        <v>248</v>
      </c>
      <c r="C11446" s="1">
        <f t="shared" si="178"/>
        <v>2.0000000000000002E-5</v>
      </c>
      <c r="D11446" s="1" t="s">
        <v>320</v>
      </c>
      <c r="E11446" s="4">
        <v>110868.71953443</v>
      </c>
      <c r="F11446" s="66">
        <f>Cat_Results[[#This Row],[TotalLossInOriginalCurrency]] / INDEX(Exchange_Rate[Exchange Rate], MATCH(Cat_Results[[#This Row],[Currency]], Exchange_Rate[Currency], 0))</f>
        <v>110868.71953443</v>
      </c>
    </row>
    <row r="11447" spans="1:6" x14ac:dyDescent="0.3">
      <c r="A11447" s="1">
        <v>45451</v>
      </c>
      <c r="B11447" s="1">
        <v>231</v>
      </c>
      <c r="C11447" s="1">
        <f t="shared" si="178"/>
        <v>2.0000000000000002E-5</v>
      </c>
      <c r="D11447" s="1" t="s">
        <v>323</v>
      </c>
      <c r="E11447" s="4">
        <v>13827188.294952439</v>
      </c>
      <c r="F11447" s="66">
        <f>Cat_Results[[#This Row],[TotalLossInOriginalCurrency]] / INDEX(Exchange_Rate[Exchange Rate], MATCH(Cat_Results[[#This Row],[Currency]], Exchange_Rate[Currency], 0))</f>
        <v>174319.36726297101</v>
      </c>
    </row>
    <row r="11448" spans="1:6" x14ac:dyDescent="0.3">
      <c r="A11448" s="1">
        <v>45451</v>
      </c>
      <c r="B11448" s="1">
        <v>197</v>
      </c>
      <c r="C11448" s="1">
        <f t="shared" si="178"/>
        <v>2.0000000000000002E-5</v>
      </c>
      <c r="D11448" s="1" t="s">
        <v>320</v>
      </c>
      <c r="E11448" s="4">
        <v>927.20779530756795</v>
      </c>
      <c r="F11448" s="66">
        <f>Cat_Results[[#This Row],[TotalLossInOriginalCurrency]] / INDEX(Exchange_Rate[Exchange Rate], MATCH(Cat_Results[[#This Row],[Currency]], Exchange_Rate[Currency], 0))</f>
        <v>927.20779530756795</v>
      </c>
    </row>
    <row r="11449" spans="1:6" x14ac:dyDescent="0.3">
      <c r="A11449" s="1">
        <v>45453</v>
      </c>
      <c r="B11449" s="1">
        <v>215</v>
      </c>
      <c r="C11449" s="1">
        <f t="shared" si="178"/>
        <v>2.0000000000000002E-5</v>
      </c>
      <c r="D11449" s="1" t="s">
        <v>320</v>
      </c>
      <c r="E11449" s="4">
        <v>149213.32277466601</v>
      </c>
      <c r="F11449" s="66">
        <f>Cat_Results[[#This Row],[TotalLossInOriginalCurrency]] / INDEX(Exchange_Rate[Exchange Rate], MATCH(Cat_Results[[#This Row],[Currency]], Exchange_Rate[Currency], 0))</f>
        <v>149213.32277466601</v>
      </c>
    </row>
    <row r="11450" spans="1:6" x14ac:dyDescent="0.3">
      <c r="A11450" s="1">
        <v>45453</v>
      </c>
      <c r="B11450" s="1">
        <v>202</v>
      </c>
      <c r="C11450" s="1">
        <f t="shared" si="178"/>
        <v>2.0000000000000002E-5</v>
      </c>
      <c r="D11450" s="1" t="s">
        <v>320</v>
      </c>
      <c r="E11450" s="4">
        <v>7.2438269853591902E-3</v>
      </c>
      <c r="F11450" s="66">
        <f>Cat_Results[[#This Row],[TotalLossInOriginalCurrency]] / INDEX(Exchange_Rate[Exchange Rate], MATCH(Cat_Results[[#This Row],[Currency]], Exchange_Rate[Currency], 0))</f>
        <v>7.2438269853591902E-3</v>
      </c>
    </row>
    <row r="11451" spans="1:6" x14ac:dyDescent="0.3">
      <c r="A11451" s="1">
        <v>45454</v>
      </c>
      <c r="B11451" s="1">
        <v>296</v>
      </c>
      <c r="C11451" s="1">
        <f t="shared" si="178"/>
        <v>2.0000000000000002E-5</v>
      </c>
      <c r="D11451" s="1" t="s">
        <v>321</v>
      </c>
      <c r="E11451" s="4">
        <v>10129.328725258993</v>
      </c>
      <c r="F11451" s="66">
        <f>Cat_Results[[#This Row],[TotalLossInOriginalCurrency]] / INDEX(Exchange_Rate[Exchange Rate], MATCH(Cat_Results[[#This Row],[Currency]], Exchange_Rate[Currency], 0))</f>
        <v>15869.619309476901</v>
      </c>
    </row>
    <row r="11452" spans="1:6" x14ac:dyDescent="0.3">
      <c r="A11452" s="1">
        <v>45455</v>
      </c>
      <c r="B11452" s="1">
        <v>231</v>
      </c>
      <c r="C11452" s="1">
        <f t="shared" si="178"/>
        <v>2.0000000000000002E-5</v>
      </c>
      <c r="D11452" s="1" t="s">
        <v>321</v>
      </c>
      <c r="E11452" s="4">
        <v>3045.5947461848164</v>
      </c>
      <c r="F11452" s="66">
        <f>Cat_Results[[#This Row],[TotalLossInOriginalCurrency]] / INDEX(Exchange_Rate[Exchange Rate], MATCH(Cat_Results[[#This Row],[Currency]], Exchange_Rate[Currency], 0))</f>
        <v>4771.5332875288996</v>
      </c>
    </row>
    <row r="11453" spans="1:6" x14ac:dyDescent="0.3">
      <c r="A11453" s="1">
        <v>45469</v>
      </c>
      <c r="B11453" s="1">
        <v>233</v>
      </c>
      <c r="C11453" s="1">
        <f t="shared" si="178"/>
        <v>2.0000000000000002E-5</v>
      </c>
      <c r="D11453" s="1" t="s">
        <v>321</v>
      </c>
      <c r="E11453" s="4">
        <v>6.970565756371612E-2</v>
      </c>
      <c r="F11453" s="66">
        <f>Cat_Results[[#This Row],[TotalLossInOriginalCurrency]] / INDEX(Exchange_Rate[Exchange Rate], MATCH(Cat_Results[[#This Row],[Currency]], Exchange_Rate[Currency], 0))</f>
        <v>0.10920785367488899</v>
      </c>
    </row>
    <row r="11454" spans="1:6" x14ac:dyDescent="0.3">
      <c r="A11454" s="1">
        <v>45486</v>
      </c>
      <c r="B11454" s="1">
        <v>261</v>
      </c>
      <c r="C11454" s="1">
        <f t="shared" si="178"/>
        <v>2.0000000000000002E-5</v>
      </c>
      <c r="D11454" s="1" t="s">
        <v>323</v>
      </c>
      <c r="E11454" s="4">
        <v>16725218.589199582</v>
      </c>
      <c r="F11454" s="66">
        <f>Cat_Results[[#This Row],[TotalLossInOriginalCurrency]] / INDEX(Exchange_Rate[Exchange Rate], MATCH(Cat_Results[[#This Row],[Currency]], Exchange_Rate[Currency], 0))</f>
        <v>210854.836110712</v>
      </c>
    </row>
    <row r="11455" spans="1:6" x14ac:dyDescent="0.3">
      <c r="A11455" s="1">
        <v>45488</v>
      </c>
      <c r="B11455" s="1">
        <v>231</v>
      </c>
      <c r="C11455" s="1">
        <f t="shared" si="178"/>
        <v>2.0000000000000002E-5</v>
      </c>
      <c r="D11455" s="1" t="s">
        <v>320</v>
      </c>
      <c r="E11455" s="4">
        <v>1.7061829566955599E-3</v>
      </c>
      <c r="F11455" s="66">
        <f>Cat_Results[[#This Row],[TotalLossInOriginalCurrency]] / INDEX(Exchange_Rate[Exchange Rate], MATCH(Cat_Results[[#This Row],[Currency]], Exchange_Rate[Currency], 0))</f>
        <v>1.7061829566955599E-3</v>
      </c>
    </row>
    <row r="11456" spans="1:6" x14ac:dyDescent="0.3">
      <c r="A11456" s="1">
        <v>45495</v>
      </c>
      <c r="B11456" s="1">
        <v>220</v>
      </c>
      <c r="C11456" s="1">
        <f t="shared" si="178"/>
        <v>2.0000000000000002E-5</v>
      </c>
      <c r="D11456" s="1" t="s">
        <v>321</v>
      </c>
      <c r="E11456" s="4">
        <v>7.1993666332327089E-3</v>
      </c>
      <c r="F11456" s="66">
        <f>Cat_Results[[#This Row],[TotalLossInOriginalCurrency]] / INDEX(Exchange_Rate[Exchange Rate], MATCH(Cat_Results[[#This Row],[Currency]], Exchange_Rate[Currency], 0))</f>
        <v>1.12792477011681E-2</v>
      </c>
    </row>
    <row r="11457" spans="1:6" x14ac:dyDescent="0.3">
      <c r="A11457" s="1">
        <v>45497</v>
      </c>
      <c r="B11457" s="1">
        <v>258</v>
      </c>
      <c r="C11457" s="1">
        <f t="shared" si="178"/>
        <v>2.0000000000000002E-5</v>
      </c>
      <c r="D11457" s="1" t="s">
        <v>323</v>
      </c>
      <c r="E11457" s="4">
        <v>253590604.77694982</v>
      </c>
      <c r="F11457" s="66">
        <f>Cat_Results[[#This Row],[TotalLossInOriginalCurrency]] / INDEX(Exchange_Rate[Exchange Rate], MATCH(Cat_Results[[#This Row],[Currency]], Exchange_Rate[Currency], 0))</f>
        <v>3197016.8356417902</v>
      </c>
    </row>
    <row r="11458" spans="1:6" x14ac:dyDescent="0.3">
      <c r="A11458" s="1">
        <v>45505</v>
      </c>
      <c r="B11458" s="1">
        <v>238</v>
      </c>
      <c r="C11458" s="1">
        <f t="shared" si="178"/>
        <v>2.0000000000000002E-5</v>
      </c>
      <c r="D11458" s="1" t="s">
        <v>320</v>
      </c>
      <c r="E11458" s="4">
        <v>2743804.59451378</v>
      </c>
      <c r="F11458" s="66">
        <f>Cat_Results[[#This Row],[TotalLossInOriginalCurrency]] / INDEX(Exchange_Rate[Exchange Rate], MATCH(Cat_Results[[#This Row],[Currency]], Exchange_Rate[Currency], 0))</f>
        <v>2743804.59451378</v>
      </c>
    </row>
    <row r="11459" spans="1:6" x14ac:dyDescent="0.3">
      <c r="A11459" s="1">
        <v>45511</v>
      </c>
      <c r="B11459" s="1">
        <v>241</v>
      </c>
      <c r="C11459" s="1">
        <f t="shared" si="178"/>
        <v>2.0000000000000002E-5</v>
      </c>
      <c r="D11459" s="1" t="s">
        <v>322</v>
      </c>
      <c r="E11459" s="4">
        <v>403864.96498828108</v>
      </c>
      <c r="F11459" s="66">
        <f>Cat_Results[[#This Row],[TotalLossInOriginalCurrency]] / INDEX(Exchange_Rate[Exchange Rate], MATCH(Cat_Results[[#This Row],[Currency]], Exchange_Rate[Currency], 0))</f>
        <v>496067.34840337595</v>
      </c>
    </row>
    <row r="11460" spans="1:6" x14ac:dyDescent="0.3">
      <c r="A11460" s="1">
        <v>45518</v>
      </c>
      <c r="B11460" s="1">
        <v>239</v>
      </c>
      <c r="C11460" s="1">
        <f t="shared" si="178"/>
        <v>2.0000000000000002E-5</v>
      </c>
      <c r="D11460" s="1" t="s">
        <v>320</v>
      </c>
      <c r="E11460" s="4">
        <v>7278209.0950147603</v>
      </c>
      <c r="F11460" s="66">
        <f>Cat_Results[[#This Row],[TotalLossInOriginalCurrency]] / INDEX(Exchange_Rate[Exchange Rate], MATCH(Cat_Results[[#This Row],[Currency]], Exchange_Rate[Currency], 0))</f>
        <v>7278209.0950147603</v>
      </c>
    </row>
    <row r="11461" spans="1:6" x14ac:dyDescent="0.3">
      <c r="A11461" s="1">
        <v>45525</v>
      </c>
      <c r="B11461" s="1">
        <v>217</v>
      </c>
      <c r="C11461" s="1">
        <f t="shared" si="178"/>
        <v>2.0000000000000002E-5</v>
      </c>
      <c r="D11461" s="1" t="s">
        <v>320</v>
      </c>
      <c r="E11461" s="4">
        <v>38676.983559787201</v>
      </c>
      <c r="F11461" s="66">
        <f>Cat_Results[[#This Row],[TotalLossInOriginalCurrency]] / INDEX(Exchange_Rate[Exchange Rate], MATCH(Cat_Results[[#This Row],[Currency]], Exchange_Rate[Currency], 0))</f>
        <v>38676.983559787201</v>
      </c>
    </row>
    <row r="11462" spans="1:6" x14ac:dyDescent="0.3">
      <c r="A11462" s="1">
        <v>45525</v>
      </c>
      <c r="B11462" s="1">
        <v>242</v>
      </c>
      <c r="C11462" s="1">
        <f t="shared" ref="C11462:C11525" si="179">1/50000</f>
        <v>2.0000000000000002E-5</v>
      </c>
      <c r="D11462" s="1" t="s">
        <v>320</v>
      </c>
      <c r="E11462" s="4">
        <v>5.8111548423767099E-3</v>
      </c>
      <c r="F11462" s="66">
        <f>Cat_Results[[#This Row],[TotalLossInOriginalCurrency]] / INDEX(Exchange_Rate[Exchange Rate], MATCH(Cat_Results[[#This Row],[Currency]], Exchange_Rate[Currency], 0))</f>
        <v>5.8111548423767099E-3</v>
      </c>
    </row>
    <row r="11463" spans="1:6" x14ac:dyDescent="0.3">
      <c r="A11463" s="1">
        <v>45527</v>
      </c>
      <c r="B11463" s="1">
        <v>225</v>
      </c>
      <c r="C11463" s="1">
        <f t="shared" si="179"/>
        <v>2.0000000000000002E-5</v>
      </c>
      <c r="D11463" s="1" t="s">
        <v>321</v>
      </c>
      <c r="E11463" s="4">
        <v>0.10275832962952323</v>
      </c>
      <c r="F11463" s="66">
        <f>Cat_Results[[#This Row],[TotalLossInOriginalCurrency]] / INDEX(Exchange_Rate[Exchange Rate], MATCH(Cat_Results[[#This Row],[Currency]], Exchange_Rate[Currency], 0))</f>
        <v>0.16099147498607599</v>
      </c>
    </row>
    <row r="11464" spans="1:6" x14ac:dyDescent="0.3">
      <c r="A11464" s="1">
        <v>45533</v>
      </c>
      <c r="B11464" s="1">
        <v>206</v>
      </c>
      <c r="C11464" s="1">
        <f t="shared" si="179"/>
        <v>2.0000000000000002E-5</v>
      </c>
      <c r="D11464" s="1" t="s">
        <v>320</v>
      </c>
      <c r="E11464" s="4">
        <v>3.9280276000499699</v>
      </c>
      <c r="F11464" s="66">
        <f>Cat_Results[[#This Row],[TotalLossInOriginalCurrency]] / INDEX(Exchange_Rate[Exchange Rate], MATCH(Cat_Results[[#This Row],[Currency]], Exchange_Rate[Currency], 0))</f>
        <v>3.9280276000499699</v>
      </c>
    </row>
    <row r="11465" spans="1:6" x14ac:dyDescent="0.3">
      <c r="A11465" s="1">
        <v>45536</v>
      </c>
      <c r="B11465" s="1">
        <v>243</v>
      </c>
      <c r="C11465" s="1">
        <f t="shared" si="179"/>
        <v>2.0000000000000002E-5</v>
      </c>
      <c r="D11465" s="1" t="s">
        <v>320</v>
      </c>
      <c r="E11465" s="4">
        <v>16265.850073859099</v>
      </c>
      <c r="F11465" s="66">
        <f>Cat_Results[[#This Row],[TotalLossInOriginalCurrency]] / INDEX(Exchange_Rate[Exchange Rate], MATCH(Cat_Results[[#This Row],[Currency]], Exchange_Rate[Currency], 0))</f>
        <v>16265.850073859099</v>
      </c>
    </row>
    <row r="11466" spans="1:6" x14ac:dyDescent="0.3">
      <c r="A11466" s="1">
        <v>45536</v>
      </c>
      <c r="B11466" s="1">
        <v>222</v>
      </c>
      <c r="C11466" s="1">
        <f t="shared" si="179"/>
        <v>2.0000000000000002E-5</v>
      </c>
      <c r="D11466" s="1" t="s">
        <v>320</v>
      </c>
      <c r="E11466" s="4">
        <v>6135967.0221668398</v>
      </c>
      <c r="F11466" s="66">
        <f>Cat_Results[[#This Row],[TotalLossInOriginalCurrency]] / INDEX(Exchange_Rate[Exchange Rate], MATCH(Cat_Results[[#This Row],[Currency]], Exchange_Rate[Currency], 0))</f>
        <v>6135967.0221668398</v>
      </c>
    </row>
    <row r="11467" spans="1:6" x14ac:dyDescent="0.3">
      <c r="A11467" s="1">
        <v>45537</v>
      </c>
      <c r="B11467" s="1">
        <v>256</v>
      </c>
      <c r="C11467" s="1">
        <f t="shared" si="179"/>
        <v>2.0000000000000002E-5</v>
      </c>
      <c r="D11467" s="1" t="s">
        <v>321</v>
      </c>
      <c r="E11467" s="4">
        <v>4.8281350647990402E-3</v>
      </c>
      <c r="F11467" s="66">
        <f>Cat_Results[[#This Row],[TotalLossInOriginalCurrency]] / INDEX(Exchange_Rate[Exchange Rate], MATCH(Cat_Results[[#This Row],[Currency]], Exchange_Rate[Currency], 0))</f>
        <v>7.5642392039299003E-3</v>
      </c>
    </row>
    <row r="11468" spans="1:6" x14ac:dyDescent="0.3">
      <c r="A11468" s="1">
        <v>45539</v>
      </c>
      <c r="B11468" s="1">
        <v>258</v>
      </c>
      <c r="C11468" s="1">
        <f t="shared" si="179"/>
        <v>2.0000000000000002E-5</v>
      </c>
      <c r="D11468" s="1" t="s">
        <v>320</v>
      </c>
      <c r="E11468" s="4">
        <v>2.7752794325351701E-2</v>
      </c>
      <c r="F11468" s="66">
        <f>Cat_Results[[#This Row],[TotalLossInOriginalCurrency]] / INDEX(Exchange_Rate[Exchange Rate], MATCH(Cat_Results[[#This Row],[Currency]], Exchange_Rate[Currency], 0))</f>
        <v>2.7752794325351701E-2</v>
      </c>
    </row>
    <row r="11469" spans="1:6" x14ac:dyDescent="0.3">
      <c r="A11469" s="1">
        <v>45540</v>
      </c>
      <c r="B11469" s="1">
        <v>247</v>
      </c>
      <c r="C11469" s="1">
        <f t="shared" si="179"/>
        <v>2.0000000000000002E-5</v>
      </c>
      <c r="D11469" s="1" t="s">
        <v>320</v>
      </c>
      <c r="E11469" s="4">
        <v>3.5082921385765102E-3</v>
      </c>
      <c r="F11469" s="66">
        <f>Cat_Results[[#This Row],[TotalLossInOriginalCurrency]] / INDEX(Exchange_Rate[Exchange Rate], MATCH(Cat_Results[[#This Row],[Currency]], Exchange_Rate[Currency], 0))</f>
        <v>3.5082921385765102E-3</v>
      </c>
    </row>
    <row r="11470" spans="1:6" x14ac:dyDescent="0.3">
      <c r="A11470" s="1">
        <v>45551</v>
      </c>
      <c r="B11470" s="1">
        <v>260</v>
      </c>
      <c r="C11470" s="1">
        <f t="shared" si="179"/>
        <v>2.0000000000000002E-5</v>
      </c>
      <c r="D11470" s="1" t="s">
        <v>320</v>
      </c>
      <c r="E11470" s="4">
        <v>6403614.5020412598</v>
      </c>
      <c r="F11470" s="66">
        <f>Cat_Results[[#This Row],[TotalLossInOriginalCurrency]] / INDEX(Exchange_Rate[Exchange Rate], MATCH(Cat_Results[[#This Row],[Currency]], Exchange_Rate[Currency], 0))</f>
        <v>6403614.5020412598</v>
      </c>
    </row>
    <row r="11471" spans="1:6" x14ac:dyDescent="0.3">
      <c r="A11471" s="1">
        <v>45556</v>
      </c>
      <c r="B11471" s="1">
        <v>224</v>
      </c>
      <c r="C11471" s="1">
        <f t="shared" si="179"/>
        <v>2.0000000000000002E-5</v>
      </c>
      <c r="D11471" s="1" t="s">
        <v>320</v>
      </c>
      <c r="E11471" s="4">
        <v>77725.553475614506</v>
      </c>
      <c r="F11471" s="66">
        <f>Cat_Results[[#This Row],[TotalLossInOriginalCurrency]] / INDEX(Exchange_Rate[Exchange Rate], MATCH(Cat_Results[[#This Row],[Currency]], Exchange_Rate[Currency], 0))</f>
        <v>77725.553475614506</v>
      </c>
    </row>
    <row r="11472" spans="1:6" x14ac:dyDescent="0.3">
      <c r="A11472" s="1">
        <v>45559</v>
      </c>
      <c r="B11472" s="1">
        <v>228</v>
      </c>
      <c r="C11472" s="1">
        <f t="shared" si="179"/>
        <v>2.0000000000000002E-5</v>
      </c>
      <c r="D11472" s="1" t="s">
        <v>321</v>
      </c>
      <c r="E11472" s="4">
        <v>239074.78661426308</v>
      </c>
      <c r="F11472" s="66">
        <f>Cat_Results[[#This Row],[TotalLossInOriginalCurrency]] / INDEX(Exchange_Rate[Exchange Rate], MATCH(Cat_Results[[#This Row],[Currency]], Exchange_Rate[Currency], 0))</f>
        <v>374558.46808503801</v>
      </c>
    </row>
    <row r="11473" spans="1:6" x14ac:dyDescent="0.3">
      <c r="A11473" s="1">
        <v>45560</v>
      </c>
      <c r="B11473" s="1">
        <v>248</v>
      </c>
      <c r="C11473" s="1">
        <f t="shared" si="179"/>
        <v>2.0000000000000002E-5</v>
      </c>
      <c r="D11473" s="1" t="s">
        <v>321</v>
      </c>
      <c r="E11473" s="4">
        <v>4090.2174612288704</v>
      </c>
      <c r="F11473" s="66">
        <f>Cat_Results[[#This Row],[TotalLossInOriginalCurrency]] / INDEX(Exchange_Rate[Exchange Rate], MATCH(Cat_Results[[#This Row],[Currency]], Exchange_Rate[Currency], 0))</f>
        <v>6408.1436947360598</v>
      </c>
    </row>
    <row r="11474" spans="1:6" x14ac:dyDescent="0.3">
      <c r="A11474" s="1">
        <v>45561</v>
      </c>
      <c r="B11474" s="1">
        <v>311</v>
      </c>
      <c r="C11474" s="1">
        <f t="shared" si="179"/>
        <v>2.0000000000000002E-5</v>
      </c>
      <c r="D11474" s="1" t="s">
        <v>323</v>
      </c>
      <c r="E11474" s="4">
        <v>4591006.1450073095</v>
      </c>
      <c r="F11474" s="66">
        <f>Cat_Results[[#This Row],[TotalLossInOriginalCurrency]] / INDEX(Exchange_Rate[Exchange Rate], MATCH(Cat_Results[[#This Row],[Currency]], Exchange_Rate[Currency], 0))</f>
        <v>57878.815940492597</v>
      </c>
    </row>
    <row r="11475" spans="1:6" x14ac:dyDescent="0.3">
      <c r="A11475" s="1">
        <v>45563</v>
      </c>
      <c r="B11475" s="1">
        <v>236</v>
      </c>
      <c r="C11475" s="1">
        <f t="shared" si="179"/>
        <v>2.0000000000000002E-5</v>
      </c>
      <c r="D11475" s="1" t="s">
        <v>320</v>
      </c>
      <c r="E11475" s="4">
        <v>3.22909381240606</v>
      </c>
      <c r="F11475" s="66">
        <f>Cat_Results[[#This Row],[TotalLossInOriginalCurrency]] / INDEX(Exchange_Rate[Exchange Rate], MATCH(Cat_Results[[#This Row],[Currency]], Exchange_Rate[Currency], 0))</f>
        <v>3.22909381240606</v>
      </c>
    </row>
    <row r="11476" spans="1:6" x14ac:dyDescent="0.3">
      <c r="A11476" s="1">
        <v>45568</v>
      </c>
      <c r="B11476" s="1">
        <v>246</v>
      </c>
      <c r="C11476" s="1">
        <f t="shared" si="179"/>
        <v>2.0000000000000002E-5</v>
      </c>
      <c r="D11476" s="1" t="s">
        <v>320</v>
      </c>
      <c r="E11476" s="4">
        <v>38624.159560370703</v>
      </c>
      <c r="F11476" s="66">
        <f>Cat_Results[[#This Row],[TotalLossInOriginalCurrency]] / INDEX(Exchange_Rate[Exchange Rate], MATCH(Cat_Results[[#This Row],[Currency]], Exchange_Rate[Currency], 0))</f>
        <v>38624.159560370703</v>
      </c>
    </row>
    <row r="11477" spans="1:6" x14ac:dyDescent="0.3">
      <c r="A11477" s="1">
        <v>45568</v>
      </c>
      <c r="B11477" s="1">
        <v>230</v>
      </c>
      <c r="C11477" s="1">
        <f t="shared" si="179"/>
        <v>2.0000000000000002E-5</v>
      </c>
      <c r="D11477" s="1" t="s">
        <v>320</v>
      </c>
      <c r="E11477" s="4">
        <v>668731.57644033898</v>
      </c>
      <c r="F11477" s="66">
        <f>Cat_Results[[#This Row],[TotalLossInOriginalCurrency]] / INDEX(Exchange_Rate[Exchange Rate], MATCH(Cat_Results[[#This Row],[Currency]], Exchange_Rate[Currency], 0))</f>
        <v>668731.57644033898</v>
      </c>
    </row>
    <row r="11478" spans="1:6" x14ac:dyDescent="0.3">
      <c r="A11478" s="1">
        <v>45570</v>
      </c>
      <c r="B11478" s="1">
        <v>280</v>
      </c>
      <c r="C11478" s="1">
        <f t="shared" si="179"/>
        <v>2.0000000000000002E-5</v>
      </c>
      <c r="D11478" s="1" t="s">
        <v>320</v>
      </c>
      <c r="E11478" s="4">
        <v>11414.4942336157</v>
      </c>
      <c r="F11478" s="66">
        <f>Cat_Results[[#This Row],[TotalLossInOriginalCurrency]] / INDEX(Exchange_Rate[Exchange Rate], MATCH(Cat_Results[[#This Row],[Currency]], Exchange_Rate[Currency], 0))</f>
        <v>11414.4942336157</v>
      </c>
    </row>
    <row r="11479" spans="1:6" x14ac:dyDescent="0.3">
      <c r="A11479" s="1">
        <v>45571</v>
      </c>
      <c r="B11479" s="1">
        <v>240</v>
      </c>
      <c r="C11479" s="1">
        <f t="shared" si="179"/>
        <v>2.0000000000000002E-5</v>
      </c>
      <c r="D11479" s="1" t="s">
        <v>321</v>
      </c>
      <c r="E11479" s="4">
        <v>759652.17372343573</v>
      </c>
      <c r="F11479" s="66">
        <f>Cat_Results[[#This Row],[TotalLossInOriginalCurrency]] / INDEX(Exchange_Rate[Exchange Rate], MATCH(Cat_Results[[#This Row],[Currency]], Exchange_Rate[Currency], 0))</f>
        <v>1190147.06024355</v>
      </c>
    </row>
    <row r="11480" spans="1:6" x14ac:dyDescent="0.3">
      <c r="A11480" s="1">
        <v>45574</v>
      </c>
      <c r="B11480" s="1">
        <v>226</v>
      </c>
      <c r="C11480" s="1">
        <f t="shared" si="179"/>
        <v>2.0000000000000002E-5</v>
      </c>
      <c r="D11480" s="1" t="s">
        <v>320</v>
      </c>
      <c r="E11480" s="4">
        <v>1.40762480348349</v>
      </c>
      <c r="F11480" s="66">
        <f>Cat_Results[[#This Row],[TotalLossInOriginalCurrency]] / INDEX(Exchange_Rate[Exchange Rate], MATCH(Cat_Results[[#This Row],[Currency]], Exchange_Rate[Currency], 0))</f>
        <v>1.40762480348349</v>
      </c>
    </row>
    <row r="11481" spans="1:6" x14ac:dyDescent="0.3">
      <c r="A11481" s="1">
        <v>45575</v>
      </c>
      <c r="B11481" s="1">
        <v>206</v>
      </c>
      <c r="C11481" s="1">
        <f t="shared" si="179"/>
        <v>2.0000000000000002E-5</v>
      </c>
      <c r="D11481" s="1" t="s">
        <v>320</v>
      </c>
      <c r="E11481" s="4">
        <v>4.8610921949148199E-2</v>
      </c>
      <c r="F11481" s="66">
        <f>Cat_Results[[#This Row],[TotalLossInOriginalCurrency]] / INDEX(Exchange_Rate[Exchange Rate], MATCH(Cat_Results[[#This Row],[Currency]], Exchange_Rate[Currency], 0))</f>
        <v>4.8610921949148199E-2</v>
      </c>
    </row>
    <row r="11482" spans="1:6" x14ac:dyDescent="0.3">
      <c r="A11482" s="1">
        <v>45575</v>
      </c>
      <c r="B11482" s="1">
        <v>277</v>
      </c>
      <c r="C11482" s="1">
        <f t="shared" si="179"/>
        <v>2.0000000000000002E-5</v>
      </c>
      <c r="D11482" s="1" t="s">
        <v>322</v>
      </c>
      <c r="E11482" s="4">
        <v>372917.54220963718</v>
      </c>
      <c r="F11482" s="66">
        <f>Cat_Results[[#This Row],[TotalLossInOriginalCurrency]] / INDEX(Exchange_Rate[Exchange Rate], MATCH(Cat_Results[[#This Row],[Currency]], Exchange_Rate[Currency], 0))</f>
        <v>458054.62809185899</v>
      </c>
    </row>
    <row r="11483" spans="1:6" x14ac:dyDescent="0.3">
      <c r="A11483" s="1">
        <v>45587</v>
      </c>
      <c r="B11483" s="1">
        <v>219</v>
      </c>
      <c r="C11483" s="1">
        <f t="shared" si="179"/>
        <v>2.0000000000000002E-5</v>
      </c>
      <c r="D11483" s="1" t="s">
        <v>320</v>
      </c>
      <c r="E11483" s="4">
        <v>138.74572837813699</v>
      </c>
      <c r="F11483" s="66">
        <f>Cat_Results[[#This Row],[TotalLossInOriginalCurrency]] / INDEX(Exchange_Rate[Exchange Rate], MATCH(Cat_Results[[#This Row],[Currency]], Exchange_Rate[Currency], 0))</f>
        <v>138.74572837813699</v>
      </c>
    </row>
    <row r="11484" spans="1:6" x14ac:dyDescent="0.3">
      <c r="A11484" s="1">
        <v>45588</v>
      </c>
      <c r="B11484" s="1">
        <v>230</v>
      </c>
      <c r="C11484" s="1">
        <f t="shared" si="179"/>
        <v>2.0000000000000002E-5</v>
      </c>
      <c r="D11484" s="1" t="s">
        <v>320</v>
      </c>
      <c r="E11484" s="4">
        <v>390.63866058737</v>
      </c>
      <c r="F11484" s="66">
        <f>Cat_Results[[#This Row],[TotalLossInOriginalCurrency]] / INDEX(Exchange_Rate[Exchange Rate], MATCH(Cat_Results[[#This Row],[Currency]], Exchange_Rate[Currency], 0))</f>
        <v>390.63866058737</v>
      </c>
    </row>
    <row r="11485" spans="1:6" x14ac:dyDescent="0.3">
      <c r="A11485" s="1">
        <v>45595</v>
      </c>
      <c r="B11485" s="1">
        <v>263</v>
      </c>
      <c r="C11485" s="1">
        <f t="shared" si="179"/>
        <v>2.0000000000000002E-5</v>
      </c>
      <c r="D11485" s="1" t="s">
        <v>321</v>
      </c>
      <c r="E11485" s="4">
        <v>491785.98209963233</v>
      </c>
      <c r="F11485" s="66">
        <f>Cat_Results[[#This Row],[TotalLossInOriginalCurrency]] / INDEX(Exchange_Rate[Exchange Rate], MATCH(Cat_Results[[#This Row],[Currency]], Exchange_Rate[Currency], 0))</f>
        <v>770481.09794253297</v>
      </c>
    </row>
    <row r="11486" spans="1:6" x14ac:dyDescent="0.3">
      <c r="A11486" s="1">
        <v>45597</v>
      </c>
      <c r="B11486" s="1">
        <v>248</v>
      </c>
      <c r="C11486" s="1">
        <f t="shared" si="179"/>
        <v>2.0000000000000002E-5</v>
      </c>
      <c r="D11486" s="1" t="s">
        <v>320</v>
      </c>
      <c r="E11486" s="4">
        <v>2062666.0315529499</v>
      </c>
      <c r="F11486" s="66">
        <f>Cat_Results[[#This Row],[TotalLossInOriginalCurrency]] / INDEX(Exchange_Rate[Exchange Rate], MATCH(Cat_Results[[#This Row],[Currency]], Exchange_Rate[Currency], 0))</f>
        <v>2062666.0315529499</v>
      </c>
    </row>
    <row r="11487" spans="1:6" x14ac:dyDescent="0.3">
      <c r="A11487" s="1">
        <v>45602</v>
      </c>
      <c r="B11487" s="1">
        <v>251</v>
      </c>
      <c r="C11487" s="1">
        <f t="shared" si="179"/>
        <v>2.0000000000000002E-5</v>
      </c>
      <c r="D11487" s="1" t="s">
        <v>321</v>
      </c>
      <c r="E11487" s="4">
        <v>15202.773129576912</v>
      </c>
      <c r="F11487" s="66">
        <f>Cat_Results[[#This Row],[TotalLossInOriginalCurrency]] / INDEX(Exchange_Rate[Exchange Rate], MATCH(Cat_Results[[#This Row],[Currency]], Exchange_Rate[Currency], 0))</f>
        <v>23818.184655524801</v>
      </c>
    </row>
    <row r="11488" spans="1:6" x14ac:dyDescent="0.3">
      <c r="A11488" s="1">
        <v>45603</v>
      </c>
      <c r="B11488" s="1">
        <v>248</v>
      </c>
      <c r="C11488" s="1">
        <f t="shared" si="179"/>
        <v>2.0000000000000002E-5</v>
      </c>
      <c r="D11488" s="1" t="s">
        <v>320</v>
      </c>
      <c r="E11488" s="4">
        <v>391343.16354921903</v>
      </c>
      <c r="F11488" s="66">
        <f>Cat_Results[[#This Row],[TotalLossInOriginalCurrency]] / INDEX(Exchange_Rate[Exchange Rate], MATCH(Cat_Results[[#This Row],[Currency]], Exchange_Rate[Currency], 0))</f>
        <v>391343.16354921903</v>
      </c>
    </row>
    <row r="11489" spans="1:6" x14ac:dyDescent="0.3">
      <c r="A11489" s="1">
        <v>45613</v>
      </c>
      <c r="B11489" s="1">
        <v>243</v>
      </c>
      <c r="C11489" s="1">
        <f t="shared" si="179"/>
        <v>2.0000000000000002E-5</v>
      </c>
      <c r="D11489" s="1" t="s">
        <v>321</v>
      </c>
      <c r="E11489" s="4">
        <v>3.1485322085942862</v>
      </c>
      <c r="F11489" s="66">
        <f>Cat_Results[[#This Row],[TotalLossInOriginalCurrency]] / INDEX(Exchange_Rate[Exchange Rate], MATCH(Cat_Results[[#This Row],[Currency]], Exchange_Rate[Currency], 0))</f>
        <v>4.9328054098412402</v>
      </c>
    </row>
    <row r="11490" spans="1:6" x14ac:dyDescent="0.3">
      <c r="A11490" s="1">
        <v>45613</v>
      </c>
      <c r="B11490" s="1">
        <v>240</v>
      </c>
      <c r="C11490" s="1">
        <f t="shared" si="179"/>
        <v>2.0000000000000002E-5</v>
      </c>
      <c r="D11490" s="1" t="s">
        <v>320</v>
      </c>
      <c r="E11490" s="4">
        <v>138688.23359973601</v>
      </c>
      <c r="F11490" s="66">
        <f>Cat_Results[[#This Row],[TotalLossInOriginalCurrency]] / INDEX(Exchange_Rate[Exchange Rate], MATCH(Cat_Results[[#This Row],[Currency]], Exchange_Rate[Currency], 0))</f>
        <v>138688.23359973601</v>
      </c>
    </row>
    <row r="11491" spans="1:6" x14ac:dyDescent="0.3">
      <c r="A11491" s="1">
        <v>45617</v>
      </c>
      <c r="B11491" s="1">
        <v>245</v>
      </c>
      <c r="C11491" s="1">
        <f t="shared" si="179"/>
        <v>2.0000000000000002E-5</v>
      </c>
      <c r="D11491" s="1" t="s">
        <v>320</v>
      </c>
      <c r="E11491" s="4">
        <v>158625.19355360401</v>
      </c>
      <c r="F11491" s="66">
        <f>Cat_Results[[#This Row],[TotalLossInOriginalCurrency]] / INDEX(Exchange_Rate[Exchange Rate], MATCH(Cat_Results[[#This Row],[Currency]], Exchange_Rate[Currency], 0))</f>
        <v>158625.19355360401</v>
      </c>
    </row>
    <row r="11492" spans="1:6" x14ac:dyDescent="0.3">
      <c r="A11492" s="1">
        <v>45619</v>
      </c>
      <c r="B11492" s="1">
        <v>215</v>
      </c>
      <c r="C11492" s="1">
        <f t="shared" si="179"/>
        <v>2.0000000000000002E-5</v>
      </c>
      <c r="D11492" s="1" t="s">
        <v>320</v>
      </c>
      <c r="E11492" s="4">
        <v>173.300930123776</v>
      </c>
      <c r="F11492" s="66">
        <f>Cat_Results[[#This Row],[TotalLossInOriginalCurrency]] / INDEX(Exchange_Rate[Exchange Rate], MATCH(Cat_Results[[#This Row],[Currency]], Exchange_Rate[Currency], 0))</f>
        <v>173.300930123776</v>
      </c>
    </row>
    <row r="11493" spans="1:6" x14ac:dyDescent="0.3">
      <c r="A11493" s="1">
        <v>45631</v>
      </c>
      <c r="B11493" s="1">
        <v>241</v>
      </c>
      <c r="C11493" s="1">
        <f t="shared" si="179"/>
        <v>2.0000000000000002E-5</v>
      </c>
      <c r="D11493" s="1" t="s">
        <v>320</v>
      </c>
      <c r="E11493" s="4">
        <v>17596.0952471989</v>
      </c>
      <c r="F11493" s="66">
        <f>Cat_Results[[#This Row],[TotalLossInOriginalCurrency]] / INDEX(Exchange_Rate[Exchange Rate], MATCH(Cat_Results[[#This Row],[Currency]], Exchange_Rate[Currency], 0))</f>
        <v>17596.0952471989</v>
      </c>
    </row>
    <row r="11494" spans="1:6" x14ac:dyDescent="0.3">
      <c r="A11494" s="1">
        <v>45632</v>
      </c>
      <c r="B11494" s="1">
        <v>230</v>
      </c>
      <c r="C11494" s="1">
        <f t="shared" si="179"/>
        <v>2.0000000000000002E-5</v>
      </c>
      <c r="D11494" s="1" t="s">
        <v>320</v>
      </c>
      <c r="E11494" s="4">
        <v>644376.82529134804</v>
      </c>
      <c r="F11494" s="66">
        <f>Cat_Results[[#This Row],[TotalLossInOriginalCurrency]] / INDEX(Exchange_Rate[Exchange Rate], MATCH(Cat_Results[[#This Row],[Currency]], Exchange_Rate[Currency], 0))</f>
        <v>644376.82529134804</v>
      </c>
    </row>
    <row r="11495" spans="1:6" x14ac:dyDescent="0.3">
      <c r="A11495" s="1">
        <v>45637</v>
      </c>
      <c r="B11495" s="1">
        <v>272</v>
      </c>
      <c r="C11495" s="1">
        <f t="shared" si="179"/>
        <v>2.0000000000000002E-5</v>
      </c>
      <c r="D11495" s="1" t="s">
        <v>322</v>
      </c>
      <c r="E11495" s="4">
        <v>2012179.063936088</v>
      </c>
      <c r="F11495" s="66">
        <f>Cat_Results[[#This Row],[TotalLossInOriginalCurrency]] / INDEX(Exchange_Rate[Exchange Rate], MATCH(Cat_Results[[#This Row],[Currency]], Exchange_Rate[Currency], 0))</f>
        <v>2471559.6035633502</v>
      </c>
    </row>
    <row r="11496" spans="1:6" x14ac:dyDescent="0.3">
      <c r="A11496" s="1">
        <v>45640</v>
      </c>
      <c r="B11496" s="1">
        <v>236</v>
      </c>
      <c r="C11496" s="1">
        <f t="shared" si="179"/>
        <v>2.0000000000000002E-5</v>
      </c>
      <c r="D11496" s="1" t="s">
        <v>320</v>
      </c>
      <c r="E11496" s="4">
        <v>3.8600482046604198E-2</v>
      </c>
      <c r="F11496" s="66">
        <f>Cat_Results[[#This Row],[TotalLossInOriginalCurrency]] / INDEX(Exchange_Rate[Exchange Rate], MATCH(Cat_Results[[#This Row],[Currency]], Exchange_Rate[Currency], 0))</f>
        <v>3.8600482046604198E-2</v>
      </c>
    </row>
    <row r="11497" spans="1:6" x14ac:dyDescent="0.3">
      <c r="A11497" s="1">
        <v>45650</v>
      </c>
      <c r="B11497" s="1">
        <v>269</v>
      </c>
      <c r="C11497" s="1">
        <f t="shared" si="179"/>
        <v>2.0000000000000002E-5</v>
      </c>
      <c r="D11497" s="1" t="s">
        <v>321</v>
      </c>
      <c r="E11497" s="4">
        <v>1.3887983054982126E-3</v>
      </c>
      <c r="F11497" s="66">
        <f>Cat_Results[[#This Row],[TotalLossInOriginalCurrency]] / INDEX(Exchange_Rate[Exchange Rate], MATCH(Cat_Results[[#This Row],[Currency]], Exchange_Rate[Currency], 0))</f>
        <v>2.1758303046226501E-3</v>
      </c>
    </row>
    <row r="11498" spans="1:6" x14ac:dyDescent="0.3">
      <c r="A11498" s="1">
        <v>45652</v>
      </c>
      <c r="B11498" s="1">
        <v>256</v>
      </c>
      <c r="C11498" s="1">
        <f t="shared" si="179"/>
        <v>2.0000000000000002E-5</v>
      </c>
      <c r="D11498" s="1" t="s">
        <v>320</v>
      </c>
      <c r="E11498" s="4">
        <v>1.2597344815731E-2</v>
      </c>
      <c r="F11498" s="66">
        <f>Cat_Results[[#This Row],[TotalLossInOriginalCurrency]] / INDEX(Exchange_Rate[Exchange Rate], MATCH(Cat_Results[[#This Row],[Currency]], Exchange_Rate[Currency], 0))</f>
        <v>1.2597344815731E-2</v>
      </c>
    </row>
    <row r="11499" spans="1:6" x14ac:dyDescent="0.3">
      <c r="A11499" s="1">
        <v>45659</v>
      </c>
      <c r="B11499" s="1">
        <v>232</v>
      </c>
      <c r="C11499" s="1">
        <f t="shared" si="179"/>
        <v>2.0000000000000002E-5</v>
      </c>
      <c r="D11499" s="1" t="s">
        <v>320</v>
      </c>
      <c r="E11499" s="4">
        <v>14679.332379072301</v>
      </c>
      <c r="F11499" s="66">
        <f>Cat_Results[[#This Row],[TotalLossInOriginalCurrency]] / INDEX(Exchange_Rate[Exchange Rate], MATCH(Cat_Results[[#This Row],[Currency]], Exchange_Rate[Currency], 0))</f>
        <v>14679.332379072301</v>
      </c>
    </row>
    <row r="11500" spans="1:6" x14ac:dyDescent="0.3">
      <c r="A11500" s="1">
        <v>45664</v>
      </c>
      <c r="B11500" s="1">
        <v>219</v>
      </c>
      <c r="C11500" s="1">
        <f t="shared" si="179"/>
        <v>2.0000000000000002E-5</v>
      </c>
      <c r="D11500" s="1" t="s">
        <v>320</v>
      </c>
      <c r="E11500" s="4">
        <v>385.33964148163801</v>
      </c>
      <c r="F11500" s="66">
        <f>Cat_Results[[#This Row],[TotalLossInOriginalCurrency]] / INDEX(Exchange_Rate[Exchange Rate], MATCH(Cat_Results[[#This Row],[Currency]], Exchange_Rate[Currency], 0))</f>
        <v>385.33964148163801</v>
      </c>
    </row>
    <row r="11501" spans="1:6" x14ac:dyDescent="0.3">
      <c r="A11501" s="1">
        <v>45670</v>
      </c>
      <c r="B11501" s="1">
        <v>215</v>
      </c>
      <c r="C11501" s="1">
        <f t="shared" si="179"/>
        <v>2.0000000000000002E-5</v>
      </c>
      <c r="D11501" s="1" t="s">
        <v>323</v>
      </c>
      <c r="E11501" s="4">
        <v>7.8104376281776613</v>
      </c>
      <c r="F11501" s="66">
        <f>Cat_Results[[#This Row],[TotalLossInOriginalCurrency]] / INDEX(Exchange_Rate[Exchange Rate], MATCH(Cat_Results[[#This Row],[Currency]], Exchange_Rate[Currency], 0))</f>
        <v>9.8466189679925306E-2</v>
      </c>
    </row>
    <row r="11502" spans="1:6" x14ac:dyDescent="0.3">
      <c r="A11502" s="1">
        <v>45672</v>
      </c>
      <c r="B11502" s="1">
        <v>217</v>
      </c>
      <c r="C11502" s="1">
        <f t="shared" si="179"/>
        <v>2.0000000000000002E-5</v>
      </c>
      <c r="D11502" s="1" t="s">
        <v>320</v>
      </c>
      <c r="E11502" s="4">
        <v>368.61462425858002</v>
      </c>
      <c r="F11502" s="66">
        <f>Cat_Results[[#This Row],[TotalLossInOriginalCurrency]] / INDEX(Exchange_Rate[Exchange Rate], MATCH(Cat_Results[[#This Row],[Currency]], Exchange_Rate[Currency], 0))</f>
        <v>368.61462425858002</v>
      </c>
    </row>
    <row r="11503" spans="1:6" x14ac:dyDescent="0.3">
      <c r="A11503" s="1">
        <v>45673</v>
      </c>
      <c r="B11503" s="1">
        <v>245</v>
      </c>
      <c r="C11503" s="1">
        <f t="shared" si="179"/>
        <v>2.0000000000000002E-5</v>
      </c>
      <c r="D11503" s="1" t="s">
        <v>321</v>
      </c>
      <c r="E11503" s="4">
        <v>638738.90116547956</v>
      </c>
      <c r="F11503" s="66">
        <f>Cat_Results[[#This Row],[TotalLossInOriginalCurrency]] / INDEX(Exchange_Rate[Exchange Rate], MATCH(Cat_Results[[#This Row],[Currency]], Exchange_Rate[Currency], 0))</f>
        <v>1000712.23617936</v>
      </c>
    </row>
    <row r="11504" spans="1:6" x14ac:dyDescent="0.3">
      <c r="A11504" s="1">
        <v>45678</v>
      </c>
      <c r="B11504" s="1">
        <v>278</v>
      </c>
      <c r="C11504" s="1">
        <f t="shared" si="179"/>
        <v>2.0000000000000002E-5</v>
      </c>
      <c r="D11504" s="1" t="s">
        <v>320</v>
      </c>
      <c r="E11504" s="4">
        <v>5.9660524129867597E-3</v>
      </c>
      <c r="F11504" s="66">
        <f>Cat_Results[[#This Row],[TotalLossInOriginalCurrency]] / INDEX(Exchange_Rate[Exchange Rate], MATCH(Cat_Results[[#This Row],[Currency]], Exchange_Rate[Currency], 0))</f>
        <v>5.9660524129867597E-3</v>
      </c>
    </row>
    <row r="11505" spans="1:6" x14ac:dyDescent="0.3">
      <c r="A11505" s="1">
        <v>45679</v>
      </c>
      <c r="B11505" s="1">
        <v>244</v>
      </c>
      <c r="C11505" s="1">
        <f t="shared" si="179"/>
        <v>2.0000000000000002E-5</v>
      </c>
      <c r="D11505" s="1" t="s">
        <v>320</v>
      </c>
      <c r="E11505" s="4">
        <v>1.47077217698097E-2</v>
      </c>
      <c r="F11505" s="66">
        <f>Cat_Results[[#This Row],[TotalLossInOriginalCurrency]] / INDEX(Exchange_Rate[Exchange Rate], MATCH(Cat_Results[[#This Row],[Currency]], Exchange_Rate[Currency], 0))</f>
        <v>1.47077217698097E-2</v>
      </c>
    </row>
    <row r="11506" spans="1:6" x14ac:dyDescent="0.3">
      <c r="A11506" s="1">
        <v>45688</v>
      </c>
      <c r="B11506" s="1">
        <v>238</v>
      </c>
      <c r="C11506" s="1">
        <f t="shared" si="179"/>
        <v>2.0000000000000002E-5</v>
      </c>
      <c r="D11506" s="1" t="s">
        <v>322</v>
      </c>
      <c r="E11506" s="4">
        <v>0.32161178902150783</v>
      </c>
      <c r="F11506" s="66">
        <f>Cat_Results[[#This Row],[TotalLossInOriginalCurrency]] / INDEX(Exchange_Rate[Exchange Rate], MATCH(Cat_Results[[#This Row],[Currency]], Exchange_Rate[Currency], 0))</f>
        <v>0.39503576993808998</v>
      </c>
    </row>
    <row r="11507" spans="1:6" x14ac:dyDescent="0.3">
      <c r="A11507" s="1">
        <v>45698</v>
      </c>
      <c r="B11507" s="1">
        <v>288</v>
      </c>
      <c r="C11507" s="1">
        <f t="shared" si="179"/>
        <v>2.0000000000000002E-5</v>
      </c>
      <c r="D11507" s="1" t="s">
        <v>323</v>
      </c>
      <c r="E11507" s="4">
        <v>6.3531164735611559E-2</v>
      </c>
      <c r="F11507" s="66">
        <f>Cat_Results[[#This Row],[TotalLossInOriginalCurrency]] / INDEX(Exchange_Rate[Exchange Rate], MATCH(Cat_Results[[#This Row],[Currency]], Exchange_Rate[Currency], 0))</f>
        <v>8.0093741416931196E-4</v>
      </c>
    </row>
    <row r="11508" spans="1:6" x14ac:dyDescent="0.3">
      <c r="A11508" s="1">
        <v>45701</v>
      </c>
      <c r="B11508" s="1">
        <v>250</v>
      </c>
      <c r="C11508" s="1">
        <f t="shared" si="179"/>
        <v>2.0000000000000002E-5</v>
      </c>
      <c r="D11508" s="1" t="s">
        <v>323</v>
      </c>
      <c r="E11508" s="4">
        <v>606964.69283990457</v>
      </c>
      <c r="F11508" s="66">
        <f>Cat_Results[[#This Row],[TotalLossInOriginalCurrency]] / INDEX(Exchange_Rate[Exchange Rate], MATCH(Cat_Results[[#This Row],[Currency]], Exchange_Rate[Currency], 0))</f>
        <v>7652.0040770284204</v>
      </c>
    </row>
    <row r="11509" spans="1:6" x14ac:dyDescent="0.3">
      <c r="A11509" s="1">
        <v>45710</v>
      </c>
      <c r="B11509" s="1">
        <v>231</v>
      </c>
      <c r="C11509" s="1">
        <f t="shared" si="179"/>
        <v>2.0000000000000002E-5</v>
      </c>
      <c r="D11509" s="1" t="s">
        <v>324</v>
      </c>
      <c r="E11509" s="4">
        <v>268996.7638185675</v>
      </c>
      <c r="F11509" s="66">
        <f>Cat_Results[[#This Row],[TotalLossInOriginalCurrency]] / INDEX(Exchange_Rate[Exchange Rate], MATCH(Cat_Results[[#This Row],[Currency]], Exchange_Rate[Currency], 0))</f>
        <v>272098.296385188</v>
      </c>
    </row>
    <row r="11510" spans="1:6" x14ac:dyDescent="0.3">
      <c r="A11510" s="1">
        <v>45713</v>
      </c>
      <c r="B11510" s="1">
        <v>224</v>
      </c>
      <c r="C11510" s="1">
        <f t="shared" si="179"/>
        <v>2.0000000000000002E-5</v>
      </c>
      <c r="D11510" s="1" t="s">
        <v>323</v>
      </c>
      <c r="E11510" s="4">
        <v>6066890.2051266739</v>
      </c>
      <c r="F11510" s="66">
        <f>Cat_Results[[#This Row],[TotalLossInOriginalCurrency]] / INDEX(Exchange_Rate[Exchange Rate], MATCH(Cat_Results[[#This Row],[Currency]], Exchange_Rate[Currency], 0))</f>
        <v>76485.286759106501</v>
      </c>
    </row>
    <row r="11511" spans="1:6" x14ac:dyDescent="0.3">
      <c r="A11511" s="1">
        <v>45718</v>
      </c>
      <c r="B11511" s="1">
        <v>219</v>
      </c>
      <c r="C11511" s="1">
        <f t="shared" si="179"/>
        <v>2.0000000000000002E-5</v>
      </c>
      <c r="D11511" s="1" t="s">
        <v>324</v>
      </c>
      <c r="E11511" s="4">
        <v>0.16694396104336487</v>
      </c>
      <c r="F11511" s="66">
        <f>Cat_Results[[#This Row],[TotalLossInOriginalCurrency]] / INDEX(Exchange_Rate[Exchange Rate], MATCH(Cat_Results[[#This Row],[Currency]], Exchange_Rate[Currency], 0))</f>
        <v>0.16886882483959201</v>
      </c>
    </row>
    <row r="11512" spans="1:6" x14ac:dyDescent="0.3">
      <c r="A11512" s="1">
        <v>45720</v>
      </c>
      <c r="B11512" s="1">
        <v>260</v>
      </c>
      <c r="C11512" s="1">
        <f t="shared" si="179"/>
        <v>2.0000000000000002E-5</v>
      </c>
      <c r="D11512" s="1" t="s">
        <v>321</v>
      </c>
      <c r="E11512" s="4">
        <v>1.1149058890166173E-2</v>
      </c>
      <c r="F11512" s="66">
        <f>Cat_Results[[#This Row],[TotalLossInOriginalCurrency]] / INDEX(Exchange_Rate[Exchange Rate], MATCH(Cat_Results[[#This Row],[Currency]], Exchange_Rate[Currency], 0))</f>
        <v>1.74672305583954E-2</v>
      </c>
    </row>
    <row r="11513" spans="1:6" x14ac:dyDescent="0.3">
      <c r="A11513" s="1">
        <v>45720</v>
      </c>
      <c r="B11513" s="1">
        <v>293</v>
      </c>
      <c r="C11513" s="1">
        <f t="shared" si="179"/>
        <v>2.0000000000000002E-5</v>
      </c>
      <c r="D11513" s="1" t="s">
        <v>320</v>
      </c>
      <c r="E11513" s="4">
        <v>6.0775130987167402E-3</v>
      </c>
      <c r="F11513" s="66">
        <f>Cat_Results[[#This Row],[TotalLossInOriginalCurrency]] / INDEX(Exchange_Rate[Exchange Rate], MATCH(Cat_Results[[#This Row],[Currency]], Exchange_Rate[Currency], 0))</f>
        <v>6.0775130987167402E-3</v>
      </c>
    </row>
    <row r="11514" spans="1:6" x14ac:dyDescent="0.3">
      <c r="A11514" s="1">
        <v>45731</v>
      </c>
      <c r="B11514" s="1">
        <v>232</v>
      </c>
      <c r="C11514" s="1">
        <f t="shared" si="179"/>
        <v>2.0000000000000002E-5</v>
      </c>
      <c r="D11514" s="1" t="s">
        <v>324</v>
      </c>
      <c r="E11514" s="4">
        <v>2.0875001709361354E-3</v>
      </c>
      <c r="F11514" s="66">
        <f>Cat_Results[[#This Row],[TotalLossInOriginalCurrency]] / INDEX(Exchange_Rate[Exchange Rate], MATCH(Cat_Results[[#This Row],[Currency]], Exchange_Rate[Currency], 0))</f>
        <v>2.11156904697418E-3</v>
      </c>
    </row>
    <row r="11515" spans="1:6" x14ac:dyDescent="0.3">
      <c r="A11515" s="1">
        <v>45738</v>
      </c>
      <c r="B11515" s="1">
        <v>233</v>
      </c>
      <c r="C11515" s="1">
        <f t="shared" si="179"/>
        <v>2.0000000000000002E-5</v>
      </c>
      <c r="D11515" s="1" t="s">
        <v>320</v>
      </c>
      <c r="E11515" s="4">
        <v>5152458.9559838297</v>
      </c>
      <c r="F11515" s="66">
        <f>Cat_Results[[#This Row],[TotalLossInOriginalCurrency]] / INDEX(Exchange_Rate[Exchange Rate], MATCH(Cat_Results[[#This Row],[Currency]], Exchange_Rate[Currency], 0))</f>
        <v>5152458.9559838297</v>
      </c>
    </row>
    <row r="11516" spans="1:6" x14ac:dyDescent="0.3">
      <c r="A11516" s="1">
        <v>45740</v>
      </c>
      <c r="B11516" s="1">
        <v>281</v>
      </c>
      <c r="C11516" s="1">
        <f t="shared" si="179"/>
        <v>2.0000000000000002E-5</v>
      </c>
      <c r="D11516" s="1" t="s">
        <v>323</v>
      </c>
      <c r="E11516" s="4">
        <v>0.64009864674549644</v>
      </c>
      <c r="F11516" s="66">
        <f>Cat_Results[[#This Row],[TotalLossInOriginalCurrency]] / INDEX(Exchange_Rate[Exchange Rate], MATCH(Cat_Results[[#This Row],[Currency]], Exchange_Rate[Currency], 0))</f>
        <v>8.0697238445282E-3</v>
      </c>
    </row>
    <row r="11517" spans="1:6" x14ac:dyDescent="0.3">
      <c r="A11517" s="1">
        <v>45740</v>
      </c>
      <c r="B11517" s="1">
        <v>274</v>
      </c>
      <c r="C11517" s="1">
        <f t="shared" si="179"/>
        <v>2.0000000000000002E-5</v>
      </c>
      <c r="D11517" s="1" t="s">
        <v>321</v>
      </c>
      <c r="E11517" s="4">
        <v>0.9476700056641254</v>
      </c>
      <c r="F11517" s="66">
        <f>Cat_Results[[#This Row],[TotalLossInOriginalCurrency]] / INDEX(Exchange_Rate[Exchange Rate], MATCH(Cat_Results[[#This Row],[Currency]], Exchange_Rate[Currency], 0))</f>
        <v>1.48471459746361</v>
      </c>
    </row>
    <row r="11518" spans="1:6" x14ac:dyDescent="0.3">
      <c r="A11518" s="1">
        <v>45747</v>
      </c>
      <c r="B11518" s="1">
        <v>237</v>
      </c>
      <c r="C11518" s="1">
        <f t="shared" si="179"/>
        <v>2.0000000000000002E-5</v>
      </c>
      <c r="D11518" s="1" t="s">
        <v>320</v>
      </c>
      <c r="E11518" s="4">
        <v>2360903.9039054601</v>
      </c>
      <c r="F11518" s="66">
        <f>Cat_Results[[#This Row],[TotalLossInOriginalCurrency]] / INDEX(Exchange_Rate[Exchange Rate], MATCH(Cat_Results[[#This Row],[Currency]], Exchange_Rate[Currency], 0))</f>
        <v>2360903.9039054601</v>
      </c>
    </row>
    <row r="11519" spans="1:6" x14ac:dyDescent="0.3">
      <c r="A11519" s="1">
        <v>45748</v>
      </c>
      <c r="B11519" s="1">
        <v>219</v>
      </c>
      <c r="C11519" s="1">
        <f t="shared" si="179"/>
        <v>2.0000000000000002E-5</v>
      </c>
      <c r="D11519" s="1" t="s">
        <v>320</v>
      </c>
      <c r="E11519" s="4">
        <v>1318297.0130348001</v>
      </c>
      <c r="F11519" s="66">
        <f>Cat_Results[[#This Row],[TotalLossInOriginalCurrency]] / INDEX(Exchange_Rate[Exchange Rate], MATCH(Cat_Results[[#This Row],[Currency]], Exchange_Rate[Currency], 0))</f>
        <v>1318297.0130348001</v>
      </c>
    </row>
    <row r="11520" spans="1:6" x14ac:dyDescent="0.3">
      <c r="A11520" s="1">
        <v>45763</v>
      </c>
      <c r="B11520" s="1">
        <v>241</v>
      </c>
      <c r="C11520" s="1">
        <f t="shared" si="179"/>
        <v>2.0000000000000002E-5</v>
      </c>
      <c r="D11520" s="1" t="s">
        <v>320</v>
      </c>
      <c r="E11520" s="4">
        <v>8118225.3605508404</v>
      </c>
      <c r="F11520" s="66">
        <f>Cat_Results[[#This Row],[TotalLossInOriginalCurrency]] / INDEX(Exchange_Rate[Exchange Rate], MATCH(Cat_Results[[#This Row],[Currency]], Exchange_Rate[Currency], 0))</f>
        <v>8118225.3605508404</v>
      </c>
    </row>
    <row r="11521" spans="1:6" x14ac:dyDescent="0.3">
      <c r="A11521" s="1">
        <v>45771</v>
      </c>
      <c r="B11521" s="1">
        <v>190</v>
      </c>
      <c r="C11521" s="1">
        <f t="shared" si="179"/>
        <v>2.0000000000000002E-5</v>
      </c>
      <c r="D11521" s="1" t="s">
        <v>324</v>
      </c>
      <c r="E11521" s="4">
        <v>0.2474741359450236</v>
      </c>
      <c r="F11521" s="66">
        <f>Cat_Results[[#This Row],[TotalLossInOriginalCurrency]] / INDEX(Exchange_Rate[Exchange Rate], MATCH(Cat_Results[[#This Row],[Currency]], Exchange_Rate[Currency], 0))</f>
        <v>0.25032751262188002</v>
      </c>
    </row>
    <row r="11522" spans="1:6" x14ac:dyDescent="0.3">
      <c r="A11522" s="1">
        <v>45773</v>
      </c>
      <c r="B11522" s="1">
        <v>147</v>
      </c>
      <c r="C11522" s="1">
        <f t="shared" si="179"/>
        <v>2.0000000000000002E-5</v>
      </c>
      <c r="D11522" s="1" t="s">
        <v>321</v>
      </c>
      <c r="E11522" s="4">
        <v>16.094564876678767</v>
      </c>
      <c r="F11522" s="66">
        <f>Cat_Results[[#This Row],[TotalLossInOriginalCurrency]] / INDEX(Exchange_Rate[Exchange Rate], MATCH(Cat_Results[[#This Row],[Currency]], Exchange_Rate[Currency], 0))</f>
        <v>25.2153547853231</v>
      </c>
    </row>
    <row r="11523" spans="1:6" x14ac:dyDescent="0.3">
      <c r="A11523" s="1">
        <v>45776</v>
      </c>
      <c r="B11523" s="1">
        <v>187</v>
      </c>
      <c r="C11523" s="1">
        <f t="shared" si="179"/>
        <v>2.0000000000000002E-5</v>
      </c>
      <c r="D11523" s="1" t="s">
        <v>320</v>
      </c>
      <c r="E11523" s="4">
        <v>32107756.510389902</v>
      </c>
      <c r="F11523" s="66">
        <f>Cat_Results[[#This Row],[TotalLossInOriginalCurrency]] / INDEX(Exchange_Rate[Exchange Rate], MATCH(Cat_Results[[#This Row],[Currency]], Exchange_Rate[Currency], 0))</f>
        <v>32107756.510389902</v>
      </c>
    </row>
    <row r="11524" spans="1:6" x14ac:dyDescent="0.3">
      <c r="A11524" s="1">
        <v>45781</v>
      </c>
      <c r="B11524" s="1">
        <v>250</v>
      </c>
      <c r="C11524" s="1">
        <f t="shared" si="179"/>
        <v>2.0000000000000002E-5</v>
      </c>
      <c r="D11524" s="1" t="s">
        <v>320</v>
      </c>
      <c r="E11524" s="4">
        <v>3.6856551691889798</v>
      </c>
      <c r="F11524" s="66">
        <f>Cat_Results[[#This Row],[TotalLossInOriginalCurrency]] / INDEX(Exchange_Rate[Exchange Rate], MATCH(Cat_Results[[#This Row],[Currency]], Exchange_Rate[Currency], 0))</f>
        <v>3.6856551691889798</v>
      </c>
    </row>
    <row r="11525" spans="1:6" x14ac:dyDescent="0.3">
      <c r="A11525" s="1">
        <v>45795</v>
      </c>
      <c r="B11525" s="1">
        <v>240</v>
      </c>
      <c r="C11525" s="1">
        <f t="shared" si="179"/>
        <v>2.0000000000000002E-5</v>
      </c>
      <c r="D11525" s="1" t="s">
        <v>320</v>
      </c>
      <c r="E11525" s="4">
        <v>56629.377533230901</v>
      </c>
      <c r="F11525" s="66">
        <f>Cat_Results[[#This Row],[TotalLossInOriginalCurrency]] / INDEX(Exchange_Rate[Exchange Rate], MATCH(Cat_Results[[#This Row],[Currency]], Exchange_Rate[Currency], 0))</f>
        <v>56629.377533230901</v>
      </c>
    </row>
    <row r="11526" spans="1:6" x14ac:dyDescent="0.3">
      <c r="A11526" s="1">
        <v>45795</v>
      </c>
      <c r="B11526" s="1">
        <v>249</v>
      </c>
      <c r="C11526" s="1">
        <f t="shared" ref="C11526:C11589" si="180">1/50000</f>
        <v>2.0000000000000002E-5</v>
      </c>
      <c r="D11526" s="1" t="s">
        <v>321</v>
      </c>
      <c r="E11526" s="4">
        <v>25284.759172408252</v>
      </c>
      <c r="F11526" s="66">
        <f>Cat_Results[[#This Row],[TotalLossInOriginalCurrency]] / INDEX(Exchange_Rate[Exchange Rate], MATCH(Cat_Results[[#This Row],[Currency]], Exchange_Rate[Currency], 0))</f>
        <v>39613.632184462796</v>
      </c>
    </row>
    <row r="11527" spans="1:6" x14ac:dyDescent="0.3">
      <c r="A11527" s="1">
        <v>45800</v>
      </c>
      <c r="B11527" s="1">
        <v>250</v>
      </c>
      <c r="C11527" s="1">
        <f t="shared" si="180"/>
        <v>2.0000000000000002E-5</v>
      </c>
      <c r="D11527" s="1" t="s">
        <v>320</v>
      </c>
      <c r="E11527" s="4">
        <v>11018874.5463502</v>
      </c>
      <c r="F11527" s="66">
        <f>Cat_Results[[#This Row],[TotalLossInOriginalCurrency]] / INDEX(Exchange_Rate[Exchange Rate], MATCH(Cat_Results[[#This Row],[Currency]], Exchange_Rate[Currency], 0))</f>
        <v>11018874.5463502</v>
      </c>
    </row>
    <row r="11528" spans="1:6" x14ac:dyDescent="0.3">
      <c r="A11528" s="1">
        <v>45808</v>
      </c>
      <c r="B11528" s="1">
        <v>269</v>
      </c>
      <c r="C11528" s="1">
        <f t="shared" si="180"/>
        <v>2.0000000000000002E-5</v>
      </c>
      <c r="D11528" s="1" t="s">
        <v>321</v>
      </c>
      <c r="E11528" s="4">
        <v>44.559883339987515</v>
      </c>
      <c r="F11528" s="66">
        <f>Cat_Results[[#This Row],[TotalLossInOriginalCurrency]] / INDEX(Exchange_Rate[Exchange Rate], MATCH(Cat_Results[[#This Row],[Currency]], Exchange_Rate[Currency], 0))</f>
        <v>69.811969209462404</v>
      </c>
    </row>
    <row r="11529" spans="1:6" x14ac:dyDescent="0.3">
      <c r="A11529" s="1">
        <v>45808</v>
      </c>
      <c r="B11529" s="1">
        <v>210</v>
      </c>
      <c r="C11529" s="1">
        <f t="shared" si="180"/>
        <v>2.0000000000000002E-5</v>
      </c>
      <c r="D11529" s="1" t="s">
        <v>321</v>
      </c>
      <c r="E11529" s="4">
        <v>1784.1050492955649</v>
      </c>
      <c r="F11529" s="66">
        <f>Cat_Results[[#This Row],[TotalLossInOriginalCurrency]] / INDEX(Exchange_Rate[Exchange Rate], MATCH(Cat_Results[[#This Row],[Currency]], Exchange_Rate[Currency], 0))</f>
        <v>2795.15737995878</v>
      </c>
    </row>
    <row r="11530" spans="1:6" x14ac:dyDescent="0.3">
      <c r="A11530" s="1">
        <v>45814</v>
      </c>
      <c r="B11530" s="1">
        <v>296</v>
      </c>
      <c r="C11530" s="1">
        <f t="shared" si="180"/>
        <v>2.0000000000000002E-5</v>
      </c>
      <c r="D11530" s="1" t="s">
        <v>321</v>
      </c>
      <c r="E11530" s="4">
        <v>2959234.4832559358</v>
      </c>
      <c r="F11530" s="66">
        <f>Cat_Results[[#This Row],[TotalLossInOriginalCurrency]] / INDEX(Exchange_Rate[Exchange Rate], MATCH(Cat_Results[[#This Row],[Currency]], Exchange_Rate[Currency], 0))</f>
        <v>4636232.6636356199</v>
      </c>
    </row>
    <row r="11531" spans="1:6" x14ac:dyDescent="0.3">
      <c r="A11531" s="1">
        <v>45828</v>
      </c>
      <c r="B11531" s="1">
        <v>265</v>
      </c>
      <c r="C11531" s="1">
        <f t="shared" si="180"/>
        <v>2.0000000000000002E-5</v>
      </c>
      <c r="D11531" s="1" t="s">
        <v>321</v>
      </c>
      <c r="E11531" s="4">
        <v>9666616.9373621568</v>
      </c>
      <c r="F11531" s="66">
        <f>Cat_Results[[#This Row],[TotalLossInOriginalCurrency]] / INDEX(Exchange_Rate[Exchange Rate], MATCH(Cat_Results[[#This Row],[Currency]], Exchange_Rate[Currency], 0))</f>
        <v>15144688.751579298</v>
      </c>
    </row>
    <row r="11532" spans="1:6" x14ac:dyDescent="0.3">
      <c r="A11532" s="1">
        <v>45831</v>
      </c>
      <c r="B11532" s="1">
        <v>206</v>
      </c>
      <c r="C11532" s="1">
        <f t="shared" si="180"/>
        <v>2.0000000000000002E-5</v>
      </c>
      <c r="D11532" s="1" t="s">
        <v>322</v>
      </c>
      <c r="E11532" s="4">
        <v>22496.184135442923</v>
      </c>
      <c r="F11532" s="66">
        <f>Cat_Results[[#This Row],[TotalLossInOriginalCurrency]] / INDEX(Exchange_Rate[Exchange Rate], MATCH(Cat_Results[[#This Row],[Currency]], Exchange_Rate[Currency], 0))</f>
        <v>27632.063636881903</v>
      </c>
    </row>
    <row r="11533" spans="1:6" x14ac:dyDescent="0.3">
      <c r="A11533" s="1">
        <v>45841</v>
      </c>
      <c r="B11533" s="1">
        <v>224</v>
      </c>
      <c r="C11533" s="1">
        <f t="shared" si="180"/>
        <v>2.0000000000000002E-5</v>
      </c>
      <c r="D11533" s="1" t="s">
        <v>321</v>
      </c>
      <c r="E11533" s="4">
        <v>17403130.278043903</v>
      </c>
      <c r="F11533" s="66">
        <f>Cat_Results[[#This Row],[TotalLossInOriginalCurrency]] / INDEX(Exchange_Rate[Exchange Rate], MATCH(Cat_Results[[#This Row],[Currency]], Exchange_Rate[Currency], 0))</f>
        <v>27265484.199075203</v>
      </c>
    </row>
    <row r="11534" spans="1:6" x14ac:dyDescent="0.3">
      <c r="A11534" s="1">
        <v>45846</v>
      </c>
      <c r="B11534" s="1">
        <v>226</v>
      </c>
      <c r="C11534" s="1">
        <f t="shared" si="180"/>
        <v>2.0000000000000002E-5</v>
      </c>
      <c r="D11534" s="1" t="s">
        <v>321</v>
      </c>
      <c r="E11534" s="4">
        <v>3.5631563304373621</v>
      </c>
      <c r="F11534" s="66">
        <f>Cat_Results[[#This Row],[TotalLossInOriginalCurrency]] / INDEX(Exchange_Rate[Exchange Rate], MATCH(Cat_Results[[#This Row],[Currency]], Exchange_Rate[Currency], 0))</f>
        <v>5.5823970213532403</v>
      </c>
    </row>
    <row r="11535" spans="1:6" x14ac:dyDescent="0.3">
      <c r="A11535" s="1">
        <v>45849</v>
      </c>
      <c r="B11535" s="1">
        <v>265</v>
      </c>
      <c r="C11535" s="1">
        <f t="shared" si="180"/>
        <v>2.0000000000000002E-5</v>
      </c>
      <c r="D11535" s="1" t="s">
        <v>320</v>
      </c>
      <c r="E11535" s="4">
        <v>1.7061829566955599E-3</v>
      </c>
      <c r="F11535" s="66">
        <f>Cat_Results[[#This Row],[TotalLossInOriginalCurrency]] / INDEX(Exchange_Rate[Exchange Rate], MATCH(Cat_Results[[#This Row],[Currency]], Exchange_Rate[Currency], 0))</f>
        <v>1.7061829566955599E-3</v>
      </c>
    </row>
    <row r="11536" spans="1:6" x14ac:dyDescent="0.3">
      <c r="A11536" s="1">
        <v>45849</v>
      </c>
      <c r="B11536" s="1">
        <v>264</v>
      </c>
      <c r="C11536" s="1">
        <f t="shared" si="180"/>
        <v>2.0000000000000002E-5</v>
      </c>
      <c r="D11536" s="1" t="s">
        <v>321</v>
      </c>
      <c r="E11536" s="4">
        <v>571587.20147936093</v>
      </c>
      <c r="F11536" s="66">
        <f>Cat_Results[[#This Row],[TotalLossInOriginalCurrency]] / INDEX(Exchange_Rate[Exchange Rate], MATCH(Cat_Results[[#This Row],[Currency]], Exchange_Rate[Currency], 0))</f>
        <v>895505.66831019695</v>
      </c>
    </row>
    <row r="11537" spans="1:6" x14ac:dyDescent="0.3">
      <c r="A11537" s="1">
        <v>45852</v>
      </c>
      <c r="B11537" s="1">
        <v>271</v>
      </c>
      <c r="C11537" s="1">
        <f t="shared" si="180"/>
        <v>2.0000000000000002E-5</v>
      </c>
      <c r="D11537" s="1" t="s">
        <v>320</v>
      </c>
      <c r="E11537" s="4">
        <v>103002.620380558</v>
      </c>
      <c r="F11537" s="66">
        <f>Cat_Results[[#This Row],[TotalLossInOriginalCurrency]] / INDEX(Exchange_Rate[Exchange Rate], MATCH(Cat_Results[[#This Row],[Currency]], Exchange_Rate[Currency], 0))</f>
        <v>103002.620380558</v>
      </c>
    </row>
    <row r="11538" spans="1:6" x14ac:dyDescent="0.3">
      <c r="A11538" s="1">
        <v>45858</v>
      </c>
      <c r="B11538" s="1">
        <v>269</v>
      </c>
      <c r="C11538" s="1">
        <f t="shared" si="180"/>
        <v>2.0000000000000002E-5</v>
      </c>
      <c r="D11538" s="1" t="s">
        <v>320</v>
      </c>
      <c r="E11538" s="4">
        <v>2.7752794325351701E-2</v>
      </c>
      <c r="F11538" s="66">
        <f>Cat_Results[[#This Row],[TotalLossInOriginalCurrency]] / INDEX(Exchange_Rate[Exchange Rate], MATCH(Cat_Results[[#This Row],[Currency]], Exchange_Rate[Currency], 0))</f>
        <v>2.7752794325351701E-2</v>
      </c>
    </row>
    <row r="11539" spans="1:6" x14ac:dyDescent="0.3">
      <c r="A11539" s="1">
        <v>45860</v>
      </c>
      <c r="B11539" s="1">
        <v>244</v>
      </c>
      <c r="C11539" s="1">
        <f t="shared" si="180"/>
        <v>2.0000000000000002E-5</v>
      </c>
      <c r="D11539" s="1" t="s">
        <v>320</v>
      </c>
      <c r="E11539" s="4">
        <v>13351.6161488369</v>
      </c>
      <c r="F11539" s="66">
        <f>Cat_Results[[#This Row],[TotalLossInOriginalCurrency]] / INDEX(Exchange_Rate[Exchange Rate], MATCH(Cat_Results[[#This Row],[Currency]], Exchange_Rate[Currency], 0))</f>
        <v>13351.6161488369</v>
      </c>
    </row>
    <row r="11540" spans="1:6" x14ac:dyDescent="0.3">
      <c r="A11540" s="1">
        <v>45869</v>
      </c>
      <c r="B11540" s="1">
        <v>190</v>
      </c>
      <c r="C11540" s="1">
        <f t="shared" si="180"/>
        <v>2.0000000000000002E-5</v>
      </c>
      <c r="D11540" s="1" t="s">
        <v>321</v>
      </c>
      <c r="E11540" s="4">
        <v>576.37611155938316</v>
      </c>
      <c r="F11540" s="66">
        <f>Cat_Results[[#This Row],[TotalLossInOriginalCurrency]] / INDEX(Exchange_Rate[Exchange Rate], MATCH(Cat_Results[[#This Row],[Currency]], Exchange_Rate[Currency], 0))</f>
        <v>903.00845373049401</v>
      </c>
    </row>
    <row r="11541" spans="1:6" x14ac:dyDescent="0.3">
      <c r="A11541" s="1">
        <v>45873</v>
      </c>
      <c r="B11541" s="1">
        <v>187</v>
      </c>
      <c r="C11541" s="1">
        <f t="shared" si="180"/>
        <v>2.0000000000000002E-5</v>
      </c>
      <c r="D11541" s="1" t="s">
        <v>320</v>
      </c>
      <c r="E11541" s="4">
        <v>2657955.4712068299</v>
      </c>
      <c r="F11541" s="66">
        <f>Cat_Results[[#This Row],[TotalLossInOriginalCurrency]] / INDEX(Exchange_Rate[Exchange Rate], MATCH(Cat_Results[[#This Row],[Currency]], Exchange_Rate[Currency], 0))</f>
        <v>2657955.4712068299</v>
      </c>
    </row>
    <row r="11542" spans="1:6" x14ac:dyDescent="0.3">
      <c r="A11542" s="1">
        <v>45878</v>
      </c>
      <c r="B11542" s="1">
        <v>203</v>
      </c>
      <c r="C11542" s="1">
        <f t="shared" si="180"/>
        <v>2.0000000000000002E-5</v>
      </c>
      <c r="D11542" s="1" t="s">
        <v>321</v>
      </c>
      <c r="E11542" s="4">
        <v>30716.031349931731</v>
      </c>
      <c r="F11542" s="66">
        <f>Cat_Results[[#This Row],[TotalLossInOriginalCurrency]] / INDEX(Exchange_Rate[Exchange Rate], MATCH(Cat_Results[[#This Row],[Currency]], Exchange_Rate[Currency], 0))</f>
        <v>48122.806302636898</v>
      </c>
    </row>
    <row r="11543" spans="1:6" x14ac:dyDescent="0.3">
      <c r="A11543" s="1">
        <v>45879</v>
      </c>
      <c r="B11543" s="1">
        <v>246</v>
      </c>
      <c r="C11543" s="1">
        <f t="shared" si="180"/>
        <v>2.0000000000000002E-5</v>
      </c>
      <c r="D11543" s="1" t="s">
        <v>321</v>
      </c>
      <c r="E11543" s="4">
        <v>409346.34062108491</v>
      </c>
      <c r="F11543" s="66">
        <f>Cat_Results[[#This Row],[TotalLossInOriginalCurrency]] / INDEX(Exchange_Rate[Exchange Rate], MATCH(Cat_Results[[#This Row],[Currency]], Exchange_Rate[Currency], 0))</f>
        <v>641322.91167379206</v>
      </c>
    </row>
    <row r="11544" spans="1:6" x14ac:dyDescent="0.3">
      <c r="A11544" s="1">
        <v>45886</v>
      </c>
      <c r="B11544" s="1">
        <v>211</v>
      </c>
      <c r="C11544" s="1">
        <f t="shared" si="180"/>
        <v>2.0000000000000002E-5</v>
      </c>
      <c r="D11544" s="1" t="s">
        <v>320</v>
      </c>
      <c r="E11544" s="4">
        <v>6.5166503190994295E-4</v>
      </c>
      <c r="F11544" s="66">
        <f>Cat_Results[[#This Row],[TotalLossInOriginalCurrency]] / INDEX(Exchange_Rate[Exchange Rate], MATCH(Cat_Results[[#This Row],[Currency]], Exchange_Rate[Currency], 0))</f>
        <v>6.5166503190994295E-4</v>
      </c>
    </row>
    <row r="11545" spans="1:6" x14ac:dyDescent="0.3">
      <c r="A11545" s="1">
        <v>45890</v>
      </c>
      <c r="B11545" s="1">
        <v>244</v>
      </c>
      <c r="C11545" s="1">
        <f t="shared" si="180"/>
        <v>2.0000000000000002E-5</v>
      </c>
      <c r="D11545" s="1" t="s">
        <v>321</v>
      </c>
      <c r="E11545" s="4">
        <v>8.2563437468664673E-3</v>
      </c>
      <c r="F11545" s="66">
        <f>Cat_Results[[#This Row],[TotalLossInOriginalCurrency]] / INDEX(Exchange_Rate[Exchange Rate], MATCH(Cat_Results[[#This Row],[Currency]], Exchange_Rate[Currency], 0))</f>
        <v>1.2935213744640401E-2</v>
      </c>
    </row>
    <row r="11546" spans="1:6" x14ac:dyDescent="0.3">
      <c r="A11546" s="1">
        <v>45892</v>
      </c>
      <c r="B11546" s="1">
        <v>222</v>
      </c>
      <c r="C11546" s="1">
        <f t="shared" si="180"/>
        <v>2.0000000000000002E-5</v>
      </c>
      <c r="D11546" s="1" t="s">
        <v>321</v>
      </c>
      <c r="E11546" s="4">
        <v>1576.3711984158967</v>
      </c>
      <c r="F11546" s="66">
        <f>Cat_Results[[#This Row],[TotalLossInOriginalCurrency]] / INDEX(Exchange_Rate[Exchange Rate], MATCH(Cat_Results[[#This Row],[Currency]], Exchange_Rate[Currency], 0))</f>
        <v>2469.7007558755599</v>
      </c>
    </row>
    <row r="11547" spans="1:6" x14ac:dyDescent="0.3">
      <c r="A11547" s="1">
        <v>45893</v>
      </c>
      <c r="B11547" s="1">
        <v>286</v>
      </c>
      <c r="C11547" s="1">
        <f t="shared" si="180"/>
        <v>2.0000000000000002E-5</v>
      </c>
      <c r="D11547" s="1" t="s">
        <v>322</v>
      </c>
      <c r="E11547" s="4">
        <v>9.3604626755678828E-3</v>
      </c>
      <c r="F11547" s="66">
        <f>Cat_Results[[#This Row],[TotalLossInOriginalCurrency]] / INDEX(Exchange_Rate[Exchange Rate], MATCH(Cat_Results[[#This Row],[Currency]], Exchange_Rate[Currency], 0))</f>
        <v>1.14974565804005E-2</v>
      </c>
    </row>
    <row r="11548" spans="1:6" x14ac:dyDescent="0.3">
      <c r="A11548" s="1">
        <v>45894</v>
      </c>
      <c r="B11548" s="1">
        <v>235</v>
      </c>
      <c r="C11548" s="1">
        <f t="shared" si="180"/>
        <v>2.0000000000000002E-5</v>
      </c>
      <c r="D11548" s="1" t="s">
        <v>320</v>
      </c>
      <c r="E11548" s="4">
        <v>1132011.7120624499</v>
      </c>
      <c r="F11548" s="66">
        <f>Cat_Results[[#This Row],[TotalLossInOriginalCurrency]] / INDEX(Exchange_Rate[Exchange Rate], MATCH(Cat_Results[[#This Row],[Currency]], Exchange_Rate[Currency], 0))</f>
        <v>1132011.7120624499</v>
      </c>
    </row>
    <row r="11549" spans="1:6" x14ac:dyDescent="0.3">
      <c r="A11549" s="1">
        <v>45895</v>
      </c>
      <c r="B11549" s="1">
        <v>225</v>
      </c>
      <c r="C11549" s="1">
        <f t="shared" si="180"/>
        <v>2.0000000000000002E-5</v>
      </c>
      <c r="D11549" s="1" t="s">
        <v>320</v>
      </c>
      <c r="E11549" s="4">
        <v>22324.907518633401</v>
      </c>
      <c r="F11549" s="66">
        <f>Cat_Results[[#This Row],[TotalLossInOriginalCurrency]] / INDEX(Exchange_Rate[Exchange Rate], MATCH(Cat_Results[[#This Row],[Currency]], Exchange_Rate[Currency], 0))</f>
        <v>22324.907518633401</v>
      </c>
    </row>
    <row r="11550" spans="1:6" x14ac:dyDescent="0.3">
      <c r="A11550" s="1">
        <v>45896</v>
      </c>
      <c r="B11550" s="1">
        <v>166</v>
      </c>
      <c r="C11550" s="1">
        <f t="shared" si="180"/>
        <v>2.0000000000000002E-5</v>
      </c>
      <c r="D11550" s="1" t="s">
        <v>320</v>
      </c>
      <c r="E11550" s="4">
        <v>0.93729357760399601</v>
      </c>
      <c r="F11550" s="66">
        <f>Cat_Results[[#This Row],[TotalLossInOriginalCurrency]] / INDEX(Exchange_Rate[Exchange Rate], MATCH(Cat_Results[[#This Row],[Currency]], Exchange_Rate[Currency], 0))</f>
        <v>0.93729357760399601</v>
      </c>
    </row>
    <row r="11551" spans="1:6" x14ac:dyDescent="0.3">
      <c r="A11551" s="1">
        <v>45899</v>
      </c>
      <c r="B11551" s="1">
        <v>235</v>
      </c>
      <c r="C11551" s="1">
        <f t="shared" si="180"/>
        <v>2.0000000000000002E-5</v>
      </c>
      <c r="D11551" s="1" t="s">
        <v>324</v>
      </c>
      <c r="E11551" s="4">
        <v>0.16694396104336487</v>
      </c>
      <c r="F11551" s="66">
        <f>Cat_Results[[#This Row],[TotalLossInOriginalCurrency]] / INDEX(Exchange_Rate[Exchange Rate], MATCH(Cat_Results[[#This Row],[Currency]], Exchange_Rate[Currency], 0))</f>
        <v>0.16886882483959201</v>
      </c>
    </row>
    <row r="11552" spans="1:6" x14ac:dyDescent="0.3">
      <c r="A11552" s="1">
        <v>45902</v>
      </c>
      <c r="B11552" s="1">
        <v>251</v>
      </c>
      <c r="C11552" s="1">
        <f t="shared" si="180"/>
        <v>2.0000000000000002E-5</v>
      </c>
      <c r="D11552" s="1" t="s">
        <v>323</v>
      </c>
      <c r="E11552" s="4">
        <v>1004786.9577293526</v>
      </c>
      <c r="F11552" s="66">
        <f>Cat_Results[[#This Row],[TotalLossInOriginalCurrency]] / INDEX(Exchange_Rate[Exchange Rate], MATCH(Cat_Results[[#This Row],[Currency]], Exchange_Rate[Currency], 0))</f>
        <v>12667.3494979023</v>
      </c>
    </row>
    <row r="11553" spans="1:6" x14ac:dyDescent="0.3">
      <c r="A11553" s="1">
        <v>45906</v>
      </c>
      <c r="B11553" s="1">
        <v>245</v>
      </c>
      <c r="C11553" s="1">
        <f t="shared" si="180"/>
        <v>2.0000000000000002E-5</v>
      </c>
      <c r="D11553" s="1" t="s">
        <v>320</v>
      </c>
      <c r="E11553" s="4">
        <v>1.2597344815731E-2</v>
      </c>
      <c r="F11553" s="66">
        <f>Cat_Results[[#This Row],[TotalLossInOriginalCurrency]] / INDEX(Exchange_Rate[Exchange Rate], MATCH(Cat_Results[[#This Row],[Currency]], Exchange_Rate[Currency], 0))</f>
        <v>1.2597344815731E-2</v>
      </c>
    </row>
    <row r="11554" spans="1:6" x14ac:dyDescent="0.3">
      <c r="A11554" s="1">
        <v>45908</v>
      </c>
      <c r="B11554" s="1">
        <v>188</v>
      </c>
      <c r="C11554" s="1">
        <f t="shared" si="180"/>
        <v>2.0000000000000002E-5</v>
      </c>
      <c r="D11554" s="1" t="s">
        <v>320</v>
      </c>
      <c r="E11554" s="4">
        <v>296.79598338704602</v>
      </c>
      <c r="F11554" s="66">
        <f>Cat_Results[[#This Row],[TotalLossInOriginalCurrency]] / INDEX(Exchange_Rate[Exchange Rate], MATCH(Cat_Results[[#This Row],[Currency]], Exchange_Rate[Currency], 0))</f>
        <v>296.79598338704602</v>
      </c>
    </row>
    <row r="11555" spans="1:6" x14ac:dyDescent="0.3">
      <c r="A11555" s="1">
        <v>45908</v>
      </c>
      <c r="B11555" s="1">
        <v>245</v>
      </c>
      <c r="C11555" s="1">
        <f t="shared" si="180"/>
        <v>2.0000000000000002E-5</v>
      </c>
      <c r="D11555" s="1" t="s">
        <v>320</v>
      </c>
      <c r="E11555" s="4">
        <v>30810597.378402799</v>
      </c>
      <c r="F11555" s="66">
        <f>Cat_Results[[#This Row],[TotalLossInOriginalCurrency]] / INDEX(Exchange_Rate[Exchange Rate], MATCH(Cat_Results[[#This Row],[Currency]], Exchange_Rate[Currency], 0))</f>
        <v>30810597.378402799</v>
      </c>
    </row>
    <row r="11556" spans="1:6" x14ac:dyDescent="0.3">
      <c r="A11556" s="1">
        <v>45909</v>
      </c>
      <c r="B11556" s="1">
        <v>237</v>
      </c>
      <c r="C11556" s="1">
        <f t="shared" si="180"/>
        <v>2.0000000000000002E-5</v>
      </c>
      <c r="D11556" s="1" t="s">
        <v>321</v>
      </c>
      <c r="E11556" s="4">
        <v>12800135.206345642</v>
      </c>
      <c r="F11556" s="66">
        <f>Cat_Results[[#This Row],[TotalLossInOriginalCurrency]] / INDEX(Exchange_Rate[Exchange Rate], MATCH(Cat_Results[[#This Row],[Currency]], Exchange_Rate[Currency], 0))</f>
        <v>20053971.822238799</v>
      </c>
    </row>
    <row r="11557" spans="1:6" x14ac:dyDescent="0.3">
      <c r="A11557" s="1">
        <v>45910</v>
      </c>
      <c r="B11557" s="1">
        <v>226</v>
      </c>
      <c r="C11557" s="1">
        <f t="shared" si="180"/>
        <v>2.0000000000000002E-5</v>
      </c>
      <c r="D11557" s="1" t="s">
        <v>320</v>
      </c>
      <c r="E11557" s="4">
        <v>5792883.5105892196</v>
      </c>
      <c r="F11557" s="66">
        <f>Cat_Results[[#This Row],[TotalLossInOriginalCurrency]] / INDEX(Exchange_Rate[Exchange Rate], MATCH(Cat_Results[[#This Row],[Currency]], Exchange_Rate[Currency], 0))</f>
        <v>5792883.5105892196</v>
      </c>
    </row>
    <row r="11558" spans="1:6" x14ac:dyDescent="0.3">
      <c r="A11558" s="1">
        <v>45912</v>
      </c>
      <c r="B11558" s="1">
        <v>248</v>
      </c>
      <c r="C11558" s="1">
        <f t="shared" si="180"/>
        <v>2.0000000000000002E-5</v>
      </c>
      <c r="D11558" s="1" t="s">
        <v>320</v>
      </c>
      <c r="E11558" s="4">
        <v>1.20819360017776E-2</v>
      </c>
      <c r="F11558" s="66">
        <f>Cat_Results[[#This Row],[TotalLossInOriginalCurrency]] / INDEX(Exchange_Rate[Exchange Rate], MATCH(Cat_Results[[#This Row],[Currency]], Exchange_Rate[Currency], 0))</f>
        <v>1.20819360017776E-2</v>
      </c>
    </row>
    <row r="11559" spans="1:6" x14ac:dyDescent="0.3">
      <c r="A11559" s="1">
        <v>45916</v>
      </c>
      <c r="B11559" s="1">
        <v>260</v>
      </c>
      <c r="C11559" s="1">
        <f t="shared" si="180"/>
        <v>2.0000000000000002E-5</v>
      </c>
      <c r="D11559" s="1" t="s">
        <v>320</v>
      </c>
      <c r="E11559" s="4">
        <v>199620.92808271499</v>
      </c>
      <c r="F11559" s="66">
        <f>Cat_Results[[#This Row],[TotalLossInOriginalCurrency]] / INDEX(Exchange_Rate[Exchange Rate], MATCH(Cat_Results[[#This Row],[Currency]], Exchange_Rate[Currency], 0))</f>
        <v>199620.92808271499</v>
      </c>
    </row>
    <row r="11560" spans="1:6" x14ac:dyDescent="0.3">
      <c r="A11560" s="1">
        <v>45918</v>
      </c>
      <c r="B11560" s="1">
        <v>235</v>
      </c>
      <c r="C11560" s="1">
        <f t="shared" si="180"/>
        <v>2.0000000000000002E-5</v>
      </c>
      <c r="D11560" s="1" t="s">
        <v>321</v>
      </c>
      <c r="E11560" s="4">
        <v>1.2564345823950798E-2</v>
      </c>
      <c r="F11560" s="66">
        <f>Cat_Results[[#This Row],[TotalLossInOriginalCurrency]] / INDEX(Exchange_Rate[Exchange Rate], MATCH(Cat_Results[[#This Row],[Currency]], Exchange_Rate[Currency], 0))</f>
        <v>1.9684560596942902E-2</v>
      </c>
    </row>
    <row r="11561" spans="1:6" x14ac:dyDescent="0.3">
      <c r="A11561" s="1">
        <v>45919</v>
      </c>
      <c r="B11561" s="1">
        <v>252</v>
      </c>
      <c r="C11561" s="1">
        <f t="shared" si="180"/>
        <v>2.0000000000000002E-5</v>
      </c>
      <c r="D11561" s="1" t="s">
        <v>320</v>
      </c>
      <c r="E11561" s="4">
        <v>49.234409864474998</v>
      </c>
      <c r="F11561" s="66">
        <f>Cat_Results[[#This Row],[TotalLossInOriginalCurrency]] / INDEX(Exchange_Rate[Exchange Rate], MATCH(Cat_Results[[#This Row],[Currency]], Exchange_Rate[Currency], 0))</f>
        <v>49.234409864474998</v>
      </c>
    </row>
    <row r="11562" spans="1:6" x14ac:dyDescent="0.3">
      <c r="A11562" s="1">
        <v>45921</v>
      </c>
      <c r="B11562" s="1">
        <v>211</v>
      </c>
      <c r="C11562" s="1">
        <f t="shared" si="180"/>
        <v>2.0000000000000002E-5</v>
      </c>
      <c r="D11562" s="1" t="s">
        <v>321</v>
      </c>
      <c r="E11562" s="4">
        <v>81.975564213026331</v>
      </c>
      <c r="F11562" s="66">
        <f>Cat_Results[[#This Row],[TotalLossInOriginalCurrency]] / INDEX(Exchange_Rate[Exchange Rate], MATCH(Cat_Results[[#This Row],[Currency]], Exchange_Rate[Currency], 0))</f>
        <v>128.43111641704999</v>
      </c>
    </row>
    <row r="11563" spans="1:6" x14ac:dyDescent="0.3">
      <c r="A11563" s="1">
        <v>45937</v>
      </c>
      <c r="B11563" s="1">
        <v>235</v>
      </c>
      <c r="C11563" s="1">
        <f t="shared" si="180"/>
        <v>2.0000000000000002E-5</v>
      </c>
      <c r="D11563" s="1" t="s">
        <v>320</v>
      </c>
      <c r="E11563" s="4">
        <v>0.21083606034517299</v>
      </c>
      <c r="F11563" s="66">
        <f>Cat_Results[[#This Row],[TotalLossInOriginalCurrency]] / INDEX(Exchange_Rate[Exchange Rate], MATCH(Cat_Results[[#This Row],[Currency]], Exchange_Rate[Currency], 0))</f>
        <v>0.21083606034517299</v>
      </c>
    </row>
    <row r="11564" spans="1:6" x14ac:dyDescent="0.3">
      <c r="A11564" s="1">
        <v>45946</v>
      </c>
      <c r="B11564" s="1">
        <v>249</v>
      </c>
      <c r="C11564" s="1">
        <f t="shared" si="180"/>
        <v>2.0000000000000002E-5</v>
      </c>
      <c r="D11564" s="1" t="s">
        <v>321</v>
      </c>
      <c r="E11564" s="4">
        <v>3.8791811453351408E-3</v>
      </c>
      <c r="F11564" s="66">
        <f>Cat_Results[[#This Row],[TotalLossInOriginalCurrency]] / INDEX(Exchange_Rate[Exchange Rate], MATCH(Cat_Results[[#This Row],[Currency]], Exchange_Rate[Currency], 0))</f>
        <v>6.0775130987167402E-3</v>
      </c>
    </row>
    <row r="11565" spans="1:6" x14ac:dyDescent="0.3">
      <c r="A11565" s="1">
        <v>45948</v>
      </c>
      <c r="B11565" s="1">
        <v>267</v>
      </c>
      <c r="C11565" s="1">
        <f t="shared" si="180"/>
        <v>2.0000000000000002E-5</v>
      </c>
      <c r="D11565" s="1" t="s">
        <v>322</v>
      </c>
      <c r="E11565" s="4">
        <v>1627031.6751172717</v>
      </c>
      <c r="F11565" s="66">
        <f>Cat_Results[[#This Row],[TotalLossInOriginalCurrency]] / INDEX(Exchange_Rate[Exchange Rate], MATCH(Cat_Results[[#This Row],[Currency]], Exchange_Rate[Currency], 0))</f>
        <v>1998483.05452083</v>
      </c>
    </row>
    <row r="11566" spans="1:6" x14ac:dyDescent="0.3">
      <c r="A11566" s="1">
        <v>45952</v>
      </c>
      <c r="B11566" s="1">
        <v>285</v>
      </c>
      <c r="C11566" s="1">
        <f t="shared" si="180"/>
        <v>2.0000000000000002E-5</v>
      </c>
      <c r="D11566" s="1" t="s">
        <v>321</v>
      </c>
      <c r="E11566" s="4">
        <v>2.0019158896753503E-2</v>
      </c>
      <c r="F11566" s="66">
        <f>Cat_Results[[#This Row],[TotalLossInOriginalCurrency]] / INDEX(Exchange_Rate[Exchange Rate], MATCH(Cat_Results[[#This Row],[Currency]], Exchange_Rate[Currency], 0))</f>
        <v>3.1364016234874698E-2</v>
      </c>
    </row>
    <row r="11567" spans="1:6" x14ac:dyDescent="0.3">
      <c r="A11567" s="1">
        <v>45956</v>
      </c>
      <c r="B11567" s="1">
        <v>257</v>
      </c>
      <c r="C11567" s="1">
        <f t="shared" si="180"/>
        <v>2.0000000000000002E-5</v>
      </c>
      <c r="D11567" s="1" t="s">
        <v>321</v>
      </c>
      <c r="E11567" s="4">
        <v>2546634.0802283618</v>
      </c>
      <c r="F11567" s="66">
        <f>Cat_Results[[#This Row],[TotalLossInOriginalCurrency]] / INDEX(Exchange_Rate[Exchange Rate], MATCH(Cat_Results[[#This Row],[Currency]], Exchange_Rate[Currency], 0))</f>
        <v>3989811.6123909904</v>
      </c>
    </row>
    <row r="11568" spans="1:6" x14ac:dyDescent="0.3">
      <c r="A11568" s="1">
        <v>45958</v>
      </c>
      <c r="B11568" s="1">
        <v>264</v>
      </c>
      <c r="C11568" s="1">
        <f t="shared" si="180"/>
        <v>2.0000000000000002E-5</v>
      </c>
      <c r="D11568" s="1" t="s">
        <v>320</v>
      </c>
      <c r="E11568" s="4">
        <v>822689.08474423795</v>
      </c>
      <c r="F11568" s="66">
        <f>Cat_Results[[#This Row],[TotalLossInOriginalCurrency]] / INDEX(Exchange_Rate[Exchange Rate], MATCH(Cat_Results[[#This Row],[Currency]], Exchange_Rate[Currency], 0))</f>
        <v>822689.08474423795</v>
      </c>
    </row>
    <row r="11569" spans="1:6" x14ac:dyDescent="0.3">
      <c r="A11569" s="1">
        <v>45958</v>
      </c>
      <c r="B11569" s="1">
        <v>234</v>
      </c>
      <c r="C11569" s="1">
        <f t="shared" si="180"/>
        <v>2.0000000000000002E-5</v>
      </c>
      <c r="D11569" s="1" t="s">
        <v>321</v>
      </c>
      <c r="E11569" s="4">
        <v>5335825.574933813</v>
      </c>
      <c r="F11569" s="66">
        <f>Cat_Results[[#This Row],[TotalLossInOriginalCurrency]] / INDEX(Exchange_Rate[Exchange Rate], MATCH(Cat_Results[[#This Row],[Currency]], Exchange_Rate[Currency], 0))</f>
        <v>8359637.9259382002</v>
      </c>
    </row>
    <row r="11570" spans="1:6" x14ac:dyDescent="0.3">
      <c r="A11570" s="1">
        <v>45965</v>
      </c>
      <c r="B11570" s="1">
        <v>150</v>
      </c>
      <c r="C11570" s="1">
        <f t="shared" si="180"/>
        <v>2.0000000000000002E-5</v>
      </c>
      <c r="D11570" s="1" t="s">
        <v>320</v>
      </c>
      <c r="E11570" s="4">
        <v>361686.23954291799</v>
      </c>
      <c r="F11570" s="66">
        <f>Cat_Results[[#This Row],[TotalLossInOriginalCurrency]] / INDEX(Exchange_Rate[Exchange Rate], MATCH(Cat_Results[[#This Row],[Currency]], Exchange_Rate[Currency], 0))</f>
        <v>361686.23954291799</v>
      </c>
    </row>
    <row r="11571" spans="1:6" x14ac:dyDescent="0.3">
      <c r="A11571" s="1">
        <v>45966</v>
      </c>
      <c r="B11571" s="1">
        <v>237</v>
      </c>
      <c r="C11571" s="1">
        <f t="shared" si="180"/>
        <v>2.0000000000000002E-5</v>
      </c>
      <c r="D11571" s="1" t="s">
        <v>321</v>
      </c>
      <c r="E11571" s="4">
        <v>81156.840545741899</v>
      </c>
      <c r="F11571" s="66">
        <f>Cat_Results[[#This Row],[TotalLossInOriginalCurrency]] / INDEX(Exchange_Rate[Exchange Rate], MATCH(Cat_Results[[#This Row],[Currency]], Exchange_Rate[Currency], 0))</f>
        <v>127148.42204787</v>
      </c>
    </row>
    <row r="11572" spans="1:6" x14ac:dyDescent="0.3">
      <c r="A11572" s="1">
        <v>45968</v>
      </c>
      <c r="B11572" s="1">
        <v>205</v>
      </c>
      <c r="C11572" s="1">
        <f t="shared" si="180"/>
        <v>2.0000000000000002E-5</v>
      </c>
      <c r="D11572" s="1" t="s">
        <v>320</v>
      </c>
      <c r="E11572" s="4">
        <v>2807.4422814499899</v>
      </c>
      <c r="F11572" s="66">
        <f>Cat_Results[[#This Row],[TotalLossInOriginalCurrency]] / INDEX(Exchange_Rate[Exchange Rate], MATCH(Cat_Results[[#This Row],[Currency]], Exchange_Rate[Currency], 0))</f>
        <v>2807.4422814499899</v>
      </c>
    </row>
    <row r="11573" spans="1:6" x14ac:dyDescent="0.3">
      <c r="A11573" s="1">
        <v>45970</v>
      </c>
      <c r="B11573" s="1">
        <v>327</v>
      </c>
      <c r="C11573" s="1">
        <f t="shared" si="180"/>
        <v>2.0000000000000002E-5</v>
      </c>
      <c r="D11573" s="1" t="s">
        <v>320</v>
      </c>
      <c r="E11573" s="4">
        <v>1.8232539296150201E-2</v>
      </c>
      <c r="F11573" s="66">
        <f>Cat_Results[[#This Row],[TotalLossInOriginalCurrency]] / INDEX(Exchange_Rate[Exchange Rate], MATCH(Cat_Results[[#This Row],[Currency]], Exchange_Rate[Currency], 0))</f>
        <v>1.8232539296150201E-2</v>
      </c>
    </row>
    <row r="11574" spans="1:6" x14ac:dyDescent="0.3">
      <c r="A11574" s="1">
        <v>45970</v>
      </c>
      <c r="B11574" s="1">
        <v>242</v>
      </c>
      <c r="C11574" s="1">
        <f t="shared" si="180"/>
        <v>2.0000000000000002E-5</v>
      </c>
      <c r="D11574" s="1" t="s">
        <v>321</v>
      </c>
      <c r="E11574" s="4">
        <v>18262604.235207293</v>
      </c>
      <c r="F11574" s="66">
        <f>Cat_Results[[#This Row],[TotalLossInOriginalCurrency]] / INDEX(Exchange_Rate[Exchange Rate], MATCH(Cat_Results[[#This Row],[Currency]], Exchange_Rate[Currency], 0))</f>
        <v>28612022.047390901</v>
      </c>
    </row>
    <row r="11575" spans="1:6" x14ac:dyDescent="0.3">
      <c r="A11575" s="1">
        <v>45973</v>
      </c>
      <c r="B11575" s="1">
        <v>261</v>
      </c>
      <c r="C11575" s="1">
        <f t="shared" si="180"/>
        <v>2.0000000000000002E-5</v>
      </c>
      <c r="D11575" s="1" t="s">
        <v>321</v>
      </c>
      <c r="E11575" s="4">
        <v>1.8832996219852152E-2</v>
      </c>
      <c r="F11575" s="66">
        <f>Cat_Results[[#This Row],[TotalLossInOriginalCurrency]] / INDEX(Exchange_Rate[Exchange Rate], MATCH(Cat_Results[[#This Row],[Currency]], Exchange_Rate[Currency], 0))</f>
        <v>2.9505655169487003E-2</v>
      </c>
    </row>
    <row r="11576" spans="1:6" x14ac:dyDescent="0.3">
      <c r="A11576" s="1">
        <v>45979</v>
      </c>
      <c r="B11576" s="1">
        <v>233</v>
      </c>
      <c r="C11576" s="1">
        <f t="shared" si="180"/>
        <v>2.0000000000000002E-5</v>
      </c>
      <c r="D11576" s="1" t="s">
        <v>320</v>
      </c>
      <c r="E11576" s="4">
        <v>534.16292600333702</v>
      </c>
      <c r="F11576" s="66">
        <f>Cat_Results[[#This Row],[TotalLossInOriginalCurrency]] / INDEX(Exchange_Rate[Exchange Rate], MATCH(Cat_Results[[#This Row],[Currency]], Exchange_Rate[Currency], 0))</f>
        <v>534.16292600333702</v>
      </c>
    </row>
    <row r="11577" spans="1:6" x14ac:dyDescent="0.3">
      <c r="A11577" s="1">
        <v>45986</v>
      </c>
      <c r="B11577" s="1">
        <v>218</v>
      </c>
      <c r="C11577" s="1">
        <f t="shared" si="180"/>
        <v>2.0000000000000002E-5</v>
      </c>
      <c r="D11577" s="1" t="s">
        <v>320</v>
      </c>
      <c r="E11577" s="4">
        <v>1365396.8932451899</v>
      </c>
      <c r="F11577" s="66">
        <f>Cat_Results[[#This Row],[TotalLossInOriginalCurrency]] / INDEX(Exchange_Rate[Exchange Rate], MATCH(Cat_Results[[#This Row],[Currency]], Exchange_Rate[Currency], 0))</f>
        <v>1365396.8932451899</v>
      </c>
    </row>
    <row r="11578" spans="1:6" x14ac:dyDescent="0.3">
      <c r="A11578" s="1">
        <v>45988</v>
      </c>
      <c r="B11578" s="1">
        <v>246</v>
      </c>
      <c r="C11578" s="1">
        <f t="shared" si="180"/>
        <v>2.0000000000000002E-5</v>
      </c>
      <c r="D11578" s="1" t="s">
        <v>321</v>
      </c>
      <c r="E11578" s="4">
        <v>3586009.3044583267</v>
      </c>
      <c r="F11578" s="66">
        <f>Cat_Results[[#This Row],[TotalLossInOriginalCurrency]] / INDEX(Exchange_Rate[Exchange Rate], MATCH(Cat_Results[[#This Row],[Currency]], Exchange_Rate[Currency], 0))</f>
        <v>5618200.7757419897</v>
      </c>
    </row>
    <row r="11579" spans="1:6" x14ac:dyDescent="0.3">
      <c r="A11579" s="1">
        <v>45988</v>
      </c>
      <c r="B11579" s="1">
        <v>259</v>
      </c>
      <c r="C11579" s="1">
        <f t="shared" si="180"/>
        <v>2.0000000000000002E-5</v>
      </c>
      <c r="D11579" s="1" t="s">
        <v>321</v>
      </c>
      <c r="E11579" s="4">
        <v>3.344717667049852E-2</v>
      </c>
      <c r="F11579" s="66">
        <f>Cat_Results[[#This Row],[TotalLossInOriginalCurrency]] / INDEX(Exchange_Rate[Exchange Rate], MATCH(Cat_Results[[#This Row],[Currency]], Exchange_Rate[Currency], 0))</f>
        <v>5.2401691675186199E-2</v>
      </c>
    </row>
    <row r="11580" spans="1:6" x14ac:dyDescent="0.3">
      <c r="A11580" s="1">
        <v>45990</v>
      </c>
      <c r="B11580" s="1">
        <v>281</v>
      </c>
      <c r="C11580" s="1">
        <f t="shared" si="180"/>
        <v>2.0000000000000002E-5</v>
      </c>
      <c r="D11580" s="1" t="s">
        <v>321</v>
      </c>
      <c r="E11580" s="4">
        <v>14461.001262318588</v>
      </c>
      <c r="F11580" s="66">
        <f>Cat_Results[[#This Row],[TotalLossInOriginalCurrency]] / INDEX(Exchange_Rate[Exchange Rate], MATCH(Cat_Results[[#This Row],[Currency]], Exchange_Rate[Currency], 0))</f>
        <v>22656.050671412399</v>
      </c>
    </row>
    <row r="11581" spans="1:6" x14ac:dyDescent="0.3">
      <c r="A11581" s="1">
        <v>45995</v>
      </c>
      <c r="B11581" s="1">
        <v>189</v>
      </c>
      <c r="C11581" s="1">
        <f t="shared" si="180"/>
        <v>2.0000000000000002E-5</v>
      </c>
      <c r="D11581" s="1" t="s">
        <v>320</v>
      </c>
      <c r="E11581" s="4">
        <v>7.2438269853591902E-3</v>
      </c>
      <c r="F11581" s="66">
        <f>Cat_Results[[#This Row],[TotalLossInOriginalCurrency]] / INDEX(Exchange_Rate[Exchange Rate], MATCH(Cat_Results[[#This Row],[Currency]], Exchange_Rate[Currency], 0))</f>
        <v>7.2438269853591902E-3</v>
      </c>
    </row>
    <row r="11582" spans="1:6" x14ac:dyDescent="0.3">
      <c r="A11582" s="1">
        <v>46001</v>
      </c>
      <c r="B11582" s="1">
        <v>210</v>
      </c>
      <c r="C11582" s="1">
        <f t="shared" si="180"/>
        <v>2.0000000000000002E-5</v>
      </c>
      <c r="D11582" s="1" t="s">
        <v>320</v>
      </c>
      <c r="E11582" s="4">
        <v>17667180.3694475</v>
      </c>
      <c r="F11582" s="66">
        <f>Cat_Results[[#This Row],[TotalLossInOriginalCurrency]] / INDEX(Exchange_Rate[Exchange Rate], MATCH(Cat_Results[[#This Row],[Currency]], Exchange_Rate[Currency], 0))</f>
        <v>17667180.3694475</v>
      </c>
    </row>
    <row r="11583" spans="1:6" x14ac:dyDescent="0.3">
      <c r="A11583" s="1">
        <v>46005</v>
      </c>
      <c r="B11583" s="1">
        <v>243</v>
      </c>
      <c r="C11583" s="1">
        <f t="shared" si="180"/>
        <v>2.0000000000000002E-5</v>
      </c>
      <c r="D11583" s="1" t="s">
        <v>320</v>
      </c>
      <c r="E11583" s="4">
        <v>1553807.22781389</v>
      </c>
      <c r="F11583" s="66">
        <f>Cat_Results[[#This Row],[TotalLossInOriginalCurrency]] / INDEX(Exchange_Rate[Exchange Rate], MATCH(Cat_Results[[#This Row],[Currency]], Exchange_Rate[Currency], 0))</f>
        <v>1553807.22781389</v>
      </c>
    </row>
    <row r="11584" spans="1:6" x14ac:dyDescent="0.3">
      <c r="A11584" s="1">
        <v>46006</v>
      </c>
      <c r="B11584" s="1">
        <v>217</v>
      </c>
      <c r="C11584" s="1">
        <f t="shared" si="180"/>
        <v>2.0000000000000002E-5</v>
      </c>
      <c r="D11584" s="1" t="s">
        <v>320</v>
      </c>
      <c r="E11584" s="4">
        <v>34036106.0248482</v>
      </c>
      <c r="F11584" s="66">
        <f>Cat_Results[[#This Row],[TotalLossInOriginalCurrency]] / INDEX(Exchange_Rate[Exchange Rate], MATCH(Cat_Results[[#This Row],[Currency]], Exchange_Rate[Currency], 0))</f>
        <v>34036106.0248482</v>
      </c>
    </row>
    <row r="11585" spans="1:6" x14ac:dyDescent="0.3">
      <c r="A11585" s="1">
        <v>46009</v>
      </c>
      <c r="B11585" s="1">
        <v>230</v>
      </c>
      <c r="C11585" s="1">
        <f t="shared" si="180"/>
        <v>2.0000000000000002E-5</v>
      </c>
      <c r="D11585" s="1" t="s">
        <v>321</v>
      </c>
      <c r="E11585" s="4">
        <v>2955.165623428878</v>
      </c>
      <c r="F11585" s="66">
        <f>Cat_Results[[#This Row],[TotalLossInOriginalCurrency]] / INDEX(Exchange_Rate[Exchange Rate], MATCH(Cat_Results[[#This Row],[Currency]], Exchange_Rate[Currency], 0))</f>
        <v>4629.8579809463299</v>
      </c>
    </row>
    <row r="11586" spans="1:6" x14ac:dyDescent="0.3">
      <c r="A11586" s="1">
        <v>46011</v>
      </c>
      <c r="B11586" s="1">
        <v>220</v>
      </c>
      <c r="C11586" s="1">
        <f t="shared" si="180"/>
        <v>2.0000000000000002E-5</v>
      </c>
      <c r="D11586" s="1" t="s">
        <v>321</v>
      </c>
      <c r="E11586" s="4">
        <v>25.480935713494265</v>
      </c>
      <c r="F11586" s="66">
        <f>Cat_Results[[#This Row],[TotalLossInOriginalCurrency]] / INDEX(Exchange_Rate[Exchange Rate], MATCH(Cat_Results[[#This Row],[Currency]], Exchange_Rate[Currency], 0))</f>
        <v>39.920981971297302</v>
      </c>
    </row>
    <row r="11587" spans="1:6" x14ac:dyDescent="0.3">
      <c r="A11587" s="1">
        <v>46012</v>
      </c>
      <c r="B11587" s="1">
        <v>290</v>
      </c>
      <c r="C11587" s="1">
        <f t="shared" si="180"/>
        <v>2.0000000000000002E-5</v>
      </c>
      <c r="D11587" s="1" t="s">
        <v>321</v>
      </c>
      <c r="E11587" s="4">
        <v>48890.484813160743</v>
      </c>
      <c r="F11587" s="66">
        <f>Cat_Results[[#This Row],[TotalLossInOriginalCurrency]] / INDEX(Exchange_Rate[Exchange Rate], MATCH(Cat_Results[[#This Row],[Currency]], Exchange_Rate[Currency], 0))</f>
        <v>76596.722535607594</v>
      </c>
    </row>
    <row r="11588" spans="1:6" x14ac:dyDescent="0.3">
      <c r="A11588" s="1">
        <v>46016</v>
      </c>
      <c r="B11588" s="1">
        <v>260</v>
      </c>
      <c r="C11588" s="1">
        <f t="shared" si="180"/>
        <v>2.0000000000000002E-5</v>
      </c>
      <c r="D11588" s="1" t="s">
        <v>320</v>
      </c>
      <c r="E11588" s="4">
        <v>8.8636018335819203E-2</v>
      </c>
      <c r="F11588" s="66">
        <f>Cat_Results[[#This Row],[TotalLossInOriginalCurrency]] / INDEX(Exchange_Rate[Exchange Rate], MATCH(Cat_Results[[#This Row],[Currency]], Exchange_Rate[Currency], 0))</f>
        <v>8.8636018335819203E-2</v>
      </c>
    </row>
    <row r="11589" spans="1:6" x14ac:dyDescent="0.3">
      <c r="A11589" s="1">
        <v>46018</v>
      </c>
      <c r="B11589" s="1">
        <v>239</v>
      </c>
      <c r="C11589" s="1">
        <f t="shared" si="180"/>
        <v>2.0000000000000002E-5</v>
      </c>
      <c r="D11589" s="1" t="s">
        <v>320</v>
      </c>
      <c r="E11589" s="4">
        <v>785818.21061557299</v>
      </c>
      <c r="F11589" s="66">
        <f>Cat_Results[[#This Row],[TotalLossInOriginalCurrency]] / INDEX(Exchange_Rate[Exchange Rate], MATCH(Cat_Results[[#This Row],[Currency]], Exchange_Rate[Currency], 0))</f>
        <v>785818.21061557299</v>
      </c>
    </row>
    <row r="11590" spans="1:6" x14ac:dyDescent="0.3">
      <c r="A11590" s="1">
        <v>46020</v>
      </c>
      <c r="B11590" s="1">
        <v>273</v>
      </c>
      <c r="C11590" s="1">
        <f t="shared" ref="C11590:C11653" si="181">1/50000</f>
        <v>2.0000000000000002E-5</v>
      </c>
      <c r="D11590" s="1" t="s">
        <v>321</v>
      </c>
      <c r="E11590" s="4">
        <v>3.7091688542687899E-3</v>
      </c>
      <c r="F11590" s="66">
        <f>Cat_Results[[#This Row],[TotalLossInOriginalCurrency]] / INDEX(Exchange_Rate[Exchange Rate], MATCH(Cat_Results[[#This Row],[Currency]], Exchange_Rate[Currency], 0))</f>
        <v>5.8111548423767099E-3</v>
      </c>
    </row>
    <row r="11591" spans="1:6" x14ac:dyDescent="0.3">
      <c r="A11591" s="1">
        <v>46020</v>
      </c>
      <c r="B11591" s="1">
        <v>234</v>
      </c>
      <c r="C11591" s="1">
        <f t="shared" si="181"/>
        <v>2.0000000000000002E-5</v>
      </c>
      <c r="D11591" s="1" t="s">
        <v>321</v>
      </c>
      <c r="E11591" s="4">
        <v>406496.33919769677</v>
      </c>
      <c r="F11591" s="66">
        <f>Cat_Results[[#This Row],[TotalLossInOriginalCurrency]] / INDEX(Exchange_Rate[Exchange Rate], MATCH(Cat_Results[[#This Row],[Currency]], Exchange_Rate[Currency], 0))</f>
        <v>636857.81444500398</v>
      </c>
    </row>
    <row r="11592" spans="1:6" x14ac:dyDescent="0.3">
      <c r="A11592" s="1">
        <v>46020</v>
      </c>
      <c r="B11592" s="1">
        <v>238</v>
      </c>
      <c r="C11592" s="1">
        <f t="shared" si="181"/>
        <v>2.0000000000000002E-5</v>
      </c>
      <c r="D11592" s="1" t="s">
        <v>320</v>
      </c>
      <c r="E11592" s="4">
        <v>8.4802508354186998E-2</v>
      </c>
      <c r="F11592" s="66">
        <f>Cat_Results[[#This Row],[TotalLossInOriginalCurrency]] / INDEX(Exchange_Rate[Exchange Rate], MATCH(Cat_Results[[#This Row],[Currency]], Exchange_Rate[Currency], 0))</f>
        <v>8.4802508354186998E-2</v>
      </c>
    </row>
    <row r="11593" spans="1:6" x14ac:dyDescent="0.3">
      <c r="A11593" s="1">
        <v>46038</v>
      </c>
      <c r="B11593" s="1">
        <v>243</v>
      </c>
      <c r="C11593" s="1">
        <f t="shared" si="181"/>
        <v>2.0000000000000002E-5</v>
      </c>
      <c r="D11593" s="1" t="s">
        <v>320</v>
      </c>
      <c r="E11593" s="4">
        <v>15918.689268726701</v>
      </c>
      <c r="F11593" s="66">
        <f>Cat_Results[[#This Row],[TotalLossInOriginalCurrency]] / INDEX(Exchange_Rate[Exchange Rate], MATCH(Cat_Results[[#This Row],[Currency]], Exchange_Rate[Currency], 0))</f>
        <v>15918.689268726701</v>
      </c>
    </row>
    <row r="11594" spans="1:6" x14ac:dyDescent="0.3">
      <c r="A11594" s="1">
        <v>46040</v>
      </c>
      <c r="B11594" s="1">
        <v>302</v>
      </c>
      <c r="C11594" s="1">
        <f t="shared" si="181"/>
        <v>2.0000000000000002E-5</v>
      </c>
      <c r="D11594" s="1" t="s">
        <v>320</v>
      </c>
      <c r="E11594" s="4">
        <v>488034.75758162502</v>
      </c>
      <c r="F11594" s="66">
        <f>Cat_Results[[#This Row],[TotalLossInOriginalCurrency]] / INDEX(Exchange_Rate[Exchange Rate], MATCH(Cat_Results[[#This Row],[Currency]], Exchange_Rate[Currency], 0))</f>
        <v>488034.75758162502</v>
      </c>
    </row>
    <row r="11595" spans="1:6" x14ac:dyDescent="0.3">
      <c r="A11595" s="1">
        <v>46046</v>
      </c>
      <c r="B11595" s="1">
        <v>255</v>
      </c>
      <c r="C11595" s="1">
        <f t="shared" si="181"/>
        <v>2.0000000000000002E-5</v>
      </c>
      <c r="D11595" s="1" t="s">
        <v>321</v>
      </c>
      <c r="E11595" s="4">
        <v>268015.61775715864</v>
      </c>
      <c r="F11595" s="66">
        <f>Cat_Results[[#This Row],[TotalLossInOriginalCurrency]] / INDEX(Exchange_Rate[Exchange Rate], MATCH(Cat_Results[[#This Row],[Currency]], Exchange_Rate[Currency], 0))</f>
        <v>419900.06822408002</v>
      </c>
    </row>
    <row r="11596" spans="1:6" x14ac:dyDescent="0.3">
      <c r="A11596" s="1">
        <v>46049</v>
      </c>
      <c r="B11596" s="1">
        <v>263</v>
      </c>
      <c r="C11596" s="1">
        <f t="shared" si="181"/>
        <v>2.0000000000000002E-5</v>
      </c>
      <c r="D11596" s="1" t="s">
        <v>320</v>
      </c>
      <c r="E11596" s="4">
        <v>1.1316544631293901</v>
      </c>
      <c r="F11596" s="66">
        <f>Cat_Results[[#This Row],[TotalLossInOriginalCurrency]] / INDEX(Exchange_Rate[Exchange Rate], MATCH(Cat_Results[[#This Row],[Currency]], Exchange_Rate[Currency], 0))</f>
        <v>1.1316544631293901</v>
      </c>
    </row>
    <row r="11597" spans="1:6" x14ac:dyDescent="0.3">
      <c r="A11597" s="1">
        <v>46060</v>
      </c>
      <c r="B11597" s="1">
        <v>250</v>
      </c>
      <c r="C11597" s="1">
        <f t="shared" si="181"/>
        <v>2.0000000000000002E-5</v>
      </c>
      <c r="D11597" s="1" t="s">
        <v>320</v>
      </c>
      <c r="E11597" s="4">
        <v>0.194135941565037</v>
      </c>
      <c r="F11597" s="66">
        <f>Cat_Results[[#This Row],[TotalLossInOriginalCurrency]] / INDEX(Exchange_Rate[Exchange Rate], MATCH(Cat_Results[[#This Row],[Currency]], Exchange_Rate[Currency], 0))</f>
        <v>0.194135941565037</v>
      </c>
    </row>
    <row r="11598" spans="1:6" x14ac:dyDescent="0.3">
      <c r="A11598" s="1">
        <v>46061</v>
      </c>
      <c r="B11598" s="1">
        <v>271</v>
      </c>
      <c r="C11598" s="1">
        <f t="shared" si="181"/>
        <v>2.0000000000000002E-5</v>
      </c>
      <c r="D11598" s="1" t="s">
        <v>320</v>
      </c>
      <c r="E11598" s="4">
        <v>213648.50808208599</v>
      </c>
      <c r="F11598" s="66">
        <f>Cat_Results[[#This Row],[TotalLossInOriginalCurrency]] / INDEX(Exchange_Rate[Exchange Rate], MATCH(Cat_Results[[#This Row],[Currency]], Exchange_Rate[Currency], 0))</f>
        <v>213648.50808208599</v>
      </c>
    </row>
    <row r="11599" spans="1:6" x14ac:dyDescent="0.3">
      <c r="A11599" s="1">
        <v>46062</v>
      </c>
      <c r="B11599" s="1">
        <v>263</v>
      </c>
      <c r="C11599" s="1">
        <f t="shared" si="181"/>
        <v>2.0000000000000002E-5</v>
      </c>
      <c r="D11599" s="1" t="s">
        <v>321</v>
      </c>
      <c r="E11599" s="4">
        <v>683124.10949224315</v>
      </c>
      <c r="F11599" s="66">
        <f>Cat_Results[[#This Row],[TotalLossInOriginalCurrency]] / INDEX(Exchange_Rate[Exchange Rate], MATCH(Cat_Results[[#This Row],[Currency]], Exchange_Rate[Currency], 0))</f>
        <v>1070250.5420456801</v>
      </c>
    </row>
    <row r="11600" spans="1:6" x14ac:dyDescent="0.3">
      <c r="A11600" s="1">
        <v>46063</v>
      </c>
      <c r="B11600" s="1">
        <v>282</v>
      </c>
      <c r="C11600" s="1">
        <f t="shared" si="181"/>
        <v>2.0000000000000002E-5</v>
      </c>
      <c r="D11600" s="1" t="s">
        <v>320</v>
      </c>
      <c r="E11600" s="4">
        <v>4.6053107827901799E-2</v>
      </c>
      <c r="F11600" s="66">
        <f>Cat_Results[[#This Row],[TotalLossInOriginalCurrency]] / INDEX(Exchange_Rate[Exchange Rate], MATCH(Cat_Results[[#This Row],[Currency]], Exchange_Rate[Currency], 0))</f>
        <v>4.6053107827901799E-2</v>
      </c>
    </row>
    <row r="11601" spans="1:6" x14ac:dyDescent="0.3">
      <c r="A11601" s="1">
        <v>46063</v>
      </c>
      <c r="B11601" s="1">
        <v>243</v>
      </c>
      <c r="C11601" s="1">
        <f t="shared" si="181"/>
        <v>2.0000000000000002E-5</v>
      </c>
      <c r="D11601" s="1" t="s">
        <v>320</v>
      </c>
      <c r="E11601" s="4">
        <v>3006609.2903982601</v>
      </c>
      <c r="F11601" s="66">
        <f>Cat_Results[[#This Row],[TotalLossInOriginalCurrency]] / INDEX(Exchange_Rate[Exchange Rate], MATCH(Cat_Results[[#This Row],[Currency]], Exchange_Rate[Currency], 0))</f>
        <v>3006609.2903982601</v>
      </c>
    </row>
    <row r="11602" spans="1:6" x14ac:dyDescent="0.3">
      <c r="A11602" s="1">
        <v>46065</v>
      </c>
      <c r="B11602" s="1">
        <v>217</v>
      </c>
      <c r="C11602" s="1">
        <f t="shared" si="181"/>
        <v>2.0000000000000002E-5</v>
      </c>
      <c r="D11602" s="1" t="s">
        <v>320</v>
      </c>
      <c r="E11602" s="4">
        <v>0.17522844299674001</v>
      </c>
      <c r="F11602" s="66">
        <f>Cat_Results[[#This Row],[TotalLossInOriginalCurrency]] / INDEX(Exchange_Rate[Exchange Rate], MATCH(Cat_Results[[#This Row],[Currency]], Exchange_Rate[Currency], 0))</f>
        <v>0.17522844299674001</v>
      </c>
    </row>
    <row r="11603" spans="1:6" x14ac:dyDescent="0.3">
      <c r="A11603" s="1">
        <v>46069</v>
      </c>
      <c r="B11603" s="1">
        <v>288</v>
      </c>
      <c r="C11603" s="1">
        <f t="shared" si="181"/>
        <v>2.0000000000000002E-5</v>
      </c>
      <c r="D11603" s="1" t="s">
        <v>320</v>
      </c>
      <c r="E11603" s="4">
        <v>713142.807528593</v>
      </c>
      <c r="F11603" s="66">
        <f>Cat_Results[[#This Row],[TotalLossInOriginalCurrency]] / INDEX(Exchange_Rate[Exchange Rate], MATCH(Cat_Results[[#This Row],[Currency]], Exchange_Rate[Currency], 0))</f>
        <v>713142.807528593</v>
      </c>
    </row>
    <row r="11604" spans="1:6" x14ac:dyDescent="0.3">
      <c r="A11604" s="1">
        <v>46080</v>
      </c>
      <c r="B11604" s="1">
        <v>226</v>
      </c>
      <c r="C11604" s="1">
        <f t="shared" si="181"/>
        <v>2.0000000000000002E-5</v>
      </c>
      <c r="D11604" s="1" t="s">
        <v>320</v>
      </c>
      <c r="E11604" s="4">
        <v>424749.04830022302</v>
      </c>
      <c r="F11604" s="66">
        <f>Cat_Results[[#This Row],[TotalLossInOriginalCurrency]] / INDEX(Exchange_Rate[Exchange Rate], MATCH(Cat_Results[[#This Row],[Currency]], Exchange_Rate[Currency], 0))</f>
        <v>424749.04830022302</v>
      </c>
    </row>
    <row r="11605" spans="1:6" x14ac:dyDescent="0.3">
      <c r="A11605" s="1">
        <v>46081</v>
      </c>
      <c r="B11605" s="1">
        <v>244</v>
      </c>
      <c r="C11605" s="1">
        <f t="shared" si="181"/>
        <v>2.0000000000000002E-5</v>
      </c>
      <c r="D11605" s="1" t="s">
        <v>320</v>
      </c>
      <c r="E11605" s="4">
        <v>932161.35076250497</v>
      </c>
      <c r="F11605" s="66">
        <f>Cat_Results[[#This Row],[TotalLossInOriginalCurrency]] / INDEX(Exchange_Rate[Exchange Rate], MATCH(Cat_Results[[#This Row],[Currency]], Exchange_Rate[Currency], 0))</f>
        <v>932161.35076250497</v>
      </c>
    </row>
    <row r="11606" spans="1:6" x14ac:dyDescent="0.3">
      <c r="A11606" s="1">
        <v>46090</v>
      </c>
      <c r="B11606" s="1">
        <v>226</v>
      </c>
      <c r="C11606" s="1">
        <f t="shared" si="181"/>
        <v>2.0000000000000002E-5</v>
      </c>
      <c r="D11606" s="1" t="s">
        <v>320</v>
      </c>
      <c r="E11606" s="4">
        <v>1341997.7820743001</v>
      </c>
      <c r="F11606" s="66">
        <f>Cat_Results[[#This Row],[TotalLossInOriginalCurrency]] / INDEX(Exchange_Rate[Exchange Rate], MATCH(Cat_Results[[#This Row],[Currency]], Exchange_Rate[Currency], 0))</f>
        <v>1341997.7820743001</v>
      </c>
    </row>
    <row r="11607" spans="1:6" x14ac:dyDescent="0.3">
      <c r="A11607" s="1">
        <v>46095</v>
      </c>
      <c r="B11607" s="1">
        <v>250</v>
      </c>
      <c r="C11607" s="1">
        <f t="shared" si="181"/>
        <v>2.0000000000000002E-5</v>
      </c>
      <c r="D11607" s="1" t="s">
        <v>320</v>
      </c>
      <c r="E11607" s="4">
        <v>1.47077217698097E-2</v>
      </c>
      <c r="F11607" s="66">
        <f>Cat_Results[[#This Row],[TotalLossInOriginalCurrency]] / INDEX(Exchange_Rate[Exchange Rate], MATCH(Cat_Results[[#This Row],[Currency]], Exchange_Rate[Currency], 0))</f>
        <v>1.47077217698097E-2</v>
      </c>
    </row>
    <row r="11608" spans="1:6" x14ac:dyDescent="0.3">
      <c r="A11608" s="1">
        <v>46096</v>
      </c>
      <c r="B11608" s="1">
        <v>264</v>
      </c>
      <c r="C11608" s="1">
        <f t="shared" si="181"/>
        <v>2.0000000000000002E-5</v>
      </c>
      <c r="D11608" s="1" t="s">
        <v>320</v>
      </c>
      <c r="E11608" s="4">
        <v>130.75309624150401</v>
      </c>
      <c r="F11608" s="66">
        <f>Cat_Results[[#This Row],[TotalLossInOriginalCurrency]] / INDEX(Exchange_Rate[Exchange Rate], MATCH(Cat_Results[[#This Row],[Currency]], Exchange_Rate[Currency], 0))</f>
        <v>130.75309624150401</v>
      </c>
    </row>
    <row r="11609" spans="1:6" x14ac:dyDescent="0.3">
      <c r="A11609" s="1">
        <v>46104</v>
      </c>
      <c r="B11609" s="1">
        <v>198</v>
      </c>
      <c r="C11609" s="1">
        <f t="shared" si="181"/>
        <v>2.0000000000000002E-5</v>
      </c>
      <c r="D11609" s="1" t="s">
        <v>320</v>
      </c>
      <c r="E11609" s="4">
        <v>1.29453837871552E-4</v>
      </c>
      <c r="F11609" s="66">
        <f>Cat_Results[[#This Row],[TotalLossInOriginalCurrency]] / INDEX(Exchange_Rate[Exchange Rate], MATCH(Cat_Results[[#This Row],[Currency]], Exchange_Rate[Currency], 0))</f>
        <v>1.29453837871552E-4</v>
      </c>
    </row>
    <row r="11610" spans="1:6" x14ac:dyDescent="0.3">
      <c r="A11610" s="1">
        <v>46104</v>
      </c>
      <c r="B11610" s="1">
        <v>235</v>
      </c>
      <c r="C11610" s="1">
        <f t="shared" si="181"/>
        <v>2.0000000000000002E-5</v>
      </c>
      <c r="D11610" s="1" t="s">
        <v>320</v>
      </c>
      <c r="E11610" s="4">
        <v>1.1695548892021201E-3</v>
      </c>
      <c r="F11610" s="66">
        <f>Cat_Results[[#This Row],[TotalLossInOriginalCurrency]] / INDEX(Exchange_Rate[Exchange Rate], MATCH(Cat_Results[[#This Row],[Currency]], Exchange_Rate[Currency], 0))</f>
        <v>1.1695548892021201E-3</v>
      </c>
    </row>
    <row r="11611" spans="1:6" x14ac:dyDescent="0.3">
      <c r="A11611" s="1">
        <v>46104</v>
      </c>
      <c r="B11611" s="1">
        <v>230</v>
      </c>
      <c r="C11611" s="1">
        <f t="shared" si="181"/>
        <v>2.0000000000000002E-5</v>
      </c>
      <c r="D11611" s="1" t="s">
        <v>320</v>
      </c>
      <c r="E11611" s="4">
        <v>186690.14766729201</v>
      </c>
      <c r="F11611" s="66">
        <f>Cat_Results[[#This Row],[TotalLossInOriginalCurrency]] / INDEX(Exchange_Rate[Exchange Rate], MATCH(Cat_Results[[#This Row],[Currency]], Exchange_Rate[Currency], 0))</f>
        <v>186690.14766729201</v>
      </c>
    </row>
    <row r="11612" spans="1:6" x14ac:dyDescent="0.3">
      <c r="A11612" s="1">
        <v>46108</v>
      </c>
      <c r="B11612" s="1">
        <v>240</v>
      </c>
      <c r="C11612" s="1">
        <f t="shared" si="181"/>
        <v>2.0000000000000002E-5</v>
      </c>
      <c r="D11612" s="1" t="s">
        <v>320</v>
      </c>
      <c r="E11612" s="4">
        <v>12.8992124828013</v>
      </c>
      <c r="F11612" s="66">
        <f>Cat_Results[[#This Row],[TotalLossInOriginalCurrency]] / INDEX(Exchange_Rate[Exchange Rate], MATCH(Cat_Results[[#This Row],[Currency]], Exchange_Rate[Currency], 0))</f>
        <v>12.8992124828013</v>
      </c>
    </row>
    <row r="11613" spans="1:6" x14ac:dyDescent="0.3">
      <c r="A11613" s="1">
        <v>46117</v>
      </c>
      <c r="B11613" s="1">
        <v>254</v>
      </c>
      <c r="C11613" s="1">
        <f t="shared" si="181"/>
        <v>2.0000000000000002E-5</v>
      </c>
      <c r="D11613" s="1" t="s">
        <v>324</v>
      </c>
      <c r="E11613" s="4">
        <v>55952.901933353511</v>
      </c>
      <c r="F11613" s="66">
        <f>Cat_Results[[#This Row],[TotalLossInOriginalCurrency]] / INDEX(Exchange_Rate[Exchange Rate], MATCH(Cat_Results[[#This Row],[Currency]], Exchange_Rate[Currency], 0))</f>
        <v>56598.038867641197</v>
      </c>
    </row>
    <row r="11614" spans="1:6" x14ac:dyDescent="0.3">
      <c r="A11614" s="1">
        <v>46117</v>
      </c>
      <c r="B11614" s="1">
        <v>248</v>
      </c>
      <c r="C11614" s="1">
        <f t="shared" si="181"/>
        <v>2.0000000000000002E-5</v>
      </c>
      <c r="D11614" s="1" t="s">
        <v>321</v>
      </c>
      <c r="E11614" s="4">
        <v>3.970753753611163</v>
      </c>
      <c r="F11614" s="66">
        <f>Cat_Results[[#This Row],[TotalLossInOriginalCurrency]] / INDEX(Exchange_Rate[Exchange Rate], MATCH(Cat_Results[[#This Row],[Currency]], Exchange_Rate[Currency], 0))</f>
        <v>6.22097990406313</v>
      </c>
    </row>
    <row r="11615" spans="1:6" x14ac:dyDescent="0.3">
      <c r="A11615" s="1">
        <v>46126</v>
      </c>
      <c r="B11615" s="1">
        <v>240</v>
      </c>
      <c r="C11615" s="1">
        <f t="shared" si="181"/>
        <v>2.0000000000000002E-5</v>
      </c>
      <c r="D11615" s="1" t="s">
        <v>321</v>
      </c>
      <c r="E11615" s="4">
        <v>0.25980402127520491</v>
      </c>
      <c r="F11615" s="66">
        <f>Cat_Results[[#This Row],[TotalLossInOriginalCurrency]] / INDEX(Exchange_Rate[Exchange Rate], MATCH(Cat_Results[[#This Row],[Currency]], Exchange_Rate[Currency], 0))</f>
        <v>0.40703496001935907</v>
      </c>
    </row>
    <row r="11616" spans="1:6" x14ac:dyDescent="0.3">
      <c r="A11616" s="1">
        <v>46139</v>
      </c>
      <c r="B11616" s="1">
        <v>258</v>
      </c>
      <c r="C11616" s="1">
        <f t="shared" si="181"/>
        <v>2.0000000000000002E-5</v>
      </c>
      <c r="D11616" s="1" t="s">
        <v>320</v>
      </c>
      <c r="E11616" s="4">
        <v>1743338.14561834</v>
      </c>
      <c r="F11616" s="66">
        <f>Cat_Results[[#This Row],[TotalLossInOriginalCurrency]] / INDEX(Exchange_Rate[Exchange Rate], MATCH(Cat_Results[[#This Row],[Currency]], Exchange_Rate[Currency], 0))</f>
        <v>1743338.14561834</v>
      </c>
    </row>
    <row r="11617" spans="1:6" x14ac:dyDescent="0.3">
      <c r="A11617" s="1">
        <v>46140</v>
      </c>
      <c r="B11617" s="1">
        <v>236</v>
      </c>
      <c r="C11617" s="1">
        <f t="shared" si="181"/>
        <v>2.0000000000000002E-5</v>
      </c>
      <c r="D11617" s="1" t="s">
        <v>320</v>
      </c>
      <c r="E11617" s="4">
        <v>3076584.3805662799</v>
      </c>
      <c r="F11617" s="66">
        <f>Cat_Results[[#This Row],[TotalLossInOriginalCurrency]] / INDEX(Exchange_Rate[Exchange Rate], MATCH(Cat_Results[[#This Row],[Currency]], Exchange_Rate[Currency], 0))</f>
        <v>3076584.3805662799</v>
      </c>
    </row>
    <row r="11618" spans="1:6" x14ac:dyDescent="0.3">
      <c r="A11618" s="1">
        <v>46140</v>
      </c>
      <c r="B11618" s="1">
        <v>221</v>
      </c>
      <c r="C11618" s="1">
        <f t="shared" si="181"/>
        <v>2.0000000000000002E-5</v>
      </c>
      <c r="D11618" s="1" t="s">
        <v>320</v>
      </c>
      <c r="E11618" s="4">
        <v>1298154.7928037599</v>
      </c>
      <c r="F11618" s="66">
        <f>Cat_Results[[#This Row],[TotalLossInOriginalCurrency]] / INDEX(Exchange_Rate[Exchange Rate], MATCH(Cat_Results[[#This Row],[Currency]], Exchange_Rate[Currency], 0))</f>
        <v>1298154.7928037599</v>
      </c>
    </row>
    <row r="11619" spans="1:6" x14ac:dyDescent="0.3">
      <c r="A11619" s="1">
        <v>46163</v>
      </c>
      <c r="B11619" s="1">
        <v>241</v>
      </c>
      <c r="C11619" s="1">
        <f t="shared" si="181"/>
        <v>2.0000000000000002E-5</v>
      </c>
      <c r="D11619" s="1" t="s">
        <v>320</v>
      </c>
      <c r="E11619" s="4">
        <v>800786.76903381501</v>
      </c>
      <c r="F11619" s="66">
        <f>Cat_Results[[#This Row],[TotalLossInOriginalCurrency]] / INDEX(Exchange_Rate[Exchange Rate], MATCH(Cat_Results[[#This Row],[Currency]], Exchange_Rate[Currency], 0))</f>
        <v>800786.76903381501</v>
      </c>
    </row>
    <row r="11620" spans="1:6" x14ac:dyDescent="0.3">
      <c r="A11620" s="1">
        <v>46170</v>
      </c>
      <c r="B11620" s="1">
        <v>244</v>
      </c>
      <c r="C11620" s="1">
        <f t="shared" si="181"/>
        <v>2.0000000000000002E-5</v>
      </c>
      <c r="D11620" s="1" t="s">
        <v>323</v>
      </c>
      <c r="E11620" s="4">
        <v>49121161.554396585</v>
      </c>
      <c r="F11620" s="66">
        <f>Cat_Results[[#This Row],[TotalLossInOriginalCurrency]] / INDEX(Exchange_Rate[Exchange Rate], MATCH(Cat_Results[[#This Row],[Currency]], Exchange_Rate[Currency], 0))</f>
        <v>619270.49944856798</v>
      </c>
    </row>
    <row r="11621" spans="1:6" x14ac:dyDescent="0.3">
      <c r="A11621" s="1">
        <v>46174</v>
      </c>
      <c r="B11621" s="1">
        <v>265</v>
      </c>
      <c r="C11621" s="1">
        <f t="shared" si="181"/>
        <v>2.0000000000000002E-5</v>
      </c>
      <c r="D11621" s="1" t="s">
        <v>321</v>
      </c>
      <c r="E11621" s="4">
        <v>1092041.877939512</v>
      </c>
      <c r="F11621" s="66">
        <f>Cat_Results[[#This Row],[TotalLossInOriginalCurrency]] / INDEX(Exchange_Rate[Exchange Rate], MATCH(Cat_Results[[#This Row],[Currency]], Exchange_Rate[Currency], 0))</f>
        <v>1710902.0096949402</v>
      </c>
    </row>
    <row r="11622" spans="1:6" x14ac:dyDescent="0.3">
      <c r="A11622" s="1">
        <v>46188</v>
      </c>
      <c r="B11622" s="1">
        <v>183</v>
      </c>
      <c r="C11622" s="1">
        <f t="shared" si="181"/>
        <v>2.0000000000000002E-5</v>
      </c>
      <c r="D11622" s="1" t="s">
        <v>320</v>
      </c>
      <c r="E11622" s="4">
        <v>5.8111548423767099E-3</v>
      </c>
      <c r="F11622" s="66">
        <f>Cat_Results[[#This Row],[TotalLossInOriginalCurrency]] / INDEX(Exchange_Rate[Exchange Rate], MATCH(Cat_Results[[#This Row],[Currency]], Exchange_Rate[Currency], 0))</f>
        <v>5.8111548423767099E-3</v>
      </c>
    </row>
    <row r="11623" spans="1:6" x14ac:dyDescent="0.3">
      <c r="A11623" s="1">
        <v>46205</v>
      </c>
      <c r="B11623" s="1">
        <v>230</v>
      </c>
      <c r="C11623" s="1">
        <f t="shared" si="181"/>
        <v>2.0000000000000002E-5</v>
      </c>
      <c r="D11623" s="1" t="s">
        <v>321</v>
      </c>
      <c r="E11623" s="4">
        <v>8365051.5499315551</v>
      </c>
      <c r="F11623" s="66">
        <f>Cat_Results[[#This Row],[TotalLossInOriginalCurrency]] / INDEX(Exchange_Rate[Exchange Rate], MATCH(Cat_Results[[#This Row],[Currency]], Exchange_Rate[Currency], 0))</f>
        <v>13105526.259655399</v>
      </c>
    </row>
    <row r="11624" spans="1:6" x14ac:dyDescent="0.3">
      <c r="A11624" s="1">
        <v>46217</v>
      </c>
      <c r="B11624" s="1">
        <v>331</v>
      </c>
      <c r="C11624" s="1">
        <f t="shared" si="181"/>
        <v>2.0000000000000002E-5</v>
      </c>
      <c r="D11624" s="1" t="s">
        <v>320</v>
      </c>
      <c r="E11624" s="4">
        <v>6.0775130987167402E-3</v>
      </c>
      <c r="F11624" s="66">
        <f>Cat_Results[[#This Row],[TotalLossInOriginalCurrency]] / INDEX(Exchange_Rate[Exchange Rate], MATCH(Cat_Results[[#This Row],[Currency]], Exchange_Rate[Currency], 0))</f>
        <v>6.0775130987167402E-3</v>
      </c>
    </row>
    <row r="11625" spans="1:6" x14ac:dyDescent="0.3">
      <c r="A11625" s="1">
        <v>46217</v>
      </c>
      <c r="B11625" s="1">
        <v>234</v>
      </c>
      <c r="C11625" s="1">
        <f t="shared" si="181"/>
        <v>2.0000000000000002E-5</v>
      </c>
      <c r="D11625" s="1" t="s">
        <v>321</v>
      </c>
      <c r="E11625" s="4">
        <v>276813.91903079109</v>
      </c>
      <c r="F11625" s="66">
        <f>Cat_Results[[#This Row],[TotalLossInOriginalCurrency]] / INDEX(Exchange_Rate[Exchange Rate], MATCH(Cat_Results[[#This Row],[Currency]], Exchange_Rate[Currency], 0))</f>
        <v>433684.36682567</v>
      </c>
    </row>
    <row r="11626" spans="1:6" x14ac:dyDescent="0.3">
      <c r="A11626" s="1">
        <v>46222</v>
      </c>
      <c r="B11626" s="1">
        <v>251</v>
      </c>
      <c r="C11626" s="1">
        <f t="shared" si="181"/>
        <v>2.0000000000000002E-5</v>
      </c>
      <c r="D11626" s="1" t="s">
        <v>320</v>
      </c>
      <c r="E11626" s="4">
        <v>181525.52178744201</v>
      </c>
      <c r="F11626" s="66">
        <f>Cat_Results[[#This Row],[TotalLossInOriginalCurrency]] / INDEX(Exchange_Rate[Exchange Rate], MATCH(Cat_Results[[#This Row],[Currency]], Exchange_Rate[Currency], 0))</f>
        <v>181525.52178744201</v>
      </c>
    </row>
    <row r="11627" spans="1:6" x14ac:dyDescent="0.3">
      <c r="A11627" s="1">
        <v>46226</v>
      </c>
      <c r="B11627" s="1">
        <v>290</v>
      </c>
      <c r="C11627" s="1">
        <f t="shared" si="181"/>
        <v>2.0000000000000002E-5</v>
      </c>
      <c r="D11627" s="1" t="s">
        <v>323</v>
      </c>
      <c r="E11627" s="4">
        <v>2.591134214912759</v>
      </c>
      <c r="F11627" s="66">
        <f>Cat_Results[[#This Row],[TotalLossInOriginalCurrency]] / INDEX(Exchange_Rate[Exchange Rate], MATCH(Cat_Results[[#This Row],[Currency]], Exchange_Rate[Currency], 0))</f>
        <v>3.2666429877281203E-2</v>
      </c>
    </row>
    <row r="11628" spans="1:6" x14ac:dyDescent="0.3">
      <c r="A11628" s="1">
        <v>46227</v>
      </c>
      <c r="B11628" s="1">
        <v>252</v>
      </c>
      <c r="C11628" s="1">
        <f t="shared" si="181"/>
        <v>2.0000000000000002E-5</v>
      </c>
      <c r="D11628" s="1" t="s">
        <v>320</v>
      </c>
      <c r="E11628" s="4">
        <v>174111.29965643701</v>
      </c>
      <c r="F11628" s="66">
        <f>Cat_Results[[#This Row],[TotalLossInOriginalCurrency]] / INDEX(Exchange_Rate[Exchange Rate], MATCH(Cat_Results[[#This Row],[Currency]], Exchange_Rate[Currency], 0))</f>
        <v>174111.29965643701</v>
      </c>
    </row>
    <row r="11629" spans="1:6" x14ac:dyDescent="0.3">
      <c r="A11629" s="1">
        <v>46231</v>
      </c>
      <c r="B11629" s="1">
        <v>255</v>
      </c>
      <c r="C11629" s="1">
        <f t="shared" si="181"/>
        <v>2.0000000000000002E-5</v>
      </c>
      <c r="D11629" s="1" t="s">
        <v>321</v>
      </c>
      <c r="E11629" s="4">
        <v>11466.843492574555</v>
      </c>
      <c r="F11629" s="66">
        <f>Cat_Results[[#This Row],[TotalLossInOriginalCurrency]] / INDEX(Exchange_Rate[Exchange Rate], MATCH(Cat_Results[[#This Row],[Currency]], Exchange_Rate[Currency], 0))</f>
        <v>17965.103694851001</v>
      </c>
    </row>
    <row r="11630" spans="1:6" x14ac:dyDescent="0.3">
      <c r="A11630" s="1">
        <v>46234</v>
      </c>
      <c r="B11630" s="1">
        <v>258</v>
      </c>
      <c r="C11630" s="1">
        <f t="shared" si="181"/>
        <v>2.0000000000000002E-5</v>
      </c>
      <c r="D11630" s="1" t="s">
        <v>321</v>
      </c>
      <c r="E11630" s="4">
        <v>1.1149058890166173E-2</v>
      </c>
      <c r="F11630" s="66">
        <f>Cat_Results[[#This Row],[TotalLossInOriginalCurrency]] / INDEX(Exchange_Rate[Exchange Rate], MATCH(Cat_Results[[#This Row],[Currency]], Exchange_Rate[Currency], 0))</f>
        <v>1.74672305583954E-2</v>
      </c>
    </row>
    <row r="11631" spans="1:6" x14ac:dyDescent="0.3">
      <c r="A11631" s="1">
        <v>46242</v>
      </c>
      <c r="B11631" s="1">
        <v>216</v>
      </c>
      <c r="C11631" s="1">
        <f t="shared" si="181"/>
        <v>2.0000000000000002E-5</v>
      </c>
      <c r="D11631" s="1" t="s">
        <v>321</v>
      </c>
      <c r="E11631" s="4">
        <v>65094.292604293216</v>
      </c>
      <c r="F11631" s="66">
        <f>Cat_Results[[#This Row],[TotalLossInOriginalCurrency]] / INDEX(Exchange_Rate[Exchange Rate], MATCH(Cat_Results[[#This Row],[Currency]], Exchange_Rate[Currency], 0))</f>
        <v>101983.22819495801</v>
      </c>
    </row>
    <row r="11632" spans="1:6" x14ac:dyDescent="0.3">
      <c r="A11632" s="1">
        <v>46244</v>
      </c>
      <c r="B11632" s="1">
        <v>224</v>
      </c>
      <c r="C11632" s="1">
        <f t="shared" si="181"/>
        <v>2.0000000000000002E-5</v>
      </c>
      <c r="D11632" s="1" t="s">
        <v>320</v>
      </c>
      <c r="E11632" s="4">
        <v>8.0093741416931196E-4</v>
      </c>
      <c r="F11632" s="66">
        <f>Cat_Results[[#This Row],[TotalLossInOriginalCurrency]] / INDEX(Exchange_Rate[Exchange Rate], MATCH(Cat_Results[[#This Row],[Currency]], Exchange_Rate[Currency], 0))</f>
        <v>8.0093741416931196E-4</v>
      </c>
    </row>
    <row r="11633" spans="1:6" x14ac:dyDescent="0.3">
      <c r="A11633" s="1">
        <v>46250</v>
      </c>
      <c r="B11633" s="1">
        <v>283</v>
      </c>
      <c r="C11633" s="1">
        <f t="shared" si="181"/>
        <v>2.0000000000000002E-5</v>
      </c>
      <c r="D11633" s="1" t="s">
        <v>320</v>
      </c>
      <c r="E11633" s="4">
        <v>10198980.416768</v>
      </c>
      <c r="F11633" s="66">
        <f>Cat_Results[[#This Row],[TotalLossInOriginalCurrency]] / INDEX(Exchange_Rate[Exchange Rate], MATCH(Cat_Results[[#This Row],[Currency]], Exchange_Rate[Currency], 0))</f>
        <v>10198980.416768</v>
      </c>
    </row>
    <row r="11634" spans="1:6" x14ac:dyDescent="0.3">
      <c r="A11634" s="1">
        <v>46253</v>
      </c>
      <c r="B11634" s="1">
        <v>257</v>
      </c>
      <c r="C11634" s="1">
        <f t="shared" si="181"/>
        <v>2.0000000000000002E-5</v>
      </c>
      <c r="D11634" s="1" t="s">
        <v>320</v>
      </c>
      <c r="E11634" s="4">
        <v>8.0093741416931196E-4</v>
      </c>
      <c r="F11634" s="66">
        <f>Cat_Results[[#This Row],[TotalLossInOriginalCurrency]] / INDEX(Exchange_Rate[Exchange Rate], MATCH(Cat_Results[[#This Row],[Currency]], Exchange_Rate[Currency], 0))</f>
        <v>8.0093741416931196E-4</v>
      </c>
    </row>
    <row r="11635" spans="1:6" x14ac:dyDescent="0.3">
      <c r="A11635" s="1">
        <v>46262</v>
      </c>
      <c r="B11635" s="1">
        <v>229</v>
      </c>
      <c r="C11635" s="1">
        <f t="shared" si="181"/>
        <v>2.0000000000000002E-5</v>
      </c>
      <c r="D11635" s="1" t="s">
        <v>321</v>
      </c>
      <c r="E11635" s="4">
        <v>46553.7233117742</v>
      </c>
      <c r="F11635" s="66">
        <f>Cat_Results[[#This Row],[TotalLossInOriginalCurrency]] / INDEX(Exchange_Rate[Exchange Rate], MATCH(Cat_Results[[#This Row],[Currency]], Exchange_Rate[Currency], 0))</f>
        <v>72935.7182923972</v>
      </c>
    </row>
    <row r="11636" spans="1:6" x14ac:dyDescent="0.3">
      <c r="A11636" s="1">
        <v>46282</v>
      </c>
      <c r="B11636" s="1">
        <v>227</v>
      </c>
      <c r="C11636" s="1">
        <f t="shared" si="181"/>
        <v>2.0000000000000002E-5</v>
      </c>
      <c r="D11636" s="1" t="s">
        <v>321</v>
      </c>
      <c r="E11636" s="4">
        <v>29692461.144932728</v>
      </c>
      <c r="F11636" s="66">
        <f>Cat_Results[[#This Row],[TotalLossInOriginalCurrency]] / INDEX(Exchange_Rate[Exchange Rate], MATCH(Cat_Results[[#This Row],[Currency]], Exchange_Rate[Currency], 0))</f>
        <v>46519178.862908199</v>
      </c>
    </row>
    <row r="11637" spans="1:6" x14ac:dyDescent="0.3">
      <c r="A11637" s="1">
        <v>46288</v>
      </c>
      <c r="B11637" s="1">
        <v>225</v>
      </c>
      <c r="C11637" s="1">
        <f t="shared" si="181"/>
        <v>2.0000000000000002E-5</v>
      </c>
      <c r="D11637" s="1" t="s">
        <v>320</v>
      </c>
      <c r="E11637" s="4">
        <v>2.7735210955142999E-2</v>
      </c>
      <c r="F11637" s="66">
        <f>Cat_Results[[#This Row],[TotalLossInOriginalCurrency]] / INDEX(Exchange_Rate[Exchange Rate], MATCH(Cat_Results[[#This Row],[Currency]], Exchange_Rate[Currency], 0))</f>
        <v>2.7735210955142999E-2</v>
      </c>
    </row>
    <row r="11638" spans="1:6" x14ac:dyDescent="0.3">
      <c r="A11638" s="1">
        <v>46293</v>
      </c>
      <c r="B11638" s="1">
        <v>220</v>
      </c>
      <c r="C11638" s="1">
        <f t="shared" si="181"/>
        <v>2.0000000000000002E-5</v>
      </c>
      <c r="D11638" s="1" t="s">
        <v>321</v>
      </c>
      <c r="E11638" s="4">
        <v>375.26176828215347</v>
      </c>
      <c r="F11638" s="66">
        <f>Cat_Results[[#This Row],[TotalLossInOriginalCurrency]] / INDEX(Exchange_Rate[Exchange Rate], MATCH(Cat_Results[[#This Row],[Currency]], Exchange_Rate[Currency], 0))</f>
        <v>587.92261220514797</v>
      </c>
    </row>
    <row r="11639" spans="1:6" x14ac:dyDescent="0.3">
      <c r="A11639" s="1">
        <v>46297</v>
      </c>
      <c r="B11639" s="1">
        <v>312</v>
      </c>
      <c r="C11639" s="1">
        <f t="shared" si="181"/>
        <v>2.0000000000000002E-5</v>
      </c>
      <c r="D11639" s="1" t="s">
        <v>320</v>
      </c>
      <c r="E11639" s="4">
        <v>3.5829525440931299E-2</v>
      </c>
      <c r="F11639" s="66">
        <f>Cat_Results[[#This Row],[TotalLossInOriginalCurrency]] / INDEX(Exchange_Rate[Exchange Rate], MATCH(Cat_Results[[#This Row],[Currency]], Exchange_Rate[Currency], 0))</f>
        <v>3.5829525440931299E-2</v>
      </c>
    </row>
    <row r="11640" spans="1:6" x14ac:dyDescent="0.3">
      <c r="A11640" s="1">
        <v>46307</v>
      </c>
      <c r="B11640" s="1">
        <v>242</v>
      </c>
      <c r="C11640" s="1">
        <f t="shared" si="181"/>
        <v>2.0000000000000002E-5</v>
      </c>
      <c r="D11640" s="1" t="s">
        <v>321</v>
      </c>
      <c r="E11640" s="4">
        <v>3.051080522420609E-2</v>
      </c>
      <c r="F11640" s="66">
        <f>Cat_Results[[#This Row],[TotalLossInOriginalCurrency]] / INDEX(Exchange_Rate[Exchange Rate], MATCH(Cat_Results[[#This Row],[Currency]], Exchange_Rate[Currency], 0))</f>
        <v>4.7801278531551403E-2</v>
      </c>
    </row>
    <row r="11641" spans="1:6" x14ac:dyDescent="0.3">
      <c r="A11641" s="1">
        <v>46307</v>
      </c>
      <c r="B11641" s="1">
        <v>240</v>
      </c>
      <c r="C11641" s="1">
        <f t="shared" si="181"/>
        <v>2.0000000000000002E-5</v>
      </c>
      <c r="D11641" s="1" t="s">
        <v>324</v>
      </c>
      <c r="E11641" s="4">
        <v>34191.741750056346</v>
      </c>
      <c r="F11641" s="66">
        <f>Cat_Results[[#This Row],[TotalLossInOriginalCurrency]] / INDEX(Exchange_Rate[Exchange Rate], MATCH(Cat_Results[[#This Row],[Currency]], Exchange_Rate[Currency], 0))</f>
        <v>34585.972517155104</v>
      </c>
    </row>
    <row r="11642" spans="1:6" x14ac:dyDescent="0.3">
      <c r="A11642" s="1">
        <v>46309</v>
      </c>
      <c r="B11642" s="1">
        <v>263</v>
      </c>
      <c r="C11642" s="1">
        <f t="shared" si="181"/>
        <v>2.0000000000000002E-5</v>
      </c>
      <c r="D11642" s="1" t="s">
        <v>320</v>
      </c>
      <c r="E11642" s="4">
        <v>0.45977989584207501</v>
      </c>
      <c r="F11642" s="66">
        <f>Cat_Results[[#This Row],[TotalLossInOriginalCurrency]] / INDEX(Exchange_Rate[Exchange Rate], MATCH(Cat_Results[[#This Row],[Currency]], Exchange_Rate[Currency], 0))</f>
        <v>0.45977989584207501</v>
      </c>
    </row>
    <row r="11643" spans="1:6" x14ac:dyDescent="0.3">
      <c r="A11643" s="1">
        <v>46314</v>
      </c>
      <c r="B11643" s="1">
        <v>236</v>
      </c>
      <c r="C11643" s="1">
        <f t="shared" si="181"/>
        <v>2.0000000000000002E-5</v>
      </c>
      <c r="D11643" s="1" t="s">
        <v>320</v>
      </c>
      <c r="E11643" s="4">
        <v>28.119925674051</v>
      </c>
      <c r="F11643" s="66">
        <f>Cat_Results[[#This Row],[TotalLossInOriginalCurrency]] / INDEX(Exchange_Rate[Exchange Rate], MATCH(Cat_Results[[#This Row],[Currency]], Exchange_Rate[Currency], 0))</f>
        <v>28.119925674051</v>
      </c>
    </row>
    <row r="11644" spans="1:6" x14ac:dyDescent="0.3">
      <c r="A11644" s="1">
        <v>46316</v>
      </c>
      <c r="B11644" s="1">
        <v>173</v>
      </c>
      <c r="C11644" s="1">
        <f t="shared" si="181"/>
        <v>2.0000000000000002E-5</v>
      </c>
      <c r="D11644" s="1" t="s">
        <v>320</v>
      </c>
      <c r="E11644" s="4">
        <v>253996.721617256</v>
      </c>
      <c r="F11644" s="66">
        <f>Cat_Results[[#This Row],[TotalLossInOriginalCurrency]] / INDEX(Exchange_Rate[Exchange Rate], MATCH(Cat_Results[[#This Row],[Currency]], Exchange_Rate[Currency], 0))</f>
        <v>253996.721617256</v>
      </c>
    </row>
    <row r="11645" spans="1:6" x14ac:dyDescent="0.3">
      <c r="A11645" s="1">
        <v>46317</v>
      </c>
      <c r="B11645" s="1">
        <v>255</v>
      </c>
      <c r="C11645" s="1">
        <f t="shared" si="181"/>
        <v>2.0000000000000002E-5</v>
      </c>
      <c r="D11645" s="1" t="s">
        <v>323</v>
      </c>
      <c r="E11645" s="4">
        <v>30.724611128317111</v>
      </c>
      <c r="F11645" s="66">
        <f>Cat_Results[[#This Row],[TotalLossInOriginalCurrency]] / INDEX(Exchange_Rate[Exchange Rate], MATCH(Cat_Results[[#This Row],[Currency]], Exchange_Rate[Currency], 0))</f>
        <v>0.38734518233502502</v>
      </c>
    </row>
    <row r="11646" spans="1:6" x14ac:dyDescent="0.3">
      <c r="A11646" s="1">
        <v>46328</v>
      </c>
      <c r="B11646" s="1">
        <v>261</v>
      </c>
      <c r="C11646" s="1">
        <f t="shared" si="181"/>
        <v>2.0000000000000002E-5</v>
      </c>
      <c r="D11646" s="1" t="s">
        <v>320</v>
      </c>
      <c r="E11646" s="4">
        <v>2.90557742118835E-2</v>
      </c>
      <c r="F11646" s="66">
        <f>Cat_Results[[#This Row],[TotalLossInOriginalCurrency]] / INDEX(Exchange_Rate[Exchange Rate], MATCH(Cat_Results[[#This Row],[Currency]], Exchange_Rate[Currency], 0))</f>
        <v>2.90557742118835E-2</v>
      </c>
    </row>
    <row r="11647" spans="1:6" x14ac:dyDescent="0.3">
      <c r="A11647" s="1">
        <v>46336</v>
      </c>
      <c r="B11647" s="1">
        <v>257</v>
      </c>
      <c r="C11647" s="1">
        <f t="shared" si="181"/>
        <v>2.0000000000000002E-5</v>
      </c>
      <c r="D11647" s="1" t="s">
        <v>320</v>
      </c>
      <c r="E11647" s="4">
        <v>2.54497304558754E-2</v>
      </c>
      <c r="F11647" s="66">
        <f>Cat_Results[[#This Row],[TotalLossInOriginalCurrency]] / INDEX(Exchange_Rate[Exchange Rate], MATCH(Cat_Results[[#This Row],[Currency]], Exchange_Rate[Currency], 0))</f>
        <v>2.54497304558754E-2</v>
      </c>
    </row>
    <row r="11648" spans="1:6" x14ac:dyDescent="0.3">
      <c r="A11648" s="1">
        <v>46339</v>
      </c>
      <c r="B11648" s="1">
        <v>234</v>
      </c>
      <c r="C11648" s="1">
        <f t="shared" si="181"/>
        <v>2.0000000000000002E-5</v>
      </c>
      <c r="D11648" s="1" t="s">
        <v>320</v>
      </c>
      <c r="E11648" s="4">
        <v>4437.8572977967597</v>
      </c>
      <c r="F11648" s="66">
        <f>Cat_Results[[#This Row],[TotalLossInOriginalCurrency]] / INDEX(Exchange_Rate[Exchange Rate], MATCH(Cat_Results[[#This Row],[Currency]], Exchange_Rate[Currency], 0))</f>
        <v>4437.8572977967597</v>
      </c>
    </row>
    <row r="11649" spans="1:6" x14ac:dyDescent="0.3">
      <c r="A11649" s="1">
        <v>46343</v>
      </c>
      <c r="B11649" s="1">
        <v>247</v>
      </c>
      <c r="C11649" s="1">
        <f t="shared" si="181"/>
        <v>2.0000000000000002E-5</v>
      </c>
      <c r="D11649" s="1" t="s">
        <v>322</v>
      </c>
      <c r="E11649" s="4">
        <v>6086775.1916822391</v>
      </c>
      <c r="F11649" s="66">
        <f>Cat_Results[[#This Row],[TotalLossInOriginalCurrency]] / INDEX(Exchange_Rate[Exchange Rate], MATCH(Cat_Results[[#This Row],[Currency]], Exchange_Rate[Currency], 0))</f>
        <v>7476386.1474165609</v>
      </c>
    </row>
    <row r="11650" spans="1:6" x14ac:dyDescent="0.3">
      <c r="A11650" s="1">
        <v>46343</v>
      </c>
      <c r="B11650" s="1">
        <v>236</v>
      </c>
      <c r="C11650" s="1">
        <f t="shared" si="181"/>
        <v>2.0000000000000002E-5</v>
      </c>
      <c r="D11650" s="1" t="s">
        <v>320</v>
      </c>
      <c r="E11650" s="4">
        <v>33858173.602545299</v>
      </c>
      <c r="F11650" s="66">
        <f>Cat_Results[[#This Row],[TotalLossInOriginalCurrency]] / INDEX(Exchange_Rate[Exchange Rate], MATCH(Cat_Results[[#This Row],[Currency]], Exchange_Rate[Currency], 0))</f>
        <v>33858173.602545299</v>
      </c>
    </row>
    <row r="11651" spans="1:6" x14ac:dyDescent="0.3">
      <c r="A11651" s="1">
        <v>46344</v>
      </c>
      <c r="B11651" s="1">
        <v>246</v>
      </c>
      <c r="C11651" s="1">
        <f t="shared" si="181"/>
        <v>2.0000000000000002E-5</v>
      </c>
      <c r="D11651" s="1" t="s">
        <v>321</v>
      </c>
      <c r="E11651" s="4">
        <v>147693.3736159734</v>
      </c>
      <c r="F11651" s="66">
        <f>Cat_Results[[#This Row],[TotalLossInOriginalCurrency]] / INDEX(Exchange_Rate[Exchange Rate], MATCH(Cat_Results[[#This Row],[Currency]], Exchange_Rate[Currency], 0))</f>
        <v>231391.20838018897</v>
      </c>
    </row>
    <row r="11652" spans="1:6" x14ac:dyDescent="0.3">
      <c r="A11652" s="1">
        <v>46346</v>
      </c>
      <c r="B11652" s="1">
        <v>274</v>
      </c>
      <c r="C11652" s="1">
        <f t="shared" si="181"/>
        <v>2.0000000000000002E-5</v>
      </c>
      <c r="D11652" s="1" t="s">
        <v>323</v>
      </c>
      <c r="E11652" s="4">
        <v>153.62305564158595</v>
      </c>
      <c r="F11652" s="66">
        <f>Cat_Results[[#This Row],[TotalLossInOriginalCurrency]] / INDEX(Exchange_Rate[Exchange Rate], MATCH(Cat_Results[[#This Row],[Currency]], Exchange_Rate[Currency], 0))</f>
        <v>1.9367259116751301</v>
      </c>
    </row>
    <row r="11653" spans="1:6" x14ac:dyDescent="0.3">
      <c r="A11653" s="1">
        <v>46357</v>
      </c>
      <c r="B11653" s="1">
        <v>227</v>
      </c>
      <c r="C11653" s="1">
        <f t="shared" si="181"/>
        <v>2.0000000000000002E-5</v>
      </c>
      <c r="D11653" s="1" t="s">
        <v>320</v>
      </c>
      <c r="E11653" s="4">
        <v>279.61528653651499</v>
      </c>
      <c r="F11653" s="66">
        <f>Cat_Results[[#This Row],[TotalLossInOriginalCurrency]] / INDEX(Exchange_Rate[Exchange Rate], MATCH(Cat_Results[[#This Row],[Currency]], Exchange_Rate[Currency], 0))</f>
        <v>279.61528653651499</v>
      </c>
    </row>
    <row r="11654" spans="1:6" x14ac:dyDescent="0.3">
      <c r="A11654" s="1">
        <v>46365</v>
      </c>
      <c r="B11654" s="1">
        <v>268</v>
      </c>
      <c r="C11654" s="1">
        <f t="shared" ref="C11654:C11717" si="182">1/50000</f>
        <v>2.0000000000000002E-5</v>
      </c>
      <c r="D11654" s="1" t="s">
        <v>321</v>
      </c>
      <c r="E11654" s="4">
        <v>3.1812985239648792E-3</v>
      </c>
      <c r="F11654" s="66">
        <f>Cat_Results[[#This Row],[TotalLossInOriginalCurrency]] / INDEX(Exchange_Rate[Exchange Rate], MATCH(Cat_Results[[#This Row],[Currency]], Exchange_Rate[Currency], 0))</f>
        <v>4.9841403961181597E-3</v>
      </c>
    </row>
    <row r="11655" spans="1:6" x14ac:dyDescent="0.3">
      <c r="A11655" s="1">
        <v>46366</v>
      </c>
      <c r="B11655" s="1">
        <v>198</v>
      </c>
      <c r="C11655" s="1">
        <f t="shared" si="182"/>
        <v>2.0000000000000002E-5</v>
      </c>
      <c r="D11655" s="1" t="s">
        <v>320</v>
      </c>
      <c r="E11655" s="4">
        <v>7.2438269853591902E-3</v>
      </c>
      <c r="F11655" s="66">
        <f>Cat_Results[[#This Row],[TotalLossInOriginalCurrency]] / INDEX(Exchange_Rate[Exchange Rate], MATCH(Cat_Results[[#This Row],[Currency]], Exchange_Rate[Currency], 0))</f>
        <v>7.2438269853591902E-3</v>
      </c>
    </row>
    <row r="11656" spans="1:6" x14ac:dyDescent="0.3">
      <c r="A11656" s="1">
        <v>46376</v>
      </c>
      <c r="B11656" s="1">
        <v>284</v>
      </c>
      <c r="C11656" s="1">
        <f t="shared" si="182"/>
        <v>2.0000000000000002E-5</v>
      </c>
      <c r="D11656" s="1" t="s">
        <v>322</v>
      </c>
      <c r="E11656" s="4">
        <v>2017793.1650797853</v>
      </c>
      <c r="F11656" s="66">
        <f>Cat_Results[[#This Row],[TotalLossInOriginalCurrency]] / INDEX(Exchange_Rate[Exchange Rate], MATCH(Cat_Results[[#This Row],[Currency]], Exchange_Rate[Currency], 0))</f>
        <v>2478455.4041636898</v>
      </c>
    </row>
    <row r="11657" spans="1:6" x14ac:dyDescent="0.3">
      <c r="A11657" s="1">
        <v>46377</v>
      </c>
      <c r="B11657" s="1">
        <v>234</v>
      </c>
      <c r="C11657" s="1">
        <f t="shared" si="182"/>
        <v>2.0000000000000002E-5</v>
      </c>
      <c r="D11657" s="1" t="s">
        <v>320</v>
      </c>
      <c r="E11657" s="4">
        <v>2356236.04461395</v>
      </c>
      <c r="F11657" s="66">
        <f>Cat_Results[[#This Row],[TotalLossInOriginalCurrency]] / INDEX(Exchange_Rate[Exchange Rate], MATCH(Cat_Results[[#This Row],[Currency]], Exchange_Rate[Currency], 0))</f>
        <v>2356236.04461395</v>
      </c>
    </row>
    <row r="11658" spans="1:6" x14ac:dyDescent="0.3">
      <c r="A11658" s="1">
        <v>46380</v>
      </c>
      <c r="B11658" s="1">
        <v>215</v>
      </c>
      <c r="C11658" s="1">
        <f t="shared" si="182"/>
        <v>2.0000000000000002E-5</v>
      </c>
      <c r="D11658" s="1" t="s">
        <v>320</v>
      </c>
      <c r="E11658" s="4">
        <v>24331.5255356261</v>
      </c>
      <c r="F11658" s="66">
        <f>Cat_Results[[#This Row],[TotalLossInOriginalCurrency]] / INDEX(Exchange_Rate[Exchange Rate], MATCH(Cat_Results[[#This Row],[Currency]], Exchange_Rate[Currency], 0))</f>
        <v>24331.5255356261</v>
      </c>
    </row>
    <row r="11659" spans="1:6" x14ac:dyDescent="0.3">
      <c r="A11659" s="1">
        <v>46383</v>
      </c>
      <c r="B11659" s="1">
        <v>175</v>
      </c>
      <c r="C11659" s="1">
        <f t="shared" si="182"/>
        <v>2.0000000000000002E-5</v>
      </c>
      <c r="D11659" s="1" t="s">
        <v>321</v>
      </c>
      <c r="E11659" s="4">
        <v>9.0706193982744016E-3</v>
      </c>
      <c r="F11659" s="66">
        <f>Cat_Results[[#This Row],[TotalLossInOriginalCurrency]] / INDEX(Exchange_Rate[Exchange Rate], MATCH(Cat_Results[[#This Row],[Currency]], Exchange_Rate[Currency], 0))</f>
        <v>1.42109394073486E-2</v>
      </c>
    </row>
    <row r="11660" spans="1:6" x14ac:dyDescent="0.3">
      <c r="A11660" s="1">
        <v>46385</v>
      </c>
      <c r="B11660" s="1">
        <v>237</v>
      </c>
      <c r="C11660" s="1">
        <f t="shared" si="182"/>
        <v>2.0000000000000002E-5</v>
      </c>
      <c r="D11660" s="1" t="s">
        <v>320</v>
      </c>
      <c r="E11660" s="4">
        <v>5.8111548423767099E-3</v>
      </c>
      <c r="F11660" s="66">
        <f>Cat_Results[[#This Row],[TotalLossInOriginalCurrency]] / INDEX(Exchange_Rate[Exchange Rate], MATCH(Cat_Results[[#This Row],[Currency]], Exchange_Rate[Currency], 0))</f>
        <v>5.8111548423767099E-3</v>
      </c>
    </row>
    <row r="11661" spans="1:6" x14ac:dyDescent="0.3">
      <c r="A11661" s="1">
        <v>46385</v>
      </c>
      <c r="B11661" s="1">
        <v>223</v>
      </c>
      <c r="C11661" s="1">
        <f t="shared" si="182"/>
        <v>2.0000000000000002E-5</v>
      </c>
      <c r="D11661" s="1" t="s">
        <v>322</v>
      </c>
      <c r="E11661" s="4">
        <v>0.31296960754470282</v>
      </c>
      <c r="F11661" s="66">
        <f>Cat_Results[[#This Row],[TotalLossInOriginalCurrency]] / INDEX(Exchange_Rate[Exchange Rate], MATCH(Cat_Results[[#This Row],[Currency]], Exchange_Rate[Currency], 0))</f>
        <v>0.384420578175309</v>
      </c>
    </row>
    <row r="11662" spans="1:6" x14ac:dyDescent="0.3">
      <c r="A11662" s="1">
        <v>46388</v>
      </c>
      <c r="B11662" s="1">
        <v>264</v>
      </c>
      <c r="C11662" s="1">
        <f t="shared" si="182"/>
        <v>2.0000000000000002E-5</v>
      </c>
      <c r="D11662" s="1" t="s">
        <v>322</v>
      </c>
      <c r="E11662" s="4">
        <v>4175202.0079768831</v>
      </c>
      <c r="F11662" s="66">
        <f>Cat_Results[[#This Row],[TotalLossInOriginalCurrency]] / INDEX(Exchange_Rate[Exchange Rate], MATCH(Cat_Results[[#This Row],[Currency]], Exchange_Rate[Currency], 0))</f>
        <v>5128400.7495070603</v>
      </c>
    </row>
    <row r="11663" spans="1:6" x14ac:dyDescent="0.3">
      <c r="A11663" s="1">
        <v>46392</v>
      </c>
      <c r="B11663" s="1">
        <v>270</v>
      </c>
      <c r="C11663" s="1">
        <f t="shared" si="182"/>
        <v>2.0000000000000002E-5</v>
      </c>
      <c r="D11663" s="1" t="s">
        <v>320</v>
      </c>
      <c r="E11663" s="4">
        <v>942.52484183013405</v>
      </c>
      <c r="F11663" s="66">
        <f>Cat_Results[[#This Row],[TotalLossInOriginalCurrency]] / INDEX(Exchange_Rate[Exchange Rate], MATCH(Cat_Results[[#This Row],[Currency]], Exchange_Rate[Currency], 0))</f>
        <v>942.52484183013405</v>
      </c>
    </row>
    <row r="11664" spans="1:6" x14ac:dyDescent="0.3">
      <c r="A11664" s="1">
        <v>46393</v>
      </c>
      <c r="B11664" s="1">
        <v>268</v>
      </c>
      <c r="C11664" s="1">
        <f t="shared" si="182"/>
        <v>2.0000000000000002E-5</v>
      </c>
      <c r="D11664" s="1" t="s">
        <v>320</v>
      </c>
      <c r="E11664" s="4">
        <v>127041.86427387199</v>
      </c>
      <c r="F11664" s="66">
        <f>Cat_Results[[#This Row],[TotalLossInOriginalCurrency]] / INDEX(Exchange_Rate[Exchange Rate], MATCH(Cat_Results[[#This Row],[Currency]], Exchange_Rate[Currency], 0))</f>
        <v>127041.86427387199</v>
      </c>
    </row>
    <row r="11665" spans="1:6" x14ac:dyDescent="0.3">
      <c r="A11665" s="1">
        <v>46393</v>
      </c>
      <c r="B11665" s="1">
        <v>236</v>
      </c>
      <c r="C11665" s="1">
        <f t="shared" si="182"/>
        <v>2.0000000000000002E-5</v>
      </c>
      <c r="D11665" s="1" t="s">
        <v>320</v>
      </c>
      <c r="E11665" s="4">
        <v>567674.29535679903</v>
      </c>
      <c r="F11665" s="66">
        <f>Cat_Results[[#This Row],[TotalLossInOriginalCurrency]] / INDEX(Exchange_Rate[Exchange Rate], MATCH(Cat_Results[[#This Row],[Currency]], Exchange_Rate[Currency], 0))</f>
        <v>567674.29535679903</v>
      </c>
    </row>
    <row r="11666" spans="1:6" x14ac:dyDescent="0.3">
      <c r="A11666" s="1">
        <v>46396</v>
      </c>
      <c r="B11666" s="1">
        <v>246</v>
      </c>
      <c r="C11666" s="1">
        <f t="shared" si="182"/>
        <v>2.0000000000000002E-5</v>
      </c>
      <c r="D11666" s="1" t="s">
        <v>320</v>
      </c>
      <c r="E11666" s="4">
        <v>1908763.2135048499</v>
      </c>
      <c r="F11666" s="66">
        <f>Cat_Results[[#This Row],[TotalLossInOriginalCurrency]] / INDEX(Exchange_Rate[Exchange Rate], MATCH(Cat_Results[[#This Row],[Currency]], Exchange_Rate[Currency], 0))</f>
        <v>1908763.2135048499</v>
      </c>
    </row>
    <row r="11667" spans="1:6" x14ac:dyDescent="0.3">
      <c r="A11667" s="1">
        <v>46399</v>
      </c>
      <c r="B11667" s="1">
        <v>227</v>
      </c>
      <c r="C11667" s="1">
        <f t="shared" si="182"/>
        <v>2.0000000000000002E-5</v>
      </c>
      <c r="D11667" s="1" t="s">
        <v>320</v>
      </c>
      <c r="E11667" s="4">
        <v>1260.4486746713501</v>
      </c>
      <c r="F11667" s="66">
        <f>Cat_Results[[#This Row],[TotalLossInOriginalCurrency]] / INDEX(Exchange_Rate[Exchange Rate], MATCH(Cat_Results[[#This Row],[Currency]], Exchange_Rate[Currency], 0))</f>
        <v>1260.4486746713501</v>
      </c>
    </row>
    <row r="11668" spans="1:6" x14ac:dyDescent="0.3">
      <c r="A11668" s="1">
        <v>46404</v>
      </c>
      <c r="B11668" s="1">
        <v>252</v>
      </c>
      <c r="C11668" s="1">
        <f t="shared" si="182"/>
        <v>2.0000000000000002E-5</v>
      </c>
      <c r="D11668" s="1" t="s">
        <v>320</v>
      </c>
      <c r="E11668" s="4">
        <v>4.5716606080532102E-2</v>
      </c>
      <c r="F11668" s="66">
        <f>Cat_Results[[#This Row],[TotalLossInOriginalCurrency]] / INDEX(Exchange_Rate[Exchange Rate], MATCH(Cat_Results[[#This Row],[Currency]], Exchange_Rate[Currency], 0))</f>
        <v>4.5716606080532102E-2</v>
      </c>
    </row>
    <row r="11669" spans="1:6" x14ac:dyDescent="0.3">
      <c r="A11669" s="1">
        <v>46405</v>
      </c>
      <c r="B11669" s="1">
        <v>288</v>
      </c>
      <c r="C11669" s="1">
        <f t="shared" si="182"/>
        <v>2.0000000000000002E-5</v>
      </c>
      <c r="D11669" s="1" t="s">
        <v>321</v>
      </c>
      <c r="E11669" s="4">
        <v>232517.9605446331</v>
      </c>
      <c r="F11669" s="66">
        <f>Cat_Results[[#This Row],[TotalLossInOriginalCurrency]] / INDEX(Exchange_Rate[Exchange Rate], MATCH(Cat_Results[[#This Row],[Currency]], Exchange_Rate[Currency], 0))</f>
        <v>364285.88868458802</v>
      </c>
    </row>
    <row r="11670" spans="1:6" x14ac:dyDescent="0.3">
      <c r="A11670" s="1">
        <v>46407</v>
      </c>
      <c r="B11670" s="1">
        <v>267</v>
      </c>
      <c r="C11670" s="1">
        <f t="shared" si="182"/>
        <v>2.0000000000000002E-5</v>
      </c>
      <c r="D11670" s="1" t="s">
        <v>320</v>
      </c>
      <c r="E11670" s="4">
        <v>3131717.0795645001</v>
      </c>
      <c r="F11670" s="66">
        <f>Cat_Results[[#This Row],[TotalLossInOriginalCurrency]] / INDEX(Exchange_Rate[Exchange Rate], MATCH(Cat_Results[[#This Row],[Currency]], Exchange_Rate[Currency], 0))</f>
        <v>3131717.0795645001</v>
      </c>
    </row>
    <row r="11671" spans="1:6" x14ac:dyDescent="0.3">
      <c r="A11671" s="1">
        <v>46414</v>
      </c>
      <c r="B11671" s="1">
        <v>241</v>
      </c>
      <c r="C11671" s="1">
        <f t="shared" si="182"/>
        <v>2.0000000000000002E-5</v>
      </c>
      <c r="D11671" s="1" t="s">
        <v>321</v>
      </c>
      <c r="E11671" s="4">
        <v>2.8293105882682537</v>
      </c>
      <c r="F11671" s="66">
        <f>Cat_Results[[#This Row],[TotalLossInOriginalCurrency]] / INDEX(Exchange_Rate[Exchange Rate], MATCH(Cat_Results[[#This Row],[Currency]], Exchange_Rate[Currency], 0))</f>
        <v>4.4326808974146799</v>
      </c>
    </row>
    <row r="11672" spans="1:6" x14ac:dyDescent="0.3">
      <c r="A11672" s="1">
        <v>46422</v>
      </c>
      <c r="B11672" s="1">
        <v>274</v>
      </c>
      <c r="C11672" s="1">
        <f t="shared" si="182"/>
        <v>2.0000000000000002E-5</v>
      </c>
      <c r="D11672" s="1" t="s">
        <v>321</v>
      </c>
      <c r="E11672" s="4">
        <v>7.5930104763939788E-3</v>
      </c>
      <c r="F11672" s="66">
        <f>Cat_Results[[#This Row],[TotalLossInOriginalCurrency]] / INDEX(Exchange_Rate[Exchange Rate], MATCH(Cat_Results[[#This Row],[Currency]], Exchange_Rate[Currency], 0))</f>
        <v>1.1895969510078401E-2</v>
      </c>
    </row>
    <row r="11673" spans="1:6" x14ac:dyDescent="0.3">
      <c r="A11673" s="1">
        <v>46424</v>
      </c>
      <c r="B11673" s="1">
        <v>241</v>
      </c>
      <c r="C11673" s="1">
        <f t="shared" si="182"/>
        <v>2.0000000000000002E-5</v>
      </c>
      <c r="D11673" s="1" t="s">
        <v>323</v>
      </c>
      <c r="E11673" s="4">
        <v>1.4260630747612162</v>
      </c>
      <c r="F11673" s="66">
        <f>Cat_Results[[#This Row],[TotalLossInOriginalCurrency]] / INDEX(Exchange_Rate[Exchange Rate], MATCH(Cat_Results[[#This Row],[Currency]], Exchange_Rate[Currency], 0))</f>
        <v>1.79783776402473E-2</v>
      </c>
    </row>
    <row r="11674" spans="1:6" x14ac:dyDescent="0.3">
      <c r="A11674" s="1">
        <v>46426</v>
      </c>
      <c r="B11674" s="1">
        <v>261</v>
      </c>
      <c r="C11674" s="1">
        <f t="shared" si="182"/>
        <v>2.0000000000000002E-5</v>
      </c>
      <c r="D11674" s="1" t="s">
        <v>320</v>
      </c>
      <c r="E11674" s="4">
        <v>5.8111548423767099E-3</v>
      </c>
      <c r="F11674" s="66">
        <f>Cat_Results[[#This Row],[TotalLossInOriginalCurrency]] / INDEX(Exchange_Rate[Exchange Rate], MATCH(Cat_Results[[#This Row],[Currency]], Exchange_Rate[Currency], 0))</f>
        <v>5.8111548423767099E-3</v>
      </c>
    </row>
    <row r="11675" spans="1:6" x14ac:dyDescent="0.3">
      <c r="A11675" s="1">
        <v>46431</v>
      </c>
      <c r="B11675" s="1">
        <v>222</v>
      </c>
      <c r="C11675" s="1">
        <f t="shared" si="182"/>
        <v>2.0000000000000002E-5</v>
      </c>
      <c r="D11675" s="1" t="s">
        <v>320</v>
      </c>
      <c r="E11675" s="4">
        <v>878565.74064745905</v>
      </c>
      <c r="F11675" s="66">
        <f>Cat_Results[[#This Row],[TotalLossInOriginalCurrency]] / INDEX(Exchange_Rate[Exchange Rate], MATCH(Cat_Results[[#This Row],[Currency]], Exchange_Rate[Currency], 0))</f>
        <v>878565.74064745905</v>
      </c>
    </row>
    <row r="11676" spans="1:6" x14ac:dyDescent="0.3">
      <c r="A11676" s="1">
        <v>46435</v>
      </c>
      <c r="B11676" s="1">
        <v>222</v>
      </c>
      <c r="C11676" s="1">
        <f t="shared" si="182"/>
        <v>2.0000000000000002E-5</v>
      </c>
      <c r="D11676" s="1" t="s">
        <v>321</v>
      </c>
      <c r="E11676" s="4">
        <v>1359780.6289473823</v>
      </c>
      <c r="F11676" s="66">
        <f>Cat_Results[[#This Row],[TotalLossInOriginalCurrency]] / INDEX(Exchange_Rate[Exchange Rate], MATCH(Cat_Results[[#This Row],[Currency]], Exchange_Rate[Currency], 0))</f>
        <v>2130368.31078303</v>
      </c>
    </row>
    <row r="11677" spans="1:6" x14ac:dyDescent="0.3">
      <c r="A11677" s="1">
        <v>46435</v>
      </c>
      <c r="B11677" s="1">
        <v>273</v>
      </c>
      <c r="C11677" s="1">
        <f t="shared" si="182"/>
        <v>2.0000000000000002E-5</v>
      </c>
      <c r="D11677" s="1" t="s">
        <v>320</v>
      </c>
      <c r="E11677" s="4">
        <v>1300960.5292139701</v>
      </c>
      <c r="F11677" s="66">
        <f>Cat_Results[[#This Row],[TotalLossInOriginalCurrency]] / INDEX(Exchange_Rate[Exchange Rate], MATCH(Cat_Results[[#This Row],[Currency]], Exchange_Rate[Currency], 0))</f>
        <v>1300960.5292139701</v>
      </c>
    </row>
    <row r="11678" spans="1:6" x14ac:dyDescent="0.3">
      <c r="A11678" s="1">
        <v>46436</v>
      </c>
      <c r="B11678" s="1">
        <v>223</v>
      </c>
      <c r="C11678" s="1">
        <f t="shared" si="182"/>
        <v>2.0000000000000002E-5</v>
      </c>
      <c r="D11678" s="1" t="s">
        <v>320</v>
      </c>
      <c r="E11678" s="4">
        <v>9520.8333881273902</v>
      </c>
      <c r="F11678" s="66">
        <f>Cat_Results[[#This Row],[TotalLossInOriginalCurrency]] / INDEX(Exchange_Rate[Exchange Rate], MATCH(Cat_Results[[#This Row],[Currency]], Exchange_Rate[Currency], 0))</f>
        <v>9520.8333881273902</v>
      </c>
    </row>
    <row r="11679" spans="1:6" x14ac:dyDescent="0.3">
      <c r="A11679" s="1">
        <v>46440</v>
      </c>
      <c r="B11679" s="1">
        <v>297</v>
      </c>
      <c r="C11679" s="1">
        <f t="shared" si="182"/>
        <v>2.0000000000000002E-5</v>
      </c>
      <c r="D11679" s="1" t="s">
        <v>321</v>
      </c>
      <c r="E11679" s="4">
        <v>5785.7017069177427</v>
      </c>
      <c r="F11679" s="66">
        <f>Cat_Results[[#This Row],[TotalLossInOriginalCurrency]] / INDEX(Exchange_Rate[Exchange Rate], MATCH(Cat_Results[[#This Row],[Currency]], Exchange_Rate[Currency], 0))</f>
        <v>9064.4588617226109</v>
      </c>
    </row>
    <row r="11680" spans="1:6" x14ac:dyDescent="0.3">
      <c r="A11680" s="1">
        <v>46443</v>
      </c>
      <c r="B11680" s="1">
        <v>254</v>
      </c>
      <c r="C11680" s="1">
        <f t="shared" si="182"/>
        <v>2.0000000000000002E-5</v>
      </c>
      <c r="D11680" s="1" t="s">
        <v>323</v>
      </c>
      <c r="E11680" s="4">
        <v>30.724611128317111</v>
      </c>
      <c r="F11680" s="66">
        <f>Cat_Results[[#This Row],[TotalLossInOriginalCurrency]] / INDEX(Exchange_Rate[Exchange Rate], MATCH(Cat_Results[[#This Row],[Currency]], Exchange_Rate[Currency], 0))</f>
        <v>0.38734518233502502</v>
      </c>
    </row>
    <row r="11681" spans="1:6" x14ac:dyDescent="0.3">
      <c r="A11681" s="1">
        <v>46443</v>
      </c>
      <c r="B11681" s="1">
        <v>241</v>
      </c>
      <c r="C11681" s="1">
        <f t="shared" si="182"/>
        <v>2.0000000000000002E-5</v>
      </c>
      <c r="D11681" s="1" t="s">
        <v>320</v>
      </c>
      <c r="E11681" s="4">
        <v>2.1758303046226501E-3</v>
      </c>
      <c r="F11681" s="66">
        <f>Cat_Results[[#This Row],[TotalLossInOriginalCurrency]] / INDEX(Exchange_Rate[Exchange Rate], MATCH(Cat_Results[[#This Row],[Currency]], Exchange_Rate[Currency], 0))</f>
        <v>2.1758303046226501E-3</v>
      </c>
    </row>
    <row r="11682" spans="1:6" x14ac:dyDescent="0.3">
      <c r="A11682" s="1">
        <v>46447</v>
      </c>
      <c r="B11682" s="1">
        <v>229</v>
      </c>
      <c r="C11682" s="1">
        <f t="shared" si="182"/>
        <v>2.0000000000000002E-5</v>
      </c>
      <c r="D11682" s="1" t="s">
        <v>323</v>
      </c>
      <c r="E11682" s="4">
        <v>5727382.1113315709</v>
      </c>
      <c r="F11682" s="66">
        <f>Cat_Results[[#This Row],[TotalLossInOriginalCurrency]] / INDEX(Exchange_Rate[Exchange Rate], MATCH(Cat_Results[[#This Row],[Currency]], Exchange_Rate[Currency], 0))</f>
        <v>72205.108111895606</v>
      </c>
    </row>
    <row r="11683" spans="1:6" x14ac:dyDescent="0.3">
      <c r="A11683" s="1">
        <v>46447</v>
      </c>
      <c r="B11683" s="1">
        <v>218</v>
      </c>
      <c r="C11683" s="1">
        <f t="shared" si="182"/>
        <v>2.0000000000000002E-5</v>
      </c>
      <c r="D11683" s="1" t="s">
        <v>324</v>
      </c>
      <c r="E11683" s="4">
        <v>2.270151961257878</v>
      </c>
      <c r="F11683" s="66">
        <f>Cat_Results[[#This Row],[TotalLossInOriginalCurrency]] / INDEX(Exchange_Rate[Exchange Rate], MATCH(Cat_Results[[#This Row],[Currency]], Exchange_Rate[Currency], 0))</f>
        <v>2.29632681235671</v>
      </c>
    </row>
    <row r="11684" spans="1:6" x14ac:dyDescent="0.3">
      <c r="A11684" s="1">
        <v>46452</v>
      </c>
      <c r="B11684" s="1">
        <v>285</v>
      </c>
      <c r="C11684" s="1">
        <f t="shared" si="182"/>
        <v>2.0000000000000002E-5</v>
      </c>
      <c r="D11684" s="1" t="s">
        <v>324</v>
      </c>
      <c r="E11684" s="4">
        <v>6976.7496952457723</v>
      </c>
      <c r="F11684" s="66">
        <f>Cat_Results[[#This Row],[TotalLossInOriginalCurrency]] / INDEX(Exchange_Rate[Exchange Rate], MATCH(Cat_Results[[#This Row],[Currency]], Exchange_Rate[Currency], 0))</f>
        <v>7057.1916161142299</v>
      </c>
    </row>
    <row r="11685" spans="1:6" x14ac:dyDescent="0.3">
      <c r="A11685" s="1">
        <v>46458</v>
      </c>
      <c r="B11685" s="1">
        <v>250</v>
      </c>
      <c r="C11685" s="1">
        <f t="shared" si="182"/>
        <v>2.0000000000000002E-5</v>
      </c>
      <c r="D11685" s="1" t="s">
        <v>320</v>
      </c>
      <c r="E11685" s="4">
        <v>12271422.414782099</v>
      </c>
      <c r="F11685" s="66">
        <f>Cat_Results[[#This Row],[TotalLossInOriginalCurrency]] / INDEX(Exchange_Rate[Exchange Rate], MATCH(Cat_Results[[#This Row],[Currency]], Exchange_Rate[Currency], 0))</f>
        <v>12271422.414782099</v>
      </c>
    </row>
    <row r="11686" spans="1:6" x14ac:dyDescent="0.3">
      <c r="A11686" s="1">
        <v>46469</v>
      </c>
      <c r="B11686" s="1">
        <v>224</v>
      </c>
      <c r="C11686" s="1">
        <f t="shared" si="182"/>
        <v>2.0000000000000002E-5</v>
      </c>
      <c r="D11686" s="1" t="s">
        <v>321</v>
      </c>
      <c r="E11686" s="4">
        <v>4801.245242713705</v>
      </c>
      <c r="F11686" s="66">
        <f>Cat_Results[[#This Row],[TotalLossInOriginalCurrency]] / INDEX(Exchange_Rate[Exchange Rate], MATCH(Cat_Results[[#This Row],[Currency]], Exchange_Rate[Currency], 0))</f>
        <v>7522.11091968045</v>
      </c>
    </row>
    <row r="11687" spans="1:6" x14ac:dyDescent="0.3">
      <c r="A11687" s="1">
        <v>46472</v>
      </c>
      <c r="B11687" s="1">
        <v>247</v>
      </c>
      <c r="C11687" s="1">
        <f t="shared" si="182"/>
        <v>2.0000000000000002E-5</v>
      </c>
      <c r="D11687" s="1" t="s">
        <v>320</v>
      </c>
      <c r="E11687" s="4">
        <v>233558.71393430201</v>
      </c>
      <c r="F11687" s="66">
        <f>Cat_Results[[#This Row],[TotalLossInOriginalCurrency]] / INDEX(Exchange_Rate[Exchange Rate], MATCH(Cat_Results[[#This Row],[Currency]], Exchange_Rate[Currency], 0))</f>
        <v>233558.71393430201</v>
      </c>
    </row>
    <row r="11688" spans="1:6" x14ac:dyDescent="0.3">
      <c r="A11688" s="1">
        <v>46473</v>
      </c>
      <c r="B11688" s="1">
        <v>242</v>
      </c>
      <c r="C11688" s="1">
        <f t="shared" si="182"/>
        <v>2.0000000000000002E-5</v>
      </c>
      <c r="D11688" s="1" t="s">
        <v>322</v>
      </c>
      <c r="E11688" s="4">
        <v>342400.74518930446</v>
      </c>
      <c r="F11688" s="66">
        <f>Cat_Results[[#This Row],[TotalLossInOriginalCurrency]] / INDEX(Exchange_Rate[Exchange Rate], MATCH(Cat_Results[[#This Row],[Currency]], Exchange_Rate[Currency], 0))</f>
        <v>420570.84541197302</v>
      </c>
    </row>
    <row r="11689" spans="1:6" x14ac:dyDescent="0.3">
      <c r="A11689" s="1">
        <v>46474</v>
      </c>
      <c r="B11689" s="1">
        <v>233</v>
      </c>
      <c r="C11689" s="1">
        <f t="shared" si="182"/>
        <v>2.0000000000000002E-5</v>
      </c>
      <c r="D11689" s="1" t="s">
        <v>320</v>
      </c>
      <c r="E11689" s="4">
        <v>1814.62573353993</v>
      </c>
      <c r="F11689" s="66">
        <f>Cat_Results[[#This Row],[TotalLossInOriginalCurrency]] / INDEX(Exchange_Rate[Exchange Rate], MATCH(Cat_Results[[#This Row],[Currency]], Exchange_Rate[Currency], 0))</f>
        <v>1814.62573353993</v>
      </c>
    </row>
    <row r="11690" spans="1:6" x14ac:dyDescent="0.3">
      <c r="A11690" s="1">
        <v>46478</v>
      </c>
      <c r="B11690" s="1">
        <v>228</v>
      </c>
      <c r="C11690" s="1">
        <f t="shared" si="182"/>
        <v>2.0000000000000002E-5</v>
      </c>
      <c r="D11690" s="1" t="s">
        <v>320</v>
      </c>
      <c r="E11690" s="4">
        <v>8.0745667219161998E-4</v>
      </c>
      <c r="F11690" s="66">
        <f>Cat_Results[[#This Row],[TotalLossInOriginalCurrency]] / INDEX(Exchange_Rate[Exchange Rate], MATCH(Cat_Results[[#This Row],[Currency]], Exchange_Rate[Currency], 0))</f>
        <v>8.0745667219161998E-4</v>
      </c>
    </row>
    <row r="11691" spans="1:6" x14ac:dyDescent="0.3">
      <c r="A11691" s="1">
        <v>46483</v>
      </c>
      <c r="B11691" s="1">
        <v>242</v>
      </c>
      <c r="C11691" s="1">
        <f t="shared" si="182"/>
        <v>2.0000000000000002E-5</v>
      </c>
      <c r="D11691" s="1" t="s">
        <v>321</v>
      </c>
      <c r="E11691" s="4">
        <v>118207.47661271277</v>
      </c>
      <c r="F11691" s="66">
        <f>Cat_Results[[#This Row],[TotalLossInOriginalCurrency]] / INDEX(Exchange_Rate[Exchange Rate], MATCH(Cat_Results[[#This Row],[Currency]], Exchange_Rate[Currency], 0))</f>
        <v>185195.653557949</v>
      </c>
    </row>
    <row r="11692" spans="1:6" x14ac:dyDescent="0.3">
      <c r="A11692" s="1">
        <v>46486</v>
      </c>
      <c r="B11692" s="1">
        <v>224</v>
      </c>
      <c r="C11692" s="1">
        <f t="shared" si="182"/>
        <v>2.0000000000000002E-5</v>
      </c>
      <c r="D11692" s="1" t="s">
        <v>321</v>
      </c>
      <c r="E11692" s="4">
        <v>4689.3721896276038</v>
      </c>
      <c r="F11692" s="66">
        <f>Cat_Results[[#This Row],[TotalLossInOriginalCurrency]] / INDEX(Exchange_Rate[Exchange Rate], MATCH(Cat_Results[[#This Row],[Currency]], Exchange_Rate[Currency], 0))</f>
        <v>7346.8394074589005</v>
      </c>
    </row>
    <row r="11693" spans="1:6" x14ac:dyDescent="0.3">
      <c r="A11693" s="1">
        <v>46489</v>
      </c>
      <c r="B11693" s="1">
        <v>247</v>
      </c>
      <c r="C11693" s="1">
        <f t="shared" si="182"/>
        <v>2.0000000000000002E-5</v>
      </c>
      <c r="D11693" s="1" t="s">
        <v>321</v>
      </c>
      <c r="E11693" s="4">
        <v>3.0215820821337422E-3</v>
      </c>
      <c r="F11693" s="66">
        <f>Cat_Results[[#This Row],[TotalLossInOriginalCurrency]] / INDEX(Exchange_Rate[Exchange Rate], MATCH(Cat_Results[[#This Row],[Currency]], Exchange_Rate[Currency], 0))</f>
        <v>4.7339126467704799E-3</v>
      </c>
    </row>
    <row r="11694" spans="1:6" x14ac:dyDescent="0.3">
      <c r="A11694" s="1">
        <v>46491</v>
      </c>
      <c r="B11694" s="1">
        <v>231</v>
      </c>
      <c r="C11694" s="1">
        <f t="shared" si="182"/>
        <v>2.0000000000000002E-5</v>
      </c>
      <c r="D11694" s="1" t="s">
        <v>320</v>
      </c>
      <c r="E11694" s="4">
        <v>2.9677987098693799E-2</v>
      </c>
      <c r="F11694" s="66">
        <f>Cat_Results[[#This Row],[TotalLossInOriginalCurrency]] / INDEX(Exchange_Rate[Exchange Rate], MATCH(Cat_Results[[#This Row],[Currency]], Exchange_Rate[Currency], 0))</f>
        <v>2.9677987098693799E-2</v>
      </c>
    </row>
    <row r="11695" spans="1:6" x14ac:dyDescent="0.3">
      <c r="A11695" s="1">
        <v>46491</v>
      </c>
      <c r="B11695" s="1">
        <v>216</v>
      </c>
      <c r="C11695" s="1">
        <f t="shared" si="182"/>
        <v>2.0000000000000002E-5</v>
      </c>
      <c r="D11695" s="1" t="s">
        <v>321</v>
      </c>
      <c r="E11695" s="4">
        <v>48.632957466064163</v>
      </c>
      <c r="F11695" s="66">
        <f>Cat_Results[[#This Row],[TotalLossInOriginalCurrency]] / INDEX(Exchange_Rate[Exchange Rate], MATCH(Cat_Results[[#This Row],[Currency]], Exchange_Rate[Currency], 0))</f>
        <v>76.193254441022901</v>
      </c>
    </row>
    <row r="11696" spans="1:6" x14ac:dyDescent="0.3">
      <c r="A11696" s="1">
        <v>46493</v>
      </c>
      <c r="B11696" s="1">
        <v>194</v>
      </c>
      <c r="C11696" s="1">
        <f t="shared" si="182"/>
        <v>2.0000000000000002E-5</v>
      </c>
      <c r="D11696" s="1" t="s">
        <v>320</v>
      </c>
      <c r="E11696" s="4">
        <v>806.96365149691701</v>
      </c>
      <c r="F11696" s="66">
        <f>Cat_Results[[#This Row],[TotalLossInOriginalCurrency]] / INDEX(Exchange_Rate[Exchange Rate], MATCH(Cat_Results[[#This Row],[Currency]], Exchange_Rate[Currency], 0))</f>
        <v>806.96365149691701</v>
      </c>
    </row>
    <row r="11697" spans="1:6" x14ac:dyDescent="0.3">
      <c r="A11697" s="1">
        <v>46501</v>
      </c>
      <c r="B11697" s="1">
        <v>278</v>
      </c>
      <c r="C11697" s="1">
        <f t="shared" si="182"/>
        <v>2.0000000000000002E-5</v>
      </c>
      <c r="D11697" s="1" t="s">
        <v>321</v>
      </c>
      <c r="E11697" s="4">
        <v>625073.61691022234</v>
      </c>
      <c r="F11697" s="66">
        <f>Cat_Results[[#This Row],[TotalLossInOriginalCurrency]] / INDEX(Exchange_Rate[Exchange Rate], MATCH(Cat_Results[[#This Row],[Currency]], Exchange_Rate[Currency], 0))</f>
        <v>979302.83534256602</v>
      </c>
    </row>
    <row r="11698" spans="1:6" x14ac:dyDescent="0.3">
      <c r="A11698" s="1">
        <v>46503</v>
      </c>
      <c r="B11698" s="1">
        <v>254</v>
      </c>
      <c r="C11698" s="1">
        <f t="shared" si="182"/>
        <v>2.0000000000000002E-5</v>
      </c>
      <c r="D11698" s="1" t="s">
        <v>320</v>
      </c>
      <c r="E11698" s="4">
        <v>124988.34939995001</v>
      </c>
      <c r="F11698" s="66">
        <f>Cat_Results[[#This Row],[TotalLossInOriginalCurrency]] / INDEX(Exchange_Rate[Exchange Rate], MATCH(Cat_Results[[#This Row],[Currency]], Exchange_Rate[Currency], 0))</f>
        <v>124988.34939995001</v>
      </c>
    </row>
    <row r="11699" spans="1:6" x14ac:dyDescent="0.3">
      <c r="A11699" s="1">
        <v>46506</v>
      </c>
      <c r="B11699" s="1">
        <v>256</v>
      </c>
      <c r="C11699" s="1">
        <f t="shared" si="182"/>
        <v>2.0000000000000002E-5</v>
      </c>
      <c r="D11699" s="1" t="s">
        <v>322</v>
      </c>
      <c r="E11699" s="4">
        <v>325165.528099883</v>
      </c>
      <c r="F11699" s="66">
        <f>Cat_Results[[#This Row],[TotalLossInOriginalCurrency]] / INDEX(Exchange_Rate[Exchange Rate], MATCH(Cat_Results[[#This Row],[Currency]], Exchange_Rate[Currency], 0))</f>
        <v>399400.82775284298</v>
      </c>
    </row>
    <row r="11700" spans="1:6" x14ac:dyDescent="0.3">
      <c r="A11700" s="1">
        <v>46512</v>
      </c>
      <c r="B11700" s="1">
        <v>264</v>
      </c>
      <c r="C11700" s="1">
        <f t="shared" si="182"/>
        <v>2.0000000000000002E-5</v>
      </c>
      <c r="D11700" s="1" t="s">
        <v>321</v>
      </c>
      <c r="E11700" s="4">
        <v>1430108.71192209</v>
      </c>
      <c r="F11700" s="66">
        <f>Cat_Results[[#This Row],[TotalLossInOriginalCurrency]] / INDEX(Exchange_Rate[Exchange Rate], MATCH(Cat_Results[[#This Row],[Currency]], Exchange_Rate[Currency], 0))</f>
        <v>2240551.3183490499</v>
      </c>
    </row>
    <row r="11701" spans="1:6" x14ac:dyDescent="0.3">
      <c r="A11701" s="1">
        <v>46513</v>
      </c>
      <c r="B11701" s="1">
        <v>218</v>
      </c>
      <c r="C11701" s="1">
        <f t="shared" si="182"/>
        <v>2.0000000000000002E-5</v>
      </c>
      <c r="D11701" s="1" t="s">
        <v>321</v>
      </c>
      <c r="E11701" s="4">
        <v>2.5000604625591664E-3</v>
      </c>
      <c r="F11701" s="66">
        <f>Cat_Results[[#This Row],[TotalLossInOriginalCurrency]] / INDEX(Exchange_Rate[Exchange Rate], MATCH(Cat_Results[[#This Row],[Currency]], Exchange_Rate[Currency], 0))</f>
        <v>3.91684472560883E-3</v>
      </c>
    </row>
    <row r="11702" spans="1:6" x14ac:dyDescent="0.3">
      <c r="A11702" s="1">
        <v>46520</v>
      </c>
      <c r="B11702" s="1">
        <v>249</v>
      </c>
      <c r="C11702" s="1">
        <f t="shared" si="182"/>
        <v>2.0000000000000002E-5</v>
      </c>
      <c r="D11702" s="1" t="s">
        <v>320</v>
      </c>
      <c r="E11702" s="4">
        <v>47703.865586686697</v>
      </c>
      <c r="F11702" s="66">
        <f>Cat_Results[[#This Row],[TotalLossInOriginalCurrency]] / INDEX(Exchange_Rate[Exchange Rate], MATCH(Cat_Results[[#This Row],[Currency]], Exchange_Rate[Currency], 0))</f>
        <v>47703.865586686697</v>
      </c>
    </row>
    <row r="11703" spans="1:6" x14ac:dyDescent="0.3">
      <c r="A11703" s="1">
        <v>46526</v>
      </c>
      <c r="B11703" s="1">
        <v>202</v>
      </c>
      <c r="C11703" s="1">
        <f t="shared" si="182"/>
        <v>2.0000000000000002E-5</v>
      </c>
      <c r="D11703" s="1" t="s">
        <v>321</v>
      </c>
      <c r="E11703" s="4">
        <v>1600.6636122063539</v>
      </c>
      <c r="F11703" s="66">
        <f>Cat_Results[[#This Row],[TotalLossInOriginalCurrency]] / INDEX(Exchange_Rate[Exchange Rate], MATCH(Cat_Results[[#This Row],[Currency]], Exchange_Rate[Currency], 0))</f>
        <v>2507.75968055055</v>
      </c>
    </row>
    <row r="11704" spans="1:6" x14ac:dyDescent="0.3">
      <c r="A11704" s="1">
        <v>46549</v>
      </c>
      <c r="B11704" s="1">
        <v>219</v>
      </c>
      <c r="C11704" s="1">
        <f t="shared" si="182"/>
        <v>2.0000000000000002E-5</v>
      </c>
      <c r="D11704" s="1" t="s">
        <v>321</v>
      </c>
      <c r="E11704" s="4">
        <v>290660.25880783517</v>
      </c>
      <c r="F11704" s="66">
        <f>Cat_Results[[#This Row],[TotalLossInOriginalCurrency]] / INDEX(Exchange_Rate[Exchange Rate], MATCH(Cat_Results[[#This Row],[Currency]], Exchange_Rate[Currency], 0))</f>
        <v>455377.42734836903</v>
      </c>
    </row>
    <row r="11705" spans="1:6" x14ac:dyDescent="0.3">
      <c r="A11705" s="1">
        <v>46552</v>
      </c>
      <c r="B11705" s="1">
        <v>217</v>
      </c>
      <c r="C11705" s="1">
        <f t="shared" si="182"/>
        <v>2.0000000000000002E-5</v>
      </c>
      <c r="D11705" s="1" t="s">
        <v>320</v>
      </c>
      <c r="E11705" s="4">
        <v>8943.9506320506298</v>
      </c>
      <c r="F11705" s="66">
        <f>Cat_Results[[#This Row],[TotalLossInOriginalCurrency]] / INDEX(Exchange_Rate[Exchange Rate], MATCH(Cat_Results[[#This Row],[Currency]], Exchange_Rate[Currency], 0))</f>
        <v>8943.9506320506298</v>
      </c>
    </row>
    <row r="11706" spans="1:6" x14ac:dyDescent="0.3">
      <c r="A11706" s="1">
        <v>46555</v>
      </c>
      <c r="B11706" s="1">
        <v>242</v>
      </c>
      <c r="C11706" s="1">
        <f t="shared" si="182"/>
        <v>2.0000000000000002E-5</v>
      </c>
      <c r="D11706" s="1" t="s">
        <v>320</v>
      </c>
      <c r="E11706" s="4">
        <v>5.7323575019836398E-2</v>
      </c>
      <c r="F11706" s="66">
        <f>Cat_Results[[#This Row],[TotalLossInOriginalCurrency]] / INDEX(Exchange_Rate[Exchange Rate], MATCH(Cat_Results[[#This Row],[Currency]], Exchange_Rate[Currency], 0))</f>
        <v>5.7323575019836398E-2</v>
      </c>
    </row>
    <row r="11707" spans="1:6" x14ac:dyDescent="0.3">
      <c r="A11707" s="1">
        <v>46558</v>
      </c>
      <c r="B11707" s="1">
        <v>243</v>
      </c>
      <c r="C11707" s="1">
        <f t="shared" si="182"/>
        <v>2.0000000000000002E-5</v>
      </c>
      <c r="D11707" s="1" t="s">
        <v>320</v>
      </c>
      <c r="E11707" s="4">
        <v>513688.99593592598</v>
      </c>
      <c r="F11707" s="66">
        <f>Cat_Results[[#This Row],[TotalLossInOriginalCurrency]] / INDEX(Exchange_Rate[Exchange Rate], MATCH(Cat_Results[[#This Row],[Currency]], Exchange_Rate[Currency], 0))</f>
        <v>513688.99593592598</v>
      </c>
    </row>
    <row r="11708" spans="1:6" x14ac:dyDescent="0.3">
      <c r="A11708" s="1">
        <v>46560</v>
      </c>
      <c r="B11708" s="1">
        <v>227</v>
      </c>
      <c r="C11708" s="1">
        <f t="shared" si="182"/>
        <v>2.0000000000000002E-5</v>
      </c>
      <c r="D11708" s="1" t="s">
        <v>321</v>
      </c>
      <c r="E11708" s="4">
        <v>16714528.106474942</v>
      </c>
      <c r="F11708" s="66">
        <f>Cat_Results[[#This Row],[TotalLossInOriginalCurrency]] / INDEX(Exchange_Rate[Exchange Rate], MATCH(Cat_Results[[#This Row],[Currency]], Exchange_Rate[Currency], 0))</f>
        <v>26186651.1771763</v>
      </c>
    </row>
    <row r="11709" spans="1:6" x14ac:dyDescent="0.3">
      <c r="A11709" s="1">
        <v>46563</v>
      </c>
      <c r="B11709" s="1">
        <v>250</v>
      </c>
      <c r="C11709" s="1">
        <f t="shared" si="182"/>
        <v>2.0000000000000002E-5</v>
      </c>
      <c r="D11709" s="1" t="s">
        <v>321</v>
      </c>
      <c r="E11709" s="4">
        <v>2.4467503147870308E-3</v>
      </c>
      <c r="F11709" s="66">
        <f>Cat_Results[[#This Row],[TotalLossInOriginalCurrency]] / INDEX(Exchange_Rate[Exchange Rate], MATCH(Cat_Results[[#This Row],[Currency]], Exchange_Rate[Currency], 0))</f>
        <v>3.8333237171173104E-3</v>
      </c>
    </row>
    <row r="11710" spans="1:6" x14ac:dyDescent="0.3">
      <c r="A11710" s="1">
        <v>46564</v>
      </c>
      <c r="B11710" s="1">
        <v>213</v>
      </c>
      <c r="C11710" s="1">
        <f t="shared" si="182"/>
        <v>2.0000000000000002E-5</v>
      </c>
      <c r="D11710" s="1" t="s">
        <v>321</v>
      </c>
      <c r="E11710" s="4">
        <v>3.9829996858785167E-2</v>
      </c>
      <c r="F11710" s="66">
        <f>Cat_Results[[#This Row],[TotalLossInOriginalCurrency]] / INDEX(Exchange_Rate[Exchange Rate], MATCH(Cat_Results[[#This Row],[Currency]], Exchange_Rate[Currency], 0))</f>
        <v>6.2401656061410904E-2</v>
      </c>
    </row>
    <row r="11711" spans="1:6" x14ac:dyDescent="0.3">
      <c r="A11711" s="1">
        <v>46567</v>
      </c>
      <c r="B11711" s="1">
        <v>188</v>
      </c>
      <c r="C11711" s="1">
        <f t="shared" si="182"/>
        <v>2.0000000000000002E-5</v>
      </c>
      <c r="D11711" s="1" t="s">
        <v>320</v>
      </c>
      <c r="E11711" s="4">
        <v>4.1832029819488499E-3</v>
      </c>
      <c r="F11711" s="66">
        <f>Cat_Results[[#This Row],[TotalLossInOriginalCurrency]] / INDEX(Exchange_Rate[Exchange Rate], MATCH(Cat_Results[[#This Row],[Currency]], Exchange_Rate[Currency], 0))</f>
        <v>4.1832029819488499E-3</v>
      </c>
    </row>
    <row r="11712" spans="1:6" x14ac:dyDescent="0.3">
      <c r="A11712" s="1">
        <v>46567</v>
      </c>
      <c r="B11712" s="1">
        <v>252</v>
      </c>
      <c r="C11712" s="1">
        <f t="shared" si="182"/>
        <v>2.0000000000000002E-5</v>
      </c>
      <c r="D11712" s="1" t="s">
        <v>321</v>
      </c>
      <c r="E11712" s="4">
        <v>6.6328809238110527E-3</v>
      </c>
      <c r="F11712" s="66">
        <f>Cat_Results[[#This Row],[TotalLossInOriginalCurrency]] / INDEX(Exchange_Rate[Exchange Rate], MATCH(Cat_Results[[#This Row],[Currency]], Exchange_Rate[Currency], 0))</f>
        <v>1.0391734540462501E-2</v>
      </c>
    </row>
    <row r="11713" spans="1:6" x14ac:dyDescent="0.3">
      <c r="A11713" s="1">
        <v>46573</v>
      </c>
      <c r="B11713" s="1">
        <v>200</v>
      </c>
      <c r="C11713" s="1">
        <f t="shared" si="182"/>
        <v>2.0000000000000002E-5</v>
      </c>
      <c r="D11713" s="1" t="s">
        <v>320</v>
      </c>
      <c r="E11713" s="4">
        <v>2.34992327168584</v>
      </c>
      <c r="F11713" s="66">
        <f>Cat_Results[[#This Row],[TotalLossInOriginalCurrency]] / INDEX(Exchange_Rate[Exchange Rate], MATCH(Cat_Results[[#This Row],[Currency]], Exchange_Rate[Currency], 0))</f>
        <v>2.34992327168584</v>
      </c>
    </row>
    <row r="11714" spans="1:6" x14ac:dyDescent="0.3">
      <c r="A11714" s="1">
        <v>46576</v>
      </c>
      <c r="B11714" s="1">
        <v>224</v>
      </c>
      <c r="C11714" s="1">
        <f t="shared" si="182"/>
        <v>2.0000000000000002E-5</v>
      </c>
      <c r="D11714" s="1" t="s">
        <v>320</v>
      </c>
      <c r="E11714" s="4">
        <v>3382217.0777935102</v>
      </c>
      <c r="F11714" s="66">
        <f>Cat_Results[[#This Row],[TotalLossInOriginalCurrency]] / INDEX(Exchange_Rate[Exchange Rate], MATCH(Cat_Results[[#This Row],[Currency]], Exchange_Rate[Currency], 0))</f>
        <v>3382217.0777935102</v>
      </c>
    </row>
    <row r="11715" spans="1:6" x14ac:dyDescent="0.3">
      <c r="A11715" s="1">
        <v>46583</v>
      </c>
      <c r="B11715" s="1">
        <v>235</v>
      </c>
      <c r="C11715" s="1">
        <f t="shared" si="182"/>
        <v>2.0000000000000002E-5</v>
      </c>
      <c r="D11715" s="1" t="s">
        <v>320</v>
      </c>
      <c r="E11715" s="4">
        <v>0.851501204073429</v>
      </c>
      <c r="F11715" s="66">
        <f>Cat_Results[[#This Row],[TotalLossInOriginalCurrency]] / INDEX(Exchange_Rate[Exchange Rate], MATCH(Cat_Results[[#This Row],[Currency]], Exchange_Rate[Currency], 0))</f>
        <v>0.851501204073429</v>
      </c>
    </row>
    <row r="11716" spans="1:6" x14ac:dyDescent="0.3">
      <c r="A11716" s="1">
        <v>46584</v>
      </c>
      <c r="B11716" s="1">
        <v>234</v>
      </c>
      <c r="C11716" s="1">
        <f t="shared" si="182"/>
        <v>2.0000000000000002E-5</v>
      </c>
      <c r="D11716" s="1" t="s">
        <v>320</v>
      </c>
      <c r="E11716" s="4">
        <v>729329.13314054499</v>
      </c>
      <c r="F11716" s="66">
        <f>Cat_Results[[#This Row],[TotalLossInOriginalCurrency]] / INDEX(Exchange_Rate[Exchange Rate], MATCH(Cat_Results[[#This Row],[Currency]], Exchange_Rate[Currency], 0))</f>
        <v>729329.13314054499</v>
      </c>
    </row>
    <row r="11717" spans="1:6" x14ac:dyDescent="0.3">
      <c r="A11717" s="1">
        <v>46585</v>
      </c>
      <c r="B11717" s="1">
        <v>257</v>
      </c>
      <c r="C11717" s="1">
        <f t="shared" si="182"/>
        <v>2.0000000000000002E-5</v>
      </c>
      <c r="D11717" s="1" t="s">
        <v>321</v>
      </c>
      <c r="E11717" s="4">
        <v>1.1580690374755126E-2</v>
      </c>
      <c r="F11717" s="66">
        <f>Cat_Results[[#This Row],[TotalLossInOriginalCurrency]] / INDEX(Exchange_Rate[Exchange Rate], MATCH(Cat_Results[[#This Row],[Currency]], Exchange_Rate[Currency], 0))</f>
        <v>1.8143467605114001E-2</v>
      </c>
    </row>
    <row r="11718" spans="1:6" x14ac:dyDescent="0.3">
      <c r="A11718" s="1">
        <v>46585</v>
      </c>
      <c r="B11718" s="1">
        <v>220</v>
      </c>
      <c r="C11718" s="1">
        <f t="shared" ref="C11718:C11781" si="183">1/50000</f>
        <v>2.0000000000000002E-5</v>
      </c>
      <c r="D11718" s="1" t="s">
        <v>321</v>
      </c>
      <c r="E11718" s="4">
        <v>2012.024130704033</v>
      </c>
      <c r="F11718" s="66">
        <f>Cat_Results[[#This Row],[TotalLossInOriginalCurrency]] / INDEX(Exchange_Rate[Exchange Rate], MATCH(Cat_Results[[#This Row],[Currency]], Exchange_Rate[Currency], 0))</f>
        <v>3152.2382047027299</v>
      </c>
    </row>
    <row r="11719" spans="1:6" x14ac:dyDescent="0.3">
      <c r="A11719" s="1">
        <v>46596</v>
      </c>
      <c r="B11719" s="1">
        <v>204</v>
      </c>
      <c r="C11719" s="1">
        <f t="shared" si="183"/>
        <v>2.0000000000000002E-5</v>
      </c>
      <c r="D11719" s="1" t="s">
        <v>321</v>
      </c>
      <c r="E11719" s="4">
        <v>2.3179925904449825</v>
      </c>
      <c r="F11719" s="66">
        <f>Cat_Results[[#This Row],[TotalLossInOriginalCurrency]] / INDEX(Exchange_Rate[Exchange Rate], MATCH(Cat_Results[[#This Row],[Currency]], Exchange_Rate[Currency], 0))</f>
        <v>3.6315989904463799</v>
      </c>
    </row>
    <row r="11720" spans="1:6" x14ac:dyDescent="0.3">
      <c r="A11720" s="1">
        <v>46600</v>
      </c>
      <c r="B11720" s="1">
        <v>263</v>
      </c>
      <c r="C11720" s="1">
        <f t="shared" si="183"/>
        <v>2.0000000000000002E-5</v>
      </c>
      <c r="D11720" s="1" t="s">
        <v>321</v>
      </c>
      <c r="E11720" s="4">
        <v>8464626.2181182671</v>
      </c>
      <c r="F11720" s="66">
        <f>Cat_Results[[#This Row],[TotalLossInOriginalCurrency]] / INDEX(Exchange_Rate[Exchange Rate], MATCH(Cat_Results[[#This Row],[Currency]], Exchange_Rate[Currency], 0))</f>
        <v>13261529.892260402</v>
      </c>
    </row>
    <row r="11721" spans="1:6" x14ac:dyDescent="0.3">
      <c r="A11721" s="1">
        <v>46606</v>
      </c>
      <c r="B11721" s="1">
        <v>176</v>
      </c>
      <c r="C11721" s="1">
        <f t="shared" si="183"/>
        <v>2.0000000000000002E-5</v>
      </c>
      <c r="D11721" s="1" t="s">
        <v>320</v>
      </c>
      <c r="E11721" s="4">
        <v>0.93729357760399601</v>
      </c>
      <c r="F11721" s="66">
        <f>Cat_Results[[#This Row],[TotalLossInOriginalCurrency]] / INDEX(Exchange_Rate[Exchange Rate], MATCH(Cat_Results[[#This Row],[Currency]], Exchange_Rate[Currency], 0))</f>
        <v>0.93729357760399601</v>
      </c>
    </row>
    <row r="11722" spans="1:6" x14ac:dyDescent="0.3">
      <c r="A11722" s="1">
        <v>46607</v>
      </c>
      <c r="B11722" s="1">
        <v>283</v>
      </c>
      <c r="C11722" s="1">
        <f t="shared" si="183"/>
        <v>2.0000000000000002E-5</v>
      </c>
      <c r="D11722" s="1" t="s">
        <v>320</v>
      </c>
      <c r="E11722" s="4">
        <v>44539.580516547801</v>
      </c>
      <c r="F11722" s="66">
        <f>Cat_Results[[#This Row],[TotalLossInOriginalCurrency]] / INDEX(Exchange_Rate[Exchange Rate], MATCH(Cat_Results[[#This Row],[Currency]], Exchange_Rate[Currency], 0))</f>
        <v>44539.580516547801</v>
      </c>
    </row>
    <row r="11723" spans="1:6" x14ac:dyDescent="0.3">
      <c r="A11723" s="1">
        <v>46616</v>
      </c>
      <c r="B11723" s="1">
        <v>238</v>
      </c>
      <c r="C11723" s="1">
        <f t="shared" si="183"/>
        <v>2.0000000000000002E-5</v>
      </c>
      <c r="D11723" s="1" t="s">
        <v>320</v>
      </c>
      <c r="E11723" s="4">
        <v>79352.261767862394</v>
      </c>
      <c r="F11723" s="66">
        <f>Cat_Results[[#This Row],[TotalLossInOriginalCurrency]] / INDEX(Exchange_Rate[Exchange Rate], MATCH(Cat_Results[[#This Row],[Currency]], Exchange_Rate[Currency], 0))</f>
        <v>79352.261767862394</v>
      </c>
    </row>
    <row r="11724" spans="1:6" x14ac:dyDescent="0.3">
      <c r="A11724" s="1">
        <v>46617</v>
      </c>
      <c r="B11724" s="1">
        <v>259</v>
      </c>
      <c r="C11724" s="1">
        <f t="shared" si="183"/>
        <v>2.0000000000000002E-5</v>
      </c>
      <c r="D11724" s="1" t="s">
        <v>321</v>
      </c>
      <c r="E11724" s="4">
        <v>165035.44801356946</v>
      </c>
      <c r="F11724" s="66">
        <f>Cat_Results[[#This Row],[TotalLossInOriginalCurrency]] / INDEX(Exchange_Rate[Exchange Rate], MATCH(Cat_Results[[#This Row],[Currency]], Exchange_Rate[Currency], 0))</f>
        <v>258561.036331393</v>
      </c>
    </row>
    <row r="11725" spans="1:6" x14ac:dyDescent="0.3">
      <c r="A11725" s="1">
        <v>46619</v>
      </c>
      <c r="B11725" s="1">
        <v>239</v>
      </c>
      <c r="C11725" s="1">
        <f t="shared" si="183"/>
        <v>2.0000000000000002E-5</v>
      </c>
      <c r="D11725" s="1" t="s">
        <v>321</v>
      </c>
      <c r="E11725" s="4">
        <v>154493.41781789571</v>
      </c>
      <c r="F11725" s="66">
        <f>Cat_Results[[#This Row],[TotalLossInOriginalCurrency]] / INDEX(Exchange_Rate[Exchange Rate], MATCH(Cat_Results[[#This Row],[Currency]], Exchange_Rate[Currency], 0))</f>
        <v>242044.837628396</v>
      </c>
    </row>
    <row r="11726" spans="1:6" x14ac:dyDescent="0.3">
      <c r="A11726" s="1">
        <v>46626</v>
      </c>
      <c r="B11726" s="1">
        <v>208</v>
      </c>
      <c r="C11726" s="1">
        <f t="shared" si="183"/>
        <v>2.0000000000000002E-5</v>
      </c>
      <c r="D11726" s="1" t="s">
        <v>321</v>
      </c>
      <c r="E11726" s="4">
        <v>6323.7134865234539</v>
      </c>
      <c r="F11726" s="66">
        <f>Cat_Results[[#This Row],[TotalLossInOriginalCurrency]] / INDEX(Exchange_Rate[Exchange Rate], MATCH(Cat_Results[[#This Row],[Currency]], Exchange_Rate[Currency], 0))</f>
        <v>9907.3619165978998</v>
      </c>
    </row>
    <row r="11727" spans="1:6" x14ac:dyDescent="0.3">
      <c r="A11727" s="1">
        <v>46627</v>
      </c>
      <c r="B11727" s="1">
        <v>221</v>
      </c>
      <c r="C11727" s="1">
        <f t="shared" si="183"/>
        <v>2.0000000000000002E-5</v>
      </c>
      <c r="D11727" s="1" t="s">
        <v>320</v>
      </c>
      <c r="E11727" s="4">
        <v>664.08660882711399</v>
      </c>
      <c r="F11727" s="66">
        <f>Cat_Results[[#This Row],[TotalLossInOriginalCurrency]] / INDEX(Exchange_Rate[Exchange Rate], MATCH(Cat_Results[[#This Row],[Currency]], Exchange_Rate[Currency], 0))</f>
        <v>664.08660882711399</v>
      </c>
    </row>
    <row r="11728" spans="1:6" x14ac:dyDescent="0.3">
      <c r="A11728" s="1">
        <v>46632</v>
      </c>
      <c r="B11728" s="1">
        <v>225</v>
      </c>
      <c r="C11728" s="1">
        <f t="shared" si="183"/>
        <v>2.0000000000000002E-5</v>
      </c>
      <c r="D11728" s="1" t="s">
        <v>323</v>
      </c>
      <c r="E11728" s="4">
        <v>75149.291514233759</v>
      </c>
      <c r="F11728" s="66">
        <f>Cat_Results[[#This Row],[TotalLossInOriginalCurrency]] / INDEX(Exchange_Rate[Exchange Rate], MATCH(Cat_Results[[#This Row],[Currency]], Exchange_Rate[Currency], 0))</f>
        <v>947.40714218839992</v>
      </c>
    </row>
    <row r="11729" spans="1:6" x14ac:dyDescent="0.3">
      <c r="A11729" s="1">
        <v>46634</v>
      </c>
      <c r="B11729" s="1">
        <v>196</v>
      </c>
      <c r="C11729" s="1">
        <f t="shared" si="183"/>
        <v>2.0000000000000002E-5</v>
      </c>
      <c r="D11729" s="1" t="s">
        <v>320</v>
      </c>
      <c r="E11729" s="4">
        <v>7.2438269853591902E-3</v>
      </c>
      <c r="F11729" s="66">
        <f>Cat_Results[[#This Row],[TotalLossInOriginalCurrency]] / INDEX(Exchange_Rate[Exchange Rate], MATCH(Cat_Results[[#This Row],[Currency]], Exchange_Rate[Currency], 0))</f>
        <v>7.2438269853591902E-3</v>
      </c>
    </row>
    <row r="11730" spans="1:6" x14ac:dyDescent="0.3">
      <c r="A11730" s="1">
        <v>46643</v>
      </c>
      <c r="B11730" s="1">
        <v>264</v>
      </c>
      <c r="C11730" s="1">
        <f t="shared" si="183"/>
        <v>2.0000000000000002E-5</v>
      </c>
      <c r="D11730" s="1" t="s">
        <v>321</v>
      </c>
      <c r="E11730" s="4">
        <v>2263192.329443648</v>
      </c>
      <c r="F11730" s="66">
        <f>Cat_Results[[#This Row],[TotalLossInOriginalCurrency]] / INDEX(Exchange_Rate[Exchange Rate], MATCH(Cat_Results[[#This Row],[Currency]], Exchange_Rate[Currency], 0))</f>
        <v>3545743.4215593198</v>
      </c>
    </row>
    <row r="11731" spans="1:6" x14ac:dyDescent="0.3">
      <c r="A11731" s="1">
        <v>46647</v>
      </c>
      <c r="B11731" s="1">
        <v>273</v>
      </c>
      <c r="C11731" s="1">
        <f t="shared" si="183"/>
        <v>2.0000000000000002E-5</v>
      </c>
      <c r="D11731" s="1" t="s">
        <v>320</v>
      </c>
      <c r="E11731" s="4">
        <v>2.5606654584407799E-2</v>
      </c>
      <c r="F11731" s="66">
        <f>Cat_Results[[#This Row],[TotalLossInOriginalCurrency]] / INDEX(Exchange_Rate[Exchange Rate], MATCH(Cat_Results[[#This Row],[Currency]], Exchange_Rate[Currency], 0))</f>
        <v>2.5606654584407799E-2</v>
      </c>
    </row>
    <row r="11732" spans="1:6" x14ac:dyDescent="0.3">
      <c r="A11732" s="1">
        <v>46654</v>
      </c>
      <c r="B11732" s="1">
        <v>224</v>
      </c>
      <c r="C11732" s="1">
        <f t="shared" si="183"/>
        <v>2.0000000000000002E-5</v>
      </c>
      <c r="D11732" s="1" t="s">
        <v>321</v>
      </c>
      <c r="E11732" s="4">
        <v>24391.814001282906</v>
      </c>
      <c r="F11732" s="66">
        <f>Cat_Results[[#This Row],[TotalLossInOriginalCurrency]] / INDEX(Exchange_Rate[Exchange Rate], MATCH(Cat_Results[[#This Row],[Currency]], Exchange_Rate[Currency], 0))</f>
        <v>38214.654985247398</v>
      </c>
    </row>
    <row r="11733" spans="1:6" x14ac:dyDescent="0.3">
      <c r="A11733" s="1">
        <v>46656</v>
      </c>
      <c r="B11733" s="1">
        <v>253</v>
      </c>
      <c r="C11733" s="1">
        <f t="shared" si="183"/>
        <v>2.0000000000000002E-5</v>
      </c>
      <c r="D11733" s="1" t="s">
        <v>320</v>
      </c>
      <c r="E11733" s="4">
        <v>5.6773424148559596E-3</v>
      </c>
      <c r="F11733" s="66">
        <f>Cat_Results[[#This Row],[TotalLossInOriginalCurrency]] / INDEX(Exchange_Rate[Exchange Rate], MATCH(Cat_Results[[#This Row],[Currency]], Exchange_Rate[Currency], 0))</f>
        <v>5.6773424148559596E-3</v>
      </c>
    </row>
    <row r="11734" spans="1:6" x14ac:dyDescent="0.3">
      <c r="A11734" s="1">
        <v>46660</v>
      </c>
      <c r="B11734" s="1">
        <v>251</v>
      </c>
      <c r="C11734" s="1">
        <f t="shared" si="183"/>
        <v>2.0000000000000002E-5</v>
      </c>
      <c r="D11734" s="1" t="s">
        <v>323</v>
      </c>
      <c r="E11734" s="4">
        <v>1997.0997233406101</v>
      </c>
      <c r="F11734" s="66">
        <f>Cat_Results[[#This Row],[TotalLossInOriginalCurrency]] / INDEX(Exchange_Rate[Exchange Rate], MATCH(Cat_Results[[#This Row],[Currency]], Exchange_Rate[Currency], 0))</f>
        <v>25.177436851776601</v>
      </c>
    </row>
    <row r="11735" spans="1:6" x14ac:dyDescent="0.3">
      <c r="A11735" s="1">
        <v>46674</v>
      </c>
      <c r="B11735" s="1">
        <v>291</v>
      </c>
      <c r="C11735" s="1">
        <f t="shared" si="183"/>
        <v>2.0000000000000002E-5</v>
      </c>
      <c r="D11735" s="1" t="s">
        <v>320</v>
      </c>
      <c r="E11735" s="4">
        <v>8.24868679046631E-2</v>
      </c>
      <c r="F11735" s="66">
        <f>Cat_Results[[#This Row],[TotalLossInOriginalCurrency]] / INDEX(Exchange_Rate[Exchange Rate], MATCH(Cat_Results[[#This Row],[Currency]], Exchange_Rate[Currency], 0))</f>
        <v>8.24868679046631E-2</v>
      </c>
    </row>
    <row r="11736" spans="1:6" x14ac:dyDescent="0.3">
      <c r="A11736" s="1">
        <v>46683</v>
      </c>
      <c r="B11736" s="1">
        <v>251</v>
      </c>
      <c r="C11736" s="1">
        <f t="shared" si="183"/>
        <v>2.0000000000000002E-5</v>
      </c>
      <c r="D11736" s="1" t="s">
        <v>321</v>
      </c>
      <c r="E11736" s="4">
        <v>6959848.8788155131</v>
      </c>
      <c r="F11736" s="66">
        <f>Cat_Results[[#This Row],[TotalLossInOriginalCurrency]] / INDEX(Exchange_Rate[Exchange Rate], MATCH(Cat_Results[[#This Row],[Currency]], Exchange_Rate[Currency], 0))</f>
        <v>10903995.2354264</v>
      </c>
    </row>
    <row r="11737" spans="1:6" x14ac:dyDescent="0.3">
      <c r="A11737" s="1">
        <v>46685</v>
      </c>
      <c r="B11737" s="1">
        <v>244</v>
      </c>
      <c r="C11737" s="1">
        <f t="shared" si="183"/>
        <v>2.0000000000000002E-5</v>
      </c>
      <c r="D11737" s="1" t="s">
        <v>321</v>
      </c>
      <c r="E11737" s="4">
        <v>0.17047768960751708</v>
      </c>
      <c r="F11737" s="66">
        <f>Cat_Results[[#This Row],[TotalLossInOriginalCurrency]] / INDEX(Exchange_Rate[Exchange Rate], MATCH(Cat_Results[[#This Row],[Currency]], Exchange_Rate[Currency], 0))</f>
        <v>0.26708739623427402</v>
      </c>
    </row>
    <row r="11738" spans="1:6" x14ac:dyDescent="0.3">
      <c r="A11738" s="1">
        <v>46688</v>
      </c>
      <c r="B11738" s="1">
        <v>231</v>
      </c>
      <c r="C11738" s="1">
        <f t="shared" si="183"/>
        <v>2.0000000000000002E-5</v>
      </c>
      <c r="D11738" s="1" t="s">
        <v>320</v>
      </c>
      <c r="E11738" s="4">
        <v>0.18255661055445699</v>
      </c>
      <c r="F11738" s="66">
        <f>Cat_Results[[#This Row],[TotalLossInOriginalCurrency]] / INDEX(Exchange_Rate[Exchange Rate], MATCH(Cat_Results[[#This Row],[Currency]], Exchange_Rate[Currency], 0))</f>
        <v>0.18255661055445699</v>
      </c>
    </row>
    <row r="11739" spans="1:6" x14ac:dyDescent="0.3">
      <c r="A11739" s="1">
        <v>46688</v>
      </c>
      <c r="B11739" s="1">
        <v>228</v>
      </c>
      <c r="C11739" s="1">
        <f t="shared" si="183"/>
        <v>2.0000000000000002E-5</v>
      </c>
      <c r="D11739" s="1" t="s">
        <v>321</v>
      </c>
      <c r="E11739" s="4">
        <v>83089.3825614136</v>
      </c>
      <c r="F11739" s="66">
        <f>Cat_Results[[#This Row],[TotalLossInOriginalCurrency]] / INDEX(Exchange_Rate[Exchange Rate], MATCH(Cat_Results[[#This Row],[Currency]], Exchange_Rate[Currency], 0))</f>
        <v>130176.135622986</v>
      </c>
    </row>
    <row r="11740" spans="1:6" x14ac:dyDescent="0.3">
      <c r="A11740" s="1">
        <v>46689</v>
      </c>
      <c r="B11740" s="1">
        <v>221</v>
      </c>
      <c r="C11740" s="1">
        <f t="shared" si="183"/>
        <v>2.0000000000000002E-5</v>
      </c>
      <c r="D11740" s="1" t="s">
        <v>321</v>
      </c>
      <c r="E11740" s="4">
        <v>146.82641950714694</v>
      </c>
      <c r="F11740" s="66">
        <f>Cat_Results[[#This Row],[TotalLossInOriginalCurrency]] / INDEX(Exchange_Rate[Exchange Rate], MATCH(Cat_Results[[#This Row],[Currency]], Exchange_Rate[Currency], 0))</f>
        <v>230.03295137826598</v>
      </c>
    </row>
    <row r="11741" spans="1:6" x14ac:dyDescent="0.3">
      <c r="A11741" s="1">
        <v>46690</v>
      </c>
      <c r="B11741" s="1">
        <v>240</v>
      </c>
      <c r="C11741" s="1">
        <f t="shared" si="183"/>
        <v>2.0000000000000002E-5</v>
      </c>
      <c r="D11741" s="1" t="s">
        <v>320</v>
      </c>
      <c r="E11741" s="4">
        <v>8.0093741416931196E-4</v>
      </c>
      <c r="F11741" s="66">
        <f>Cat_Results[[#This Row],[TotalLossInOriginalCurrency]] / INDEX(Exchange_Rate[Exchange Rate], MATCH(Cat_Results[[#This Row],[Currency]], Exchange_Rate[Currency], 0))</f>
        <v>8.0093741416931196E-4</v>
      </c>
    </row>
    <row r="11742" spans="1:6" x14ac:dyDescent="0.3">
      <c r="A11742" s="1">
        <v>46696</v>
      </c>
      <c r="B11742" s="1">
        <v>236</v>
      </c>
      <c r="C11742" s="1">
        <f t="shared" si="183"/>
        <v>2.0000000000000002E-5</v>
      </c>
      <c r="D11742" s="1" t="s">
        <v>320</v>
      </c>
      <c r="E11742" s="4">
        <v>1552.85632541776</v>
      </c>
      <c r="F11742" s="66">
        <f>Cat_Results[[#This Row],[TotalLossInOriginalCurrency]] / INDEX(Exchange_Rate[Exchange Rate], MATCH(Cat_Results[[#This Row],[Currency]], Exchange_Rate[Currency], 0))</f>
        <v>1552.85632541776</v>
      </c>
    </row>
    <row r="11743" spans="1:6" x14ac:dyDescent="0.3">
      <c r="A11743" s="1">
        <v>46697</v>
      </c>
      <c r="B11743" s="1">
        <v>271</v>
      </c>
      <c r="C11743" s="1">
        <f t="shared" si="183"/>
        <v>2.0000000000000002E-5</v>
      </c>
      <c r="D11743" s="1" t="s">
        <v>320</v>
      </c>
      <c r="E11743" s="4">
        <v>3.0013725161552401E-2</v>
      </c>
      <c r="F11743" s="66">
        <f>Cat_Results[[#This Row],[TotalLossInOriginalCurrency]] / INDEX(Exchange_Rate[Exchange Rate], MATCH(Cat_Results[[#This Row],[Currency]], Exchange_Rate[Currency], 0))</f>
        <v>3.0013725161552401E-2</v>
      </c>
    </row>
    <row r="11744" spans="1:6" x14ac:dyDescent="0.3">
      <c r="A11744" s="1">
        <v>46703</v>
      </c>
      <c r="B11744" s="1">
        <v>263</v>
      </c>
      <c r="C11744" s="1">
        <f t="shared" si="183"/>
        <v>2.0000000000000002E-5</v>
      </c>
      <c r="D11744" s="1" t="s">
        <v>320</v>
      </c>
      <c r="E11744" s="4">
        <v>6.5838128328323406E-2</v>
      </c>
      <c r="F11744" s="66">
        <f>Cat_Results[[#This Row],[TotalLossInOriginalCurrency]] / INDEX(Exchange_Rate[Exchange Rate], MATCH(Cat_Results[[#This Row],[Currency]], Exchange_Rate[Currency], 0))</f>
        <v>6.5838128328323406E-2</v>
      </c>
    </row>
    <row r="11745" spans="1:6" x14ac:dyDescent="0.3">
      <c r="A11745" s="1">
        <v>46709</v>
      </c>
      <c r="B11745" s="1">
        <v>268</v>
      </c>
      <c r="C11745" s="1">
        <f t="shared" si="183"/>
        <v>2.0000000000000002E-5</v>
      </c>
      <c r="D11745" s="1" t="s">
        <v>321</v>
      </c>
      <c r="E11745" s="4">
        <v>1.9059205300947353E-2</v>
      </c>
      <c r="F11745" s="66">
        <f>Cat_Results[[#This Row],[TotalLossInOriginalCurrency]] / INDEX(Exchange_Rate[Exchange Rate], MATCH(Cat_Results[[#This Row],[Currency]], Exchange_Rate[Currency], 0))</f>
        <v>2.9860056936740896E-2</v>
      </c>
    </row>
    <row r="11746" spans="1:6" x14ac:dyDescent="0.3">
      <c r="A11746" s="1">
        <v>46714</v>
      </c>
      <c r="B11746" s="1">
        <v>232</v>
      </c>
      <c r="C11746" s="1">
        <f t="shared" si="183"/>
        <v>2.0000000000000002E-5</v>
      </c>
      <c r="D11746" s="1" t="s">
        <v>320</v>
      </c>
      <c r="E11746" s="4">
        <v>446.24430842827502</v>
      </c>
      <c r="F11746" s="66">
        <f>Cat_Results[[#This Row],[TotalLossInOriginalCurrency]] / INDEX(Exchange_Rate[Exchange Rate], MATCH(Cat_Results[[#This Row],[Currency]], Exchange_Rate[Currency], 0))</f>
        <v>446.24430842827502</v>
      </c>
    </row>
    <row r="11747" spans="1:6" x14ac:dyDescent="0.3">
      <c r="A11747" s="1">
        <v>46718</v>
      </c>
      <c r="B11747" s="1">
        <v>222</v>
      </c>
      <c r="C11747" s="1">
        <f t="shared" si="183"/>
        <v>2.0000000000000002E-5</v>
      </c>
      <c r="D11747" s="1" t="s">
        <v>320</v>
      </c>
      <c r="E11747" s="4">
        <v>32544.713094107701</v>
      </c>
      <c r="F11747" s="66">
        <f>Cat_Results[[#This Row],[TotalLossInOriginalCurrency]] / INDEX(Exchange_Rate[Exchange Rate], MATCH(Cat_Results[[#This Row],[Currency]], Exchange_Rate[Currency], 0))</f>
        <v>32544.713094107701</v>
      </c>
    </row>
    <row r="11748" spans="1:6" x14ac:dyDescent="0.3">
      <c r="A11748" s="1">
        <v>46728</v>
      </c>
      <c r="B11748" s="1">
        <v>250</v>
      </c>
      <c r="C11748" s="1">
        <f t="shared" si="183"/>
        <v>2.0000000000000002E-5</v>
      </c>
      <c r="D11748" s="1" t="s">
        <v>320</v>
      </c>
      <c r="E11748" s="4">
        <v>6.9803223013877896E-2</v>
      </c>
      <c r="F11748" s="66">
        <f>Cat_Results[[#This Row],[TotalLossInOriginalCurrency]] / INDEX(Exchange_Rate[Exchange Rate], MATCH(Cat_Results[[#This Row],[Currency]], Exchange_Rate[Currency], 0))</f>
        <v>6.9803223013877896E-2</v>
      </c>
    </row>
    <row r="11749" spans="1:6" x14ac:dyDescent="0.3">
      <c r="A11749" s="1">
        <v>46735</v>
      </c>
      <c r="B11749" s="1">
        <v>269</v>
      </c>
      <c r="C11749" s="1">
        <f t="shared" si="183"/>
        <v>2.0000000000000002E-5</v>
      </c>
      <c r="D11749" s="1" t="s">
        <v>320</v>
      </c>
      <c r="E11749" s="4">
        <v>282082.89157495101</v>
      </c>
      <c r="F11749" s="66">
        <f>Cat_Results[[#This Row],[TotalLossInOriginalCurrency]] / INDEX(Exchange_Rate[Exchange Rate], MATCH(Cat_Results[[#This Row],[Currency]], Exchange_Rate[Currency], 0))</f>
        <v>282082.89157495101</v>
      </c>
    </row>
    <row r="11750" spans="1:6" x14ac:dyDescent="0.3">
      <c r="A11750" s="1">
        <v>46737</v>
      </c>
      <c r="B11750" s="1">
        <v>243</v>
      </c>
      <c r="C11750" s="1">
        <f t="shared" si="183"/>
        <v>2.0000000000000002E-5</v>
      </c>
      <c r="D11750" s="1" t="s">
        <v>321</v>
      </c>
      <c r="E11750" s="4">
        <v>275.65206657299245</v>
      </c>
      <c r="F11750" s="66">
        <f>Cat_Results[[#This Row],[TotalLossInOriginalCurrency]] / INDEX(Exchange_Rate[Exchange Rate], MATCH(Cat_Results[[#This Row],[Currency]], Exchange_Rate[Currency], 0))</f>
        <v>431.86409258054005</v>
      </c>
    </row>
    <row r="11751" spans="1:6" x14ac:dyDescent="0.3">
      <c r="A11751" s="1">
        <v>46738</v>
      </c>
      <c r="B11751" s="1">
        <v>242</v>
      </c>
      <c r="C11751" s="1">
        <f t="shared" si="183"/>
        <v>2.0000000000000002E-5</v>
      </c>
      <c r="D11751" s="1" t="s">
        <v>324</v>
      </c>
      <c r="E11751" s="4">
        <v>0.42205253169314028</v>
      </c>
      <c r="F11751" s="66">
        <f>Cat_Results[[#This Row],[TotalLossInOriginalCurrency]] / INDEX(Exchange_Rate[Exchange Rate], MATCH(Cat_Results[[#This Row],[Currency]], Exchange_Rate[Currency], 0))</f>
        <v>0.42691879719495801</v>
      </c>
    </row>
    <row r="11752" spans="1:6" x14ac:dyDescent="0.3">
      <c r="A11752" s="1">
        <v>46744</v>
      </c>
      <c r="B11752" s="1">
        <v>244</v>
      </c>
      <c r="C11752" s="1">
        <f t="shared" si="183"/>
        <v>2.0000000000000002E-5</v>
      </c>
      <c r="D11752" s="1" t="s">
        <v>320</v>
      </c>
      <c r="E11752" s="4">
        <v>3.2025381922721897E-2</v>
      </c>
      <c r="F11752" s="66">
        <f>Cat_Results[[#This Row],[TotalLossInOriginalCurrency]] / INDEX(Exchange_Rate[Exchange Rate], MATCH(Cat_Results[[#This Row],[Currency]], Exchange_Rate[Currency], 0))</f>
        <v>3.2025381922721897E-2</v>
      </c>
    </row>
    <row r="11753" spans="1:6" x14ac:dyDescent="0.3">
      <c r="A11753" s="1">
        <v>46751</v>
      </c>
      <c r="B11753" s="1">
        <v>239</v>
      </c>
      <c r="C11753" s="1">
        <f t="shared" si="183"/>
        <v>2.0000000000000002E-5</v>
      </c>
      <c r="D11753" s="1" t="s">
        <v>321</v>
      </c>
      <c r="E11753" s="4">
        <v>4657835.1494072191</v>
      </c>
      <c r="F11753" s="66">
        <f>Cat_Results[[#This Row],[TotalLossInOriginalCurrency]] / INDEX(Exchange_Rate[Exchange Rate], MATCH(Cat_Results[[#This Row],[Currency]], Exchange_Rate[Currency], 0))</f>
        <v>7297430.32655928</v>
      </c>
    </row>
    <row r="11754" spans="1:6" x14ac:dyDescent="0.3">
      <c r="A11754" s="1">
        <v>46761</v>
      </c>
      <c r="B11754" s="1">
        <v>282</v>
      </c>
      <c r="C11754" s="1">
        <f t="shared" si="183"/>
        <v>2.0000000000000002E-5</v>
      </c>
      <c r="D11754" s="1" t="s">
        <v>320</v>
      </c>
      <c r="E11754" s="4">
        <v>1.7061829566955599E-3</v>
      </c>
      <c r="F11754" s="66">
        <f>Cat_Results[[#This Row],[TotalLossInOriginalCurrency]] / INDEX(Exchange_Rate[Exchange Rate], MATCH(Cat_Results[[#This Row],[Currency]], Exchange_Rate[Currency], 0))</f>
        <v>1.7061829566955599E-3</v>
      </c>
    </row>
    <row r="11755" spans="1:6" x14ac:dyDescent="0.3">
      <c r="A11755" s="1">
        <v>46766</v>
      </c>
      <c r="B11755" s="1">
        <v>260</v>
      </c>
      <c r="C11755" s="1">
        <f t="shared" si="183"/>
        <v>2.0000000000000002E-5</v>
      </c>
      <c r="D11755" s="1" t="s">
        <v>320</v>
      </c>
      <c r="E11755" s="4">
        <v>182290.248339652</v>
      </c>
      <c r="F11755" s="66">
        <f>Cat_Results[[#This Row],[TotalLossInOriginalCurrency]] / INDEX(Exchange_Rate[Exchange Rate], MATCH(Cat_Results[[#This Row],[Currency]], Exchange_Rate[Currency], 0))</f>
        <v>182290.248339652</v>
      </c>
    </row>
    <row r="11756" spans="1:6" x14ac:dyDescent="0.3">
      <c r="A11756" s="1">
        <v>46770</v>
      </c>
      <c r="B11756" s="1">
        <v>203</v>
      </c>
      <c r="C11756" s="1">
        <f t="shared" si="183"/>
        <v>2.0000000000000002E-5</v>
      </c>
      <c r="D11756" s="1" t="s">
        <v>321</v>
      </c>
      <c r="E11756" s="4">
        <v>56175.829794845435</v>
      </c>
      <c r="F11756" s="66">
        <f>Cat_Results[[#This Row],[TotalLossInOriginalCurrency]] / INDEX(Exchange_Rate[Exchange Rate], MATCH(Cat_Results[[#This Row],[Currency]], Exchange_Rate[Currency], 0))</f>
        <v>88010.672515258193</v>
      </c>
    </row>
    <row r="11757" spans="1:6" x14ac:dyDescent="0.3">
      <c r="A11757" s="1">
        <v>46783</v>
      </c>
      <c r="B11757" s="1">
        <v>188</v>
      </c>
      <c r="C11757" s="1">
        <f t="shared" si="183"/>
        <v>2.0000000000000002E-5</v>
      </c>
      <c r="D11757" s="1" t="s">
        <v>320</v>
      </c>
      <c r="E11757" s="4">
        <v>14898072.7191443</v>
      </c>
      <c r="F11757" s="66">
        <f>Cat_Results[[#This Row],[TotalLossInOriginalCurrency]] / INDEX(Exchange_Rate[Exchange Rate], MATCH(Cat_Results[[#This Row],[Currency]], Exchange_Rate[Currency], 0))</f>
        <v>14898072.7191443</v>
      </c>
    </row>
    <row r="11758" spans="1:6" x14ac:dyDescent="0.3">
      <c r="A11758" s="1">
        <v>46783</v>
      </c>
      <c r="B11758" s="1">
        <v>283</v>
      </c>
      <c r="C11758" s="1">
        <f t="shared" si="183"/>
        <v>2.0000000000000002E-5</v>
      </c>
      <c r="D11758" s="1" t="s">
        <v>320</v>
      </c>
      <c r="E11758" s="4">
        <v>9.5238670706748998</v>
      </c>
      <c r="F11758" s="66">
        <f>Cat_Results[[#This Row],[TotalLossInOriginalCurrency]] / INDEX(Exchange_Rate[Exchange Rate], MATCH(Cat_Results[[#This Row],[Currency]], Exchange_Rate[Currency], 0))</f>
        <v>9.5238670706748998</v>
      </c>
    </row>
    <row r="11759" spans="1:6" x14ac:dyDescent="0.3">
      <c r="A11759" s="1">
        <v>46784</v>
      </c>
      <c r="B11759" s="1">
        <v>245</v>
      </c>
      <c r="C11759" s="1">
        <f t="shared" si="183"/>
        <v>2.0000000000000002E-5</v>
      </c>
      <c r="D11759" s="1" t="s">
        <v>322</v>
      </c>
      <c r="E11759" s="4">
        <v>323980.85098621628</v>
      </c>
      <c r="F11759" s="66">
        <f>Cat_Results[[#This Row],[TotalLossInOriginalCurrency]] / INDEX(Exchange_Rate[Exchange Rate], MATCH(Cat_Results[[#This Row],[Currency]], Exchange_Rate[Currency], 0))</f>
        <v>397945.68881919497</v>
      </c>
    </row>
    <row r="11760" spans="1:6" x14ac:dyDescent="0.3">
      <c r="A11760" s="1">
        <v>46784</v>
      </c>
      <c r="B11760" s="1">
        <v>207</v>
      </c>
      <c r="C11760" s="1">
        <f t="shared" si="183"/>
        <v>2.0000000000000002E-5</v>
      </c>
      <c r="D11760" s="1" t="s">
        <v>321</v>
      </c>
      <c r="E11760" s="4">
        <v>26.956116575871235</v>
      </c>
      <c r="F11760" s="66">
        <f>Cat_Results[[#This Row],[TotalLossInOriginalCurrency]] / INDEX(Exchange_Rate[Exchange Rate], MATCH(Cat_Results[[#This Row],[Currency]], Exchange_Rate[Currency], 0))</f>
        <v>42.232147827744498</v>
      </c>
    </row>
    <row r="11761" spans="1:6" x14ac:dyDescent="0.3">
      <c r="A11761" s="1">
        <v>46792</v>
      </c>
      <c r="B11761" s="1">
        <v>225</v>
      </c>
      <c r="C11761" s="1">
        <f t="shared" si="183"/>
        <v>2.0000000000000002E-5</v>
      </c>
      <c r="D11761" s="1" t="s">
        <v>321</v>
      </c>
      <c r="E11761" s="4">
        <v>27560.684118623009</v>
      </c>
      <c r="F11761" s="66">
        <f>Cat_Results[[#This Row],[TotalLossInOriginalCurrency]] / INDEX(Exchange_Rate[Exchange Rate], MATCH(Cat_Results[[#This Row],[Currency]], Exchange_Rate[Currency], 0))</f>
        <v>43179.323796711898</v>
      </c>
    </row>
    <row r="11762" spans="1:6" x14ac:dyDescent="0.3">
      <c r="A11762" s="1">
        <v>46792</v>
      </c>
      <c r="B11762" s="1">
        <v>164</v>
      </c>
      <c r="C11762" s="1">
        <f t="shared" si="183"/>
        <v>2.0000000000000002E-5</v>
      </c>
      <c r="D11762" s="1" t="s">
        <v>320</v>
      </c>
      <c r="E11762" s="4">
        <v>46158.186309274097</v>
      </c>
      <c r="F11762" s="66">
        <f>Cat_Results[[#This Row],[TotalLossInOriginalCurrency]] / INDEX(Exchange_Rate[Exchange Rate], MATCH(Cat_Results[[#This Row],[Currency]], Exchange_Rate[Currency], 0))</f>
        <v>46158.186309274097</v>
      </c>
    </row>
    <row r="11763" spans="1:6" x14ac:dyDescent="0.3">
      <c r="A11763" s="1">
        <v>46796</v>
      </c>
      <c r="B11763" s="1">
        <v>264</v>
      </c>
      <c r="C11763" s="1">
        <f t="shared" si="183"/>
        <v>2.0000000000000002E-5</v>
      </c>
      <c r="D11763" s="1" t="s">
        <v>320</v>
      </c>
      <c r="E11763" s="4">
        <v>14949.088126413501</v>
      </c>
      <c r="F11763" s="66">
        <f>Cat_Results[[#This Row],[TotalLossInOriginalCurrency]] / INDEX(Exchange_Rate[Exchange Rate], MATCH(Cat_Results[[#This Row],[Currency]], Exchange_Rate[Currency], 0))</f>
        <v>14949.088126413501</v>
      </c>
    </row>
    <row r="11764" spans="1:6" x14ac:dyDescent="0.3">
      <c r="A11764" s="1">
        <v>46797</v>
      </c>
      <c r="B11764" s="1">
        <v>201</v>
      </c>
      <c r="C11764" s="1">
        <f t="shared" si="183"/>
        <v>2.0000000000000002E-5</v>
      </c>
      <c r="D11764" s="1" t="s">
        <v>320</v>
      </c>
      <c r="E11764" s="4">
        <v>4.8610921949148199E-2</v>
      </c>
      <c r="F11764" s="66">
        <f>Cat_Results[[#This Row],[TotalLossInOriginalCurrency]] / INDEX(Exchange_Rate[Exchange Rate], MATCH(Cat_Results[[#This Row],[Currency]], Exchange_Rate[Currency], 0))</f>
        <v>4.8610921949148199E-2</v>
      </c>
    </row>
    <row r="11765" spans="1:6" x14ac:dyDescent="0.3">
      <c r="A11765" s="1">
        <v>46802</v>
      </c>
      <c r="B11765" s="1">
        <v>225</v>
      </c>
      <c r="C11765" s="1">
        <f t="shared" si="183"/>
        <v>2.0000000000000002E-5</v>
      </c>
      <c r="D11765" s="1" t="s">
        <v>321</v>
      </c>
      <c r="E11765" s="4">
        <v>897152.18008316157</v>
      </c>
      <c r="F11765" s="66">
        <f>Cat_Results[[#This Row],[TotalLossInOriginalCurrency]] / INDEX(Exchange_Rate[Exchange Rate], MATCH(Cat_Results[[#This Row],[Currency]], Exchange_Rate[Currency], 0))</f>
        <v>1405568.32014779</v>
      </c>
    </row>
    <row r="11766" spans="1:6" x14ac:dyDescent="0.3">
      <c r="A11766" s="1">
        <v>46803</v>
      </c>
      <c r="B11766" s="1">
        <v>259</v>
      </c>
      <c r="C11766" s="1">
        <f t="shared" si="183"/>
        <v>2.0000000000000002E-5</v>
      </c>
      <c r="D11766" s="1" t="s">
        <v>321</v>
      </c>
      <c r="E11766" s="4">
        <v>0.93805704705734505</v>
      </c>
      <c r="F11766" s="66">
        <f>Cat_Results[[#This Row],[TotalLossInOriginalCurrency]] / INDEX(Exchange_Rate[Exchange Rate], MATCH(Cat_Results[[#This Row],[Currency]], Exchange_Rate[Currency], 0))</f>
        <v>1.46965397521853</v>
      </c>
    </row>
    <row r="11767" spans="1:6" x14ac:dyDescent="0.3">
      <c r="A11767" s="1">
        <v>46806</v>
      </c>
      <c r="B11767" s="1">
        <v>250</v>
      </c>
      <c r="C11767" s="1">
        <f t="shared" si="183"/>
        <v>2.0000000000000002E-5</v>
      </c>
      <c r="D11767" s="1" t="s">
        <v>321</v>
      </c>
      <c r="E11767" s="4">
        <v>7326.4052686864088</v>
      </c>
      <c r="F11767" s="66">
        <f>Cat_Results[[#This Row],[TotalLossInOriginalCurrency]] / INDEX(Exchange_Rate[Exchange Rate], MATCH(Cat_Results[[#This Row],[Currency]], Exchange_Rate[Currency], 0))</f>
        <v>11478.279131278399</v>
      </c>
    </row>
    <row r="11768" spans="1:6" x14ac:dyDescent="0.3">
      <c r="A11768" s="1">
        <v>46809</v>
      </c>
      <c r="B11768" s="1">
        <v>223</v>
      </c>
      <c r="C11768" s="1">
        <f t="shared" si="183"/>
        <v>2.0000000000000002E-5</v>
      </c>
      <c r="D11768" s="1" t="s">
        <v>321</v>
      </c>
      <c r="E11768" s="4">
        <v>781.89857656221363</v>
      </c>
      <c r="F11768" s="66">
        <f>Cat_Results[[#This Row],[TotalLossInOriginalCurrency]] / INDEX(Exchange_Rate[Exchange Rate], MATCH(Cat_Results[[#This Row],[Currency]], Exchange_Rate[Currency], 0))</f>
        <v>1225.0004995614299</v>
      </c>
    </row>
    <row r="11769" spans="1:6" x14ac:dyDescent="0.3">
      <c r="A11769" s="1">
        <v>46819</v>
      </c>
      <c r="B11769" s="1">
        <v>257</v>
      </c>
      <c r="C11769" s="1">
        <f t="shared" si="183"/>
        <v>2.0000000000000002E-5</v>
      </c>
      <c r="D11769" s="1" t="s">
        <v>321</v>
      </c>
      <c r="E11769" s="4">
        <v>642995.74665029696</v>
      </c>
      <c r="F11769" s="66">
        <f>Cat_Results[[#This Row],[TotalLossInOriginalCurrency]] / INDEX(Exchange_Rate[Exchange Rate], MATCH(Cat_Results[[#This Row],[Currency]], Exchange_Rate[Currency], 0))</f>
        <v>1007381.43599858</v>
      </c>
    </row>
    <row r="11770" spans="1:6" x14ac:dyDescent="0.3">
      <c r="A11770" s="1">
        <v>46821</v>
      </c>
      <c r="B11770" s="1">
        <v>218</v>
      </c>
      <c r="C11770" s="1">
        <f t="shared" si="183"/>
        <v>2.0000000000000002E-5</v>
      </c>
      <c r="D11770" s="1" t="s">
        <v>321</v>
      </c>
      <c r="E11770" s="4">
        <v>410849.92022337765</v>
      </c>
      <c r="F11770" s="66">
        <f>Cat_Results[[#This Row],[TotalLossInOriginalCurrency]] / INDEX(Exchange_Rate[Exchange Rate], MATCH(Cat_Results[[#This Row],[Currency]], Exchange_Rate[Currency], 0))</f>
        <v>643678.56983605295</v>
      </c>
    </row>
    <row r="11771" spans="1:6" x14ac:dyDescent="0.3">
      <c r="A11771" s="1">
        <v>46838</v>
      </c>
      <c r="B11771" s="1">
        <v>327</v>
      </c>
      <c r="C11771" s="1">
        <f t="shared" si="183"/>
        <v>2.0000000000000002E-5</v>
      </c>
      <c r="D11771" s="1" t="s">
        <v>320</v>
      </c>
      <c r="E11771" s="4">
        <v>6.0775130987167402E-3</v>
      </c>
      <c r="F11771" s="66">
        <f>Cat_Results[[#This Row],[TotalLossInOriginalCurrency]] / INDEX(Exchange_Rate[Exchange Rate], MATCH(Cat_Results[[#This Row],[Currency]], Exchange_Rate[Currency], 0))</f>
        <v>6.0775130987167402E-3</v>
      </c>
    </row>
    <row r="11772" spans="1:6" x14ac:dyDescent="0.3">
      <c r="A11772" s="1">
        <v>46843</v>
      </c>
      <c r="B11772" s="1">
        <v>224</v>
      </c>
      <c r="C11772" s="1">
        <f t="shared" si="183"/>
        <v>2.0000000000000002E-5</v>
      </c>
      <c r="D11772" s="1" t="s">
        <v>323</v>
      </c>
      <c r="E11772" s="4">
        <v>171541.59849495112</v>
      </c>
      <c r="F11772" s="66">
        <f>Cat_Results[[#This Row],[TotalLossInOriginalCurrency]] / INDEX(Exchange_Rate[Exchange Rate], MATCH(Cat_Results[[#This Row],[Currency]], Exchange_Rate[Currency], 0))</f>
        <v>2162.6249871663699</v>
      </c>
    </row>
    <row r="11773" spans="1:6" x14ac:dyDescent="0.3">
      <c r="A11773" s="1">
        <v>46851</v>
      </c>
      <c r="B11773" s="1">
        <v>222</v>
      </c>
      <c r="C11773" s="1">
        <f t="shared" si="183"/>
        <v>2.0000000000000002E-5</v>
      </c>
      <c r="D11773" s="1" t="s">
        <v>321</v>
      </c>
      <c r="E11773" s="4">
        <v>5.4928712338970578E-3</v>
      </c>
      <c r="F11773" s="66">
        <f>Cat_Results[[#This Row],[TotalLossInOriginalCurrency]] / INDEX(Exchange_Rate[Exchange Rate], MATCH(Cat_Results[[#This Row],[Currency]], Exchange_Rate[Currency], 0))</f>
        <v>8.6056813597679103E-3</v>
      </c>
    </row>
    <row r="11774" spans="1:6" x14ac:dyDescent="0.3">
      <c r="A11774" s="1">
        <v>46857</v>
      </c>
      <c r="B11774" s="1">
        <v>221</v>
      </c>
      <c r="C11774" s="1">
        <f t="shared" si="183"/>
        <v>2.0000000000000002E-5</v>
      </c>
      <c r="D11774" s="1" t="s">
        <v>320</v>
      </c>
      <c r="E11774" s="4">
        <v>8.0745667219161998E-4</v>
      </c>
      <c r="F11774" s="66">
        <f>Cat_Results[[#This Row],[TotalLossInOriginalCurrency]] / INDEX(Exchange_Rate[Exchange Rate], MATCH(Cat_Results[[#This Row],[Currency]], Exchange_Rate[Currency], 0))</f>
        <v>8.0745667219161998E-4</v>
      </c>
    </row>
    <row r="11775" spans="1:6" x14ac:dyDescent="0.3">
      <c r="A11775" s="1">
        <v>46859</v>
      </c>
      <c r="B11775" s="1">
        <v>270</v>
      </c>
      <c r="C11775" s="1">
        <f t="shared" si="183"/>
        <v>2.0000000000000002E-5</v>
      </c>
      <c r="D11775" s="1" t="s">
        <v>324</v>
      </c>
      <c r="E11775" s="4">
        <v>144511.09616939805</v>
      </c>
      <c r="F11775" s="66">
        <f>Cat_Results[[#This Row],[TotalLossInOriginalCurrency]] / INDEX(Exchange_Rate[Exchange Rate], MATCH(Cat_Results[[#This Row],[Currency]], Exchange_Rate[Currency], 0))</f>
        <v>146177.30904365299</v>
      </c>
    </row>
    <row r="11776" spans="1:6" x14ac:dyDescent="0.3">
      <c r="A11776" s="1">
        <v>46859</v>
      </c>
      <c r="B11776" s="1">
        <v>252</v>
      </c>
      <c r="C11776" s="1">
        <f t="shared" si="183"/>
        <v>2.0000000000000002E-5</v>
      </c>
      <c r="D11776" s="1" t="s">
        <v>324</v>
      </c>
      <c r="E11776" s="4">
        <v>1.986094994325115E-2</v>
      </c>
      <c r="F11776" s="66">
        <f>Cat_Results[[#This Row],[TotalLossInOriginalCurrency]] / INDEX(Exchange_Rate[Exchange Rate], MATCH(Cat_Results[[#This Row],[Currency]], Exchange_Rate[Currency], 0))</f>
        <v>2.0089946687221499E-2</v>
      </c>
    </row>
    <row r="11777" spans="1:6" x14ac:dyDescent="0.3">
      <c r="A11777" s="1">
        <v>46863</v>
      </c>
      <c r="B11777" s="1">
        <v>232</v>
      </c>
      <c r="C11777" s="1">
        <f t="shared" si="183"/>
        <v>2.0000000000000002E-5</v>
      </c>
      <c r="D11777" s="1" t="s">
        <v>320</v>
      </c>
      <c r="E11777" s="4">
        <v>1.20819360017776E-2</v>
      </c>
      <c r="F11777" s="66">
        <f>Cat_Results[[#This Row],[TotalLossInOriginalCurrency]] / INDEX(Exchange_Rate[Exchange Rate], MATCH(Cat_Results[[#This Row],[Currency]], Exchange_Rate[Currency], 0))</f>
        <v>1.20819360017776E-2</v>
      </c>
    </row>
    <row r="11778" spans="1:6" x14ac:dyDescent="0.3">
      <c r="A11778" s="1">
        <v>46863</v>
      </c>
      <c r="B11778" s="1">
        <v>273</v>
      </c>
      <c r="C11778" s="1">
        <f t="shared" si="183"/>
        <v>2.0000000000000002E-5</v>
      </c>
      <c r="D11778" s="1" t="s">
        <v>321</v>
      </c>
      <c r="E11778" s="4">
        <v>0.15985572113113058</v>
      </c>
      <c r="F11778" s="66">
        <f>Cat_Results[[#This Row],[TotalLossInOriginalCurrency]] / INDEX(Exchange_Rate[Exchange Rate], MATCH(Cat_Results[[#This Row],[Currency]], Exchange_Rate[Currency], 0))</f>
        <v>0.25044595822691901</v>
      </c>
    </row>
    <row r="11779" spans="1:6" x14ac:dyDescent="0.3">
      <c r="A11779" s="1">
        <v>46864</v>
      </c>
      <c r="B11779" s="1">
        <v>195</v>
      </c>
      <c r="C11779" s="1">
        <f t="shared" si="183"/>
        <v>2.0000000000000002E-5</v>
      </c>
      <c r="D11779" s="1" t="s">
        <v>320</v>
      </c>
      <c r="E11779" s="4">
        <v>4.8610921949148199E-2</v>
      </c>
      <c r="F11779" s="66">
        <f>Cat_Results[[#This Row],[TotalLossInOriginalCurrency]] / INDEX(Exchange_Rate[Exchange Rate], MATCH(Cat_Results[[#This Row],[Currency]], Exchange_Rate[Currency], 0))</f>
        <v>4.8610921949148199E-2</v>
      </c>
    </row>
    <row r="11780" spans="1:6" x14ac:dyDescent="0.3">
      <c r="A11780" s="1">
        <v>46865</v>
      </c>
      <c r="B11780" s="1">
        <v>218</v>
      </c>
      <c r="C11780" s="1">
        <f t="shared" si="183"/>
        <v>2.0000000000000002E-5</v>
      </c>
      <c r="D11780" s="1" t="s">
        <v>320</v>
      </c>
      <c r="E11780" s="4">
        <v>6.0964375734329198E-3</v>
      </c>
      <c r="F11780" s="66">
        <f>Cat_Results[[#This Row],[TotalLossInOriginalCurrency]] / INDEX(Exchange_Rate[Exchange Rate], MATCH(Cat_Results[[#This Row],[Currency]], Exchange_Rate[Currency], 0))</f>
        <v>6.0964375734329198E-3</v>
      </c>
    </row>
    <row r="11781" spans="1:6" x14ac:dyDescent="0.3">
      <c r="A11781" s="1">
        <v>46871</v>
      </c>
      <c r="B11781" s="1">
        <v>248</v>
      </c>
      <c r="C11781" s="1">
        <f t="shared" si="183"/>
        <v>2.0000000000000002E-5</v>
      </c>
      <c r="D11781" s="1" t="s">
        <v>320</v>
      </c>
      <c r="E11781" s="4">
        <v>678472.02232277801</v>
      </c>
      <c r="F11781" s="66">
        <f>Cat_Results[[#This Row],[TotalLossInOriginalCurrency]] / INDEX(Exchange_Rate[Exchange Rate], MATCH(Cat_Results[[#This Row],[Currency]], Exchange_Rate[Currency], 0))</f>
        <v>678472.02232277801</v>
      </c>
    </row>
    <row r="11782" spans="1:6" x14ac:dyDescent="0.3">
      <c r="A11782" s="1">
        <v>46874</v>
      </c>
      <c r="B11782" s="1">
        <v>165</v>
      </c>
      <c r="C11782" s="1">
        <f t="shared" ref="C11782:C11845" si="184">1/50000</f>
        <v>2.0000000000000002E-5</v>
      </c>
      <c r="D11782" s="1" t="s">
        <v>320</v>
      </c>
      <c r="E11782" s="4">
        <v>2.7291104197502102E-3</v>
      </c>
      <c r="F11782" s="66">
        <f>Cat_Results[[#This Row],[TotalLossInOriginalCurrency]] / INDEX(Exchange_Rate[Exchange Rate], MATCH(Cat_Results[[#This Row],[Currency]], Exchange_Rate[Currency], 0))</f>
        <v>2.7291104197502102E-3</v>
      </c>
    </row>
    <row r="11783" spans="1:6" x14ac:dyDescent="0.3">
      <c r="A11783" s="1">
        <v>46875</v>
      </c>
      <c r="B11783" s="1">
        <v>237</v>
      </c>
      <c r="C11783" s="1">
        <f t="shared" si="184"/>
        <v>2.0000000000000002E-5</v>
      </c>
      <c r="D11783" s="1" t="s">
        <v>320</v>
      </c>
      <c r="E11783" s="4">
        <v>381.70333132814602</v>
      </c>
      <c r="F11783" s="66">
        <f>Cat_Results[[#This Row],[TotalLossInOriginalCurrency]] / INDEX(Exchange_Rate[Exchange Rate], MATCH(Cat_Results[[#This Row],[Currency]], Exchange_Rate[Currency], 0))</f>
        <v>381.70333132814602</v>
      </c>
    </row>
    <row r="11784" spans="1:6" x14ac:dyDescent="0.3">
      <c r="A11784" s="1">
        <v>46879</v>
      </c>
      <c r="B11784" s="1">
        <v>287</v>
      </c>
      <c r="C11784" s="1">
        <f t="shared" si="184"/>
        <v>2.0000000000000002E-5</v>
      </c>
      <c r="D11784" s="1" t="s">
        <v>321</v>
      </c>
      <c r="E11784" s="4">
        <v>4.0203436583943791E-2</v>
      </c>
      <c r="F11784" s="66">
        <f>Cat_Results[[#This Row],[TotalLossInOriginalCurrency]] / INDEX(Exchange_Rate[Exchange Rate], MATCH(Cat_Results[[#This Row],[Currency]], Exchange_Rate[Currency], 0))</f>
        <v>6.2986724078655201E-2</v>
      </c>
    </row>
    <row r="11785" spans="1:6" x14ac:dyDescent="0.3">
      <c r="A11785" s="1">
        <v>46887</v>
      </c>
      <c r="B11785" s="1">
        <v>222</v>
      </c>
      <c r="C11785" s="1">
        <f t="shared" si="184"/>
        <v>2.0000000000000002E-5</v>
      </c>
      <c r="D11785" s="1" t="s">
        <v>321</v>
      </c>
      <c r="E11785" s="4">
        <v>57827977.532187842</v>
      </c>
      <c r="F11785" s="66">
        <f>Cat_Results[[#This Row],[TotalLossInOriginalCurrency]] / INDEX(Exchange_Rate[Exchange Rate], MATCH(Cat_Results[[#This Row],[Currency]], Exchange_Rate[Currency], 0))</f>
        <v>90599092.374637097</v>
      </c>
    </row>
    <row r="11786" spans="1:6" x14ac:dyDescent="0.3">
      <c r="A11786" s="1">
        <v>46889</v>
      </c>
      <c r="B11786" s="1">
        <v>229</v>
      </c>
      <c r="C11786" s="1">
        <f t="shared" si="184"/>
        <v>2.0000000000000002E-5</v>
      </c>
      <c r="D11786" s="1" t="s">
        <v>320</v>
      </c>
      <c r="E11786" s="4">
        <v>1.7061829566955599E-3</v>
      </c>
      <c r="F11786" s="66">
        <f>Cat_Results[[#This Row],[TotalLossInOriginalCurrency]] / INDEX(Exchange_Rate[Exchange Rate], MATCH(Cat_Results[[#This Row],[Currency]], Exchange_Rate[Currency], 0))</f>
        <v>1.7061829566955599E-3</v>
      </c>
    </row>
    <row r="11787" spans="1:6" x14ac:dyDescent="0.3">
      <c r="A11787" s="1">
        <v>46892</v>
      </c>
      <c r="B11787" s="1">
        <v>285</v>
      </c>
      <c r="C11787" s="1">
        <f t="shared" si="184"/>
        <v>2.0000000000000002E-5</v>
      </c>
      <c r="D11787" s="1" t="s">
        <v>320</v>
      </c>
      <c r="E11787" s="4">
        <v>1.7061829566955599E-3</v>
      </c>
      <c r="F11787" s="66">
        <f>Cat_Results[[#This Row],[TotalLossInOriginalCurrency]] / INDEX(Exchange_Rate[Exchange Rate], MATCH(Cat_Results[[#This Row],[Currency]], Exchange_Rate[Currency], 0))</f>
        <v>1.7061829566955599E-3</v>
      </c>
    </row>
    <row r="11788" spans="1:6" x14ac:dyDescent="0.3">
      <c r="A11788" s="1">
        <v>46893</v>
      </c>
      <c r="B11788" s="1">
        <v>246</v>
      </c>
      <c r="C11788" s="1">
        <f t="shared" si="184"/>
        <v>2.0000000000000002E-5</v>
      </c>
      <c r="D11788" s="1" t="s">
        <v>321</v>
      </c>
      <c r="E11788" s="4">
        <v>48339.063934598489</v>
      </c>
      <c r="F11788" s="66">
        <f>Cat_Results[[#This Row],[TotalLossInOriginalCurrency]] / INDEX(Exchange_Rate[Exchange Rate], MATCH(Cat_Results[[#This Row],[Currency]], Exchange_Rate[Currency], 0))</f>
        <v>75732.811445402898</v>
      </c>
    </row>
    <row r="11789" spans="1:6" x14ac:dyDescent="0.3">
      <c r="A11789" s="1">
        <v>46896</v>
      </c>
      <c r="B11789" s="1">
        <v>236</v>
      </c>
      <c r="C11789" s="1">
        <f t="shared" si="184"/>
        <v>2.0000000000000002E-5</v>
      </c>
      <c r="D11789" s="1" t="s">
        <v>320</v>
      </c>
      <c r="E11789" s="4">
        <v>214778.39168144399</v>
      </c>
      <c r="F11789" s="66">
        <f>Cat_Results[[#This Row],[TotalLossInOriginalCurrency]] / INDEX(Exchange_Rate[Exchange Rate], MATCH(Cat_Results[[#This Row],[Currency]], Exchange_Rate[Currency], 0))</f>
        <v>214778.39168144399</v>
      </c>
    </row>
    <row r="11790" spans="1:6" x14ac:dyDescent="0.3">
      <c r="A11790" s="1">
        <v>46908</v>
      </c>
      <c r="B11790" s="1">
        <v>227</v>
      </c>
      <c r="C11790" s="1">
        <f t="shared" si="184"/>
        <v>2.0000000000000002E-5</v>
      </c>
      <c r="D11790" s="1" t="s">
        <v>320</v>
      </c>
      <c r="E11790" s="4">
        <v>423330.75318782299</v>
      </c>
      <c r="F11790" s="66">
        <f>Cat_Results[[#This Row],[TotalLossInOriginalCurrency]] / INDEX(Exchange_Rate[Exchange Rate], MATCH(Cat_Results[[#This Row],[Currency]], Exchange_Rate[Currency], 0))</f>
        <v>423330.75318782299</v>
      </c>
    </row>
    <row r="11791" spans="1:6" x14ac:dyDescent="0.3">
      <c r="A11791" s="1">
        <v>46910</v>
      </c>
      <c r="B11791" s="1">
        <v>232</v>
      </c>
      <c r="C11791" s="1">
        <f t="shared" si="184"/>
        <v>2.0000000000000002E-5</v>
      </c>
      <c r="D11791" s="1" t="s">
        <v>320</v>
      </c>
      <c r="E11791" s="4">
        <v>376.82973440736498</v>
      </c>
      <c r="F11791" s="66">
        <f>Cat_Results[[#This Row],[TotalLossInOriginalCurrency]] / INDEX(Exchange_Rate[Exchange Rate], MATCH(Cat_Results[[#This Row],[Currency]], Exchange_Rate[Currency], 0))</f>
        <v>376.82973440736498</v>
      </c>
    </row>
    <row r="11792" spans="1:6" x14ac:dyDescent="0.3">
      <c r="A11792" s="1">
        <v>46914</v>
      </c>
      <c r="B11792" s="1">
        <v>257</v>
      </c>
      <c r="C11792" s="1">
        <f t="shared" si="184"/>
        <v>2.0000000000000002E-5</v>
      </c>
      <c r="D11792" s="1" t="s">
        <v>320</v>
      </c>
      <c r="E11792" s="4">
        <v>430.59354218952598</v>
      </c>
      <c r="F11792" s="66">
        <f>Cat_Results[[#This Row],[TotalLossInOriginalCurrency]] / INDEX(Exchange_Rate[Exchange Rate], MATCH(Cat_Results[[#This Row],[Currency]], Exchange_Rate[Currency], 0))</f>
        <v>430.59354218952598</v>
      </c>
    </row>
    <row r="11793" spans="1:6" x14ac:dyDescent="0.3">
      <c r="A11793" s="1">
        <v>46918</v>
      </c>
      <c r="B11793" s="1">
        <v>237</v>
      </c>
      <c r="C11793" s="1">
        <f t="shared" si="184"/>
        <v>2.0000000000000002E-5</v>
      </c>
      <c r="D11793" s="1" t="s">
        <v>323</v>
      </c>
      <c r="E11793" s="4">
        <v>14.495715264230251</v>
      </c>
      <c r="F11793" s="66">
        <f>Cat_Results[[#This Row],[TotalLossInOriginalCurrency]] / INDEX(Exchange_Rate[Exchange Rate], MATCH(Cat_Results[[#This Row],[Currency]], Exchange_Rate[Currency], 0))</f>
        <v>0.182747486978769</v>
      </c>
    </row>
    <row r="11794" spans="1:6" x14ac:dyDescent="0.3">
      <c r="A11794" s="1">
        <v>46919</v>
      </c>
      <c r="B11794" s="1">
        <v>196</v>
      </c>
      <c r="C11794" s="1">
        <f t="shared" si="184"/>
        <v>2.0000000000000002E-5</v>
      </c>
      <c r="D11794" s="1" t="s">
        <v>321</v>
      </c>
      <c r="E11794" s="4">
        <v>1.0761835091562625E-2</v>
      </c>
      <c r="F11794" s="66">
        <f>Cat_Results[[#This Row],[TotalLossInOriginalCurrency]] / INDEX(Exchange_Rate[Exchange Rate], MATCH(Cat_Results[[#This Row],[Currency]], Exchange_Rate[Currency], 0))</f>
        <v>1.6860567033290901E-2</v>
      </c>
    </row>
    <row r="11795" spans="1:6" x14ac:dyDescent="0.3">
      <c r="A11795" s="1">
        <v>46932</v>
      </c>
      <c r="B11795" s="1">
        <v>253</v>
      </c>
      <c r="C11795" s="1">
        <f t="shared" si="184"/>
        <v>2.0000000000000002E-5</v>
      </c>
      <c r="D11795" s="1" t="s">
        <v>320</v>
      </c>
      <c r="E11795" s="4">
        <v>5.8111548423767099E-3</v>
      </c>
      <c r="F11795" s="66">
        <f>Cat_Results[[#This Row],[TotalLossInOriginalCurrency]] / INDEX(Exchange_Rate[Exchange Rate], MATCH(Cat_Results[[#This Row],[Currency]], Exchange_Rate[Currency], 0))</f>
        <v>5.8111548423767099E-3</v>
      </c>
    </row>
    <row r="11796" spans="1:6" x14ac:dyDescent="0.3">
      <c r="A11796" s="1">
        <v>46939</v>
      </c>
      <c r="B11796" s="1">
        <v>235</v>
      </c>
      <c r="C11796" s="1">
        <f t="shared" si="184"/>
        <v>2.0000000000000002E-5</v>
      </c>
      <c r="D11796" s="1" t="s">
        <v>320</v>
      </c>
      <c r="E11796" s="4">
        <v>4242451.68084036</v>
      </c>
      <c r="F11796" s="66">
        <f>Cat_Results[[#This Row],[TotalLossInOriginalCurrency]] / INDEX(Exchange_Rate[Exchange Rate], MATCH(Cat_Results[[#This Row],[Currency]], Exchange_Rate[Currency], 0))</f>
        <v>4242451.68084036</v>
      </c>
    </row>
    <row r="11797" spans="1:6" x14ac:dyDescent="0.3">
      <c r="A11797" s="1">
        <v>46940</v>
      </c>
      <c r="B11797" s="1">
        <v>226</v>
      </c>
      <c r="C11797" s="1">
        <f t="shared" si="184"/>
        <v>2.0000000000000002E-5</v>
      </c>
      <c r="D11797" s="1" t="s">
        <v>320</v>
      </c>
      <c r="E11797" s="4">
        <v>2.1758303046226501E-3</v>
      </c>
      <c r="F11797" s="66">
        <f>Cat_Results[[#This Row],[TotalLossInOriginalCurrency]] / INDEX(Exchange_Rate[Exchange Rate], MATCH(Cat_Results[[#This Row],[Currency]], Exchange_Rate[Currency], 0))</f>
        <v>2.1758303046226501E-3</v>
      </c>
    </row>
    <row r="11798" spans="1:6" x14ac:dyDescent="0.3">
      <c r="A11798" s="1">
        <v>46942</v>
      </c>
      <c r="B11798" s="1">
        <v>240</v>
      </c>
      <c r="C11798" s="1">
        <f t="shared" si="184"/>
        <v>2.0000000000000002E-5</v>
      </c>
      <c r="D11798" s="1" t="s">
        <v>320</v>
      </c>
      <c r="E11798" s="4">
        <v>75.856586825102596</v>
      </c>
      <c r="F11798" s="66">
        <f>Cat_Results[[#This Row],[TotalLossInOriginalCurrency]] / INDEX(Exchange_Rate[Exchange Rate], MATCH(Cat_Results[[#This Row],[Currency]], Exchange_Rate[Currency], 0))</f>
        <v>75.856586825102596</v>
      </c>
    </row>
    <row r="11799" spans="1:6" x14ac:dyDescent="0.3">
      <c r="A11799" s="1">
        <v>46954</v>
      </c>
      <c r="B11799" s="1">
        <v>254</v>
      </c>
      <c r="C11799" s="1">
        <f t="shared" si="184"/>
        <v>2.0000000000000002E-5</v>
      </c>
      <c r="D11799" s="1" t="s">
        <v>323</v>
      </c>
      <c r="E11799" s="4">
        <v>30.724611128317111</v>
      </c>
      <c r="F11799" s="66">
        <f>Cat_Results[[#This Row],[TotalLossInOriginalCurrency]] / INDEX(Exchange_Rate[Exchange Rate], MATCH(Cat_Results[[#This Row],[Currency]], Exchange_Rate[Currency], 0))</f>
        <v>0.38734518233502502</v>
      </c>
    </row>
    <row r="11800" spans="1:6" x14ac:dyDescent="0.3">
      <c r="A11800" s="1">
        <v>46959</v>
      </c>
      <c r="B11800" s="1">
        <v>251</v>
      </c>
      <c r="C11800" s="1">
        <f t="shared" si="184"/>
        <v>2.0000000000000002E-5</v>
      </c>
      <c r="D11800" s="1" t="s">
        <v>321</v>
      </c>
      <c r="E11800" s="4">
        <v>7.3240795654584093E-2</v>
      </c>
      <c r="F11800" s="66">
        <f>Cat_Results[[#This Row],[TotalLossInOriginalCurrency]] / INDEX(Exchange_Rate[Exchange Rate], MATCH(Cat_Results[[#This Row],[Currency]], Exchange_Rate[Currency], 0))</f>
        <v>0.114746354520321</v>
      </c>
    </row>
    <row r="11801" spans="1:6" x14ac:dyDescent="0.3">
      <c r="A11801" s="1">
        <v>46960</v>
      </c>
      <c r="B11801" s="1">
        <v>278</v>
      </c>
      <c r="C11801" s="1">
        <f t="shared" si="184"/>
        <v>2.0000000000000002E-5</v>
      </c>
      <c r="D11801" s="1" t="s">
        <v>320</v>
      </c>
      <c r="E11801" s="4">
        <v>1225181.4345539899</v>
      </c>
      <c r="F11801" s="66">
        <f>Cat_Results[[#This Row],[TotalLossInOriginalCurrency]] / INDEX(Exchange_Rate[Exchange Rate], MATCH(Cat_Results[[#This Row],[Currency]], Exchange_Rate[Currency], 0))</f>
        <v>1225181.4345539899</v>
      </c>
    </row>
    <row r="11802" spans="1:6" x14ac:dyDescent="0.3">
      <c r="A11802" s="1">
        <v>46963</v>
      </c>
      <c r="B11802" s="1">
        <v>231</v>
      </c>
      <c r="C11802" s="1">
        <f t="shared" si="184"/>
        <v>2.0000000000000002E-5</v>
      </c>
      <c r="D11802" s="1" t="s">
        <v>320</v>
      </c>
      <c r="E11802" s="4">
        <v>8.6056813597679103E-3</v>
      </c>
      <c r="F11802" s="66">
        <f>Cat_Results[[#This Row],[TotalLossInOriginalCurrency]] / INDEX(Exchange_Rate[Exchange Rate], MATCH(Cat_Results[[#This Row],[Currency]], Exchange_Rate[Currency], 0))</f>
        <v>8.6056813597679103E-3</v>
      </c>
    </row>
    <row r="11803" spans="1:6" x14ac:dyDescent="0.3">
      <c r="A11803" s="1">
        <v>46966</v>
      </c>
      <c r="B11803" s="1">
        <v>215</v>
      </c>
      <c r="C11803" s="1">
        <f t="shared" si="184"/>
        <v>2.0000000000000002E-5</v>
      </c>
      <c r="D11803" s="1" t="s">
        <v>322</v>
      </c>
      <c r="E11803" s="4">
        <v>344736.31991309731</v>
      </c>
      <c r="F11803" s="66">
        <f>Cat_Results[[#This Row],[TotalLossInOriginalCurrency]] / INDEX(Exchange_Rate[Exchange Rate], MATCH(Cat_Results[[#This Row],[Currency]], Exchange_Rate[Currency], 0))</f>
        <v>423439.63191407401</v>
      </c>
    </row>
    <row r="11804" spans="1:6" x14ac:dyDescent="0.3">
      <c r="A11804" s="1">
        <v>46970</v>
      </c>
      <c r="B11804" s="1">
        <v>213</v>
      </c>
      <c r="C11804" s="1">
        <f t="shared" si="184"/>
        <v>2.0000000000000002E-5</v>
      </c>
      <c r="D11804" s="1" t="s">
        <v>320</v>
      </c>
      <c r="E11804" s="4">
        <v>2.11156904697418E-3</v>
      </c>
      <c r="F11804" s="66">
        <f>Cat_Results[[#This Row],[TotalLossInOriginalCurrency]] / INDEX(Exchange_Rate[Exchange Rate], MATCH(Cat_Results[[#This Row],[Currency]], Exchange_Rate[Currency], 0))</f>
        <v>2.11156904697418E-3</v>
      </c>
    </row>
    <row r="11805" spans="1:6" x14ac:dyDescent="0.3">
      <c r="A11805" s="1">
        <v>46974</v>
      </c>
      <c r="B11805" s="1">
        <v>212</v>
      </c>
      <c r="C11805" s="1">
        <f t="shared" si="184"/>
        <v>2.0000000000000002E-5</v>
      </c>
      <c r="D11805" s="1" t="s">
        <v>320</v>
      </c>
      <c r="E11805" s="4">
        <v>7.7060852199792904E-2</v>
      </c>
      <c r="F11805" s="66">
        <f>Cat_Results[[#This Row],[TotalLossInOriginalCurrency]] / INDEX(Exchange_Rate[Exchange Rate], MATCH(Cat_Results[[#This Row],[Currency]], Exchange_Rate[Currency], 0))</f>
        <v>7.7060852199792904E-2</v>
      </c>
    </row>
    <row r="11806" spans="1:6" x14ac:dyDescent="0.3">
      <c r="A11806" s="1">
        <v>46974</v>
      </c>
      <c r="B11806" s="1">
        <v>211</v>
      </c>
      <c r="C11806" s="1">
        <f t="shared" si="184"/>
        <v>2.0000000000000002E-5</v>
      </c>
      <c r="D11806" s="1" t="s">
        <v>321</v>
      </c>
      <c r="E11806" s="4">
        <v>1.696865332499E-2</v>
      </c>
      <c r="F11806" s="66">
        <f>Cat_Results[[#This Row],[TotalLossInOriginalCurrency]] / INDEX(Exchange_Rate[Exchange Rate], MATCH(Cat_Results[[#This Row],[Currency]], Exchange_Rate[Currency], 0))</f>
        <v>2.6584789156913795E-2</v>
      </c>
    </row>
    <row r="11807" spans="1:6" x14ac:dyDescent="0.3">
      <c r="A11807" s="1">
        <v>46983</v>
      </c>
      <c r="B11807" s="1">
        <v>242</v>
      </c>
      <c r="C11807" s="1">
        <f t="shared" si="184"/>
        <v>2.0000000000000002E-5</v>
      </c>
      <c r="D11807" s="1" t="s">
        <v>320</v>
      </c>
      <c r="E11807" s="4">
        <v>1.7061829566955599E-3</v>
      </c>
      <c r="F11807" s="66">
        <f>Cat_Results[[#This Row],[TotalLossInOriginalCurrency]] / INDEX(Exchange_Rate[Exchange Rate], MATCH(Cat_Results[[#This Row],[Currency]], Exchange_Rate[Currency], 0))</f>
        <v>1.7061829566955599E-3</v>
      </c>
    </row>
    <row r="11808" spans="1:6" x14ac:dyDescent="0.3">
      <c r="A11808" s="1">
        <v>46983</v>
      </c>
      <c r="B11808" s="1">
        <v>286</v>
      </c>
      <c r="C11808" s="1">
        <f t="shared" si="184"/>
        <v>2.0000000000000002E-5</v>
      </c>
      <c r="D11808" s="1" t="s">
        <v>320</v>
      </c>
      <c r="E11808" s="4">
        <v>2.9006503522396102E-2</v>
      </c>
      <c r="F11808" s="66">
        <f>Cat_Results[[#This Row],[TotalLossInOriginalCurrency]] / INDEX(Exchange_Rate[Exchange Rate], MATCH(Cat_Results[[#This Row],[Currency]], Exchange_Rate[Currency], 0))</f>
        <v>2.9006503522396102E-2</v>
      </c>
    </row>
    <row r="11809" spans="1:6" x14ac:dyDescent="0.3">
      <c r="A11809" s="1">
        <v>46988</v>
      </c>
      <c r="B11809" s="1">
        <v>225</v>
      </c>
      <c r="C11809" s="1">
        <f t="shared" si="184"/>
        <v>2.0000000000000002E-5</v>
      </c>
      <c r="D11809" s="1" t="s">
        <v>320</v>
      </c>
      <c r="E11809" s="4">
        <v>566.04006789255902</v>
      </c>
      <c r="F11809" s="66">
        <f>Cat_Results[[#This Row],[TotalLossInOriginalCurrency]] / INDEX(Exchange_Rate[Exchange Rate], MATCH(Cat_Results[[#This Row],[Currency]], Exchange_Rate[Currency], 0))</f>
        <v>566.04006789255902</v>
      </c>
    </row>
    <row r="11810" spans="1:6" x14ac:dyDescent="0.3">
      <c r="A11810" s="1">
        <v>46992</v>
      </c>
      <c r="B11810" s="1">
        <v>252</v>
      </c>
      <c r="C11810" s="1">
        <f t="shared" si="184"/>
        <v>2.0000000000000002E-5</v>
      </c>
      <c r="D11810" s="1" t="s">
        <v>320</v>
      </c>
      <c r="E11810" s="4">
        <v>418602.52289077401</v>
      </c>
      <c r="F11810" s="66">
        <f>Cat_Results[[#This Row],[TotalLossInOriginalCurrency]] / INDEX(Exchange_Rate[Exchange Rate], MATCH(Cat_Results[[#This Row],[Currency]], Exchange_Rate[Currency], 0))</f>
        <v>418602.52289077401</v>
      </c>
    </row>
    <row r="11811" spans="1:6" x14ac:dyDescent="0.3">
      <c r="A11811" s="1">
        <v>46994</v>
      </c>
      <c r="B11811" s="1">
        <v>277</v>
      </c>
      <c r="C11811" s="1">
        <f t="shared" si="184"/>
        <v>2.0000000000000002E-5</v>
      </c>
      <c r="D11811" s="1" t="s">
        <v>320</v>
      </c>
      <c r="E11811" s="4">
        <v>6.3925534486770602E-2</v>
      </c>
      <c r="F11811" s="66">
        <f>Cat_Results[[#This Row],[TotalLossInOriginalCurrency]] / INDEX(Exchange_Rate[Exchange Rate], MATCH(Cat_Results[[#This Row],[Currency]], Exchange_Rate[Currency], 0))</f>
        <v>6.3925534486770602E-2</v>
      </c>
    </row>
    <row r="11812" spans="1:6" x14ac:dyDescent="0.3">
      <c r="A11812" s="1">
        <v>46995</v>
      </c>
      <c r="B11812" s="1">
        <v>242</v>
      </c>
      <c r="C11812" s="1">
        <f t="shared" si="184"/>
        <v>2.0000000000000002E-5</v>
      </c>
      <c r="D11812" s="1" t="s">
        <v>321</v>
      </c>
      <c r="E11812" s="4">
        <v>162021.98693519839</v>
      </c>
      <c r="F11812" s="66">
        <f>Cat_Results[[#This Row],[TotalLossInOriginalCurrency]] / INDEX(Exchange_Rate[Exchange Rate], MATCH(Cat_Results[[#This Row],[Currency]], Exchange_Rate[Currency], 0))</f>
        <v>253839.84686121397</v>
      </c>
    </row>
    <row r="11813" spans="1:6" x14ac:dyDescent="0.3">
      <c r="A11813" s="1">
        <v>47000</v>
      </c>
      <c r="B11813" s="1">
        <v>237</v>
      </c>
      <c r="C11813" s="1">
        <f t="shared" si="184"/>
        <v>2.0000000000000002E-5</v>
      </c>
      <c r="D11813" s="1" t="s">
        <v>321</v>
      </c>
      <c r="E11813" s="4">
        <v>1.2564345823950798E-2</v>
      </c>
      <c r="F11813" s="66">
        <f>Cat_Results[[#This Row],[TotalLossInOriginalCurrency]] / INDEX(Exchange_Rate[Exchange Rate], MATCH(Cat_Results[[#This Row],[Currency]], Exchange_Rate[Currency], 0))</f>
        <v>1.9684560596942902E-2</v>
      </c>
    </row>
    <row r="11814" spans="1:6" x14ac:dyDescent="0.3">
      <c r="A11814" s="1">
        <v>47006</v>
      </c>
      <c r="B11814" s="1">
        <v>264</v>
      </c>
      <c r="C11814" s="1">
        <f t="shared" si="184"/>
        <v>2.0000000000000002E-5</v>
      </c>
      <c r="D11814" s="1" t="s">
        <v>320</v>
      </c>
      <c r="E11814" s="4">
        <v>5.8111548423767099E-3</v>
      </c>
      <c r="F11814" s="66">
        <f>Cat_Results[[#This Row],[TotalLossInOriginalCurrency]] / INDEX(Exchange_Rate[Exchange Rate], MATCH(Cat_Results[[#This Row],[Currency]], Exchange_Rate[Currency], 0))</f>
        <v>5.8111548423767099E-3</v>
      </c>
    </row>
    <row r="11815" spans="1:6" x14ac:dyDescent="0.3">
      <c r="A11815" s="1">
        <v>47006</v>
      </c>
      <c r="B11815" s="1">
        <v>264</v>
      </c>
      <c r="C11815" s="1">
        <f t="shared" si="184"/>
        <v>2.0000000000000002E-5</v>
      </c>
      <c r="D11815" s="1" t="s">
        <v>321</v>
      </c>
      <c r="E11815" s="4">
        <v>1.8832996219852152E-2</v>
      </c>
      <c r="F11815" s="66">
        <f>Cat_Results[[#This Row],[TotalLossInOriginalCurrency]] / INDEX(Exchange_Rate[Exchange Rate], MATCH(Cat_Results[[#This Row],[Currency]], Exchange_Rate[Currency], 0))</f>
        <v>2.9505655169487003E-2</v>
      </c>
    </row>
    <row r="11816" spans="1:6" x14ac:dyDescent="0.3">
      <c r="A11816" s="1">
        <v>47008</v>
      </c>
      <c r="B11816" s="1">
        <v>266</v>
      </c>
      <c r="C11816" s="1">
        <f t="shared" si="184"/>
        <v>2.0000000000000002E-5</v>
      </c>
      <c r="D11816" s="1" t="s">
        <v>320</v>
      </c>
      <c r="E11816" s="4">
        <v>105498.787391074</v>
      </c>
      <c r="F11816" s="66">
        <f>Cat_Results[[#This Row],[TotalLossInOriginalCurrency]] / INDEX(Exchange_Rate[Exchange Rate], MATCH(Cat_Results[[#This Row],[Currency]], Exchange_Rate[Currency], 0))</f>
        <v>105498.787391074</v>
      </c>
    </row>
    <row r="11817" spans="1:6" x14ac:dyDescent="0.3">
      <c r="A11817" s="1">
        <v>47010</v>
      </c>
      <c r="B11817" s="1">
        <v>192</v>
      </c>
      <c r="C11817" s="1">
        <f t="shared" si="184"/>
        <v>2.0000000000000002E-5</v>
      </c>
      <c r="D11817" s="1" t="s">
        <v>320</v>
      </c>
      <c r="E11817" s="4">
        <v>316150.45193127898</v>
      </c>
      <c r="F11817" s="66">
        <f>Cat_Results[[#This Row],[TotalLossInOriginalCurrency]] / INDEX(Exchange_Rate[Exchange Rate], MATCH(Cat_Results[[#This Row],[Currency]], Exchange_Rate[Currency], 0))</f>
        <v>316150.45193127898</v>
      </c>
    </row>
    <row r="11818" spans="1:6" x14ac:dyDescent="0.3">
      <c r="A11818" s="1">
        <v>47010</v>
      </c>
      <c r="B11818" s="1">
        <v>235</v>
      </c>
      <c r="C11818" s="1">
        <f t="shared" si="184"/>
        <v>2.0000000000000002E-5</v>
      </c>
      <c r="D11818" s="1" t="s">
        <v>321</v>
      </c>
      <c r="E11818" s="4">
        <v>131.20103074397892</v>
      </c>
      <c r="F11818" s="66">
        <f>Cat_Results[[#This Row],[TotalLossInOriginalCurrency]] / INDEX(Exchange_Rate[Exchange Rate], MATCH(Cat_Results[[#This Row],[Currency]], Exchange_Rate[Currency], 0))</f>
        <v>205.55265480977701</v>
      </c>
    </row>
    <row r="11819" spans="1:6" x14ac:dyDescent="0.3">
      <c r="A11819" s="1">
        <v>47011</v>
      </c>
      <c r="B11819" s="1">
        <v>242</v>
      </c>
      <c r="C11819" s="1">
        <f t="shared" si="184"/>
        <v>2.0000000000000002E-5</v>
      </c>
      <c r="D11819" s="1" t="s">
        <v>320</v>
      </c>
      <c r="E11819" s="4">
        <v>46531025.363273703</v>
      </c>
      <c r="F11819" s="66">
        <f>Cat_Results[[#This Row],[TotalLossInOriginalCurrency]] / INDEX(Exchange_Rate[Exchange Rate], MATCH(Cat_Results[[#This Row],[Currency]], Exchange_Rate[Currency], 0))</f>
        <v>46531025.363273703</v>
      </c>
    </row>
    <row r="11820" spans="1:6" x14ac:dyDescent="0.3">
      <c r="A11820" s="1">
        <v>47011</v>
      </c>
      <c r="B11820" s="1">
        <v>214</v>
      </c>
      <c r="C11820" s="1">
        <f t="shared" si="184"/>
        <v>2.0000000000000002E-5</v>
      </c>
      <c r="D11820" s="1" t="s">
        <v>320</v>
      </c>
      <c r="E11820" s="4">
        <v>1778.7972365319699</v>
      </c>
      <c r="F11820" s="66">
        <f>Cat_Results[[#This Row],[TotalLossInOriginalCurrency]] / INDEX(Exchange_Rate[Exchange Rate], MATCH(Cat_Results[[#This Row],[Currency]], Exchange_Rate[Currency], 0))</f>
        <v>1778.7972365319699</v>
      </c>
    </row>
    <row r="11821" spans="1:6" x14ac:dyDescent="0.3">
      <c r="A11821" s="1">
        <v>47011</v>
      </c>
      <c r="B11821" s="1">
        <v>219</v>
      </c>
      <c r="C11821" s="1">
        <f t="shared" si="184"/>
        <v>2.0000000000000002E-5</v>
      </c>
      <c r="D11821" s="1" t="s">
        <v>320</v>
      </c>
      <c r="E11821" s="4">
        <v>11232.424882806799</v>
      </c>
      <c r="F11821" s="66">
        <f>Cat_Results[[#This Row],[TotalLossInOriginalCurrency]] / INDEX(Exchange_Rate[Exchange Rate], MATCH(Cat_Results[[#This Row],[Currency]], Exchange_Rate[Currency], 0))</f>
        <v>11232.424882806799</v>
      </c>
    </row>
    <row r="11822" spans="1:6" x14ac:dyDescent="0.3">
      <c r="A11822" s="1">
        <v>47023</v>
      </c>
      <c r="B11822" s="1">
        <v>278</v>
      </c>
      <c r="C11822" s="1">
        <f t="shared" si="184"/>
        <v>2.0000000000000002E-5</v>
      </c>
      <c r="D11822" s="1" t="s">
        <v>321</v>
      </c>
      <c r="E11822" s="4">
        <v>253.67791712183293</v>
      </c>
      <c r="F11822" s="66">
        <f>Cat_Results[[#This Row],[TotalLossInOriginalCurrency]] / INDEX(Exchange_Rate[Exchange Rate], MATCH(Cat_Results[[#This Row],[Currency]], Exchange_Rate[Currency], 0))</f>
        <v>397.43719264492398</v>
      </c>
    </row>
    <row r="11823" spans="1:6" x14ac:dyDescent="0.3">
      <c r="A11823" s="1">
        <v>47024</v>
      </c>
      <c r="B11823" s="1">
        <v>248</v>
      </c>
      <c r="C11823" s="1">
        <f t="shared" si="184"/>
        <v>2.0000000000000002E-5</v>
      </c>
      <c r="D11823" s="1" t="s">
        <v>320</v>
      </c>
      <c r="E11823" s="4">
        <v>0.31290180608630203</v>
      </c>
      <c r="F11823" s="66">
        <f>Cat_Results[[#This Row],[TotalLossInOriginalCurrency]] / INDEX(Exchange_Rate[Exchange Rate], MATCH(Cat_Results[[#This Row],[Currency]], Exchange_Rate[Currency], 0))</f>
        <v>0.31290180608630203</v>
      </c>
    </row>
    <row r="11824" spans="1:6" x14ac:dyDescent="0.3">
      <c r="A11824" s="1">
        <v>47042</v>
      </c>
      <c r="B11824" s="1">
        <v>313</v>
      </c>
      <c r="C11824" s="1">
        <f t="shared" si="184"/>
        <v>2.0000000000000002E-5</v>
      </c>
      <c r="D11824" s="1" t="s">
        <v>320</v>
      </c>
      <c r="E11824" s="4">
        <v>6032884.9786626399</v>
      </c>
      <c r="F11824" s="66">
        <f>Cat_Results[[#This Row],[TotalLossInOriginalCurrency]] / INDEX(Exchange_Rate[Exchange Rate], MATCH(Cat_Results[[#This Row],[Currency]], Exchange_Rate[Currency], 0))</f>
        <v>6032884.9786626399</v>
      </c>
    </row>
    <row r="11825" spans="1:6" x14ac:dyDescent="0.3">
      <c r="A11825" s="1">
        <v>47043</v>
      </c>
      <c r="B11825" s="1">
        <v>233</v>
      </c>
      <c r="C11825" s="1">
        <f t="shared" si="184"/>
        <v>2.0000000000000002E-5</v>
      </c>
      <c r="D11825" s="1" t="s">
        <v>320</v>
      </c>
      <c r="E11825" s="4">
        <v>12779.553673207</v>
      </c>
      <c r="F11825" s="66">
        <f>Cat_Results[[#This Row],[TotalLossInOriginalCurrency]] / INDEX(Exchange_Rate[Exchange Rate], MATCH(Cat_Results[[#This Row],[Currency]], Exchange_Rate[Currency], 0))</f>
        <v>12779.553673207</v>
      </c>
    </row>
    <row r="11826" spans="1:6" x14ac:dyDescent="0.3">
      <c r="A11826" s="1">
        <v>47044</v>
      </c>
      <c r="B11826" s="1">
        <v>252</v>
      </c>
      <c r="C11826" s="1">
        <f t="shared" si="184"/>
        <v>2.0000000000000002E-5</v>
      </c>
      <c r="D11826" s="1" t="s">
        <v>323</v>
      </c>
      <c r="E11826" s="4">
        <v>69283.998094355135</v>
      </c>
      <c r="F11826" s="66">
        <f>Cat_Results[[#This Row],[TotalLossInOriginalCurrency]] / INDEX(Exchange_Rate[Exchange Rate], MATCH(Cat_Results[[#This Row],[Currency]], Exchange_Rate[Currency], 0))</f>
        <v>873.46338616548201</v>
      </c>
    </row>
    <row r="11827" spans="1:6" x14ac:dyDescent="0.3">
      <c r="A11827" s="1">
        <v>47059</v>
      </c>
      <c r="B11827" s="1">
        <v>203</v>
      </c>
      <c r="C11827" s="1">
        <f t="shared" si="184"/>
        <v>2.0000000000000002E-5</v>
      </c>
      <c r="D11827" s="1" t="s">
        <v>320</v>
      </c>
      <c r="E11827" s="4">
        <v>20558.3718319982</v>
      </c>
      <c r="F11827" s="66">
        <f>Cat_Results[[#This Row],[TotalLossInOriginalCurrency]] / INDEX(Exchange_Rate[Exchange Rate], MATCH(Cat_Results[[#This Row],[Currency]], Exchange_Rate[Currency], 0))</f>
        <v>20558.3718319982</v>
      </c>
    </row>
    <row r="11828" spans="1:6" x14ac:dyDescent="0.3">
      <c r="A11828" s="1">
        <v>47061</v>
      </c>
      <c r="B11828" s="1">
        <v>281</v>
      </c>
      <c r="C11828" s="1">
        <f t="shared" si="184"/>
        <v>2.0000000000000002E-5</v>
      </c>
      <c r="D11828" s="1" t="s">
        <v>324</v>
      </c>
      <c r="E11828" s="4">
        <v>0.2110456485666572</v>
      </c>
      <c r="F11828" s="66">
        <f>Cat_Results[[#This Row],[TotalLossInOriginalCurrency]] / INDEX(Exchange_Rate[Exchange Rate], MATCH(Cat_Results[[#This Row],[Currency]], Exchange_Rate[Currency], 0))</f>
        <v>0.21347900480032</v>
      </c>
    </row>
    <row r="11829" spans="1:6" x14ac:dyDescent="0.3">
      <c r="A11829" s="1">
        <v>47062</v>
      </c>
      <c r="B11829" s="1">
        <v>193</v>
      </c>
      <c r="C11829" s="1">
        <f t="shared" si="184"/>
        <v>2.0000000000000002E-5</v>
      </c>
      <c r="D11829" s="1" t="s">
        <v>321</v>
      </c>
      <c r="E11829" s="4">
        <v>93951.234920200586</v>
      </c>
      <c r="F11829" s="66">
        <f>Cat_Results[[#This Row],[TotalLossInOriginalCurrency]] / INDEX(Exchange_Rate[Exchange Rate], MATCH(Cat_Results[[#This Row],[Currency]], Exchange_Rate[Currency], 0))</f>
        <v>147193.39970879399</v>
      </c>
    </row>
    <row r="11830" spans="1:6" x14ac:dyDescent="0.3">
      <c r="A11830" s="1">
        <v>47067</v>
      </c>
      <c r="B11830" s="1">
        <v>213</v>
      </c>
      <c r="C11830" s="1">
        <f t="shared" si="184"/>
        <v>2.0000000000000002E-5</v>
      </c>
      <c r="D11830" s="1" t="s">
        <v>321</v>
      </c>
      <c r="E11830" s="4">
        <v>1.2373836946185239E-2</v>
      </c>
      <c r="F11830" s="66">
        <f>Cat_Results[[#This Row],[TotalLossInOriginalCurrency]] / INDEX(Exchange_Rate[Exchange Rate], MATCH(Cat_Results[[#This Row],[Currency]], Exchange_Rate[Currency], 0))</f>
        <v>1.9386090338230098E-2</v>
      </c>
    </row>
    <row r="11831" spans="1:6" x14ac:dyDescent="0.3">
      <c r="A11831" s="1">
        <v>47073</v>
      </c>
      <c r="B11831" s="1">
        <v>231</v>
      </c>
      <c r="C11831" s="1">
        <f t="shared" si="184"/>
        <v>2.0000000000000002E-5</v>
      </c>
      <c r="D11831" s="1" t="s">
        <v>323</v>
      </c>
      <c r="E11831" s="4">
        <v>74945.358565755509</v>
      </c>
      <c r="F11831" s="66">
        <f>Cat_Results[[#This Row],[TotalLossInOriginalCurrency]] / INDEX(Exchange_Rate[Exchange Rate], MATCH(Cat_Results[[#This Row],[Currency]], Exchange_Rate[Currency], 0))</f>
        <v>944.83615944162</v>
      </c>
    </row>
    <row r="11832" spans="1:6" x14ac:dyDescent="0.3">
      <c r="A11832" s="1">
        <v>47083</v>
      </c>
      <c r="B11832" s="1">
        <v>240</v>
      </c>
      <c r="C11832" s="1">
        <f t="shared" si="184"/>
        <v>2.0000000000000002E-5</v>
      </c>
      <c r="D11832" s="1" t="s">
        <v>320</v>
      </c>
      <c r="E11832" s="4">
        <v>6.0775130987167402E-3</v>
      </c>
      <c r="F11832" s="66">
        <f>Cat_Results[[#This Row],[TotalLossInOriginalCurrency]] / INDEX(Exchange_Rate[Exchange Rate], MATCH(Cat_Results[[#This Row],[Currency]], Exchange_Rate[Currency], 0))</f>
        <v>6.0775130987167402E-3</v>
      </c>
    </row>
    <row r="11833" spans="1:6" x14ac:dyDescent="0.3">
      <c r="A11833" s="1">
        <v>47083</v>
      </c>
      <c r="B11833" s="1">
        <v>229</v>
      </c>
      <c r="C11833" s="1">
        <f t="shared" si="184"/>
        <v>2.0000000000000002E-5</v>
      </c>
      <c r="D11833" s="1" t="s">
        <v>321</v>
      </c>
      <c r="E11833" s="4">
        <v>1.1994603009783491</v>
      </c>
      <c r="F11833" s="66">
        <f>Cat_Results[[#This Row],[TotalLossInOriginalCurrency]] / INDEX(Exchange_Rate[Exchange Rate], MATCH(Cat_Results[[#This Row],[Currency]], Exchange_Rate[Currency], 0))</f>
        <v>1.8791944530233702</v>
      </c>
    </row>
    <row r="11834" spans="1:6" x14ac:dyDescent="0.3">
      <c r="A11834" s="1">
        <v>47085</v>
      </c>
      <c r="B11834" s="1">
        <v>185</v>
      </c>
      <c r="C11834" s="1">
        <f t="shared" si="184"/>
        <v>2.0000000000000002E-5</v>
      </c>
      <c r="D11834" s="1" t="s">
        <v>324</v>
      </c>
      <c r="E11834" s="4">
        <v>40684.462154744913</v>
      </c>
      <c r="F11834" s="66">
        <f>Cat_Results[[#This Row],[TotalLossInOriginalCurrency]] / INDEX(Exchange_Rate[Exchange Rate], MATCH(Cat_Results[[#This Row],[Currency]], Exchange_Rate[Currency], 0))</f>
        <v>41153.553985208302</v>
      </c>
    </row>
    <row r="11835" spans="1:6" x14ac:dyDescent="0.3">
      <c r="A11835" s="1">
        <v>47089</v>
      </c>
      <c r="B11835" s="1">
        <v>256</v>
      </c>
      <c r="C11835" s="1">
        <f t="shared" si="184"/>
        <v>2.0000000000000002E-5</v>
      </c>
      <c r="D11835" s="1" t="s">
        <v>320</v>
      </c>
      <c r="E11835" s="4">
        <v>2571780.7941498002</v>
      </c>
      <c r="F11835" s="66">
        <f>Cat_Results[[#This Row],[TotalLossInOriginalCurrency]] / INDEX(Exchange_Rate[Exchange Rate], MATCH(Cat_Results[[#This Row],[Currency]], Exchange_Rate[Currency], 0))</f>
        <v>2571780.7941498002</v>
      </c>
    </row>
    <row r="11836" spans="1:6" x14ac:dyDescent="0.3">
      <c r="A11836" s="1">
        <v>47100</v>
      </c>
      <c r="B11836" s="1">
        <v>203</v>
      </c>
      <c r="C11836" s="1">
        <f t="shared" si="184"/>
        <v>2.0000000000000002E-5</v>
      </c>
      <c r="D11836" s="1" t="s">
        <v>320</v>
      </c>
      <c r="E11836" s="4">
        <v>8.4880739450454695E-3</v>
      </c>
      <c r="F11836" s="66">
        <f>Cat_Results[[#This Row],[TotalLossInOriginalCurrency]] / INDEX(Exchange_Rate[Exchange Rate], MATCH(Cat_Results[[#This Row],[Currency]], Exchange_Rate[Currency], 0))</f>
        <v>8.4880739450454695E-3</v>
      </c>
    </row>
    <row r="11837" spans="1:6" x14ac:dyDescent="0.3">
      <c r="A11837" s="1">
        <v>47105</v>
      </c>
      <c r="B11837" s="1">
        <v>209</v>
      </c>
      <c r="C11837" s="1">
        <f t="shared" si="184"/>
        <v>2.0000000000000002E-5</v>
      </c>
      <c r="D11837" s="1" t="s">
        <v>320</v>
      </c>
      <c r="E11837" s="4">
        <v>4.1832029819488499E-3</v>
      </c>
      <c r="F11837" s="66">
        <f>Cat_Results[[#This Row],[TotalLossInOriginalCurrency]] / INDEX(Exchange_Rate[Exchange Rate], MATCH(Cat_Results[[#This Row],[Currency]], Exchange_Rate[Currency], 0))</f>
        <v>4.1832029819488499E-3</v>
      </c>
    </row>
    <row r="11838" spans="1:6" x14ac:dyDescent="0.3">
      <c r="A11838" s="1">
        <v>47106</v>
      </c>
      <c r="B11838" s="1">
        <v>263</v>
      </c>
      <c r="C11838" s="1">
        <f t="shared" si="184"/>
        <v>2.0000000000000002E-5</v>
      </c>
      <c r="D11838" s="1" t="s">
        <v>324</v>
      </c>
      <c r="E11838" s="4">
        <v>8.0957382868611823E-3</v>
      </c>
      <c r="F11838" s="66">
        <f>Cat_Results[[#This Row],[TotalLossInOriginalCurrency]] / INDEX(Exchange_Rate[Exchange Rate], MATCH(Cat_Results[[#This Row],[Currency]], Exchange_Rate[Currency], 0))</f>
        <v>8.1890821456909197E-3</v>
      </c>
    </row>
    <row r="11839" spans="1:6" x14ac:dyDescent="0.3">
      <c r="A11839" s="1">
        <v>47114</v>
      </c>
      <c r="B11839" s="1">
        <v>283</v>
      </c>
      <c r="C11839" s="1">
        <f t="shared" si="184"/>
        <v>2.0000000000000002E-5</v>
      </c>
      <c r="D11839" s="1" t="s">
        <v>321</v>
      </c>
      <c r="E11839" s="4">
        <v>738920.69066974486</v>
      </c>
      <c r="F11839" s="66">
        <f>Cat_Results[[#This Row],[TotalLossInOriginalCurrency]] / INDEX(Exchange_Rate[Exchange Rate], MATCH(Cat_Results[[#This Row],[Currency]], Exchange_Rate[Currency], 0))</f>
        <v>1157667.04575231</v>
      </c>
    </row>
    <row r="11840" spans="1:6" x14ac:dyDescent="0.3">
      <c r="A11840" s="1">
        <v>47124</v>
      </c>
      <c r="B11840" s="1">
        <v>254</v>
      </c>
      <c r="C11840" s="1">
        <f t="shared" si="184"/>
        <v>2.0000000000000002E-5</v>
      </c>
      <c r="D11840" s="1" t="s">
        <v>320</v>
      </c>
      <c r="E11840" s="4">
        <v>9810951.4715156592</v>
      </c>
      <c r="F11840" s="66">
        <f>Cat_Results[[#This Row],[TotalLossInOriginalCurrency]] / INDEX(Exchange_Rate[Exchange Rate], MATCH(Cat_Results[[#This Row],[Currency]], Exchange_Rate[Currency], 0))</f>
        <v>9810951.4715156592</v>
      </c>
    </row>
    <row r="11841" spans="1:6" x14ac:dyDescent="0.3">
      <c r="A11841" s="1">
        <v>47124</v>
      </c>
      <c r="B11841" s="1">
        <v>263</v>
      </c>
      <c r="C11841" s="1">
        <f t="shared" si="184"/>
        <v>2.0000000000000002E-5</v>
      </c>
      <c r="D11841" s="1" t="s">
        <v>321</v>
      </c>
      <c r="E11841" s="4">
        <v>591563.26082245808</v>
      </c>
      <c r="F11841" s="66">
        <f>Cat_Results[[#This Row],[TotalLossInOriginalCurrency]] / INDEX(Exchange_Rate[Exchange Rate], MATCH(Cat_Results[[#This Row],[Currency]], Exchange_Rate[Currency], 0))</f>
        <v>926802.16047437687</v>
      </c>
    </row>
    <row r="11842" spans="1:6" x14ac:dyDescent="0.3">
      <c r="A11842" s="1">
        <v>47124</v>
      </c>
      <c r="B11842" s="1">
        <v>236</v>
      </c>
      <c r="C11842" s="1">
        <f t="shared" si="184"/>
        <v>2.0000000000000002E-5</v>
      </c>
      <c r="D11842" s="1" t="s">
        <v>321</v>
      </c>
      <c r="E11842" s="4">
        <v>2512493.3130231188</v>
      </c>
      <c r="F11842" s="66">
        <f>Cat_Results[[#This Row],[TotalLossInOriginalCurrency]] / INDEX(Exchange_Rate[Exchange Rate], MATCH(Cat_Results[[#This Row],[Currency]], Exchange_Rate[Currency], 0))</f>
        <v>3936323.27242532</v>
      </c>
    </row>
    <row r="11843" spans="1:6" x14ac:dyDescent="0.3">
      <c r="A11843" s="1">
        <v>47130</v>
      </c>
      <c r="B11843" s="1">
        <v>186</v>
      </c>
      <c r="C11843" s="1">
        <f t="shared" si="184"/>
        <v>2.0000000000000002E-5</v>
      </c>
      <c r="D11843" s="1" t="s">
        <v>320</v>
      </c>
      <c r="E11843" s="4">
        <v>34702.295271880903</v>
      </c>
      <c r="F11843" s="66">
        <f>Cat_Results[[#This Row],[TotalLossInOriginalCurrency]] / INDEX(Exchange_Rate[Exchange Rate], MATCH(Cat_Results[[#This Row],[Currency]], Exchange_Rate[Currency], 0))</f>
        <v>34702.295271880903</v>
      </c>
    </row>
    <row r="11844" spans="1:6" x14ac:dyDescent="0.3">
      <c r="A11844" s="1">
        <v>47136</v>
      </c>
      <c r="B11844" s="1">
        <v>249</v>
      </c>
      <c r="C11844" s="1">
        <f t="shared" si="184"/>
        <v>2.0000000000000002E-5</v>
      </c>
      <c r="D11844" s="1" t="s">
        <v>320</v>
      </c>
      <c r="E11844" s="4">
        <v>141649.895906552</v>
      </c>
      <c r="F11844" s="66">
        <f>Cat_Results[[#This Row],[TotalLossInOriginalCurrency]] / INDEX(Exchange_Rate[Exchange Rate], MATCH(Cat_Results[[#This Row],[Currency]], Exchange_Rate[Currency], 0))</f>
        <v>141649.895906552</v>
      </c>
    </row>
    <row r="11845" spans="1:6" x14ac:dyDescent="0.3">
      <c r="A11845" s="1">
        <v>47140</v>
      </c>
      <c r="B11845" s="1">
        <v>265</v>
      </c>
      <c r="C11845" s="1">
        <f t="shared" si="184"/>
        <v>2.0000000000000002E-5</v>
      </c>
      <c r="D11845" s="1" t="s">
        <v>321</v>
      </c>
      <c r="E11845" s="4">
        <v>17.096901305087748</v>
      </c>
      <c r="F11845" s="66">
        <f>Cat_Results[[#This Row],[TotalLossInOriginalCurrency]] / INDEX(Exchange_Rate[Exchange Rate], MATCH(Cat_Results[[#This Row],[Currency]], Exchange_Rate[Currency], 0))</f>
        <v>26.7857152672774</v>
      </c>
    </row>
    <row r="11846" spans="1:6" x14ac:dyDescent="0.3">
      <c r="A11846" s="1">
        <v>47143</v>
      </c>
      <c r="B11846" s="1">
        <v>267</v>
      </c>
      <c r="C11846" s="1">
        <f t="shared" ref="C11846:C11909" si="185">1/50000</f>
        <v>2.0000000000000002E-5</v>
      </c>
      <c r="D11846" s="1" t="s">
        <v>321</v>
      </c>
      <c r="E11846" s="4">
        <v>1.1149058890166173E-2</v>
      </c>
      <c r="F11846" s="66">
        <f>Cat_Results[[#This Row],[TotalLossInOriginalCurrency]] / INDEX(Exchange_Rate[Exchange Rate], MATCH(Cat_Results[[#This Row],[Currency]], Exchange_Rate[Currency], 0))</f>
        <v>1.74672305583954E-2</v>
      </c>
    </row>
    <row r="11847" spans="1:6" x14ac:dyDescent="0.3">
      <c r="A11847" s="1">
        <v>47149</v>
      </c>
      <c r="B11847" s="1">
        <v>227</v>
      </c>
      <c r="C11847" s="1">
        <f t="shared" si="185"/>
        <v>2.0000000000000002E-5</v>
      </c>
      <c r="D11847" s="1" t="s">
        <v>321</v>
      </c>
      <c r="E11847" s="4">
        <v>0.71558361608703225</v>
      </c>
      <c r="F11847" s="66">
        <f>Cat_Results[[#This Row],[TotalLossInOriginalCurrency]] / INDEX(Exchange_Rate[Exchange Rate], MATCH(Cat_Results[[#This Row],[Currency]], Exchange_Rate[Currency], 0))</f>
        <v>1.1211048510136801</v>
      </c>
    </row>
    <row r="11848" spans="1:6" x14ac:dyDescent="0.3">
      <c r="A11848" s="1">
        <v>47150</v>
      </c>
      <c r="B11848" s="1">
        <v>228</v>
      </c>
      <c r="C11848" s="1">
        <f t="shared" si="185"/>
        <v>2.0000000000000002E-5</v>
      </c>
      <c r="D11848" s="1" t="s">
        <v>320</v>
      </c>
      <c r="E11848" s="4">
        <v>2160955.3036954599</v>
      </c>
      <c r="F11848" s="66">
        <f>Cat_Results[[#This Row],[TotalLossInOriginalCurrency]] / INDEX(Exchange_Rate[Exchange Rate], MATCH(Cat_Results[[#This Row],[Currency]], Exchange_Rate[Currency], 0))</f>
        <v>2160955.3036954599</v>
      </c>
    </row>
    <row r="11849" spans="1:6" x14ac:dyDescent="0.3">
      <c r="A11849" s="1">
        <v>47151</v>
      </c>
      <c r="B11849" s="1">
        <v>251</v>
      </c>
      <c r="C11849" s="1">
        <f t="shared" si="185"/>
        <v>2.0000000000000002E-5</v>
      </c>
      <c r="D11849" s="1" t="s">
        <v>320</v>
      </c>
      <c r="E11849" s="4">
        <v>4480755.2089911504</v>
      </c>
      <c r="F11849" s="66">
        <f>Cat_Results[[#This Row],[TotalLossInOriginalCurrency]] / INDEX(Exchange_Rate[Exchange Rate], MATCH(Cat_Results[[#This Row],[Currency]], Exchange_Rate[Currency], 0))</f>
        <v>4480755.2089911504</v>
      </c>
    </row>
    <row r="11850" spans="1:6" x14ac:dyDescent="0.3">
      <c r="A11850" s="1">
        <v>47159</v>
      </c>
      <c r="B11850" s="1">
        <v>174</v>
      </c>
      <c r="C11850" s="1">
        <f t="shared" si="185"/>
        <v>2.0000000000000002E-5</v>
      </c>
      <c r="D11850" s="1" t="s">
        <v>320</v>
      </c>
      <c r="E11850" s="4">
        <v>12018.7814776413</v>
      </c>
      <c r="F11850" s="66">
        <f>Cat_Results[[#This Row],[TotalLossInOriginalCurrency]] / INDEX(Exchange_Rate[Exchange Rate], MATCH(Cat_Results[[#This Row],[Currency]], Exchange_Rate[Currency], 0))</f>
        <v>12018.7814776413</v>
      </c>
    </row>
    <row r="11851" spans="1:6" x14ac:dyDescent="0.3">
      <c r="A11851" s="1">
        <v>47163</v>
      </c>
      <c r="B11851" s="1">
        <v>232</v>
      </c>
      <c r="C11851" s="1">
        <f t="shared" si="185"/>
        <v>2.0000000000000002E-5</v>
      </c>
      <c r="D11851" s="1" t="s">
        <v>324</v>
      </c>
      <c r="E11851" s="4">
        <v>359064.27100970451</v>
      </c>
      <c r="F11851" s="66">
        <f>Cat_Results[[#This Row],[TotalLossInOriginalCurrency]] / INDEX(Exchange_Rate[Exchange Rate], MATCH(Cat_Results[[#This Row],[Currency]], Exchange_Rate[Currency], 0))</f>
        <v>363204.28189399</v>
      </c>
    </row>
    <row r="11852" spans="1:6" x14ac:dyDescent="0.3">
      <c r="A11852" s="1">
        <v>47171</v>
      </c>
      <c r="B11852" s="1">
        <v>261</v>
      </c>
      <c r="C11852" s="1">
        <f t="shared" si="185"/>
        <v>2.0000000000000002E-5</v>
      </c>
      <c r="D11852" s="1" t="s">
        <v>321</v>
      </c>
      <c r="E11852" s="4">
        <v>74566.781217374795</v>
      </c>
      <c r="F11852" s="66">
        <f>Cat_Results[[#This Row],[TotalLossInOriginalCurrency]] / INDEX(Exchange_Rate[Exchange Rate], MATCH(Cat_Results[[#This Row],[Currency]], Exchange_Rate[Currency], 0))</f>
        <v>116823.77610097099</v>
      </c>
    </row>
    <row r="11853" spans="1:6" x14ac:dyDescent="0.3">
      <c r="A11853" s="1">
        <v>47175</v>
      </c>
      <c r="B11853" s="1">
        <v>289</v>
      </c>
      <c r="C11853" s="1">
        <f t="shared" si="185"/>
        <v>2.0000000000000002E-5</v>
      </c>
      <c r="D11853" s="1" t="s">
        <v>320</v>
      </c>
      <c r="E11853" s="4">
        <v>6.0284137725830104E-3</v>
      </c>
      <c r="F11853" s="66">
        <f>Cat_Results[[#This Row],[TotalLossInOriginalCurrency]] / INDEX(Exchange_Rate[Exchange Rate], MATCH(Cat_Results[[#This Row],[Currency]], Exchange_Rate[Currency], 0))</f>
        <v>6.0284137725830104E-3</v>
      </c>
    </row>
    <row r="11854" spans="1:6" x14ac:dyDescent="0.3">
      <c r="A11854" s="1">
        <v>47182</v>
      </c>
      <c r="B11854" s="1">
        <v>230</v>
      </c>
      <c r="C11854" s="1">
        <f t="shared" si="185"/>
        <v>2.0000000000000002E-5</v>
      </c>
      <c r="D11854" s="1" t="s">
        <v>321</v>
      </c>
      <c r="E11854" s="4">
        <v>4.349198314114304E-2</v>
      </c>
      <c r="F11854" s="66">
        <f>Cat_Results[[#This Row],[TotalLossInOriginalCurrency]] / INDEX(Exchange_Rate[Exchange Rate], MATCH(Cat_Results[[#This Row],[Currency]], Exchange_Rate[Currency], 0))</f>
        <v>6.8138889968395205E-2</v>
      </c>
    </row>
    <row r="11855" spans="1:6" x14ac:dyDescent="0.3">
      <c r="A11855" s="1">
        <v>47186</v>
      </c>
      <c r="B11855" s="1">
        <v>215</v>
      </c>
      <c r="C11855" s="1">
        <f t="shared" si="185"/>
        <v>2.0000000000000002E-5</v>
      </c>
      <c r="D11855" s="1" t="s">
        <v>323</v>
      </c>
      <c r="E11855" s="4">
        <v>1095734.1052946721</v>
      </c>
      <c r="F11855" s="66">
        <f>Cat_Results[[#This Row],[TotalLossInOriginalCurrency]] / INDEX(Exchange_Rate[Exchange Rate], MATCH(Cat_Results[[#This Row],[Currency]], Exchange_Rate[Currency], 0))</f>
        <v>13813.920216386399</v>
      </c>
    </row>
    <row r="11856" spans="1:6" x14ac:dyDescent="0.3">
      <c r="A11856" s="1">
        <v>47194</v>
      </c>
      <c r="B11856" s="1">
        <v>208</v>
      </c>
      <c r="C11856" s="1">
        <f t="shared" si="185"/>
        <v>2.0000000000000002E-5</v>
      </c>
      <c r="D11856" s="1" t="s">
        <v>320</v>
      </c>
      <c r="E11856" s="4">
        <v>133.033772278577</v>
      </c>
      <c r="F11856" s="66">
        <f>Cat_Results[[#This Row],[TotalLossInOriginalCurrency]] / INDEX(Exchange_Rate[Exchange Rate], MATCH(Cat_Results[[#This Row],[Currency]], Exchange_Rate[Currency], 0))</f>
        <v>133.033772278577</v>
      </c>
    </row>
    <row r="11857" spans="1:6" x14ac:dyDescent="0.3">
      <c r="A11857" s="1">
        <v>47196</v>
      </c>
      <c r="B11857" s="1">
        <v>263</v>
      </c>
      <c r="C11857" s="1">
        <f t="shared" si="185"/>
        <v>2.0000000000000002E-5</v>
      </c>
      <c r="D11857" s="1" t="s">
        <v>321</v>
      </c>
      <c r="E11857" s="4">
        <v>355040.38906707877</v>
      </c>
      <c r="F11857" s="66">
        <f>Cat_Results[[#This Row],[TotalLossInOriginalCurrency]] / INDEX(Exchange_Rate[Exchange Rate], MATCH(Cat_Results[[#This Row],[Currency]], Exchange_Rate[Currency], 0))</f>
        <v>556241.77739764703</v>
      </c>
    </row>
    <row r="11858" spans="1:6" x14ac:dyDescent="0.3">
      <c r="A11858" s="1">
        <v>47198</v>
      </c>
      <c r="B11858" s="1">
        <v>179</v>
      </c>
      <c r="C11858" s="1">
        <f t="shared" si="185"/>
        <v>2.0000000000000002E-5</v>
      </c>
      <c r="D11858" s="1" t="s">
        <v>320</v>
      </c>
      <c r="E11858" s="4">
        <v>6.4778579771518698</v>
      </c>
      <c r="F11858" s="66">
        <f>Cat_Results[[#This Row],[TotalLossInOriginalCurrency]] / INDEX(Exchange_Rate[Exchange Rate], MATCH(Cat_Results[[#This Row],[Currency]], Exchange_Rate[Currency], 0))</f>
        <v>6.4778579771518698</v>
      </c>
    </row>
    <row r="11859" spans="1:6" x14ac:dyDescent="0.3">
      <c r="A11859" s="1">
        <v>47199</v>
      </c>
      <c r="B11859" s="1">
        <v>221</v>
      </c>
      <c r="C11859" s="1">
        <f t="shared" si="185"/>
        <v>2.0000000000000002E-5</v>
      </c>
      <c r="D11859" s="1" t="s">
        <v>321</v>
      </c>
      <c r="E11859" s="4">
        <v>1.696865332499E-2</v>
      </c>
      <c r="F11859" s="66">
        <f>Cat_Results[[#This Row],[TotalLossInOriginalCurrency]] / INDEX(Exchange_Rate[Exchange Rate], MATCH(Cat_Results[[#This Row],[Currency]], Exchange_Rate[Currency], 0))</f>
        <v>2.6584789156913795E-2</v>
      </c>
    </row>
    <row r="11860" spans="1:6" x14ac:dyDescent="0.3">
      <c r="A11860" s="1">
        <v>47204</v>
      </c>
      <c r="B11860" s="1">
        <v>253</v>
      </c>
      <c r="C11860" s="1">
        <f t="shared" si="185"/>
        <v>2.0000000000000002E-5</v>
      </c>
      <c r="D11860" s="1" t="s">
        <v>320</v>
      </c>
      <c r="E11860" s="4">
        <v>1.8961727619171099E-3</v>
      </c>
      <c r="F11860" s="66">
        <f>Cat_Results[[#This Row],[TotalLossInOriginalCurrency]] / INDEX(Exchange_Rate[Exchange Rate], MATCH(Cat_Results[[#This Row],[Currency]], Exchange_Rate[Currency], 0))</f>
        <v>1.8961727619171099E-3</v>
      </c>
    </row>
    <row r="11861" spans="1:6" x14ac:dyDescent="0.3">
      <c r="A11861" s="1">
        <v>47209</v>
      </c>
      <c r="B11861" s="1">
        <v>232</v>
      </c>
      <c r="C11861" s="1">
        <f t="shared" si="185"/>
        <v>2.0000000000000002E-5</v>
      </c>
      <c r="D11861" s="1" t="s">
        <v>320</v>
      </c>
      <c r="E11861" s="4">
        <v>66583.091341279796</v>
      </c>
      <c r="F11861" s="66">
        <f>Cat_Results[[#This Row],[TotalLossInOriginalCurrency]] / INDEX(Exchange_Rate[Exchange Rate], MATCH(Cat_Results[[#This Row],[Currency]], Exchange_Rate[Currency], 0))</f>
        <v>66583.091341279796</v>
      </c>
    </row>
    <row r="11862" spans="1:6" x14ac:dyDescent="0.3">
      <c r="A11862" s="1">
        <v>47220</v>
      </c>
      <c r="B11862" s="1">
        <v>261</v>
      </c>
      <c r="C11862" s="1">
        <f t="shared" si="185"/>
        <v>2.0000000000000002E-5</v>
      </c>
      <c r="D11862" s="1" t="s">
        <v>320</v>
      </c>
      <c r="E11862" s="4">
        <v>43.607951601997598</v>
      </c>
      <c r="F11862" s="66">
        <f>Cat_Results[[#This Row],[TotalLossInOriginalCurrency]] / INDEX(Exchange_Rate[Exchange Rate], MATCH(Cat_Results[[#This Row],[Currency]], Exchange_Rate[Currency], 0))</f>
        <v>43.607951601997598</v>
      </c>
    </row>
    <row r="11863" spans="1:6" x14ac:dyDescent="0.3">
      <c r="A11863" s="1">
        <v>47228</v>
      </c>
      <c r="B11863" s="1">
        <v>248</v>
      </c>
      <c r="C11863" s="1">
        <f t="shared" si="185"/>
        <v>2.0000000000000002E-5</v>
      </c>
      <c r="D11863" s="1" t="s">
        <v>320</v>
      </c>
      <c r="E11863" s="4">
        <v>8.0093741416931196E-4</v>
      </c>
      <c r="F11863" s="66">
        <f>Cat_Results[[#This Row],[TotalLossInOriginalCurrency]] / INDEX(Exchange_Rate[Exchange Rate], MATCH(Cat_Results[[#This Row],[Currency]], Exchange_Rate[Currency], 0))</f>
        <v>8.0093741416931196E-4</v>
      </c>
    </row>
    <row r="11864" spans="1:6" x14ac:dyDescent="0.3">
      <c r="A11864" s="1">
        <v>47230</v>
      </c>
      <c r="B11864" s="1">
        <v>227</v>
      </c>
      <c r="C11864" s="1">
        <f t="shared" si="185"/>
        <v>2.0000000000000002E-5</v>
      </c>
      <c r="D11864" s="1" t="s">
        <v>324</v>
      </c>
      <c r="E11864" s="4">
        <v>445.27817346600511</v>
      </c>
      <c r="F11864" s="66">
        <f>Cat_Results[[#This Row],[TotalLossInOriginalCurrency]] / INDEX(Exchange_Rate[Exchange Rate], MATCH(Cat_Results[[#This Row],[Currency]], Exchange_Rate[Currency], 0))</f>
        <v>450.41223060708501</v>
      </c>
    </row>
    <row r="11865" spans="1:6" x14ac:dyDescent="0.3">
      <c r="A11865" s="1">
        <v>47240</v>
      </c>
      <c r="B11865" s="1">
        <v>253</v>
      </c>
      <c r="C11865" s="1">
        <f t="shared" si="185"/>
        <v>2.0000000000000002E-5</v>
      </c>
      <c r="D11865" s="1" t="s">
        <v>321</v>
      </c>
      <c r="E11865" s="4">
        <v>4125.1099179565272</v>
      </c>
      <c r="F11865" s="66">
        <f>Cat_Results[[#This Row],[TotalLossInOriginalCurrency]] / INDEX(Exchange_Rate[Exchange Rate], MATCH(Cat_Results[[#This Row],[Currency]], Exchange_Rate[Currency], 0))</f>
        <v>6462.8097066761702</v>
      </c>
    </row>
    <row r="11866" spans="1:6" x14ac:dyDescent="0.3">
      <c r="A11866" s="1">
        <v>47241</v>
      </c>
      <c r="B11866" s="1">
        <v>240</v>
      </c>
      <c r="C11866" s="1">
        <f t="shared" si="185"/>
        <v>2.0000000000000002E-5</v>
      </c>
      <c r="D11866" s="1" t="s">
        <v>320</v>
      </c>
      <c r="E11866" s="4">
        <v>1.2597344815731E-2</v>
      </c>
      <c r="F11866" s="66">
        <f>Cat_Results[[#This Row],[TotalLossInOriginalCurrency]] / INDEX(Exchange_Rate[Exchange Rate], MATCH(Cat_Results[[#This Row],[Currency]], Exchange_Rate[Currency], 0))</f>
        <v>1.2597344815731E-2</v>
      </c>
    </row>
    <row r="11867" spans="1:6" x14ac:dyDescent="0.3">
      <c r="A11867" s="1">
        <v>47242</v>
      </c>
      <c r="B11867" s="1">
        <v>245</v>
      </c>
      <c r="C11867" s="1">
        <f t="shared" si="185"/>
        <v>2.0000000000000002E-5</v>
      </c>
      <c r="D11867" s="1" t="s">
        <v>322</v>
      </c>
      <c r="E11867" s="4">
        <v>566969.61659034039</v>
      </c>
      <c r="F11867" s="66">
        <f>Cat_Results[[#This Row],[TotalLossInOriginalCurrency]] / INDEX(Exchange_Rate[Exchange Rate], MATCH(Cat_Results[[#This Row],[Currency]], Exchange_Rate[Currency], 0))</f>
        <v>696408.79677545198</v>
      </c>
    </row>
    <row r="11868" spans="1:6" x14ac:dyDescent="0.3">
      <c r="A11868" s="1">
        <v>47242</v>
      </c>
      <c r="B11868" s="1">
        <v>230</v>
      </c>
      <c r="C11868" s="1">
        <f t="shared" si="185"/>
        <v>2.0000000000000002E-5</v>
      </c>
      <c r="D11868" s="1" t="s">
        <v>321</v>
      </c>
      <c r="E11868" s="4">
        <v>5410.84016979024</v>
      </c>
      <c r="F11868" s="66">
        <f>Cat_Results[[#This Row],[TotalLossInOriginalCurrency]] / INDEX(Exchange_Rate[Exchange Rate], MATCH(Cat_Results[[#This Row],[Currency]], Exchange_Rate[Currency], 0))</f>
        <v>8477.1632916672806</v>
      </c>
    </row>
    <row r="11869" spans="1:6" x14ac:dyDescent="0.3">
      <c r="A11869" s="1">
        <v>47247</v>
      </c>
      <c r="B11869" s="1">
        <v>207</v>
      </c>
      <c r="C11869" s="1">
        <f t="shared" si="185"/>
        <v>2.0000000000000002E-5</v>
      </c>
      <c r="D11869" s="1" t="s">
        <v>320</v>
      </c>
      <c r="E11869" s="4">
        <v>13.707647301256699</v>
      </c>
      <c r="F11869" s="66">
        <f>Cat_Results[[#This Row],[TotalLossInOriginalCurrency]] / INDEX(Exchange_Rate[Exchange Rate], MATCH(Cat_Results[[#This Row],[Currency]], Exchange_Rate[Currency], 0))</f>
        <v>13.707647301256699</v>
      </c>
    </row>
    <row r="11870" spans="1:6" x14ac:dyDescent="0.3">
      <c r="A11870" s="1">
        <v>47252</v>
      </c>
      <c r="B11870" s="1">
        <v>236</v>
      </c>
      <c r="C11870" s="1">
        <f t="shared" si="185"/>
        <v>2.0000000000000002E-5</v>
      </c>
      <c r="D11870" s="1" t="s">
        <v>320</v>
      </c>
      <c r="E11870" s="4">
        <v>14822486.859409301</v>
      </c>
      <c r="F11870" s="66">
        <f>Cat_Results[[#This Row],[TotalLossInOriginalCurrency]] / INDEX(Exchange_Rate[Exchange Rate], MATCH(Cat_Results[[#This Row],[Currency]], Exchange_Rate[Currency], 0))</f>
        <v>14822486.859409301</v>
      </c>
    </row>
    <row r="11871" spans="1:6" x14ac:dyDescent="0.3">
      <c r="A11871" s="1">
        <v>47255</v>
      </c>
      <c r="B11871" s="1">
        <v>222</v>
      </c>
      <c r="C11871" s="1">
        <f t="shared" si="185"/>
        <v>2.0000000000000002E-5</v>
      </c>
      <c r="D11871" s="1" t="s">
        <v>320</v>
      </c>
      <c r="E11871" s="4">
        <v>36366393.892924801</v>
      </c>
      <c r="F11871" s="66">
        <f>Cat_Results[[#This Row],[TotalLossInOriginalCurrency]] / INDEX(Exchange_Rate[Exchange Rate], MATCH(Cat_Results[[#This Row],[Currency]], Exchange_Rate[Currency], 0))</f>
        <v>36366393.892924801</v>
      </c>
    </row>
    <row r="11872" spans="1:6" x14ac:dyDescent="0.3">
      <c r="A11872" s="1">
        <v>47261</v>
      </c>
      <c r="B11872" s="1">
        <v>253</v>
      </c>
      <c r="C11872" s="1">
        <f t="shared" si="185"/>
        <v>2.0000000000000002E-5</v>
      </c>
      <c r="D11872" s="1" t="s">
        <v>321</v>
      </c>
      <c r="E11872" s="4">
        <v>347467.36838017165</v>
      </c>
      <c r="F11872" s="66">
        <f>Cat_Results[[#This Row],[TotalLossInOriginalCurrency]] / INDEX(Exchange_Rate[Exchange Rate], MATCH(Cat_Results[[#This Row],[Currency]], Exchange_Rate[Currency], 0))</f>
        <v>544377.12589074904</v>
      </c>
    </row>
    <row r="11873" spans="1:6" x14ac:dyDescent="0.3">
      <c r="A11873" s="1">
        <v>47262</v>
      </c>
      <c r="B11873" s="1">
        <v>258</v>
      </c>
      <c r="C11873" s="1">
        <f t="shared" si="185"/>
        <v>2.0000000000000002E-5</v>
      </c>
      <c r="D11873" s="1" t="s">
        <v>320</v>
      </c>
      <c r="E11873" s="4">
        <v>15306.040423484401</v>
      </c>
      <c r="F11873" s="66">
        <f>Cat_Results[[#This Row],[TotalLossInOriginalCurrency]] / INDEX(Exchange_Rate[Exchange Rate], MATCH(Cat_Results[[#This Row],[Currency]], Exchange_Rate[Currency], 0))</f>
        <v>15306.040423484401</v>
      </c>
    </row>
    <row r="11874" spans="1:6" x14ac:dyDescent="0.3">
      <c r="A11874" s="1">
        <v>47273</v>
      </c>
      <c r="B11874" s="1">
        <v>223</v>
      </c>
      <c r="C11874" s="1">
        <f t="shared" si="185"/>
        <v>2.0000000000000002E-5</v>
      </c>
      <c r="D11874" s="1" t="s">
        <v>321</v>
      </c>
      <c r="E11874" s="4">
        <v>13809794.92064801</v>
      </c>
      <c r="F11874" s="66">
        <f>Cat_Results[[#This Row],[TotalLossInOriginalCurrency]] / INDEX(Exchange_Rate[Exchange Rate], MATCH(Cat_Results[[#This Row],[Currency]], Exchange_Rate[Currency], 0))</f>
        <v>21635805.6961991</v>
      </c>
    </row>
    <row r="11875" spans="1:6" x14ac:dyDescent="0.3">
      <c r="A11875" s="1">
        <v>47274</v>
      </c>
      <c r="B11875" s="1">
        <v>228</v>
      </c>
      <c r="C11875" s="1">
        <f t="shared" si="185"/>
        <v>2.0000000000000002E-5</v>
      </c>
      <c r="D11875" s="1" t="s">
        <v>320</v>
      </c>
      <c r="E11875" s="4">
        <v>823.52994347363699</v>
      </c>
      <c r="F11875" s="66">
        <f>Cat_Results[[#This Row],[TotalLossInOriginalCurrency]] / INDEX(Exchange_Rate[Exchange Rate], MATCH(Cat_Results[[#This Row],[Currency]], Exchange_Rate[Currency], 0))</f>
        <v>823.52994347363699</v>
      </c>
    </row>
    <row r="11876" spans="1:6" x14ac:dyDescent="0.3">
      <c r="A11876" s="1">
        <v>47275</v>
      </c>
      <c r="B11876" s="1">
        <v>247</v>
      </c>
      <c r="C11876" s="1">
        <f t="shared" si="185"/>
        <v>2.0000000000000002E-5</v>
      </c>
      <c r="D11876" s="1" t="s">
        <v>320</v>
      </c>
      <c r="E11876" s="4">
        <v>4.9136579036712603E-3</v>
      </c>
      <c r="F11876" s="66">
        <f>Cat_Results[[#This Row],[TotalLossInOriginalCurrency]] / INDEX(Exchange_Rate[Exchange Rate], MATCH(Cat_Results[[#This Row],[Currency]], Exchange_Rate[Currency], 0))</f>
        <v>4.9136579036712603E-3</v>
      </c>
    </row>
    <row r="11877" spans="1:6" x14ac:dyDescent="0.3">
      <c r="A11877" s="1">
        <v>47279</v>
      </c>
      <c r="B11877" s="1">
        <v>215</v>
      </c>
      <c r="C11877" s="1">
        <f t="shared" si="185"/>
        <v>2.0000000000000002E-5</v>
      </c>
      <c r="D11877" s="1" t="s">
        <v>321</v>
      </c>
      <c r="E11877" s="4">
        <v>2.2813675891851053E-2</v>
      </c>
      <c r="F11877" s="66">
        <f>Cat_Results[[#This Row],[TotalLossInOriginalCurrency]] / INDEX(Exchange_Rate[Exchange Rate], MATCH(Cat_Results[[#This Row],[Currency]], Exchange_Rate[Currency], 0))</f>
        <v>3.5742186009883901E-2</v>
      </c>
    </row>
    <row r="11878" spans="1:6" x14ac:dyDescent="0.3">
      <c r="A11878" s="1">
        <v>47279</v>
      </c>
      <c r="B11878" s="1">
        <v>273</v>
      </c>
      <c r="C11878" s="1">
        <f t="shared" si="185"/>
        <v>2.0000000000000002E-5</v>
      </c>
      <c r="D11878" s="1" t="s">
        <v>321</v>
      </c>
      <c r="E11878" s="4">
        <v>9970.7343556800824</v>
      </c>
      <c r="F11878" s="66">
        <f>Cat_Results[[#This Row],[TotalLossInOriginalCurrency]] / INDEX(Exchange_Rate[Exchange Rate], MATCH(Cat_Results[[#This Row],[Currency]], Exchange_Rate[Currency], 0))</f>
        <v>15621.149510726298</v>
      </c>
    </row>
    <row r="11879" spans="1:6" x14ac:dyDescent="0.3">
      <c r="A11879" s="1">
        <v>47286</v>
      </c>
      <c r="B11879" s="1">
        <v>315</v>
      </c>
      <c r="C11879" s="1">
        <f t="shared" si="185"/>
        <v>2.0000000000000002E-5</v>
      </c>
      <c r="D11879" s="1" t="s">
        <v>320</v>
      </c>
      <c r="E11879" s="4">
        <v>1798.07479284704</v>
      </c>
      <c r="F11879" s="66">
        <f>Cat_Results[[#This Row],[TotalLossInOriginalCurrency]] / INDEX(Exchange_Rate[Exchange Rate], MATCH(Cat_Results[[#This Row],[Currency]], Exchange_Rate[Currency], 0))</f>
        <v>1798.07479284704</v>
      </c>
    </row>
    <row r="11880" spans="1:6" x14ac:dyDescent="0.3">
      <c r="A11880" s="1">
        <v>47287</v>
      </c>
      <c r="B11880" s="1">
        <v>262</v>
      </c>
      <c r="C11880" s="1">
        <f t="shared" si="185"/>
        <v>2.0000000000000002E-5</v>
      </c>
      <c r="D11880" s="1" t="s">
        <v>320</v>
      </c>
      <c r="E11880" s="4">
        <v>5528142.6528596301</v>
      </c>
      <c r="F11880" s="66">
        <f>Cat_Results[[#This Row],[TotalLossInOriginalCurrency]] / INDEX(Exchange_Rate[Exchange Rate], MATCH(Cat_Results[[#This Row],[Currency]], Exchange_Rate[Currency], 0))</f>
        <v>5528142.6528596301</v>
      </c>
    </row>
    <row r="11881" spans="1:6" x14ac:dyDescent="0.3">
      <c r="A11881" s="1">
        <v>47287</v>
      </c>
      <c r="B11881" s="1">
        <v>302</v>
      </c>
      <c r="C11881" s="1">
        <f t="shared" si="185"/>
        <v>2.0000000000000002E-5</v>
      </c>
      <c r="D11881" s="1" t="s">
        <v>321</v>
      </c>
      <c r="E11881" s="4">
        <v>3.1647015198859574E-3</v>
      </c>
      <c r="F11881" s="66">
        <f>Cat_Results[[#This Row],[TotalLossInOriginalCurrency]] / INDEX(Exchange_Rate[Exchange Rate], MATCH(Cat_Results[[#This Row],[Currency]], Exchange_Rate[Currency], 0))</f>
        <v>4.9581378698348999E-3</v>
      </c>
    </row>
    <row r="11882" spans="1:6" x14ac:dyDescent="0.3">
      <c r="A11882" s="1">
        <v>47298</v>
      </c>
      <c r="B11882" s="1">
        <v>266</v>
      </c>
      <c r="C11882" s="1">
        <f t="shared" si="185"/>
        <v>2.0000000000000002E-5</v>
      </c>
      <c r="D11882" s="1" t="s">
        <v>321</v>
      </c>
      <c r="E11882" s="4">
        <v>8135340.809499965</v>
      </c>
      <c r="F11882" s="66">
        <f>Cat_Results[[#This Row],[TotalLossInOriginalCurrency]] / INDEX(Exchange_Rate[Exchange Rate], MATCH(Cat_Results[[#This Row],[Currency]], Exchange_Rate[Currency], 0))</f>
        <v>12745638.4427207</v>
      </c>
    </row>
    <row r="11883" spans="1:6" x14ac:dyDescent="0.3">
      <c r="A11883" s="1">
        <v>47299</v>
      </c>
      <c r="B11883" s="1">
        <v>236</v>
      </c>
      <c r="C11883" s="1">
        <f t="shared" si="185"/>
        <v>2.0000000000000002E-5</v>
      </c>
      <c r="D11883" s="1" t="s">
        <v>320</v>
      </c>
      <c r="E11883" s="4">
        <v>1518329.9242891001</v>
      </c>
      <c r="F11883" s="66">
        <f>Cat_Results[[#This Row],[TotalLossInOriginalCurrency]] / INDEX(Exchange_Rate[Exchange Rate], MATCH(Cat_Results[[#This Row],[Currency]], Exchange_Rate[Currency], 0))</f>
        <v>1518329.9242891001</v>
      </c>
    </row>
    <row r="11884" spans="1:6" x14ac:dyDescent="0.3">
      <c r="A11884" s="1">
        <v>47301</v>
      </c>
      <c r="B11884" s="1">
        <v>210</v>
      </c>
      <c r="C11884" s="1">
        <f t="shared" si="185"/>
        <v>2.0000000000000002E-5</v>
      </c>
      <c r="D11884" s="1" t="s">
        <v>320</v>
      </c>
      <c r="E11884" s="4">
        <v>8.6056813597679103E-3</v>
      </c>
      <c r="F11884" s="66">
        <f>Cat_Results[[#This Row],[TotalLossInOriginalCurrency]] / INDEX(Exchange_Rate[Exchange Rate], MATCH(Cat_Results[[#This Row],[Currency]], Exchange_Rate[Currency], 0))</f>
        <v>8.6056813597679103E-3</v>
      </c>
    </row>
    <row r="11885" spans="1:6" x14ac:dyDescent="0.3">
      <c r="A11885" s="1">
        <v>47308</v>
      </c>
      <c r="B11885" s="1">
        <v>254</v>
      </c>
      <c r="C11885" s="1">
        <f t="shared" si="185"/>
        <v>2.0000000000000002E-5</v>
      </c>
      <c r="D11885" s="1" t="s">
        <v>320</v>
      </c>
      <c r="E11885" s="4">
        <v>5557942.63674495</v>
      </c>
      <c r="F11885" s="66">
        <f>Cat_Results[[#This Row],[TotalLossInOriginalCurrency]] / INDEX(Exchange_Rate[Exchange Rate], MATCH(Cat_Results[[#This Row],[Currency]], Exchange_Rate[Currency], 0))</f>
        <v>5557942.63674495</v>
      </c>
    </row>
    <row r="11886" spans="1:6" x14ac:dyDescent="0.3">
      <c r="A11886" s="1">
        <v>47316</v>
      </c>
      <c r="B11886" s="1">
        <v>265</v>
      </c>
      <c r="C11886" s="1">
        <f t="shared" si="185"/>
        <v>2.0000000000000002E-5</v>
      </c>
      <c r="D11886" s="1" t="s">
        <v>320</v>
      </c>
      <c r="E11886" s="4">
        <v>3082905.1133096502</v>
      </c>
      <c r="F11886" s="66">
        <f>Cat_Results[[#This Row],[TotalLossInOriginalCurrency]] / INDEX(Exchange_Rate[Exchange Rate], MATCH(Cat_Results[[#This Row],[Currency]], Exchange_Rate[Currency], 0))</f>
        <v>3082905.1133096502</v>
      </c>
    </row>
    <row r="11887" spans="1:6" x14ac:dyDescent="0.3">
      <c r="A11887" s="1">
        <v>47320</v>
      </c>
      <c r="B11887" s="1">
        <v>196</v>
      </c>
      <c r="C11887" s="1">
        <f t="shared" si="185"/>
        <v>2.0000000000000002E-5</v>
      </c>
      <c r="D11887" s="1" t="s">
        <v>320</v>
      </c>
      <c r="E11887" s="4">
        <v>970841.82738021505</v>
      </c>
      <c r="F11887" s="66">
        <f>Cat_Results[[#This Row],[TotalLossInOriginalCurrency]] / INDEX(Exchange_Rate[Exchange Rate], MATCH(Cat_Results[[#This Row],[Currency]], Exchange_Rate[Currency], 0))</f>
        <v>970841.82738021505</v>
      </c>
    </row>
    <row r="11888" spans="1:6" x14ac:dyDescent="0.3">
      <c r="A11888" s="1">
        <v>47322</v>
      </c>
      <c r="B11888" s="1">
        <v>247</v>
      </c>
      <c r="C11888" s="1">
        <f t="shared" si="185"/>
        <v>2.0000000000000002E-5</v>
      </c>
      <c r="D11888" s="1" t="s">
        <v>320</v>
      </c>
      <c r="E11888" s="4">
        <v>8409.3243155145192</v>
      </c>
      <c r="F11888" s="66">
        <f>Cat_Results[[#This Row],[TotalLossInOriginalCurrency]] / INDEX(Exchange_Rate[Exchange Rate], MATCH(Cat_Results[[#This Row],[Currency]], Exchange_Rate[Currency], 0))</f>
        <v>8409.3243155145192</v>
      </c>
    </row>
    <row r="11889" spans="1:6" x14ac:dyDescent="0.3">
      <c r="A11889" s="1">
        <v>47329</v>
      </c>
      <c r="B11889" s="1">
        <v>282</v>
      </c>
      <c r="C11889" s="1">
        <f t="shared" si="185"/>
        <v>2.0000000000000002E-5</v>
      </c>
      <c r="D11889" s="1" t="s">
        <v>320</v>
      </c>
      <c r="E11889" s="4">
        <v>1.56275928020477E-4</v>
      </c>
      <c r="F11889" s="66">
        <f>Cat_Results[[#This Row],[TotalLossInOriginalCurrency]] / INDEX(Exchange_Rate[Exchange Rate], MATCH(Cat_Results[[#This Row],[Currency]], Exchange_Rate[Currency], 0))</f>
        <v>1.56275928020477E-4</v>
      </c>
    </row>
    <row r="11890" spans="1:6" x14ac:dyDescent="0.3">
      <c r="A11890" s="1">
        <v>47332</v>
      </c>
      <c r="B11890" s="1">
        <v>227</v>
      </c>
      <c r="C11890" s="1">
        <f t="shared" si="185"/>
        <v>2.0000000000000002E-5</v>
      </c>
      <c r="D11890" s="1" t="s">
        <v>321</v>
      </c>
      <c r="E11890" s="4">
        <v>388134.31166729185</v>
      </c>
      <c r="F11890" s="66">
        <f>Cat_Results[[#This Row],[TotalLossInOriginalCurrency]] / INDEX(Exchange_Rate[Exchange Rate], MATCH(Cat_Results[[#This Row],[Currency]], Exchange_Rate[Currency], 0))</f>
        <v>608090.02592107002</v>
      </c>
    </row>
    <row r="11891" spans="1:6" x14ac:dyDescent="0.3">
      <c r="A11891" s="1">
        <v>47336</v>
      </c>
      <c r="B11891" s="1">
        <v>234</v>
      </c>
      <c r="C11891" s="1">
        <f t="shared" si="185"/>
        <v>2.0000000000000002E-5</v>
      </c>
      <c r="D11891" s="1" t="s">
        <v>320</v>
      </c>
      <c r="E11891" s="4">
        <v>5.2364852279424702E-2</v>
      </c>
      <c r="F11891" s="66">
        <f>Cat_Results[[#This Row],[TotalLossInOriginalCurrency]] / INDEX(Exchange_Rate[Exchange Rate], MATCH(Cat_Results[[#This Row],[Currency]], Exchange_Rate[Currency], 0))</f>
        <v>5.2364852279424702E-2</v>
      </c>
    </row>
    <row r="11892" spans="1:6" x14ac:dyDescent="0.3">
      <c r="A11892" s="1">
        <v>47339</v>
      </c>
      <c r="B11892" s="1">
        <v>227</v>
      </c>
      <c r="C11892" s="1">
        <f t="shared" si="185"/>
        <v>2.0000000000000002E-5</v>
      </c>
      <c r="D11892" s="1" t="s">
        <v>320</v>
      </c>
      <c r="E11892" s="4">
        <v>8557.3070649467409</v>
      </c>
      <c r="F11892" s="66">
        <f>Cat_Results[[#This Row],[TotalLossInOriginalCurrency]] / INDEX(Exchange_Rate[Exchange Rate], MATCH(Cat_Results[[#This Row],[Currency]], Exchange_Rate[Currency], 0))</f>
        <v>8557.3070649467409</v>
      </c>
    </row>
    <row r="11893" spans="1:6" x14ac:dyDescent="0.3">
      <c r="A11893" s="1">
        <v>47341</v>
      </c>
      <c r="B11893" s="1">
        <v>285</v>
      </c>
      <c r="C11893" s="1">
        <f t="shared" si="185"/>
        <v>2.0000000000000002E-5</v>
      </c>
      <c r="D11893" s="1" t="s">
        <v>321</v>
      </c>
      <c r="E11893" s="4">
        <v>4.8281350647990402E-3</v>
      </c>
      <c r="F11893" s="66">
        <f>Cat_Results[[#This Row],[TotalLossInOriginalCurrency]] / INDEX(Exchange_Rate[Exchange Rate], MATCH(Cat_Results[[#This Row],[Currency]], Exchange_Rate[Currency], 0))</f>
        <v>7.5642392039299003E-3</v>
      </c>
    </row>
    <row r="11894" spans="1:6" x14ac:dyDescent="0.3">
      <c r="A11894" s="1">
        <v>47345</v>
      </c>
      <c r="B11894" s="1">
        <v>286</v>
      </c>
      <c r="C11894" s="1">
        <f t="shared" si="185"/>
        <v>2.0000000000000002E-5</v>
      </c>
      <c r="D11894" s="1" t="s">
        <v>321</v>
      </c>
      <c r="E11894" s="4">
        <v>1.8832996219852152E-2</v>
      </c>
      <c r="F11894" s="66">
        <f>Cat_Results[[#This Row],[TotalLossInOriginalCurrency]] / INDEX(Exchange_Rate[Exchange Rate], MATCH(Cat_Results[[#This Row],[Currency]], Exchange_Rate[Currency], 0))</f>
        <v>2.9505655169487003E-2</v>
      </c>
    </row>
    <row r="11895" spans="1:6" x14ac:dyDescent="0.3">
      <c r="A11895" s="1">
        <v>47347</v>
      </c>
      <c r="B11895" s="1">
        <v>195</v>
      </c>
      <c r="C11895" s="1">
        <f t="shared" si="185"/>
        <v>2.0000000000000002E-5</v>
      </c>
      <c r="D11895" s="1" t="s">
        <v>320</v>
      </c>
      <c r="E11895" s="4">
        <v>3.7430409900844102</v>
      </c>
      <c r="F11895" s="66">
        <f>Cat_Results[[#This Row],[TotalLossInOriginalCurrency]] / INDEX(Exchange_Rate[Exchange Rate], MATCH(Cat_Results[[#This Row],[Currency]], Exchange_Rate[Currency], 0))</f>
        <v>3.7430409900844102</v>
      </c>
    </row>
    <row r="11896" spans="1:6" x14ac:dyDescent="0.3">
      <c r="A11896" s="1">
        <v>47349</v>
      </c>
      <c r="B11896" s="1">
        <v>245</v>
      </c>
      <c r="C11896" s="1">
        <f t="shared" si="185"/>
        <v>2.0000000000000002E-5</v>
      </c>
      <c r="D11896" s="1" t="s">
        <v>320</v>
      </c>
      <c r="E11896" s="4">
        <v>899491.56584918301</v>
      </c>
      <c r="F11896" s="66">
        <f>Cat_Results[[#This Row],[TotalLossInOriginalCurrency]] / INDEX(Exchange_Rate[Exchange Rate], MATCH(Cat_Results[[#This Row],[Currency]], Exchange_Rate[Currency], 0))</f>
        <v>899491.56584918301</v>
      </c>
    </row>
    <row r="11897" spans="1:6" x14ac:dyDescent="0.3">
      <c r="A11897" s="1">
        <v>47353</v>
      </c>
      <c r="B11897" s="1">
        <v>217</v>
      </c>
      <c r="C11897" s="1">
        <f t="shared" si="185"/>
        <v>2.0000000000000002E-5</v>
      </c>
      <c r="D11897" s="1" t="s">
        <v>321</v>
      </c>
      <c r="E11897" s="4">
        <v>1682.8026609835031</v>
      </c>
      <c r="F11897" s="66">
        <f>Cat_Results[[#This Row],[TotalLossInOriginalCurrency]] / INDEX(Exchange_Rate[Exchange Rate], MATCH(Cat_Results[[#This Row],[Currency]], Exchange_Rate[Currency], 0))</f>
        <v>2636.4469282341402</v>
      </c>
    </row>
    <row r="11898" spans="1:6" x14ac:dyDescent="0.3">
      <c r="A11898" s="1">
        <v>47353</v>
      </c>
      <c r="B11898" s="1">
        <v>200</v>
      </c>
      <c r="C11898" s="1">
        <f t="shared" si="185"/>
        <v>2.0000000000000002E-5</v>
      </c>
      <c r="D11898" s="1" t="s">
        <v>323</v>
      </c>
      <c r="E11898" s="4">
        <v>1285103.2426087009</v>
      </c>
      <c r="F11898" s="66">
        <f>Cat_Results[[#This Row],[TotalLossInOriginalCurrency]] / INDEX(Exchange_Rate[Exchange Rate], MATCH(Cat_Results[[#This Row],[Currency]], Exchange_Rate[Currency], 0))</f>
        <v>16201.296991154601</v>
      </c>
    </row>
    <row r="11899" spans="1:6" x14ac:dyDescent="0.3">
      <c r="A11899" s="1">
        <v>47358</v>
      </c>
      <c r="B11899" s="1">
        <v>336</v>
      </c>
      <c r="C11899" s="1">
        <f t="shared" si="185"/>
        <v>2.0000000000000002E-5</v>
      </c>
      <c r="D11899" s="1" t="s">
        <v>320</v>
      </c>
      <c r="E11899" s="4">
        <v>6.0775130987167402E-3</v>
      </c>
      <c r="F11899" s="66">
        <f>Cat_Results[[#This Row],[TotalLossInOriginalCurrency]] / INDEX(Exchange_Rate[Exchange Rate], MATCH(Cat_Results[[#This Row],[Currency]], Exchange_Rate[Currency], 0))</f>
        <v>6.0775130987167402E-3</v>
      </c>
    </row>
    <row r="11900" spans="1:6" x14ac:dyDescent="0.3">
      <c r="A11900" s="1">
        <v>47362</v>
      </c>
      <c r="B11900" s="1">
        <v>257</v>
      </c>
      <c r="C11900" s="1">
        <f t="shared" si="185"/>
        <v>2.0000000000000002E-5</v>
      </c>
      <c r="D11900" s="1" t="s">
        <v>320</v>
      </c>
      <c r="E11900" s="4">
        <v>10263861.383044699</v>
      </c>
      <c r="F11900" s="66">
        <f>Cat_Results[[#This Row],[TotalLossInOriginalCurrency]] / INDEX(Exchange_Rate[Exchange Rate], MATCH(Cat_Results[[#This Row],[Currency]], Exchange_Rate[Currency], 0))</f>
        <v>10263861.383044699</v>
      </c>
    </row>
    <row r="11901" spans="1:6" x14ac:dyDescent="0.3">
      <c r="A11901" s="1">
        <v>47362</v>
      </c>
      <c r="B11901" s="1">
        <v>286</v>
      </c>
      <c r="C11901" s="1">
        <f t="shared" si="185"/>
        <v>2.0000000000000002E-5</v>
      </c>
      <c r="D11901" s="1" t="s">
        <v>320</v>
      </c>
      <c r="E11901" s="4">
        <v>8.0140307545661892E-3</v>
      </c>
      <c r="F11901" s="66">
        <f>Cat_Results[[#This Row],[TotalLossInOriginalCurrency]] / INDEX(Exchange_Rate[Exchange Rate], MATCH(Cat_Results[[#This Row],[Currency]], Exchange_Rate[Currency], 0))</f>
        <v>8.0140307545661892E-3</v>
      </c>
    </row>
    <row r="11902" spans="1:6" x14ac:dyDescent="0.3">
      <c r="A11902" s="1">
        <v>47364</v>
      </c>
      <c r="B11902" s="1">
        <v>258</v>
      </c>
      <c r="C11902" s="1">
        <f t="shared" si="185"/>
        <v>2.0000000000000002E-5</v>
      </c>
      <c r="D11902" s="1" t="s">
        <v>321</v>
      </c>
      <c r="E11902" s="4">
        <v>31262.862425127303</v>
      </c>
      <c r="F11902" s="66">
        <f>Cat_Results[[#This Row],[TotalLossInOriginalCurrency]] / INDEX(Exchange_Rate[Exchange Rate], MATCH(Cat_Results[[#This Row],[Currency]], Exchange_Rate[Currency], 0))</f>
        <v>48979.526547909001</v>
      </c>
    </row>
    <row r="11903" spans="1:6" x14ac:dyDescent="0.3">
      <c r="A11903" s="1">
        <v>47364</v>
      </c>
      <c r="B11903" s="1">
        <v>245</v>
      </c>
      <c r="C11903" s="1">
        <f t="shared" si="185"/>
        <v>2.0000000000000002E-5</v>
      </c>
      <c r="D11903" s="1" t="s">
        <v>320</v>
      </c>
      <c r="E11903" s="4">
        <v>6.5838128328323406E-2</v>
      </c>
      <c r="F11903" s="66">
        <f>Cat_Results[[#This Row],[TotalLossInOriginalCurrency]] / INDEX(Exchange_Rate[Exchange Rate], MATCH(Cat_Results[[#This Row],[Currency]], Exchange_Rate[Currency], 0))</f>
        <v>6.5838128328323406E-2</v>
      </c>
    </row>
    <row r="11904" spans="1:6" x14ac:dyDescent="0.3">
      <c r="A11904" s="1">
        <v>47365</v>
      </c>
      <c r="B11904" s="1">
        <v>337</v>
      </c>
      <c r="C11904" s="1">
        <f t="shared" si="185"/>
        <v>2.0000000000000002E-5</v>
      </c>
      <c r="D11904" s="1" t="s">
        <v>320</v>
      </c>
      <c r="E11904" s="4">
        <v>6.0775130987167402E-3</v>
      </c>
      <c r="F11904" s="66">
        <f>Cat_Results[[#This Row],[TotalLossInOriginalCurrency]] / INDEX(Exchange_Rate[Exchange Rate], MATCH(Cat_Results[[#This Row],[Currency]], Exchange_Rate[Currency], 0))</f>
        <v>6.0775130987167402E-3</v>
      </c>
    </row>
    <row r="11905" spans="1:6" x14ac:dyDescent="0.3">
      <c r="A11905" s="1">
        <v>47379</v>
      </c>
      <c r="B11905" s="1">
        <v>283</v>
      </c>
      <c r="C11905" s="1">
        <f t="shared" si="185"/>
        <v>2.0000000000000002E-5</v>
      </c>
      <c r="D11905" s="1" t="s">
        <v>320</v>
      </c>
      <c r="E11905" s="4">
        <v>1515849.2487486301</v>
      </c>
      <c r="F11905" s="66">
        <f>Cat_Results[[#This Row],[TotalLossInOriginalCurrency]] / INDEX(Exchange_Rate[Exchange Rate], MATCH(Cat_Results[[#This Row],[Currency]], Exchange_Rate[Currency], 0))</f>
        <v>1515849.2487486301</v>
      </c>
    </row>
    <row r="11906" spans="1:6" x14ac:dyDescent="0.3">
      <c r="A11906" s="1">
        <v>47393</v>
      </c>
      <c r="B11906" s="1">
        <v>197</v>
      </c>
      <c r="C11906" s="1">
        <f t="shared" si="185"/>
        <v>2.0000000000000002E-5</v>
      </c>
      <c r="D11906" s="1" t="s">
        <v>320</v>
      </c>
      <c r="E11906" s="4">
        <v>4.8610921949148199E-2</v>
      </c>
      <c r="F11906" s="66">
        <f>Cat_Results[[#This Row],[TotalLossInOriginalCurrency]] / INDEX(Exchange_Rate[Exchange Rate], MATCH(Cat_Results[[#This Row],[Currency]], Exchange_Rate[Currency], 0))</f>
        <v>4.8610921949148199E-2</v>
      </c>
    </row>
    <row r="11907" spans="1:6" x14ac:dyDescent="0.3">
      <c r="A11907" s="1">
        <v>47404</v>
      </c>
      <c r="B11907" s="1">
        <v>246</v>
      </c>
      <c r="C11907" s="1">
        <f t="shared" si="185"/>
        <v>2.0000000000000002E-5</v>
      </c>
      <c r="D11907" s="1" t="s">
        <v>323</v>
      </c>
      <c r="E11907" s="4">
        <v>8070982.0794150503</v>
      </c>
      <c r="F11907" s="66">
        <f>Cat_Results[[#This Row],[TotalLossInOriginalCurrency]] / INDEX(Exchange_Rate[Exchange Rate], MATCH(Cat_Results[[#This Row],[Currency]], Exchange_Rate[Currency], 0))</f>
        <v>101750.873660121</v>
      </c>
    </row>
    <row r="11908" spans="1:6" x14ac:dyDescent="0.3">
      <c r="A11908" s="1">
        <v>47408</v>
      </c>
      <c r="B11908" s="1">
        <v>216</v>
      </c>
      <c r="C11908" s="1">
        <f t="shared" si="185"/>
        <v>2.0000000000000002E-5</v>
      </c>
      <c r="D11908" s="1" t="s">
        <v>320</v>
      </c>
      <c r="E11908" s="4">
        <v>1351.12276150659</v>
      </c>
      <c r="F11908" s="66">
        <f>Cat_Results[[#This Row],[TotalLossInOriginalCurrency]] / INDEX(Exchange_Rate[Exchange Rate], MATCH(Cat_Results[[#This Row],[Currency]], Exchange_Rate[Currency], 0))</f>
        <v>1351.12276150659</v>
      </c>
    </row>
    <row r="11909" spans="1:6" x14ac:dyDescent="0.3">
      <c r="A11909" s="1">
        <v>47412</v>
      </c>
      <c r="B11909" s="1">
        <v>233</v>
      </c>
      <c r="C11909" s="1">
        <f t="shared" si="185"/>
        <v>2.0000000000000002E-5</v>
      </c>
      <c r="D11909" s="1" t="s">
        <v>321</v>
      </c>
      <c r="E11909" s="4">
        <v>184893.52523097757</v>
      </c>
      <c r="F11909" s="66">
        <f>Cat_Results[[#This Row],[TotalLossInOriginalCurrency]] / INDEX(Exchange_Rate[Exchange Rate], MATCH(Cat_Results[[#This Row],[Currency]], Exchange_Rate[Currency], 0))</f>
        <v>289672.68589930702</v>
      </c>
    </row>
    <row r="11910" spans="1:6" x14ac:dyDescent="0.3">
      <c r="A11910" s="1">
        <v>47414</v>
      </c>
      <c r="B11910" s="1">
        <v>265</v>
      </c>
      <c r="C11910" s="1">
        <f t="shared" ref="C11910:C11973" si="186">1/50000</f>
        <v>2.0000000000000002E-5</v>
      </c>
      <c r="D11910" s="1" t="s">
        <v>320</v>
      </c>
      <c r="E11910" s="4">
        <v>7243.8499588614004</v>
      </c>
      <c r="F11910" s="66">
        <f>Cat_Results[[#This Row],[TotalLossInOriginalCurrency]] / INDEX(Exchange_Rate[Exchange Rate], MATCH(Cat_Results[[#This Row],[Currency]], Exchange_Rate[Currency], 0))</f>
        <v>7243.8499588614004</v>
      </c>
    </row>
    <row r="11911" spans="1:6" x14ac:dyDescent="0.3">
      <c r="A11911" s="1">
        <v>47417</v>
      </c>
      <c r="B11911" s="1">
        <v>278</v>
      </c>
      <c r="C11911" s="1">
        <f t="shared" si="186"/>
        <v>2.0000000000000002E-5</v>
      </c>
      <c r="D11911" s="1" t="s">
        <v>320</v>
      </c>
      <c r="E11911" s="4">
        <v>6888.6688441454899</v>
      </c>
      <c r="F11911" s="66">
        <f>Cat_Results[[#This Row],[TotalLossInOriginalCurrency]] / INDEX(Exchange_Rate[Exchange Rate], MATCH(Cat_Results[[#This Row],[Currency]], Exchange_Rate[Currency], 0))</f>
        <v>6888.6688441454899</v>
      </c>
    </row>
    <row r="11912" spans="1:6" x14ac:dyDescent="0.3">
      <c r="A11912" s="1">
        <v>47418</v>
      </c>
      <c r="B11912" s="1">
        <v>270</v>
      </c>
      <c r="C11912" s="1">
        <f t="shared" si="186"/>
        <v>2.0000000000000002E-5</v>
      </c>
      <c r="D11912" s="1" t="s">
        <v>320</v>
      </c>
      <c r="E11912" s="4">
        <v>1146.36597115008</v>
      </c>
      <c r="F11912" s="66">
        <f>Cat_Results[[#This Row],[TotalLossInOriginalCurrency]] / INDEX(Exchange_Rate[Exchange Rate], MATCH(Cat_Results[[#This Row],[Currency]], Exchange_Rate[Currency], 0))</f>
        <v>1146.36597115008</v>
      </c>
    </row>
    <row r="11913" spans="1:6" x14ac:dyDescent="0.3">
      <c r="A11913" s="1">
        <v>47428</v>
      </c>
      <c r="B11913" s="1">
        <v>236</v>
      </c>
      <c r="C11913" s="1">
        <f t="shared" si="186"/>
        <v>2.0000000000000002E-5</v>
      </c>
      <c r="D11913" s="1" t="s">
        <v>324</v>
      </c>
      <c r="E11913" s="4">
        <v>451.17081398953803</v>
      </c>
      <c r="F11913" s="66">
        <f>Cat_Results[[#This Row],[TotalLossInOriginalCurrency]] / INDEX(Exchange_Rate[Exchange Rate], MATCH(Cat_Results[[#This Row],[Currency]], Exchange_Rate[Currency], 0))</f>
        <v>456.37281327322103</v>
      </c>
    </row>
    <row r="11914" spans="1:6" x14ac:dyDescent="0.3">
      <c r="A11914" s="1">
        <v>47428</v>
      </c>
      <c r="B11914" s="1">
        <v>252</v>
      </c>
      <c r="C11914" s="1">
        <f t="shared" si="186"/>
        <v>2.0000000000000002E-5</v>
      </c>
      <c r="D11914" s="1" t="s">
        <v>321</v>
      </c>
      <c r="E11914" s="4">
        <v>400.98514970366887</v>
      </c>
      <c r="F11914" s="66">
        <f>Cat_Results[[#This Row],[TotalLossInOriginalCurrency]] / INDEX(Exchange_Rate[Exchange Rate], MATCH(Cat_Results[[#This Row],[Currency]], Exchange_Rate[Currency], 0))</f>
        <v>628.22343386709701</v>
      </c>
    </row>
    <row r="11915" spans="1:6" x14ac:dyDescent="0.3">
      <c r="A11915" s="1">
        <v>47438</v>
      </c>
      <c r="B11915" s="1">
        <v>237</v>
      </c>
      <c r="C11915" s="1">
        <f t="shared" si="186"/>
        <v>2.0000000000000002E-5</v>
      </c>
      <c r="D11915" s="1" t="s">
        <v>320</v>
      </c>
      <c r="E11915" s="4">
        <v>5.9932537376880597E-2</v>
      </c>
      <c r="F11915" s="66">
        <f>Cat_Results[[#This Row],[TotalLossInOriginalCurrency]] / INDEX(Exchange_Rate[Exchange Rate], MATCH(Cat_Results[[#This Row],[Currency]], Exchange_Rate[Currency], 0))</f>
        <v>5.9932537376880597E-2</v>
      </c>
    </row>
    <row r="11916" spans="1:6" x14ac:dyDescent="0.3">
      <c r="A11916" s="1">
        <v>47448</v>
      </c>
      <c r="B11916" s="1">
        <v>296</v>
      </c>
      <c r="C11916" s="1">
        <f t="shared" si="186"/>
        <v>2.0000000000000002E-5</v>
      </c>
      <c r="D11916" s="1" t="s">
        <v>320</v>
      </c>
      <c r="E11916" s="4">
        <v>0.251229107379913</v>
      </c>
      <c r="F11916" s="66">
        <f>Cat_Results[[#This Row],[TotalLossInOriginalCurrency]] / INDEX(Exchange_Rate[Exchange Rate], MATCH(Cat_Results[[#This Row],[Currency]], Exchange_Rate[Currency], 0))</f>
        <v>0.251229107379913</v>
      </c>
    </row>
    <row r="11917" spans="1:6" x14ac:dyDescent="0.3">
      <c r="A11917" s="1">
        <v>47448</v>
      </c>
      <c r="B11917" s="1">
        <v>231</v>
      </c>
      <c r="C11917" s="1">
        <f t="shared" si="186"/>
        <v>2.0000000000000002E-5</v>
      </c>
      <c r="D11917" s="1" t="s">
        <v>321</v>
      </c>
      <c r="E11917" s="4">
        <v>23359.02964809868</v>
      </c>
      <c r="F11917" s="66">
        <f>Cat_Results[[#This Row],[TotalLossInOriginalCurrency]] / INDEX(Exchange_Rate[Exchange Rate], MATCH(Cat_Results[[#This Row],[Currency]], Exchange_Rate[Currency], 0))</f>
        <v>36596.591739560899</v>
      </c>
    </row>
    <row r="11918" spans="1:6" x14ac:dyDescent="0.3">
      <c r="A11918" s="1">
        <v>47450</v>
      </c>
      <c r="B11918" s="1">
        <v>258</v>
      </c>
      <c r="C11918" s="1">
        <f t="shared" si="186"/>
        <v>2.0000000000000002E-5</v>
      </c>
      <c r="D11918" s="1" t="s">
        <v>320</v>
      </c>
      <c r="E11918" s="4">
        <v>1215237.22755222</v>
      </c>
      <c r="F11918" s="66">
        <f>Cat_Results[[#This Row],[TotalLossInOriginalCurrency]] / INDEX(Exchange_Rate[Exchange Rate], MATCH(Cat_Results[[#This Row],[Currency]], Exchange_Rate[Currency], 0))</f>
        <v>1215237.22755222</v>
      </c>
    </row>
    <row r="11919" spans="1:6" x14ac:dyDescent="0.3">
      <c r="A11919" s="1">
        <v>47452</v>
      </c>
      <c r="B11919" s="1">
        <v>251</v>
      </c>
      <c r="C11919" s="1">
        <f t="shared" si="186"/>
        <v>2.0000000000000002E-5</v>
      </c>
      <c r="D11919" s="1" t="s">
        <v>321</v>
      </c>
      <c r="E11919" s="4">
        <v>1.6344325391897289E-2</v>
      </c>
      <c r="F11919" s="66">
        <f>Cat_Results[[#This Row],[TotalLossInOriginalCurrency]] / INDEX(Exchange_Rate[Exchange Rate], MATCH(Cat_Results[[#This Row],[Currency]], Exchange_Rate[Currency], 0))</f>
        <v>2.5606654584407803E-2</v>
      </c>
    </row>
    <row r="11920" spans="1:6" x14ac:dyDescent="0.3">
      <c r="A11920" s="1">
        <v>47453</v>
      </c>
      <c r="B11920" s="1">
        <v>272</v>
      </c>
      <c r="C11920" s="1">
        <f t="shared" si="186"/>
        <v>2.0000000000000002E-5</v>
      </c>
      <c r="D11920" s="1" t="s">
        <v>320</v>
      </c>
      <c r="E11920" s="4">
        <v>468.934320333085</v>
      </c>
      <c r="F11920" s="66">
        <f>Cat_Results[[#This Row],[TotalLossInOriginalCurrency]] / INDEX(Exchange_Rate[Exchange Rate], MATCH(Cat_Results[[#This Row],[Currency]], Exchange_Rate[Currency], 0))</f>
        <v>468.934320333085</v>
      </c>
    </row>
    <row r="11921" spans="1:6" x14ac:dyDescent="0.3">
      <c r="A11921" s="1">
        <v>47462</v>
      </c>
      <c r="B11921" s="1">
        <v>273</v>
      </c>
      <c r="C11921" s="1">
        <f t="shared" si="186"/>
        <v>2.0000000000000002E-5</v>
      </c>
      <c r="D11921" s="1" t="s">
        <v>320</v>
      </c>
      <c r="E11921" s="4">
        <v>0.81859495490789402</v>
      </c>
      <c r="F11921" s="66">
        <f>Cat_Results[[#This Row],[TotalLossInOriginalCurrency]] / INDEX(Exchange_Rate[Exchange Rate], MATCH(Cat_Results[[#This Row],[Currency]], Exchange_Rate[Currency], 0))</f>
        <v>0.81859495490789402</v>
      </c>
    </row>
    <row r="11922" spans="1:6" x14ac:dyDescent="0.3">
      <c r="A11922" s="1">
        <v>47471</v>
      </c>
      <c r="B11922" s="1">
        <v>284</v>
      </c>
      <c r="C11922" s="1">
        <f t="shared" si="186"/>
        <v>2.0000000000000002E-5</v>
      </c>
      <c r="D11922" s="1" t="s">
        <v>320</v>
      </c>
      <c r="E11922" s="4">
        <v>236.90071842819501</v>
      </c>
      <c r="F11922" s="66">
        <f>Cat_Results[[#This Row],[TotalLossInOriginalCurrency]] / INDEX(Exchange_Rate[Exchange Rate], MATCH(Cat_Results[[#This Row],[Currency]], Exchange_Rate[Currency], 0))</f>
        <v>236.90071842819501</v>
      </c>
    </row>
    <row r="11923" spans="1:6" x14ac:dyDescent="0.3">
      <c r="A11923" s="1">
        <v>47471</v>
      </c>
      <c r="B11923" s="1">
        <v>255</v>
      </c>
      <c r="C11923" s="1">
        <f t="shared" si="186"/>
        <v>2.0000000000000002E-5</v>
      </c>
      <c r="D11923" s="1" t="s">
        <v>320</v>
      </c>
      <c r="E11923" s="4">
        <v>104110.430720705</v>
      </c>
      <c r="F11923" s="66">
        <f>Cat_Results[[#This Row],[TotalLossInOriginalCurrency]] / INDEX(Exchange_Rate[Exchange Rate], MATCH(Cat_Results[[#This Row],[Currency]], Exchange_Rate[Currency], 0))</f>
        <v>104110.430720705</v>
      </c>
    </row>
    <row r="11924" spans="1:6" x14ac:dyDescent="0.3">
      <c r="A11924" s="1">
        <v>47474</v>
      </c>
      <c r="B11924" s="1">
        <v>258</v>
      </c>
      <c r="C11924" s="1">
        <f t="shared" si="186"/>
        <v>2.0000000000000002E-5</v>
      </c>
      <c r="D11924" s="1" t="s">
        <v>321</v>
      </c>
      <c r="E11924" s="4">
        <v>1031.5509695765934</v>
      </c>
      <c r="F11924" s="66">
        <f>Cat_Results[[#This Row],[TotalLossInOriginalCurrency]] / INDEX(Exchange_Rate[Exchange Rate], MATCH(Cat_Results[[#This Row],[Currency]], Exchange_Rate[Currency], 0))</f>
        <v>1616.1309035889501</v>
      </c>
    </row>
    <row r="11925" spans="1:6" x14ac:dyDescent="0.3">
      <c r="A11925" s="1">
        <v>47479</v>
      </c>
      <c r="B11925" s="1">
        <v>262</v>
      </c>
      <c r="C11925" s="1">
        <f t="shared" si="186"/>
        <v>2.0000000000000002E-5</v>
      </c>
      <c r="D11925" s="1" t="s">
        <v>321</v>
      </c>
      <c r="E11925" s="4">
        <v>12231497.109018944</v>
      </c>
      <c r="F11925" s="66">
        <f>Cat_Results[[#This Row],[TotalLossInOriginalCurrency]] / INDEX(Exchange_Rate[Exchange Rate], MATCH(Cat_Results[[#This Row],[Currency]], Exchange_Rate[Currency], 0))</f>
        <v>19163086.515403301</v>
      </c>
    </row>
    <row r="11926" spans="1:6" x14ac:dyDescent="0.3">
      <c r="A11926" s="1">
        <v>47480</v>
      </c>
      <c r="B11926" s="1">
        <v>256</v>
      </c>
      <c r="C11926" s="1">
        <f t="shared" si="186"/>
        <v>2.0000000000000002E-5</v>
      </c>
      <c r="D11926" s="1" t="s">
        <v>320</v>
      </c>
      <c r="E11926" s="4">
        <v>9.3501481413841194</v>
      </c>
      <c r="F11926" s="66">
        <f>Cat_Results[[#This Row],[TotalLossInOriginalCurrency]] / INDEX(Exchange_Rate[Exchange Rate], MATCH(Cat_Results[[#This Row],[Currency]], Exchange_Rate[Currency], 0))</f>
        <v>9.3501481413841194</v>
      </c>
    </row>
    <row r="11927" spans="1:6" x14ac:dyDescent="0.3">
      <c r="A11927" s="1">
        <v>47485</v>
      </c>
      <c r="B11927" s="1">
        <v>218</v>
      </c>
      <c r="C11927" s="1">
        <f t="shared" si="186"/>
        <v>2.0000000000000002E-5</v>
      </c>
      <c r="D11927" s="1" t="s">
        <v>321</v>
      </c>
      <c r="E11927" s="4">
        <v>3226739.7668865989</v>
      </c>
      <c r="F11927" s="66">
        <f>Cat_Results[[#This Row],[TotalLossInOriginalCurrency]] / INDEX(Exchange_Rate[Exchange Rate], MATCH(Cat_Results[[#This Row],[Currency]], Exchange_Rate[Currency], 0))</f>
        <v>5055333.1913839402</v>
      </c>
    </row>
    <row r="11928" spans="1:6" x14ac:dyDescent="0.3">
      <c r="A11928" s="1">
        <v>47497</v>
      </c>
      <c r="B11928" s="1">
        <v>251</v>
      </c>
      <c r="C11928" s="1">
        <f t="shared" si="186"/>
        <v>2.0000000000000002E-5</v>
      </c>
      <c r="D11928" s="1" t="s">
        <v>321</v>
      </c>
      <c r="E11928" s="4">
        <v>1007003.4807362538</v>
      </c>
      <c r="F11928" s="66">
        <f>Cat_Results[[#This Row],[TotalLossInOriginalCurrency]] / INDEX(Exchange_Rate[Exchange Rate], MATCH(Cat_Results[[#This Row],[Currency]], Exchange_Rate[Currency], 0))</f>
        <v>1577672.35283342</v>
      </c>
    </row>
    <row r="11929" spans="1:6" x14ac:dyDescent="0.3">
      <c r="A11929" s="1">
        <v>47501</v>
      </c>
      <c r="B11929" s="1">
        <v>219</v>
      </c>
      <c r="C11929" s="1">
        <f t="shared" si="186"/>
        <v>2.0000000000000002E-5</v>
      </c>
      <c r="D11929" s="1" t="s">
        <v>320</v>
      </c>
      <c r="E11929" s="4">
        <v>1333.70894937962</v>
      </c>
      <c r="F11929" s="66">
        <f>Cat_Results[[#This Row],[TotalLossInOriginalCurrency]] / INDEX(Exchange_Rate[Exchange Rate], MATCH(Cat_Results[[#This Row],[Currency]], Exchange_Rate[Currency], 0))</f>
        <v>1333.70894937962</v>
      </c>
    </row>
    <row r="11930" spans="1:6" x14ac:dyDescent="0.3">
      <c r="A11930" s="1">
        <v>47504</v>
      </c>
      <c r="B11930" s="1">
        <v>169</v>
      </c>
      <c r="C11930" s="1">
        <f t="shared" si="186"/>
        <v>2.0000000000000002E-5</v>
      </c>
      <c r="D11930" s="1" t="s">
        <v>321</v>
      </c>
      <c r="E11930" s="4">
        <v>952507.30186907505</v>
      </c>
      <c r="F11930" s="66">
        <f>Cat_Results[[#This Row],[TotalLossInOriginalCurrency]] / INDEX(Exchange_Rate[Exchange Rate], MATCH(Cat_Results[[#This Row],[Currency]], Exchange_Rate[Currency], 0))</f>
        <v>1492293.18942581</v>
      </c>
    </row>
    <row r="11931" spans="1:6" x14ac:dyDescent="0.3">
      <c r="A11931" s="1">
        <v>47506</v>
      </c>
      <c r="B11931" s="1">
        <v>219</v>
      </c>
      <c r="C11931" s="1">
        <f t="shared" si="186"/>
        <v>2.0000000000000002E-5</v>
      </c>
      <c r="D11931" s="1" t="s">
        <v>320</v>
      </c>
      <c r="E11931" s="4">
        <v>16.736925710700501</v>
      </c>
      <c r="F11931" s="66">
        <f>Cat_Results[[#This Row],[TotalLossInOriginalCurrency]] / INDEX(Exchange_Rate[Exchange Rate], MATCH(Cat_Results[[#This Row],[Currency]], Exchange_Rate[Currency], 0))</f>
        <v>16.736925710700501</v>
      </c>
    </row>
    <row r="11932" spans="1:6" x14ac:dyDescent="0.3">
      <c r="A11932" s="1">
        <v>47506</v>
      </c>
      <c r="B11932" s="1">
        <v>237</v>
      </c>
      <c r="C11932" s="1">
        <f t="shared" si="186"/>
        <v>2.0000000000000002E-5</v>
      </c>
      <c r="D11932" s="1" t="s">
        <v>321</v>
      </c>
      <c r="E11932" s="4">
        <v>0.10517847803054067</v>
      </c>
      <c r="F11932" s="66">
        <f>Cat_Results[[#This Row],[TotalLossInOriginalCurrency]] / INDEX(Exchange_Rate[Exchange Rate], MATCH(Cat_Results[[#This Row],[Currency]], Exchange_Rate[Currency], 0))</f>
        <v>0.16478312148490201</v>
      </c>
    </row>
    <row r="11933" spans="1:6" x14ac:dyDescent="0.3">
      <c r="A11933" s="1">
        <v>47514</v>
      </c>
      <c r="B11933" s="1">
        <v>194</v>
      </c>
      <c r="C11933" s="1">
        <f t="shared" si="186"/>
        <v>2.0000000000000002E-5</v>
      </c>
      <c r="D11933" s="1" t="s">
        <v>320</v>
      </c>
      <c r="E11933" s="4">
        <v>4.1832029819488499E-3</v>
      </c>
      <c r="F11933" s="66">
        <f>Cat_Results[[#This Row],[TotalLossInOriginalCurrency]] / INDEX(Exchange_Rate[Exchange Rate], MATCH(Cat_Results[[#This Row],[Currency]], Exchange_Rate[Currency], 0))</f>
        <v>4.1832029819488499E-3</v>
      </c>
    </row>
    <row r="11934" spans="1:6" x14ac:dyDescent="0.3">
      <c r="A11934" s="1">
        <v>47514</v>
      </c>
      <c r="B11934" s="1">
        <v>254</v>
      </c>
      <c r="C11934" s="1">
        <f t="shared" si="186"/>
        <v>2.0000000000000002E-5</v>
      </c>
      <c r="D11934" s="1" t="s">
        <v>320</v>
      </c>
      <c r="E11934" s="4">
        <v>2435651.17359713</v>
      </c>
      <c r="F11934" s="66">
        <f>Cat_Results[[#This Row],[TotalLossInOriginalCurrency]] / INDEX(Exchange_Rate[Exchange Rate], MATCH(Cat_Results[[#This Row],[Currency]], Exchange_Rate[Currency], 0))</f>
        <v>2435651.17359713</v>
      </c>
    </row>
    <row r="11935" spans="1:6" x14ac:dyDescent="0.3">
      <c r="A11935" s="1">
        <v>47519</v>
      </c>
      <c r="B11935" s="1">
        <v>189</v>
      </c>
      <c r="C11935" s="1">
        <f t="shared" si="186"/>
        <v>2.0000000000000002E-5</v>
      </c>
      <c r="D11935" s="1" t="s">
        <v>320</v>
      </c>
      <c r="E11935" s="4">
        <v>4.1832029819488499E-3</v>
      </c>
      <c r="F11935" s="66">
        <f>Cat_Results[[#This Row],[TotalLossInOriginalCurrency]] / INDEX(Exchange_Rate[Exchange Rate], MATCH(Cat_Results[[#This Row],[Currency]], Exchange_Rate[Currency], 0))</f>
        <v>4.1832029819488499E-3</v>
      </c>
    </row>
    <row r="11936" spans="1:6" x14ac:dyDescent="0.3">
      <c r="A11936" s="1">
        <v>47521</v>
      </c>
      <c r="B11936" s="1">
        <v>280</v>
      </c>
      <c r="C11936" s="1">
        <f t="shared" si="186"/>
        <v>2.0000000000000002E-5</v>
      </c>
      <c r="D11936" s="1" t="s">
        <v>321</v>
      </c>
      <c r="E11936" s="4">
        <v>1623286.5313329299</v>
      </c>
      <c r="F11936" s="66">
        <f>Cat_Results[[#This Row],[TotalLossInOriginalCurrency]] / INDEX(Exchange_Rate[Exchange Rate], MATCH(Cat_Results[[#This Row],[Currency]], Exchange_Rate[Currency], 0))</f>
        <v>2543203.0079363598</v>
      </c>
    </row>
    <row r="11937" spans="1:6" x14ac:dyDescent="0.3">
      <c r="A11937" s="1">
        <v>47534</v>
      </c>
      <c r="B11937" s="1">
        <v>234</v>
      </c>
      <c r="C11937" s="1">
        <f t="shared" si="186"/>
        <v>2.0000000000000002E-5</v>
      </c>
      <c r="D11937" s="1" t="s">
        <v>320</v>
      </c>
      <c r="E11937" s="4">
        <v>26.219456301182301</v>
      </c>
      <c r="F11937" s="66">
        <f>Cat_Results[[#This Row],[TotalLossInOriginalCurrency]] / INDEX(Exchange_Rate[Exchange Rate], MATCH(Cat_Results[[#This Row],[Currency]], Exchange_Rate[Currency], 0))</f>
        <v>26.219456301182301</v>
      </c>
    </row>
    <row r="11938" spans="1:6" x14ac:dyDescent="0.3">
      <c r="A11938" s="1">
        <v>47536</v>
      </c>
      <c r="B11938" s="1">
        <v>241</v>
      </c>
      <c r="C11938" s="1">
        <f t="shared" si="186"/>
        <v>2.0000000000000002E-5</v>
      </c>
      <c r="D11938" s="1" t="s">
        <v>320</v>
      </c>
      <c r="E11938" s="4">
        <v>14596.883293397899</v>
      </c>
      <c r="F11938" s="66">
        <f>Cat_Results[[#This Row],[TotalLossInOriginalCurrency]] / INDEX(Exchange_Rate[Exchange Rate], MATCH(Cat_Results[[#This Row],[Currency]], Exchange_Rate[Currency], 0))</f>
        <v>14596.883293397899</v>
      </c>
    </row>
    <row r="11939" spans="1:6" x14ac:dyDescent="0.3">
      <c r="A11939" s="1">
        <v>47544</v>
      </c>
      <c r="B11939" s="1">
        <v>212</v>
      </c>
      <c r="C11939" s="1">
        <f t="shared" si="186"/>
        <v>2.0000000000000002E-5</v>
      </c>
      <c r="D11939" s="1" t="s">
        <v>320</v>
      </c>
      <c r="E11939" s="4">
        <v>8.0093741416931196E-4</v>
      </c>
      <c r="F11939" s="66">
        <f>Cat_Results[[#This Row],[TotalLossInOriginalCurrency]] / INDEX(Exchange_Rate[Exchange Rate], MATCH(Cat_Results[[#This Row],[Currency]], Exchange_Rate[Currency], 0))</f>
        <v>8.0093741416931196E-4</v>
      </c>
    </row>
    <row r="11940" spans="1:6" x14ac:dyDescent="0.3">
      <c r="A11940" s="1">
        <v>47550</v>
      </c>
      <c r="B11940" s="1">
        <v>193</v>
      </c>
      <c r="C11940" s="1">
        <f t="shared" si="186"/>
        <v>2.0000000000000002E-5</v>
      </c>
      <c r="D11940" s="1" t="s">
        <v>320</v>
      </c>
      <c r="E11940" s="4">
        <v>0.68675898015499104</v>
      </c>
      <c r="F11940" s="66">
        <f>Cat_Results[[#This Row],[TotalLossInOriginalCurrency]] / INDEX(Exchange_Rate[Exchange Rate], MATCH(Cat_Results[[#This Row],[Currency]], Exchange_Rate[Currency], 0))</f>
        <v>0.68675898015499104</v>
      </c>
    </row>
    <row r="11941" spans="1:6" x14ac:dyDescent="0.3">
      <c r="A11941" s="1">
        <v>47559</v>
      </c>
      <c r="B11941" s="1">
        <v>283</v>
      </c>
      <c r="C11941" s="1">
        <f t="shared" si="186"/>
        <v>2.0000000000000002E-5</v>
      </c>
      <c r="D11941" s="1" t="s">
        <v>321</v>
      </c>
      <c r="E11941" s="4">
        <v>18.123395842533593</v>
      </c>
      <c r="F11941" s="66">
        <f>Cat_Results[[#This Row],[TotalLossInOriginalCurrency]] / INDEX(Exchange_Rate[Exchange Rate], MATCH(Cat_Results[[#This Row],[Currency]], Exchange_Rate[Currency], 0))</f>
        <v>28.393924258649299</v>
      </c>
    </row>
    <row r="11942" spans="1:6" x14ac:dyDescent="0.3">
      <c r="A11942" s="1">
        <v>47560</v>
      </c>
      <c r="B11942" s="1">
        <v>210</v>
      </c>
      <c r="C11942" s="1">
        <f t="shared" si="186"/>
        <v>2.0000000000000002E-5</v>
      </c>
      <c r="D11942" s="1" t="s">
        <v>321</v>
      </c>
      <c r="E11942" s="4">
        <v>7014872.2272593295</v>
      </c>
      <c r="F11942" s="66">
        <f>Cat_Results[[#This Row],[TotalLossInOriginalCurrency]] / INDEX(Exchange_Rate[Exchange Rate], MATCH(Cat_Results[[#This Row],[Currency]], Exchange_Rate[Currency], 0))</f>
        <v>10990200.3154095</v>
      </c>
    </row>
    <row r="11943" spans="1:6" x14ac:dyDescent="0.3">
      <c r="A11943" s="1">
        <v>47565</v>
      </c>
      <c r="B11943" s="1">
        <v>263</v>
      </c>
      <c r="C11943" s="1">
        <f t="shared" si="186"/>
        <v>2.0000000000000002E-5</v>
      </c>
      <c r="D11943" s="1" t="s">
        <v>321</v>
      </c>
      <c r="E11943" s="4">
        <v>1660862.1594501198</v>
      </c>
      <c r="F11943" s="66">
        <f>Cat_Results[[#This Row],[TotalLossInOriginalCurrency]] / INDEX(Exchange_Rate[Exchange Rate], MATCH(Cat_Results[[#This Row],[Currency]], Exchange_Rate[Currency], 0))</f>
        <v>2602072.7444912898</v>
      </c>
    </row>
    <row r="11944" spans="1:6" x14ac:dyDescent="0.3">
      <c r="A11944" s="1">
        <v>47568</v>
      </c>
      <c r="B11944" s="1">
        <v>206</v>
      </c>
      <c r="C11944" s="1">
        <f t="shared" si="186"/>
        <v>2.0000000000000002E-5</v>
      </c>
      <c r="D11944" s="1" t="s">
        <v>321</v>
      </c>
      <c r="E11944" s="4">
        <v>10775196.123921648</v>
      </c>
      <c r="F11944" s="66">
        <f>Cat_Results[[#This Row],[TotalLossInOriginalCurrency]] / INDEX(Exchange_Rate[Exchange Rate], MATCH(Cat_Results[[#This Row],[Currency]], Exchange_Rate[Currency], 0))</f>
        <v>16881499.762681998</v>
      </c>
    </row>
    <row r="11945" spans="1:6" x14ac:dyDescent="0.3">
      <c r="A11945" s="1">
        <v>47571</v>
      </c>
      <c r="B11945" s="1">
        <v>243</v>
      </c>
      <c r="C11945" s="1">
        <f t="shared" si="186"/>
        <v>2.0000000000000002E-5</v>
      </c>
      <c r="D11945" s="1" t="s">
        <v>320</v>
      </c>
      <c r="E11945" s="4">
        <v>7801150.1039273301</v>
      </c>
      <c r="F11945" s="66">
        <f>Cat_Results[[#This Row],[TotalLossInOriginalCurrency]] / INDEX(Exchange_Rate[Exchange Rate], MATCH(Cat_Results[[#This Row],[Currency]], Exchange_Rate[Currency], 0))</f>
        <v>7801150.1039273301</v>
      </c>
    </row>
    <row r="11946" spans="1:6" x14ac:dyDescent="0.3">
      <c r="A11946" s="1">
        <v>47575</v>
      </c>
      <c r="B11946" s="1">
        <v>271</v>
      </c>
      <c r="C11946" s="1">
        <f t="shared" si="186"/>
        <v>2.0000000000000002E-5</v>
      </c>
      <c r="D11946" s="1" t="s">
        <v>321</v>
      </c>
      <c r="E11946" s="4">
        <v>84445.330148572713</v>
      </c>
      <c r="F11946" s="66">
        <f>Cat_Results[[#This Row],[TotalLossInOriginalCurrency]] / INDEX(Exchange_Rate[Exchange Rate], MATCH(Cat_Results[[#This Row],[Currency]], Exchange_Rate[Currency], 0))</f>
        <v>132300.49870720101</v>
      </c>
    </row>
    <row r="11947" spans="1:6" x14ac:dyDescent="0.3">
      <c r="A11947" s="1">
        <v>47578</v>
      </c>
      <c r="B11947" s="1">
        <v>224</v>
      </c>
      <c r="C11947" s="1">
        <f t="shared" si="186"/>
        <v>2.0000000000000002E-5</v>
      </c>
      <c r="D11947" s="1" t="s">
        <v>320</v>
      </c>
      <c r="E11947" s="4">
        <v>12921.7251045749</v>
      </c>
      <c r="F11947" s="66">
        <f>Cat_Results[[#This Row],[TotalLossInOriginalCurrency]] / INDEX(Exchange_Rate[Exchange Rate], MATCH(Cat_Results[[#This Row],[Currency]], Exchange_Rate[Currency], 0))</f>
        <v>12921.7251045749</v>
      </c>
    </row>
    <row r="11948" spans="1:6" x14ac:dyDescent="0.3">
      <c r="A11948" s="1">
        <v>47581</v>
      </c>
      <c r="B11948" s="1">
        <v>242</v>
      </c>
      <c r="C11948" s="1">
        <f t="shared" si="186"/>
        <v>2.0000000000000002E-5</v>
      </c>
      <c r="D11948" s="1" t="s">
        <v>321</v>
      </c>
      <c r="E11948" s="4">
        <v>37078.658514185867</v>
      </c>
      <c r="F11948" s="66">
        <f>Cat_Results[[#This Row],[TotalLossInOriginalCurrency]] / INDEX(Exchange_Rate[Exchange Rate], MATCH(Cat_Results[[#This Row],[Currency]], Exchange_Rate[Currency], 0))</f>
        <v>58091.134278118603</v>
      </c>
    </row>
    <row r="11949" spans="1:6" x14ac:dyDescent="0.3">
      <c r="A11949" s="1">
        <v>47591</v>
      </c>
      <c r="B11949" s="1">
        <v>273</v>
      </c>
      <c r="C11949" s="1">
        <f t="shared" si="186"/>
        <v>2.0000000000000002E-5</v>
      </c>
      <c r="D11949" s="1" t="s">
        <v>321</v>
      </c>
      <c r="E11949" s="4">
        <v>6.3460733702708669</v>
      </c>
      <c r="F11949" s="66">
        <f>Cat_Results[[#This Row],[TotalLossInOriginalCurrency]] / INDEX(Exchange_Rate[Exchange Rate], MATCH(Cat_Results[[#This Row],[Currency]], Exchange_Rate[Currency], 0))</f>
        <v>9.9423931464552897</v>
      </c>
    </row>
    <row r="11950" spans="1:6" x14ac:dyDescent="0.3">
      <c r="A11950" s="1">
        <v>47595</v>
      </c>
      <c r="B11950" s="1">
        <v>214</v>
      </c>
      <c r="C11950" s="1">
        <f t="shared" si="186"/>
        <v>2.0000000000000002E-5</v>
      </c>
      <c r="D11950" s="1" t="s">
        <v>320</v>
      </c>
      <c r="E11950" s="4">
        <v>10543400.201412501</v>
      </c>
      <c r="F11950" s="66">
        <f>Cat_Results[[#This Row],[TotalLossInOriginalCurrency]] / INDEX(Exchange_Rate[Exchange Rate], MATCH(Cat_Results[[#This Row],[Currency]], Exchange_Rate[Currency], 0))</f>
        <v>10543400.201412501</v>
      </c>
    </row>
    <row r="11951" spans="1:6" x14ac:dyDescent="0.3">
      <c r="A11951" s="1">
        <v>47600</v>
      </c>
      <c r="B11951" s="1">
        <v>196</v>
      </c>
      <c r="C11951" s="1">
        <f t="shared" si="186"/>
        <v>2.0000000000000002E-5</v>
      </c>
      <c r="D11951" s="1" t="s">
        <v>321</v>
      </c>
      <c r="E11951" s="4">
        <v>1776.7389382302304</v>
      </c>
      <c r="F11951" s="66">
        <f>Cat_Results[[#This Row],[TotalLossInOriginalCurrency]] / INDEX(Exchange_Rate[Exchange Rate], MATCH(Cat_Results[[#This Row],[Currency]], Exchange_Rate[Currency], 0))</f>
        <v>2783.61689375591</v>
      </c>
    </row>
    <row r="11952" spans="1:6" x14ac:dyDescent="0.3">
      <c r="A11952" s="1">
        <v>47616</v>
      </c>
      <c r="B11952" s="1">
        <v>249</v>
      </c>
      <c r="C11952" s="1">
        <f t="shared" si="186"/>
        <v>2.0000000000000002E-5</v>
      </c>
      <c r="D11952" s="1" t="s">
        <v>320</v>
      </c>
      <c r="E11952" s="4">
        <v>28519.884111173498</v>
      </c>
      <c r="F11952" s="66">
        <f>Cat_Results[[#This Row],[TotalLossInOriginalCurrency]] / INDEX(Exchange_Rate[Exchange Rate], MATCH(Cat_Results[[#This Row],[Currency]], Exchange_Rate[Currency], 0))</f>
        <v>28519.884111173498</v>
      </c>
    </row>
    <row r="11953" spans="1:6" x14ac:dyDescent="0.3">
      <c r="A11953" s="1">
        <v>47620</v>
      </c>
      <c r="B11953" s="1">
        <v>261</v>
      </c>
      <c r="C11953" s="1">
        <f t="shared" si="186"/>
        <v>2.0000000000000002E-5</v>
      </c>
      <c r="D11953" s="1" t="s">
        <v>321</v>
      </c>
      <c r="E11953" s="4">
        <v>7375528.0062766122</v>
      </c>
      <c r="F11953" s="66">
        <f>Cat_Results[[#This Row],[TotalLossInOriginalCurrency]] / INDEX(Exchange_Rate[Exchange Rate], MATCH(Cat_Results[[#This Row],[Currency]], Exchange_Rate[Currency], 0))</f>
        <v>11555239.7242397</v>
      </c>
    </row>
    <row r="11954" spans="1:6" x14ac:dyDescent="0.3">
      <c r="A11954" s="1">
        <v>47621</v>
      </c>
      <c r="B11954" s="1">
        <v>222</v>
      </c>
      <c r="C11954" s="1">
        <f t="shared" si="186"/>
        <v>2.0000000000000002E-5</v>
      </c>
      <c r="D11954" s="1" t="s">
        <v>323</v>
      </c>
      <c r="E11954" s="4">
        <v>127130149.6271385</v>
      </c>
      <c r="F11954" s="66">
        <f>Cat_Results[[#This Row],[TotalLossInOriginalCurrency]] / INDEX(Exchange_Rate[Exchange Rate], MATCH(Cat_Results[[#This Row],[Currency]], Exchange_Rate[Currency], 0))</f>
        <v>1602729.8370659701</v>
      </c>
    </row>
    <row r="11955" spans="1:6" x14ac:dyDescent="0.3">
      <c r="A11955" s="1">
        <v>47625</v>
      </c>
      <c r="B11955" s="1">
        <v>287</v>
      </c>
      <c r="C11955" s="1">
        <f t="shared" si="186"/>
        <v>2.0000000000000002E-5</v>
      </c>
      <c r="D11955" s="1" t="s">
        <v>320</v>
      </c>
      <c r="E11955" s="4">
        <v>1021140.68756533</v>
      </c>
      <c r="F11955" s="66">
        <f>Cat_Results[[#This Row],[TotalLossInOriginalCurrency]] / INDEX(Exchange_Rate[Exchange Rate], MATCH(Cat_Results[[#This Row],[Currency]], Exchange_Rate[Currency], 0))</f>
        <v>1021140.68756533</v>
      </c>
    </row>
    <row r="11956" spans="1:6" x14ac:dyDescent="0.3">
      <c r="A11956" s="1">
        <v>47628</v>
      </c>
      <c r="B11956" s="1">
        <v>285</v>
      </c>
      <c r="C11956" s="1">
        <f t="shared" si="186"/>
        <v>2.0000000000000002E-5</v>
      </c>
      <c r="D11956" s="1" t="s">
        <v>322</v>
      </c>
      <c r="E11956" s="4">
        <v>2078305.1552643473</v>
      </c>
      <c r="F11956" s="66">
        <f>Cat_Results[[#This Row],[TotalLossInOriginalCurrency]] / INDEX(Exchange_Rate[Exchange Rate], MATCH(Cat_Results[[#This Row],[Currency]], Exchange_Rate[Currency], 0))</f>
        <v>2552782.2834916301</v>
      </c>
    </row>
    <row r="11957" spans="1:6" x14ac:dyDescent="0.3">
      <c r="A11957" s="1">
        <v>47634</v>
      </c>
      <c r="B11957" s="1">
        <v>249</v>
      </c>
      <c r="C11957" s="1">
        <f t="shared" si="186"/>
        <v>2.0000000000000002E-5</v>
      </c>
      <c r="D11957" s="1" t="s">
        <v>320</v>
      </c>
      <c r="E11957" s="4">
        <v>53244.152734023897</v>
      </c>
      <c r="F11957" s="66">
        <f>Cat_Results[[#This Row],[TotalLossInOriginalCurrency]] / INDEX(Exchange_Rate[Exchange Rate], MATCH(Cat_Results[[#This Row],[Currency]], Exchange_Rate[Currency], 0))</f>
        <v>53244.152734023897</v>
      </c>
    </row>
    <row r="11958" spans="1:6" x14ac:dyDescent="0.3">
      <c r="A11958" s="1">
        <v>47637</v>
      </c>
      <c r="B11958" s="1">
        <v>301</v>
      </c>
      <c r="C11958" s="1">
        <f t="shared" si="186"/>
        <v>2.0000000000000002E-5</v>
      </c>
      <c r="D11958" s="1" t="s">
        <v>323</v>
      </c>
      <c r="E11958" s="4">
        <v>6.3531164735611559E-2</v>
      </c>
      <c r="F11958" s="66">
        <f>Cat_Results[[#This Row],[TotalLossInOriginalCurrency]] / INDEX(Exchange_Rate[Exchange Rate], MATCH(Cat_Results[[#This Row],[Currency]], Exchange_Rate[Currency], 0))</f>
        <v>8.0093741416931196E-4</v>
      </c>
    </row>
    <row r="11959" spans="1:6" x14ac:dyDescent="0.3">
      <c r="A11959" s="1">
        <v>47641</v>
      </c>
      <c r="B11959" s="1">
        <v>206</v>
      </c>
      <c r="C11959" s="1">
        <f t="shared" si="186"/>
        <v>2.0000000000000002E-5</v>
      </c>
      <c r="D11959" s="1" t="s">
        <v>321</v>
      </c>
      <c r="E11959" s="4">
        <v>90173.570276640967</v>
      </c>
      <c r="F11959" s="66">
        <f>Cat_Results[[#This Row],[TotalLossInOriginalCurrency]] / INDEX(Exchange_Rate[Exchange Rate], MATCH(Cat_Results[[#This Row],[Currency]], Exchange_Rate[Currency], 0))</f>
        <v>141274.932513365</v>
      </c>
    </row>
    <row r="11960" spans="1:6" x14ac:dyDescent="0.3">
      <c r="A11960" s="1">
        <v>47642</v>
      </c>
      <c r="B11960" s="1">
        <v>210</v>
      </c>
      <c r="C11960" s="1">
        <f t="shared" si="186"/>
        <v>2.0000000000000002E-5</v>
      </c>
      <c r="D11960" s="1" t="s">
        <v>320</v>
      </c>
      <c r="E11960" s="4">
        <v>0.20208710432052601</v>
      </c>
      <c r="F11960" s="66">
        <f>Cat_Results[[#This Row],[TotalLossInOriginalCurrency]] / INDEX(Exchange_Rate[Exchange Rate], MATCH(Cat_Results[[#This Row],[Currency]], Exchange_Rate[Currency], 0))</f>
        <v>0.20208710432052601</v>
      </c>
    </row>
    <row r="11961" spans="1:6" x14ac:dyDescent="0.3">
      <c r="A11961" s="1">
        <v>47646</v>
      </c>
      <c r="B11961" s="1">
        <v>243</v>
      </c>
      <c r="C11961" s="1">
        <f t="shared" si="186"/>
        <v>2.0000000000000002E-5</v>
      </c>
      <c r="D11961" s="1" t="s">
        <v>320</v>
      </c>
      <c r="E11961" s="4">
        <v>489258.44060378498</v>
      </c>
      <c r="F11961" s="66">
        <f>Cat_Results[[#This Row],[TotalLossInOriginalCurrency]] / INDEX(Exchange_Rate[Exchange Rate], MATCH(Cat_Results[[#This Row],[Currency]], Exchange_Rate[Currency], 0))</f>
        <v>489258.44060378498</v>
      </c>
    </row>
    <row r="11962" spans="1:6" x14ac:dyDescent="0.3">
      <c r="A11962" s="1">
        <v>47650</v>
      </c>
      <c r="B11962" s="1">
        <v>223</v>
      </c>
      <c r="C11962" s="1">
        <f t="shared" si="186"/>
        <v>2.0000000000000002E-5</v>
      </c>
      <c r="D11962" s="1" t="s">
        <v>321</v>
      </c>
      <c r="E11962" s="4">
        <v>5504.5258380022706</v>
      </c>
      <c r="F11962" s="66">
        <f>Cat_Results[[#This Row],[TotalLossInOriginalCurrency]] / INDEX(Exchange_Rate[Exchange Rate], MATCH(Cat_Results[[#This Row],[Currency]], Exchange_Rate[Currency], 0))</f>
        <v>8623.9406280144995</v>
      </c>
    </row>
    <row r="11963" spans="1:6" x14ac:dyDescent="0.3">
      <c r="A11963" s="1">
        <v>47655</v>
      </c>
      <c r="B11963" s="1">
        <v>231</v>
      </c>
      <c r="C11963" s="1">
        <f t="shared" si="186"/>
        <v>2.0000000000000002E-5</v>
      </c>
      <c r="D11963" s="1" t="s">
        <v>320</v>
      </c>
      <c r="E11963" s="4">
        <v>3521.4933189191202</v>
      </c>
      <c r="F11963" s="66">
        <f>Cat_Results[[#This Row],[TotalLossInOriginalCurrency]] / INDEX(Exchange_Rate[Exchange Rate], MATCH(Cat_Results[[#This Row],[Currency]], Exchange_Rate[Currency], 0))</f>
        <v>3521.4933189191202</v>
      </c>
    </row>
    <row r="11964" spans="1:6" x14ac:dyDescent="0.3">
      <c r="A11964" s="1">
        <v>47656</v>
      </c>
      <c r="B11964" s="1">
        <v>222</v>
      </c>
      <c r="C11964" s="1">
        <f t="shared" si="186"/>
        <v>2.0000000000000002E-5</v>
      </c>
      <c r="D11964" s="1" t="s">
        <v>320</v>
      </c>
      <c r="E11964" s="4">
        <v>11148779.9515229</v>
      </c>
      <c r="F11964" s="66">
        <f>Cat_Results[[#This Row],[TotalLossInOriginalCurrency]] / INDEX(Exchange_Rate[Exchange Rate], MATCH(Cat_Results[[#This Row],[Currency]], Exchange_Rate[Currency], 0))</f>
        <v>11148779.9515229</v>
      </c>
    </row>
    <row r="11965" spans="1:6" x14ac:dyDescent="0.3">
      <c r="A11965" s="1">
        <v>47658</v>
      </c>
      <c r="B11965" s="1">
        <v>235</v>
      </c>
      <c r="C11965" s="1">
        <f t="shared" si="186"/>
        <v>2.0000000000000002E-5</v>
      </c>
      <c r="D11965" s="1" t="s">
        <v>320</v>
      </c>
      <c r="E11965" s="4">
        <v>1404809.5761466599</v>
      </c>
      <c r="F11965" s="66">
        <f>Cat_Results[[#This Row],[TotalLossInOriginalCurrency]] / INDEX(Exchange_Rate[Exchange Rate], MATCH(Cat_Results[[#This Row],[Currency]], Exchange_Rate[Currency], 0))</f>
        <v>1404809.5761466599</v>
      </c>
    </row>
    <row r="11966" spans="1:6" x14ac:dyDescent="0.3">
      <c r="A11966" s="1">
        <v>47665</v>
      </c>
      <c r="B11966" s="1">
        <v>197</v>
      </c>
      <c r="C11966" s="1">
        <f t="shared" si="186"/>
        <v>2.0000000000000002E-5</v>
      </c>
      <c r="D11966" s="1" t="s">
        <v>320</v>
      </c>
      <c r="E11966" s="4">
        <v>7.2438269853591902E-3</v>
      </c>
      <c r="F11966" s="66">
        <f>Cat_Results[[#This Row],[TotalLossInOriginalCurrency]] / INDEX(Exchange_Rate[Exchange Rate], MATCH(Cat_Results[[#This Row],[Currency]], Exchange_Rate[Currency], 0))</f>
        <v>7.2438269853591902E-3</v>
      </c>
    </row>
    <row r="11967" spans="1:6" x14ac:dyDescent="0.3">
      <c r="A11967" s="1">
        <v>47666</v>
      </c>
      <c r="B11967" s="1">
        <v>205</v>
      </c>
      <c r="C11967" s="1">
        <f t="shared" si="186"/>
        <v>2.0000000000000002E-5</v>
      </c>
      <c r="D11967" s="1" t="s">
        <v>323</v>
      </c>
      <c r="E11967" s="4">
        <v>82079.889034518637</v>
      </c>
      <c r="F11967" s="66">
        <f>Cat_Results[[#This Row],[TotalLossInOriginalCurrency]] / INDEX(Exchange_Rate[Exchange Rate], MATCH(Cat_Results[[#This Row],[Currency]], Exchange_Rate[Currency], 0))</f>
        <v>1034.7811873463299</v>
      </c>
    </row>
    <row r="11968" spans="1:6" x14ac:dyDescent="0.3">
      <c r="A11968" s="1">
        <v>47674</v>
      </c>
      <c r="B11968" s="1">
        <v>258</v>
      </c>
      <c r="C11968" s="1">
        <f t="shared" si="186"/>
        <v>2.0000000000000002E-5</v>
      </c>
      <c r="D11968" s="1" t="s">
        <v>320</v>
      </c>
      <c r="E11968" s="4">
        <v>121146.929000601</v>
      </c>
      <c r="F11968" s="66">
        <f>Cat_Results[[#This Row],[TotalLossInOriginalCurrency]] / INDEX(Exchange_Rate[Exchange Rate], MATCH(Cat_Results[[#This Row],[Currency]], Exchange_Rate[Currency], 0))</f>
        <v>121146.929000601</v>
      </c>
    </row>
    <row r="11969" spans="1:6" x14ac:dyDescent="0.3">
      <c r="A11969" s="1">
        <v>47674</v>
      </c>
      <c r="B11969" s="1">
        <v>262</v>
      </c>
      <c r="C11969" s="1">
        <f t="shared" si="186"/>
        <v>2.0000000000000002E-5</v>
      </c>
      <c r="D11969" s="1" t="s">
        <v>321</v>
      </c>
      <c r="E11969" s="4">
        <v>74387.900260858907</v>
      </c>
      <c r="F11969" s="66">
        <f>Cat_Results[[#This Row],[TotalLossInOriginalCurrency]] / INDEX(Exchange_Rate[Exchange Rate], MATCH(Cat_Results[[#This Row],[Currency]], Exchange_Rate[Currency], 0))</f>
        <v>116543.52330647502</v>
      </c>
    </row>
    <row r="11970" spans="1:6" x14ac:dyDescent="0.3">
      <c r="A11970" s="1">
        <v>47676</v>
      </c>
      <c r="B11970" s="1">
        <v>196</v>
      </c>
      <c r="C11970" s="1">
        <f t="shared" si="186"/>
        <v>2.0000000000000002E-5</v>
      </c>
      <c r="D11970" s="1" t="s">
        <v>320</v>
      </c>
      <c r="E11970" s="4">
        <v>4.1832029819488499E-3</v>
      </c>
      <c r="F11970" s="66">
        <f>Cat_Results[[#This Row],[TotalLossInOriginalCurrency]] / INDEX(Exchange_Rate[Exchange Rate], MATCH(Cat_Results[[#This Row],[Currency]], Exchange_Rate[Currency], 0))</f>
        <v>4.1832029819488499E-3</v>
      </c>
    </row>
    <row r="11971" spans="1:6" x14ac:dyDescent="0.3">
      <c r="A11971" s="1">
        <v>47691</v>
      </c>
      <c r="B11971" s="1">
        <v>298</v>
      </c>
      <c r="C11971" s="1">
        <f t="shared" si="186"/>
        <v>2.0000000000000002E-5</v>
      </c>
      <c r="D11971" s="1" t="s">
        <v>320</v>
      </c>
      <c r="E11971" s="4">
        <v>0.147177994251251</v>
      </c>
      <c r="F11971" s="66">
        <f>Cat_Results[[#This Row],[TotalLossInOriginalCurrency]] / INDEX(Exchange_Rate[Exchange Rate], MATCH(Cat_Results[[#This Row],[Currency]], Exchange_Rate[Currency], 0))</f>
        <v>0.147177994251251</v>
      </c>
    </row>
    <row r="11972" spans="1:6" x14ac:dyDescent="0.3">
      <c r="A11972" s="1">
        <v>47692</v>
      </c>
      <c r="B11972" s="1">
        <v>161</v>
      </c>
      <c r="C11972" s="1">
        <f t="shared" si="186"/>
        <v>2.0000000000000002E-5</v>
      </c>
      <c r="D11972" s="1" t="s">
        <v>320</v>
      </c>
      <c r="E11972" s="4">
        <v>51.285990886390202</v>
      </c>
      <c r="F11972" s="66">
        <f>Cat_Results[[#This Row],[TotalLossInOriginalCurrency]] / INDEX(Exchange_Rate[Exchange Rate], MATCH(Cat_Results[[#This Row],[Currency]], Exchange_Rate[Currency], 0))</f>
        <v>51.285990886390202</v>
      </c>
    </row>
    <row r="11973" spans="1:6" x14ac:dyDescent="0.3">
      <c r="A11973" s="1">
        <v>47701</v>
      </c>
      <c r="B11973" s="1">
        <v>246</v>
      </c>
      <c r="C11973" s="1">
        <f t="shared" si="186"/>
        <v>2.0000000000000002E-5</v>
      </c>
      <c r="D11973" s="1" t="s">
        <v>320</v>
      </c>
      <c r="E11973" s="4">
        <v>42768108.3367844</v>
      </c>
      <c r="F11973" s="66">
        <f>Cat_Results[[#This Row],[TotalLossInOriginalCurrency]] / INDEX(Exchange_Rate[Exchange Rate], MATCH(Cat_Results[[#This Row],[Currency]], Exchange_Rate[Currency], 0))</f>
        <v>42768108.3367844</v>
      </c>
    </row>
    <row r="11974" spans="1:6" x14ac:dyDescent="0.3">
      <c r="A11974" s="1">
        <v>47709</v>
      </c>
      <c r="B11974" s="1">
        <v>263</v>
      </c>
      <c r="C11974" s="1">
        <f t="shared" ref="C11974:C12037" si="187">1/50000</f>
        <v>2.0000000000000002E-5</v>
      </c>
      <c r="D11974" s="1" t="s">
        <v>321</v>
      </c>
      <c r="E11974" s="4">
        <v>1.1149058890166173E-2</v>
      </c>
      <c r="F11974" s="66">
        <f>Cat_Results[[#This Row],[TotalLossInOriginalCurrency]] / INDEX(Exchange_Rate[Exchange Rate], MATCH(Cat_Results[[#This Row],[Currency]], Exchange_Rate[Currency], 0))</f>
        <v>1.74672305583954E-2</v>
      </c>
    </row>
    <row r="11975" spans="1:6" x14ac:dyDescent="0.3">
      <c r="A11975" s="1">
        <v>47711</v>
      </c>
      <c r="B11975" s="1">
        <v>190</v>
      </c>
      <c r="C11975" s="1">
        <f t="shared" si="187"/>
        <v>2.0000000000000002E-5</v>
      </c>
      <c r="D11975" s="1" t="s">
        <v>320</v>
      </c>
      <c r="E11975" s="4">
        <v>6.0775130987167402E-3</v>
      </c>
      <c r="F11975" s="66">
        <f>Cat_Results[[#This Row],[TotalLossInOriginalCurrency]] / INDEX(Exchange_Rate[Exchange Rate], MATCH(Cat_Results[[#This Row],[Currency]], Exchange_Rate[Currency], 0))</f>
        <v>6.0775130987167402E-3</v>
      </c>
    </row>
    <row r="11976" spans="1:6" x14ac:dyDescent="0.3">
      <c r="A11976" s="1">
        <v>47712</v>
      </c>
      <c r="B11976" s="1">
        <v>250</v>
      </c>
      <c r="C11976" s="1">
        <f t="shared" si="187"/>
        <v>2.0000000000000002E-5</v>
      </c>
      <c r="D11976" s="1" t="s">
        <v>321</v>
      </c>
      <c r="E11976" s="4">
        <v>2.1906618707612149E-3</v>
      </c>
      <c r="F11976" s="66">
        <f>Cat_Results[[#This Row],[TotalLossInOriginalCurrency]] / INDEX(Exchange_Rate[Exchange Rate], MATCH(Cat_Results[[#This Row],[Currency]], Exchange_Rate[Currency], 0))</f>
        <v>3.4321099519729601E-3</v>
      </c>
    </row>
    <row r="11977" spans="1:6" x14ac:dyDescent="0.3">
      <c r="A11977" s="1">
        <v>47712</v>
      </c>
      <c r="B11977" s="1">
        <v>234</v>
      </c>
      <c r="C11977" s="1">
        <f t="shared" si="187"/>
        <v>2.0000000000000002E-5</v>
      </c>
      <c r="D11977" s="1" t="s">
        <v>320</v>
      </c>
      <c r="E11977" s="4">
        <v>19333.631682630101</v>
      </c>
      <c r="F11977" s="66">
        <f>Cat_Results[[#This Row],[TotalLossInOriginalCurrency]] / INDEX(Exchange_Rate[Exchange Rate], MATCH(Cat_Results[[#This Row],[Currency]], Exchange_Rate[Currency], 0))</f>
        <v>19333.631682630101</v>
      </c>
    </row>
    <row r="11978" spans="1:6" x14ac:dyDescent="0.3">
      <c r="A11978" s="1">
        <v>47725</v>
      </c>
      <c r="B11978" s="1">
        <v>185</v>
      </c>
      <c r="C11978" s="1">
        <f t="shared" si="187"/>
        <v>2.0000000000000002E-5</v>
      </c>
      <c r="D11978" s="1" t="s">
        <v>320</v>
      </c>
      <c r="E11978" s="4">
        <v>5.8111548423767099E-3</v>
      </c>
      <c r="F11978" s="66">
        <f>Cat_Results[[#This Row],[TotalLossInOriginalCurrency]] / INDEX(Exchange_Rate[Exchange Rate], MATCH(Cat_Results[[#This Row],[Currency]], Exchange_Rate[Currency], 0))</f>
        <v>5.8111548423767099E-3</v>
      </c>
    </row>
    <row r="11979" spans="1:6" x14ac:dyDescent="0.3">
      <c r="A11979" s="1">
        <v>47729</v>
      </c>
      <c r="B11979" s="1">
        <v>213</v>
      </c>
      <c r="C11979" s="1">
        <f t="shared" si="187"/>
        <v>2.0000000000000002E-5</v>
      </c>
      <c r="D11979" s="1" t="s">
        <v>320</v>
      </c>
      <c r="E11979" s="4">
        <v>12211.6112736426</v>
      </c>
      <c r="F11979" s="66">
        <f>Cat_Results[[#This Row],[TotalLossInOriginalCurrency]] / INDEX(Exchange_Rate[Exchange Rate], MATCH(Cat_Results[[#This Row],[Currency]], Exchange_Rate[Currency], 0))</f>
        <v>12211.6112736426</v>
      </c>
    </row>
    <row r="11980" spans="1:6" x14ac:dyDescent="0.3">
      <c r="A11980" s="1">
        <v>47732</v>
      </c>
      <c r="B11980" s="1">
        <v>269</v>
      </c>
      <c r="C11980" s="1">
        <f t="shared" si="187"/>
        <v>2.0000000000000002E-5</v>
      </c>
      <c r="D11980" s="1" t="s">
        <v>320</v>
      </c>
      <c r="E11980" s="4">
        <v>1.7061829566955599E-3</v>
      </c>
      <c r="F11980" s="66">
        <f>Cat_Results[[#This Row],[TotalLossInOriginalCurrency]] / INDEX(Exchange_Rate[Exchange Rate], MATCH(Cat_Results[[#This Row],[Currency]], Exchange_Rate[Currency], 0))</f>
        <v>1.7061829566955599E-3</v>
      </c>
    </row>
    <row r="11981" spans="1:6" x14ac:dyDescent="0.3">
      <c r="A11981" s="1">
        <v>47732</v>
      </c>
      <c r="B11981" s="1">
        <v>239</v>
      </c>
      <c r="C11981" s="1">
        <f t="shared" si="187"/>
        <v>2.0000000000000002E-5</v>
      </c>
      <c r="D11981" s="1" t="s">
        <v>322</v>
      </c>
      <c r="E11981" s="4">
        <v>676.99062452175508</v>
      </c>
      <c r="F11981" s="66">
        <f>Cat_Results[[#This Row],[TotalLossInOriginalCurrency]] / INDEX(Exchange_Rate[Exchange Rate], MATCH(Cat_Results[[#This Row],[Currency]], Exchange_Rate[Currency], 0))</f>
        <v>831.54760406166304</v>
      </c>
    </row>
    <row r="11982" spans="1:6" x14ac:dyDescent="0.3">
      <c r="A11982" s="1">
        <v>47732</v>
      </c>
      <c r="B11982" s="1">
        <v>264</v>
      </c>
      <c r="C11982" s="1">
        <f t="shared" si="187"/>
        <v>2.0000000000000002E-5</v>
      </c>
      <c r="D11982" s="1" t="s">
        <v>320</v>
      </c>
      <c r="E11982" s="4">
        <v>3.6248713731765698E-2</v>
      </c>
      <c r="F11982" s="66">
        <f>Cat_Results[[#This Row],[TotalLossInOriginalCurrency]] / INDEX(Exchange_Rate[Exchange Rate], MATCH(Cat_Results[[#This Row],[Currency]], Exchange_Rate[Currency], 0))</f>
        <v>3.6248713731765698E-2</v>
      </c>
    </row>
    <row r="11983" spans="1:6" x14ac:dyDescent="0.3">
      <c r="A11983" s="1">
        <v>47733</v>
      </c>
      <c r="B11983" s="1">
        <v>215</v>
      </c>
      <c r="C11983" s="1">
        <f t="shared" si="187"/>
        <v>2.0000000000000002E-5</v>
      </c>
      <c r="D11983" s="1" t="s">
        <v>320</v>
      </c>
      <c r="E11983" s="4">
        <v>30166.080282355499</v>
      </c>
      <c r="F11983" s="66">
        <f>Cat_Results[[#This Row],[TotalLossInOriginalCurrency]] / INDEX(Exchange_Rate[Exchange Rate], MATCH(Cat_Results[[#This Row],[Currency]], Exchange_Rate[Currency], 0))</f>
        <v>30166.080282355499</v>
      </c>
    </row>
    <row r="11984" spans="1:6" x14ac:dyDescent="0.3">
      <c r="A11984" s="1">
        <v>47735</v>
      </c>
      <c r="B11984" s="1">
        <v>263</v>
      </c>
      <c r="C11984" s="1">
        <f t="shared" si="187"/>
        <v>2.0000000000000002E-5</v>
      </c>
      <c r="D11984" s="1" t="s">
        <v>320</v>
      </c>
      <c r="E11984" s="4">
        <v>50755.455504778802</v>
      </c>
      <c r="F11984" s="66">
        <f>Cat_Results[[#This Row],[TotalLossInOriginalCurrency]] / INDEX(Exchange_Rate[Exchange Rate], MATCH(Cat_Results[[#This Row],[Currency]], Exchange_Rate[Currency], 0))</f>
        <v>50755.455504778802</v>
      </c>
    </row>
    <row r="11985" spans="1:6" x14ac:dyDescent="0.3">
      <c r="A11985" s="1">
        <v>47738</v>
      </c>
      <c r="B11985" s="1">
        <v>191</v>
      </c>
      <c r="C11985" s="1">
        <f t="shared" si="187"/>
        <v>2.0000000000000002E-5</v>
      </c>
      <c r="D11985" s="1" t="s">
        <v>321</v>
      </c>
      <c r="E11985" s="4">
        <v>301791.98247677652</v>
      </c>
      <c r="F11985" s="66">
        <f>Cat_Results[[#This Row],[TotalLossInOriginalCurrency]] / INDEX(Exchange_Rate[Exchange Rate], MATCH(Cat_Results[[#This Row],[Currency]], Exchange_Rate[Currency], 0))</f>
        <v>472817.49881567899</v>
      </c>
    </row>
    <row r="11986" spans="1:6" x14ac:dyDescent="0.3">
      <c r="A11986" s="1">
        <v>47748</v>
      </c>
      <c r="B11986" s="1">
        <v>207</v>
      </c>
      <c r="C11986" s="1">
        <f t="shared" si="187"/>
        <v>2.0000000000000002E-5</v>
      </c>
      <c r="D11986" s="1" t="s">
        <v>320</v>
      </c>
      <c r="E11986" s="4">
        <v>132248.75127358199</v>
      </c>
      <c r="F11986" s="66">
        <f>Cat_Results[[#This Row],[TotalLossInOriginalCurrency]] / INDEX(Exchange_Rate[Exchange Rate], MATCH(Cat_Results[[#This Row],[Currency]], Exchange_Rate[Currency], 0))</f>
        <v>132248.75127358199</v>
      </c>
    </row>
    <row r="11987" spans="1:6" x14ac:dyDescent="0.3">
      <c r="A11987" s="1">
        <v>47751</v>
      </c>
      <c r="B11987" s="1">
        <v>178</v>
      </c>
      <c r="C11987" s="1">
        <f t="shared" si="187"/>
        <v>2.0000000000000002E-5</v>
      </c>
      <c r="D11987" s="1" t="s">
        <v>320</v>
      </c>
      <c r="E11987" s="4">
        <v>3466019.8543768101</v>
      </c>
      <c r="F11987" s="66">
        <f>Cat_Results[[#This Row],[TotalLossInOriginalCurrency]] / INDEX(Exchange_Rate[Exchange Rate], MATCH(Cat_Results[[#This Row],[Currency]], Exchange_Rate[Currency], 0))</f>
        <v>3466019.8543768101</v>
      </c>
    </row>
    <row r="11988" spans="1:6" x14ac:dyDescent="0.3">
      <c r="A11988" s="1">
        <v>47751</v>
      </c>
      <c r="B11988" s="1">
        <v>256</v>
      </c>
      <c r="C11988" s="1">
        <f t="shared" si="187"/>
        <v>2.0000000000000002E-5</v>
      </c>
      <c r="D11988" s="1" t="s">
        <v>320</v>
      </c>
      <c r="E11988" s="4">
        <v>151.25631920248301</v>
      </c>
      <c r="F11988" s="66">
        <f>Cat_Results[[#This Row],[TotalLossInOriginalCurrency]] / INDEX(Exchange_Rate[Exchange Rate], MATCH(Cat_Results[[#This Row],[Currency]], Exchange_Rate[Currency], 0))</f>
        <v>151.25631920248301</v>
      </c>
    </row>
    <row r="11989" spans="1:6" x14ac:dyDescent="0.3">
      <c r="A11989" s="1">
        <v>47752</v>
      </c>
      <c r="B11989" s="1">
        <v>228</v>
      </c>
      <c r="C11989" s="1">
        <f t="shared" si="187"/>
        <v>2.0000000000000002E-5</v>
      </c>
      <c r="D11989" s="1" t="s">
        <v>321</v>
      </c>
      <c r="E11989" s="4">
        <v>17773.68901167993</v>
      </c>
      <c r="F11989" s="66">
        <f>Cat_Results[[#This Row],[TotalLossInOriginalCurrency]] / INDEX(Exchange_Rate[Exchange Rate], MATCH(Cat_Results[[#This Row],[Currency]], Exchange_Rate[Currency], 0))</f>
        <v>27846.038566902298</v>
      </c>
    </row>
    <row r="11990" spans="1:6" x14ac:dyDescent="0.3">
      <c r="A11990" s="1">
        <v>47764</v>
      </c>
      <c r="B11990" s="1">
        <v>261</v>
      </c>
      <c r="C11990" s="1">
        <f t="shared" si="187"/>
        <v>2.0000000000000002E-5</v>
      </c>
      <c r="D11990" s="1" t="s">
        <v>321</v>
      </c>
      <c r="E11990" s="4">
        <v>5456.519250791599</v>
      </c>
      <c r="F11990" s="66">
        <f>Cat_Results[[#This Row],[TotalLossInOriginalCurrency]] / INDEX(Exchange_Rate[Exchange Rate], MATCH(Cat_Results[[#This Row],[Currency]], Exchange_Rate[Currency], 0))</f>
        <v>8548.7287078523295</v>
      </c>
    </row>
    <row r="11991" spans="1:6" x14ac:dyDescent="0.3">
      <c r="A11991" s="1">
        <v>47764</v>
      </c>
      <c r="B11991" s="1">
        <v>224</v>
      </c>
      <c r="C11991" s="1">
        <f t="shared" si="187"/>
        <v>2.0000000000000002E-5</v>
      </c>
      <c r="D11991" s="1" t="s">
        <v>321</v>
      </c>
      <c r="E11991" s="4">
        <v>230623.33023098181</v>
      </c>
      <c r="F11991" s="66">
        <f>Cat_Results[[#This Row],[TotalLossInOriginalCurrency]] / INDEX(Exchange_Rate[Exchange Rate], MATCH(Cat_Results[[#This Row],[Currency]], Exchange_Rate[Currency], 0))</f>
        <v>361317.57137301099</v>
      </c>
    </row>
    <row r="11992" spans="1:6" x14ac:dyDescent="0.3">
      <c r="A11992" s="1">
        <v>47767</v>
      </c>
      <c r="B11992" s="1">
        <v>213</v>
      </c>
      <c r="C11992" s="1">
        <f t="shared" si="187"/>
        <v>2.0000000000000002E-5</v>
      </c>
      <c r="D11992" s="1" t="s">
        <v>320</v>
      </c>
      <c r="E11992" s="4">
        <v>1958866.5385682301</v>
      </c>
      <c r="F11992" s="66">
        <f>Cat_Results[[#This Row],[TotalLossInOriginalCurrency]] / INDEX(Exchange_Rate[Exchange Rate], MATCH(Cat_Results[[#This Row],[Currency]], Exchange_Rate[Currency], 0))</f>
        <v>1958866.5385682301</v>
      </c>
    </row>
    <row r="11993" spans="1:6" x14ac:dyDescent="0.3">
      <c r="A11993" s="1">
        <v>47774</v>
      </c>
      <c r="B11993" s="1">
        <v>256</v>
      </c>
      <c r="C11993" s="1">
        <f t="shared" si="187"/>
        <v>2.0000000000000002E-5</v>
      </c>
      <c r="D11993" s="1" t="s">
        <v>320</v>
      </c>
      <c r="E11993" s="4">
        <v>41971.892438248797</v>
      </c>
      <c r="F11993" s="66">
        <f>Cat_Results[[#This Row],[TotalLossInOriginalCurrency]] / INDEX(Exchange_Rate[Exchange Rate], MATCH(Cat_Results[[#This Row],[Currency]], Exchange_Rate[Currency], 0))</f>
        <v>41971.892438248797</v>
      </c>
    </row>
    <row r="11994" spans="1:6" x14ac:dyDescent="0.3">
      <c r="A11994" s="1">
        <v>47777</v>
      </c>
      <c r="B11994" s="1">
        <v>218</v>
      </c>
      <c r="C11994" s="1">
        <f t="shared" si="187"/>
        <v>2.0000000000000002E-5</v>
      </c>
      <c r="D11994" s="1" t="s">
        <v>322</v>
      </c>
      <c r="E11994" s="4">
        <v>7180.626413483209</v>
      </c>
      <c r="F11994" s="66">
        <f>Cat_Results[[#This Row],[TotalLossInOriginalCurrency]] / INDEX(Exchange_Rate[Exchange Rate], MATCH(Cat_Results[[#This Row],[Currency]], Exchange_Rate[Currency], 0))</f>
        <v>8819.9636354077393</v>
      </c>
    </row>
    <row r="11995" spans="1:6" x14ac:dyDescent="0.3">
      <c r="A11995" s="1">
        <v>47790</v>
      </c>
      <c r="B11995" s="1">
        <v>283</v>
      </c>
      <c r="C11995" s="1">
        <f t="shared" si="187"/>
        <v>2.0000000000000002E-5</v>
      </c>
      <c r="D11995" s="1" t="s">
        <v>321</v>
      </c>
      <c r="E11995" s="4">
        <v>51.06170324998407</v>
      </c>
      <c r="F11995" s="66">
        <f>Cat_Results[[#This Row],[TotalLossInOriginalCurrency]] / INDEX(Exchange_Rate[Exchange Rate], MATCH(Cat_Results[[#This Row],[Currency]], Exchange_Rate[Currency], 0))</f>
        <v>79.998370459638494</v>
      </c>
    </row>
    <row r="11996" spans="1:6" x14ac:dyDescent="0.3">
      <c r="A11996" s="1">
        <v>47791</v>
      </c>
      <c r="B11996" s="1">
        <v>340</v>
      </c>
      <c r="C11996" s="1">
        <f t="shared" si="187"/>
        <v>2.0000000000000002E-5</v>
      </c>
      <c r="D11996" s="1" t="s">
        <v>320</v>
      </c>
      <c r="E11996" s="4">
        <v>6.0775130987167402E-3</v>
      </c>
      <c r="F11996" s="66">
        <f>Cat_Results[[#This Row],[TotalLossInOriginalCurrency]] / INDEX(Exchange_Rate[Exchange Rate], MATCH(Cat_Results[[#This Row],[Currency]], Exchange_Rate[Currency], 0))</f>
        <v>6.0775130987167402E-3</v>
      </c>
    </row>
    <row r="11997" spans="1:6" x14ac:dyDescent="0.3">
      <c r="A11997" s="1">
        <v>47803</v>
      </c>
      <c r="B11997" s="1">
        <v>219</v>
      </c>
      <c r="C11997" s="1">
        <f t="shared" si="187"/>
        <v>2.0000000000000002E-5</v>
      </c>
      <c r="D11997" s="1" t="s">
        <v>320</v>
      </c>
      <c r="E11997" s="4">
        <v>10605.586161367501</v>
      </c>
      <c r="F11997" s="66">
        <f>Cat_Results[[#This Row],[TotalLossInOriginalCurrency]] / INDEX(Exchange_Rate[Exchange Rate], MATCH(Cat_Results[[#This Row],[Currency]], Exchange_Rate[Currency], 0))</f>
        <v>10605.586161367501</v>
      </c>
    </row>
    <row r="11998" spans="1:6" x14ac:dyDescent="0.3">
      <c r="A11998" s="1">
        <v>47805</v>
      </c>
      <c r="B11998" s="1">
        <v>244</v>
      </c>
      <c r="C11998" s="1">
        <f t="shared" si="187"/>
        <v>2.0000000000000002E-5</v>
      </c>
      <c r="D11998" s="1" t="s">
        <v>320</v>
      </c>
      <c r="E11998" s="4">
        <v>783544.78256935102</v>
      </c>
      <c r="F11998" s="66">
        <f>Cat_Results[[#This Row],[TotalLossInOriginalCurrency]] / INDEX(Exchange_Rate[Exchange Rate], MATCH(Cat_Results[[#This Row],[Currency]], Exchange_Rate[Currency], 0))</f>
        <v>783544.78256935102</v>
      </c>
    </row>
    <row r="11999" spans="1:6" x14ac:dyDescent="0.3">
      <c r="A11999" s="1">
        <v>47806</v>
      </c>
      <c r="B11999" s="1">
        <v>232</v>
      </c>
      <c r="C11999" s="1">
        <f t="shared" si="187"/>
        <v>2.0000000000000002E-5</v>
      </c>
      <c r="D11999" s="1" t="s">
        <v>320</v>
      </c>
      <c r="E11999" s="4">
        <v>204411.28411218099</v>
      </c>
      <c r="F11999" s="66">
        <f>Cat_Results[[#This Row],[TotalLossInOriginalCurrency]] / INDEX(Exchange_Rate[Exchange Rate], MATCH(Cat_Results[[#This Row],[Currency]], Exchange_Rate[Currency], 0))</f>
        <v>204411.28411218099</v>
      </c>
    </row>
    <row r="12000" spans="1:6" x14ac:dyDescent="0.3">
      <c r="A12000" s="1">
        <v>47806</v>
      </c>
      <c r="B12000" s="1">
        <v>247</v>
      </c>
      <c r="C12000" s="1">
        <f t="shared" si="187"/>
        <v>2.0000000000000002E-5</v>
      </c>
      <c r="D12000" s="1" t="s">
        <v>320</v>
      </c>
      <c r="E12000" s="4">
        <v>93478.1443217177</v>
      </c>
      <c r="F12000" s="66">
        <f>Cat_Results[[#This Row],[TotalLossInOriginalCurrency]] / INDEX(Exchange_Rate[Exchange Rate], MATCH(Cat_Results[[#This Row],[Currency]], Exchange_Rate[Currency], 0))</f>
        <v>93478.1443217177</v>
      </c>
    </row>
    <row r="12001" spans="1:6" x14ac:dyDescent="0.3">
      <c r="A12001" s="1">
        <v>47808</v>
      </c>
      <c r="B12001" s="1">
        <v>226</v>
      </c>
      <c r="C12001" s="1">
        <f t="shared" si="187"/>
        <v>2.0000000000000002E-5</v>
      </c>
      <c r="D12001" s="1" t="s">
        <v>320</v>
      </c>
      <c r="E12001" s="4">
        <v>1.7061829566955599E-3</v>
      </c>
      <c r="F12001" s="66">
        <f>Cat_Results[[#This Row],[TotalLossInOriginalCurrency]] / INDEX(Exchange_Rate[Exchange Rate], MATCH(Cat_Results[[#This Row],[Currency]], Exchange_Rate[Currency], 0))</f>
        <v>1.7061829566955599E-3</v>
      </c>
    </row>
    <row r="12002" spans="1:6" x14ac:dyDescent="0.3">
      <c r="A12002" s="1">
        <v>47809</v>
      </c>
      <c r="B12002" s="1">
        <v>216</v>
      </c>
      <c r="C12002" s="1">
        <f t="shared" si="187"/>
        <v>2.0000000000000002E-5</v>
      </c>
      <c r="D12002" s="1" t="s">
        <v>320</v>
      </c>
      <c r="E12002" s="4">
        <v>2855507.0698493202</v>
      </c>
      <c r="F12002" s="66">
        <f>Cat_Results[[#This Row],[TotalLossInOriginalCurrency]] / INDEX(Exchange_Rate[Exchange Rate], MATCH(Cat_Results[[#This Row],[Currency]], Exchange_Rate[Currency], 0))</f>
        <v>2855507.0698493202</v>
      </c>
    </row>
    <row r="12003" spans="1:6" x14ac:dyDescent="0.3">
      <c r="A12003" s="1">
        <v>47815</v>
      </c>
      <c r="B12003" s="1">
        <v>250</v>
      </c>
      <c r="C12003" s="1">
        <f t="shared" si="187"/>
        <v>2.0000000000000002E-5</v>
      </c>
      <c r="D12003" s="1" t="s">
        <v>321</v>
      </c>
      <c r="E12003" s="4">
        <v>7025907.5938895587</v>
      </c>
      <c r="F12003" s="66">
        <f>Cat_Results[[#This Row],[TotalLossInOriginalCurrency]] / INDEX(Exchange_Rate[Exchange Rate], MATCH(Cat_Results[[#This Row],[Currency]], Exchange_Rate[Currency], 0))</f>
        <v>11007489.424304301</v>
      </c>
    </row>
    <row r="12004" spans="1:6" x14ac:dyDescent="0.3">
      <c r="A12004" s="1">
        <v>47819</v>
      </c>
      <c r="B12004" s="1">
        <v>294</v>
      </c>
      <c r="C12004" s="1">
        <f t="shared" si="187"/>
        <v>2.0000000000000002E-5</v>
      </c>
      <c r="D12004" s="1" t="s">
        <v>320</v>
      </c>
      <c r="E12004" s="4">
        <v>510513.82574330701</v>
      </c>
      <c r="F12004" s="66">
        <f>Cat_Results[[#This Row],[TotalLossInOriginalCurrency]] / INDEX(Exchange_Rate[Exchange Rate], MATCH(Cat_Results[[#This Row],[Currency]], Exchange_Rate[Currency], 0))</f>
        <v>510513.82574330701</v>
      </c>
    </row>
    <row r="12005" spans="1:6" x14ac:dyDescent="0.3">
      <c r="A12005" s="1">
        <v>47821</v>
      </c>
      <c r="B12005" s="1">
        <v>245</v>
      </c>
      <c r="C12005" s="1">
        <f t="shared" si="187"/>
        <v>2.0000000000000002E-5</v>
      </c>
      <c r="D12005" s="1" t="s">
        <v>320</v>
      </c>
      <c r="E12005" s="4">
        <v>9.2445686459541303E-3</v>
      </c>
      <c r="F12005" s="66">
        <f>Cat_Results[[#This Row],[TotalLossInOriginalCurrency]] / INDEX(Exchange_Rate[Exchange Rate], MATCH(Cat_Results[[#This Row],[Currency]], Exchange_Rate[Currency], 0))</f>
        <v>9.2445686459541303E-3</v>
      </c>
    </row>
    <row r="12006" spans="1:6" x14ac:dyDescent="0.3">
      <c r="A12006" s="1">
        <v>47829</v>
      </c>
      <c r="B12006" s="1">
        <v>335</v>
      </c>
      <c r="C12006" s="1">
        <f t="shared" si="187"/>
        <v>2.0000000000000002E-5</v>
      </c>
      <c r="D12006" s="1" t="s">
        <v>320</v>
      </c>
      <c r="E12006" s="4">
        <v>3.30224633216858E-3</v>
      </c>
      <c r="F12006" s="66">
        <f>Cat_Results[[#This Row],[TotalLossInOriginalCurrency]] / INDEX(Exchange_Rate[Exchange Rate], MATCH(Cat_Results[[#This Row],[Currency]], Exchange_Rate[Currency], 0))</f>
        <v>3.30224633216858E-3</v>
      </c>
    </row>
    <row r="12007" spans="1:6" x14ac:dyDescent="0.3">
      <c r="A12007" s="1">
        <v>47829</v>
      </c>
      <c r="B12007" s="1">
        <v>230</v>
      </c>
      <c r="C12007" s="1">
        <f t="shared" si="187"/>
        <v>2.0000000000000002E-5</v>
      </c>
      <c r="D12007" s="1" t="s">
        <v>321</v>
      </c>
      <c r="E12007" s="4">
        <v>0.61096008994479778</v>
      </c>
      <c r="F12007" s="66">
        <f>Cat_Results[[#This Row],[TotalLossInOriginalCurrency]] / INDEX(Exchange_Rate[Exchange Rate], MATCH(Cat_Results[[#This Row],[Currency]], Exchange_Rate[Currency], 0))</f>
        <v>0.95719117265194698</v>
      </c>
    </row>
    <row r="12008" spans="1:6" x14ac:dyDescent="0.3">
      <c r="A12008" s="1">
        <v>47829</v>
      </c>
      <c r="B12008" s="1">
        <v>255</v>
      </c>
      <c r="C12008" s="1">
        <f t="shared" si="187"/>
        <v>2.0000000000000002E-5</v>
      </c>
      <c r="D12008" s="1" t="s">
        <v>320</v>
      </c>
      <c r="E12008" s="4">
        <v>519273.185220938</v>
      </c>
      <c r="F12008" s="66">
        <f>Cat_Results[[#This Row],[TotalLossInOriginalCurrency]] / INDEX(Exchange_Rate[Exchange Rate], MATCH(Cat_Results[[#This Row],[Currency]], Exchange_Rate[Currency], 0))</f>
        <v>519273.185220938</v>
      </c>
    </row>
    <row r="12009" spans="1:6" x14ac:dyDescent="0.3">
      <c r="A12009" s="1">
        <v>47830</v>
      </c>
      <c r="B12009" s="1">
        <v>257</v>
      </c>
      <c r="C12009" s="1">
        <f t="shared" si="187"/>
        <v>2.0000000000000002E-5</v>
      </c>
      <c r="D12009" s="1" t="s">
        <v>321</v>
      </c>
      <c r="E12009" s="4">
        <v>20113.448198364364</v>
      </c>
      <c r="F12009" s="66">
        <f>Cat_Results[[#This Row],[TotalLossInOriginalCurrency]] / INDEX(Exchange_Rate[Exchange Rate], MATCH(Cat_Results[[#This Row],[Currency]], Exchange_Rate[Currency], 0))</f>
        <v>31511.739283667601</v>
      </c>
    </row>
    <row r="12010" spans="1:6" x14ac:dyDescent="0.3">
      <c r="A12010" s="1">
        <v>47834</v>
      </c>
      <c r="B12010" s="1">
        <v>215</v>
      </c>
      <c r="C12010" s="1">
        <f t="shared" si="187"/>
        <v>2.0000000000000002E-5</v>
      </c>
      <c r="D12010" s="1" t="s">
        <v>323</v>
      </c>
      <c r="E12010" s="4">
        <v>38373.383138656674</v>
      </c>
      <c r="F12010" s="66">
        <f>Cat_Results[[#This Row],[TotalLossInOriginalCurrency]] / INDEX(Exchange_Rate[Exchange Rate], MATCH(Cat_Results[[#This Row],[Currency]], Exchange_Rate[Currency], 0))</f>
        <v>483.77325351908797</v>
      </c>
    </row>
    <row r="12011" spans="1:6" x14ac:dyDescent="0.3">
      <c r="A12011" s="1">
        <v>47834</v>
      </c>
      <c r="B12011" s="1">
        <v>265</v>
      </c>
      <c r="C12011" s="1">
        <f t="shared" si="187"/>
        <v>2.0000000000000002E-5</v>
      </c>
      <c r="D12011" s="1" t="s">
        <v>320</v>
      </c>
      <c r="E12011" s="4">
        <v>2221349.4055674798</v>
      </c>
      <c r="F12011" s="66">
        <f>Cat_Results[[#This Row],[TotalLossInOriginalCurrency]] / INDEX(Exchange_Rate[Exchange Rate], MATCH(Cat_Results[[#This Row],[Currency]], Exchange_Rate[Currency], 0))</f>
        <v>2221349.4055674798</v>
      </c>
    </row>
    <row r="12012" spans="1:6" x14ac:dyDescent="0.3">
      <c r="A12012" s="1">
        <v>47837</v>
      </c>
      <c r="B12012" s="1">
        <v>242</v>
      </c>
      <c r="C12012" s="1">
        <f t="shared" si="187"/>
        <v>2.0000000000000002E-5</v>
      </c>
      <c r="D12012" s="1" t="s">
        <v>321</v>
      </c>
      <c r="E12012" s="4">
        <v>0.41319498948758171</v>
      </c>
      <c r="F12012" s="66">
        <f>Cat_Results[[#This Row],[TotalLossInOriginalCurrency]] / INDEX(Exchange_Rate[Exchange Rate], MATCH(Cat_Results[[#This Row],[Currency]], Exchange_Rate[Currency], 0))</f>
        <v>0.64735258985126598</v>
      </c>
    </row>
    <row r="12013" spans="1:6" x14ac:dyDescent="0.3">
      <c r="A12013" s="1">
        <v>47838</v>
      </c>
      <c r="B12013" s="1">
        <v>267</v>
      </c>
      <c r="C12013" s="1">
        <f t="shared" si="187"/>
        <v>2.0000000000000002E-5</v>
      </c>
      <c r="D12013" s="1" t="s">
        <v>321</v>
      </c>
      <c r="E12013" s="4">
        <v>250531.15149606499</v>
      </c>
      <c r="F12013" s="66">
        <f>Cat_Results[[#This Row],[TotalLossInOriginalCurrency]] / INDEX(Exchange_Rate[Exchange Rate], MATCH(Cat_Results[[#This Row],[Currency]], Exchange_Rate[Currency], 0))</f>
        <v>392507.15494039602</v>
      </c>
    </row>
    <row r="12014" spans="1:6" x14ac:dyDescent="0.3">
      <c r="A12014" s="1">
        <v>47838</v>
      </c>
      <c r="B12014" s="1">
        <v>263</v>
      </c>
      <c r="C12014" s="1">
        <f t="shared" si="187"/>
        <v>2.0000000000000002E-5</v>
      </c>
      <c r="D12014" s="1" t="s">
        <v>320</v>
      </c>
      <c r="E12014" s="4">
        <v>2149.5827571046002</v>
      </c>
      <c r="F12014" s="66">
        <f>Cat_Results[[#This Row],[TotalLossInOriginalCurrency]] / INDEX(Exchange_Rate[Exchange Rate], MATCH(Cat_Results[[#This Row],[Currency]], Exchange_Rate[Currency], 0))</f>
        <v>2149.5827571046002</v>
      </c>
    </row>
    <row r="12015" spans="1:6" x14ac:dyDescent="0.3">
      <c r="A12015" s="1">
        <v>47839</v>
      </c>
      <c r="B12015" s="1">
        <v>282</v>
      </c>
      <c r="C12015" s="1">
        <f t="shared" si="187"/>
        <v>2.0000000000000002E-5</v>
      </c>
      <c r="D12015" s="1" t="s">
        <v>323</v>
      </c>
      <c r="E12015" s="4">
        <v>6.3531164735611559E-2</v>
      </c>
      <c r="F12015" s="66">
        <f>Cat_Results[[#This Row],[TotalLossInOriginalCurrency]] / INDEX(Exchange_Rate[Exchange Rate], MATCH(Cat_Results[[#This Row],[Currency]], Exchange_Rate[Currency], 0))</f>
        <v>8.0093741416931196E-4</v>
      </c>
    </row>
    <row r="12016" spans="1:6" x14ac:dyDescent="0.3">
      <c r="A12016" s="1">
        <v>47839</v>
      </c>
      <c r="B12016" s="1">
        <v>243</v>
      </c>
      <c r="C12016" s="1">
        <f t="shared" si="187"/>
        <v>2.0000000000000002E-5</v>
      </c>
      <c r="D12016" s="1" t="s">
        <v>320</v>
      </c>
      <c r="E12016" s="4">
        <v>6.5838128328323406E-2</v>
      </c>
      <c r="F12016" s="66">
        <f>Cat_Results[[#This Row],[TotalLossInOriginalCurrency]] / INDEX(Exchange_Rate[Exchange Rate], MATCH(Cat_Results[[#This Row],[Currency]], Exchange_Rate[Currency], 0))</f>
        <v>6.5838128328323406E-2</v>
      </c>
    </row>
    <row r="12017" spans="1:6" x14ac:dyDescent="0.3">
      <c r="A12017" s="1">
        <v>47844</v>
      </c>
      <c r="B12017" s="1">
        <v>271</v>
      </c>
      <c r="C12017" s="1">
        <f t="shared" si="187"/>
        <v>2.0000000000000002E-5</v>
      </c>
      <c r="D12017" s="1" t="s">
        <v>320</v>
      </c>
      <c r="E12017" s="4">
        <v>1.8961727619171099E-3</v>
      </c>
      <c r="F12017" s="66">
        <f>Cat_Results[[#This Row],[TotalLossInOriginalCurrency]] / INDEX(Exchange_Rate[Exchange Rate], MATCH(Cat_Results[[#This Row],[Currency]], Exchange_Rate[Currency], 0))</f>
        <v>1.8961727619171099E-3</v>
      </c>
    </row>
    <row r="12018" spans="1:6" x14ac:dyDescent="0.3">
      <c r="A12018" s="1">
        <v>47846</v>
      </c>
      <c r="B12018" s="1">
        <v>260</v>
      </c>
      <c r="C12018" s="1">
        <f t="shared" si="187"/>
        <v>2.0000000000000002E-5</v>
      </c>
      <c r="D12018" s="1" t="s">
        <v>321</v>
      </c>
      <c r="E12018" s="4">
        <v>224952.616378434</v>
      </c>
      <c r="F12018" s="66">
        <f>Cat_Results[[#This Row],[TotalLossInOriginalCurrency]] / INDEX(Exchange_Rate[Exchange Rate], MATCH(Cat_Results[[#This Row],[Currency]], Exchange_Rate[Currency], 0))</f>
        <v>352433.26398267999</v>
      </c>
    </row>
    <row r="12019" spans="1:6" x14ac:dyDescent="0.3">
      <c r="A12019" s="1">
        <v>47847</v>
      </c>
      <c r="B12019" s="1">
        <v>252</v>
      </c>
      <c r="C12019" s="1">
        <f t="shared" si="187"/>
        <v>2.0000000000000002E-5</v>
      </c>
      <c r="D12019" s="1" t="s">
        <v>320</v>
      </c>
      <c r="E12019" s="4">
        <v>39179972.298964299</v>
      </c>
      <c r="F12019" s="66">
        <f>Cat_Results[[#This Row],[TotalLossInOriginalCurrency]] / INDEX(Exchange_Rate[Exchange Rate], MATCH(Cat_Results[[#This Row],[Currency]], Exchange_Rate[Currency], 0))</f>
        <v>39179972.298964299</v>
      </c>
    </row>
    <row r="12020" spans="1:6" x14ac:dyDescent="0.3">
      <c r="A12020" s="1">
        <v>47848</v>
      </c>
      <c r="B12020" s="1">
        <v>289</v>
      </c>
      <c r="C12020" s="1">
        <f t="shared" si="187"/>
        <v>2.0000000000000002E-5</v>
      </c>
      <c r="D12020" s="1" t="s">
        <v>321</v>
      </c>
      <c r="E12020" s="4">
        <v>2115144.5444898279</v>
      </c>
      <c r="F12020" s="66">
        <f>Cat_Results[[#This Row],[TotalLossInOriginalCurrency]] / INDEX(Exchange_Rate[Exchange Rate], MATCH(Cat_Results[[#This Row],[Currency]], Exchange_Rate[Currency], 0))</f>
        <v>3313796.9569362798</v>
      </c>
    </row>
    <row r="12021" spans="1:6" x14ac:dyDescent="0.3">
      <c r="A12021" s="1">
        <v>47849</v>
      </c>
      <c r="B12021" s="1">
        <v>244</v>
      </c>
      <c r="C12021" s="1">
        <f t="shared" si="187"/>
        <v>2.0000000000000002E-5</v>
      </c>
      <c r="D12021" s="1" t="s">
        <v>321</v>
      </c>
      <c r="E12021" s="4">
        <v>8.2563437468664673E-3</v>
      </c>
      <c r="F12021" s="66">
        <f>Cat_Results[[#This Row],[TotalLossInOriginalCurrency]] / INDEX(Exchange_Rate[Exchange Rate], MATCH(Cat_Results[[#This Row],[Currency]], Exchange_Rate[Currency], 0))</f>
        <v>1.2935213744640401E-2</v>
      </c>
    </row>
    <row r="12022" spans="1:6" x14ac:dyDescent="0.3">
      <c r="A12022" s="1">
        <v>47850</v>
      </c>
      <c r="B12022" s="1">
        <v>226</v>
      </c>
      <c r="C12022" s="1">
        <f t="shared" si="187"/>
        <v>2.0000000000000002E-5</v>
      </c>
      <c r="D12022" s="1" t="s">
        <v>322</v>
      </c>
      <c r="E12022" s="4">
        <v>140176.10630396911</v>
      </c>
      <c r="F12022" s="66">
        <f>Cat_Results[[#This Row],[TotalLossInOriginalCurrency]] / INDEX(Exchange_Rate[Exchange Rate], MATCH(Cat_Results[[#This Row],[Currency]], Exchange_Rate[Currency], 0))</f>
        <v>172178.31550636599</v>
      </c>
    </row>
    <row r="12023" spans="1:6" x14ac:dyDescent="0.3">
      <c r="A12023" s="1">
        <v>47854</v>
      </c>
      <c r="B12023" s="1">
        <v>160</v>
      </c>
      <c r="C12023" s="1">
        <f t="shared" si="187"/>
        <v>2.0000000000000002E-5</v>
      </c>
      <c r="D12023" s="1" t="s">
        <v>321</v>
      </c>
      <c r="E12023" s="4">
        <v>3584.052125783981</v>
      </c>
      <c r="F12023" s="66">
        <f>Cat_Results[[#This Row],[TotalLossInOriginalCurrency]] / INDEX(Exchange_Rate[Exchange Rate], MATCH(Cat_Results[[#This Row],[Currency]], Exchange_Rate[Currency], 0))</f>
        <v>5615.1344639137396</v>
      </c>
    </row>
    <row r="12024" spans="1:6" x14ac:dyDescent="0.3">
      <c r="A12024" s="1">
        <v>47855</v>
      </c>
      <c r="B12024" s="1">
        <v>258</v>
      </c>
      <c r="C12024" s="1">
        <f t="shared" si="187"/>
        <v>2.0000000000000002E-5</v>
      </c>
      <c r="D12024" s="1" t="s">
        <v>320</v>
      </c>
      <c r="E12024" s="4">
        <v>202696.790118595</v>
      </c>
      <c r="F12024" s="66">
        <f>Cat_Results[[#This Row],[TotalLossInOriginalCurrency]] / INDEX(Exchange_Rate[Exchange Rate], MATCH(Cat_Results[[#This Row],[Currency]], Exchange_Rate[Currency], 0))</f>
        <v>202696.790118595</v>
      </c>
    </row>
    <row r="12025" spans="1:6" x14ac:dyDescent="0.3">
      <c r="A12025" s="1">
        <v>47857</v>
      </c>
      <c r="B12025" s="1">
        <v>204</v>
      </c>
      <c r="C12025" s="1">
        <f t="shared" si="187"/>
        <v>2.0000000000000002E-5</v>
      </c>
      <c r="D12025" s="1" t="s">
        <v>320</v>
      </c>
      <c r="E12025" s="4">
        <v>4.8610921949148199E-2</v>
      </c>
      <c r="F12025" s="66">
        <f>Cat_Results[[#This Row],[TotalLossInOriginalCurrency]] / INDEX(Exchange_Rate[Exchange Rate], MATCH(Cat_Results[[#This Row],[Currency]], Exchange_Rate[Currency], 0))</f>
        <v>4.8610921949148199E-2</v>
      </c>
    </row>
    <row r="12026" spans="1:6" x14ac:dyDescent="0.3">
      <c r="A12026" s="1">
        <v>47857</v>
      </c>
      <c r="B12026" s="1">
        <v>340</v>
      </c>
      <c r="C12026" s="1">
        <f t="shared" si="187"/>
        <v>2.0000000000000002E-5</v>
      </c>
      <c r="D12026" s="1" t="s">
        <v>320</v>
      </c>
      <c r="E12026" s="4">
        <v>172762.07518564499</v>
      </c>
      <c r="F12026" s="66">
        <f>Cat_Results[[#This Row],[TotalLossInOriginalCurrency]] / INDEX(Exchange_Rate[Exchange Rate], MATCH(Cat_Results[[#This Row],[Currency]], Exchange_Rate[Currency], 0))</f>
        <v>172762.07518564499</v>
      </c>
    </row>
    <row r="12027" spans="1:6" x14ac:dyDescent="0.3">
      <c r="A12027" s="1">
        <v>47862</v>
      </c>
      <c r="B12027" s="1">
        <v>218</v>
      </c>
      <c r="C12027" s="1">
        <f t="shared" si="187"/>
        <v>2.0000000000000002E-5</v>
      </c>
      <c r="D12027" s="1" t="s">
        <v>320</v>
      </c>
      <c r="E12027" s="4">
        <v>281708.38598820899</v>
      </c>
      <c r="F12027" s="66">
        <f>Cat_Results[[#This Row],[TotalLossInOriginalCurrency]] / INDEX(Exchange_Rate[Exchange Rate], MATCH(Cat_Results[[#This Row],[Currency]], Exchange_Rate[Currency], 0))</f>
        <v>281708.38598820899</v>
      </c>
    </row>
    <row r="12028" spans="1:6" x14ac:dyDescent="0.3">
      <c r="A12028" s="1">
        <v>47867</v>
      </c>
      <c r="B12028" s="1">
        <v>207</v>
      </c>
      <c r="C12028" s="1">
        <f t="shared" si="187"/>
        <v>2.0000000000000002E-5</v>
      </c>
      <c r="D12028" s="1" t="s">
        <v>320</v>
      </c>
      <c r="E12028" s="4">
        <v>1.448605209589E-2</v>
      </c>
      <c r="F12028" s="66">
        <f>Cat_Results[[#This Row],[TotalLossInOriginalCurrency]] / INDEX(Exchange_Rate[Exchange Rate], MATCH(Cat_Results[[#This Row],[Currency]], Exchange_Rate[Currency], 0))</f>
        <v>1.448605209589E-2</v>
      </c>
    </row>
    <row r="12029" spans="1:6" x14ac:dyDescent="0.3">
      <c r="A12029" s="1">
        <v>47867</v>
      </c>
      <c r="B12029" s="1">
        <v>185</v>
      </c>
      <c r="C12029" s="1">
        <f t="shared" si="187"/>
        <v>2.0000000000000002E-5</v>
      </c>
      <c r="D12029" s="1" t="s">
        <v>324</v>
      </c>
      <c r="E12029" s="4">
        <v>5.5988844957283464E-2</v>
      </c>
      <c r="F12029" s="66">
        <f>Cat_Results[[#This Row],[TotalLossInOriginalCurrency]] / INDEX(Exchange_Rate[Exchange Rate], MATCH(Cat_Results[[#This Row],[Currency]], Exchange_Rate[Currency], 0))</f>
        <v>5.6634396314620999E-2</v>
      </c>
    </row>
    <row r="12030" spans="1:6" x14ac:dyDescent="0.3">
      <c r="A12030" s="1">
        <v>47867</v>
      </c>
      <c r="B12030" s="1">
        <v>255</v>
      </c>
      <c r="C12030" s="1">
        <f t="shared" si="187"/>
        <v>2.0000000000000002E-5</v>
      </c>
      <c r="D12030" s="1" t="s">
        <v>320</v>
      </c>
      <c r="E12030" s="4">
        <v>6.3590332865715001E-3</v>
      </c>
      <c r="F12030" s="66">
        <f>Cat_Results[[#This Row],[TotalLossInOriginalCurrency]] / INDEX(Exchange_Rate[Exchange Rate], MATCH(Cat_Results[[#This Row],[Currency]], Exchange_Rate[Currency], 0))</f>
        <v>6.3590332865715001E-3</v>
      </c>
    </row>
    <row r="12031" spans="1:6" x14ac:dyDescent="0.3">
      <c r="A12031" s="1">
        <v>47872</v>
      </c>
      <c r="B12031" s="1">
        <v>212</v>
      </c>
      <c r="C12031" s="1">
        <f t="shared" si="187"/>
        <v>2.0000000000000002E-5</v>
      </c>
      <c r="D12031" s="1" t="s">
        <v>320</v>
      </c>
      <c r="E12031" s="4">
        <v>1045065.8630829999</v>
      </c>
      <c r="F12031" s="66">
        <f>Cat_Results[[#This Row],[TotalLossInOriginalCurrency]] / INDEX(Exchange_Rate[Exchange Rate], MATCH(Cat_Results[[#This Row],[Currency]], Exchange_Rate[Currency], 0))</f>
        <v>1045065.8630829999</v>
      </c>
    </row>
    <row r="12032" spans="1:6" x14ac:dyDescent="0.3">
      <c r="A12032" s="1">
        <v>47874</v>
      </c>
      <c r="B12032" s="1">
        <v>214</v>
      </c>
      <c r="C12032" s="1">
        <f t="shared" si="187"/>
        <v>2.0000000000000002E-5</v>
      </c>
      <c r="D12032" s="1" t="s">
        <v>321</v>
      </c>
      <c r="E12032" s="4">
        <v>348743.65491946676</v>
      </c>
      <c r="F12032" s="66">
        <f>Cat_Results[[#This Row],[TotalLossInOriginalCurrency]] / INDEX(Exchange_Rate[Exchange Rate], MATCH(Cat_Results[[#This Row],[Currency]], Exchange_Rate[Currency], 0))</f>
        <v>546376.68401130999</v>
      </c>
    </row>
    <row r="12033" spans="1:6" x14ac:dyDescent="0.3">
      <c r="A12033" s="1">
        <v>47876</v>
      </c>
      <c r="B12033" s="1">
        <v>200</v>
      </c>
      <c r="C12033" s="1">
        <f t="shared" si="187"/>
        <v>2.0000000000000002E-5</v>
      </c>
      <c r="D12033" s="1" t="s">
        <v>321</v>
      </c>
      <c r="E12033" s="4">
        <v>447794.33098658459</v>
      </c>
      <c r="F12033" s="66">
        <f>Cat_Results[[#This Row],[TotalLossInOriginalCurrency]] / INDEX(Exchange_Rate[Exchange Rate], MATCH(Cat_Results[[#This Row],[Currency]], Exchange_Rate[Currency], 0))</f>
        <v>701559.378162771</v>
      </c>
    </row>
    <row r="12034" spans="1:6" x14ac:dyDescent="0.3">
      <c r="A12034" s="1">
        <v>47878</v>
      </c>
      <c r="B12034" s="1">
        <v>212</v>
      </c>
      <c r="C12034" s="1">
        <f t="shared" si="187"/>
        <v>2.0000000000000002E-5</v>
      </c>
      <c r="D12034" s="1" t="s">
        <v>320</v>
      </c>
      <c r="E12034" s="4">
        <v>4.3852254748344404E-3</v>
      </c>
      <c r="F12034" s="66">
        <f>Cat_Results[[#This Row],[TotalLossInOriginalCurrency]] / INDEX(Exchange_Rate[Exchange Rate], MATCH(Cat_Results[[#This Row],[Currency]], Exchange_Rate[Currency], 0))</f>
        <v>4.3852254748344404E-3</v>
      </c>
    </row>
    <row r="12035" spans="1:6" x14ac:dyDescent="0.3">
      <c r="A12035" s="1">
        <v>47896</v>
      </c>
      <c r="B12035" s="1">
        <v>247</v>
      </c>
      <c r="C12035" s="1">
        <f t="shared" si="187"/>
        <v>2.0000000000000002E-5</v>
      </c>
      <c r="D12035" s="1" t="s">
        <v>321</v>
      </c>
      <c r="E12035" s="4">
        <v>20143868.662575427</v>
      </c>
      <c r="F12035" s="66">
        <f>Cat_Results[[#This Row],[TotalLossInOriginalCurrency]] / INDEX(Exchange_Rate[Exchange Rate], MATCH(Cat_Results[[#This Row],[Currency]], Exchange_Rate[Currency], 0))</f>
        <v>31559399.024933904</v>
      </c>
    </row>
    <row r="12036" spans="1:6" x14ac:dyDescent="0.3">
      <c r="A12036" s="1">
        <v>47896</v>
      </c>
      <c r="B12036" s="1">
        <v>196</v>
      </c>
      <c r="C12036" s="1">
        <f t="shared" si="187"/>
        <v>2.0000000000000002E-5</v>
      </c>
      <c r="D12036" s="1" t="s">
        <v>320</v>
      </c>
      <c r="E12036" s="4">
        <v>101781.223696284</v>
      </c>
      <c r="F12036" s="66">
        <f>Cat_Results[[#This Row],[TotalLossInOriginalCurrency]] / INDEX(Exchange_Rate[Exchange Rate], MATCH(Cat_Results[[#This Row],[Currency]], Exchange_Rate[Currency], 0))</f>
        <v>101781.223696284</v>
      </c>
    </row>
    <row r="12037" spans="1:6" x14ac:dyDescent="0.3">
      <c r="A12037" s="1">
        <v>47901</v>
      </c>
      <c r="B12037" s="1">
        <v>224</v>
      </c>
      <c r="C12037" s="1">
        <f t="shared" si="187"/>
        <v>2.0000000000000002E-5</v>
      </c>
      <c r="D12037" s="1" t="s">
        <v>320</v>
      </c>
      <c r="E12037" s="4">
        <v>72976.236564218998</v>
      </c>
      <c r="F12037" s="66">
        <f>Cat_Results[[#This Row],[TotalLossInOriginalCurrency]] / INDEX(Exchange_Rate[Exchange Rate], MATCH(Cat_Results[[#This Row],[Currency]], Exchange_Rate[Currency], 0))</f>
        <v>72976.236564218998</v>
      </c>
    </row>
    <row r="12038" spans="1:6" x14ac:dyDescent="0.3">
      <c r="A12038" s="1">
        <v>47907</v>
      </c>
      <c r="B12038" s="1">
        <v>233</v>
      </c>
      <c r="C12038" s="1">
        <f t="shared" ref="C12038:C12101" si="188">1/50000</f>
        <v>2.0000000000000002E-5</v>
      </c>
      <c r="D12038" s="1" t="s">
        <v>320</v>
      </c>
      <c r="E12038" s="4">
        <v>12586186.836849701</v>
      </c>
      <c r="F12038" s="66">
        <f>Cat_Results[[#This Row],[TotalLossInOriginalCurrency]] / INDEX(Exchange_Rate[Exchange Rate], MATCH(Cat_Results[[#This Row],[Currency]], Exchange_Rate[Currency], 0))</f>
        <v>12586186.836849701</v>
      </c>
    </row>
    <row r="12039" spans="1:6" x14ac:dyDescent="0.3">
      <c r="A12039" s="1">
        <v>47908</v>
      </c>
      <c r="B12039" s="1">
        <v>276</v>
      </c>
      <c r="C12039" s="1">
        <f t="shared" si="188"/>
        <v>2.0000000000000002E-5</v>
      </c>
      <c r="D12039" s="1" t="s">
        <v>321</v>
      </c>
      <c r="E12039" s="4">
        <v>2370262.3439346137</v>
      </c>
      <c r="F12039" s="66">
        <f>Cat_Results[[#This Row],[TotalLossInOriginalCurrency]] / INDEX(Exchange_Rate[Exchange Rate], MATCH(Cat_Results[[#This Row],[Currency]], Exchange_Rate[Currency], 0))</f>
        <v>3713490.0132159507</v>
      </c>
    </row>
    <row r="12040" spans="1:6" x14ac:dyDescent="0.3">
      <c r="A12040" s="1">
        <v>47922</v>
      </c>
      <c r="B12040" s="1">
        <v>274</v>
      </c>
      <c r="C12040" s="1">
        <f t="shared" si="188"/>
        <v>2.0000000000000002E-5</v>
      </c>
      <c r="D12040" s="1" t="s">
        <v>320</v>
      </c>
      <c r="E12040" s="4">
        <v>8.0093741416931196E-4</v>
      </c>
      <c r="F12040" s="66">
        <f>Cat_Results[[#This Row],[TotalLossInOriginalCurrency]] / INDEX(Exchange_Rate[Exchange Rate], MATCH(Cat_Results[[#This Row],[Currency]], Exchange_Rate[Currency], 0))</f>
        <v>8.0093741416931196E-4</v>
      </c>
    </row>
    <row r="12041" spans="1:6" x14ac:dyDescent="0.3">
      <c r="A12041" s="1">
        <v>47937</v>
      </c>
      <c r="B12041" s="1">
        <v>332</v>
      </c>
      <c r="C12041" s="1">
        <f t="shared" si="188"/>
        <v>2.0000000000000002E-5</v>
      </c>
      <c r="D12041" s="1" t="s">
        <v>320</v>
      </c>
      <c r="E12041" s="4">
        <v>7.6272789388894999</v>
      </c>
      <c r="F12041" s="66">
        <f>Cat_Results[[#This Row],[TotalLossInOriginalCurrency]] / INDEX(Exchange_Rate[Exchange Rate], MATCH(Cat_Results[[#This Row],[Currency]], Exchange_Rate[Currency], 0))</f>
        <v>7.6272789388894999</v>
      </c>
    </row>
    <row r="12042" spans="1:6" x14ac:dyDescent="0.3">
      <c r="A12042" s="1">
        <v>47937</v>
      </c>
      <c r="B12042" s="1">
        <v>270</v>
      </c>
      <c r="C12042" s="1">
        <f t="shared" si="188"/>
        <v>2.0000000000000002E-5</v>
      </c>
      <c r="D12042" s="1" t="s">
        <v>320</v>
      </c>
      <c r="E12042" s="4">
        <v>295711.03708492598</v>
      </c>
      <c r="F12042" s="66">
        <f>Cat_Results[[#This Row],[TotalLossInOriginalCurrency]] / INDEX(Exchange_Rate[Exchange Rate], MATCH(Cat_Results[[#This Row],[Currency]], Exchange_Rate[Currency], 0))</f>
        <v>295711.03708492598</v>
      </c>
    </row>
    <row r="12043" spans="1:6" x14ac:dyDescent="0.3">
      <c r="A12043" s="1">
        <v>47938</v>
      </c>
      <c r="B12043" s="1">
        <v>246</v>
      </c>
      <c r="C12043" s="1">
        <f t="shared" si="188"/>
        <v>2.0000000000000002E-5</v>
      </c>
      <c r="D12043" s="1" t="s">
        <v>320</v>
      </c>
      <c r="E12043" s="4">
        <v>1.7061829566955599E-3</v>
      </c>
      <c r="F12043" s="66">
        <f>Cat_Results[[#This Row],[TotalLossInOriginalCurrency]] / INDEX(Exchange_Rate[Exchange Rate], MATCH(Cat_Results[[#This Row],[Currency]], Exchange_Rate[Currency], 0))</f>
        <v>1.7061829566955599E-3</v>
      </c>
    </row>
    <row r="12044" spans="1:6" x14ac:dyDescent="0.3">
      <c r="A12044" s="1">
        <v>47941</v>
      </c>
      <c r="B12044" s="1">
        <v>236</v>
      </c>
      <c r="C12044" s="1">
        <f t="shared" si="188"/>
        <v>2.0000000000000002E-5</v>
      </c>
      <c r="D12044" s="1" t="s">
        <v>320</v>
      </c>
      <c r="E12044" s="4">
        <v>4.9136579036712603E-3</v>
      </c>
      <c r="F12044" s="66">
        <f>Cat_Results[[#This Row],[TotalLossInOriginalCurrency]] / INDEX(Exchange_Rate[Exchange Rate], MATCH(Cat_Results[[#This Row],[Currency]], Exchange_Rate[Currency], 0))</f>
        <v>4.9136579036712603E-3</v>
      </c>
    </row>
    <row r="12045" spans="1:6" x14ac:dyDescent="0.3">
      <c r="A12045" s="1">
        <v>47949</v>
      </c>
      <c r="B12045" s="1">
        <v>250</v>
      </c>
      <c r="C12045" s="1">
        <f t="shared" si="188"/>
        <v>2.0000000000000002E-5</v>
      </c>
      <c r="D12045" s="1" t="s">
        <v>321</v>
      </c>
      <c r="E12045" s="4">
        <v>2041.7004667553326</v>
      </c>
      <c r="F12045" s="66">
        <f>Cat_Results[[#This Row],[TotalLossInOriginalCurrency]] / INDEX(Exchange_Rate[Exchange Rate], MATCH(Cat_Results[[#This Row],[Currency]], Exchange_Rate[Currency], 0))</f>
        <v>3198.7321203814499</v>
      </c>
    </row>
    <row r="12046" spans="1:6" x14ac:dyDescent="0.3">
      <c r="A12046" s="1">
        <v>47958</v>
      </c>
      <c r="B12046" s="1">
        <v>243</v>
      </c>
      <c r="C12046" s="1">
        <f t="shared" si="188"/>
        <v>2.0000000000000002E-5</v>
      </c>
      <c r="D12046" s="1" t="s">
        <v>320</v>
      </c>
      <c r="E12046" s="4">
        <v>0.17522844299674001</v>
      </c>
      <c r="F12046" s="66">
        <f>Cat_Results[[#This Row],[TotalLossInOriginalCurrency]] / INDEX(Exchange_Rate[Exchange Rate], MATCH(Cat_Results[[#This Row],[Currency]], Exchange_Rate[Currency], 0))</f>
        <v>0.17522844299674001</v>
      </c>
    </row>
    <row r="12047" spans="1:6" x14ac:dyDescent="0.3">
      <c r="A12047" s="1">
        <v>47965</v>
      </c>
      <c r="B12047" s="1">
        <v>231</v>
      </c>
      <c r="C12047" s="1">
        <f t="shared" si="188"/>
        <v>2.0000000000000002E-5</v>
      </c>
      <c r="D12047" s="1" t="s">
        <v>321</v>
      </c>
      <c r="E12047" s="4">
        <v>1.558810596564563E-3</v>
      </c>
      <c r="F12047" s="66">
        <f>Cat_Results[[#This Row],[TotalLossInOriginalCurrency]] / INDEX(Exchange_Rate[Exchange Rate], MATCH(Cat_Results[[#This Row],[Currency]], Exchange_Rate[Currency], 0))</f>
        <v>2.44218856096268E-3</v>
      </c>
    </row>
    <row r="12048" spans="1:6" x14ac:dyDescent="0.3">
      <c r="A12048" s="1">
        <v>47971</v>
      </c>
      <c r="B12048" s="1">
        <v>278</v>
      </c>
      <c r="C12048" s="1">
        <f t="shared" si="188"/>
        <v>2.0000000000000002E-5</v>
      </c>
      <c r="D12048" s="1" t="s">
        <v>321</v>
      </c>
      <c r="E12048" s="4">
        <v>227779.65370197344</v>
      </c>
      <c r="F12048" s="66">
        <f>Cat_Results[[#This Row],[TotalLossInOriginalCurrency]] / INDEX(Exchange_Rate[Exchange Rate], MATCH(Cat_Results[[#This Row],[Currency]], Exchange_Rate[Currency], 0))</f>
        <v>356862.383356245</v>
      </c>
    </row>
    <row r="12049" spans="1:6" x14ac:dyDescent="0.3">
      <c r="A12049" s="1">
        <v>47975</v>
      </c>
      <c r="B12049" s="1">
        <v>275</v>
      </c>
      <c r="C12049" s="1">
        <f t="shared" si="188"/>
        <v>2.0000000000000002E-5</v>
      </c>
      <c r="D12049" s="1" t="s">
        <v>320</v>
      </c>
      <c r="E12049" s="4">
        <v>27989.841700818401</v>
      </c>
      <c r="F12049" s="66">
        <f>Cat_Results[[#This Row],[TotalLossInOriginalCurrency]] / INDEX(Exchange_Rate[Exchange Rate], MATCH(Cat_Results[[#This Row],[Currency]], Exchange_Rate[Currency], 0))</f>
        <v>27989.841700818401</v>
      </c>
    </row>
    <row r="12050" spans="1:6" x14ac:dyDescent="0.3">
      <c r="A12050" s="1">
        <v>47984</v>
      </c>
      <c r="B12050" s="1">
        <v>241</v>
      </c>
      <c r="C12050" s="1">
        <f t="shared" si="188"/>
        <v>2.0000000000000002E-5</v>
      </c>
      <c r="D12050" s="1" t="s">
        <v>320</v>
      </c>
      <c r="E12050" s="4">
        <v>18639431.9792342</v>
      </c>
      <c r="F12050" s="66">
        <f>Cat_Results[[#This Row],[TotalLossInOriginalCurrency]] / INDEX(Exchange_Rate[Exchange Rate], MATCH(Cat_Results[[#This Row],[Currency]], Exchange_Rate[Currency], 0))</f>
        <v>18639431.9792342</v>
      </c>
    </row>
    <row r="12051" spans="1:6" x14ac:dyDescent="0.3">
      <c r="A12051" s="1">
        <v>47987</v>
      </c>
      <c r="B12051" s="1">
        <v>224</v>
      </c>
      <c r="C12051" s="1">
        <f t="shared" si="188"/>
        <v>2.0000000000000002E-5</v>
      </c>
      <c r="D12051" s="1" t="s">
        <v>320</v>
      </c>
      <c r="E12051" s="4">
        <v>843303.42238873395</v>
      </c>
      <c r="F12051" s="66">
        <f>Cat_Results[[#This Row],[TotalLossInOriginalCurrency]] / INDEX(Exchange_Rate[Exchange Rate], MATCH(Cat_Results[[#This Row],[Currency]], Exchange_Rate[Currency], 0))</f>
        <v>843303.42238873395</v>
      </c>
    </row>
    <row r="12052" spans="1:6" x14ac:dyDescent="0.3">
      <c r="A12052" s="1">
        <v>47993</v>
      </c>
      <c r="B12052" s="1">
        <v>186</v>
      </c>
      <c r="C12052" s="1">
        <f t="shared" si="188"/>
        <v>2.0000000000000002E-5</v>
      </c>
      <c r="D12052" s="1" t="s">
        <v>320</v>
      </c>
      <c r="E12052" s="4">
        <v>9070674.4974816199</v>
      </c>
      <c r="F12052" s="66">
        <f>Cat_Results[[#This Row],[TotalLossInOriginalCurrency]] / INDEX(Exchange_Rate[Exchange Rate], MATCH(Cat_Results[[#This Row],[Currency]], Exchange_Rate[Currency], 0))</f>
        <v>9070674.4974816199</v>
      </c>
    </row>
    <row r="12053" spans="1:6" x14ac:dyDescent="0.3">
      <c r="A12053" s="1">
        <v>47999</v>
      </c>
      <c r="B12053" s="1">
        <v>190</v>
      </c>
      <c r="C12053" s="1">
        <f t="shared" si="188"/>
        <v>2.0000000000000002E-5</v>
      </c>
      <c r="D12053" s="1" t="s">
        <v>321</v>
      </c>
      <c r="E12053" s="4">
        <v>3.7388686937312281E-2</v>
      </c>
      <c r="F12053" s="66">
        <f>Cat_Results[[#This Row],[TotalLossInOriginalCurrency]] / INDEX(Exchange_Rate[Exchange Rate], MATCH(Cat_Results[[#This Row],[Currency]], Exchange_Rate[Currency], 0))</f>
        <v>5.8576855808496503E-2</v>
      </c>
    </row>
    <row r="12054" spans="1:6" x14ac:dyDescent="0.3">
      <c r="A12054" s="1">
        <v>48001</v>
      </c>
      <c r="B12054" s="1">
        <v>188</v>
      </c>
      <c r="C12054" s="1">
        <f t="shared" si="188"/>
        <v>2.0000000000000002E-5</v>
      </c>
      <c r="D12054" s="1" t="s">
        <v>321</v>
      </c>
      <c r="E12054" s="4">
        <v>4030.1465725994822</v>
      </c>
      <c r="F12054" s="66">
        <f>Cat_Results[[#This Row],[TotalLossInOriginalCurrency]] / INDEX(Exchange_Rate[Exchange Rate], MATCH(Cat_Results[[#This Row],[Currency]], Exchange_Rate[Currency], 0))</f>
        <v>6314.0306335464102</v>
      </c>
    </row>
    <row r="12055" spans="1:6" x14ac:dyDescent="0.3">
      <c r="A12055" s="1">
        <v>48001</v>
      </c>
      <c r="B12055" s="1">
        <v>272</v>
      </c>
      <c r="C12055" s="1">
        <f t="shared" si="188"/>
        <v>2.0000000000000002E-5</v>
      </c>
      <c r="D12055" s="1" t="s">
        <v>321</v>
      </c>
      <c r="E12055" s="4">
        <v>0.80685726614356179</v>
      </c>
      <c r="F12055" s="66">
        <f>Cat_Results[[#This Row],[TotalLossInOriginalCurrency]] / INDEX(Exchange_Rate[Exchange Rate], MATCH(Cat_Results[[#This Row],[Currency]], Exchange_Rate[Currency], 0))</f>
        <v>1.26410327851772</v>
      </c>
    </row>
    <row r="12056" spans="1:6" x14ac:dyDescent="0.3">
      <c r="A12056" s="1">
        <v>48001</v>
      </c>
      <c r="B12056" s="1">
        <v>233</v>
      </c>
      <c r="C12056" s="1">
        <f t="shared" si="188"/>
        <v>2.0000000000000002E-5</v>
      </c>
      <c r="D12056" s="1" t="s">
        <v>322</v>
      </c>
      <c r="E12056" s="4">
        <v>43621.234146832801</v>
      </c>
      <c r="F12056" s="66">
        <f>Cat_Results[[#This Row],[TotalLossInOriginalCurrency]] / INDEX(Exchange_Rate[Exchange Rate], MATCH(Cat_Results[[#This Row],[Currency]], Exchange_Rate[Currency], 0))</f>
        <v>53579.963188760499</v>
      </c>
    </row>
    <row r="12057" spans="1:6" x14ac:dyDescent="0.3">
      <c r="A12057" s="1">
        <v>48003</v>
      </c>
      <c r="B12057" s="1">
        <v>244</v>
      </c>
      <c r="C12057" s="1">
        <f t="shared" si="188"/>
        <v>2.0000000000000002E-5</v>
      </c>
      <c r="D12057" s="1" t="s">
        <v>321</v>
      </c>
      <c r="E12057" s="4">
        <v>14146964.650378786</v>
      </c>
      <c r="F12057" s="66">
        <f>Cat_Results[[#This Row],[TotalLossInOriginalCurrency]] / INDEX(Exchange_Rate[Exchange Rate], MATCH(Cat_Results[[#This Row],[Currency]], Exchange_Rate[Currency], 0))</f>
        <v>22164049.511622299</v>
      </c>
    </row>
    <row r="12058" spans="1:6" x14ac:dyDescent="0.3">
      <c r="A12058" s="1">
        <v>48011</v>
      </c>
      <c r="B12058" s="1">
        <v>214</v>
      </c>
      <c r="C12058" s="1">
        <f t="shared" si="188"/>
        <v>2.0000000000000002E-5</v>
      </c>
      <c r="D12058" s="1" t="s">
        <v>321</v>
      </c>
      <c r="E12058" s="4">
        <v>4501563.269567715</v>
      </c>
      <c r="F12058" s="66">
        <f>Cat_Results[[#This Row],[TotalLossInOriginalCurrency]] / INDEX(Exchange_Rate[Exchange Rate], MATCH(Cat_Results[[#This Row],[Currency]], Exchange_Rate[Currency], 0))</f>
        <v>7052599.1724824002</v>
      </c>
    </row>
    <row r="12059" spans="1:6" x14ac:dyDescent="0.3">
      <c r="A12059" s="1">
        <v>48012</v>
      </c>
      <c r="B12059" s="1">
        <v>237</v>
      </c>
      <c r="C12059" s="1">
        <f t="shared" si="188"/>
        <v>2.0000000000000002E-5</v>
      </c>
      <c r="D12059" s="1" t="s">
        <v>321</v>
      </c>
      <c r="E12059" s="4">
        <v>3.589090243096052E-3</v>
      </c>
      <c r="F12059" s="66">
        <f>Cat_Results[[#This Row],[TotalLossInOriginalCurrency]] / INDEX(Exchange_Rate[Exchange Rate], MATCH(Cat_Results[[#This Row],[Currency]], Exchange_Rate[Currency], 0))</f>
        <v>5.6230276823043797E-3</v>
      </c>
    </row>
    <row r="12060" spans="1:6" x14ac:dyDescent="0.3">
      <c r="A12060" s="1">
        <v>48018</v>
      </c>
      <c r="B12060" s="1">
        <v>232</v>
      </c>
      <c r="C12060" s="1">
        <f t="shared" si="188"/>
        <v>2.0000000000000002E-5</v>
      </c>
      <c r="D12060" s="1" t="s">
        <v>320</v>
      </c>
      <c r="E12060" s="4">
        <v>489164.43726717099</v>
      </c>
      <c r="F12060" s="66">
        <f>Cat_Results[[#This Row],[TotalLossInOriginalCurrency]] / INDEX(Exchange_Rate[Exchange Rate], MATCH(Cat_Results[[#This Row],[Currency]], Exchange_Rate[Currency], 0))</f>
        <v>489164.43726717099</v>
      </c>
    </row>
    <row r="12061" spans="1:6" x14ac:dyDescent="0.3">
      <c r="A12061" s="1">
        <v>48024</v>
      </c>
      <c r="B12061" s="1">
        <v>208</v>
      </c>
      <c r="C12061" s="1">
        <f t="shared" si="188"/>
        <v>2.0000000000000002E-5</v>
      </c>
      <c r="D12061" s="1" t="s">
        <v>320</v>
      </c>
      <c r="E12061" s="4">
        <v>2.44218856096268E-3</v>
      </c>
      <c r="F12061" s="66">
        <f>Cat_Results[[#This Row],[TotalLossInOriginalCurrency]] / INDEX(Exchange_Rate[Exchange Rate], MATCH(Cat_Results[[#This Row],[Currency]], Exchange_Rate[Currency], 0))</f>
        <v>2.44218856096268E-3</v>
      </c>
    </row>
    <row r="12062" spans="1:6" x14ac:dyDescent="0.3">
      <c r="A12062" s="1">
        <v>48027</v>
      </c>
      <c r="B12062" s="1">
        <v>248</v>
      </c>
      <c r="C12062" s="1">
        <f t="shared" si="188"/>
        <v>2.0000000000000002E-5</v>
      </c>
      <c r="D12062" s="1" t="s">
        <v>320</v>
      </c>
      <c r="E12062" s="4">
        <v>2806.7425400018701</v>
      </c>
      <c r="F12062" s="66">
        <f>Cat_Results[[#This Row],[TotalLossInOriginalCurrency]] / INDEX(Exchange_Rate[Exchange Rate], MATCH(Cat_Results[[#This Row],[Currency]], Exchange_Rate[Currency], 0))</f>
        <v>2806.7425400018701</v>
      </c>
    </row>
    <row r="12063" spans="1:6" x14ac:dyDescent="0.3">
      <c r="A12063" s="1">
        <v>48032</v>
      </c>
      <c r="B12063" s="1">
        <v>202</v>
      </c>
      <c r="C12063" s="1">
        <f t="shared" si="188"/>
        <v>2.0000000000000002E-5</v>
      </c>
      <c r="D12063" s="1" t="s">
        <v>323</v>
      </c>
      <c r="E12063" s="4">
        <v>226.50269121715186</v>
      </c>
      <c r="F12063" s="66">
        <f>Cat_Results[[#This Row],[TotalLossInOriginalCurrency]] / INDEX(Exchange_Rate[Exchange Rate], MATCH(Cat_Results[[#This Row],[Currency]], Exchange_Rate[Currency], 0))</f>
        <v>2.85551950071783</v>
      </c>
    </row>
    <row r="12064" spans="1:6" x14ac:dyDescent="0.3">
      <c r="A12064" s="1">
        <v>48033</v>
      </c>
      <c r="B12064" s="1">
        <v>205</v>
      </c>
      <c r="C12064" s="1">
        <f t="shared" si="188"/>
        <v>2.0000000000000002E-5</v>
      </c>
      <c r="D12064" s="1" t="s">
        <v>320</v>
      </c>
      <c r="E12064" s="4">
        <v>144427.20309901901</v>
      </c>
      <c r="F12064" s="66">
        <f>Cat_Results[[#This Row],[TotalLossInOriginalCurrency]] / INDEX(Exchange_Rate[Exchange Rate], MATCH(Cat_Results[[#This Row],[Currency]], Exchange_Rate[Currency], 0))</f>
        <v>144427.20309901901</v>
      </c>
    </row>
    <row r="12065" spans="1:6" x14ac:dyDescent="0.3">
      <c r="A12065" s="1">
        <v>48039</v>
      </c>
      <c r="B12065" s="1">
        <v>276</v>
      </c>
      <c r="C12065" s="1">
        <f t="shared" si="188"/>
        <v>2.0000000000000002E-5</v>
      </c>
      <c r="D12065" s="1" t="s">
        <v>321</v>
      </c>
      <c r="E12065" s="4">
        <v>1.1149058890166173E-2</v>
      </c>
      <c r="F12065" s="66">
        <f>Cat_Results[[#This Row],[TotalLossInOriginalCurrency]] / INDEX(Exchange_Rate[Exchange Rate], MATCH(Cat_Results[[#This Row],[Currency]], Exchange_Rate[Currency], 0))</f>
        <v>1.74672305583954E-2</v>
      </c>
    </row>
    <row r="12066" spans="1:6" x14ac:dyDescent="0.3">
      <c r="A12066" s="1">
        <v>48039</v>
      </c>
      <c r="B12066" s="1">
        <v>243</v>
      </c>
      <c r="C12066" s="1">
        <f t="shared" si="188"/>
        <v>2.0000000000000002E-5</v>
      </c>
      <c r="D12066" s="1" t="s">
        <v>320</v>
      </c>
      <c r="E12066" s="4">
        <v>218045.552788167</v>
      </c>
      <c r="F12066" s="66">
        <f>Cat_Results[[#This Row],[TotalLossInOriginalCurrency]] / INDEX(Exchange_Rate[Exchange Rate], MATCH(Cat_Results[[#This Row],[Currency]], Exchange_Rate[Currency], 0))</f>
        <v>218045.552788167</v>
      </c>
    </row>
    <row r="12067" spans="1:6" x14ac:dyDescent="0.3">
      <c r="A12067" s="1">
        <v>48046</v>
      </c>
      <c r="B12067" s="1">
        <v>209</v>
      </c>
      <c r="C12067" s="1">
        <f t="shared" si="188"/>
        <v>2.0000000000000002E-5</v>
      </c>
      <c r="D12067" s="1" t="s">
        <v>321</v>
      </c>
      <c r="E12067" s="4">
        <v>0.17873560745419734</v>
      </c>
      <c r="F12067" s="66">
        <f>Cat_Results[[#This Row],[TotalLossInOriginalCurrency]] / INDEX(Exchange_Rate[Exchange Rate], MATCH(Cat_Results[[#This Row],[Currency]], Exchange_Rate[Currency], 0))</f>
        <v>0.28002507612109201</v>
      </c>
    </row>
    <row r="12068" spans="1:6" x14ac:dyDescent="0.3">
      <c r="A12068" s="1">
        <v>48050</v>
      </c>
      <c r="B12068" s="1">
        <v>305</v>
      </c>
      <c r="C12068" s="1">
        <f t="shared" si="188"/>
        <v>2.0000000000000002E-5</v>
      </c>
      <c r="D12068" s="1" t="s">
        <v>321</v>
      </c>
      <c r="E12068" s="4">
        <v>60.764374312043053</v>
      </c>
      <c r="F12068" s="66">
        <f>Cat_Results[[#This Row],[TotalLossInOriginalCurrency]] / INDEX(Exchange_Rate[Exchange Rate], MATCH(Cat_Results[[#This Row],[Currency]], Exchange_Rate[Currency], 0))</f>
        <v>95.199545208364697</v>
      </c>
    </row>
    <row r="12069" spans="1:6" x14ac:dyDescent="0.3">
      <c r="A12069" s="1">
        <v>48050</v>
      </c>
      <c r="B12069" s="1">
        <v>234</v>
      </c>
      <c r="C12069" s="1">
        <f t="shared" si="188"/>
        <v>2.0000000000000002E-5</v>
      </c>
      <c r="D12069" s="1" t="s">
        <v>320</v>
      </c>
      <c r="E12069" s="4">
        <v>63.801069580018499</v>
      </c>
      <c r="F12069" s="66">
        <f>Cat_Results[[#This Row],[TotalLossInOriginalCurrency]] / INDEX(Exchange_Rate[Exchange Rate], MATCH(Cat_Results[[#This Row],[Currency]], Exchange_Rate[Currency], 0))</f>
        <v>63.801069580018499</v>
      </c>
    </row>
    <row r="12070" spans="1:6" x14ac:dyDescent="0.3">
      <c r="A12070" s="1">
        <v>48055</v>
      </c>
      <c r="B12070" s="1">
        <v>275</v>
      </c>
      <c r="C12070" s="1">
        <f t="shared" si="188"/>
        <v>2.0000000000000002E-5</v>
      </c>
      <c r="D12070" s="1" t="s">
        <v>320</v>
      </c>
      <c r="E12070" s="4">
        <v>6.0284137725830104E-3</v>
      </c>
      <c r="F12070" s="66">
        <f>Cat_Results[[#This Row],[TotalLossInOriginalCurrency]] / INDEX(Exchange_Rate[Exchange Rate], MATCH(Cat_Results[[#This Row],[Currency]], Exchange_Rate[Currency], 0))</f>
        <v>6.0284137725830104E-3</v>
      </c>
    </row>
    <row r="12071" spans="1:6" x14ac:dyDescent="0.3">
      <c r="A12071" s="1">
        <v>48057</v>
      </c>
      <c r="B12071" s="1">
        <v>156</v>
      </c>
      <c r="C12071" s="1">
        <f t="shared" si="188"/>
        <v>2.0000000000000002E-5</v>
      </c>
      <c r="D12071" s="1" t="s">
        <v>320</v>
      </c>
      <c r="E12071" s="4">
        <v>13.113804373890201</v>
      </c>
      <c r="F12071" s="66">
        <f>Cat_Results[[#This Row],[TotalLossInOriginalCurrency]] / INDEX(Exchange_Rate[Exchange Rate], MATCH(Cat_Results[[#This Row],[Currency]], Exchange_Rate[Currency], 0))</f>
        <v>13.113804373890201</v>
      </c>
    </row>
    <row r="12072" spans="1:6" x14ac:dyDescent="0.3">
      <c r="A12072" s="1">
        <v>48059</v>
      </c>
      <c r="B12072" s="1">
        <v>269</v>
      </c>
      <c r="C12072" s="1">
        <f t="shared" si="188"/>
        <v>2.0000000000000002E-5</v>
      </c>
      <c r="D12072" s="1" t="s">
        <v>323</v>
      </c>
      <c r="E12072" s="4">
        <v>51279.375973161281</v>
      </c>
      <c r="F12072" s="66">
        <f>Cat_Results[[#This Row],[TotalLossInOriginalCurrency]] / INDEX(Exchange_Rate[Exchange Rate], MATCH(Cat_Results[[#This Row],[Currency]], Exchange_Rate[Currency], 0))</f>
        <v>646.47910931715705</v>
      </c>
    </row>
    <row r="12073" spans="1:6" x14ac:dyDescent="0.3">
      <c r="A12073" s="1">
        <v>48064</v>
      </c>
      <c r="B12073" s="1">
        <v>265</v>
      </c>
      <c r="C12073" s="1">
        <f t="shared" si="188"/>
        <v>2.0000000000000002E-5</v>
      </c>
      <c r="D12073" s="1" t="s">
        <v>320</v>
      </c>
      <c r="E12073" s="4">
        <v>4.7177821397781398E-3</v>
      </c>
      <c r="F12073" s="66">
        <f>Cat_Results[[#This Row],[TotalLossInOriginalCurrency]] / INDEX(Exchange_Rate[Exchange Rate], MATCH(Cat_Results[[#This Row],[Currency]], Exchange_Rate[Currency], 0))</f>
        <v>4.7177821397781398E-3</v>
      </c>
    </row>
    <row r="12074" spans="1:6" x14ac:dyDescent="0.3">
      <c r="A12074" s="1">
        <v>48068</v>
      </c>
      <c r="B12074" s="1">
        <v>239</v>
      </c>
      <c r="C12074" s="1">
        <f t="shared" si="188"/>
        <v>2.0000000000000002E-5</v>
      </c>
      <c r="D12074" s="1" t="s">
        <v>321</v>
      </c>
      <c r="E12074" s="4">
        <v>30057.547324869407</v>
      </c>
      <c r="F12074" s="66">
        <f>Cat_Results[[#This Row],[TotalLossInOriginalCurrency]] / INDEX(Exchange_Rate[Exchange Rate], MATCH(Cat_Results[[#This Row],[Currency]], Exchange_Rate[Currency], 0))</f>
        <v>47091.159380856901</v>
      </c>
    </row>
    <row r="12075" spans="1:6" x14ac:dyDescent="0.3">
      <c r="A12075" s="1">
        <v>48077</v>
      </c>
      <c r="B12075" s="1">
        <v>236</v>
      </c>
      <c r="C12075" s="1">
        <f t="shared" si="188"/>
        <v>2.0000000000000002E-5</v>
      </c>
      <c r="D12075" s="1" t="s">
        <v>321</v>
      </c>
      <c r="E12075" s="4">
        <v>54.698176145465681</v>
      </c>
      <c r="F12075" s="66">
        <f>Cat_Results[[#This Row],[TotalLossInOriginalCurrency]] / INDEX(Exchange_Rate[Exchange Rate], MATCH(Cat_Results[[#This Row],[Currency]], Exchange_Rate[Currency], 0))</f>
        <v>85.695632543414803</v>
      </c>
    </row>
    <row r="12076" spans="1:6" x14ac:dyDescent="0.3">
      <c r="A12076" s="1">
        <v>48078</v>
      </c>
      <c r="B12076" s="1">
        <v>235</v>
      </c>
      <c r="C12076" s="1">
        <f t="shared" si="188"/>
        <v>2.0000000000000002E-5</v>
      </c>
      <c r="D12076" s="1" t="s">
        <v>321</v>
      </c>
      <c r="E12076" s="4">
        <v>7.9727442230135212E-3</v>
      </c>
      <c r="F12076" s="66">
        <f>Cat_Results[[#This Row],[TotalLossInOriginalCurrency]] / INDEX(Exchange_Rate[Exchange Rate], MATCH(Cat_Results[[#This Row],[Currency]], Exchange_Rate[Currency], 0))</f>
        <v>1.24908983707428E-2</v>
      </c>
    </row>
    <row r="12077" spans="1:6" x14ac:dyDescent="0.3">
      <c r="A12077" s="1">
        <v>48079</v>
      </c>
      <c r="B12077" s="1">
        <v>270</v>
      </c>
      <c r="C12077" s="1">
        <f t="shared" si="188"/>
        <v>2.0000000000000002E-5</v>
      </c>
      <c r="D12077" s="1" t="s">
        <v>321</v>
      </c>
      <c r="E12077" s="4">
        <v>1.1149058890166173E-2</v>
      </c>
      <c r="F12077" s="66">
        <f>Cat_Results[[#This Row],[TotalLossInOriginalCurrency]] / INDEX(Exchange_Rate[Exchange Rate], MATCH(Cat_Results[[#This Row],[Currency]], Exchange_Rate[Currency], 0))</f>
        <v>1.74672305583954E-2</v>
      </c>
    </row>
    <row r="12078" spans="1:6" x14ac:dyDescent="0.3">
      <c r="A12078" s="1">
        <v>48087</v>
      </c>
      <c r="B12078" s="1">
        <v>215</v>
      </c>
      <c r="C12078" s="1">
        <f t="shared" si="188"/>
        <v>2.0000000000000002E-5</v>
      </c>
      <c r="D12078" s="1" t="s">
        <v>320</v>
      </c>
      <c r="E12078" s="4">
        <v>4.1832029819488499E-3</v>
      </c>
      <c r="F12078" s="66">
        <f>Cat_Results[[#This Row],[TotalLossInOriginalCurrency]] / INDEX(Exchange_Rate[Exchange Rate], MATCH(Cat_Results[[#This Row],[Currency]], Exchange_Rate[Currency], 0))</f>
        <v>4.1832029819488499E-3</v>
      </c>
    </row>
    <row r="12079" spans="1:6" x14ac:dyDescent="0.3">
      <c r="A12079" s="1">
        <v>48087</v>
      </c>
      <c r="B12079" s="1">
        <v>274</v>
      </c>
      <c r="C12079" s="1">
        <f t="shared" si="188"/>
        <v>2.0000000000000002E-5</v>
      </c>
      <c r="D12079" s="1" t="s">
        <v>321</v>
      </c>
      <c r="E12079" s="4">
        <v>17998.460040384616</v>
      </c>
      <c r="F12079" s="66">
        <f>Cat_Results[[#This Row],[TotalLossInOriginalCurrency]] / INDEX(Exchange_Rate[Exchange Rate], MATCH(Cat_Results[[#This Row],[Currency]], Exchange_Rate[Currency], 0))</f>
        <v>28198.187337476596</v>
      </c>
    </row>
    <row r="12080" spans="1:6" x14ac:dyDescent="0.3">
      <c r="A12080" s="1">
        <v>48088</v>
      </c>
      <c r="B12080" s="1">
        <v>338</v>
      </c>
      <c r="C12080" s="1">
        <f t="shared" si="188"/>
        <v>2.0000000000000002E-5</v>
      </c>
      <c r="D12080" s="1" t="s">
        <v>320</v>
      </c>
      <c r="E12080" s="4">
        <v>6.0775130987167402E-3</v>
      </c>
      <c r="F12080" s="66">
        <f>Cat_Results[[#This Row],[TotalLossInOriginalCurrency]] / INDEX(Exchange_Rate[Exchange Rate], MATCH(Cat_Results[[#This Row],[Currency]], Exchange_Rate[Currency], 0))</f>
        <v>6.0775130987167402E-3</v>
      </c>
    </row>
    <row r="12081" spans="1:6" x14ac:dyDescent="0.3">
      <c r="A12081" s="1">
        <v>48090</v>
      </c>
      <c r="B12081" s="1">
        <v>241</v>
      </c>
      <c r="C12081" s="1">
        <f t="shared" si="188"/>
        <v>2.0000000000000002E-5</v>
      </c>
      <c r="D12081" s="1" t="s">
        <v>320</v>
      </c>
      <c r="E12081" s="4">
        <v>324626.97113286197</v>
      </c>
      <c r="F12081" s="66">
        <f>Cat_Results[[#This Row],[TotalLossInOriginalCurrency]] / INDEX(Exchange_Rate[Exchange Rate], MATCH(Cat_Results[[#This Row],[Currency]], Exchange_Rate[Currency], 0))</f>
        <v>324626.97113286197</v>
      </c>
    </row>
    <row r="12082" spans="1:6" x14ac:dyDescent="0.3">
      <c r="A12082" s="1">
        <v>48097</v>
      </c>
      <c r="B12082" s="1">
        <v>292</v>
      </c>
      <c r="C12082" s="1">
        <f t="shared" si="188"/>
        <v>2.0000000000000002E-5</v>
      </c>
      <c r="D12082" s="1" t="s">
        <v>320</v>
      </c>
      <c r="E12082" s="4">
        <v>1.2922302447259399</v>
      </c>
      <c r="F12082" s="66">
        <f>Cat_Results[[#This Row],[TotalLossInOriginalCurrency]] / INDEX(Exchange_Rate[Exchange Rate], MATCH(Cat_Results[[#This Row],[Currency]], Exchange_Rate[Currency], 0))</f>
        <v>1.2922302447259399</v>
      </c>
    </row>
    <row r="12083" spans="1:6" x14ac:dyDescent="0.3">
      <c r="A12083" s="1">
        <v>48105</v>
      </c>
      <c r="B12083" s="1">
        <v>250</v>
      </c>
      <c r="C12083" s="1">
        <f t="shared" si="188"/>
        <v>2.0000000000000002E-5</v>
      </c>
      <c r="D12083" s="1" t="s">
        <v>320</v>
      </c>
      <c r="E12083" s="4">
        <v>3780503.04076258</v>
      </c>
      <c r="F12083" s="66">
        <f>Cat_Results[[#This Row],[TotalLossInOriginalCurrency]] / INDEX(Exchange_Rate[Exchange Rate], MATCH(Cat_Results[[#This Row],[Currency]], Exchange_Rate[Currency], 0))</f>
        <v>3780503.04076258</v>
      </c>
    </row>
    <row r="12084" spans="1:6" x14ac:dyDescent="0.3">
      <c r="A12084" s="1">
        <v>48107</v>
      </c>
      <c r="B12084" s="1">
        <v>243</v>
      </c>
      <c r="C12084" s="1">
        <f t="shared" si="188"/>
        <v>2.0000000000000002E-5</v>
      </c>
      <c r="D12084" s="1" t="s">
        <v>321</v>
      </c>
      <c r="E12084" s="4">
        <v>1.048743763157582E-2</v>
      </c>
      <c r="F12084" s="66">
        <f>Cat_Results[[#This Row],[TotalLossInOriginalCurrency]] / INDEX(Exchange_Rate[Exchange Rate], MATCH(Cat_Results[[#This Row],[Currency]], Exchange_Rate[Currency], 0))</f>
        <v>1.64306685328484E-2</v>
      </c>
    </row>
    <row r="12085" spans="1:6" x14ac:dyDescent="0.3">
      <c r="A12085" s="1">
        <v>48107</v>
      </c>
      <c r="B12085" s="1">
        <v>260</v>
      </c>
      <c r="C12085" s="1">
        <f t="shared" si="188"/>
        <v>2.0000000000000002E-5</v>
      </c>
      <c r="D12085" s="1" t="s">
        <v>320</v>
      </c>
      <c r="E12085" s="4">
        <v>2.9938958585262299E-2</v>
      </c>
      <c r="F12085" s="66">
        <f>Cat_Results[[#This Row],[TotalLossInOriginalCurrency]] / INDEX(Exchange_Rate[Exchange Rate], MATCH(Cat_Results[[#This Row],[Currency]], Exchange_Rate[Currency], 0))</f>
        <v>2.9938958585262299E-2</v>
      </c>
    </row>
    <row r="12086" spans="1:6" x14ac:dyDescent="0.3">
      <c r="A12086" s="1">
        <v>48108</v>
      </c>
      <c r="B12086" s="1">
        <v>199</v>
      </c>
      <c r="C12086" s="1">
        <f t="shared" si="188"/>
        <v>2.0000000000000002E-5</v>
      </c>
      <c r="D12086" s="1" t="s">
        <v>322</v>
      </c>
      <c r="E12086" s="4">
        <v>116801.66273481378</v>
      </c>
      <c r="F12086" s="66">
        <f>Cat_Results[[#This Row],[TotalLossInOriginalCurrency]] / INDEX(Exchange_Rate[Exchange Rate], MATCH(Cat_Results[[#This Row],[Currency]], Exchange_Rate[Currency], 0))</f>
        <v>143467.48578115899</v>
      </c>
    </row>
    <row r="12087" spans="1:6" x14ac:dyDescent="0.3">
      <c r="A12087" s="1">
        <v>48111</v>
      </c>
      <c r="B12087" s="1">
        <v>268</v>
      </c>
      <c r="C12087" s="1">
        <f t="shared" si="188"/>
        <v>2.0000000000000002E-5</v>
      </c>
      <c r="D12087" s="1" t="s">
        <v>320</v>
      </c>
      <c r="E12087" s="4">
        <v>4.9136579036712603E-3</v>
      </c>
      <c r="F12087" s="66">
        <f>Cat_Results[[#This Row],[TotalLossInOriginalCurrency]] / INDEX(Exchange_Rate[Exchange Rate], MATCH(Cat_Results[[#This Row],[Currency]], Exchange_Rate[Currency], 0))</f>
        <v>4.9136579036712603E-3</v>
      </c>
    </row>
    <row r="12088" spans="1:6" x14ac:dyDescent="0.3">
      <c r="A12088" s="1">
        <v>48117</v>
      </c>
      <c r="B12088" s="1">
        <v>259</v>
      </c>
      <c r="C12088" s="1">
        <f t="shared" si="188"/>
        <v>2.0000000000000002E-5</v>
      </c>
      <c r="D12088" s="1" t="s">
        <v>320</v>
      </c>
      <c r="E12088" s="4">
        <v>4407.2365807369397</v>
      </c>
      <c r="F12088" s="66">
        <f>Cat_Results[[#This Row],[TotalLossInOriginalCurrency]] / INDEX(Exchange_Rate[Exchange Rate], MATCH(Cat_Results[[#This Row],[Currency]], Exchange_Rate[Currency], 0))</f>
        <v>4407.2365807369397</v>
      </c>
    </row>
    <row r="12089" spans="1:6" x14ac:dyDescent="0.3">
      <c r="A12089" s="1">
        <v>48118</v>
      </c>
      <c r="B12089" s="1">
        <v>333</v>
      </c>
      <c r="C12089" s="1">
        <f t="shared" si="188"/>
        <v>2.0000000000000002E-5</v>
      </c>
      <c r="D12089" s="1" t="s">
        <v>320</v>
      </c>
      <c r="E12089" s="4">
        <v>6.0775130987167402E-3</v>
      </c>
      <c r="F12089" s="66">
        <f>Cat_Results[[#This Row],[TotalLossInOriginalCurrency]] / INDEX(Exchange_Rate[Exchange Rate], MATCH(Cat_Results[[#This Row],[Currency]], Exchange_Rate[Currency], 0))</f>
        <v>6.0775130987167402E-3</v>
      </c>
    </row>
    <row r="12090" spans="1:6" x14ac:dyDescent="0.3">
      <c r="A12090" s="1">
        <v>48124</v>
      </c>
      <c r="B12090" s="1">
        <v>227</v>
      </c>
      <c r="C12090" s="1">
        <f t="shared" si="188"/>
        <v>2.0000000000000002E-5</v>
      </c>
      <c r="D12090" s="1" t="s">
        <v>321</v>
      </c>
      <c r="E12090" s="4">
        <v>7.9727442230135212E-3</v>
      </c>
      <c r="F12090" s="66">
        <f>Cat_Results[[#This Row],[TotalLossInOriginalCurrency]] / INDEX(Exchange_Rate[Exchange Rate], MATCH(Cat_Results[[#This Row],[Currency]], Exchange_Rate[Currency], 0))</f>
        <v>1.24908983707428E-2</v>
      </c>
    </row>
    <row r="12091" spans="1:6" x14ac:dyDescent="0.3">
      <c r="A12091" s="1">
        <v>48134</v>
      </c>
      <c r="B12091" s="1">
        <v>201</v>
      </c>
      <c r="C12091" s="1">
        <f t="shared" si="188"/>
        <v>2.0000000000000002E-5</v>
      </c>
      <c r="D12091" s="1" t="s">
        <v>320</v>
      </c>
      <c r="E12091" s="4">
        <v>4700255.1878586998</v>
      </c>
      <c r="F12091" s="66">
        <f>Cat_Results[[#This Row],[TotalLossInOriginalCurrency]] / INDEX(Exchange_Rate[Exchange Rate], MATCH(Cat_Results[[#This Row],[Currency]], Exchange_Rate[Currency], 0))</f>
        <v>4700255.1878586998</v>
      </c>
    </row>
    <row r="12092" spans="1:6" x14ac:dyDescent="0.3">
      <c r="A12092" s="1">
        <v>48142</v>
      </c>
      <c r="B12092" s="1">
        <v>261</v>
      </c>
      <c r="C12092" s="1">
        <f t="shared" si="188"/>
        <v>2.0000000000000002E-5</v>
      </c>
      <c r="D12092" s="1" t="s">
        <v>320</v>
      </c>
      <c r="E12092" s="4">
        <v>4094.7337654642802</v>
      </c>
      <c r="F12092" s="66">
        <f>Cat_Results[[#This Row],[TotalLossInOriginalCurrency]] / INDEX(Exchange_Rate[Exchange Rate], MATCH(Cat_Results[[#This Row],[Currency]], Exchange_Rate[Currency], 0))</f>
        <v>4094.7337654642802</v>
      </c>
    </row>
    <row r="12093" spans="1:6" x14ac:dyDescent="0.3">
      <c r="A12093" s="1">
        <v>48146</v>
      </c>
      <c r="B12093" s="1">
        <v>184</v>
      </c>
      <c r="C12093" s="1">
        <f t="shared" si="188"/>
        <v>2.0000000000000002E-5</v>
      </c>
      <c r="D12093" s="1" t="s">
        <v>322</v>
      </c>
      <c r="E12093" s="4">
        <v>1875.5853166857355</v>
      </c>
      <c r="F12093" s="66">
        <f>Cat_Results[[#This Row],[TotalLossInOriginalCurrency]] / INDEX(Exchange_Rate[Exchange Rate], MATCH(Cat_Results[[#This Row],[Currency]], Exchange_Rate[Currency], 0))</f>
        <v>2303.7814997881701</v>
      </c>
    </row>
    <row r="12094" spans="1:6" x14ac:dyDescent="0.3">
      <c r="A12094" s="1">
        <v>48149</v>
      </c>
      <c r="B12094" s="1">
        <v>213</v>
      </c>
      <c r="C12094" s="1">
        <f t="shared" si="188"/>
        <v>2.0000000000000002E-5</v>
      </c>
      <c r="D12094" s="1" t="s">
        <v>320</v>
      </c>
      <c r="E12094" s="4">
        <v>35915.406869120903</v>
      </c>
      <c r="F12094" s="66">
        <f>Cat_Results[[#This Row],[TotalLossInOriginalCurrency]] / INDEX(Exchange_Rate[Exchange Rate], MATCH(Cat_Results[[#This Row],[Currency]], Exchange_Rate[Currency], 0))</f>
        <v>35915.406869120903</v>
      </c>
    </row>
    <row r="12095" spans="1:6" x14ac:dyDescent="0.3">
      <c r="A12095" s="1">
        <v>48154</v>
      </c>
      <c r="B12095" s="1">
        <v>206</v>
      </c>
      <c r="C12095" s="1">
        <f t="shared" si="188"/>
        <v>2.0000000000000002E-5</v>
      </c>
      <c r="D12095" s="1" t="s">
        <v>321</v>
      </c>
      <c r="E12095" s="4">
        <v>2521900.082720574</v>
      </c>
      <c r="F12095" s="66">
        <f>Cat_Results[[#This Row],[TotalLossInOriginalCurrency]] / INDEX(Exchange_Rate[Exchange Rate], MATCH(Cat_Results[[#This Row],[Currency]], Exchange_Rate[Currency], 0))</f>
        <v>3951060.8585062497</v>
      </c>
    </row>
    <row r="12096" spans="1:6" x14ac:dyDescent="0.3">
      <c r="A12096" s="1">
        <v>48155</v>
      </c>
      <c r="B12096" s="1">
        <v>186</v>
      </c>
      <c r="C12096" s="1">
        <f t="shared" si="188"/>
        <v>2.0000000000000002E-5</v>
      </c>
      <c r="D12096" s="1" t="s">
        <v>320</v>
      </c>
      <c r="E12096" s="4">
        <v>1596289.8867111399</v>
      </c>
      <c r="F12096" s="66">
        <f>Cat_Results[[#This Row],[TotalLossInOriginalCurrency]] / INDEX(Exchange_Rate[Exchange Rate], MATCH(Cat_Results[[#This Row],[Currency]], Exchange_Rate[Currency], 0))</f>
        <v>1596289.8867111399</v>
      </c>
    </row>
    <row r="12097" spans="1:6" x14ac:dyDescent="0.3">
      <c r="A12097" s="1">
        <v>48158</v>
      </c>
      <c r="B12097" s="1">
        <v>256</v>
      </c>
      <c r="C12097" s="1">
        <f t="shared" si="188"/>
        <v>2.0000000000000002E-5</v>
      </c>
      <c r="D12097" s="1" t="s">
        <v>321</v>
      </c>
      <c r="E12097" s="4">
        <v>0.11234966933069984</v>
      </c>
      <c r="F12097" s="66">
        <f>Cat_Results[[#This Row],[TotalLossInOriginalCurrency]] / INDEX(Exchange_Rate[Exchange Rate], MATCH(Cat_Results[[#This Row],[Currency]], Exchange_Rate[Currency], 0))</f>
        <v>0.176018226891756</v>
      </c>
    </row>
    <row r="12098" spans="1:6" x14ac:dyDescent="0.3">
      <c r="A12098" s="1">
        <v>48166</v>
      </c>
      <c r="B12098" s="1">
        <v>230</v>
      </c>
      <c r="C12098" s="1">
        <f t="shared" si="188"/>
        <v>2.0000000000000002E-5</v>
      </c>
      <c r="D12098" s="1" t="s">
        <v>321</v>
      </c>
      <c r="E12098" s="4">
        <v>9.387707776775972E-3</v>
      </c>
      <c r="F12098" s="66">
        <f>Cat_Results[[#This Row],[TotalLossInOriginalCurrency]] / INDEX(Exchange_Rate[Exchange Rate], MATCH(Cat_Results[[#This Row],[Currency]], Exchange_Rate[Currency], 0))</f>
        <v>1.47077217698097E-2</v>
      </c>
    </row>
    <row r="12099" spans="1:6" x14ac:dyDescent="0.3">
      <c r="A12099" s="1">
        <v>48171</v>
      </c>
      <c r="B12099" s="1">
        <v>228</v>
      </c>
      <c r="C12099" s="1">
        <f t="shared" si="188"/>
        <v>2.0000000000000002E-5</v>
      </c>
      <c r="D12099" s="1" t="s">
        <v>321</v>
      </c>
      <c r="E12099" s="4">
        <v>1.8886748637360465E-2</v>
      </c>
      <c r="F12099" s="66">
        <f>Cat_Results[[#This Row],[TotalLossInOriginalCurrency]] / INDEX(Exchange_Rate[Exchange Rate], MATCH(Cat_Results[[#This Row],[Currency]], Exchange_Rate[Currency], 0))</f>
        <v>2.9589869081973998E-2</v>
      </c>
    </row>
    <row r="12100" spans="1:6" x14ac:dyDescent="0.3">
      <c r="A12100" s="1">
        <v>48172</v>
      </c>
      <c r="B12100" s="1">
        <v>217</v>
      </c>
      <c r="C12100" s="1">
        <f t="shared" si="188"/>
        <v>2.0000000000000002E-5</v>
      </c>
      <c r="D12100" s="1" t="s">
        <v>321</v>
      </c>
      <c r="E12100" s="4">
        <v>2.2054386733183023E-2</v>
      </c>
      <c r="F12100" s="66">
        <f>Cat_Results[[#This Row],[TotalLossInOriginalCurrency]] / INDEX(Exchange_Rate[Exchange Rate], MATCH(Cat_Results[[#This Row],[Currency]], Exchange_Rate[Currency], 0))</f>
        <v>3.4552607685327502E-2</v>
      </c>
    </row>
    <row r="12101" spans="1:6" x14ac:dyDescent="0.3">
      <c r="A12101" s="1">
        <v>48174</v>
      </c>
      <c r="B12101" s="1">
        <v>246</v>
      </c>
      <c r="C12101" s="1">
        <f t="shared" si="188"/>
        <v>2.0000000000000002E-5</v>
      </c>
      <c r="D12101" s="1" t="s">
        <v>320</v>
      </c>
      <c r="E12101" s="4">
        <v>29644.063465242099</v>
      </c>
      <c r="F12101" s="66">
        <f>Cat_Results[[#This Row],[TotalLossInOriginalCurrency]] / INDEX(Exchange_Rate[Exchange Rate], MATCH(Cat_Results[[#This Row],[Currency]], Exchange_Rate[Currency], 0))</f>
        <v>29644.063465242099</v>
      </c>
    </row>
    <row r="12102" spans="1:6" x14ac:dyDescent="0.3">
      <c r="A12102" s="1">
        <v>48176</v>
      </c>
      <c r="B12102" s="1">
        <v>285</v>
      </c>
      <c r="C12102" s="1">
        <f t="shared" ref="C12102:C12165" si="189">1/50000</f>
        <v>2.0000000000000002E-5</v>
      </c>
      <c r="D12102" s="1" t="s">
        <v>320</v>
      </c>
      <c r="E12102" s="4">
        <v>301592.773685269</v>
      </c>
      <c r="F12102" s="66">
        <f>Cat_Results[[#This Row],[TotalLossInOriginalCurrency]] / INDEX(Exchange_Rate[Exchange Rate], MATCH(Cat_Results[[#This Row],[Currency]], Exchange_Rate[Currency], 0))</f>
        <v>301592.773685269</v>
      </c>
    </row>
    <row r="12103" spans="1:6" x14ac:dyDescent="0.3">
      <c r="A12103" s="1">
        <v>48186</v>
      </c>
      <c r="B12103" s="1">
        <v>233</v>
      </c>
      <c r="C12103" s="1">
        <f t="shared" si="189"/>
        <v>2.0000000000000002E-5</v>
      </c>
      <c r="D12103" s="1" t="s">
        <v>321</v>
      </c>
      <c r="E12103" s="4">
        <v>691.96595113738181</v>
      </c>
      <c r="F12103" s="66">
        <f>Cat_Results[[#This Row],[TotalLossInOriginalCurrency]] / INDEX(Exchange_Rate[Exchange Rate], MATCH(Cat_Results[[#This Row],[Currency]], Exchange_Rate[Currency], 0))</f>
        <v>1084.1030553472899</v>
      </c>
    </row>
    <row r="12104" spans="1:6" x14ac:dyDescent="0.3">
      <c r="A12104" s="1">
        <v>48186</v>
      </c>
      <c r="B12104" s="1">
        <v>241</v>
      </c>
      <c r="C12104" s="1">
        <f t="shared" si="189"/>
        <v>2.0000000000000002E-5</v>
      </c>
      <c r="D12104" s="1" t="s">
        <v>320</v>
      </c>
      <c r="E12104" s="4">
        <v>927559.38400217099</v>
      </c>
      <c r="F12104" s="66">
        <f>Cat_Results[[#This Row],[TotalLossInOriginalCurrency]] / INDEX(Exchange_Rate[Exchange Rate], MATCH(Cat_Results[[#This Row],[Currency]], Exchange_Rate[Currency], 0))</f>
        <v>927559.38400217099</v>
      </c>
    </row>
    <row r="12105" spans="1:6" x14ac:dyDescent="0.3">
      <c r="A12105" s="1">
        <v>48189</v>
      </c>
      <c r="B12105" s="1">
        <v>242</v>
      </c>
      <c r="C12105" s="1">
        <f t="shared" si="189"/>
        <v>2.0000000000000002E-5</v>
      </c>
      <c r="D12105" s="1" t="s">
        <v>320</v>
      </c>
      <c r="E12105" s="4">
        <v>1.7061829566955599E-3</v>
      </c>
      <c r="F12105" s="66">
        <f>Cat_Results[[#This Row],[TotalLossInOriginalCurrency]] / INDEX(Exchange_Rate[Exchange Rate], MATCH(Cat_Results[[#This Row],[Currency]], Exchange_Rate[Currency], 0))</f>
        <v>1.7061829566955599E-3</v>
      </c>
    </row>
    <row r="12106" spans="1:6" x14ac:dyDescent="0.3">
      <c r="A12106" s="1">
        <v>48192</v>
      </c>
      <c r="B12106" s="1">
        <v>285</v>
      </c>
      <c r="C12106" s="1">
        <f t="shared" si="189"/>
        <v>2.0000000000000002E-5</v>
      </c>
      <c r="D12106" s="1" t="s">
        <v>321</v>
      </c>
      <c r="E12106" s="4">
        <v>2235468.5833521341</v>
      </c>
      <c r="F12106" s="66">
        <f>Cat_Results[[#This Row],[TotalLossInOriginalCurrency]] / INDEX(Exchange_Rate[Exchange Rate], MATCH(Cat_Results[[#This Row],[Currency]], Exchange_Rate[Currency], 0))</f>
        <v>3502308.6285697501</v>
      </c>
    </row>
    <row r="12107" spans="1:6" x14ac:dyDescent="0.3">
      <c r="A12107" s="1">
        <v>48192</v>
      </c>
      <c r="B12107" s="1">
        <v>278</v>
      </c>
      <c r="C12107" s="1">
        <f t="shared" si="189"/>
        <v>2.0000000000000002E-5</v>
      </c>
      <c r="D12107" s="1" t="s">
        <v>320</v>
      </c>
      <c r="E12107" s="4">
        <v>2.7752794325351701E-2</v>
      </c>
      <c r="F12107" s="66">
        <f>Cat_Results[[#This Row],[TotalLossInOriginalCurrency]] / INDEX(Exchange_Rate[Exchange Rate], MATCH(Cat_Results[[#This Row],[Currency]], Exchange_Rate[Currency], 0))</f>
        <v>2.7752794325351701E-2</v>
      </c>
    </row>
    <row r="12108" spans="1:6" x14ac:dyDescent="0.3">
      <c r="A12108" s="1">
        <v>48195</v>
      </c>
      <c r="B12108" s="1">
        <v>230</v>
      </c>
      <c r="C12108" s="1">
        <f t="shared" si="189"/>
        <v>2.0000000000000002E-5</v>
      </c>
      <c r="D12108" s="1" t="s">
        <v>321</v>
      </c>
      <c r="E12108" s="4">
        <v>111860.81411267616</v>
      </c>
      <c r="F12108" s="66">
        <f>Cat_Results[[#This Row],[TotalLossInOriginalCurrency]] / INDEX(Exchange_Rate[Exchange Rate], MATCH(Cat_Results[[#This Row],[Currency]], Exchange_Rate[Currency], 0))</f>
        <v>175252.33742189</v>
      </c>
    </row>
    <row r="12109" spans="1:6" x14ac:dyDescent="0.3">
      <c r="A12109" s="1">
        <v>48196</v>
      </c>
      <c r="B12109" s="1">
        <v>223</v>
      </c>
      <c r="C12109" s="1">
        <f t="shared" si="189"/>
        <v>2.0000000000000002E-5</v>
      </c>
      <c r="D12109" s="1" t="s">
        <v>320</v>
      </c>
      <c r="E12109" s="4">
        <v>1228380.2271184099</v>
      </c>
      <c r="F12109" s="66">
        <f>Cat_Results[[#This Row],[TotalLossInOriginalCurrency]] / INDEX(Exchange_Rate[Exchange Rate], MATCH(Cat_Results[[#This Row],[Currency]], Exchange_Rate[Currency], 0))</f>
        <v>1228380.2271184099</v>
      </c>
    </row>
    <row r="12110" spans="1:6" x14ac:dyDescent="0.3">
      <c r="A12110" s="1">
        <v>48199</v>
      </c>
      <c r="B12110" s="1">
        <v>225</v>
      </c>
      <c r="C12110" s="1">
        <f t="shared" si="189"/>
        <v>2.0000000000000002E-5</v>
      </c>
      <c r="D12110" s="1" t="s">
        <v>320</v>
      </c>
      <c r="E12110" s="4">
        <v>59835.167456335097</v>
      </c>
      <c r="F12110" s="66">
        <f>Cat_Results[[#This Row],[TotalLossInOriginalCurrency]] / INDEX(Exchange_Rate[Exchange Rate], MATCH(Cat_Results[[#This Row],[Currency]], Exchange_Rate[Currency], 0))</f>
        <v>59835.167456335097</v>
      </c>
    </row>
    <row r="12111" spans="1:6" x14ac:dyDescent="0.3">
      <c r="A12111" s="1">
        <v>48199</v>
      </c>
      <c r="B12111" s="1">
        <v>252</v>
      </c>
      <c r="C12111" s="1">
        <f t="shared" si="189"/>
        <v>2.0000000000000002E-5</v>
      </c>
      <c r="D12111" s="1" t="s">
        <v>320</v>
      </c>
      <c r="E12111" s="4">
        <v>193622.936608763</v>
      </c>
      <c r="F12111" s="66">
        <f>Cat_Results[[#This Row],[TotalLossInOriginalCurrency]] / INDEX(Exchange_Rate[Exchange Rate], MATCH(Cat_Results[[#This Row],[Currency]], Exchange_Rate[Currency], 0))</f>
        <v>193622.936608763</v>
      </c>
    </row>
    <row r="12112" spans="1:6" x14ac:dyDescent="0.3">
      <c r="A12112" s="1">
        <v>48203</v>
      </c>
      <c r="B12112" s="1">
        <v>256</v>
      </c>
      <c r="C12112" s="1">
        <f t="shared" si="189"/>
        <v>2.0000000000000002E-5</v>
      </c>
      <c r="D12112" s="1" t="s">
        <v>320</v>
      </c>
      <c r="E12112" s="4">
        <v>290006.87466143601</v>
      </c>
      <c r="F12112" s="66">
        <f>Cat_Results[[#This Row],[TotalLossInOriginalCurrency]] / INDEX(Exchange_Rate[Exchange Rate], MATCH(Cat_Results[[#This Row],[Currency]], Exchange_Rate[Currency], 0))</f>
        <v>290006.87466143601</v>
      </c>
    </row>
    <row r="12113" spans="1:6" x14ac:dyDescent="0.3">
      <c r="A12113" s="1">
        <v>48223</v>
      </c>
      <c r="B12113" s="1">
        <v>317</v>
      </c>
      <c r="C12113" s="1">
        <f t="shared" si="189"/>
        <v>2.0000000000000002E-5</v>
      </c>
      <c r="D12113" s="1" t="s">
        <v>320</v>
      </c>
      <c r="E12113" s="4">
        <v>6.0775130987167402E-3</v>
      </c>
      <c r="F12113" s="66">
        <f>Cat_Results[[#This Row],[TotalLossInOriginalCurrency]] / INDEX(Exchange_Rate[Exchange Rate], MATCH(Cat_Results[[#This Row],[Currency]], Exchange_Rate[Currency], 0))</f>
        <v>6.0775130987167402E-3</v>
      </c>
    </row>
    <row r="12114" spans="1:6" x14ac:dyDescent="0.3">
      <c r="A12114" s="1">
        <v>48223</v>
      </c>
      <c r="B12114" s="1">
        <v>228</v>
      </c>
      <c r="C12114" s="1">
        <f t="shared" si="189"/>
        <v>2.0000000000000002E-5</v>
      </c>
      <c r="D12114" s="1" t="s">
        <v>321</v>
      </c>
      <c r="E12114" s="4">
        <v>258892.94977853002</v>
      </c>
      <c r="F12114" s="66">
        <f>Cat_Results[[#This Row],[TotalLossInOriginalCurrency]] / INDEX(Exchange_Rate[Exchange Rate], MATCH(Cat_Results[[#This Row],[Currency]], Exchange_Rate[Currency], 0))</f>
        <v>405607.58430591301</v>
      </c>
    </row>
    <row r="12115" spans="1:6" x14ac:dyDescent="0.3">
      <c r="A12115" s="1">
        <v>48224</v>
      </c>
      <c r="B12115" s="1">
        <v>262</v>
      </c>
      <c r="C12115" s="1">
        <f t="shared" si="189"/>
        <v>2.0000000000000002E-5</v>
      </c>
      <c r="D12115" s="1" t="s">
        <v>320</v>
      </c>
      <c r="E12115" s="4">
        <v>15783.1847972657</v>
      </c>
      <c r="F12115" s="66">
        <f>Cat_Results[[#This Row],[TotalLossInOriginalCurrency]] / INDEX(Exchange_Rate[Exchange Rate], MATCH(Cat_Results[[#This Row],[Currency]], Exchange_Rate[Currency], 0))</f>
        <v>15783.1847972657</v>
      </c>
    </row>
    <row r="12116" spans="1:6" x14ac:dyDescent="0.3">
      <c r="A12116" s="1">
        <v>48225</v>
      </c>
      <c r="B12116" s="1">
        <v>179</v>
      </c>
      <c r="C12116" s="1">
        <f t="shared" si="189"/>
        <v>2.0000000000000002E-5</v>
      </c>
      <c r="D12116" s="1" t="s">
        <v>320</v>
      </c>
      <c r="E12116" s="4">
        <v>326.10136924311502</v>
      </c>
      <c r="F12116" s="66">
        <f>Cat_Results[[#This Row],[TotalLossInOriginalCurrency]] / INDEX(Exchange_Rate[Exchange Rate], MATCH(Cat_Results[[#This Row],[Currency]], Exchange_Rate[Currency], 0))</f>
        <v>326.10136924311502</v>
      </c>
    </row>
    <row r="12117" spans="1:6" x14ac:dyDescent="0.3">
      <c r="A12117" s="1">
        <v>48226</v>
      </c>
      <c r="B12117" s="1">
        <v>268</v>
      </c>
      <c r="C12117" s="1">
        <f t="shared" si="189"/>
        <v>2.0000000000000002E-5</v>
      </c>
      <c r="D12117" s="1" t="s">
        <v>322</v>
      </c>
      <c r="E12117" s="4">
        <v>8580926.6025433149</v>
      </c>
      <c r="F12117" s="66">
        <f>Cat_Results[[#This Row],[TotalLossInOriginalCurrency]] / INDEX(Exchange_Rate[Exchange Rate], MATCH(Cat_Results[[#This Row],[Currency]], Exchange_Rate[Currency], 0))</f>
        <v>10539952.398919201</v>
      </c>
    </row>
    <row r="12118" spans="1:6" x14ac:dyDescent="0.3">
      <c r="A12118" s="1">
        <v>48227</v>
      </c>
      <c r="B12118" s="1">
        <v>224</v>
      </c>
      <c r="C12118" s="1">
        <f t="shared" si="189"/>
        <v>2.0000000000000002E-5</v>
      </c>
      <c r="D12118" s="1" t="s">
        <v>321</v>
      </c>
      <c r="E12118" s="4">
        <v>30782.540793505425</v>
      </c>
      <c r="F12118" s="66">
        <f>Cat_Results[[#This Row],[TotalLossInOriginalCurrency]] / INDEX(Exchange_Rate[Exchange Rate], MATCH(Cat_Results[[#This Row],[Currency]], Exchange_Rate[Currency], 0))</f>
        <v>48227.006647855</v>
      </c>
    </row>
    <row r="12119" spans="1:6" x14ac:dyDescent="0.3">
      <c r="A12119" s="1">
        <v>48229</v>
      </c>
      <c r="B12119" s="1">
        <v>259</v>
      </c>
      <c r="C12119" s="1">
        <f t="shared" si="189"/>
        <v>2.0000000000000002E-5</v>
      </c>
      <c r="D12119" s="1" t="s">
        <v>321</v>
      </c>
      <c r="E12119" s="4">
        <v>1.3091576527593235E-2</v>
      </c>
      <c r="F12119" s="66">
        <f>Cat_Results[[#This Row],[TotalLossInOriginalCurrency]] / INDEX(Exchange_Rate[Exchange Rate], MATCH(Cat_Results[[#This Row],[Currency]], Exchange_Rate[Currency], 0))</f>
        <v>2.0510572940111198E-2</v>
      </c>
    </row>
    <row r="12120" spans="1:6" x14ac:dyDescent="0.3">
      <c r="A12120" s="1">
        <v>48232</v>
      </c>
      <c r="B12120" s="1">
        <v>227</v>
      </c>
      <c r="C12120" s="1">
        <f t="shared" si="189"/>
        <v>2.0000000000000002E-5</v>
      </c>
      <c r="D12120" s="1" t="s">
        <v>320</v>
      </c>
      <c r="E12120" s="4">
        <v>2805212.50927635</v>
      </c>
      <c r="F12120" s="66">
        <f>Cat_Results[[#This Row],[TotalLossInOriginalCurrency]] / INDEX(Exchange_Rate[Exchange Rate], MATCH(Cat_Results[[#This Row],[Currency]], Exchange_Rate[Currency], 0))</f>
        <v>2805212.50927635</v>
      </c>
    </row>
    <row r="12121" spans="1:6" x14ac:dyDescent="0.3">
      <c r="A12121" s="1">
        <v>48236</v>
      </c>
      <c r="B12121" s="1">
        <v>226</v>
      </c>
      <c r="C12121" s="1">
        <f t="shared" si="189"/>
        <v>2.0000000000000002E-5</v>
      </c>
      <c r="D12121" s="1" t="s">
        <v>321</v>
      </c>
      <c r="E12121" s="4">
        <v>70862.365926460043</v>
      </c>
      <c r="F12121" s="66">
        <f>Cat_Results[[#This Row],[TotalLossInOriginalCurrency]] / INDEX(Exchange_Rate[Exchange Rate], MATCH(Cat_Results[[#This Row],[Currency]], Exchange_Rate[Currency], 0))</f>
        <v>111020.06866629899</v>
      </c>
    </row>
    <row r="12122" spans="1:6" x14ac:dyDescent="0.3">
      <c r="A12122" s="1">
        <v>48241</v>
      </c>
      <c r="B12122" s="1">
        <v>266</v>
      </c>
      <c r="C12122" s="1">
        <f t="shared" si="189"/>
        <v>2.0000000000000002E-5</v>
      </c>
      <c r="D12122" s="1" t="s">
        <v>320</v>
      </c>
      <c r="E12122" s="4">
        <v>2.5606654584407799E-2</v>
      </c>
      <c r="F12122" s="66">
        <f>Cat_Results[[#This Row],[TotalLossInOriginalCurrency]] / INDEX(Exchange_Rate[Exchange Rate], MATCH(Cat_Results[[#This Row],[Currency]], Exchange_Rate[Currency], 0))</f>
        <v>2.5606654584407799E-2</v>
      </c>
    </row>
    <row r="12123" spans="1:6" x14ac:dyDescent="0.3">
      <c r="A12123" s="1">
        <v>48247</v>
      </c>
      <c r="B12123" s="1">
        <v>265</v>
      </c>
      <c r="C12123" s="1">
        <f t="shared" si="189"/>
        <v>2.0000000000000002E-5</v>
      </c>
      <c r="D12123" s="1" t="s">
        <v>321</v>
      </c>
      <c r="E12123" s="4">
        <v>3.551045534605681E-3</v>
      </c>
      <c r="F12123" s="66">
        <f>Cat_Results[[#This Row],[TotalLossInOriginalCurrency]] / INDEX(Exchange_Rate[Exchange Rate], MATCH(Cat_Results[[#This Row],[Currency]], Exchange_Rate[Currency], 0))</f>
        <v>5.56342303752899E-3</v>
      </c>
    </row>
    <row r="12124" spans="1:6" x14ac:dyDescent="0.3">
      <c r="A12124" s="1">
        <v>48247</v>
      </c>
      <c r="B12124" s="1">
        <v>234</v>
      </c>
      <c r="C12124" s="1">
        <f t="shared" si="189"/>
        <v>2.0000000000000002E-5</v>
      </c>
      <c r="D12124" s="1" t="s">
        <v>320</v>
      </c>
      <c r="E12124" s="4">
        <v>13011320.947551699</v>
      </c>
      <c r="F12124" s="66">
        <f>Cat_Results[[#This Row],[TotalLossInOriginalCurrency]] / INDEX(Exchange_Rate[Exchange Rate], MATCH(Cat_Results[[#This Row],[Currency]], Exchange_Rate[Currency], 0))</f>
        <v>13011320.947551699</v>
      </c>
    </row>
    <row r="12125" spans="1:6" x14ac:dyDescent="0.3">
      <c r="A12125" s="1">
        <v>48250</v>
      </c>
      <c r="B12125" s="1">
        <v>165</v>
      </c>
      <c r="C12125" s="1">
        <f t="shared" si="189"/>
        <v>2.0000000000000002E-5</v>
      </c>
      <c r="D12125" s="1" t="s">
        <v>321</v>
      </c>
      <c r="E12125" s="4">
        <v>1696.2029220552415</v>
      </c>
      <c r="F12125" s="66">
        <f>Cat_Results[[#This Row],[TotalLossInOriginalCurrency]] / INDEX(Exchange_Rate[Exchange Rate], MATCH(Cat_Results[[#This Row],[Currency]], Exchange_Rate[Currency], 0))</f>
        <v>2657.4411172494301</v>
      </c>
    </row>
    <row r="12126" spans="1:6" x14ac:dyDescent="0.3">
      <c r="A12126" s="1">
        <v>48256</v>
      </c>
      <c r="B12126" s="1">
        <v>275</v>
      </c>
      <c r="C12126" s="1">
        <f t="shared" si="189"/>
        <v>2.0000000000000002E-5</v>
      </c>
      <c r="D12126" s="1" t="s">
        <v>321</v>
      </c>
      <c r="E12126" s="4">
        <v>554741.15307446534</v>
      </c>
      <c r="F12126" s="66">
        <f>Cat_Results[[#This Row],[TotalLossInOriginalCurrency]] / INDEX(Exchange_Rate[Exchange Rate], MATCH(Cat_Results[[#This Row],[Currency]], Exchange_Rate[Currency], 0))</f>
        <v>869112.96428154199</v>
      </c>
    </row>
    <row r="12127" spans="1:6" x14ac:dyDescent="0.3">
      <c r="A12127" s="1">
        <v>48259</v>
      </c>
      <c r="B12127" s="1">
        <v>239</v>
      </c>
      <c r="C12127" s="1">
        <f t="shared" si="189"/>
        <v>2.0000000000000002E-5</v>
      </c>
      <c r="D12127" s="1" t="s">
        <v>323</v>
      </c>
      <c r="E12127" s="4">
        <v>1231.9047963716298</v>
      </c>
      <c r="F12127" s="66">
        <f>Cat_Results[[#This Row],[TotalLossInOriginalCurrency]] / INDEX(Exchange_Rate[Exchange Rate], MATCH(Cat_Results[[#This Row],[Currency]], Exchange_Rate[Currency], 0))</f>
        <v>15.530624162405701</v>
      </c>
    </row>
    <row r="12128" spans="1:6" x14ac:dyDescent="0.3">
      <c r="A12128" s="1">
        <v>48261</v>
      </c>
      <c r="B12128" s="1">
        <v>225</v>
      </c>
      <c r="C12128" s="1">
        <f t="shared" si="189"/>
        <v>2.0000000000000002E-5</v>
      </c>
      <c r="D12128" s="1" t="s">
        <v>320</v>
      </c>
      <c r="E12128" s="4">
        <v>132148.91310746199</v>
      </c>
      <c r="F12128" s="66">
        <f>Cat_Results[[#This Row],[TotalLossInOriginalCurrency]] / INDEX(Exchange_Rate[Exchange Rate], MATCH(Cat_Results[[#This Row],[Currency]], Exchange_Rate[Currency], 0))</f>
        <v>132148.91310746199</v>
      </c>
    </row>
    <row r="12129" spans="1:6" x14ac:dyDescent="0.3">
      <c r="A12129" s="1">
        <v>48268</v>
      </c>
      <c r="B12129" s="1">
        <v>222</v>
      </c>
      <c r="C12129" s="1">
        <f t="shared" si="189"/>
        <v>2.0000000000000002E-5</v>
      </c>
      <c r="D12129" s="1" t="s">
        <v>321</v>
      </c>
      <c r="E12129" s="4">
        <v>1066422.220978285</v>
      </c>
      <c r="F12129" s="66">
        <f>Cat_Results[[#This Row],[TotalLossInOriginalCurrency]] / INDEX(Exchange_Rate[Exchange Rate], MATCH(Cat_Results[[#This Row],[Currency]], Exchange_Rate[Currency], 0))</f>
        <v>1670763.6931448798</v>
      </c>
    </row>
    <row r="12130" spans="1:6" x14ac:dyDescent="0.3">
      <c r="A12130" s="1">
        <v>48269</v>
      </c>
      <c r="B12130" s="1">
        <v>244</v>
      </c>
      <c r="C12130" s="1">
        <f t="shared" si="189"/>
        <v>2.0000000000000002E-5</v>
      </c>
      <c r="D12130" s="1" t="s">
        <v>320</v>
      </c>
      <c r="E12130" s="4">
        <v>1.08659267425537E-3</v>
      </c>
      <c r="F12130" s="66">
        <f>Cat_Results[[#This Row],[TotalLossInOriginalCurrency]] / INDEX(Exchange_Rate[Exchange Rate], MATCH(Cat_Results[[#This Row],[Currency]], Exchange_Rate[Currency], 0))</f>
        <v>1.08659267425537E-3</v>
      </c>
    </row>
    <row r="12131" spans="1:6" x14ac:dyDescent="0.3">
      <c r="A12131" s="1">
        <v>48271</v>
      </c>
      <c r="B12131" s="1">
        <v>265</v>
      </c>
      <c r="C12131" s="1">
        <f t="shared" si="189"/>
        <v>2.0000000000000002E-5</v>
      </c>
      <c r="D12131" s="1" t="s">
        <v>321</v>
      </c>
      <c r="E12131" s="4">
        <v>985978.85657209693</v>
      </c>
      <c r="F12131" s="66">
        <f>Cat_Results[[#This Row],[TotalLossInOriginalCurrency]] / INDEX(Exchange_Rate[Exchange Rate], MATCH(Cat_Results[[#This Row],[Currency]], Exchange_Rate[Currency], 0))</f>
        <v>1544733.07416454</v>
      </c>
    </row>
    <row r="12132" spans="1:6" x14ac:dyDescent="0.3">
      <c r="A12132" s="1">
        <v>48273</v>
      </c>
      <c r="B12132" s="1">
        <v>242</v>
      </c>
      <c r="C12132" s="1">
        <f t="shared" si="189"/>
        <v>2.0000000000000002E-5</v>
      </c>
      <c r="D12132" s="1" t="s">
        <v>322</v>
      </c>
      <c r="E12132" s="4">
        <v>5728297.5720693013</v>
      </c>
      <c r="F12132" s="66">
        <f>Cat_Results[[#This Row],[TotalLossInOriginalCurrency]] / INDEX(Exchange_Rate[Exchange Rate], MATCH(Cat_Results[[#This Row],[Currency]], Exchange_Rate[Currency], 0))</f>
        <v>7036068.0766759999</v>
      </c>
    </row>
    <row r="12133" spans="1:6" x14ac:dyDescent="0.3">
      <c r="A12133" s="1">
        <v>48277</v>
      </c>
      <c r="B12133" s="1">
        <v>220</v>
      </c>
      <c r="C12133" s="1">
        <f t="shared" si="189"/>
        <v>2.0000000000000002E-5</v>
      </c>
      <c r="D12133" s="1" t="s">
        <v>321</v>
      </c>
      <c r="E12133" s="4">
        <v>772.89828431272917</v>
      </c>
      <c r="F12133" s="66">
        <f>Cat_Results[[#This Row],[TotalLossInOriginalCurrency]] / INDEX(Exchange_Rate[Exchange Rate], MATCH(Cat_Results[[#This Row],[Currency]], Exchange_Rate[Currency], 0))</f>
        <v>1210.8997416980601</v>
      </c>
    </row>
    <row r="12134" spans="1:6" x14ac:dyDescent="0.3">
      <c r="A12134" s="1">
        <v>48282</v>
      </c>
      <c r="B12134" s="1">
        <v>256</v>
      </c>
      <c r="C12134" s="1">
        <f t="shared" si="189"/>
        <v>2.0000000000000002E-5</v>
      </c>
      <c r="D12134" s="1" t="s">
        <v>320</v>
      </c>
      <c r="E12134" s="4">
        <v>3781319.8459674302</v>
      </c>
      <c r="F12134" s="66">
        <f>Cat_Results[[#This Row],[TotalLossInOriginalCurrency]] / INDEX(Exchange_Rate[Exchange Rate], MATCH(Cat_Results[[#This Row],[Currency]], Exchange_Rate[Currency], 0))</f>
        <v>3781319.8459674302</v>
      </c>
    </row>
    <row r="12135" spans="1:6" x14ac:dyDescent="0.3">
      <c r="A12135" s="1">
        <v>48283</v>
      </c>
      <c r="B12135" s="1">
        <v>213</v>
      </c>
      <c r="C12135" s="1">
        <f t="shared" si="189"/>
        <v>2.0000000000000002E-5</v>
      </c>
      <c r="D12135" s="1" t="s">
        <v>320</v>
      </c>
      <c r="E12135" s="4">
        <v>1174514.76759492</v>
      </c>
      <c r="F12135" s="66">
        <f>Cat_Results[[#This Row],[TotalLossInOriginalCurrency]] / INDEX(Exchange_Rate[Exchange Rate], MATCH(Cat_Results[[#This Row],[Currency]], Exchange_Rate[Currency], 0))</f>
        <v>1174514.76759492</v>
      </c>
    </row>
    <row r="12136" spans="1:6" x14ac:dyDescent="0.3">
      <c r="A12136" s="1">
        <v>48285</v>
      </c>
      <c r="B12136" s="1">
        <v>211</v>
      </c>
      <c r="C12136" s="1">
        <f t="shared" si="189"/>
        <v>2.0000000000000002E-5</v>
      </c>
      <c r="D12136" s="1" t="s">
        <v>320</v>
      </c>
      <c r="E12136" s="4">
        <v>2.9677987098693799E-2</v>
      </c>
      <c r="F12136" s="66">
        <f>Cat_Results[[#This Row],[TotalLossInOriginalCurrency]] / INDEX(Exchange_Rate[Exchange Rate], MATCH(Cat_Results[[#This Row],[Currency]], Exchange_Rate[Currency], 0))</f>
        <v>2.9677987098693799E-2</v>
      </c>
    </row>
    <row r="12137" spans="1:6" x14ac:dyDescent="0.3">
      <c r="A12137" s="1">
        <v>48285</v>
      </c>
      <c r="B12137" s="1">
        <v>264</v>
      </c>
      <c r="C12137" s="1">
        <f t="shared" si="189"/>
        <v>2.0000000000000002E-5</v>
      </c>
      <c r="D12137" s="1" t="s">
        <v>321</v>
      </c>
      <c r="E12137" s="4">
        <v>334495.83039679052</v>
      </c>
      <c r="F12137" s="66">
        <f>Cat_Results[[#This Row],[TotalLossInOriginalCurrency]] / INDEX(Exchange_Rate[Exchange Rate], MATCH(Cat_Results[[#This Row],[Currency]], Exchange_Rate[Currency], 0))</f>
        <v>524054.61733780301</v>
      </c>
    </row>
    <row r="12138" spans="1:6" x14ac:dyDescent="0.3">
      <c r="A12138" s="1">
        <v>48301</v>
      </c>
      <c r="B12138" s="1">
        <v>217</v>
      </c>
      <c r="C12138" s="1">
        <f t="shared" si="189"/>
        <v>2.0000000000000002E-5</v>
      </c>
      <c r="D12138" s="1" t="s">
        <v>321</v>
      </c>
      <c r="E12138" s="4">
        <v>32.136473287388938</v>
      </c>
      <c r="F12138" s="66">
        <f>Cat_Results[[#This Row],[TotalLossInOriginalCurrency]] / INDEX(Exchange_Rate[Exchange Rate], MATCH(Cat_Results[[#This Row],[Currency]], Exchange_Rate[Currency], 0))</f>
        <v>50.348212685436003</v>
      </c>
    </row>
    <row r="12139" spans="1:6" x14ac:dyDescent="0.3">
      <c r="A12139" s="1">
        <v>48308</v>
      </c>
      <c r="B12139" s="1">
        <v>193</v>
      </c>
      <c r="C12139" s="1">
        <f t="shared" si="189"/>
        <v>2.0000000000000002E-5</v>
      </c>
      <c r="D12139" s="1" t="s">
        <v>321</v>
      </c>
      <c r="E12139" s="4">
        <v>5.0419294441755393E-2</v>
      </c>
      <c r="F12139" s="66">
        <f>Cat_Results[[#This Row],[TotalLossInOriginalCurrency]] / INDEX(Exchange_Rate[Exchange Rate], MATCH(Cat_Results[[#This Row],[Currency]], Exchange_Rate[Currency], 0))</f>
        <v>7.8991908580064801E-2</v>
      </c>
    </row>
    <row r="12140" spans="1:6" x14ac:dyDescent="0.3">
      <c r="A12140" s="1">
        <v>48309</v>
      </c>
      <c r="B12140" s="1">
        <v>241</v>
      </c>
      <c r="C12140" s="1">
        <f t="shared" si="189"/>
        <v>2.0000000000000002E-5</v>
      </c>
      <c r="D12140" s="1" t="s">
        <v>323</v>
      </c>
      <c r="E12140" s="4">
        <v>10401606.949582864</v>
      </c>
      <c r="F12140" s="66">
        <f>Cat_Results[[#This Row],[TotalLossInOriginalCurrency]] / INDEX(Exchange_Rate[Exchange Rate], MATCH(Cat_Results[[#This Row],[Currency]], Exchange_Rate[Currency], 0))</f>
        <v>131133.06214476799</v>
      </c>
    </row>
    <row r="12141" spans="1:6" x14ac:dyDescent="0.3">
      <c r="A12141" s="1">
        <v>48319</v>
      </c>
      <c r="B12141" s="1">
        <v>226</v>
      </c>
      <c r="C12141" s="1">
        <f t="shared" si="189"/>
        <v>2.0000000000000002E-5</v>
      </c>
      <c r="D12141" s="1" t="s">
        <v>320</v>
      </c>
      <c r="E12141" s="4">
        <v>1833681.8664067499</v>
      </c>
      <c r="F12141" s="66">
        <f>Cat_Results[[#This Row],[TotalLossInOriginalCurrency]] / INDEX(Exchange_Rate[Exchange Rate], MATCH(Cat_Results[[#This Row],[Currency]], Exchange_Rate[Currency], 0))</f>
        <v>1833681.8664067499</v>
      </c>
    </row>
    <row r="12142" spans="1:6" x14ac:dyDescent="0.3">
      <c r="A12142" s="1">
        <v>48320</v>
      </c>
      <c r="B12142" s="1">
        <v>258</v>
      </c>
      <c r="C12142" s="1">
        <f t="shared" si="189"/>
        <v>2.0000000000000002E-5</v>
      </c>
      <c r="D12142" s="1" t="s">
        <v>320</v>
      </c>
      <c r="E12142" s="4">
        <v>409444.69306543202</v>
      </c>
      <c r="F12142" s="66">
        <f>Cat_Results[[#This Row],[TotalLossInOriginalCurrency]] / INDEX(Exchange_Rate[Exchange Rate], MATCH(Cat_Results[[#This Row],[Currency]], Exchange_Rate[Currency], 0))</f>
        <v>409444.69306543202</v>
      </c>
    </row>
    <row r="12143" spans="1:6" x14ac:dyDescent="0.3">
      <c r="A12143" s="1">
        <v>48320</v>
      </c>
      <c r="B12143" s="1">
        <v>242</v>
      </c>
      <c r="C12143" s="1">
        <f t="shared" si="189"/>
        <v>2.0000000000000002E-5</v>
      </c>
      <c r="D12143" s="1" t="s">
        <v>321</v>
      </c>
      <c r="E12143" s="4">
        <v>4.903297617569187E-2</v>
      </c>
      <c r="F12143" s="66">
        <f>Cat_Results[[#This Row],[TotalLossInOriginalCurrency]] / INDEX(Exchange_Rate[Exchange Rate], MATCH(Cat_Results[[#This Row],[Currency]], Exchange_Rate[Currency], 0))</f>
        <v>7.6819963753223405E-2</v>
      </c>
    </row>
    <row r="12144" spans="1:6" x14ac:dyDescent="0.3">
      <c r="A12144" s="1">
        <v>48324</v>
      </c>
      <c r="B12144" s="1">
        <v>336</v>
      </c>
      <c r="C12144" s="1">
        <f t="shared" si="189"/>
        <v>2.0000000000000002E-5</v>
      </c>
      <c r="D12144" s="1" t="s">
        <v>320</v>
      </c>
      <c r="E12144" s="4">
        <v>6.0775130987167402E-3</v>
      </c>
      <c r="F12144" s="66">
        <f>Cat_Results[[#This Row],[TotalLossInOriginalCurrency]] / INDEX(Exchange_Rate[Exchange Rate], MATCH(Cat_Results[[#This Row],[Currency]], Exchange_Rate[Currency], 0))</f>
        <v>6.0775130987167402E-3</v>
      </c>
    </row>
    <row r="12145" spans="1:6" x14ac:dyDescent="0.3">
      <c r="A12145" s="1">
        <v>48336</v>
      </c>
      <c r="B12145" s="1">
        <v>271</v>
      </c>
      <c r="C12145" s="1">
        <f t="shared" si="189"/>
        <v>2.0000000000000002E-5</v>
      </c>
      <c r="D12145" s="1" t="s">
        <v>323</v>
      </c>
      <c r="E12145" s="4">
        <v>3086993.8538954076</v>
      </c>
      <c r="F12145" s="66">
        <f>Cat_Results[[#This Row],[TotalLossInOriginalCurrency]] / INDEX(Exchange_Rate[Exchange Rate], MATCH(Cat_Results[[#This Row],[Currency]], Exchange_Rate[Currency], 0))</f>
        <v>38917.732504747</v>
      </c>
    </row>
    <row r="12146" spans="1:6" x14ac:dyDescent="0.3">
      <c r="A12146" s="1">
        <v>48340</v>
      </c>
      <c r="B12146" s="1">
        <v>242</v>
      </c>
      <c r="C12146" s="1">
        <f t="shared" si="189"/>
        <v>2.0000000000000002E-5</v>
      </c>
      <c r="D12146" s="1" t="s">
        <v>320</v>
      </c>
      <c r="E12146" s="4">
        <v>6.0409434139728498E-2</v>
      </c>
      <c r="F12146" s="66">
        <f>Cat_Results[[#This Row],[TotalLossInOriginalCurrency]] / INDEX(Exchange_Rate[Exchange Rate], MATCH(Cat_Results[[#This Row],[Currency]], Exchange_Rate[Currency], 0))</f>
        <v>6.0409434139728498E-2</v>
      </c>
    </row>
    <row r="12147" spans="1:6" x14ac:dyDescent="0.3">
      <c r="A12147" s="1">
        <v>48350</v>
      </c>
      <c r="B12147" s="1">
        <v>235</v>
      </c>
      <c r="C12147" s="1">
        <f t="shared" si="189"/>
        <v>2.0000000000000002E-5</v>
      </c>
      <c r="D12147" s="1" t="s">
        <v>320</v>
      </c>
      <c r="E12147" s="4">
        <v>3865.9628042342601</v>
      </c>
      <c r="F12147" s="66">
        <f>Cat_Results[[#This Row],[TotalLossInOriginalCurrency]] / INDEX(Exchange_Rate[Exchange Rate], MATCH(Cat_Results[[#This Row],[Currency]], Exchange_Rate[Currency], 0))</f>
        <v>3865.9628042342601</v>
      </c>
    </row>
    <row r="12148" spans="1:6" x14ac:dyDescent="0.3">
      <c r="A12148" s="1">
        <v>48361</v>
      </c>
      <c r="B12148" s="1">
        <v>199</v>
      </c>
      <c r="C12148" s="1">
        <f t="shared" si="189"/>
        <v>2.0000000000000002E-5</v>
      </c>
      <c r="D12148" s="1" t="s">
        <v>320</v>
      </c>
      <c r="E12148" s="4">
        <v>260.67351872097697</v>
      </c>
      <c r="F12148" s="66">
        <f>Cat_Results[[#This Row],[TotalLossInOriginalCurrency]] / INDEX(Exchange_Rate[Exchange Rate], MATCH(Cat_Results[[#This Row],[Currency]], Exchange_Rate[Currency], 0))</f>
        <v>260.67351872097697</v>
      </c>
    </row>
    <row r="12149" spans="1:6" x14ac:dyDescent="0.3">
      <c r="A12149" s="1">
        <v>48366</v>
      </c>
      <c r="B12149" s="1">
        <v>254</v>
      </c>
      <c r="C12149" s="1">
        <f t="shared" si="189"/>
        <v>2.0000000000000002E-5</v>
      </c>
      <c r="D12149" s="1" t="s">
        <v>320</v>
      </c>
      <c r="E12149" s="4">
        <v>5598.9589968770697</v>
      </c>
      <c r="F12149" s="66">
        <f>Cat_Results[[#This Row],[TotalLossInOriginalCurrency]] / INDEX(Exchange_Rate[Exchange Rate], MATCH(Cat_Results[[#This Row],[Currency]], Exchange_Rate[Currency], 0))</f>
        <v>5598.9589968770697</v>
      </c>
    </row>
    <row r="12150" spans="1:6" x14ac:dyDescent="0.3">
      <c r="A12150" s="1">
        <v>48366</v>
      </c>
      <c r="B12150" s="1">
        <v>240</v>
      </c>
      <c r="C12150" s="1">
        <f t="shared" si="189"/>
        <v>2.0000000000000002E-5</v>
      </c>
      <c r="D12150" s="1" t="s">
        <v>320</v>
      </c>
      <c r="E12150" s="4">
        <v>0.36049358920456598</v>
      </c>
      <c r="F12150" s="66">
        <f>Cat_Results[[#This Row],[TotalLossInOriginalCurrency]] / INDEX(Exchange_Rate[Exchange Rate], MATCH(Cat_Results[[#This Row],[Currency]], Exchange_Rate[Currency], 0))</f>
        <v>0.36049358920456598</v>
      </c>
    </row>
    <row r="12151" spans="1:6" x14ac:dyDescent="0.3">
      <c r="A12151" s="1">
        <v>48372</v>
      </c>
      <c r="B12151" s="1">
        <v>214</v>
      </c>
      <c r="C12151" s="1">
        <f t="shared" si="189"/>
        <v>2.0000000000000002E-5</v>
      </c>
      <c r="D12151" s="1" t="s">
        <v>321</v>
      </c>
      <c r="E12151" s="4">
        <v>7.1993666332327089E-3</v>
      </c>
      <c r="F12151" s="66">
        <f>Cat_Results[[#This Row],[TotalLossInOriginalCurrency]] / INDEX(Exchange_Rate[Exchange Rate], MATCH(Cat_Results[[#This Row],[Currency]], Exchange_Rate[Currency], 0))</f>
        <v>1.12792477011681E-2</v>
      </c>
    </row>
    <row r="12152" spans="1:6" x14ac:dyDescent="0.3">
      <c r="A12152" s="1">
        <v>48380</v>
      </c>
      <c r="B12152" s="1">
        <v>238</v>
      </c>
      <c r="C12152" s="1">
        <f t="shared" si="189"/>
        <v>2.0000000000000002E-5</v>
      </c>
      <c r="D12152" s="1" t="s">
        <v>320</v>
      </c>
      <c r="E12152" s="4">
        <v>8.0093741416931196E-4</v>
      </c>
      <c r="F12152" s="66">
        <f>Cat_Results[[#This Row],[TotalLossInOriginalCurrency]] / INDEX(Exchange_Rate[Exchange Rate], MATCH(Cat_Results[[#This Row],[Currency]], Exchange_Rate[Currency], 0))</f>
        <v>8.0093741416931196E-4</v>
      </c>
    </row>
    <row r="12153" spans="1:6" x14ac:dyDescent="0.3">
      <c r="A12153" s="1">
        <v>48391</v>
      </c>
      <c r="B12153" s="1">
        <v>198</v>
      </c>
      <c r="C12153" s="1">
        <f t="shared" si="189"/>
        <v>2.0000000000000002E-5</v>
      </c>
      <c r="D12153" s="1" t="s">
        <v>320</v>
      </c>
      <c r="E12153" s="4">
        <v>2.44218856096268E-3</v>
      </c>
      <c r="F12153" s="66">
        <f>Cat_Results[[#This Row],[TotalLossInOriginalCurrency]] / INDEX(Exchange_Rate[Exchange Rate], MATCH(Cat_Results[[#This Row],[Currency]], Exchange_Rate[Currency], 0))</f>
        <v>2.44218856096268E-3</v>
      </c>
    </row>
    <row r="12154" spans="1:6" x14ac:dyDescent="0.3">
      <c r="A12154" s="1">
        <v>48392</v>
      </c>
      <c r="B12154" s="1">
        <v>266</v>
      </c>
      <c r="C12154" s="1">
        <f t="shared" si="189"/>
        <v>2.0000000000000002E-5</v>
      </c>
      <c r="D12154" s="1" t="s">
        <v>320</v>
      </c>
      <c r="E12154" s="4">
        <v>6297.59826428816</v>
      </c>
      <c r="F12154" s="66">
        <f>Cat_Results[[#This Row],[TotalLossInOriginalCurrency]] / INDEX(Exchange_Rate[Exchange Rate], MATCH(Cat_Results[[#This Row],[Currency]], Exchange_Rate[Currency], 0))</f>
        <v>6297.59826428816</v>
      </c>
    </row>
    <row r="12155" spans="1:6" x14ac:dyDescent="0.3">
      <c r="A12155" s="1">
        <v>48395</v>
      </c>
      <c r="B12155" s="1">
        <v>182</v>
      </c>
      <c r="C12155" s="1">
        <f t="shared" si="189"/>
        <v>2.0000000000000002E-5</v>
      </c>
      <c r="D12155" s="1" t="s">
        <v>320</v>
      </c>
      <c r="E12155" s="4">
        <v>572993.01369349496</v>
      </c>
      <c r="F12155" s="66">
        <f>Cat_Results[[#This Row],[TotalLossInOriginalCurrency]] / INDEX(Exchange_Rate[Exchange Rate], MATCH(Cat_Results[[#This Row],[Currency]], Exchange_Rate[Currency], 0))</f>
        <v>572993.01369349496</v>
      </c>
    </row>
    <row r="12156" spans="1:6" x14ac:dyDescent="0.3">
      <c r="A12156" s="1">
        <v>48396</v>
      </c>
      <c r="B12156" s="1">
        <v>251</v>
      </c>
      <c r="C12156" s="1">
        <f t="shared" si="189"/>
        <v>2.0000000000000002E-5</v>
      </c>
      <c r="D12156" s="1" t="s">
        <v>320</v>
      </c>
      <c r="E12156" s="4">
        <v>2040229.20361621</v>
      </c>
      <c r="F12156" s="66">
        <f>Cat_Results[[#This Row],[TotalLossInOriginalCurrency]] / INDEX(Exchange_Rate[Exchange Rate], MATCH(Cat_Results[[#This Row],[Currency]], Exchange_Rate[Currency], 0))</f>
        <v>2040229.20361621</v>
      </c>
    </row>
    <row r="12157" spans="1:6" x14ac:dyDescent="0.3">
      <c r="A12157" s="1">
        <v>48412</v>
      </c>
      <c r="B12157" s="1">
        <v>248</v>
      </c>
      <c r="C12157" s="1">
        <f t="shared" si="189"/>
        <v>2.0000000000000002E-5</v>
      </c>
      <c r="D12157" s="1" t="s">
        <v>320</v>
      </c>
      <c r="E12157" s="4">
        <v>5.6773424148559596E-3</v>
      </c>
      <c r="F12157" s="66">
        <f>Cat_Results[[#This Row],[TotalLossInOriginalCurrency]] / INDEX(Exchange_Rate[Exchange Rate], MATCH(Cat_Results[[#This Row],[Currency]], Exchange_Rate[Currency], 0))</f>
        <v>5.6773424148559596E-3</v>
      </c>
    </row>
    <row r="12158" spans="1:6" x14ac:dyDescent="0.3">
      <c r="A12158" s="1">
        <v>48414</v>
      </c>
      <c r="B12158" s="1">
        <v>229</v>
      </c>
      <c r="C12158" s="1">
        <f t="shared" si="189"/>
        <v>2.0000000000000002E-5</v>
      </c>
      <c r="D12158" s="1" t="s">
        <v>320</v>
      </c>
      <c r="E12158" s="4">
        <v>49269.0614533099</v>
      </c>
      <c r="F12158" s="66">
        <f>Cat_Results[[#This Row],[TotalLossInOriginalCurrency]] / INDEX(Exchange_Rate[Exchange Rate], MATCH(Cat_Results[[#This Row],[Currency]], Exchange_Rate[Currency], 0))</f>
        <v>49269.0614533099</v>
      </c>
    </row>
    <row r="12159" spans="1:6" x14ac:dyDescent="0.3">
      <c r="A12159" s="1">
        <v>48414</v>
      </c>
      <c r="B12159" s="1">
        <v>282</v>
      </c>
      <c r="C12159" s="1">
        <f t="shared" si="189"/>
        <v>2.0000000000000002E-5</v>
      </c>
      <c r="D12159" s="1" t="s">
        <v>321</v>
      </c>
      <c r="E12159" s="4">
        <v>1.8644666257653608</v>
      </c>
      <c r="F12159" s="66">
        <f>Cat_Results[[#This Row],[TotalLossInOriginalCurrency]] / INDEX(Exchange_Rate[Exchange Rate], MATCH(Cat_Results[[#This Row],[Currency]], Exchange_Rate[Currency], 0))</f>
        <v>2.9210598617792098</v>
      </c>
    </row>
    <row r="12160" spans="1:6" x14ac:dyDescent="0.3">
      <c r="A12160" s="1">
        <v>48422</v>
      </c>
      <c r="B12160" s="1">
        <v>272</v>
      </c>
      <c r="C12160" s="1">
        <f t="shared" si="189"/>
        <v>2.0000000000000002E-5</v>
      </c>
      <c r="D12160" s="1" t="s">
        <v>321</v>
      </c>
      <c r="E12160" s="4">
        <v>4807672.6840082053</v>
      </c>
      <c r="F12160" s="66">
        <f>Cat_Results[[#This Row],[TotalLossInOriginalCurrency]] / INDEX(Exchange_Rate[Exchange Rate], MATCH(Cat_Results[[#This Row],[Currency]], Exchange_Rate[Currency], 0))</f>
        <v>7532180.7919537602</v>
      </c>
    </row>
    <row r="12161" spans="1:6" x14ac:dyDescent="0.3">
      <c r="A12161" s="1">
        <v>48424</v>
      </c>
      <c r="B12161" s="1">
        <v>222</v>
      </c>
      <c r="C12161" s="1">
        <f t="shared" si="189"/>
        <v>2.0000000000000002E-5</v>
      </c>
      <c r="D12161" s="1" t="s">
        <v>320</v>
      </c>
      <c r="E12161" s="4">
        <v>7238177.7175224498</v>
      </c>
      <c r="F12161" s="66">
        <f>Cat_Results[[#This Row],[TotalLossInOriginalCurrency]] / INDEX(Exchange_Rate[Exchange Rate], MATCH(Cat_Results[[#This Row],[Currency]], Exchange_Rate[Currency], 0))</f>
        <v>7238177.7175224498</v>
      </c>
    </row>
    <row r="12162" spans="1:6" x14ac:dyDescent="0.3">
      <c r="A12162" s="1">
        <v>48428</v>
      </c>
      <c r="B12162" s="1">
        <v>175</v>
      </c>
      <c r="C12162" s="1">
        <f t="shared" si="189"/>
        <v>2.0000000000000002E-5</v>
      </c>
      <c r="D12162" s="1" t="s">
        <v>320</v>
      </c>
      <c r="E12162" s="4">
        <v>1.7061829566955599E-3</v>
      </c>
      <c r="F12162" s="66">
        <f>Cat_Results[[#This Row],[TotalLossInOriginalCurrency]] / INDEX(Exchange_Rate[Exchange Rate], MATCH(Cat_Results[[#This Row],[Currency]], Exchange_Rate[Currency], 0))</f>
        <v>1.7061829566955599E-3</v>
      </c>
    </row>
    <row r="12163" spans="1:6" x14ac:dyDescent="0.3">
      <c r="A12163" s="1">
        <v>48434</v>
      </c>
      <c r="B12163" s="1">
        <v>242</v>
      </c>
      <c r="C12163" s="1">
        <f t="shared" si="189"/>
        <v>2.0000000000000002E-5</v>
      </c>
      <c r="D12163" s="1" t="s">
        <v>321</v>
      </c>
      <c r="E12163" s="4">
        <v>2002991.01400063</v>
      </c>
      <c r="F12163" s="66">
        <f>Cat_Results[[#This Row],[TotalLossInOriginalCurrency]] / INDEX(Exchange_Rate[Exchange Rate], MATCH(Cat_Results[[#This Row],[Currency]], Exchange_Rate[Currency], 0))</f>
        <v>3138086.0207674201</v>
      </c>
    </row>
    <row r="12164" spans="1:6" x14ac:dyDescent="0.3">
      <c r="A12164" s="1">
        <v>48439</v>
      </c>
      <c r="B12164" s="1">
        <v>245</v>
      </c>
      <c r="C12164" s="1">
        <f t="shared" si="189"/>
        <v>2.0000000000000002E-5</v>
      </c>
      <c r="D12164" s="1" t="s">
        <v>321</v>
      </c>
      <c r="E12164" s="4">
        <v>904977.37080861547</v>
      </c>
      <c r="F12164" s="66">
        <f>Cat_Results[[#This Row],[TotalLossInOriginalCurrency]] / INDEX(Exchange_Rate[Exchange Rate], MATCH(Cat_Results[[#This Row],[Currency]], Exchange_Rate[Currency], 0))</f>
        <v>1417828.04645397</v>
      </c>
    </row>
    <row r="12165" spans="1:6" x14ac:dyDescent="0.3">
      <c r="A12165" s="1">
        <v>48444</v>
      </c>
      <c r="B12165" s="1">
        <v>283</v>
      </c>
      <c r="C12165" s="1">
        <f t="shared" si="189"/>
        <v>2.0000000000000002E-5</v>
      </c>
      <c r="D12165" s="1" t="s">
        <v>320</v>
      </c>
      <c r="E12165" s="4">
        <v>1664995.8685350099</v>
      </c>
      <c r="F12165" s="66">
        <f>Cat_Results[[#This Row],[TotalLossInOriginalCurrency]] / INDEX(Exchange_Rate[Exchange Rate], MATCH(Cat_Results[[#This Row],[Currency]], Exchange_Rate[Currency], 0))</f>
        <v>1664995.8685350099</v>
      </c>
    </row>
    <row r="12166" spans="1:6" x14ac:dyDescent="0.3">
      <c r="A12166" s="1">
        <v>48445</v>
      </c>
      <c r="B12166" s="1">
        <v>259</v>
      </c>
      <c r="C12166" s="1">
        <f t="shared" ref="C12166:C12229" si="190">1/50000</f>
        <v>2.0000000000000002E-5</v>
      </c>
      <c r="D12166" s="1" t="s">
        <v>321</v>
      </c>
      <c r="E12166" s="4">
        <v>1.1149058890166173E-2</v>
      </c>
      <c r="F12166" s="66">
        <f>Cat_Results[[#This Row],[TotalLossInOriginalCurrency]] / INDEX(Exchange_Rate[Exchange Rate], MATCH(Cat_Results[[#This Row],[Currency]], Exchange_Rate[Currency], 0))</f>
        <v>1.74672305583954E-2</v>
      </c>
    </row>
    <row r="12167" spans="1:6" x14ac:dyDescent="0.3">
      <c r="A12167" s="1">
        <v>48450</v>
      </c>
      <c r="B12167" s="1">
        <v>199</v>
      </c>
      <c r="C12167" s="1">
        <f t="shared" si="190"/>
        <v>2.0000000000000002E-5</v>
      </c>
      <c r="D12167" s="1" t="s">
        <v>323</v>
      </c>
      <c r="E12167" s="4">
        <v>4822812.4579600254</v>
      </c>
      <c r="F12167" s="66">
        <f>Cat_Results[[#This Row],[TotalLossInOriginalCurrency]] / INDEX(Exchange_Rate[Exchange Rate], MATCH(Cat_Results[[#This Row],[Currency]], Exchange_Rate[Currency], 0))</f>
        <v>60801.198202129301</v>
      </c>
    </row>
    <row r="12168" spans="1:6" x14ac:dyDescent="0.3">
      <c r="A12168" s="1">
        <v>48455</v>
      </c>
      <c r="B12168" s="1">
        <v>251</v>
      </c>
      <c r="C12168" s="1">
        <f t="shared" si="190"/>
        <v>2.0000000000000002E-5</v>
      </c>
      <c r="D12168" s="1" t="s">
        <v>323</v>
      </c>
      <c r="E12168" s="4">
        <v>30.724611128317111</v>
      </c>
      <c r="F12168" s="66">
        <f>Cat_Results[[#This Row],[TotalLossInOriginalCurrency]] / INDEX(Exchange_Rate[Exchange Rate], MATCH(Cat_Results[[#This Row],[Currency]], Exchange_Rate[Currency], 0))</f>
        <v>0.38734518233502502</v>
      </c>
    </row>
    <row r="12169" spans="1:6" x14ac:dyDescent="0.3">
      <c r="A12169" s="1">
        <v>48455</v>
      </c>
      <c r="B12169" s="1">
        <v>189</v>
      </c>
      <c r="C12169" s="1">
        <f t="shared" si="190"/>
        <v>2.0000000000000002E-5</v>
      </c>
      <c r="D12169" s="1" t="s">
        <v>320</v>
      </c>
      <c r="E12169" s="4">
        <v>7.2438269853591902E-3</v>
      </c>
      <c r="F12169" s="66">
        <f>Cat_Results[[#This Row],[TotalLossInOriginalCurrency]] / INDEX(Exchange_Rate[Exchange Rate], MATCH(Cat_Results[[#This Row],[Currency]], Exchange_Rate[Currency], 0))</f>
        <v>7.2438269853591902E-3</v>
      </c>
    </row>
    <row r="12170" spans="1:6" x14ac:dyDescent="0.3">
      <c r="A12170" s="1">
        <v>48457</v>
      </c>
      <c r="B12170" s="1">
        <v>263</v>
      </c>
      <c r="C12170" s="1">
        <f t="shared" si="190"/>
        <v>2.0000000000000002E-5</v>
      </c>
      <c r="D12170" s="1" t="s">
        <v>324</v>
      </c>
      <c r="E12170" s="4">
        <v>0.20107205873581488</v>
      </c>
      <c r="F12170" s="66">
        <f>Cat_Results[[#This Row],[TotalLossInOriginalCurrency]] / INDEX(Exchange_Rate[Exchange Rate], MATCH(Cat_Results[[#This Row],[Currency]], Exchange_Rate[Currency], 0))</f>
        <v>0.20339041948318501</v>
      </c>
    </row>
    <row r="12171" spans="1:6" x14ac:dyDescent="0.3">
      <c r="A12171" s="1">
        <v>48458</v>
      </c>
      <c r="B12171" s="1">
        <v>262</v>
      </c>
      <c r="C12171" s="1">
        <f t="shared" si="190"/>
        <v>2.0000000000000002E-5</v>
      </c>
      <c r="D12171" s="1" t="s">
        <v>320</v>
      </c>
      <c r="E12171" s="4">
        <v>806414.47695644805</v>
      </c>
      <c r="F12171" s="66">
        <f>Cat_Results[[#This Row],[TotalLossInOriginalCurrency]] / INDEX(Exchange_Rate[Exchange Rate], MATCH(Cat_Results[[#This Row],[Currency]], Exchange_Rate[Currency], 0))</f>
        <v>806414.47695644805</v>
      </c>
    </row>
    <row r="12172" spans="1:6" x14ac:dyDescent="0.3">
      <c r="A12172" s="1">
        <v>48462</v>
      </c>
      <c r="B12172" s="1">
        <v>239</v>
      </c>
      <c r="C12172" s="1">
        <f t="shared" si="190"/>
        <v>2.0000000000000002E-5</v>
      </c>
      <c r="D12172" s="1" t="s">
        <v>320</v>
      </c>
      <c r="E12172" s="4">
        <v>4369930.7442132998</v>
      </c>
      <c r="F12172" s="66">
        <f>Cat_Results[[#This Row],[TotalLossInOriginalCurrency]] / INDEX(Exchange_Rate[Exchange Rate], MATCH(Cat_Results[[#This Row],[Currency]], Exchange_Rate[Currency], 0))</f>
        <v>4369930.7442132998</v>
      </c>
    </row>
    <row r="12173" spans="1:6" x14ac:dyDescent="0.3">
      <c r="A12173" s="1">
        <v>48464</v>
      </c>
      <c r="B12173" s="1">
        <v>241</v>
      </c>
      <c r="C12173" s="1">
        <f t="shared" si="190"/>
        <v>2.0000000000000002E-5</v>
      </c>
      <c r="D12173" s="1" t="s">
        <v>321</v>
      </c>
      <c r="E12173" s="4">
        <v>2.4684662343933326E-2</v>
      </c>
      <c r="F12173" s="66">
        <f>Cat_Results[[#This Row],[TotalLossInOriginalCurrency]] / INDEX(Exchange_Rate[Exchange Rate], MATCH(Cat_Results[[#This Row],[Currency]], Exchange_Rate[Currency], 0))</f>
        <v>3.8673460483550998E-2</v>
      </c>
    </row>
    <row r="12174" spans="1:6" x14ac:dyDescent="0.3">
      <c r="A12174" s="1">
        <v>48467</v>
      </c>
      <c r="B12174" s="1">
        <v>242</v>
      </c>
      <c r="C12174" s="1">
        <f t="shared" si="190"/>
        <v>2.0000000000000002E-5</v>
      </c>
      <c r="D12174" s="1" t="s">
        <v>321</v>
      </c>
      <c r="E12174" s="4">
        <v>2930777.2437033774</v>
      </c>
      <c r="F12174" s="66">
        <f>Cat_Results[[#This Row],[TotalLossInOriginalCurrency]] / INDEX(Exchange_Rate[Exchange Rate], MATCH(Cat_Results[[#This Row],[Currency]], Exchange_Rate[Currency], 0))</f>
        <v>4591648.7064409498</v>
      </c>
    </row>
    <row r="12175" spans="1:6" x14ac:dyDescent="0.3">
      <c r="A12175" s="1">
        <v>48467</v>
      </c>
      <c r="B12175" s="1">
        <v>259</v>
      </c>
      <c r="C12175" s="1">
        <f t="shared" si="190"/>
        <v>2.0000000000000002E-5</v>
      </c>
      <c r="D12175" s="1" t="s">
        <v>320</v>
      </c>
      <c r="E12175" s="4">
        <v>4166969.7248351402</v>
      </c>
      <c r="F12175" s="66">
        <f>Cat_Results[[#This Row],[TotalLossInOriginalCurrency]] / INDEX(Exchange_Rate[Exchange Rate], MATCH(Cat_Results[[#This Row],[Currency]], Exchange_Rate[Currency], 0))</f>
        <v>4166969.7248351402</v>
      </c>
    </row>
    <row r="12176" spans="1:6" x14ac:dyDescent="0.3">
      <c r="A12176" s="1">
        <v>48471</v>
      </c>
      <c r="B12176" s="1">
        <v>156</v>
      </c>
      <c r="C12176" s="1">
        <f t="shared" si="190"/>
        <v>2.0000000000000002E-5</v>
      </c>
      <c r="D12176" s="1" t="s">
        <v>320</v>
      </c>
      <c r="E12176" s="4">
        <v>109732.060641487</v>
      </c>
      <c r="F12176" s="66">
        <f>Cat_Results[[#This Row],[TotalLossInOriginalCurrency]] / INDEX(Exchange_Rate[Exchange Rate], MATCH(Cat_Results[[#This Row],[Currency]], Exchange_Rate[Currency], 0))</f>
        <v>109732.060641487</v>
      </c>
    </row>
    <row r="12177" spans="1:6" x14ac:dyDescent="0.3">
      <c r="A12177" s="1">
        <v>48472</v>
      </c>
      <c r="B12177" s="1">
        <v>206</v>
      </c>
      <c r="C12177" s="1">
        <f t="shared" si="190"/>
        <v>2.0000000000000002E-5</v>
      </c>
      <c r="D12177" s="1" t="s">
        <v>321</v>
      </c>
      <c r="E12177" s="4">
        <v>882455.62296316773</v>
      </c>
      <c r="F12177" s="66">
        <f>Cat_Results[[#This Row],[TotalLossInOriginalCurrency]] / INDEX(Exchange_Rate[Exchange Rate], MATCH(Cat_Results[[#This Row],[Currency]], Exchange_Rate[Currency], 0))</f>
        <v>1382543.2241142599</v>
      </c>
    </row>
    <row r="12178" spans="1:6" x14ac:dyDescent="0.3">
      <c r="A12178" s="1">
        <v>48479</v>
      </c>
      <c r="B12178" s="1">
        <v>203</v>
      </c>
      <c r="C12178" s="1">
        <f t="shared" si="190"/>
        <v>2.0000000000000002E-5</v>
      </c>
      <c r="D12178" s="1" t="s">
        <v>320</v>
      </c>
      <c r="E12178" s="4">
        <v>1331272.2968917901</v>
      </c>
      <c r="F12178" s="66">
        <f>Cat_Results[[#This Row],[TotalLossInOriginalCurrency]] / INDEX(Exchange_Rate[Exchange Rate], MATCH(Cat_Results[[#This Row],[Currency]], Exchange_Rate[Currency], 0))</f>
        <v>1331272.2968917901</v>
      </c>
    </row>
    <row r="12179" spans="1:6" x14ac:dyDescent="0.3">
      <c r="A12179" s="1">
        <v>48485</v>
      </c>
      <c r="B12179" s="1">
        <v>299</v>
      </c>
      <c r="C12179" s="1">
        <f t="shared" si="190"/>
        <v>2.0000000000000002E-5</v>
      </c>
      <c r="D12179" s="1" t="s">
        <v>322</v>
      </c>
      <c r="E12179" s="4">
        <v>9.3604626755678828E-3</v>
      </c>
      <c r="F12179" s="66">
        <f>Cat_Results[[#This Row],[TotalLossInOriginalCurrency]] / INDEX(Exchange_Rate[Exchange Rate], MATCH(Cat_Results[[#This Row],[Currency]], Exchange_Rate[Currency], 0))</f>
        <v>1.14974565804005E-2</v>
      </c>
    </row>
    <row r="12180" spans="1:6" x14ac:dyDescent="0.3">
      <c r="A12180" s="1">
        <v>48486</v>
      </c>
      <c r="B12180" s="1">
        <v>225</v>
      </c>
      <c r="C12180" s="1">
        <f t="shared" si="190"/>
        <v>2.0000000000000002E-5</v>
      </c>
      <c r="D12180" s="1" t="s">
        <v>320</v>
      </c>
      <c r="E12180" s="4">
        <v>0.31176269799470901</v>
      </c>
      <c r="F12180" s="66">
        <f>Cat_Results[[#This Row],[TotalLossInOriginalCurrency]] / INDEX(Exchange_Rate[Exchange Rate], MATCH(Cat_Results[[#This Row],[Currency]], Exchange_Rate[Currency], 0))</f>
        <v>0.31176269799470901</v>
      </c>
    </row>
    <row r="12181" spans="1:6" x14ac:dyDescent="0.3">
      <c r="A12181" s="1">
        <v>48493</v>
      </c>
      <c r="B12181" s="1">
        <v>257</v>
      </c>
      <c r="C12181" s="1">
        <f t="shared" si="190"/>
        <v>2.0000000000000002E-5</v>
      </c>
      <c r="D12181" s="1" t="s">
        <v>321</v>
      </c>
      <c r="E12181" s="4">
        <v>0.33487693571702482</v>
      </c>
      <c r="F12181" s="66">
        <f>Cat_Results[[#This Row],[TotalLossInOriginalCurrency]] / INDEX(Exchange_Rate[Exchange Rate], MATCH(Cat_Results[[#This Row],[Currency]], Exchange_Rate[Currency], 0))</f>
        <v>0.52465169504284903</v>
      </c>
    </row>
    <row r="12182" spans="1:6" x14ac:dyDescent="0.3">
      <c r="A12182" s="1">
        <v>48500</v>
      </c>
      <c r="B12182" s="1">
        <v>268</v>
      </c>
      <c r="C12182" s="1">
        <f t="shared" si="190"/>
        <v>2.0000000000000002E-5</v>
      </c>
      <c r="D12182" s="1" t="s">
        <v>322</v>
      </c>
      <c r="E12182" s="4">
        <v>134888.45404297873</v>
      </c>
      <c r="F12182" s="66">
        <f>Cat_Results[[#This Row],[TotalLossInOriginalCurrency]] / INDEX(Exchange_Rate[Exchange Rate], MATCH(Cat_Results[[#This Row],[Currency]], Exchange_Rate[Currency], 0))</f>
        <v>165683.49207828098</v>
      </c>
    </row>
    <row r="12183" spans="1:6" x14ac:dyDescent="0.3">
      <c r="A12183" s="1">
        <v>48502</v>
      </c>
      <c r="B12183" s="1">
        <v>301</v>
      </c>
      <c r="C12183" s="1">
        <f t="shared" si="190"/>
        <v>2.0000000000000002E-5</v>
      </c>
      <c r="D12183" s="1" t="s">
        <v>320</v>
      </c>
      <c r="E12183" s="4">
        <v>1462472.76302479</v>
      </c>
      <c r="F12183" s="66">
        <f>Cat_Results[[#This Row],[TotalLossInOriginalCurrency]] / INDEX(Exchange_Rate[Exchange Rate], MATCH(Cat_Results[[#This Row],[Currency]], Exchange_Rate[Currency], 0))</f>
        <v>1462472.76302479</v>
      </c>
    </row>
    <row r="12184" spans="1:6" x14ac:dyDescent="0.3">
      <c r="A12184" s="1">
        <v>48506</v>
      </c>
      <c r="B12184" s="1">
        <v>230</v>
      </c>
      <c r="C12184" s="1">
        <f t="shared" si="190"/>
        <v>2.0000000000000002E-5</v>
      </c>
      <c r="D12184" s="1" t="s">
        <v>321</v>
      </c>
      <c r="E12184" s="4">
        <v>92588.397265716543</v>
      </c>
      <c r="F12184" s="66">
        <f>Cat_Results[[#This Row],[TotalLossInOriginalCurrency]] / INDEX(Exchange_Rate[Exchange Rate], MATCH(Cat_Results[[#This Row],[Currency]], Exchange_Rate[Currency], 0))</f>
        <v>145058.241956104</v>
      </c>
    </row>
    <row r="12185" spans="1:6" x14ac:dyDescent="0.3">
      <c r="A12185" s="1">
        <v>48510</v>
      </c>
      <c r="B12185" s="1">
        <v>225</v>
      </c>
      <c r="C12185" s="1">
        <f t="shared" si="190"/>
        <v>2.0000000000000002E-5</v>
      </c>
      <c r="D12185" s="1" t="s">
        <v>321</v>
      </c>
      <c r="E12185" s="4">
        <v>1.3477813541570292E-3</v>
      </c>
      <c r="F12185" s="66">
        <f>Cat_Results[[#This Row],[TotalLossInOriginalCurrency]] / INDEX(Exchange_Rate[Exchange Rate], MATCH(Cat_Results[[#This Row],[Currency]], Exchange_Rate[Currency], 0))</f>
        <v>2.11156904697418E-3</v>
      </c>
    </row>
    <row r="12186" spans="1:6" x14ac:dyDescent="0.3">
      <c r="A12186" s="1">
        <v>48513</v>
      </c>
      <c r="B12186" s="1">
        <v>233</v>
      </c>
      <c r="C12186" s="1">
        <f t="shared" si="190"/>
        <v>2.0000000000000002E-5</v>
      </c>
      <c r="D12186" s="1" t="s">
        <v>321</v>
      </c>
      <c r="E12186" s="4">
        <v>499.97754448236566</v>
      </c>
      <c r="F12186" s="66">
        <f>Cat_Results[[#This Row],[TotalLossInOriginalCurrency]] / INDEX(Exchange_Rate[Exchange Rate], MATCH(Cat_Results[[#This Row],[Currency]], Exchange_Rate[Currency], 0))</f>
        <v>783.314818724014</v>
      </c>
    </row>
    <row r="12187" spans="1:6" x14ac:dyDescent="0.3">
      <c r="A12187" s="1">
        <v>48518</v>
      </c>
      <c r="B12187" s="1">
        <v>254</v>
      </c>
      <c r="C12187" s="1">
        <f t="shared" si="190"/>
        <v>2.0000000000000002E-5</v>
      </c>
      <c r="D12187" s="1" t="s">
        <v>320</v>
      </c>
      <c r="E12187" s="4">
        <v>1327047.3145810999</v>
      </c>
      <c r="F12187" s="66">
        <f>Cat_Results[[#This Row],[TotalLossInOriginalCurrency]] / INDEX(Exchange_Rate[Exchange Rate], MATCH(Cat_Results[[#This Row],[Currency]], Exchange_Rate[Currency], 0))</f>
        <v>1327047.3145810999</v>
      </c>
    </row>
    <row r="12188" spans="1:6" x14ac:dyDescent="0.3">
      <c r="A12188" s="1">
        <v>48519</v>
      </c>
      <c r="B12188" s="1">
        <v>213</v>
      </c>
      <c r="C12188" s="1">
        <f t="shared" si="190"/>
        <v>2.0000000000000002E-5</v>
      </c>
      <c r="D12188" s="1" t="s">
        <v>320</v>
      </c>
      <c r="E12188" s="4">
        <v>4.8610921949148199E-2</v>
      </c>
      <c r="F12188" s="66">
        <f>Cat_Results[[#This Row],[TotalLossInOriginalCurrency]] / INDEX(Exchange_Rate[Exchange Rate], MATCH(Cat_Results[[#This Row],[Currency]], Exchange_Rate[Currency], 0))</f>
        <v>4.8610921949148199E-2</v>
      </c>
    </row>
    <row r="12189" spans="1:6" x14ac:dyDescent="0.3">
      <c r="A12189" s="1">
        <v>48526</v>
      </c>
      <c r="B12189" s="1">
        <v>282</v>
      </c>
      <c r="C12189" s="1">
        <f t="shared" si="190"/>
        <v>2.0000000000000002E-5</v>
      </c>
      <c r="D12189" s="1" t="s">
        <v>321</v>
      </c>
      <c r="E12189" s="4">
        <v>466029.61138456344</v>
      </c>
      <c r="F12189" s="66">
        <f>Cat_Results[[#This Row],[TotalLossInOriginalCurrency]] / INDEX(Exchange_Rate[Exchange Rate], MATCH(Cat_Results[[#This Row],[Currency]], Exchange_Rate[Currency], 0))</f>
        <v>730128.59195438796</v>
      </c>
    </row>
    <row r="12190" spans="1:6" x14ac:dyDescent="0.3">
      <c r="A12190" s="1">
        <v>48537</v>
      </c>
      <c r="B12190" s="1">
        <v>226</v>
      </c>
      <c r="C12190" s="1">
        <f t="shared" si="190"/>
        <v>2.0000000000000002E-5</v>
      </c>
      <c r="D12190" s="1" t="s">
        <v>321</v>
      </c>
      <c r="E12190" s="4">
        <v>5.1122577033937012E-4</v>
      </c>
      <c r="F12190" s="66">
        <f>Cat_Results[[#This Row],[TotalLossInOriginalCurrency]] / INDEX(Exchange_Rate[Exchange Rate], MATCH(Cat_Results[[#This Row],[Currency]], Exchange_Rate[Currency], 0))</f>
        <v>8.0093741416931207E-4</v>
      </c>
    </row>
    <row r="12191" spans="1:6" x14ac:dyDescent="0.3">
      <c r="A12191" s="1">
        <v>48540</v>
      </c>
      <c r="B12191" s="1">
        <v>260</v>
      </c>
      <c r="C12191" s="1">
        <f t="shared" si="190"/>
        <v>2.0000000000000002E-5</v>
      </c>
      <c r="D12191" s="1" t="s">
        <v>320</v>
      </c>
      <c r="E12191" s="4">
        <v>8.0093741416931196E-4</v>
      </c>
      <c r="F12191" s="66">
        <f>Cat_Results[[#This Row],[TotalLossInOriginalCurrency]] / INDEX(Exchange_Rate[Exchange Rate], MATCH(Cat_Results[[#This Row],[Currency]], Exchange_Rate[Currency], 0))</f>
        <v>8.0093741416931196E-4</v>
      </c>
    </row>
    <row r="12192" spans="1:6" x14ac:dyDescent="0.3">
      <c r="A12192" s="1">
        <v>48540</v>
      </c>
      <c r="B12192" s="1">
        <v>239</v>
      </c>
      <c r="C12192" s="1">
        <f t="shared" si="190"/>
        <v>2.0000000000000002E-5</v>
      </c>
      <c r="D12192" s="1" t="s">
        <v>320</v>
      </c>
      <c r="E12192" s="4">
        <v>1182117.32601397</v>
      </c>
      <c r="F12192" s="66">
        <f>Cat_Results[[#This Row],[TotalLossInOriginalCurrency]] / INDEX(Exchange_Rate[Exchange Rate], MATCH(Cat_Results[[#This Row],[Currency]], Exchange_Rate[Currency], 0))</f>
        <v>1182117.32601397</v>
      </c>
    </row>
    <row r="12193" spans="1:6" x14ac:dyDescent="0.3">
      <c r="A12193" s="1">
        <v>48546</v>
      </c>
      <c r="B12193" s="1">
        <v>214</v>
      </c>
      <c r="C12193" s="1">
        <f t="shared" si="190"/>
        <v>2.0000000000000002E-5</v>
      </c>
      <c r="D12193" s="1" t="s">
        <v>320</v>
      </c>
      <c r="E12193" s="4">
        <v>3324289.9273562199</v>
      </c>
      <c r="F12193" s="66">
        <f>Cat_Results[[#This Row],[TotalLossInOriginalCurrency]] / INDEX(Exchange_Rate[Exchange Rate], MATCH(Cat_Results[[#This Row],[Currency]], Exchange_Rate[Currency], 0))</f>
        <v>3324289.9273562199</v>
      </c>
    </row>
    <row r="12194" spans="1:6" x14ac:dyDescent="0.3">
      <c r="A12194" s="1">
        <v>48556</v>
      </c>
      <c r="B12194" s="1">
        <v>247</v>
      </c>
      <c r="C12194" s="1">
        <f t="shared" si="190"/>
        <v>2.0000000000000002E-5</v>
      </c>
      <c r="D12194" s="1" t="s">
        <v>322</v>
      </c>
      <c r="E12194" s="4">
        <v>9205.0813248645027</v>
      </c>
      <c r="F12194" s="66">
        <f>Cat_Results[[#This Row],[TotalLossInOriginalCurrency]] / INDEX(Exchange_Rate[Exchange Rate], MATCH(Cat_Results[[#This Row],[Currency]], Exchange_Rate[Currency], 0))</f>
        <v>11306.601662749999</v>
      </c>
    </row>
    <row r="12195" spans="1:6" x14ac:dyDescent="0.3">
      <c r="A12195" s="1">
        <v>48562</v>
      </c>
      <c r="B12195" s="1">
        <v>277</v>
      </c>
      <c r="C12195" s="1">
        <f t="shared" si="190"/>
        <v>2.0000000000000002E-5</v>
      </c>
      <c r="D12195" s="1" t="s">
        <v>323</v>
      </c>
      <c r="E12195" s="4">
        <v>10499613.534713183</v>
      </c>
      <c r="F12195" s="66">
        <f>Cat_Results[[#This Row],[TotalLossInOriginalCurrency]] / INDEX(Exchange_Rate[Exchange Rate], MATCH(Cat_Results[[#This Row],[Currency]], Exchange_Rate[Currency], 0))</f>
        <v>132368.63119489499</v>
      </c>
    </row>
    <row r="12196" spans="1:6" x14ac:dyDescent="0.3">
      <c r="A12196" s="1">
        <v>48562</v>
      </c>
      <c r="B12196" s="1">
        <v>235</v>
      </c>
      <c r="C12196" s="1">
        <f t="shared" si="190"/>
        <v>2.0000000000000002E-5</v>
      </c>
      <c r="D12196" s="1" t="s">
        <v>322</v>
      </c>
      <c r="E12196" s="4">
        <v>36925674.569191217</v>
      </c>
      <c r="F12196" s="66">
        <f>Cat_Results[[#This Row],[TotalLossInOriginalCurrency]] / INDEX(Exchange_Rate[Exchange Rate], MATCH(Cat_Results[[#This Row],[Currency]], Exchange_Rate[Currency], 0))</f>
        <v>45355807.162119597</v>
      </c>
    </row>
    <row r="12197" spans="1:6" x14ac:dyDescent="0.3">
      <c r="A12197" s="1">
        <v>48562</v>
      </c>
      <c r="B12197" s="1">
        <v>226</v>
      </c>
      <c r="C12197" s="1">
        <f t="shared" si="190"/>
        <v>2.0000000000000002E-5</v>
      </c>
      <c r="D12197" s="1" t="s">
        <v>320</v>
      </c>
      <c r="E12197" s="4">
        <v>6238724.2782503702</v>
      </c>
      <c r="F12197" s="66">
        <f>Cat_Results[[#This Row],[TotalLossInOriginalCurrency]] / INDEX(Exchange_Rate[Exchange Rate], MATCH(Cat_Results[[#This Row],[Currency]], Exchange_Rate[Currency], 0))</f>
        <v>6238724.2782503702</v>
      </c>
    </row>
    <row r="12198" spans="1:6" x14ac:dyDescent="0.3">
      <c r="A12198" s="1">
        <v>48565</v>
      </c>
      <c r="B12198" s="1">
        <v>288</v>
      </c>
      <c r="C12198" s="1">
        <f t="shared" si="190"/>
        <v>2.0000000000000002E-5</v>
      </c>
      <c r="D12198" s="1" t="s">
        <v>321</v>
      </c>
      <c r="E12198" s="4">
        <v>4275156.2348382371</v>
      </c>
      <c r="F12198" s="66">
        <f>Cat_Results[[#This Row],[TotalLossInOriginalCurrency]] / INDEX(Exchange_Rate[Exchange Rate], MATCH(Cat_Results[[#This Row],[Currency]], Exchange_Rate[Currency], 0))</f>
        <v>6697887.2712697694</v>
      </c>
    </row>
    <row r="12199" spans="1:6" x14ac:dyDescent="0.3">
      <c r="A12199" s="1">
        <v>48567</v>
      </c>
      <c r="B12199" s="1">
        <v>237</v>
      </c>
      <c r="C12199" s="1">
        <f t="shared" si="190"/>
        <v>2.0000000000000002E-5</v>
      </c>
      <c r="D12199" s="1" t="s">
        <v>320</v>
      </c>
      <c r="E12199" s="4">
        <v>1.52710825204849E-3</v>
      </c>
      <c r="F12199" s="66">
        <f>Cat_Results[[#This Row],[TotalLossInOriginalCurrency]] / INDEX(Exchange_Rate[Exchange Rate], MATCH(Cat_Results[[#This Row],[Currency]], Exchange_Rate[Currency], 0))</f>
        <v>1.52710825204849E-3</v>
      </c>
    </row>
    <row r="12200" spans="1:6" x14ac:dyDescent="0.3">
      <c r="A12200" s="1">
        <v>48579</v>
      </c>
      <c r="B12200" s="1">
        <v>241</v>
      </c>
      <c r="C12200" s="1">
        <f t="shared" si="190"/>
        <v>2.0000000000000002E-5</v>
      </c>
      <c r="D12200" s="1" t="s">
        <v>321</v>
      </c>
      <c r="E12200" s="4">
        <v>1200092.255653637</v>
      </c>
      <c r="F12200" s="66">
        <f>Cat_Results[[#This Row],[TotalLossInOriginalCurrency]] / INDEX(Exchange_Rate[Exchange Rate], MATCH(Cat_Results[[#This Row],[Currency]], Exchange_Rate[Currency], 0))</f>
        <v>1880184.53641287</v>
      </c>
    </row>
    <row r="12201" spans="1:6" x14ac:dyDescent="0.3">
      <c r="A12201" s="1">
        <v>48584</v>
      </c>
      <c r="B12201" s="1">
        <v>216</v>
      </c>
      <c r="C12201" s="1">
        <f t="shared" si="190"/>
        <v>2.0000000000000002E-5</v>
      </c>
      <c r="D12201" s="1" t="s">
        <v>321</v>
      </c>
      <c r="E12201" s="4">
        <v>378346.73697919236</v>
      </c>
      <c r="F12201" s="66">
        <f>Cat_Results[[#This Row],[TotalLossInOriginalCurrency]] / INDEX(Exchange_Rate[Exchange Rate], MATCH(Cat_Results[[#This Row],[Currency]], Exchange_Rate[Currency], 0))</f>
        <v>592755.83266146295</v>
      </c>
    </row>
    <row r="12202" spans="1:6" x14ac:dyDescent="0.3">
      <c r="A12202" s="1">
        <v>48590</v>
      </c>
      <c r="B12202" s="1">
        <v>232</v>
      </c>
      <c r="C12202" s="1">
        <f t="shared" si="190"/>
        <v>2.0000000000000002E-5</v>
      </c>
      <c r="D12202" s="1" t="s">
        <v>321</v>
      </c>
      <c r="E12202" s="4">
        <v>3695426.4792239307</v>
      </c>
      <c r="F12202" s="66">
        <f>Cat_Results[[#This Row],[TotalLossInOriginalCurrency]] / INDEX(Exchange_Rate[Exchange Rate], MATCH(Cat_Results[[#This Row],[Currency]], Exchange_Rate[Currency], 0))</f>
        <v>5789624.6633998798</v>
      </c>
    </row>
    <row r="12203" spans="1:6" x14ac:dyDescent="0.3">
      <c r="A12203" s="1">
        <v>48591</v>
      </c>
      <c r="B12203" s="1">
        <v>275</v>
      </c>
      <c r="C12203" s="1">
        <f t="shared" si="190"/>
        <v>2.0000000000000002E-5</v>
      </c>
      <c r="D12203" s="1" t="s">
        <v>320</v>
      </c>
      <c r="E12203" s="4">
        <v>8.7328925728797899E-2</v>
      </c>
      <c r="F12203" s="66">
        <f>Cat_Results[[#This Row],[TotalLossInOriginalCurrency]] / INDEX(Exchange_Rate[Exchange Rate], MATCH(Cat_Results[[#This Row],[Currency]], Exchange_Rate[Currency], 0))</f>
        <v>8.7328925728797899E-2</v>
      </c>
    </row>
    <row r="12204" spans="1:6" x14ac:dyDescent="0.3">
      <c r="A12204" s="1">
        <v>48602</v>
      </c>
      <c r="B12204" s="1">
        <v>280</v>
      </c>
      <c r="C12204" s="1">
        <f t="shared" si="190"/>
        <v>2.0000000000000002E-5</v>
      </c>
      <c r="D12204" s="1" t="s">
        <v>320</v>
      </c>
      <c r="E12204" s="4">
        <v>771.09954448789404</v>
      </c>
      <c r="F12204" s="66">
        <f>Cat_Results[[#This Row],[TotalLossInOriginalCurrency]] / INDEX(Exchange_Rate[Exchange Rate], MATCH(Cat_Results[[#This Row],[Currency]], Exchange_Rate[Currency], 0))</f>
        <v>771.09954448789404</v>
      </c>
    </row>
    <row r="12205" spans="1:6" x14ac:dyDescent="0.3">
      <c r="A12205" s="1">
        <v>48607</v>
      </c>
      <c r="B12205" s="1">
        <v>201</v>
      </c>
      <c r="C12205" s="1">
        <f t="shared" si="190"/>
        <v>2.0000000000000002E-5</v>
      </c>
      <c r="D12205" s="1" t="s">
        <v>320</v>
      </c>
      <c r="E12205" s="4">
        <v>4.8610921949148199E-2</v>
      </c>
      <c r="F12205" s="66">
        <f>Cat_Results[[#This Row],[TotalLossInOriginalCurrency]] / INDEX(Exchange_Rate[Exchange Rate], MATCH(Cat_Results[[#This Row],[Currency]], Exchange_Rate[Currency], 0))</f>
        <v>4.8610921949148199E-2</v>
      </c>
    </row>
    <row r="12206" spans="1:6" x14ac:dyDescent="0.3">
      <c r="A12206" s="1">
        <v>48607</v>
      </c>
      <c r="B12206" s="1">
        <v>335</v>
      </c>
      <c r="C12206" s="1">
        <f t="shared" si="190"/>
        <v>2.0000000000000002E-5</v>
      </c>
      <c r="D12206" s="1" t="s">
        <v>320</v>
      </c>
      <c r="E12206" s="4">
        <v>6.0775130987167402E-3</v>
      </c>
      <c r="F12206" s="66">
        <f>Cat_Results[[#This Row],[TotalLossInOriginalCurrency]] / INDEX(Exchange_Rate[Exchange Rate], MATCH(Cat_Results[[#This Row],[Currency]], Exchange_Rate[Currency], 0))</f>
        <v>6.0775130987167402E-3</v>
      </c>
    </row>
    <row r="12207" spans="1:6" x14ac:dyDescent="0.3">
      <c r="A12207" s="1">
        <v>48608</v>
      </c>
      <c r="B12207" s="1">
        <v>337</v>
      </c>
      <c r="C12207" s="1">
        <f t="shared" si="190"/>
        <v>2.0000000000000002E-5</v>
      </c>
      <c r="D12207" s="1" t="s">
        <v>320</v>
      </c>
      <c r="E12207" s="4">
        <v>6.0775130987167402E-3</v>
      </c>
      <c r="F12207" s="66">
        <f>Cat_Results[[#This Row],[TotalLossInOriginalCurrency]] / INDEX(Exchange_Rate[Exchange Rate], MATCH(Cat_Results[[#This Row],[Currency]], Exchange_Rate[Currency], 0))</f>
        <v>6.0775130987167402E-3</v>
      </c>
    </row>
    <row r="12208" spans="1:6" x14ac:dyDescent="0.3">
      <c r="A12208" s="1">
        <v>48608</v>
      </c>
      <c r="B12208" s="1">
        <v>248</v>
      </c>
      <c r="C12208" s="1">
        <f t="shared" si="190"/>
        <v>2.0000000000000002E-5</v>
      </c>
      <c r="D12208" s="1" t="s">
        <v>321</v>
      </c>
      <c r="E12208" s="4">
        <v>7620417.703887416</v>
      </c>
      <c r="F12208" s="66">
        <f>Cat_Results[[#This Row],[TotalLossInOriginalCurrency]] / INDEX(Exchange_Rate[Exchange Rate], MATCH(Cat_Results[[#This Row],[Currency]], Exchange_Rate[Currency], 0))</f>
        <v>11938908.4133805</v>
      </c>
    </row>
    <row r="12209" spans="1:6" x14ac:dyDescent="0.3">
      <c r="A12209" s="1">
        <v>48611</v>
      </c>
      <c r="B12209" s="1">
        <v>201</v>
      </c>
      <c r="C12209" s="1">
        <f t="shared" si="190"/>
        <v>2.0000000000000002E-5</v>
      </c>
      <c r="D12209" s="1" t="s">
        <v>320</v>
      </c>
      <c r="E12209" s="4">
        <v>1721820.5338778801</v>
      </c>
      <c r="F12209" s="66">
        <f>Cat_Results[[#This Row],[TotalLossInOriginalCurrency]] / INDEX(Exchange_Rate[Exchange Rate], MATCH(Cat_Results[[#This Row],[Currency]], Exchange_Rate[Currency], 0))</f>
        <v>1721820.5338778801</v>
      </c>
    </row>
    <row r="12210" spans="1:6" x14ac:dyDescent="0.3">
      <c r="A12210" s="1">
        <v>48613</v>
      </c>
      <c r="B12210" s="1">
        <v>207</v>
      </c>
      <c r="C12210" s="1">
        <f t="shared" si="190"/>
        <v>2.0000000000000002E-5</v>
      </c>
      <c r="D12210" s="1" t="s">
        <v>320</v>
      </c>
      <c r="E12210" s="4">
        <v>6.0790785290300802</v>
      </c>
      <c r="F12210" s="66">
        <f>Cat_Results[[#This Row],[TotalLossInOriginalCurrency]] / INDEX(Exchange_Rate[Exchange Rate], MATCH(Cat_Results[[#This Row],[Currency]], Exchange_Rate[Currency], 0))</f>
        <v>6.0790785290300802</v>
      </c>
    </row>
    <row r="12211" spans="1:6" x14ac:dyDescent="0.3">
      <c r="A12211" s="1">
        <v>48623</v>
      </c>
      <c r="B12211" s="1">
        <v>229</v>
      </c>
      <c r="C12211" s="1">
        <f t="shared" si="190"/>
        <v>2.0000000000000002E-5</v>
      </c>
      <c r="D12211" s="1" t="s">
        <v>321</v>
      </c>
      <c r="E12211" s="4">
        <v>9065.8162936174922</v>
      </c>
      <c r="F12211" s="66">
        <f>Cat_Results[[#This Row],[TotalLossInOriginalCurrency]] / INDEX(Exchange_Rate[Exchange Rate], MATCH(Cat_Results[[#This Row],[Currency]], Exchange_Rate[Currency], 0))</f>
        <v>14203.4143832847</v>
      </c>
    </row>
    <row r="12212" spans="1:6" x14ac:dyDescent="0.3">
      <c r="A12212" s="1">
        <v>48623</v>
      </c>
      <c r="B12212" s="1">
        <v>265</v>
      </c>
      <c r="C12212" s="1">
        <f t="shared" si="190"/>
        <v>2.0000000000000002E-5</v>
      </c>
      <c r="D12212" s="1" t="s">
        <v>321</v>
      </c>
      <c r="E12212" s="4">
        <v>344365.39347101719</v>
      </c>
      <c r="F12212" s="66">
        <f>Cat_Results[[#This Row],[TotalLossInOriginalCurrency]] / INDEX(Exchange_Rate[Exchange Rate], MATCH(Cat_Results[[#This Row],[Currency]], Exchange_Rate[Currency], 0))</f>
        <v>539517.26180192002</v>
      </c>
    </row>
    <row r="12213" spans="1:6" x14ac:dyDescent="0.3">
      <c r="A12213" s="1">
        <v>48634</v>
      </c>
      <c r="B12213" s="1">
        <v>186</v>
      </c>
      <c r="C12213" s="1">
        <f t="shared" si="190"/>
        <v>2.0000000000000002E-5</v>
      </c>
      <c r="D12213" s="1" t="s">
        <v>320</v>
      </c>
      <c r="E12213" s="4">
        <v>3159595.7336159698</v>
      </c>
      <c r="F12213" s="66">
        <f>Cat_Results[[#This Row],[TotalLossInOriginalCurrency]] / INDEX(Exchange_Rate[Exchange Rate], MATCH(Cat_Results[[#This Row],[Currency]], Exchange_Rate[Currency], 0))</f>
        <v>3159595.7336159698</v>
      </c>
    </row>
    <row r="12214" spans="1:6" x14ac:dyDescent="0.3">
      <c r="A12214" s="1">
        <v>48635</v>
      </c>
      <c r="B12214" s="1">
        <v>224</v>
      </c>
      <c r="C12214" s="1">
        <f t="shared" si="190"/>
        <v>2.0000000000000002E-5</v>
      </c>
      <c r="D12214" s="1" t="s">
        <v>320</v>
      </c>
      <c r="E12214" s="4">
        <v>1.7061829566955599E-3</v>
      </c>
      <c r="F12214" s="66">
        <f>Cat_Results[[#This Row],[TotalLossInOriginalCurrency]] / INDEX(Exchange_Rate[Exchange Rate], MATCH(Cat_Results[[#This Row],[Currency]], Exchange_Rate[Currency], 0))</f>
        <v>1.7061829566955599E-3</v>
      </c>
    </row>
    <row r="12215" spans="1:6" x14ac:dyDescent="0.3">
      <c r="A12215" s="1">
        <v>48641</v>
      </c>
      <c r="B12215" s="1">
        <v>276</v>
      </c>
      <c r="C12215" s="1">
        <f t="shared" si="190"/>
        <v>2.0000000000000002E-5</v>
      </c>
      <c r="D12215" s="1" t="s">
        <v>323</v>
      </c>
      <c r="E12215" s="4">
        <v>2319124.3725765022</v>
      </c>
      <c r="F12215" s="66">
        <f>Cat_Results[[#This Row],[TotalLossInOriginalCurrency]] / INDEX(Exchange_Rate[Exchange Rate], MATCH(Cat_Results[[#This Row],[Currency]], Exchange_Rate[Currency], 0))</f>
        <v>29237.201707830001</v>
      </c>
    </row>
    <row r="12216" spans="1:6" x14ac:dyDescent="0.3">
      <c r="A12216" s="1">
        <v>48643</v>
      </c>
      <c r="B12216" s="1">
        <v>265</v>
      </c>
      <c r="C12216" s="1">
        <f t="shared" si="190"/>
        <v>2.0000000000000002E-5</v>
      </c>
      <c r="D12216" s="1" t="s">
        <v>320</v>
      </c>
      <c r="E12216" s="4">
        <v>3.91684472560883E-3</v>
      </c>
      <c r="F12216" s="66">
        <f>Cat_Results[[#This Row],[TotalLossInOriginalCurrency]] / INDEX(Exchange_Rate[Exchange Rate], MATCH(Cat_Results[[#This Row],[Currency]], Exchange_Rate[Currency], 0))</f>
        <v>3.91684472560883E-3</v>
      </c>
    </row>
    <row r="12217" spans="1:6" x14ac:dyDescent="0.3">
      <c r="A12217" s="1">
        <v>48643</v>
      </c>
      <c r="B12217" s="1">
        <v>199</v>
      </c>
      <c r="C12217" s="1">
        <f t="shared" si="190"/>
        <v>2.0000000000000002E-5</v>
      </c>
      <c r="D12217" s="1" t="s">
        <v>320</v>
      </c>
      <c r="E12217" s="4">
        <v>2.1758303046226501E-3</v>
      </c>
      <c r="F12217" s="66">
        <f>Cat_Results[[#This Row],[TotalLossInOriginalCurrency]] / INDEX(Exchange_Rate[Exchange Rate], MATCH(Cat_Results[[#This Row],[Currency]], Exchange_Rate[Currency], 0))</f>
        <v>2.1758303046226501E-3</v>
      </c>
    </row>
    <row r="12218" spans="1:6" x14ac:dyDescent="0.3">
      <c r="A12218" s="1">
        <v>48649</v>
      </c>
      <c r="B12218" s="1">
        <v>184</v>
      </c>
      <c r="C12218" s="1">
        <f t="shared" si="190"/>
        <v>2.0000000000000002E-5</v>
      </c>
      <c r="D12218" s="1" t="s">
        <v>320</v>
      </c>
      <c r="E12218" s="4">
        <v>6.0775130987167402E-3</v>
      </c>
      <c r="F12218" s="66">
        <f>Cat_Results[[#This Row],[TotalLossInOriginalCurrency]] / INDEX(Exchange_Rate[Exchange Rate], MATCH(Cat_Results[[#This Row],[Currency]], Exchange_Rate[Currency], 0))</f>
        <v>6.0775130987167402E-3</v>
      </c>
    </row>
    <row r="12219" spans="1:6" x14ac:dyDescent="0.3">
      <c r="A12219" s="1">
        <v>48650</v>
      </c>
      <c r="B12219" s="1">
        <v>238</v>
      </c>
      <c r="C12219" s="1">
        <f t="shared" si="190"/>
        <v>2.0000000000000002E-5</v>
      </c>
      <c r="D12219" s="1" t="s">
        <v>320</v>
      </c>
      <c r="E12219" s="4">
        <v>2.2333123348653299</v>
      </c>
      <c r="F12219" s="66">
        <f>Cat_Results[[#This Row],[TotalLossInOriginalCurrency]] / INDEX(Exchange_Rate[Exchange Rate], MATCH(Cat_Results[[#This Row],[Currency]], Exchange_Rate[Currency], 0))</f>
        <v>2.2333123348653299</v>
      </c>
    </row>
    <row r="12220" spans="1:6" x14ac:dyDescent="0.3">
      <c r="A12220" s="1">
        <v>48654</v>
      </c>
      <c r="B12220" s="1">
        <v>232</v>
      </c>
      <c r="C12220" s="1">
        <f t="shared" si="190"/>
        <v>2.0000000000000002E-5</v>
      </c>
      <c r="D12220" s="1" t="s">
        <v>320</v>
      </c>
      <c r="E12220" s="4">
        <v>427065.50927943201</v>
      </c>
      <c r="F12220" s="66">
        <f>Cat_Results[[#This Row],[TotalLossInOriginalCurrency]] / INDEX(Exchange_Rate[Exchange Rate], MATCH(Cat_Results[[#This Row],[Currency]], Exchange_Rate[Currency], 0))</f>
        <v>427065.50927943201</v>
      </c>
    </row>
    <row r="12221" spans="1:6" x14ac:dyDescent="0.3">
      <c r="A12221" s="1">
        <v>48654</v>
      </c>
      <c r="B12221" s="1">
        <v>256</v>
      </c>
      <c r="C12221" s="1">
        <f t="shared" si="190"/>
        <v>2.0000000000000002E-5</v>
      </c>
      <c r="D12221" s="1" t="s">
        <v>320</v>
      </c>
      <c r="E12221" s="4">
        <v>3.12166350334883</v>
      </c>
      <c r="F12221" s="66">
        <f>Cat_Results[[#This Row],[TotalLossInOriginalCurrency]] / INDEX(Exchange_Rate[Exchange Rate], MATCH(Cat_Results[[#This Row],[Currency]], Exchange_Rate[Currency], 0))</f>
        <v>3.12166350334883</v>
      </c>
    </row>
    <row r="12222" spans="1:6" x14ac:dyDescent="0.3">
      <c r="A12222" s="1">
        <v>48662</v>
      </c>
      <c r="B12222" s="1">
        <v>195</v>
      </c>
      <c r="C12222" s="1">
        <f t="shared" si="190"/>
        <v>2.0000000000000002E-5</v>
      </c>
      <c r="D12222" s="1" t="s">
        <v>320</v>
      </c>
      <c r="E12222" s="4">
        <v>9.2459842562675493E-3</v>
      </c>
      <c r="F12222" s="66">
        <f>Cat_Results[[#This Row],[TotalLossInOriginalCurrency]] / INDEX(Exchange_Rate[Exchange Rate], MATCH(Cat_Results[[#This Row],[Currency]], Exchange_Rate[Currency], 0))</f>
        <v>9.2459842562675493E-3</v>
      </c>
    </row>
    <row r="12223" spans="1:6" x14ac:dyDescent="0.3">
      <c r="A12223" s="1">
        <v>48663</v>
      </c>
      <c r="B12223" s="1">
        <v>206</v>
      </c>
      <c r="C12223" s="1">
        <f t="shared" si="190"/>
        <v>2.0000000000000002E-5</v>
      </c>
      <c r="D12223" s="1" t="s">
        <v>320</v>
      </c>
      <c r="E12223" s="4">
        <v>2102041.2004096699</v>
      </c>
      <c r="F12223" s="66">
        <f>Cat_Results[[#This Row],[TotalLossInOriginalCurrency]] / INDEX(Exchange_Rate[Exchange Rate], MATCH(Cat_Results[[#This Row],[Currency]], Exchange_Rate[Currency], 0))</f>
        <v>2102041.2004096699</v>
      </c>
    </row>
    <row r="12224" spans="1:6" x14ac:dyDescent="0.3">
      <c r="A12224" s="1">
        <v>48664</v>
      </c>
      <c r="B12224" s="1">
        <v>239</v>
      </c>
      <c r="C12224" s="1">
        <f t="shared" si="190"/>
        <v>2.0000000000000002E-5</v>
      </c>
      <c r="D12224" s="1" t="s">
        <v>320</v>
      </c>
      <c r="E12224" s="4">
        <v>4710.33952951628</v>
      </c>
      <c r="F12224" s="66">
        <f>Cat_Results[[#This Row],[TotalLossInOriginalCurrency]] / INDEX(Exchange_Rate[Exchange Rate], MATCH(Cat_Results[[#This Row],[Currency]], Exchange_Rate[Currency], 0))</f>
        <v>4710.33952951628</v>
      </c>
    </row>
    <row r="12225" spans="1:6" x14ac:dyDescent="0.3">
      <c r="A12225" s="1">
        <v>48664</v>
      </c>
      <c r="B12225" s="1">
        <v>196</v>
      </c>
      <c r="C12225" s="1">
        <f t="shared" si="190"/>
        <v>2.0000000000000002E-5</v>
      </c>
      <c r="D12225" s="1" t="s">
        <v>320</v>
      </c>
      <c r="E12225" s="4">
        <v>1375115.6190297501</v>
      </c>
      <c r="F12225" s="66">
        <f>Cat_Results[[#This Row],[TotalLossInOriginalCurrency]] / INDEX(Exchange_Rate[Exchange Rate], MATCH(Cat_Results[[#This Row],[Currency]], Exchange_Rate[Currency], 0))</f>
        <v>1375115.6190297501</v>
      </c>
    </row>
    <row r="12226" spans="1:6" x14ac:dyDescent="0.3">
      <c r="A12226" s="1">
        <v>48664</v>
      </c>
      <c r="B12226" s="1">
        <v>217</v>
      </c>
      <c r="C12226" s="1">
        <f t="shared" si="190"/>
        <v>2.0000000000000002E-5</v>
      </c>
      <c r="D12226" s="1" t="s">
        <v>320</v>
      </c>
      <c r="E12226" s="4">
        <v>5309565.8676355798</v>
      </c>
      <c r="F12226" s="66">
        <f>Cat_Results[[#This Row],[TotalLossInOriginalCurrency]] / INDEX(Exchange_Rate[Exchange Rate], MATCH(Cat_Results[[#This Row],[Currency]], Exchange_Rate[Currency], 0))</f>
        <v>5309565.8676355798</v>
      </c>
    </row>
    <row r="12227" spans="1:6" x14ac:dyDescent="0.3">
      <c r="A12227" s="1">
        <v>48667</v>
      </c>
      <c r="B12227" s="1">
        <v>262</v>
      </c>
      <c r="C12227" s="1">
        <f t="shared" si="190"/>
        <v>2.0000000000000002E-5</v>
      </c>
      <c r="D12227" s="1" t="s">
        <v>321</v>
      </c>
      <c r="E12227" s="4">
        <v>7.3240795654584093E-2</v>
      </c>
      <c r="F12227" s="66">
        <f>Cat_Results[[#This Row],[TotalLossInOriginalCurrency]] / INDEX(Exchange_Rate[Exchange Rate], MATCH(Cat_Results[[#This Row],[Currency]], Exchange_Rate[Currency], 0))</f>
        <v>0.114746354520321</v>
      </c>
    </row>
    <row r="12228" spans="1:6" x14ac:dyDescent="0.3">
      <c r="A12228" s="1">
        <v>48680</v>
      </c>
      <c r="B12228" s="1">
        <v>236</v>
      </c>
      <c r="C12228" s="1">
        <f t="shared" si="190"/>
        <v>2.0000000000000002E-5</v>
      </c>
      <c r="D12228" s="1" t="s">
        <v>320</v>
      </c>
      <c r="E12228" s="4">
        <v>6688265.0567988697</v>
      </c>
      <c r="F12228" s="66">
        <f>Cat_Results[[#This Row],[TotalLossInOriginalCurrency]] / INDEX(Exchange_Rate[Exchange Rate], MATCH(Cat_Results[[#This Row],[Currency]], Exchange_Rate[Currency], 0))</f>
        <v>6688265.0567988697</v>
      </c>
    </row>
    <row r="12229" spans="1:6" x14ac:dyDescent="0.3">
      <c r="A12229" s="1">
        <v>48680</v>
      </c>
      <c r="B12229" s="1">
        <v>217</v>
      </c>
      <c r="C12229" s="1">
        <f t="shared" si="190"/>
        <v>2.0000000000000002E-5</v>
      </c>
      <c r="D12229" s="1" t="s">
        <v>320</v>
      </c>
      <c r="E12229" s="4">
        <v>139741.572617831</v>
      </c>
      <c r="F12229" s="66">
        <f>Cat_Results[[#This Row],[TotalLossInOriginalCurrency]] / INDEX(Exchange_Rate[Exchange Rate], MATCH(Cat_Results[[#This Row],[Currency]], Exchange_Rate[Currency], 0))</f>
        <v>139741.572617831</v>
      </c>
    </row>
    <row r="12230" spans="1:6" x14ac:dyDescent="0.3">
      <c r="A12230" s="1">
        <v>48681</v>
      </c>
      <c r="B12230" s="1">
        <v>265</v>
      </c>
      <c r="C12230" s="1">
        <f t="shared" ref="C12230:C12293" si="191">1/50000</f>
        <v>2.0000000000000002E-5</v>
      </c>
      <c r="D12230" s="1" t="s">
        <v>321</v>
      </c>
      <c r="E12230" s="4">
        <v>3.7091688542687899E-3</v>
      </c>
      <c r="F12230" s="66">
        <f>Cat_Results[[#This Row],[TotalLossInOriginalCurrency]] / INDEX(Exchange_Rate[Exchange Rate], MATCH(Cat_Results[[#This Row],[Currency]], Exchange_Rate[Currency], 0))</f>
        <v>5.8111548423767099E-3</v>
      </c>
    </row>
    <row r="12231" spans="1:6" x14ac:dyDescent="0.3">
      <c r="A12231" s="1">
        <v>48691</v>
      </c>
      <c r="B12231" s="1">
        <v>159</v>
      </c>
      <c r="C12231" s="1">
        <f t="shared" si="191"/>
        <v>2.0000000000000002E-5</v>
      </c>
      <c r="D12231" s="1" t="s">
        <v>320</v>
      </c>
      <c r="E12231" s="4">
        <v>1.79783776402473E-2</v>
      </c>
      <c r="F12231" s="66">
        <f>Cat_Results[[#This Row],[TotalLossInOriginalCurrency]] / INDEX(Exchange_Rate[Exchange Rate], MATCH(Cat_Results[[#This Row],[Currency]], Exchange_Rate[Currency], 0))</f>
        <v>1.79783776402473E-2</v>
      </c>
    </row>
    <row r="12232" spans="1:6" x14ac:dyDescent="0.3">
      <c r="A12232" s="1">
        <v>48698</v>
      </c>
      <c r="B12232" s="1">
        <v>194</v>
      </c>
      <c r="C12232" s="1">
        <f t="shared" si="191"/>
        <v>2.0000000000000002E-5</v>
      </c>
      <c r="D12232" s="1" t="s">
        <v>320</v>
      </c>
      <c r="E12232" s="4">
        <v>536087.84218037105</v>
      </c>
      <c r="F12232" s="66">
        <f>Cat_Results[[#This Row],[TotalLossInOriginalCurrency]] / INDEX(Exchange_Rate[Exchange Rate], MATCH(Cat_Results[[#This Row],[Currency]], Exchange_Rate[Currency], 0))</f>
        <v>536087.84218037105</v>
      </c>
    </row>
    <row r="12233" spans="1:6" x14ac:dyDescent="0.3">
      <c r="A12233" s="1">
        <v>48701</v>
      </c>
      <c r="B12233" s="1">
        <v>183</v>
      </c>
      <c r="C12233" s="1">
        <f t="shared" si="191"/>
        <v>2.0000000000000002E-5</v>
      </c>
      <c r="D12233" s="1" t="s">
        <v>321</v>
      </c>
      <c r="E12233" s="4">
        <v>1432.8370167897874</v>
      </c>
      <c r="F12233" s="66">
        <f>Cat_Results[[#This Row],[TotalLossInOriginalCurrency]] / INDEX(Exchange_Rate[Exchange Rate], MATCH(Cat_Results[[#This Row],[Currency]], Exchange_Rate[Currency], 0))</f>
        <v>2244.8257535840899</v>
      </c>
    </row>
    <row r="12234" spans="1:6" x14ac:dyDescent="0.3">
      <c r="A12234" s="1">
        <v>48703</v>
      </c>
      <c r="B12234" s="1">
        <v>296</v>
      </c>
      <c r="C12234" s="1">
        <f t="shared" si="191"/>
        <v>2.0000000000000002E-5</v>
      </c>
      <c r="D12234" s="1" t="s">
        <v>321</v>
      </c>
      <c r="E12234" s="4">
        <v>37036.814161495422</v>
      </c>
      <c r="F12234" s="66">
        <f>Cat_Results[[#This Row],[TotalLossInOriginalCurrency]] / INDEX(Exchange_Rate[Exchange Rate], MATCH(Cat_Results[[#This Row],[Currency]], Exchange_Rate[Currency], 0))</f>
        <v>58025.576730776607</v>
      </c>
    </row>
    <row r="12235" spans="1:6" x14ac:dyDescent="0.3">
      <c r="A12235" s="1">
        <v>48710</v>
      </c>
      <c r="B12235" s="1">
        <v>235</v>
      </c>
      <c r="C12235" s="1">
        <f t="shared" si="191"/>
        <v>2.0000000000000002E-5</v>
      </c>
      <c r="D12235" s="1" t="s">
        <v>321</v>
      </c>
      <c r="E12235" s="4">
        <v>1554.3826420057724</v>
      </c>
      <c r="F12235" s="66">
        <f>Cat_Results[[#This Row],[TotalLossInOriginalCurrency]] / INDEX(Exchange_Rate[Exchange Rate], MATCH(Cat_Results[[#This Row],[Currency]], Exchange_Rate[Currency], 0))</f>
        <v>2435.2512845573401</v>
      </c>
    </row>
    <row r="12236" spans="1:6" x14ac:dyDescent="0.3">
      <c r="A12236" s="1">
        <v>48719</v>
      </c>
      <c r="B12236" s="1">
        <v>265</v>
      </c>
      <c r="C12236" s="1">
        <f t="shared" si="191"/>
        <v>2.0000000000000002E-5</v>
      </c>
      <c r="D12236" s="1" t="s">
        <v>321</v>
      </c>
      <c r="E12236" s="4">
        <v>24143.802699138145</v>
      </c>
      <c r="F12236" s="66">
        <f>Cat_Results[[#This Row],[TotalLossInOriginalCurrency]] / INDEX(Exchange_Rate[Exchange Rate], MATCH(Cat_Results[[#This Row],[Currency]], Exchange_Rate[Currency], 0))</f>
        <v>37826.095678284597</v>
      </c>
    </row>
    <row r="12237" spans="1:6" x14ac:dyDescent="0.3">
      <c r="A12237" s="1">
        <v>48723</v>
      </c>
      <c r="B12237" s="1">
        <v>319</v>
      </c>
      <c r="C12237" s="1">
        <f t="shared" si="191"/>
        <v>2.0000000000000002E-5</v>
      </c>
      <c r="D12237" s="1" t="s">
        <v>320</v>
      </c>
      <c r="E12237" s="4">
        <v>89164.941719826296</v>
      </c>
      <c r="F12237" s="66">
        <f>Cat_Results[[#This Row],[TotalLossInOriginalCurrency]] / INDEX(Exchange_Rate[Exchange Rate], MATCH(Cat_Results[[#This Row],[Currency]], Exchange_Rate[Currency], 0))</f>
        <v>89164.941719826296</v>
      </c>
    </row>
    <row r="12238" spans="1:6" x14ac:dyDescent="0.3">
      <c r="A12238" s="1">
        <v>48727</v>
      </c>
      <c r="B12238" s="1">
        <v>254</v>
      </c>
      <c r="C12238" s="1">
        <f t="shared" si="191"/>
        <v>2.0000000000000002E-5</v>
      </c>
      <c r="D12238" s="1" t="s">
        <v>321</v>
      </c>
      <c r="E12238" s="4">
        <v>0.40487994596671262</v>
      </c>
      <c r="F12238" s="66">
        <f>Cat_Results[[#This Row],[TotalLossInOriginalCurrency]] / INDEX(Exchange_Rate[Exchange Rate], MATCH(Cat_Results[[#This Row],[Currency]], Exchange_Rate[Currency], 0))</f>
        <v>0.63432541117072105</v>
      </c>
    </row>
    <row r="12239" spans="1:6" x14ac:dyDescent="0.3">
      <c r="A12239" s="1">
        <v>48736</v>
      </c>
      <c r="B12239" s="1">
        <v>260</v>
      </c>
      <c r="C12239" s="1">
        <f t="shared" si="191"/>
        <v>2.0000000000000002E-5</v>
      </c>
      <c r="D12239" s="1" t="s">
        <v>323</v>
      </c>
      <c r="E12239" s="4">
        <v>30.724611128317111</v>
      </c>
      <c r="F12239" s="66">
        <f>Cat_Results[[#This Row],[TotalLossInOriginalCurrency]] / INDEX(Exchange_Rate[Exchange Rate], MATCH(Cat_Results[[#This Row],[Currency]], Exchange_Rate[Currency], 0))</f>
        <v>0.38734518233502502</v>
      </c>
    </row>
    <row r="12240" spans="1:6" x14ac:dyDescent="0.3">
      <c r="A12240" s="1">
        <v>48736</v>
      </c>
      <c r="B12240" s="1">
        <v>259</v>
      </c>
      <c r="C12240" s="1">
        <f t="shared" si="191"/>
        <v>2.0000000000000002E-5</v>
      </c>
      <c r="D12240" s="1" t="s">
        <v>320</v>
      </c>
      <c r="E12240" s="4">
        <v>72821.665137867298</v>
      </c>
      <c r="F12240" s="66">
        <f>Cat_Results[[#This Row],[TotalLossInOriginalCurrency]] / INDEX(Exchange_Rate[Exchange Rate], MATCH(Cat_Results[[#This Row],[Currency]], Exchange_Rate[Currency], 0))</f>
        <v>72821.665137867298</v>
      </c>
    </row>
    <row r="12241" spans="1:6" x14ac:dyDescent="0.3">
      <c r="A12241" s="1">
        <v>48739</v>
      </c>
      <c r="B12241" s="1">
        <v>235</v>
      </c>
      <c r="C12241" s="1">
        <f t="shared" si="191"/>
        <v>2.0000000000000002E-5</v>
      </c>
      <c r="D12241" s="1" t="s">
        <v>322</v>
      </c>
      <c r="E12241" s="4">
        <v>78.623203411169214</v>
      </c>
      <c r="F12241" s="66">
        <f>Cat_Results[[#This Row],[TotalLossInOriginalCurrency]] / INDEX(Exchange_Rate[Exchange Rate], MATCH(Cat_Results[[#This Row],[Currency]], Exchange_Rate[Currency], 0))</f>
        <v>96.572883068205002</v>
      </c>
    </row>
    <row r="12242" spans="1:6" x14ac:dyDescent="0.3">
      <c r="A12242" s="1">
        <v>48744</v>
      </c>
      <c r="B12242" s="1">
        <v>275</v>
      </c>
      <c r="C12242" s="1">
        <f t="shared" si="191"/>
        <v>2.0000000000000002E-5</v>
      </c>
      <c r="D12242" s="1" t="s">
        <v>320</v>
      </c>
      <c r="E12242" s="4">
        <v>1.7061829566955599E-3</v>
      </c>
      <c r="F12242" s="66">
        <f>Cat_Results[[#This Row],[TotalLossInOriginalCurrency]] / INDEX(Exchange_Rate[Exchange Rate], MATCH(Cat_Results[[#This Row],[Currency]], Exchange_Rate[Currency], 0))</f>
        <v>1.7061829566955599E-3</v>
      </c>
    </row>
    <row r="12243" spans="1:6" x14ac:dyDescent="0.3">
      <c r="A12243" s="1">
        <v>48744</v>
      </c>
      <c r="B12243" s="1">
        <v>213</v>
      </c>
      <c r="C12243" s="1">
        <f t="shared" si="191"/>
        <v>2.0000000000000002E-5</v>
      </c>
      <c r="D12243" s="1" t="s">
        <v>320</v>
      </c>
      <c r="E12243" s="4">
        <v>864498.86206934799</v>
      </c>
      <c r="F12243" s="66">
        <f>Cat_Results[[#This Row],[TotalLossInOriginalCurrency]] / INDEX(Exchange_Rate[Exchange Rate], MATCH(Cat_Results[[#This Row],[Currency]], Exchange_Rate[Currency], 0))</f>
        <v>864498.86206934799</v>
      </c>
    </row>
    <row r="12244" spans="1:6" x14ac:dyDescent="0.3">
      <c r="A12244" s="1">
        <v>48747</v>
      </c>
      <c r="B12244" s="1">
        <v>270</v>
      </c>
      <c r="C12244" s="1">
        <f t="shared" si="191"/>
        <v>2.0000000000000002E-5</v>
      </c>
      <c r="D12244" s="1" t="s">
        <v>320</v>
      </c>
      <c r="E12244" s="4">
        <v>0.54932123050093695</v>
      </c>
      <c r="F12244" s="66">
        <f>Cat_Results[[#This Row],[TotalLossInOriginalCurrency]] / INDEX(Exchange_Rate[Exchange Rate], MATCH(Cat_Results[[#This Row],[Currency]], Exchange_Rate[Currency], 0))</f>
        <v>0.54932123050093695</v>
      </c>
    </row>
    <row r="12245" spans="1:6" x14ac:dyDescent="0.3">
      <c r="A12245" s="1">
        <v>48751</v>
      </c>
      <c r="B12245" s="1">
        <v>231</v>
      </c>
      <c r="C12245" s="1">
        <f t="shared" si="191"/>
        <v>2.0000000000000002E-5</v>
      </c>
      <c r="D12245" s="1" t="s">
        <v>320</v>
      </c>
      <c r="E12245" s="4">
        <v>10395899.5842069</v>
      </c>
      <c r="F12245" s="66">
        <f>Cat_Results[[#This Row],[TotalLossInOriginalCurrency]] / INDEX(Exchange_Rate[Exchange Rate], MATCH(Cat_Results[[#This Row],[Currency]], Exchange_Rate[Currency], 0))</f>
        <v>10395899.5842069</v>
      </c>
    </row>
    <row r="12246" spans="1:6" x14ac:dyDescent="0.3">
      <c r="A12246" s="1">
        <v>48751</v>
      </c>
      <c r="B12246" s="1">
        <v>243</v>
      </c>
      <c r="C12246" s="1">
        <f t="shared" si="191"/>
        <v>2.0000000000000002E-5</v>
      </c>
      <c r="D12246" s="1" t="s">
        <v>320</v>
      </c>
      <c r="E12246" s="4">
        <v>2121076.9916464598</v>
      </c>
      <c r="F12246" s="66">
        <f>Cat_Results[[#This Row],[TotalLossInOriginalCurrency]] / INDEX(Exchange_Rate[Exchange Rate], MATCH(Cat_Results[[#This Row],[Currency]], Exchange_Rate[Currency], 0))</f>
        <v>2121076.9916464598</v>
      </c>
    </row>
    <row r="12247" spans="1:6" x14ac:dyDescent="0.3">
      <c r="A12247" s="1">
        <v>48751</v>
      </c>
      <c r="B12247" s="1">
        <v>253</v>
      </c>
      <c r="C12247" s="1">
        <f t="shared" si="191"/>
        <v>2.0000000000000002E-5</v>
      </c>
      <c r="D12247" s="1" t="s">
        <v>320</v>
      </c>
      <c r="E12247" s="4">
        <v>2113752.15747899</v>
      </c>
      <c r="F12247" s="66">
        <f>Cat_Results[[#This Row],[TotalLossInOriginalCurrency]] / INDEX(Exchange_Rate[Exchange Rate], MATCH(Cat_Results[[#This Row],[Currency]], Exchange_Rate[Currency], 0))</f>
        <v>2113752.15747899</v>
      </c>
    </row>
    <row r="12248" spans="1:6" x14ac:dyDescent="0.3">
      <c r="A12248" s="1">
        <v>48751</v>
      </c>
      <c r="B12248" s="1">
        <v>271</v>
      </c>
      <c r="C12248" s="1">
        <f t="shared" si="191"/>
        <v>2.0000000000000002E-5</v>
      </c>
      <c r="D12248" s="1" t="s">
        <v>322</v>
      </c>
      <c r="E12248" s="4">
        <v>14684448.46765554</v>
      </c>
      <c r="F12248" s="66">
        <f>Cat_Results[[#This Row],[TotalLossInOriginalCurrency]] / INDEX(Exchange_Rate[Exchange Rate], MATCH(Cat_Results[[#This Row],[Currency]], Exchange_Rate[Currency], 0))</f>
        <v>18036908.4858036</v>
      </c>
    </row>
    <row r="12249" spans="1:6" x14ac:dyDescent="0.3">
      <c r="A12249" s="1">
        <v>48753</v>
      </c>
      <c r="B12249" s="1">
        <v>237</v>
      </c>
      <c r="C12249" s="1">
        <f t="shared" si="191"/>
        <v>2.0000000000000002E-5</v>
      </c>
      <c r="D12249" s="1" t="s">
        <v>320</v>
      </c>
      <c r="E12249" s="4">
        <v>340839.20653935301</v>
      </c>
      <c r="F12249" s="66">
        <f>Cat_Results[[#This Row],[TotalLossInOriginalCurrency]] / INDEX(Exchange_Rate[Exchange Rate], MATCH(Cat_Results[[#This Row],[Currency]], Exchange_Rate[Currency], 0))</f>
        <v>340839.20653935301</v>
      </c>
    </row>
    <row r="12250" spans="1:6" x14ac:dyDescent="0.3">
      <c r="A12250" s="1">
        <v>48758</v>
      </c>
      <c r="B12250" s="1">
        <v>209</v>
      </c>
      <c r="C12250" s="1">
        <f t="shared" si="191"/>
        <v>2.0000000000000002E-5</v>
      </c>
      <c r="D12250" s="1" t="s">
        <v>321</v>
      </c>
      <c r="E12250" s="4">
        <v>112571.5808756083</v>
      </c>
      <c r="F12250" s="66">
        <f>Cat_Results[[#This Row],[TotalLossInOriginalCurrency]] / INDEX(Exchange_Rate[Exchange Rate], MATCH(Cat_Results[[#This Row],[Currency]], Exchange_Rate[Currency], 0))</f>
        <v>176365.89570906799</v>
      </c>
    </row>
    <row r="12251" spans="1:6" x14ac:dyDescent="0.3">
      <c r="A12251" s="1">
        <v>48766</v>
      </c>
      <c r="B12251" s="1">
        <v>207</v>
      </c>
      <c r="C12251" s="1">
        <f t="shared" si="191"/>
        <v>2.0000000000000002E-5</v>
      </c>
      <c r="D12251" s="1" t="s">
        <v>320</v>
      </c>
      <c r="E12251" s="4">
        <v>571819.42543677206</v>
      </c>
      <c r="F12251" s="66">
        <f>Cat_Results[[#This Row],[TotalLossInOriginalCurrency]] / INDEX(Exchange_Rate[Exchange Rate], MATCH(Cat_Results[[#This Row],[Currency]], Exchange_Rate[Currency], 0))</f>
        <v>571819.42543677206</v>
      </c>
    </row>
    <row r="12252" spans="1:6" x14ac:dyDescent="0.3">
      <c r="A12252" s="1">
        <v>48775</v>
      </c>
      <c r="B12252" s="1">
        <v>204</v>
      </c>
      <c r="C12252" s="1">
        <f t="shared" si="191"/>
        <v>2.0000000000000002E-5</v>
      </c>
      <c r="D12252" s="1" t="s">
        <v>321</v>
      </c>
      <c r="E12252" s="4">
        <v>453410.08491013461</v>
      </c>
      <c r="F12252" s="66">
        <f>Cat_Results[[#This Row],[TotalLossInOriginalCurrency]] / INDEX(Exchange_Rate[Exchange Rate], MATCH(Cat_Results[[#This Row],[Currency]], Exchange_Rate[Currency], 0))</f>
        <v>710357.57983236504</v>
      </c>
    </row>
    <row r="12253" spans="1:6" x14ac:dyDescent="0.3">
      <c r="A12253" s="1">
        <v>48779</v>
      </c>
      <c r="B12253" s="1">
        <v>255</v>
      </c>
      <c r="C12253" s="1">
        <f t="shared" si="191"/>
        <v>2.0000000000000002E-5</v>
      </c>
      <c r="D12253" s="1" t="s">
        <v>320</v>
      </c>
      <c r="E12253" s="4">
        <v>6011209.6412894903</v>
      </c>
      <c r="F12253" s="66">
        <f>Cat_Results[[#This Row],[TotalLossInOriginalCurrency]] / INDEX(Exchange_Rate[Exchange Rate], MATCH(Cat_Results[[#This Row],[Currency]], Exchange_Rate[Currency], 0))</f>
        <v>6011209.6412894903</v>
      </c>
    </row>
    <row r="12254" spans="1:6" x14ac:dyDescent="0.3">
      <c r="A12254" s="1">
        <v>48789</v>
      </c>
      <c r="B12254" s="1">
        <v>238</v>
      </c>
      <c r="C12254" s="1">
        <f t="shared" si="191"/>
        <v>2.0000000000000002E-5</v>
      </c>
      <c r="D12254" s="1" t="s">
        <v>320</v>
      </c>
      <c r="E12254" s="4">
        <v>3607270.4140930302</v>
      </c>
      <c r="F12254" s="66">
        <f>Cat_Results[[#This Row],[TotalLossInOriginalCurrency]] / INDEX(Exchange_Rate[Exchange Rate], MATCH(Cat_Results[[#This Row],[Currency]], Exchange_Rate[Currency], 0))</f>
        <v>3607270.4140930302</v>
      </c>
    </row>
    <row r="12255" spans="1:6" x14ac:dyDescent="0.3">
      <c r="A12255" s="1">
        <v>48797</v>
      </c>
      <c r="B12255" s="1">
        <v>248</v>
      </c>
      <c r="C12255" s="1">
        <f t="shared" si="191"/>
        <v>2.0000000000000002E-5</v>
      </c>
      <c r="D12255" s="1" t="s">
        <v>320</v>
      </c>
      <c r="E12255" s="4">
        <v>4.72768530249596</v>
      </c>
      <c r="F12255" s="66">
        <f>Cat_Results[[#This Row],[TotalLossInOriginalCurrency]] / INDEX(Exchange_Rate[Exchange Rate], MATCH(Cat_Results[[#This Row],[Currency]], Exchange_Rate[Currency], 0))</f>
        <v>4.72768530249596</v>
      </c>
    </row>
    <row r="12256" spans="1:6" x14ac:dyDescent="0.3">
      <c r="A12256" s="1">
        <v>48798</v>
      </c>
      <c r="B12256" s="1">
        <v>251</v>
      </c>
      <c r="C12256" s="1">
        <f t="shared" si="191"/>
        <v>2.0000000000000002E-5</v>
      </c>
      <c r="D12256" s="1" t="s">
        <v>320</v>
      </c>
      <c r="E12256" s="4">
        <v>23593.1034022942</v>
      </c>
      <c r="F12256" s="66">
        <f>Cat_Results[[#This Row],[TotalLossInOriginalCurrency]] / INDEX(Exchange_Rate[Exchange Rate], MATCH(Cat_Results[[#This Row],[Currency]], Exchange_Rate[Currency], 0))</f>
        <v>23593.1034022942</v>
      </c>
    </row>
    <row r="12257" spans="1:6" x14ac:dyDescent="0.3">
      <c r="A12257" s="1">
        <v>48812</v>
      </c>
      <c r="B12257" s="1">
        <v>271</v>
      </c>
      <c r="C12257" s="1">
        <f t="shared" si="191"/>
        <v>2.0000000000000002E-5</v>
      </c>
      <c r="D12257" s="1" t="s">
        <v>320</v>
      </c>
      <c r="E12257" s="4">
        <v>1.7061829566955599E-3</v>
      </c>
      <c r="F12257" s="66">
        <f>Cat_Results[[#This Row],[TotalLossInOriginalCurrency]] / INDEX(Exchange_Rate[Exchange Rate], MATCH(Cat_Results[[#This Row],[Currency]], Exchange_Rate[Currency], 0))</f>
        <v>1.7061829566955599E-3</v>
      </c>
    </row>
    <row r="12258" spans="1:6" x14ac:dyDescent="0.3">
      <c r="A12258" s="1">
        <v>48814</v>
      </c>
      <c r="B12258" s="1">
        <v>255</v>
      </c>
      <c r="C12258" s="1">
        <f t="shared" si="191"/>
        <v>2.0000000000000002E-5</v>
      </c>
      <c r="D12258" s="1" t="s">
        <v>321</v>
      </c>
      <c r="E12258" s="4">
        <v>17684534.792314187</v>
      </c>
      <c r="F12258" s="66">
        <f>Cat_Results[[#This Row],[TotalLossInOriginalCurrency]] / INDEX(Exchange_Rate[Exchange Rate], MATCH(Cat_Results[[#This Row],[Currency]], Exchange_Rate[Currency], 0))</f>
        <v>27706360.651460595</v>
      </c>
    </row>
    <row r="12259" spans="1:6" x14ac:dyDescent="0.3">
      <c r="A12259" s="1">
        <v>48818</v>
      </c>
      <c r="B12259" s="1">
        <v>234</v>
      </c>
      <c r="C12259" s="1">
        <f t="shared" si="191"/>
        <v>2.0000000000000002E-5</v>
      </c>
      <c r="D12259" s="1" t="s">
        <v>321</v>
      </c>
      <c r="E12259" s="4">
        <v>1.6344325391897289E-2</v>
      </c>
      <c r="F12259" s="66">
        <f>Cat_Results[[#This Row],[TotalLossInOriginalCurrency]] / INDEX(Exchange_Rate[Exchange Rate], MATCH(Cat_Results[[#This Row],[Currency]], Exchange_Rate[Currency], 0))</f>
        <v>2.5606654584407803E-2</v>
      </c>
    </row>
    <row r="12260" spans="1:6" x14ac:dyDescent="0.3">
      <c r="A12260" s="1">
        <v>48822</v>
      </c>
      <c r="B12260" s="1">
        <v>264</v>
      </c>
      <c r="C12260" s="1">
        <f t="shared" si="191"/>
        <v>2.0000000000000002E-5</v>
      </c>
      <c r="D12260" s="1" t="s">
        <v>321</v>
      </c>
      <c r="E12260" s="4">
        <v>1.1149058890166173E-2</v>
      </c>
      <c r="F12260" s="66">
        <f>Cat_Results[[#This Row],[TotalLossInOriginalCurrency]] / INDEX(Exchange_Rate[Exchange Rate], MATCH(Cat_Results[[#This Row],[Currency]], Exchange_Rate[Currency], 0))</f>
        <v>1.74672305583954E-2</v>
      </c>
    </row>
    <row r="12261" spans="1:6" x14ac:dyDescent="0.3">
      <c r="A12261" s="1">
        <v>48828</v>
      </c>
      <c r="B12261" s="1">
        <v>268</v>
      </c>
      <c r="C12261" s="1">
        <f t="shared" si="191"/>
        <v>2.0000000000000002E-5</v>
      </c>
      <c r="D12261" s="1" t="s">
        <v>320</v>
      </c>
      <c r="E12261" s="4">
        <v>3815653.3369304799</v>
      </c>
      <c r="F12261" s="66">
        <f>Cat_Results[[#This Row],[TotalLossInOriginalCurrency]] / INDEX(Exchange_Rate[Exchange Rate], MATCH(Cat_Results[[#This Row],[Currency]], Exchange_Rate[Currency], 0))</f>
        <v>3815653.3369304799</v>
      </c>
    </row>
    <row r="12262" spans="1:6" x14ac:dyDescent="0.3">
      <c r="A12262" s="1">
        <v>48828</v>
      </c>
      <c r="B12262" s="1">
        <v>226</v>
      </c>
      <c r="C12262" s="1">
        <f t="shared" si="191"/>
        <v>2.0000000000000002E-5</v>
      </c>
      <c r="D12262" s="1" t="s">
        <v>320</v>
      </c>
      <c r="E12262" s="4">
        <v>2134327.8125894601</v>
      </c>
      <c r="F12262" s="66">
        <f>Cat_Results[[#This Row],[TotalLossInOriginalCurrency]] / INDEX(Exchange_Rate[Exchange Rate], MATCH(Cat_Results[[#This Row],[Currency]], Exchange_Rate[Currency], 0))</f>
        <v>2134327.8125894601</v>
      </c>
    </row>
    <row r="12263" spans="1:6" x14ac:dyDescent="0.3">
      <c r="A12263" s="1">
        <v>48828</v>
      </c>
      <c r="B12263" s="1">
        <v>224</v>
      </c>
      <c r="C12263" s="1">
        <f t="shared" si="191"/>
        <v>2.0000000000000002E-5</v>
      </c>
      <c r="D12263" s="1" t="s">
        <v>321</v>
      </c>
      <c r="E12263" s="4">
        <v>126684.67077494097</v>
      </c>
      <c r="F12263" s="66">
        <f>Cat_Results[[#This Row],[TotalLossInOriginalCurrency]] / INDEX(Exchange_Rate[Exchange Rate], MATCH(Cat_Results[[#This Row],[Currency]], Exchange_Rate[Currency], 0))</f>
        <v>198476.87364824099</v>
      </c>
    </row>
    <row r="12264" spans="1:6" x14ac:dyDescent="0.3">
      <c r="A12264" s="1">
        <v>48829</v>
      </c>
      <c r="B12264" s="1">
        <v>209</v>
      </c>
      <c r="C12264" s="1">
        <f t="shared" si="191"/>
        <v>2.0000000000000002E-5</v>
      </c>
      <c r="D12264" s="1" t="s">
        <v>320</v>
      </c>
      <c r="E12264" s="4">
        <v>0.19593217968940699</v>
      </c>
      <c r="F12264" s="66">
        <f>Cat_Results[[#This Row],[TotalLossInOriginalCurrency]] / INDEX(Exchange_Rate[Exchange Rate], MATCH(Cat_Results[[#This Row],[Currency]], Exchange_Rate[Currency], 0))</f>
        <v>0.19593217968940699</v>
      </c>
    </row>
    <row r="12265" spans="1:6" x14ac:dyDescent="0.3">
      <c r="A12265" s="1">
        <v>48832</v>
      </c>
      <c r="B12265" s="1">
        <v>270</v>
      </c>
      <c r="C12265" s="1">
        <f t="shared" si="191"/>
        <v>2.0000000000000002E-5</v>
      </c>
      <c r="D12265" s="1" t="s">
        <v>320</v>
      </c>
      <c r="E12265" s="4">
        <v>6.3925534486770602E-2</v>
      </c>
      <c r="F12265" s="66">
        <f>Cat_Results[[#This Row],[TotalLossInOriginalCurrency]] / INDEX(Exchange_Rate[Exchange Rate], MATCH(Cat_Results[[#This Row],[Currency]], Exchange_Rate[Currency], 0))</f>
        <v>6.3925534486770602E-2</v>
      </c>
    </row>
    <row r="12266" spans="1:6" x14ac:dyDescent="0.3">
      <c r="A12266" s="1">
        <v>48836</v>
      </c>
      <c r="B12266" s="1">
        <v>242</v>
      </c>
      <c r="C12266" s="1">
        <f t="shared" si="191"/>
        <v>2.0000000000000002E-5</v>
      </c>
      <c r="D12266" s="1" t="s">
        <v>320</v>
      </c>
      <c r="E12266" s="4">
        <v>79.933263029716898</v>
      </c>
      <c r="F12266" s="66">
        <f>Cat_Results[[#This Row],[TotalLossInOriginalCurrency]] / INDEX(Exchange_Rate[Exchange Rate], MATCH(Cat_Results[[#This Row],[Currency]], Exchange_Rate[Currency], 0))</f>
        <v>79.933263029716898</v>
      </c>
    </row>
    <row r="12267" spans="1:6" x14ac:dyDescent="0.3">
      <c r="A12267" s="1">
        <v>48840</v>
      </c>
      <c r="B12267" s="1">
        <v>276</v>
      </c>
      <c r="C12267" s="1">
        <f t="shared" si="191"/>
        <v>2.0000000000000002E-5</v>
      </c>
      <c r="D12267" s="1" t="s">
        <v>321</v>
      </c>
      <c r="E12267" s="4">
        <v>2.6360227395266305E-3</v>
      </c>
      <c r="F12267" s="66">
        <f>Cat_Results[[#This Row],[TotalLossInOriginalCurrency]] / INDEX(Exchange_Rate[Exchange Rate], MATCH(Cat_Results[[#This Row],[Currency]], Exchange_Rate[Currency], 0))</f>
        <v>4.1298568248748797E-3</v>
      </c>
    </row>
    <row r="12268" spans="1:6" x14ac:dyDescent="0.3">
      <c r="A12268" s="1">
        <v>48843</v>
      </c>
      <c r="B12268" s="1">
        <v>229</v>
      </c>
      <c r="C12268" s="1">
        <f t="shared" si="191"/>
        <v>2.0000000000000002E-5</v>
      </c>
      <c r="D12268" s="1" t="s">
        <v>320</v>
      </c>
      <c r="E12268" s="4">
        <v>173594.21820792</v>
      </c>
      <c r="F12268" s="66">
        <f>Cat_Results[[#This Row],[TotalLossInOriginalCurrency]] / INDEX(Exchange_Rate[Exchange Rate], MATCH(Cat_Results[[#This Row],[Currency]], Exchange_Rate[Currency], 0))</f>
        <v>173594.21820792</v>
      </c>
    </row>
    <row r="12269" spans="1:6" x14ac:dyDescent="0.3">
      <c r="A12269" s="1">
        <v>48845</v>
      </c>
      <c r="B12269" s="1">
        <v>242</v>
      </c>
      <c r="C12269" s="1">
        <f t="shared" si="191"/>
        <v>2.0000000000000002E-5</v>
      </c>
      <c r="D12269" s="1" t="s">
        <v>320</v>
      </c>
      <c r="E12269" s="4">
        <v>32876.8967122174</v>
      </c>
      <c r="F12269" s="66">
        <f>Cat_Results[[#This Row],[TotalLossInOriginalCurrency]] / INDEX(Exchange_Rate[Exchange Rate], MATCH(Cat_Results[[#This Row],[Currency]], Exchange_Rate[Currency], 0))</f>
        <v>32876.8967122174</v>
      </c>
    </row>
    <row r="12270" spans="1:6" x14ac:dyDescent="0.3">
      <c r="A12270" s="1">
        <v>48845</v>
      </c>
      <c r="B12270" s="1">
        <v>223</v>
      </c>
      <c r="C12270" s="1">
        <f t="shared" si="191"/>
        <v>2.0000000000000002E-5</v>
      </c>
      <c r="D12270" s="1" t="s">
        <v>321</v>
      </c>
      <c r="E12270" s="4">
        <v>879502.49480222526</v>
      </c>
      <c r="F12270" s="66">
        <f>Cat_Results[[#This Row],[TotalLossInOriginalCurrency]] / INDEX(Exchange_Rate[Exchange Rate], MATCH(Cat_Results[[#This Row],[Currency]], Exchange_Rate[Currency], 0))</f>
        <v>1377916.55822579</v>
      </c>
    </row>
    <row r="12271" spans="1:6" x14ac:dyDescent="0.3">
      <c r="A12271" s="1">
        <v>48863</v>
      </c>
      <c r="B12271" s="1">
        <v>274</v>
      </c>
      <c r="C12271" s="1">
        <f t="shared" si="191"/>
        <v>2.0000000000000002E-5</v>
      </c>
      <c r="D12271" s="1" t="s">
        <v>320</v>
      </c>
      <c r="E12271" s="4">
        <v>5293.6663702130299</v>
      </c>
      <c r="F12271" s="66">
        <f>Cat_Results[[#This Row],[TotalLossInOriginalCurrency]] / INDEX(Exchange_Rate[Exchange Rate], MATCH(Cat_Results[[#This Row],[Currency]], Exchange_Rate[Currency], 0))</f>
        <v>5293.6663702130299</v>
      </c>
    </row>
    <row r="12272" spans="1:6" x14ac:dyDescent="0.3">
      <c r="A12272" s="1">
        <v>48870</v>
      </c>
      <c r="B12272" s="1">
        <v>191</v>
      </c>
      <c r="C12272" s="1">
        <f t="shared" si="191"/>
        <v>2.0000000000000002E-5</v>
      </c>
      <c r="D12272" s="1" t="s">
        <v>321</v>
      </c>
      <c r="E12272" s="4">
        <v>1.0482506086237698E-3</v>
      </c>
      <c r="F12272" s="66">
        <f>Cat_Results[[#This Row],[TotalLossInOriginalCurrency]] / INDEX(Exchange_Rate[Exchange Rate], MATCH(Cat_Results[[#This Row],[Currency]], Exchange_Rate[Currency], 0))</f>
        <v>1.6422942280769298E-3</v>
      </c>
    </row>
    <row r="12273" spans="1:6" x14ac:dyDescent="0.3">
      <c r="A12273" s="1">
        <v>48871</v>
      </c>
      <c r="B12273" s="1">
        <v>213</v>
      </c>
      <c r="C12273" s="1">
        <f t="shared" si="191"/>
        <v>2.0000000000000002E-5</v>
      </c>
      <c r="D12273" s="1" t="s">
        <v>320</v>
      </c>
      <c r="E12273" s="4">
        <v>3268634.33839005</v>
      </c>
      <c r="F12273" s="66">
        <f>Cat_Results[[#This Row],[TotalLossInOriginalCurrency]] / INDEX(Exchange_Rate[Exchange Rate], MATCH(Cat_Results[[#This Row],[Currency]], Exchange_Rate[Currency], 0))</f>
        <v>3268634.33839005</v>
      </c>
    </row>
    <row r="12274" spans="1:6" x14ac:dyDescent="0.3">
      <c r="A12274" s="1">
        <v>48874</v>
      </c>
      <c r="B12274" s="1">
        <v>197</v>
      </c>
      <c r="C12274" s="1">
        <f t="shared" si="191"/>
        <v>2.0000000000000002E-5</v>
      </c>
      <c r="D12274" s="1" t="s">
        <v>320</v>
      </c>
      <c r="E12274" s="4">
        <v>0.73162652552127805</v>
      </c>
      <c r="F12274" s="66">
        <f>Cat_Results[[#This Row],[TotalLossInOriginalCurrency]] / INDEX(Exchange_Rate[Exchange Rate], MATCH(Cat_Results[[#This Row],[Currency]], Exchange_Rate[Currency], 0))</f>
        <v>0.73162652552127805</v>
      </c>
    </row>
    <row r="12275" spans="1:6" x14ac:dyDescent="0.3">
      <c r="A12275" s="1">
        <v>48878</v>
      </c>
      <c r="B12275" s="1">
        <v>241</v>
      </c>
      <c r="C12275" s="1">
        <f t="shared" si="191"/>
        <v>2.0000000000000002E-5</v>
      </c>
      <c r="D12275" s="1" t="s">
        <v>320</v>
      </c>
      <c r="E12275" s="4">
        <v>5.8111548423767099E-3</v>
      </c>
      <c r="F12275" s="66">
        <f>Cat_Results[[#This Row],[TotalLossInOriginalCurrency]] / INDEX(Exchange_Rate[Exchange Rate], MATCH(Cat_Results[[#This Row],[Currency]], Exchange_Rate[Currency], 0))</f>
        <v>5.8111548423767099E-3</v>
      </c>
    </row>
    <row r="12276" spans="1:6" x14ac:dyDescent="0.3">
      <c r="A12276" s="1">
        <v>48878</v>
      </c>
      <c r="B12276" s="1">
        <v>223</v>
      </c>
      <c r="C12276" s="1">
        <f t="shared" si="191"/>
        <v>2.0000000000000002E-5</v>
      </c>
      <c r="D12276" s="1" t="s">
        <v>324</v>
      </c>
      <c r="E12276" s="4">
        <v>14056482.904554261</v>
      </c>
      <c r="F12276" s="66">
        <f>Cat_Results[[#This Row],[TotalLossInOriginalCurrency]] / INDEX(Exchange_Rate[Exchange Rate], MATCH(Cat_Results[[#This Row],[Currency]], Exchange_Rate[Currency], 0))</f>
        <v>14218554.146162299</v>
      </c>
    </row>
    <row r="12277" spans="1:6" x14ac:dyDescent="0.3">
      <c r="A12277" s="1">
        <v>48884</v>
      </c>
      <c r="B12277" s="1">
        <v>213</v>
      </c>
      <c r="C12277" s="1">
        <f t="shared" si="191"/>
        <v>2.0000000000000002E-5</v>
      </c>
      <c r="D12277" s="1" t="s">
        <v>323</v>
      </c>
      <c r="E12277" s="4">
        <v>0.99923411562632558</v>
      </c>
      <c r="F12277" s="66">
        <f>Cat_Results[[#This Row],[TotalLossInOriginalCurrency]] / INDEX(Exchange_Rate[Exchange Rate], MATCH(Cat_Results[[#This Row],[Currency]], Exchange_Rate[Currency], 0))</f>
        <v>1.2597344815731E-2</v>
      </c>
    </row>
    <row r="12278" spans="1:6" x14ac:dyDescent="0.3">
      <c r="A12278" s="1">
        <v>48889</v>
      </c>
      <c r="B12278" s="1">
        <v>225</v>
      </c>
      <c r="C12278" s="1">
        <f t="shared" si="191"/>
        <v>2.0000000000000002E-5</v>
      </c>
      <c r="D12278" s="1" t="s">
        <v>320</v>
      </c>
      <c r="E12278" s="4">
        <v>227807.81157674699</v>
      </c>
      <c r="F12278" s="66">
        <f>Cat_Results[[#This Row],[TotalLossInOriginalCurrency]] / INDEX(Exchange_Rate[Exchange Rate], MATCH(Cat_Results[[#This Row],[Currency]], Exchange_Rate[Currency], 0))</f>
        <v>227807.81157674699</v>
      </c>
    </row>
    <row r="12279" spans="1:6" x14ac:dyDescent="0.3">
      <c r="A12279" s="1">
        <v>48889</v>
      </c>
      <c r="B12279" s="1">
        <v>275</v>
      </c>
      <c r="C12279" s="1">
        <f t="shared" si="191"/>
        <v>2.0000000000000002E-5</v>
      </c>
      <c r="D12279" s="1" t="s">
        <v>320</v>
      </c>
      <c r="E12279" s="4">
        <v>3.5656746476888698E-2</v>
      </c>
      <c r="F12279" s="66">
        <f>Cat_Results[[#This Row],[TotalLossInOriginalCurrency]] / INDEX(Exchange_Rate[Exchange Rate], MATCH(Cat_Results[[#This Row],[Currency]], Exchange_Rate[Currency], 0))</f>
        <v>3.5656746476888698E-2</v>
      </c>
    </row>
    <row r="12280" spans="1:6" x14ac:dyDescent="0.3">
      <c r="A12280" s="1">
        <v>48894</v>
      </c>
      <c r="B12280" s="1">
        <v>221</v>
      </c>
      <c r="C12280" s="1">
        <f t="shared" si="191"/>
        <v>2.0000000000000002E-5</v>
      </c>
      <c r="D12280" s="1" t="s">
        <v>320</v>
      </c>
      <c r="E12280" s="4">
        <v>8018.4348248019796</v>
      </c>
      <c r="F12280" s="66">
        <f>Cat_Results[[#This Row],[TotalLossInOriginalCurrency]] / INDEX(Exchange_Rate[Exchange Rate], MATCH(Cat_Results[[#This Row],[Currency]], Exchange_Rate[Currency], 0))</f>
        <v>8018.4348248019796</v>
      </c>
    </row>
    <row r="12281" spans="1:6" x14ac:dyDescent="0.3">
      <c r="A12281" s="1">
        <v>48899</v>
      </c>
      <c r="B12281" s="1">
        <v>226</v>
      </c>
      <c r="C12281" s="1">
        <f t="shared" si="191"/>
        <v>2.0000000000000002E-5</v>
      </c>
      <c r="D12281" s="1" t="s">
        <v>323</v>
      </c>
      <c r="E12281" s="4">
        <v>8.7756171107251841</v>
      </c>
      <c r="F12281" s="66">
        <f>Cat_Results[[#This Row],[TotalLossInOriginalCurrency]] / INDEX(Exchange_Rate[Exchange Rate], MATCH(Cat_Results[[#This Row],[Currency]], Exchange_Rate[Currency], 0))</f>
        <v>0.11063420772552499</v>
      </c>
    </row>
    <row r="12282" spans="1:6" x14ac:dyDescent="0.3">
      <c r="A12282" s="1">
        <v>48901</v>
      </c>
      <c r="B12282" s="1">
        <v>296</v>
      </c>
      <c r="C12282" s="1">
        <f t="shared" si="191"/>
        <v>2.0000000000000002E-5</v>
      </c>
      <c r="D12282" s="1" t="s">
        <v>322</v>
      </c>
      <c r="E12282" s="4">
        <v>9.3604626755678828E-3</v>
      </c>
      <c r="F12282" s="66">
        <f>Cat_Results[[#This Row],[TotalLossInOriginalCurrency]] / INDEX(Exchange_Rate[Exchange Rate], MATCH(Cat_Results[[#This Row],[Currency]], Exchange_Rate[Currency], 0))</f>
        <v>1.14974565804005E-2</v>
      </c>
    </row>
    <row r="12283" spans="1:6" x14ac:dyDescent="0.3">
      <c r="A12283" s="1">
        <v>48903</v>
      </c>
      <c r="B12283" s="1">
        <v>216</v>
      </c>
      <c r="C12283" s="1">
        <f t="shared" si="191"/>
        <v>2.0000000000000002E-5</v>
      </c>
      <c r="D12283" s="1" t="s">
        <v>320</v>
      </c>
      <c r="E12283" s="4">
        <v>14640749.159964699</v>
      </c>
      <c r="F12283" s="66">
        <f>Cat_Results[[#This Row],[TotalLossInOriginalCurrency]] / INDEX(Exchange_Rate[Exchange Rate], MATCH(Cat_Results[[#This Row],[Currency]], Exchange_Rate[Currency], 0))</f>
        <v>14640749.159964699</v>
      </c>
    </row>
    <row r="12284" spans="1:6" x14ac:dyDescent="0.3">
      <c r="A12284" s="1">
        <v>48908</v>
      </c>
      <c r="B12284" s="1">
        <v>235</v>
      </c>
      <c r="C12284" s="1">
        <f t="shared" si="191"/>
        <v>2.0000000000000002E-5</v>
      </c>
      <c r="D12284" s="1" t="s">
        <v>323</v>
      </c>
      <c r="E12284" s="4">
        <v>0.99923411562632558</v>
      </c>
      <c r="F12284" s="66">
        <f>Cat_Results[[#This Row],[TotalLossInOriginalCurrency]] / INDEX(Exchange_Rate[Exchange Rate], MATCH(Cat_Results[[#This Row],[Currency]], Exchange_Rate[Currency], 0))</f>
        <v>1.2597344815731E-2</v>
      </c>
    </row>
    <row r="12285" spans="1:6" x14ac:dyDescent="0.3">
      <c r="A12285" s="1">
        <v>48908</v>
      </c>
      <c r="B12285" s="1">
        <v>230</v>
      </c>
      <c r="C12285" s="1">
        <f t="shared" si="191"/>
        <v>2.0000000000000002E-5</v>
      </c>
      <c r="D12285" s="1" t="s">
        <v>320</v>
      </c>
      <c r="E12285" s="4">
        <v>5.2759945392608601E-2</v>
      </c>
      <c r="F12285" s="66">
        <f>Cat_Results[[#This Row],[TotalLossInOriginalCurrency]] / INDEX(Exchange_Rate[Exchange Rate], MATCH(Cat_Results[[#This Row],[Currency]], Exchange_Rate[Currency], 0))</f>
        <v>5.2759945392608601E-2</v>
      </c>
    </row>
    <row r="12286" spans="1:6" x14ac:dyDescent="0.3">
      <c r="A12286" s="1">
        <v>48910</v>
      </c>
      <c r="B12286" s="1">
        <v>256</v>
      </c>
      <c r="C12286" s="1">
        <f t="shared" si="191"/>
        <v>2.0000000000000002E-5</v>
      </c>
      <c r="D12286" s="1" t="s">
        <v>320</v>
      </c>
      <c r="E12286" s="4">
        <v>8.0093741416931196E-4</v>
      </c>
      <c r="F12286" s="66">
        <f>Cat_Results[[#This Row],[TotalLossInOriginalCurrency]] / INDEX(Exchange_Rate[Exchange Rate], MATCH(Cat_Results[[#This Row],[Currency]], Exchange_Rate[Currency], 0))</f>
        <v>8.0093741416931196E-4</v>
      </c>
    </row>
    <row r="12287" spans="1:6" x14ac:dyDescent="0.3">
      <c r="A12287" s="1">
        <v>48914</v>
      </c>
      <c r="B12287" s="1">
        <v>200</v>
      </c>
      <c r="C12287" s="1">
        <f t="shared" si="191"/>
        <v>2.0000000000000002E-5</v>
      </c>
      <c r="D12287" s="1" t="s">
        <v>320</v>
      </c>
      <c r="E12287" s="4">
        <v>117.485549635444</v>
      </c>
      <c r="F12287" s="66">
        <f>Cat_Results[[#This Row],[TotalLossInOriginalCurrency]] / INDEX(Exchange_Rate[Exchange Rate], MATCH(Cat_Results[[#This Row],[Currency]], Exchange_Rate[Currency], 0))</f>
        <v>117.485549635444</v>
      </c>
    </row>
    <row r="12288" spans="1:6" x14ac:dyDescent="0.3">
      <c r="A12288" s="1">
        <v>48923</v>
      </c>
      <c r="B12288" s="1">
        <v>178</v>
      </c>
      <c r="C12288" s="1">
        <f t="shared" si="191"/>
        <v>2.0000000000000002E-5</v>
      </c>
      <c r="D12288" s="1" t="s">
        <v>322</v>
      </c>
      <c r="E12288" s="4">
        <v>111.32253733775219</v>
      </c>
      <c r="F12288" s="66">
        <f>Cat_Results[[#This Row],[TotalLossInOriginalCurrency]] / INDEX(Exchange_Rate[Exchange Rate], MATCH(Cat_Results[[#This Row],[Currency]], Exchange_Rate[Currency], 0))</f>
        <v>136.73747589439199</v>
      </c>
    </row>
    <row r="12289" spans="1:6" x14ac:dyDescent="0.3">
      <c r="A12289" s="1">
        <v>48932</v>
      </c>
      <c r="B12289" s="1">
        <v>271</v>
      </c>
      <c r="C12289" s="1">
        <f t="shared" si="191"/>
        <v>2.0000000000000002E-5</v>
      </c>
      <c r="D12289" s="1" t="s">
        <v>321</v>
      </c>
      <c r="E12289" s="4">
        <v>656.82754434955643</v>
      </c>
      <c r="F12289" s="66">
        <f>Cat_Results[[#This Row],[TotalLossInOriginalCurrency]] / INDEX(Exchange_Rate[Exchange Rate], MATCH(Cat_Results[[#This Row],[Currency]], Exchange_Rate[Currency], 0))</f>
        <v>1029.0517134480201</v>
      </c>
    </row>
    <row r="12290" spans="1:6" x14ac:dyDescent="0.3">
      <c r="A12290" s="1">
        <v>48933</v>
      </c>
      <c r="B12290" s="1">
        <v>271</v>
      </c>
      <c r="C12290" s="1">
        <f t="shared" si="191"/>
        <v>2.0000000000000002E-5</v>
      </c>
      <c r="D12290" s="1" t="s">
        <v>320</v>
      </c>
      <c r="E12290" s="4">
        <v>3.58723169192672</v>
      </c>
      <c r="F12290" s="66">
        <f>Cat_Results[[#This Row],[TotalLossInOriginalCurrency]] / INDEX(Exchange_Rate[Exchange Rate], MATCH(Cat_Results[[#This Row],[Currency]], Exchange_Rate[Currency], 0))</f>
        <v>3.58723169192672</v>
      </c>
    </row>
    <row r="12291" spans="1:6" x14ac:dyDescent="0.3">
      <c r="A12291" s="1">
        <v>48937</v>
      </c>
      <c r="B12291" s="1">
        <v>268</v>
      </c>
      <c r="C12291" s="1">
        <f t="shared" si="191"/>
        <v>2.0000000000000002E-5</v>
      </c>
      <c r="D12291" s="1" t="s">
        <v>320</v>
      </c>
      <c r="E12291" s="4">
        <v>0.109864246100187</v>
      </c>
      <c r="F12291" s="66">
        <f>Cat_Results[[#This Row],[TotalLossInOriginalCurrency]] / INDEX(Exchange_Rate[Exchange Rate], MATCH(Cat_Results[[#This Row],[Currency]], Exchange_Rate[Currency], 0))</f>
        <v>0.109864246100187</v>
      </c>
    </row>
    <row r="12292" spans="1:6" x14ac:dyDescent="0.3">
      <c r="A12292" s="1">
        <v>48939</v>
      </c>
      <c r="B12292" s="1">
        <v>229</v>
      </c>
      <c r="C12292" s="1">
        <f t="shared" si="191"/>
        <v>2.0000000000000002E-5</v>
      </c>
      <c r="D12292" s="1" t="s">
        <v>320</v>
      </c>
      <c r="E12292" s="4">
        <v>863620.03525129799</v>
      </c>
      <c r="F12292" s="66">
        <f>Cat_Results[[#This Row],[TotalLossInOriginalCurrency]] / INDEX(Exchange_Rate[Exchange Rate], MATCH(Cat_Results[[#This Row],[Currency]], Exchange_Rate[Currency], 0))</f>
        <v>863620.03525129799</v>
      </c>
    </row>
    <row r="12293" spans="1:6" x14ac:dyDescent="0.3">
      <c r="A12293" s="1">
        <v>48939</v>
      </c>
      <c r="B12293" s="1">
        <v>217</v>
      </c>
      <c r="C12293" s="1">
        <f t="shared" si="191"/>
        <v>2.0000000000000002E-5</v>
      </c>
      <c r="D12293" s="1" t="s">
        <v>320</v>
      </c>
      <c r="E12293" s="4">
        <v>3.3165618777275099E-2</v>
      </c>
      <c r="F12293" s="66">
        <f>Cat_Results[[#This Row],[TotalLossInOriginalCurrency]] / INDEX(Exchange_Rate[Exchange Rate], MATCH(Cat_Results[[#This Row],[Currency]], Exchange_Rate[Currency], 0))</f>
        <v>3.3165618777275099E-2</v>
      </c>
    </row>
    <row r="12294" spans="1:6" x14ac:dyDescent="0.3">
      <c r="A12294" s="1">
        <v>48954</v>
      </c>
      <c r="B12294" s="1">
        <v>227</v>
      </c>
      <c r="C12294" s="1">
        <f t="shared" ref="C12294:C12357" si="192">1/50000</f>
        <v>2.0000000000000002E-5</v>
      </c>
      <c r="D12294" s="1" t="s">
        <v>320</v>
      </c>
      <c r="E12294" s="4">
        <v>0.13248387351632099</v>
      </c>
      <c r="F12294" s="66">
        <f>Cat_Results[[#This Row],[TotalLossInOriginalCurrency]] / INDEX(Exchange_Rate[Exchange Rate], MATCH(Cat_Results[[#This Row],[Currency]], Exchange_Rate[Currency], 0))</f>
        <v>0.13248387351632099</v>
      </c>
    </row>
    <row r="12295" spans="1:6" x14ac:dyDescent="0.3">
      <c r="A12295" s="1">
        <v>48957</v>
      </c>
      <c r="B12295" s="1">
        <v>240</v>
      </c>
      <c r="C12295" s="1">
        <f t="shared" si="192"/>
        <v>2.0000000000000002E-5</v>
      </c>
      <c r="D12295" s="1" t="s">
        <v>320</v>
      </c>
      <c r="E12295" s="4">
        <v>757102.41011883202</v>
      </c>
      <c r="F12295" s="66">
        <f>Cat_Results[[#This Row],[TotalLossInOriginalCurrency]] / INDEX(Exchange_Rate[Exchange Rate], MATCH(Cat_Results[[#This Row],[Currency]], Exchange_Rate[Currency], 0))</f>
        <v>757102.41011883202</v>
      </c>
    </row>
    <row r="12296" spans="1:6" x14ac:dyDescent="0.3">
      <c r="A12296" s="1">
        <v>48958</v>
      </c>
      <c r="B12296" s="1">
        <v>309</v>
      </c>
      <c r="C12296" s="1">
        <f t="shared" si="192"/>
        <v>2.0000000000000002E-5</v>
      </c>
      <c r="D12296" s="1" t="s">
        <v>321</v>
      </c>
      <c r="E12296" s="4">
        <v>3.1647015198859574E-3</v>
      </c>
      <c r="F12296" s="66">
        <f>Cat_Results[[#This Row],[TotalLossInOriginalCurrency]] / INDEX(Exchange_Rate[Exchange Rate], MATCH(Cat_Results[[#This Row],[Currency]], Exchange_Rate[Currency], 0))</f>
        <v>4.9581378698348999E-3</v>
      </c>
    </row>
    <row r="12297" spans="1:6" x14ac:dyDescent="0.3">
      <c r="A12297" s="1">
        <v>48961</v>
      </c>
      <c r="B12297" s="1">
        <v>192</v>
      </c>
      <c r="C12297" s="1">
        <f t="shared" si="192"/>
        <v>2.0000000000000002E-5</v>
      </c>
      <c r="D12297" s="1" t="s">
        <v>321</v>
      </c>
      <c r="E12297" s="4">
        <v>14976.405730413559</v>
      </c>
      <c r="F12297" s="66">
        <f>Cat_Results[[#This Row],[TotalLossInOriginalCurrency]] / INDEX(Exchange_Rate[Exchange Rate], MATCH(Cat_Results[[#This Row],[Currency]], Exchange_Rate[Currency], 0))</f>
        <v>23463.534851353601</v>
      </c>
    </row>
    <row r="12298" spans="1:6" x14ac:dyDescent="0.3">
      <c r="A12298" s="1">
        <v>48964</v>
      </c>
      <c r="B12298" s="1">
        <v>291</v>
      </c>
      <c r="C12298" s="1">
        <f t="shared" si="192"/>
        <v>2.0000000000000002E-5</v>
      </c>
      <c r="D12298" s="1" t="s">
        <v>320</v>
      </c>
      <c r="E12298" s="4">
        <v>4.2403034865856198E-2</v>
      </c>
      <c r="F12298" s="66">
        <f>Cat_Results[[#This Row],[TotalLossInOriginalCurrency]] / INDEX(Exchange_Rate[Exchange Rate], MATCH(Cat_Results[[#This Row],[Currency]], Exchange_Rate[Currency], 0))</f>
        <v>4.2403034865856198E-2</v>
      </c>
    </row>
    <row r="12299" spans="1:6" x14ac:dyDescent="0.3">
      <c r="A12299" s="1">
        <v>48966</v>
      </c>
      <c r="B12299" s="1">
        <v>239</v>
      </c>
      <c r="C12299" s="1">
        <f t="shared" si="192"/>
        <v>2.0000000000000002E-5</v>
      </c>
      <c r="D12299" s="1" t="s">
        <v>320</v>
      </c>
      <c r="E12299" s="4">
        <v>253374.15523740801</v>
      </c>
      <c r="F12299" s="66">
        <f>Cat_Results[[#This Row],[TotalLossInOriginalCurrency]] / INDEX(Exchange_Rate[Exchange Rate], MATCH(Cat_Results[[#This Row],[Currency]], Exchange_Rate[Currency], 0))</f>
        <v>253374.15523740801</v>
      </c>
    </row>
    <row r="12300" spans="1:6" x14ac:dyDescent="0.3">
      <c r="A12300" s="1">
        <v>48966</v>
      </c>
      <c r="B12300" s="1">
        <v>232</v>
      </c>
      <c r="C12300" s="1">
        <f t="shared" si="192"/>
        <v>2.0000000000000002E-5</v>
      </c>
      <c r="D12300" s="1" t="s">
        <v>321</v>
      </c>
      <c r="E12300" s="4">
        <v>5132.095546959119</v>
      </c>
      <c r="F12300" s="66">
        <f>Cat_Results[[#This Row],[TotalLossInOriginalCurrency]] / INDEX(Exchange_Rate[Exchange Rate], MATCH(Cat_Results[[#This Row],[Currency]], Exchange_Rate[Currency], 0))</f>
        <v>8040.4540911984695</v>
      </c>
    </row>
    <row r="12301" spans="1:6" x14ac:dyDescent="0.3">
      <c r="A12301" s="1">
        <v>48969</v>
      </c>
      <c r="B12301" s="1">
        <v>241</v>
      </c>
      <c r="C12301" s="1">
        <f t="shared" si="192"/>
        <v>2.0000000000000002E-5</v>
      </c>
      <c r="D12301" s="1" t="s">
        <v>321</v>
      </c>
      <c r="E12301" s="4">
        <v>1.2823097397570921E-2</v>
      </c>
      <c r="F12301" s="66">
        <f>Cat_Results[[#This Row],[TotalLossInOriginalCurrency]] / INDEX(Exchange_Rate[Exchange Rate], MATCH(Cat_Results[[#This Row],[Currency]], Exchange_Rate[Currency], 0))</f>
        <v>2.0089946687221499E-2</v>
      </c>
    </row>
    <row r="12302" spans="1:6" x14ac:dyDescent="0.3">
      <c r="A12302" s="1">
        <v>48971</v>
      </c>
      <c r="B12302" s="1">
        <v>233</v>
      </c>
      <c r="C12302" s="1">
        <f t="shared" si="192"/>
        <v>2.0000000000000002E-5</v>
      </c>
      <c r="D12302" s="1" t="s">
        <v>320</v>
      </c>
      <c r="E12302" s="4">
        <v>3855818.9688186799</v>
      </c>
      <c r="F12302" s="66">
        <f>Cat_Results[[#This Row],[TotalLossInOriginalCurrency]] / INDEX(Exchange_Rate[Exchange Rate], MATCH(Cat_Results[[#This Row],[Currency]], Exchange_Rate[Currency], 0))</f>
        <v>3855818.9688186799</v>
      </c>
    </row>
    <row r="12303" spans="1:6" x14ac:dyDescent="0.3">
      <c r="A12303" s="1">
        <v>48971</v>
      </c>
      <c r="B12303" s="1">
        <v>266</v>
      </c>
      <c r="C12303" s="1">
        <f t="shared" si="192"/>
        <v>2.0000000000000002E-5</v>
      </c>
      <c r="D12303" s="1" t="s">
        <v>321</v>
      </c>
      <c r="E12303" s="4">
        <v>181892.5380035112</v>
      </c>
      <c r="F12303" s="66">
        <f>Cat_Results[[#This Row],[TotalLossInOriginalCurrency]] / INDEX(Exchange_Rate[Exchange Rate], MATCH(Cat_Results[[#This Row],[Currency]], Exchange_Rate[Currency], 0))</f>
        <v>284971.03921133501</v>
      </c>
    </row>
    <row r="12304" spans="1:6" x14ac:dyDescent="0.3">
      <c r="A12304" s="1">
        <v>48980</v>
      </c>
      <c r="B12304" s="1">
        <v>251</v>
      </c>
      <c r="C12304" s="1">
        <f t="shared" si="192"/>
        <v>2.0000000000000002E-5</v>
      </c>
      <c r="D12304" s="1" t="s">
        <v>320</v>
      </c>
      <c r="E12304" s="4">
        <v>12327.381910742901</v>
      </c>
      <c r="F12304" s="66">
        <f>Cat_Results[[#This Row],[TotalLossInOriginalCurrency]] / INDEX(Exchange_Rate[Exchange Rate], MATCH(Cat_Results[[#This Row],[Currency]], Exchange_Rate[Currency], 0))</f>
        <v>12327.381910742901</v>
      </c>
    </row>
    <row r="12305" spans="1:6" x14ac:dyDescent="0.3">
      <c r="A12305" s="1">
        <v>48980</v>
      </c>
      <c r="B12305" s="1">
        <v>214</v>
      </c>
      <c r="C12305" s="1">
        <f t="shared" si="192"/>
        <v>2.0000000000000002E-5</v>
      </c>
      <c r="D12305" s="1" t="s">
        <v>320</v>
      </c>
      <c r="E12305" s="4">
        <v>926032.92310507596</v>
      </c>
      <c r="F12305" s="66">
        <f>Cat_Results[[#This Row],[TotalLossInOriginalCurrency]] / INDEX(Exchange_Rate[Exchange Rate], MATCH(Cat_Results[[#This Row],[Currency]], Exchange_Rate[Currency], 0))</f>
        <v>926032.92310507596</v>
      </c>
    </row>
    <row r="12306" spans="1:6" x14ac:dyDescent="0.3">
      <c r="A12306" s="1">
        <v>48987</v>
      </c>
      <c r="B12306" s="1">
        <v>230</v>
      </c>
      <c r="C12306" s="1">
        <f t="shared" si="192"/>
        <v>2.0000000000000002E-5</v>
      </c>
      <c r="D12306" s="1" t="s">
        <v>322</v>
      </c>
      <c r="E12306" s="4">
        <v>4023694.8719318002</v>
      </c>
      <c r="F12306" s="66">
        <f>Cat_Results[[#This Row],[TotalLossInOriginalCurrency]] / INDEX(Exchange_Rate[Exchange Rate], MATCH(Cat_Results[[#This Row],[Currency]], Exchange_Rate[Currency], 0))</f>
        <v>4942304.5298355799</v>
      </c>
    </row>
    <row r="12307" spans="1:6" x14ac:dyDescent="0.3">
      <c r="A12307" s="1">
        <v>48992</v>
      </c>
      <c r="B12307" s="1">
        <v>215</v>
      </c>
      <c r="C12307" s="1">
        <f t="shared" si="192"/>
        <v>2.0000000000000002E-5</v>
      </c>
      <c r="D12307" s="1" t="s">
        <v>321</v>
      </c>
      <c r="E12307" s="4">
        <v>37854.201852416627</v>
      </c>
      <c r="F12307" s="66">
        <f>Cat_Results[[#This Row],[TotalLossInOriginalCurrency]] / INDEX(Exchange_Rate[Exchange Rate], MATCH(Cat_Results[[#This Row],[Currency]], Exchange_Rate[Currency], 0))</f>
        <v>59306.178025788897</v>
      </c>
    </row>
    <row r="12308" spans="1:6" x14ac:dyDescent="0.3">
      <c r="A12308" s="1">
        <v>49005</v>
      </c>
      <c r="B12308" s="1">
        <v>292</v>
      </c>
      <c r="C12308" s="1">
        <f t="shared" si="192"/>
        <v>2.0000000000000002E-5</v>
      </c>
      <c r="D12308" s="1" t="s">
        <v>321</v>
      </c>
      <c r="E12308" s="4">
        <v>6.4272654434216744E-2</v>
      </c>
      <c r="F12308" s="66">
        <f>Cat_Results[[#This Row],[TotalLossInOriginalCurrency]] / INDEX(Exchange_Rate[Exchange Rate], MATCH(Cat_Results[[#This Row],[Currency]], Exchange_Rate[Currency], 0))</f>
        <v>0.100695967674255</v>
      </c>
    </row>
    <row r="12309" spans="1:6" x14ac:dyDescent="0.3">
      <c r="A12309" s="1">
        <v>49005</v>
      </c>
      <c r="B12309" s="1">
        <v>226</v>
      </c>
      <c r="C12309" s="1">
        <f t="shared" si="192"/>
        <v>2.0000000000000002E-5</v>
      </c>
      <c r="D12309" s="1" t="s">
        <v>322</v>
      </c>
      <c r="E12309" s="4">
        <v>2.1505263604334932E-3</v>
      </c>
      <c r="F12309" s="66">
        <f>Cat_Results[[#This Row],[TotalLossInOriginalCurrency]] / INDEX(Exchange_Rate[Exchange Rate], MATCH(Cat_Results[[#This Row],[Currency]], Exchange_Rate[Currency], 0))</f>
        <v>2.6414915919303898E-3</v>
      </c>
    </row>
    <row r="12310" spans="1:6" x14ac:dyDescent="0.3">
      <c r="A12310" s="1">
        <v>49006</v>
      </c>
      <c r="B12310" s="1">
        <v>270</v>
      </c>
      <c r="C12310" s="1">
        <f t="shared" si="192"/>
        <v>2.0000000000000002E-5</v>
      </c>
      <c r="D12310" s="1" t="s">
        <v>320</v>
      </c>
      <c r="E12310" s="4">
        <v>4614026.7507456401</v>
      </c>
      <c r="F12310" s="66">
        <f>Cat_Results[[#This Row],[TotalLossInOriginalCurrency]] / INDEX(Exchange_Rate[Exchange Rate], MATCH(Cat_Results[[#This Row],[Currency]], Exchange_Rate[Currency], 0))</f>
        <v>4614026.7507456401</v>
      </c>
    </row>
    <row r="12311" spans="1:6" x14ac:dyDescent="0.3">
      <c r="A12311" s="1">
        <v>49007</v>
      </c>
      <c r="B12311" s="1">
        <v>246</v>
      </c>
      <c r="C12311" s="1">
        <f t="shared" si="192"/>
        <v>2.0000000000000002E-5</v>
      </c>
      <c r="D12311" s="1" t="s">
        <v>321</v>
      </c>
      <c r="E12311" s="4">
        <v>158.2206489566</v>
      </c>
      <c r="F12311" s="66">
        <f>Cat_Results[[#This Row],[TotalLossInOriginalCurrency]] / INDEX(Exchange_Rate[Exchange Rate], MATCH(Cat_Results[[#This Row],[Currency]], Exchange_Rate[Currency], 0))</f>
        <v>247.88429065179</v>
      </c>
    </row>
    <row r="12312" spans="1:6" x14ac:dyDescent="0.3">
      <c r="A12312" s="1">
        <v>49008</v>
      </c>
      <c r="B12312" s="1">
        <v>209</v>
      </c>
      <c r="C12312" s="1">
        <f t="shared" si="192"/>
        <v>2.0000000000000002E-5</v>
      </c>
      <c r="D12312" s="1" t="s">
        <v>320</v>
      </c>
      <c r="E12312" s="4">
        <v>1595532.36319641</v>
      </c>
      <c r="F12312" s="66">
        <f>Cat_Results[[#This Row],[TotalLossInOriginalCurrency]] / INDEX(Exchange_Rate[Exchange Rate], MATCH(Cat_Results[[#This Row],[Currency]], Exchange_Rate[Currency], 0))</f>
        <v>1595532.36319641</v>
      </c>
    </row>
    <row r="12313" spans="1:6" x14ac:dyDescent="0.3">
      <c r="A12313" s="1">
        <v>49017</v>
      </c>
      <c r="B12313" s="1">
        <v>187</v>
      </c>
      <c r="C12313" s="1">
        <f t="shared" si="192"/>
        <v>2.0000000000000002E-5</v>
      </c>
      <c r="D12313" s="1" t="s">
        <v>320</v>
      </c>
      <c r="E12313" s="4">
        <v>26910.237330057498</v>
      </c>
      <c r="F12313" s="66">
        <f>Cat_Results[[#This Row],[TotalLossInOriginalCurrency]] / INDEX(Exchange_Rate[Exchange Rate], MATCH(Cat_Results[[#This Row],[Currency]], Exchange_Rate[Currency], 0))</f>
        <v>26910.237330057498</v>
      </c>
    </row>
    <row r="12314" spans="1:6" x14ac:dyDescent="0.3">
      <c r="A12314" s="1">
        <v>49022</v>
      </c>
      <c r="B12314" s="1">
        <v>282</v>
      </c>
      <c r="C12314" s="1">
        <f t="shared" si="192"/>
        <v>2.0000000000000002E-5</v>
      </c>
      <c r="D12314" s="1" t="s">
        <v>320</v>
      </c>
      <c r="E12314" s="4">
        <v>46.950304128229597</v>
      </c>
      <c r="F12314" s="66">
        <f>Cat_Results[[#This Row],[TotalLossInOriginalCurrency]] / INDEX(Exchange_Rate[Exchange Rate], MATCH(Cat_Results[[#This Row],[Currency]], Exchange_Rate[Currency], 0))</f>
        <v>46.950304128229597</v>
      </c>
    </row>
    <row r="12315" spans="1:6" x14ac:dyDescent="0.3">
      <c r="A12315" s="1">
        <v>49026</v>
      </c>
      <c r="B12315" s="1">
        <v>247</v>
      </c>
      <c r="C12315" s="1">
        <f t="shared" si="192"/>
        <v>2.0000000000000002E-5</v>
      </c>
      <c r="D12315" s="1" t="s">
        <v>320</v>
      </c>
      <c r="E12315" s="4">
        <v>1069404.5689995701</v>
      </c>
      <c r="F12315" s="66">
        <f>Cat_Results[[#This Row],[TotalLossInOriginalCurrency]] / INDEX(Exchange_Rate[Exchange Rate], MATCH(Cat_Results[[#This Row],[Currency]], Exchange_Rate[Currency], 0))</f>
        <v>1069404.5689995701</v>
      </c>
    </row>
    <row r="12316" spans="1:6" x14ac:dyDescent="0.3">
      <c r="A12316" s="1">
        <v>49026</v>
      </c>
      <c r="B12316" s="1">
        <v>243</v>
      </c>
      <c r="C12316" s="1">
        <f t="shared" si="192"/>
        <v>2.0000000000000002E-5</v>
      </c>
      <c r="D12316" s="1" t="s">
        <v>320</v>
      </c>
      <c r="E12316" s="4">
        <v>2.9949463903903999E-2</v>
      </c>
      <c r="F12316" s="66">
        <f>Cat_Results[[#This Row],[TotalLossInOriginalCurrency]] / INDEX(Exchange_Rate[Exchange Rate], MATCH(Cat_Results[[#This Row],[Currency]], Exchange_Rate[Currency], 0))</f>
        <v>2.9949463903903999E-2</v>
      </c>
    </row>
    <row r="12317" spans="1:6" x14ac:dyDescent="0.3">
      <c r="A12317" s="1">
        <v>49027</v>
      </c>
      <c r="B12317" s="1">
        <v>270</v>
      </c>
      <c r="C12317" s="1">
        <f t="shared" si="192"/>
        <v>2.0000000000000002E-5</v>
      </c>
      <c r="D12317" s="1" t="s">
        <v>320</v>
      </c>
      <c r="E12317" s="4">
        <v>5.9660524129867597E-3</v>
      </c>
      <c r="F12317" s="66">
        <f>Cat_Results[[#This Row],[TotalLossInOriginalCurrency]] / INDEX(Exchange_Rate[Exchange Rate], MATCH(Cat_Results[[#This Row],[Currency]], Exchange_Rate[Currency], 0))</f>
        <v>5.9660524129867597E-3</v>
      </c>
    </row>
    <row r="12318" spans="1:6" x14ac:dyDescent="0.3">
      <c r="A12318" s="1">
        <v>49029</v>
      </c>
      <c r="B12318" s="1">
        <v>211</v>
      </c>
      <c r="C12318" s="1">
        <f t="shared" si="192"/>
        <v>2.0000000000000002E-5</v>
      </c>
      <c r="D12318" s="1" t="s">
        <v>320</v>
      </c>
      <c r="E12318" s="4">
        <v>1291040.1642664501</v>
      </c>
      <c r="F12318" s="66">
        <f>Cat_Results[[#This Row],[TotalLossInOriginalCurrency]] / INDEX(Exchange_Rate[Exchange Rate], MATCH(Cat_Results[[#This Row],[Currency]], Exchange_Rate[Currency], 0))</f>
        <v>1291040.1642664501</v>
      </c>
    </row>
    <row r="12319" spans="1:6" x14ac:dyDescent="0.3">
      <c r="A12319" s="1">
        <v>49029</v>
      </c>
      <c r="B12319" s="1">
        <v>239</v>
      </c>
      <c r="C12319" s="1">
        <f t="shared" si="192"/>
        <v>2.0000000000000002E-5</v>
      </c>
      <c r="D12319" s="1" t="s">
        <v>320</v>
      </c>
      <c r="E12319" s="4">
        <v>9225.5127312615496</v>
      </c>
      <c r="F12319" s="66">
        <f>Cat_Results[[#This Row],[TotalLossInOriginalCurrency]] / INDEX(Exchange_Rate[Exchange Rate], MATCH(Cat_Results[[#This Row],[Currency]], Exchange_Rate[Currency], 0))</f>
        <v>9225.5127312615496</v>
      </c>
    </row>
    <row r="12320" spans="1:6" x14ac:dyDescent="0.3">
      <c r="A12320" s="1">
        <v>49036</v>
      </c>
      <c r="B12320" s="1">
        <v>285</v>
      </c>
      <c r="C12320" s="1">
        <f t="shared" si="192"/>
        <v>2.0000000000000002E-5</v>
      </c>
      <c r="D12320" s="1" t="s">
        <v>321</v>
      </c>
      <c r="E12320" s="4">
        <v>1.8832996219852152E-2</v>
      </c>
      <c r="F12320" s="66">
        <f>Cat_Results[[#This Row],[TotalLossInOriginalCurrency]] / INDEX(Exchange_Rate[Exchange Rate], MATCH(Cat_Results[[#This Row],[Currency]], Exchange_Rate[Currency], 0))</f>
        <v>2.9505655169487003E-2</v>
      </c>
    </row>
    <row r="12321" spans="1:6" x14ac:dyDescent="0.3">
      <c r="A12321" s="1">
        <v>49037</v>
      </c>
      <c r="B12321" s="1">
        <v>230</v>
      </c>
      <c r="C12321" s="1">
        <f t="shared" si="192"/>
        <v>2.0000000000000002E-5</v>
      </c>
      <c r="D12321" s="1" t="s">
        <v>321</v>
      </c>
      <c r="E12321" s="4">
        <v>746342.06893066515</v>
      </c>
      <c r="F12321" s="66">
        <f>Cat_Results[[#This Row],[TotalLossInOriginalCurrency]] / INDEX(Exchange_Rate[Exchange Rate], MATCH(Cat_Results[[#This Row],[Currency]], Exchange_Rate[Currency], 0))</f>
        <v>1169294.1190704801</v>
      </c>
    </row>
    <row r="12322" spans="1:6" x14ac:dyDescent="0.3">
      <c r="A12322" s="1">
        <v>49039</v>
      </c>
      <c r="B12322" s="1">
        <v>207</v>
      </c>
      <c r="C12322" s="1">
        <f t="shared" si="192"/>
        <v>2.0000000000000002E-5</v>
      </c>
      <c r="D12322" s="1" t="s">
        <v>320</v>
      </c>
      <c r="E12322" s="4">
        <v>8.0093741416931196E-4</v>
      </c>
      <c r="F12322" s="66">
        <f>Cat_Results[[#This Row],[TotalLossInOriginalCurrency]] / INDEX(Exchange_Rate[Exchange Rate], MATCH(Cat_Results[[#This Row],[Currency]], Exchange_Rate[Currency], 0))</f>
        <v>8.0093741416931196E-4</v>
      </c>
    </row>
    <row r="12323" spans="1:6" x14ac:dyDescent="0.3">
      <c r="A12323" s="1">
        <v>49039</v>
      </c>
      <c r="B12323" s="1">
        <v>218</v>
      </c>
      <c r="C12323" s="1">
        <f t="shared" si="192"/>
        <v>2.0000000000000002E-5</v>
      </c>
      <c r="D12323" s="1" t="s">
        <v>322</v>
      </c>
      <c r="E12323" s="4">
        <v>11549.400955551409</v>
      </c>
      <c r="F12323" s="66">
        <f>Cat_Results[[#This Row],[TotalLossInOriginalCurrency]] / INDEX(Exchange_Rate[Exchange Rate], MATCH(Cat_Results[[#This Row],[Currency]], Exchange_Rate[Currency], 0))</f>
        <v>14186.1295342468</v>
      </c>
    </row>
    <row r="12324" spans="1:6" x14ac:dyDescent="0.3">
      <c r="A12324" s="1">
        <v>49041</v>
      </c>
      <c r="B12324" s="1">
        <v>233</v>
      </c>
      <c r="C12324" s="1">
        <f t="shared" si="192"/>
        <v>2.0000000000000002E-5</v>
      </c>
      <c r="D12324" s="1" t="s">
        <v>323</v>
      </c>
      <c r="E12324" s="4">
        <v>0.86732568800783572</v>
      </c>
      <c r="F12324" s="66">
        <f>Cat_Results[[#This Row],[TotalLossInOriginalCurrency]] / INDEX(Exchange_Rate[Exchange Rate], MATCH(Cat_Results[[#This Row],[Currency]], Exchange_Rate[Currency], 0))</f>
        <v>1.09343752264977E-2</v>
      </c>
    </row>
    <row r="12325" spans="1:6" x14ac:dyDescent="0.3">
      <c r="A12325" s="1">
        <v>49043</v>
      </c>
      <c r="B12325" s="1">
        <v>255</v>
      </c>
      <c r="C12325" s="1">
        <f t="shared" si="192"/>
        <v>2.0000000000000002E-5</v>
      </c>
      <c r="D12325" s="1" t="s">
        <v>320</v>
      </c>
      <c r="E12325" s="4">
        <v>4.3558713868260401</v>
      </c>
      <c r="F12325" s="66">
        <f>Cat_Results[[#This Row],[TotalLossInOriginalCurrency]] / INDEX(Exchange_Rate[Exchange Rate], MATCH(Cat_Results[[#This Row],[Currency]], Exchange_Rate[Currency], 0))</f>
        <v>4.3558713868260401</v>
      </c>
    </row>
    <row r="12326" spans="1:6" x14ac:dyDescent="0.3">
      <c r="A12326" s="1">
        <v>49046</v>
      </c>
      <c r="B12326" s="1">
        <v>262</v>
      </c>
      <c r="C12326" s="1">
        <f t="shared" si="192"/>
        <v>2.0000000000000002E-5</v>
      </c>
      <c r="D12326" s="1" t="s">
        <v>320</v>
      </c>
      <c r="E12326" s="4">
        <v>324.78483091813598</v>
      </c>
      <c r="F12326" s="66">
        <f>Cat_Results[[#This Row],[TotalLossInOriginalCurrency]] / INDEX(Exchange_Rate[Exchange Rate], MATCH(Cat_Results[[#This Row],[Currency]], Exchange_Rate[Currency], 0))</f>
        <v>324.78483091813598</v>
      </c>
    </row>
    <row r="12327" spans="1:6" x14ac:dyDescent="0.3">
      <c r="A12327" s="1">
        <v>49050</v>
      </c>
      <c r="B12327" s="1">
        <v>259</v>
      </c>
      <c r="C12327" s="1">
        <f t="shared" si="192"/>
        <v>2.0000000000000002E-5</v>
      </c>
      <c r="D12327" s="1" t="s">
        <v>320</v>
      </c>
      <c r="E12327" s="4">
        <v>204591.80959101699</v>
      </c>
      <c r="F12327" s="66">
        <f>Cat_Results[[#This Row],[TotalLossInOriginalCurrency]] / INDEX(Exchange_Rate[Exchange Rate], MATCH(Cat_Results[[#This Row],[Currency]], Exchange_Rate[Currency], 0))</f>
        <v>204591.80959101699</v>
      </c>
    </row>
    <row r="12328" spans="1:6" x14ac:dyDescent="0.3">
      <c r="A12328" s="1">
        <v>49052</v>
      </c>
      <c r="B12328" s="1">
        <v>248</v>
      </c>
      <c r="C12328" s="1">
        <f t="shared" si="192"/>
        <v>2.0000000000000002E-5</v>
      </c>
      <c r="D12328" s="1" t="s">
        <v>320</v>
      </c>
      <c r="E12328" s="4">
        <v>4302.2961795479096</v>
      </c>
      <c r="F12328" s="66">
        <f>Cat_Results[[#This Row],[TotalLossInOriginalCurrency]] / INDEX(Exchange_Rate[Exchange Rate], MATCH(Cat_Results[[#This Row],[Currency]], Exchange_Rate[Currency], 0))</f>
        <v>4302.2961795479096</v>
      </c>
    </row>
    <row r="12329" spans="1:6" x14ac:dyDescent="0.3">
      <c r="A12329" s="1">
        <v>49054</v>
      </c>
      <c r="B12329" s="1">
        <v>245</v>
      </c>
      <c r="C12329" s="1">
        <f t="shared" si="192"/>
        <v>2.0000000000000002E-5</v>
      </c>
      <c r="D12329" s="1" t="s">
        <v>320</v>
      </c>
      <c r="E12329" s="4">
        <v>25067.061594808001</v>
      </c>
      <c r="F12329" s="66">
        <f>Cat_Results[[#This Row],[TotalLossInOriginalCurrency]] / INDEX(Exchange_Rate[Exchange Rate], MATCH(Cat_Results[[#This Row],[Currency]], Exchange_Rate[Currency], 0))</f>
        <v>25067.061594808001</v>
      </c>
    </row>
    <row r="12330" spans="1:6" x14ac:dyDescent="0.3">
      <c r="A12330" s="1">
        <v>49058</v>
      </c>
      <c r="B12330" s="1">
        <v>251</v>
      </c>
      <c r="C12330" s="1">
        <f t="shared" si="192"/>
        <v>2.0000000000000002E-5</v>
      </c>
      <c r="D12330" s="1" t="s">
        <v>321</v>
      </c>
      <c r="E12330" s="4">
        <v>2.6134812497460847E-2</v>
      </c>
      <c r="F12330" s="66">
        <f>Cat_Results[[#This Row],[TotalLossInOriginalCurrency]] / INDEX(Exchange_Rate[Exchange Rate], MATCH(Cat_Results[[#This Row],[Currency]], Exchange_Rate[Currency], 0))</f>
        <v>4.0945410728454597E-2</v>
      </c>
    </row>
    <row r="12331" spans="1:6" x14ac:dyDescent="0.3">
      <c r="A12331" s="1">
        <v>49061</v>
      </c>
      <c r="B12331" s="1">
        <v>196</v>
      </c>
      <c r="C12331" s="1">
        <f t="shared" si="192"/>
        <v>2.0000000000000002E-5</v>
      </c>
      <c r="D12331" s="1" t="s">
        <v>320</v>
      </c>
      <c r="E12331" s="4">
        <v>17109.997350681599</v>
      </c>
      <c r="F12331" s="66">
        <f>Cat_Results[[#This Row],[TotalLossInOriginalCurrency]] / INDEX(Exchange_Rate[Exchange Rate], MATCH(Cat_Results[[#This Row],[Currency]], Exchange_Rate[Currency], 0))</f>
        <v>17109.997350681599</v>
      </c>
    </row>
    <row r="12332" spans="1:6" x14ac:dyDescent="0.3">
      <c r="A12332" s="1">
        <v>49061</v>
      </c>
      <c r="B12332" s="1">
        <v>242</v>
      </c>
      <c r="C12332" s="1">
        <f t="shared" si="192"/>
        <v>2.0000000000000002E-5</v>
      </c>
      <c r="D12332" s="1" t="s">
        <v>320</v>
      </c>
      <c r="E12332" s="4">
        <v>104.47591437164699</v>
      </c>
      <c r="F12332" s="66">
        <f>Cat_Results[[#This Row],[TotalLossInOriginalCurrency]] / INDEX(Exchange_Rate[Exchange Rate], MATCH(Cat_Results[[#This Row],[Currency]], Exchange_Rate[Currency], 0))</f>
        <v>104.47591437164699</v>
      </c>
    </row>
    <row r="12333" spans="1:6" x14ac:dyDescent="0.3">
      <c r="A12333" s="1">
        <v>49064</v>
      </c>
      <c r="B12333" s="1">
        <v>248</v>
      </c>
      <c r="C12333" s="1">
        <f t="shared" si="192"/>
        <v>2.0000000000000002E-5</v>
      </c>
      <c r="D12333" s="1" t="s">
        <v>320</v>
      </c>
      <c r="E12333" s="4">
        <v>7577031.0781107899</v>
      </c>
      <c r="F12333" s="66">
        <f>Cat_Results[[#This Row],[TotalLossInOriginalCurrency]] / INDEX(Exchange_Rate[Exchange Rate], MATCH(Cat_Results[[#This Row],[Currency]], Exchange_Rate[Currency], 0))</f>
        <v>7577031.0781107899</v>
      </c>
    </row>
    <row r="12334" spans="1:6" x14ac:dyDescent="0.3">
      <c r="A12334" s="1">
        <v>49069</v>
      </c>
      <c r="B12334" s="1">
        <v>210</v>
      </c>
      <c r="C12334" s="1">
        <f t="shared" si="192"/>
        <v>2.0000000000000002E-5</v>
      </c>
      <c r="D12334" s="1" t="s">
        <v>320</v>
      </c>
      <c r="E12334" s="4">
        <v>45339.160009692801</v>
      </c>
      <c r="F12334" s="66">
        <f>Cat_Results[[#This Row],[TotalLossInOriginalCurrency]] / INDEX(Exchange_Rate[Exchange Rate], MATCH(Cat_Results[[#This Row],[Currency]], Exchange_Rate[Currency], 0))</f>
        <v>45339.160009692801</v>
      </c>
    </row>
    <row r="12335" spans="1:6" x14ac:dyDescent="0.3">
      <c r="A12335" s="1">
        <v>49069</v>
      </c>
      <c r="B12335" s="1">
        <v>198</v>
      </c>
      <c r="C12335" s="1">
        <f t="shared" si="192"/>
        <v>2.0000000000000002E-5</v>
      </c>
      <c r="D12335" s="1" t="s">
        <v>320</v>
      </c>
      <c r="E12335" s="4">
        <v>204838.37339249501</v>
      </c>
      <c r="F12335" s="66">
        <f>Cat_Results[[#This Row],[TotalLossInOriginalCurrency]] / INDEX(Exchange_Rate[Exchange Rate], MATCH(Cat_Results[[#This Row],[Currency]], Exchange_Rate[Currency], 0))</f>
        <v>204838.37339249501</v>
      </c>
    </row>
    <row r="12336" spans="1:6" x14ac:dyDescent="0.3">
      <c r="A12336" s="1">
        <v>49075</v>
      </c>
      <c r="B12336" s="1">
        <v>188</v>
      </c>
      <c r="C12336" s="1">
        <f t="shared" si="192"/>
        <v>2.0000000000000002E-5</v>
      </c>
      <c r="D12336" s="1" t="s">
        <v>320</v>
      </c>
      <c r="E12336" s="4">
        <v>4.1832029819488499E-3</v>
      </c>
      <c r="F12336" s="66">
        <f>Cat_Results[[#This Row],[TotalLossInOriginalCurrency]] / INDEX(Exchange_Rate[Exchange Rate], MATCH(Cat_Results[[#This Row],[Currency]], Exchange_Rate[Currency], 0))</f>
        <v>4.1832029819488499E-3</v>
      </c>
    </row>
    <row r="12337" spans="1:6" x14ac:dyDescent="0.3">
      <c r="A12337" s="1">
        <v>49080</v>
      </c>
      <c r="B12337" s="1">
        <v>238</v>
      </c>
      <c r="C12337" s="1">
        <f t="shared" si="192"/>
        <v>2.0000000000000002E-5</v>
      </c>
      <c r="D12337" s="1" t="s">
        <v>320</v>
      </c>
      <c r="E12337" s="4">
        <v>19.8145755752921</v>
      </c>
      <c r="F12337" s="66">
        <f>Cat_Results[[#This Row],[TotalLossInOriginalCurrency]] / INDEX(Exchange_Rate[Exchange Rate], MATCH(Cat_Results[[#This Row],[Currency]], Exchange_Rate[Currency], 0))</f>
        <v>19.8145755752921</v>
      </c>
    </row>
    <row r="12338" spans="1:6" x14ac:dyDescent="0.3">
      <c r="A12338" s="1">
        <v>49084</v>
      </c>
      <c r="B12338" s="1">
        <v>265</v>
      </c>
      <c r="C12338" s="1">
        <f t="shared" si="192"/>
        <v>2.0000000000000002E-5</v>
      </c>
      <c r="D12338" s="1" t="s">
        <v>320</v>
      </c>
      <c r="E12338" s="4">
        <v>8275616.7180848802</v>
      </c>
      <c r="F12338" s="66">
        <f>Cat_Results[[#This Row],[TotalLossInOriginalCurrency]] / INDEX(Exchange_Rate[Exchange Rate], MATCH(Cat_Results[[#This Row],[Currency]], Exchange_Rate[Currency], 0))</f>
        <v>8275616.7180848802</v>
      </c>
    </row>
    <row r="12339" spans="1:6" x14ac:dyDescent="0.3">
      <c r="A12339" s="1">
        <v>49084</v>
      </c>
      <c r="B12339" s="1">
        <v>252</v>
      </c>
      <c r="C12339" s="1">
        <f t="shared" si="192"/>
        <v>2.0000000000000002E-5</v>
      </c>
      <c r="D12339" s="1" t="s">
        <v>321</v>
      </c>
      <c r="E12339" s="4">
        <v>2997.8786014945931</v>
      </c>
      <c r="F12339" s="66">
        <f>Cat_Results[[#This Row],[TotalLossInOriginalCurrency]] / INDEX(Exchange_Rate[Exchange Rate], MATCH(Cat_Results[[#This Row],[Currency]], Exchange_Rate[Currency], 0))</f>
        <v>4696.7764036633898</v>
      </c>
    </row>
    <row r="12340" spans="1:6" x14ac:dyDescent="0.3">
      <c r="A12340" s="1">
        <v>49090</v>
      </c>
      <c r="B12340" s="1">
        <v>234</v>
      </c>
      <c r="C12340" s="1">
        <f t="shared" si="192"/>
        <v>2.0000000000000002E-5</v>
      </c>
      <c r="D12340" s="1" t="s">
        <v>321</v>
      </c>
      <c r="E12340" s="4">
        <v>4.8173886235476492E-2</v>
      </c>
      <c r="F12340" s="66">
        <f>Cat_Results[[#This Row],[TotalLossInOriginalCurrency]] / INDEX(Exchange_Rate[Exchange Rate], MATCH(Cat_Results[[#This Row],[Currency]], Exchange_Rate[Currency], 0))</f>
        <v>7.5474027544259997E-2</v>
      </c>
    </row>
    <row r="12341" spans="1:6" x14ac:dyDescent="0.3">
      <c r="A12341" s="1">
        <v>49095</v>
      </c>
      <c r="B12341" s="1">
        <v>274</v>
      </c>
      <c r="C12341" s="1">
        <f t="shared" si="192"/>
        <v>2.0000000000000002E-5</v>
      </c>
      <c r="D12341" s="1" t="s">
        <v>320</v>
      </c>
      <c r="E12341" s="4">
        <v>759.34982341527905</v>
      </c>
      <c r="F12341" s="66">
        <f>Cat_Results[[#This Row],[TotalLossInOriginalCurrency]] / INDEX(Exchange_Rate[Exchange Rate], MATCH(Cat_Results[[#This Row],[Currency]], Exchange_Rate[Currency], 0))</f>
        <v>759.34982341527905</v>
      </c>
    </row>
    <row r="12342" spans="1:6" x14ac:dyDescent="0.3">
      <c r="A12342" s="1">
        <v>49098</v>
      </c>
      <c r="B12342" s="1">
        <v>198</v>
      </c>
      <c r="C12342" s="1">
        <f t="shared" si="192"/>
        <v>2.0000000000000002E-5</v>
      </c>
      <c r="D12342" s="1" t="s">
        <v>320</v>
      </c>
      <c r="E12342" s="4">
        <v>47900.498374238297</v>
      </c>
      <c r="F12342" s="66">
        <f>Cat_Results[[#This Row],[TotalLossInOriginalCurrency]] / INDEX(Exchange_Rate[Exchange Rate], MATCH(Cat_Results[[#This Row],[Currency]], Exchange_Rate[Currency], 0))</f>
        <v>47900.498374238297</v>
      </c>
    </row>
    <row r="12343" spans="1:6" x14ac:dyDescent="0.3">
      <c r="A12343" s="1">
        <v>49102</v>
      </c>
      <c r="B12343" s="1">
        <v>260</v>
      </c>
      <c r="C12343" s="1">
        <f t="shared" si="192"/>
        <v>2.0000000000000002E-5</v>
      </c>
      <c r="D12343" s="1" t="s">
        <v>320</v>
      </c>
      <c r="E12343" s="4">
        <v>34.097479443997102</v>
      </c>
      <c r="F12343" s="66">
        <f>Cat_Results[[#This Row],[TotalLossInOriginalCurrency]] / INDEX(Exchange_Rate[Exchange Rate], MATCH(Cat_Results[[#This Row],[Currency]], Exchange_Rate[Currency], 0))</f>
        <v>34.097479443997102</v>
      </c>
    </row>
    <row r="12344" spans="1:6" x14ac:dyDescent="0.3">
      <c r="A12344" s="1">
        <v>49103</v>
      </c>
      <c r="B12344" s="1">
        <v>231</v>
      </c>
      <c r="C12344" s="1">
        <f t="shared" si="192"/>
        <v>2.0000000000000002E-5</v>
      </c>
      <c r="D12344" s="1" t="s">
        <v>320</v>
      </c>
      <c r="E12344" s="4">
        <v>8.0093741416931196E-4</v>
      </c>
      <c r="F12344" s="66">
        <f>Cat_Results[[#This Row],[TotalLossInOriginalCurrency]] / INDEX(Exchange_Rate[Exchange Rate], MATCH(Cat_Results[[#This Row],[Currency]], Exchange_Rate[Currency], 0))</f>
        <v>8.0093741416931196E-4</v>
      </c>
    </row>
    <row r="12345" spans="1:6" x14ac:dyDescent="0.3">
      <c r="A12345" s="1">
        <v>49104</v>
      </c>
      <c r="B12345" s="1">
        <v>219</v>
      </c>
      <c r="C12345" s="1">
        <f t="shared" si="192"/>
        <v>2.0000000000000002E-5</v>
      </c>
      <c r="D12345" s="1" t="s">
        <v>320</v>
      </c>
      <c r="E12345" s="4">
        <v>218279.940719523</v>
      </c>
      <c r="F12345" s="66">
        <f>Cat_Results[[#This Row],[TotalLossInOriginalCurrency]] / INDEX(Exchange_Rate[Exchange Rate], MATCH(Cat_Results[[#This Row],[Currency]], Exchange_Rate[Currency], 0))</f>
        <v>218279.940719523</v>
      </c>
    </row>
    <row r="12346" spans="1:6" x14ac:dyDescent="0.3">
      <c r="A12346" s="1">
        <v>49105</v>
      </c>
      <c r="B12346" s="1">
        <v>257</v>
      </c>
      <c r="C12346" s="1">
        <f t="shared" si="192"/>
        <v>2.0000000000000002E-5</v>
      </c>
      <c r="D12346" s="1" t="s">
        <v>320</v>
      </c>
      <c r="E12346" s="4">
        <v>1.2386217713356001E-2</v>
      </c>
      <c r="F12346" s="66">
        <f>Cat_Results[[#This Row],[TotalLossInOriginalCurrency]] / INDEX(Exchange_Rate[Exchange Rate], MATCH(Cat_Results[[#This Row],[Currency]], Exchange_Rate[Currency], 0))</f>
        <v>1.2386217713356001E-2</v>
      </c>
    </row>
    <row r="12347" spans="1:6" x14ac:dyDescent="0.3">
      <c r="A12347" s="1">
        <v>49107</v>
      </c>
      <c r="B12347" s="1">
        <v>214</v>
      </c>
      <c r="C12347" s="1">
        <f t="shared" si="192"/>
        <v>2.0000000000000002E-5</v>
      </c>
      <c r="D12347" s="1" t="s">
        <v>320</v>
      </c>
      <c r="E12347" s="4">
        <v>1349194.8027144701</v>
      </c>
      <c r="F12347" s="66">
        <f>Cat_Results[[#This Row],[TotalLossInOriginalCurrency]] / INDEX(Exchange_Rate[Exchange Rate], MATCH(Cat_Results[[#This Row],[Currency]], Exchange_Rate[Currency], 0))</f>
        <v>1349194.8027144701</v>
      </c>
    </row>
    <row r="12348" spans="1:6" x14ac:dyDescent="0.3">
      <c r="A12348" s="1">
        <v>49114</v>
      </c>
      <c r="B12348" s="1">
        <v>287</v>
      </c>
      <c r="C12348" s="1">
        <f t="shared" si="192"/>
        <v>2.0000000000000002E-5</v>
      </c>
      <c r="D12348" s="1" t="s">
        <v>320</v>
      </c>
      <c r="E12348" s="4">
        <v>4642203.2788626496</v>
      </c>
      <c r="F12348" s="66">
        <f>Cat_Results[[#This Row],[TotalLossInOriginalCurrency]] / INDEX(Exchange_Rate[Exchange Rate], MATCH(Cat_Results[[#This Row],[Currency]], Exchange_Rate[Currency], 0))</f>
        <v>4642203.2788626496</v>
      </c>
    </row>
    <row r="12349" spans="1:6" x14ac:dyDescent="0.3">
      <c r="A12349" s="1">
        <v>49117</v>
      </c>
      <c r="B12349" s="1">
        <v>235</v>
      </c>
      <c r="C12349" s="1">
        <f t="shared" si="192"/>
        <v>2.0000000000000002E-5</v>
      </c>
      <c r="D12349" s="1" t="s">
        <v>320</v>
      </c>
      <c r="E12349" s="4">
        <v>1131589.8444235199</v>
      </c>
      <c r="F12349" s="66">
        <f>Cat_Results[[#This Row],[TotalLossInOriginalCurrency]] / INDEX(Exchange_Rate[Exchange Rate], MATCH(Cat_Results[[#This Row],[Currency]], Exchange_Rate[Currency], 0))</f>
        <v>1131589.8444235199</v>
      </c>
    </row>
    <row r="12350" spans="1:6" x14ac:dyDescent="0.3">
      <c r="A12350" s="1">
        <v>49118</v>
      </c>
      <c r="B12350" s="1">
        <v>198</v>
      </c>
      <c r="C12350" s="1">
        <f t="shared" si="192"/>
        <v>2.0000000000000002E-5</v>
      </c>
      <c r="D12350" s="1" t="s">
        <v>320</v>
      </c>
      <c r="E12350" s="4">
        <v>2.44218856096268E-3</v>
      </c>
      <c r="F12350" s="66">
        <f>Cat_Results[[#This Row],[TotalLossInOriginalCurrency]] / INDEX(Exchange_Rate[Exchange Rate], MATCH(Cat_Results[[#This Row],[Currency]], Exchange_Rate[Currency], 0))</f>
        <v>2.44218856096268E-3</v>
      </c>
    </row>
    <row r="12351" spans="1:6" x14ac:dyDescent="0.3">
      <c r="A12351" s="1">
        <v>49121</v>
      </c>
      <c r="B12351" s="1">
        <v>159</v>
      </c>
      <c r="C12351" s="1">
        <f t="shared" si="192"/>
        <v>2.0000000000000002E-5</v>
      </c>
      <c r="D12351" s="1" t="s">
        <v>321</v>
      </c>
      <c r="E12351" s="4">
        <v>50.534219707465709</v>
      </c>
      <c r="F12351" s="66">
        <f>Cat_Results[[#This Row],[TotalLossInOriginalCurrency]] / INDEX(Exchange_Rate[Exchange Rate], MATCH(Cat_Results[[#This Row],[Currency]], Exchange_Rate[Currency], 0))</f>
        <v>79.171961993803393</v>
      </c>
    </row>
    <row r="12352" spans="1:6" x14ac:dyDescent="0.3">
      <c r="A12352" s="1">
        <v>49124</v>
      </c>
      <c r="B12352" s="1">
        <v>234</v>
      </c>
      <c r="C12352" s="1">
        <f t="shared" si="192"/>
        <v>2.0000000000000002E-5</v>
      </c>
      <c r="D12352" s="1" t="s">
        <v>321</v>
      </c>
      <c r="E12352" s="4">
        <v>420900.99347648828</v>
      </c>
      <c r="F12352" s="66">
        <f>Cat_Results[[#This Row],[TotalLossInOriginalCurrency]] / INDEX(Exchange_Rate[Exchange Rate], MATCH(Cat_Results[[#This Row],[Currency]], Exchange_Rate[Currency], 0))</f>
        <v>659425.58629734896</v>
      </c>
    </row>
    <row r="12353" spans="1:6" x14ac:dyDescent="0.3">
      <c r="A12353" s="1">
        <v>49125</v>
      </c>
      <c r="B12353" s="1">
        <v>258</v>
      </c>
      <c r="C12353" s="1">
        <f t="shared" si="192"/>
        <v>2.0000000000000002E-5</v>
      </c>
      <c r="D12353" s="1" t="s">
        <v>320</v>
      </c>
      <c r="E12353" s="4">
        <v>597782.08144204901</v>
      </c>
      <c r="F12353" s="66">
        <f>Cat_Results[[#This Row],[TotalLossInOriginalCurrency]] / INDEX(Exchange_Rate[Exchange Rate], MATCH(Cat_Results[[#This Row],[Currency]], Exchange_Rate[Currency], 0))</f>
        <v>597782.08144204901</v>
      </c>
    </row>
    <row r="12354" spans="1:6" x14ac:dyDescent="0.3">
      <c r="A12354" s="1">
        <v>49125</v>
      </c>
      <c r="B12354" s="1">
        <v>240</v>
      </c>
      <c r="C12354" s="1">
        <f t="shared" si="192"/>
        <v>2.0000000000000002E-5</v>
      </c>
      <c r="D12354" s="1" t="s">
        <v>320</v>
      </c>
      <c r="E12354" s="4">
        <v>2471981.00306558</v>
      </c>
      <c r="F12354" s="66">
        <f>Cat_Results[[#This Row],[TotalLossInOriginalCurrency]] / INDEX(Exchange_Rate[Exchange Rate], MATCH(Cat_Results[[#This Row],[Currency]], Exchange_Rate[Currency], 0))</f>
        <v>2471981.00306558</v>
      </c>
    </row>
    <row r="12355" spans="1:6" x14ac:dyDescent="0.3">
      <c r="A12355" s="1">
        <v>49130</v>
      </c>
      <c r="B12355" s="1">
        <v>144</v>
      </c>
      <c r="C12355" s="1">
        <f t="shared" si="192"/>
        <v>2.0000000000000002E-5</v>
      </c>
      <c r="D12355" s="1" t="s">
        <v>321</v>
      </c>
      <c r="E12355" s="4">
        <v>10.699738661032278</v>
      </c>
      <c r="F12355" s="66">
        <f>Cat_Results[[#This Row],[TotalLossInOriginalCurrency]] / INDEX(Exchange_Rate[Exchange Rate], MATCH(Cat_Results[[#This Row],[Currency]], Exchange_Rate[Currency], 0))</f>
        <v>16.763280555605899</v>
      </c>
    </row>
    <row r="12356" spans="1:6" x14ac:dyDescent="0.3">
      <c r="A12356" s="1">
        <v>49149</v>
      </c>
      <c r="B12356" s="1">
        <v>253</v>
      </c>
      <c r="C12356" s="1">
        <f t="shared" si="192"/>
        <v>2.0000000000000002E-5</v>
      </c>
      <c r="D12356" s="1" t="s">
        <v>320</v>
      </c>
      <c r="E12356" s="4">
        <v>5.72873242199421E-2</v>
      </c>
      <c r="F12356" s="66">
        <f>Cat_Results[[#This Row],[TotalLossInOriginalCurrency]] / INDEX(Exchange_Rate[Exchange Rate], MATCH(Cat_Results[[#This Row],[Currency]], Exchange_Rate[Currency], 0))</f>
        <v>5.72873242199421E-2</v>
      </c>
    </row>
    <row r="12357" spans="1:6" x14ac:dyDescent="0.3">
      <c r="A12357" s="1">
        <v>49150</v>
      </c>
      <c r="B12357" s="1">
        <v>224</v>
      </c>
      <c r="C12357" s="1">
        <f t="shared" si="192"/>
        <v>2.0000000000000002E-5</v>
      </c>
      <c r="D12357" s="1" t="s">
        <v>320</v>
      </c>
      <c r="E12357" s="4">
        <v>1.7061829566955599E-3</v>
      </c>
      <c r="F12357" s="66">
        <f>Cat_Results[[#This Row],[TotalLossInOriginalCurrency]] / INDEX(Exchange_Rate[Exchange Rate], MATCH(Cat_Results[[#This Row],[Currency]], Exchange_Rate[Currency], 0))</f>
        <v>1.7061829566955599E-3</v>
      </c>
    </row>
    <row r="12358" spans="1:6" x14ac:dyDescent="0.3">
      <c r="A12358" s="1">
        <v>49157</v>
      </c>
      <c r="B12358" s="1">
        <v>288</v>
      </c>
      <c r="C12358" s="1">
        <f t="shared" ref="C12358:C12421" si="193">1/50000</f>
        <v>2.0000000000000002E-5</v>
      </c>
      <c r="D12358" s="1" t="s">
        <v>320</v>
      </c>
      <c r="E12358" s="4">
        <v>1409960.1810775199</v>
      </c>
      <c r="F12358" s="66">
        <f>Cat_Results[[#This Row],[TotalLossInOriginalCurrency]] / INDEX(Exchange_Rate[Exchange Rate], MATCH(Cat_Results[[#This Row],[Currency]], Exchange_Rate[Currency], 0))</f>
        <v>1409960.1810775199</v>
      </c>
    </row>
    <row r="12359" spans="1:6" x14ac:dyDescent="0.3">
      <c r="A12359" s="1">
        <v>49158</v>
      </c>
      <c r="B12359" s="1">
        <v>230</v>
      </c>
      <c r="C12359" s="1">
        <f t="shared" si="193"/>
        <v>2.0000000000000002E-5</v>
      </c>
      <c r="D12359" s="1" t="s">
        <v>320</v>
      </c>
      <c r="E12359" s="4">
        <v>47799.076370336101</v>
      </c>
      <c r="F12359" s="66">
        <f>Cat_Results[[#This Row],[TotalLossInOriginalCurrency]] / INDEX(Exchange_Rate[Exchange Rate], MATCH(Cat_Results[[#This Row],[Currency]], Exchange_Rate[Currency], 0))</f>
        <v>47799.076370336101</v>
      </c>
    </row>
    <row r="12360" spans="1:6" x14ac:dyDescent="0.3">
      <c r="A12360" s="1">
        <v>49158</v>
      </c>
      <c r="B12360" s="1">
        <v>241</v>
      </c>
      <c r="C12360" s="1">
        <f t="shared" si="193"/>
        <v>2.0000000000000002E-5</v>
      </c>
      <c r="D12360" s="1" t="s">
        <v>320</v>
      </c>
      <c r="E12360" s="4">
        <v>11.7536276578903</v>
      </c>
      <c r="F12360" s="66">
        <f>Cat_Results[[#This Row],[TotalLossInOriginalCurrency]] / INDEX(Exchange_Rate[Exchange Rate], MATCH(Cat_Results[[#This Row],[Currency]], Exchange_Rate[Currency], 0))</f>
        <v>11.7536276578903</v>
      </c>
    </row>
    <row r="12361" spans="1:6" x14ac:dyDescent="0.3">
      <c r="A12361" s="1">
        <v>49161</v>
      </c>
      <c r="B12361" s="1">
        <v>218</v>
      </c>
      <c r="C12361" s="1">
        <f t="shared" si="193"/>
        <v>2.0000000000000002E-5</v>
      </c>
      <c r="D12361" s="1" t="s">
        <v>321</v>
      </c>
      <c r="E12361" s="4">
        <v>14522.15725962553</v>
      </c>
      <c r="F12361" s="66">
        <f>Cat_Results[[#This Row],[TotalLossInOriginalCurrency]] / INDEX(Exchange_Rate[Exchange Rate], MATCH(Cat_Results[[#This Row],[Currency]], Exchange_Rate[Currency], 0))</f>
        <v>22751.863772366702</v>
      </c>
    </row>
    <row r="12362" spans="1:6" x14ac:dyDescent="0.3">
      <c r="A12362" s="1">
        <v>49162</v>
      </c>
      <c r="B12362" s="1">
        <v>257</v>
      </c>
      <c r="C12362" s="1">
        <f t="shared" si="193"/>
        <v>2.0000000000000002E-5</v>
      </c>
      <c r="D12362" s="1" t="s">
        <v>320</v>
      </c>
      <c r="E12362" s="4">
        <v>6985.7030008977499</v>
      </c>
      <c r="F12362" s="66">
        <f>Cat_Results[[#This Row],[TotalLossInOriginalCurrency]] / INDEX(Exchange_Rate[Exchange Rate], MATCH(Cat_Results[[#This Row],[Currency]], Exchange_Rate[Currency], 0))</f>
        <v>6985.7030008977499</v>
      </c>
    </row>
    <row r="12363" spans="1:6" x14ac:dyDescent="0.3">
      <c r="A12363" s="1">
        <v>49162</v>
      </c>
      <c r="B12363" s="1">
        <v>261</v>
      </c>
      <c r="C12363" s="1">
        <f t="shared" si="193"/>
        <v>2.0000000000000002E-5</v>
      </c>
      <c r="D12363" s="1" t="s">
        <v>320</v>
      </c>
      <c r="E12363" s="4">
        <v>1.9890892319381199</v>
      </c>
      <c r="F12363" s="66">
        <f>Cat_Results[[#This Row],[TotalLossInOriginalCurrency]] / INDEX(Exchange_Rate[Exchange Rate], MATCH(Cat_Results[[#This Row],[Currency]], Exchange_Rate[Currency], 0))</f>
        <v>1.9890892319381199</v>
      </c>
    </row>
    <row r="12364" spans="1:6" x14ac:dyDescent="0.3">
      <c r="A12364" s="1">
        <v>49170</v>
      </c>
      <c r="B12364" s="1">
        <v>228</v>
      </c>
      <c r="C12364" s="1">
        <f t="shared" si="193"/>
        <v>2.0000000000000002E-5</v>
      </c>
      <c r="D12364" s="1" t="s">
        <v>321</v>
      </c>
      <c r="E12364" s="4">
        <v>32404.494945317743</v>
      </c>
      <c r="F12364" s="66">
        <f>Cat_Results[[#This Row],[TotalLossInOriginalCurrency]] / INDEX(Exchange_Rate[Exchange Rate], MATCH(Cat_Results[[#This Row],[Currency]], Exchange_Rate[Currency], 0))</f>
        <v>50768.122216796997</v>
      </c>
    </row>
    <row r="12365" spans="1:6" x14ac:dyDescent="0.3">
      <c r="A12365" s="1">
        <v>49180</v>
      </c>
      <c r="B12365" s="1">
        <v>247</v>
      </c>
      <c r="C12365" s="1">
        <f t="shared" si="193"/>
        <v>2.0000000000000002E-5</v>
      </c>
      <c r="D12365" s="1" t="s">
        <v>323</v>
      </c>
      <c r="E12365" s="4">
        <v>0.54275708261896027</v>
      </c>
      <c r="F12365" s="66">
        <f>Cat_Results[[#This Row],[TotalLossInOriginalCurrency]] / INDEX(Exchange_Rate[Exchange Rate], MATCH(Cat_Results[[#This Row],[Currency]], Exchange_Rate[Currency], 0))</f>
        <v>6.8425387144088693E-3</v>
      </c>
    </row>
    <row r="12366" spans="1:6" x14ac:dyDescent="0.3">
      <c r="A12366" s="1">
        <v>49187</v>
      </c>
      <c r="B12366" s="1">
        <v>219</v>
      </c>
      <c r="C12366" s="1">
        <f t="shared" si="193"/>
        <v>2.0000000000000002E-5</v>
      </c>
      <c r="D12366" s="1" t="s">
        <v>321</v>
      </c>
      <c r="E12366" s="4">
        <v>181601.2335244226</v>
      </c>
      <c r="F12366" s="66">
        <f>Cat_Results[[#This Row],[TotalLossInOriginalCurrency]] / INDEX(Exchange_Rate[Exchange Rate], MATCH(Cat_Results[[#This Row],[Currency]], Exchange_Rate[Currency], 0))</f>
        <v>284514.65248407301</v>
      </c>
    </row>
    <row r="12367" spans="1:6" x14ac:dyDescent="0.3">
      <c r="A12367" s="1">
        <v>49189</v>
      </c>
      <c r="B12367" s="1">
        <v>202</v>
      </c>
      <c r="C12367" s="1">
        <f t="shared" si="193"/>
        <v>2.0000000000000002E-5</v>
      </c>
      <c r="D12367" s="1" t="s">
        <v>320</v>
      </c>
      <c r="E12367" s="4">
        <v>8003391.4917058302</v>
      </c>
      <c r="F12367" s="66">
        <f>Cat_Results[[#This Row],[TotalLossInOriginalCurrency]] / INDEX(Exchange_Rate[Exchange Rate], MATCH(Cat_Results[[#This Row],[Currency]], Exchange_Rate[Currency], 0))</f>
        <v>8003391.4917058302</v>
      </c>
    </row>
    <row r="12368" spans="1:6" x14ac:dyDescent="0.3">
      <c r="A12368" s="1">
        <v>49191</v>
      </c>
      <c r="B12368" s="1">
        <v>217</v>
      </c>
      <c r="C12368" s="1">
        <f t="shared" si="193"/>
        <v>2.0000000000000002E-5</v>
      </c>
      <c r="D12368" s="1" t="s">
        <v>323</v>
      </c>
      <c r="E12368" s="4">
        <v>17449.406883121406</v>
      </c>
      <c r="F12368" s="66">
        <f>Cat_Results[[#This Row],[TotalLossInOriginalCurrency]] / INDEX(Exchange_Rate[Exchange Rate], MATCH(Cat_Results[[#This Row],[Currency]], Exchange_Rate[Currency], 0))</f>
        <v>219.98467816412398</v>
      </c>
    </row>
    <row r="12369" spans="1:6" x14ac:dyDescent="0.3">
      <c r="A12369" s="1">
        <v>49192</v>
      </c>
      <c r="B12369" s="1">
        <v>252</v>
      </c>
      <c r="C12369" s="1">
        <f t="shared" si="193"/>
        <v>2.0000000000000002E-5</v>
      </c>
      <c r="D12369" s="1" t="s">
        <v>320</v>
      </c>
      <c r="E12369" s="4">
        <v>1.6960501670837399E-2</v>
      </c>
      <c r="F12369" s="66">
        <f>Cat_Results[[#This Row],[TotalLossInOriginalCurrency]] / INDEX(Exchange_Rate[Exchange Rate], MATCH(Cat_Results[[#This Row],[Currency]], Exchange_Rate[Currency], 0))</f>
        <v>1.6960501670837399E-2</v>
      </c>
    </row>
    <row r="12370" spans="1:6" x14ac:dyDescent="0.3">
      <c r="A12370" s="1">
        <v>49195</v>
      </c>
      <c r="B12370" s="1">
        <v>221</v>
      </c>
      <c r="C12370" s="1">
        <f t="shared" si="193"/>
        <v>2.0000000000000002E-5</v>
      </c>
      <c r="D12370" s="1" t="s">
        <v>320</v>
      </c>
      <c r="E12370" s="4">
        <v>4419016.5313512702</v>
      </c>
      <c r="F12370" s="66">
        <f>Cat_Results[[#This Row],[TotalLossInOriginalCurrency]] / INDEX(Exchange_Rate[Exchange Rate], MATCH(Cat_Results[[#This Row],[Currency]], Exchange_Rate[Currency], 0))</f>
        <v>4419016.5313512702</v>
      </c>
    </row>
    <row r="12371" spans="1:6" x14ac:dyDescent="0.3">
      <c r="A12371" s="1">
        <v>49196</v>
      </c>
      <c r="B12371" s="1">
        <v>264</v>
      </c>
      <c r="C12371" s="1">
        <f t="shared" si="193"/>
        <v>2.0000000000000002E-5</v>
      </c>
      <c r="D12371" s="1" t="s">
        <v>321</v>
      </c>
      <c r="E12371" s="4">
        <v>1905447.1637360356</v>
      </c>
      <c r="F12371" s="66">
        <f>Cat_Results[[#This Row],[TotalLossInOriginalCurrency]] / INDEX(Exchange_Rate[Exchange Rate], MATCH(Cat_Results[[#This Row],[Currency]], Exchange_Rate[Currency], 0))</f>
        <v>2985264.0706001199</v>
      </c>
    </row>
    <row r="12372" spans="1:6" x14ac:dyDescent="0.3">
      <c r="A12372" s="1">
        <v>49198</v>
      </c>
      <c r="B12372" s="1">
        <v>254</v>
      </c>
      <c r="C12372" s="1">
        <f t="shared" si="193"/>
        <v>2.0000000000000002E-5</v>
      </c>
      <c r="D12372" s="1" t="s">
        <v>323</v>
      </c>
      <c r="E12372" s="4">
        <v>1.4260630747612162</v>
      </c>
      <c r="F12372" s="66">
        <f>Cat_Results[[#This Row],[TotalLossInOriginalCurrency]] / INDEX(Exchange_Rate[Exchange Rate], MATCH(Cat_Results[[#This Row],[Currency]], Exchange_Rate[Currency], 0))</f>
        <v>1.79783776402473E-2</v>
      </c>
    </row>
    <row r="12373" spans="1:6" x14ac:dyDescent="0.3">
      <c r="A12373" s="1">
        <v>49198</v>
      </c>
      <c r="B12373" s="1">
        <v>283</v>
      </c>
      <c r="C12373" s="1">
        <f t="shared" si="193"/>
        <v>2.0000000000000002E-5</v>
      </c>
      <c r="D12373" s="1" t="s">
        <v>322</v>
      </c>
      <c r="E12373" s="4">
        <v>224198.12665546377</v>
      </c>
      <c r="F12373" s="66">
        <f>Cat_Results[[#This Row],[TotalLossInOriginalCurrency]] / INDEX(Exchange_Rate[Exchange Rate], MATCH(Cat_Results[[#This Row],[Currency]], Exchange_Rate[Currency], 0))</f>
        <v>275382.56558156101</v>
      </c>
    </row>
    <row r="12374" spans="1:6" x14ac:dyDescent="0.3">
      <c r="A12374" s="1">
        <v>49200</v>
      </c>
      <c r="B12374" s="1">
        <v>237</v>
      </c>
      <c r="C12374" s="1">
        <f t="shared" si="193"/>
        <v>2.0000000000000002E-5</v>
      </c>
      <c r="D12374" s="1" t="s">
        <v>320</v>
      </c>
      <c r="E12374" s="4">
        <v>3.1412109732627903E-2</v>
      </c>
      <c r="F12374" s="66">
        <f>Cat_Results[[#This Row],[TotalLossInOriginalCurrency]] / INDEX(Exchange_Rate[Exchange Rate], MATCH(Cat_Results[[#This Row],[Currency]], Exchange_Rate[Currency], 0))</f>
        <v>3.1412109732627903E-2</v>
      </c>
    </row>
    <row r="12375" spans="1:6" x14ac:dyDescent="0.3">
      <c r="A12375" s="1">
        <v>49201</v>
      </c>
      <c r="B12375" s="1">
        <v>256</v>
      </c>
      <c r="C12375" s="1">
        <f t="shared" si="193"/>
        <v>2.0000000000000002E-5</v>
      </c>
      <c r="D12375" s="1" t="s">
        <v>320</v>
      </c>
      <c r="E12375" s="4">
        <v>193977.185592191</v>
      </c>
      <c r="F12375" s="66">
        <f>Cat_Results[[#This Row],[TotalLossInOriginalCurrency]] / INDEX(Exchange_Rate[Exchange Rate], MATCH(Cat_Results[[#This Row],[Currency]], Exchange_Rate[Currency], 0))</f>
        <v>193977.185592191</v>
      </c>
    </row>
    <row r="12376" spans="1:6" x14ac:dyDescent="0.3">
      <c r="A12376" s="1">
        <v>49207</v>
      </c>
      <c r="B12376" s="1">
        <v>218</v>
      </c>
      <c r="C12376" s="1">
        <f t="shared" si="193"/>
        <v>2.0000000000000002E-5</v>
      </c>
      <c r="D12376" s="1" t="s">
        <v>323</v>
      </c>
      <c r="E12376" s="4">
        <v>23.431312884532989</v>
      </c>
      <c r="F12376" s="66">
        <f>Cat_Results[[#This Row],[TotalLossInOriginalCurrency]] / INDEX(Exchange_Rate[Exchange Rate], MATCH(Cat_Results[[#This Row],[Currency]], Exchange_Rate[Currency], 0))</f>
        <v>0.29539856903977602</v>
      </c>
    </row>
    <row r="12377" spans="1:6" x14ac:dyDescent="0.3">
      <c r="A12377" s="1">
        <v>49217</v>
      </c>
      <c r="B12377" s="1">
        <v>278</v>
      </c>
      <c r="C12377" s="1">
        <f t="shared" si="193"/>
        <v>2.0000000000000002E-5</v>
      </c>
      <c r="D12377" s="1" t="s">
        <v>321</v>
      </c>
      <c r="E12377" s="4">
        <v>1083462.9703122734</v>
      </c>
      <c r="F12377" s="66">
        <f>Cat_Results[[#This Row],[TotalLossInOriginalCurrency]] / INDEX(Exchange_Rate[Exchange Rate], MATCH(Cat_Results[[#This Row],[Currency]], Exchange_Rate[Currency], 0))</f>
        <v>1697461.4351190603</v>
      </c>
    </row>
    <row r="12378" spans="1:6" x14ac:dyDescent="0.3">
      <c r="A12378" s="1">
        <v>49219</v>
      </c>
      <c r="B12378" s="1">
        <v>182</v>
      </c>
      <c r="C12378" s="1">
        <f t="shared" si="193"/>
        <v>2.0000000000000002E-5</v>
      </c>
      <c r="D12378" s="1" t="s">
        <v>320</v>
      </c>
      <c r="E12378" s="4">
        <v>5.8111548423767099E-3</v>
      </c>
      <c r="F12378" s="66">
        <f>Cat_Results[[#This Row],[TotalLossInOriginalCurrency]] / INDEX(Exchange_Rate[Exchange Rate], MATCH(Cat_Results[[#This Row],[Currency]], Exchange_Rate[Currency], 0))</f>
        <v>5.8111548423767099E-3</v>
      </c>
    </row>
    <row r="12379" spans="1:6" x14ac:dyDescent="0.3">
      <c r="A12379" s="1">
        <v>49220</v>
      </c>
      <c r="B12379" s="1">
        <v>260</v>
      </c>
      <c r="C12379" s="1">
        <f t="shared" si="193"/>
        <v>2.0000000000000002E-5</v>
      </c>
      <c r="D12379" s="1" t="s">
        <v>321</v>
      </c>
      <c r="E12379" s="4">
        <v>4334820.5598784089</v>
      </c>
      <c r="F12379" s="66">
        <f>Cat_Results[[#This Row],[TotalLossInOriginalCurrency]] / INDEX(Exchange_Rate[Exchange Rate], MATCH(Cat_Results[[#This Row],[Currency]], Exchange_Rate[Currency], 0))</f>
        <v>6791363.36928437</v>
      </c>
    </row>
    <row r="12380" spans="1:6" x14ac:dyDescent="0.3">
      <c r="A12380" s="1">
        <v>49222</v>
      </c>
      <c r="B12380" s="1">
        <v>187</v>
      </c>
      <c r="C12380" s="1">
        <f t="shared" si="193"/>
        <v>2.0000000000000002E-5</v>
      </c>
      <c r="D12380" s="1" t="s">
        <v>321</v>
      </c>
      <c r="E12380" s="4">
        <v>2107.2162762676076</v>
      </c>
      <c r="F12380" s="66">
        <f>Cat_Results[[#This Row],[TotalLossInOriginalCurrency]] / INDEX(Exchange_Rate[Exchange Rate], MATCH(Cat_Results[[#This Row],[Currency]], Exchange_Rate[Currency], 0))</f>
        <v>3301.3757391159602</v>
      </c>
    </row>
    <row r="12381" spans="1:6" x14ac:dyDescent="0.3">
      <c r="A12381" s="1">
        <v>49223</v>
      </c>
      <c r="B12381" s="1">
        <v>231</v>
      </c>
      <c r="C12381" s="1">
        <f t="shared" si="193"/>
        <v>2.0000000000000002E-5</v>
      </c>
      <c r="D12381" s="1" t="s">
        <v>321</v>
      </c>
      <c r="E12381" s="4">
        <v>4.349198314114304E-2</v>
      </c>
      <c r="F12381" s="66">
        <f>Cat_Results[[#This Row],[TotalLossInOriginalCurrency]] / INDEX(Exchange_Rate[Exchange Rate], MATCH(Cat_Results[[#This Row],[Currency]], Exchange_Rate[Currency], 0))</f>
        <v>6.8138889968395205E-2</v>
      </c>
    </row>
    <row r="12382" spans="1:6" x14ac:dyDescent="0.3">
      <c r="A12382" s="1">
        <v>49228</v>
      </c>
      <c r="B12382" s="1">
        <v>273</v>
      </c>
      <c r="C12382" s="1">
        <f t="shared" si="193"/>
        <v>2.0000000000000002E-5</v>
      </c>
      <c r="D12382" s="1" t="s">
        <v>321</v>
      </c>
      <c r="E12382" s="4">
        <v>15969708.237567279</v>
      </c>
      <c r="F12382" s="66">
        <f>Cat_Results[[#This Row],[TotalLossInOriginalCurrency]] / INDEX(Exchange_Rate[Exchange Rate], MATCH(Cat_Results[[#This Row],[Currency]], Exchange_Rate[Currency], 0))</f>
        <v>25019741.888881199</v>
      </c>
    </row>
    <row r="12383" spans="1:6" x14ac:dyDescent="0.3">
      <c r="A12383" s="1">
        <v>49234</v>
      </c>
      <c r="B12383" s="1">
        <v>201</v>
      </c>
      <c r="C12383" s="1">
        <f t="shared" si="193"/>
        <v>2.0000000000000002E-5</v>
      </c>
      <c r="D12383" s="1" t="s">
        <v>322</v>
      </c>
      <c r="E12383" s="4">
        <v>476349.10848755663</v>
      </c>
      <c r="F12383" s="66">
        <f>Cat_Results[[#This Row],[TotalLossInOriginalCurrency]] / INDEX(Exchange_Rate[Exchange Rate], MATCH(Cat_Results[[#This Row],[Currency]], Exchange_Rate[Currency], 0))</f>
        <v>585099.62400078704</v>
      </c>
    </row>
    <row r="12384" spans="1:6" x14ac:dyDescent="0.3">
      <c r="A12384" s="1">
        <v>49236</v>
      </c>
      <c r="B12384" s="1">
        <v>248</v>
      </c>
      <c r="C12384" s="1">
        <f t="shared" si="193"/>
        <v>2.0000000000000002E-5</v>
      </c>
      <c r="D12384" s="1" t="s">
        <v>321</v>
      </c>
      <c r="E12384" s="4">
        <v>98975.462175752822</v>
      </c>
      <c r="F12384" s="66">
        <f>Cat_Results[[#This Row],[TotalLossInOriginalCurrency]] / INDEX(Exchange_Rate[Exchange Rate], MATCH(Cat_Results[[#This Row],[Currency]], Exchange_Rate[Currency], 0))</f>
        <v>155064.85654789201</v>
      </c>
    </row>
    <row r="12385" spans="1:6" x14ac:dyDescent="0.3">
      <c r="A12385" s="1">
        <v>49237</v>
      </c>
      <c r="B12385" s="1">
        <v>296</v>
      </c>
      <c r="C12385" s="1">
        <f t="shared" si="193"/>
        <v>2.0000000000000002E-5</v>
      </c>
      <c r="D12385" s="1" t="s">
        <v>320</v>
      </c>
      <c r="E12385" s="4">
        <v>11706.7239442474</v>
      </c>
      <c r="F12385" s="66">
        <f>Cat_Results[[#This Row],[TotalLossInOriginalCurrency]] / INDEX(Exchange_Rate[Exchange Rate], MATCH(Cat_Results[[#This Row],[Currency]], Exchange_Rate[Currency], 0))</f>
        <v>11706.7239442474</v>
      </c>
    </row>
    <row r="12386" spans="1:6" x14ac:dyDescent="0.3">
      <c r="A12386" s="1">
        <v>49243</v>
      </c>
      <c r="B12386" s="1">
        <v>252</v>
      </c>
      <c r="C12386" s="1">
        <f t="shared" si="193"/>
        <v>2.0000000000000002E-5</v>
      </c>
      <c r="D12386" s="1" t="s">
        <v>320</v>
      </c>
      <c r="E12386" s="4">
        <v>8.0093741416931196E-4</v>
      </c>
      <c r="F12386" s="66">
        <f>Cat_Results[[#This Row],[TotalLossInOriginalCurrency]] / INDEX(Exchange_Rate[Exchange Rate], MATCH(Cat_Results[[#This Row],[Currency]], Exchange_Rate[Currency], 0))</f>
        <v>8.0093741416931196E-4</v>
      </c>
    </row>
    <row r="12387" spans="1:6" x14ac:dyDescent="0.3">
      <c r="A12387" s="1">
        <v>49248</v>
      </c>
      <c r="B12387" s="1">
        <v>320</v>
      </c>
      <c r="C12387" s="1">
        <f t="shared" si="193"/>
        <v>2.0000000000000002E-5</v>
      </c>
      <c r="D12387" s="1" t="s">
        <v>321</v>
      </c>
      <c r="E12387" s="4">
        <v>12.92037308048196</v>
      </c>
      <c r="F12387" s="66">
        <f>Cat_Results[[#This Row],[TotalLossInOriginalCurrency]] / INDEX(Exchange_Rate[Exchange Rate], MATCH(Cat_Results[[#This Row],[Currency]], Exchange_Rate[Currency], 0))</f>
        <v>20.242348499596101</v>
      </c>
    </row>
    <row r="12388" spans="1:6" x14ac:dyDescent="0.3">
      <c r="A12388" s="1">
        <v>49251</v>
      </c>
      <c r="B12388" s="1">
        <v>256</v>
      </c>
      <c r="C12388" s="1">
        <f t="shared" si="193"/>
        <v>2.0000000000000002E-5</v>
      </c>
      <c r="D12388" s="1" t="s">
        <v>321</v>
      </c>
      <c r="E12388" s="4">
        <v>1697144.456264029</v>
      </c>
      <c r="F12388" s="66">
        <f>Cat_Results[[#This Row],[TotalLossInOriginalCurrency]] / INDEX(Exchange_Rate[Exchange Rate], MATCH(Cat_Results[[#This Row],[Currency]], Exchange_Rate[Currency], 0))</f>
        <v>2658916.2188939299</v>
      </c>
    </row>
    <row r="12389" spans="1:6" x14ac:dyDescent="0.3">
      <c r="A12389" s="1">
        <v>49259</v>
      </c>
      <c r="B12389" s="1">
        <v>250</v>
      </c>
      <c r="C12389" s="1">
        <f t="shared" si="193"/>
        <v>2.0000000000000002E-5</v>
      </c>
      <c r="D12389" s="1" t="s">
        <v>323</v>
      </c>
      <c r="E12389" s="4">
        <v>824035662.20039725</v>
      </c>
      <c r="F12389" s="66">
        <f>Cat_Results[[#This Row],[TotalLossInOriginalCurrency]] / INDEX(Exchange_Rate[Exchange Rate], MATCH(Cat_Results[[#This Row],[Currency]], Exchange_Rate[Currency], 0))</f>
        <v>10388617.8572786</v>
      </c>
    </row>
    <row r="12390" spans="1:6" x14ac:dyDescent="0.3">
      <c r="A12390" s="1">
        <v>49270</v>
      </c>
      <c r="B12390" s="1">
        <v>220</v>
      </c>
      <c r="C12390" s="1">
        <f t="shared" si="193"/>
        <v>2.0000000000000002E-5</v>
      </c>
      <c r="D12390" s="1" t="s">
        <v>321</v>
      </c>
      <c r="E12390" s="4">
        <v>68693.791089374397</v>
      </c>
      <c r="F12390" s="66">
        <f>Cat_Results[[#This Row],[TotalLossInOriginalCurrency]] / INDEX(Exchange_Rate[Exchange Rate], MATCH(Cat_Results[[#This Row],[Currency]], Exchange_Rate[Currency], 0))</f>
        <v>107622.56246997599</v>
      </c>
    </row>
    <row r="12391" spans="1:6" x14ac:dyDescent="0.3">
      <c r="A12391" s="1">
        <v>49271</v>
      </c>
      <c r="B12391" s="1">
        <v>201</v>
      </c>
      <c r="C12391" s="1">
        <f t="shared" si="193"/>
        <v>2.0000000000000002E-5</v>
      </c>
      <c r="D12391" s="1" t="s">
        <v>320</v>
      </c>
      <c r="E12391" s="4">
        <v>2.2049807012081101E-2</v>
      </c>
      <c r="F12391" s="66">
        <f>Cat_Results[[#This Row],[TotalLossInOriginalCurrency]] / INDEX(Exchange_Rate[Exchange Rate], MATCH(Cat_Results[[#This Row],[Currency]], Exchange_Rate[Currency], 0))</f>
        <v>2.2049807012081101E-2</v>
      </c>
    </row>
    <row r="12392" spans="1:6" x14ac:dyDescent="0.3">
      <c r="A12392" s="1">
        <v>49272</v>
      </c>
      <c r="B12392" s="1">
        <v>243</v>
      </c>
      <c r="C12392" s="1">
        <f t="shared" si="193"/>
        <v>2.0000000000000002E-5</v>
      </c>
      <c r="D12392" s="1" t="s">
        <v>320</v>
      </c>
      <c r="E12392" s="4">
        <v>591.94233935288605</v>
      </c>
      <c r="F12392" s="66">
        <f>Cat_Results[[#This Row],[TotalLossInOriginalCurrency]] / INDEX(Exchange_Rate[Exchange Rate], MATCH(Cat_Results[[#This Row],[Currency]], Exchange_Rate[Currency], 0))</f>
        <v>591.94233935288605</v>
      </c>
    </row>
    <row r="12393" spans="1:6" x14ac:dyDescent="0.3">
      <c r="A12393" s="1">
        <v>49274</v>
      </c>
      <c r="B12393" s="1">
        <v>213</v>
      </c>
      <c r="C12393" s="1">
        <f t="shared" si="193"/>
        <v>2.0000000000000002E-5</v>
      </c>
      <c r="D12393" s="1" t="s">
        <v>320</v>
      </c>
      <c r="E12393" s="4">
        <v>4.0529150739312199</v>
      </c>
      <c r="F12393" s="66">
        <f>Cat_Results[[#This Row],[TotalLossInOriginalCurrency]] / INDEX(Exchange_Rate[Exchange Rate], MATCH(Cat_Results[[#This Row],[Currency]], Exchange_Rate[Currency], 0))</f>
        <v>4.0529150739312199</v>
      </c>
    </row>
    <row r="12394" spans="1:6" x14ac:dyDescent="0.3">
      <c r="A12394" s="1">
        <v>49277</v>
      </c>
      <c r="B12394" s="1">
        <v>213</v>
      </c>
      <c r="C12394" s="1">
        <f t="shared" si="193"/>
        <v>2.0000000000000002E-5</v>
      </c>
      <c r="D12394" s="1" t="s">
        <v>322</v>
      </c>
      <c r="E12394" s="4">
        <v>279075.66344001517</v>
      </c>
      <c r="F12394" s="66">
        <f>Cat_Results[[#This Row],[TotalLossInOriginalCurrency]] / INDEX(Exchange_Rate[Exchange Rate], MATCH(Cat_Results[[#This Row],[Currency]], Exchange_Rate[Currency], 0))</f>
        <v>342788.64563213207</v>
      </c>
    </row>
    <row r="12395" spans="1:6" x14ac:dyDescent="0.3">
      <c r="A12395" s="1">
        <v>49293</v>
      </c>
      <c r="B12395" s="1">
        <v>255</v>
      </c>
      <c r="C12395" s="1">
        <f t="shared" si="193"/>
        <v>2.0000000000000002E-5</v>
      </c>
      <c r="D12395" s="1" t="s">
        <v>321</v>
      </c>
      <c r="E12395" s="4">
        <v>7388299.2334328201</v>
      </c>
      <c r="F12395" s="66">
        <f>Cat_Results[[#This Row],[TotalLossInOriginalCurrency]] / INDEX(Exchange_Rate[Exchange Rate], MATCH(Cat_Results[[#This Row],[Currency]], Exchange_Rate[Currency], 0))</f>
        <v>11575248.4058198</v>
      </c>
    </row>
    <row r="12396" spans="1:6" x14ac:dyDescent="0.3">
      <c r="A12396" s="1">
        <v>49293</v>
      </c>
      <c r="B12396" s="1">
        <v>193</v>
      </c>
      <c r="C12396" s="1">
        <f t="shared" si="193"/>
        <v>2.0000000000000002E-5</v>
      </c>
      <c r="D12396" s="1" t="s">
        <v>320</v>
      </c>
      <c r="E12396" s="4">
        <v>1.7061829566955599E-3</v>
      </c>
      <c r="F12396" s="66">
        <f>Cat_Results[[#This Row],[TotalLossInOriginalCurrency]] / INDEX(Exchange_Rate[Exchange Rate], MATCH(Cat_Results[[#This Row],[Currency]], Exchange_Rate[Currency], 0))</f>
        <v>1.7061829566955599E-3</v>
      </c>
    </row>
    <row r="12397" spans="1:6" x14ac:dyDescent="0.3">
      <c r="A12397" s="1">
        <v>49298</v>
      </c>
      <c r="B12397" s="1">
        <v>256</v>
      </c>
      <c r="C12397" s="1">
        <f t="shared" si="193"/>
        <v>2.0000000000000002E-5</v>
      </c>
      <c r="D12397" s="1" t="s">
        <v>321</v>
      </c>
      <c r="E12397" s="4">
        <v>215749.82799442741</v>
      </c>
      <c r="F12397" s="66">
        <f>Cat_Results[[#This Row],[TotalLossInOriginalCurrency]] / INDEX(Exchange_Rate[Exchange Rate], MATCH(Cat_Results[[#This Row],[Currency]], Exchange_Rate[Currency], 0))</f>
        <v>338015.25542544201</v>
      </c>
    </row>
    <row r="12398" spans="1:6" x14ac:dyDescent="0.3">
      <c r="A12398" s="1">
        <v>49305</v>
      </c>
      <c r="B12398" s="1">
        <v>259</v>
      </c>
      <c r="C12398" s="1">
        <f t="shared" si="193"/>
        <v>2.0000000000000002E-5</v>
      </c>
      <c r="D12398" s="1" t="s">
        <v>320</v>
      </c>
      <c r="E12398" s="4">
        <v>4.3095119297504397E-2</v>
      </c>
      <c r="F12398" s="66">
        <f>Cat_Results[[#This Row],[TotalLossInOriginalCurrency]] / INDEX(Exchange_Rate[Exchange Rate], MATCH(Cat_Results[[#This Row],[Currency]], Exchange_Rate[Currency], 0))</f>
        <v>4.3095119297504397E-2</v>
      </c>
    </row>
    <row r="12399" spans="1:6" x14ac:dyDescent="0.3">
      <c r="A12399" s="1">
        <v>49306</v>
      </c>
      <c r="B12399" s="1">
        <v>290</v>
      </c>
      <c r="C12399" s="1">
        <f t="shared" si="193"/>
        <v>2.0000000000000002E-5</v>
      </c>
      <c r="D12399" s="1" t="s">
        <v>320</v>
      </c>
      <c r="E12399" s="4">
        <v>735344.12834443804</v>
      </c>
      <c r="F12399" s="66">
        <f>Cat_Results[[#This Row],[TotalLossInOriginalCurrency]] / INDEX(Exchange_Rate[Exchange Rate], MATCH(Cat_Results[[#This Row],[Currency]], Exchange_Rate[Currency], 0))</f>
        <v>735344.12834443804</v>
      </c>
    </row>
    <row r="12400" spans="1:6" x14ac:dyDescent="0.3">
      <c r="A12400" s="1">
        <v>49309</v>
      </c>
      <c r="B12400" s="1">
        <v>273</v>
      </c>
      <c r="C12400" s="1">
        <f t="shared" si="193"/>
        <v>2.0000000000000002E-5</v>
      </c>
      <c r="D12400" s="1" t="s">
        <v>321</v>
      </c>
      <c r="E12400" s="4">
        <v>4989024.2952092597</v>
      </c>
      <c r="F12400" s="66">
        <f>Cat_Results[[#This Row],[TotalLossInOriginalCurrency]] / INDEX(Exchange_Rate[Exchange Rate], MATCH(Cat_Results[[#This Row],[Currency]], Exchange_Rate[Currency], 0))</f>
        <v>7816304.3611439206</v>
      </c>
    </row>
    <row r="12401" spans="1:6" x14ac:dyDescent="0.3">
      <c r="A12401" s="1">
        <v>49311</v>
      </c>
      <c r="B12401" s="1">
        <v>271</v>
      </c>
      <c r="C12401" s="1">
        <f t="shared" si="193"/>
        <v>2.0000000000000002E-5</v>
      </c>
      <c r="D12401" s="1" t="s">
        <v>320</v>
      </c>
      <c r="E12401" s="4">
        <v>269.05753869935899</v>
      </c>
      <c r="F12401" s="66">
        <f>Cat_Results[[#This Row],[TotalLossInOriginalCurrency]] / INDEX(Exchange_Rate[Exchange Rate], MATCH(Cat_Results[[#This Row],[Currency]], Exchange_Rate[Currency], 0))</f>
        <v>269.05753869935899</v>
      </c>
    </row>
    <row r="12402" spans="1:6" x14ac:dyDescent="0.3">
      <c r="A12402" s="1">
        <v>49315</v>
      </c>
      <c r="B12402" s="1">
        <v>247</v>
      </c>
      <c r="C12402" s="1">
        <f t="shared" si="193"/>
        <v>2.0000000000000002E-5</v>
      </c>
      <c r="D12402" s="1" t="s">
        <v>320</v>
      </c>
      <c r="E12402" s="4">
        <v>0.26454424113035202</v>
      </c>
      <c r="F12402" s="66">
        <f>Cat_Results[[#This Row],[TotalLossInOriginalCurrency]] / INDEX(Exchange_Rate[Exchange Rate], MATCH(Cat_Results[[#This Row],[Currency]], Exchange_Rate[Currency], 0))</f>
        <v>0.26454424113035202</v>
      </c>
    </row>
    <row r="12403" spans="1:6" x14ac:dyDescent="0.3">
      <c r="A12403" s="1">
        <v>49316</v>
      </c>
      <c r="B12403" s="1">
        <v>219</v>
      </c>
      <c r="C12403" s="1">
        <f t="shared" si="193"/>
        <v>2.0000000000000002E-5</v>
      </c>
      <c r="D12403" s="1" t="s">
        <v>321</v>
      </c>
      <c r="E12403" s="4">
        <v>587.44205001459409</v>
      </c>
      <c r="F12403" s="66">
        <f>Cat_Results[[#This Row],[TotalLossInOriginalCurrency]] / INDEX(Exchange_Rate[Exchange Rate], MATCH(Cat_Results[[#This Row],[Currency]], Exchange_Rate[Currency], 0))</f>
        <v>920.34545950348104</v>
      </c>
    </row>
    <row r="12404" spans="1:6" x14ac:dyDescent="0.3">
      <c r="A12404" s="1">
        <v>49319</v>
      </c>
      <c r="B12404" s="1">
        <v>225</v>
      </c>
      <c r="C12404" s="1">
        <f t="shared" si="193"/>
        <v>2.0000000000000002E-5</v>
      </c>
      <c r="D12404" s="1" t="s">
        <v>320</v>
      </c>
      <c r="E12404" s="4">
        <v>3.7149750702083102</v>
      </c>
      <c r="F12404" s="66">
        <f>Cat_Results[[#This Row],[TotalLossInOriginalCurrency]] / INDEX(Exchange_Rate[Exchange Rate], MATCH(Cat_Results[[#This Row],[Currency]], Exchange_Rate[Currency], 0))</f>
        <v>3.7149750702083102</v>
      </c>
    </row>
    <row r="12405" spans="1:6" x14ac:dyDescent="0.3">
      <c r="A12405" s="1">
        <v>49319</v>
      </c>
      <c r="B12405" s="1">
        <v>305</v>
      </c>
      <c r="C12405" s="1">
        <f t="shared" si="193"/>
        <v>2.0000000000000002E-5</v>
      </c>
      <c r="D12405" s="1" t="s">
        <v>323</v>
      </c>
      <c r="E12405" s="4">
        <v>1620374.2998828494</v>
      </c>
      <c r="F12405" s="66">
        <f>Cat_Results[[#This Row],[TotalLossInOriginalCurrency]] / INDEX(Exchange_Rate[Exchange Rate], MATCH(Cat_Results[[#This Row],[Currency]], Exchange_Rate[Currency], 0))</f>
        <v>20428.059317588799</v>
      </c>
    </row>
    <row r="12406" spans="1:6" x14ac:dyDescent="0.3">
      <c r="A12406" s="1">
        <v>49328</v>
      </c>
      <c r="B12406" s="1">
        <v>220</v>
      </c>
      <c r="C12406" s="1">
        <f t="shared" si="193"/>
        <v>2.0000000000000002E-5</v>
      </c>
      <c r="D12406" s="1" t="s">
        <v>320</v>
      </c>
      <c r="E12406" s="4">
        <v>401.672048065811</v>
      </c>
      <c r="F12406" s="66">
        <f>Cat_Results[[#This Row],[TotalLossInOriginalCurrency]] / INDEX(Exchange_Rate[Exchange Rate], MATCH(Cat_Results[[#This Row],[Currency]], Exchange_Rate[Currency], 0))</f>
        <v>401.672048065811</v>
      </c>
    </row>
    <row r="12407" spans="1:6" x14ac:dyDescent="0.3">
      <c r="A12407" s="1">
        <v>49332</v>
      </c>
      <c r="B12407" s="1">
        <v>202</v>
      </c>
      <c r="C12407" s="1">
        <f t="shared" si="193"/>
        <v>2.0000000000000002E-5</v>
      </c>
      <c r="D12407" s="1" t="s">
        <v>320</v>
      </c>
      <c r="E12407" s="4">
        <v>312759.715641241</v>
      </c>
      <c r="F12407" s="66">
        <f>Cat_Results[[#This Row],[TotalLossInOriginalCurrency]] / INDEX(Exchange_Rate[Exchange Rate], MATCH(Cat_Results[[#This Row],[Currency]], Exchange_Rate[Currency], 0))</f>
        <v>312759.715641241</v>
      </c>
    </row>
    <row r="12408" spans="1:6" x14ac:dyDescent="0.3">
      <c r="A12408" s="1">
        <v>49333</v>
      </c>
      <c r="B12408" s="1">
        <v>225</v>
      </c>
      <c r="C12408" s="1">
        <f t="shared" si="193"/>
        <v>2.0000000000000002E-5</v>
      </c>
      <c r="D12408" s="1" t="s">
        <v>321</v>
      </c>
      <c r="E12408" s="4">
        <v>55046.691394518544</v>
      </c>
      <c r="F12408" s="66">
        <f>Cat_Results[[#This Row],[TotalLossInOriginalCurrency]] / INDEX(Exchange_Rate[Exchange Rate], MATCH(Cat_Results[[#This Row],[Currency]], Exchange_Rate[Currency], 0))</f>
        <v>86241.651383955003</v>
      </c>
    </row>
    <row r="12409" spans="1:6" x14ac:dyDescent="0.3">
      <c r="A12409" s="1">
        <v>49335</v>
      </c>
      <c r="B12409" s="1">
        <v>220</v>
      </c>
      <c r="C12409" s="1">
        <f t="shared" si="193"/>
        <v>2.0000000000000002E-5</v>
      </c>
      <c r="D12409" s="1" t="s">
        <v>321</v>
      </c>
      <c r="E12409" s="4">
        <v>5.1122577033937012E-4</v>
      </c>
      <c r="F12409" s="66">
        <f>Cat_Results[[#This Row],[TotalLossInOriginalCurrency]] / INDEX(Exchange_Rate[Exchange Rate], MATCH(Cat_Results[[#This Row],[Currency]], Exchange_Rate[Currency], 0))</f>
        <v>8.0093741416931207E-4</v>
      </c>
    </row>
    <row r="12410" spans="1:6" x14ac:dyDescent="0.3">
      <c r="A12410" s="1">
        <v>49346</v>
      </c>
      <c r="B12410" s="1">
        <v>258</v>
      </c>
      <c r="C12410" s="1">
        <f t="shared" si="193"/>
        <v>2.0000000000000002E-5</v>
      </c>
      <c r="D12410" s="1" t="s">
        <v>321</v>
      </c>
      <c r="E12410" s="4">
        <v>44335.842157760526</v>
      </c>
      <c r="F12410" s="66">
        <f>Cat_Results[[#This Row],[TotalLossInOriginalCurrency]] / INDEX(Exchange_Rate[Exchange Rate], MATCH(Cat_Results[[#This Row],[Currency]], Exchange_Rate[Currency], 0))</f>
        <v>69460.963889364401</v>
      </c>
    </row>
    <row r="12411" spans="1:6" x14ac:dyDescent="0.3">
      <c r="A12411" s="1">
        <v>49349</v>
      </c>
      <c r="B12411" s="1">
        <v>217</v>
      </c>
      <c r="C12411" s="1">
        <f t="shared" si="193"/>
        <v>2.0000000000000002E-5</v>
      </c>
      <c r="D12411" s="1" t="s">
        <v>320</v>
      </c>
      <c r="E12411" s="4">
        <v>7.1618705987930298E-4</v>
      </c>
      <c r="F12411" s="66">
        <f>Cat_Results[[#This Row],[TotalLossInOriginalCurrency]] / INDEX(Exchange_Rate[Exchange Rate], MATCH(Cat_Results[[#This Row],[Currency]], Exchange_Rate[Currency], 0))</f>
        <v>7.1618705987930298E-4</v>
      </c>
    </row>
    <row r="12412" spans="1:6" x14ac:dyDescent="0.3">
      <c r="A12412" s="1">
        <v>49350</v>
      </c>
      <c r="B12412" s="1">
        <v>247</v>
      </c>
      <c r="C12412" s="1">
        <f t="shared" si="193"/>
        <v>2.0000000000000002E-5</v>
      </c>
      <c r="D12412" s="1" t="s">
        <v>320</v>
      </c>
      <c r="E12412" s="4">
        <v>1548.4412238001801</v>
      </c>
      <c r="F12412" s="66">
        <f>Cat_Results[[#This Row],[TotalLossInOriginalCurrency]] / INDEX(Exchange_Rate[Exchange Rate], MATCH(Cat_Results[[#This Row],[Currency]], Exchange_Rate[Currency], 0))</f>
        <v>1548.4412238001801</v>
      </c>
    </row>
    <row r="12413" spans="1:6" x14ac:dyDescent="0.3">
      <c r="A12413" s="1">
        <v>49351</v>
      </c>
      <c r="B12413" s="1">
        <v>227</v>
      </c>
      <c r="C12413" s="1">
        <f t="shared" si="193"/>
        <v>2.0000000000000002E-5</v>
      </c>
      <c r="D12413" s="1" t="s">
        <v>321</v>
      </c>
      <c r="E12413" s="4">
        <v>0.67264681722339337</v>
      </c>
      <c r="F12413" s="66">
        <f>Cat_Results[[#This Row],[TotalLossInOriginalCurrency]] / INDEX(Exchange_Rate[Exchange Rate], MATCH(Cat_Results[[#This Row],[Currency]], Exchange_Rate[Currency], 0))</f>
        <v>1.0538357682526101</v>
      </c>
    </row>
    <row r="12414" spans="1:6" x14ac:dyDescent="0.3">
      <c r="A12414" s="1">
        <v>49353</v>
      </c>
      <c r="B12414" s="1">
        <v>216</v>
      </c>
      <c r="C12414" s="1">
        <f t="shared" si="193"/>
        <v>2.0000000000000002E-5</v>
      </c>
      <c r="D12414" s="1" t="s">
        <v>323</v>
      </c>
      <c r="E12414" s="4">
        <v>348.57699649221627</v>
      </c>
      <c r="F12414" s="66">
        <f>Cat_Results[[#This Row],[TotalLossInOriginalCurrency]] / INDEX(Exchange_Rate[Exchange Rate], MATCH(Cat_Results[[#This Row],[Currency]], Exchange_Rate[Currency], 0))</f>
        <v>4.3945103064179403</v>
      </c>
    </row>
    <row r="12415" spans="1:6" x14ac:dyDescent="0.3">
      <c r="A12415" s="1">
        <v>49357</v>
      </c>
      <c r="B12415" s="1">
        <v>255</v>
      </c>
      <c r="C12415" s="1">
        <f t="shared" si="193"/>
        <v>2.0000000000000002E-5</v>
      </c>
      <c r="D12415" s="1" t="s">
        <v>320</v>
      </c>
      <c r="E12415" s="4">
        <v>1221133.4590654101</v>
      </c>
      <c r="F12415" s="66">
        <f>Cat_Results[[#This Row],[TotalLossInOriginalCurrency]] / INDEX(Exchange_Rate[Exchange Rate], MATCH(Cat_Results[[#This Row],[Currency]], Exchange_Rate[Currency], 0))</f>
        <v>1221133.4590654101</v>
      </c>
    </row>
    <row r="12416" spans="1:6" x14ac:dyDescent="0.3">
      <c r="A12416" s="1">
        <v>49358</v>
      </c>
      <c r="B12416" s="1">
        <v>232</v>
      </c>
      <c r="C12416" s="1">
        <f t="shared" si="193"/>
        <v>2.0000000000000002E-5</v>
      </c>
      <c r="D12416" s="1" t="s">
        <v>320</v>
      </c>
      <c r="E12416" s="4">
        <v>12190.714795940899</v>
      </c>
      <c r="F12416" s="66">
        <f>Cat_Results[[#This Row],[TotalLossInOriginalCurrency]] / INDEX(Exchange_Rate[Exchange Rate], MATCH(Cat_Results[[#This Row],[Currency]], Exchange_Rate[Currency], 0))</f>
        <v>12190.714795940899</v>
      </c>
    </row>
    <row r="12417" spans="1:6" x14ac:dyDescent="0.3">
      <c r="A12417" s="1">
        <v>49364</v>
      </c>
      <c r="B12417" s="1">
        <v>136</v>
      </c>
      <c r="C12417" s="1">
        <f t="shared" si="193"/>
        <v>2.0000000000000002E-5</v>
      </c>
      <c r="D12417" s="1" t="s">
        <v>320</v>
      </c>
      <c r="E12417" s="4">
        <v>266772.03504942497</v>
      </c>
      <c r="F12417" s="66">
        <f>Cat_Results[[#This Row],[TotalLossInOriginalCurrency]] / INDEX(Exchange_Rate[Exchange Rate], MATCH(Cat_Results[[#This Row],[Currency]], Exchange_Rate[Currency], 0))</f>
        <v>266772.03504942497</v>
      </c>
    </row>
    <row r="12418" spans="1:6" x14ac:dyDescent="0.3">
      <c r="A12418" s="1">
        <v>49365</v>
      </c>
      <c r="B12418" s="1">
        <v>272</v>
      </c>
      <c r="C12418" s="1">
        <f t="shared" si="193"/>
        <v>2.0000000000000002E-5</v>
      </c>
      <c r="D12418" s="1" t="s">
        <v>321</v>
      </c>
      <c r="E12418" s="4">
        <v>1.3044398901494412</v>
      </c>
      <c r="F12418" s="66">
        <f>Cat_Results[[#This Row],[TotalLossInOriginalCurrency]] / INDEX(Exchange_Rate[Exchange Rate], MATCH(Cat_Results[[#This Row],[Currency]], Exchange_Rate[Currency], 0))</f>
        <v>2.0436659753322601</v>
      </c>
    </row>
    <row r="12419" spans="1:6" x14ac:dyDescent="0.3">
      <c r="A12419" s="1">
        <v>49365</v>
      </c>
      <c r="B12419" s="1">
        <v>227</v>
      </c>
      <c r="C12419" s="1">
        <f t="shared" si="193"/>
        <v>2.0000000000000002E-5</v>
      </c>
      <c r="D12419" s="1" t="s">
        <v>320</v>
      </c>
      <c r="E12419" s="4">
        <v>1535891.6224504199</v>
      </c>
      <c r="F12419" s="66">
        <f>Cat_Results[[#This Row],[TotalLossInOriginalCurrency]] / INDEX(Exchange_Rate[Exchange Rate], MATCH(Cat_Results[[#This Row],[Currency]], Exchange_Rate[Currency], 0))</f>
        <v>1535891.6224504199</v>
      </c>
    </row>
    <row r="12420" spans="1:6" x14ac:dyDescent="0.3">
      <c r="A12420" s="1">
        <v>49368</v>
      </c>
      <c r="B12420" s="1">
        <v>214</v>
      </c>
      <c r="C12420" s="1">
        <f t="shared" si="193"/>
        <v>2.0000000000000002E-5</v>
      </c>
      <c r="D12420" s="1" t="s">
        <v>321</v>
      </c>
      <c r="E12420" s="4">
        <v>10402066.194473777</v>
      </c>
      <c r="F12420" s="66">
        <f>Cat_Results[[#This Row],[TotalLossInOriginalCurrency]] / INDEX(Exchange_Rate[Exchange Rate], MATCH(Cat_Results[[#This Row],[Currency]], Exchange_Rate[Currency], 0))</f>
        <v>16296917.102377597</v>
      </c>
    </row>
    <row r="12421" spans="1:6" x14ac:dyDescent="0.3">
      <c r="A12421" s="1">
        <v>49370</v>
      </c>
      <c r="B12421" s="1">
        <v>319</v>
      </c>
      <c r="C12421" s="1">
        <f t="shared" si="193"/>
        <v>2.0000000000000002E-5</v>
      </c>
      <c r="D12421" s="1" t="s">
        <v>320</v>
      </c>
      <c r="E12421" s="4">
        <v>6.0775130987167402E-3</v>
      </c>
      <c r="F12421" s="66">
        <f>Cat_Results[[#This Row],[TotalLossInOriginalCurrency]] / INDEX(Exchange_Rate[Exchange Rate], MATCH(Cat_Results[[#This Row],[Currency]], Exchange_Rate[Currency], 0))</f>
        <v>6.0775130987167402E-3</v>
      </c>
    </row>
    <row r="12422" spans="1:6" x14ac:dyDescent="0.3">
      <c r="A12422" s="1">
        <v>49370</v>
      </c>
      <c r="B12422" s="1">
        <v>228</v>
      </c>
      <c r="C12422" s="1">
        <f t="shared" ref="C12422:C12485" si="194">1/50000</f>
        <v>2.0000000000000002E-5</v>
      </c>
      <c r="D12422" s="1" t="s">
        <v>320</v>
      </c>
      <c r="E12422" s="4">
        <v>26839.962433062501</v>
      </c>
      <c r="F12422" s="66">
        <f>Cat_Results[[#This Row],[TotalLossInOriginalCurrency]] / INDEX(Exchange_Rate[Exchange Rate], MATCH(Cat_Results[[#This Row],[Currency]], Exchange_Rate[Currency], 0))</f>
        <v>26839.962433062501</v>
      </c>
    </row>
    <row r="12423" spans="1:6" x14ac:dyDescent="0.3">
      <c r="A12423" s="1">
        <v>49378</v>
      </c>
      <c r="B12423" s="1">
        <v>265</v>
      </c>
      <c r="C12423" s="1">
        <f t="shared" si="194"/>
        <v>2.0000000000000002E-5</v>
      </c>
      <c r="D12423" s="1" t="s">
        <v>323</v>
      </c>
      <c r="E12423" s="4">
        <v>30.724611128317111</v>
      </c>
      <c r="F12423" s="66">
        <f>Cat_Results[[#This Row],[TotalLossInOriginalCurrency]] / INDEX(Exchange_Rate[Exchange Rate], MATCH(Cat_Results[[#This Row],[Currency]], Exchange_Rate[Currency], 0))</f>
        <v>0.38734518233502502</v>
      </c>
    </row>
    <row r="12424" spans="1:6" x14ac:dyDescent="0.3">
      <c r="A12424" s="1">
        <v>49378</v>
      </c>
      <c r="B12424" s="1">
        <v>257</v>
      </c>
      <c r="C12424" s="1">
        <f t="shared" si="194"/>
        <v>2.0000000000000002E-5</v>
      </c>
      <c r="D12424" s="1" t="s">
        <v>321</v>
      </c>
      <c r="E12424" s="4">
        <v>85654.96382614327</v>
      </c>
      <c r="F12424" s="66">
        <f>Cat_Results[[#This Row],[TotalLossInOriginalCurrency]] / INDEX(Exchange_Rate[Exchange Rate], MATCH(Cat_Results[[#This Row],[Currency]], Exchange_Rate[Currency], 0))</f>
        <v>134195.63178932699</v>
      </c>
    </row>
    <row r="12425" spans="1:6" x14ac:dyDescent="0.3">
      <c r="A12425" s="1">
        <v>49382</v>
      </c>
      <c r="B12425" s="1">
        <v>184</v>
      </c>
      <c r="C12425" s="1">
        <f t="shared" si="194"/>
        <v>2.0000000000000002E-5</v>
      </c>
      <c r="D12425" s="1" t="s">
        <v>320</v>
      </c>
      <c r="E12425" s="4">
        <v>213906.61158070399</v>
      </c>
      <c r="F12425" s="66">
        <f>Cat_Results[[#This Row],[TotalLossInOriginalCurrency]] / INDEX(Exchange_Rate[Exchange Rate], MATCH(Cat_Results[[#This Row],[Currency]], Exchange_Rate[Currency], 0))</f>
        <v>213906.61158070399</v>
      </c>
    </row>
    <row r="12426" spans="1:6" x14ac:dyDescent="0.3">
      <c r="A12426" s="1">
        <v>49383</v>
      </c>
      <c r="B12426" s="1">
        <v>259</v>
      </c>
      <c r="C12426" s="1">
        <f t="shared" si="194"/>
        <v>2.0000000000000002E-5</v>
      </c>
      <c r="D12426" s="1" t="s">
        <v>322</v>
      </c>
      <c r="E12426" s="4">
        <v>1600.1771136299294</v>
      </c>
      <c r="F12426" s="66">
        <f>Cat_Results[[#This Row],[TotalLossInOriginalCurrency]] / INDEX(Exchange_Rate[Exchange Rate], MATCH(Cat_Results[[#This Row],[Currency]], Exchange_Rate[Currency], 0))</f>
        <v>1965.4975958540999</v>
      </c>
    </row>
    <row r="12427" spans="1:6" x14ac:dyDescent="0.3">
      <c r="A12427" s="1">
        <v>49386</v>
      </c>
      <c r="B12427" s="1">
        <v>216</v>
      </c>
      <c r="C12427" s="1">
        <f t="shared" si="194"/>
        <v>2.0000000000000002E-5</v>
      </c>
      <c r="D12427" s="1" t="s">
        <v>320</v>
      </c>
      <c r="E12427" s="4">
        <v>100006.742623504</v>
      </c>
      <c r="F12427" s="66">
        <f>Cat_Results[[#This Row],[TotalLossInOriginalCurrency]] / INDEX(Exchange_Rate[Exchange Rate], MATCH(Cat_Results[[#This Row],[Currency]], Exchange_Rate[Currency], 0))</f>
        <v>100006.742623504</v>
      </c>
    </row>
    <row r="12428" spans="1:6" x14ac:dyDescent="0.3">
      <c r="A12428" s="1">
        <v>49387</v>
      </c>
      <c r="B12428" s="1">
        <v>238</v>
      </c>
      <c r="C12428" s="1">
        <f t="shared" si="194"/>
        <v>2.0000000000000002E-5</v>
      </c>
      <c r="D12428" s="1" t="s">
        <v>320</v>
      </c>
      <c r="E12428" s="4">
        <v>5.8111548423767099E-3</v>
      </c>
      <c r="F12428" s="66">
        <f>Cat_Results[[#This Row],[TotalLossInOriginalCurrency]] / INDEX(Exchange_Rate[Exchange Rate], MATCH(Cat_Results[[#This Row],[Currency]], Exchange_Rate[Currency], 0))</f>
        <v>5.8111548423767099E-3</v>
      </c>
    </row>
    <row r="12429" spans="1:6" x14ac:dyDescent="0.3">
      <c r="A12429" s="1">
        <v>49388</v>
      </c>
      <c r="B12429" s="1">
        <v>190</v>
      </c>
      <c r="C12429" s="1">
        <f t="shared" si="194"/>
        <v>2.0000000000000002E-5</v>
      </c>
      <c r="D12429" s="1" t="s">
        <v>323</v>
      </c>
      <c r="E12429" s="4">
        <v>1148.2443550520029</v>
      </c>
      <c r="F12429" s="66">
        <f>Cat_Results[[#This Row],[TotalLossInOriginalCurrency]] / INDEX(Exchange_Rate[Exchange Rate], MATCH(Cat_Results[[#This Row],[Currency]], Exchange_Rate[Currency], 0))</f>
        <v>14.475916951894799</v>
      </c>
    </row>
    <row r="12430" spans="1:6" x14ac:dyDescent="0.3">
      <c r="A12430" s="1">
        <v>49390</v>
      </c>
      <c r="B12430" s="1">
        <v>250</v>
      </c>
      <c r="C12430" s="1">
        <f t="shared" si="194"/>
        <v>2.0000000000000002E-5</v>
      </c>
      <c r="D12430" s="1" t="s">
        <v>321</v>
      </c>
      <c r="E12430" s="4">
        <v>983.75323450648534</v>
      </c>
      <c r="F12430" s="66">
        <f>Cat_Results[[#This Row],[TotalLossInOriginalCurrency]] / INDEX(Exchange_Rate[Exchange Rate], MATCH(Cat_Results[[#This Row],[Currency]], Exchange_Rate[Currency], 0))</f>
        <v>1541.2461920753101</v>
      </c>
    </row>
    <row r="12431" spans="1:6" x14ac:dyDescent="0.3">
      <c r="A12431" s="1">
        <v>49395</v>
      </c>
      <c r="B12431" s="1">
        <v>228</v>
      </c>
      <c r="C12431" s="1">
        <f t="shared" si="194"/>
        <v>2.0000000000000002E-5</v>
      </c>
      <c r="D12431" s="1" t="s">
        <v>323</v>
      </c>
      <c r="E12431" s="4">
        <v>676715110.44038928</v>
      </c>
      <c r="F12431" s="66">
        <f>Cat_Results[[#This Row],[TotalLossInOriginalCurrency]] / INDEX(Exchange_Rate[Exchange Rate], MATCH(Cat_Results[[#This Row],[Currency]], Exchange_Rate[Currency], 0))</f>
        <v>8531347.6140570603</v>
      </c>
    </row>
    <row r="12432" spans="1:6" x14ac:dyDescent="0.3">
      <c r="A12432" s="1">
        <v>49399</v>
      </c>
      <c r="B12432" s="1">
        <v>225</v>
      </c>
      <c r="C12432" s="1">
        <f t="shared" si="194"/>
        <v>2.0000000000000002E-5</v>
      </c>
      <c r="D12432" s="1" t="s">
        <v>320</v>
      </c>
      <c r="E12432" s="4">
        <v>0.118552522336472</v>
      </c>
      <c r="F12432" s="66">
        <f>Cat_Results[[#This Row],[TotalLossInOriginalCurrency]] / INDEX(Exchange_Rate[Exchange Rate], MATCH(Cat_Results[[#This Row],[Currency]], Exchange_Rate[Currency], 0))</f>
        <v>0.118552522336472</v>
      </c>
    </row>
    <row r="12433" spans="1:6" x14ac:dyDescent="0.3">
      <c r="A12433" s="1">
        <v>49400</v>
      </c>
      <c r="B12433" s="1">
        <v>208</v>
      </c>
      <c r="C12433" s="1">
        <f t="shared" si="194"/>
        <v>2.0000000000000002E-5</v>
      </c>
      <c r="D12433" s="1" t="s">
        <v>321</v>
      </c>
      <c r="E12433" s="4">
        <v>949296.53810395708</v>
      </c>
      <c r="F12433" s="66">
        <f>Cat_Results[[#This Row],[TotalLossInOriginalCurrency]] / INDEX(Exchange_Rate[Exchange Rate], MATCH(Cat_Results[[#This Row],[Currency]], Exchange_Rate[Currency], 0))</f>
        <v>1487262.8858363901</v>
      </c>
    </row>
    <row r="12434" spans="1:6" x14ac:dyDescent="0.3">
      <c r="A12434" s="1">
        <v>49406</v>
      </c>
      <c r="B12434" s="1">
        <v>270</v>
      </c>
      <c r="C12434" s="1">
        <f t="shared" si="194"/>
        <v>2.0000000000000002E-5</v>
      </c>
      <c r="D12434" s="1" t="s">
        <v>320</v>
      </c>
      <c r="E12434" s="4">
        <v>4.9136579036712603E-3</v>
      </c>
      <c r="F12434" s="66">
        <f>Cat_Results[[#This Row],[TotalLossInOriginalCurrency]] / INDEX(Exchange_Rate[Exchange Rate], MATCH(Cat_Results[[#This Row],[Currency]], Exchange_Rate[Currency], 0))</f>
        <v>4.9136579036712603E-3</v>
      </c>
    </row>
    <row r="12435" spans="1:6" x14ac:dyDescent="0.3">
      <c r="A12435" s="1">
        <v>49408</v>
      </c>
      <c r="B12435" s="1">
        <v>241</v>
      </c>
      <c r="C12435" s="1">
        <f t="shared" si="194"/>
        <v>2.0000000000000002E-5</v>
      </c>
      <c r="D12435" s="1" t="s">
        <v>321</v>
      </c>
      <c r="E12435" s="4">
        <v>18532.8996375024</v>
      </c>
      <c r="F12435" s="66">
        <f>Cat_Results[[#This Row],[TotalLossInOriginalCurrency]] / INDEX(Exchange_Rate[Exchange Rate], MATCH(Cat_Results[[#This Row],[Currency]], Exchange_Rate[Currency], 0))</f>
        <v>29035.493854049597</v>
      </c>
    </row>
    <row r="12436" spans="1:6" x14ac:dyDescent="0.3">
      <c r="A12436" s="1">
        <v>49413</v>
      </c>
      <c r="B12436" s="1">
        <v>210</v>
      </c>
      <c r="C12436" s="1">
        <f t="shared" si="194"/>
        <v>2.0000000000000002E-5</v>
      </c>
      <c r="D12436" s="1" t="s">
        <v>320</v>
      </c>
      <c r="E12436" s="4">
        <v>30279502.5475788</v>
      </c>
      <c r="F12436" s="66">
        <f>Cat_Results[[#This Row],[TotalLossInOriginalCurrency]] / INDEX(Exchange_Rate[Exchange Rate], MATCH(Cat_Results[[#This Row],[Currency]], Exchange_Rate[Currency], 0))</f>
        <v>30279502.5475788</v>
      </c>
    </row>
    <row r="12437" spans="1:6" x14ac:dyDescent="0.3">
      <c r="A12437" s="1">
        <v>49417</v>
      </c>
      <c r="B12437" s="1">
        <v>254</v>
      </c>
      <c r="C12437" s="1">
        <f t="shared" si="194"/>
        <v>2.0000000000000002E-5</v>
      </c>
      <c r="D12437" s="1" t="s">
        <v>321</v>
      </c>
      <c r="E12437" s="4">
        <v>4.3981823029722294E-3</v>
      </c>
      <c r="F12437" s="66">
        <f>Cat_Results[[#This Row],[TotalLossInOriginalCurrency]] / INDEX(Exchange_Rate[Exchange Rate], MATCH(Cat_Results[[#This Row],[Currency]], Exchange_Rate[Currency], 0))</f>
        <v>6.8906322121620204E-3</v>
      </c>
    </row>
    <row r="12438" spans="1:6" x14ac:dyDescent="0.3">
      <c r="A12438" s="1">
        <v>49422</v>
      </c>
      <c r="B12438" s="1">
        <v>330</v>
      </c>
      <c r="C12438" s="1">
        <f t="shared" si="194"/>
        <v>2.0000000000000002E-5</v>
      </c>
      <c r="D12438" s="1" t="s">
        <v>320</v>
      </c>
      <c r="E12438" s="4">
        <v>6.0775130987167402E-3</v>
      </c>
      <c r="F12438" s="66">
        <f>Cat_Results[[#This Row],[TotalLossInOriginalCurrency]] / INDEX(Exchange_Rate[Exchange Rate], MATCH(Cat_Results[[#This Row],[Currency]], Exchange_Rate[Currency], 0))</f>
        <v>6.0775130987167402E-3</v>
      </c>
    </row>
    <row r="12439" spans="1:6" x14ac:dyDescent="0.3">
      <c r="A12439" s="1">
        <v>49425</v>
      </c>
      <c r="B12439" s="1">
        <v>251</v>
      </c>
      <c r="C12439" s="1">
        <f t="shared" si="194"/>
        <v>2.0000000000000002E-5</v>
      </c>
      <c r="D12439" s="1" t="s">
        <v>320</v>
      </c>
      <c r="E12439" s="4">
        <v>29.275917451645402</v>
      </c>
      <c r="F12439" s="66">
        <f>Cat_Results[[#This Row],[TotalLossInOriginalCurrency]] / INDEX(Exchange_Rate[Exchange Rate], MATCH(Cat_Results[[#This Row],[Currency]], Exchange_Rate[Currency], 0))</f>
        <v>29.275917451645402</v>
      </c>
    </row>
    <row r="12440" spans="1:6" x14ac:dyDescent="0.3">
      <c r="A12440" s="1">
        <v>49426</v>
      </c>
      <c r="B12440" s="1">
        <v>267</v>
      </c>
      <c r="C12440" s="1">
        <f t="shared" si="194"/>
        <v>2.0000000000000002E-5</v>
      </c>
      <c r="D12440" s="1" t="s">
        <v>320</v>
      </c>
      <c r="E12440" s="4">
        <v>520645.21788144199</v>
      </c>
      <c r="F12440" s="66">
        <f>Cat_Results[[#This Row],[TotalLossInOriginalCurrency]] / INDEX(Exchange_Rate[Exchange Rate], MATCH(Cat_Results[[#This Row],[Currency]], Exchange_Rate[Currency], 0))</f>
        <v>520645.21788144199</v>
      </c>
    </row>
    <row r="12441" spans="1:6" x14ac:dyDescent="0.3">
      <c r="A12441" s="1">
        <v>49430</v>
      </c>
      <c r="B12441" s="1">
        <v>224</v>
      </c>
      <c r="C12441" s="1">
        <f t="shared" si="194"/>
        <v>2.0000000000000002E-5</v>
      </c>
      <c r="D12441" s="1" t="s">
        <v>321</v>
      </c>
      <c r="E12441" s="4">
        <v>2.5000604625591664E-3</v>
      </c>
      <c r="F12441" s="66">
        <f>Cat_Results[[#This Row],[TotalLossInOriginalCurrency]] / INDEX(Exchange_Rate[Exchange Rate], MATCH(Cat_Results[[#This Row],[Currency]], Exchange_Rate[Currency], 0))</f>
        <v>3.91684472560883E-3</v>
      </c>
    </row>
    <row r="12442" spans="1:6" x14ac:dyDescent="0.3">
      <c r="A12442" s="1">
        <v>49432</v>
      </c>
      <c r="B12442" s="1">
        <v>260</v>
      </c>
      <c r="C12442" s="1">
        <f t="shared" si="194"/>
        <v>2.0000000000000002E-5</v>
      </c>
      <c r="D12442" s="1" t="s">
        <v>321</v>
      </c>
      <c r="E12442" s="4">
        <v>2.4467503147870308E-3</v>
      </c>
      <c r="F12442" s="66">
        <f>Cat_Results[[#This Row],[TotalLossInOriginalCurrency]] / INDEX(Exchange_Rate[Exchange Rate], MATCH(Cat_Results[[#This Row],[Currency]], Exchange_Rate[Currency], 0))</f>
        <v>3.8333237171173104E-3</v>
      </c>
    </row>
    <row r="12443" spans="1:6" x14ac:dyDescent="0.3">
      <c r="A12443" s="1">
        <v>49436</v>
      </c>
      <c r="B12443" s="1">
        <v>218</v>
      </c>
      <c r="C12443" s="1">
        <f t="shared" si="194"/>
        <v>2.0000000000000002E-5</v>
      </c>
      <c r="D12443" s="1" t="s">
        <v>320</v>
      </c>
      <c r="E12443" s="4">
        <v>3292791.1071062898</v>
      </c>
      <c r="F12443" s="66">
        <f>Cat_Results[[#This Row],[TotalLossInOriginalCurrency]] / INDEX(Exchange_Rate[Exchange Rate], MATCH(Cat_Results[[#This Row],[Currency]], Exchange_Rate[Currency], 0))</f>
        <v>3292791.1071062898</v>
      </c>
    </row>
    <row r="12444" spans="1:6" x14ac:dyDescent="0.3">
      <c r="A12444" s="1">
        <v>49438</v>
      </c>
      <c r="B12444" s="1">
        <v>215</v>
      </c>
      <c r="C12444" s="1">
        <f t="shared" si="194"/>
        <v>2.0000000000000002E-5</v>
      </c>
      <c r="D12444" s="1" t="s">
        <v>321</v>
      </c>
      <c r="E12444" s="4">
        <v>276444.87702464452</v>
      </c>
      <c r="F12444" s="66">
        <f>Cat_Results[[#This Row],[TotalLossInOriginalCurrency]] / INDEX(Exchange_Rate[Exchange Rate], MATCH(Cat_Results[[#This Row],[Currency]], Exchange_Rate[Currency], 0))</f>
        <v>433106.1887148</v>
      </c>
    </row>
    <row r="12445" spans="1:6" x14ac:dyDescent="0.3">
      <c r="A12445" s="1">
        <v>49441</v>
      </c>
      <c r="B12445" s="1">
        <v>243</v>
      </c>
      <c r="C12445" s="1">
        <f t="shared" si="194"/>
        <v>2.0000000000000002E-5</v>
      </c>
      <c r="D12445" s="1" t="s">
        <v>320</v>
      </c>
      <c r="E12445" s="4">
        <v>66021.749878627903</v>
      </c>
      <c r="F12445" s="66">
        <f>Cat_Results[[#This Row],[TotalLossInOriginalCurrency]] / INDEX(Exchange_Rate[Exchange Rate], MATCH(Cat_Results[[#This Row],[Currency]], Exchange_Rate[Currency], 0))</f>
        <v>66021.749878627903</v>
      </c>
    </row>
    <row r="12446" spans="1:6" x14ac:dyDescent="0.3">
      <c r="A12446" s="1">
        <v>49446</v>
      </c>
      <c r="B12446" s="1">
        <v>200</v>
      </c>
      <c r="C12446" s="1">
        <f t="shared" si="194"/>
        <v>2.0000000000000002E-5</v>
      </c>
      <c r="D12446" s="1" t="s">
        <v>320</v>
      </c>
      <c r="E12446" s="4">
        <v>1982.15440316936</v>
      </c>
      <c r="F12446" s="66">
        <f>Cat_Results[[#This Row],[TotalLossInOriginalCurrency]] / INDEX(Exchange_Rate[Exchange Rate], MATCH(Cat_Results[[#This Row],[Currency]], Exchange_Rate[Currency], 0))</f>
        <v>1982.15440316936</v>
      </c>
    </row>
    <row r="12447" spans="1:6" x14ac:dyDescent="0.3">
      <c r="A12447" s="1">
        <v>49449</v>
      </c>
      <c r="B12447" s="1">
        <v>200</v>
      </c>
      <c r="C12447" s="1">
        <f t="shared" si="194"/>
        <v>2.0000000000000002E-5</v>
      </c>
      <c r="D12447" s="1" t="s">
        <v>320</v>
      </c>
      <c r="E12447" s="4">
        <v>3.0586961656808902E-2</v>
      </c>
      <c r="F12447" s="66">
        <f>Cat_Results[[#This Row],[TotalLossInOriginalCurrency]] / INDEX(Exchange_Rate[Exchange Rate], MATCH(Cat_Results[[#This Row],[Currency]], Exchange_Rate[Currency], 0))</f>
        <v>3.0586961656808902E-2</v>
      </c>
    </row>
    <row r="12448" spans="1:6" x14ac:dyDescent="0.3">
      <c r="A12448" s="1">
        <v>49457</v>
      </c>
      <c r="B12448" s="1">
        <v>223</v>
      </c>
      <c r="C12448" s="1">
        <f t="shared" si="194"/>
        <v>2.0000000000000002E-5</v>
      </c>
      <c r="D12448" s="1" t="s">
        <v>321</v>
      </c>
      <c r="E12448" s="4">
        <v>158965.72086484067</v>
      </c>
      <c r="F12448" s="66">
        <f>Cat_Results[[#This Row],[TotalLossInOriginalCurrency]] / INDEX(Exchange_Rate[Exchange Rate], MATCH(Cat_Results[[#This Row],[Currency]], Exchange_Rate[Currency], 0))</f>
        <v>249051.59481010801</v>
      </c>
    </row>
    <row r="12449" spans="1:6" x14ac:dyDescent="0.3">
      <c r="A12449" s="1">
        <v>49459</v>
      </c>
      <c r="B12449" s="1">
        <v>209</v>
      </c>
      <c r="C12449" s="1">
        <f t="shared" si="194"/>
        <v>2.0000000000000002E-5</v>
      </c>
      <c r="D12449" s="1" t="s">
        <v>320</v>
      </c>
      <c r="E12449" s="4">
        <v>0.14221835881471601</v>
      </c>
      <c r="F12449" s="66">
        <f>Cat_Results[[#This Row],[TotalLossInOriginalCurrency]] / INDEX(Exchange_Rate[Exchange Rate], MATCH(Cat_Results[[#This Row],[Currency]], Exchange_Rate[Currency], 0))</f>
        <v>0.14221835881471601</v>
      </c>
    </row>
    <row r="12450" spans="1:6" x14ac:dyDescent="0.3">
      <c r="A12450" s="1">
        <v>49470</v>
      </c>
      <c r="B12450" s="1">
        <v>228</v>
      </c>
      <c r="C12450" s="1">
        <f t="shared" si="194"/>
        <v>2.0000000000000002E-5</v>
      </c>
      <c r="D12450" s="1" t="s">
        <v>323</v>
      </c>
      <c r="E12450" s="4">
        <v>312.82523687139309</v>
      </c>
      <c r="F12450" s="66">
        <f>Cat_Results[[#This Row],[TotalLossInOriginalCurrency]] / INDEX(Exchange_Rate[Exchange Rate], MATCH(Cat_Results[[#This Row],[Currency]], Exchange_Rate[Currency], 0))</f>
        <v>3.9437878614278206</v>
      </c>
    </row>
    <row r="12451" spans="1:6" x14ac:dyDescent="0.3">
      <c r="A12451" s="1">
        <v>49477</v>
      </c>
      <c r="B12451" s="1">
        <v>255</v>
      </c>
      <c r="C12451" s="1">
        <f t="shared" si="194"/>
        <v>2.0000000000000002E-5</v>
      </c>
      <c r="D12451" s="1" t="s">
        <v>320</v>
      </c>
      <c r="E12451" s="4">
        <v>47876544.061475702</v>
      </c>
      <c r="F12451" s="66">
        <f>Cat_Results[[#This Row],[TotalLossInOriginalCurrency]] / INDEX(Exchange_Rate[Exchange Rate], MATCH(Cat_Results[[#This Row],[Currency]], Exchange_Rate[Currency], 0))</f>
        <v>47876544.061475702</v>
      </c>
    </row>
    <row r="12452" spans="1:6" x14ac:dyDescent="0.3">
      <c r="A12452" s="1">
        <v>49481</v>
      </c>
      <c r="B12452" s="1">
        <v>201</v>
      </c>
      <c r="C12452" s="1">
        <f t="shared" si="194"/>
        <v>2.0000000000000002E-5</v>
      </c>
      <c r="D12452" s="1" t="s">
        <v>320</v>
      </c>
      <c r="E12452" s="4">
        <v>3361767.9726332002</v>
      </c>
      <c r="F12452" s="66">
        <f>Cat_Results[[#This Row],[TotalLossInOriginalCurrency]] / INDEX(Exchange_Rate[Exchange Rate], MATCH(Cat_Results[[#This Row],[Currency]], Exchange_Rate[Currency], 0))</f>
        <v>3361767.9726332002</v>
      </c>
    </row>
    <row r="12453" spans="1:6" x14ac:dyDescent="0.3">
      <c r="A12453" s="1">
        <v>49484</v>
      </c>
      <c r="B12453" s="1">
        <v>230</v>
      </c>
      <c r="C12453" s="1">
        <f t="shared" si="194"/>
        <v>2.0000000000000002E-5</v>
      </c>
      <c r="D12453" s="1" t="s">
        <v>320</v>
      </c>
      <c r="E12453" s="4">
        <v>336016.981921484</v>
      </c>
      <c r="F12453" s="66">
        <f>Cat_Results[[#This Row],[TotalLossInOriginalCurrency]] / INDEX(Exchange_Rate[Exchange Rate], MATCH(Cat_Results[[#This Row],[Currency]], Exchange_Rate[Currency], 0))</f>
        <v>336016.981921484</v>
      </c>
    </row>
    <row r="12454" spans="1:6" x14ac:dyDescent="0.3">
      <c r="A12454" s="1">
        <v>49485</v>
      </c>
      <c r="B12454" s="1">
        <v>235</v>
      </c>
      <c r="C12454" s="1">
        <f t="shared" si="194"/>
        <v>2.0000000000000002E-5</v>
      </c>
      <c r="D12454" s="1" t="s">
        <v>320</v>
      </c>
      <c r="E12454" s="4">
        <v>86.665125575729604</v>
      </c>
      <c r="F12454" s="66">
        <f>Cat_Results[[#This Row],[TotalLossInOriginalCurrency]] / INDEX(Exchange_Rate[Exchange Rate], MATCH(Cat_Results[[#This Row],[Currency]], Exchange_Rate[Currency], 0))</f>
        <v>86.665125575729604</v>
      </c>
    </row>
    <row r="12455" spans="1:6" x14ac:dyDescent="0.3">
      <c r="A12455" s="1">
        <v>49488</v>
      </c>
      <c r="B12455" s="1">
        <v>260</v>
      </c>
      <c r="C12455" s="1">
        <f t="shared" si="194"/>
        <v>2.0000000000000002E-5</v>
      </c>
      <c r="D12455" s="1" t="s">
        <v>320</v>
      </c>
      <c r="E12455" s="4">
        <v>45272.803900532403</v>
      </c>
      <c r="F12455" s="66">
        <f>Cat_Results[[#This Row],[TotalLossInOriginalCurrency]] / INDEX(Exchange_Rate[Exchange Rate], MATCH(Cat_Results[[#This Row],[Currency]], Exchange_Rate[Currency], 0))</f>
        <v>45272.803900532403</v>
      </c>
    </row>
    <row r="12456" spans="1:6" x14ac:dyDescent="0.3">
      <c r="A12456" s="1">
        <v>49505</v>
      </c>
      <c r="B12456" s="1">
        <v>226</v>
      </c>
      <c r="C12456" s="1">
        <f t="shared" si="194"/>
        <v>2.0000000000000002E-5</v>
      </c>
      <c r="D12456" s="1" t="s">
        <v>321</v>
      </c>
      <c r="E12456" s="4">
        <v>3.1043555311488591</v>
      </c>
      <c r="F12456" s="66">
        <f>Cat_Results[[#This Row],[TotalLossInOriginalCurrency]] / INDEX(Exchange_Rate[Exchange Rate], MATCH(Cat_Results[[#This Row],[Currency]], Exchange_Rate[Currency], 0))</f>
        <v>4.8635938093066198</v>
      </c>
    </row>
    <row r="12457" spans="1:6" x14ac:dyDescent="0.3">
      <c r="A12457" s="1">
        <v>49513</v>
      </c>
      <c r="B12457" s="1">
        <v>226</v>
      </c>
      <c r="C12457" s="1">
        <f t="shared" si="194"/>
        <v>2.0000000000000002E-5</v>
      </c>
      <c r="D12457" s="1" t="s">
        <v>320</v>
      </c>
      <c r="E12457" s="4">
        <v>7.1618705987930298E-4</v>
      </c>
      <c r="F12457" s="66">
        <f>Cat_Results[[#This Row],[TotalLossInOriginalCurrency]] / INDEX(Exchange_Rate[Exchange Rate], MATCH(Cat_Results[[#This Row],[Currency]], Exchange_Rate[Currency], 0))</f>
        <v>7.1618705987930298E-4</v>
      </c>
    </row>
    <row r="12458" spans="1:6" x14ac:dyDescent="0.3">
      <c r="A12458" s="1">
        <v>49520</v>
      </c>
      <c r="B12458" s="1">
        <v>247</v>
      </c>
      <c r="C12458" s="1">
        <f t="shared" si="194"/>
        <v>2.0000000000000002E-5</v>
      </c>
      <c r="D12458" s="1" t="s">
        <v>320</v>
      </c>
      <c r="E12458" s="4">
        <v>13266.675500433401</v>
      </c>
      <c r="F12458" s="66">
        <f>Cat_Results[[#This Row],[TotalLossInOriginalCurrency]] / INDEX(Exchange_Rate[Exchange Rate], MATCH(Cat_Results[[#This Row],[Currency]], Exchange_Rate[Currency], 0))</f>
        <v>13266.675500433401</v>
      </c>
    </row>
    <row r="12459" spans="1:6" x14ac:dyDescent="0.3">
      <c r="A12459" s="1">
        <v>49523</v>
      </c>
      <c r="B12459" s="1">
        <v>245</v>
      </c>
      <c r="C12459" s="1">
        <f t="shared" si="194"/>
        <v>2.0000000000000002E-5</v>
      </c>
      <c r="D12459" s="1" t="s">
        <v>321</v>
      </c>
      <c r="E12459" s="4">
        <v>2120225.8758042664</v>
      </c>
      <c r="F12459" s="66">
        <f>Cat_Results[[#This Row],[TotalLossInOriginalCurrency]] / INDEX(Exchange_Rate[Exchange Rate], MATCH(Cat_Results[[#This Row],[Currency]], Exchange_Rate[Currency], 0))</f>
        <v>3321757.87870441</v>
      </c>
    </row>
    <row r="12460" spans="1:6" x14ac:dyDescent="0.3">
      <c r="A12460" s="1">
        <v>49528</v>
      </c>
      <c r="B12460" s="1">
        <v>228</v>
      </c>
      <c r="C12460" s="1">
        <f t="shared" si="194"/>
        <v>2.0000000000000002E-5</v>
      </c>
      <c r="D12460" s="1" t="s">
        <v>320</v>
      </c>
      <c r="E12460" s="4">
        <v>628195.50609966996</v>
      </c>
      <c r="F12460" s="66">
        <f>Cat_Results[[#This Row],[TotalLossInOriginalCurrency]] / INDEX(Exchange_Rate[Exchange Rate], MATCH(Cat_Results[[#This Row],[Currency]], Exchange_Rate[Currency], 0))</f>
        <v>628195.50609966996</v>
      </c>
    </row>
    <row r="12461" spans="1:6" x14ac:dyDescent="0.3">
      <c r="A12461" s="1">
        <v>49529</v>
      </c>
      <c r="B12461" s="1">
        <v>292</v>
      </c>
      <c r="C12461" s="1">
        <f t="shared" si="194"/>
        <v>2.0000000000000002E-5</v>
      </c>
      <c r="D12461" s="1" t="s">
        <v>320</v>
      </c>
      <c r="E12461" s="4">
        <v>26103342.3527929</v>
      </c>
      <c r="F12461" s="66">
        <f>Cat_Results[[#This Row],[TotalLossInOriginalCurrency]] / INDEX(Exchange_Rate[Exchange Rate], MATCH(Cat_Results[[#This Row],[Currency]], Exchange_Rate[Currency], 0))</f>
        <v>26103342.3527929</v>
      </c>
    </row>
    <row r="12462" spans="1:6" x14ac:dyDescent="0.3">
      <c r="A12462" s="1">
        <v>49534</v>
      </c>
      <c r="B12462" s="1">
        <v>213</v>
      </c>
      <c r="C12462" s="1">
        <f t="shared" si="194"/>
        <v>2.0000000000000002E-5</v>
      </c>
      <c r="D12462" s="1" t="s">
        <v>320</v>
      </c>
      <c r="E12462" s="4">
        <v>18132321.313069601</v>
      </c>
      <c r="F12462" s="66">
        <f>Cat_Results[[#This Row],[TotalLossInOriginalCurrency]] / INDEX(Exchange_Rate[Exchange Rate], MATCH(Cat_Results[[#This Row],[Currency]], Exchange_Rate[Currency], 0))</f>
        <v>18132321.313069601</v>
      </c>
    </row>
    <row r="12463" spans="1:6" x14ac:dyDescent="0.3">
      <c r="A12463" s="1">
        <v>49536</v>
      </c>
      <c r="B12463" s="1">
        <v>263</v>
      </c>
      <c r="C12463" s="1">
        <f t="shared" si="194"/>
        <v>2.0000000000000002E-5</v>
      </c>
      <c r="D12463" s="1" t="s">
        <v>320</v>
      </c>
      <c r="E12463" s="4">
        <v>98033.423502653706</v>
      </c>
      <c r="F12463" s="66">
        <f>Cat_Results[[#This Row],[TotalLossInOriginalCurrency]] / INDEX(Exchange_Rate[Exchange Rate], MATCH(Cat_Results[[#This Row],[Currency]], Exchange_Rate[Currency], 0))</f>
        <v>98033.423502653706</v>
      </c>
    </row>
    <row r="12464" spans="1:6" x14ac:dyDescent="0.3">
      <c r="A12464" s="1">
        <v>49538</v>
      </c>
      <c r="B12464" s="1">
        <v>221</v>
      </c>
      <c r="C12464" s="1">
        <f t="shared" si="194"/>
        <v>2.0000000000000002E-5</v>
      </c>
      <c r="D12464" s="1" t="s">
        <v>320</v>
      </c>
      <c r="E12464" s="4">
        <v>1.2636780738830599E-2</v>
      </c>
      <c r="F12464" s="66">
        <f>Cat_Results[[#This Row],[TotalLossInOriginalCurrency]] / INDEX(Exchange_Rate[Exchange Rate], MATCH(Cat_Results[[#This Row],[Currency]], Exchange_Rate[Currency], 0))</f>
        <v>1.2636780738830599E-2</v>
      </c>
    </row>
    <row r="12465" spans="1:6" x14ac:dyDescent="0.3">
      <c r="A12465" s="1">
        <v>49541</v>
      </c>
      <c r="B12465" s="1">
        <v>276</v>
      </c>
      <c r="C12465" s="1">
        <f t="shared" si="194"/>
        <v>2.0000000000000002E-5</v>
      </c>
      <c r="D12465" s="1" t="s">
        <v>321</v>
      </c>
      <c r="E12465" s="4">
        <v>2121680.8950013174</v>
      </c>
      <c r="F12465" s="66">
        <f>Cat_Results[[#This Row],[TotalLossInOriginalCurrency]] / INDEX(Exchange_Rate[Exchange Rate], MATCH(Cat_Results[[#This Row],[Currency]], Exchange_Rate[Currency], 0))</f>
        <v>3324037.4572798</v>
      </c>
    </row>
    <row r="12466" spans="1:6" x14ac:dyDescent="0.3">
      <c r="A12466" s="1">
        <v>49543</v>
      </c>
      <c r="B12466" s="1">
        <v>262</v>
      </c>
      <c r="C12466" s="1">
        <f t="shared" si="194"/>
        <v>2.0000000000000002E-5</v>
      </c>
      <c r="D12466" s="1" t="s">
        <v>320</v>
      </c>
      <c r="E12466" s="4">
        <v>715409.504807455</v>
      </c>
      <c r="F12466" s="66">
        <f>Cat_Results[[#This Row],[TotalLossInOriginalCurrency]] / INDEX(Exchange_Rate[Exchange Rate], MATCH(Cat_Results[[#This Row],[Currency]], Exchange_Rate[Currency], 0))</f>
        <v>715409.504807455</v>
      </c>
    </row>
    <row r="12467" spans="1:6" x14ac:dyDescent="0.3">
      <c r="A12467" s="1">
        <v>49548</v>
      </c>
      <c r="B12467" s="1">
        <v>270</v>
      </c>
      <c r="C12467" s="1">
        <f t="shared" si="194"/>
        <v>2.0000000000000002E-5</v>
      </c>
      <c r="D12467" s="1" t="s">
        <v>320</v>
      </c>
      <c r="E12467" s="4">
        <v>361791.06351692998</v>
      </c>
      <c r="F12467" s="66">
        <f>Cat_Results[[#This Row],[TotalLossInOriginalCurrency]] / INDEX(Exchange_Rate[Exchange Rate], MATCH(Cat_Results[[#This Row],[Currency]], Exchange_Rate[Currency], 0))</f>
        <v>361791.06351692998</v>
      </c>
    </row>
    <row r="12468" spans="1:6" x14ac:dyDescent="0.3">
      <c r="A12468" s="1">
        <v>49551</v>
      </c>
      <c r="B12468" s="1">
        <v>237</v>
      </c>
      <c r="C12468" s="1">
        <f t="shared" si="194"/>
        <v>2.0000000000000002E-5</v>
      </c>
      <c r="D12468" s="1" t="s">
        <v>321</v>
      </c>
      <c r="E12468" s="4">
        <v>107177.65991351745</v>
      </c>
      <c r="F12468" s="66">
        <f>Cat_Results[[#This Row],[TotalLossInOriginalCurrency]] / INDEX(Exchange_Rate[Exchange Rate], MATCH(Cat_Results[[#This Row],[Currency]], Exchange_Rate[Currency], 0))</f>
        <v>167915.239740096</v>
      </c>
    </row>
    <row r="12469" spans="1:6" x14ac:dyDescent="0.3">
      <c r="A12469" s="1">
        <v>49552</v>
      </c>
      <c r="B12469" s="1">
        <v>228</v>
      </c>
      <c r="C12469" s="1">
        <f t="shared" si="194"/>
        <v>2.0000000000000002E-5</v>
      </c>
      <c r="D12469" s="1" t="s">
        <v>320</v>
      </c>
      <c r="E12469" s="4">
        <v>0.760729890316725</v>
      </c>
      <c r="F12469" s="66">
        <f>Cat_Results[[#This Row],[TotalLossInOriginalCurrency]] / INDEX(Exchange_Rate[Exchange Rate], MATCH(Cat_Results[[#This Row],[Currency]], Exchange_Rate[Currency], 0))</f>
        <v>0.760729890316725</v>
      </c>
    </row>
    <row r="12470" spans="1:6" x14ac:dyDescent="0.3">
      <c r="A12470" s="1">
        <v>49553</v>
      </c>
      <c r="B12470" s="1">
        <v>279</v>
      </c>
      <c r="C12470" s="1">
        <f t="shared" si="194"/>
        <v>2.0000000000000002E-5</v>
      </c>
      <c r="D12470" s="1" t="s">
        <v>321</v>
      </c>
      <c r="E12470" s="4">
        <v>17504771.941907253</v>
      </c>
      <c r="F12470" s="66">
        <f>Cat_Results[[#This Row],[TotalLossInOriginalCurrency]] / INDEX(Exchange_Rate[Exchange Rate], MATCH(Cat_Results[[#This Row],[Currency]], Exchange_Rate[Currency], 0))</f>
        <v>27424726.193805899</v>
      </c>
    </row>
    <row r="12471" spans="1:6" x14ac:dyDescent="0.3">
      <c r="A12471" s="1">
        <v>49553</v>
      </c>
      <c r="B12471" s="1">
        <v>213</v>
      </c>
      <c r="C12471" s="1">
        <f t="shared" si="194"/>
        <v>2.0000000000000002E-5</v>
      </c>
      <c r="D12471" s="1" t="s">
        <v>320</v>
      </c>
      <c r="E12471" s="4">
        <v>2474.0226974114698</v>
      </c>
      <c r="F12471" s="66">
        <f>Cat_Results[[#This Row],[TotalLossInOriginalCurrency]] / INDEX(Exchange_Rate[Exchange Rate], MATCH(Cat_Results[[#This Row],[Currency]], Exchange_Rate[Currency], 0))</f>
        <v>2474.0226974114698</v>
      </c>
    </row>
    <row r="12472" spans="1:6" x14ac:dyDescent="0.3">
      <c r="A12472" s="1">
        <v>49559</v>
      </c>
      <c r="B12472" s="1">
        <v>287</v>
      </c>
      <c r="C12472" s="1">
        <f t="shared" si="194"/>
        <v>2.0000000000000002E-5</v>
      </c>
      <c r="D12472" s="1" t="s">
        <v>321</v>
      </c>
      <c r="E12472" s="4">
        <v>83887.655943543999</v>
      </c>
      <c r="F12472" s="66">
        <f>Cat_Results[[#This Row],[TotalLossInOriginalCurrency]] / INDEX(Exchange_Rate[Exchange Rate], MATCH(Cat_Results[[#This Row],[Currency]], Exchange_Rate[Currency], 0))</f>
        <v>131426.79053042401</v>
      </c>
    </row>
    <row r="12473" spans="1:6" x14ac:dyDescent="0.3">
      <c r="A12473" s="1">
        <v>49566</v>
      </c>
      <c r="B12473" s="1">
        <v>232</v>
      </c>
      <c r="C12473" s="1">
        <f t="shared" si="194"/>
        <v>2.0000000000000002E-5</v>
      </c>
      <c r="D12473" s="1" t="s">
        <v>320</v>
      </c>
      <c r="E12473" s="4">
        <v>265220.03147564997</v>
      </c>
      <c r="F12473" s="66">
        <f>Cat_Results[[#This Row],[TotalLossInOriginalCurrency]] / INDEX(Exchange_Rate[Exchange Rate], MATCH(Cat_Results[[#This Row],[Currency]], Exchange_Rate[Currency], 0))</f>
        <v>265220.03147564997</v>
      </c>
    </row>
    <row r="12474" spans="1:6" x14ac:dyDescent="0.3">
      <c r="A12474" s="1">
        <v>49567</v>
      </c>
      <c r="B12474" s="1">
        <v>211</v>
      </c>
      <c r="C12474" s="1">
        <f t="shared" si="194"/>
        <v>2.0000000000000002E-5</v>
      </c>
      <c r="D12474" s="1" t="s">
        <v>320</v>
      </c>
      <c r="E12474" s="4">
        <v>1532.31366064399</v>
      </c>
      <c r="F12474" s="66">
        <f>Cat_Results[[#This Row],[TotalLossInOriginalCurrency]] / INDEX(Exchange_Rate[Exchange Rate], MATCH(Cat_Results[[#This Row],[Currency]], Exchange_Rate[Currency], 0))</f>
        <v>1532.31366064399</v>
      </c>
    </row>
    <row r="12475" spans="1:6" x14ac:dyDescent="0.3">
      <c r="A12475" s="1">
        <v>49571</v>
      </c>
      <c r="B12475" s="1">
        <v>287</v>
      </c>
      <c r="C12475" s="1">
        <f t="shared" si="194"/>
        <v>2.0000000000000002E-5</v>
      </c>
      <c r="D12475" s="1" t="s">
        <v>320</v>
      </c>
      <c r="E12475" s="4">
        <v>981.161326144491</v>
      </c>
      <c r="F12475" s="66">
        <f>Cat_Results[[#This Row],[TotalLossInOriginalCurrency]] / INDEX(Exchange_Rate[Exchange Rate], MATCH(Cat_Results[[#This Row],[Currency]], Exchange_Rate[Currency], 0))</f>
        <v>981.161326144491</v>
      </c>
    </row>
    <row r="12476" spans="1:6" x14ac:dyDescent="0.3">
      <c r="A12476" s="1">
        <v>49574</v>
      </c>
      <c r="B12476" s="1">
        <v>244</v>
      </c>
      <c r="C12476" s="1">
        <f t="shared" si="194"/>
        <v>2.0000000000000002E-5</v>
      </c>
      <c r="D12476" s="1" t="s">
        <v>320</v>
      </c>
      <c r="E12476" s="4">
        <v>262368.93329414702</v>
      </c>
      <c r="F12476" s="66">
        <f>Cat_Results[[#This Row],[TotalLossInOriginalCurrency]] / INDEX(Exchange_Rate[Exchange Rate], MATCH(Cat_Results[[#This Row],[Currency]], Exchange_Rate[Currency], 0))</f>
        <v>262368.93329414702</v>
      </c>
    </row>
    <row r="12477" spans="1:6" x14ac:dyDescent="0.3">
      <c r="A12477" s="1">
        <v>49583</v>
      </c>
      <c r="B12477" s="1">
        <v>247</v>
      </c>
      <c r="C12477" s="1">
        <f t="shared" si="194"/>
        <v>2.0000000000000002E-5</v>
      </c>
      <c r="D12477" s="1" t="s">
        <v>321</v>
      </c>
      <c r="E12477" s="4">
        <v>8.2563437468664673E-3</v>
      </c>
      <c r="F12477" s="66">
        <f>Cat_Results[[#This Row],[TotalLossInOriginalCurrency]] / INDEX(Exchange_Rate[Exchange Rate], MATCH(Cat_Results[[#This Row],[Currency]], Exchange_Rate[Currency], 0))</f>
        <v>1.2935213744640401E-2</v>
      </c>
    </row>
    <row r="12478" spans="1:6" x14ac:dyDescent="0.3">
      <c r="A12478" s="1">
        <v>49593</v>
      </c>
      <c r="B12478" s="1">
        <v>235</v>
      </c>
      <c r="C12478" s="1">
        <f t="shared" si="194"/>
        <v>2.0000000000000002E-5</v>
      </c>
      <c r="D12478" s="1" t="s">
        <v>323</v>
      </c>
      <c r="E12478" s="4">
        <v>1.8065438330180614</v>
      </c>
      <c r="F12478" s="66">
        <f>Cat_Results[[#This Row],[TotalLossInOriginalCurrency]] / INDEX(Exchange_Rate[Exchange Rate], MATCH(Cat_Results[[#This Row],[Currency]], Exchange_Rate[Currency], 0))</f>
        <v>2.2775098681449901E-2</v>
      </c>
    </row>
    <row r="12479" spans="1:6" x14ac:dyDescent="0.3">
      <c r="A12479" s="1">
        <v>49594</v>
      </c>
      <c r="B12479" s="1">
        <v>219</v>
      </c>
      <c r="C12479" s="1">
        <f t="shared" si="194"/>
        <v>2.0000000000000002E-5</v>
      </c>
      <c r="D12479" s="1" t="s">
        <v>320</v>
      </c>
      <c r="E12479" s="4">
        <v>23784.5788652673</v>
      </c>
      <c r="F12479" s="66">
        <f>Cat_Results[[#This Row],[TotalLossInOriginalCurrency]] / INDEX(Exchange_Rate[Exchange Rate], MATCH(Cat_Results[[#This Row],[Currency]], Exchange_Rate[Currency], 0))</f>
        <v>23784.5788652673</v>
      </c>
    </row>
    <row r="12480" spans="1:6" x14ac:dyDescent="0.3">
      <c r="A12480" s="1">
        <v>49600</v>
      </c>
      <c r="B12480" s="1">
        <v>224</v>
      </c>
      <c r="C12480" s="1">
        <f t="shared" si="194"/>
        <v>2.0000000000000002E-5</v>
      </c>
      <c r="D12480" s="1" t="s">
        <v>321</v>
      </c>
      <c r="E12480" s="4">
        <v>989537.9654017142</v>
      </c>
      <c r="F12480" s="66">
        <f>Cat_Results[[#This Row],[TotalLossInOriginalCurrency]] / INDEX(Exchange_Rate[Exchange Rate], MATCH(Cat_Results[[#This Row],[Currency]], Exchange_Rate[Currency], 0))</f>
        <v>1550309.1299663601</v>
      </c>
    </row>
    <row r="12481" spans="1:6" x14ac:dyDescent="0.3">
      <c r="A12481" s="1">
        <v>49604</v>
      </c>
      <c r="B12481" s="1">
        <v>266</v>
      </c>
      <c r="C12481" s="1">
        <f t="shared" si="194"/>
        <v>2.0000000000000002E-5</v>
      </c>
      <c r="D12481" s="1" t="s">
        <v>320</v>
      </c>
      <c r="E12481" s="4">
        <v>0.42049142683174501</v>
      </c>
      <c r="F12481" s="66">
        <f>Cat_Results[[#This Row],[TotalLossInOriginalCurrency]] / INDEX(Exchange_Rate[Exchange Rate], MATCH(Cat_Results[[#This Row],[Currency]], Exchange_Rate[Currency], 0))</f>
        <v>0.42049142683174501</v>
      </c>
    </row>
    <row r="12482" spans="1:6" x14ac:dyDescent="0.3">
      <c r="A12482" s="1">
        <v>49607</v>
      </c>
      <c r="B12482" s="1">
        <v>266</v>
      </c>
      <c r="C12482" s="1">
        <f t="shared" si="194"/>
        <v>2.0000000000000002E-5</v>
      </c>
      <c r="D12482" s="1" t="s">
        <v>320</v>
      </c>
      <c r="E12482" s="4">
        <v>6559.6583653159096</v>
      </c>
      <c r="F12482" s="66">
        <f>Cat_Results[[#This Row],[TotalLossInOriginalCurrency]] / INDEX(Exchange_Rate[Exchange Rate], MATCH(Cat_Results[[#This Row],[Currency]], Exchange_Rate[Currency], 0))</f>
        <v>6559.6583653159096</v>
      </c>
    </row>
    <row r="12483" spans="1:6" x14ac:dyDescent="0.3">
      <c r="A12483" s="1">
        <v>49608</v>
      </c>
      <c r="B12483" s="1">
        <v>255</v>
      </c>
      <c r="C12483" s="1">
        <f t="shared" si="194"/>
        <v>2.0000000000000002E-5</v>
      </c>
      <c r="D12483" s="1" t="s">
        <v>320</v>
      </c>
      <c r="E12483" s="4">
        <v>8.0093741416931196E-4</v>
      </c>
      <c r="F12483" s="66">
        <f>Cat_Results[[#This Row],[TotalLossInOriginalCurrency]] / INDEX(Exchange_Rate[Exchange Rate], MATCH(Cat_Results[[#This Row],[Currency]], Exchange_Rate[Currency], 0))</f>
        <v>8.0093741416931196E-4</v>
      </c>
    </row>
    <row r="12484" spans="1:6" x14ac:dyDescent="0.3">
      <c r="A12484" s="1">
        <v>49610</v>
      </c>
      <c r="B12484" s="1">
        <v>209</v>
      </c>
      <c r="C12484" s="1">
        <f t="shared" si="194"/>
        <v>2.0000000000000002E-5</v>
      </c>
      <c r="D12484" s="1" t="s">
        <v>320</v>
      </c>
      <c r="E12484" s="4">
        <v>3788.0832335636401</v>
      </c>
      <c r="F12484" s="66">
        <f>Cat_Results[[#This Row],[TotalLossInOriginalCurrency]] / INDEX(Exchange_Rate[Exchange Rate], MATCH(Cat_Results[[#This Row],[Currency]], Exchange_Rate[Currency], 0))</f>
        <v>3788.0832335636401</v>
      </c>
    </row>
    <row r="12485" spans="1:6" x14ac:dyDescent="0.3">
      <c r="A12485" s="1">
        <v>49612</v>
      </c>
      <c r="B12485" s="1">
        <v>215</v>
      </c>
      <c r="C12485" s="1">
        <f t="shared" si="194"/>
        <v>2.0000000000000002E-5</v>
      </c>
      <c r="D12485" s="1" t="s">
        <v>324</v>
      </c>
      <c r="E12485" s="4">
        <v>66980.92429958054</v>
      </c>
      <c r="F12485" s="66">
        <f>Cat_Results[[#This Row],[TotalLossInOriginalCurrency]] / INDEX(Exchange_Rate[Exchange Rate], MATCH(Cat_Results[[#This Row],[Currency]], Exchange_Rate[Currency], 0))</f>
        <v>67753.214326822694</v>
      </c>
    </row>
    <row r="12486" spans="1:6" x14ac:dyDescent="0.3">
      <c r="A12486" s="1">
        <v>49615</v>
      </c>
      <c r="B12486" s="1">
        <v>239</v>
      </c>
      <c r="C12486" s="1">
        <f t="shared" ref="C12486:C12549" si="195">1/50000</f>
        <v>2.0000000000000002E-5</v>
      </c>
      <c r="D12486" s="1" t="s">
        <v>320</v>
      </c>
      <c r="E12486" s="4">
        <v>3.6115676164627103E-2</v>
      </c>
      <c r="F12486" s="66">
        <f>Cat_Results[[#This Row],[TotalLossInOriginalCurrency]] / INDEX(Exchange_Rate[Exchange Rate], MATCH(Cat_Results[[#This Row],[Currency]], Exchange_Rate[Currency], 0))</f>
        <v>3.6115676164627103E-2</v>
      </c>
    </row>
    <row r="12487" spans="1:6" x14ac:dyDescent="0.3">
      <c r="A12487" s="1">
        <v>49625</v>
      </c>
      <c r="B12487" s="1">
        <v>214</v>
      </c>
      <c r="C12487" s="1">
        <f t="shared" si="195"/>
        <v>2.0000000000000002E-5</v>
      </c>
      <c r="D12487" s="1" t="s">
        <v>321</v>
      </c>
      <c r="E12487" s="4">
        <v>22821.231793599611</v>
      </c>
      <c r="F12487" s="66">
        <f>Cat_Results[[#This Row],[TotalLossInOriginalCurrency]] / INDEX(Exchange_Rate[Exchange Rate], MATCH(Cat_Results[[#This Row],[Currency]], Exchange_Rate[Currency], 0))</f>
        <v>35754.023841150098</v>
      </c>
    </row>
    <row r="12488" spans="1:6" x14ac:dyDescent="0.3">
      <c r="A12488" s="1">
        <v>49625</v>
      </c>
      <c r="B12488" s="1">
        <v>270</v>
      </c>
      <c r="C12488" s="1">
        <f t="shared" si="195"/>
        <v>2.0000000000000002E-5</v>
      </c>
      <c r="D12488" s="1" t="s">
        <v>320</v>
      </c>
      <c r="E12488" s="4">
        <v>1.0394006967544601E-2</v>
      </c>
      <c r="F12488" s="66">
        <f>Cat_Results[[#This Row],[TotalLossInOriginalCurrency]] / INDEX(Exchange_Rate[Exchange Rate], MATCH(Cat_Results[[#This Row],[Currency]], Exchange_Rate[Currency], 0))</f>
        <v>1.0394006967544601E-2</v>
      </c>
    </row>
    <row r="12489" spans="1:6" x14ac:dyDescent="0.3">
      <c r="A12489" s="1">
        <v>49627</v>
      </c>
      <c r="B12489" s="1">
        <v>302</v>
      </c>
      <c r="C12489" s="1">
        <f t="shared" si="195"/>
        <v>2.0000000000000002E-5</v>
      </c>
      <c r="D12489" s="1" t="s">
        <v>324</v>
      </c>
      <c r="E12489" s="4">
        <v>0.2110456485666572</v>
      </c>
      <c r="F12489" s="66">
        <f>Cat_Results[[#This Row],[TotalLossInOriginalCurrency]] / INDEX(Exchange_Rate[Exchange Rate], MATCH(Cat_Results[[#This Row],[Currency]], Exchange_Rate[Currency], 0))</f>
        <v>0.21347900480032</v>
      </c>
    </row>
    <row r="12490" spans="1:6" x14ac:dyDescent="0.3">
      <c r="A12490" s="1">
        <v>49627</v>
      </c>
      <c r="B12490" s="1">
        <v>210</v>
      </c>
      <c r="C12490" s="1">
        <f t="shared" si="195"/>
        <v>2.0000000000000002E-5</v>
      </c>
      <c r="D12490" s="1" t="s">
        <v>321</v>
      </c>
      <c r="E12490" s="4">
        <v>33.085781662268481</v>
      </c>
      <c r="F12490" s="66">
        <f>Cat_Results[[#This Row],[TotalLossInOriginalCurrency]] / INDEX(Exchange_Rate[Exchange Rate], MATCH(Cat_Results[[#This Row],[Currency]], Exchange_Rate[Currency], 0))</f>
        <v>51.835494115948698</v>
      </c>
    </row>
    <row r="12491" spans="1:6" x14ac:dyDescent="0.3">
      <c r="A12491" s="1">
        <v>49628</v>
      </c>
      <c r="B12491" s="1">
        <v>253</v>
      </c>
      <c r="C12491" s="1">
        <f t="shared" si="195"/>
        <v>2.0000000000000002E-5</v>
      </c>
      <c r="D12491" s="1" t="s">
        <v>320</v>
      </c>
      <c r="E12491" s="4">
        <v>4.0547676384448998E-2</v>
      </c>
      <c r="F12491" s="66">
        <f>Cat_Results[[#This Row],[TotalLossInOriginalCurrency]] / INDEX(Exchange_Rate[Exchange Rate], MATCH(Cat_Results[[#This Row],[Currency]], Exchange_Rate[Currency], 0))</f>
        <v>4.0547676384448998E-2</v>
      </c>
    </row>
    <row r="12492" spans="1:6" x14ac:dyDescent="0.3">
      <c r="A12492" s="1">
        <v>49628</v>
      </c>
      <c r="B12492" s="1">
        <v>311</v>
      </c>
      <c r="C12492" s="1">
        <f t="shared" si="195"/>
        <v>2.0000000000000002E-5</v>
      </c>
      <c r="D12492" s="1" t="s">
        <v>322</v>
      </c>
      <c r="E12492" s="4">
        <v>9.3604626755678828E-3</v>
      </c>
      <c r="F12492" s="66">
        <f>Cat_Results[[#This Row],[TotalLossInOriginalCurrency]] / INDEX(Exchange_Rate[Exchange Rate], MATCH(Cat_Results[[#This Row],[Currency]], Exchange_Rate[Currency], 0))</f>
        <v>1.14974565804005E-2</v>
      </c>
    </row>
    <row r="12493" spans="1:6" x14ac:dyDescent="0.3">
      <c r="A12493" s="1">
        <v>49630</v>
      </c>
      <c r="B12493" s="1">
        <v>199</v>
      </c>
      <c r="C12493" s="1">
        <f t="shared" si="195"/>
        <v>2.0000000000000002E-5</v>
      </c>
      <c r="D12493" s="1" t="s">
        <v>321</v>
      </c>
      <c r="E12493" s="4">
        <v>488.26606823617584</v>
      </c>
      <c r="F12493" s="66">
        <f>Cat_Results[[#This Row],[TotalLossInOriginalCurrency]] / INDEX(Exchange_Rate[Exchange Rate], MATCH(Cat_Results[[#This Row],[Currency]], Exchange_Rate[Currency], 0))</f>
        <v>764.96644889417996</v>
      </c>
    </row>
    <row r="12494" spans="1:6" x14ac:dyDescent="0.3">
      <c r="A12494" s="1">
        <v>49630</v>
      </c>
      <c r="B12494" s="1">
        <v>245</v>
      </c>
      <c r="C12494" s="1">
        <f t="shared" si="195"/>
        <v>2.0000000000000002E-5</v>
      </c>
      <c r="D12494" s="1" t="s">
        <v>324</v>
      </c>
      <c r="E12494" s="4">
        <v>1179678.5146487276</v>
      </c>
      <c r="F12494" s="66">
        <f>Cat_Results[[#This Row],[TotalLossInOriginalCurrency]] / INDEX(Exchange_Rate[Exchange Rate], MATCH(Cat_Results[[#This Row],[Currency]], Exchange_Rate[Currency], 0))</f>
        <v>1193280.20739546</v>
      </c>
    </row>
    <row r="12495" spans="1:6" x14ac:dyDescent="0.3">
      <c r="A12495" s="1">
        <v>49632</v>
      </c>
      <c r="B12495" s="1">
        <v>261</v>
      </c>
      <c r="C12495" s="1">
        <f t="shared" si="195"/>
        <v>2.0000000000000002E-5</v>
      </c>
      <c r="D12495" s="1" t="s">
        <v>322</v>
      </c>
      <c r="E12495" s="4">
        <v>7735844.935720833</v>
      </c>
      <c r="F12495" s="66">
        <f>Cat_Results[[#This Row],[TotalLossInOriginalCurrency]] / INDEX(Exchange_Rate[Exchange Rate], MATCH(Cat_Results[[#This Row],[Currency]], Exchange_Rate[Currency], 0))</f>
        <v>9501938.5626432598</v>
      </c>
    </row>
    <row r="12496" spans="1:6" x14ac:dyDescent="0.3">
      <c r="A12496" s="1">
        <v>49645</v>
      </c>
      <c r="B12496" s="1">
        <v>230</v>
      </c>
      <c r="C12496" s="1">
        <f t="shared" si="195"/>
        <v>2.0000000000000002E-5</v>
      </c>
      <c r="D12496" s="1" t="s">
        <v>320</v>
      </c>
      <c r="E12496" s="4">
        <v>2389779.6014273502</v>
      </c>
      <c r="F12496" s="66">
        <f>Cat_Results[[#This Row],[TotalLossInOriginalCurrency]] / INDEX(Exchange_Rate[Exchange Rate], MATCH(Cat_Results[[#This Row],[Currency]], Exchange_Rate[Currency], 0))</f>
        <v>2389779.6014273502</v>
      </c>
    </row>
    <row r="12497" spans="1:6" x14ac:dyDescent="0.3">
      <c r="A12497" s="1">
        <v>49648</v>
      </c>
      <c r="B12497" s="1">
        <v>262</v>
      </c>
      <c r="C12497" s="1">
        <f t="shared" si="195"/>
        <v>2.0000000000000002E-5</v>
      </c>
      <c r="D12497" s="1" t="s">
        <v>320</v>
      </c>
      <c r="E12497" s="4">
        <v>1.7061829566955599E-3</v>
      </c>
      <c r="F12497" s="66">
        <f>Cat_Results[[#This Row],[TotalLossInOriginalCurrency]] / INDEX(Exchange_Rate[Exchange Rate], MATCH(Cat_Results[[#This Row],[Currency]], Exchange_Rate[Currency], 0))</f>
        <v>1.7061829566955599E-3</v>
      </c>
    </row>
    <row r="12498" spans="1:6" x14ac:dyDescent="0.3">
      <c r="A12498" s="1">
        <v>49655</v>
      </c>
      <c r="B12498" s="1">
        <v>236</v>
      </c>
      <c r="C12498" s="1">
        <f t="shared" si="195"/>
        <v>2.0000000000000002E-5</v>
      </c>
      <c r="D12498" s="1" t="s">
        <v>321</v>
      </c>
      <c r="E12498" s="4">
        <v>4.604123065619168E-3</v>
      </c>
      <c r="F12498" s="66">
        <f>Cat_Results[[#This Row],[TotalLossInOriginalCurrency]] / INDEX(Exchange_Rate[Exchange Rate], MATCH(Cat_Results[[#This Row],[Currency]], Exchange_Rate[Currency], 0))</f>
        <v>7.2132796049117999E-3</v>
      </c>
    </row>
    <row r="12499" spans="1:6" x14ac:dyDescent="0.3">
      <c r="A12499" s="1">
        <v>49657</v>
      </c>
      <c r="B12499" s="1">
        <v>221</v>
      </c>
      <c r="C12499" s="1">
        <f t="shared" si="195"/>
        <v>2.0000000000000002E-5</v>
      </c>
      <c r="D12499" s="1" t="s">
        <v>320</v>
      </c>
      <c r="E12499" s="4">
        <v>4.8610921949148199E-2</v>
      </c>
      <c r="F12499" s="66">
        <f>Cat_Results[[#This Row],[TotalLossInOriginalCurrency]] / INDEX(Exchange_Rate[Exchange Rate], MATCH(Cat_Results[[#This Row],[Currency]], Exchange_Rate[Currency], 0))</f>
        <v>4.8610921949148199E-2</v>
      </c>
    </row>
    <row r="12500" spans="1:6" x14ac:dyDescent="0.3">
      <c r="A12500" s="1">
        <v>49659</v>
      </c>
      <c r="B12500" s="1">
        <v>264</v>
      </c>
      <c r="C12500" s="1">
        <f t="shared" si="195"/>
        <v>2.0000000000000002E-5</v>
      </c>
      <c r="D12500" s="1" t="s">
        <v>321</v>
      </c>
      <c r="E12500" s="4">
        <v>0.14866702916589467</v>
      </c>
      <c r="F12500" s="66">
        <f>Cat_Results[[#This Row],[TotalLossInOriginalCurrency]] / INDEX(Exchange_Rate[Exchange Rate], MATCH(Cat_Results[[#This Row],[Currency]], Exchange_Rate[Currency], 0))</f>
        <v>0.232916634529829</v>
      </c>
    </row>
    <row r="12501" spans="1:6" x14ac:dyDescent="0.3">
      <c r="A12501" s="1">
        <v>49659</v>
      </c>
      <c r="B12501" s="1">
        <v>262</v>
      </c>
      <c r="C12501" s="1">
        <f t="shared" si="195"/>
        <v>2.0000000000000002E-5</v>
      </c>
      <c r="D12501" s="1" t="s">
        <v>322</v>
      </c>
      <c r="E12501" s="4">
        <v>448000.25867668435</v>
      </c>
      <c r="F12501" s="66">
        <f>Cat_Results[[#This Row],[TotalLossInOriginalCurrency]] / INDEX(Exchange_Rate[Exchange Rate], MATCH(Cat_Results[[#This Row],[Currency]], Exchange_Rate[Currency], 0))</f>
        <v>550278.73094220494</v>
      </c>
    </row>
    <row r="12502" spans="1:6" x14ac:dyDescent="0.3">
      <c r="A12502" s="1">
        <v>49664</v>
      </c>
      <c r="B12502" s="1">
        <v>242</v>
      </c>
      <c r="C12502" s="1">
        <f t="shared" si="195"/>
        <v>2.0000000000000002E-5</v>
      </c>
      <c r="D12502" s="1" t="s">
        <v>320</v>
      </c>
      <c r="E12502" s="4">
        <v>1059226.3900536899</v>
      </c>
      <c r="F12502" s="66">
        <f>Cat_Results[[#This Row],[TotalLossInOriginalCurrency]] / INDEX(Exchange_Rate[Exchange Rate], MATCH(Cat_Results[[#This Row],[Currency]], Exchange_Rate[Currency], 0))</f>
        <v>1059226.3900536899</v>
      </c>
    </row>
    <row r="12503" spans="1:6" x14ac:dyDescent="0.3">
      <c r="A12503" s="1">
        <v>49667</v>
      </c>
      <c r="B12503" s="1">
        <v>230</v>
      </c>
      <c r="C12503" s="1">
        <f t="shared" si="195"/>
        <v>2.0000000000000002E-5</v>
      </c>
      <c r="D12503" s="1" t="s">
        <v>321</v>
      </c>
      <c r="E12503" s="4">
        <v>1238612.0363533564</v>
      </c>
      <c r="F12503" s="66">
        <f>Cat_Results[[#This Row],[TotalLossInOriginalCurrency]] / INDEX(Exchange_Rate[Exchange Rate], MATCH(Cat_Results[[#This Row],[Currency]], Exchange_Rate[Currency], 0))</f>
        <v>1940533.47681844</v>
      </c>
    </row>
    <row r="12504" spans="1:6" x14ac:dyDescent="0.3">
      <c r="A12504" s="1">
        <v>49671</v>
      </c>
      <c r="B12504" s="1">
        <v>202</v>
      </c>
      <c r="C12504" s="1">
        <f t="shared" si="195"/>
        <v>2.0000000000000002E-5</v>
      </c>
      <c r="D12504" s="1" t="s">
        <v>323</v>
      </c>
      <c r="E12504" s="4">
        <v>2.2009529865352602</v>
      </c>
      <c r="F12504" s="66">
        <f>Cat_Results[[#This Row],[TotalLossInOriginalCurrency]] / INDEX(Exchange_Rate[Exchange Rate], MATCH(Cat_Results[[#This Row],[Currency]], Exchange_Rate[Currency], 0))</f>
        <v>2.7747415006160701E-2</v>
      </c>
    </row>
    <row r="12505" spans="1:6" x14ac:dyDescent="0.3">
      <c r="A12505" s="1">
        <v>49677</v>
      </c>
      <c r="B12505" s="1">
        <v>254</v>
      </c>
      <c r="C12505" s="1">
        <f t="shared" si="195"/>
        <v>2.0000000000000002E-5</v>
      </c>
      <c r="D12505" s="1" t="s">
        <v>323</v>
      </c>
      <c r="E12505" s="4">
        <v>1040488.9558604572</v>
      </c>
      <c r="F12505" s="66">
        <f>Cat_Results[[#This Row],[TotalLossInOriginalCurrency]] / INDEX(Exchange_Rate[Exchange Rate], MATCH(Cat_Results[[#This Row],[Currency]], Exchange_Rate[Currency], 0))</f>
        <v>13117.444599775599</v>
      </c>
    </row>
    <row r="12506" spans="1:6" x14ac:dyDescent="0.3">
      <c r="A12506" s="1">
        <v>49677</v>
      </c>
      <c r="B12506" s="1">
        <v>272</v>
      </c>
      <c r="C12506" s="1">
        <f t="shared" si="195"/>
        <v>2.0000000000000002E-5</v>
      </c>
      <c r="D12506" s="1" t="s">
        <v>321</v>
      </c>
      <c r="E12506" s="4">
        <v>1.5846572203952088E-2</v>
      </c>
      <c r="F12506" s="66">
        <f>Cat_Results[[#This Row],[TotalLossInOriginalCurrency]] / INDEX(Exchange_Rate[Exchange Rate], MATCH(Cat_Results[[#This Row],[Currency]], Exchange_Rate[Currency], 0))</f>
        <v>2.4826824665069601E-2</v>
      </c>
    </row>
    <row r="12507" spans="1:6" x14ac:dyDescent="0.3">
      <c r="A12507" s="1">
        <v>49679</v>
      </c>
      <c r="B12507" s="1">
        <v>233</v>
      </c>
      <c r="C12507" s="1">
        <f t="shared" si="195"/>
        <v>2.0000000000000002E-5</v>
      </c>
      <c r="D12507" s="1" t="s">
        <v>324</v>
      </c>
      <c r="E12507" s="4">
        <v>9783741.059748942</v>
      </c>
      <c r="F12507" s="66">
        <f>Cat_Results[[#This Row],[TotalLossInOriginalCurrency]] / INDEX(Exchange_Rate[Exchange Rate], MATCH(Cat_Results[[#This Row],[Currency]], Exchange_Rate[Currency], 0))</f>
        <v>9896547.5897957496</v>
      </c>
    </row>
    <row r="12508" spans="1:6" x14ac:dyDescent="0.3">
      <c r="A12508" s="1">
        <v>49680</v>
      </c>
      <c r="B12508" s="1">
        <v>234</v>
      </c>
      <c r="C12508" s="1">
        <f t="shared" si="195"/>
        <v>2.0000000000000002E-5</v>
      </c>
      <c r="D12508" s="1" t="s">
        <v>321</v>
      </c>
      <c r="E12508" s="4">
        <v>72234.0574391236</v>
      </c>
      <c r="F12508" s="66">
        <f>Cat_Results[[#This Row],[TotalLossInOriginalCurrency]] / INDEX(Exchange_Rate[Exchange Rate], MATCH(Cat_Results[[#This Row],[Currency]], Exchange_Rate[Currency], 0))</f>
        <v>113169.097758595</v>
      </c>
    </row>
    <row r="12509" spans="1:6" x14ac:dyDescent="0.3">
      <c r="A12509" s="1">
        <v>49688</v>
      </c>
      <c r="B12509" s="1">
        <v>227</v>
      </c>
      <c r="C12509" s="1">
        <f t="shared" si="195"/>
        <v>2.0000000000000002E-5</v>
      </c>
      <c r="D12509" s="1" t="s">
        <v>321</v>
      </c>
      <c r="E12509" s="4">
        <v>3549977.0588808311</v>
      </c>
      <c r="F12509" s="66">
        <f>Cat_Results[[#This Row],[TotalLossInOriginalCurrency]] / INDEX(Exchange_Rate[Exchange Rate], MATCH(Cat_Results[[#This Row],[Currency]], Exchange_Rate[Currency], 0))</f>
        <v>5561749.0566113302</v>
      </c>
    </row>
    <row r="12510" spans="1:6" x14ac:dyDescent="0.3">
      <c r="A12510" s="1">
        <v>49689</v>
      </c>
      <c r="B12510" s="1">
        <v>230</v>
      </c>
      <c r="C12510" s="1">
        <f t="shared" si="195"/>
        <v>2.0000000000000002E-5</v>
      </c>
      <c r="D12510" s="1" t="s">
        <v>320</v>
      </c>
      <c r="E12510" s="4">
        <v>4.4328399002551998E-2</v>
      </c>
      <c r="F12510" s="66">
        <f>Cat_Results[[#This Row],[TotalLossInOriginalCurrency]] / INDEX(Exchange_Rate[Exchange Rate], MATCH(Cat_Results[[#This Row],[Currency]], Exchange_Rate[Currency], 0))</f>
        <v>4.4328399002551998E-2</v>
      </c>
    </row>
    <row r="12511" spans="1:6" x14ac:dyDescent="0.3">
      <c r="A12511" s="1">
        <v>49691</v>
      </c>
      <c r="B12511" s="1">
        <v>239</v>
      </c>
      <c r="C12511" s="1">
        <f t="shared" si="195"/>
        <v>2.0000000000000002E-5</v>
      </c>
      <c r="D12511" s="1" t="s">
        <v>320</v>
      </c>
      <c r="E12511" s="4">
        <v>347003.562658082</v>
      </c>
      <c r="F12511" s="66">
        <f>Cat_Results[[#This Row],[TotalLossInOriginalCurrency]] / INDEX(Exchange_Rate[Exchange Rate], MATCH(Cat_Results[[#This Row],[Currency]], Exchange_Rate[Currency], 0))</f>
        <v>347003.562658082</v>
      </c>
    </row>
    <row r="12512" spans="1:6" x14ac:dyDescent="0.3">
      <c r="A12512" s="1">
        <v>49691</v>
      </c>
      <c r="B12512" s="1">
        <v>272</v>
      </c>
      <c r="C12512" s="1">
        <f t="shared" si="195"/>
        <v>2.0000000000000002E-5</v>
      </c>
      <c r="D12512" s="1" t="s">
        <v>320</v>
      </c>
      <c r="E12512" s="4">
        <v>6.2968842685222598E-2</v>
      </c>
      <c r="F12512" s="66">
        <f>Cat_Results[[#This Row],[TotalLossInOriginalCurrency]] / INDEX(Exchange_Rate[Exchange Rate], MATCH(Cat_Results[[#This Row],[Currency]], Exchange_Rate[Currency], 0))</f>
        <v>6.2968842685222598E-2</v>
      </c>
    </row>
    <row r="12513" spans="1:6" x14ac:dyDescent="0.3">
      <c r="A12513" s="1">
        <v>49692</v>
      </c>
      <c r="B12513" s="1">
        <v>240</v>
      </c>
      <c r="C12513" s="1">
        <f t="shared" si="195"/>
        <v>2.0000000000000002E-5</v>
      </c>
      <c r="D12513" s="1" t="s">
        <v>320</v>
      </c>
      <c r="E12513" s="4">
        <v>126.772796963978</v>
      </c>
      <c r="F12513" s="66">
        <f>Cat_Results[[#This Row],[TotalLossInOriginalCurrency]] / INDEX(Exchange_Rate[Exchange Rate], MATCH(Cat_Results[[#This Row],[Currency]], Exchange_Rate[Currency], 0))</f>
        <v>126.772796963978</v>
      </c>
    </row>
    <row r="12514" spans="1:6" x14ac:dyDescent="0.3">
      <c r="A12514" s="1">
        <v>49696</v>
      </c>
      <c r="B12514" s="1">
        <v>284</v>
      </c>
      <c r="C12514" s="1">
        <f t="shared" si="195"/>
        <v>2.0000000000000002E-5</v>
      </c>
      <c r="D12514" s="1" t="s">
        <v>320</v>
      </c>
      <c r="E12514" s="4">
        <v>404240.47937075101</v>
      </c>
      <c r="F12514" s="66">
        <f>Cat_Results[[#This Row],[TotalLossInOriginalCurrency]] / INDEX(Exchange_Rate[Exchange Rate], MATCH(Cat_Results[[#This Row],[Currency]], Exchange_Rate[Currency], 0))</f>
        <v>404240.47937075101</v>
      </c>
    </row>
    <row r="12515" spans="1:6" x14ac:dyDescent="0.3">
      <c r="A12515" s="1">
        <v>49696</v>
      </c>
      <c r="B12515" s="1">
        <v>241</v>
      </c>
      <c r="C12515" s="1">
        <f t="shared" si="195"/>
        <v>2.0000000000000002E-5</v>
      </c>
      <c r="D12515" s="1" t="s">
        <v>321</v>
      </c>
      <c r="E12515" s="4">
        <v>0.62970644171885715</v>
      </c>
      <c r="F12515" s="66">
        <f>Cat_Results[[#This Row],[TotalLossInOriginalCurrency]] / INDEX(Exchange_Rate[Exchange Rate], MATCH(Cat_Results[[#This Row],[Currency]], Exchange_Rate[Currency], 0))</f>
        <v>0.98656108196824799</v>
      </c>
    </row>
    <row r="12516" spans="1:6" x14ac:dyDescent="0.3">
      <c r="A12516" s="1">
        <v>49696</v>
      </c>
      <c r="B12516" s="1">
        <v>217</v>
      </c>
      <c r="C12516" s="1">
        <f t="shared" si="195"/>
        <v>2.0000000000000002E-5</v>
      </c>
      <c r="D12516" s="1" t="s">
        <v>321</v>
      </c>
      <c r="E12516" s="4">
        <v>243034.92918587086</v>
      </c>
      <c r="F12516" s="66">
        <f>Cat_Results[[#This Row],[TotalLossInOriginalCurrency]] / INDEX(Exchange_Rate[Exchange Rate], MATCH(Cat_Results[[#This Row],[Currency]], Exchange_Rate[Currency], 0))</f>
        <v>380762.82345026103</v>
      </c>
    </row>
    <row r="12517" spans="1:6" x14ac:dyDescent="0.3">
      <c r="A12517" s="1">
        <v>49696</v>
      </c>
      <c r="B12517" s="1">
        <v>269</v>
      </c>
      <c r="C12517" s="1">
        <f t="shared" si="195"/>
        <v>2.0000000000000002E-5</v>
      </c>
      <c r="D12517" s="1" t="s">
        <v>320</v>
      </c>
      <c r="E12517" s="4">
        <v>9.4768553972244304E-2</v>
      </c>
      <c r="F12517" s="66">
        <f>Cat_Results[[#This Row],[TotalLossInOriginalCurrency]] / INDEX(Exchange_Rate[Exchange Rate], MATCH(Cat_Results[[#This Row],[Currency]], Exchange_Rate[Currency], 0))</f>
        <v>9.4768553972244304E-2</v>
      </c>
    </row>
    <row r="12518" spans="1:6" x14ac:dyDescent="0.3">
      <c r="A12518" s="1">
        <v>49697</v>
      </c>
      <c r="B12518" s="1">
        <v>235</v>
      </c>
      <c r="C12518" s="1">
        <f t="shared" si="195"/>
        <v>2.0000000000000002E-5</v>
      </c>
      <c r="D12518" s="1" t="s">
        <v>320</v>
      </c>
      <c r="E12518" s="4">
        <v>2438078.4745413498</v>
      </c>
      <c r="F12518" s="66">
        <f>Cat_Results[[#This Row],[TotalLossInOriginalCurrency]] / INDEX(Exchange_Rate[Exchange Rate], MATCH(Cat_Results[[#This Row],[Currency]], Exchange_Rate[Currency], 0))</f>
        <v>2438078.4745413498</v>
      </c>
    </row>
    <row r="12519" spans="1:6" x14ac:dyDescent="0.3">
      <c r="A12519" s="1">
        <v>49700</v>
      </c>
      <c r="B12519" s="1">
        <v>223</v>
      </c>
      <c r="C12519" s="1">
        <f t="shared" si="195"/>
        <v>2.0000000000000002E-5</v>
      </c>
      <c r="D12519" s="1" t="s">
        <v>320</v>
      </c>
      <c r="E12519" s="4">
        <v>39332.378396448097</v>
      </c>
      <c r="F12519" s="66">
        <f>Cat_Results[[#This Row],[TotalLossInOriginalCurrency]] / INDEX(Exchange_Rate[Exchange Rate], MATCH(Cat_Results[[#This Row],[Currency]], Exchange_Rate[Currency], 0))</f>
        <v>39332.378396448097</v>
      </c>
    </row>
    <row r="12520" spans="1:6" x14ac:dyDescent="0.3">
      <c r="A12520" s="1">
        <v>49700</v>
      </c>
      <c r="B12520" s="1">
        <v>243</v>
      </c>
      <c r="C12520" s="1">
        <f t="shared" si="195"/>
        <v>2.0000000000000002E-5</v>
      </c>
      <c r="D12520" s="1" t="s">
        <v>320</v>
      </c>
      <c r="E12520" s="4">
        <v>28378090.768727299</v>
      </c>
      <c r="F12520" s="66">
        <f>Cat_Results[[#This Row],[TotalLossInOriginalCurrency]] / INDEX(Exchange_Rate[Exchange Rate], MATCH(Cat_Results[[#This Row],[Currency]], Exchange_Rate[Currency], 0))</f>
        <v>28378090.768727299</v>
      </c>
    </row>
    <row r="12521" spans="1:6" x14ac:dyDescent="0.3">
      <c r="A12521" s="1">
        <v>49706</v>
      </c>
      <c r="B12521" s="1">
        <v>234</v>
      </c>
      <c r="C12521" s="1">
        <f t="shared" si="195"/>
        <v>2.0000000000000002E-5</v>
      </c>
      <c r="D12521" s="1" t="s">
        <v>320</v>
      </c>
      <c r="E12521" s="4">
        <v>3073.0592347960601</v>
      </c>
      <c r="F12521" s="66">
        <f>Cat_Results[[#This Row],[TotalLossInOriginalCurrency]] / INDEX(Exchange_Rate[Exchange Rate], MATCH(Cat_Results[[#This Row],[Currency]], Exchange_Rate[Currency], 0))</f>
        <v>3073.0592347960601</v>
      </c>
    </row>
    <row r="12522" spans="1:6" x14ac:dyDescent="0.3">
      <c r="A12522" s="1">
        <v>49709</v>
      </c>
      <c r="B12522" s="1">
        <v>246</v>
      </c>
      <c r="C12522" s="1">
        <f t="shared" si="195"/>
        <v>2.0000000000000002E-5</v>
      </c>
      <c r="D12522" s="1" t="s">
        <v>321</v>
      </c>
      <c r="E12522" s="4">
        <v>16166.32650747329</v>
      </c>
      <c r="F12522" s="66">
        <f>Cat_Results[[#This Row],[TotalLossInOriginalCurrency]] / INDEX(Exchange_Rate[Exchange Rate], MATCH(Cat_Results[[#This Row],[Currency]], Exchange_Rate[Currency], 0))</f>
        <v>25327.783732257802</v>
      </c>
    </row>
    <row r="12523" spans="1:6" x14ac:dyDescent="0.3">
      <c r="A12523" s="1">
        <v>49710</v>
      </c>
      <c r="B12523" s="1">
        <v>259</v>
      </c>
      <c r="C12523" s="1">
        <f t="shared" si="195"/>
        <v>2.0000000000000002E-5</v>
      </c>
      <c r="D12523" s="1" t="s">
        <v>320</v>
      </c>
      <c r="E12523" s="4">
        <v>10.418078303337101</v>
      </c>
      <c r="F12523" s="66">
        <f>Cat_Results[[#This Row],[TotalLossInOriginalCurrency]] / INDEX(Exchange_Rate[Exchange Rate], MATCH(Cat_Results[[#This Row],[Currency]], Exchange_Rate[Currency], 0))</f>
        <v>10.418078303337101</v>
      </c>
    </row>
    <row r="12524" spans="1:6" x14ac:dyDescent="0.3">
      <c r="A12524" s="1">
        <v>49714</v>
      </c>
      <c r="B12524" s="1">
        <v>268</v>
      </c>
      <c r="C12524" s="1">
        <f t="shared" si="195"/>
        <v>2.0000000000000002E-5</v>
      </c>
      <c r="D12524" s="1" t="s">
        <v>321</v>
      </c>
      <c r="E12524" s="4">
        <v>1.1149058890166173E-2</v>
      </c>
      <c r="F12524" s="66">
        <f>Cat_Results[[#This Row],[TotalLossInOriginalCurrency]] / INDEX(Exchange_Rate[Exchange Rate], MATCH(Cat_Results[[#This Row],[Currency]], Exchange_Rate[Currency], 0))</f>
        <v>1.74672305583954E-2</v>
      </c>
    </row>
    <row r="12525" spans="1:6" x14ac:dyDescent="0.3">
      <c r="A12525" s="1">
        <v>49727</v>
      </c>
      <c r="B12525" s="1">
        <v>279</v>
      </c>
      <c r="C12525" s="1">
        <f t="shared" si="195"/>
        <v>2.0000000000000002E-5</v>
      </c>
      <c r="D12525" s="1" t="s">
        <v>320</v>
      </c>
      <c r="E12525" s="4">
        <v>5.2100922912359203E-2</v>
      </c>
      <c r="F12525" s="66">
        <f>Cat_Results[[#This Row],[TotalLossInOriginalCurrency]] / INDEX(Exchange_Rate[Exchange Rate], MATCH(Cat_Results[[#This Row],[Currency]], Exchange_Rate[Currency], 0))</f>
        <v>5.2100922912359203E-2</v>
      </c>
    </row>
    <row r="12526" spans="1:6" x14ac:dyDescent="0.3">
      <c r="A12526" s="1">
        <v>49733</v>
      </c>
      <c r="B12526" s="1">
        <v>173</v>
      </c>
      <c r="C12526" s="1">
        <f t="shared" si="195"/>
        <v>2.0000000000000002E-5</v>
      </c>
      <c r="D12526" s="1" t="s">
        <v>320</v>
      </c>
      <c r="E12526" s="4">
        <v>1.7061829566955599E-3</v>
      </c>
      <c r="F12526" s="66">
        <f>Cat_Results[[#This Row],[TotalLossInOriginalCurrency]] / INDEX(Exchange_Rate[Exchange Rate], MATCH(Cat_Results[[#This Row],[Currency]], Exchange_Rate[Currency], 0))</f>
        <v>1.7061829566955599E-3</v>
      </c>
    </row>
    <row r="12527" spans="1:6" x14ac:dyDescent="0.3">
      <c r="A12527" s="1">
        <v>49736</v>
      </c>
      <c r="B12527" s="1">
        <v>179</v>
      </c>
      <c r="C12527" s="1">
        <f t="shared" si="195"/>
        <v>2.0000000000000002E-5</v>
      </c>
      <c r="D12527" s="1" t="s">
        <v>320</v>
      </c>
      <c r="E12527" s="4">
        <v>0.24586551636457399</v>
      </c>
      <c r="F12527" s="66">
        <f>Cat_Results[[#This Row],[TotalLossInOriginalCurrency]] / INDEX(Exchange_Rate[Exchange Rate], MATCH(Cat_Results[[#This Row],[Currency]], Exchange_Rate[Currency], 0))</f>
        <v>0.24586551636457399</v>
      </c>
    </row>
    <row r="12528" spans="1:6" x14ac:dyDescent="0.3">
      <c r="A12528" s="1">
        <v>49748</v>
      </c>
      <c r="B12528" s="1">
        <v>222</v>
      </c>
      <c r="C12528" s="1">
        <f t="shared" si="195"/>
        <v>2.0000000000000002E-5</v>
      </c>
      <c r="D12528" s="1" t="s">
        <v>320</v>
      </c>
      <c r="E12528" s="4">
        <v>4.4123165309429203E-2</v>
      </c>
      <c r="F12528" s="66">
        <f>Cat_Results[[#This Row],[TotalLossInOriginalCurrency]] / INDEX(Exchange_Rate[Exchange Rate], MATCH(Cat_Results[[#This Row],[Currency]], Exchange_Rate[Currency], 0))</f>
        <v>4.4123165309429203E-2</v>
      </c>
    </row>
    <row r="12529" spans="1:6" x14ac:dyDescent="0.3">
      <c r="A12529" s="1">
        <v>49749</v>
      </c>
      <c r="B12529" s="1">
        <v>211</v>
      </c>
      <c r="C12529" s="1">
        <f t="shared" si="195"/>
        <v>2.0000000000000002E-5</v>
      </c>
      <c r="D12529" s="1" t="s">
        <v>321</v>
      </c>
      <c r="E12529" s="4">
        <v>1940.3931262054255</v>
      </c>
      <c r="F12529" s="66">
        <f>Cat_Results[[#This Row],[TotalLossInOriginalCurrency]] / INDEX(Exchange_Rate[Exchange Rate], MATCH(Cat_Results[[#This Row],[Currency]], Exchange_Rate[Currency], 0))</f>
        <v>3040.0139099857802</v>
      </c>
    </row>
    <row r="12530" spans="1:6" x14ac:dyDescent="0.3">
      <c r="A12530" s="1">
        <v>49763</v>
      </c>
      <c r="B12530" s="1">
        <v>249</v>
      </c>
      <c r="C12530" s="1">
        <f t="shared" si="195"/>
        <v>2.0000000000000002E-5</v>
      </c>
      <c r="D12530" s="1" t="s">
        <v>320</v>
      </c>
      <c r="E12530" s="4">
        <v>1418390.4181055799</v>
      </c>
      <c r="F12530" s="66">
        <f>Cat_Results[[#This Row],[TotalLossInOriginalCurrency]] / INDEX(Exchange_Rate[Exchange Rate], MATCH(Cat_Results[[#This Row],[Currency]], Exchange_Rate[Currency], 0))</f>
        <v>1418390.4181055799</v>
      </c>
    </row>
    <row r="12531" spans="1:6" x14ac:dyDescent="0.3">
      <c r="A12531" s="1">
        <v>49763</v>
      </c>
      <c r="B12531" s="1">
        <v>212</v>
      </c>
      <c r="C12531" s="1">
        <f t="shared" si="195"/>
        <v>2.0000000000000002E-5</v>
      </c>
      <c r="D12531" s="1" t="s">
        <v>320</v>
      </c>
      <c r="E12531" s="4">
        <v>124045.303610672</v>
      </c>
      <c r="F12531" s="66">
        <f>Cat_Results[[#This Row],[TotalLossInOriginalCurrency]] / INDEX(Exchange_Rate[Exchange Rate], MATCH(Cat_Results[[#This Row],[Currency]], Exchange_Rate[Currency], 0))</f>
        <v>124045.303610672</v>
      </c>
    </row>
    <row r="12532" spans="1:6" x14ac:dyDescent="0.3">
      <c r="A12532" s="1">
        <v>49764</v>
      </c>
      <c r="B12532" s="1">
        <v>271</v>
      </c>
      <c r="C12532" s="1">
        <f t="shared" si="195"/>
        <v>2.0000000000000002E-5</v>
      </c>
      <c r="D12532" s="1" t="s">
        <v>320</v>
      </c>
      <c r="E12532" s="4">
        <v>1346210.41837148</v>
      </c>
      <c r="F12532" s="66">
        <f>Cat_Results[[#This Row],[TotalLossInOriginalCurrency]] / INDEX(Exchange_Rate[Exchange Rate], MATCH(Cat_Results[[#This Row],[Currency]], Exchange_Rate[Currency], 0))</f>
        <v>1346210.41837148</v>
      </c>
    </row>
    <row r="12533" spans="1:6" x14ac:dyDescent="0.3">
      <c r="A12533" s="1">
        <v>49774</v>
      </c>
      <c r="B12533" s="1">
        <v>279</v>
      </c>
      <c r="C12533" s="1">
        <f t="shared" si="195"/>
        <v>2.0000000000000002E-5</v>
      </c>
      <c r="D12533" s="1" t="s">
        <v>320</v>
      </c>
      <c r="E12533" s="4">
        <v>0.73880665004253399</v>
      </c>
      <c r="F12533" s="66">
        <f>Cat_Results[[#This Row],[TotalLossInOriginalCurrency]] / INDEX(Exchange_Rate[Exchange Rate], MATCH(Cat_Results[[#This Row],[Currency]], Exchange_Rate[Currency], 0))</f>
        <v>0.73880665004253399</v>
      </c>
    </row>
    <row r="12534" spans="1:6" x14ac:dyDescent="0.3">
      <c r="A12534" s="1">
        <v>49783</v>
      </c>
      <c r="B12534" s="1">
        <v>287</v>
      </c>
      <c r="C12534" s="1">
        <f t="shared" si="195"/>
        <v>2.0000000000000002E-5</v>
      </c>
      <c r="D12534" s="1" t="s">
        <v>320</v>
      </c>
      <c r="E12534" s="4">
        <v>67846805.249682397</v>
      </c>
      <c r="F12534" s="66">
        <f>Cat_Results[[#This Row],[TotalLossInOriginalCurrency]] / INDEX(Exchange_Rate[Exchange Rate], MATCH(Cat_Results[[#This Row],[Currency]], Exchange_Rate[Currency], 0))</f>
        <v>67846805.249682397</v>
      </c>
    </row>
    <row r="12535" spans="1:6" x14ac:dyDescent="0.3">
      <c r="A12535" s="1">
        <v>49788</v>
      </c>
      <c r="B12535" s="1">
        <v>237</v>
      </c>
      <c r="C12535" s="1">
        <f t="shared" si="195"/>
        <v>2.0000000000000002E-5</v>
      </c>
      <c r="D12535" s="1" t="s">
        <v>324</v>
      </c>
      <c r="E12535" s="4">
        <v>157907.48005682154</v>
      </c>
      <c r="F12535" s="66">
        <f>Cat_Results[[#This Row],[TotalLossInOriginalCurrency]] / INDEX(Exchange_Rate[Exchange Rate], MATCH(Cat_Results[[#This Row],[Currency]], Exchange_Rate[Currency], 0))</f>
        <v>159728.153231312</v>
      </c>
    </row>
    <row r="12536" spans="1:6" x14ac:dyDescent="0.3">
      <c r="A12536" s="1">
        <v>49792</v>
      </c>
      <c r="B12536" s="1">
        <v>227</v>
      </c>
      <c r="C12536" s="1">
        <f t="shared" si="195"/>
        <v>2.0000000000000002E-5</v>
      </c>
      <c r="D12536" s="1" t="s">
        <v>321</v>
      </c>
      <c r="E12536" s="4">
        <v>236.33821570710535</v>
      </c>
      <c r="F12536" s="66">
        <f>Cat_Results[[#This Row],[TotalLossInOriginalCurrency]] / INDEX(Exchange_Rate[Exchange Rate], MATCH(Cat_Results[[#This Row],[Currency]], Exchange_Rate[Currency], 0))</f>
        <v>370.271082445979</v>
      </c>
    </row>
    <row r="12537" spans="1:6" x14ac:dyDescent="0.3">
      <c r="A12537" s="1">
        <v>49803</v>
      </c>
      <c r="B12537" s="1">
        <v>311</v>
      </c>
      <c r="C12537" s="1">
        <f t="shared" si="195"/>
        <v>2.0000000000000002E-5</v>
      </c>
      <c r="D12537" s="1" t="s">
        <v>320</v>
      </c>
      <c r="E12537" s="4">
        <v>1075460.6229173599</v>
      </c>
      <c r="F12537" s="66">
        <f>Cat_Results[[#This Row],[TotalLossInOriginalCurrency]] / INDEX(Exchange_Rate[Exchange Rate], MATCH(Cat_Results[[#This Row],[Currency]], Exchange_Rate[Currency], 0))</f>
        <v>1075460.6229173599</v>
      </c>
    </row>
    <row r="12538" spans="1:6" x14ac:dyDescent="0.3">
      <c r="A12538" s="1">
        <v>49808</v>
      </c>
      <c r="B12538" s="1">
        <v>212</v>
      </c>
      <c r="C12538" s="1">
        <f t="shared" si="195"/>
        <v>2.0000000000000002E-5</v>
      </c>
      <c r="D12538" s="1" t="s">
        <v>321</v>
      </c>
      <c r="E12538" s="4">
        <v>77665.120876597808</v>
      </c>
      <c r="F12538" s="66">
        <f>Cat_Results[[#This Row],[TotalLossInOriginalCurrency]] / INDEX(Exchange_Rate[Exchange Rate], MATCH(Cat_Results[[#This Row],[Currency]], Exchange_Rate[Currency], 0))</f>
        <v>121677.944843734</v>
      </c>
    </row>
    <row r="12539" spans="1:6" x14ac:dyDescent="0.3">
      <c r="A12539" s="1">
        <v>49808</v>
      </c>
      <c r="B12539" s="1">
        <v>223</v>
      </c>
      <c r="C12539" s="1">
        <f t="shared" si="195"/>
        <v>2.0000000000000002E-5</v>
      </c>
      <c r="D12539" s="1" t="s">
        <v>320</v>
      </c>
      <c r="E12539" s="4">
        <v>244479.30849573799</v>
      </c>
      <c r="F12539" s="66">
        <f>Cat_Results[[#This Row],[TotalLossInOriginalCurrency]] / INDEX(Exchange_Rate[Exchange Rate], MATCH(Cat_Results[[#This Row],[Currency]], Exchange_Rate[Currency], 0))</f>
        <v>244479.30849573799</v>
      </c>
    </row>
    <row r="12540" spans="1:6" x14ac:dyDescent="0.3">
      <c r="A12540" s="1">
        <v>49808</v>
      </c>
      <c r="B12540" s="1">
        <v>216</v>
      </c>
      <c r="C12540" s="1">
        <f t="shared" si="195"/>
        <v>2.0000000000000002E-5</v>
      </c>
      <c r="D12540" s="1" t="s">
        <v>320</v>
      </c>
      <c r="E12540" s="4">
        <v>5.55399544537067E-2</v>
      </c>
      <c r="F12540" s="66">
        <f>Cat_Results[[#This Row],[TotalLossInOriginalCurrency]] / INDEX(Exchange_Rate[Exchange Rate], MATCH(Cat_Results[[#This Row],[Currency]], Exchange_Rate[Currency], 0))</f>
        <v>5.55399544537067E-2</v>
      </c>
    </row>
    <row r="12541" spans="1:6" x14ac:dyDescent="0.3">
      <c r="A12541" s="1">
        <v>49819</v>
      </c>
      <c r="B12541" s="1">
        <v>229</v>
      </c>
      <c r="C12541" s="1">
        <f t="shared" si="195"/>
        <v>2.0000000000000002E-5</v>
      </c>
      <c r="D12541" s="1" t="s">
        <v>320</v>
      </c>
      <c r="E12541" s="4">
        <v>3.1412109732627903E-2</v>
      </c>
      <c r="F12541" s="66">
        <f>Cat_Results[[#This Row],[TotalLossInOriginalCurrency]] / INDEX(Exchange_Rate[Exchange Rate], MATCH(Cat_Results[[#This Row],[Currency]], Exchange_Rate[Currency], 0))</f>
        <v>3.1412109732627903E-2</v>
      </c>
    </row>
    <row r="12542" spans="1:6" x14ac:dyDescent="0.3">
      <c r="A12542" s="1">
        <v>49823</v>
      </c>
      <c r="B12542" s="1">
        <v>218</v>
      </c>
      <c r="C12542" s="1">
        <f t="shared" si="195"/>
        <v>2.0000000000000002E-5</v>
      </c>
      <c r="D12542" s="1" t="s">
        <v>321</v>
      </c>
      <c r="E12542" s="4">
        <v>43180.462145539917</v>
      </c>
      <c r="F12542" s="66">
        <f>Cat_Results[[#This Row],[TotalLossInOriginalCurrency]] / INDEX(Exchange_Rate[Exchange Rate], MATCH(Cat_Results[[#This Row],[Currency]], Exchange_Rate[Currency], 0))</f>
        <v>67650.8300247187</v>
      </c>
    </row>
    <row r="12543" spans="1:6" x14ac:dyDescent="0.3">
      <c r="A12543" s="1">
        <v>49824</v>
      </c>
      <c r="B12543" s="1">
        <v>244</v>
      </c>
      <c r="C12543" s="1">
        <f t="shared" si="195"/>
        <v>2.0000000000000002E-5</v>
      </c>
      <c r="D12543" s="1" t="s">
        <v>320</v>
      </c>
      <c r="E12543" s="4">
        <v>42.7721434829012</v>
      </c>
      <c r="F12543" s="66">
        <f>Cat_Results[[#This Row],[TotalLossInOriginalCurrency]] / INDEX(Exchange_Rate[Exchange Rate], MATCH(Cat_Results[[#This Row],[Currency]], Exchange_Rate[Currency], 0))</f>
        <v>42.7721434829012</v>
      </c>
    </row>
    <row r="12544" spans="1:6" x14ac:dyDescent="0.3">
      <c r="A12544" s="1">
        <v>49824</v>
      </c>
      <c r="B12544" s="1">
        <v>227</v>
      </c>
      <c r="C12544" s="1">
        <f t="shared" si="195"/>
        <v>2.0000000000000002E-5</v>
      </c>
      <c r="D12544" s="1" t="s">
        <v>323</v>
      </c>
      <c r="E12544" s="4">
        <v>40169072.704776309</v>
      </c>
      <c r="F12544" s="66">
        <f>Cat_Results[[#This Row],[TotalLossInOriginalCurrency]] / INDEX(Exchange_Rate[Exchange Rate], MATCH(Cat_Results[[#This Row],[Currency]], Exchange_Rate[Currency], 0))</f>
        <v>506411.51245427306</v>
      </c>
    </row>
    <row r="12545" spans="1:6" x14ac:dyDescent="0.3">
      <c r="A12545" s="1">
        <v>49827</v>
      </c>
      <c r="B12545" s="1">
        <v>273</v>
      </c>
      <c r="C12545" s="1">
        <f t="shared" si="195"/>
        <v>2.0000000000000002E-5</v>
      </c>
      <c r="D12545" s="1" t="s">
        <v>321</v>
      </c>
      <c r="E12545" s="4">
        <v>3169878.1961078136</v>
      </c>
      <c r="F12545" s="66">
        <f>Cat_Results[[#This Row],[TotalLossInOriginalCurrency]] / INDEX(Exchange_Rate[Exchange Rate], MATCH(Cat_Results[[#This Row],[Currency]], Exchange_Rate[Currency], 0))</f>
        <v>4966248.1684694402</v>
      </c>
    </row>
    <row r="12546" spans="1:6" x14ac:dyDescent="0.3">
      <c r="A12546" s="1">
        <v>49838</v>
      </c>
      <c r="B12546" s="1">
        <v>229</v>
      </c>
      <c r="C12546" s="1">
        <f t="shared" si="195"/>
        <v>2.0000000000000002E-5</v>
      </c>
      <c r="D12546" s="1" t="s">
        <v>321</v>
      </c>
      <c r="E12546" s="4">
        <v>4135433.3361131684</v>
      </c>
      <c r="F12546" s="66">
        <f>Cat_Results[[#This Row],[TotalLossInOriginalCurrency]] / INDEX(Exchange_Rate[Exchange Rate], MATCH(Cat_Results[[#This Row],[Currency]], Exchange_Rate[Currency], 0))</f>
        <v>6478983.4058977095</v>
      </c>
    </row>
    <row r="12547" spans="1:6" x14ac:dyDescent="0.3">
      <c r="A12547" s="1">
        <v>49841</v>
      </c>
      <c r="B12547" s="1">
        <v>186</v>
      </c>
      <c r="C12547" s="1">
        <f t="shared" si="195"/>
        <v>2.0000000000000002E-5</v>
      </c>
      <c r="D12547" s="1" t="s">
        <v>320</v>
      </c>
      <c r="E12547" s="4">
        <v>133.163271471858</v>
      </c>
      <c r="F12547" s="66">
        <f>Cat_Results[[#This Row],[TotalLossInOriginalCurrency]] / INDEX(Exchange_Rate[Exchange Rate], MATCH(Cat_Results[[#This Row],[Currency]], Exchange_Rate[Currency], 0))</f>
        <v>133.163271471858</v>
      </c>
    </row>
    <row r="12548" spans="1:6" x14ac:dyDescent="0.3">
      <c r="A12548" s="1">
        <v>49843</v>
      </c>
      <c r="B12548" s="1">
        <v>262</v>
      </c>
      <c r="C12548" s="1">
        <f t="shared" si="195"/>
        <v>2.0000000000000002E-5</v>
      </c>
      <c r="D12548" s="1" t="s">
        <v>320</v>
      </c>
      <c r="E12548" s="4">
        <v>5.0699338316917402E-3</v>
      </c>
      <c r="F12548" s="66">
        <f>Cat_Results[[#This Row],[TotalLossInOriginalCurrency]] / INDEX(Exchange_Rate[Exchange Rate], MATCH(Cat_Results[[#This Row],[Currency]], Exchange_Rate[Currency], 0))</f>
        <v>5.0699338316917402E-3</v>
      </c>
    </row>
    <row r="12549" spans="1:6" x14ac:dyDescent="0.3">
      <c r="A12549" s="1">
        <v>49848</v>
      </c>
      <c r="B12549" s="1">
        <v>173</v>
      </c>
      <c r="C12549" s="1">
        <f t="shared" si="195"/>
        <v>2.0000000000000002E-5</v>
      </c>
      <c r="D12549" s="1" t="s">
        <v>321</v>
      </c>
      <c r="E12549" s="4">
        <v>25009.890134728845</v>
      </c>
      <c r="F12549" s="66">
        <f>Cat_Results[[#This Row],[TotalLossInOriginalCurrency]] / INDEX(Exchange_Rate[Exchange Rate], MATCH(Cat_Results[[#This Row],[Currency]], Exchange_Rate[Currency], 0))</f>
        <v>39182.9948632495</v>
      </c>
    </row>
    <row r="12550" spans="1:6" x14ac:dyDescent="0.3">
      <c r="A12550" s="1">
        <v>49853</v>
      </c>
      <c r="B12550" s="1">
        <v>258</v>
      </c>
      <c r="C12550" s="1">
        <f t="shared" ref="C12550:C12589" si="196">1/50000</f>
        <v>2.0000000000000002E-5</v>
      </c>
      <c r="D12550" s="1" t="s">
        <v>320</v>
      </c>
      <c r="E12550" s="4">
        <v>3.91684472560883E-3</v>
      </c>
      <c r="F12550" s="66">
        <f>Cat_Results[[#This Row],[TotalLossInOriginalCurrency]] / INDEX(Exchange_Rate[Exchange Rate], MATCH(Cat_Results[[#This Row],[Currency]], Exchange_Rate[Currency], 0))</f>
        <v>3.91684472560883E-3</v>
      </c>
    </row>
    <row r="12551" spans="1:6" x14ac:dyDescent="0.3">
      <c r="A12551" s="1">
        <v>49858</v>
      </c>
      <c r="B12551" s="1">
        <v>305</v>
      </c>
      <c r="C12551" s="1">
        <f t="shared" si="196"/>
        <v>2.0000000000000002E-5</v>
      </c>
      <c r="D12551" s="1" t="s">
        <v>320</v>
      </c>
      <c r="E12551" s="4">
        <v>3.91684472560883E-3</v>
      </c>
      <c r="F12551" s="66">
        <f>Cat_Results[[#This Row],[TotalLossInOriginalCurrency]] / INDEX(Exchange_Rate[Exchange Rate], MATCH(Cat_Results[[#This Row],[Currency]], Exchange_Rate[Currency], 0))</f>
        <v>3.91684472560883E-3</v>
      </c>
    </row>
    <row r="12552" spans="1:6" x14ac:dyDescent="0.3">
      <c r="A12552" s="1">
        <v>49859</v>
      </c>
      <c r="B12552" s="1">
        <v>248</v>
      </c>
      <c r="C12552" s="1">
        <f t="shared" si="196"/>
        <v>2.0000000000000002E-5</v>
      </c>
      <c r="D12552" s="1" t="s">
        <v>321</v>
      </c>
      <c r="E12552" s="4">
        <v>8.2563437468664673E-3</v>
      </c>
      <c r="F12552" s="66">
        <f>Cat_Results[[#This Row],[TotalLossInOriginalCurrency]] / INDEX(Exchange_Rate[Exchange Rate], MATCH(Cat_Results[[#This Row],[Currency]], Exchange_Rate[Currency], 0))</f>
        <v>1.2935213744640401E-2</v>
      </c>
    </row>
    <row r="12553" spans="1:6" x14ac:dyDescent="0.3">
      <c r="A12553" s="1">
        <v>49861</v>
      </c>
      <c r="B12553" s="1">
        <v>178</v>
      </c>
      <c r="C12553" s="1">
        <f t="shared" si="196"/>
        <v>2.0000000000000002E-5</v>
      </c>
      <c r="D12553" s="1" t="s">
        <v>321</v>
      </c>
      <c r="E12553" s="4">
        <v>38065216.52942612</v>
      </c>
      <c r="F12553" s="66">
        <f>Cat_Results[[#This Row],[TotalLossInOriginalCurrency]] / INDEX(Exchange_Rate[Exchange Rate], MATCH(Cat_Results[[#This Row],[Currency]], Exchange_Rate[Currency], 0))</f>
        <v>59636774.720168293</v>
      </c>
    </row>
    <row r="12554" spans="1:6" x14ac:dyDescent="0.3">
      <c r="A12554" s="1">
        <v>49863</v>
      </c>
      <c r="B12554" s="1">
        <v>264</v>
      </c>
      <c r="C12554" s="1">
        <f t="shared" si="196"/>
        <v>2.0000000000000002E-5</v>
      </c>
      <c r="D12554" s="1" t="s">
        <v>320</v>
      </c>
      <c r="E12554" s="4">
        <v>26.566281560808399</v>
      </c>
      <c r="F12554" s="66">
        <f>Cat_Results[[#This Row],[TotalLossInOriginalCurrency]] / INDEX(Exchange_Rate[Exchange Rate], MATCH(Cat_Results[[#This Row],[Currency]], Exchange_Rate[Currency], 0))</f>
        <v>26.566281560808399</v>
      </c>
    </row>
    <row r="12555" spans="1:6" x14ac:dyDescent="0.3">
      <c r="A12555" s="1">
        <v>49864</v>
      </c>
      <c r="B12555" s="1">
        <v>272</v>
      </c>
      <c r="C12555" s="1">
        <f t="shared" si="196"/>
        <v>2.0000000000000002E-5</v>
      </c>
      <c r="D12555" s="1" t="s">
        <v>321</v>
      </c>
      <c r="E12555" s="4">
        <v>307701.65094473155</v>
      </c>
      <c r="F12555" s="66">
        <f>Cat_Results[[#This Row],[TotalLossInOriginalCurrency]] / INDEX(Exchange_Rate[Exchange Rate], MATCH(Cat_Results[[#This Row],[Currency]], Exchange_Rate[Currency], 0))</f>
        <v>482076.17640186503</v>
      </c>
    </row>
    <row r="12556" spans="1:6" x14ac:dyDescent="0.3">
      <c r="A12556" s="1">
        <v>49872</v>
      </c>
      <c r="B12556" s="1">
        <v>225</v>
      </c>
      <c r="C12556" s="1">
        <f t="shared" si="196"/>
        <v>2.0000000000000002E-5</v>
      </c>
      <c r="D12556" s="1" t="s">
        <v>320</v>
      </c>
      <c r="E12556" s="4">
        <v>6.2854062765836702E-2</v>
      </c>
      <c r="F12556" s="66">
        <f>Cat_Results[[#This Row],[TotalLossInOriginalCurrency]] / INDEX(Exchange_Rate[Exchange Rate], MATCH(Cat_Results[[#This Row],[Currency]], Exchange_Rate[Currency], 0))</f>
        <v>6.2854062765836702E-2</v>
      </c>
    </row>
    <row r="12557" spans="1:6" x14ac:dyDescent="0.3">
      <c r="A12557" s="1">
        <v>49877</v>
      </c>
      <c r="B12557" s="1">
        <v>255</v>
      </c>
      <c r="C12557" s="1">
        <f t="shared" si="196"/>
        <v>2.0000000000000002E-5</v>
      </c>
      <c r="D12557" s="1" t="s">
        <v>320</v>
      </c>
      <c r="E12557" s="4">
        <v>3.5235766321420697E-2</v>
      </c>
      <c r="F12557" s="66">
        <f>Cat_Results[[#This Row],[TotalLossInOriginalCurrency]] / INDEX(Exchange_Rate[Exchange Rate], MATCH(Cat_Results[[#This Row],[Currency]], Exchange_Rate[Currency], 0))</f>
        <v>3.5235766321420697E-2</v>
      </c>
    </row>
    <row r="12558" spans="1:6" x14ac:dyDescent="0.3">
      <c r="A12558" s="1">
        <v>49882</v>
      </c>
      <c r="B12558" s="1">
        <v>201</v>
      </c>
      <c r="C12558" s="1">
        <f t="shared" si="196"/>
        <v>2.0000000000000002E-5</v>
      </c>
      <c r="D12558" s="1" t="s">
        <v>323</v>
      </c>
      <c r="E12558" s="4">
        <v>131202842.05252974</v>
      </c>
      <c r="F12558" s="66">
        <f>Cat_Results[[#This Row],[TotalLossInOriginalCurrency]] / INDEX(Exchange_Rate[Exchange Rate], MATCH(Cat_Results[[#This Row],[Currency]], Exchange_Rate[Currency], 0))</f>
        <v>1654074.2717772599</v>
      </c>
    </row>
    <row r="12559" spans="1:6" x14ac:dyDescent="0.3">
      <c r="A12559" s="1">
        <v>49882</v>
      </c>
      <c r="B12559" s="1">
        <v>238</v>
      </c>
      <c r="C12559" s="1">
        <f t="shared" si="196"/>
        <v>2.0000000000000002E-5</v>
      </c>
      <c r="D12559" s="1" t="s">
        <v>320</v>
      </c>
      <c r="E12559" s="4">
        <v>8684.8988429312194</v>
      </c>
      <c r="F12559" s="66">
        <f>Cat_Results[[#This Row],[TotalLossInOriginalCurrency]] / INDEX(Exchange_Rate[Exchange Rate], MATCH(Cat_Results[[#This Row],[Currency]], Exchange_Rate[Currency], 0))</f>
        <v>8684.8988429312194</v>
      </c>
    </row>
    <row r="12560" spans="1:6" x14ac:dyDescent="0.3">
      <c r="A12560" s="1">
        <v>49894</v>
      </c>
      <c r="B12560" s="1">
        <v>211</v>
      </c>
      <c r="C12560" s="1">
        <f t="shared" si="196"/>
        <v>2.0000000000000002E-5</v>
      </c>
      <c r="D12560" s="1" t="s">
        <v>320</v>
      </c>
      <c r="E12560" s="4">
        <v>7178295.4077204596</v>
      </c>
      <c r="F12560" s="66">
        <f>Cat_Results[[#This Row],[TotalLossInOriginalCurrency]] / INDEX(Exchange_Rate[Exchange Rate], MATCH(Cat_Results[[#This Row],[Currency]], Exchange_Rate[Currency], 0))</f>
        <v>7178295.4077204596</v>
      </c>
    </row>
    <row r="12561" spans="1:6" x14ac:dyDescent="0.3">
      <c r="A12561" s="1">
        <v>49901</v>
      </c>
      <c r="B12561" s="1">
        <v>268</v>
      </c>
      <c r="C12561" s="1">
        <f t="shared" si="196"/>
        <v>2.0000000000000002E-5</v>
      </c>
      <c r="D12561" s="1" t="s">
        <v>323</v>
      </c>
      <c r="E12561" s="4">
        <v>24945902.544704203</v>
      </c>
      <c r="F12561" s="66">
        <f>Cat_Results[[#This Row],[TotalLossInOriginalCurrency]] / INDEX(Exchange_Rate[Exchange Rate], MATCH(Cat_Results[[#This Row],[Currency]], Exchange_Rate[Currency], 0))</f>
        <v>314493.00137064001</v>
      </c>
    </row>
    <row r="12562" spans="1:6" x14ac:dyDescent="0.3">
      <c r="A12562" s="1">
        <v>49901</v>
      </c>
      <c r="B12562" s="1">
        <v>241</v>
      </c>
      <c r="C12562" s="1">
        <f t="shared" si="196"/>
        <v>2.0000000000000002E-5</v>
      </c>
      <c r="D12562" s="1" t="s">
        <v>321</v>
      </c>
      <c r="E12562" s="4">
        <v>4.6353910604096963E-3</v>
      </c>
      <c r="F12562" s="66">
        <f>Cat_Results[[#This Row],[TotalLossInOriginalCurrency]] / INDEX(Exchange_Rate[Exchange Rate], MATCH(Cat_Results[[#This Row],[Currency]], Exchange_Rate[Currency], 0))</f>
        <v>7.2622671723365801E-3</v>
      </c>
    </row>
    <row r="12563" spans="1:6" x14ac:dyDescent="0.3">
      <c r="A12563" s="1">
        <v>49911</v>
      </c>
      <c r="B12563" s="1">
        <v>225</v>
      </c>
      <c r="C12563" s="1">
        <f t="shared" si="196"/>
        <v>2.0000000000000002E-5</v>
      </c>
      <c r="D12563" s="1" t="s">
        <v>321</v>
      </c>
      <c r="E12563" s="4">
        <v>2.5000604625591664E-3</v>
      </c>
      <c r="F12563" s="66">
        <f>Cat_Results[[#This Row],[TotalLossInOriginalCurrency]] / INDEX(Exchange_Rate[Exchange Rate], MATCH(Cat_Results[[#This Row],[Currency]], Exchange_Rate[Currency], 0))</f>
        <v>3.91684472560883E-3</v>
      </c>
    </row>
    <row r="12564" spans="1:6" x14ac:dyDescent="0.3">
      <c r="A12564" s="1">
        <v>49912</v>
      </c>
      <c r="B12564" s="1">
        <v>274</v>
      </c>
      <c r="C12564" s="1">
        <f t="shared" si="196"/>
        <v>2.0000000000000002E-5</v>
      </c>
      <c r="D12564" s="1" t="s">
        <v>321</v>
      </c>
      <c r="E12564" s="4">
        <v>353266.27473211335</v>
      </c>
      <c r="F12564" s="66">
        <f>Cat_Results[[#This Row],[TotalLossInOriginalCurrency]] / INDEX(Exchange_Rate[Exchange Rate], MATCH(Cat_Results[[#This Row],[Currency]], Exchange_Rate[Currency], 0))</f>
        <v>553462.27246982499</v>
      </c>
    </row>
    <row r="12565" spans="1:6" x14ac:dyDescent="0.3">
      <c r="A12565" s="1">
        <v>49915</v>
      </c>
      <c r="B12565" s="1">
        <v>235</v>
      </c>
      <c r="C12565" s="1">
        <f t="shared" si="196"/>
        <v>2.0000000000000002E-5</v>
      </c>
      <c r="D12565" s="1" t="s">
        <v>321</v>
      </c>
      <c r="E12565" s="4">
        <v>2.6287349665020407</v>
      </c>
      <c r="F12565" s="66">
        <f>Cat_Results[[#This Row],[TotalLossInOriginalCurrency]] / INDEX(Exchange_Rate[Exchange Rate], MATCH(Cat_Results[[#This Row],[Currency]], Exchange_Rate[Currency], 0))</f>
        <v>4.1184390708804104</v>
      </c>
    </row>
    <row r="12566" spans="1:6" x14ac:dyDescent="0.3">
      <c r="A12566" s="1">
        <v>49915</v>
      </c>
      <c r="B12566" s="1">
        <v>254</v>
      </c>
      <c r="C12566" s="1">
        <f t="shared" si="196"/>
        <v>2.0000000000000002E-5</v>
      </c>
      <c r="D12566" s="1" t="s">
        <v>320</v>
      </c>
      <c r="E12566" s="4">
        <v>17678923.676359698</v>
      </c>
      <c r="F12566" s="66">
        <f>Cat_Results[[#This Row],[TotalLossInOriginalCurrency]] / INDEX(Exchange_Rate[Exchange Rate], MATCH(Cat_Results[[#This Row],[Currency]], Exchange_Rate[Currency], 0))</f>
        <v>17678923.676359698</v>
      </c>
    </row>
    <row r="12567" spans="1:6" x14ac:dyDescent="0.3">
      <c r="A12567" s="1">
        <v>49915</v>
      </c>
      <c r="B12567" s="1">
        <v>241</v>
      </c>
      <c r="C12567" s="1">
        <f t="shared" si="196"/>
        <v>2.0000000000000002E-5</v>
      </c>
      <c r="D12567" s="1" t="s">
        <v>320</v>
      </c>
      <c r="E12567" s="4">
        <v>19484464.261431701</v>
      </c>
      <c r="F12567" s="66">
        <f>Cat_Results[[#This Row],[TotalLossInOriginalCurrency]] / INDEX(Exchange_Rate[Exchange Rate], MATCH(Cat_Results[[#This Row],[Currency]], Exchange_Rate[Currency], 0))</f>
        <v>19484464.261431701</v>
      </c>
    </row>
    <row r="12568" spans="1:6" x14ac:dyDescent="0.3">
      <c r="A12568" s="1">
        <v>49917</v>
      </c>
      <c r="B12568" s="1">
        <v>239</v>
      </c>
      <c r="C12568" s="1">
        <f t="shared" si="196"/>
        <v>2.0000000000000002E-5</v>
      </c>
      <c r="D12568" s="1" t="s">
        <v>320</v>
      </c>
      <c r="E12568" s="4">
        <v>71066.589020960804</v>
      </c>
      <c r="F12568" s="66">
        <f>Cat_Results[[#This Row],[TotalLossInOriginalCurrency]] / INDEX(Exchange_Rate[Exchange Rate], MATCH(Cat_Results[[#This Row],[Currency]], Exchange_Rate[Currency], 0))</f>
        <v>71066.589020960804</v>
      </c>
    </row>
    <row r="12569" spans="1:6" x14ac:dyDescent="0.3">
      <c r="A12569" s="1">
        <v>49925</v>
      </c>
      <c r="B12569" s="1">
        <v>242</v>
      </c>
      <c r="C12569" s="1">
        <f t="shared" si="196"/>
        <v>2.0000000000000002E-5</v>
      </c>
      <c r="D12569" s="1" t="s">
        <v>320</v>
      </c>
      <c r="E12569" s="4">
        <v>1079796.4120797899</v>
      </c>
      <c r="F12569" s="66">
        <f>Cat_Results[[#This Row],[TotalLossInOriginalCurrency]] / INDEX(Exchange_Rate[Exchange Rate], MATCH(Cat_Results[[#This Row],[Currency]], Exchange_Rate[Currency], 0))</f>
        <v>1079796.4120797899</v>
      </c>
    </row>
    <row r="12570" spans="1:6" x14ac:dyDescent="0.3">
      <c r="A12570" s="1">
        <v>49925</v>
      </c>
      <c r="B12570" s="1">
        <v>219</v>
      </c>
      <c r="C12570" s="1">
        <f t="shared" si="196"/>
        <v>2.0000000000000002E-5</v>
      </c>
      <c r="D12570" s="1" t="s">
        <v>320</v>
      </c>
      <c r="E12570" s="4">
        <v>15118144.3236522</v>
      </c>
      <c r="F12570" s="66">
        <f>Cat_Results[[#This Row],[TotalLossInOriginalCurrency]] / INDEX(Exchange_Rate[Exchange Rate], MATCH(Cat_Results[[#This Row],[Currency]], Exchange_Rate[Currency], 0))</f>
        <v>15118144.3236522</v>
      </c>
    </row>
    <row r="12571" spans="1:6" x14ac:dyDescent="0.3">
      <c r="A12571" s="1">
        <v>49927</v>
      </c>
      <c r="B12571" s="1">
        <v>269</v>
      </c>
      <c r="C12571" s="1">
        <f t="shared" si="196"/>
        <v>2.0000000000000002E-5</v>
      </c>
      <c r="D12571" s="1" t="s">
        <v>320</v>
      </c>
      <c r="E12571" s="4">
        <v>29740.678436137499</v>
      </c>
      <c r="F12571" s="66">
        <f>Cat_Results[[#This Row],[TotalLossInOriginalCurrency]] / INDEX(Exchange_Rate[Exchange Rate], MATCH(Cat_Results[[#This Row],[Currency]], Exchange_Rate[Currency], 0))</f>
        <v>29740.678436137499</v>
      </c>
    </row>
    <row r="12572" spans="1:6" x14ac:dyDescent="0.3">
      <c r="A12572" s="1">
        <v>49936</v>
      </c>
      <c r="B12572" s="1">
        <v>274</v>
      </c>
      <c r="C12572" s="1">
        <f t="shared" si="196"/>
        <v>2.0000000000000002E-5</v>
      </c>
      <c r="D12572" s="1" t="s">
        <v>320</v>
      </c>
      <c r="E12572" s="4">
        <v>547584.11539818603</v>
      </c>
      <c r="F12572" s="66">
        <f>Cat_Results[[#This Row],[TotalLossInOriginalCurrency]] / INDEX(Exchange_Rate[Exchange Rate], MATCH(Cat_Results[[#This Row],[Currency]], Exchange_Rate[Currency], 0))</f>
        <v>547584.11539818603</v>
      </c>
    </row>
    <row r="12573" spans="1:6" x14ac:dyDescent="0.3">
      <c r="A12573" s="1">
        <v>49939</v>
      </c>
      <c r="B12573" s="1">
        <v>261</v>
      </c>
      <c r="C12573" s="1">
        <f t="shared" si="196"/>
        <v>2.0000000000000002E-5</v>
      </c>
      <c r="D12573" s="1" t="s">
        <v>321</v>
      </c>
      <c r="E12573" s="4">
        <v>0.34885388870060591</v>
      </c>
      <c r="F12573" s="66">
        <f>Cat_Results[[#This Row],[TotalLossInOriginalCurrency]] / INDEX(Exchange_Rate[Exchange Rate], MATCH(Cat_Results[[#This Row],[Currency]], Exchange_Rate[Currency], 0))</f>
        <v>0.54654938727617297</v>
      </c>
    </row>
    <row r="12574" spans="1:6" x14ac:dyDescent="0.3">
      <c r="A12574" s="1">
        <v>49940</v>
      </c>
      <c r="B12574" s="1">
        <v>232</v>
      </c>
      <c r="C12574" s="1">
        <f t="shared" si="196"/>
        <v>2.0000000000000002E-5</v>
      </c>
      <c r="D12574" s="1" t="s">
        <v>320</v>
      </c>
      <c r="E12574" s="4">
        <v>697169.98213824199</v>
      </c>
      <c r="F12574" s="66">
        <f>Cat_Results[[#This Row],[TotalLossInOriginalCurrency]] / INDEX(Exchange_Rate[Exchange Rate], MATCH(Cat_Results[[#This Row],[Currency]], Exchange_Rate[Currency], 0))</f>
        <v>697169.98213824199</v>
      </c>
    </row>
    <row r="12575" spans="1:6" x14ac:dyDescent="0.3">
      <c r="A12575" s="1">
        <v>49941</v>
      </c>
      <c r="B12575" s="1">
        <v>264</v>
      </c>
      <c r="C12575" s="1">
        <f t="shared" si="196"/>
        <v>2.0000000000000002E-5</v>
      </c>
      <c r="D12575" s="1" t="s">
        <v>321</v>
      </c>
      <c r="E12575" s="4">
        <v>1.7482732448466109E-3</v>
      </c>
      <c r="F12575" s="66">
        <f>Cat_Results[[#This Row],[TotalLossInOriginalCurrency]] / INDEX(Exchange_Rate[Exchange Rate], MATCH(Cat_Results[[#This Row],[Currency]], Exchange_Rate[Currency], 0))</f>
        <v>2.7390196919441201E-3</v>
      </c>
    </row>
    <row r="12576" spans="1:6" x14ac:dyDescent="0.3">
      <c r="A12576" s="1">
        <v>49945</v>
      </c>
      <c r="B12576" s="1">
        <v>241</v>
      </c>
      <c r="C12576" s="1">
        <f t="shared" si="196"/>
        <v>2.0000000000000002E-5</v>
      </c>
      <c r="D12576" s="1" t="s">
        <v>320</v>
      </c>
      <c r="E12576" s="4">
        <v>5797271.6806845199</v>
      </c>
      <c r="F12576" s="66">
        <f>Cat_Results[[#This Row],[TotalLossInOriginalCurrency]] / INDEX(Exchange_Rate[Exchange Rate], MATCH(Cat_Results[[#This Row],[Currency]], Exchange_Rate[Currency], 0))</f>
        <v>5797271.6806845199</v>
      </c>
    </row>
    <row r="12577" spans="1:6" x14ac:dyDescent="0.3">
      <c r="A12577" s="1">
        <v>49959</v>
      </c>
      <c r="B12577" s="1">
        <v>271</v>
      </c>
      <c r="C12577" s="1">
        <f t="shared" si="196"/>
        <v>2.0000000000000002E-5</v>
      </c>
      <c r="D12577" s="1" t="s">
        <v>320</v>
      </c>
      <c r="E12577" s="4">
        <v>617068.20010980405</v>
      </c>
      <c r="F12577" s="66">
        <f>Cat_Results[[#This Row],[TotalLossInOriginalCurrency]] / INDEX(Exchange_Rate[Exchange Rate], MATCH(Cat_Results[[#This Row],[Currency]], Exchange_Rate[Currency], 0))</f>
        <v>617068.20010980405</v>
      </c>
    </row>
    <row r="12578" spans="1:6" x14ac:dyDescent="0.3">
      <c r="A12578" s="1">
        <v>49962</v>
      </c>
      <c r="B12578" s="1">
        <v>249</v>
      </c>
      <c r="C12578" s="1">
        <f t="shared" si="196"/>
        <v>2.0000000000000002E-5</v>
      </c>
      <c r="D12578" s="1" t="s">
        <v>320</v>
      </c>
      <c r="E12578" s="4">
        <v>34208.5529059619</v>
      </c>
      <c r="F12578" s="66">
        <f>Cat_Results[[#This Row],[TotalLossInOriginalCurrency]] / INDEX(Exchange_Rate[Exchange Rate], MATCH(Cat_Results[[#This Row],[Currency]], Exchange_Rate[Currency], 0))</f>
        <v>34208.5529059619</v>
      </c>
    </row>
    <row r="12579" spans="1:6" x14ac:dyDescent="0.3">
      <c r="A12579" s="1">
        <v>49968</v>
      </c>
      <c r="B12579" s="1">
        <v>241</v>
      </c>
      <c r="C12579" s="1">
        <f t="shared" si="196"/>
        <v>2.0000000000000002E-5</v>
      </c>
      <c r="D12579" s="1" t="s">
        <v>322</v>
      </c>
      <c r="E12579" s="4">
        <v>55061.377159274838</v>
      </c>
      <c r="F12579" s="66">
        <f>Cat_Results[[#This Row],[TotalLossInOriginalCurrency]] / INDEX(Exchange_Rate[Exchange Rate], MATCH(Cat_Results[[#This Row],[Currency]], Exchange_Rate[Currency], 0))</f>
        <v>67631.891188264504</v>
      </c>
    </row>
    <row r="12580" spans="1:6" x14ac:dyDescent="0.3">
      <c r="A12580" s="1">
        <v>49970</v>
      </c>
      <c r="B12580" s="1">
        <v>234</v>
      </c>
      <c r="C12580" s="1">
        <f t="shared" si="196"/>
        <v>2.0000000000000002E-5</v>
      </c>
      <c r="D12580" s="1" t="s">
        <v>321</v>
      </c>
      <c r="E12580" s="4">
        <v>6183396.9043998485</v>
      </c>
      <c r="F12580" s="66">
        <f>Cat_Results[[#This Row],[TotalLossInOriginalCurrency]] / INDEX(Exchange_Rate[Exchange Rate], MATCH(Cat_Results[[#This Row],[Currency]], Exchange_Rate[Currency], 0))</f>
        <v>9687527.9274456091</v>
      </c>
    </row>
    <row r="12581" spans="1:6" x14ac:dyDescent="0.3">
      <c r="A12581" s="1">
        <v>49972</v>
      </c>
      <c r="B12581" s="1">
        <v>240</v>
      </c>
      <c r="C12581" s="1">
        <f t="shared" si="196"/>
        <v>2.0000000000000002E-5</v>
      </c>
      <c r="D12581" s="1" t="s">
        <v>320</v>
      </c>
      <c r="E12581" s="4">
        <v>0.170940686017275</v>
      </c>
      <c r="F12581" s="66">
        <f>Cat_Results[[#This Row],[TotalLossInOriginalCurrency]] / INDEX(Exchange_Rate[Exchange Rate], MATCH(Cat_Results[[#This Row],[Currency]], Exchange_Rate[Currency], 0))</f>
        <v>0.170940686017275</v>
      </c>
    </row>
    <row r="12582" spans="1:6" x14ac:dyDescent="0.3">
      <c r="A12582" s="1">
        <v>49972</v>
      </c>
      <c r="B12582" s="1">
        <v>231</v>
      </c>
      <c r="C12582" s="1">
        <f t="shared" si="196"/>
        <v>2.0000000000000002E-5</v>
      </c>
      <c r="D12582" s="1" t="s">
        <v>320</v>
      </c>
      <c r="E12582" s="4">
        <v>2516.2367355153001</v>
      </c>
      <c r="F12582" s="66">
        <f>Cat_Results[[#This Row],[TotalLossInOriginalCurrency]] / INDEX(Exchange_Rate[Exchange Rate], MATCH(Cat_Results[[#This Row],[Currency]], Exchange_Rate[Currency], 0))</f>
        <v>2516.2367355153001</v>
      </c>
    </row>
    <row r="12583" spans="1:6" x14ac:dyDescent="0.3">
      <c r="A12583" s="1">
        <v>49973</v>
      </c>
      <c r="B12583" s="1">
        <v>242</v>
      </c>
      <c r="C12583" s="1">
        <f t="shared" si="196"/>
        <v>2.0000000000000002E-5</v>
      </c>
      <c r="D12583" s="1" t="s">
        <v>320</v>
      </c>
      <c r="E12583" s="4">
        <v>1083564.3616768499</v>
      </c>
      <c r="F12583" s="66">
        <f>Cat_Results[[#This Row],[TotalLossInOriginalCurrency]] / INDEX(Exchange_Rate[Exchange Rate], MATCH(Cat_Results[[#This Row],[Currency]], Exchange_Rate[Currency], 0))</f>
        <v>1083564.3616768499</v>
      </c>
    </row>
    <row r="12584" spans="1:6" x14ac:dyDescent="0.3">
      <c r="A12584" s="1">
        <v>49976</v>
      </c>
      <c r="B12584" s="1">
        <v>281</v>
      </c>
      <c r="C12584" s="1">
        <f t="shared" si="196"/>
        <v>2.0000000000000002E-5</v>
      </c>
      <c r="D12584" s="1" t="s">
        <v>322</v>
      </c>
      <c r="E12584" s="4">
        <v>848745.65677693475</v>
      </c>
      <c r="F12584" s="66">
        <f>Cat_Results[[#This Row],[TotalLossInOriginalCurrency]] / INDEX(Exchange_Rate[Exchange Rate], MATCH(Cat_Results[[#This Row],[Currency]], Exchange_Rate[Currency], 0))</f>
        <v>1042514.31524503</v>
      </c>
    </row>
    <row r="12585" spans="1:6" x14ac:dyDescent="0.3">
      <c r="A12585" s="1">
        <v>49983</v>
      </c>
      <c r="B12585" s="1">
        <v>277</v>
      </c>
      <c r="C12585" s="1">
        <f t="shared" si="196"/>
        <v>2.0000000000000002E-5</v>
      </c>
      <c r="D12585" s="1" t="s">
        <v>324</v>
      </c>
      <c r="E12585" s="4">
        <v>6.2230206041382213E-3</v>
      </c>
      <c r="F12585" s="66">
        <f>Cat_Results[[#This Row],[TotalLossInOriginalCurrency]] / INDEX(Exchange_Rate[Exchange Rate], MATCH(Cat_Results[[#This Row],[Currency]], Exchange_Rate[Currency], 0))</f>
        <v>6.2947720289230303E-3</v>
      </c>
    </row>
    <row r="12586" spans="1:6" x14ac:dyDescent="0.3">
      <c r="A12586" s="1">
        <v>49984</v>
      </c>
      <c r="B12586" s="1">
        <v>249</v>
      </c>
      <c r="C12586" s="1">
        <f t="shared" si="196"/>
        <v>2.0000000000000002E-5</v>
      </c>
      <c r="D12586" s="1" t="s">
        <v>321</v>
      </c>
      <c r="E12586" s="4">
        <v>1.2564345823950798E-2</v>
      </c>
      <c r="F12586" s="66">
        <f>Cat_Results[[#This Row],[TotalLossInOriginalCurrency]] / INDEX(Exchange_Rate[Exchange Rate], MATCH(Cat_Results[[#This Row],[Currency]], Exchange_Rate[Currency], 0))</f>
        <v>1.9684560596942902E-2</v>
      </c>
    </row>
    <row r="12587" spans="1:6" x14ac:dyDescent="0.3">
      <c r="A12587" s="1">
        <v>49989</v>
      </c>
      <c r="B12587" s="1">
        <v>193</v>
      </c>
      <c r="C12587" s="1">
        <f t="shared" si="196"/>
        <v>2.0000000000000002E-5</v>
      </c>
      <c r="D12587" s="1" t="s">
        <v>320</v>
      </c>
      <c r="E12587" s="4">
        <v>8774919.7908361498</v>
      </c>
      <c r="F12587" s="66">
        <f>Cat_Results[[#This Row],[TotalLossInOriginalCurrency]] / INDEX(Exchange_Rate[Exchange Rate], MATCH(Cat_Results[[#This Row],[Currency]], Exchange_Rate[Currency], 0))</f>
        <v>8774919.7908361498</v>
      </c>
    </row>
    <row r="12588" spans="1:6" x14ac:dyDescent="0.3">
      <c r="A12588" s="1">
        <v>49990</v>
      </c>
      <c r="B12588" s="1">
        <v>304</v>
      </c>
      <c r="C12588" s="1">
        <f t="shared" si="196"/>
        <v>2.0000000000000002E-5</v>
      </c>
      <c r="D12588" s="1" t="s">
        <v>323</v>
      </c>
      <c r="E12588" s="4">
        <v>226945.92066676752</v>
      </c>
      <c r="F12588" s="66">
        <f>Cat_Results[[#This Row],[TotalLossInOriginalCurrency]] / INDEX(Exchange_Rate[Exchange Rate], MATCH(Cat_Results[[#This Row],[Currency]], Exchange_Rate[Currency], 0))</f>
        <v>2861.1072945310898</v>
      </c>
    </row>
    <row r="12589" spans="1:6" x14ac:dyDescent="0.3">
      <c r="A12589" s="1">
        <v>49994</v>
      </c>
      <c r="B12589" s="1">
        <v>189</v>
      </c>
      <c r="C12589" s="1">
        <f t="shared" si="196"/>
        <v>2.0000000000000002E-5</v>
      </c>
      <c r="D12589" s="1" t="s">
        <v>320</v>
      </c>
      <c r="E12589" s="4">
        <v>4.1832029819488499E-3</v>
      </c>
      <c r="F12589" s="66">
        <f>Cat_Results[[#This Row],[TotalLossInOriginalCurrency]] / INDEX(Exchange_Rate[Exchange Rate], MATCH(Cat_Results[[#This Row],[Currency]], Exchange_Rate[Currency], 0))</f>
        <v>4.1832029819488499E-3</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sheetPr>
  <dimension ref="A1:B18"/>
  <sheetViews>
    <sheetView workbookViewId="0">
      <selection activeCell="A6" sqref="A6"/>
    </sheetView>
  </sheetViews>
  <sheetFormatPr defaultColWidth="39.453125" defaultRowHeight="13" x14ac:dyDescent="0.3"/>
  <cols>
    <col min="1" max="16384" width="39.453125" style="1"/>
  </cols>
  <sheetData>
    <row r="1" spans="1:2" x14ac:dyDescent="0.3">
      <c r="A1" s="8" t="s">
        <v>10731</v>
      </c>
    </row>
    <row r="4" spans="1:2" x14ac:dyDescent="0.3">
      <c r="A4" s="46" t="s">
        <v>10807</v>
      </c>
      <c r="B4" s="46" t="s">
        <v>10808</v>
      </c>
    </row>
    <row r="5" spans="1:2" x14ac:dyDescent="0.3">
      <c r="A5" s="6" t="s">
        <v>10714</v>
      </c>
      <c r="B5" s="7" t="s">
        <v>10715</v>
      </c>
    </row>
    <row r="6" spans="1:2" x14ac:dyDescent="0.3">
      <c r="A6" s="6" t="s">
        <v>10716</v>
      </c>
      <c r="B6" s="7" t="s">
        <v>10717</v>
      </c>
    </row>
    <row r="7" spans="1:2" x14ac:dyDescent="0.3">
      <c r="A7" s="6" t="s">
        <v>10718</v>
      </c>
      <c r="B7" s="7" t="s">
        <v>10719</v>
      </c>
    </row>
    <row r="8" spans="1:2" x14ac:dyDescent="0.3">
      <c r="A8" s="6" t="s">
        <v>10720</v>
      </c>
      <c r="B8" s="7" t="s">
        <v>10721</v>
      </c>
    </row>
    <row r="9" spans="1:2" x14ac:dyDescent="0.3">
      <c r="A9" s="6" t="s">
        <v>10722</v>
      </c>
      <c r="B9" s="7" t="s">
        <v>10723</v>
      </c>
    </row>
    <row r="10" spans="1:2" x14ac:dyDescent="0.3">
      <c r="A10" s="47" t="s">
        <v>10724</v>
      </c>
      <c r="B10" s="48" t="s">
        <v>10725</v>
      </c>
    </row>
    <row r="13" spans="1:2" x14ac:dyDescent="0.3">
      <c r="A13" s="8" t="s">
        <v>10732</v>
      </c>
    </row>
    <row r="15" spans="1:2" x14ac:dyDescent="0.3">
      <c r="A15" s="46" t="s">
        <v>10806</v>
      </c>
      <c r="B15" s="46" t="s">
        <v>10809</v>
      </c>
    </row>
    <row r="16" spans="1:2" x14ac:dyDescent="0.3">
      <c r="A16" s="6" t="s">
        <v>10726</v>
      </c>
      <c r="B16" s="7" t="s">
        <v>10727</v>
      </c>
    </row>
    <row r="17" spans="1:2" x14ac:dyDescent="0.3">
      <c r="A17" s="6" t="s">
        <v>10728</v>
      </c>
      <c r="B17" s="7" t="s">
        <v>10779</v>
      </c>
    </row>
    <row r="18" spans="1:2" x14ac:dyDescent="0.3">
      <c r="A18" s="47" t="s">
        <v>10729</v>
      </c>
      <c r="B18" s="48" t="s">
        <v>10730</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C9"/>
  <sheetViews>
    <sheetView workbookViewId="0">
      <selection activeCell="C7" sqref="C7"/>
    </sheetView>
  </sheetViews>
  <sheetFormatPr defaultColWidth="9.1796875" defaultRowHeight="13" x14ac:dyDescent="0.3"/>
  <cols>
    <col min="1" max="1" width="9.54296875" style="1" customWidth="1"/>
    <col min="2" max="2" width="13.54296875" style="1" customWidth="1"/>
    <col min="3" max="3" width="14.54296875" style="1" bestFit="1" customWidth="1"/>
    <col min="4" max="16384" width="9.1796875" style="1"/>
  </cols>
  <sheetData>
    <row r="1" spans="1:3" x14ac:dyDescent="0.3">
      <c r="A1" s="21" t="s">
        <v>10769</v>
      </c>
      <c r="C1" s="29"/>
    </row>
    <row r="2" spans="1:3" x14ac:dyDescent="0.3">
      <c r="A2" s="21"/>
      <c r="C2" s="29"/>
    </row>
    <row r="3" spans="1:3" x14ac:dyDescent="0.3">
      <c r="A3" s="21"/>
      <c r="C3" s="29"/>
    </row>
    <row r="4" spans="1:3" x14ac:dyDescent="0.3">
      <c r="A4" s="63" t="s">
        <v>8</v>
      </c>
      <c r="B4" s="64" t="s">
        <v>10771</v>
      </c>
    </row>
    <row r="5" spans="1:3" ht="13" customHeight="1" x14ac:dyDescent="0.3">
      <c r="A5" s="57" t="s">
        <v>320</v>
      </c>
      <c r="B5" s="60">
        <v>1</v>
      </c>
    </row>
    <row r="6" spans="1:3" x14ac:dyDescent="0.3">
      <c r="A6" s="58" t="s">
        <v>321</v>
      </c>
      <c r="B6" s="61">
        <v>0.63828429200000003</v>
      </c>
    </row>
    <row r="7" spans="1:3" x14ac:dyDescent="0.3">
      <c r="A7" s="59" t="s">
        <v>322</v>
      </c>
      <c r="B7" s="62">
        <v>0.8141333355</v>
      </c>
    </row>
    <row r="8" spans="1:3" x14ac:dyDescent="0.3">
      <c r="A8" s="58" t="s">
        <v>323</v>
      </c>
      <c r="B8" s="61">
        <v>79.321010121</v>
      </c>
    </row>
    <row r="9" spans="1:3" x14ac:dyDescent="0.3">
      <c r="A9" s="59" t="s">
        <v>324</v>
      </c>
      <c r="B9" s="62">
        <v>0.98860142600000001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5A8CE-146E-476F-A313-D3E459BCD18C}">
  <dimension ref="A1:B54"/>
  <sheetViews>
    <sheetView workbookViewId="0">
      <selection activeCell="P44" sqref="P44"/>
    </sheetView>
  </sheetViews>
  <sheetFormatPr defaultRowHeight="14.5" x14ac:dyDescent="0.35"/>
  <cols>
    <col min="1" max="1" width="10.26953125" bestFit="1" customWidth="1"/>
    <col min="2" max="2" width="18.08984375" bestFit="1" customWidth="1"/>
  </cols>
  <sheetData>
    <row r="1" spans="1:2" x14ac:dyDescent="0.35">
      <c r="A1" t="s">
        <v>10837</v>
      </c>
      <c r="B1" t="s">
        <v>10838</v>
      </c>
    </row>
    <row r="2" spans="1:2" x14ac:dyDescent="0.35">
      <c r="A2" t="s">
        <v>10839</v>
      </c>
      <c r="B2" t="s">
        <v>10840</v>
      </c>
    </row>
    <row r="3" spans="1:2" x14ac:dyDescent="0.35">
      <c r="A3" t="s">
        <v>10841</v>
      </c>
      <c r="B3" t="s">
        <v>10842</v>
      </c>
    </row>
    <row r="4" spans="1:2" x14ac:dyDescent="0.35">
      <c r="A4" t="s">
        <v>10843</v>
      </c>
      <c r="B4" t="s">
        <v>10844</v>
      </c>
    </row>
    <row r="5" spans="1:2" x14ac:dyDescent="0.35">
      <c r="A5" t="s">
        <v>10845</v>
      </c>
      <c r="B5" t="s">
        <v>10846</v>
      </c>
    </row>
    <row r="6" spans="1:2" x14ac:dyDescent="0.35">
      <c r="A6" t="s">
        <v>10847</v>
      </c>
      <c r="B6" t="s">
        <v>10848</v>
      </c>
    </row>
    <row r="7" spans="1:2" x14ac:dyDescent="0.35">
      <c r="A7" t="s">
        <v>10849</v>
      </c>
      <c r="B7" t="s">
        <v>10850</v>
      </c>
    </row>
    <row r="8" spans="1:2" x14ac:dyDescent="0.35">
      <c r="A8" t="s">
        <v>70</v>
      </c>
      <c r="B8" t="s">
        <v>10833</v>
      </c>
    </row>
    <row r="9" spans="1:2" x14ac:dyDescent="0.35">
      <c r="A9" t="s">
        <v>10851</v>
      </c>
      <c r="B9" t="s">
        <v>12</v>
      </c>
    </row>
    <row r="10" spans="1:2" x14ac:dyDescent="0.35">
      <c r="A10" t="s">
        <v>10852</v>
      </c>
      <c r="B10" t="s">
        <v>10853</v>
      </c>
    </row>
    <row r="11" spans="1:2" x14ac:dyDescent="0.35">
      <c r="A11" t="s">
        <v>10854</v>
      </c>
      <c r="B11" t="s">
        <v>10855</v>
      </c>
    </row>
    <row r="12" spans="1:2" x14ac:dyDescent="0.35">
      <c r="A12" t="s">
        <v>10856</v>
      </c>
      <c r="B12" t="s">
        <v>10857</v>
      </c>
    </row>
    <row r="13" spans="1:2" x14ac:dyDescent="0.35">
      <c r="A13" t="s">
        <v>10858</v>
      </c>
      <c r="B13" t="s">
        <v>10859</v>
      </c>
    </row>
    <row r="14" spans="1:2" x14ac:dyDescent="0.35">
      <c r="A14" t="s">
        <v>10860</v>
      </c>
      <c r="B14" t="s">
        <v>10861</v>
      </c>
    </row>
    <row r="15" spans="1:2" x14ac:dyDescent="0.35">
      <c r="A15" t="s">
        <v>10862</v>
      </c>
      <c r="B15" t="s">
        <v>10863</v>
      </c>
    </row>
    <row r="16" spans="1:2" x14ac:dyDescent="0.35">
      <c r="A16" t="s">
        <v>10864</v>
      </c>
      <c r="B16" t="s">
        <v>10865</v>
      </c>
    </row>
    <row r="17" spans="1:2" x14ac:dyDescent="0.35">
      <c r="A17" t="s">
        <v>10866</v>
      </c>
      <c r="B17" t="s">
        <v>10867</v>
      </c>
    </row>
    <row r="18" spans="1:2" x14ac:dyDescent="0.35">
      <c r="A18" t="s">
        <v>10868</v>
      </c>
      <c r="B18" t="s">
        <v>10869</v>
      </c>
    </row>
    <row r="19" spans="1:2" x14ac:dyDescent="0.35">
      <c r="A19" t="s">
        <v>10870</v>
      </c>
      <c r="B19" t="s">
        <v>10871</v>
      </c>
    </row>
    <row r="20" spans="1:2" x14ac:dyDescent="0.35">
      <c r="A20" t="s">
        <v>10872</v>
      </c>
      <c r="B20" t="s">
        <v>10873</v>
      </c>
    </row>
    <row r="21" spans="1:2" x14ac:dyDescent="0.35">
      <c r="A21" t="s">
        <v>87</v>
      </c>
      <c r="B21" t="s">
        <v>10836</v>
      </c>
    </row>
    <row r="22" spans="1:2" x14ac:dyDescent="0.35">
      <c r="A22" t="s">
        <v>10874</v>
      </c>
      <c r="B22" t="s">
        <v>10875</v>
      </c>
    </row>
    <row r="23" spans="1:2" x14ac:dyDescent="0.35">
      <c r="A23" t="s">
        <v>127</v>
      </c>
      <c r="B23" t="s">
        <v>10831</v>
      </c>
    </row>
    <row r="24" spans="1:2" x14ac:dyDescent="0.35">
      <c r="A24" t="s">
        <v>10876</v>
      </c>
      <c r="B24" t="s">
        <v>10877</v>
      </c>
    </row>
    <row r="25" spans="1:2" x14ac:dyDescent="0.35">
      <c r="A25" t="s">
        <v>10878</v>
      </c>
      <c r="B25" t="s">
        <v>10879</v>
      </c>
    </row>
    <row r="26" spans="1:2" x14ac:dyDescent="0.35">
      <c r="A26" t="s">
        <v>10880</v>
      </c>
      <c r="B26" t="s">
        <v>10881</v>
      </c>
    </row>
    <row r="27" spans="1:2" x14ac:dyDescent="0.35">
      <c r="A27" t="s">
        <v>10882</v>
      </c>
      <c r="B27" t="s">
        <v>10883</v>
      </c>
    </row>
    <row r="28" spans="1:2" x14ac:dyDescent="0.35">
      <c r="A28" t="s">
        <v>10884</v>
      </c>
      <c r="B28" t="s">
        <v>10885</v>
      </c>
    </row>
    <row r="29" spans="1:2" x14ac:dyDescent="0.35">
      <c r="A29" t="s">
        <v>10886</v>
      </c>
      <c r="B29" t="s">
        <v>10887</v>
      </c>
    </row>
    <row r="30" spans="1:2" x14ac:dyDescent="0.35">
      <c r="A30" t="s">
        <v>10888</v>
      </c>
      <c r="B30" t="s">
        <v>10889</v>
      </c>
    </row>
    <row r="31" spans="1:2" x14ac:dyDescent="0.35">
      <c r="A31" t="s">
        <v>34</v>
      </c>
      <c r="B31" t="s">
        <v>10834</v>
      </c>
    </row>
    <row r="32" spans="1:2" x14ac:dyDescent="0.35">
      <c r="A32" t="s">
        <v>10890</v>
      </c>
      <c r="B32" t="s">
        <v>10891</v>
      </c>
    </row>
    <row r="33" spans="1:2" x14ac:dyDescent="0.35">
      <c r="A33" t="s">
        <v>10892</v>
      </c>
      <c r="B33" t="s">
        <v>10893</v>
      </c>
    </row>
    <row r="34" spans="1:2" x14ac:dyDescent="0.35">
      <c r="A34" t="s">
        <v>25</v>
      </c>
      <c r="B34" t="s">
        <v>10830</v>
      </c>
    </row>
    <row r="35" spans="1:2" x14ac:dyDescent="0.35">
      <c r="A35" t="s">
        <v>10894</v>
      </c>
      <c r="B35" t="s">
        <v>10895</v>
      </c>
    </row>
    <row r="36" spans="1:2" x14ac:dyDescent="0.35">
      <c r="A36" t="s">
        <v>10896</v>
      </c>
      <c r="B36" t="s">
        <v>10897</v>
      </c>
    </row>
    <row r="37" spans="1:2" x14ac:dyDescent="0.35">
      <c r="A37" t="s">
        <v>10898</v>
      </c>
      <c r="B37" t="s">
        <v>10899</v>
      </c>
    </row>
    <row r="38" spans="1:2" x14ac:dyDescent="0.35">
      <c r="A38" t="s">
        <v>10900</v>
      </c>
      <c r="B38" t="s">
        <v>10901</v>
      </c>
    </row>
    <row r="39" spans="1:2" x14ac:dyDescent="0.35">
      <c r="A39" t="s">
        <v>10902</v>
      </c>
      <c r="B39" t="s">
        <v>10903</v>
      </c>
    </row>
    <row r="40" spans="1:2" x14ac:dyDescent="0.35">
      <c r="A40" t="s">
        <v>10904</v>
      </c>
      <c r="B40" t="s">
        <v>10905</v>
      </c>
    </row>
    <row r="41" spans="1:2" x14ac:dyDescent="0.35">
      <c r="A41" t="s">
        <v>248</v>
      </c>
      <c r="B41" t="s">
        <v>10832</v>
      </c>
    </row>
    <row r="42" spans="1:2" x14ac:dyDescent="0.35">
      <c r="A42" t="s">
        <v>10906</v>
      </c>
      <c r="B42" t="s">
        <v>10907</v>
      </c>
    </row>
    <row r="43" spans="1:2" x14ac:dyDescent="0.35">
      <c r="A43" t="s">
        <v>10908</v>
      </c>
      <c r="B43" t="s">
        <v>10909</v>
      </c>
    </row>
    <row r="44" spans="1:2" x14ac:dyDescent="0.35">
      <c r="A44" t="s">
        <v>10910</v>
      </c>
      <c r="B44" t="s">
        <v>10911</v>
      </c>
    </row>
    <row r="45" spans="1:2" x14ac:dyDescent="0.35">
      <c r="A45" t="s">
        <v>10912</v>
      </c>
      <c r="B45" t="s">
        <v>10913</v>
      </c>
    </row>
    <row r="46" spans="1:2" x14ac:dyDescent="0.35">
      <c r="A46" t="s">
        <v>10914</v>
      </c>
      <c r="B46" t="s">
        <v>10915</v>
      </c>
    </row>
    <row r="47" spans="1:2" x14ac:dyDescent="0.35">
      <c r="A47" t="s">
        <v>10916</v>
      </c>
      <c r="B47" t="s">
        <v>10917</v>
      </c>
    </row>
    <row r="48" spans="1:2" x14ac:dyDescent="0.35">
      <c r="A48" t="s">
        <v>10918</v>
      </c>
      <c r="B48" t="s">
        <v>10919</v>
      </c>
    </row>
    <row r="49" spans="1:2" x14ac:dyDescent="0.35">
      <c r="A49" t="s">
        <v>10920</v>
      </c>
      <c r="B49" t="s">
        <v>20</v>
      </c>
    </row>
    <row r="50" spans="1:2" x14ac:dyDescent="0.35">
      <c r="A50" t="s">
        <v>10921</v>
      </c>
      <c r="B50" t="s">
        <v>10922</v>
      </c>
    </row>
    <row r="51" spans="1:2" x14ac:dyDescent="0.35">
      <c r="A51" t="s">
        <v>10923</v>
      </c>
      <c r="B51" t="s">
        <v>10924</v>
      </c>
    </row>
    <row r="52" spans="1:2" x14ac:dyDescent="0.35">
      <c r="A52" t="s">
        <v>10925</v>
      </c>
      <c r="B52" t="s">
        <v>10926</v>
      </c>
    </row>
    <row r="53" spans="1:2" x14ac:dyDescent="0.35">
      <c r="A53" t="s">
        <v>10927</v>
      </c>
      <c r="B53" t="s">
        <v>10928</v>
      </c>
    </row>
    <row r="54" spans="1:2" x14ac:dyDescent="0.35">
      <c r="A54" t="s">
        <v>10929</v>
      </c>
      <c r="B54" t="s">
        <v>10835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72D9B-906E-46FF-A524-157299AFEEA7}">
  <dimension ref="A1:AI143"/>
  <sheetViews>
    <sheetView workbookViewId="0"/>
  </sheetViews>
  <sheetFormatPr defaultRowHeight="14.5" x14ac:dyDescent="0.35"/>
  <cols>
    <col min="1" max="1" width="27.1796875" bestFit="1" customWidth="1"/>
    <col min="2" max="2" width="35.90625" bestFit="1" customWidth="1"/>
    <col min="3" max="3" width="36.54296875" bestFit="1" customWidth="1"/>
    <col min="4" max="4" width="29.36328125" bestFit="1" customWidth="1"/>
    <col min="5" max="5" width="42.26953125" bestFit="1" customWidth="1"/>
    <col min="6" max="6" width="29" bestFit="1" customWidth="1"/>
    <col min="7" max="7" width="36.6328125" bestFit="1" customWidth="1"/>
    <col min="8" max="8" width="38" bestFit="1" customWidth="1"/>
    <col min="9" max="9" width="37.453125" bestFit="1" customWidth="1"/>
    <col min="10" max="10" width="27.6328125" bestFit="1" customWidth="1"/>
    <col min="11" max="11" width="50.54296875" bestFit="1" customWidth="1"/>
    <col min="12" max="12" width="37.7265625" bestFit="1" customWidth="1"/>
    <col min="13" max="13" width="34.08984375" bestFit="1" customWidth="1"/>
    <col min="14" max="14" width="26" bestFit="1" customWidth="1"/>
    <col min="15" max="15" width="26.6328125" bestFit="1" customWidth="1"/>
    <col min="16" max="16" width="29.54296875" bestFit="1" customWidth="1"/>
    <col min="17" max="17" width="34.36328125" bestFit="1" customWidth="1"/>
    <col min="18" max="18" width="27.90625" bestFit="1" customWidth="1"/>
    <col min="19" max="19" width="32.7265625" bestFit="1" customWidth="1"/>
    <col min="20" max="20" width="30.26953125" bestFit="1" customWidth="1"/>
    <col min="21" max="21" width="30.453125" bestFit="1" customWidth="1"/>
    <col min="22" max="22" width="31.90625" bestFit="1" customWidth="1"/>
    <col min="23" max="23" width="46.54296875" bestFit="1" customWidth="1"/>
    <col min="24" max="24" width="48.26953125" bestFit="1" customWidth="1"/>
    <col min="25" max="25" width="37.36328125" bestFit="1" customWidth="1"/>
    <col min="26" max="26" width="38.90625" bestFit="1" customWidth="1"/>
    <col min="27" max="27" width="41.08984375" bestFit="1" customWidth="1"/>
    <col min="28" max="28" width="36.6328125" bestFit="1" customWidth="1"/>
    <col min="29" max="29" width="46.36328125" bestFit="1" customWidth="1"/>
    <col min="30" max="30" width="35.453125" bestFit="1" customWidth="1"/>
    <col min="31" max="31" width="43.90625" bestFit="1" customWidth="1"/>
    <col min="32" max="32" width="44.90625" bestFit="1" customWidth="1"/>
    <col min="33" max="33" width="46.7265625" bestFit="1" customWidth="1"/>
    <col min="34" max="34" width="40.54296875" bestFit="1" customWidth="1"/>
    <col min="35" max="35" width="40.36328125" bestFit="1" customWidth="1"/>
  </cols>
  <sheetData>
    <row r="1" spans="1:35" x14ac:dyDescent="0.35">
      <c r="A1" s="12" t="s">
        <v>11196</v>
      </c>
    </row>
    <row r="3" spans="1:35" x14ac:dyDescent="0.35">
      <c r="A3" t="s">
        <v>10951</v>
      </c>
      <c r="B3" t="s">
        <v>10952</v>
      </c>
      <c r="C3" t="s">
        <v>10953</v>
      </c>
      <c r="D3" t="s">
        <v>10954</v>
      </c>
      <c r="E3" t="s">
        <v>10955</v>
      </c>
      <c r="F3" t="s">
        <v>10956</v>
      </c>
      <c r="G3" t="s">
        <v>10957</v>
      </c>
      <c r="H3" t="s">
        <v>10958</v>
      </c>
      <c r="I3" t="s">
        <v>10959</v>
      </c>
      <c r="J3" t="s">
        <v>10960</v>
      </c>
      <c r="K3" t="s">
        <v>10961</v>
      </c>
      <c r="L3" t="s">
        <v>10962</v>
      </c>
      <c r="M3" t="s">
        <v>10963</v>
      </c>
      <c r="N3" t="s">
        <v>10964</v>
      </c>
      <c r="O3" t="s">
        <v>10965</v>
      </c>
      <c r="P3" t="s">
        <v>10966</v>
      </c>
      <c r="Q3" t="s">
        <v>10967</v>
      </c>
      <c r="R3" t="s">
        <v>10968</v>
      </c>
      <c r="S3" t="s">
        <v>10969</v>
      </c>
      <c r="T3" t="s">
        <v>10970</v>
      </c>
      <c r="U3" t="s">
        <v>10971</v>
      </c>
      <c r="V3" t="s">
        <v>10972</v>
      </c>
      <c r="W3" t="s">
        <v>10973</v>
      </c>
      <c r="X3" t="s">
        <v>10974</v>
      </c>
      <c r="Y3" t="s">
        <v>10975</v>
      </c>
      <c r="Z3" t="s">
        <v>10976</v>
      </c>
      <c r="AA3" t="s">
        <v>10977</v>
      </c>
      <c r="AB3" t="s">
        <v>10978</v>
      </c>
      <c r="AC3" t="s">
        <v>10979</v>
      </c>
      <c r="AD3" t="s">
        <v>10980</v>
      </c>
      <c r="AE3" t="s">
        <v>10981</v>
      </c>
      <c r="AF3" t="s">
        <v>10982</v>
      </c>
      <c r="AG3" t="s">
        <v>10983</v>
      </c>
      <c r="AH3" t="s">
        <v>10984</v>
      </c>
      <c r="AI3" t="s">
        <v>10985</v>
      </c>
    </row>
    <row r="4" spans="1:35" x14ac:dyDescent="0.35">
      <c r="A4" t="s">
        <v>148</v>
      </c>
      <c r="B4" t="s">
        <v>156</v>
      </c>
      <c r="C4" t="s">
        <v>325</v>
      </c>
      <c r="D4">
        <v>526</v>
      </c>
      <c r="E4" t="s">
        <v>326</v>
      </c>
      <c r="F4" t="s">
        <v>633</v>
      </c>
      <c r="G4">
        <v>2962</v>
      </c>
      <c r="H4">
        <v>500</v>
      </c>
      <c r="I4">
        <v>4609</v>
      </c>
      <c r="J4">
        <v>659</v>
      </c>
      <c r="K4">
        <v>1</v>
      </c>
      <c r="L4" t="s">
        <v>9</v>
      </c>
      <c r="M4" t="s">
        <v>634</v>
      </c>
      <c r="N4" t="s">
        <v>635</v>
      </c>
      <c r="O4" t="s">
        <v>432</v>
      </c>
      <c r="P4" t="s">
        <v>257</v>
      </c>
      <c r="Q4" t="s">
        <v>10986</v>
      </c>
      <c r="R4" t="s">
        <v>248</v>
      </c>
      <c r="S4" t="s">
        <v>10987</v>
      </c>
      <c r="T4" t="s">
        <v>10</v>
      </c>
      <c r="U4" t="s">
        <v>10988</v>
      </c>
      <c r="V4" t="s">
        <v>10989</v>
      </c>
      <c r="W4" t="s">
        <v>149</v>
      </c>
      <c r="X4" t="s">
        <v>10990</v>
      </c>
      <c r="Y4" t="s">
        <v>10716</v>
      </c>
      <c r="Z4">
        <v>0</v>
      </c>
      <c r="AA4">
        <v>1960</v>
      </c>
      <c r="AB4" t="s">
        <v>11</v>
      </c>
      <c r="AC4">
        <v>37</v>
      </c>
      <c r="AD4" t="s">
        <v>10729</v>
      </c>
      <c r="AE4">
        <v>4109</v>
      </c>
      <c r="AF4">
        <v>0</v>
      </c>
      <c r="AG4">
        <v>0</v>
      </c>
      <c r="AH4">
        <v>4109</v>
      </c>
      <c r="AI4">
        <v>4109</v>
      </c>
    </row>
    <row r="5" spans="1:35" x14ac:dyDescent="0.35">
      <c r="A5" t="s">
        <v>148</v>
      </c>
      <c r="B5" t="s">
        <v>156</v>
      </c>
      <c r="C5" t="s">
        <v>325</v>
      </c>
      <c r="D5">
        <v>533</v>
      </c>
      <c r="E5" t="s">
        <v>326</v>
      </c>
      <c r="F5" t="s">
        <v>940</v>
      </c>
      <c r="G5">
        <v>566</v>
      </c>
      <c r="H5">
        <v>500</v>
      </c>
      <c r="I5">
        <v>26816</v>
      </c>
      <c r="J5">
        <v>667</v>
      </c>
      <c r="K5">
        <v>1</v>
      </c>
      <c r="L5" t="s">
        <v>9</v>
      </c>
      <c r="M5" t="s">
        <v>941</v>
      </c>
      <c r="N5" t="s">
        <v>942</v>
      </c>
      <c r="O5" t="s">
        <v>300</v>
      </c>
      <c r="P5" t="s">
        <v>257</v>
      </c>
      <c r="Q5" t="s">
        <v>10986</v>
      </c>
      <c r="R5" t="s">
        <v>248</v>
      </c>
      <c r="S5" t="s">
        <v>10987</v>
      </c>
      <c r="T5" t="s">
        <v>10</v>
      </c>
      <c r="U5" t="s">
        <v>10991</v>
      </c>
      <c r="V5" t="s">
        <v>10992</v>
      </c>
      <c r="W5" t="s">
        <v>149</v>
      </c>
      <c r="X5" t="s">
        <v>10993</v>
      </c>
      <c r="Y5" t="s">
        <v>10718</v>
      </c>
      <c r="Z5">
        <v>0</v>
      </c>
      <c r="AA5">
        <v>1989</v>
      </c>
      <c r="AB5" t="s">
        <v>11</v>
      </c>
      <c r="AC5">
        <v>37</v>
      </c>
      <c r="AD5" t="s">
        <v>10729</v>
      </c>
      <c r="AE5">
        <v>0</v>
      </c>
      <c r="AF5">
        <v>26316</v>
      </c>
      <c r="AG5">
        <v>0</v>
      </c>
      <c r="AH5">
        <v>26316</v>
      </c>
      <c r="AI5">
        <v>26316</v>
      </c>
    </row>
    <row r="6" spans="1:35" x14ac:dyDescent="0.35">
      <c r="A6" t="s">
        <v>148</v>
      </c>
      <c r="B6" t="s">
        <v>156</v>
      </c>
      <c r="C6" t="s">
        <v>325</v>
      </c>
      <c r="D6">
        <v>562</v>
      </c>
      <c r="E6" t="s">
        <v>326</v>
      </c>
      <c r="F6" t="s">
        <v>3768</v>
      </c>
      <c r="G6">
        <v>9792</v>
      </c>
      <c r="H6">
        <v>2500</v>
      </c>
      <c r="I6">
        <v>427840</v>
      </c>
      <c r="J6">
        <v>705</v>
      </c>
      <c r="K6">
        <v>1</v>
      </c>
      <c r="L6" t="s">
        <v>9</v>
      </c>
      <c r="M6" t="s">
        <v>3769</v>
      </c>
      <c r="N6" t="s">
        <v>3770</v>
      </c>
      <c r="O6" t="s">
        <v>58</v>
      </c>
      <c r="P6" t="s">
        <v>2085</v>
      </c>
      <c r="Q6" t="s">
        <v>10994</v>
      </c>
      <c r="R6" t="s">
        <v>248</v>
      </c>
      <c r="S6" t="s">
        <v>10987</v>
      </c>
      <c r="T6" t="s">
        <v>10</v>
      </c>
      <c r="U6" t="s">
        <v>10995</v>
      </c>
      <c r="V6" t="s">
        <v>10996</v>
      </c>
      <c r="W6" t="s">
        <v>149</v>
      </c>
      <c r="X6" t="s">
        <v>10990</v>
      </c>
      <c r="Y6" t="s">
        <v>10716</v>
      </c>
      <c r="Z6">
        <v>0</v>
      </c>
      <c r="AA6">
        <v>1900</v>
      </c>
      <c r="AB6" t="s">
        <v>11</v>
      </c>
      <c r="AC6">
        <v>37</v>
      </c>
      <c r="AD6" t="s">
        <v>10729</v>
      </c>
      <c r="AE6">
        <v>425340</v>
      </c>
      <c r="AF6">
        <v>0</v>
      </c>
      <c r="AG6">
        <v>0</v>
      </c>
      <c r="AH6">
        <v>425340</v>
      </c>
      <c r="AI6">
        <v>425340</v>
      </c>
    </row>
    <row r="7" spans="1:35" x14ac:dyDescent="0.35">
      <c r="A7" t="s">
        <v>148</v>
      </c>
      <c r="B7" t="s">
        <v>156</v>
      </c>
      <c r="C7" t="s">
        <v>325</v>
      </c>
      <c r="D7">
        <v>937</v>
      </c>
      <c r="E7" t="s">
        <v>326</v>
      </c>
      <c r="F7" t="s">
        <v>1102</v>
      </c>
      <c r="G7">
        <v>6029</v>
      </c>
      <c r="H7">
        <v>5000</v>
      </c>
      <c r="I7">
        <v>408257</v>
      </c>
      <c r="J7">
        <v>1280</v>
      </c>
      <c r="K7">
        <v>1</v>
      </c>
      <c r="L7" t="s">
        <v>9</v>
      </c>
      <c r="M7" t="s">
        <v>1103</v>
      </c>
      <c r="N7" t="s">
        <v>1104</v>
      </c>
      <c r="O7" t="s">
        <v>247</v>
      </c>
      <c r="P7" t="s">
        <v>133</v>
      </c>
      <c r="Q7" t="s">
        <v>10997</v>
      </c>
      <c r="R7" t="s">
        <v>248</v>
      </c>
      <c r="S7" t="s">
        <v>10987</v>
      </c>
      <c r="T7" t="s">
        <v>10</v>
      </c>
      <c r="U7" t="s">
        <v>10998</v>
      </c>
      <c r="V7" t="s">
        <v>10999</v>
      </c>
      <c r="W7" t="s">
        <v>149</v>
      </c>
      <c r="X7" t="s">
        <v>10990</v>
      </c>
      <c r="Y7" t="s">
        <v>10716</v>
      </c>
      <c r="Z7">
        <v>0</v>
      </c>
      <c r="AA7">
        <v>1920</v>
      </c>
      <c r="AB7" t="s">
        <v>11</v>
      </c>
      <c r="AC7">
        <v>37</v>
      </c>
      <c r="AD7" t="s">
        <v>10729</v>
      </c>
      <c r="AE7">
        <v>403257</v>
      </c>
      <c r="AF7">
        <v>0</v>
      </c>
      <c r="AG7">
        <v>0</v>
      </c>
      <c r="AH7">
        <v>403257</v>
      </c>
      <c r="AI7">
        <v>403257</v>
      </c>
    </row>
    <row r="8" spans="1:35" x14ac:dyDescent="0.35">
      <c r="A8" t="s">
        <v>148</v>
      </c>
      <c r="B8" t="s">
        <v>156</v>
      </c>
      <c r="C8" t="s">
        <v>325</v>
      </c>
      <c r="D8">
        <v>937</v>
      </c>
      <c r="E8" t="s">
        <v>326</v>
      </c>
      <c r="F8" t="s">
        <v>1102</v>
      </c>
      <c r="G8">
        <v>6029</v>
      </c>
      <c r="H8">
        <v>5000</v>
      </c>
      <c r="I8">
        <v>398390</v>
      </c>
      <c r="J8">
        <v>1281</v>
      </c>
      <c r="K8">
        <v>1</v>
      </c>
      <c r="L8" t="s">
        <v>9</v>
      </c>
      <c r="M8" t="s">
        <v>1724</v>
      </c>
      <c r="N8" t="s">
        <v>1725</v>
      </c>
      <c r="O8" t="s">
        <v>247</v>
      </c>
      <c r="P8" t="s">
        <v>133</v>
      </c>
      <c r="Q8" t="s">
        <v>10997</v>
      </c>
      <c r="R8" t="s">
        <v>248</v>
      </c>
      <c r="S8" t="s">
        <v>10987</v>
      </c>
      <c r="T8" t="s">
        <v>10</v>
      </c>
      <c r="U8" t="s">
        <v>11000</v>
      </c>
      <c r="V8" t="s">
        <v>11001</v>
      </c>
      <c r="W8" t="s">
        <v>149</v>
      </c>
      <c r="X8" t="s">
        <v>10990</v>
      </c>
      <c r="Y8" t="s">
        <v>10716</v>
      </c>
      <c r="Z8">
        <v>0</v>
      </c>
      <c r="AA8">
        <v>1935</v>
      </c>
      <c r="AB8" t="s">
        <v>11</v>
      </c>
      <c r="AC8">
        <v>37</v>
      </c>
      <c r="AD8" t="s">
        <v>10729</v>
      </c>
      <c r="AE8">
        <v>393390</v>
      </c>
      <c r="AF8">
        <v>0</v>
      </c>
      <c r="AG8">
        <v>0</v>
      </c>
      <c r="AH8">
        <v>393390</v>
      </c>
      <c r="AI8">
        <v>393390</v>
      </c>
    </row>
    <row r="9" spans="1:35" x14ac:dyDescent="0.35">
      <c r="A9" t="s">
        <v>148</v>
      </c>
      <c r="B9" t="s">
        <v>156</v>
      </c>
      <c r="C9" t="s">
        <v>325</v>
      </c>
      <c r="D9">
        <v>970</v>
      </c>
      <c r="E9" t="s">
        <v>326</v>
      </c>
      <c r="F9" t="s">
        <v>425</v>
      </c>
      <c r="G9">
        <v>13388</v>
      </c>
      <c r="H9">
        <v>5000</v>
      </c>
      <c r="I9">
        <v>1487570</v>
      </c>
      <c r="J9">
        <v>1321</v>
      </c>
      <c r="K9">
        <v>1</v>
      </c>
      <c r="L9" t="s">
        <v>9</v>
      </c>
      <c r="M9" t="s">
        <v>426</v>
      </c>
      <c r="N9" t="s">
        <v>427</v>
      </c>
      <c r="O9" t="s">
        <v>428</v>
      </c>
      <c r="P9" t="s">
        <v>257</v>
      </c>
      <c r="Q9" t="s">
        <v>10986</v>
      </c>
      <c r="R9" t="s">
        <v>248</v>
      </c>
      <c r="S9" t="s">
        <v>10987</v>
      </c>
      <c r="T9" t="s">
        <v>10</v>
      </c>
      <c r="U9" t="s">
        <v>11002</v>
      </c>
      <c r="V9" t="s">
        <v>11003</v>
      </c>
      <c r="W9" t="s">
        <v>149</v>
      </c>
      <c r="X9" t="s">
        <v>10993</v>
      </c>
      <c r="Y9" t="s">
        <v>10718</v>
      </c>
      <c r="Z9">
        <v>0</v>
      </c>
      <c r="AA9">
        <v>1930</v>
      </c>
      <c r="AB9" t="s">
        <v>11</v>
      </c>
      <c r="AC9">
        <v>37</v>
      </c>
      <c r="AD9" t="s">
        <v>10729</v>
      </c>
      <c r="AE9">
        <v>1482570</v>
      </c>
      <c r="AF9">
        <v>0</v>
      </c>
      <c r="AG9">
        <v>0</v>
      </c>
      <c r="AH9">
        <v>1482570</v>
      </c>
      <c r="AI9">
        <v>1482570</v>
      </c>
    </row>
    <row r="10" spans="1:35" x14ac:dyDescent="0.35">
      <c r="A10" t="s">
        <v>148</v>
      </c>
      <c r="B10" t="s">
        <v>156</v>
      </c>
      <c r="C10" t="s">
        <v>325</v>
      </c>
      <c r="D10">
        <v>2212</v>
      </c>
      <c r="E10" t="s">
        <v>326</v>
      </c>
      <c r="F10" t="s">
        <v>393</v>
      </c>
      <c r="G10">
        <v>342</v>
      </c>
      <c r="H10">
        <v>250</v>
      </c>
      <c r="I10">
        <v>23647</v>
      </c>
      <c r="J10">
        <v>3027</v>
      </c>
      <c r="K10">
        <v>1</v>
      </c>
      <c r="L10" t="s">
        <v>9</v>
      </c>
      <c r="M10" t="s">
        <v>394</v>
      </c>
      <c r="N10" t="s">
        <v>395</v>
      </c>
      <c r="O10" t="s">
        <v>362</v>
      </c>
      <c r="P10" t="s">
        <v>257</v>
      </c>
      <c r="Q10" t="s">
        <v>10986</v>
      </c>
      <c r="R10" t="s">
        <v>248</v>
      </c>
      <c r="S10" t="s">
        <v>10987</v>
      </c>
      <c r="T10" t="s">
        <v>10</v>
      </c>
      <c r="U10" t="s">
        <v>11004</v>
      </c>
      <c r="V10" t="s">
        <v>11005</v>
      </c>
      <c r="W10" t="s">
        <v>149</v>
      </c>
      <c r="X10" t="s">
        <v>10990</v>
      </c>
      <c r="Y10" t="s">
        <v>10716</v>
      </c>
      <c r="Z10">
        <v>0</v>
      </c>
      <c r="AA10">
        <v>2002</v>
      </c>
      <c r="AB10" t="s">
        <v>11</v>
      </c>
      <c r="AC10">
        <v>37</v>
      </c>
      <c r="AD10" t="s">
        <v>10729</v>
      </c>
      <c r="AE10">
        <v>0</v>
      </c>
      <c r="AF10">
        <v>23397</v>
      </c>
      <c r="AG10">
        <v>0</v>
      </c>
      <c r="AH10">
        <v>23397</v>
      </c>
      <c r="AI10">
        <v>23397</v>
      </c>
    </row>
    <row r="11" spans="1:35" x14ac:dyDescent="0.35">
      <c r="A11" t="s">
        <v>148</v>
      </c>
      <c r="B11" t="s">
        <v>156</v>
      </c>
      <c r="C11" t="s">
        <v>325</v>
      </c>
      <c r="D11">
        <v>2299</v>
      </c>
      <c r="E11" t="s">
        <v>326</v>
      </c>
      <c r="F11" t="s">
        <v>1082</v>
      </c>
      <c r="G11">
        <v>369</v>
      </c>
      <c r="H11">
        <v>250</v>
      </c>
      <c r="I11">
        <v>11499</v>
      </c>
      <c r="J11">
        <v>3178</v>
      </c>
      <c r="K11">
        <v>1</v>
      </c>
      <c r="L11" t="s">
        <v>9</v>
      </c>
      <c r="M11" t="s">
        <v>1083</v>
      </c>
      <c r="N11" t="s">
        <v>1084</v>
      </c>
      <c r="O11" t="s">
        <v>106</v>
      </c>
      <c r="P11" t="s">
        <v>133</v>
      </c>
      <c r="Q11" t="s">
        <v>10997</v>
      </c>
      <c r="R11" t="s">
        <v>248</v>
      </c>
      <c r="S11" t="s">
        <v>10987</v>
      </c>
      <c r="T11" t="s">
        <v>10</v>
      </c>
      <c r="U11" t="s">
        <v>11006</v>
      </c>
      <c r="V11" t="s">
        <v>11007</v>
      </c>
      <c r="W11" t="s">
        <v>149</v>
      </c>
      <c r="X11" t="s">
        <v>10993</v>
      </c>
      <c r="Y11" t="s">
        <v>10718</v>
      </c>
      <c r="Z11">
        <v>0</v>
      </c>
      <c r="AA11">
        <v>1968</v>
      </c>
      <c r="AB11" t="s">
        <v>11</v>
      </c>
      <c r="AC11">
        <v>37</v>
      </c>
      <c r="AD11" t="s">
        <v>10729</v>
      </c>
      <c r="AE11">
        <v>0</v>
      </c>
      <c r="AF11">
        <v>11249</v>
      </c>
      <c r="AG11">
        <v>0</v>
      </c>
      <c r="AH11">
        <v>11249</v>
      </c>
      <c r="AI11">
        <v>11249</v>
      </c>
    </row>
    <row r="12" spans="1:35" x14ac:dyDescent="0.35">
      <c r="A12" t="s">
        <v>148</v>
      </c>
      <c r="B12" t="s">
        <v>156</v>
      </c>
      <c r="C12" t="s">
        <v>325</v>
      </c>
      <c r="D12">
        <v>2498</v>
      </c>
      <c r="E12" t="s">
        <v>326</v>
      </c>
      <c r="F12" t="s">
        <v>5147</v>
      </c>
      <c r="G12">
        <v>1206</v>
      </c>
      <c r="H12">
        <v>500</v>
      </c>
      <c r="I12">
        <v>49634</v>
      </c>
      <c r="J12">
        <v>3438</v>
      </c>
      <c r="K12">
        <v>1</v>
      </c>
      <c r="L12" t="s">
        <v>9</v>
      </c>
      <c r="M12" t="s">
        <v>5148</v>
      </c>
      <c r="N12" t="s">
        <v>5149</v>
      </c>
      <c r="O12" t="s">
        <v>424</v>
      </c>
      <c r="P12" t="s">
        <v>257</v>
      </c>
      <c r="Q12" t="s">
        <v>10986</v>
      </c>
      <c r="R12" t="s">
        <v>248</v>
      </c>
      <c r="S12" t="s">
        <v>10987</v>
      </c>
      <c r="T12" t="s">
        <v>10</v>
      </c>
      <c r="U12" t="s">
        <v>11008</v>
      </c>
      <c r="V12" t="s">
        <v>11009</v>
      </c>
      <c r="W12" t="s">
        <v>149</v>
      </c>
      <c r="X12" t="s">
        <v>10990</v>
      </c>
      <c r="Y12" t="s">
        <v>10716</v>
      </c>
      <c r="Z12">
        <v>0</v>
      </c>
      <c r="AA12">
        <v>1900</v>
      </c>
      <c r="AB12" t="s">
        <v>11</v>
      </c>
      <c r="AC12">
        <v>37</v>
      </c>
      <c r="AD12" t="s">
        <v>10729</v>
      </c>
      <c r="AE12">
        <v>0</v>
      </c>
      <c r="AF12">
        <v>49134</v>
      </c>
      <c r="AG12">
        <v>0</v>
      </c>
      <c r="AH12">
        <v>49134</v>
      </c>
      <c r="AI12">
        <v>49134</v>
      </c>
    </row>
    <row r="13" spans="1:35" x14ac:dyDescent="0.35">
      <c r="A13" t="s">
        <v>148</v>
      </c>
      <c r="B13" t="s">
        <v>156</v>
      </c>
      <c r="C13" t="s">
        <v>325</v>
      </c>
      <c r="D13">
        <v>2594</v>
      </c>
      <c r="E13" t="s">
        <v>326</v>
      </c>
      <c r="F13" t="s">
        <v>913</v>
      </c>
      <c r="G13">
        <v>4545</v>
      </c>
      <c r="H13">
        <v>2500</v>
      </c>
      <c r="I13">
        <v>1083700</v>
      </c>
      <c r="J13">
        <v>3574</v>
      </c>
      <c r="K13">
        <v>1</v>
      </c>
      <c r="L13" t="s">
        <v>9</v>
      </c>
      <c r="M13" t="s">
        <v>914</v>
      </c>
      <c r="N13" t="s">
        <v>915</v>
      </c>
      <c r="O13" t="s">
        <v>293</v>
      </c>
      <c r="P13" t="s">
        <v>257</v>
      </c>
      <c r="Q13" t="s">
        <v>10986</v>
      </c>
      <c r="R13" t="s">
        <v>248</v>
      </c>
      <c r="S13" t="s">
        <v>10987</v>
      </c>
      <c r="T13" t="s">
        <v>10</v>
      </c>
      <c r="U13" t="s">
        <v>11010</v>
      </c>
      <c r="V13" t="s">
        <v>11011</v>
      </c>
      <c r="W13" t="s">
        <v>149</v>
      </c>
      <c r="X13" t="s">
        <v>10990</v>
      </c>
      <c r="Y13" t="s">
        <v>10716</v>
      </c>
      <c r="Z13">
        <v>0</v>
      </c>
      <c r="AA13">
        <v>1972</v>
      </c>
      <c r="AB13" t="s">
        <v>11</v>
      </c>
      <c r="AC13">
        <v>37</v>
      </c>
      <c r="AD13" t="s">
        <v>10729</v>
      </c>
      <c r="AE13">
        <v>1081200</v>
      </c>
      <c r="AF13">
        <v>0</v>
      </c>
      <c r="AG13">
        <v>0</v>
      </c>
      <c r="AH13">
        <v>1081200</v>
      </c>
      <c r="AI13">
        <v>1081200</v>
      </c>
    </row>
    <row r="14" spans="1:35" x14ac:dyDescent="0.35">
      <c r="A14" t="s">
        <v>148</v>
      </c>
      <c r="B14" t="s">
        <v>156</v>
      </c>
      <c r="C14" t="s">
        <v>325</v>
      </c>
      <c r="D14">
        <v>2748</v>
      </c>
      <c r="E14" t="s">
        <v>326</v>
      </c>
      <c r="F14" t="s">
        <v>5466</v>
      </c>
      <c r="G14">
        <v>42407</v>
      </c>
      <c r="H14">
        <v>5000</v>
      </c>
      <c r="I14">
        <v>447000</v>
      </c>
      <c r="J14">
        <v>3793</v>
      </c>
      <c r="K14">
        <v>1</v>
      </c>
      <c r="L14" t="s">
        <v>9</v>
      </c>
      <c r="M14" t="s">
        <v>5467</v>
      </c>
      <c r="N14" t="s">
        <v>5468</v>
      </c>
      <c r="O14" t="s">
        <v>717</v>
      </c>
      <c r="P14" t="s">
        <v>257</v>
      </c>
      <c r="Q14" t="s">
        <v>10986</v>
      </c>
      <c r="R14" t="s">
        <v>248</v>
      </c>
      <c r="S14" t="s">
        <v>10987</v>
      </c>
      <c r="T14" t="s">
        <v>10</v>
      </c>
      <c r="U14" t="s">
        <v>11012</v>
      </c>
      <c r="V14" t="s">
        <v>11013</v>
      </c>
      <c r="W14" t="s">
        <v>149</v>
      </c>
      <c r="X14" t="s">
        <v>10990</v>
      </c>
      <c r="Y14" t="s">
        <v>10716</v>
      </c>
      <c r="Z14">
        <v>0</v>
      </c>
      <c r="AA14">
        <v>1940</v>
      </c>
      <c r="AB14" t="s">
        <v>11</v>
      </c>
      <c r="AC14">
        <v>37</v>
      </c>
      <c r="AD14" t="s">
        <v>10729</v>
      </c>
      <c r="AE14">
        <v>442000</v>
      </c>
      <c r="AF14">
        <v>0</v>
      </c>
      <c r="AG14">
        <v>0</v>
      </c>
      <c r="AH14">
        <v>442000</v>
      </c>
      <c r="AI14">
        <v>442000</v>
      </c>
    </row>
    <row r="15" spans="1:35" x14ac:dyDescent="0.35">
      <c r="A15" t="s">
        <v>148</v>
      </c>
      <c r="B15" t="s">
        <v>156</v>
      </c>
      <c r="C15" t="s">
        <v>325</v>
      </c>
      <c r="D15">
        <v>2748</v>
      </c>
      <c r="E15" t="s">
        <v>326</v>
      </c>
      <c r="F15" t="s">
        <v>5466</v>
      </c>
      <c r="G15">
        <v>42407</v>
      </c>
      <c r="H15">
        <v>5000</v>
      </c>
      <c r="I15">
        <v>388000</v>
      </c>
      <c r="J15">
        <v>3798</v>
      </c>
      <c r="K15">
        <v>1</v>
      </c>
      <c r="L15" t="s">
        <v>9</v>
      </c>
      <c r="M15" t="s">
        <v>5469</v>
      </c>
      <c r="N15" t="s">
        <v>5470</v>
      </c>
      <c r="O15" t="s">
        <v>717</v>
      </c>
      <c r="P15" t="s">
        <v>257</v>
      </c>
      <c r="Q15" t="s">
        <v>10986</v>
      </c>
      <c r="R15" t="s">
        <v>248</v>
      </c>
      <c r="S15" t="s">
        <v>10987</v>
      </c>
      <c r="T15" t="s">
        <v>10</v>
      </c>
      <c r="U15" t="s">
        <v>11014</v>
      </c>
      <c r="V15" t="s">
        <v>11015</v>
      </c>
      <c r="W15" t="s">
        <v>149</v>
      </c>
      <c r="X15" t="s">
        <v>10990</v>
      </c>
      <c r="Y15" t="s">
        <v>10716</v>
      </c>
      <c r="Z15">
        <v>0</v>
      </c>
      <c r="AA15">
        <v>1940</v>
      </c>
      <c r="AB15" t="s">
        <v>11</v>
      </c>
      <c r="AC15">
        <v>37</v>
      </c>
      <c r="AD15" t="s">
        <v>10729</v>
      </c>
      <c r="AE15">
        <v>383000</v>
      </c>
      <c r="AF15">
        <v>0</v>
      </c>
      <c r="AG15">
        <v>0</v>
      </c>
      <c r="AH15">
        <v>383000</v>
      </c>
      <c r="AI15">
        <v>383000</v>
      </c>
    </row>
    <row r="16" spans="1:35" x14ac:dyDescent="0.35">
      <c r="A16" t="s">
        <v>148</v>
      </c>
      <c r="B16" t="s">
        <v>156</v>
      </c>
      <c r="C16" t="s">
        <v>325</v>
      </c>
      <c r="D16">
        <v>2832</v>
      </c>
      <c r="E16" t="s">
        <v>326</v>
      </c>
      <c r="F16" t="s">
        <v>5463</v>
      </c>
      <c r="G16">
        <v>7030</v>
      </c>
      <c r="H16">
        <v>2500</v>
      </c>
      <c r="I16">
        <v>232000</v>
      </c>
      <c r="J16">
        <v>3915</v>
      </c>
      <c r="K16">
        <v>1</v>
      </c>
      <c r="L16" t="s">
        <v>9</v>
      </c>
      <c r="M16" t="s">
        <v>5464</v>
      </c>
      <c r="N16" t="s">
        <v>5465</v>
      </c>
      <c r="O16" t="s">
        <v>366</v>
      </c>
      <c r="P16" t="s">
        <v>257</v>
      </c>
      <c r="Q16" t="s">
        <v>10986</v>
      </c>
      <c r="R16" t="s">
        <v>248</v>
      </c>
      <c r="S16" t="s">
        <v>10987</v>
      </c>
      <c r="T16" t="s">
        <v>10</v>
      </c>
      <c r="U16" t="s">
        <v>11016</v>
      </c>
      <c r="V16" t="s">
        <v>11017</v>
      </c>
      <c r="W16" t="s">
        <v>149</v>
      </c>
      <c r="X16" t="s">
        <v>10990</v>
      </c>
      <c r="Y16" t="s">
        <v>10716</v>
      </c>
      <c r="Z16">
        <v>0</v>
      </c>
      <c r="AA16">
        <v>1970</v>
      </c>
      <c r="AB16" t="s">
        <v>11</v>
      </c>
      <c r="AC16">
        <v>37</v>
      </c>
      <c r="AD16" t="s">
        <v>10729</v>
      </c>
      <c r="AE16">
        <v>229500</v>
      </c>
      <c r="AF16">
        <v>0</v>
      </c>
      <c r="AG16">
        <v>0</v>
      </c>
      <c r="AH16">
        <v>229500</v>
      </c>
      <c r="AI16">
        <v>229500</v>
      </c>
    </row>
    <row r="17" spans="1:35" x14ac:dyDescent="0.35">
      <c r="A17" t="s">
        <v>148</v>
      </c>
      <c r="B17" t="s">
        <v>156</v>
      </c>
      <c r="C17" t="s">
        <v>325</v>
      </c>
      <c r="D17">
        <v>2832</v>
      </c>
      <c r="E17" t="s">
        <v>326</v>
      </c>
      <c r="F17" t="s">
        <v>5463</v>
      </c>
      <c r="G17">
        <v>7030</v>
      </c>
      <c r="H17">
        <v>2500</v>
      </c>
      <c r="I17">
        <v>232000</v>
      </c>
      <c r="J17">
        <v>3917</v>
      </c>
      <c r="K17">
        <v>1</v>
      </c>
      <c r="L17" t="s">
        <v>9</v>
      </c>
      <c r="M17" t="s">
        <v>5501</v>
      </c>
      <c r="N17" t="s">
        <v>5465</v>
      </c>
      <c r="O17" t="s">
        <v>366</v>
      </c>
      <c r="P17" t="s">
        <v>257</v>
      </c>
      <c r="Q17" t="s">
        <v>10986</v>
      </c>
      <c r="R17" t="s">
        <v>248</v>
      </c>
      <c r="S17" t="s">
        <v>10987</v>
      </c>
      <c r="T17" t="s">
        <v>10</v>
      </c>
      <c r="U17" t="s">
        <v>11018</v>
      </c>
      <c r="V17" t="s">
        <v>11019</v>
      </c>
      <c r="W17" t="s">
        <v>149</v>
      </c>
      <c r="X17" t="s">
        <v>10990</v>
      </c>
      <c r="Y17" t="s">
        <v>10716</v>
      </c>
      <c r="Z17">
        <v>0</v>
      </c>
      <c r="AA17">
        <v>1970</v>
      </c>
      <c r="AB17" t="s">
        <v>11</v>
      </c>
      <c r="AC17">
        <v>37</v>
      </c>
      <c r="AD17" t="s">
        <v>10729</v>
      </c>
      <c r="AE17">
        <v>229500</v>
      </c>
      <c r="AF17">
        <v>0</v>
      </c>
      <c r="AG17">
        <v>0</v>
      </c>
      <c r="AH17">
        <v>229500</v>
      </c>
      <c r="AI17">
        <v>229500</v>
      </c>
    </row>
    <row r="18" spans="1:35" x14ac:dyDescent="0.35">
      <c r="A18" t="s">
        <v>148</v>
      </c>
      <c r="B18" t="s">
        <v>156</v>
      </c>
      <c r="C18" t="s">
        <v>325</v>
      </c>
      <c r="D18">
        <v>2921</v>
      </c>
      <c r="E18" t="s">
        <v>326</v>
      </c>
      <c r="F18" t="s">
        <v>5516</v>
      </c>
      <c r="G18">
        <v>3310</v>
      </c>
      <c r="H18">
        <v>2500</v>
      </c>
      <c r="I18">
        <v>1065291</v>
      </c>
      <c r="J18">
        <v>4029</v>
      </c>
      <c r="K18">
        <v>1</v>
      </c>
      <c r="L18" t="s">
        <v>9</v>
      </c>
      <c r="M18" t="s">
        <v>5517</v>
      </c>
      <c r="N18" t="s">
        <v>5518</v>
      </c>
      <c r="O18" t="s">
        <v>541</v>
      </c>
      <c r="P18" t="s">
        <v>174</v>
      </c>
      <c r="Q18" t="s">
        <v>10990</v>
      </c>
      <c r="R18" t="s">
        <v>248</v>
      </c>
      <c r="S18" t="s">
        <v>10987</v>
      </c>
      <c r="T18" t="s">
        <v>10</v>
      </c>
      <c r="U18" t="s">
        <v>11020</v>
      </c>
      <c r="V18" t="s">
        <v>11021</v>
      </c>
      <c r="W18" t="s">
        <v>149</v>
      </c>
      <c r="X18" t="s">
        <v>10990</v>
      </c>
      <c r="Y18" t="s">
        <v>10716</v>
      </c>
      <c r="Z18">
        <v>0</v>
      </c>
      <c r="AA18">
        <v>1991</v>
      </c>
      <c r="AB18" t="s">
        <v>11</v>
      </c>
      <c r="AC18">
        <v>37</v>
      </c>
      <c r="AD18" t="s">
        <v>10729</v>
      </c>
      <c r="AE18">
        <v>1062791</v>
      </c>
      <c r="AF18">
        <v>0</v>
      </c>
      <c r="AG18">
        <v>0</v>
      </c>
      <c r="AH18">
        <v>1062791</v>
      </c>
      <c r="AI18">
        <v>1062791</v>
      </c>
    </row>
    <row r="19" spans="1:35" x14ac:dyDescent="0.35">
      <c r="A19" t="s">
        <v>148</v>
      </c>
      <c r="B19" t="s">
        <v>156</v>
      </c>
      <c r="C19" t="s">
        <v>325</v>
      </c>
      <c r="D19">
        <v>3374</v>
      </c>
      <c r="E19" t="s">
        <v>326</v>
      </c>
      <c r="F19" t="s">
        <v>5150</v>
      </c>
      <c r="G19">
        <v>25420</v>
      </c>
      <c r="H19">
        <v>2500</v>
      </c>
      <c r="I19">
        <v>471848</v>
      </c>
      <c r="J19">
        <v>4633</v>
      </c>
      <c r="K19">
        <v>1</v>
      </c>
      <c r="L19" t="s">
        <v>9</v>
      </c>
      <c r="M19" t="s">
        <v>5459</v>
      </c>
      <c r="N19" t="s">
        <v>5460</v>
      </c>
      <c r="O19" t="s">
        <v>428</v>
      </c>
      <c r="P19" t="s">
        <v>257</v>
      </c>
      <c r="Q19" t="s">
        <v>10986</v>
      </c>
      <c r="R19" t="s">
        <v>248</v>
      </c>
      <c r="S19" t="s">
        <v>10987</v>
      </c>
      <c r="T19" t="s">
        <v>10</v>
      </c>
      <c r="U19" t="s">
        <v>11022</v>
      </c>
      <c r="V19" t="s">
        <v>11023</v>
      </c>
      <c r="W19" t="s">
        <v>149</v>
      </c>
      <c r="X19" t="s">
        <v>10990</v>
      </c>
      <c r="Y19" t="s">
        <v>10716</v>
      </c>
      <c r="Z19">
        <v>0</v>
      </c>
      <c r="AA19">
        <v>1900</v>
      </c>
      <c r="AB19" t="s">
        <v>11</v>
      </c>
      <c r="AC19">
        <v>37</v>
      </c>
      <c r="AD19" t="s">
        <v>10729</v>
      </c>
      <c r="AE19">
        <v>469348</v>
      </c>
      <c r="AF19">
        <v>0</v>
      </c>
      <c r="AG19">
        <v>0</v>
      </c>
      <c r="AH19">
        <v>469348</v>
      </c>
      <c r="AI19">
        <v>469348</v>
      </c>
    </row>
    <row r="20" spans="1:35" x14ac:dyDescent="0.35">
      <c r="A20" t="s">
        <v>148</v>
      </c>
      <c r="B20" t="s">
        <v>156</v>
      </c>
      <c r="C20" t="s">
        <v>325</v>
      </c>
      <c r="D20">
        <v>3374</v>
      </c>
      <c r="E20" t="s">
        <v>326</v>
      </c>
      <c r="F20" t="s">
        <v>5150</v>
      </c>
      <c r="G20">
        <v>25420</v>
      </c>
      <c r="H20">
        <v>2500</v>
      </c>
      <c r="I20">
        <v>475310</v>
      </c>
      <c r="J20">
        <v>4634</v>
      </c>
      <c r="K20">
        <v>1</v>
      </c>
      <c r="L20" t="s">
        <v>9</v>
      </c>
      <c r="M20" t="s">
        <v>5151</v>
      </c>
      <c r="N20" t="s">
        <v>5152</v>
      </c>
      <c r="O20" t="s">
        <v>428</v>
      </c>
      <c r="P20" t="s">
        <v>257</v>
      </c>
      <c r="Q20" t="s">
        <v>10986</v>
      </c>
      <c r="R20" t="s">
        <v>248</v>
      </c>
      <c r="S20" t="s">
        <v>10987</v>
      </c>
      <c r="T20" t="s">
        <v>10</v>
      </c>
      <c r="U20" t="s">
        <v>11024</v>
      </c>
      <c r="V20" t="s">
        <v>11025</v>
      </c>
      <c r="W20" t="s">
        <v>149</v>
      </c>
      <c r="X20" t="s">
        <v>10990</v>
      </c>
      <c r="Y20" t="s">
        <v>10716</v>
      </c>
      <c r="Z20">
        <v>0</v>
      </c>
      <c r="AA20">
        <v>1900</v>
      </c>
      <c r="AB20" t="s">
        <v>11</v>
      </c>
      <c r="AC20">
        <v>37</v>
      </c>
      <c r="AD20" t="s">
        <v>10729</v>
      </c>
      <c r="AE20">
        <v>472810</v>
      </c>
      <c r="AF20">
        <v>0</v>
      </c>
      <c r="AG20">
        <v>0</v>
      </c>
      <c r="AH20">
        <v>472810</v>
      </c>
      <c r="AI20">
        <v>472810</v>
      </c>
    </row>
    <row r="21" spans="1:35" x14ac:dyDescent="0.35">
      <c r="A21" t="s">
        <v>148</v>
      </c>
      <c r="B21" t="s">
        <v>156</v>
      </c>
      <c r="C21" t="s">
        <v>325</v>
      </c>
      <c r="D21">
        <v>3374</v>
      </c>
      <c r="E21" t="s">
        <v>326</v>
      </c>
      <c r="F21" t="s">
        <v>5150</v>
      </c>
      <c r="G21">
        <v>25420</v>
      </c>
      <c r="H21">
        <v>2500</v>
      </c>
      <c r="I21">
        <v>646653</v>
      </c>
      <c r="J21">
        <v>4638</v>
      </c>
      <c r="K21">
        <v>1</v>
      </c>
      <c r="L21" t="s">
        <v>9</v>
      </c>
      <c r="M21" t="s">
        <v>5461</v>
      </c>
      <c r="N21" t="s">
        <v>5462</v>
      </c>
      <c r="O21" t="s">
        <v>428</v>
      </c>
      <c r="P21" t="s">
        <v>257</v>
      </c>
      <c r="Q21" t="s">
        <v>10986</v>
      </c>
      <c r="R21" t="s">
        <v>248</v>
      </c>
      <c r="S21" t="s">
        <v>10987</v>
      </c>
      <c r="T21" t="s">
        <v>10</v>
      </c>
      <c r="U21" t="s">
        <v>11026</v>
      </c>
      <c r="V21" t="s">
        <v>11027</v>
      </c>
      <c r="W21" t="s">
        <v>149</v>
      </c>
      <c r="X21" t="s">
        <v>10990</v>
      </c>
      <c r="Y21" t="s">
        <v>10716</v>
      </c>
      <c r="Z21">
        <v>0</v>
      </c>
      <c r="AA21">
        <v>1953</v>
      </c>
      <c r="AB21" t="s">
        <v>11</v>
      </c>
      <c r="AC21">
        <v>37</v>
      </c>
      <c r="AD21" t="s">
        <v>10729</v>
      </c>
      <c r="AE21">
        <v>644153</v>
      </c>
      <c r="AF21">
        <v>0</v>
      </c>
      <c r="AG21">
        <v>0</v>
      </c>
      <c r="AH21">
        <v>644153</v>
      </c>
      <c r="AI21">
        <v>644153</v>
      </c>
    </row>
    <row r="22" spans="1:35" x14ac:dyDescent="0.35">
      <c r="A22" t="s">
        <v>148</v>
      </c>
      <c r="B22" t="s">
        <v>156</v>
      </c>
      <c r="C22" t="s">
        <v>325</v>
      </c>
      <c r="D22">
        <v>3566</v>
      </c>
      <c r="E22" t="s">
        <v>326</v>
      </c>
      <c r="F22" t="s">
        <v>5827</v>
      </c>
      <c r="G22">
        <v>1909</v>
      </c>
      <c r="H22">
        <v>1000</v>
      </c>
      <c r="I22">
        <v>388341</v>
      </c>
      <c r="J22">
        <v>4883</v>
      </c>
      <c r="K22">
        <v>1</v>
      </c>
      <c r="L22" t="s">
        <v>9</v>
      </c>
      <c r="M22" t="s">
        <v>5828</v>
      </c>
      <c r="N22" t="s">
        <v>5829</v>
      </c>
      <c r="O22" t="s">
        <v>432</v>
      </c>
      <c r="P22" t="s">
        <v>257</v>
      </c>
      <c r="Q22" t="s">
        <v>10986</v>
      </c>
      <c r="R22" t="s">
        <v>248</v>
      </c>
      <c r="S22" t="s">
        <v>10987</v>
      </c>
      <c r="T22" t="s">
        <v>10</v>
      </c>
      <c r="U22" t="s">
        <v>11028</v>
      </c>
      <c r="V22" t="s">
        <v>11029</v>
      </c>
      <c r="W22" t="s">
        <v>149</v>
      </c>
      <c r="X22" t="s">
        <v>10990</v>
      </c>
      <c r="Y22" t="s">
        <v>10716</v>
      </c>
      <c r="Z22">
        <v>0</v>
      </c>
      <c r="AA22">
        <v>1955</v>
      </c>
      <c r="AB22" t="s">
        <v>11</v>
      </c>
      <c r="AC22">
        <v>37</v>
      </c>
      <c r="AD22" t="s">
        <v>10729</v>
      </c>
      <c r="AE22">
        <v>387341</v>
      </c>
      <c r="AF22">
        <v>0</v>
      </c>
      <c r="AG22">
        <v>0</v>
      </c>
      <c r="AH22">
        <v>387341</v>
      </c>
      <c r="AI22">
        <v>387341</v>
      </c>
    </row>
    <row r="23" spans="1:35" x14ac:dyDescent="0.35">
      <c r="A23" t="s">
        <v>148</v>
      </c>
      <c r="B23" t="s">
        <v>156</v>
      </c>
      <c r="C23" t="s">
        <v>325</v>
      </c>
      <c r="D23">
        <v>3872</v>
      </c>
      <c r="E23" t="s">
        <v>326</v>
      </c>
      <c r="F23" t="s">
        <v>5746</v>
      </c>
      <c r="G23">
        <v>2619</v>
      </c>
      <c r="H23">
        <v>1000</v>
      </c>
      <c r="I23">
        <v>549386</v>
      </c>
      <c r="J23">
        <v>5314</v>
      </c>
      <c r="K23">
        <v>1</v>
      </c>
      <c r="L23" t="s">
        <v>9</v>
      </c>
      <c r="M23" t="s">
        <v>5747</v>
      </c>
      <c r="N23" t="s">
        <v>5748</v>
      </c>
      <c r="O23" t="s">
        <v>428</v>
      </c>
      <c r="P23" t="s">
        <v>257</v>
      </c>
      <c r="Q23" t="s">
        <v>10986</v>
      </c>
      <c r="R23" t="s">
        <v>248</v>
      </c>
      <c r="S23" t="s">
        <v>10987</v>
      </c>
      <c r="T23" t="s">
        <v>10</v>
      </c>
      <c r="U23" t="s">
        <v>11030</v>
      </c>
      <c r="V23" t="s">
        <v>11031</v>
      </c>
      <c r="W23" t="s">
        <v>149</v>
      </c>
      <c r="X23" t="s">
        <v>10990</v>
      </c>
      <c r="Y23" t="s">
        <v>10716</v>
      </c>
      <c r="Z23">
        <v>0</v>
      </c>
      <c r="AA23">
        <v>1900</v>
      </c>
      <c r="AB23" t="s">
        <v>11</v>
      </c>
      <c r="AC23">
        <v>37</v>
      </c>
      <c r="AD23" t="s">
        <v>10729</v>
      </c>
      <c r="AE23">
        <v>548386</v>
      </c>
      <c r="AF23">
        <v>0</v>
      </c>
      <c r="AG23">
        <v>0</v>
      </c>
      <c r="AH23">
        <v>548386</v>
      </c>
      <c r="AI23">
        <v>548386</v>
      </c>
    </row>
    <row r="24" spans="1:35" x14ac:dyDescent="0.35">
      <c r="A24" t="s">
        <v>148</v>
      </c>
      <c r="B24" t="s">
        <v>156</v>
      </c>
      <c r="C24" t="s">
        <v>325</v>
      </c>
      <c r="D24">
        <v>3880</v>
      </c>
      <c r="E24" t="s">
        <v>326</v>
      </c>
      <c r="F24" t="s">
        <v>5740</v>
      </c>
      <c r="G24">
        <v>2209</v>
      </c>
      <c r="H24">
        <v>1000</v>
      </c>
      <c r="I24">
        <v>388510</v>
      </c>
      <c r="J24">
        <v>5324</v>
      </c>
      <c r="K24">
        <v>1</v>
      </c>
      <c r="L24" t="s">
        <v>9</v>
      </c>
      <c r="M24" t="s">
        <v>5741</v>
      </c>
      <c r="N24" t="s">
        <v>5742</v>
      </c>
      <c r="O24" t="s">
        <v>428</v>
      </c>
      <c r="P24" t="s">
        <v>257</v>
      </c>
      <c r="Q24" t="s">
        <v>10986</v>
      </c>
      <c r="R24" t="s">
        <v>248</v>
      </c>
      <c r="S24" t="s">
        <v>10987</v>
      </c>
      <c r="T24" t="s">
        <v>10</v>
      </c>
      <c r="U24" t="s">
        <v>11032</v>
      </c>
      <c r="V24" t="s">
        <v>11033</v>
      </c>
      <c r="W24" t="s">
        <v>149</v>
      </c>
      <c r="X24" t="s">
        <v>10990</v>
      </c>
      <c r="Y24" t="s">
        <v>10716</v>
      </c>
      <c r="Z24">
        <v>0</v>
      </c>
      <c r="AA24">
        <v>1971</v>
      </c>
      <c r="AB24" t="s">
        <v>11</v>
      </c>
      <c r="AC24">
        <v>37</v>
      </c>
      <c r="AD24" t="s">
        <v>10729</v>
      </c>
      <c r="AE24">
        <v>387510</v>
      </c>
      <c r="AF24">
        <v>0</v>
      </c>
      <c r="AG24">
        <v>0</v>
      </c>
      <c r="AH24">
        <v>387510</v>
      </c>
      <c r="AI24">
        <v>387510</v>
      </c>
    </row>
    <row r="25" spans="1:35" x14ac:dyDescent="0.35">
      <c r="A25" t="s">
        <v>148</v>
      </c>
      <c r="B25" t="s">
        <v>156</v>
      </c>
      <c r="C25" t="s">
        <v>325</v>
      </c>
      <c r="D25">
        <v>3961</v>
      </c>
      <c r="E25" t="s">
        <v>326</v>
      </c>
      <c r="F25" t="s">
        <v>5403</v>
      </c>
      <c r="G25">
        <v>3216</v>
      </c>
      <c r="H25">
        <v>1000</v>
      </c>
      <c r="I25">
        <v>331100</v>
      </c>
      <c r="J25">
        <v>5425</v>
      </c>
      <c r="K25">
        <v>1</v>
      </c>
      <c r="L25" t="s">
        <v>9</v>
      </c>
      <c r="M25" t="s">
        <v>5404</v>
      </c>
      <c r="N25" t="s">
        <v>5405</v>
      </c>
      <c r="O25" t="s">
        <v>432</v>
      </c>
      <c r="P25" t="s">
        <v>257</v>
      </c>
      <c r="Q25" t="s">
        <v>10986</v>
      </c>
      <c r="R25" t="s">
        <v>248</v>
      </c>
      <c r="S25" t="s">
        <v>10987</v>
      </c>
      <c r="T25" t="s">
        <v>10</v>
      </c>
      <c r="U25" t="s">
        <v>11034</v>
      </c>
      <c r="V25" t="s">
        <v>11035</v>
      </c>
      <c r="W25" t="s">
        <v>149</v>
      </c>
      <c r="X25" t="s">
        <v>10990</v>
      </c>
      <c r="Y25" t="s">
        <v>10716</v>
      </c>
      <c r="Z25">
        <v>0</v>
      </c>
      <c r="AA25">
        <v>1960</v>
      </c>
      <c r="AB25" t="s">
        <v>11</v>
      </c>
      <c r="AC25">
        <v>37</v>
      </c>
      <c r="AD25" t="s">
        <v>10729</v>
      </c>
      <c r="AE25">
        <v>276020</v>
      </c>
      <c r="AF25">
        <v>54080</v>
      </c>
      <c r="AG25">
        <v>0</v>
      </c>
      <c r="AH25">
        <v>330100</v>
      </c>
      <c r="AI25">
        <v>330100</v>
      </c>
    </row>
    <row r="26" spans="1:35" x14ac:dyDescent="0.35">
      <c r="A26" t="s">
        <v>148</v>
      </c>
      <c r="B26" t="s">
        <v>156</v>
      </c>
      <c r="C26" t="s">
        <v>325</v>
      </c>
      <c r="D26">
        <v>106701</v>
      </c>
      <c r="E26" t="s">
        <v>4697</v>
      </c>
      <c r="F26" t="s">
        <v>5881</v>
      </c>
      <c r="G26">
        <v>322</v>
      </c>
      <c r="H26">
        <v>500</v>
      </c>
      <c r="I26">
        <v>66500</v>
      </c>
      <c r="J26">
        <v>109831</v>
      </c>
      <c r="K26">
        <v>1</v>
      </c>
      <c r="L26" t="s">
        <v>9</v>
      </c>
      <c r="M26" t="s">
        <v>5882</v>
      </c>
      <c r="N26" t="s">
        <v>5883</v>
      </c>
      <c r="O26" t="s">
        <v>362</v>
      </c>
      <c r="P26" t="s">
        <v>257</v>
      </c>
      <c r="Q26" t="s">
        <v>10986</v>
      </c>
      <c r="R26" t="s">
        <v>248</v>
      </c>
      <c r="S26" t="s">
        <v>10987</v>
      </c>
      <c r="T26" t="s">
        <v>10</v>
      </c>
      <c r="U26" t="s">
        <v>11036</v>
      </c>
      <c r="V26" t="s">
        <v>11037</v>
      </c>
      <c r="W26" t="s">
        <v>149</v>
      </c>
      <c r="X26" t="s">
        <v>10993</v>
      </c>
      <c r="Y26" t="s">
        <v>10718</v>
      </c>
      <c r="Z26">
        <v>0</v>
      </c>
      <c r="AA26">
        <v>1980</v>
      </c>
      <c r="AB26" t="s">
        <v>11</v>
      </c>
      <c r="AC26">
        <v>2</v>
      </c>
      <c r="AD26" t="s">
        <v>10728</v>
      </c>
      <c r="AE26">
        <v>0</v>
      </c>
      <c r="AF26">
        <v>55000</v>
      </c>
      <c r="AG26">
        <v>11000</v>
      </c>
      <c r="AH26">
        <v>66000</v>
      </c>
      <c r="AI26">
        <v>55000</v>
      </c>
    </row>
    <row r="27" spans="1:35" x14ac:dyDescent="0.35">
      <c r="A27" t="s">
        <v>148</v>
      </c>
      <c r="B27" t="s">
        <v>156</v>
      </c>
      <c r="C27" t="s">
        <v>325</v>
      </c>
      <c r="D27">
        <v>4061</v>
      </c>
      <c r="E27" t="s">
        <v>326</v>
      </c>
      <c r="F27" t="s">
        <v>5398</v>
      </c>
      <c r="G27">
        <v>1024</v>
      </c>
      <c r="H27">
        <v>1000</v>
      </c>
      <c r="I27">
        <v>327655</v>
      </c>
      <c r="J27">
        <v>5548</v>
      </c>
      <c r="K27">
        <v>1</v>
      </c>
      <c r="L27" t="s">
        <v>9</v>
      </c>
      <c r="M27" t="s">
        <v>5399</v>
      </c>
      <c r="N27" t="s">
        <v>5400</v>
      </c>
      <c r="O27" t="s">
        <v>432</v>
      </c>
      <c r="P27" t="s">
        <v>257</v>
      </c>
      <c r="Q27" t="s">
        <v>10986</v>
      </c>
      <c r="R27" t="s">
        <v>248</v>
      </c>
      <c r="S27" t="s">
        <v>10987</v>
      </c>
      <c r="T27" t="s">
        <v>10</v>
      </c>
      <c r="U27" t="s">
        <v>11038</v>
      </c>
      <c r="V27" t="s">
        <v>11039</v>
      </c>
      <c r="W27" t="s">
        <v>149</v>
      </c>
      <c r="X27" t="s">
        <v>10990</v>
      </c>
      <c r="Y27" t="s">
        <v>10716</v>
      </c>
      <c r="Z27">
        <v>0</v>
      </c>
      <c r="AA27">
        <v>1940</v>
      </c>
      <c r="AB27" t="s">
        <v>11</v>
      </c>
      <c r="AC27">
        <v>37</v>
      </c>
      <c r="AD27" t="s">
        <v>10729</v>
      </c>
      <c r="AE27">
        <v>315839</v>
      </c>
      <c r="AF27">
        <v>10816</v>
      </c>
      <c r="AG27">
        <v>0</v>
      </c>
      <c r="AH27">
        <v>326655</v>
      </c>
      <c r="AI27">
        <v>326655</v>
      </c>
    </row>
    <row r="28" spans="1:35" x14ac:dyDescent="0.35">
      <c r="A28" t="s">
        <v>148</v>
      </c>
      <c r="B28" t="s">
        <v>156</v>
      </c>
      <c r="C28" t="s">
        <v>325</v>
      </c>
      <c r="D28">
        <v>4086</v>
      </c>
      <c r="E28" t="s">
        <v>326</v>
      </c>
      <c r="F28" t="s">
        <v>5743</v>
      </c>
      <c r="G28">
        <v>5000</v>
      </c>
      <c r="H28">
        <v>1000</v>
      </c>
      <c r="I28">
        <v>943648</v>
      </c>
      <c r="J28">
        <v>5589</v>
      </c>
      <c r="K28">
        <v>1</v>
      </c>
      <c r="L28" t="s">
        <v>9</v>
      </c>
      <c r="M28" t="s">
        <v>5744</v>
      </c>
      <c r="N28" t="s">
        <v>5745</v>
      </c>
      <c r="O28" t="s">
        <v>432</v>
      </c>
      <c r="P28" t="s">
        <v>257</v>
      </c>
      <c r="Q28" t="s">
        <v>10986</v>
      </c>
      <c r="R28" t="s">
        <v>248</v>
      </c>
      <c r="S28" t="s">
        <v>10987</v>
      </c>
      <c r="T28" t="s">
        <v>10</v>
      </c>
      <c r="U28" t="s">
        <v>11040</v>
      </c>
      <c r="V28" t="s">
        <v>11041</v>
      </c>
      <c r="W28" t="s">
        <v>149</v>
      </c>
      <c r="X28" t="s">
        <v>10993</v>
      </c>
      <c r="Y28" t="s">
        <v>10718</v>
      </c>
      <c r="Z28">
        <v>0</v>
      </c>
      <c r="AA28">
        <v>1926</v>
      </c>
      <c r="AB28" t="s">
        <v>11</v>
      </c>
      <c r="AC28">
        <v>37</v>
      </c>
      <c r="AD28" t="s">
        <v>10729</v>
      </c>
      <c r="AE28">
        <v>942648</v>
      </c>
      <c r="AF28">
        <v>0</v>
      </c>
      <c r="AG28">
        <v>0</v>
      </c>
      <c r="AH28">
        <v>942648</v>
      </c>
      <c r="AI28">
        <v>942648</v>
      </c>
    </row>
    <row r="29" spans="1:35" x14ac:dyDescent="0.35">
      <c r="A29" t="s">
        <v>148</v>
      </c>
      <c r="B29" t="s">
        <v>156</v>
      </c>
      <c r="C29" t="s">
        <v>325</v>
      </c>
      <c r="D29">
        <v>4120</v>
      </c>
      <c r="E29" t="s">
        <v>326</v>
      </c>
      <c r="F29" t="s">
        <v>5471</v>
      </c>
      <c r="G29">
        <v>2534</v>
      </c>
      <c r="H29">
        <v>1000</v>
      </c>
      <c r="I29">
        <v>32836</v>
      </c>
      <c r="J29">
        <v>5633</v>
      </c>
      <c r="K29">
        <v>1</v>
      </c>
      <c r="L29" t="s">
        <v>9</v>
      </c>
      <c r="M29" t="s">
        <v>2164</v>
      </c>
      <c r="N29" t="s">
        <v>5472</v>
      </c>
      <c r="O29" t="s">
        <v>432</v>
      </c>
      <c r="P29" t="s">
        <v>257</v>
      </c>
      <c r="Q29" t="s">
        <v>10986</v>
      </c>
      <c r="R29" t="s">
        <v>248</v>
      </c>
      <c r="S29" t="s">
        <v>10987</v>
      </c>
      <c r="T29" t="s">
        <v>10</v>
      </c>
      <c r="U29" t="s">
        <v>11042</v>
      </c>
      <c r="V29" t="s">
        <v>11043</v>
      </c>
      <c r="W29" t="s">
        <v>149</v>
      </c>
      <c r="X29" t="s">
        <v>10990</v>
      </c>
      <c r="Y29" t="s">
        <v>10716</v>
      </c>
      <c r="Z29">
        <v>0</v>
      </c>
      <c r="AA29">
        <v>1900</v>
      </c>
      <c r="AB29" t="s">
        <v>11</v>
      </c>
      <c r="AC29">
        <v>37</v>
      </c>
      <c r="AD29" t="s">
        <v>10729</v>
      </c>
      <c r="AE29">
        <v>31836</v>
      </c>
      <c r="AF29">
        <v>0</v>
      </c>
      <c r="AG29">
        <v>0</v>
      </c>
      <c r="AH29">
        <v>31836</v>
      </c>
      <c r="AI29">
        <v>31836</v>
      </c>
    </row>
    <row r="30" spans="1:35" x14ac:dyDescent="0.35">
      <c r="A30" t="s">
        <v>148</v>
      </c>
      <c r="B30" t="s">
        <v>156</v>
      </c>
      <c r="C30" t="s">
        <v>325</v>
      </c>
      <c r="D30">
        <v>4315</v>
      </c>
      <c r="E30" t="s">
        <v>326</v>
      </c>
      <c r="F30" t="s">
        <v>1454</v>
      </c>
      <c r="G30">
        <v>29527</v>
      </c>
      <c r="H30">
        <v>5000</v>
      </c>
      <c r="I30">
        <v>1285100</v>
      </c>
      <c r="J30">
        <v>5895</v>
      </c>
      <c r="K30">
        <v>1</v>
      </c>
      <c r="L30" t="s">
        <v>9</v>
      </c>
      <c r="M30" t="s">
        <v>1455</v>
      </c>
      <c r="N30" t="s">
        <v>1456</v>
      </c>
      <c r="O30" t="s">
        <v>1457</v>
      </c>
      <c r="P30" t="s">
        <v>257</v>
      </c>
      <c r="Q30" t="s">
        <v>10986</v>
      </c>
      <c r="R30" t="s">
        <v>248</v>
      </c>
      <c r="S30" t="s">
        <v>10987</v>
      </c>
      <c r="T30" t="s">
        <v>10</v>
      </c>
      <c r="U30" t="s">
        <v>11044</v>
      </c>
      <c r="V30" t="s">
        <v>11045</v>
      </c>
      <c r="W30" t="s">
        <v>149</v>
      </c>
      <c r="X30" t="s">
        <v>10993</v>
      </c>
      <c r="Y30" t="s">
        <v>10718</v>
      </c>
      <c r="Z30">
        <v>0</v>
      </c>
      <c r="AA30">
        <v>1950</v>
      </c>
      <c r="AB30" t="s">
        <v>11</v>
      </c>
      <c r="AC30">
        <v>37</v>
      </c>
      <c r="AD30" t="s">
        <v>10729</v>
      </c>
      <c r="AE30">
        <v>1280100</v>
      </c>
      <c r="AF30">
        <v>0</v>
      </c>
      <c r="AG30">
        <v>0</v>
      </c>
      <c r="AH30">
        <v>1280100</v>
      </c>
      <c r="AI30">
        <v>1280100</v>
      </c>
    </row>
    <row r="31" spans="1:35" x14ac:dyDescent="0.35">
      <c r="A31" t="s">
        <v>148</v>
      </c>
      <c r="B31" t="s">
        <v>156</v>
      </c>
      <c r="C31" t="s">
        <v>325</v>
      </c>
      <c r="D31">
        <v>5526</v>
      </c>
      <c r="E31" t="s">
        <v>326</v>
      </c>
      <c r="F31" t="s">
        <v>2264</v>
      </c>
      <c r="G31">
        <v>3502</v>
      </c>
      <c r="H31">
        <v>1000</v>
      </c>
      <c r="I31">
        <v>570976</v>
      </c>
      <c r="J31">
        <v>7434</v>
      </c>
      <c r="K31">
        <v>1</v>
      </c>
      <c r="L31" t="s">
        <v>9</v>
      </c>
      <c r="M31" t="s">
        <v>2265</v>
      </c>
      <c r="N31" t="s">
        <v>2266</v>
      </c>
      <c r="O31" t="s">
        <v>424</v>
      </c>
      <c r="P31" t="s">
        <v>257</v>
      </c>
      <c r="Q31" t="s">
        <v>10986</v>
      </c>
      <c r="R31" t="s">
        <v>248</v>
      </c>
      <c r="S31" t="s">
        <v>10987</v>
      </c>
      <c r="T31" t="s">
        <v>10</v>
      </c>
      <c r="U31" t="s">
        <v>11046</v>
      </c>
      <c r="V31" t="s">
        <v>11047</v>
      </c>
      <c r="W31" t="s">
        <v>149</v>
      </c>
      <c r="X31" t="s">
        <v>10990</v>
      </c>
      <c r="Y31" t="s">
        <v>10716</v>
      </c>
      <c r="Z31">
        <v>0</v>
      </c>
      <c r="AA31">
        <v>1890</v>
      </c>
      <c r="AB31" t="s">
        <v>11</v>
      </c>
      <c r="AC31">
        <v>37</v>
      </c>
      <c r="AD31" t="s">
        <v>10729</v>
      </c>
      <c r="AE31">
        <v>569976</v>
      </c>
      <c r="AF31">
        <v>0</v>
      </c>
      <c r="AG31">
        <v>0</v>
      </c>
      <c r="AH31">
        <v>569976</v>
      </c>
      <c r="AI31">
        <v>569976</v>
      </c>
    </row>
    <row r="32" spans="1:35" x14ac:dyDescent="0.35">
      <c r="A32" t="s">
        <v>148</v>
      </c>
      <c r="B32" t="s">
        <v>156</v>
      </c>
      <c r="C32" t="s">
        <v>325</v>
      </c>
      <c r="D32">
        <v>5535</v>
      </c>
      <c r="E32" t="s">
        <v>326</v>
      </c>
      <c r="F32" t="s">
        <v>760</v>
      </c>
      <c r="G32">
        <v>2470</v>
      </c>
      <c r="H32">
        <v>1000</v>
      </c>
      <c r="I32">
        <v>471000</v>
      </c>
      <c r="J32">
        <v>7446</v>
      </c>
      <c r="K32">
        <v>1</v>
      </c>
      <c r="L32" t="s">
        <v>9</v>
      </c>
      <c r="M32" t="s">
        <v>761</v>
      </c>
      <c r="N32" t="s">
        <v>762</v>
      </c>
      <c r="O32" t="s">
        <v>428</v>
      </c>
      <c r="P32" t="s">
        <v>257</v>
      </c>
      <c r="Q32" t="s">
        <v>10986</v>
      </c>
      <c r="R32" t="s">
        <v>248</v>
      </c>
      <c r="S32" t="s">
        <v>10987</v>
      </c>
      <c r="T32" t="s">
        <v>10</v>
      </c>
      <c r="U32" t="s">
        <v>11048</v>
      </c>
      <c r="V32" t="s">
        <v>11049</v>
      </c>
      <c r="W32" t="s">
        <v>149</v>
      </c>
      <c r="X32" t="s">
        <v>10990</v>
      </c>
      <c r="Y32" t="s">
        <v>10716</v>
      </c>
      <c r="Z32">
        <v>0</v>
      </c>
      <c r="AA32">
        <v>1960</v>
      </c>
      <c r="AB32" t="s">
        <v>11</v>
      </c>
      <c r="AC32">
        <v>37</v>
      </c>
      <c r="AD32" t="s">
        <v>10729</v>
      </c>
      <c r="AE32">
        <v>470000</v>
      </c>
      <c r="AF32">
        <v>0</v>
      </c>
      <c r="AG32">
        <v>0</v>
      </c>
      <c r="AH32">
        <v>470000</v>
      </c>
      <c r="AI32">
        <v>470000</v>
      </c>
    </row>
    <row r="33" spans="1:35" x14ac:dyDescent="0.35">
      <c r="A33" t="s">
        <v>148</v>
      </c>
      <c r="B33" t="s">
        <v>156</v>
      </c>
      <c r="C33" t="s">
        <v>325</v>
      </c>
      <c r="D33">
        <v>16906</v>
      </c>
      <c r="E33" t="s">
        <v>367</v>
      </c>
      <c r="F33" t="s">
        <v>4426</v>
      </c>
      <c r="G33">
        <v>464</v>
      </c>
      <c r="H33">
        <v>1000</v>
      </c>
      <c r="I33">
        <v>119000</v>
      </c>
      <c r="J33">
        <v>19976</v>
      </c>
      <c r="K33">
        <v>1</v>
      </c>
      <c r="L33" t="s">
        <v>9</v>
      </c>
      <c r="M33" t="s">
        <v>4427</v>
      </c>
      <c r="N33" t="s">
        <v>4428</v>
      </c>
      <c r="O33" t="s">
        <v>432</v>
      </c>
      <c r="P33" t="s">
        <v>257</v>
      </c>
      <c r="Q33" t="s">
        <v>10986</v>
      </c>
      <c r="R33" t="s">
        <v>248</v>
      </c>
      <c r="S33" t="s">
        <v>10987</v>
      </c>
      <c r="T33" t="s">
        <v>10</v>
      </c>
      <c r="U33" t="s">
        <v>11050</v>
      </c>
      <c r="V33" t="s">
        <v>11051</v>
      </c>
      <c r="W33" t="s">
        <v>149</v>
      </c>
      <c r="X33" t="s">
        <v>10990</v>
      </c>
      <c r="Y33" t="s">
        <v>10716</v>
      </c>
      <c r="Z33">
        <v>0</v>
      </c>
      <c r="AA33">
        <v>1920</v>
      </c>
      <c r="AB33" t="s">
        <v>11</v>
      </c>
      <c r="AC33">
        <v>1</v>
      </c>
      <c r="AD33" t="s">
        <v>10726</v>
      </c>
      <c r="AE33">
        <v>118000</v>
      </c>
      <c r="AF33">
        <v>0</v>
      </c>
      <c r="AG33">
        <v>0</v>
      </c>
      <c r="AH33">
        <v>118000</v>
      </c>
      <c r="AI33">
        <v>118000</v>
      </c>
    </row>
    <row r="34" spans="1:35" x14ac:dyDescent="0.35">
      <c r="A34" t="s">
        <v>148</v>
      </c>
      <c r="B34" t="s">
        <v>156</v>
      </c>
      <c r="C34" t="s">
        <v>325</v>
      </c>
      <c r="D34">
        <v>16800</v>
      </c>
      <c r="E34" t="s">
        <v>367</v>
      </c>
      <c r="F34" t="s">
        <v>2823</v>
      </c>
      <c r="G34">
        <v>794</v>
      </c>
      <c r="H34">
        <v>500</v>
      </c>
      <c r="I34">
        <v>135000</v>
      </c>
      <c r="J34">
        <v>19868</v>
      </c>
      <c r="K34">
        <v>1</v>
      </c>
      <c r="L34" t="s">
        <v>9</v>
      </c>
      <c r="M34" t="s">
        <v>2824</v>
      </c>
      <c r="N34" t="s">
        <v>2825</v>
      </c>
      <c r="O34" t="s">
        <v>300</v>
      </c>
      <c r="P34" t="s">
        <v>257</v>
      </c>
      <c r="Q34" t="s">
        <v>10986</v>
      </c>
      <c r="R34" t="s">
        <v>248</v>
      </c>
      <c r="S34" t="s">
        <v>10987</v>
      </c>
      <c r="T34" t="s">
        <v>10</v>
      </c>
      <c r="U34" t="s">
        <v>11052</v>
      </c>
      <c r="V34" t="s">
        <v>11053</v>
      </c>
      <c r="W34" t="s">
        <v>149</v>
      </c>
      <c r="X34" t="s">
        <v>10990</v>
      </c>
      <c r="Y34" t="s">
        <v>10716</v>
      </c>
      <c r="Z34">
        <v>0</v>
      </c>
      <c r="AA34">
        <v>1955</v>
      </c>
      <c r="AB34" t="s">
        <v>11</v>
      </c>
      <c r="AC34">
        <v>1</v>
      </c>
      <c r="AD34" t="s">
        <v>10726</v>
      </c>
      <c r="AE34">
        <v>134500</v>
      </c>
      <c r="AF34">
        <v>0</v>
      </c>
      <c r="AG34">
        <v>0</v>
      </c>
      <c r="AH34">
        <v>134500</v>
      </c>
      <c r="AI34">
        <v>134500</v>
      </c>
    </row>
    <row r="35" spans="1:35" x14ac:dyDescent="0.35">
      <c r="A35" t="s">
        <v>148</v>
      </c>
      <c r="B35" t="s">
        <v>156</v>
      </c>
      <c r="C35" t="s">
        <v>325</v>
      </c>
      <c r="D35">
        <v>5797</v>
      </c>
      <c r="E35" t="s">
        <v>326</v>
      </c>
      <c r="F35" t="s">
        <v>2355</v>
      </c>
      <c r="G35">
        <v>392</v>
      </c>
      <c r="H35">
        <v>1000</v>
      </c>
      <c r="I35">
        <v>26000</v>
      </c>
      <c r="J35">
        <v>7783</v>
      </c>
      <c r="K35">
        <v>1</v>
      </c>
      <c r="L35" t="s">
        <v>9</v>
      </c>
      <c r="M35" t="s">
        <v>2356</v>
      </c>
      <c r="N35" t="s">
        <v>2357</v>
      </c>
      <c r="O35" t="s">
        <v>293</v>
      </c>
      <c r="P35" t="s">
        <v>257</v>
      </c>
      <c r="Q35" t="s">
        <v>10986</v>
      </c>
      <c r="R35" t="s">
        <v>248</v>
      </c>
      <c r="S35" t="s">
        <v>10987</v>
      </c>
      <c r="T35" t="s">
        <v>10</v>
      </c>
      <c r="U35" t="s">
        <v>11054</v>
      </c>
      <c r="V35" t="s">
        <v>11055</v>
      </c>
      <c r="W35" t="s">
        <v>149</v>
      </c>
      <c r="X35" t="s">
        <v>10990</v>
      </c>
      <c r="Y35" t="s">
        <v>10716</v>
      </c>
      <c r="Z35">
        <v>0</v>
      </c>
      <c r="AA35">
        <v>1962</v>
      </c>
      <c r="AB35" t="s">
        <v>11</v>
      </c>
      <c r="AC35">
        <v>37</v>
      </c>
      <c r="AD35" t="s">
        <v>10729</v>
      </c>
      <c r="AE35">
        <v>0</v>
      </c>
      <c r="AF35">
        <v>25000</v>
      </c>
      <c r="AG35">
        <v>0</v>
      </c>
      <c r="AH35">
        <v>25000</v>
      </c>
      <c r="AI35">
        <v>25000</v>
      </c>
    </row>
    <row r="36" spans="1:35" x14ac:dyDescent="0.35">
      <c r="A36" t="s">
        <v>148</v>
      </c>
      <c r="B36" t="s">
        <v>156</v>
      </c>
      <c r="C36" t="s">
        <v>325</v>
      </c>
      <c r="D36">
        <v>5808</v>
      </c>
      <c r="E36" t="s">
        <v>326</v>
      </c>
      <c r="F36" t="s">
        <v>853</v>
      </c>
      <c r="G36">
        <v>7069</v>
      </c>
      <c r="H36">
        <v>2500</v>
      </c>
      <c r="I36">
        <v>345400</v>
      </c>
      <c r="J36">
        <v>7794</v>
      </c>
      <c r="K36">
        <v>1</v>
      </c>
      <c r="L36" t="s">
        <v>9</v>
      </c>
      <c r="M36" t="s">
        <v>854</v>
      </c>
      <c r="N36" t="s">
        <v>855</v>
      </c>
      <c r="O36" t="s">
        <v>106</v>
      </c>
      <c r="P36" t="s">
        <v>133</v>
      </c>
      <c r="Q36" t="s">
        <v>10997</v>
      </c>
      <c r="R36" t="s">
        <v>248</v>
      </c>
      <c r="S36" t="s">
        <v>10987</v>
      </c>
      <c r="T36" t="s">
        <v>10</v>
      </c>
      <c r="U36" t="s">
        <v>11056</v>
      </c>
      <c r="V36" t="s">
        <v>11057</v>
      </c>
      <c r="W36" t="s">
        <v>149</v>
      </c>
      <c r="X36" t="s">
        <v>10990</v>
      </c>
      <c r="Y36" t="s">
        <v>10716</v>
      </c>
      <c r="Z36">
        <v>0</v>
      </c>
      <c r="AA36">
        <v>1985</v>
      </c>
      <c r="AB36" t="s">
        <v>11</v>
      </c>
      <c r="AC36">
        <v>37</v>
      </c>
      <c r="AD36" t="s">
        <v>10729</v>
      </c>
      <c r="AE36">
        <v>342900</v>
      </c>
      <c r="AF36">
        <v>0</v>
      </c>
      <c r="AG36">
        <v>0</v>
      </c>
      <c r="AH36">
        <v>342900</v>
      </c>
      <c r="AI36">
        <v>342900</v>
      </c>
    </row>
    <row r="37" spans="1:35" x14ac:dyDescent="0.35">
      <c r="A37" t="s">
        <v>148</v>
      </c>
      <c r="B37" t="s">
        <v>156</v>
      </c>
      <c r="C37" t="s">
        <v>325</v>
      </c>
      <c r="D37">
        <v>17235</v>
      </c>
      <c r="E37" t="s">
        <v>367</v>
      </c>
      <c r="F37" t="s">
        <v>4521</v>
      </c>
      <c r="G37">
        <v>718</v>
      </c>
      <c r="H37">
        <v>500</v>
      </c>
      <c r="I37">
        <v>175500</v>
      </c>
      <c r="J37">
        <v>20319</v>
      </c>
      <c r="K37">
        <v>1</v>
      </c>
      <c r="L37" t="s">
        <v>11058</v>
      </c>
      <c r="M37" t="s">
        <v>4522</v>
      </c>
      <c r="N37" t="s">
        <v>4523</v>
      </c>
      <c r="O37" t="s">
        <v>2690</v>
      </c>
      <c r="P37" t="s">
        <v>133</v>
      </c>
      <c r="Q37" t="s">
        <v>10997</v>
      </c>
      <c r="R37" t="s">
        <v>248</v>
      </c>
      <c r="S37" t="s">
        <v>10987</v>
      </c>
      <c r="T37" t="s">
        <v>10</v>
      </c>
      <c r="U37" t="s">
        <v>11059</v>
      </c>
      <c r="V37" t="s">
        <v>11060</v>
      </c>
      <c r="W37" t="s">
        <v>149</v>
      </c>
      <c r="X37" t="s">
        <v>10990</v>
      </c>
      <c r="Y37" t="s">
        <v>10716</v>
      </c>
      <c r="Z37">
        <v>0</v>
      </c>
      <c r="AA37">
        <v>1956</v>
      </c>
      <c r="AB37" t="s">
        <v>11</v>
      </c>
      <c r="AC37">
        <v>1</v>
      </c>
      <c r="AD37" t="s">
        <v>10726</v>
      </c>
      <c r="AE37">
        <v>175000</v>
      </c>
      <c r="AF37">
        <v>0</v>
      </c>
      <c r="AG37">
        <v>0</v>
      </c>
      <c r="AH37">
        <v>175000</v>
      </c>
      <c r="AI37">
        <v>175000</v>
      </c>
    </row>
    <row r="38" spans="1:35" x14ac:dyDescent="0.35">
      <c r="A38" t="s">
        <v>148</v>
      </c>
      <c r="B38" t="s">
        <v>156</v>
      </c>
      <c r="C38" t="s">
        <v>325</v>
      </c>
      <c r="D38">
        <v>11155</v>
      </c>
      <c r="E38" t="s">
        <v>367</v>
      </c>
      <c r="F38" t="s">
        <v>674</v>
      </c>
      <c r="G38">
        <v>660</v>
      </c>
      <c r="H38">
        <v>500</v>
      </c>
      <c r="I38">
        <v>175500</v>
      </c>
      <c r="J38">
        <v>14032</v>
      </c>
      <c r="K38">
        <v>1</v>
      </c>
      <c r="L38" t="s">
        <v>9</v>
      </c>
      <c r="M38" t="s">
        <v>675</v>
      </c>
      <c r="N38" t="s">
        <v>676</v>
      </c>
      <c r="O38" t="s">
        <v>432</v>
      </c>
      <c r="P38" t="s">
        <v>257</v>
      </c>
      <c r="Q38" t="s">
        <v>10986</v>
      </c>
      <c r="R38" t="s">
        <v>248</v>
      </c>
      <c r="S38" t="s">
        <v>10987</v>
      </c>
      <c r="T38" t="s">
        <v>10</v>
      </c>
      <c r="U38" t="s">
        <v>11061</v>
      </c>
      <c r="V38" t="s">
        <v>11062</v>
      </c>
      <c r="W38" t="s">
        <v>149</v>
      </c>
      <c r="X38" t="s">
        <v>10990</v>
      </c>
      <c r="Y38" t="s">
        <v>10716</v>
      </c>
      <c r="Z38">
        <v>0</v>
      </c>
      <c r="AA38">
        <v>1954</v>
      </c>
      <c r="AB38" t="s">
        <v>11</v>
      </c>
      <c r="AC38">
        <v>1</v>
      </c>
      <c r="AD38" t="s">
        <v>10726</v>
      </c>
      <c r="AE38">
        <v>175000</v>
      </c>
      <c r="AF38">
        <v>0</v>
      </c>
      <c r="AG38">
        <v>0</v>
      </c>
      <c r="AH38">
        <v>175000</v>
      </c>
      <c r="AI38">
        <v>175000</v>
      </c>
    </row>
    <row r="39" spans="1:35" x14ac:dyDescent="0.35">
      <c r="A39" t="s">
        <v>148</v>
      </c>
      <c r="B39" t="s">
        <v>156</v>
      </c>
      <c r="C39" t="s">
        <v>325</v>
      </c>
      <c r="D39">
        <v>17223</v>
      </c>
      <c r="E39" t="s">
        <v>367</v>
      </c>
      <c r="F39" t="s">
        <v>4164</v>
      </c>
      <c r="G39">
        <v>636</v>
      </c>
      <c r="H39">
        <v>500</v>
      </c>
      <c r="I39">
        <v>188000</v>
      </c>
      <c r="J39">
        <v>20307</v>
      </c>
      <c r="K39">
        <v>1</v>
      </c>
      <c r="L39" t="s">
        <v>9</v>
      </c>
      <c r="M39" t="s">
        <v>4165</v>
      </c>
      <c r="N39" t="s">
        <v>4166</v>
      </c>
      <c r="O39" t="s">
        <v>432</v>
      </c>
      <c r="P39" t="s">
        <v>257</v>
      </c>
      <c r="Q39" t="s">
        <v>10986</v>
      </c>
      <c r="R39" t="s">
        <v>248</v>
      </c>
      <c r="S39" t="s">
        <v>10987</v>
      </c>
      <c r="T39" t="s">
        <v>10</v>
      </c>
      <c r="U39" t="s">
        <v>11063</v>
      </c>
      <c r="V39" t="s">
        <v>11064</v>
      </c>
      <c r="W39" t="s">
        <v>149</v>
      </c>
      <c r="X39" t="s">
        <v>10990</v>
      </c>
      <c r="Y39" t="s">
        <v>10716</v>
      </c>
      <c r="Z39">
        <v>0</v>
      </c>
      <c r="AA39">
        <v>1960</v>
      </c>
      <c r="AB39" t="s">
        <v>11</v>
      </c>
      <c r="AC39">
        <v>1</v>
      </c>
      <c r="AD39" t="s">
        <v>10726</v>
      </c>
      <c r="AE39">
        <v>187500</v>
      </c>
      <c r="AF39">
        <v>0</v>
      </c>
      <c r="AG39">
        <v>0</v>
      </c>
      <c r="AH39">
        <v>187500</v>
      </c>
      <c r="AI39">
        <v>187500</v>
      </c>
    </row>
    <row r="40" spans="1:35" x14ac:dyDescent="0.35">
      <c r="A40" t="s">
        <v>148</v>
      </c>
      <c r="B40" t="s">
        <v>156</v>
      </c>
      <c r="C40" t="s">
        <v>325</v>
      </c>
      <c r="D40">
        <v>15652</v>
      </c>
      <c r="E40" t="s">
        <v>367</v>
      </c>
      <c r="F40" t="s">
        <v>3982</v>
      </c>
      <c r="G40">
        <v>742</v>
      </c>
      <c r="H40">
        <v>500</v>
      </c>
      <c r="I40">
        <v>197500</v>
      </c>
      <c r="J40">
        <v>18706</v>
      </c>
      <c r="K40">
        <v>1</v>
      </c>
      <c r="L40" t="s">
        <v>9</v>
      </c>
      <c r="M40" t="s">
        <v>3983</v>
      </c>
      <c r="N40" t="s">
        <v>3984</v>
      </c>
      <c r="O40" t="s">
        <v>432</v>
      </c>
      <c r="P40" t="s">
        <v>257</v>
      </c>
      <c r="Q40" t="s">
        <v>10986</v>
      </c>
      <c r="R40" t="s">
        <v>248</v>
      </c>
      <c r="S40" t="s">
        <v>10987</v>
      </c>
      <c r="T40" t="s">
        <v>10</v>
      </c>
      <c r="U40" t="s">
        <v>11065</v>
      </c>
      <c r="V40" t="s">
        <v>11066</v>
      </c>
      <c r="W40" t="s">
        <v>149</v>
      </c>
      <c r="X40" t="s">
        <v>10990</v>
      </c>
      <c r="Y40" t="s">
        <v>10716</v>
      </c>
      <c r="Z40">
        <v>0</v>
      </c>
      <c r="AA40">
        <v>1960</v>
      </c>
      <c r="AB40" t="s">
        <v>11</v>
      </c>
      <c r="AC40">
        <v>1</v>
      </c>
      <c r="AD40" t="s">
        <v>10726</v>
      </c>
      <c r="AE40">
        <v>197000</v>
      </c>
      <c r="AF40">
        <v>0</v>
      </c>
      <c r="AG40">
        <v>0</v>
      </c>
      <c r="AH40">
        <v>197000</v>
      </c>
      <c r="AI40">
        <v>197000</v>
      </c>
    </row>
    <row r="41" spans="1:35" x14ac:dyDescent="0.35">
      <c r="A41" t="s">
        <v>148</v>
      </c>
      <c r="B41" t="s">
        <v>156</v>
      </c>
      <c r="C41" t="s">
        <v>325</v>
      </c>
      <c r="D41">
        <v>16905</v>
      </c>
      <c r="E41" t="s">
        <v>367</v>
      </c>
      <c r="F41" t="s">
        <v>4435</v>
      </c>
      <c r="G41">
        <v>1025</v>
      </c>
      <c r="H41">
        <v>500</v>
      </c>
      <c r="I41">
        <v>199500</v>
      </c>
      <c r="J41">
        <v>19974</v>
      </c>
      <c r="K41">
        <v>1</v>
      </c>
      <c r="L41" t="s">
        <v>9</v>
      </c>
      <c r="M41" t="s">
        <v>4436</v>
      </c>
      <c r="N41" t="s">
        <v>4437</v>
      </c>
      <c r="O41" t="s">
        <v>432</v>
      </c>
      <c r="P41" t="s">
        <v>257</v>
      </c>
      <c r="Q41" t="s">
        <v>10986</v>
      </c>
      <c r="R41" t="s">
        <v>248</v>
      </c>
      <c r="S41" t="s">
        <v>10987</v>
      </c>
      <c r="T41" t="s">
        <v>10</v>
      </c>
      <c r="U41" t="s">
        <v>11067</v>
      </c>
      <c r="V41" t="s">
        <v>11068</v>
      </c>
      <c r="W41" t="s">
        <v>149</v>
      </c>
      <c r="X41" t="s">
        <v>10990</v>
      </c>
      <c r="Y41" t="s">
        <v>10716</v>
      </c>
      <c r="Z41">
        <v>0</v>
      </c>
      <c r="AA41">
        <v>1941</v>
      </c>
      <c r="AB41" t="s">
        <v>11</v>
      </c>
      <c r="AC41">
        <v>1</v>
      </c>
      <c r="AD41" t="s">
        <v>10726</v>
      </c>
      <c r="AE41">
        <v>199000</v>
      </c>
      <c r="AF41">
        <v>0</v>
      </c>
      <c r="AG41">
        <v>0</v>
      </c>
      <c r="AH41">
        <v>199000</v>
      </c>
      <c r="AI41">
        <v>199000</v>
      </c>
    </row>
    <row r="42" spans="1:35" x14ac:dyDescent="0.35">
      <c r="A42" t="s">
        <v>148</v>
      </c>
      <c r="B42" t="s">
        <v>156</v>
      </c>
      <c r="C42" t="s">
        <v>325</v>
      </c>
      <c r="D42">
        <v>5900</v>
      </c>
      <c r="E42" t="s">
        <v>326</v>
      </c>
      <c r="F42" t="s">
        <v>1573</v>
      </c>
      <c r="G42">
        <v>11279</v>
      </c>
      <c r="H42">
        <v>2500</v>
      </c>
      <c r="I42">
        <v>430390</v>
      </c>
      <c r="J42">
        <v>7910</v>
      </c>
      <c r="K42">
        <v>1</v>
      </c>
      <c r="L42" t="s">
        <v>9</v>
      </c>
      <c r="M42" t="s">
        <v>1574</v>
      </c>
      <c r="N42" t="s">
        <v>1575</v>
      </c>
      <c r="O42" t="s">
        <v>432</v>
      </c>
      <c r="P42" t="s">
        <v>257</v>
      </c>
      <c r="Q42" t="s">
        <v>10986</v>
      </c>
      <c r="R42" t="s">
        <v>248</v>
      </c>
      <c r="S42" t="s">
        <v>10987</v>
      </c>
      <c r="T42" t="s">
        <v>10</v>
      </c>
      <c r="U42" t="s">
        <v>11069</v>
      </c>
      <c r="V42" t="s">
        <v>11070</v>
      </c>
      <c r="W42" t="s">
        <v>149</v>
      </c>
      <c r="X42" t="s">
        <v>10990</v>
      </c>
      <c r="Y42" t="s">
        <v>10716</v>
      </c>
      <c r="Z42">
        <v>0</v>
      </c>
      <c r="AA42">
        <v>1920</v>
      </c>
      <c r="AB42" t="s">
        <v>11</v>
      </c>
      <c r="AC42">
        <v>37</v>
      </c>
      <c r="AD42" t="s">
        <v>10729</v>
      </c>
      <c r="AE42">
        <v>427890</v>
      </c>
      <c r="AF42">
        <v>0</v>
      </c>
      <c r="AG42">
        <v>0</v>
      </c>
      <c r="AH42">
        <v>427890</v>
      </c>
      <c r="AI42">
        <v>427890</v>
      </c>
    </row>
    <row r="43" spans="1:35" x14ac:dyDescent="0.35">
      <c r="A43" t="s">
        <v>148</v>
      </c>
      <c r="B43" t="s">
        <v>156</v>
      </c>
      <c r="C43" t="s">
        <v>325</v>
      </c>
      <c r="D43">
        <v>5902</v>
      </c>
      <c r="E43" t="s">
        <v>326</v>
      </c>
      <c r="F43" t="s">
        <v>2305</v>
      </c>
      <c r="G43">
        <v>4247</v>
      </c>
      <c r="H43">
        <v>1000</v>
      </c>
      <c r="I43">
        <v>302320</v>
      </c>
      <c r="J43">
        <v>7915</v>
      </c>
      <c r="K43">
        <v>1</v>
      </c>
      <c r="L43" t="s">
        <v>9</v>
      </c>
      <c r="M43" t="s">
        <v>2306</v>
      </c>
      <c r="N43" t="s">
        <v>2307</v>
      </c>
      <c r="O43" t="s">
        <v>106</v>
      </c>
      <c r="P43" t="s">
        <v>133</v>
      </c>
      <c r="Q43" t="s">
        <v>10997</v>
      </c>
      <c r="R43" t="s">
        <v>248</v>
      </c>
      <c r="S43" t="s">
        <v>10987</v>
      </c>
      <c r="T43" t="s">
        <v>10</v>
      </c>
      <c r="U43" t="s">
        <v>11071</v>
      </c>
      <c r="V43" t="s">
        <v>11072</v>
      </c>
      <c r="W43" t="s">
        <v>149</v>
      </c>
      <c r="X43" t="s">
        <v>10990</v>
      </c>
      <c r="Y43" t="s">
        <v>10716</v>
      </c>
      <c r="Z43">
        <v>0</v>
      </c>
      <c r="AA43">
        <v>1991</v>
      </c>
      <c r="AB43" t="s">
        <v>11</v>
      </c>
      <c r="AC43">
        <v>37</v>
      </c>
      <c r="AD43" t="s">
        <v>10729</v>
      </c>
      <c r="AE43">
        <v>301320</v>
      </c>
      <c r="AF43">
        <v>0</v>
      </c>
      <c r="AG43">
        <v>0</v>
      </c>
      <c r="AH43">
        <v>301320</v>
      </c>
      <c r="AI43">
        <v>301320</v>
      </c>
    </row>
    <row r="44" spans="1:35" x14ac:dyDescent="0.35">
      <c r="A44" t="s">
        <v>148</v>
      </c>
      <c r="B44" t="s">
        <v>156</v>
      </c>
      <c r="C44" t="s">
        <v>325</v>
      </c>
      <c r="D44">
        <v>5922</v>
      </c>
      <c r="E44" t="s">
        <v>326</v>
      </c>
      <c r="F44" t="s">
        <v>616</v>
      </c>
      <c r="G44">
        <v>3281</v>
      </c>
      <c r="H44">
        <v>500</v>
      </c>
      <c r="I44">
        <v>642747</v>
      </c>
      <c r="J44">
        <v>7940</v>
      </c>
      <c r="K44">
        <v>1</v>
      </c>
      <c r="L44" t="s">
        <v>9</v>
      </c>
      <c r="M44" t="s">
        <v>617</v>
      </c>
      <c r="N44" t="s">
        <v>618</v>
      </c>
      <c r="O44" t="s">
        <v>424</v>
      </c>
      <c r="P44" t="s">
        <v>257</v>
      </c>
      <c r="Q44" t="s">
        <v>10986</v>
      </c>
      <c r="R44" t="s">
        <v>248</v>
      </c>
      <c r="S44" t="s">
        <v>10987</v>
      </c>
      <c r="T44" t="s">
        <v>10</v>
      </c>
      <c r="U44" t="s">
        <v>11073</v>
      </c>
      <c r="V44" t="s">
        <v>11074</v>
      </c>
      <c r="W44" t="s">
        <v>149</v>
      </c>
      <c r="X44" t="s">
        <v>10990</v>
      </c>
      <c r="Y44" t="s">
        <v>10716</v>
      </c>
      <c r="Z44">
        <v>0</v>
      </c>
      <c r="AA44">
        <v>1980</v>
      </c>
      <c r="AB44" t="s">
        <v>11</v>
      </c>
      <c r="AC44">
        <v>37</v>
      </c>
      <c r="AD44" t="s">
        <v>10729</v>
      </c>
      <c r="AE44">
        <v>642247</v>
      </c>
      <c r="AF44">
        <v>0</v>
      </c>
      <c r="AG44">
        <v>0</v>
      </c>
      <c r="AH44">
        <v>642247</v>
      </c>
      <c r="AI44">
        <v>642247</v>
      </c>
    </row>
    <row r="45" spans="1:35" x14ac:dyDescent="0.35">
      <c r="A45" t="s">
        <v>148</v>
      </c>
      <c r="B45" t="s">
        <v>156</v>
      </c>
      <c r="C45" t="s">
        <v>325</v>
      </c>
      <c r="D45">
        <v>18242</v>
      </c>
      <c r="E45" t="s">
        <v>367</v>
      </c>
      <c r="F45" t="s">
        <v>3077</v>
      </c>
      <c r="G45">
        <v>750</v>
      </c>
      <c r="H45">
        <v>1000</v>
      </c>
      <c r="I45">
        <v>206000</v>
      </c>
      <c r="J45">
        <v>21338</v>
      </c>
      <c r="K45">
        <v>1</v>
      </c>
      <c r="L45" t="s">
        <v>9</v>
      </c>
      <c r="M45" t="s">
        <v>3078</v>
      </c>
      <c r="N45" t="s">
        <v>3079</v>
      </c>
      <c r="O45" t="s">
        <v>432</v>
      </c>
      <c r="P45" t="s">
        <v>257</v>
      </c>
      <c r="Q45" t="s">
        <v>10986</v>
      </c>
      <c r="R45" t="s">
        <v>248</v>
      </c>
      <c r="S45" t="s">
        <v>10987</v>
      </c>
      <c r="T45" t="s">
        <v>10</v>
      </c>
      <c r="U45" t="s">
        <v>11075</v>
      </c>
      <c r="V45" t="s">
        <v>11076</v>
      </c>
      <c r="W45" t="s">
        <v>149</v>
      </c>
      <c r="X45" t="s">
        <v>10990</v>
      </c>
      <c r="Y45" t="s">
        <v>10716</v>
      </c>
      <c r="Z45">
        <v>0</v>
      </c>
      <c r="AA45">
        <v>1925</v>
      </c>
      <c r="AB45" t="s">
        <v>11</v>
      </c>
      <c r="AC45">
        <v>1</v>
      </c>
      <c r="AD45" t="s">
        <v>10726</v>
      </c>
      <c r="AE45">
        <v>205000</v>
      </c>
      <c r="AF45">
        <v>0</v>
      </c>
      <c r="AG45">
        <v>0</v>
      </c>
      <c r="AH45">
        <v>205000</v>
      </c>
      <c r="AI45">
        <v>205000</v>
      </c>
    </row>
    <row r="46" spans="1:35" x14ac:dyDescent="0.35">
      <c r="A46" t="s">
        <v>148</v>
      </c>
      <c r="B46" t="s">
        <v>156</v>
      </c>
      <c r="C46" t="s">
        <v>325</v>
      </c>
      <c r="D46">
        <v>15814</v>
      </c>
      <c r="E46" t="s">
        <v>367</v>
      </c>
      <c r="F46" t="s">
        <v>4054</v>
      </c>
      <c r="G46">
        <v>759</v>
      </c>
      <c r="H46">
        <v>500</v>
      </c>
      <c r="I46">
        <v>208500</v>
      </c>
      <c r="J46">
        <v>18870</v>
      </c>
      <c r="K46">
        <v>1</v>
      </c>
      <c r="L46" t="s">
        <v>9</v>
      </c>
      <c r="M46" t="s">
        <v>4055</v>
      </c>
      <c r="N46" t="s">
        <v>4056</v>
      </c>
      <c r="O46" t="s">
        <v>432</v>
      </c>
      <c r="P46" t="s">
        <v>257</v>
      </c>
      <c r="Q46" t="s">
        <v>10986</v>
      </c>
      <c r="R46" t="s">
        <v>248</v>
      </c>
      <c r="S46" t="s">
        <v>10987</v>
      </c>
      <c r="T46" t="s">
        <v>10</v>
      </c>
      <c r="U46" t="s">
        <v>11077</v>
      </c>
      <c r="V46" t="s">
        <v>11078</v>
      </c>
      <c r="W46" t="s">
        <v>149</v>
      </c>
      <c r="X46" t="s">
        <v>10990</v>
      </c>
      <c r="Y46" t="s">
        <v>10716</v>
      </c>
      <c r="Z46">
        <v>0</v>
      </c>
      <c r="AA46">
        <v>1991</v>
      </c>
      <c r="AB46" t="s">
        <v>11</v>
      </c>
      <c r="AC46">
        <v>1</v>
      </c>
      <c r="AD46" t="s">
        <v>10726</v>
      </c>
      <c r="AE46">
        <v>208000</v>
      </c>
      <c r="AF46">
        <v>0</v>
      </c>
      <c r="AG46">
        <v>0</v>
      </c>
      <c r="AH46">
        <v>208000</v>
      </c>
      <c r="AI46">
        <v>208000</v>
      </c>
    </row>
    <row r="47" spans="1:35" x14ac:dyDescent="0.35">
      <c r="A47" t="s">
        <v>148</v>
      </c>
      <c r="B47" t="s">
        <v>156</v>
      </c>
      <c r="C47" t="s">
        <v>325</v>
      </c>
      <c r="D47">
        <v>5988</v>
      </c>
      <c r="E47" t="s">
        <v>326</v>
      </c>
      <c r="F47" t="s">
        <v>443</v>
      </c>
      <c r="G47">
        <v>2413</v>
      </c>
      <c r="H47">
        <v>1000</v>
      </c>
      <c r="I47">
        <v>487000</v>
      </c>
      <c r="J47">
        <v>8009</v>
      </c>
      <c r="K47">
        <v>1</v>
      </c>
      <c r="L47" t="s">
        <v>9</v>
      </c>
      <c r="M47" t="s">
        <v>444</v>
      </c>
      <c r="N47" t="s">
        <v>445</v>
      </c>
      <c r="O47" t="s">
        <v>362</v>
      </c>
      <c r="P47" t="s">
        <v>257</v>
      </c>
      <c r="Q47" t="s">
        <v>10986</v>
      </c>
      <c r="R47" t="s">
        <v>248</v>
      </c>
      <c r="S47" t="s">
        <v>10987</v>
      </c>
      <c r="T47" t="s">
        <v>10</v>
      </c>
      <c r="U47" t="s">
        <v>11079</v>
      </c>
      <c r="V47" t="s">
        <v>11080</v>
      </c>
      <c r="W47" t="s">
        <v>149</v>
      </c>
      <c r="X47" t="s">
        <v>10990</v>
      </c>
      <c r="Y47" t="s">
        <v>10716</v>
      </c>
      <c r="Z47">
        <v>0</v>
      </c>
      <c r="AA47">
        <v>1930</v>
      </c>
      <c r="AB47" t="s">
        <v>11</v>
      </c>
      <c r="AC47">
        <v>37</v>
      </c>
      <c r="AD47" t="s">
        <v>10729</v>
      </c>
      <c r="AE47">
        <v>486000</v>
      </c>
      <c r="AF47">
        <v>0</v>
      </c>
      <c r="AG47">
        <v>0</v>
      </c>
      <c r="AH47">
        <v>486000</v>
      </c>
      <c r="AI47">
        <v>486000</v>
      </c>
    </row>
    <row r="48" spans="1:35" x14ac:dyDescent="0.35">
      <c r="A48" t="s">
        <v>148</v>
      </c>
      <c r="B48" t="s">
        <v>156</v>
      </c>
      <c r="C48" t="s">
        <v>325</v>
      </c>
      <c r="D48">
        <v>5988</v>
      </c>
      <c r="E48" t="s">
        <v>326</v>
      </c>
      <c r="F48" t="s">
        <v>443</v>
      </c>
      <c r="G48">
        <v>2413</v>
      </c>
      <c r="H48">
        <v>1000</v>
      </c>
      <c r="I48">
        <v>38800</v>
      </c>
      <c r="J48">
        <v>8010</v>
      </c>
      <c r="K48">
        <v>1</v>
      </c>
      <c r="L48" t="s">
        <v>9</v>
      </c>
      <c r="M48" t="s">
        <v>444</v>
      </c>
      <c r="N48" t="s">
        <v>445</v>
      </c>
      <c r="O48" t="s">
        <v>362</v>
      </c>
      <c r="P48" t="s">
        <v>257</v>
      </c>
      <c r="Q48" t="s">
        <v>10986</v>
      </c>
      <c r="R48" t="s">
        <v>248</v>
      </c>
      <c r="S48" t="s">
        <v>10987</v>
      </c>
      <c r="T48" t="s">
        <v>10</v>
      </c>
      <c r="U48" t="s">
        <v>11079</v>
      </c>
      <c r="V48" t="s">
        <v>11080</v>
      </c>
      <c r="W48" t="s">
        <v>149</v>
      </c>
      <c r="X48" t="s">
        <v>10990</v>
      </c>
      <c r="Y48" t="s">
        <v>10716</v>
      </c>
      <c r="Z48">
        <v>0</v>
      </c>
      <c r="AA48">
        <v>1930</v>
      </c>
      <c r="AB48" t="s">
        <v>11</v>
      </c>
      <c r="AC48">
        <v>37</v>
      </c>
      <c r="AD48" t="s">
        <v>10729</v>
      </c>
      <c r="AE48">
        <v>37800</v>
      </c>
      <c r="AF48">
        <v>0</v>
      </c>
      <c r="AG48">
        <v>0</v>
      </c>
      <c r="AH48">
        <v>37800</v>
      </c>
      <c r="AI48">
        <v>37800</v>
      </c>
    </row>
    <row r="49" spans="1:35" x14ac:dyDescent="0.35">
      <c r="A49" t="s">
        <v>148</v>
      </c>
      <c r="B49" t="s">
        <v>156</v>
      </c>
      <c r="C49" t="s">
        <v>325</v>
      </c>
      <c r="D49">
        <v>6039</v>
      </c>
      <c r="E49" t="s">
        <v>326</v>
      </c>
      <c r="F49" t="s">
        <v>3717</v>
      </c>
      <c r="G49">
        <v>3714</v>
      </c>
      <c r="H49">
        <v>1000</v>
      </c>
      <c r="I49">
        <v>601000</v>
      </c>
      <c r="J49">
        <v>8067</v>
      </c>
      <c r="K49">
        <v>1</v>
      </c>
      <c r="L49" t="s">
        <v>9</v>
      </c>
      <c r="M49" t="s">
        <v>3718</v>
      </c>
      <c r="N49" t="s">
        <v>3719</v>
      </c>
      <c r="O49" t="s">
        <v>432</v>
      </c>
      <c r="P49" t="s">
        <v>257</v>
      </c>
      <c r="Q49" t="s">
        <v>10986</v>
      </c>
      <c r="R49" t="s">
        <v>248</v>
      </c>
      <c r="S49" t="s">
        <v>10987</v>
      </c>
      <c r="T49" t="s">
        <v>10</v>
      </c>
      <c r="U49" t="s">
        <v>11081</v>
      </c>
      <c r="V49" t="s">
        <v>10835</v>
      </c>
      <c r="W49" t="s">
        <v>149</v>
      </c>
      <c r="X49" t="s">
        <v>10990</v>
      </c>
      <c r="Y49" t="s">
        <v>10716</v>
      </c>
      <c r="Z49">
        <v>0</v>
      </c>
      <c r="AA49">
        <v>1890</v>
      </c>
      <c r="AB49" t="s">
        <v>11</v>
      </c>
      <c r="AC49">
        <v>37</v>
      </c>
      <c r="AD49" t="s">
        <v>10729</v>
      </c>
      <c r="AE49">
        <v>600000</v>
      </c>
      <c r="AF49">
        <v>0</v>
      </c>
      <c r="AG49">
        <v>0</v>
      </c>
      <c r="AH49">
        <v>600000</v>
      </c>
      <c r="AI49">
        <v>600000</v>
      </c>
    </row>
    <row r="50" spans="1:35" x14ac:dyDescent="0.35">
      <c r="A50" t="s">
        <v>148</v>
      </c>
      <c r="B50" t="s">
        <v>156</v>
      </c>
      <c r="C50" t="s">
        <v>325</v>
      </c>
      <c r="D50">
        <v>6046</v>
      </c>
      <c r="E50" t="s">
        <v>326</v>
      </c>
      <c r="F50" t="s">
        <v>421</v>
      </c>
      <c r="G50">
        <v>1839</v>
      </c>
      <c r="H50">
        <v>1000</v>
      </c>
      <c r="I50">
        <v>401000</v>
      </c>
      <c r="J50">
        <v>8074</v>
      </c>
      <c r="K50">
        <v>1</v>
      </c>
      <c r="L50" t="s">
        <v>9</v>
      </c>
      <c r="M50" t="s">
        <v>422</v>
      </c>
      <c r="N50" t="s">
        <v>423</v>
      </c>
      <c r="O50" t="s">
        <v>424</v>
      </c>
      <c r="P50" t="s">
        <v>257</v>
      </c>
      <c r="Q50" t="s">
        <v>10986</v>
      </c>
      <c r="R50" t="s">
        <v>248</v>
      </c>
      <c r="S50" t="s">
        <v>10987</v>
      </c>
      <c r="T50" t="s">
        <v>10</v>
      </c>
      <c r="U50" t="s">
        <v>11082</v>
      </c>
      <c r="V50" t="s">
        <v>10835</v>
      </c>
      <c r="W50" t="s">
        <v>149</v>
      </c>
      <c r="X50" t="s">
        <v>10990</v>
      </c>
      <c r="Y50" t="s">
        <v>10716</v>
      </c>
      <c r="Z50">
        <v>0</v>
      </c>
      <c r="AA50">
        <v>1988</v>
      </c>
      <c r="AB50" t="s">
        <v>11</v>
      </c>
      <c r="AC50">
        <v>37</v>
      </c>
      <c r="AD50" t="s">
        <v>10729</v>
      </c>
      <c r="AE50">
        <v>400000</v>
      </c>
      <c r="AF50">
        <v>0</v>
      </c>
      <c r="AG50">
        <v>0</v>
      </c>
      <c r="AH50">
        <v>400000</v>
      </c>
      <c r="AI50">
        <v>400000</v>
      </c>
    </row>
    <row r="51" spans="1:35" x14ac:dyDescent="0.35">
      <c r="A51" t="s">
        <v>148</v>
      </c>
      <c r="B51" t="s">
        <v>156</v>
      </c>
      <c r="C51" t="s">
        <v>325</v>
      </c>
      <c r="D51">
        <v>16748</v>
      </c>
      <c r="E51" t="s">
        <v>367</v>
      </c>
      <c r="F51" t="s">
        <v>4599</v>
      </c>
      <c r="G51">
        <v>780</v>
      </c>
      <c r="H51">
        <v>2500</v>
      </c>
      <c r="I51">
        <v>250500</v>
      </c>
      <c r="J51">
        <v>19815</v>
      </c>
      <c r="K51">
        <v>1</v>
      </c>
      <c r="L51" t="s">
        <v>9</v>
      </c>
      <c r="M51" t="s">
        <v>4600</v>
      </c>
      <c r="N51" t="s">
        <v>4601</v>
      </c>
      <c r="O51" t="s">
        <v>4602</v>
      </c>
      <c r="P51" t="s">
        <v>133</v>
      </c>
      <c r="Q51" t="s">
        <v>10997</v>
      </c>
      <c r="R51" t="s">
        <v>248</v>
      </c>
      <c r="S51" t="s">
        <v>10987</v>
      </c>
      <c r="T51" t="s">
        <v>10</v>
      </c>
      <c r="U51" t="s">
        <v>11083</v>
      </c>
      <c r="V51" t="s">
        <v>10835</v>
      </c>
      <c r="W51" t="s">
        <v>149</v>
      </c>
      <c r="X51" t="s">
        <v>10990</v>
      </c>
      <c r="Y51" t="s">
        <v>10716</v>
      </c>
      <c r="Z51">
        <v>0</v>
      </c>
      <c r="AA51">
        <v>1950</v>
      </c>
      <c r="AB51" t="s">
        <v>11</v>
      </c>
      <c r="AC51">
        <v>1</v>
      </c>
      <c r="AD51" t="s">
        <v>10726</v>
      </c>
      <c r="AE51">
        <v>238000</v>
      </c>
      <c r="AF51">
        <v>10000</v>
      </c>
      <c r="AG51">
        <v>0</v>
      </c>
      <c r="AH51">
        <v>248000</v>
      </c>
      <c r="AI51">
        <v>248000</v>
      </c>
    </row>
    <row r="52" spans="1:35" x14ac:dyDescent="0.35">
      <c r="A52" t="s">
        <v>148</v>
      </c>
      <c r="B52" t="s">
        <v>156</v>
      </c>
      <c r="C52" t="s">
        <v>325</v>
      </c>
      <c r="D52">
        <v>6053</v>
      </c>
      <c r="E52" t="s">
        <v>326</v>
      </c>
      <c r="F52" t="s">
        <v>703</v>
      </c>
      <c r="G52">
        <v>7684</v>
      </c>
      <c r="H52">
        <v>1000</v>
      </c>
      <c r="I52">
        <v>415200</v>
      </c>
      <c r="J52">
        <v>8084</v>
      </c>
      <c r="K52">
        <v>1</v>
      </c>
      <c r="L52" t="s">
        <v>9</v>
      </c>
      <c r="M52" t="s">
        <v>704</v>
      </c>
      <c r="N52" t="s">
        <v>705</v>
      </c>
      <c r="O52" t="s">
        <v>300</v>
      </c>
      <c r="P52" t="s">
        <v>257</v>
      </c>
      <c r="Q52" t="s">
        <v>10986</v>
      </c>
      <c r="R52" t="s">
        <v>248</v>
      </c>
      <c r="S52" t="s">
        <v>10987</v>
      </c>
      <c r="T52" t="s">
        <v>10</v>
      </c>
      <c r="U52" t="s">
        <v>11084</v>
      </c>
      <c r="V52" t="s">
        <v>10835</v>
      </c>
      <c r="W52" t="s">
        <v>149</v>
      </c>
      <c r="X52" t="s">
        <v>10990</v>
      </c>
      <c r="Y52" t="s">
        <v>10716</v>
      </c>
      <c r="Z52">
        <v>0</v>
      </c>
      <c r="AA52">
        <v>1965</v>
      </c>
      <c r="AB52" t="s">
        <v>11</v>
      </c>
      <c r="AC52">
        <v>37</v>
      </c>
      <c r="AD52" t="s">
        <v>10729</v>
      </c>
      <c r="AE52">
        <v>414200</v>
      </c>
      <c r="AF52">
        <v>0</v>
      </c>
      <c r="AG52">
        <v>0</v>
      </c>
      <c r="AH52">
        <v>414200</v>
      </c>
      <c r="AI52">
        <v>414200</v>
      </c>
    </row>
    <row r="53" spans="1:35" x14ac:dyDescent="0.35">
      <c r="A53" t="s">
        <v>148</v>
      </c>
      <c r="B53" t="s">
        <v>156</v>
      </c>
      <c r="C53" t="s">
        <v>325</v>
      </c>
      <c r="D53">
        <v>15633</v>
      </c>
      <c r="E53" t="s">
        <v>367</v>
      </c>
      <c r="F53" t="s">
        <v>3345</v>
      </c>
      <c r="G53">
        <v>872</v>
      </c>
      <c r="H53">
        <v>500</v>
      </c>
      <c r="I53">
        <v>253000</v>
      </c>
      <c r="J53">
        <v>18687</v>
      </c>
      <c r="K53">
        <v>1</v>
      </c>
      <c r="L53" t="s">
        <v>9</v>
      </c>
      <c r="M53" t="s">
        <v>3346</v>
      </c>
      <c r="N53" t="s">
        <v>3347</v>
      </c>
      <c r="O53" t="s">
        <v>424</v>
      </c>
      <c r="P53" t="s">
        <v>257</v>
      </c>
      <c r="Q53" t="s">
        <v>10986</v>
      </c>
      <c r="R53" t="s">
        <v>248</v>
      </c>
      <c r="S53" t="s">
        <v>10987</v>
      </c>
      <c r="T53" t="s">
        <v>10</v>
      </c>
      <c r="U53" t="s">
        <v>11085</v>
      </c>
      <c r="V53" t="s">
        <v>10835</v>
      </c>
      <c r="W53" t="s">
        <v>149</v>
      </c>
      <c r="X53" t="s">
        <v>10990</v>
      </c>
      <c r="Y53" t="s">
        <v>10716</v>
      </c>
      <c r="Z53">
        <v>0</v>
      </c>
      <c r="AA53">
        <v>1900</v>
      </c>
      <c r="AB53" t="s">
        <v>11</v>
      </c>
      <c r="AC53">
        <v>1</v>
      </c>
      <c r="AD53" t="s">
        <v>10726</v>
      </c>
      <c r="AE53">
        <v>252500</v>
      </c>
      <c r="AF53">
        <v>0</v>
      </c>
      <c r="AG53">
        <v>0</v>
      </c>
      <c r="AH53">
        <v>252500</v>
      </c>
      <c r="AI53">
        <v>252500</v>
      </c>
    </row>
    <row r="54" spans="1:35" x14ac:dyDescent="0.35">
      <c r="A54" t="s">
        <v>148</v>
      </c>
      <c r="B54" t="s">
        <v>156</v>
      </c>
      <c r="C54" t="s">
        <v>325</v>
      </c>
      <c r="D54">
        <v>6162</v>
      </c>
      <c r="E54" t="s">
        <v>326</v>
      </c>
      <c r="F54" t="s">
        <v>3354</v>
      </c>
      <c r="G54">
        <v>7575</v>
      </c>
      <c r="H54">
        <v>2500</v>
      </c>
      <c r="I54">
        <v>35140</v>
      </c>
      <c r="J54">
        <v>8237</v>
      </c>
      <c r="K54">
        <v>1</v>
      </c>
      <c r="L54" t="s">
        <v>9</v>
      </c>
      <c r="M54" t="s">
        <v>3355</v>
      </c>
      <c r="N54" t="s">
        <v>3356</v>
      </c>
      <c r="O54" t="s">
        <v>428</v>
      </c>
      <c r="P54" t="s">
        <v>257</v>
      </c>
      <c r="Q54" t="s">
        <v>10986</v>
      </c>
      <c r="R54" t="s">
        <v>248</v>
      </c>
      <c r="S54" t="s">
        <v>10987</v>
      </c>
      <c r="T54" t="s">
        <v>10</v>
      </c>
      <c r="U54" t="s">
        <v>11086</v>
      </c>
      <c r="V54" t="s">
        <v>10835</v>
      </c>
      <c r="W54" t="s">
        <v>149</v>
      </c>
      <c r="X54" t="s">
        <v>10990</v>
      </c>
      <c r="Y54" t="s">
        <v>10716</v>
      </c>
      <c r="Z54">
        <v>0</v>
      </c>
      <c r="AA54">
        <v>1900</v>
      </c>
      <c r="AB54" t="s">
        <v>11</v>
      </c>
      <c r="AC54">
        <v>37</v>
      </c>
      <c r="AD54" t="s">
        <v>10729</v>
      </c>
      <c r="AE54">
        <v>32640</v>
      </c>
      <c r="AF54">
        <v>0</v>
      </c>
      <c r="AG54">
        <v>0</v>
      </c>
      <c r="AH54">
        <v>32640</v>
      </c>
      <c r="AI54">
        <v>32640</v>
      </c>
    </row>
    <row r="55" spans="1:35" x14ac:dyDescent="0.35">
      <c r="A55" t="s">
        <v>148</v>
      </c>
      <c r="B55" t="s">
        <v>156</v>
      </c>
      <c r="C55" t="s">
        <v>325</v>
      </c>
      <c r="D55">
        <v>6165</v>
      </c>
      <c r="E55" t="s">
        <v>326</v>
      </c>
      <c r="F55" t="s">
        <v>2019</v>
      </c>
      <c r="G55">
        <v>1986</v>
      </c>
      <c r="H55">
        <v>2500</v>
      </c>
      <c r="I55">
        <v>542500</v>
      </c>
      <c r="J55">
        <v>8244</v>
      </c>
      <c r="K55">
        <v>1</v>
      </c>
      <c r="L55" t="s">
        <v>9</v>
      </c>
      <c r="M55" t="s">
        <v>2020</v>
      </c>
      <c r="N55" t="s">
        <v>2021</v>
      </c>
      <c r="O55" t="s">
        <v>432</v>
      </c>
      <c r="P55" t="s">
        <v>257</v>
      </c>
      <c r="Q55" t="s">
        <v>10986</v>
      </c>
      <c r="R55" t="s">
        <v>248</v>
      </c>
      <c r="S55" t="s">
        <v>10987</v>
      </c>
      <c r="T55" t="s">
        <v>10</v>
      </c>
      <c r="U55" t="s">
        <v>11087</v>
      </c>
      <c r="V55" t="s">
        <v>10835</v>
      </c>
      <c r="W55" t="s">
        <v>149</v>
      </c>
      <c r="X55" t="s">
        <v>10990</v>
      </c>
      <c r="Y55" t="s">
        <v>10716</v>
      </c>
      <c r="Z55">
        <v>0</v>
      </c>
      <c r="AA55">
        <v>1910</v>
      </c>
      <c r="AB55" t="s">
        <v>11</v>
      </c>
      <c r="AC55">
        <v>37</v>
      </c>
      <c r="AD55" t="s">
        <v>10729</v>
      </c>
      <c r="AE55">
        <v>540000</v>
      </c>
      <c r="AF55">
        <v>0</v>
      </c>
      <c r="AG55">
        <v>0</v>
      </c>
      <c r="AH55">
        <v>540000</v>
      </c>
      <c r="AI55">
        <v>540000</v>
      </c>
    </row>
    <row r="56" spans="1:35" x14ac:dyDescent="0.35">
      <c r="A56" t="s">
        <v>148</v>
      </c>
      <c r="B56" t="s">
        <v>156</v>
      </c>
      <c r="C56" t="s">
        <v>325</v>
      </c>
      <c r="D56">
        <v>12049</v>
      </c>
      <c r="E56" t="s">
        <v>367</v>
      </c>
      <c r="F56" t="s">
        <v>461</v>
      </c>
      <c r="G56">
        <v>832</v>
      </c>
      <c r="H56">
        <v>2500</v>
      </c>
      <c r="I56">
        <v>273000</v>
      </c>
      <c r="J56">
        <v>14959</v>
      </c>
      <c r="K56">
        <v>1</v>
      </c>
      <c r="L56" t="s">
        <v>9</v>
      </c>
      <c r="M56" t="s">
        <v>462</v>
      </c>
      <c r="N56" t="s">
        <v>463</v>
      </c>
      <c r="O56" t="s">
        <v>424</v>
      </c>
      <c r="P56" t="s">
        <v>257</v>
      </c>
      <c r="Q56" t="s">
        <v>10986</v>
      </c>
      <c r="R56" t="s">
        <v>248</v>
      </c>
      <c r="S56" t="s">
        <v>10987</v>
      </c>
      <c r="T56" t="s">
        <v>10</v>
      </c>
      <c r="U56" t="s">
        <v>11088</v>
      </c>
      <c r="V56" t="s">
        <v>10835</v>
      </c>
      <c r="W56" t="s">
        <v>149</v>
      </c>
      <c r="X56" t="s">
        <v>10990</v>
      </c>
      <c r="Y56" t="s">
        <v>10716</v>
      </c>
      <c r="Z56">
        <v>0</v>
      </c>
      <c r="AA56">
        <v>1945</v>
      </c>
      <c r="AB56" t="s">
        <v>11</v>
      </c>
      <c r="AC56">
        <v>1</v>
      </c>
      <c r="AD56" t="s">
        <v>10726</v>
      </c>
      <c r="AE56">
        <v>270500</v>
      </c>
      <c r="AF56">
        <v>0</v>
      </c>
      <c r="AG56">
        <v>0</v>
      </c>
      <c r="AH56">
        <v>270500</v>
      </c>
      <c r="AI56">
        <v>270500</v>
      </c>
    </row>
    <row r="57" spans="1:35" x14ac:dyDescent="0.35">
      <c r="A57" t="s">
        <v>148</v>
      </c>
      <c r="B57" t="s">
        <v>156</v>
      </c>
      <c r="C57" t="s">
        <v>325</v>
      </c>
      <c r="D57">
        <v>6186</v>
      </c>
      <c r="E57" t="s">
        <v>326</v>
      </c>
      <c r="F57" t="s">
        <v>521</v>
      </c>
      <c r="G57">
        <v>1453</v>
      </c>
      <c r="H57">
        <v>500</v>
      </c>
      <c r="I57">
        <v>340000</v>
      </c>
      <c r="J57">
        <v>8265</v>
      </c>
      <c r="K57">
        <v>1</v>
      </c>
      <c r="L57" t="s">
        <v>9</v>
      </c>
      <c r="M57" t="s">
        <v>522</v>
      </c>
      <c r="N57" t="s">
        <v>523</v>
      </c>
      <c r="O57" t="s">
        <v>300</v>
      </c>
      <c r="P57" t="s">
        <v>257</v>
      </c>
      <c r="Q57" t="s">
        <v>10986</v>
      </c>
      <c r="R57" t="s">
        <v>248</v>
      </c>
      <c r="S57" t="s">
        <v>10987</v>
      </c>
      <c r="T57" t="s">
        <v>10</v>
      </c>
      <c r="U57" t="s">
        <v>11089</v>
      </c>
      <c r="V57" t="s">
        <v>10835</v>
      </c>
      <c r="W57" t="s">
        <v>149</v>
      </c>
      <c r="X57" t="s">
        <v>10990</v>
      </c>
      <c r="Y57" t="s">
        <v>10716</v>
      </c>
      <c r="Z57">
        <v>0</v>
      </c>
      <c r="AA57">
        <v>1900</v>
      </c>
      <c r="AB57" t="s">
        <v>11</v>
      </c>
      <c r="AC57">
        <v>37</v>
      </c>
      <c r="AD57" t="s">
        <v>10729</v>
      </c>
      <c r="AE57">
        <v>339500</v>
      </c>
      <c r="AF57">
        <v>0</v>
      </c>
      <c r="AG57">
        <v>0</v>
      </c>
      <c r="AH57">
        <v>339500</v>
      </c>
      <c r="AI57">
        <v>339500</v>
      </c>
    </row>
    <row r="58" spans="1:35" x14ac:dyDescent="0.35">
      <c r="A58" t="s">
        <v>148</v>
      </c>
      <c r="B58" t="s">
        <v>156</v>
      </c>
      <c r="C58" t="s">
        <v>325</v>
      </c>
      <c r="D58">
        <v>6217</v>
      </c>
      <c r="E58" t="s">
        <v>326</v>
      </c>
      <c r="F58" t="s">
        <v>867</v>
      </c>
      <c r="G58">
        <v>3541</v>
      </c>
      <c r="H58">
        <v>2500</v>
      </c>
      <c r="I58">
        <v>372500</v>
      </c>
      <c r="J58">
        <v>8298</v>
      </c>
      <c r="K58">
        <v>1</v>
      </c>
      <c r="L58" t="s">
        <v>9</v>
      </c>
      <c r="M58" t="s">
        <v>868</v>
      </c>
      <c r="N58" t="s">
        <v>869</v>
      </c>
      <c r="O58" t="s">
        <v>424</v>
      </c>
      <c r="P58" t="s">
        <v>257</v>
      </c>
      <c r="Q58" t="s">
        <v>10986</v>
      </c>
      <c r="R58" t="s">
        <v>248</v>
      </c>
      <c r="S58" t="s">
        <v>10987</v>
      </c>
      <c r="T58" t="s">
        <v>10</v>
      </c>
      <c r="U58" t="s">
        <v>11090</v>
      </c>
      <c r="V58" t="s">
        <v>10835</v>
      </c>
      <c r="W58" t="s">
        <v>149</v>
      </c>
      <c r="X58" t="s">
        <v>10990</v>
      </c>
      <c r="Y58" t="s">
        <v>10716</v>
      </c>
      <c r="Z58">
        <v>0</v>
      </c>
      <c r="AA58">
        <v>1950</v>
      </c>
      <c r="AB58" t="s">
        <v>11</v>
      </c>
      <c r="AC58">
        <v>37</v>
      </c>
      <c r="AD58" t="s">
        <v>10729</v>
      </c>
      <c r="AE58">
        <v>370000</v>
      </c>
      <c r="AF58">
        <v>0</v>
      </c>
      <c r="AG58">
        <v>0</v>
      </c>
      <c r="AH58">
        <v>370000</v>
      </c>
      <c r="AI58">
        <v>370000</v>
      </c>
    </row>
    <row r="59" spans="1:35" x14ac:dyDescent="0.35">
      <c r="A59" t="s">
        <v>148</v>
      </c>
      <c r="B59" t="s">
        <v>156</v>
      </c>
      <c r="C59" t="s">
        <v>325</v>
      </c>
      <c r="D59">
        <v>6276</v>
      </c>
      <c r="E59" t="s">
        <v>326</v>
      </c>
      <c r="F59" t="s">
        <v>636</v>
      </c>
      <c r="G59">
        <v>1866</v>
      </c>
      <c r="H59">
        <v>1000</v>
      </c>
      <c r="I59">
        <v>401000</v>
      </c>
      <c r="J59">
        <v>8371</v>
      </c>
      <c r="K59">
        <v>1</v>
      </c>
      <c r="L59" t="s">
        <v>9</v>
      </c>
      <c r="M59" t="s">
        <v>637</v>
      </c>
      <c r="N59" t="s">
        <v>638</v>
      </c>
      <c r="O59" t="s">
        <v>428</v>
      </c>
      <c r="P59" t="s">
        <v>257</v>
      </c>
      <c r="Q59" t="s">
        <v>10986</v>
      </c>
      <c r="R59" t="s">
        <v>248</v>
      </c>
      <c r="S59" t="s">
        <v>10987</v>
      </c>
      <c r="T59" t="s">
        <v>10</v>
      </c>
      <c r="U59" t="s">
        <v>11091</v>
      </c>
      <c r="V59" t="s">
        <v>10835</v>
      </c>
      <c r="W59" t="s">
        <v>149</v>
      </c>
      <c r="X59" t="s">
        <v>10990</v>
      </c>
      <c r="Y59" t="s">
        <v>10716</v>
      </c>
      <c r="Z59">
        <v>0</v>
      </c>
      <c r="AA59">
        <v>1900</v>
      </c>
      <c r="AB59" t="s">
        <v>11</v>
      </c>
      <c r="AC59">
        <v>37</v>
      </c>
      <c r="AD59" t="s">
        <v>10729</v>
      </c>
      <c r="AE59">
        <v>400000</v>
      </c>
      <c r="AF59">
        <v>0</v>
      </c>
      <c r="AG59">
        <v>0</v>
      </c>
      <c r="AH59">
        <v>400000</v>
      </c>
      <c r="AI59">
        <v>400000</v>
      </c>
    </row>
    <row r="60" spans="1:35" x14ac:dyDescent="0.35">
      <c r="A60" t="s">
        <v>148</v>
      </c>
      <c r="B60" t="s">
        <v>156</v>
      </c>
      <c r="C60" t="s">
        <v>325</v>
      </c>
      <c r="D60">
        <v>113593</v>
      </c>
      <c r="E60" t="s">
        <v>4697</v>
      </c>
      <c r="F60" t="s">
        <v>8508</v>
      </c>
      <c r="G60">
        <v>690</v>
      </c>
      <c r="H60">
        <v>500</v>
      </c>
      <c r="I60">
        <v>319700</v>
      </c>
      <c r="J60">
        <v>116723</v>
      </c>
      <c r="K60">
        <v>1</v>
      </c>
      <c r="L60" t="s">
        <v>9</v>
      </c>
      <c r="M60" t="s">
        <v>8509</v>
      </c>
      <c r="N60" t="s">
        <v>8510</v>
      </c>
      <c r="O60" t="s">
        <v>106</v>
      </c>
      <c r="P60" t="s">
        <v>133</v>
      </c>
      <c r="Q60" t="s">
        <v>10997</v>
      </c>
      <c r="R60" t="s">
        <v>248</v>
      </c>
      <c r="S60" t="s">
        <v>10987</v>
      </c>
      <c r="T60" t="s">
        <v>10</v>
      </c>
      <c r="U60" t="s">
        <v>11092</v>
      </c>
      <c r="V60" t="s">
        <v>10835</v>
      </c>
      <c r="W60" t="s">
        <v>149</v>
      </c>
      <c r="X60" t="s">
        <v>10990</v>
      </c>
      <c r="Y60" t="s">
        <v>10716</v>
      </c>
      <c r="Z60">
        <v>0</v>
      </c>
      <c r="AA60">
        <v>1955</v>
      </c>
      <c r="AB60" t="s">
        <v>11</v>
      </c>
      <c r="AC60">
        <v>1</v>
      </c>
      <c r="AD60" t="s">
        <v>10726</v>
      </c>
      <c r="AE60">
        <v>168000</v>
      </c>
      <c r="AF60">
        <v>117600</v>
      </c>
      <c r="AG60">
        <v>33600</v>
      </c>
      <c r="AH60">
        <v>319200</v>
      </c>
      <c r="AI60">
        <v>285600</v>
      </c>
    </row>
    <row r="61" spans="1:35" x14ac:dyDescent="0.35">
      <c r="A61" t="s">
        <v>148</v>
      </c>
      <c r="B61" t="s">
        <v>156</v>
      </c>
      <c r="C61" t="s">
        <v>325</v>
      </c>
      <c r="D61">
        <v>12808</v>
      </c>
      <c r="E61" t="s">
        <v>367</v>
      </c>
      <c r="F61" t="s">
        <v>2002</v>
      </c>
      <c r="G61">
        <v>1076</v>
      </c>
      <c r="H61">
        <v>500</v>
      </c>
      <c r="I61">
        <v>326000</v>
      </c>
      <c r="J61">
        <v>15748</v>
      </c>
      <c r="K61">
        <v>1</v>
      </c>
      <c r="L61" t="s">
        <v>9</v>
      </c>
      <c r="M61" t="s">
        <v>2003</v>
      </c>
      <c r="N61" t="s">
        <v>2004</v>
      </c>
      <c r="O61" t="s">
        <v>300</v>
      </c>
      <c r="P61" t="s">
        <v>257</v>
      </c>
      <c r="Q61" t="s">
        <v>10986</v>
      </c>
      <c r="R61" t="s">
        <v>248</v>
      </c>
      <c r="S61" t="s">
        <v>10987</v>
      </c>
      <c r="T61" t="s">
        <v>10</v>
      </c>
      <c r="U61" t="s">
        <v>11093</v>
      </c>
      <c r="V61" t="s">
        <v>10835</v>
      </c>
      <c r="W61" t="s">
        <v>149</v>
      </c>
      <c r="X61" t="s">
        <v>10990</v>
      </c>
      <c r="Y61" t="s">
        <v>10716</v>
      </c>
      <c r="Z61">
        <v>0</v>
      </c>
      <c r="AA61">
        <v>1950</v>
      </c>
      <c r="AB61" t="s">
        <v>11</v>
      </c>
      <c r="AC61">
        <v>1</v>
      </c>
      <c r="AD61" t="s">
        <v>10726</v>
      </c>
      <c r="AE61">
        <v>325500</v>
      </c>
      <c r="AF61">
        <v>0</v>
      </c>
      <c r="AG61">
        <v>0</v>
      </c>
      <c r="AH61">
        <v>325500</v>
      </c>
      <c r="AI61">
        <v>325500</v>
      </c>
    </row>
    <row r="62" spans="1:35" x14ac:dyDescent="0.35">
      <c r="A62" t="s">
        <v>148</v>
      </c>
      <c r="B62" t="s">
        <v>156</v>
      </c>
      <c r="C62" t="s">
        <v>325</v>
      </c>
      <c r="D62">
        <v>6345</v>
      </c>
      <c r="E62" t="s">
        <v>326</v>
      </c>
      <c r="F62" t="s">
        <v>714</v>
      </c>
      <c r="G62">
        <v>6840</v>
      </c>
      <c r="H62">
        <v>1000</v>
      </c>
      <c r="I62">
        <v>33000</v>
      </c>
      <c r="J62">
        <v>8463</v>
      </c>
      <c r="K62">
        <v>1</v>
      </c>
      <c r="L62" t="s">
        <v>9</v>
      </c>
      <c r="M62" t="s">
        <v>715</v>
      </c>
      <c r="N62" t="s">
        <v>716</v>
      </c>
      <c r="O62" t="s">
        <v>717</v>
      </c>
      <c r="P62" t="s">
        <v>257</v>
      </c>
      <c r="Q62" t="s">
        <v>10986</v>
      </c>
      <c r="R62" t="s">
        <v>248</v>
      </c>
      <c r="S62" t="s">
        <v>10987</v>
      </c>
      <c r="T62" t="s">
        <v>10</v>
      </c>
      <c r="U62" t="s">
        <v>11094</v>
      </c>
      <c r="V62" t="s">
        <v>10835</v>
      </c>
      <c r="W62" t="s">
        <v>149</v>
      </c>
      <c r="X62" t="s">
        <v>10990</v>
      </c>
      <c r="Y62" t="s">
        <v>10716</v>
      </c>
      <c r="Z62">
        <v>0</v>
      </c>
      <c r="AA62">
        <v>1934</v>
      </c>
      <c r="AB62" t="s">
        <v>11</v>
      </c>
      <c r="AC62">
        <v>37</v>
      </c>
      <c r="AD62" t="s">
        <v>10729</v>
      </c>
      <c r="AE62">
        <v>32000</v>
      </c>
      <c r="AF62">
        <v>0</v>
      </c>
      <c r="AG62">
        <v>0</v>
      </c>
      <c r="AH62">
        <v>32000</v>
      </c>
      <c r="AI62">
        <v>32000</v>
      </c>
    </row>
    <row r="63" spans="1:35" x14ac:dyDescent="0.35">
      <c r="A63" t="s">
        <v>148</v>
      </c>
      <c r="B63" t="s">
        <v>156</v>
      </c>
      <c r="C63" t="s">
        <v>325</v>
      </c>
      <c r="D63">
        <v>113213</v>
      </c>
      <c r="E63" t="s">
        <v>4697</v>
      </c>
      <c r="F63" t="s">
        <v>8262</v>
      </c>
      <c r="G63">
        <v>555</v>
      </c>
      <c r="H63">
        <v>500</v>
      </c>
      <c r="I63">
        <v>327300</v>
      </c>
      <c r="J63">
        <v>116343</v>
      </c>
      <c r="K63">
        <v>1</v>
      </c>
      <c r="L63" t="s">
        <v>9</v>
      </c>
      <c r="M63" t="s">
        <v>8263</v>
      </c>
      <c r="N63" t="s">
        <v>8264</v>
      </c>
      <c r="O63" t="s">
        <v>314</v>
      </c>
      <c r="P63" t="s">
        <v>257</v>
      </c>
      <c r="Q63" t="s">
        <v>10986</v>
      </c>
      <c r="R63" t="s">
        <v>248</v>
      </c>
      <c r="S63" t="s">
        <v>10987</v>
      </c>
      <c r="T63" t="s">
        <v>10</v>
      </c>
      <c r="U63" t="s">
        <v>11095</v>
      </c>
      <c r="V63" t="s">
        <v>10835</v>
      </c>
      <c r="W63" t="s">
        <v>149</v>
      </c>
      <c r="X63" t="s">
        <v>10990</v>
      </c>
      <c r="Y63" t="s">
        <v>10716</v>
      </c>
      <c r="Z63">
        <v>0</v>
      </c>
      <c r="AA63">
        <v>1942</v>
      </c>
      <c r="AB63" t="s">
        <v>11</v>
      </c>
      <c r="AC63">
        <v>1</v>
      </c>
      <c r="AD63" t="s">
        <v>10726</v>
      </c>
      <c r="AE63">
        <v>172000</v>
      </c>
      <c r="AF63">
        <v>120400</v>
      </c>
      <c r="AG63">
        <v>34400</v>
      </c>
      <c r="AH63">
        <v>326800</v>
      </c>
      <c r="AI63">
        <v>292400</v>
      </c>
    </row>
    <row r="64" spans="1:35" x14ac:dyDescent="0.35">
      <c r="A64" t="s">
        <v>148</v>
      </c>
      <c r="B64" t="s">
        <v>156</v>
      </c>
      <c r="C64" t="s">
        <v>325</v>
      </c>
      <c r="D64">
        <v>6345</v>
      </c>
      <c r="E64" t="s">
        <v>326</v>
      </c>
      <c r="F64" t="s">
        <v>714</v>
      </c>
      <c r="G64">
        <v>6840</v>
      </c>
      <c r="H64">
        <v>1000</v>
      </c>
      <c r="I64">
        <v>416000</v>
      </c>
      <c r="J64">
        <v>8464</v>
      </c>
      <c r="K64">
        <v>1</v>
      </c>
      <c r="L64" t="s">
        <v>9</v>
      </c>
      <c r="M64" t="s">
        <v>2215</v>
      </c>
      <c r="N64" t="s">
        <v>2216</v>
      </c>
      <c r="O64" t="s">
        <v>717</v>
      </c>
      <c r="P64" t="s">
        <v>257</v>
      </c>
      <c r="Q64" t="s">
        <v>10986</v>
      </c>
      <c r="R64" t="s">
        <v>248</v>
      </c>
      <c r="S64" t="s">
        <v>10987</v>
      </c>
      <c r="T64" t="s">
        <v>10</v>
      </c>
      <c r="U64" t="s">
        <v>11096</v>
      </c>
      <c r="V64" t="s">
        <v>10835</v>
      </c>
      <c r="W64" t="s">
        <v>149</v>
      </c>
      <c r="X64" t="s">
        <v>10990</v>
      </c>
      <c r="Y64" t="s">
        <v>10716</v>
      </c>
      <c r="Z64">
        <v>0</v>
      </c>
      <c r="AA64">
        <v>1920</v>
      </c>
      <c r="AB64" t="s">
        <v>11</v>
      </c>
      <c r="AC64">
        <v>37</v>
      </c>
      <c r="AD64" t="s">
        <v>10729</v>
      </c>
      <c r="AE64">
        <v>415000</v>
      </c>
      <c r="AF64">
        <v>0</v>
      </c>
      <c r="AG64">
        <v>0</v>
      </c>
      <c r="AH64">
        <v>415000</v>
      </c>
      <c r="AI64">
        <v>415000</v>
      </c>
    </row>
    <row r="65" spans="1:35" x14ac:dyDescent="0.35">
      <c r="A65" t="s">
        <v>148</v>
      </c>
      <c r="B65" t="s">
        <v>156</v>
      </c>
      <c r="C65" t="s">
        <v>325</v>
      </c>
      <c r="D65">
        <v>6350</v>
      </c>
      <c r="E65" t="s">
        <v>326</v>
      </c>
      <c r="F65" t="s">
        <v>363</v>
      </c>
      <c r="G65">
        <v>485</v>
      </c>
      <c r="H65">
        <v>250</v>
      </c>
      <c r="I65">
        <v>10250</v>
      </c>
      <c r="J65">
        <v>8472</v>
      </c>
      <c r="K65">
        <v>1</v>
      </c>
      <c r="L65" t="s">
        <v>9</v>
      </c>
      <c r="M65" t="s">
        <v>364</v>
      </c>
      <c r="N65" t="s">
        <v>365</v>
      </c>
      <c r="O65" t="s">
        <v>366</v>
      </c>
      <c r="P65" t="s">
        <v>257</v>
      </c>
      <c r="Q65" t="s">
        <v>10986</v>
      </c>
      <c r="R65" t="s">
        <v>248</v>
      </c>
      <c r="S65" t="s">
        <v>10987</v>
      </c>
      <c r="T65" t="s">
        <v>10</v>
      </c>
      <c r="U65" t="s">
        <v>11097</v>
      </c>
      <c r="V65" t="s">
        <v>10835</v>
      </c>
      <c r="W65" t="s">
        <v>149</v>
      </c>
      <c r="X65" t="s">
        <v>10990</v>
      </c>
      <c r="Y65" t="s">
        <v>10716</v>
      </c>
      <c r="Z65">
        <v>0</v>
      </c>
      <c r="AA65">
        <v>1986</v>
      </c>
      <c r="AB65" t="s">
        <v>11</v>
      </c>
      <c r="AC65">
        <v>37</v>
      </c>
      <c r="AD65" t="s">
        <v>10729</v>
      </c>
      <c r="AE65">
        <v>0</v>
      </c>
      <c r="AF65">
        <v>10000</v>
      </c>
      <c r="AG65">
        <v>0</v>
      </c>
      <c r="AH65">
        <v>10000</v>
      </c>
      <c r="AI65">
        <v>10000</v>
      </c>
    </row>
    <row r="66" spans="1:35" x14ac:dyDescent="0.35">
      <c r="A66" t="s">
        <v>148</v>
      </c>
      <c r="B66" t="s">
        <v>156</v>
      </c>
      <c r="C66" t="s">
        <v>325</v>
      </c>
      <c r="D66">
        <v>16805</v>
      </c>
      <c r="E66" t="s">
        <v>367</v>
      </c>
      <c r="F66" t="s">
        <v>3434</v>
      </c>
      <c r="G66">
        <v>1833</v>
      </c>
      <c r="H66">
        <v>1000</v>
      </c>
      <c r="I66">
        <v>338000</v>
      </c>
      <c r="J66">
        <v>19873</v>
      </c>
      <c r="K66">
        <v>1</v>
      </c>
      <c r="L66" t="s">
        <v>9</v>
      </c>
      <c r="M66" t="s">
        <v>3435</v>
      </c>
      <c r="N66" t="s">
        <v>2023</v>
      </c>
      <c r="O66" t="s">
        <v>3436</v>
      </c>
      <c r="P66" t="s">
        <v>257</v>
      </c>
      <c r="Q66" t="s">
        <v>10986</v>
      </c>
      <c r="R66" t="s">
        <v>248</v>
      </c>
      <c r="S66" t="s">
        <v>10987</v>
      </c>
      <c r="T66" t="s">
        <v>10</v>
      </c>
      <c r="U66" t="s">
        <v>11098</v>
      </c>
      <c r="V66" t="s">
        <v>10835</v>
      </c>
      <c r="W66" t="s">
        <v>149</v>
      </c>
      <c r="X66" t="s">
        <v>10990</v>
      </c>
      <c r="Y66" t="s">
        <v>10716</v>
      </c>
      <c r="Z66">
        <v>0</v>
      </c>
      <c r="AA66">
        <v>1880</v>
      </c>
      <c r="AB66" t="s">
        <v>11</v>
      </c>
      <c r="AC66">
        <v>1</v>
      </c>
      <c r="AD66" t="s">
        <v>10726</v>
      </c>
      <c r="AE66">
        <v>337000</v>
      </c>
      <c r="AF66">
        <v>0</v>
      </c>
      <c r="AG66">
        <v>0</v>
      </c>
      <c r="AH66">
        <v>337000</v>
      </c>
      <c r="AI66">
        <v>337000</v>
      </c>
    </row>
    <row r="67" spans="1:35" x14ac:dyDescent="0.35">
      <c r="A67" t="s">
        <v>148</v>
      </c>
      <c r="B67" t="s">
        <v>156</v>
      </c>
      <c r="C67" t="s">
        <v>325</v>
      </c>
      <c r="D67">
        <v>6440</v>
      </c>
      <c r="E67" t="s">
        <v>326</v>
      </c>
      <c r="F67" t="s">
        <v>2341</v>
      </c>
      <c r="G67">
        <v>4321</v>
      </c>
      <c r="H67">
        <v>2500</v>
      </c>
      <c r="I67">
        <v>638500</v>
      </c>
      <c r="J67">
        <v>8607</v>
      </c>
      <c r="K67">
        <v>1</v>
      </c>
      <c r="L67" t="s">
        <v>9</v>
      </c>
      <c r="M67" t="s">
        <v>2342</v>
      </c>
      <c r="N67" t="s">
        <v>2343</v>
      </c>
      <c r="O67" t="s">
        <v>314</v>
      </c>
      <c r="P67" t="s">
        <v>257</v>
      </c>
      <c r="Q67" t="s">
        <v>10986</v>
      </c>
      <c r="R67" t="s">
        <v>248</v>
      </c>
      <c r="S67" t="s">
        <v>10987</v>
      </c>
      <c r="T67" t="s">
        <v>10</v>
      </c>
      <c r="U67" t="s">
        <v>11099</v>
      </c>
      <c r="V67" t="s">
        <v>10835</v>
      </c>
      <c r="W67" t="s">
        <v>149</v>
      </c>
      <c r="X67" t="s">
        <v>10990</v>
      </c>
      <c r="Y67" t="s">
        <v>10716</v>
      </c>
      <c r="Z67">
        <v>0</v>
      </c>
      <c r="AA67">
        <v>1930</v>
      </c>
      <c r="AB67" t="s">
        <v>11</v>
      </c>
      <c r="AC67">
        <v>37</v>
      </c>
      <c r="AD67" t="s">
        <v>10729</v>
      </c>
      <c r="AE67">
        <v>636000</v>
      </c>
      <c r="AF67">
        <v>0</v>
      </c>
      <c r="AG67">
        <v>0</v>
      </c>
      <c r="AH67">
        <v>636000</v>
      </c>
      <c r="AI67">
        <v>636000</v>
      </c>
    </row>
    <row r="68" spans="1:35" x14ac:dyDescent="0.35">
      <c r="A68" t="s">
        <v>148</v>
      </c>
      <c r="B68" t="s">
        <v>156</v>
      </c>
      <c r="C68" t="s">
        <v>325</v>
      </c>
      <c r="D68">
        <v>11424</v>
      </c>
      <c r="E68" t="s">
        <v>367</v>
      </c>
      <c r="F68" t="s">
        <v>4828</v>
      </c>
      <c r="G68">
        <v>1332</v>
      </c>
      <c r="H68">
        <v>1000</v>
      </c>
      <c r="I68">
        <v>362000</v>
      </c>
      <c r="J68">
        <v>14307</v>
      </c>
      <c r="K68">
        <v>1</v>
      </c>
      <c r="L68" t="s">
        <v>9</v>
      </c>
      <c r="M68" t="s">
        <v>4829</v>
      </c>
      <c r="N68" t="s">
        <v>4830</v>
      </c>
      <c r="O68" t="s">
        <v>432</v>
      </c>
      <c r="P68" t="s">
        <v>257</v>
      </c>
      <c r="Q68" t="s">
        <v>10986</v>
      </c>
      <c r="R68" t="s">
        <v>248</v>
      </c>
      <c r="S68" t="s">
        <v>10987</v>
      </c>
      <c r="T68" t="s">
        <v>10</v>
      </c>
      <c r="U68" t="s">
        <v>11100</v>
      </c>
      <c r="V68" t="s">
        <v>10835</v>
      </c>
      <c r="W68" t="s">
        <v>149</v>
      </c>
      <c r="X68" t="s">
        <v>10990</v>
      </c>
      <c r="Y68" t="s">
        <v>10716</v>
      </c>
      <c r="Z68">
        <v>0</v>
      </c>
      <c r="AA68">
        <v>1915</v>
      </c>
      <c r="AB68" t="s">
        <v>11</v>
      </c>
      <c r="AC68">
        <v>1</v>
      </c>
      <c r="AD68" t="s">
        <v>10726</v>
      </c>
      <c r="AE68">
        <v>361000</v>
      </c>
      <c r="AF68">
        <v>0</v>
      </c>
      <c r="AG68">
        <v>0</v>
      </c>
      <c r="AH68">
        <v>361000</v>
      </c>
      <c r="AI68">
        <v>361000</v>
      </c>
    </row>
    <row r="69" spans="1:35" x14ac:dyDescent="0.35">
      <c r="A69" t="s">
        <v>148</v>
      </c>
      <c r="B69" t="s">
        <v>156</v>
      </c>
      <c r="C69" t="s">
        <v>325</v>
      </c>
      <c r="D69">
        <v>15632</v>
      </c>
      <c r="E69" t="s">
        <v>367</v>
      </c>
      <c r="F69" t="s">
        <v>2859</v>
      </c>
      <c r="G69">
        <v>1593</v>
      </c>
      <c r="H69">
        <v>1000</v>
      </c>
      <c r="I69">
        <v>362000</v>
      </c>
      <c r="J69">
        <v>18686</v>
      </c>
      <c r="K69">
        <v>1</v>
      </c>
      <c r="L69" t="s">
        <v>9</v>
      </c>
      <c r="M69" t="s">
        <v>2860</v>
      </c>
      <c r="N69" t="s">
        <v>2861</v>
      </c>
      <c r="O69" t="s">
        <v>2690</v>
      </c>
      <c r="P69" t="s">
        <v>133</v>
      </c>
      <c r="Q69" t="s">
        <v>10997</v>
      </c>
      <c r="R69" t="s">
        <v>248</v>
      </c>
      <c r="S69" t="s">
        <v>10987</v>
      </c>
      <c r="T69" t="s">
        <v>10</v>
      </c>
      <c r="U69" t="s">
        <v>11101</v>
      </c>
      <c r="V69" t="s">
        <v>10835</v>
      </c>
      <c r="W69" t="s">
        <v>149</v>
      </c>
      <c r="X69" t="s">
        <v>10990</v>
      </c>
      <c r="Y69" t="s">
        <v>10716</v>
      </c>
      <c r="Z69">
        <v>0</v>
      </c>
      <c r="AA69">
        <v>1958</v>
      </c>
      <c r="AB69" t="s">
        <v>11</v>
      </c>
      <c r="AC69">
        <v>1</v>
      </c>
      <c r="AD69" t="s">
        <v>10726</v>
      </c>
      <c r="AE69">
        <v>361000</v>
      </c>
      <c r="AF69">
        <v>0</v>
      </c>
      <c r="AG69">
        <v>0</v>
      </c>
      <c r="AH69">
        <v>361000</v>
      </c>
      <c r="AI69">
        <v>361000</v>
      </c>
    </row>
    <row r="70" spans="1:35" x14ac:dyDescent="0.35">
      <c r="A70" t="s">
        <v>148</v>
      </c>
      <c r="B70" t="s">
        <v>156</v>
      </c>
      <c r="C70" t="s">
        <v>325</v>
      </c>
      <c r="D70">
        <v>6468</v>
      </c>
      <c r="E70" t="s">
        <v>326</v>
      </c>
      <c r="F70" t="s">
        <v>3395</v>
      </c>
      <c r="G70">
        <v>2757</v>
      </c>
      <c r="H70">
        <v>1000</v>
      </c>
      <c r="I70">
        <v>551000</v>
      </c>
      <c r="J70">
        <v>8641</v>
      </c>
      <c r="K70">
        <v>1</v>
      </c>
      <c r="L70" t="s">
        <v>11102</v>
      </c>
      <c r="M70" t="s">
        <v>3396</v>
      </c>
      <c r="N70" t="s">
        <v>3397</v>
      </c>
      <c r="O70" t="s">
        <v>362</v>
      </c>
      <c r="P70" t="s">
        <v>257</v>
      </c>
      <c r="Q70" t="s">
        <v>10986</v>
      </c>
      <c r="R70" t="s">
        <v>248</v>
      </c>
      <c r="S70" t="s">
        <v>10987</v>
      </c>
      <c r="T70" t="s">
        <v>10</v>
      </c>
      <c r="U70" t="s">
        <v>11103</v>
      </c>
      <c r="V70" t="s">
        <v>10835</v>
      </c>
      <c r="W70" t="s">
        <v>149</v>
      </c>
      <c r="X70" t="s">
        <v>10990</v>
      </c>
      <c r="Y70" t="s">
        <v>10716</v>
      </c>
      <c r="Z70">
        <v>0</v>
      </c>
      <c r="AA70">
        <v>1910</v>
      </c>
      <c r="AB70" t="s">
        <v>11</v>
      </c>
      <c r="AC70">
        <v>37</v>
      </c>
      <c r="AD70" t="s">
        <v>10729</v>
      </c>
      <c r="AE70">
        <v>550000</v>
      </c>
      <c r="AF70">
        <v>0</v>
      </c>
      <c r="AG70">
        <v>0</v>
      </c>
      <c r="AH70">
        <v>550000</v>
      </c>
      <c r="AI70">
        <v>550000</v>
      </c>
    </row>
    <row r="71" spans="1:35" x14ac:dyDescent="0.35">
      <c r="A71" t="s">
        <v>148</v>
      </c>
      <c r="B71" t="s">
        <v>156</v>
      </c>
      <c r="C71" t="s">
        <v>325</v>
      </c>
      <c r="D71">
        <v>6470</v>
      </c>
      <c r="E71" t="s">
        <v>326</v>
      </c>
      <c r="F71" t="s">
        <v>2239</v>
      </c>
      <c r="G71">
        <v>5627</v>
      </c>
      <c r="H71">
        <v>1000</v>
      </c>
      <c r="I71">
        <v>220000</v>
      </c>
      <c r="J71">
        <v>8645</v>
      </c>
      <c r="K71">
        <v>1</v>
      </c>
      <c r="L71" t="s">
        <v>9</v>
      </c>
      <c r="M71" t="s">
        <v>2240</v>
      </c>
      <c r="N71" t="s">
        <v>2241</v>
      </c>
      <c r="O71" t="s">
        <v>424</v>
      </c>
      <c r="P71" t="s">
        <v>257</v>
      </c>
      <c r="Q71" t="s">
        <v>10986</v>
      </c>
      <c r="R71" t="s">
        <v>248</v>
      </c>
      <c r="S71" t="s">
        <v>10987</v>
      </c>
      <c r="T71" t="s">
        <v>10</v>
      </c>
      <c r="U71" t="s">
        <v>11104</v>
      </c>
      <c r="V71" t="s">
        <v>10835</v>
      </c>
      <c r="W71" t="s">
        <v>149</v>
      </c>
      <c r="X71" t="s">
        <v>10990</v>
      </c>
      <c r="Y71" t="s">
        <v>10716</v>
      </c>
      <c r="Z71">
        <v>0</v>
      </c>
      <c r="AA71">
        <v>1975</v>
      </c>
      <c r="AB71" t="s">
        <v>11</v>
      </c>
      <c r="AC71">
        <v>37</v>
      </c>
      <c r="AD71" t="s">
        <v>10729</v>
      </c>
      <c r="AE71">
        <v>219000</v>
      </c>
      <c r="AF71">
        <v>0</v>
      </c>
      <c r="AG71">
        <v>0</v>
      </c>
      <c r="AH71">
        <v>219000</v>
      </c>
      <c r="AI71">
        <v>219000</v>
      </c>
    </row>
    <row r="72" spans="1:35" x14ac:dyDescent="0.35">
      <c r="A72" t="s">
        <v>148</v>
      </c>
      <c r="B72" t="s">
        <v>156</v>
      </c>
      <c r="C72" t="s">
        <v>325</v>
      </c>
      <c r="D72">
        <v>6511</v>
      </c>
      <c r="E72" t="s">
        <v>326</v>
      </c>
      <c r="F72" t="s">
        <v>2203</v>
      </c>
      <c r="G72">
        <v>1907</v>
      </c>
      <c r="H72">
        <v>1000</v>
      </c>
      <c r="I72">
        <v>401000</v>
      </c>
      <c r="J72">
        <v>8700</v>
      </c>
      <c r="K72">
        <v>1</v>
      </c>
      <c r="L72" t="s">
        <v>9</v>
      </c>
      <c r="M72" t="s">
        <v>2204</v>
      </c>
      <c r="N72" t="s">
        <v>2205</v>
      </c>
      <c r="O72" t="s">
        <v>300</v>
      </c>
      <c r="P72" t="s">
        <v>257</v>
      </c>
      <c r="Q72" t="s">
        <v>10986</v>
      </c>
      <c r="R72" t="s">
        <v>248</v>
      </c>
      <c r="S72" t="s">
        <v>10987</v>
      </c>
      <c r="T72" t="s">
        <v>10</v>
      </c>
      <c r="U72" t="s">
        <v>11105</v>
      </c>
      <c r="V72" t="s">
        <v>10835</v>
      </c>
      <c r="W72" t="s">
        <v>149</v>
      </c>
      <c r="X72" t="s">
        <v>10990</v>
      </c>
      <c r="Y72" t="s">
        <v>10716</v>
      </c>
      <c r="Z72">
        <v>0</v>
      </c>
      <c r="AA72">
        <v>1910</v>
      </c>
      <c r="AB72" t="s">
        <v>11</v>
      </c>
      <c r="AC72">
        <v>37</v>
      </c>
      <c r="AD72" t="s">
        <v>10729</v>
      </c>
      <c r="AE72">
        <v>400000</v>
      </c>
      <c r="AF72">
        <v>0</v>
      </c>
      <c r="AG72">
        <v>0</v>
      </c>
      <c r="AH72">
        <v>400000</v>
      </c>
      <c r="AI72">
        <v>400000</v>
      </c>
    </row>
    <row r="73" spans="1:35" x14ac:dyDescent="0.35">
      <c r="A73" t="s">
        <v>148</v>
      </c>
      <c r="B73" t="s">
        <v>156</v>
      </c>
      <c r="C73" t="s">
        <v>325</v>
      </c>
      <c r="D73">
        <v>6524</v>
      </c>
      <c r="E73" t="s">
        <v>326</v>
      </c>
      <c r="F73" t="s">
        <v>359</v>
      </c>
      <c r="G73">
        <v>2633</v>
      </c>
      <c r="H73">
        <v>1000</v>
      </c>
      <c r="I73">
        <v>301000</v>
      </c>
      <c r="J73">
        <v>8722</v>
      </c>
      <c r="K73">
        <v>1</v>
      </c>
      <c r="L73" t="s">
        <v>9</v>
      </c>
      <c r="M73" t="s">
        <v>2281</v>
      </c>
      <c r="N73" t="s">
        <v>361</v>
      </c>
      <c r="O73" t="s">
        <v>362</v>
      </c>
      <c r="P73" t="s">
        <v>257</v>
      </c>
      <c r="Q73" t="s">
        <v>10986</v>
      </c>
      <c r="R73" t="s">
        <v>248</v>
      </c>
      <c r="S73" t="s">
        <v>10987</v>
      </c>
      <c r="T73" t="s">
        <v>10</v>
      </c>
      <c r="U73" t="s">
        <v>11106</v>
      </c>
      <c r="V73" t="s">
        <v>10835</v>
      </c>
      <c r="W73" t="s">
        <v>149</v>
      </c>
      <c r="X73" t="s">
        <v>10990</v>
      </c>
      <c r="Y73" t="s">
        <v>10716</v>
      </c>
      <c r="Z73">
        <v>0</v>
      </c>
      <c r="AA73">
        <v>1950</v>
      </c>
      <c r="AB73" t="s">
        <v>11</v>
      </c>
      <c r="AC73">
        <v>37</v>
      </c>
      <c r="AD73" t="s">
        <v>10729</v>
      </c>
      <c r="AE73">
        <v>300000</v>
      </c>
      <c r="AF73">
        <v>0</v>
      </c>
      <c r="AG73">
        <v>0</v>
      </c>
      <c r="AH73">
        <v>300000</v>
      </c>
      <c r="AI73">
        <v>300000</v>
      </c>
    </row>
    <row r="74" spans="1:35" x14ac:dyDescent="0.35">
      <c r="A74" t="s">
        <v>148</v>
      </c>
      <c r="B74" t="s">
        <v>156</v>
      </c>
      <c r="C74" t="s">
        <v>325</v>
      </c>
      <c r="D74">
        <v>6524</v>
      </c>
      <c r="E74" t="s">
        <v>326</v>
      </c>
      <c r="F74" t="s">
        <v>359</v>
      </c>
      <c r="G74">
        <v>2633</v>
      </c>
      <c r="H74">
        <v>1000</v>
      </c>
      <c r="I74">
        <v>151000</v>
      </c>
      <c r="J74">
        <v>8723</v>
      </c>
      <c r="K74">
        <v>1</v>
      </c>
      <c r="L74" t="s">
        <v>9</v>
      </c>
      <c r="M74" t="s">
        <v>360</v>
      </c>
      <c r="N74" t="s">
        <v>361</v>
      </c>
      <c r="O74" t="s">
        <v>362</v>
      </c>
      <c r="P74" t="s">
        <v>257</v>
      </c>
      <c r="Q74" t="s">
        <v>10986</v>
      </c>
      <c r="R74" t="s">
        <v>248</v>
      </c>
      <c r="S74" t="s">
        <v>10987</v>
      </c>
      <c r="T74" t="s">
        <v>10</v>
      </c>
      <c r="U74" t="s">
        <v>11107</v>
      </c>
      <c r="V74" t="s">
        <v>10835</v>
      </c>
      <c r="W74" t="s">
        <v>149</v>
      </c>
      <c r="X74" t="s">
        <v>10990</v>
      </c>
      <c r="Y74" t="s">
        <v>10716</v>
      </c>
      <c r="Z74">
        <v>0</v>
      </c>
      <c r="AA74">
        <v>1935</v>
      </c>
      <c r="AB74" t="s">
        <v>11</v>
      </c>
      <c r="AC74">
        <v>37</v>
      </c>
      <c r="AD74" t="s">
        <v>10729</v>
      </c>
      <c r="AE74">
        <v>150000</v>
      </c>
      <c r="AF74">
        <v>0</v>
      </c>
      <c r="AG74">
        <v>0</v>
      </c>
      <c r="AH74">
        <v>150000</v>
      </c>
      <c r="AI74">
        <v>150000</v>
      </c>
    </row>
    <row r="75" spans="1:35" x14ac:dyDescent="0.35">
      <c r="A75" t="s">
        <v>148</v>
      </c>
      <c r="B75" t="s">
        <v>156</v>
      </c>
      <c r="C75" t="s">
        <v>325</v>
      </c>
      <c r="D75">
        <v>121012</v>
      </c>
      <c r="E75" t="s">
        <v>4697</v>
      </c>
      <c r="F75" t="s">
        <v>10575</v>
      </c>
      <c r="G75">
        <v>595</v>
      </c>
      <c r="H75">
        <v>500</v>
      </c>
      <c r="I75">
        <v>379550</v>
      </c>
      <c r="J75">
        <v>124142</v>
      </c>
      <c r="K75">
        <v>1</v>
      </c>
      <c r="L75" t="s">
        <v>9</v>
      </c>
      <c r="M75" t="s">
        <v>10576</v>
      </c>
      <c r="N75" t="s">
        <v>10577</v>
      </c>
      <c r="O75" t="s">
        <v>2690</v>
      </c>
      <c r="P75" t="s">
        <v>133</v>
      </c>
      <c r="Q75" t="s">
        <v>10997</v>
      </c>
      <c r="R75" t="s">
        <v>248</v>
      </c>
      <c r="S75" t="s">
        <v>10987</v>
      </c>
      <c r="T75" t="s">
        <v>10</v>
      </c>
      <c r="U75" t="s">
        <v>11108</v>
      </c>
      <c r="V75" t="s">
        <v>10835</v>
      </c>
      <c r="W75" t="s">
        <v>149</v>
      </c>
      <c r="X75" t="s">
        <v>10990</v>
      </c>
      <c r="Y75" t="s">
        <v>10716</v>
      </c>
      <c r="Z75">
        <v>0</v>
      </c>
      <c r="AA75">
        <v>1985</v>
      </c>
      <c r="AB75" t="s">
        <v>11</v>
      </c>
      <c r="AC75">
        <v>1</v>
      </c>
      <c r="AD75" t="s">
        <v>10726</v>
      </c>
      <c r="AE75">
        <v>199500</v>
      </c>
      <c r="AF75">
        <v>139650</v>
      </c>
      <c r="AG75">
        <v>39900</v>
      </c>
      <c r="AH75">
        <v>379050</v>
      </c>
      <c r="AI75">
        <v>339150</v>
      </c>
    </row>
    <row r="76" spans="1:35" x14ac:dyDescent="0.35">
      <c r="A76" t="s">
        <v>148</v>
      </c>
      <c r="B76" t="s">
        <v>156</v>
      </c>
      <c r="C76" t="s">
        <v>325</v>
      </c>
      <c r="D76">
        <v>6556</v>
      </c>
      <c r="E76" t="s">
        <v>326</v>
      </c>
      <c r="F76" t="s">
        <v>2917</v>
      </c>
      <c r="G76">
        <v>730</v>
      </c>
      <c r="H76">
        <v>500</v>
      </c>
      <c r="I76">
        <v>25500</v>
      </c>
      <c r="J76">
        <v>8757</v>
      </c>
      <c r="K76">
        <v>1</v>
      </c>
      <c r="L76" t="s">
        <v>11109</v>
      </c>
      <c r="M76" t="s">
        <v>2918</v>
      </c>
      <c r="N76" t="s">
        <v>2379</v>
      </c>
      <c r="O76" t="s">
        <v>58</v>
      </c>
      <c r="P76" t="s">
        <v>2085</v>
      </c>
      <c r="Q76" t="s">
        <v>10994</v>
      </c>
      <c r="R76" t="s">
        <v>248</v>
      </c>
      <c r="S76" t="s">
        <v>10987</v>
      </c>
      <c r="T76" t="s">
        <v>10</v>
      </c>
      <c r="U76" t="s">
        <v>11110</v>
      </c>
      <c r="V76" t="s">
        <v>10835</v>
      </c>
      <c r="W76" t="s">
        <v>149</v>
      </c>
      <c r="X76" t="s">
        <v>10990</v>
      </c>
      <c r="Y76" t="s">
        <v>10716</v>
      </c>
      <c r="Z76">
        <v>0</v>
      </c>
      <c r="AA76">
        <v>1995</v>
      </c>
      <c r="AB76" t="s">
        <v>11</v>
      </c>
      <c r="AC76">
        <v>37</v>
      </c>
      <c r="AD76" t="s">
        <v>10729</v>
      </c>
      <c r="AE76">
        <v>0</v>
      </c>
      <c r="AF76">
        <v>25000</v>
      </c>
      <c r="AG76">
        <v>0</v>
      </c>
      <c r="AH76">
        <v>25000</v>
      </c>
      <c r="AI76">
        <v>25000</v>
      </c>
    </row>
    <row r="77" spans="1:35" x14ac:dyDescent="0.35">
      <c r="A77" t="s">
        <v>148</v>
      </c>
      <c r="B77" t="s">
        <v>156</v>
      </c>
      <c r="C77" t="s">
        <v>325</v>
      </c>
      <c r="D77">
        <v>15856</v>
      </c>
      <c r="E77" t="s">
        <v>367</v>
      </c>
      <c r="F77" t="s">
        <v>2627</v>
      </c>
      <c r="G77">
        <v>1291</v>
      </c>
      <c r="H77">
        <v>1000</v>
      </c>
      <c r="I77">
        <v>392000</v>
      </c>
      <c r="J77">
        <v>18913</v>
      </c>
      <c r="K77">
        <v>1</v>
      </c>
      <c r="L77" t="s">
        <v>9</v>
      </c>
      <c r="M77" t="s">
        <v>2628</v>
      </c>
      <c r="N77" t="s">
        <v>2629</v>
      </c>
      <c r="O77" t="s">
        <v>428</v>
      </c>
      <c r="P77" t="s">
        <v>257</v>
      </c>
      <c r="Q77" t="s">
        <v>10986</v>
      </c>
      <c r="R77" t="s">
        <v>248</v>
      </c>
      <c r="S77" t="s">
        <v>10987</v>
      </c>
      <c r="T77" t="s">
        <v>10</v>
      </c>
      <c r="U77" t="s">
        <v>11111</v>
      </c>
      <c r="V77" t="s">
        <v>10835</v>
      </c>
      <c r="W77" t="s">
        <v>149</v>
      </c>
      <c r="X77" t="s">
        <v>10990</v>
      </c>
      <c r="Y77" t="s">
        <v>10716</v>
      </c>
      <c r="Z77">
        <v>0</v>
      </c>
      <c r="AA77">
        <v>1931</v>
      </c>
      <c r="AB77" t="s">
        <v>11</v>
      </c>
      <c r="AC77">
        <v>1</v>
      </c>
      <c r="AD77" t="s">
        <v>10726</v>
      </c>
      <c r="AE77">
        <v>391000</v>
      </c>
      <c r="AF77">
        <v>0</v>
      </c>
      <c r="AG77">
        <v>0</v>
      </c>
      <c r="AH77">
        <v>391000</v>
      </c>
      <c r="AI77">
        <v>391000</v>
      </c>
    </row>
    <row r="78" spans="1:35" x14ac:dyDescent="0.35">
      <c r="A78" t="s">
        <v>148</v>
      </c>
      <c r="B78" t="s">
        <v>156</v>
      </c>
      <c r="C78" t="s">
        <v>325</v>
      </c>
      <c r="D78">
        <v>16537</v>
      </c>
      <c r="E78" t="s">
        <v>367</v>
      </c>
      <c r="F78" t="s">
        <v>3566</v>
      </c>
      <c r="G78">
        <v>1046</v>
      </c>
      <c r="H78">
        <v>1000</v>
      </c>
      <c r="I78">
        <v>397500</v>
      </c>
      <c r="J78">
        <v>19603</v>
      </c>
      <c r="K78">
        <v>1</v>
      </c>
      <c r="L78" t="s">
        <v>9</v>
      </c>
      <c r="M78" t="s">
        <v>3567</v>
      </c>
      <c r="N78" t="s">
        <v>3568</v>
      </c>
      <c r="O78" t="s">
        <v>432</v>
      </c>
      <c r="P78" t="s">
        <v>257</v>
      </c>
      <c r="Q78" t="s">
        <v>10986</v>
      </c>
      <c r="R78" t="s">
        <v>248</v>
      </c>
      <c r="S78" t="s">
        <v>10987</v>
      </c>
      <c r="T78" t="s">
        <v>10</v>
      </c>
      <c r="U78" t="s">
        <v>11112</v>
      </c>
      <c r="V78" t="s">
        <v>10835</v>
      </c>
      <c r="W78" t="s">
        <v>149</v>
      </c>
      <c r="X78" t="s">
        <v>10990</v>
      </c>
      <c r="Y78" t="s">
        <v>10716</v>
      </c>
      <c r="Z78">
        <v>0</v>
      </c>
      <c r="AA78">
        <v>1920</v>
      </c>
      <c r="AB78" t="s">
        <v>11</v>
      </c>
      <c r="AC78">
        <v>1</v>
      </c>
      <c r="AD78" t="s">
        <v>10726</v>
      </c>
      <c r="AE78">
        <v>396500</v>
      </c>
      <c r="AF78">
        <v>0</v>
      </c>
      <c r="AG78">
        <v>0</v>
      </c>
      <c r="AH78">
        <v>396500</v>
      </c>
      <c r="AI78">
        <v>396500</v>
      </c>
    </row>
    <row r="79" spans="1:35" x14ac:dyDescent="0.35">
      <c r="A79" t="s">
        <v>148</v>
      </c>
      <c r="B79" t="s">
        <v>156</v>
      </c>
      <c r="C79" t="s">
        <v>325</v>
      </c>
      <c r="D79">
        <v>107483</v>
      </c>
      <c r="E79" t="s">
        <v>4697</v>
      </c>
      <c r="F79" t="s">
        <v>5350</v>
      </c>
      <c r="G79">
        <v>720</v>
      </c>
      <c r="H79">
        <v>500</v>
      </c>
      <c r="I79">
        <v>399500</v>
      </c>
      <c r="J79">
        <v>110613</v>
      </c>
      <c r="K79">
        <v>1</v>
      </c>
      <c r="L79" t="s">
        <v>9</v>
      </c>
      <c r="M79" t="s">
        <v>5351</v>
      </c>
      <c r="N79" t="s">
        <v>5352</v>
      </c>
      <c r="O79" t="s">
        <v>428</v>
      </c>
      <c r="P79" t="s">
        <v>257</v>
      </c>
      <c r="Q79" t="s">
        <v>10986</v>
      </c>
      <c r="R79" t="s">
        <v>248</v>
      </c>
      <c r="S79" t="s">
        <v>10987</v>
      </c>
      <c r="T79" t="s">
        <v>10</v>
      </c>
      <c r="U79" t="s">
        <v>11113</v>
      </c>
      <c r="V79" t="s">
        <v>10835</v>
      </c>
      <c r="W79" t="s">
        <v>149</v>
      </c>
      <c r="X79" t="s">
        <v>10990</v>
      </c>
      <c r="Y79" t="s">
        <v>10716</v>
      </c>
      <c r="Z79">
        <v>0</v>
      </c>
      <c r="AA79">
        <v>1935</v>
      </c>
      <c r="AB79" t="s">
        <v>11</v>
      </c>
      <c r="AC79">
        <v>1</v>
      </c>
      <c r="AD79" t="s">
        <v>10726</v>
      </c>
      <c r="AE79">
        <v>210000</v>
      </c>
      <c r="AF79">
        <v>147000</v>
      </c>
      <c r="AG79">
        <v>42000</v>
      </c>
      <c r="AH79">
        <v>399000</v>
      </c>
      <c r="AI79">
        <v>357000</v>
      </c>
    </row>
    <row r="80" spans="1:35" x14ac:dyDescent="0.35">
      <c r="A80" t="s">
        <v>148</v>
      </c>
      <c r="B80" t="s">
        <v>156</v>
      </c>
      <c r="C80" t="s">
        <v>325</v>
      </c>
      <c r="D80">
        <v>6626</v>
      </c>
      <c r="E80" t="s">
        <v>326</v>
      </c>
      <c r="F80" t="s">
        <v>3877</v>
      </c>
      <c r="G80">
        <v>360</v>
      </c>
      <c r="H80">
        <v>250</v>
      </c>
      <c r="I80">
        <v>2250</v>
      </c>
      <c r="J80">
        <v>8858</v>
      </c>
      <c r="K80">
        <v>1</v>
      </c>
      <c r="L80" t="s">
        <v>9</v>
      </c>
      <c r="M80" t="s">
        <v>3878</v>
      </c>
      <c r="N80" t="s">
        <v>3879</v>
      </c>
      <c r="O80" t="s">
        <v>362</v>
      </c>
      <c r="P80" t="s">
        <v>257</v>
      </c>
      <c r="Q80" t="s">
        <v>10986</v>
      </c>
      <c r="R80" t="s">
        <v>248</v>
      </c>
      <c r="S80" t="s">
        <v>10987</v>
      </c>
      <c r="T80" t="s">
        <v>10</v>
      </c>
      <c r="U80" t="s">
        <v>11114</v>
      </c>
      <c r="V80" t="s">
        <v>10835</v>
      </c>
      <c r="W80" t="s">
        <v>149</v>
      </c>
      <c r="X80" t="s">
        <v>10993</v>
      </c>
      <c r="Y80" t="s">
        <v>10718</v>
      </c>
      <c r="Z80">
        <v>0</v>
      </c>
      <c r="AA80">
        <v>1978</v>
      </c>
      <c r="AB80" t="s">
        <v>11</v>
      </c>
      <c r="AC80">
        <v>37</v>
      </c>
      <c r="AD80" t="s">
        <v>10729</v>
      </c>
      <c r="AE80">
        <v>0</v>
      </c>
      <c r="AF80">
        <v>2000</v>
      </c>
      <c r="AG80">
        <v>0</v>
      </c>
      <c r="AH80">
        <v>2000</v>
      </c>
      <c r="AI80">
        <v>2000</v>
      </c>
    </row>
    <row r="81" spans="1:35" x14ac:dyDescent="0.35">
      <c r="A81" t="s">
        <v>148</v>
      </c>
      <c r="B81" t="s">
        <v>156</v>
      </c>
      <c r="C81" t="s">
        <v>325</v>
      </c>
      <c r="D81">
        <v>6628</v>
      </c>
      <c r="E81" t="s">
        <v>326</v>
      </c>
      <c r="F81" t="s">
        <v>429</v>
      </c>
      <c r="G81">
        <v>2063</v>
      </c>
      <c r="H81">
        <v>5000</v>
      </c>
      <c r="I81">
        <v>515000</v>
      </c>
      <c r="J81">
        <v>8860</v>
      </c>
      <c r="K81">
        <v>1</v>
      </c>
      <c r="L81" t="s">
        <v>9</v>
      </c>
      <c r="M81" t="s">
        <v>430</v>
      </c>
      <c r="N81" t="s">
        <v>431</v>
      </c>
      <c r="O81" t="s">
        <v>432</v>
      </c>
      <c r="P81" t="s">
        <v>257</v>
      </c>
      <c r="Q81" t="s">
        <v>10986</v>
      </c>
      <c r="R81" t="s">
        <v>248</v>
      </c>
      <c r="S81" t="s">
        <v>10987</v>
      </c>
      <c r="T81" t="s">
        <v>10</v>
      </c>
      <c r="U81" t="s">
        <v>11115</v>
      </c>
      <c r="V81" t="s">
        <v>10835</v>
      </c>
      <c r="W81" t="s">
        <v>149</v>
      </c>
      <c r="X81" t="s">
        <v>10990</v>
      </c>
      <c r="Y81" t="s">
        <v>10716</v>
      </c>
      <c r="Z81">
        <v>0</v>
      </c>
      <c r="AA81">
        <v>1940</v>
      </c>
      <c r="AB81" t="s">
        <v>11</v>
      </c>
      <c r="AC81">
        <v>37</v>
      </c>
      <c r="AD81" t="s">
        <v>10729</v>
      </c>
      <c r="AE81">
        <v>510000</v>
      </c>
      <c r="AF81">
        <v>0</v>
      </c>
      <c r="AG81">
        <v>0</v>
      </c>
      <c r="AH81">
        <v>510000</v>
      </c>
      <c r="AI81">
        <v>510000</v>
      </c>
    </row>
    <row r="82" spans="1:35" x14ac:dyDescent="0.35">
      <c r="A82" t="s">
        <v>148</v>
      </c>
      <c r="B82" t="s">
        <v>156</v>
      </c>
      <c r="C82" t="s">
        <v>325</v>
      </c>
      <c r="D82">
        <v>123817</v>
      </c>
      <c r="E82" t="s">
        <v>4697</v>
      </c>
      <c r="F82" t="s">
        <v>9927</v>
      </c>
      <c r="G82">
        <v>498</v>
      </c>
      <c r="H82">
        <v>1000</v>
      </c>
      <c r="I82">
        <v>406650</v>
      </c>
      <c r="J82">
        <v>126947</v>
      </c>
      <c r="K82">
        <v>1</v>
      </c>
      <c r="L82" t="s">
        <v>9</v>
      </c>
      <c r="M82" t="s">
        <v>9928</v>
      </c>
      <c r="N82" t="s">
        <v>9929</v>
      </c>
      <c r="O82" t="s">
        <v>162</v>
      </c>
      <c r="P82" t="s">
        <v>257</v>
      </c>
      <c r="Q82" t="s">
        <v>10986</v>
      </c>
      <c r="R82" t="s">
        <v>248</v>
      </c>
      <c r="S82" t="s">
        <v>10987</v>
      </c>
      <c r="T82" t="s">
        <v>10</v>
      </c>
      <c r="U82" t="s">
        <v>11116</v>
      </c>
      <c r="V82" t="s">
        <v>10835</v>
      </c>
      <c r="W82" t="s">
        <v>149</v>
      </c>
      <c r="X82" t="s">
        <v>10990</v>
      </c>
      <c r="Y82" t="s">
        <v>10716</v>
      </c>
      <c r="Z82">
        <v>0</v>
      </c>
      <c r="AA82">
        <v>1962</v>
      </c>
      <c r="AB82" t="s">
        <v>11</v>
      </c>
      <c r="AC82">
        <v>1</v>
      </c>
      <c r="AD82" t="s">
        <v>10726</v>
      </c>
      <c r="AE82">
        <v>213500</v>
      </c>
      <c r="AF82">
        <v>149450</v>
      </c>
      <c r="AG82">
        <v>42700</v>
      </c>
      <c r="AH82">
        <v>405650</v>
      </c>
      <c r="AI82">
        <v>362950</v>
      </c>
    </row>
    <row r="83" spans="1:35" x14ac:dyDescent="0.35">
      <c r="A83" t="s">
        <v>148</v>
      </c>
      <c r="B83" t="s">
        <v>156</v>
      </c>
      <c r="C83" t="s">
        <v>325</v>
      </c>
      <c r="D83">
        <v>6650</v>
      </c>
      <c r="E83" t="s">
        <v>326</v>
      </c>
      <c r="F83" t="s">
        <v>1965</v>
      </c>
      <c r="G83">
        <v>3919</v>
      </c>
      <c r="H83">
        <v>1000</v>
      </c>
      <c r="I83">
        <v>258000</v>
      </c>
      <c r="J83">
        <v>8898</v>
      </c>
      <c r="K83">
        <v>1</v>
      </c>
      <c r="L83" t="s">
        <v>9</v>
      </c>
      <c r="M83" t="s">
        <v>2434</v>
      </c>
      <c r="N83" t="s">
        <v>2435</v>
      </c>
      <c r="O83" t="s">
        <v>428</v>
      </c>
      <c r="P83" t="s">
        <v>257</v>
      </c>
      <c r="Q83" t="s">
        <v>10986</v>
      </c>
      <c r="R83" t="s">
        <v>248</v>
      </c>
      <c r="S83" t="s">
        <v>10987</v>
      </c>
      <c r="T83" t="s">
        <v>10</v>
      </c>
      <c r="U83" t="s">
        <v>11117</v>
      </c>
      <c r="V83" t="s">
        <v>10835</v>
      </c>
      <c r="W83" t="s">
        <v>149</v>
      </c>
      <c r="X83" t="s">
        <v>10990</v>
      </c>
      <c r="Y83" t="s">
        <v>10716</v>
      </c>
      <c r="Z83">
        <v>0</v>
      </c>
      <c r="AA83">
        <v>1914</v>
      </c>
      <c r="AB83" t="s">
        <v>11</v>
      </c>
      <c r="AC83">
        <v>37</v>
      </c>
      <c r="AD83" t="s">
        <v>10729</v>
      </c>
      <c r="AE83">
        <v>257000</v>
      </c>
      <c r="AF83">
        <v>0</v>
      </c>
      <c r="AG83">
        <v>0</v>
      </c>
      <c r="AH83">
        <v>257000</v>
      </c>
      <c r="AI83">
        <v>257000</v>
      </c>
    </row>
    <row r="84" spans="1:35" x14ac:dyDescent="0.35">
      <c r="A84" t="s">
        <v>148</v>
      </c>
      <c r="B84" t="s">
        <v>156</v>
      </c>
      <c r="C84" t="s">
        <v>325</v>
      </c>
      <c r="D84">
        <v>6650</v>
      </c>
      <c r="E84" t="s">
        <v>326</v>
      </c>
      <c r="F84" t="s">
        <v>1965</v>
      </c>
      <c r="G84">
        <v>3919</v>
      </c>
      <c r="H84">
        <v>1000</v>
      </c>
      <c r="I84">
        <v>369750</v>
      </c>
      <c r="J84">
        <v>8899</v>
      </c>
      <c r="K84">
        <v>1</v>
      </c>
      <c r="L84" t="s">
        <v>9</v>
      </c>
      <c r="M84" t="s">
        <v>1966</v>
      </c>
      <c r="N84" t="s">
        <v>1967</v>
      </c>
      <c r="O84" t="s">
        <v>428</v>
      </c>
      <c r="P84" t="s">
        <v>257</v>
      </c>
      <c r="Q84" t="s">
        <v>10986</v>
      </c>
      <c r="R84" t="s">
        <v>248</v>
      </c>
      <c r="S84" t="s">
        <v>10987</v>
      </c>
      <c r="T84" t="s">
        <v>10</v>
      </c>
      <c r="U84" t="s">
        <v>11118</v>
      </c>
      <c r="V84" t="s">
        <v>10835</v>
      </c>
      <c r="W84" t="s">
        <v>149</v>
      </c>
      <c r="X84" t="s">
        <v>10990</v>
      </c>
      <c r="Y84" t="s">
        <v>10716</v>
      </c>
      <c r="Z84">
        <v>0</v>
      </c>
      <c r="AA84">
        <v>1916</v>
      </c>
      <c r="AB84" t="s">
        <v>11</v>
      </c>
      <c r="AC84">
        <v>37</v>
      </c>
      <c r="AD84" t="s">
        <v>10729</v>
      </c>
      <c r="AE84">
        <v>368750</v>
      </c>
      <c r="AF84">
        <v>0</v>
      </c>
      <c r="AG84">
        <v>0</v>
      </c>
      <c r="AH84">
        <v>368750</v>
      </c>
      <c r="AI84">
        <v>368750</v>
      </c>
    </row>
    <row r="85" spans="1:35" x14ac:dyDescent="0.35">
      <c r="A85" t="s">
        <v>148</v>
      </c>
      <c r="B85" t="s">
        <v>156</v>
      </c>
      <c r="C85" t="s">
        <v>325</v>
      </c>
      <c r="D85">
        <v>123974</v>
      </c>
      <c r="E85" t="s">
        <v>4697</v>
      </c>
      <c r="F85" t="s">
        <v>10340</v>
      </c>
      <c r="G85">
        <v>912</v>
      </c>
      <c r="H85">
        <v>500</v>
      </c>
      <c r="I85">
        <v>413750</v>
      </c>
      <c r="J85">
        <v>127104</v>
      </c>
      <c r="K85">
        <v>1</v>
      </c>
      <c r="L85" t="s">
        <v>9</v>
      </c>
      <c r="M85" t="s">
        <v>10341</v>
      </c>
      <c r="N85" t="s">
        <v>10342</v>
      </c>
      <c r="O85" t="s">
        <v>1331</v>
      </c>
      <c r="P85" t="s">
        <v>257</v>
      </c>
      <c r="Q85" t="s">
        <v>10986</v>
      </c>
      <c r="R85" t="s">
        <v>248</v>
      </c>
      <c r="S85" t="s">
        <v>10987</v>
      </c>
      <c r="T85" t="s">
        <v>10</v>
      </c>
      <c r="U85" t="s">
        <v>11119</v>
      </c>
      <c r="V85" t="s">
        <v>10835</v>
      </c>
      <c r="W85" t="s">
        <v>149</v>
      </c>
      <c r="X85" t="s">
        <v>10990</v>
      </c>
      <c r="Y85" t="s">
        <v>10716</v>
      </c>
      <c r="Z85">
        <v>0</v>
      </c>
      <c r="AA85">
        <v>1942</v>
      </c>
      <c r="AB85" t="s">
        <v>11</v>
      </c>
      <c r="AC85">
        <v>1</v>
      </c>
      <c r="AD85" t="s">
        <v>10726</v>
      </c>
      <c r="AE85">
        <v>217500</v>
      </c>
      <c r="AF85">
        <v>152250</v>
      </c>
      <c r="AG85">
        <v>43500</v>
      </c>
      <c r="AH85">
        <v>413250</v>
      </c>
      <c r="AI85">
        <v>369750</v>
      </c>
    </row>
    <row r="86" spans="1:35" x14ac:dyDescent="0.35">
      <c r="A86" t="s">
        <v>148</v>
      </c>
      <c r="B86" t="s">
        <v>156</v>
      </c>
      <c r="C86" t="s">
        <v>325</v>
      </c>
      <c r="D86">
        <v>124491</v>
      </c>
      <c r="E86" t="s">
        <v>4697</v>
      </c>
      <c r="F86" t="s">
        <v>9560</v>
      </c>
      <c r="G86">
        <v>602</v>
      </c>
      <c r="H86">
        <v>500</v>
      </c>
      <c r="I86">
        <v>415650</v>
      </c>
      <c r="J86">
        <v>127621</v>
      </c>
      <c r="K86">
        <v>1</v>
      </c>
      <c r="L86" t="s">
        <v>9</v>
      </c>
      <c r="M86" t="s">
        <v>9561</v>
      </c>
      <c r="N86" t="s">
        <v>9562</v>
      </c>
      <c r="O86" t="s">
        <v>362</v>
      </c>
      <c r="P86" t="s">
        <v>257</v>
      </c>
      <c r="Q86" t="s">
        <v>10986</v>
      </c>
      <c r="R86" t="s">
        <v>248</v>
      </c>
      <c r="S86" t="s">
        <v>10987</v>
      </c>
      <c r="T86" t="s">
        <v>10</v>
      </c>
      <c r="U86" t="s">
        <v>11120</v>
      </c>
      <c r="V86" t="s">
        <v>10835</v>
      </c>
      <c r="W86" t="s">
        <v>149</v>
      </c>
      <c r="X86" t="s">
        <v>10990</v>
      </c>
      <c r="Y86" t="s">
        <v>10716</v>
      </c>
      <c r="Z86">
        <v>0</v>
      </c>
      <c r="AA86">
        <v>1960</v>
      </c>
      <c r="AB86" t="s">
        <v>11</v>
      </c>
      <c r="AC86">
        <v>1</v>
      </c>
      <c r="AD86" t="s">
        <v>10726</v>
      </c>
      <c r="AE86">
        <v>218500</v>
      </c>
      <c r="AF86">
        <v>152950</v>
      </c>
      <c r="AG86">
        <v>43700</v>
      </c>
      <c r="AH86">
        <v>415150</v>
      </c>
      <c r="AI86">
        <v>371450</v>
      </c>
    </row>
    <row r="87" spans="1:35" x14ac:dyDescent="0.35">
      <c r="A87" t="s">
        <v>148</v>
      </c>
      <c r="B87" t="s">
        <v>156</v>
      </c>
      <c r="C87" t="s">
        <v>325</v>
      </c>
      <c r="D87">
        <v>123139</v>
      </c>
      <c r="E87" t="s">
        <v>4697</v>
      </c>
      <c r="F87" t="s">
        <v>9990</v>
      </c>
      <c r="G87">
        <v>661</v>
      </c>
      <c r="H87">
        <v>250</v>
      </c>
      <c r="I87">
        <v>423000</v>
      </c>
      <c r="J87">
        <v>126269</v>
      </c>
      <c r="K87">
        <v>1</v>
      </c>
      <c r="L87" t="s">
        <v>9</v>
      </c>
      <c r="M87" t="s">
        <v>9991</v>
      </c>
      <c r="N87" t="s">
        <v>9992</v>
      </c>
      <c r="O87" t="s">
        <v>9993</v>
      </c>
      <c r="P87" t="s">
        <v>257</v>
      </c>
      <c r="Q87" t="s">
        <v>10986</v>
      </c>
      <c r="R87" t="s">
        <v>248</v>
      </c>
      <c r="S87" t="s">
        <v>10987</v>
      </c>
      <c r="T87" t="s">
        <v>10</v>
      </c>
      <c r="U87" t="s">
        <v>11121</v>
      </c>
      <c r="V87" t="s">
        <v>10835</v>
      </c>
      <c r="W87" t="s">
        <v>149</v>
      </c>
      <c r="X87" t="s">
        <v>10990</v>
      </c>
      <c r="Y87" t="s">
        <v>10716</v>
      </c>
      <c r="Z87">
        <v>0</v>
      </c>
      <c r="AA87">
        <v>2000</v>
      </c>
      <c r="AB87" t="s">
        <v>11</v>
      </c>
      <c r="AC87">
        <v>1</v>
      </c>
      <c r="AD87" t="s">
        <v>10726</v>
      </c>
      <c r="AE87">
        <v>222500</v>
      </c>
      <c r="AF87">
        <v>155750</v>
      </c>
      <c r="AG87">
        <v>44500</v>
      </c>
      <c r="AH87">
        <v>422750</v>
      </c>
      <c r="AI87">
        <v>378250</v>
      </c>
    </row>
    <row r="88" spans="1:35" x14ac:dyDescent="0.35">
      <c r="A88" t="s">
        <v>148</v>
      </c>
      <c r="B88" t="s">
        <v>156</v>
      </c>
      <c r="C88" t="s">
        <v>325</v>
      </c>
      <c r="D88">
        <v>6701</v>
      </c>
      <c r="E88" t="s">
        <v>326</v>
      </c>
      <c r="F88" t="s">
        <v>2025</v>
      </c>
      <c r="G88">
        <v>2027</v>
      </c>
      <c r="H88">
        <v>1000</v>
      </c>
      <c r="I88">
        <v>357000</v>
      </c>
      <c r="J88">
        <v>8962</v>
      </c>
      <c r="K88">
        <v>1</v>
      </c>
      <c r="L88" t="s">
        <v>9</v>
      </c>
      <c r="M88" t="s">
        <v>2026</v>
      </c>
      <c r="N88" t="s">
        <v>2027</v>
      </c>
      <c r="O88" t="s">
        <v>424</v>
      </c>
      <c r="P88" t="s">
        <v>257</v>
      </c>
      <c r="Q88" t="s">
        <v>10986</v>
      </c>
      <c r="R88" t="s">
        <v>248</v>
      </c>
      <c r="S88" t="s">
        <v>10987</v>
      </c>
      <c r="T88" t="s">
        <v>10</v>
      </c>
      <c r="U88" t="s">
        <v>11122</v>
      </c>
      <c r="V88" t="s">
        <v>10835</v>
      </c>
      <c r="W88" t="s">
        <v>149</v>
      </c>
      <c r="X88" t="s">
        <v>10990</v>
      </c>
      <c r="Y88" t="s">
        <v>10716</v>
      </c>
      <c r="Z88">
        <v>0</v>
      </c>
      <c r="AA88">
        <v>1900</v>
      </c>
      <c r="AB88" t="s">
        <v>11</v>
      </c>
      <c r="AC88">
        <v>37</v>
      </c>
      <c r="AD88" t="s">
        <v>10729</v>
      </c>
      <c r="AE88">
        <v>356000</v>
      </c>
      <c r="AF88">
        <v>0</v>
      </c>
      <c r="AG88">
        <v>0</v>
      </c>
      <c r="AH88">
        <v>356000</v>
      </c>
      <c r="AI88">
        <v>356000</v>
      </c>
    </row>
    <row r="89" spans="1:35" x14ac:dyDescent="0.35">
      <c r="A89" t="s">
        <v>148</v>
      </c>
      <c r="B89" t="s">
        <v>156</v>
      </c>
      <c r="C89" t="s">
        <v>325</v>
      </c>
      <c r="D89">
        <v>6711</v>
      </c>
      <c r="E89" t="s">
        <v>326</v>
      </c>
      <c r="F89" t="s">
        <v>1059</v>
      </c>
      <c r="G89">
        <v>6661</v>
      </c>
      <c r="H89">
        <v>1000</v>
      </c>
      <c r="I89">
        <v>313000</v>
      </c>
      <c r="J89">
        <v>8973</v>
      </c>
      <c r="K89">
        <v>1</v>
      </c>
      <c r="L89" t="s">
        <v>9</v>
      </c>
      <c r="M89" t="s">
        <v>2321</v>
      </c>
      <c r="N89" t="s">
        <v>2322</v>
      </c>
      <c r="O89" t="s">
        <v>424</v>
      </c>
      <c r="P89" t="s">
        <v>257</v>
      </c>
      <c r="Q89" t="s">
        <v>10986</v>
      </c>
      <c r="R89" t="s">
        <v>248</v>
      </c>
      <c r="S89" t="s">
        <v>10987</v>
      </c>
      <c r="T89" t="s">
        <v>10</v>
      </c>
      <c r="U89" t="s">
        <v>11123</v>
      </c>
      <c r="V89" t="s">
        <v>10835</v>
      </c>
      <c r="W89" t="s">
        <v>149</v>
      </c>
      <c r="X89" t="s">
        <v>10990</v>
      </c>
      <c r="Y89" t="s">
        <v>10716</v>
      </c>
      <c r="Z89">
        <v>0</v>
      </c>
      <c r="AA89">
        <v>2005</v>
      </c>
      <c r="AB89" t="s">
        <v>11</v>
      </c>
      <c r="AC89">
        <v>37</v>
      </c>
      <c r="AD89" t="s">
        <v>10729</v>
      </c>
      <c r="AE89">
        <v>312000</v>
      </c>
      <c r="AF89">
        <v>0</v>
      </c>
      <c r="AG89">
        <v>0</v>
      </c>
      <c r="AH89">
        <v>312000</v>
      </c>
      <c r="AI89">
        <v>312000</v>
      </c>
    </row>
    <row r="90" spans="1:35" x14ac:dyDescent="0.35">
      <c r="A90" t="s">
        <v>148</v>
      </c>
      <c r="B90" t="s">
        <v>156</v>
      </c>
      <c r="C90" t="s">
        <v>325</v>
      </c>
      <c r="D90">
        <v>6711</v>
      </c>
      <c r="E90" t="s">
        <v>326</v>
      </c>
      <c r="F90" t="s">
        <v>1059</v>
      </c>
      <c r="G90">
        <v>6661</v>
      </c>
      <c r="H90">
        <v>1000</v>
      </c>
      <c r="I90">
        <v>24000</v>
      </c>
      <c r="J90">
        <v>8975</v>
      </c>
      <c r="K90">
        <v>1</v>
      </c>
      <c r="L90" t="s">
        <v>9</v>
      </c>
      <c r="M90" t="s">
        <v>1060</v>
      </c>
      <c r="N90" t="s">
        <v>1061</v>
      </c>
      <c r="O90" t="s">
        <v>424</v>
      </c>
      <c r="P90" t="s">
        <v>257</v>
      </c>
      <c r="Q90" t="s">
        <v>10986</v>
      </c>
      <c r="R90" t="s">
        <v>248</v>
      </c>
      <c r="S90" t="s">
        <v>10987</v>
      </c>
      <c r="T90" t="s">
        <v>10</v>
      </c>
      <c r="U90" t="s">
        <v>11124</v>
      </c>
      <c r="V90" t="s">
        <v>10835</v>
      </c>
      <c r="W90" t="s">
        <v>149</v>
      </c>
      <c r="X90" t="s">
        <v>10990</v>
      </c>
      <c r="Y90" t="s">
        <v>10716</v>
      </c>
      <c r="Z90">
        <v>0</v>
      </c>
      <c r="AA90">
        <v>1981</v>
      </c>
      <c r="AB90" t="s">
        <v>11</v>
      </c>
      <c r="AC90">
        <v>37</v>
      </c>
      <c r="AD90" t="s">
        <v>10729</v>
      </c>
      <c r="AE90">
        <v>23000</v>
      </c>
      <c r="AF90">
        <v>0</v>
      </c>
      <c r="AG90">
        <v>0</v>
      </c>
      <c r="AH90">
        <v>23000</v>
      </c>
      <c r="AI90">
        <v>23000</v>
      </c>
    </row>
    <row r="91" spans="1:35" x14ac:dyDescent="0.35">
      <c r="A91" t="s">
        <v>148</v>
      </c>
      <c r="B91" t="s">
        <v>156</v>
      </c>
      <c r="C91" t="s">
        <v>325</v>
      </c>
      <c r="D91">
        <v>16408</v>
      </c>
      <c r="E91" t="s">
        <v>367</v>
      </c>
      <c r="F91" t="s">
        <v>3869</v>
      </c>
      <c r="G91">
        <v>1732</v>
      </c>
      <c r="H91">
        <v>1000</v>
      </c>
      <c r="I91">
        <v>434000</v>
      </c>
      <c r="J91">
        <v>19472</v>
      </c>
      <c r="K91">
        <v>1</v>
      </c>
      <c r="L91" t="s">
        <v>9</v>
      </c>
      <c r="M91" t="s">
        <v>3870</v>
      </c>
      <c r="N91" t="s">
        <v>3871</v>
      </c>
      <c r="O91" t="s">
        <v>428</v>
      </c>
      <c r="P91" t="s">
        <v>257</v>
      </c>
      <c r="Q91" t="s">
        <v>10986</v>
      </c>
      <c r="R91" t="s">
        <v>248</v>
      </c>
      <c r="S91" t="s">
        <v>10987</v>
      </c>
      <c r="T91" t="s">
        <v>10</v>
      </c>
      <c r="U91" t="s">
        <v>11125</v>
      </c>
      <c r="V91" t="s">
        <v>10835</v>
      </c>
      <c r="W91" t="s">
        <v>149</v>
      </c>
      <c r="X91" t="s">
        <v>10990</v>
      </c>
      <c r="Y91" t="s">
        <v>10716</v>
      </c>
      <c r="Z91">
        <v>0</v>
      </c>
      <c r="AA91">
        <v>1900</v>
      </c>
      <c r="AB91" t="s">
        <v>11</v>
      </c>
      <c r="AC91">
        <v>1</v>
      </c>
      <c r="AD91" t="s">
        <v>10726</v>
      </c>
      <c r="AE91">
        <v>428000</v>
      </c>
      <c r="AF91">
        <v>5000</v>
      </c>
      <c r="AG91">
        <v>0</v>
      </c>
      <c r="AH91">
        <v>433000</v>
      </c>
      <c r="AI91">
        <v>433000</v>
      </c>
    </row>
    <row r="92" spans="1:35" x14ac:dyDescent="0.35">
      <c r="A92" t="s">
        <v>148</v>
      </c>
      <c r="B92" t="s">
        <v>156</v>
      </c>
      <c r="C92" t="s">
        <v>325</v>
      </c>
      <c r="D92">
        <v>102823</v>
      </c>
      <c r="E92" t="s">
        <v>4697</v>
      </c>
      <c r="F92" t="s">
        <v>5714</v>
      </c>
      <c r="G92">
        <v>772</v>
      </c>
      <c r="H92">
        <v>500</v>
      </c>
      <c r="I92">
        <v>437500</v>
      </c>
      <c r="J92">
        <v>105953</v>
      </c>
      <c r="K92">
        <v>1</v>
      </c>
      <c r="L92" t="s">
        <v>9</v>
      </c>
      <c r="M92" t="s">
        <v>5715</v>
      </c>
      <c r="N92" t="s">
        <v>5716</v>
      </c>
      <c r="O92" t="s">
        <v>314</v>
      </c>
      <c r="P92" t="s">
        <v>257</v>
      </c>
      <c r="Q92" t="s">
        <v>10986</v>
      </c>
      <c r="R92" t="s">
        <v>248</v>
      </c>
      <c r="S92" t="s">
        <v>10987</v>
      </c>
      <c r="T92" t="s">
        <v>10</v>
      </c>
      <c r="U92" t="s">
        <v>11126</v>
      </c>
      <c r="V92" t="s">
        <v>10835</v>
      </c>
      <c r="W92" t="s">
        <v>149</v>
      </c>
      <c r="X92" t="s">
        <v>10990</v>
      </c>
      <c r="Y92" t="s">
        <v>10716</v>
      </c>
      <c r="Z92">
        <v>0</v>
      </c>
      <c r="AA92">
        <v>1960</v>
      </c>
      <c r="AB92" t="s">
        <v>11</v>
      </c>
      <c r="AC92">
        <v>1</v>
      </c>
      <c r="AD92" t="s">
        <v>10726</v>
      </c>
      <c r="AE92">
        <v>230000</v>
      </c>
      <c r="AF92">
        <v>161000</v>
      </c>
      <c r="AG92">
        <v>46000</v>
      </c>
      <c r="AH92">
        <v>437000</v>
      </c>
      <c r="AI92">
        <v>391000</v>
      </c>
    </row>
    <row r="93" spans="1:35" x14ac:dyDescent="0.35">
      <c r="A93" t="s">
        <v>148</v>
      </c>
      <c r="B93" t="s">
        <v>156</v>
      </c>
      <c r="C93" t="s">
        <v>325</v>
      </c>
      <c r="D93">
        <v>106354</v>
      </c>
      <c r="E93" t="s">
        <v>4697</v>
      </c>
      <c r="F93" t="s">
        <v>5116</v>
      </c>
      <c r="G93">
        <v>712</v>
      </c>
      <c r="H93">
        <v>500</v>
      </c>
      <c r="I93">
        <v>437500</v>
      </c>
      <c r="J93">
        <v>109484</v>
      </c>
      <c r="K93">
        <v>1</v>
      </c>
      <c r="L93" t="s">
        <v>9</v>
      </c>
      <c r="M93" t="s">
        <v>5117</v>
      </c>
      <c r="N93" t="s">
        <v>5118</v>
      </c>
      <c r="O93" t="s">
        <v>4602</v>
      </c>
      <c r="P93" t="s">
        <v>133</v>
      </c>
      <c r="Q93" t="s">
        <v>10997</v>
      </c>
      <c r="R93" t="s">
        <v>248</v>
      </c>
      <c r="S93" t="s">
        <v>10987</v>
      </c>
      <c r="T93" t="s">
        <v>10</v>
      </c>
      <c r="U93" t="s">
        <v>11127</v>
      </c>
      <c r="V93" t="s">
        <v>10835</v>
      </c>
      <c r="W93" t="s">
        <v>149</v>
      </c>
      <c r="X93" t="s">
        <v>10990</v>
      </c>
      <c r="Y93" t="s">
        <v>10716</v>
      </c>
      <c r="Z93">
        <v>0</v>
      </c>
      <c r="AA93">
        <v>1972</v>
      </c>
      <c r="AB93" t="s">
        <v>11</v>
      </c>
      <c r="AC93">
        <v>1</v>
      </c>
      <c r="AD93" t="s">
        <v>10726</v>
      </c>
      <c r="AE93">
        <v>230000</v>
      </c>
      <c r="AF93">
        <v>161000</v>
      </c>
      <c r="AG93">
        <v>46000</v>
      </c>
      <c r="AH93">
        <v>437000</v>
      </c>
      <c r="AI93">
        <v>391000</v>
      </c>
    </row>
    <row r="94" spans="1:35" x14ac:dyDescent="0.35">
      <c r="A94" t="s">
        <v>148</v>
      </c>
      <c r="B94" t="s">
        <v>156</v>
      </c>
      <c r="C94" t="s">
        <v>325</v>
      </c>
      <c r="D94">
        <v>6794</v>
      </c>
      <c r="E94" t="s">
        <v>326</v>
      </c>
      <c r="F94" t="s">
        <v>1699</v>
      </c>
      <c r="G94">
        <v>451</v>
      </c>
      <c r="H94">
        <v>500</v>
      </c>
      <c r="I94">
        <v>15500</v>
      </c>
      <c r="J94">
        <v>9087</v>
      </c>
      <c r="K94">
        <v>1</v>
      </c>
      <c r="L94" t="s">
        <v>9</v>
      </c>
      <c r="M94" t="s">
        <v>1700</v>
      </c>
      <c r="N94" t="s">
        <v>1701</v>
      </c>
      <c r="O94" t="s">
        <v>424</v>
      </c>
      <c r="P94" t="s">
        <v>257</v>
      </c>
      <c r="Q94" t="s">
        <v>10986</v>
      </c>
      <c r="R94" t="s">
        <v>248</v>
      </c>
      <c r="S94" t="s">
        <v>10987</v>
      </c>
      <c r="T94" t="s">
        <v>10</v>
      </c>
      <c r="U94" t="s">
        <v>11128</v>
      </c>
      <c r="V94" t="s">
        <v>10835</v>
      </c>
      <c r="W94" t="s">
        <v>149</v>
      </c>
      <c r="X94" t="s">
        <v>10993</v>
      </c>
      <c r="Y94" t="s">
        <v>10718</v>
      </c>
      <c r="Z94">
        <v>0</v>
      </c>
      <c r="AA94">
        <v>1950</v>
      </c>
      <c r="AB94" t="s">
        <v>11</v>
      </c>
      <c r="AC94">
        <v>37</v>
      </c>
      <c r="AD94" t="s">
        <v>10729</v>
      </c>
      <c r="AE94">
        <v>0</v>
      </c>
      <c r="AF94">
        <v>15000</v>
      </c>
      <c r="AG94">
        <v>0</v>
      </c>
      <c r="AH94">
        <v>15000</v>
      </c>
      <c r="AI94">
        <v>15000</v>
      </c>
    </row>
    <row r="95" spans="1:35" x14ac:dyDescent="0.35">
      <c r="A95" t="s">
        <v>148</v>
      </c>
      <c r="B95" t="s">
        <v>156</v>
      </c>
      <c r="C95" t="s">
        <v>325</v>
      </c>
      <c r="D95">
        <v>15857</v>
      </c>
      <c r="E95" t="s">
        <v>367</v>
      </c>
      <c r="F95" t="s">
        <v>2687</v>
      </c>
      <c r="G95">
        <v>2351</v>
      </c>
      <c r="H95">
        <v>500</v>
      </c>
      <c r="I95">
        <v>461000</v>
      </c>
      <c r="J95">
        <v>18914</v>
      </c>
      <c r="K95">
        <v>1</v>
      </c>
      <c r="L95" t="s">
        <v>9</v>
      </c>
      <c r="M95" t="s">
        <v>2688</v>
      </c>
      <c r="N95" t="s">
        <v>2689</v>
      </c>
      <c r="O95" t="s">
        <v>2690</v>
      </c>
      <c r="P95" t="s">
        <v>133</v>
      </c>
      <c r="Q95" t="s">
        <v>10997</v>
      </c>
      <c r="R95" t="s">
        <v>248</v>
      </c>
      <c r="S95" t="s">
        <v>10987</v>
      </c>
      <c r="T95" t="s">
        <v>10</v>
      </c>
      <c r="U95" t="s">
        <v>11129</v>
      </c>
      <c r="V95" t="s">
        <v>10835</v>
      </c>
      <c r="W95" t="s">
        <v>149</v>
      </c>
      <c r="X95" t="s">
        <v>10990</v>
      </c>
      <c r="Y95" t="s">
        <v>10716</v>
      </c>
      <c r="Z95">
        <v>0</v>
      </c>
      <c r="AA95">
        <v>1920</v>
      </c>
      <c r="AB95" t="s">
        <v>11</v>
      </c>
      <c r="AC95">
        <v>1</v>
      </c>
      <c r="AD95" t="s">
        <v>10726</v>
      </c>
      <c r="AE95">
        <v>460500</v>
      </c>
      <c r="AF95">
        <v>0</v>
      </c>
      <c r="AG95">
        <v>0</v>
      </c>
      <c r="AH95">
        <v>460500</v>
      </c>
      <c r="AI95">
        <v>460500</v>
      </c>
    </row>
    <row r="96" spans="1:35" x14ac:dyDescent="0.35">
      <c r="A96" t="s">
        <v>148</v>
      </c>
      <c r="B96" t="s">
        <v>156</v>
      </c>
      <c r="C96" t="s">
        <v>325</v>
      </c>
      <c r="D96">
        <v>6842</v>
      </c>
      <c r="E96" t="s">
        <v>326</v>
      </c>
      <c r="F96" t="s">
        <v>2261</v>
      </c>
      <c r="G96">
        <v>4184</v>
      </c>
      <c r="H96">
        <v>2500</v>
      </c>
      <c r="I96">
        <v>864500</v>
      </c>
      <c r="J96">
        <v>9145</v>
      </c>
      <c r="K96">
        <v>1</v>
      </c>
      <c r="L96" t="s">
        <v>9</v>
      </c>
      <c r="M96" t="s">
        <v>2262</v>
      </c>
      <c r="N96" t="s">
        <v>2263</v>
      </c>
      <c r="O96" t="s">
        <v>428</v>
      </c>
      <c r="P96" t="s">
        <v>257</v>
      </c>
      <c r="Q96" t="s">
        <v>10986</v>
      </c>
      <c r="R96" t="s">
        <v>248</v>
      </c>
      <c r="S96" t="s">
        <v>10987</v>
      </c>
      <c r="T96" t="s">
        <v>10</v>
      </c>
      <c r="U96" t="s">
        <v>11130</v>
      </c>
      <c r="V96" t="s">
        <v>10835</v>
      </c>
      <c r="W96" t="s">
        <v>149</v>
      </c>
      <c r="X96" t="s">
        <v>10993</v>
      </c>
      <c r="Y96" t="s">
        <v>10718</v>
      </c>
      <c r="Z96">
        <v>0</v>
      </c>
      <c r="AA96">
        <v>1960</v>
      </c>
      <c r="AB96" t="s">
        <v>11</v>
      </c>
      <c r="AC96">
        <v>37</v>
      </c>
      <c r="AD96" t="s">
        <v>10729</v>
      </c>
      <c r="AE96">
        <v>862000</v>
      </c>
      <c r="AF96">
        <v>0</v>
      </c>
      <c r="AG96">
        <v>0</v>
      </c>
      <c r="AH96">
        <v>862000</v>
      </c>
      <c r="AI96">
        <v>862000</v>
      </c>
    </row>
    <row r="97" spans="1:35" x14ac:dyDescent="0.35">
      <c r="A97" t="s">
        <v>148</v>
      </c>
      <c r="B97" t="s">
        <v>156</v>
      </c>
      <c r="C97" t="s">
        <v>325</v>
      </c>
      <c r="D97">
        <v>6865</v>
      </c>
      <c r="E97" t="s">
        <v>326</v>
      </c>
      <c r="F97" t="s">
        <v>2141</v>
      </c>
      <c r="G97">
        <v>1639</v>
      </c>
      <c r="H97">
        <v>1000</v>
      </c>
      <c r="I97">
        <v>376000</v>
      </c>
      <c r="J97">
        <v>9183</v>
      </c>
      <c r="K97">
        <v>1</v>
      </c>
      <c r="L97" t="s">
        <v>9</v>
      </c>
      <c r="M97" t="s">
        <v>2142</v>
      </c>
      <c r="N97" t="s">
        <v>2143</v>
      </c>
      <c r="O97" t="s">
        <v>424</v>
      </c>
      <c r="P97" t="s">
        <v>257</v>
      </c>
      <c r="Q97" t="s">
        <v>10986</v>
      </c>
      <c r="R97" t="s">
        <v>248</v>
      </c>
      <c r="S97" t="s">
        <v>10987</v>
      </c>
      <c r="T97" t="s">
        <v>10</v>
      </c>
      <c r="U97" t="s">
        <v>11131</v>
      </c>
      <c r="V97" t="s">
        <v>10835</v>
      </c>
      <c r="W97" t="s">
        <v>149</v>
      </c>
      <c r="X97" t="s">
        <v>10990</v>
      </c>
      <c r="Y97" t="s">
        <v>10716</v>
      </c>
      <c r="Z97">
        <v>0</v>
      </c>
      <c r="AA97">
        <v>1988</v>
      </c>
      <c r="AB97" t="s">
        <v>11</v>
      </c>
      <c r="AC97">
        <v>37</v>
      </c>
      <c r="AD97" t="s">
        <v>10729</v>
      </c>
      <c r="AE97">
        <v>375000</v>
      </c>
      <c r="AF97">
        <v>0</v>
      </c>
      <c r="AG97">
        <v>0</v>
      </c>
      <c r="AH97">
        <v>375000</v>
      </c>
      <c r="AI97">
        <v>375000</v>
      </c>
    </row>
    <row r="98" spans="1:35" x14ac:dyDescent="0.35">
      <c r="A98" t="s">
        <v>148</v>
      </c>
      <c r="B98" t="s">
        <v>156</v>
      </c>
      <c r="C98" t="s">
        <v>325</v>
      </c>
      <c r="D98">
        <v>12430</v>
      </c>
      <c r="E98" t="s">
        <v>367</v>
      </c>
      <c r="F98" t="s">
        <v>3377</v>
      </c>
      <c r="G98">
        <v>3085</v>
      </c>
      <c r="H98">
        <v>500</v>
      </c>
      <c r="I98">
        <v>481000</v>
      </c>
      <c r="J98">
        <v>15355</v>
      </c>
      <c r="K98">
        <v>1</v>
      </c>
      <c r="L98" t="s">
        <v>9</v>
      </c>
      <c r="M98" t="s">
        <v>3378</v>
      </c>
      <c r="N98" t="s">
        <v>3379</v>
      </c>
      <c r="O98" t="s">
        <v>300</v>
      </c>
      <c r="P98" t="s">
        <v>257</v>
      </c>
      <c r="Q98" t="s">
        <v>10986</v>
      </c>
      <c r="R98" t="s">
        <v>248</v>
      </c>
      <c r="S98" t="s">
        <v>10987</v>
      </c>
      <c r="T98" t="s">
        <v>10</v>
      </c>
      <c r="U98" t="s">
        <v>11132</v>
      </c>
      <c r="V98" t="s">
        <v>10835</v>
      </c>
      <c r="W98" t="s">
        <v>149</v>
      </c>
      <c r="X98" t="s">
        <v>10990</v>
      </c>
      <c r="Y98" t="s">
        <v>10716</v>
      </c>
      <c r="Z98">
        <v>0</v>
      </c>
      <c r="AA98">
        <v>1890</v>
      </c>
      <c r="AB98" t="s">
        <v>11</v>
      </c>
      <c r="AC98">
        <v>1</v>
      </c>
      <c r="AD98" t="s">
        <v>10726</v>
      </c>
      <c r="AE98">
        <v>480500</v>
      </c>
      <c r="AF98">
        <v>0</v>
      </c>
      <c r="AG98">
        <v>0</v>
      </c>
      <c r="AH98">
        <v>480500</v>
      </c>
      <c r="AI98">
        <v>480500</v>
      </c>
    </row>
    <row r="99" spans="1:35" x14ac:dyDescent="0.35">
      <c r="A99" t="s">
        <v>148</v>
      </c>
      <c r="B99" t="s">
        <v>156</v>
      </c>
      <c r="C99" t="s">
        <v>325</v>
      </c>
      <c r="D99">
        <v>107467</v>
      </c>
      <c r="E99" t="s">
        <v>4697</v>
      </c>
      <c r="F99" t="s">
        <v>4927</v>
      </c>
      <c r="G99">
        <v>791</v>
      </c>
      <c r="H99">
        <v>500</v>
      </c>
      <c r="I99">
        <v>489750</v>
      </c>
      <c r="J99">
        <v>110597</v>
      </c>
      <c r="K99">
        <v>1</v>
      </c>
      <c r="L99" t="s">
        <v>11133</v>
      </c>
      <c r="M99" t="s">
        <v>4928</v>
      </c>
      <c r="N99" t="s">
        <v>4929</v>
      </c>
      <c r="O99" t="s">
        <v>106</v>
      </c>
      <c r="P99" t="s">
        <v>133</v>
      </c>
      <c r="Q99" t="s">
        <v>10997</v>
      </c>
      <c r="R99" t="s">
        <v>248</v>
      </c>
      <c r="S99" t="s">
        <v>10987</v>
      </c>
      <c r="T99" t="s">
        <v>10</v>
      </c>
      <c r="U99" t="s">
        <v>11134</v>
      </c>
      <c r="V99" t="s">
        <v>10835</v>
      </c>
      <c r="W99" t="s">
        <v>149</v>
      </c>
      <c r="X99" t="s">
        <v>10990</v>
      </c>
      <c r="Y99" t="s">
        <v>10716</v>
      </c>
      <c r="Z99">
        <v>0</v>
      </c>
      <c r="AA99">
        <v>2005</v>
      </c>
      <c r="AB99" t="s">
        <v>11</v>
      </c>
      <c r="AC99">
        <v>1</v>
      </c>
      <c r="AD99" t="s">
        <v>10726</v>
      </c>
      <c r="AE99">
        <v>257500</v>
      </c>
      <c r="AF99">
        <v>180250</v>
      </c>
      <c r="AG99">
        <v>51500</v>
      </c>
      <c r="AH99">
        <v>489250</v>
      </c>
      <c r="AI99">
        <v>437750</v>
      </c>
    </row>
    <row r="100" spans="1:35" x14ac:dyDescent="0.35">
      <c r="A100" t="s">
        <v>148</v>
      </c>
      <c r="B100" t="s">
        <v>156</v>
      </c>
      <c r="C100" t="s">
        <v>325</v>
      </c>
      <c r="D100">
        <v>6919</v>
      </c>
      <c r="E100" t="s">
        <v>326</v>
      </c>
      <c r="F100" t="s">
        <v>2442</v>
      </c>
      <c r="G100">
        <v>3308</v>
      </c>
      <c r="H100">
        <v>1000</v>
      </c>
      <c r="I100">
        <v>651000</v>
      </c>
      <c r="J100">
        <v>9264</v>
      </c>
      <c r="K100">
        <v>1</v>
      </c>
      <c r="L100" t="s">
        <v>9</v>
      </c>
      <c r="M100" t="s">
        <v>2443</v>
      </c>
      <c r="N100" t="s">
        <v>2444</v>
      </c>
      <c r="O100" t="s">
        <v>969</v>
      </c>
      <c r="P100" t="s">
        <v>174</v>
      </c>
      <c r="Q100" t="s">
        <v>10990</v>
      </c>
      <c r="R100" t="s">
        <v>248</v>
      </c>
      <c r="S100" t="s">
        <v>10987</v>
      </c>
      <c r="T100" t="s">
        <v>10</v>
      </c>
      <c r="U100" t="s">
        <v>11135</v>
      </c>
      <c r="V100" t="s">
        <v>10835</v>
      </c>
      <c r="W100" t="s">
        <v>149</v>
      </c>
      <c r="X100" t="s">
        <v>10990</v>
      </c>
      <c r="Y100" t="s">
        <v>10716</v>
      </c>
      <c r="Z100">
        <v>0</v>
      </c>
      <c r="AA100">
        <v>1987</v>
      </c>
      <c r="AB100" t="s">
        <v>11</v>
      </c>
      <c r="AC100">
        <v>37</v>
      </c>
      <c r="AD100" t="s">
        <v>10729</v>
      </c>
      <c r="AE100">
        <v>650000</v>
      </c>
      <c r="AF100">
        <v>0</v>
      </c>
      <c r="AG100">
        <v>0</v>
      </c>
      <c r="AH100">
        <v>650000</v>
      </c>
      <c r="AI100">
        <v>650000</v>
      </c>
    </row>
    <row r="101" spans="1:35" x14ac:dyDescent="0.35">
      <c r="A101" t="s">
        <v>148</v>
      </c>
      <c r="B101" t="s">
        <v>156</v>
      </c>
      <c r="C101" t="s">
        <v>325</v>
      </c>
      <c r="D101">
        <v>6920</v>
      </c>
      <c r="E101" t="s">
        <v>326</v>
      </c>
      <c r="F101" t="s">
        <v>2323</v>
      </c>
      <c r="G101">
        <v>20005</v>
      </c>
      <c r="H101">
        <v>5000</v>
      </c>
      <c r="I101">
        <v>373000</v>
      </c>
      <c r="J101">
        <v>9269</v>
      </c>
      <c r="K101">
        <v>1</v>
      </c>
      <c r="L101" t="s">
        <v>9</v>
      </c>
      <c r="M101" t="s">
        <v>2324</v>
      </c>
      <c r="N101" t="s">
        <v>2325</v>
      </c>
      <c r="O101" t="s">
        <v>428</v>
      </c>
      <c r="P101" t="s">
        <v>257</v>
      </c>
      <c r="Q101" t="s">
        <v>10986</v>
      </c>
      <c r="R101" t="s">
        <v>248</v>
      </c>
      <c r="S101" t="s">
        <v>10987</v>
      </c>
      <c r="T101" t="s">
        <v>10</v>
      </c>
      <c r="U101" t="s">
        <v>11136</v>
      </c>
      <c r="V101" t="s">
        <v>10835</v>
      </c>
      <c r="W101" t="s">
        <v>149</v>
      </c>
      <c r="X101" t="s">
        <v>10990</v>
      </c>
      <c r="Y101" t="s">
        <v>10716</v>
      </c>
      <c r="Z101">
        <v>0</v>
      </c>
      <c r="AA101">
        <v>1920</v>
      </c>
      <c r="AB101" t="s">
        <v>11</v>
      </c>
      <c r="AC101">
        <v>37</v>
      </c>
      <c r="AD101" t="s">
        <v>10729</v>
      </c>
      <c r="AE101">
        <v>368000</v>
      </c>
      <c r="AF101">
        <v>0</v>
      </c>
      <c r="AG101">
        <v>0</v>
      </c>
      <c r="AH101">
        <v>368000</v>
      </c>
      <c r="AI101">
        <v>368000</v>
      </c>
    </row>
    <row r="102" spans="1:35" x14ac:dyDescent="0.35">
      <c r="A102" t="s">
        <v>148</v>
      </c>
      <c r="B102" t="s">
        <v>156</v>
      </c>
      <c r="C102" t="s">
        <v>325</v>
      </c>
      <c r="D102">
        <v>6923</v>
      </c>
      <c r="E102" t="s">
        <v>326</v>
      </c>
      <c r="F102" t="s">
        <v>808</v>
      </c>
      <c r="G102">
        <v>1969</v>
      </c>
      <c r="H102">
        <v>2500</v>
      </c>
      <c r="I102">
        <v>452500</v>
      </c>
      <c r="J102">
        <v>9290</v>
      </c>
      <c r="K102">
        <v>1</v>
      </c>
      <c r="L102" t="s">
        <v>9</v>
      </c>
      <c r="M102" t="s">
        <v>809</v>
      </c>
      <c r="N102" t="s">
        <v>810</v>
      </c>
      <c r="O102" t="s">
        <v>424</v>
      </c>
      <c r="P102" t="s">
        <v>257</v>
      </c>
      <c r="Q102" t="s">
        <v>10986</v>
      </c>
      <c r="R102" t="s">
        <v>248</v>
      </c>
      <c r="S102" t="s">
        <v>10987</v>
      </c>
      <c r="T102" t="s">
        <v>10</v>
      </c>
      <c r="U102" t="s">
        <v>11137</v>
      </c>
      <c r="V102" t="s">
        <v>10835</v>
      </c>
      <c r="W102" t="s">
        <v>149</v>
      </c>
      <c r="X102" t="s">
        <v>10990</v>
      </c>
      <c r="Y102" t="s">
        <v>10716</v>
      </c>
      <c r="Z102">
        <v>0</v>
      </c>
      <c r="AA102">
        <v>1930</v>
      </c>
      <c r="AB102" t="s">
        <v>11</v>
      </c>
      <c r="AC102">
        <v>37</v>
      </c>
      <c r="AD102" t="s">
        <v>10729</v>
      </c>
      <c r="AE102">
        <v>450000</v>
      </c>
      <c r="AF102">
        <v>0</v>
      </c>
      <c r="AG102">
        <v>0</v>
      </c>
      <c r="AH102">
        <v>450000</v>
      </c>
      <c r="AI102">
        <v>450000</v>
      </c>
    </row>
    <row r="103" spans="1:35" x14ac:dyDescent="0.35">
      <c r="A103" t="s">
        <v>148</v>
      </c>
      <c r="B103" t="s">
        <v>156</v>
      </c>
      <c r="C103" t="s">
        <v>325</v>
      </c>
      <c r="D103">
        <v>124486</v>
      </c>
      <c r="E103" t="s">
        <v>4697</v>
      </c>
      <c r="F103" t="s">
        <v>10064</v>
      </c>
      <c r="G103">
        <v>862</v>
      </c>
      <c r="H103">
        <v>500</v>
      </c>
      <c r="I103">
        <v>513500</v>
      </c>
      <c r="J103">
        <v>127616</v>
      </c>
      <c r="K103">
        <v>1</v>
      </c>
      <c r="L103" t="s">
        <v>9</v>
      </c>
      <c r="M103" t="s">
        <v>10065</v>
      </c>
      <c r="N103" t="s">
        <v>10066</v>
      </c>
      <c r="O103" t="s">
        <v>424</v>
      </c>
      <c r="P103" t="s">
        <v>257</v>
      </c>
      <c r="Q103" t="s">
        <v>10986</v>
      </c>
      <c r="R103" t="s">
        <v>248</v>
      </c>
      <c r="S103" t="s">
        <v>10987</v>
      </c>
      <c r="T103" t="s">
        <v>10</v>
      </c>
      <c r="U103" t="s">
        <v>11138</v>
      </c>
      <c r="V103" t="s">
        <v>10835</v>
      </c>
      <c r="W103" t="s">
        <v>149</v>
      </c>
      <c r="X103" t="s">
        <v>10990</v>
      </c>
      <c r="Y103" t="s">
        <v>10716</v>
      </c>
      <c r="Z103">
        <v>0</v>
      </c>
      <c r="AA103">
        <v>1952</v>
      </c>
      <c r="AB103" t="s">
        <v>11</v>
      </c>
      <c r="AC103">
        <v>1</v>
      </c>
      <c r="AD103" t="s">
        <v>10726</v>
      </c>
      <c r="AE103">
        <v>270000</v>
      </c>
      <c r="AF103">
        <v>189000</v>
      </c>
      <c r="AG103">
        <v>54000</v>
      </c>
      <c r="AH103">
        <v>513000</v>
      </c>
      <c r="AI103">
        <v>459000</v>
      </c>
    </row>
    <row r="104" spans="1:35" x14ac:dyDescent="0.35">
      <c r="A104" t="s">
        <v>148</v>
      </c>
      <c r="B104" t="s">
        <v>156</v>
      </c>
      <c r="C104" t="s">
        <v>325</v>
      </c>
      <c r="D104">
        <v>6980</v>
      </c>
      <c r="E104" t="s">
        <v>326</v>
      </c>
      <c r="F104" t="s">
        <v>1062</v>
      </c>
      <c r="G104">
        <v>1490</v>
      </c>
      <c r="H104">
        <v>5000</v>
      </c>
      <c r="I104">
        <v>255000</v>
      </c>
      <c r="J104">
        <v>9375</v>
      </c>
      <c r="K104">
        <v>1</v>
      </c>
      <c r="L104" t="s">
        <v>9</v>
      </c>
      <c r="M104" t="s">
        <v>1063</v>
      </c>
      <c r="N104" t="s">
        <v>1064</v>
      </c>
      <c r="O104" t="s">
        <v>264</v>
      </c>
      <c r="P104" t="s">
        <v>20</v>
      </c>
      <c r="Q104" t="s">
        <v>11139</v>
      </c>
      <c r="R104" t="s">
        <v>248</v>
      </c>
      <c r="S104" t="s">
        <v>10987</v>
      </c>
      <c r="T104" t="s">
        <v>10</v>
      </c>
      <c r="U104" t="s">
        <v>11140</v>
      </c>
      <c r="V104" t="s">
        <v>10835</v>
      </c>
      <c r="W104" t="s">
        <v>149</v>
      </c>
      <c r="X104" t="s">
        <v>10990</v>
      </c>
      <c r="Y104" t="s">
        <v>10716</v>
      </c>
      <c r="Z104">
        <v>0</v>
      </c>
      <c r="AA104">
        <v>1988</v>
      </c>
      <c r="AB104" t="s">
        <v>11</v>
      </c>
      <c r="AC104">
        <v>37</v>
      </c>
      <c r="AD104" t="s">
        <v>10729</v>
      </c>
      <c r="AE104">
        <v>250000</v>
      </c>
      <c r="AF104">
        <v>0</v>
      </c>
      <c r="AG104">
        <v>0</v>
      </c>
      <c r="AH104">
        <v>250000</v>
      </c>
      <c r="AI104">
        <v>250000</v>
      </c>
    </row>
    <row r="105" spans="1:35" x14ac:dyDescent="0.35">
      <c r="A105" t="s">
        <v>148</v>
      </c>
      <c r="B105" t="s">
        <v>156</v>
      </c>
      <c r="C105" t="s">
        <v>325</v>
      </c>
      <c r="D105">
        <v>121999</v>
      </c>
      <c r="E105" t="s">
        <v>4697</v>
      </c>
      <c r="F105" t="s">
        <v>10372</v>
      </c>
      <c r="G105">
        <v>807</v>
      </c>
      <c r="H105">
        <v>500</v>
      </c>
      <c r="I105">
        <v>535350</v>
      </c>
      <c r="J105">
        <v>125129</v>
      </c>
      <c r="K105">
        <v>1</v>
      </c>
      <c r="L105" t="s">
        <v>9</v>
      </c>
      <c r="M105" t="s">
        <v>10373</v>
      </c>
      <c r="N105" t="s">
        <v>10374</v>
      </c>
      <c r="O105" t="s">
        <v>432</v>
      </c>
      <c r="P105" t="s">
        <v>257</v>
      </c>
      <c r="Q105" t="s">
        <v>10986</v>
      </c>
      <c r="R105" t="s">
        <v>248</v>
      </c>
      <c r="S105" t="s">
        <v>10987</v>
      </c>
      <c r="T105" t="s">
        <v>10</v>
      </c>
      <c r="U105" t="s">
        <v>11141</v>
      </c>
      <c r="V105" t="s">
        <v>10835</v>
      </c>
      <c r="W105" t="s">
        <v>149</v>
      </c>
      <c r="X105" t="s">
        <v>10990</v>
      </c>
      <c r="Y105" t="s">
        <v>10716</v>
      </c>
      <c r="Z105">
        <v>0</v>
      </c>
      <c r="AA105">
        <v>1955</v>
      </c>
      <c r="AB105" t="s">
        <v>11</v>
      </c>
      <c r="AC105">
        <v>1</v>
      </c>
      <c r="AD105" t="s">
        <v>10726</v>
      </c>
      <c r="AE105">
        <v>281500</v>
      </c>
      <c r="AF105">
        <v>197050</v>
      </c>
      <c r="AG105">
        <v>56300</v>
      </c>
      <c r="AH105">
        <v>534850</v>
      </c>
      <c r="AI105">
        <v>478550</v>
      </c>
    </row>
    <row r="106" spans="1:35" x14ac:dyDescent="0.35">
      <c r="A106" t="s">
        <v>148</v>
      </c>
      <c r="B106" t="s">
        <v>156</v>
      </c>
      <c r="C106" t="s">
        <v>325</v>
      </c>
      <c r="D106">
        <v>106713</v>
      </c>
      <c r="E106" t="s">
        <v>4697</v>
      </c>
      <c r="F106" t="s">
        <v>7091</v>
      </c>
      <c r="G106">
        <v>844</v>
      </c>
      <c r="H106">
        <v>500</v>
      </c>
      <c r="I106">
        <v>536300</v>
      </c>
      <c r="J106">
        <v>109843</v>
      </c>
      <c r="K106">
        <v>1</v>
      </c>
      <c r="L106" t="s">
        <v>9</v>
      </c>
      <c r="M106" t="s">
        <v>7092</v>
      </c>
      <c r="N106" t="s">
        <v>7093</v>
      </c>
      <c r="O106" t="s">
        <v>7094</v>
      </c>
      <c r="P106" t="s">
        <v>20</v>
      </c>
      <c r="Q106" t="s">
        <v>11139</v>
      </c>
      <c r="R106" t="s">
        <v>248</v>
      </c>
      <c r="S106" t="s">
        <v>10987</v>
      </c>
      <c r="T106" t="s">
        <v>10</v>
      </c>
      <c r="U106" t="s">
        <v>11142</v>
      </c>
      <c r="V106" t="s">
        <v>10835</v>
      </c>
      <c r="W106" t="s">
        <v>149</v>
      </c>
      <c r="X106" t="s">
        <v>10990</v>
      </c>
      <c r="Y106" t="s">
        <v>10716</v>
      </c>
      <c r="Z106">
        <v>0</v>
      </c>
      <c r="AA106">
        <v>1992</v>
      </c>
      <c r="AB106" t="s">
        <v>11</v>
      </c>
      <c r="AC106">
        <v>1</v>
      </c>
      <c r="AD106" t="s">
        <v>10726</v>
      </c>
      <c r="AE106">
        <v>282000</v>
      </c>
      <c r="AF106">
        <v>197400</v>
      </c>
      <c r="AG106">
        <v>56400</v>
      </c>
      <c r="AH106">
        <v>535800</v>
      </c>
      <c r="AI106">
        <v>479400</v>
      </c>
    </row>
    <row r="107" spans="1:35" x14ac:dyDescent="0.35">
      <c r="A107" t="s">
        <v>148</v>
      </c>
      <c r="B107" t="s">
        <v>156</v>
      </c>
      <c r="C107" t="s">
        <v>325</v>
      </c>
      <c r="D107">
        <v>105366</v>
      </c>
      <c r="E107" t="s">
        <v>4697</v>
      </c>
      <c r="F107" t="s">
        <v>5156</v>
      </c>
      <c r="G107">
        <v>885</v>
      </c>
      <c r="H107">
        <v>500</v>
      </c>
      <c r="I107">
        <v>537250</v>
      </c>
      <c r="J107">
        <v>108496</v>
      </c>
      <c r="K107">
        <v>1</v>
      </c>
      <c r="L107" t="s">
        <v>9</v>
      </c>
      <c r="M107" t="s">
        <v>5157</v>
      </c>
      <c r="N107" t="s">
        <v>5158</v>
      </c>
      <c r="O107" t="s">
        <v>2690</v>
      </c>
      <c r="P107" t="s">
        <v>133</v>
      </c>
      <c r="Q107" t="s">
        <v>10997</v>
      </c>
      <c r="R107" t="s">
        <v>248</v>
      </c>
      <c r="S107" t="s">
        <v>10987</v>
      </c>
      <c r="T107" t="s">
        <v>10</v>
      </c>
      <c r="U107" t="s">
        <v>11143</v>
      </c>
      <c r="V107" t="s">
        <v>10835</v>
      </c>
      <c r="W107" t="s">
        <v>149</v>
      </c>
      <c r="X107" t="s">
        <v>10990</v>
      </c>
      <c r="Y107" t="s">
        <v>10716</v>
      </c>
      <c r="Z107">
        <v>0</v>
      </c>
      <c r="AA107">
        <v>1972</v>
      </c>
      <c r="AB107" t="s">
        <v>11</v>
      </c>
      <c r="AC107">
        <v>1</v>
      </c>
      <c r="AD107" t="s">
        <v>10726</v>
      </c>
      <c r="AE107">
        <v>282500</v>
      </c>
      <c r="AF107">
        <v>197750</v>
      </c>
      <c r="AG107">
        <v>56500</v>
      </c>
      <c r="AH107">
        <v>536750</v>
      </c>
      <c r="AI107">
        <v>480250</v>
      </c>
    </row>
    <row r="108" spans="1:35" x14ac:dyDescent="0.35">
      <c r="A108" t="s">
        <v>148</v>
      </c>
      <c r="B108" t="s">
        <v>156</v>
      </c>
      <c r="C108" t="s">
        <v>325</v>
      </c>
      <c r="D108">
        <v>106312</v>
      </c>
      <c r="E108" t="s">
        <v>4697</v>
      </c>
      <c r="F108" t="s">
        <v>6302</v>
      </c>
      <c r="G108">
        <v>1292</v>
      </c>
      <c r="H108">
        <v>500</v>
      </c>
      <c r="I108">
        <v>543900</v>
      </c>
      <c r="J108">
        <v>109442</v>
      </c>
      <c r="K108">
        <v>1</v>
      </c>
      <c r="L108" t="s">
        <v>9</v>
      </c>
      <c r="M108" t="s">
        <v>6303</v>
      </c>
      <c r="N108" t="s">
        <v>6304</v>
      </c>
      <c r="O108" t="s">
        <v>314</v>
      </c>
      <c r="P108" t="s">
        <v>257</v>
      </c>
      <c r="Q108" t="s">
        <v>10986</v>
      </c>
      <c r="R108" t="s">
        <v>248</v>
      </c>
      <c r="S108" t="s">
        <v>10987</v>
      </c>
      <c r="T108" t="s">
        <v>10</v>
      </c>
      <c r="U108" t="s">
        <v>11144</v>
      </c>
      <c r="V108" t="s">
        <v>10835</v>
      </c>
      <c r="W108" t="s">
        <v>149</v>
      </c>
      <c r="X108" t="s">
        <v>10990</v>
      </c>
      <c r="Y108" t="s">
        <v>10716</v>
      </c>
      <c r="Z108">
        <v>0</v>
      </c>
      <c r="AA108">
        <v>1950</v>
      </c>
      <c r="AB108" t="s">
        <v>11</v>
      </c>
      <c r="AC108">
        <v>1</v>
      </c>
      <c r="AD108" t="s">
        <v>10726</v>
      </c>
      <c r="AE108">
        <v>286000</v>
      </c>
      <c r="AF108">
        <v>200200</v>
      </c>
      <c r="AG108">
        <v>57200</v>
      </c>
      <c r="AH108">
        <v>543400</v>
      </c>
      <c r="AI108">
        <v>486200</v>
      </c>
    </row>
    <row r="109" spans="1:35" x14ac:dyDescent="0.35">
      <c r="A109" t="s">
        <v>148</v>
      </c>
      <c r="B109" t="s">
        <v>156</v>
      </c>
      <c r="C109" t="s">
        <v>325</v>
      </c>
      <c r="D109">
        <v>121928</v>
      </c>
      <c r="E109" t="s">
        <v>4697</v>
      </c>
      <c r="F109" t="s">
        <v>10593</v>
      </c>
      <c r="G109">
        <v>1105</v>
      </c>
      <c r="H109">
        <v>500</v>
      </c>
      <c r="I109">
        <v>546750</v>
      </c>
      <c r="J109">
        <v>125058</v>
      </c>
      <c r="K109">
        <v>1</v>
      </c>
      <c r="L109" t="s">
        <v>10986</v>
      </c>
      <c r="M109" t="s">
        <v>10594</v>
      </c>
      <c r="N109" t="s">
        <v>10595</v>
      </c>
      <c r="O109" t="s">
        <v>10596</v>
      </c>
      <c r="P109" t="s">
        <v>257</v>
      </c>
      <c r="Q109" t="s">
        <v>10986</v>
      </c>
      <c r="R109" t="s">
        <v>248</v>
      </c>
      <c r="S109" t="s">
        <v>10987</v>
      </c>
      <c r="T109" t="s">
        <v>10</v>
      </c>
      <c r="U109" t="s">
        <v>11145</v>
      </c>
      <c r="V109" t="s">
        <v>10835</v>
      </c>
      <c r="W109" t="s">
        <v>149</v>
      </c>
      <c r="X109" t="s">
        <v>10990</v>
      </c>
      <c r="Y109" t="s">
        <v>10716</v>
      </c>
      <c r="Z109">
        <v>0</v>
      </c>
      <c r="AA109">
        <v>1978</v>
      </c>
      <c r="AB109" t="s">
        <v>11</v>
      </c>
      <c r="AC109">
        <v>1</v>
      </c>
      <c r="AD109" t="s">
        <v>10726</v>
      </c>
      <c r="AE109">
        <v>287500</v>
      </c>
      <c r="AF109">
        <v>201250</v>
      </c>
      <c r="AG109">
        <v>57500</v>
      </c>
      <c r="AH109">
        <v>546250</v>
      </c>
      <c r="AI109">
        <v>488750</v>
      </c>
    </row>
    <row r="110" spans="1:35" x14ac:dyDescent="0.35">
      <c r="A110" t="s">
        <v>148</v>
      </c>
      <c r="B110" t="s">
        <v>156</v>
      </c>
      <c r="C110" t="s">
        <v>325</v>
      </c>
      <c r="D110">
        <v>106715</v>
      </c>
      <c r="E110" t="s">
        <v>4697</v>
      </c>
      <c r="F110" t="s">
        <v>5382</v>
      </c>
      <c r="G110">
        <v>1033</v>
      </c>
      <c r="H110">
        <v>500</v>
      </c>
      <c r="I110">
        <v>550550</v>
      </c>
      <c r="J110">
        <v>109845</v>
      </c>
      <c r="K110">
        <v>1</v>
      </c>
      <c r="L110" t="s">
        <v>9</v>
      </c>
      <c r="M110" t="s">
        <v>5383</v>
      </c>
      <c r="N110" t="s">
        <v>5384</v>
      </c>
      <c r="O110" t="s">
        <v>5385</v>
      </c>
      <c r="P110" t="s">
        <v>257</v>
      </c>
      <c r="Q110" t="s">
        <v>10986</v>
      </c>
      <c r="R110" t="s">
        <v>248</v>
      </c>
      <c r="S110" t="s">
        <v>10987</v>
      </c>
      <c r="T110" t="s">
        <v>10</v>
      </c>
      <c r="U110" t="s">
        <v>11146</v>
      </c>
      <c r="V110" t="s">
        <v>10835</v>
      </c>
      <c r="W110" t="s">
        <v>149</v>
      </c>
      <c r="X110" t="s">
        <v>10990</v>
      </c>
      <c r="Y110" t="s">
        <v>10716</v>
      </c>
      <c r="Z110">
        <v>0</v>
      </c>
      <c r="AA110">
        <v>1975</v>
      </c>
      <c r="AB110" t="s">
        <v>11</v>
      </c>
      <c r="AC110">
        <v>1</v>
      </c>
      <c r="AD110" t="s">
        <v>10726</v>
      </c>
      <c r="AE110">
        <v>289500</v>
      </c>
      <c r="AF110">
        <v>202650</v>
      </c>
      <c r="AG110">
        <v>57900</v>
      </c>
      <c r="AH110">
        <v>550050</v>
      </c>
      <c r="AI110">
        <v>492150</v>
      </c>
    </row>
    <row r="111" spans="1:35" x14ac:dyDescent="0.35">
      <c r="A111" t="s">
        <v>148</v>
      </c>
      <c r="B111" t="s">
        <v>156</v>
      </c>
      <c r="C111" t="s">
        <v>325</v>
      </c>
      <c r="D111">
        <v>111053</v>
      </c>
      <c r="E111" t="s">
        <v>4697</v>
      </c>
      <c r="F111" t="s">
        <v>7557</v>
      </c>
      <c r="G111">
        <v>1115</v>
      </c>
      <c r="H111">
        <v>1000</v>
      </c>
      <c r="I111">
        <v>567200</v>
      </c>
      <c r="J111">
        <v>114183</v>
      </c>
      <c r="K111">
        <v>1</v>
      </c>
      <c r="L111" t="s">
        <v>9</v>
      </c>
      <c r="M111" t="s">
        <v>7558</v>
      </c>
      <c r="N111" t="s">
        <v>7559</v>
      </c>
      <c r="O111" t="s">
        <v>432</v>
      </c>
      <c r="P111" t="s">
        <v>257</v>
      </c>
      <c r="Q111" t="s">
        <v>10986</v>
      </c>
      <c r="R111" t="s">
        <v>248</v>
      </c>
      <c r="S111" t="s">
        <v>10987</v>
      </c>
      <c r="T111" t="s">
        <v>10</v>
      </c>
      <c r="U111" t="s">
        <v>11147</v>
      </c>
      <c r="V111" t="s">
        <v>10835</v>
      </c>
      <c r="W111" t="s">
        <v>149</v>
      </c>
      <c r="X111" t="s">
        <v>10990</v>
      </c>
      <c r="Y111" t="s">
        <v>10716</v>
      </c>
      <c r="Z111">
        <v>0</v>
      </c>
      <c r="AA111">
        <v>1925</v>
      </c>
      <c r="AB111" t="s">
        <v>11</v>
      </c>
      <c r="AC111">
        <v>1</v>
      </c>
      <c r="AD111" t="s">
        <v>10726</v>
      </c>
      <c r="AE111">
        <v>298000</v>
      </c>
      <c r="AF111">
        <v>208600</v>
      </c>
      <c r="AG111">
        <v>59600</v>
      </c>
      <c r="AH111">
        <v>566200</v>
      </c>
      <c r="AI111">
        <v>506600</v>
      </c>
    </row>
    <row r="112" spans="1:35" x14ac:dyDescent="0.35">
      <c r="A112" t="s">
        <v>148</v>
      </c>
      <c r="B112" t="s">
        <v>156</v>
      </c>
      <c r="C112" t="s">
        <v>325</v>
      </c>
      <c r="D112">
        <v>106703</v>
      </c>
      <c r="E112" t="s">
        <v>4697</v>
      </c>
      <c r="F112" t="s">
        <v>5177</v>
      </c>
      <c r="G112">
        <v>1011</v>
      </c>
      <c r="H112">
        <v>500</v>
      </c>
      <c r="I112">
        <v>576200</v>
      </c>
      <c r="J112">
        <v>109833</v>
      </c>
      <c r="K112">
        <v>1</v>
      </c>
      <c r="L112" t="s">
        <v>9</v>
      </c>
      <c r="M112" t="s">
        <v>5178</v>
      </c>
      <c r="N112" t="s">
        <v>5179</v>
      </c>
      <c r="O112" t="s">
        <v>432</v>
      </c>
      <c r="P112" t="s">
        <v>257</v>
      </c>
      <c r="Q112" t="s">
        <v>10986</v>
      </c>
      <c r="R112" t="s">
        <v>248</v>
      </c>
      <c r="S112" t="s">
        <v>10987</v>
      </c>
      <c r="T112" t="s">
        <v>10</v>
      </c>
      <c r="U112" t="s">
        <v>11148</v>
      </c>
      <c r="V112" t="s">
        <v>10835</v>
      </c>
      <c r="W112" t="s">
        <v>149</v>
      </c>
      <c r="X112" t="s">
        <v>10990</v>
      </c>
      <c r="Y112" t="s">
        <v>10716</v>
      </c>
      <c r="Z112">
        <v>0</v>
      </c>
      <c r="AA112">
        <v>1920</v>
      </c>
      <c r="AB112" t="s">
        <v>11</v>
      </c>
      <c r="AC112">
        <v>1</v>
      </c>
      <c r="AD112" t="s">
        <v>10726</v>
      </c>
      <c r="AE112">
        <v>303000</v>
      </c>
      <c r="AF112">
        <v>212100</v>
      </c>
      <c r="AG112">
        <v>60600</v>
      </c>
      <c r="AH112">
        <v>575700</v>
      </c>
      <c r="AI112">
        <v>515100</v>
      </c>
    </row>
    <row r="113" spans="1:35" x14ac:dyDescent="0.35">
      <c r="A113" t="s">
        <v>148</v>
      </c>
      <c r="B113" t="s">
        <v>156</v>
      </c>
      <c r="C113" t="s">
        <v>325</v>
      </c>
      <c r="D113">
        <v>114293</v>
      </c>
      <c r="E113" t="s">
        <v>4697</v>
      </c>
      <c r="F113" t="s">
        <v>7238</v>
      </c>
      <c r="G113">
        <v>1393</v>
      </c>
      <c r="H113">
        <v>500</v>
      </c>
      <c r="I113">
        <v>584750</v>
      </c>
      <c r="J113">
        <v>117423</v>
      </c>
      <c r="K113">
        <v>1</v>
      </c>
      <c r="L113" t="s">
        <v>9</v>
      </c>
      <c r="M113" t="s">
        <v>7239</v>
      </c>
      <c r="N113" t="s">
        <v>7240</v>
      </c>
      <c r="O113" t="s">
        <v>424</v>
      </c>
      <c r="P113" t="s">
        <v>257</v>
      </c>
      <c r="Q113" t="s">
        <v>10986</v>
      </c>
      <c r="R113" t="s">
        <v>248</v>
      </c>
      <c r="S113" t="s">
        <v>10987</v>
      </c>
      <c r="T113" t="s">
        <v>10</v>
      </c>
      <c r="U113" t="s">
        <v>11149</v>
      </c>
      <c r="V113" t="s">
        <v>10835</v>
      </c>
      <c r="W113" t="s">
        <v>149</v>
      </c>
      <c r="X113" t="s">
        <v>10990</v>
      </c>
      <c r="Y113" t="s">
        <v>10716</v>
      </c>
      <c r="Z113">
        <v>0</v>
      </c>
      <c r="AA113">
        <v>1913</v>
      </c>
      <c r="AB113" t="s">
        <v>11</v>
      </c>
      <c r="AC113">
        <v>1</v>
      </c>
      <c r="AD113" t="s">
        <v>10726</v>
      </c>
      <c r="AE113">
        <v>307500</v>
      </c>
      <c r="AF113">
        <v>215250</v>
      </c>
      <c r="AG113">
        <v>61500</v>
      </c>
      <c r="AH113">
        <v>584250</v>
      </c>
      <c r="AI113">
        <v>522750</v>
      </c>
    </row>
    <row r="114" spans="1:35" x14ac:dyDescent="0.35">
      <c r="A114" t="s">
        <v>148</v>
      </c>
      <c r="B114" t="s">
        <v>156</v>
      </c>
      <c r="C114" t="s">
        <v>325</v>
      </c>
      <c r="D114">
        <v>7137</v>
      </c>
      <c r="E114" t="s">
        <v>382</v>
      </c>
      <c r="F114" t="s">
        <v>2378</v>
      </c>
      <c r="G114">
        <v>1526</v>
      </c>
      <c r="H114">
        <v>1000</v>
      </c>
      <c r="I114">
        <v>270000</v>
      </c>
      <c r="J114">
        <v>9615</v>
      </c>
      <c r="K114">
        <v>1</v>
      </c>
      <c r="L114" t="s">
        <v>9</v>
      </c>
      <c r="M114" t="s">
        <v>10713</v>
      </c>
      <c r="N114" t="s">
        <v>2379</v>
      </c>
      <c r="O114" t="s">
        <v>58</v>
      </c>
      <c r="P114" t="s">
        <v>2085</v>
      </c>
      <c r="Q114" t="s">
        <v>10994</v>
      </c>
      <c r="R114" t="s">
        <v>248</v>
      </c>
      <c r="S114" t="s">
        <v>10987</v>
      </c>
      <c r="T114" t="s">
        <v>10</v>
      </c>
      <c r="U114" t="s">
        <v>11110</v>
      </c>
      <c r="V114" t="s">
        <v>10835</v>
      </c>
      <c r="W114" t="s">
        <v>149</v>
      </c>
      <c r="X114" t="s">
        <v>10993</v>
      </c>
      <c r="Y114" t="s">
        <v>10718</v>
      </c>
      <c r="Z114">
        <v>0</v>
      </c>
      <c r="AA114">
        <v>9999</v>
      </c>
      <c r="AB114" t="s">
        <v>11</v>
      </c>
      <c r="AC114">
        <v>37</v>
      </c>
      <c r="AD114" t="s">
        <v>10729</v>
      </c>
      <c r="AE114">
        <v>250000</v>
      </c>
      <c r="AF114">
        <v>12000</v>
      </c>
      <c r="AG114">
        <v>7000</v>
      </c>
      <c r="AH114">
        <v>269000</v>
      </c>
      <c r="AI114">
        <v>262000</v>
      </c>
    </row>
    <row r="115" spans="1:35" x14ac:dyDescent="0.35">
      <c r="A115" t="s">
        <v>148</v>
      </c>
      <c r="B115" t="s">
        <v>156</v>
      </c>
      <c r="C115" t="s">
        <v>325</v>
      </c>
      <c r="D115">
        <v>7152</v>
      </c>
      <c r="E115" t="s">
        <v>382</v>
      </c>
      <c r="F115" t="s">
        <v>1990</v>
      </c>
      <c r="G115">
        <v>3431</v>
      </c>
      <c r="H115">
        <v>1000</v>
      </c>
      <c r="I115">
        <v>424000</v>
      </c>
      <c r="J115">
        <v>9638</v>
      </c>
      <c r="K115">
        <v>1</v>
      </c>
      <c r="L115" t="s">
        <v>9</v>
      </c>
      <c r="M115" t="s">
        <v>10713</v>
      </c>
      <c r="N115" t="s">
        <v>1991</v>
      </c>
      <c r="O115" t="s">
        <v>541</v>
      </c>
      <c r="P115" t="s">
        <v>174</v>
      </c>
      <c r="Q115" t="s">
        <v>10990</v>
      </c>
      <c r="R115" t="s">
        <v>248</v>
      </c>
      <c r="S115" t="s">
        <v>10987</v>
      </c>
      <c r="T115" t="s">
        <v>10</v>
      </c>
      <c r="U115" t="s">
        <v>11150</v>
      </c>
      <c r="V115" t="s">
        <v>10835</v>
      </c>
      <c r="W115" t="s">
        <v>149</v>
      </c>
      <c r="X115" t="s">
        <v>10990</v>
      </c>
      <c r="Y115" t="s">
        <v>10716</v>
      </c>
      <c r="Z115">
        <v>0</v>
      </c>
      <c r="AA115">
        <v>9999</v>
      </c>
      <c r="AB115" t="s">
        <v>11</v>
      </c>
      <c r="AC115">
        <v>37</v>
      </c>
      <c r="AD115" t="s">
        <v>10729</v>
      </c>
      <c r="AE115">
        <v>423000</v>
      </c>
      <c r="AF115">
        <v>0</v>
      </c>
      <c r="AG115">
        <v>0</v>
      </c>
      <c r="AH115">
        <v>423000</v>
      </c>
      <c r="AI115">
        <v>423000</v>
      </c>
    </row>
    <row r="116" spans="1:35" x14ac:dyDescent="0.35">
      <c r="A116" t="s">
        <v>148</v>
      </c>
      <c r="B116" t="s">
        <v>156</v>
      </c>
      <c r="C116" t="s">
        <v>325</v>
      </c>
      <c r="D116">
        <v>7193</v>
      </c>
      <c r="E116" t="s">
        <v>382</v>
      </c>
      <c r="F116" t="s">
        <v>1620</v>
      </c>
      <c r="G116">
        <v>4504</v>
      </c>
      <c r="H116">
        <v>2500</v>
      </c>
      <c r="I116">
        <v>23500</v>
      </c>
      <c r="J116">
        <v>9689</v>
      </c>
      <c r="K116">
        <v>1</v>
      </c>
      <c r="L116" t="s">
        <v>9</v>
      </c>
      <c r="M116" t="s">
        <v>10713</v>
      </c>
      <c r="N116" t="s">
        <v>1621</v>
      </c>
      <c r="O116" t="s">
        <v>54</v>
      </c>
      <c r="P116" t="s">
        <v>20</v>
      </c>
      <c r="Q116" t="s">
        <v>11139</v>
      </c>
      <c r="R116" t="s">
        <v>248</v>
      </c>
      <c r="S116" t="s">
        <v>10987</v>
      </c>
      <c r="T116" t="s">
        <v>10</v>
      </c>
      <c r="U116" t="s">
        <v>11151</v>
      </c>
      <c r="V116" t="s">
        <v>10835</v>
      </c>
      <c r="W116" t="s">
        <v>149</v>
      </c>
      <c r="X116" t="s">
        <v>10990</v>
      </c>
      <c r="Y116" t="s">
        <v>10716</v>
      </c>
      <c r="Z116">
        <v>0</v>
      </c>
      <c r="AA116">
        <v>9999</v>
      </c>
      <c r="AB116" t="s">
        <v>11</v>
      </c>
      <c r="AC116">
        <v>37</v>
      </c>
      <c r="AD116" t="s">
        <v>10729</v>
      </c>
      <c r="AE116">
        <v>21000</v>
      </c>
      <c r="AF116">
        <v>0</v>
      </c>
      <c r="AG116">
        <v>0</v>
      </c>
      <c r="AH116">
        <v>21000</v>
      </c>
      <c r="AI116">
        <v>21000</v>
      </c>
    </row>
    <row r="117" spans="1:35" x14ac:dyDescent="0.35">
      <c r="A117" t="s">
        <v>148</v>
      </c>
      <c r="B117" t="s">
        <v>156</v>
      </c>
      <c r="C117" t="s">
        <v>325</v>
      </c>
      <c r="D117">
        <v>7210</v>
      </c>
      <c r="E117" t="s">
        <v>382</v>
      </c>
      <c r="F117" t="s">
        <v>1858</v>
      </c>
      <c r="G117">
        <v>4374</v>
      </c>
      <c r="H117">
        <v>1000</v>
      </c>
      <c r="I117">
        <v>220000</v>
      </c>
      <c r="J117">
        <v>9714</v>
      </c>
      <c r="K117">
        <v>1</v>
      </c>
      <c r="L117" t="s">
        <v>9</v>
      </c>
      <c r="M117" t="s">
        <v>10713</v>
      </c>
      <c r="N117" t="s">
        <v>1392</v>
      </c>
      <c r="O117" t="s">
        <v>424</v>
      </c>
      <c r="P117" t="s">
        <v>257</v>
      </c>
      <c r="Q117" t="s">
        <v>10986</v>
      </c>
      <c r="R117" t="s">
        <v>248</v>
      </c>
      <c r="S117" t="s">
        <v>10987</v>
      </c>
      <c r="T117" t="s">
        <v>10</v>
      </c>
      <c r="U117" t="s">
        <v>11145</v>
      </c>
      <c r="V117" t="s">
        <v>10835</v>
      </c>
      <c r="W117" t="s">
        <v>149</v>
      </c>
      <c r="X117" t="s">
        <v>10990</v>
      </c>
      <c r="Y117" t="s">
        <v>10716</v>
      </c>
      <c r="Z117">
        <v>0</v>
      </c>
      <c r="AA117">
        <v>9999</v>
      </c>
      <c r="AB117" t="s">
        <v>11</v>
      </c>
      <c r="AC117">
        <v>37</v>
      </c>
      <c r="AD117" t="s">
        <v>10729</v>
      </c>
      <c r="AE117">
        <v>204000</v>
      </c>
      <c r="AF117">
        <v>0</v>
      </c>
      <c r="AG117">
        <v>15000</v>
      </c>
      <c r="AH117">
        <v>219000</v>
      </c>
      <c r="AI117">
        <v>204000</v>
      </c>
    </row>
    <row r="118" spans="1:35" x14ac:dyDescent="0.35">
      <c r="A118" t="s">
        <v>148</v>
      </c>
      <c r="B118" t="s">
        <v>156</v>
      </c>
      <c r="C118" t="s">
        <v>325</v>
      </c>
      <c r="D118">
        <v>112955</v>
      </c>
      <c r="E118" t="s">
        <v>4697</v>
      </c>
      <c r="F118" t="s">
        <v>8635</v>
      </c>
      <c r="G118">
        <v>1051</v>
      </c>
      <c r="H118">
        <v>1000</v>
      </c>
      <c r="I118">
        <v>653650</v>
      </c>
      <c r="J118">
        <v>116085</v>
      </c>
      <c r="K118">
        <v>1</v>
      </c>
      <c r="L118" t="s">
        <v>9</v>
      </c>
      <c r="M118" t="s">
        <v>8636</v>
      </c>
      <c r="N118" t="s">
        <v>8637</v>
      </c>
      <c r="O118" t="s">
        <v>1331</v>
      </c>
      <c r="P118" t="s">
        <v>257</v>
      </c>
      <c r="Q118" t="s">
        <v>10986</v>
      </c>
      <c r="R118" t="s">
        <v>248</v>
      </c>
      <c r="S118" t="s">
        <v>10987</v>
      </c>
      <c r="T118" t="s">
        <v>10</v>
      </c>
      <c r="U118" t="s">
        <v>11152</v>
      </c>
      <c r="V118" t="s">
        <v>11153</v>
      </c>
      <c r="W118" t="s">
        <v>149</v>
      </c>
      <c r="X118" t="s">
        <v>10990</v>
      </c>
      <c r="Y118" t="s">
        <v>10716</v>
      </c>
      <c r="Z118">
        <v>0</v>
      </c>
      <c r="AA118">
        <v>1978</v>
      </c>
      <c r="AB118" t="s">
        <v>11</v>
      </c>
      <c r="AC118">
        <v>1</v>
      </c>
      <c r="AD118" t="s">
        <v>10726</v>
      </c>
      <c r="AE118">
        <v>343500</v>
      </c>
      <c r="AF118">
        <v>240450</v>
      </c>
      <c r="AG118">
        <v>68700</v>
      </c>
      <c r="AH118">
        <v>652650</v>
      </c>
      <c r="AI118">
        <v>583950</v>
      </c>
    </row>
    <row r="119" spans="1:35" x14ac:dyDescent="0.35">
      <c r="A119" t="s">
        <v>148</v>
      </c>
      <c r="B119" t="s">
        <v>156</v>
      </c>
      <c r="C119" t="s">
        <v>325</v>
      </c>
      <c r="D119">
        <v>125912</v>
      </c>
      <c r="E119" t="s">
        <v>4697</v>
      </c>
      <c r="F119" t="s">
        <v>10325</v>
      </c>
      <c r="G119">
        <v>1147</v>
      </c>
      <c r="H119">
        <v>500</v>
      </c>
      <c r="I119">
        <v>675000</v>
      </c>
      <c r="J119">
        <v>129042</v>
      </c>
      <c r="K119">
        <v>1</v>
      </c>
      <c r="L119" t="s">
        <v>9</v>
      </c>
      <c r="M119" t="s">
        <v>10326</v>
      </c>
      <c r="N119" t="s">
        <v>10327</v>
      </c>
      <c r="O119" t="s">
        <v>362</v>
      </c>
      <c r="P119" t="s">
        <v>257</v>
      </c>
      <c r="Q119" t="s">
        <v>10986</v>
      </c>
      <c r="R119" t="s">
        <v>248</v>
      </c>
      <c r="S119" t="s">
        <v>10987</v>
      </c>
      <c r="T119" t="s">
        <v>10</v>
      </c>
      <c r="U119" t="s">
        <v>11154</v>
      </c>
      <c r="V119" t="s">
        <v>11155</v>
      </c>
      <c r="W119" t="s">
        <v>149</v>
      </c>
      <c r="X119" t="s">
        <v>10990</v>
      </c>
      <c r="Y119" t="s">
        <v>10716</v>
      </c>
      <c r="Z119">
        <v>0</v>
      </c>
      <c r="AA119">
        <v>1970</v>
      </c>
      <c r="AB119" t="s">
        <v>11</v>
      </c>
      <c r="AC119">
        <v>1</v>
      </c>
      <c r="AD119" t="s">
        <v>10726</v>
      </c>
      <c r="AE119">
        <v>355000</v>
      </c>
      <c r="AF119">
        <v>248500</v>
      </c>
      <c r="AG119">
        <v>71000</v>
      </c>
      <c r="AH119">
        <v>674500</v>
      </c>
      <c r="AI119">
        <v>603500</v>
      </c>
    </row>
    <row r="120" spans="1:35" x14ac:dyDescent="0.35">
      <c r="A120" t="s">
        <v>148</v>
      </c>
      <c r="B120" t="s">
        <v>156</v>
      </c>
      <c r="C120" t="s">
        <v>325</v>
      </c>
      <c r="D120">
        <v>7311</v>
      </c>
      <c r="E120" t="s">
        <v>382</v>
      </c>
      <c r="F120" t="s">
        <v>2915</v>
      </c>
      <c r="G120">
        <v>459</v>
      </c>
      <c r="H120">
        <v>250</v>
      </c>
      <c r="I120">
        <v>58250</v>
      </c>
      <c r="J120">
        <v>9851</v>
      </c>
      <c r="K120">
        <v>1</v>
      </c>
      <c r="L120" t="s">
        <v>9</v>
      </c>
      <c r="M120" t="s">
        <v>10713</v>
      </c>
      <c r="N120" t="s">
        <v>2916</v>
      </c>
      <c r="O120" t="s">
        <v>121</v>
      </c>
      <c r="P120" t="s">
        <v>133</v>
      </c>
      <c r="Q120" t="s">
        <v>10997</v>
      </c>
      <c r="R120" t="s">
        <v>248</v>
      </c>
      <c r="S120" t="s">
        <v>10987</v>
      </c>
      <c r="T120" t="s">
        <v>10</v>
      </c>
      <c r="U120" t="s">
        <v>11156</v>
      </c>
      <c r="V120" t="s">
        <v>11157</v>
      </c>
      <c r="W120" t="s">
        <v>149</v>
      </c>
      <c r="X120" t="s">
        <v>10990</v>
      </c>
      <c r="Y120" t="s">
        <v>10716</v>
      </c>
      <c r="Z120">
        <v>0</v>
      </c>
      <c r="AA120">
        <v>9999</v>
      </c>
      <c r="AB120" t="s">
        <v>11</v>
      </c>
      <c r="AC120">
        <v>37</v>
      </c>
      <c r="AD120" t="s">
        <v>10729</v>
      </c>
      <c r="AE120">
        <v>58000</v>
      </c>
      <c r="AF120">
        <v>0</v>
      </c>
      <c r="AG120">
        <v>0</v>
      </c>
      <c r="AH120">
        <v>58000</v>
      </c>
      <c r="AI120">
        <v>58000</v>
      </c>
    </row>
    <row r="121" spans="1:35" x14ac:dyDescent="0.35">
      <c r="A121" t="s">
        <v>148</v>
      </c>
      <c r="B121" t="s">
        <v>156</v>
      </c>
      <c r="C121" t="s">
        <v>325</v>
      </c>
      <c r="D121">
        <v>7336</v>
      </c>
      <c r="E121" t="s">
        <v>382</v>
      </c>
      <c r="F121" t="s">
        <v>2086</v>
      </c>
      <c r="G121">
        <v>5687</v>
      </c>
      <c r="H121">
        <v>1000</v>
      </c>
      <c r="I121">
        <v>912000</v>
      </c>
      <c r="J121">
        <v>9879</v>
      </c>
      <c r="K121">
        <v>1</v>
      </c>
      <c r="L121" t="s">
        <v>9</v>
      </c>
      <c r="M121" t="s">
        <v>10713</v>
      </c>
      <c r="N121" t="s">
        <v>2087</v>
      </c>
      <c r="O121" t="s">
        <v>121</v>
      </c>
      <c r="P121" t="s">
        <v>133</v>
      </c>
      <c r="Q121" t="s">
        <v>10997</v>
      </c>
      <c r="R121" t="s">
        <v>248</v>
      </c>
      <c r="S121" t="s">
        <v>10987</v>
      </c>
      <c r="T121" t="s">
        <v>10</v>
      </c>
      <c r="U121" t="s">
        <v>11158</v>
      </c>
      <c r="V121" t="s">
        <v>11159</v>
      </c>
      <c r="W121" t="s">
        <v>149</v>
      </c>
      <c r="X121" t="s">
        <v>10993</v>
      </c>
      <c r="Y121" t="s">
        <v>10718</v>
      </c>
      <c r="Z121">
        <v>0</v>
      </c>
      <c r="AA121">
        <v>9999</v>
      </c>
      <c r="AB121" t="s">
        <v>11</v>
      </c>
      <c r="AC121">
        <v>37</v>
      </c>
      <c r="AD121" t="s">
        <v>10729</v>
      </c>
      <c r="AE121">
        <v>827000</v>
      </c>
      <c r="AF121">
        <v>0</v>
      </c>
      <c r="AG121">
        <v>84000</v>
      </c>
      <c r="AH121">
        <v>911000</v>
      </c>
      <c r="AI121">
        <v>827000</v>
      </c>
    </row>
    <row r="122" spans="1:35" x14ac:dyDescent="0.35">
      <c r="A122" t="s">
        <v>148</v>
      </c>
      <c r="B122" t="s">
        <v>156</v>
      </c>
      <c r="C122" t="s">
        <v>325</v>
      </c>
      <c r="D122">
        <v>113210</v>
      </c>
      <c r="E122" t="s">
        <v>4697</v>
      </c>
      <c r="F122" t="s">
        <v>8068</v>
      </c>
      <c r="G122">
        <v>1207</v>
      </c>
      <c r="H122">
        <v>500</v>
      </c>
      <c r="I122">
        <v>719650</v>
      </c>
      <c r="J122">
        <v>116340</v>
      </c>
      <c r="K122">
        <v>1</v>
      </c>
      <c r="L122" t="s">
        <v>9</v>
      </c>
      <c r="M122" t="s">
        <v>8069</v>
      </c>
      <c r="N122" t="s">
        <v>8070</v>
      </c>
      <c r="O122" t="s">
        <v>8071</v>
      </c>
      <c r="P122" t="s">
        <v>20</v>
      </c>
      <c r="Q122" t="s">
        <v>11139</v>
      </c>
      <c r="R122" t="s">
        <v>248</v>
      </c>
      <c r="S122" t="s">
        <v>10987</v>
      </c>
      <c r="T122" t="s">
        <v>10</v>
      </c>
      <c r="U122" t="s">
        <v>11160</v>
      </c>
      <c r="V122" t="s">
        <v>11161</v>
      </c>
      <c r="W122" t="s">
        <v>149</v>
      </c>
      <c r="X122" t="s">
        <v>10990</v>
      </c>
      <c r="Y122" t="s">
        <v>10716</v>
      </c>
      <c r="Z122">
        <v>0</v>
      </c>
      <c r="AA122">
        <v>1986</v>
      </c>
      <c r="AB122" t="s">
        <v>11</v>
      </c>
      <c r="AC122">
        <v>1</v>
      </c>
      <c r="AD122" t="s">
        <v>10726</v>
      </c>
      <c r="AE122">
        <v>378500</v>
      </c>
      <c r="AF122">
        <v>264950</v>
      </c>
      <c r="AG122">
        <v>75700</v>
      </c>
      <c r="AH122">
        <v>719150</v>
      </c>
      <c r="AI122">
        <v>643450</v>
      </c>
    </row>
    <row r="123" spans="1:35" x14ac:dyDescent="0.35">
      <c r="A123" t="s">
        <v>148</v>
      </c>
      <c r="B123" t="s">
        <v>156</v>
      </c>
      <c r="C123" t="s">
        <v>325</v>
      </c>
      <c r="D123">
        <v>7345</v>
      </c>
      <c r="E123" t="s">
        <v>382</v>
      </c>
      <c r="F123" t="s">
        <v>2022</v>
      </c>
      <c r="G123">
        <v>1052</v>
      </c>
      <c r="H123">
        <v>250</v>
      </c>
      <c r="I123">
        <v>173250</v>
      </c>
      <c r="J123">
        <v>9893</v>
      </c>
      <c r="K123">
        <v>1</v>
      </c>
      <c r="L123" t="s">
        <v>9</v>
      </c>
      <c r="M123" t="s">
        <v>10713</v>
      </c>
      <c r="N123" t="s">
        <v>2023</v>
      </c>
      <c r="O123" t="s">
        <v>424</v>
      </c>
      <c r="P123" t="s">
        <v>257</v>
      </c>
      <c r="Q123" t="s">
        <v>10986</v>
      </c>
      <c r="R123" t="s">
        <v>248</v>
      </c>
      <c r="S123" t="s">
        <v>10987</v>
      </c>
      <c r="T123" t="s">
        <v>10</v>
      </c>
      <c r="U123" t="s">
        <v>11098</v>
      </c>
      <c r="V123" t="s">
        <v>11162</v>
      </c>
      <c r="W123" t="s">
        <v>149</v>
      </c>
      <c r="X123" t="s">
        <v>10990</v>
      </c>
      <c r="Y123" t="s">
        <v>10716</v>
      </c>
      <c r="Z123">
        <v>0</v>
      </c>
      <c r="AA123">
        <v>9999</v>
      </c>
      <c r="AB123" t="s">
        <v>11</v>
      </c>
      <c r="AC123">
        <v>37</v>
      </c>
      <c r="AD123" t="s">
        <v>10729</v>
      </c>
      <c r="AE123">
        <v>163000</v>
      </c>
      <c r="AF123">
        <v>0</v>
      </c>
      <c r="AG123">
        <v>10000</v>
      </c>
      <c r="AH123">
        <v>173000</v>
      </c>
      <c r="AI123">
        <v>163000</v>
      </c>
    </row>
    <row r="124" spans="1:35" x14ac:dyDescent="0.35">
      <c r="A124" t="s">
        <v>148</v>
      </c>
      <c r="B124" t="s">
        <v>156</v>
      </c>
      <c r="C124" t="s">
        <v>325</v>
      </c>
      <c r="D124">
        <v>109551</v>
      </c>
      <c r="E124" t="s">
        <v>4697</v>
      </c>
      <c r="F124" t="s">
        <v>7596</v>
      </c>
      <c r="G124">
        <v>1186</v>
      </c>
      <c r="H124">
        <v>1000</v>
      </c>
      <c r="I124">
        <v>767650</v>
      </c>
      <c r="J124">
        <v>112681</v>
      </c>
      <c r="K124">
        <v>1</v>
      </c>
      <c r="L124" t="s">
        <v>9</v>
      </c>
      <c r="M124" t="s">
        <v>7597</v>
      </c>
      <c r="N124" t="s">
        <v>7598</v>
      </c>
      <c r="O124" t="s">
        <v>293</v>
      </c>
      <c r="P124" t="s">
        <v>257</v>
      </c>
      <c r="Q124" t="s">
        <v>10986</v>
      </c>
      <c r="R124" t="s">
        <v>248</v>
      </c>
      <c r="S124" t="s">
        <v>10987</v>
      </c>
      <c r="T124" t="s">
        <v>10</v>
      </c>
      <c r="U124" t="s">
        <v>11163</v>
      </c>
      <c r="V124" t="s">
        <v>11164</v>
      </c>
      <c r="W124" t="s">
        <v>149</v>
      </c>
      <c r="X124" t="s">
        <v>10990</v>
      </c>
      <c r="Y124" t="s">
        <v>10716</v>
      </c>
      <c r="Z124">
        <v>0</v>
      </c>
      <c r="AA124">
        <v>1987</v>
      </c>
      <c r="AB124" t="s">
        <v>11</v>
      </c>
      <c r="AC124">
        <v>1</v>
      </c>
      <c r="AD124" t="s">
        <v>10726</v>
      </c>
      <c r="AE124">
        <v>403500</v>
      </c>
      <c r="AF124">
        <v>282450</v>
      </c>
      <c r="AG124">
        <v>80700</v>
      </c>
      <c r="AH124">
        <v>766650</v>
      </c>
      <c r="AI124">
        <v>685950</v>
      </c>
    </row>
    <row r="125" spans="1:35" x14ac:dyDescent="0.35">
      <c r="A125" t="s">
        <v>148</v>
      </c>
      <c r="B125" t="s">
        <v>156</v>
      </c>
      <c r="C125" t="s">
        <v>325</v>
      </c>
      <c r="D125">
        <v>114710</v>
      </c>
      <c r="E125" t="s">
        <v>4697</v>
      </c>
      <c r="F125" t="s">
        <v>7827</v>
      </c>
      <c r="G125">
        <v>1184</v>
      </c>
      <c r="H125">
        <v>1000</v>
      </c>
      <c r="I125">
        <v>792350</v>
      </c>
      <c r="J125">
        <v>117840</v>
      </c>
      <c r="K125">
        <v>1</v>
      </c>
      <c r="L125" t="s">
        <v>9</v>
      </c>
      <c r="M125" t="s">
        <v>7828</v>
      </c>
      <c r="N125" t="s">
        <v>7829</v>
      </c>
      <c r="O125" t="s">
        <v>7830</v>
      </c>
      <c r="P125" t="s">
        <v>133</v>
      </c>
      <c r="Q125" t="s">
        <v>10997</v>
      </c>
      <c r="R125" t="s">
        <v>248</v>
      </c>
      <c r="S125" t="s">
        <v>10987</v>
      </c>
      <c r="T125" t="s">
        <v>10</v>
      </c>
      <c r="U125" t="s">
        <v>11165</v>
      </c>
      <c r="V125" t="s">
        <v>11166</v>
      </c>
      <c r="W125" t="s">
        <v>149</v>
      </c>
      <c r="X125" t="s">
        <v>10990</v>
      </c>
      <c r="Y125" t="s">
        <v>10716</v>
      </c>
      <c r="Z125">
        <v>0</v>
      </c>
      <c r="AA125">
        <v>1956</v>
      </c>
      <c r="AB125" t="s">
        <v>11</v>
      </c>
      <c r="AC125">
        <v>1</v>
      </c>
      <c r="AD125" t="s">
        <v>10726</v>
      </c>
      <c r="AE125">
        <v>416500</v>
      </c>
      <c r="AF125">
        <v>291550</v>
      </c>
      <c r="AG125">
        <v>83300</v>
      </c>
      <c r="AH125">
        <v>791350</v>
      </c>
      <c r="AI125">
        <v>708050</v>
      </c>
    </row>
    <row r="126" spans="1:35" x14ac:dyDescent="0.35">
      <c r="A126" t="s">
        <v>148</v>
      </c>
      <c r="B126" t="s">
        <v>156</v>
      </c>
      <c r="C126" t="s">
        <v>325</v>
      </c>
      <c r="D126">
        <v>7423</v>
      </c>
      <c r="E126" t="s">
        <v>382</v>
      </c>
      <c r="F126" t="s">
        <v>1005</v>
      </c>
      <c r="G126">
        <v>3649</v>
      </c>
      <c r="H126">
        <v>2500</v>
      </c>
      <c r="I126">
        <v>707500</v>
      </c>
      <c r="J126">
        <v>10008</v>
      </c>
      <c r="K126">
        <v>1</v>
      </c>
      <c r="L126" t="s">
        <v>9</v>
      </c>
      <c r="M126" t="s">
        <v>10713</v>
      </c>
      <c r="N126" t="s">
        <v>1006</v>
      </c>
      <c r="O126" t="s">
        <v>424</v>
      </c>
      <c r="P126" t="s">
        <v>257</v>
      </c>
      <c r="Q126" t="s">
        <v>10986</v>
      </c>
      <c r="R126" t="s">
        <v>248</v>
      </c>
      <c r="S126" t="s">
        <v>10987</v>
      </c>
      <c r="T126" t="s">
        <v>10</v>
      </c>
      <c r="U126" t="s">
        <v>11167</v>
      </c>
      <c r="V126" t="s">
        <v>11168</v>
      </c>
      <c r="W126" t="s">
        <v>149</v>
      </c>
      <c r="X126" t="s">
        <v>10993</v>
      </c>
      <c r="Y126" t="s">
        <v>10718</v>
      </c>
      <c r="Z126">
        <v>0</v>
      </c>
      <c r="AA126">
        <v>9999</v>
      </c>
      <c r="AB126" t="s">
        <v>11</v>
      </c>
      <c r="AC126">
        <v>37</v>
      </c>
      <c r="AD126" t="s">
        <v>10729</v>
      </c>
      <c r="AE126">
        <v>650000</v>
      </c>
      <c r="AF126">
        <v>0</v>
      </c>
      <c r="AG126">
        <v>55000</v>
      </c>
      <c r="AH126">
        <v>705000</v>
      </c>
      <c r="AI126">
        <v>650000</v>
      </c>
    </row>
    <row r="127" spans="1:35" x14ac:dyDescent="0.35">
      <c r="A127" t="s">
        <v>148</v>
      </c>
      <c r="B127" t="s">
        <v>156</v>
      </c>
      <c r="C127" t="s">
        <v>325</v>
      </c>
      <c r="D127">
        <v>7460</v>
      </c>
      <c r="E127" t="s">
        <v>382</v>
      </c>
      <c r="F127" t="s">
        <v>2083</v>
      </c>
      <c r="G127">
        <v>7225</v>
      </c>
      <c r="H127">
        <v>5000</v>
      </c>
      <c r="I127">
        <v>212000</v>
      </c>
      <c r="J127">
        <v>10061</v>
      </c>
      <c r="K127">
        <v>1</v>
      </c>
      <c r="L127" t="s">
        <v>9</v>
      </c>
      <c r="M127" t="s">
        <v>10713</v>
      </c>
      <c r="N127" t="s">
        <v>2084</v>
      </c>
      <c r="O127" t="s">
        <v>58</v>
      </c>
      <c r="P127" t="s">
        <v>2085</v>
      </c>
      <c r="Q127" t="s">
        <v>10994</v>
      </c>
      <c r="R127" t="s">
        <v>248</v>
      </c>
      <c r="S127" t="s">
        <v>10987</v>
      </c>
      <c r="T127" t="s">
        <v>10</v>
      </c>
      <c r="U127" t="s">
        <v>11169</v>
      </c>
      <c r="V127" t="s">
        <v>11170</v>
      </c>
      <c r="W127" t="s">
        <v>149</v>
      </c>
      <c r="X127" t="s">
        <v>10990</v>
      </c>
      <c r="Y127" t="s">
        <v>10716</v>
      </c>
      <c r="Z127">
        <v>0</v>
      </c>
      <c r="AA127">
        <v>9999</v>
      </c>
      <c r="AB127" t="s">
        <v>11</v>
      </c>
      <c r="AC127">
        <v>37</v>
      </c>
      <c r="AD127" t="s">
        <v>10729</v>
      </c>
      <c r="AE127">
        <v>195000</v>
      </c>
      <c r="AF127">
        <v>0</v>
      </c>
      <c r="AG127">
        <v>12000</v>
      </c>
      <c r="AH127">
        <v>207000</v>
      </c>
      <c r="AI127">
        <v>195000</v>
      </c>
    </row>
    <row r="128" spans="1:35" x14ac:dyDescent="0.35">
      <c r="A128" t="s">
        <v>148</v>
      </c>
      <c r="B128" t="s">
        <v>156</v>
      </c>
      <c r="C128" t="s">
        <v>325</v>
      </c>
      <c r="D128">
        <v>7464</v>
      </c>
      <c r="E128" t="s">
        <v>382</v>
      </c>
      <c r="F128" t="s">
        <v>1544</v>
      </c>
      <c r="G128">
        <v>2495</v>
      </c>
      <c r="H128">
        <v>500</v>
      </c>
      <c r="I128">
        <v>836500</v>
      </c>
      <c r="J128">
        <v>10072</v>
      </c>
      <c r="K128">
        <v>1</v>
      </c>
      <c r="L128" t="s">
        <v>9</v>
      </c>
      <c r="M128" t="s">
        <v>10713</v>
      </c>
      <c r="N128" t="s">
        <v>1392</v>
      </c>
      <c r="O128" t="s">
        <v>424</v>
      </c>
      <c r="P128" t="s">
        <v>257</v>
      </c>
      <c r="Q128" t="s">
        <v>10986</v>
      </c>
      <c r="R128" t="s">
        <v>248</v>
      </c>
      <c r="S128" t="s">
        <v>10987</v>
      </c>
      <c r="T128" t="s">
        <v>10</v>
      </c>
      <c r="U128" t="s">
        <v>11145</v>
      </c>
      <c r="V128" t="s">
        <v>11171</v>
      </c>
      <c r="W128" t="s">
        <v>149</v>
      </c>
      <c r="X128" t="s">
        <v>10990</v>
      </c>
      <c r="Y128" t="s">
        <v>10716</v>
      </c>
      <c r="Z128">
        <v>0</v>
      </c>
      <c r="AA128">
        <v>9999</v>
      </c>
      <c r="AB128" t="s">
        <v>11</v>
      </c>
      <c r="AC128">
        <v>37</v>
      </c>
      <c r="AD128" t="s">
        <v>10729</v>
      </c>
      <c r="AE128">
        <v>728000</v>
      </c>
      <c r="AF128">
        <v>0</v>
      </c>
      <c r="AG128">
        <v>108000</v>
      </c>
      <c r="AH128">
        <v>836000</v>
      </c>
      <c r="AI128">
        <v>728000</v>
      </c>
    </row>
    <row r="129" spans="1:35" x14ac:dyDescent="0.35">
      <c r="A129" t="s">
        <v>148</v>
      </c>
      <c r="B129" t="s">
        <v>156</v>
      </c>
      <c r="C129" t="s">
        <v>325</v>
      </c>
      <c r="D129">
        <v>106712</v>
      </c>
      <c r="E129" t="s">
        <v>4697</v>
      </c>
      <c r="F129" t="s">
        <v>6422</v>
      </c>
      <c r="G129">
        <v>1013</v>
      </c>
      <c r="H129">
        <v>2500</v>
      </c>
      <c r="I129">
        <v>853700</v>
      </c>
      <c r="J129">
        <v>109842</v>
      </c>
      <c r="K129">
        <v>1</v>
      </c>
      <c r="L129" t="s">
        <v>9</v>
      </c>
      <c r="M129" t="s">
        <v>6423</v>
      </c>
      <c r="N129" t="s">
        <v>6424</v>
      </c>
      <c r="O129" t="s">
        <v>314</v>
      </c>
      <c r="P129" t="s">
        <v>257</v>
      </c>
      <c r="Q129" t="s">
        <v>10986</v>
      </c>
      <c r="R129" t="s">
        <v>248</v>
      </c>
      <c r="S129" t="s">
        <v>10987</v>
      </c>
      <c r="T129" t="s">
        <v>10</v>
      </c>
      <c r="U129" t="s">
        <v>11172</v>
      </c>
      <c r="V129" t="s">
        <v>11173</v>
      </c>
      <c r="W129" t="s">
        <v>149</v>
      </c>
      <c r="X129" t="s">
        <v>10990</v>
      </c>
      <c r="Y129" t="s">
        <v>10716</v>
      </c>
      <c r="Z129">
        <v>0</v>
      </c>
      <c r="AA129">
        <v>1996</v>
      </c>
      <c r="AB129" t="s">
        <v>11</v>
      </c>
      <c r="AC129">
        <v>1</v>
      </c>
      <c r="AD129" t="s">
        <v>10726</v>
      </c>
      <c r="AE129">
        <v>448000</v>
      </c>
      <c r="AF129">
        <v>313600</v>
      </c>
      <c r="AG129">
        <v>89600</v>
      </c>
      <c r="AH129">
        <v>851200</v>
      </c>
      <c r="AI129">
        <v>761600</v>
      </c>
    </row>
    <row r="130" spans="1:35" x14ac:dyDescent="0.35">
      <c r="A130" t="s">
        <v>148</v>
      </c>
      <c r="B130" t="s">
        <v>156</v>
      </c>
      <c r="C130" t="s">
        <v>325</v>
      </c>
      <c r="D130">
        <v>110379</v>
      </c>
      <c r="E130" t="s">
        <v>4697</v>
      </c>
      <c r="F130" t="s">
        <v>8650</v>
      </c>
      <c r="G130">
        <v>2249</v>
      </c>
      <c r="H130">
        <v>500</v>
      </c>
      <c r="I130">
        <v>852200</v>
      </c>
      <c r="J130">
        <v>113509</v>
      </c>
      <c r="K130">
        <v>1</v>
      </c>
      <c r="L130" t="s">
        <v>9</v>
      </c>
      <c r="M130" t="s">
        <v>8651</v>
      </c>
      <c r="N130" t="s">
        <v>8652</v>
      </c>
      <c r="O130" t="s">
        <v>428</v>
      </c>
      <c r="P130" t="s">
        <v>257</v>
      </c>
      <c r="Q130" t="s">
        <v>10986</v>
      </c>
      <c r="R130" t="s">
        <v>248</v>
      </c>
      <c r="S130" t="s">
        <v>10987</v>
      </c>
      <c r="T130" t="s">
        <v>10</v>
      </c>
      <c r="U130" t="s">
        <v>11174</v>
      </c>
      <c r="V130" t="s">
        <v>11175</v>
      </c>
      <c r="W130" t="s">
        <v>149</v>
      </c>
      <c r="X130" t="s">
        <v>10990</v>
      </c>
      <c r="Y130" t="s">
        <v>10716</v>
      </c>
      <c r="Z130">
        <v>0</v>
      </c>
      <c r="AA130">
        <v>1946</v>
      </c>
      <c r="AB130" t="s">
        <v>11</v>
      </c>
      <c r="AC130">
        <v>1</v>
      </c>
      <c r="AD130" t="s">
        <v>10726</v>
      </c>
      <c r="AE130">
        <v>501000</v>
      </c>
      <c r="AF130">
        <v>250500</v>
      </c>
      <c r="AG130">
        <v>100200</v>
      </c>
      <c r="AH130">
        <v>851700</v>
      </c>
      <c r="AI130">
        <v>751500</v>
      </c>
    </row>
    <row r="131" spans="1:35" x14ac:dyDescent="0.35">
      <c r="A131" t="s">
        <v>148</v>
      </c>
      <c r="B131" t="s">
        <v>156</v>
      </c>
      <c r="C131" t="s">
        <v>325</v>
      </c>
      <c r="D131">
        <v>7490</v>
      </c>
      <c r="E131" t="s">
        <v>382</v>
      </c>
      <c r="F131" t="s">
        <v>1958</v>
      </c>
      <c r="G131">
        <v>573</v>
      </c>
      <c r="H131">
        <v>1000</v>
      </c>
      <c r="I131">
        <v>159000</v>
      </c>
      <c r="J131">
        <v>10115</v>
      </c>
      <c r="K131">
        <v>1</v>
      </c>
      <c r="L131" t="s">
        <v>9</v>
      </c>
      <c r="M131" t="s">
        <v>10713</v>
      </c>
      <c r="N131" t="s">
        <v>246</v>
      </c>
      <c r="O131" t="s">
        <v>121</v>
      </c>
      <c r="P131" t="s">
        <v>133</v>
      </c>
      <c r="Q131" t="s">
        <v>10997</v>
      </c>
      <c r="R131" t="s">
        <v>248</v>
      </c>
      <c r="S131" t="s">
        <v>10987</v>
      </c>
      <c r="T131" t="s">
        <v>10</v>
      </c>
      <c r="U131" t="s">
        <v>11176</v>
      </c>
      <c r="V131" t="s">
        <v>11177</v>
      </c>
      <c r="W131" t="s">
        <v>149</v>
      </c>
      <c r="X131" t="s">
        <v>10990</v>
      </c>
      <c r="Y131" t="s">
        <v>10716</v>
      </c>
      <c r="Z131">
        <v>0</v>
      </c>
      <c r="AA131">
        <v>9999</v>
      </c>
      <c r="AB131" t="s">
        <v>11</v>
      </c>
      <c r="AC131">
        <v>37</v>
      </c>
      <c r="AD131" t="s">
        <v>10729</v>
      </c>
      <c r="AE131">
        <v>146000</v>
      </c>
      <c r="AF131">
        <v>0</v>
      </c>
      <c r="AG131">
        <v>12000</v>
      </c>
      <c r="AH131">
        <v>158000</v>
      </c>
      <c r="AI131">
        <v>146000</v>
      </c>
    </row>
    <row r="132" spans="1:35" x14ac:dyDescent="0.35">
      <c r="A132" t="s">
        <v>148</v>
      </c>
      <c r="B132" t="s">
        <v>156</v>
      </c>
      <c r="C132" t="s">
        <v>325</v>
      </c>
      <c r="D132">
        <v>7499</v>
      </c>
      <c r="E132" t="s">
        <v>382</v>
      </c>
      <c r="F132" t="s">
        <v>1561</v>
      </c>
      <c r="G132">
        <v>1956</v>
      </c>
      <c r="H132">
        <v>500</v>
      </c>
      <c r="I132">
        <v>394500</v>
      </c>
      <c r="J132">
        <v>10129</v>
      </c>
      <c r="K132">
        <v>1</v>
      </c>
      <c r="L132" t="s">
        <v>9</v>
      </c>
      <c r="M132" t="s">
        <v>10713</v>
      </c>
      <c r="N132" t="s">
        <v>1562</v>
      </c>
      <c r="O132" t="s">
        <v>424</v>
      </c>
      <c r="P132" t="s">
        <v>257</v>
      </c>
      <c r="Q132" t="s">
        <v>10986</v>
      </c>
      <c r="R132" t="s">
        <v>248</v>
      </c>
      <c r="S132" t="s">
        <v>10987</v>
      </c>
      <c r="T132" t="s">
        <v>10</v>
      </c>
      <c r="U132" t="s">
        <v>11178</v>
      </c>
      <c r="V132" t="s">
        <v>11179</v>
      </c>
      <c r="W132" t="s">
        <v>149</v>
      </c>
      <c r="X132" t="s">
        <v>10990</v>
      </c>
      <c r="Y132" t="s">
        <v>10716</v>
      </c>
      <c r="Z132">
        <v>0</v>
      </c>
      <c r="AA132">
        <v>9999</v>
      </c>
      <c r="AB132" t="s">
        <v>11</v>
      </c>
      <c r="AC132">
        <v>37</v>
      </c>
      <c r="AD132" t="s">
        <v>10729</v>
      </c>
      <c r="AE132">
        <v>379000</v>
      </c>
      <c r="AF132">
        <v>0</v>
      </c>
      <c r="AG132">
        <v>15000</v>
      </c>
      <c r="AH132">
        <v>394000</v>
      </c>
      <c r="AI132">
        <v>379000</v>
      </c>
    </row>
    <row r="133" spans="1:35" x14ac:dyDescent="0.35">
      <c r="A133" t="s">
        <v>148</v>
      </c>
      <c r="B133" t="s">
        <v>156</v>
      </c>
      <c r="C133" t="s">
        <v>325</v>
      </c>
      <c r="D133">
        <v>102827</v>
      </c>
      <c r="E133" t="s">
        <v>4697</v>
      </c>
      <c r="F133" t="s">
        <v>8623</v>
      </c>
      <c r="G133">
        <v>2997</v>
      </c>
      <c r="H133">
        <v>2500</v>
      </c>
      <c r="I133">
        <v>951100</v>
      </c>
      <c r="J133">
        <v>105957</v>
      </c>
      <c r="K133">
        <v>1</v>
      </c>
      <c r="L133" t="s">
        <v>9</v>
      </c>
      <c r="M133" t="s">
        <v>8624</v>
      </c>
      <c r="N133" t="s">
        <v>8625</v>
      </c>
      <c r="O133" t="s">
        <v>424</v>
      </c>
      <c r="P133" t="s">
        <v>257</v>
      </c>
      <c r="Q133" t="s">
        <v>10986</v>
      </c>
      <c r="R133" t="s">
        <v>248</v>
      </c>
      <c r="S133" t="s">
        <v>10987</v>
      </c>
      <c r="T133" t="s">
        <v>10</v>
      </c>
      <c r="U133" t="s">
        <v>11180</v>
      </c>
      <c r="V133" t="s">
        <v>11181</v>
      </c>
      <c r="W133" t="s">
        <v>149</v>
      </c>
      <c r="X133" t="s">
        <v>10990</v>
      </c>
      <c r="Y133" t="s">
        <v>10716</v>
      </c>
      <c r="Z133">
        <v>0</v>
      </c>
      <c r="AA133">
        <v>1930</v>
      </c>
      <c r="AB133" t="s">
        <v>11</v>
      </c>
      <c r="AC133">
        <v>1</v>
      </c>
      <c r="AD133" t="s">
        <v>10726</v>
      </c>
      <c r="AE133">
        <v>558000</v>
      </c>
      <c r="AF133">
        <v>279000</v>
      </c>
      <c r="AG133">
        <v>111600</v>
      </c>
      <c r="AH133">
        <v>948600</v>
      </c>
      <c r="AI133">
        <v>837000</v>
      </c>
    </row>
    <row r="134" spans="1:35" x14ac:dyDescent="0.35">
      <c r="A134" t="s">
        <v>148</v>
      </c>
      <c r="B134" t="s">
        <v>156</v>
      </c>
      <c r="C134" t="s">
        <v>325</v>
      </c>
      <c r="D134">
        <v>7654</v>
      </c>
      <c r="E134" t="s">
        <v>382</v>
      </c>
      <c r="F134" t="s">
        <v>2242</v>
      </c>
      <c r="G134">
        <v>3720</v>
      </c>
      <c r="H134">
        <v>2500</v>
      </c>
      <c r="I134">
        <v>312500</v>
      </c>
      <c r="J134">
        <v>10350</v>
      </c>
      <c r="K134">
        <v>1</v>
      </c>
      <c r="L134" t="s">
        <v>9</v>
      </c>
      <c r="M134" t="s">
        <v>10713</v>
      </c>
      <c r="N134" t="s">
        <v>2243</v>
      </c>
      <c r="O134" t="s">
        <v>424</v>
      </c>
      <c r="P134" t="s">
        <v>257</v>
      </c>
      <c r="Q134" t="s">
        <v>10986</v>
      </c>
      <c r="R134" t="s">
        <v>248</v>
      </c>
      <c r="S134" t="s">
        <v>10987</v>
      </c>
      <c r="T134" t="s">
        <v>10</v>
      </c>
      <c r="U134" t="s">
        <v>11182</v>
      </c>
      <c r="V134" t="s">
        <v>11183</v>
      </c>
      <c r="W134" t="s">
        <v>149</v>
      </c>
      <c r="X134" t="s">
        <v>10990</v>
      </c>
      <c r="Y134" t="s">
        <v>10716</v>
      </c>
      <c r="Z134">
        <v>0</v>
      </c>
      <c r="AA134">
        <v>9999</v>
      </c>
      <c r="AB134" t="s">
        <v>11</v>
      </c>
      <c r="AC134">
        <v>37</v>
      </c>
      <c r="AD134" t="s">
        <v>10729</v>
      </c>
      <c r="AE134">
        <v>298000</v>
      </c>
      <c r="AF134">
        <v>0</v>
      </c>
      <c r="AG134">
        <v>12000</v>
      </c>
      <c r="AH134">
        <v>310000</v>
      </c>
      <c r="AI134">
        <v>298000</v>
      </c>
    </row>
    <row r="135" spans="1:35" x14ac:dyDescent="0.35">
      <c r="A135" t="s">
        <v>148</v>
      </c>
      <c r="B135" t="s">
        <v>156</v>
      </c>
      <c r="C135" t="s">
        <v>325</v>
      </c>
      <c r="D135">
        <v>7654</v>
      </c>
      <c r="E135" t="s">
        <v>382</v>
      </c>
      <c r="F135" t="s">
        <v>2242</v>
      </c>
      <c r="G135">
        <v>3720</v>
      </c>
      <c r="H135">
        <v>2500</v>
      </c>
      <c r="I135">
        <v>312500</v>
      </c>
      <c r="J135">
        <v>10351</v>
      </c>
      <c r="K135">
        <v>1</v>
      </c>
      <c r="L135" t="s">
        <v>9</v>
      </c>
      <c r="M135" t="s">
        <v>10713</v>
      </c>
      <c r="N135" t="s">
        <v>2243</v>
      </c>
      <c r="O135" t="s">
        <v>424</v>
      </c>
      <c r="P135" t="s">
        <v>257</v>
      </c>
      <c r="Q135" t="s">
        <v>10986</v>
      </c>
      <c r="R135" t="s">
        <v>248</v>
      </c>
      <c r="S135" t="s">
        <v>10987</v>
      </c>
      <c r="T135" t="s">
        <v>10</v>
      </c>
      <c r="U135" t="s">
        <v>11182</v>
      </c>
      <c r="V135" t="s">
        <v>11183</v>
      </c>
      <c r="W135" t="s">
        <v>149</v>
      </c>
      <c r="X135" t="s">
        <v>10990</v>
      </c>
      <c r="Y135" t="s">
        <v>10716</v>
      </c>
      <c r="Z135">
        <v>0</v>
      </c>
      <c r="AA135">
        <v>9999</v>
      </c>
      <c r="AB135" t="s">
        <v>11</v>
      </c>
      <c r="AC135">
        <v>37</v>
      </c>
      <c r="AD135" t="s">
        <v>10729</v>
      </c>
      <c r="AE135">
        <v>298000</v>
      </c>
      <c r="AF135">
        <v>0</v>
      </c>
      <c r="AG135">
        <v>12000</v>
      </c>
      <c r="AH135">
        <v>310000</v>
      </c>
      <c r="AI135">
        <v>298000</v>
      </c>
    </row>
    <row r="136" spans="1:35" x14ac:dyDescent="0.35">
      <c r="A136" t="s">
        <v>148</v>
      </c>
      <c r="B136" t="s">
        <v>156</v>
      </c>
      <c r="C136" t="s">
        <v>325</v>
      </c>
      <c r="D136">
        <v>7661</v>
      </c>
      <c r="E136" t="s">
        <v>382</v>
      </c>
      <c r="F136" t="s">
        <v>1391</v>
      </c>
      <c r="G136">
        <v>955</v>
      </c>
      <c r="H136">
        <v>1000</v>
      </c>
      <c r="I136">
        <v>330000</v>
      </c>
      <c r="J136">
        <v>10363</v>
      </c>
      <c r="K136">
        <v>1</v>
      </c>
      <c r="L136" t="s">
        <v>9</v>
      </c>
      <c r="M136" t="s">
        <v>10713</v>
      </c>
      <c r="N136" t="s">
        <v>1392</v>
      </c>
      <c r="O136" t="s">
        <v>424</v>
      </c>
      <c r="P136" t="s">
        <v>257</v>
      </c>
      <c r="Q136" t="s">
        <v>10986</v>
      </c>
      <c r="R136" t="s">
        <v>248</v>
      </c>
      <c r="S136" t="s">
        <v>10987</v>
      </c>
      <c r="T136" t="s">
        <v>10</v>
      </c>
      <c r="U136" t="s">
        <v>11145</v>
      </c>
      <c r="V136" t="s">
        <v>11171</v>
      </c>
      <c r="W136" t="s">
        <v>149</v>
      </c>
      <c r="X136" t="s">
        <v>10990</v>
      </c>
      <c r="Y136" t="s">
        <v>10716</v>
      </c>
      <c r="Z136">
        <v>0</v>
      </c>
      <c r="AA136">
        <v>9999</v>
      </c>
      <c r="AB136" t="s">
        <v>11</v>
      </c>
      <c r="AC136">
        <v>37</v>
      </c>
      <c r="AD136" t="s">
        <v>10729</v>
      </c>
      <c r="AE136">
        <v>299000</v>
      </c>
      <c r="AF136">
        <v>0</v>
      </c>
      <c r="AG136">
        <v>30000</v>
      </c>
      <c r="AH136">
        <v>329000</v>
      </c>
      <c r="AI136">
        <v>299000</v>
      </c>
    </row>
    <row r="137" spans="1:35" x14ac:dyDescent="0.35">
      <c r="A137" t="s">
        <v>148</v>
      </c>
      <c r="B137" t="s">
        <v>156</v>
      </c>
      <c r="C137" t="s">
        <v>325</v>
      </c>
      <c r="D137">
        <v>113079</v>
      </c>
      <c r="E137" t="s">
        <v>4697</v>
      </c>
      <c r="F137" t="s">
        <v>8281</v>
      </c>
      <c r="G137">
        <v>1660</v>
      </c>
      <c r="H137">
        <v>2500</v>
      </c>
      <c r="I137">
        <v>1231800</v>
      </c>
      <c r="J137">
        <v>116209</v>
      </c>
      <c r="K137">
        <v>1</v>
      </c>
      <c r="L137" t="s">
        <v>9</v>
      </c>
      <c r="M137" t="s">
        <v>8282</v>
      </c>
      <c r="N137" t="s">
        <v>8283</v>
      </c>
      <c r="O137" t="s">
        <v>8284</v>
      </c>
      <c r="P137" t="s">
        <v>2085</v>
      </c>
      <c r="Q137" t="s">
        <v>10994</v>
      </c>
      <c r="R137" t="s">
        <v>248</v>
      </c>
      <c r="S137" t="s">
        <v>10987</v>
      </c>
      <c r="T137" t="s">
        <v>10</v>
      </c>
      <c r="U137" t="s">
        <v>11184</v>
      </c>
      <c r="V137" t="s">
        <v>11185</v>
      </c>
      <c r="W137" t="s">
        <v>149</v>
      </c>
      <c r="X137" t="s">
        <v>10990</v>
      </c>
      <c r="Y137" t="s">
        <v>10716</v>
      </c>
      <c r="Z137">
        <v>0</v>
      </c>
      <c r="AA137">
        <v>2006</v>
      </c>
      <c r="AB137" t="s">
        <v>11</v>
      </c>
      <c r="AC137">
        <v>1</v>
      </c>
      <c r="AD137" t="s">
        <v>10726</v>
      </c>
      <c r="AE137">
        <v>647000</v>
      </c>
      <c r="AF137">
        <v>452900</v>
      </c>
      <c r="AG137">
        <v>129400</v>
      </c>
      <c r="AH137">
        <v>1229300</v>
      </c>
      <c r="AI137">
        <v>1099900</v>
      </c>
    </row>
    <row r="138" spans="1:35" x14ac:dyDescent="0.35">
      <c r="A138" t="s">
        <v>148</v>
      </c>
      <c r="B138" t="s">
        <v>156</v>
      </c>
      <c r="C138" t="s">
        <v>325</v>
      </c>
      <c r="D138">
        <v>7764</v>
      </c>
      <c r="E138" t="s">
        <v>382</v>
      </c>
      <c r="F138" t="s">
        <v>2336</v>
      </c>
      <c r="G138">
        <v>1418</v>
      </c>
      <c r="H138">
        <v>1000</v>
      </c>
      <c r="I138">
        <v>266000</v>
      </c>
      <c r="J138">
        <v>10507</v>
      </c>
      <c r="K138">
        <v>1</v>
      </c>
      <c r="L138" t="s">
        <v>9</v>
      </c>
      <c r="M138" t="s">
        <v>10713</v>
      </c>
      <c r="N138" t="s">
        <v>2337</v>
      </c>
      <c r="O138" t="s">
        <v>424</v>
      </c>
      <c r="P138" t="s">
        <v>257</v>
      </c>
      <c r="Q138" t="s">
        <v>10986</v>
      </c>
      <c r="R138" t="s">
        <v>248</v>
      </c>
      <c r="S138" t="s">
        <v>10987</v>
      </c>
      <c r="T138" t="s">
        <v>10</v>
      </c>
      <c r="U138" t="s">
        <v>11186</v>
      </c>
      <c r="V138" t="s">
        <v>11187</v>
      </c>
      <c r="W138" t="s">
        <v>149</v>
      </c>
      <c r="X138" t="s">
        <v>10990</v>
      </c>
      <c r="Y138" t="s">
        <v>10716</v>
      </c>
      <c r="Z138">
        <v>0</v>
      </c>
      <c r="AA138">
        <v>9999</v>
      </c>
      <c r="AB138" t="s">
        <v>11</v>
      </c>
      <c r="AC138">
        <v>37</v>
      </c>
      <c r="AD138" t="s">
        <v>10729</v>
      </c>
      <c r="AE138">
        <v>255000</v>
      </c>
      <c r="AF138">
        <v>0</v>
      </c>
      <c r="AG138">
        <v>10000</v>
      </c>
      <c r="AH138">
        <v>265000</v>
      </c>
      <c r="AI138">
        <v>255000</v>
      </c>
    </row>
    <row r="139" spans="1:35" x14ac:dyDescent="0.35">
      <c r="A139" t="s">
        <v>148</v>
      </c>
      <c r="B139" t="s">
        <v>156</v>
      </c>
      <c r="C139" t="s">
        <v>325</v>
      </c>
      <c r="D139">
        <v>7772</v>
      </c>
      <c r="E139" t="s">
        <v>382</v>
      </c>
      <c r="F139" t="s">
        <v>539</v>
      </c>
      <c r="G139">
        <v>4830</v>
      </c>
      <c r="H139">
        <v>1000</v>
      </c>
      <c r="I139">
        <v>149000</v>
      </c>
      <c r="J139">
        <v>10520</v>
      </c>
      <c r="K139">
        <v>1</v>
      </c>
      <c r="L139" t="s">
        <v>9</v>
      </c>
      <c r="M139" t="s">
        <v>536</v>
      </c>
      <c r="N139" t="s">
        <v>540</v>
      </c>
      <c r="O139" t="s">
        <v>541</v>
      </c>
      <c r="P139" t="s">
        <v>174</v>
      </c>
      <c r="Q139" t="s">
        <v>10990</v>
      </c>
      <c r="R139" t="s">
        <v>248</v>
      </c>
      <c r="S139" t="s">
        <v>10987</v>
      </c>
      <c r="T139" t="s">
        <v>10</v>
      </c>
      <c r="U139" t="s">
        <v>11188</v>
      </c>
      <c r="V139" t="s">
        <v>11189</v>
      </c>
      <c r="W139" t="s">
        <v>149</v>
      </c>
      <c r="X139" t="s">
        <v>10990</v>
      </c>
      <c r="Y139" t="s">
        <v>10716</v>
      </c>
      <c r="Z139">
        <v>0</v>
      </c>
      <c r="AA139">
        <v>9999</v>
      </c>
      <c r="AB139" t="s">
        <v>11</v>
      </c>
      <c r="AC139">
        <v>37</v>
      </c>
      <c r="AD139" t="s">
        <v>10729</v>
      </c>
      <c r="AE139">
        <v>146000</v>
      </c>
      <c r="AF139">
        <v>1000</v>
      </c>
      <c r="AG139">
        <v>1000</v>
      </c>
      <c r="AH139">
        <v>148000</v>
      </c>
      <c r="AI139">
        <v>147000</v>
      </c>
    </row>
    <row r="140" spans="1:35" x14ac:dyDescent="0.35">
      <c r="A140" t="s">
        <v>148</v>
      </c>
      <c r="B140" t="s">
        <v>156</v>
      </c>
      <c r="C140" t="s">
        <v>325</v>
      </c>
      <c r="D140">
        <v>7795</v>
      </c>
      <c r="E140" t="s">
        <v>382</v>
      </c>
      <c r="F140" t="s">
        <v>2981</v>
      </c>
      <c r="G140">
        <v>888</v>
      </c>
      <c r="H140">
        <v>500</v>
      </c>
      <c r="I140">
        <v>229500</v>
      </c>
      <c r="J140">
        <v>10559</v>
      </c>
      <c r="K140">
        <v>1</v>
      </c>
      <c r="L140" t="s">
        <v>9</v>
      </c>
      <c r="M140" t="s">
        <v>10713</v>
      </c>
      <c r="N140" t="s">
        <v>2982</v>
      </c>
      <c r="O140" t="s">
        <v>54</v>
      </c>
      <c r="P140" t="s">
        <v>20</v>
      </c>
      <c r="Q140" t="s">
        <v>11139</v>
      </c>
      <c r="R140" t="s">
        <v>248</v>
      </c>
      <c r="S140" t="s">
        <v>10987</v>
      </c>
      <c r="T140" t="s">
        <v>10</v>
      </c>
      <c r="U140" t="s">
        <v>11190</v>
      </c>
      <c r="V140" t="s">
        <v>11191</v>
      </c>
      <c r="W140" t="s">
        <v>149</v>
      </c>
      <c r="X140" t="s">
        <v>10990</v>
      </c>
      <c r="Y140" t="s">
        <v>10716</v>
      </c>
      <c r="Z140">
        <v>0</v>
      </c>
      <c r="AA140">
        <v>9999</v>
      </c>
      <c r="AB140" t="s">
        <v>11</v>
      </c>
      <c r="AC140">
        <v>37</v>
      </c>
      <c r="AD140" t="s">
        <v>10729</v>
      </c>
      <c r="AE140">
        <v>204000</v>
      </c>
      <c r="AF140">
        <v>0</v>
      </c>
      <c r="AG140">
        <v>25000</v>
      </c>
      <c r="AH140">
        <v>229000</v>
      </c>
      <c r="AI140">
        <v>204000</v>
      </c>
    </row>
    <row r="141" spans="1:35" x14ac:dyDescent="0.35">
      <c r="A141" t="s">
        <v>148</v>
      </c>
      <c r="B141" t="s">
        <v>156</v>
      </c>
      <c r="C141" t="s">
        <v>325</v>
      </c>
      <c r="D141">
        <v>7824</v>
      </c>
      <c r="E141" t="s">
        <v>382</v>
      </c>
      <c r="F141" t="s">
        <v>614</v>
      </c>
      <c r="G141">
        <v>691</v>
      </c>
      <c r="H141">
        <v>500</v>
      </c>
      <c r="I141">
        <v>214500</v>
      </c>
      <c r="J141">
        <v>10613</v>
      </c>
      <c r="K141">
        <v>1</v>
      </c>
      <c r="L141" t="s">
        <v>9</v>
      </c>
      <c r="M141" t="s">
        <v>10713</v>
      </c>
      <c r="N141" t="s">
        <v>252</v>
      </c>
      <c r="O141" t="s">
        <v>121</v>
      </c>
      <c r="P141" t="s">
        <v>133</v>
      </c>
      <c r="Q141" t="s">
        <v>10997</v>
      </c>
      <c r="R141" t="s">
        <v>248</v>
      </c>
      <c r="S141" t="s">
        <v>10987</v>
      </c>
      <c r="T141" t="s">
        <v>10</v>
      </c>
      <c r="U141" t="s">
        <v>11192</v>
      </c>
      <c r="V141" t="s">
        <v>11193</v>
      </c>
      <c r="W141" t="s">
        <v>149</v>
      </c>
      <c r="X141" t="s">
        <v>10990</v>
      </c>
      <c r="Y141" t="s">
        <v>10716</v>
      </c>
      <c r="Z141">
        <v>0</v>
      </c>
      <c r="AA141">
        <v>9999</v>
      </c>
      <c r="AB141" t="s">
        <v>11</v>
      </c>
      <c r="AC141">
        <v>37</v>
      </c>
      <c r="AD141" t="s">
        <v>10729</v>
      </c>
      <c r="AE141">
        <v>190000</v>
      </c>
      <c r="AF141">
        <v>0</v>
      </c>
      <c r="AG141">
        <v>24000</v>
      </c>
      <c r="AH141">
        <v>214000</v>
      </c>
      <c r="AI141">
        <v>190000</v>
      </c>
    </row>
    <row r="142" spans="1:35" x14ac:dyDescent="0.35">
      <c r="A142" t="s">
        <v>148</v>
      </c>
      <c r="B142" t="s">
        <v>156</v>
      </c>
      <c r="C142" t="s">
        <v>325</v>
      </c>
      <c r="D142">
        <v>7869</v>
      </c>
      <c r="E142" t="s">
        <v>382</v>
      </c>
      <c r="F142" t="s">
        <v>659</v>
      </c>
      <c r="G142">
        <v>884</v>
      </c>
      <c r="H142">
        <v>1000</v>
      </c>
      <c r="I142">
        <v>169000</v>
      </c>
      <c r="J142">
        <v>10667</v>
      </c>
      <c r="K142">
        <v>1</v>
      </c>
      <c r="L142" t="s">
        <v>9</v>
      </c>
      <c r="M142" t="s">
        <v>10713</v>
      </c>
      <c r="N142" t="s">
        <v>660</v>
      </c>
      <c r="O142" t="s">
        <v>424</v>
      </c>
      <c r="P142" t="s">
        <v>257</v>
      </c>
      <c r="Q142" t="s">
        <v>10986</v>
      </c>
      <c r="R142" t="s">
        <v>248</v>
      </c>
      <c r="S142" t="s">
        <v>10987</v>
      </c>
      <c r="T142" t="s">
        <v>10</v>
      </c>
      <c r="U142" t="s">
        <v>11194</v>
      </c>
      <c r="V142" t="s">
        <v>11195</v>
      </c>
      <c r="W142" t="s">
        <v>149</v>
      </c>
      <c r="X142" t="s">
        <v>10990</v>
      </c>
      <c r="Y142" t="s">
        <v>10716</v>
      </c>
      <c r="Z142">
        <v>0</v>
      </c>
      <c r="AA142">
        <v>9999</v>
      </c>
      <c r="AB142" t="s">
        <v>11</v>
      </c>
      <c r="AC142">
        <v>37</v>
      </c>
      <c r="AD142" t="s">
        <v>10729</v>
      </c>
      <c r="AE142">
        <v>156000</v>
      </c>
      <c r="AF142">
        <v>0</v>
      </c>
      <c r="AG142">
        <v>12000</v>
      </c>
      <c r="AH142">
        <v>168000</v>
      </c>
      <c r="AI142">
        <v>156000</v>
      </c>
    </row>
    <row r="143" spans="1:35" x14ac:dyDescent="0.35">
      <c r="A143" t="s">
        <v>148</v>
      </c>
      <c r="B143" t="s">
        <v>156</v>
      </c>
      <c r="C143" t="s">
        <v>325</v>
      </c>
      <c r="D143">
        <v>7869</v>
      </c>
      <c r="E143" t="s">
        <v>382</v>
      </c>
      <c r="F143" t="s">
        <v>659</v>
      </c>
      <c r="G143">
        <v>884</v>
      </c>
      <c r="H143">
        <v>1000</v>
      </c>
      <c r="I143">
        <v>21000</v>
      </c>
      <c r="J143">
        <v>10668</v>
      </c>
      <c r="K143">
        <v>1</v>
      </c>
      <c r="L143" t="s">
        <v>9</v>
      </c>
      <c r="M143" t="s">
        <v>10713</v>
      </c>
      <c r="N143" t="s">
        <v>660</v>
      </c>
      <c r="O143" t="s">
        <v>424</v>
      </c>
      <c r="P143" t="s">
        <v>257</v>
      </c>
      <c r="Q143" t="s">
        <v>10986</v>
      </c>
      <c r="R143" t="s">
        <v>248</v>
      </c>
      <c r="S143" t="s">
        <v>10987</v>
      </c>
      <c r="T143" t="s">
        <v>10</v>
      </c>
      <c r="U143" t="s">
        <v>11194</v>
      </c>
      <c r="V143" t="s">
        <v>11195</v>
      </c>
      <c r="W143" t="s">
        <v>149</v>
      </c>
      <c r="X143" t="s">
        <v>10990</v>
      </c>
      <c r="Y143" t="s">
        <v>10716</v>
      </c>
      <c r="Z143">
        <v>0</v>
      </c>
      <c r="AA143">
        <v>9999</v>
      </c>
      <c r="AB143" t="s">
        <v>11</v>
      </c>
      <c r="AC143">
        <v>37</v>
      </c>
      <c r="AD143" t="s">
        <v>10729</v>
      </c>
      <c r="AE143">
        <v>20000</v>
      </c>
      <c r="AF143">
        <v>0</v>
      </c>
      <c r="AG143">
        <v>0</v>
      </c>
      <c r="AH143">
        <v>20000</v>
      </c>
      <c r="AI143">
        <v>20000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6EE20-F44A-46D9-BFFB-B168A6E0E407}">
  <dimension ref="A1"/>
  <sheetViews>
    <sheetView workbookViewId="0">
      <selection activeCell="A3" sqref="A3"/>
    </sheetView>
  </sheetViews>
  <sheetFormatPr defaultRowHeight="14.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EA731-E9BD-4CF1-B3F3-8AFE1917BD21}">
  <dimension ref="A5:AC3433"/>
  <sheetViews>
    <sheetView topLeftCell="J31" zoomScale="95" zoomScaleNormal="39" workbookViewId="0">
      <selection activeCell="S48" sqref="S48"/>
    </sheetView>
  </sheetViews>
  <sheetFormatPr defaultRowHeight="14.5" x14ac:dyDescent="0.35"/>
  <cols>
    <col min="1" max="1" width="14.1796875" bestFit="1" customWidth="1"/>
    <col min="2" max="2" width="27.81640625" bestFit="1" customWidth="1"/>
    <col min="3" max="3" width="28.6328125" bestFit="1" customWidth="1"/>
    <col min="4" max="4" width="30.6328125" bestFit="1" customWidth="1"/>
    <col min="5" max="5" width="24.36328125" bestFit="1" customWidth="1"/>
    <col min="6" max="6" width="29.1796875" bestFit="1" customWidth="1"/>
    <col min="8" max="8" width="22.36328125" customWidth="1"/>
    <col min="9" max="10" width="26.08984375" customWidth="1"/>
    <col min="13" max="13" width="18.36328125" bestFit="1" customWidth="1"/>
    <col min="14" max="14" width="27.81640625" bestFit="1" customWidth="1"/>
    <col min="15" max="15" width="28.6328125" bestFit="1" customWidth="1"/>
    <col min="16" max="16" width="30.6328125" bestFit="1" customWidth="1"/>
    <col min="17" max="17" width="24.36328125" bestFit="1" customWidth="1"/>
    <col min="18" max="19" width="18.36328125" bestFit="1" customWidth="1"/>
    <col min="20" max="20" width="17.1796875" bestFit="1" customWidth="1"/>
    <col min="21" max="21" width="10.90625" bestFit="1" customWidth="1"/>
    <col min="22" max="33" width="30.6328125" bestFit="1" customWidth="1"/>
    <col min="34" max="34" width="35.54296875" bestFit="1" customWidth="1"/>
    <col min="35" max="35" width="32.7265625" bestFit="1" customWidth="1"/>
    <col min="36" max="36" width="33.6328125" bestFit="1" customWidth="1"/>
    <col min="37" max="37" width="8.453125" bestFit="1" customWidth="1"/>
    <col min="38" max="38" width="9.90625" bestFit="1" customWidth="1"/>
    <col min="39" max="39" width="10" bestFit="1" customWidth="1"/>
    <col min="40" max="40" width="8.08984375" bestFit="1" customWidth="1"/>
    <col min="41" max="41" width="8.54296875" bestFit="1" customWidth="1"/>
    <col min="42" max="42" width="8.81640625" bestFit="1" customWidth="1"/>
    <col min="43" max="43" width="7.1796875" bestFit="1" customWidth="1"/>
    <col min="44" max="44" width="14.36328125" bestFit="1" customWidth="1"/>
    <col min="45" max="45" width="10.26953125" bestFit="1" customWidth="1"/>
    <col min="46" max="46" width="11.1796875" bestFit="1" customWidth="1"/>
    <col min="47" max="47" width="9" bestFit="1" customWidth="1"/>
    <col min="48" max="48" width="13.36328125" bestFit="1" customWidth="1"/>
    <col min="49" max="49" width="12.36328125" bestFit="1" customWidth="1"/>
    <col min="50" max="50" width="12" bestFit="1" customWidth="1"/>
    <col min="51" max="51" width="5" bestFit="1" customWidth="1"/>
    <col min="52" max="52" width="9.54296875" bestFit="1" customWidth="1"/>
    <col min="53" max="53" width="7.08984375" bestFit="1" customWidth="1"/>
    <col min="54" max="54" width="11.90625" bestFit="1" customWidth="1"/>
    <col min="55" max="55" width="11.81640625" bestFit="1" customWidth="1"/>
    <col min="56" max="56" width="13.36328125" bestFit="1" customWidth="1"/>
    <col min="57" max="57" width="12.36328125" bestFit="1" customWidth="1"/>
    <col min="58" max="58" width="9.6328125" bestFit="1" customWidth="1"/>
    <col min="59" max="59" width="5.54296875" bestFit="1" customWidth="1"/>
    <col min="60" max="60" width="5" bestFit="1" customWidth="1"/>
    <col min="61" max="61" width="8.26953125" bestFit="1" customWidth="1"/>
    <col min="62" max="62" width="7.26953125" bestFit="1" customWidth="1"/>
    <col min="63" max="63" width="11" bestFit="1" customWidth="1"/>
    <col min="64" max="64" width="12.08984375" bestFit="1" customWidth="1"/>
    <col min="65" max="65" width="9.36328125" bestFit="1" customWidth="1"/>
    <col min="66" max="66" width="8.81640625" bestFit="1" customWidth="1"/>
    <col min="67" max="67" width="10.90625" bestFit="1" customWidth="1"/>
  </cols>
  <sheetData>
    <row r="5" spans="1:29" x14ac:dyDescent="0.35">
      <c r="A5" s="67" t="s">
        <v>10823</v>
      </c>
      <c r="B5" t="s">
        <v>10829</v>
      </c>
      <c r="C5" t="s">
        <v>10828</v>
      </c>
      <c r="D5" t="s">
        <v>10827</v>
      </c>
      <c r="G5" t="s">
        <v>10823</v>
      </c>
      <c r="H5" s="69" t="s">
        <v>10819</v>
      </c>
      <c r="I5" s="69" t="s">
        <v>10821</v>
      </c>
      <c r="J5" s="69" t="s">
        <v>10826</v>
      </c>
      <c r="M5" s="67" t="s">
        <v>10838</v>
      </c>
      <c r="N5" t="s">
        <v>10948</v>
      </c>
      <c r="O5" t="s">
        <v>10949</v>
      </c>
      <c r="P5" t="s">
        <v>10950</v>
      </c>
      <c r="Q5" t="s">
        <v>10825</v>
      </c>
    </row>
    <row r="6" spans="1:29" x14ac:dyDescent="0.35">
      <c r="A6" s="68" t="s">
        <v>10831</v>
      </c>
      <c r="B6">
        <v>835092108</v>
      </c>
      <c r="C6">
        <v>312823398</v>
      </c>
      <c r="D6">
        <v>92676413</v>
      </c>
      <c r="G6">
        <v>3</v>
      </c>
      <c r="H6" s="69">
        <v>411</v>
      </c>
      <c r="I6" s="69">
        <v>250</v>
      </c>
      <c r="J6" s="69">
        <v>32897</v>
      </c>
      <c r="M6" t="s">
        <v>10831</v>
      </c>
      <c r="N6" s="73">
        <v>835092108</v>
      </c>
      <c r="O6" s="73">
        <v>312823398</v>
      </c>
      <c r="P6" s="73">
        <v>92676413</v>
      </c>
      <c r="Q6" s="73">
        <v>1240591919</v>
      </c>
      <c r="W6" s="78"/>
      <c r="X6" s="78" t="s">
        <v>10833</v>
      </c>
      <c r="Y6" s="78" t="s">
        <v>10836</v>
      </c>
      <c r="Z6" s="78" t="s">
        <v>10831</v>
      </c>
      <c r="AA6" s="78" t="s">
        <v>10834</v>
      </c>
      <c r="AB6" s="78" t="s">
        <v>10830</v>
      </c>
      <c r="AC6" s="78" t="s">
        <v>10832</v>
      </c>
    </row>
    <row r="7" spans="1:29" x14ac:dyDescent="0.35">
      <c r="A7" s="68" t="s">
        <v>10833</v>
      </c>
      <c r="B7">
        <v>119405092</v>
      </c>
      <c r="C7">
        <v>52406168</v>
      </c>
      <c r="D7">
        <v>15757560</v>
      </c>
      <c r="G7">
        <v>7</v>
      </c>
      <c r="H7" s="69">
        <v>2414</v>
      </c>
      <c r="I7" s="69">
        <v>1000</v>
      </c>
      <c r="J7" s="69">
        <v>673500</v>
      </c>
      <c r="M7" t="s">
        <v>10833</v>
      </c>
      <c r="N7" s="73">
        <v>119405092</v>
      </c>
      <c r="O7" s="73">
        <v>52406168</v>
      </c>
      <c r="P7" s="73">
        <v>15757560</v>
      </c>
      <c r="Q7" s="73">
        <v>187568820</v>
      </c>
      <c r="W7" s="81" t="s">
        <v>11197</v>
      </c>
      <c r="X7" s="82">
        <v>15757560</v>
      </c>
      <c r="Y7" s="82">
        <v>168200</v>
      </c>
      <c r="Z7" s="82">
        <v>92676413</v>
      </c>
      <c r="AA7" s="82">
        <v>806400</v>
      </c>
      <c r="AB7" s="82">
        <v>12844200</v>
      </c>
      <c r="AC7" s="82">
        <v>2310500</v>
      </c>
    </row>
    <row r="8" spans="1:29" x14ac:dyDescent="0.35">
      <c r="A8" s="68" t="s">
        <v>10830</v>
      </c>
      <c r="B8">
        <v>128074500</v>
      </c>
      <c r="C8">
        <v>35849812</v>
      </c>
      <c r="D8">
        <v>12844200</v>
      </c>
      <c r="G8">
        <v>27</v>
      </c>
      <c r="H8" s="69">
        <v>375</v>
      </c>
      <c r="I8" s="69">
        <v>250</v>
      </c>
      <c r="J8" s="69">
        <v>24333</v>
      </c>
      <c r="M8" t="s">
        <v>10830</v>
      </c>
      <c r="N8" s="73">
        <v>128074500</v>
      </c>
      <c r="O8" s="73">
        <v>35849812</v>
      </c>
      <c r="P8" s="73">
        <v>12844200</v>
      </c>
      <c r="Q8" s="73">
        <v>176768512</v>
      </c>
      <c r="W8" t="s">
        <v>10829</v>
      </c>
      <c r="X8" s="73">
        <v>119405092</v>
      </c>
      <c r="Y8" s="73">
        <v>18687000</v>
      </c>
      <c r="Z8" s="73">
        <v>835092108</v>
      </c>
      <c r="AA8" s="73">
        <v>4880767</v>
      </c>
      <c r="AB8" s="73">
        <v>128074500</v>
      </c>
      <c r="AC8" s="73">
        <v>46839371</v>
      </c>
    </row>
    <row r="9" spans="1:29" x14ac:dyDescent="0.35">
      <c r="A9" s="68" t="s">
        <v>10832</v>
      </c>
      <c r="B9">
        <v>46839371</v>
      </c>
      <c r="C9">
        <v>6617442</v>
      </c>
      <c r="D9">
        <v>2310500</v>
      </c>
      <c r="G9">
        <v>28</v>
      </c>
      <c r="H9" s="69">
        <v>2344</v>
      </c>
      <c r="I9" s="69">
        <v>1000</v>
      </c>
      <c r="J9" s="69">
        <v>732740</v>
      </c>
      <c r="M9" t="s">
        <v>10832</v>
      </c>
      <c r="N9" s="73">
        <v>46839371</v>
      </c>
      <c r="O9" s="73">
        <v>6617442</v>
      </c>
      <c r="P9" s="73">
        <v>2310500</v>
      </c>
      <c r="Q9" s="73">
        <v>55767313</v>
      </c>
      <c r="W9" s="81" t="s">
        <v>10828</v>
      </c>
      <c r="X9" s="82">
        <v>52406168</v>
      </c>
      <c r="Y9" s="82">
        <v>1748800</v>
      </c>
      <c r="Z9" s="82">
        <v>312823398</v>
      </c>
      <c r="AA9" s="82">
        <v>2324000</v>
      </c>
      <c r="AB9" s="82">
        <v>35849812</v>
      </c>
      <c r="AC9" s="82">
        <v>6617442</v>
      </c>
    </row>
    <row r="10" spans="1:29" x14ac:dyDescent="0.35">
      <c r="A10" s="68" t="s">
        <v>10834</v>
      </c>
      <c r="B10">
        <v>4880767</v>
      </c>
      <c r="C10">
        <v>2324000</v>
      </c>
      <c r="D10">
        <v>806400</v>
      </c>
      <c r="G10">
        <v>64</v>
      </c>
      <c r="H10" s="69">
        <v>475</v>
      </c>
      <c r="I10" s="69">
        <v>250</v>
      </c>
      <c r="J10" s="69">
        <v>16609</v>
      </c>
      <c r="M10" t="s">
        <v>10836</v>
      </c>
      <c r="N10" s="73">
        <v>18687000</v>
      </c>
      <c r="O10" s="73">
        <v>1748800</v>
      </c>
      <c r="P10" s="73">
        <v>168200</v>
      </c>
      <c r="Q10" s="73">
        <v>20604000</v>
      </c>
      <c r="W10" s="12" t="s">
        <v>11198</v>
      </c>
      <c r="X10" s="83">
        <v>187568820</v>
      </c>
      <c r="Y10" s="83">
        <v>20604000</v>
      </c>
      <c r="Z10" s="83">
        <v>1240591919</v>
      </c>
      <c r="AA10" s="83">
        <v>8011167</v>
      </c>
      <c r="AB10" s="83">
        <v>176768512</v>
      </c>
      <c r="AC10" s="83">
        <v>55767313</v>
      </c>
    </row>
    <row r="11" spans="1:29" x14ac:dyDescent="0.35">
      <c r="A11" s="68" t="s">
        <v>10836</v>
      </c>
      <c r="B11">
        <v>18687000</v>
      </c>
      <c r="C11">
        <v>1748800</v>
      </c>
      <c r="D11">
        <v>168200</v>
      </c>
      <c r="G11">
        <v>65</v>
      </c>
      <c r="H11" s="69">
        <v>475</v>
      </c>
      <c r="I11" s="69">
        <v>250</v>
      </c>
      <c r="J11" s="69">
        <v>7592</v>
      </c>
      <c r="M11" t="s">
        <v>10834</v>
      </c>
      <c r="N11" s="73">
        <v>4880767</v>
      </c>
      <c r="O11" s="73">
        <v>2324000</v>
      </c>
      <c r="P11" s="73">
        <v>806400</v>
      </c>
      <c r="Q11" s="73">
        <v>8011167</v>
      </c>
    </row>
    <row r="12" spans="1:29" x14ac:dyDescent="0.35">
      <c r="A12" s="68" t="s">
        <v>10820</v>
      </c>
      <c r="B12">
        <v>1152978838</v>
      </c>
      <c r="C12">
        <v>411769620</v>
      </c>
      <c r="D12">
        <v>124563273</v>
      </c>
      <c r="G12">
        <v>66</v>
      </c>
      <c r="H12" s="69">
        <v>475</v>
      </c>
      <c r="I12" s="69">
        <v>250</v>
      </c>
      <c r="J12" s="69">
        <v>4353</v>
      </c>
      <c r="M12" s="80" t="s">
        <v>10820</v>
      </c>
      <c r="N12" s="73">
        <v>1157751338</v>
      </c>
      <c r="O12" s="73">
        <v>411900870</v>
      </c>
      <c r="P12" s="73">
        <v>124625573</v>
      </c>
      <c r="Q12" s="73">
        <v>1694277781</v>
      </c>
    </row>
    <row r="13" spans="1:29" x14ac:dyDescent="0.35">
      <c r="A13" s="67" t="s">
        <v>4</v>
      </c>
      <c r="B13" t="s" vm="1">
        <v>10931</v>
      </c>
      <c r="G13">
        <v>86</v>
      </c>
      <c r="H13" s="69">
        <v>475</v>
      </c>
      <c r="I13" s="69">
        <v>250</v>
      </c>
      <c r="J13" s="69">
        <v>9388</v>
      </c>
    </row>
    <row r="14" spans="1:29" x14ac:dyDescent="0.35">
      <c r="G14">
        <v>87</v>
      </c>
      <c r="H14" s="69">
        <v>593</v>
      </c>
      <c r="I14" s="69">
        <v>250</v>
      </c>
      <c r="J14" s="69">
        <v>81891</v>
      </c>
    </row>
    <row r="15" spans="1:29" x14ac:dyDescent="0.35">
      <c r="A15" s="67" t="s">
        <v>4</v>
      </c>
      <c r="B15" t="s">
        <v>10825</v>
      </c>
      <c r="C15" t="s">
        <v>10822</v>
      </c>
      <c r="G15">
        <v>90</v>
      </c>
      <c r="H15" s="69">
        <v>400</v>
      </c>
      <c r="I15" s="69">
        <v>250</v>
      </c>
      <c r="J15" s="69">
        <v>77780</v>
      </c>
    </row>
    <row r="16" spans="1:29" x14ac:dyDescent="0.35">
      <c r="A16" s="68" t="s">
        <v>10831</v>
      </c>
      <c r="B16">
        <v>1240591919</v>
      </c>
      <c r="C16">
        <v>1147915506</v>
      </c>
      <c r="G16">
        <v>93</v>
      </c>
      <c r="H16" s="69">
        <v>5256</v>
      </c>
      <c r="I16" s="69">
        <v>1000</v>
      </c>
      <c r="J16" s="69">
        <v>1261757</v>
      </c>
    </row>
    <row r="17" spans="1:17" x14ac:dyDescent="0.35">
      <c r="A17" s="68" t="s">
        <v>10833</v>
      </c>
      <c r="B17">
        <v>187568820</v>
      </c>
      <c r="C17">
        <v>171811260</v>
      </c>
      <c r="G17">
        <v>255</v>
      </c>
      <c r="H17" s="69">
        <v>819</v>
      </c>
      <c r="I17" s="69">
        <v>1000</v>
      </c>
      <c r="J17" s="69">
        <v>70720</v>
      </c>
    </row>
    <row r="18" spans="1:17" x14ac:dyDescent="0.35">
      <c r="A18" s="68" t="s">
        <v>10830</v>
      </c>
      <c r="B18">
        <v>176768512</v>
      </c>
      <c r="C18">
        <v>163924312</v>
      </c>
      <c r="G18">
        <v>337</v>
      </c>
      <c r="H18" s="69">
        <v>475</v>
      </c>
      <c r="I18" s="69">
        <v>250</v>
      </c>
      <c r="J18" s="69">
        <v>38690</v>
      </c>
      <c r="M18" t="s">
        <v>10838</v>
      </c>
      <c r="N18" t="s">
        <v>10829</v>
      </c>
      <c r="O18" t="s">
        <v>10828</v>
      </c>
      <c r="P18" t="s">
        <v>11197</v>
      </c>
      <c r="Q18" t="s">
        <v>10825</v>
      </c>
    </row>
    <row r="19" spans="1:17" x14ac:dyDescent="0.35">
      <c r="A19" s="68" t="s">
        <v>10832</v>
      </c>
      <c r="B19">
        <v>55767313</v>
      </c>
      <c r="C19">
        <v>53456813</v>
      </c>
      <c r="G19">
        <v>380</v>
      </c>
      <c r="H19" s="69">
        <v>427</v>
      </c>
      <c r="I19" s="69">
        <v>250</v>
      </c>
      <c r="J19" s="69">
        <v>42109</v>
      </c>
      <c r="M19" t="s">
        <v>10831</v>
      </c>
      <c r="N19">
        <v>835092108</v>
      </c>
      <c r="O19">
        <v>312823398</v>
      </c>
      <c r="P19">
        <v>92676413</v>
      </c>
      <c r="Q19">
        <v>1240591919</v>
      </c>
    </row>
    <row r="20" spans="1:17" x14ac:dyDescent="0.35">
      <c r="A20" s="68" t="s">
        <v>10836</v>
      </c>
      <c r="B20">
        <v>20604000</v>
      </c>
      <c r="C20">
        <v>20435800</v>
      </c>
      <c r="G20">
        <v>526</v>
      </c>
      <c r="H20" s="69">
        <v>2962</v>
      </c>
      <c r="I20" s="69">
        <v>500</v>
      </c>
      <c r="J20" s="69">
        <v>4109</v>
      </c>
      <c r="M20" t="s">
        <v>10833</v>
      </c>
      <c r="N20">
        <v>119405092</v>
      </c>
      <c r="O20">
        <v>52406168</v>
      </c>
      <c r="P20">
        <v>15757560</v>
      </c>
      <c r="Q20">
        <v>187568820</v>
      </c>
    </row>
    <row r="21" spans="1:17" x14ac:dyDescent="0.35">
      <c r="A21" s="68" t="s">
        <v>10834</v>
      </c>
      <c r="B21">
        <v>8011167</v>
      </c>
      <c r="C21">
        <v>7204767</v>
      </c>
      <c r="G21">
        <v>533</v>
      </c>
      <c r="H21" s="69">
        <v>566</v>
      </c>
      <c r="I21" s="69">
        <v>500</v>
      </c>
      <c r="J21" s="69">
        <v>26316</v>
      </c>
      <c r="M21" t="s">
        <v>10830</v>
      </c>
      <c r="N21">
        <v>128074500</v>
      </c>
      <c r="O21">
        <v>35849812</v>
      </c>
      <c r="P21">
        <v>12844200</v>
      </c>
      <c r="Q21">
        <v>176768512</v>
      </c>
    </row>
    <row r="22" spans="1:17" x14ac:dyDescent="0.35">
      <c r="A22" s="68" t="s">
        <v>10835</v>
      </c>
      <c r="B22">
        <v>4966050</v>
      </c>
      <c r="C22">
        <v>4903750</v>
      </c>
      <c r="G22">
        <v>562</v>
      </c>
      <c r="H22" s="69">
        <v>9792</v>
      </c>
      <c r="I22" s="69">
        <v>2500</v>
      </c>
      <c r="J22" s="69">
        <v>425340</v>
      </c>
      <c r="M22" t="s">
        <v>10832</v>
      </c>
      <c r="N22">
        <v>46839371</v>
      </c>
      <c r="O22">
        <v>6617442</v>
      </c>
      <c r="P22">
        <v>2310500</v>
      </c>
      <c r="Q22">
        <v>55767313</v>
      </c>
    </row>
    <row r="23" spans="1:17" x14ac:dyDescent="0.35">
      <c r="A23" s="68" t="s">
        <v>10820</v>
      </c>
      <c r="B23">
        <v>1694277781</v>
      </c>
      <c r="C23">
        <v>1569652208</v>
      </c>
      <c r="G23">
        <v>566</v>
      </c>
      <c r="H23" s="69">
        <v>65268</v>
      </c>
      <c r="I23" s="69">
        <v>10000</v>
      </c>
      <c r="J23" s="69">
        <v>6066686</v>
      </c>
      <c r="M23" t="s">
        <v>10836</v>
      </c>
      <c r="N23">
        <v>18687000</v>
      </c>
      <c r="O23">
        <v>1748800</v>
      </c>
      <c r="P23">
        <v>168200</v>
      </c>
      <c r="Q23">
        <v>20604000</v>
      </c>
    </row>
    <row r="24" spans="1:17" x14ac:dyDescent="0.35">
      <c r="G24">
        <v>581</v>
      </c>
      <c r="H24" s="69">
        <v>475</v>
      </c>
      <c r="I24" s="69">
        <v>250</v>
      </c>
      <c r="J24" s="69">
        <v>6326</v>
      </c>
      <c r="M24" t="s">
        <v>10834</v>
      </c>
      <c r="N24">
        <v>4880767</v>
      </c>
      <c r="O24">
        <v>2324000</v>
      </c>
      <c r="P24">
        <v>806400</v>
      </c>
      <c r="Q24">
        <v>8011167</v>
      </c>
    </row>
    <row r="25" spans="1:17" x14ac:dyDescent="0.35">
      <c r="G25">
        <v>587</v>
      </c>
      <c r="H25" s="69">
        <v>1168</v>
      </c>
      <c r="I25" s="69">
        <v>1000</v>
      </c>
      <c r="J25" s="69">
        <v>39857</v>
      </c>
    </row>
    <row r="26" spans="1:17" x14ac:dyDescent="0.35">
      <c r="A26" s="67" t="s">
        <v>10937</v>
      </c>
      <c r="B26" t="s">
        <v>10825</v>
      </c>
      <c r="C26" t="s">
        <v>10819</v>
      </c>
      <c r="D26" t="s">
        <v>10939</v>
      </c>
      <c r="G26">
        <v>607</v>
      </c>
      <c r="H26" s="69">
        <v>69478</v>
      </c>
      <c r="I26" s="69">
        <v>5000</v>
      </c>
      <c r="J26" s="69">
        <v>2230740</v>
      </c>
    </row>
    <row r="27" spans="1:17" x14ac:dyDescent="0.35">
      <c r="A27" s="68" t="s">
        <v>10719</v>
      </c>
      <c r="B27" s="73">
        <v>206508100</v>
      </c>
      <c r="C27" s="73">
        <v>1359984.4420013428</v>
      </c>
      <c r="D27">
        <v>407</v>
      </c>
      <c r="G27">
        <v>619</v>
      </c>
      <c r="H27" s="69">
        <v>140662</v>
      </c>
      <c r="I27" s="69">
        <v>2000</v>
      </c>
      <c r="J27" s="69">
        <v>892500</v>
      </c>
    </row>
    <row r="28" spans="1:17" x14ac:dyDescent="0.35">
      <c r="A28" s="68" t="s">
        <v>10725</v>
      </c>
      <c r="B28" s="73">
        <v>503500</v>
      </c>
      <c r="C28" s="73">
        <v>2277</v>
      </c>
      <c r="D28">
        <v>12</v>
      </c>
      <c r="G28">
        <v>624</v>
      </c>
      <c r="H28" s="69">
        <v>4199</v>
      </c>
      <c r="I28" s="69">
        <v>1000</v>
      </c>
      <c r="J28" s="69">
        <v>606033</v>
      </c>
    </row>
    <row r="29" spans="1:17" x14ac:dyDescent="0.35">
      <c r="A29" s="68" t="s">
        <v>10721</v>
      </c>
      <c r="B29" s="73">
        <v>2709800</v>
      </c>
      <c r="C29" s="73">
        <v>106926.7900390625</v>
      </c>
      <c r="D29">
        <v>10</v>
      </c>
      <c r="G29">
        <v>625</v>
      </c>
      <c r="H29" s="69">
        <v>1414</v>
      </c>
      <c r="I29" s="69">
        <v>2500</v>
      </c>
      <c r="J29" s="69">
        <v>342767</v>
      </c>
    </row>
    <row r="30" spans="1:17" x14ac:dyDescent="0.35">
      <c r="A30" s="68" t="s">
        <v>10723</v>
      </c>
      <c r="B30" s="73">
        <v>2545122</v>
      </c>
      <c r="C30" s="73">
        <v>10416.680023193359</v>
      </c>
      <c r="D30">
        <v>7</v>
      </c>
      <c r="G30">
        <v>628</v>
      </c>
      <c r="H30" s="69">
        <v>475</v>
      </c>
      <c r="I30" s="69">
        <v>250</v>
      </c>
      <c r="J30" s="69">
        <v>18250</v>
      </c>
    </row>
    <row r="31" spans="1:17" x14ac:dyDescent="0.35">
      <c r="A31" s="68" t="s">
        <v>10717</v>
      </c>
      <c r="B31" s="73">
        <v>1480599181</v>
      </c>
      <c r="C31" s="73">
        <v>5687179.8994293213</v>
      </c>
      <c r="D31">
        <v>3050</v>
      </c>
      <c r="G31">
        <v>641</v>
      </c>
      <c r="H31" s="69">
        <v>475</v>
      </c>
      <c r="I31" s="69">
        <v>250</v>
      </c>
      <c r="J31" s="69">
        <v>12168</v>
      </c>
    </row>
    <row r="32" spans="1:17" x14ac:dyDescent="0.35">
      <c r="A32" s="68" t="s">
        <v>10938</v>
      </c>
      <c r="B32" s="73">
        <v>1412078</v>
      </c>
      <c r="C32" s="73">
        <v>5787.2599945068359</v>
      </c>
      <c r="D32">
        <v>14</v>
      </c>
      <c r="G32">
        <v>645</v>
      </c>
      <c r="H32" s="69">
        <v>6527</v>
      </c>
      <c r="I32" s="69">
        <v>5000</v>
      </c>
      <c r="J32" s="69">
        <v>811500</v>
      </c>
    </row>
    <row r="33" spans="1:10" x14ac:dyDescent="0.35">
      <c r="A33" s="68" t="s">
        <v>10820</v>
      </c>
      <c r="B33" s="73">
        <v>1694277781</v>
      </c>
      <c r="C33" s="73">
        <v>7172572.0714874268</v>
      </c>
      <c r="D33">
        <v>3500</v>
      </c>
      <c r="G33">
        <v>650</v>
      </c>
      <c r="H33" s="69">
        <v>746</v>
      </c>
      <c r="I33" s="69">
        <v>250</v>
      </c>
      <c r="J33" s="69">
        <v>27040</v>
      </c>
    </row>
    <row r="34" spans="1:10" x14ac:dyDescent="0.35">
      <c r="G34">
        <v>654</v>
      </c>
      <c r="H34" s="69">
        <v>61520</v>
      </c>
      <c r="I34" s="69">
        <v>10000</v>
      </c>
      <c r="J34" s="69">
        <v>5356330</v>
      </c>
    </row>
    <row r="35" spans="1:10" x14ac:dyDescent="0.35">
      <c r="H35" s="69"/>
      <c r="I35" s="69"/>
      <c r="J35" s="69"/>
    </row>
    <row r="36" spans="1:10" x14ac:dyDescent="0.35">
      <c r="H36" s="69"/>
      <c r="I36" s="69"/>
      <c r="J36" s="69"/>
    </row>
    <row r="37" spans="1:10" x14ac:dyDescent="0.35">
      <c r="H37" s="69"/>
      <c r="I37" s="69"/>
      <c r="J37" s="69"/>
    </row>
    <row r="38" spans="1:10" x14ac:dyDescent="0.35">
      <c r="H38" s="69"/>
      <c r="I38" s="69"/>
      <c r="J38" s="69"/>
    </row>
    <row r="39" spans="1:10" x14ac:dyDescent="0.35">
      <c r="G39">
        <v>655</v>
      </c>
      <c r="H39" s="69">
        <v>2646</v>
      </c>
      <c r="I39" s="69">
        <v>1000</v>
      </c>
      <c r="J39" s="69">
        <v>175000</v>
      </c>
    </row>
    <row r="40" spans="1:10" x14ac:dyDescent="0.35">
      <c r="A40" s="67" t="s">
        <v>10937</v>
      </c>
      <c r="B40" t="s">
        <v>10948</v>
      </c>
      <c r="C40" t="s">
        <v>10949</v>
      </c>
      <c r="D40" t="s">
        <v>10950</v>
      </c>
      <c r="E40" t="s">
        <v>10825</v>
      </c>
      <c r="G40">
        <v>663</v>
      </c>
      <c r="H40" s="69">
        <v>699</v>
      </c>
      <c r="I40" s="69">
        <v>250</v>
      </c>
      <c r="J40" s="69">
        <v>12957</v>
      </c>
    </row>
    <row r="41" spans="1:10" x14ac:dyDescent="0.35">
      <c r="A41" s="68" t="s">
        <v>10833</v>
      </c>
      <c r="B41">
        <v>119405092</v>
      </c>
      <c r="C41">
        <v>52406168</v>
      </c>
      <c r="D41">
        <v>15757560</v>
      </c>
      <c r="E41">
        <v>187568820</v>
      </c>
      <c r="G41">
        <v>667</v>
      </c>
      <c r="H41" s="69">
        <v>449</v>
      </c>
      <c r="I41" s="69">
        <v>250</v>
      </c>
      <c r="J41" s="69">
        <v>31634</v>
      </c>
    </row>
    <row r="42" spans="1:10" x14ac:dyDescent="0.35">
      <c r="A42" s="68" t="s">
        <v>10836</v>
      </c>
      <c r="B42">
        <v>18687000</v>
      </c>
      <c r="C42">
        <v>1748800</v>
      </c>
      <c r="D42">
        <v>168200</v>
      </c>
      <c r="E42">
        <v>20604000</v>
      </c>
      <c r="G42">
        <v>669</v>
      </c>
      <c r="H42" s="69">
        <v>462</v>
      </c>
      <c r="I42" s="69">
        <v>250</v>
      </c>
      <c r="J42" s="69">
        <v>30417</v>
      </c>
    </row>
    <row r="43" spans="1:10" x14ac:dyDescent="0.35">
      <c r="A43" s="68" t="s">
        <v>10831</v>
      </c>
      <c r="B43">
        <v>835092108</v>
      </c>
      <c r="C43">
        <v>312823398</v>
      </c>
      <c r="D43">
        <v>92676413</v>
      </c>
      <c r="E43">
        <v>1240591919</v>
      </c>
      <c r="G43">
        <v>675</v>
      </c>
      <c r="H43" s="69">
        <v>4566</v>
      </c>
      <c r="I43" s="69">
        <v>1000</v>
      </c>
      <c r="J43" s="69">
        <v>771201</v>
      </c>
    </row>
    <row r="44" spans="1:10" x14ac:dyDescent="0.35">
      <c r="A44" s="68" t="s">
        <v>10834</v>
      </c>
      <c r="B44">
        <v>4880767</v>
      </c>
      <c r="C44">
        <v>2324000</v>
      </c>
      <c r="D44">
        <v>806400</v>
      </c>
      <c r="E44">
        <v>8011167</v>
      </c>
      <c r="G44">
        <v>680</v>
      </c>
      <c r="H44" s="69">
        <v>375</v>
      </c>
      <c r="I44" s="69">
        <v>250</v>
      </c>
      <c r="J44" s="69">
        <v>12400</v>
      </c>
    </row>
    <row r="45" spans="1:10" x14ac:dyDescent="0.35">
      <c r="A45" s="68" t="s">
        <v>10830</v>
      </c>
      <c r="B45">
        <v>128074500</v>
      </c>
      <c r="C45">
        <v>35849812</v>
      </c>
      <c r="D45">
        <v>12844200</v>
      </c>
      <c r="E45">
        <v>176768512</v>
      </c>
      <c r="G45">
        <v>681</v>
      </c>
      <c r="H45" s="69">
        <v>275</v>
      </c>
      <c r="I45" s="69">
        <v>250</v>
      </c>
      <c r="J45" s="69">
        <v>31634</v>
      </c>
    </row>
    <row r="46" spans="1:10" x14ac:dyDescent="0.35">
      <c r="A46" s="68" t="s">
        <v>10835</v>
      </c>
      <c r="B46">
        <v>4772500</v>
      </c>
      <c r="C46">
        <v>131250</v>
      </c>
      <c r="D46">
        <v>62300</v>
      </c>
      <c r="E46">
        <v>4966050</v>
      </c>
      <c r="G46">
        <v>691</v>
      </c>
      <c r="H46" s="69">
        <v>285903</v>
      </c>
      <c r="I46" s="69">
        <v>3000</v>
      </c>
      <c r="J46" s="69">
        <v>548350</v>
      </c>
    </row>
    <row r="47" spans="1:10" x14ac:dyDescent="0.35">
      <c r="A47" s="68" t="s">
        <v>10832</v>
      </c>
      <c r="B47">
        <v>46839371</v>
      </c>
      <c r="C47">
        <v>6617442</v>
      </c>
      <c r="D47">
        <v>2310500</v>
      </c>
      <c r="E47">
        <v>55767313</v>
      </c>
      <c r="G47">
        <v>695</v>
      </c>
      <c r="H47" s="69">
        <v>986</v>
      </c>
      <c r="I47" s="69">
        <v>500</v>
      </c>
      <c r="J47" s="69">
        <v>5858</v>
      </c>
    </row>
    <row r="48" spans="1:10" x14ac:dyDescent="0.35">
      <c r="A48" s="68" t="s">
        <v>10820</v>
      </c>
      <c r="B48">
        <v>1157751338</v>
      </c>
      <c r="C48">
        <v>411900870</v>
      </c>
      <c r="D48">
        <v>124625573</v>
      </c>
      <c r="E48">
        <v>1694277781</v>
      </c>
      <c r="G48">
        <v>700</v>
      </c>
      <c r="H48" s="69">
        <v>2796</v>
      </c>
      <c r="I48" s="69">
        <v>10000</v>
      </c>
      <c r="J48" s="69">
        <v>771120</v>
      </c>
    </row>
    <row r="49" spans="1:10" x14ac:dyDescent="0.35">
      <c r="G49">
        <v>703</v>
      </c>
      <c r="H49" s="69">
        <v>3326</v>
      </c>
      <c r="I49" s="69">
        <v>1000</v>
      </c>
      <c r="J49" s="69">
        <v>484510</v>
      </c>
    </row>
    <row r="50" spans="1:10" x14ac:dyDescent="0.35">
      <c r="G50">
        <v>708</v>
      </c>
      <c r="H50" s="69">
        <v>1591</v>
      </c>
      <c r="I50" s="69">
        <v>500</v>
      </c>
      <c r="J50" s="69">
        <v>322750</v>
      </c>
    </row>
    <row r="51" spans="1:10" x14ac:dyDescent="0.35">
      <c r="G51">
        <v>718</v>
      </c>
      <c r="H51" s="69">
        <v>66746</v>
      </c>
      <c r="I51" s="69">
        <v>2500</v>
      </c>
      <c r="J51" s="69">
        <v>349357</v>
      </c>
    </row>
    <row r="52" spans="1:10" x14ac:dyDescent="0.35">
      <c r="G52">
        <v>727</v>
      </c>
      <c r="H52" s="69">
        <v>2881</v>
      </c>
      <c r="I52" s="69">
        <v>500</v>
      </c>
      <c r="J52" s="69">
        <v>611206</v>
      </c>
    </row>
    <row r="53" spans="1:10" x14ac:dyDescent="0.35">
      <c r="A53" t="s">
        <v>10937</v>
      </c>
      <c r="B53" t="s">
        <v>10948</v>
      </c>
      <c r="C53" t="s">
        <v>10949</v>
      </c>
      <c r="D53" t="s">
        <v>10950</v>
      </c>
      <c r="E53" t="s">
        <v>10825</v>
      </c>
      <c r="G53">
        <v>729</v>
      </c>
      <c r="H53" s="69">
        <v>492</v>
      </c>
      <c r="I53" s="69">
        <v>500</v>
      </c>
      <c r="J53" s="69">
        <v>6083</v>
      </c>
    </row>
    <row r="54" spans="1:10" x14ac:dyDescent="0.35">
      <c r="A54" t="s">
        <v>10833</v>
      </c>
      <c r="B54">
        <v>119405092</v>
      </c>
      <c r="C54">
        <v>52406168</v>
      </c>
      <c r="D54">
        <v>15757560</v>
      </c>
      <c r="E54">
        <v>187568820</v>
      </c>
      <c r="G54">
        <v>730</v>
      </c>
      <c r="H54" s="69">
        <v>475</v>
      </c>
      <c r="I54" s="69">
        <v>250</v>
      </c>
      <c r="J54" s="69">
        <v>17166</v>
      </c>
    </row>
    <row r="55" spans="1:10" x14ac:dyDescent="0.35">
      <c r="A55" t="s">
        <v>10836</v>
      </c>
      <c r="B55">
        <v>18687000</v>
      </c>
      <c r="C55">
        <v>1748800</v>
      </c>
      <c r="D55">
        <v>168200</v>
      </c>
      <c r="E55">
        <v>20604000</v>
      </c>
      <c r="G55">
        <v>733</v>
      </c>
      <c r="H55" s="69">
        <v>987</v>
      </c>
      <c r="I55" s="69">
        <v>250</v>
      </c>
      <c r="J55" s="69">
        <v>31634</v>
      </c>
    </row>
    <row r="56" spans="1:10" x14ac:dyDescent="0.35">
      <c r="A56" t="s">
        <v>10831</v>
      </c>
      <c r="B56">
        <v>835092108</v>
      </c>
      <c r="C56">
        <v>312823398</v>
      </c>
      <c r="D56">
        <v>92676413</v>
      </c>
      <c r="E56">
        <v>1240591919</v>
      </c>
      <c r="G56">
        <v>738</v>
      </c>
      <c r="H56" s="69">
        <v>4968</v>
      </c>
      <c r="I56" s="69">
        <v>1000</v>
      </c>
      <c r="J56" s="69">
        <v>435240</v>
      </c>
    </row>
    <row r="57" spans="1:10" x14ac:dyDescent="0.35">
      <c r="A57" t="s">
        <v>10834</v>
      </c>
      <c r="B57">
        <v>4880767</v>
      </c>
      <c r="C57">
        <v>2324000</v>
      </c>
      <c r="D57">
        <v>806400</v>
      </c>
      <c r="E57">
        <v>8011167</v>
      </c>
      <c r="G57">
        <v>741</v>
      </c>
      <c r="H57" s="69">
        <v>4030</v>
      </c>
      <c r="I57" s="69">
        <v>2500</v>
      </c>
      <c r="J57" s="69">
        <v>2177000</v>
      </c>
    </row>
    <row r="58" spans="1:10" x14ac:dyDescent="0.35">
      <c r="A58" t="s">
        <v>10830</v>
      </c>
      <c r="B58">
        <v>128074500</v>
      </c>
      <c r="C58">
        <v>35849812</v>
      </c>
      <c r="D58">
        <v>12844200</v>
      </c>
      <c r="E58">
        <v>176768512</v>
      </c>
      <c r="G58">
        <v>745</v>
      </c>
      <c r="H58" s="69">
        <v>1372</v>
      </c>
      <c r="I58" s="69">
        <v>500</v>
      </c>
      <c r="J58" s="69">
        <v>140608</v>
      </c>
    </row>
    <row r="59" spans="1:10" x14ac:dyDescent="0.35">
      <c r="A59" t="s">
        <v>10835</v>
      </c>
      <c r="B59">
        <v>4772500</v>
      </c>
      <c r="C59">
        <v>131250</v>
      </c>
      <c r="D59">
        <v>62300</v>
      </c>
      <c r="E59">
        <v>4966050</v>
      </c>
      <c r="G59">
        <v>747</v>
      </c>
      <c r="H59" s="69">
        <v>824</v>
      </c>
      <c r="I59" s="69">
        <v>250</v>
      </c>
      <c r="J59" s="69">
        <v>77692</v>
      </c>
    </row>
    <row r="60" spans="1:10" x14ac:dyDescent="0.35">
      <c r="A60" t="s">
        <v>10832</v>
      </c>
      <c r="B60">
        <v>46839371</v>
      </c>
      <c r="C60">
        <v>6617442</v>
      </c>
      <c r="D60">
        <v>2310500</v>
      </c>
      <c r="E60">
        <v>55767313</v>
      </c>
      <c r="G60">
        <v>755</v>
      </c>
      <c r="H60" s="69">
        <v>1379</v>
      </c>
      <c r="I60" s="69">
        <v>1000</v>
      </c>
      <c r="J60" s="69">
        <v>320964</v>
      </c>
    </row>
    <row r="61" spans="1:10" x14ac:dyDescent="0.35">
      <c r="G61">
        <v>760</v>
      </c>
      <c r="H61" s="69">
        <v>475</v>
      </c>
      <c r="I61" s="69">
        <v>250</v>
      </c>
      <c r="J61" s="69">
        <v>6490</v>
      </c>
    </row>
    <row r="62" spans="1:10" x14ac:dyDescent="0.35">
      <c r="G62">
        <v>761</v>
      </c>
      <c r="H62" s="69">
        <v>2302</v>
      </c>
      <c r="I62" s="69">
        <v>1000</v>
      </c>
      <c r="J62" s="69">
        <v>407099</v>
      </c>
    </row>
    <row r="63" spans="1:10" x14ac:dyDescent="0.35">
      <c r="G63">
        <v>767</v>
      </c>
      <c r="H63" s="69">
        <v>590</v>
      </c>
      <c r="I63" s="69">
        <v>250</v>
      </c>
      <c r="J63" s="69">
        <v>36500</v>
      </c>
    </row>
    <row r="64" spans="1:10" x14ac:dyDescent="0.35">
      <c r="G64">
        <v>774</v>
      </c>
      <c r="H64" s="69">
        <v>2243</v>
      </c>
      <c r="I64" s="69">
        <v>1000</v>
      </c>
      <c r="J64" s="69">
        <v>634119</v>
      </c>
    </row>
    <row r="65" spans="7:10" x14ac:dyDescent="0.35">
      <c r="G65">
        <v>780</v>
      </c>
      <c r="H65" s="69">
        <v>4063</v>
      </c>
      <c r="I65" s="69">
        <v>2500</v>
      </c>
      <c r="J65" s="69">
        <v>583700</v>
      </c>
    </row>
    <row r="66" spans="7:10" x14ac:dyDescent="0.35">
      <c r="G66">
        <v>781</v>
      </c>
      <c r="H66" s="69">
        <v>2085</v>
      </c>
      <c r="I66" s="69">
        <v>1000</v>
      </c>
      <c r="J66" s="69">
        <v>634122</v>
      </c>
    </row>
    <row r="67" spans="7:10" x14ac:dyDescent="0.35">
      <c r="G67">
        <v>784</v>
      </c>
      <c r="H67" s="69">
        <v>8428</v>
      </c>
      <c r="I67" s="69">
        <v>1000</v>
      </c>
      <c r="J67" s="69">
        <v>1259085</v>
      </c>
    </row>
    <row r="68" spans="7:10" x14ac:dyDescent="0.35">
      <c r="G68">
        <v>785</v>
      </c>
      <c r="H68" s="69">
        <v>783</v>
      </c>
      <c r="I68" s="69">
        <v>250</v>
      </c>
      <c r="J68" s="69">
        <v>62000</v>
      </c>
    </row>
    <row r="69" spans="7:10" x14ac:dyDescent="0.35">
      <c r="G69">
        <v>802</v>
      </c>
      <c r="H69" s="69">
        <v>7707</v>
      </c>
      <c r="I69" s="69">
        <v>1000</v>
      </c>
      <c r="J69" s="69">
        <v>548000</v>
      </c>
    </row>
    <row r="70" spans="7:10" x14ac:dyDescent="0.35">
      <c r="G70">
        <v>807</v>
      </c>
      <c r="H70" s="69">
        <v>475</v>
      </c>
      <c r="I70" s="69">
        <v>500</v>
      </c>
      <c r="J70" s="69">
        <v>24333</v>
      </c>
    </row>
    <row r="71" spans="7:10" x14ac:dyDescent="0.35">
      <c r="G71">
        <v>811</v>
      </c>
      <c r="H71" s="69">
        <v>5636</v>
      </c>
      <c r="I71" s="69">
        <v>1000</v>
      </c>
      <c r="J71" s="69">
        <v>717060</v>
      </c>
    </row>
    <row r="72" spans="7:10" x14ac:dyDescent="0.35">
      <c r="G72">
        <v>814</v>
      </c>
      <c r="H72" s="69">
        <v>2544</v>
      </c>
      <c r="I72" s="69">
        <v>500</v>
      </c>
      <c r="J72" s="69">
        <v>583392</v>
      </c>
    </row>
    <row r="73" spans="7:10" x14ac:dyDescent="0.35">
      <c r="G73">
        <v>815</v>
      </c>
      <c r="H73" s="69">
        <v>1796</v>
      </c>
      <c r="I73" s="69">
        <v>1000</v>
      </c>
      <c r="J73" s="69">
        <v>40000</v>
      </c>
    </row>
    <row r="74" spans="7:10" x14ac:dyDescent="0.35">
      <c r="G74">
        <v>817</v>
      </c>
      <c r="H74" s="69">
        <v>4472</v>
      </c>
      <c r="I74" s="69">
        <v>1000</v>
      </c>
      <c r="J74" s="69">
        <v>1015000</v>
      </c>
    </row>
    <row r="75" spans="7:10" x14ac:dyDescent="0.35">
      <c r="G75">
        <v>823</v>
      </c>
      <c r="H75" s="69">
        <v>2624</v>
      </c>
      <c r="I75" s="69">
        <v>1000</v>
      </c>
      <c r="J75" s="69">
        <v>217000</v>
      </c>
    </row>
    <row r="76" spans="7:10" x14ac:dyDescent="0.35">
      <c r="G76">
        <v>824</v>
      </c>
      <c r="H76" s="69">
        <v>2802</v>
      </c>
      <c r="I76" s="69">
        <v>1000</v>
      </c>
      <c r="J76" s="69">
        <v>793920</v>
      </c>
    </row>
    <row r="77" spans="7:10" x14ac:dyDescent="0.35">
      <c r="G77">
        <v>828</v>
      </c>
      <c r="H77" s="69">
        <v>3129</v>
      </c>
      <c r="I77" s="69">
        <v>500</v>
      </c>
      <c r="J77" s="69">
        <v>893000</v>
      </c>
    </row>
    <row r="78" spans="7:10" x14ac:dyDescent="0.35">
      <c r="G78">
        <v>834</v>
      </c>
      <c r="H78" s="69">
        <v>3092</v>
      </c>
      <c r="I78" s="69">
        <v>1000</v>
      </c>
      <c r="J78" s="69">
        <v>665635</v>
      </c>
    </row>
    <row r="79" spans="7:10" x14ac:dyDescent="0.35">
      <c r="G79">
        <v>836</v>
      </c>
      <c r="H79" s="69">
        <v>11246</v>
      </c>
      <c r="I79" s="69">
        <v>0</v>
      </c>
      <c r="J79" s="69">
        <v>793894</v>
      </c>
    </row>
    <row r="80" spans="7:10" x14ac:dyDescent="0.35">
      <c r="G80">
        <v>846</v>
      </c>
      <c r="H80" s="69">
        <v>1267</v>
      </c>
      <c r="I80" s="69">
        <v>1000</v>
      </c>
      <c r="J80" s="69">
        <v>400508</v>
      </c>
    </row>
    <row r="81" spans="7:10" x14ac:dyDescent="0.35">
      <c r="G81">
        <v>854</v>
      </c>
      <c r="H81" s="69">
        <v>3376.139892578125</v>
      </c>
      <c r="I81" s="69">
        <v>2500</v>
      </c>
      <c r="J81" s="69">
        <v>588000</v>
      </c>
    </row>
    <row r="82" spans="7:10" x14ac:dyDescent="0.35">
      <c r="G82">
        <v>855</v>
      </c>
      <c r="H82" s="69">
        <v>3196.010009765625</v>
      </c>
      <c r="I82" s="69">
        <v>2500</v>
      </c>
      <c r="J82" s="69">
        <v>556000</v>
      </c>
    </row>
    <row r="83" spans="7:10" x14ac:dyDescent="0.35">
      <c r="G83">
        <v>857</v>
      </c>
      <c r="H83" s="69">
        <v>2391.97998046875</v>
      </c>
      <c r="I83" s="69">
        <v>2500</v>
      </c>
      <c r="J83" s="69">
        <v>548000</v>
      </c>
    </row>
    <row r="84" spans="7:10" x14ac:dyDescent="0.35">
      <c r="G84">
        <v>858</v>
      </c>
      <c r="H84" s="69">
        <v>5675.52978515625</v>
      </c>
      <c r="I84" s="69">
        <v>2500</v>
      </c>
      <c r="J84" s="69">
        <v>1250000</v>
      </c>
    </row>
    <row r="85" spans="7:10" x14ac:dyDescent="0.35">
      <c r="G85">
        <v>861</v>
      </c>
      <c r="H85" s="69">
        <v>2589</v>
      </c>
      <c r="I85" s="69">
        <v>1000</v>
      </c>
      <c r="J85" s="69">
        <v>753000</v>
      </c>
    </row>
    <row r="86" spans="7:10" x14ac:dyDescent="0.35">
      <c r="G86">
        <v>864</v>
      </c>
      <c r="H86" s="69">
        <v>13284</v>
      </c>
      <c r="I86" s="69">
        <v>2500</v>
      </c>
      <c r="J86" s="69">
        <v>452880</v>
      </c>
    </row>
    <row r="87" spans="7:10" x14ac:dyDescent="0.35">
      <c r="G87">
        <v>867</v>
      </c>
      <c r="H87" s="69">
        <v>375</v>
      </c>
      <c r="I87" s="69">
        <v>250</v>
      </c>
      <c r="J87" s="69">
        <v>24960</v>
      </c>
    </row>
    <row r="88" spans="7:10" x14ac:dyDescent="0.35">
      <c r="G88">
        <v>869</v>
      </c>
      <c r="H88" s="69">
        <v>842</v>
      </c>
      <c r="I88" s="69">
        <v>2500</v>
      </c>
      <c r="J88" s="69">
        <v>91950</v>
      </c>
    </row>
    <row r="89" spans="7:10" x14ac:dyDescent="0.35">
      <c r="G89">
        <v>871</v>
      </c>
      <c r="H89" s="69">
        <v>2086</v>
      </c>
      <c r="I89" s="69">
        <v>1000</v>
      </c>
      <c r="J89" s="69">
        <v>339200</v>
      </c>
    </row>
    <row r="90" spans="7:10" x14ac:dyDescent="0.35">
      <c r="G90">
        <v>874</v>
      </c>
      <c r="H90" s="69">
        <v>375</v>
      </c>
      <c r="I90" s="69">
        <v>1000</v>
      </c>
      <c r="J90" s="69">
        <v>18250</v>
      </c>
    </row>
    <row r="91" spans="7:10" x14ac:dyDescent="0.35">
      <c r="G91">
        <v>875</v>
      </c>
      <c r="H91" s="69">
        <v>5666</v>
      </c>
      <c r="I91" s="69">
        <v>1000</v>
      </c>
      <c r="J91" s="69">
        <v>1365749</v>
      </c>
    </row>
    <row r="92" spans="7:10" x14ac:dyDescent="0.35">
      <c r="G92">
        <v>880</v>
      </c>
      <c r="H92" s="69">
        <v>2397</v>
      </c>
      <c r="I92" s="69"/>
      <c r="J92" s="69">
        <v>675698</v>
      </c>
    </row>
    <row r="93" spans="7:10" x14ac:dyDescent="0.35">
      <c r="G93">
        <v>885</v>
      </c>
      <c r="H93" s="69">
        <v>2412</v>
      </c>
      <c r="I93" s="69">
        <v>1000</v>
      </c>
      <c r="J93" s="69">
        <v>585123</v>
      </c>
    </row>
    <row r="94" spans="7:10" x14ac:dyDescent="0.35">
      <c r="G94">
        <v>887</v>
      </c>
      <c r="H94" s="69">
        <v>2202</v>
      </c>
      <c r="I94" s="69">
        <v>1000</v>
      </c>
      <c r="J94" s="69">
        <v>489339</v>
      </c>
    </row>
    <row r="95" spans="7:10" x14ac:dyDescent="0.35">
      <c r="G95">
        <v>888</v>
      </c>
      <c r="H95" s="69">
        <v>2102</v>
      </c>
      <c r="I95" s="69">
        <v>500</v>
      </c>
      <c r="J95" s="69">
        <v>557838</v>
      </c>
    </row>
    <row r="96" spans="7:10" x14ac:dyDescent="0.35">
      <c r="G96">
        <v>889</v>
      </c>
      <c r="H96" s="69">
        <v>375</v>
      </c>
      <c r="I96" s="69">
        <v>250</v>
      </c>
      <c r="J96" s="69">
        <v>6083</v>
      </c>
    </row>
    <row r="97" spans="7:10" x14ac:dyDescent="0.35">
      <c r="G97">
        <v>890</v>
      </c>
      <c r="H97" s="69">
        <v>6113</v>
      </c>
      <c r="I97" s="69">
        <v>500</v>
      </c>
      <c r="J97" s="69">
        <v>828060</v>
      </c>
    </row>
    <row r="98" spans="7:10" x14ac:dyDescent="0.35">
      <c r="G98">
        <v>892</v>
      </c>
      <c r="H98" s="69">
        <v>3326</v>
      </c>
      <c r="I98" s="69">
        <v>1000</v>
      </c>
      <c r="J98" s="69">
        <v>752397</v>
      </c>
    </row>
    <row r="99" spans="7:10" x14ac:dyDescent="0.35">
      <c r="G99">
        <v>896</v>
      </c>
      <c r="H99" s="69">
        <v>491</v>
      </c>
      <c r="I99" s="69">
        <v>250</v>
      </c>
      <c r="J99" s="69">
        <v>19467</v>
      </c>
    </row>
    <row r="100" spans="7:10" x14ac:dyDescent="0.35">
      <c r="G100">
        <v>897</v>
      </c>
      <c r="H100" s="69">
        <v>3094</v>
      </c>
      <c r="I100" s="69">
        <v>1000</v>
      </c>
      <c r="J100" s="69">
        <v>578464</v>
      </c>
    </row>
    <row r="101" spans="7:10" x14ac:dyDescent="0.35">
      <c r="G101">
        <v>898</v>
      </c>
      <c r="H101" s="69">
        <v>4420</v>
      </c>
      <c r="I101" s="69">
        <v>500</v>
      </c>
      <c r="J101" s="69">
        <v>808193</v>
      </c>
    </row>
    <row r="102" spans="7:10" x14ac:dyDescent="0.35">
      <c r="G102">
        <v>906</v>
      </c>
      <c r="H102" s="69">
        <v>10296</v>
      </c>
      <c r="I102" s="69">
        <v>2500</v>
      </c>
      <c r="J102" s="69">
        <v>1230800</v>
      </c>
    </row>
    <row r="103" spans="7:10" x14ac:dyDescent="0.35">
      <c r="G103">
        <v>908</v>
      </c>
      <c r="H103" s="69">
        <v>3850</v>
      </c>
      <c r="I103" s="69">
        <v>500</v>
      </c>
      <c r="J103" s="69">
        <v>868111</v>
      </c>
    </row>
    <row r="104" spans="7:10" x14ac:dyDescent="0.35">
      <c r="G104">
        <v>909</v>
      </c>
      <c r="H104" s="69">
        <v>12488</v>
      </c>
      <c r="I104" s="69">
        <v>10000</v>
      </c>
      <c r="J104" s="69">
        <v>1426074</v>
      </c>
    </row>
    <row r="105" spans="7:10" x14ac:dyDescent="0.35">
      <c r="G105">
        <v>911</v>
      </c>
      <c r="H105" s="69">
        <v>1733</v>
      </c>
      <c r="I105" s="69">
        <v>500</v>
      </c>
      <c r="J105" s="69">
        <v>286649</v>
      </c>
    </row>
    <row r="106" spans="7:10" x14ac:dyDescent="0.35">
      <c r="G106">
        <v>919</v>
      </c>
      <c r="H106" s="69">
        <v>4564</v>
      </c>
      <c r="I106" s="69">
        <v>0</v>
      </c>
      <c r="J106" s="69">
        <v>889759</v>
      </c>
    </row>
    <row r="107" spans="7:10" x14ac:dyDescent="0.35">
      <c r="G107">
        <v>921</v>
      </c>
      <c r="H107" s="69">
        <v>1542</v>
      </c>
      <c r="I107" s="69">
        <v>500</v>
      </c>
      <c r="J107" s="69">
        <v>44720</v>
      </c>
    </row>
    <row r="108" spans="7:10" x14ac:dyDescent="0.35">
      <c r="G108">
        <v>924</v>
      </c>
      <c r="H108" s="69">
        <v>22662</v>
      </c>
      <c r="I108" s="69">
        <v>1000</v>
      </c>
      <c r="J108" s="69">
        <v>523300</v>
      </c>
    </row>
    <row r="109" spans="7:10" x14ac:dyDescent="0.35">
      <c r="G109">
        <v>925</v>
      </c>
      <c r="H109" s="69">
        <v>9352</v>
      </c>
      <c r="I109" s="69">
        <v>5000</v>
      </c>
      <c r="J109" s="69">
        <v>829000</v>
      </c>
    </row>
    <row r="110" spans="7:10" x14ac:dyDescent="0.35">
      <c r="G110">
        <v>927</v>
      </c>
      <c r="H110" s="69">
        <v>6864</v>
      </c>
      <c r="I110" s="69">
        <v>2500</v>
      </c>
      <c r="J110" s="69">
        <v>1523156</v>
      </c>
    </row>
    <row r="111" spans="7:10" x14ac:dyDescent="0.35">
      <c r="G111">
        <v>928</v>
      </c>
      <c r="H111" s="69">
        <v>2005</v>
      </c>
      <c r="I111" s="69">
        <v>500</v>
      </c>
      <c r="J111" s="69">
        <v>339952</v>
      </c>
    </row>
    <row r="112" spans="7:10" x14ac:dyDescent="0.35">
      <c r="G112">
        <v>929</v>
      </c>
      <c r="H112" s="69">
        <v>3361</v>
      </c>
      <c r="I112" s="69">
        <v>1000</v>
      </c>
      <c r="J112" s="69">
        <v>366720</v>
      </c>
    </row>
    <row r="113" spans="7:10" x14ac:dyDescent="0.35">
      <c r="G113">
        <v>931</v>
      </c>
      <c r="H113" s="69">
        <v>2165</v>
      </c>
      <c r="I113" s="69">
        <v>500</v>
      </c>
      <c r="J113" s="69">
        <v>478619</v>
      </c>
    </row>
    <row r="114" spans="7:10" x14ac:dyDescent="0.35">
      <c r="G114">
        <v>933</v>
      </c>
      <c r="H114" s="69">
        <v>2204</v>
      </c>
      <c r="I114" s="69">
        <v>1000</v>
      </c>
      <c r="J114" s="69">
        <v>394315</v>
      </c>
    </row>
    <row r="115" spans="7:10" x14ac:dyDescent="0.35">
      <c r="G115">
        <v>937</v>
      </c>
      <c r="H115" s="69">
        <v>12058</v>
      </c>
      <c r="I115" s="69">
        <v>10000</v>
      </c>
      <c r="J115" s="69">
        <v>796647</v>
      </c>
    </row>
    <row r="116" spans="7:10" x14ac:dyDescent="0.35">
      <c r="G116">
        <v>946</v>
      </c>
      <c r="H116" s="69">
        <v>2141</v>
      </c>
      <c r="I116" s="69">
        <v>1000</v>
      </c>
      <c r="J116" s="69">
        <v>73000</v>
      </c>
    </row>
    <row r="117" spans="7:10" x14ac:dyDescent="0.35">
      <c r="G117">
        <v>961</v>
      </c>
      <c r="H117" s="69">
        <v>1923</v>
      </c>
      <c r="I117" s="69">
        <v>500</v>
      </c>
      <c r="J117" s="69">
        <v>528675</v>
      </c>
    </row>
    <row r="118" spans="7:10" x14ac:dyDescent="0.35">
      <c r="G118">
        <v>964</v>
      </c>
      <c r="H118" s="69">
        <v>2050</v>
      </c>
      <c r="I118" s="69">
        <v>1000</v>
      </c>
      <c r="J118" s="69">
        <v>563081</v>
      </c>
    </row>
    <row r="119" spans="7:10" x14ac:dyDescent="0.35">
      <c r="G119">
        <v>967</v>
      </c>
      <c r="H119" s="69">
        <v>2059</v>
      </c>
      <c r="I119" s="69">
        <v>1000</v>
      </c>
      <c r="J119" s="69">
        <v>795906</v>
      </c>
    </row>
    <row r="120" spans="7:10" x14ac:dyDescent="0.35">
      <c r="G120">
        <v>968</v>
      </c>
      <c r="H120" s="69">
        <v>3787</v>
      </c>
      <c r="I120" s="69">
        <v>2500</v>
      </c>
      <c r="J120" s="69">
        <v>703861</v>
      </c>
    </row>
    <row r="121" spans="7:10" x14ac:dyDescent="0.35">
      <c r="G121">
        <v>970</v>
      </c>
      <c r="H121" s="69">
        <v>13388</v>
      </c>
      <c r="I121" s="69">
        <v>5000</v>
      </c>
      <c r="J121" s="69">
        <v>1482570</v>
      </c>
    </row>
    <row r="122" spans="7:10" x14ac:dyDescent="0.35">
      <c r="G122">
        <v>975</v>
      </c>
      <c r="H122" s="69">
        <v>3594</v>
      </c>
      <c r="I122" s="69">
        <v>1000</v>
      </c>
      <c r="J122" s="69">
        <v>1035300</v>
      </c>
    </row>
    <row r="123" spans="7:10" x14ac:dyDescent="0.35">
      <c r="G123">
        <v>978</v>
      </c>
      <c r="H123" s="69">
        <v>5780</v>
      </c>
      <c r="I123" s="69">
        <v>1000</v>
      </c>
      <c r="J123" s="69">
        <v>26520</v>
      </c>
    </row>
    <row r="124" spans="7:10" x14ac:dyDescent="0.35">
      <c r="G124">
        <v>979</v>
      </c>
      <c r="H124" s="69">
        <v>1468</v>
      </c>
      <c r="I124" s="69">
        <v>1000</v>
      </c>
      <c r="J124" s="69">
        <v>432973</v>
      </c>
    </row>
    <row r="125" spans="7:10" x14ac:dyDescent="0.35">
      <c r="G125">
        <v>983</v>
      </c>
      <c r="H125" s="69">
        <v>950</v>
      </c>
      <c r="I125" s="69">
        <v>500</v>
      </c>
      <c r="J125" s="69">
        <v>11698</v>
      </c>
    </row>
    <row r="126" spans="7:10" x14ac:dyDescent="0.35">
      <c r="G126">
        <v>988</v>
      </c>
      <c r="H126" s="69">
        <v>3574</v>
      </c>
      <c r="I126" s="69">
        <v>1000</v>
      </c>
      <c r="J126" s="69">
        <v>491339</v>
      </c>
    </row>
    <row r="127" spans="7:10" x14ac:dyDescent="0.35">
      <c r="G127">
        <v>989</v>
      </c>
      <c r="H127" s="69">
        <v>1690</v>
      </c>
      <c r="I127" s="69">
        <v>250</v>
      </c>
      <c r="J127" s="69">
        <v>36499</v>
      </c>
    </row>
    <row r="128" spans="7:10" x14ac:dyDescent="0.35">
      <c r="G128">
        <v>991</v>
      </c>
      <c r="H128" s="69">
        <v>1094912</v>
      </c>
      <c r="I128" s="69">
        <v>130000</v>
      </c>
      <c r="J128" s="69">
        <v>13492356</v>
      </c>
    </row>
    <row r="129" spans="7:10" x14ac:dyDescent="0.35">
      <c r="G129">
        <v>992</v>
      </c>
      <c r="H129" s="69">
        <v>5892</v>
      </c>
      <c r="I129" s="69">
        <v>2500</v>
      </c>
      <c r="J129" s="69">
        <v>578071</v>
      </c>
    </row>
    <row r="130" spans="7:10" x14ac:dyDescent="0.35">
      <c r="G130">
        <v>993</v>
      </c>
      <c r="H130" s="69">
        <v>2498</v>
      </c>
      <c r="I130" s="69">
        <v>2500</v>
      </c>
      <c r="J130" s="69">
        <v>458500</v>
      </c>
    </row>
    <row r="131" spans="7:10" x14ac:dyDescent="0.35">
      <c r="G131">
        <v>998</v>
      </c>
      <c r="H131" s="69">
        <v>2366</v>
      </c>
      <c r="I131" s="69">
        <v>5000</v>
      </c>
      <c r="J131" s="69">
        <v>621687</v>
      </c>
    </row>
    <row r="132" spans="7:10" x14ac:dyDescent="0.35">
      <c r="G132">
        <v>1580</v>
      </c>
      <c r="H132" s="69">
        <v>13026</v>
      </c>
      <c r="I132" s="69">
        <v>1000</v>
      </c>
      <c r="J132" s="69">
        <v>1358346</v>
      </c>
    </row>
    <row r="133" spans="7:10" x14ac:dyDescent="0.35">
      <c r="G133">
        <v>1767</v>
      </c>
      <c r="H133" s="69">
        <v>2293</v>
      </c>
      <c r="I133" s="69">
        <v>1000</v>
      </c>
      <c r="J133" s="69">
        <v>901125</v>
      </c>
    </row>
    <row r="134" spans="7:10" x14ac:dyDescent="0.35">
      <c r="G134">
        <v>1781</v>
      </c>
      <c r="H134" s="69">
        <v>10943</v>
      </c>
      <c r="I134" s="69">
        <v>1000</v>
      </c>
      <c r="J134" s="69">
        <v>1554890</v>
      </c>
    </row>
    <row r="135" spans="7:10" x14ac:dyDescent="0.35">
      <c r="G135">
        <v>1889</v>
      </c>
      <c r="H135" s="69">
        <v>3816</v>
      </c>
      <c r="I135" s="69">
        <v>1000</v>
      </c>
      <c r="J135" s="69">
        <v>519880</v>
      </c>
    </row>
    <row r="136" spans="7:10" x14ac:dyDescent="0.35">
      <c r="G136">
        <v>2089</v>
      </c>
      <c r="H136" s="69">
        <v>3969</v>
      </c>
      <c r="I136" s="69">
        <v>500</v>
      </c>
      <c r="J136" s="69">
        <v>347459</v>
      </c>
    </row>
    <row r="137" spans="7:10" x14ac:dyDescent="0.35">
      <c r="G137">
        <v>2212</v>
      </c>
      <c r="H137" s="69">
        <v>342</v>
      </c>
      <c r="I137" s="69">
        <v>250</v>
      </c>
      <c r="J137" s="69">
        <v>23397</v>
      </c>
    </row>
    <row r="138" spans="7:10" x14ac:dyDescent="0.35">
      <c r="G138">
        <v>2246</v>
      </c>
      <c r="H138" s="69">
        <v>416</v>
      </c>
      <c r="I138" s="69">
        <v>250</v>
      </c>
      <c r="J138" s="69">
        <v>16378</v>
      </c>
    </row>
    <row r="139" spans="7:10" x14ac:dyDescent="0.35">
      <c r="G139">
        <v>2299</v>
      </c>
      <c r="H139" s="69">
        <v>369</v>
      </c>
      <c r="I139" s="69">
        <v>250</v>
      </c>
      <c r="J139" s="69">
        <v>11249</v>
      </c>
    </row>
    <row r="140" spans="7:10" x14ac:dyDescent="0.35">
      <c r="G140">
        <v>2326</v>
      </c>
      <c r="H140" s="69">
        <v>2068</v>
      </c>
      <c r="I140" s="69">
        <v>1000</v>
      </c>
      <c r="J140" s="69">
        <v>512249</v>
      </c>
    </row>
    <row r="141" spans="7:10" x14ac:dyDescent="0.35">
      <c r="G141">
        <v>2364</v>
      </c>
      <c r="H141" s="69">
        <v>7805.8701171875</v>
      </c>
      <c r="I141" s="69">
        <v>1000</v>
      </c>
      <c r="J141" s="69">
        <v>1709000</v>
      </c>
    </row>
    <row r="142" spans="7:10" x14ac:dyDescent="0.35">
      <c r="G142">
        <v>2498</v>
      </c>
      <c r="H142" s="69">
        <v>1206</v>
      </c>
      <c r="I142" s="69">
        <v>500</v>
      </c>
      <c r="J142" s="69">
        <v>49134</v>
      </c>
    </row>
    <row r="143" spans="7:10" x14ac:dyDescent="0.35">
      <c r="G143">
        <v>2532</v>
      </c>
      <c r="H143" s="69">
        <v>4600</v>
      </c>
      <c r="I143" s="69">
        <v>1000</v>
      </c>
      <c r="J143" s="69">
        <v>1263000</v>
      </c>
    </row>
    <row r="144" spans="7:10" x14ac:dyDescent="0.35">
      <c r="G144">
        <v>2594</v>
      </c>
      <c r="H144" s="69">
        <v>4545</v>
      </c>
      <c r="I144" s="69">
        <v>2500</v>
      </c>
      <c r="J144" s="69">
        <v>1081200</v>
      </c>
    </row>
    <row r="145" spans="7:10" x14ac:dyDescent="0.35">
      <c r="G145">
        <v>2618</v>
      </c>
      <c r="H145" s="69">
        <v>4038.280029296875</v>
      </c>
      <c r="I145" s="69">
        <v>1000</v>
      </c>
      <c r="J145" s="69">
        <v>884000</v>
      </c>
    </row>
    <row r="146" spans="7:10" x14ac:dyDescent="0.35">
      <c r="G146">
        <v>2669</v>
      </c>
      <c r="H146" s="69">
        <v>2099</v>
      </c>
      <c r="I146" s="69">
        <v>500</v>
      </c>
      <c r="J146" s="69">
        <v>57000</v>
      </c>
    </row>
    <row r="147" spans="7:10" x14ac:dyDescent="0.35">
      <c r="G147">
        <v>2685</v>
      </c>
      <c r="H147" s="69">
        <v>6126</v>
      </c>
      <c r="I147" s="69">
        <v>1000</v>
      </c>
      <c r="J147" s="69">
        <v>787000</v>
      </c>
    </row>
    <row r="148" spans="7:10" x14ac:dyDescent="0.35">
      <c r="G148">
        <v>2691</v>
      </c>
      <c r="H148" s="69">
        <v>3338</v>
      </c>
      <c r="I148" s="69">
        <v>1000</v>
      </c>
      <c r="J148" s="69">
        <v>59303</v>
      </c>
    </row>
    <row r="149" spans="7:10" x14ac:dyDescent="0.35">
      <c r="G149">
        <v>2693</v>
      </c>
      <c r="H149" s="69">
        <v>3340</v>
      </c>
      <c r="I149" s="69">
        <v>1000</v>
      </c>
      <c r="J149" s="69">
        <v>528224</v>
      </c>
    </row>
    <row r="150" spans="7:10" x14ac:dyDescent="0.35">
      <c r="G150">
        <v>2748</v>
      </c>
      <c r="H150" s="69">
        <v>84814</v>
      </c>
      <c r="I150" s="69">
        <v>10000</v>
      </c>
      <c r="J150" s="69">
        <v>825000</v>
      </c>
    </row>
    <row r="151" spans="7:10" x14ac:dyDescent="0.35">
      <c r="G151">
        <v>2784</v>
      </c>
      <c r="H151" s="69">
        <v>475</v>
      </c>
      <c r="I151" s="69">
        <v>1000</v>
      </c>
      <c r="J151" s="69">
        <v>15000</v>
      </c>
    </row>
    <row r="152" spans="7:10" x14ac:dyDescent="0.35">
      <c r="G152">
        <v>2786</v>
      </c>
      <c r="H152" s="69">
        <v>1059</v>
      </c>
      <c r="I152" s="69">
        <v>500</v>
      </c>
      <c r="J152" s="69">
        <v>161283</v>
      </c>
    </row>
    <row r="153" spans="7:10" x14ac:dyDescent="0.35">
      <c r="G153">
        <v>2832</v>
      </c>
      <c r="H153" s="69">
        <v>14060</v>
      </c>
      <c r="I153" s="69">
        <v>5000</v>
      </c>
      <c r="J153" s="69">
        <v>459000</v>
      </c>
    </row>
    <row r="154" spans="7:10" x14ac:dyDescent="0.35">
      <c r="G154">
        <v>2853</v>
      </c>
      <c r="H154" s="69">
        <v>3394</v>
      </c>
      <c r="I154" s="69">
        <v>1000</v>
      </c>
      <c r="J154" s="69">
        <v>615000</v>
      </c>
    </row>
    <row r="155" spans="7:10" x14ac:dyDescent="0.35">
      <c r="G155">
        <v>2856</v>
      </c>
      <c r="H155" s="69">
        <v>4372</v>
      </c>
      <c r="I155" s="69">
        <v>1000</v>
      </c>
      <c r="J155" s="69">
        <v>1120000</v>
      </c>
    </row>
    <row r="156" spans="7:10" x14ac:dyDescent="0.35">
      <c r="G156">
        <v>2914</v>
      </c>
      <c r="H156" s="69">
        <v>963</v>
      </c>
      <c r="I156" s="69">
        <v>250</v>
      </c>
      <c r="J156" s="69">
        <v>35774</v>
      </c>
    </row>
    <row r="157" spans="7:10" x14ac:dyDescent="0.35">
      <c r="G157">
        <v>2921</v>
      </c>
      <c r="H157" s="69">
        <v>3310</v>
      </c>
      <c r="I157" s="69">
        <v>2500</v>
      </c>
      <c r="J157" s="69">
        <v>1062791</v>
      </c>
    </row>
    <row r="158" spans="7:10" x14ac:dyDescent="0.35">
      <c r="G158">
        <v>2934</v>
      </c>
      <c r="H158" s="69">
        <v>1819</v>
      </c>
      <c r="I158" s="69">
        <v>1000</v>
      </c>
      <c r="J158" s="69">
        <v>875447</v>
      </c>
    </row>
    <row r="159" spans="7:10" x14ac:dyDescent="0.35">
      <c r="G159">
        <v>2937</v>
      </c>
      <c r="H159" s="69">
        <v>3063</v>
      </c>
      <c r="I159" s="69">
        <v>2500</v>
      </c>
      <c r="J159" s="69">
        <v>548390</v>
      </c>
    </row>
    <row r="160" spans="7:10" x14ac:dyDescent="0.35">
      <c r="G160">
        <v>2941</v>
      </c>
      <c r="H160" s="69">
        <v>30449.630859375</v>
      </c>
      <c r="I160" s="69">
        <v>5000</v>
      </c>
      <c r="J160" s="69">
        <v>4700000</v>
      </c>
    </row>
    <row r="161" spans="7:10" x14ac:dyDescent="0.35">
      <c r="G161">
        <v>2944</v>
      </c>
      <c r="H161" s="69">
        <v>2242</v>
      </c>
      <c r="I161" s="69">
        <v>1000</v>
      </c>
      <c r="J161" s="69">
        <v>653603</v>
      </c>
    </row>
    <row r="162" spans="7:10" x14ac:dyDescent="0.35">
      <c r="G162">
        <v>2980</v>
      </c>
      <c r="H162" s="69">
        <v>3484</v>
      </c>
      <c r="I162" s="69">
        <v>2500</v>
      </c>
      <c r="J162" s="69">
        <v>1100000</v>
      </c>
    </row>
    <row r="163" spans="7:10" x14ac:dyDescent="0.35">
      <c r="G163">
        <v>3000</v>
      </c>
      <c r="H163" s="69">
        <v>3712</v>
      </c>
      <c r="I163" s="69">
        <v>500</v>
      </c>
      <c r="J163" s="69">
        <v>476896</v>
      </c>
    </row>
    <row r="164" spans="7:10" x14ac:dyDescent="0.35">
      <c r="G164">
        <v>3021</v>
      </c>
      <c r="H164" s="69">
        <v>475</v>
      </c>
      <c r="I164" s="69">
        <v>250</v>
      </c>
      <c r="J164" s="69">
        <v>16249</v>
      </c>
    </row>
    <row r="165" spans="7:10" x14ac:dyDescent="0.35">
      <c r="G165">
        <v>3052</v>
      </c>
      <c r="H165" s="69">
        <v>1196</v>
      </c>
      <c r="I165" s="69">
        <v>2500</v>
      </c>
      <c r="J165" s="69">
        <v>83200</v>
      </c>
    </row>
    <row r="166" spans="7:10" x14ac:dyDescent="0.35">
      <c r="G166">
        <v>3065</v>
      </c>
      <c r="H166" s="69">
        <v>43606</v>
      </c>
      <c r="I166" s="69">
        <v>5000</v>
      </c>
      <c r="J166" s="69">
        <v>626782</v>
      </c>
    </row>
    <row r="167" spans="7:10" x14ac:dyDescent="0.35">
      <c r="G167">
        <v>3185</v>
      </c>
      <c r="H167" s="69">
        <v>3841.050048828125</v>
      </c>
      <c r="I167" s="69">
        <v>2500</v>
      </c>
      <c r="J167" s="69">
        <v>910000</v>
      </c>
    </row>
    <row r="168" spans="7:10" x14ac:dyDescent="0.35">
      <c r="G168">
        <v>3205</v>
      </c>
      <c r="H168" s="69">
        <v>1433.8199462890625</v>
      </c>
      <c r="I168" s="69">
        <v>500</v>
      </c>
      <c r="J168" s="69">
        <v>75000</v>
      </c>
    </row>
    <row r="169" spans="7:10" x14ac:dyDescent="0.35">
      <c r="G169">
        <v>3277</v>
      </c>
      <c r="H169" s="69">
        <v>3225</v>
      </c>
      <c r="I169" s="69">
        <v>1000</v>
      </c>
      <c r="J169" s="69">
        <v>578600</v>
      </c>
    </row>
    <row r="170" spans="7:10" x14ac:dyDescent="0.35">
      <c r="G170">
        <v>3290</v>
      </c>
      <c r="H170" s="69">
        <v>475</v>
      </c>
      <c r="I170" s="69">
        <v>250</v>
      </c>
      <c r="J170" s="69">
        <v>16224</v>
      </c>
    </row>
    <row r="171" spans="7:10" x14ac:dyDescent="0.35">
      <c r="G171">
        <v>3305</v>
      </c>
      <c r="H171" s="69">
        <v>10722.1298828125</v>
      </c>
      <c r="I171" s="69">
        <v>2500</v>
      </c>
      <c r="J171" s="69">
        <v>755000</v>
      </c>
    </row>
    <row r="172" spans="7:10" x14ac:dyDescent="0.35">
      <c r="G172">
        <v>3364</v>
      </c>
      <c r="H172" s="69">
        <v>1014</v>
      </c>
      <c r="I172" s="69">
        <v>1000</v>
      </c>
      <c r="J172" s="69">
        <v>63000</v>
      </c>
    </row>
    <row r="173" spans="7:10" x14ac:dyDescent="0.35">
      <c r="G173">
        <v>3374</v>
      </c>
      <c r="H173" s="69">
        <v>76260</v>
      </c>
      <c r="I173" s="69">
        <v>7500</v>
      </c>
      <c r="J173" s="69">
        <v>1586311</v>
      </c>
    </row>
    <row r="174" spans="7:10" x14ac:dyDescent="0.35">
      <c r="G174">
        <v>3383</v>
      </c>
      <c r="H174" s="69">
        <v>20798</v>
      </c>
      <c r="I174" s="69">
        <v>2500</v>
      </c>
      <c r="J174" s="69">
        <v>602000</v>
      </c>
    </row>
    <row r="175" spans="7:10" x14ac:dyDescent="0.35">
      <c r="G175">
        <v>3421</v>
      </c>
      <c r="H175" s="69">
        <v>475</v>
      </c>
      <c r="I175" s="69">
        <v>500</v>
      </c>
      <c r="J175" s="69">
        <v>15816</v>
      </c>
    </row>
    <row r="176" spans="7:10" x14ac:dyDescent="0.35">
      <c r="G176">
        <v>3452</v>
      </c>
      <c r="H176" s="69">
        <v>5237</v>
      </c>
      <c r="I176" s="69">
        <v>1000</v>
      </c>
      <c r="J176" s="69">
        <v>579101</v>
      </c>
    </row>
    <row r="177" spans="7:10" x14ac:dyDescent="0.35">
      <c r="G177">
        <v>3481</v>
      </c>
      <c r="H177" s="69">
        <v>12190</v>
      </c>
      <c r="I177" s="69">
        <v>1000</v>
      </c>
      <c r="J177" s="69">
        <v>566228</v>
      </c>
    </row>
    <row r="178" spans="7:10" x14ac:dyDescent="0.35">
      <c r="G178">
        <v>3497</v>
      </c>
      <c r="H178" s="69">
        <v>4068</v>
      </c>
      <c r="I178" s="69">
        <v>1000</v>
      </c>
      <c r="J178" s="69">
        <v>857000</v>
      </c>
    </row>
    <row r="179" spans="7:10" x14ac:dyDescent="0.35">
      <c r="G179">
        <v>3561</v>
      </c>
      <c r="H179" s="69">
        <v>5562</v>
      </c>
      <c r="I179" s="69">
        <v>2500</v>
      </c>
      <c r="J179" s="69">
        <v>633420</v>
      </c>
    </row>
    <row r="180" spans="7:10" x14ac:dyDescent="0.35">
      <c r="G180">
        <v>3566</v>
      </c>
      <c r="H180" s="69">
        <v>1909</v>
      </c>
      <c r="I180" s="69">
        <v>1000</v>
      </c>
      <c r="J180" s="69">
        <v>387341</v>
      </c>
    </row>
    <row r="181" spans="7:10" x14ac:dyDescent="0.35">
      <c r="G181">
        <v>3568</v>
      </c>
      <c r="H181" s="69">
        <v>3907</v>
      </c>
      <c r="I181" s="69">
        <v>500</v>
      </c>
      <c r="J181" s="69">
        <v>732475</v>
      </c>
    </row>
    <row r="182" spans="7:10" x14ac:dyDescent="0.35">
      <c r="G182">
        <v>3571</v>
      </c>
      <c r="H182" s="69">
        <v>375</v>
      </c>
      <c r="I182" s="69">
        <v>250</v>
      </c>
      <c r="J182" s="69">
        <v>5408</v>
      </c>
    </row>
    <row r="183" spans="7:10" x14ac:dyDescent="0.35">
      <c r="G183">
        <v>3580</v>
      </c>
      <c r="H183" s="69">
        <v>5239</v>
      </c>
      <c r="I183" s="69">
        <v>500</v>
      </c>
      <c r="J183" s="69">
        <v>380408</v>
      </c>
    </row>
    <row r="184" spans="7:10" x14ac:dyDescent="0.35">
      <c r="G184">
        <v>3618</v>
      </c>
      <c r="H184" s="69">
        <v>200</v>
      </c>
      <c r="I184" s="69">
        <v>500</v>
      </c>
      <c r="J184" s="69">
        <v>10400</v>
      </c>
    </row>
    <row r="185" spans="7:10" x14ac:dyDescent="0.35">
      <c r="G185">
        <v>3653</v>
      </c>
      <c r="H185" s="69">
        <v>11449</v>
      </c>
      <c r="I185" s="69">
        <v>2500</v>
      </c>
      <c r="J185" s="69">
        <v>494000</v>
      </c>
    </row>
    <row r="186" spans="7:10" x14ac:dyDescent="0.35">
      <c r="G186">
        <v>3697</v>
      </c>
      <c r="H186" s="69">
        <v>475</v>
      </c>
      <c r="I186" s="69">
        <v>500</v>
      </c>
      <c r="J186" s="69">
        <v>5408</v>
      </c>
    </row>
    <row r="187" spans="7:10" x14ac:dyDescent="0.35">
      <c r="G187">
        <v>3709</v>
      </c>
      <c r="H187" s="69">
        <v>4262.68994140625</v>
      </c>
      <c r="I187" s="69">
        <v>2500</v>
      </c>
      <c r="J187" s="69">
        <v>982000</v>
      </c>
    </row>
    <row r="188" spans="7:10" x14ac:dyDescent="0.35">
      <c r="G188">
        <v>3821</v>
      </c>
      <c r="H188" s="69">
        <v>11134</v>
      </c>
      <c r="I188" s="69">
        <v>2000</v>
      </c>
      <c r="J188" s="69">
        <v>961170</v>
      </c>
    </row>
    <row r="189" spans="7:10" x14ac:dyDescent="0.35">
      <c r="G189">
        <v>3840</v>
      </c>
      <c r="H189" s="69">
        <v>1469</v>
      </c>
      <c r="I189" s="69">
        <v>1000</v>
      </c>
      <c r="J189" s="69">
        <v>231164</v>
      </c>
    </row>
    <row r="190" spans="7:10" x14ac:dyDescent="0.35">
      <c r="G190">
        <v>3844</v>
      </c>
      <c r="H190" s="69">
        <v>1038</v>
      </c>
      <c r="I190" s="69">
        <v>500</v>
      </c>
      <c r="J190" s="69">
        <v>43264</v>
      </c>
    </row>
    <row r="191" spans="7:10" x14ac:dyDescent="0.35">
      <c r="G191">
        <v>3872</v>
      </c>
      <c r="H191" s="69">
        <v>2619</v>
      </c>
      <c r="I191" s="69">
        <v>1000</v>
      </c>
      <c r="J191" s="69">
        <v>548386</v>
      </c>
    </row>
    <row r="192" spans="7:10" x14ac:dyDescent="0.35">
      <c r="G192">
        <v>3876</v>
      </c>
      <c r="H192" s="69">
        <v>475</v>
      </c>
      <c r="I192" s="69">
        <v>250</v>
      </c>
      <c r="J192" s="69">
        <v>37856</v>
      </c>
    </row>
    <row r="193" spans="7:10" x14ac:dyDescent="0.35">
      <c r="G193">
        <v>3880</v>
      </c>
      <c r="H193" s="69">
        <v>2209</v>
      </c>
      <c r="I193" s="69">
        <v>1000</v>
      </c>
      <c r="J193" s="69">
        <v>387510</v>
      </c>
    </row>
    <row r="194" spans="7:10" x14ac:dyDescent="0.35">
      <c r="G194">
        <v>3886</v>
      </c>
      <c r="H194" s="69">
        <v>3978</v>
      </c>
      <c r="I194" s="69">
        <v>1000</v>
      </c>
      <c r="J194" s="69">
        <v>768012</v>
      </c>
    </row>
    <row r="195" spans="7:10" x14ac:dyDescent="0.35">
      <c r="G195">
        <v>3916</v>
      </c>
      <c r="H195" s="69">
        <v>3593</v>
      </c>
      <c r="I195" s="69"/>
      <c r="J195" s="69">
        <v>710000</v>
      </c>
    </row>
    <row r="196" spans="7:10" x14ac:dyDescent="0.35">
      <c r="G196">
        <v>3938</v>
      </c>
      <c r="H196" s="69">
        <v>1997</v>
      </c>
      <c r="I196" s="69">
        <v>1000</v>
      </c>
      <c r="J196" s="69">
        <v>552040</v>
      </c>
    </row>
    <row r="197" spans="7:10" x14ac:dyDescent="0.35">
      <c r="G197">
        <v>3961</v>
      </c>
      <c r="H197" s="69">
        <v>3216</v>
      </c>
      <c r="I197" s="69">
        <v>1000</v>
      </c>
      <c r="J197" s="69">
        <v>330100</v>
      </c>
    </row>
    <row r="198" spans="7:10" x14ac:dyDescent="0.35">
      <c r="G198">
        <v>3982</v>
      </c>
      <c r="H198" s="69">
        <v>14178</v>
      </c>
      <c r="I198" s="69">
        <v>1000</v>
      </c>
      <c r="J198" s="69">
        <v>1014000</v>
      </c>
    </row>
    <row r="199" spans="7:10" x14ac:dyDescent="0.35">
      <c r="G199">
        <v>3989</v>
      </c>
      <c r="H199" s="69">
        <v>3002.800048828125</v>
      </c>
      <c r="I199" s="69">
        <v>2500</v>
      </c>
      <c r="J199" s="69">
        <v>447000</v>
      </c>
    </row>
    <row r="200" spans="7:10" x14ac:dyDescent="0.35">
      <c r="G200">
        <v>4061</v>
      </c>
      <c r="H200" s="69">
        <v>1024</v>
      </c>
      <c r="I200" s="69">
        <v>1000</v>
      </c>
      <c r="J200" s="69">
        <v>326655</v>
      </c>
    </row>
    <row r="201" spans="7:10" x14ac:dyDescent="0.35">
      <c r="G201">
        <v>4065</v>
      </c>
      <c r="H201" s="69">
        <v>27894</v>
      </c>
      <c r="I201" s="69">
        <v>2000</v>
      </c>
      <c r="J201" s="69">
        <v>809714</v>
      </c>
    </row>
    <row r="202" spans="7:10" x14ac:dyDescent="0.35">
      <c r="G202">
        <v>4086</v>
      </c>
      <c r="H202" s="69">
        <v>5000</v>
      </c>
      <c r="I202" s="69">
        <v>1000</v>
      </c>
      <c r="J202" s="69">
        <v>942648</v>
      </c>
    </row>
    <row r="203" spans="7:10" x14ac:dyDescent="0.35">
      <c r="G203">
        <v>4102</v>
      </c>
      <c r="H203" s="69">
        <v>2776.3798828125</v>
      </c>
      <c r="I203" s="69">
        <v>2500</v>
      </c>
      <c r="J203" s="69">
        <v>639000</v>
      </c>
    </row>
    <row r="204" spans="7:10" x14ac:dyDescent="0.35">
      <c r="G204">
        <v>4120</v>
      </c>
      <c r="H204" s="69">
        <v>2534</v>
      </c>
      <c r="I204" s="69">
        <v>1000</v>
      </c>
      <c r="J204" s="69">
        <v>31836</v>
      </c>
    </row>
    <row r="205" spans="7:10" x14ac:dyDescent="0.35">
      <c r="G205">
        <v>4207</v>
      </c>
      <c r="H205" s="69">
        <v>214.33999633789063</v>
      </c>
      <c r="I205" s="69">
        <v>1000</v>
      </c>
      <c r="J205" s="69">
        <v>28122</v>
      </c>
    </row>
    <row r="206" spans="7:10" x14ac:dyDescent="0.35">
      <c r="G206">
        <v>4261</v>
      </c>
      <c r="H206" s="69">
        <v>1259</v>
      </c>
      <c r="I206" s="69">
        <v>1000</v>
      </c>
      <c r="J206" s="69">
        <v>70000</v>
      </c>
    </row>
    <row r="207" spans="7:10" x14ac:dyDescent="0.35">
      <c r="G207">
        <v>4315</v>
      </c>
      <c r="H207" s="69">
        <v>29527</v>
      </c>
      <c r="I207" s="69">
        <v>5000</v>
      </c>
      <c r="J207" s="69">
        <v>1280100</v>
      </c>
    </row>
    <row r="208" spans="7:10" x14ac:dyDescent="0.35">
      <c r="G208">
        <v>4336</v>
      </c>
      <c r="H208" s="69">
        <v>3161</v>
      </c>
      <c r="I208" s="69">
        <v>2500</v>
      </c>
      <c r="J208" s="69">
        <v>552217</v>
      </c>
    </row>
    <row r="209" spans="7:10" x14ac:dyDescent="0.35">
      <c r="G209">
        <v>4350</v>
      </c>
      <c r="H209" s="69">
        <v>6379.93994140625</v>
      </c>
      <c r="I209" s="69">
        <v>2500</v>
      </c>
      <c r="J209" s="69">
        <v>1560000</v>
      </c>
    </row>
    <row r="210" spans="7:10" x14ac:dyDescent="0.35">
      <c r="G210">
        <v>4481</v>
      </c>
      <c r="H210" s="69">
        <v>5232.759765625</v>
      </c>
      <c r="I210" s="69">
        <v>1000</v>
      </c>
      <c r="J210" s="69">
        <v>573000</v>
      </c>
    </row>
    <row r="211" spans="7:10" x14ac:dyDescent="0.35">
      <c r="G211">
        <v>4791</v>
      </c>
      <c r="H211" s="69">
        <v>785</v>
      </c>
      <c r="I211" s="69">
        <v>500</v>
      </c>
      <c r="J211" s="69">
        <v>26000</v>
      </c>
    </row>
    <row r="212" spans="7:10" x14ac:dyDescent="0.35">
      <c r="G212">
        <v>4924</v>
      </c>
      <c r="H212" s="69">
        <v>21452</v>
      </c>
      <c r="I212" s="69">
        <v>1000</v>
      </c>
      <c r="J212" s="69">
        <v>60000</v>
      </c>
    </row>
    <row r="213" spans="7:10" x14ac:dyDescent="0.35">
      <c r="G213">
        <v>4946</v>
      </c>
      <c r="H213" s="69">
        <v>475</v>
      </c>
      <c r="I213" s="69">
        <v>500</v>
      </c>
      <c r="J213" s="69">
        <v>26000</v>
      </c>
    </row>
    <row r="214" spans="7:10" x14ac:dyDescent="0.35">
      <c r="G214">
        <v>4997</v>
      </c>
      <c r="H214" s="69">
        <v>877</v>
      </c>
      <c r="I214" s="69">
        <v>500</v>
      </c>
      <c r="J214" s="69">
        <v>104000</v>
      </c>
    </row>
    <row r="215" spans="7:10" x14ac:dyDescent="0.35">
      <c r="G215">
        <v>5122</v>
      </c>
      <c r="H215" s="69">
        <v>8106.75</v>
      </c>
      <c r="I215" s="69">
        <v>2500</v>
      </c>
      <c r="J215" s="69">
        <v>625000</v>
      </c>
    </row>
    <row r="216" spans="7:10" x14ac:dyDescent="0.35">
      <c r="G216">
        <v>5243</v>
      </c>
      <c r="H216" s="69">
        <v>3156</v>
      </c>
      <c r="I216" s="69">
        <v>1000</v>
      </c>
      <c r="J216" s="69">
        <v>567840</v>
      </c>
    </row>
    <row r="217" spans="7:10" x14ac:dyDescent="0.35">
      <c r="G217">
        <v>5282</v>
      </c>
      <c r="H217" s="69">
        <v>3947</v>
      </c>
      <c r="I217" s="69">
        <v>1000</v>
      </c>
      <c r="J217" s="69">
        <v>1078444</v>
      </c>
    </row>
    <row r="218" spans="7:10" x14ac:dyDescent="0.35">
      <c r="G218">
        <v>5291</v>
      </c>
      <c r="H218" s="69">
        <v>11486</v>
      </c>
      <c r="I218" s="69">
        <v>2000</v>
      </c>
      <c r="J218" s="69">
        <v>65000</v>
      </c>
    </row>
    <row r="219" spans="7:10" x14ac:dyDescent="0.35">
      <c r="G219">
        <v>5317</v>
      </c>
      <c r="H219" s="69">
        <v>475</v>
      </c>
      <c r="I219" s="69">
        <v>2500</v>
      </c>
      <c r="J219" s="69">
        <v>5200</v>
      </c>
    </row>
    <row r="220" spans="7:10" x14ac:dyDescent="0.35">
      <c r="G220">
        <v>5324</v>
      </c>
      <c r="H220" s="69">
        <v>3087.330078125</v>
      </c>
      <c r="I220" s="69">
        <v>1000</v>
      </c>
      <c r="J220" s="69">
        <v>676000</v>
      </c>
    </row>
    <row r="221" spans="7:10" x14ac:dyDescent="0.35">
      <c r="G221">
        <v>5379</v>
      </c>
      <c r="H221" s="69">
        <v>1720</v>
      </c>
      <c r="I221" s="69">
        <v>1000</v>
      </c>
      <c r="J221" s="69">
        <v>478600</v>
      </c>
    </row>
    <row r="222" spans="7:10" x14ac:dyDescent="0.35">
      <c r="G222">
        <v>5396</v>
      </c>
      <c r="H222" s="69">
        <v>680</v>
      </c>
      <c r="I222" s="69">
        <v>1000</v>
      </c>
      <c r="J222" s="69">
        <v>10000</v>
      </c>
    </row>
    <row r="223" spans="7:10" x14ac:dyDescent="0.35">
      <c r="G223">
        <v>5450</v>
      </c>
      <c r="H223" s="69">
        <v>858</v>
      </c>
      <c r="I223" s="69">
        <v>500</v>
      </c>
      <c r="J223" s="69">
        <v>20000</v>
      </c>
    </row>
    <row r="224" spans="7:10" x14ac:dyDescent="0.35">
      <c r="G224">
        <v>5465</v>
      </c>
      <c r="H224" s="69">
        <v>3833</v>
      </c>
      <c r="I224" s="69">
        <v>1000</v>
      </c>
      <c r="J224" s="69">
        <v>161000</v>
      </c>
    </row>
    <row r="225" spans="7:10" x14ac:dyDescent="0.35">
      <c r="G225">
        <v>5467</v>
      </c>
      <c r="H225" s="69">
        <v>370</v>
      </c>
      <c r="I225" s="69">
        <v>250</v>
      </c>
      <c r="J225" s="69">
        <v>500</v>
      </c>
    </row>
    <row r="226" spans="7:10" x14ac:dyDescent="0.35">
      <c r="G226">
        <v>5480</v>
      </c>
      <c r="H226" s="69">
        <v>3818</v>
      </c>
      <c r="I226" s="69">
        <v>2500</v>
      </c>
      <c r="J226" s="69">
        <v>247000</v>
      </c>
    </row>
    <row r="227" spans="7:10" x14ac:dyDescent="0.35">
      <c r="G227">
        <v>5510</v>
      </c>
      <c r="H227" s="69">
        <v>226.41999816894531</v>
      </c>
      <c r="I227" s="69">
        <v>1000</v>
      </c>
      <c r="J227" s="69">
        <v>30000</v>
      </c>
    </row>
    <row r="228" spans="7:10" x14ac:dyDescent="0.35">
      <c r="G228">
        <v>5522</v>
      </c>
      <c r="H228" s="69">
        <v>445</v>
      </c>
      <c r="I228" s="69">
        <v>250</v>
      </c>
      <c r="J228" s="69">
        <v>10000</v>
      </c>
    </row>
    <row r="229" spans="7:10" x14ac:dyDescent="0.35">
      <c r="G229">
        <v>5526</v>
      </c>
      <c r="H229" s="69">
        <v>3502</v>
      </c>
      <c r="I229" s="69">
        <v>1000</v>
      </c>
      <c r="J229" s="69">
        <v>569976</v>
      </c>
    </row>
    <row r="230" spans="7:10" x14ac:dyDescent="0.35">
      <c r="G230">
        <v>5535</v>
      </c>
      <c r="H230" s="69">
        <v>2470</v>
      </c>
      <c r="I230" s="69">
        <v>1000</v>
      </c>
      <c r="J230" s="69">
        <v>470000</v>
      </c>
    </row>
    <row r="231" spans="7:10" x14ac:dyDescent="0.35">
      <c r="G231">
        <v>5557</v>
      </c>
      <c r="H231" s="69">
        <v>482</v>
      </c>
      <c r="I231" s="69">
        <v>500</v>
      </c>
      <c r="J231" s="69">
        <v>10000</v>
      </c>
    </row>
    <row r="232" spans="7:10" x14ac:dyDescent="0.35">
      <c r="G232">
        <v>5558</v>
      </c>
      <c r="H232" s="69">
        <v>375</v>
      </c>
      <c r="I232" s="69">
        <v>250</v>
      </c>
      <c r="J232" s="69">
        <v>10000</v>
      </c>
    </row>
    <row r="233" spans="7:10" x14ac:dyDescent="0.35">
      <c r="G233">
        <v>5560</v>
      </c>
      <c r="H233" s="69">
        <v>375</v>
      </c>
      <c r="I233" s="69">
        <v>500</v>
      </c>
      <c r="J233" s="69">
        <v>5000</v>
      </c>
    </row>
    <row r="234" spans="7:10" x14ac:dyDescent="0.35">
      <c r="G234">
        <v>5566</v>
      </c>
      <c r="H234" s="69">
        <v>399</v>
      </c>
      <c r="I234" s="69">
        <v>250</v>
      </c>
      <c r="J234" s="69">
        <v>10000</v>
      </c>
    </row>
    <row r="235" spans="7:10" x14ac:dyDescent="0.35">
      <c r="G235">
        <v>5580</v>
      </c>
      <c r="H235" s="69">
        <v>1957.25</v>
      </c>
      <c r="I235" s="69">
        <v>1000</v>
      </c>
      <c r="J235" s="69">
        <v>750000</v>
      </c>
    </row>
    <row r="236" spans="7:10" x14ac:dyDescent="0.35">
      <c r="G236">
        <v>5610</v>
      </c>
      <c r="H236" s="69">
        <v>3719</v>
      </c>
      <c r="I236" s="69">
        <v>1000</v>
      </c>
      <c r="J236" s="69">
        <v>824400</v>
      </c>
    </row>
    <row r="237" spans="7:10" x14ac:dyDescent="0.35">
      <c r="G237">
        <v>5618</v>
      </c>
      <c r="H237" s="69">
        <v>2756</v>
      </c>
      <c r="I237" s="69">
        <v>5000</v>
      </c>
      <c r="J237" s="69">
        <v>551000</v>
      </c>
    </row>
    <row r="238" spans="7:10" x14ac:dyDescent="0.35">
      <c r="G238">
        <v>5619</v>
      </c>
      <c r="H238" s="69">
        <v>475</v>
      </c>
      <c r="I238" s="69">
        <v>1000</v>
      </c>
      <c r="J238" s="69">
        <v>10000</v>
      </c>
    </row>
    <row r="239" spans="7:10" x14ac:dyDescent="0.35">
      <c r="G239">
        <v>5636</v>
      </c>
      <c r="H239" s="69">
        <v>8682</v>
      </c>
      <c r="I239" s="69">
        <v>2500</v>
      </c>
      <c r="J239" s="69">
        <v>1040400</v>
      </c>
    </row>
    <row r="240" spans="7:10" x14ac:dyDescent="0.35">
      <c r="G240">
        <v>5653</v>
      </c>
      <c r="H240" s="69">
        <v>3231</v>
      </c>
      <c r="I240" s="69">
        <v>1000</v>
      </c>
      <c r="J240" s="69">
        <v>700000</v>
      </c>
    </row>
    <row r="241" spans="7:10" x14ac:dyDescent="0.35">
      <c r="G241">
        <v>5665</v>
      </c>
      <c r="H241" s="69">
        <v>475</v>
      </c>
      <c r="I241" s="69">
        <v>1000</v>
      </c>
      <c r="J241" s="69">
        <v>20000</v>
      </c>
    </row>
    <row r="242" spans="7:10" x14ac:dyDescent="0.35">
      <c r="G242">
        <v>5675</v>
      </c>
      <c r="H242" s="69">
        <v>17904</v>
      </c>
      <c r="I242" s="69">
        <v>2000</v>
      </c>
      <c r="J242" s="69">
        <v>501000</v>
      </c>
    </row>
    <row r="243" spans="7:10" x14ac:dyDescent="0.35">
      <c r="G243">
        <v>5683</v>
      </c>
      <c r="H243" s="69">
        <v>4579</v>
      </c>
      <c r="I243" s="69">
        <v>5000</v>
      </c>
      <c r="J243" s="69">
        <v>765000</v>
      </c>
    </row>
    <row r="244" spans="7:10" x14ac:dyDescent="0.35">
      <c r="G244">
        <v>5685</v>
      </c>
      <c r="H244" s="69">
        <v>3238</v>
      </c>
      <c r="I244" s="69">
        <v>1000</v>
      </c>
      <c r="J244" s="69">
        <v>672819</v>
      </c>
    </row>
    <row r="245" spans="7:10" x14ac:dyDescent="0.35">
      <c r="G245">
        <v>5694</v>
      </c>
      <c r="H245" s="69">
        <v>726.54998779296875</v>
      </c>
      <c r="I245" s="69">
        <v>1000</v>
      </c>
      <c r="J245" s="69">
        <v>30000</v>
      </c>
    </row>
    <row r="246" spans="7:10" x14ac:dyDescent="0.35">
      <c r="G246">
        <v>5711</v>
      </c>
      <c r="H246" s="69">
        <v>1060</v>
      </c>
      <c r="I246" s="69">
        <v>500</v>
      </c>
      <c r="J246" s="69">
        <v>310000</v>
      </c>
    </row>
    <row r="247" spans="7:10" x14ac:dyDescent="0.35">
      <c r="G247">
        <v>5713</v>
      </c>
      <c r="H247" s="69">
        <v>475</v>
      </c>
      <c r="I247" s="69">
        <v>500</v>
      </c>
      <c r="J247" s="69">
        <v>5000</v>
      </c>
    </row>
    <row r="248" spans="7:10" x14ac:dyDescent="0.35">
      <c r="G248">
        <v>5777</v>
      </c>
      <c r="H248" s="69">
        <v>4864</v>
      </c>
      <c r="I248" s="69">
        <v>1000</v>
      </c>
      <c r="J248" s="69">
        <v>825657</v>
      </c>
    </row>
    <row r="249" spans="7:10" x14ac:dyDescent="0.35">
      <c r="G249">
        <v>5782</v>
      </c>
      <c r="H249" s="69">
        <v>480</v>
      </c>
      <c r="I249" s="69">
        <v>500</v>
      </c>
      <c r="J249" s="69">
        <v>40000</v>
      </c>
    </row>
    <row r="250" spans="7:10" x14ac:dyDescent="0.35">
      <c r="G250">
        <v>5797</v>
      </c>
      <c r="H250" s="69">
        <v>392</v>
      </c>
      <c r="I250" s="69">
        <v>1000</v>
      </c>
      <c r="J250" s="69">
        <v>25000</v>
      </c>
    </row>
    <row r="251" spans="7:10" x14ac:dyDescent="0.35">
      <c r="G251">
        <v>5808</v>
      </c>
      <c r="H251" s="69">
        <v>7069</v>
      </c>
      <c r="I251" s="69">
        <v>2500</v>
      </c>
      <c r="J251" s="69">
        <v>342900</v>
      </c>
    </row>
    <row r="252" spans="7:10" x14ac:dyDescent="0.35">
      <c r="G252">
        <v>5816</v>
      </c>
      <c r="H252" s="69">
        <v>726.54998779296875</v>
      </c>
      <c r="I252" s="69">
        <v>500</v>
      </c>
      <c r="J252" s="69">
        <v>83000</v>
      </c>
    </row>
    <row r="253" spans="7:10" x14ac:dyDescent="0.35">
      <c r="G253">
        <v>5820</v>
      </c>
      <c r="H253" s="69">
        <v>901</v>
      </c>
      <c r="I253" s="69">
        <v>500</v>
      </c>
      <c r="J253" s="69">
        <v>50000</v>
      </c>
    </row>
    <row r="254" spans="7:10" x14ac:dyDescent="0.35">
      <c r="G254">
        <v>5825</v>
      </c>
      <c r="H254" s="69">
        <v>517</v>
      </c>
      <c r="I254" s="69">
        <v>250</v>
      </c>
      <c r="J254" s="69">
        <v>25000</v>
      </c>
    </row>
    <row r="255" spans="7:10" x14ac:dyDescent="0.35">
      <c r="G255">
        <v>5840</v>
      </c>
      <c r="H255" s="69">
        <v>201.25999450683594</v>
      </c>
      <c r="I255" s="69">
        <v>250</v>
      </c>
      <c r="J255" s="69">
        <v>5000</v>
      </c>
    </row>
    <row r="256" spans="7:10" x14ac:dyDescent="0.35">
      <c r="G256">
        <v>5845</v>
      </c>
      <c r="H256" s="69">
        <v>475</v>
      </c>
      <c r="I256" s="69">
        <v>500</v>
      </c>
      <c r="J256" s="69">
        <v>3000</v>
      </c>
    </row>
    <row r="257" spans="7:10" x14ac:dyDescent="0.35">
      <c r="G257">
        <v>5869</v>
      </c>
      <c r="H257" s="69">
        <v>346</v>
      </c>
      <c r="I257" s="69">
        <v>1000</v>
      </c>
      <c r="J257" s="69">
        <v>25000</v>
      </c>
    </row>
    <row r="258" spans="7:10" x14ac:dyDescent="0.35">
      <c r="G258">
        <v>5872</v>
      </c>
      <c r="H258" s="69">
        <v>475</v>
      </c>
      <c r="I258" s="69">
        <v>500</v>
      </c>
      <c r="J258" s="69">
        <v>5000</v>
      </c>
    </row>
    <row r="259" spans="7:10" x14ac:dyDescent="0.35">
      <c r="G259">
        <v>5874</v>
      </c>
      <c r="H259" s="69">
        <v>513</v>
      </c>
      <c r="I259" s="69">
        <v>250</v>
      </c>
      <c r="J259" s="69">
        <v>20000</v>
      </c>
    </row>
    <row r="260" spans="7:10" x14ac:dyDescent="0.35">
      <c r="G260">
        <v>5876</v>
      </c>
      <c r="H260" s="69">
        <v>485</v>
      </c>
      <c r="I260" s="69">
        <v>250</v>
      </c>
      <c r="J260" s="69">
        <v>70600</v>
      </c>
    </row>
    <row r="261" spans="7:10" x14ac:dyDescent="0.35">
      <c r="G261">
        <v>5897</v>
      </c>
      <c r="H261" s="69">
        <v>2571</v>
      </c>
      <c r="I261" s="69">
        <v>1000</v>
      </c>
      <c r="J261" s="69">
        <v>325380</v>
      </c>
    </row>
    <row r="262" spans="7:10" x14ac:dyDescent="0.35">
      <c r="G262">
        <v>5900</v>
      </c>
      <c r="H262" s="69">
        <v>11279</v>
      </c>
      <c r="I262" s="69">
        <v>2500</v>
      </c>
      <c r="J262" s="69">
        <v>427890</v>
      </c>
    </row>
    <row r="263" spans="7:10" x14ac:dyDescent="0.35">
      <c r="G263">
        <v>5902</v>
      </c>
      <c r="H263" s="69">
        <v>4247</v>
      </c>
      <c r="I263" s="69">
        <v>1000</v>
      </c>
      <c r="J263" s="69">
        <v>301320</v>
      </c>
    </row>
    <row r="264" spans="7:10" x14ac:dyDescent="0.35">
      <c r="G264">
        <v>5904</v>
      </c>
      <c r="H264" s="69">
        <v>1442</v>
      </c>
      <c r="I264" s="69">
        <v>1000</v>
      </c>
      <c r="J264" s="69">
        <v>135000</v>
      </c>
    </row>
    <row r="265" spans="7:10" x14ac:dyDescent="0.35">
      <c r="G265">
        <v>5913</v>
      </c>
      <c r="H265" s="69">
        <v>10706</v>
      </c>
      <c r="I265" s="69">
        <v>1000</v>
      </c>
      <c r="J265" s="69">
        <v>510000</v>
      </c>
    </row>
    <row r="266" spans="7:10" x14ac:dyDescent="0.35">
      <c r="G266">
        <v>5922</v>
      </c>
      <c r="H266" s="69">
        <v>3281</v>
      </c>
      <c r="I266" s="69">
        <v>500</v>
      </c>
      <c r="J266" s="69">
        <v>642247</v>
      </c>
    </row>
    <row r="267" spans="7:10" x14ac:dyDescent="0.35">
      <c r="G267">
        <v>5935</v>
      </c>
      <c r="H267" s="69">
        <v>475</v>
      </c>
      <c r="I267" s="69">
        <v>1000</v>
      </c>
      <c r="J267" s="69">
        <v>20000</v>
      </c>
    </row>
    <row r="268" spans="7:10" x14ac:dyDescent="0.35">
      <c r="G268">
        <v>5952</v>
      </c>
      <c r="H268" s="69">
        <v>6426.22998046875</v>
      </c>
      <c r="I268" s="69">
        <v>2500</v>
      </c>
      <c r="J268" s="69">
        <v>969000</v>
      </c>
    </row>
    <row r="269" spans="7:10" x14ac:dyDescent="0.35">
      <c r="G269">
        <v>5954</v>
      </c>
      <c r="H269" s="69">
        <v>2702</v>
      </c>
      <c r="I269" s="69">
        <v>1000</v>
      </c>
      <c r="J269" s="69">
        <v>432000</v>
      </c>
    </row>
    <row r="270" spans="7:10" x14ac:dyDescent="0.35">
      <c r="G270">
        <v>5969</v>
      </c>
      <c r="H270" s="69">
        <v>12648</v>
      </c>
      <c r="I270" s="69">
        <v>5000</v>
      </c>
      <c r="J270" s="69">
        <v>837420</v>
      </c>
    </row>
    <row r="271" spans="7:10" x14ac:dyDescent="0.35">
      <c r="G271">
        <v>5975</v>
      </c>
      <c r="H271" s="69">
        <v>1318.25</v>
      </c>
      <c r="I271" s="69">
        <v>1000</v>
      </c>
      <c r="J271" s="69">
        <v>505000</v>
      </c>
    </row>
    <row r="272" spans="7:10" x14ac:dyDescent="0.35">
      <c r="G272">
        <v>5983</v>
      </c>
      <c r="H272" s="69">
        <v>475</v>
      </c>
      <c r="I272" s="69">
        <v>1000</v>
      </c>
      <c r="J272" s="69">
        <v>20000</v>
      </c>
    </row>
    <row r="273" spans="7:10" x14ac:dyDescent="0.35">
      <c r="G273">
        <v>5988</v>
      </c>
      <c r="H273" s="69">
        <v>4826</v>
      </c>
      <c r="I273" s="69">
        <v>2000</v>
      </c>
      <c r="J273" s="69">
        <v>523800</v>
      </c>
    </row>
    <row r="274" spans="7:10" x14ac:dyDescent="0.35">
      <c r="G274">
        <v>5989</v>
      </c>
      <c r="H274" s="69">
        <v>3859.159912109375</v>
      </c>
      <c r="I274" s="69">
        <v>2500</v>
      </c>
      <c r="J274" s="69">
        <v>2160000</v>
      </c>
    </row>
    <row r="275" spans="7:10" x14ac:dyDescent="0.35">
      <c r="G275">
        <v>5992</v>
      </c>
      <c r="H275" s="69">
        <v>475</v>
      </c>
      <c r="I275" s="69">
        <v>500</v>
      </c>
      <c r="J275" s="69">
        <v>5000</v>
      </c>
    </row>
    <row r="276" spans="7:10" x14ac:dyDescent="0.35">
      <c r="G276">
        <v>5996</v>
      </c>
      <c r="H276" s="69">
        <v>475</v>
      </c>
      <c r="I276" s="69">
        <v>500</v>
      </c>
      <c r="J276" s="69">
        <v>5000</v>
      </c>
    </row>
    <row r="277" spans="7:10" x14ac:dyDescent="0.35">
      <c r="G277">
        <v>6006</v>
      </c>
      <c r="H277" s="69">
        <v>3109</v>
      </c>
      <c r="I277" s="69">
        <v>1000</v>
      </c>
      <c r="J277" s="69">
        <v>325000</v>
      </c>
    </row>
    <row r="278" spans="7:10" x14ac:dyDescent="0.35">
      <c r="G278">
        <v>6007</v>
      </c>
      <c r="H278" s="69">
        <v>475</v>
      </c>
      <c r="I278" s="69">
        <v>500</v>
      </c>
      <c r="J278" s="69">
        <v>15000</v>
      </c>
    </row>
    <row r="279" spans="7:10" x14ac:dyDescent="0.35">
      <c r="G279">
        <v>6009</v>
      </c>
      <c r="H279" s="69">
        <v>4705</v>
      </c>
      <c r="I279" s="69">
        <v>5000</v>
      </c>
      <c r="J279" s="69">
        <v>1000000</v>
      </c>
    </row>
    <row r="280" spans="7:10" x14ac:dyDescent="0.35">
      <c r="G280">
        <v>6018</v>
      </c>
      <c r="H280" s="69">
        <v>446</v>
      </c>
      <c r="I280" s="69">
        <v>500</v>
      </c>
      <c r="J280" s="69">
        <v>5000</v>
      </c>
    </row>
    <row r="281" spans="7:10" x14ac:dyDescent="0.35">
      <c r="G281">
        <v>6024</v>
      </c>
      <c r="H281" s="69">
        <v>375</v>
      </c>
      <c r="I281" s="69">
        <v>250</v>
      </c>
      <c r="J281" s="69">
        <v>6000</v>
      </c>
    </row>
    <row r="282" spans="7:10" x14ac:dyDescent="0.35">
      <c r="G282">
        <v>6038</v>
      </c>
      <c r="H282" s="69">
        <v>10851.919921875</v>
      </c>
      <c r="I282" s="69">
        <v>2000</v>
      </c>
      <c r="J282" s="69">
        <v>1300000</v>
      </c>
    </row>
    <row r="283" spans="7:10" x14ac:dyDescent="0.35">
      <c r="G283">
        <v>6039</v>
      </c>
      <c r="H283" s="69">
        <v>3714</v>
      </c>
      <c r="I283" s="69">
        <v>1000</v>
      </c>
      <c r="J283" s="69">
        <v>600000</v>
      </c>
    </row>
    <row r="284" spans="7:10" x14ac:dyDescent="0.35">
      <c r="G284">
        <v>6042</v>
      </c>
      <c r="H284" s="69">
        <v>475</v>
      </c>
      <c r="I284" s="69">
        <v>500</v>
      </c>
      <c r="J284" s="69">
        <v>10000</v>
      </c>
    </row>
    <row r="285" spans="7:10" x14ac:dyDescent="0.35">
      <c r="G285">
        <v>6045</v>
      </c>
      <c r="H285" s="69">
        <v>475</v>
      </c>
      <c r="I285" s="69">
        <v>1000</v>
      </c>
      <c r="J285" s="69">
        <v>5000</v>
      </c>
    </row>
    <row r="286" spans="7:10" x14ac:dyDescent="0.35">
      <c r="G286">
        <v>6046</v>
      </c>
      <c r="H286" s="69">
        <v>1839</v>
      </c>
      <c r="I286" s="69">
        <v>1000</v>
      </c>
      <c r="J286" s="69">
        <v>400000</v>
      </c>
    </row>
    <row r="287" spans="7:10" x14ac:dyDescent="0.35">
      <c r="G287">
        <v>6053</v>
      </c>
      <c r="H287" s="69">
        <v>7684</v>
      </c>
      <c r="I287" s="69">
        <v>1000</v>
      </c>
      <c r="J287" s="69">
        <v>414200</v>
      </c>
    </row>
    <row r="288" spans="7:10" x14ac:dyDescent="0.35">
      <c r="G288">
        <v>6074</v>
      </c>
      <c r="H288" s="69">
        <v>3768</v>
      </c>
      <c r="I288" s="69">
        <v>1000</v>
      </c>
      <c r="J288" s="69">
        <v>25000</v>
      </c>
    </row>
    <row r="289" spans="7:10" x14ac:dyDescent="0.35">
      <c r="G289">
        <v>6082</v>
      </c>
      <c r="H289" s="69">
        <v>1568</v>
      </c>
      <c r="I289" s="69">
        <v>1000</v>
      </c>
      <c r="J289" s="69">
        <v>5000</v>
      </c>
    </row>
    <row r="290" spans="7:10" x14ac:dyDescent="0.35">
      <c r="G290">
        <v>6083</v>
      </c>
      <c r="H290" s="69">
        <v>3406</v>
      </c>
      <c r="I290" s="69">
        <v>1000</v>
      </c>
      <c r="J290" s="69">
        <v>700000</v>
      </c>
    </row>
    <row r="291" spans="7:10" x14ac:dyDescent="0.35">
      <c r="G291">
        <v>6098</v>
      </c>
      <c r="H291" s="69">
        <v>4980</v>
      </c>
      <c r="I291" s="69">
        <v>1000</v>
      </c>
      <c r="J291" s="69">
        <v>1033000</v>
      </c>
    </row>
    <row r="292" spans="7:10" x14ac:dyDescent="0.35">
      <c r="G292">
        <v>6104</v>
      </c>
      <c r="H292" s="69">
        <v>375</v>
      </c>
      <c r="I292" s="69">
        <v>500</v>
      </c>
      <c r="J292" s="69">
        <v>5000</v>
      </c>
    </row>
    <row r="293" spans="7:10" x14ac:dyDescent="0.35">
      <c r="G293">
        <v>6115</v>
      </c>
      <c r="H293" s="69">
        <v>6036</v>
      </c>
      <c r="I293" s="69">
        <v>2500</v>
      </c>
      <c r="J293" s="69">
        <v>2097000</v>
      </c>
    </row>
    <row r="294" spans="7:10" x14ac:dyDescent="0.35">
      <c r="G294">
        <v>6135</v>
      </c>
      <c r="H294" s="69">
        <v>375</v>
      </c>
      <c r="I294" s="69">
        <v>1000</v>
      </c>
      <c r="J294" s="69">
        <v>5000</v>
      </c>
    </row>
    <row r="295" spans="7:10" x14ac:dyDescent="0.35">
      <c r="G295">
        <v>6145</v>
      </c>
      <c r="H295" s="69">
        <v>688</v>
      </c>
      <c r="I295" s="69">
        <v>2500</v>
      </c>
      <c r="J295" s="69">
        <v>75000</v>
      </c>
    </row>
    <row r="296" spans="7:10" x14ac:dyDescent="0.35">
      <c r="G296">
        <v>6152</v>
      </c>
      <c r="H296" s="69">
        <v>1184</v>
      </c>
      <c r="I296" s="69">
        <v>500</v>
      </c>
      <c r="J296" s="69">
        <v>72000</v>
      </c>
    </row>
    <row r="297" spans="7:10" x14ac:dyDescent="0.35">
      <c r="G297">
        <v>6162</v>
      </c>
      <c r="H297" s="69">
        <v>7575</v>
      </c>
      <c r="I297" s="69">
        <v>2500</v>
      </c>
      <c r="J297" s="69">
        <v>32640</v>
      </c>
    </row>
    <row r="298" spans="7:10" x14ac:dyDescent="0.35">
      <c r="G298">
        <v>6164</v>
      </c>
      <c r="H298" s="69">
        <v>13674</v>
      </c>
      <c r="I298" s="69">
        <v>1000</v>
      </c>
      <c r="J298" s="69">
        <v>1885700</v>
      </c>
    </row>
    <row r="299" spans="7:10" x14ac:dyDescent="0.35">
      <c r="G299">
        <v>6165</v>
      </c>
      <c r="H299" s="69">
        <v>1986</v>
      </c>
      <c r="I299" s="69">
        <v>2500</v>
      </c>
      <c r="J299" s="69">
        <v>540000</v>
      </c>
    </row>
    <row r="300" spans="7:10" x14ac:dyDescent="0.35">
      <c r="G300">
        <v>6168</v>
      </c>
      <c r="H300" s="69">
        <v>1572</v>
      </c>
      <c r="I300" s="69">
        <v>1000</v>
      </c>
      <c r="J300" s="69">
        <v>400000</v>
      </c>
    </row>
    <row r="301" spans="7:10" x14ac:dyDescent="0.35">
      <c r="G301">
        <v>6186</v>
      </c>
      <c r="H301" s="69">
        <v>1453</v>
      </c>
      <c r="I301" s="69">
        <v>500</v>
      </c>
      <c r="J301" s="69">
        <v>339500</v>
      </c>
    </row>
    <row r="302" spans="7:10" x14ac:dyDescent="0.35">
      <c r="G302">
        <v>6187</v>
      </c>
      <c r="H302" s="69">
        <v>8744</v>
      </c>
      <c r="I302" s="69">
        <v>500</v>
      </c>
      <c r="J302" s="69">
        <v>4105000</v>
      </c>
    </row>
    <row r="303" spans="7:10" x14ac:dyDescent="0.35">
      <c r="G303">
        <v>6195</v>
      </c>
      <c r="H303" s="69">
        <v>3035</v>
      </c>
      <c r="I303" s="69">
        <v>500</v>
      </c>
      <c r="J303" s="69">
        <v>500000</v>
      </c>
    </row>
    <row r="304" spans="7:10" x14ac:dyDescent="0.35">
      <c r="G304">
        <v>6217</v>
      </c>
      <c r="H304" s="69">
        <v>3541</v>
      </c>
      <c r="I304" s="69">
        <v>2500</v>
      </c>
      <c r="J304" s="69">
        <v>370000</v>
      </c>
    </row>
    <row r="305" spans="7:10" x14ac:dyDescent="0.35">
      <c r="G305">
        <v>6224</v>
      </c>
      <c r="H305" s="69">
        <v>817</v>
      </c>
      <c r="I305" s="69">
        <v>2500</v>
      </c>
      <c r="J305" s="69">
        <v>360000</v>
      </c>
    </row>
    <row r="306" spans="7:10" x14ac:dyDescent="0.35">
      <c r="G306">
        <v>6225</v>
      </c>
      <c r="H306" s="69">
        <v>3586.449951171875</v>
      </c>
      <c r="I306" s="69">
        <v>2500</v>
      </c>
      <c r="J306" s="69">
        <v>850000</v>
      </c>
    </row>
    <row r="307" spans="7:10" x14ac:dyDescent="0.35">
      <c r="G307">
        <v>6226</v>
      </c>
      <c r="H307" s="69">
        <v>5678</v>
      </c>
      <c r="I307" s="69">
        <v>5000</v>
      </c>
      <c r="J307" s="69">
        <v>1800000</v>
      </c>
    </row>
    <row r="308" spans="7:10" x14ac:dyDescent="0.35">
      <c r="G308">
        <v>6228</v>
      </c>
      <c r="H308" s="69">
        <v>1932</v>
      </c>
      <c r="I308" s="69">
        <v>1000</v>
      </c>
      <c r="J308" s="69">
        <v>200000</v>
      </c>
    </row>
    <row r="309" spans="7:10" x14ac:dyDescent="0.35">
      <c r="G309">
        <v>6232</v>
      </c>
      <c r="H309" s="69">
        <v>1112</v>
      </c>
      <c r="I309" s="69">
        <v>500</v>
      </c>
      <c r="J309" s="69">
        <v>75000</v>
      </c>
    </row>
    <row r="310" spans="7:10" x14ac:dyDescent="0.35">
      <c r="G310">
        <v>6245</v>
      </c>
      <c r="H310" s="69">
        <v>1337</v>
      </c>
      <c r="I310" s="69">
        <v>1000</v>
      </c>
      <c r="J310" s="69">
        <v>900000</v>
      </c>
    </row>
    <row r="311" spans="7:10" x14ac:dyDescent="0.35">
      <c r="G311">
        <v>6252</v>
      </c>
      <c r="H311" s="69">
        <v>8238</v>
      </c>
      <c r="I311" s="69">
        <v>1000</v>
      </c>
      <c r="J311" s="69">
        <v>1672700</v>
      </c>
    </row>
    <row r="312" spans="7:10" x14ac:dyDescent="0.35">
      <c r="G312">
        <v>6261</v>
      </c>
      <c r="H312" s="69">
        <v>3571</v>
      </c>
      <c r="I312" s="69">
        <v>2500</v>
      </c>
      <c r="J312" s="69">
        <v>169685</v>
      </c>
    </row>
    <row r="313" spans="7:10" x14ac:dyDescent="0.35">
      <c r="G313">
        <v>6263</v>
      </c>
      <c r="H313" s="69">
        <v>4097</v>
      </c>
      <c r="I313" s="69">
        <v>2500</v>
      </c>
      <c r="J313" s="69">
        <v>515000</v>
      </c>
    </row>
    <row r="314" spans="7:10" x14ac:dyDescent="0.35">
      <c r="G314">
        <v>6274</v>
      </c>
      <c r="H314" s="69">
        <v>1851</v>
      </c>
      <c r="I314" s="69">
        <v>2500</v>
      </c>
      <c r="J314" s="69">
        <v>625000</v>
      </c>
    </row>
    <row r="315" spans="7:10" x14ac:dyDescent="0.35">
      <c r="G315">
        <v>6276</v>
      </c>
      <c r="H315" s="69">
        <v>1866</v>
      </c>
      <c r="I315" s="69">
        <v>1000</v>
      </c>
      <c r="J315" s="69">
        <v>400000</v>
      </c>
    </row>
    <row r="316" spans="7:10" x14ac:dyDescent="0.35">
      <c r="G316">
        <v>6285</v>
      </c>
      <c r="H316" s="69">
        <v>1856</v>
      </c>
      <c r="I316" s="69">
        <v>1000</v>
      </c>
      <c r="J316" s="69">
        <v>600000</v>
      </c>
    </row>
    <row r="317" spans="7:10" x14ac:dyDescent="0.35">
      <c r="G317">
        <v>6290</v>
      </c>
      <c r="H317" s="69">
        <v>475</v>
      </c>
      <c r="I317" s="69">
        <v>1000</v>
      </c>
      <c r="J317" s="69">
        <v>50000</v>
      </c>
    </row>
    <row r="318" spans="7:10" x14ac:dyDescent="0.35">
      <c r="G318">
        <v>6306</v>
      </c>
      <c r="H318" s="69">
        <v>2192</v>
      </c>
      <c r="I318" s="69">
        <v>500</v>
      </c>
      <c r="J318" s="69">
        <v>612000</v>
      </c>
    </row>
    <row r="319" spans="7:10" x14ac:dyDescent="0.35">
      <c r="G319">
        <v>6311</v>
      </c>
      <c r="H319" s="69">
        <v>2304</v>
      </c>
      <c r="I319" s="69">
        <v>2500</v>
      </c>
      <c r="J319" s="69">
        <v>700000</v>
      </c>
    </row>
    <row r="320" spans="7:10" x14ac:dyDescent="0.35">
      <c r="G320">
        <v>6320</v>
      </c>
      <c r="H320" s="69">
        <v>7141</v>
      </c>
      <c r="I320" s="69">
        <v>500</v>
      </c>
      <c r="J320" s="69">
        <v>731161</v>
      </c>
    </row>
    <row r="321" spans="7:10" x14ac:dyDescent="0.35">
      <c r="G321">
        <v>6321</v>
      </c>
      <c r="H321" s="69">
        <v>2486</v>
      </c>
      <c r="I321" s="69">
        <v>500</v>
      </c>
      <c r="J321" s="69">
        <v>1000</v>
      </c>
    </row>
    <row r="322" spans="7:10" x14ac:dyDescent="0.35">
      <c r="G322">
        <v>6327</v>
      </c>
      <c r="H322" s="69">
        <v>2792</v>
      </c>
      <c r="I322" s="69">
        <v>2500</v>
      </c>
      <c r="J322" s="69">
        <v>787000</v>
      </c>
    </row>
    <row r="323" spans="7:10" x14ac:dyDescent="0.35">
      <c r="G323">
        <v>6329</v>
      </c>
      <c r="H323" s="69">
        <v>2382</v>
      </c>
      <c r="I323" s="69">
        <v>1000</v>
      </c>
      <c r="J323" s="69">
        <v>425000</v>
      </c>
    </row>
    <row r="324" spans="7:10" x14ac:dyDescent="0.35">
      <c r="G324">
        <v>6330</v>
      </c>
      <c r="H324" s="69">
        <v>1175</v>
      </c>
      <c r="I324" s="69">
        <v>500</v>
      </c>
      <c r="J324" s="69">
        <v>420000</v>
      </c>
    </row>
    <row r="325" spans="7:10" x14ac:dyDescent="0.35">
      <c r="G325">
        <v>6345</v>
      </c>
      <c r="H325" s="69">
        <v>13680</v>
      </c>
      <c r="I325" s="69">
        <v>2000</v>
      </c>
      <c r="J325" s="69">
        <v>447000</v>
      </c>
    </row>
    <row r="326" spans="7:10" x14ac:dyDescent="0.35">
      <c r="G326">
        <v>6348</v>
      </c>
      <c r="H326" s="69">
        <v>1535</v>
      </c>
      <c r="I326" s="69">
        <v>500</v>
      </c>
      <c r="J326" s="69">
        <v>175000</v>
      </c>
    </row>
    <row r="327" spans="7:10" x14ac:dyDescent="0.35">
      <c r="G327">
        <v>6350</v>
      </c>
      <c r="H327" s="69">
        <v>485</v>
      </c>
      <c r="I327" s="69">
        <v>250</v>
      </c>
      <c r="J327" s="69">
        <v>10000</v>
      </c>
    </row>
    <row r="328" spans="7:10" x14ac:dyDescent="0.35">
      <c r="G328">
        <v>6354</v>
      </c>
      <c r="H328" s="69">
        <v>19307</v>
      </c>
      <c r="I328" s="69">
        <v>2500</v>
      </c>
      <c r="J328" s="69">
        <v>4367505</v>
      </c>
    </row>
    <row r="329" spans="7:10" x14ac:dyDescent="0.35">
      <c r="G329">
        <v>6363</v>
      </c>
      <c r="H329" s="69">
        <v>1619</v>
      </c>
      <c r="I329" s="69">
        <v>2500</v>
      </c>
      <c r="J329" s="69">
        <v>23000</v>
      </c>
    </row>
    <row r="330" spans="7:10" x14ac:dyDescent="0.35">
      <c r="G330">
        <v>6364</v>
      </c>
      <c r="H330" s="69">
        <v>1038</v>
      </c>
      <c r="I330" s="69">
        <v>1000</v>
      </c>
      <c r="J330" s="69">
        <v>200000</v>
      </c>
    </row>
    <row r="331" spans="7:10" x14ac:dyDescent="0.35">
      <c r="G331">
        <v>6374</v>
      </c>
      <c r="H331" s="69">
        <v>4383</v>
      </c>
      <c r="I331" s="69">
        <v>1000</v>
      </c>
      <c r="J331" s="69">
        <v>750000</v>
      </c>
    </row>
    <row r="332" spans="7:10" x14ac:dyDescent="0.35">
      <c r="G332">
        <v>6376</v>
      </c>
      <c r="H332" s="69">
        <v>19042</v>
      </c>
      <c r="I332" s="69">
        <v>1000</v>
      </c>
      <c r="J332" s="69">
        <v>224800</v>
      </c>
    </row>
    <row r="333" spans="7:10" x14ac:dyDescent="0.35">
      <c r="G333">
        <v>6383</v>
      </c>
      <c r="H333" s="69">
        <v>1842</v>
      </c>
      <c r="I333" s="69">
        <v>1000</v>
      </c>
      <c r="J333" s="69">
        <v>833000</v>
      </c>
    </row>
    <row r="334" spans="7:10" x14ac:dyDescent="0.35">
      <c r="G334">
        <v>6386</v>
      </c>
      <c r="H334" s="69">
        <v>10121</v>
      </c>
      <c r="I334" s="69">
        <v>2500</v>
      </c>
      <c r="J334" s="69">
        <v>614040</v>
      </c>
    </row>
    <row r="335" spans="7:10" x14ac:dyDescent="0.35">
      <c r="G335">
        <v>6394</v>
      </c>
      <c r="H335" s="69">
        <v>486</v>
      </c>
      <c r="I335" s="69">
        <v>500</v>
      </c>
      <c r="J335" s="69">
        <v>10800</v>
      </c>
    </row>
    <row r="336" spans="7:10" x14ac:dyDescent="0.35">
      <c r="G336">
        <v>6398</v>
      </c>
      <c r="H336" s="69">
        <v>1320</v>
      </c>
      <c r="I336" s="69">
        <v>500</v>
      </c>
      <c r="J336" s="69">
        <v>75000</v>
      </c>
    </row>
    <row r="337" spans="7:10" x14ac:dyDescent="0.35">
      <c r="G337">
        <v>6407</v>
      </c>
      <c r="H337" s="69">
        <v>201.25999450683594</v>
      </c>
      <c r="I337" s="69">
        <v>500</v>
      </c>
      <c r="J337" s="69">
        <v>5000</v>
      </c>
    </row>
    <row r="338" spans="7:10" x14ac:dyDescent="0.35">
      <c r="G338">
        <v>6408</v>
      </c>
      <c r="H338" s="69">
        <v>551</v>
      </c>
      <c r="I338" s="69">
        <v>1000</v>
      </c>
      <c r="J338" s="69">
        <v>75000</v>
      </c>
    </row>
    <row r="339" spans="7:10" x14ac:dyDescent="0.35">
      <c r="G339">
        <v>6416</v>
      </c>
      <c r="H339" s="69">
        <v>15102</v>
      </c>
      <c r="I339" s="69">
        <v>1000</v>
      </c>
      <c r="J339" s="69">
        <v>405000</v>
      </c>
    </row>
    <row r="340" spans="7:10" x14ac:dyDescent="0.35">
      <c r="G340">
        <v>6423</v>
      </c>
      <c r="H340" s="69">
        <v>475</v>
      </c>
      <c r="I340" s="69">
        <v>500</v>
      </c>
      <c r="J340" s="69">
        <v>5000</v>
      </c>
    </row>
    <row r="341" spans="7:10" x14ac:dyDescent="0.35">
      <c r="G341">
        <v>6424</v>
      </c>
      <c r="H341" s="69">
        <v>475</v>
      </c>
      <c r="I341" s="69">
        <v>500</v>
      </c>
      <c r="J341" s="69">
        <v>35000</v>
      </c>
    </row>
    <row r="342" spans="7:10" x14ac:dyDescent="0.35">
      <c r="G342">
        <v>6428</v>
      </c>
      <c r="H342" s="69">
        <v>4840.2998046875</v>
      </c>
      <c r="I342" s="69">
        <v>2500</v>
      </c>
      <c r="J342" s="69">
        <v>1170000</v>
      </c>
    </row>
    <row r="343" spans="7:10" x14ac:dyDescent="0.35">
      <c r="G343">
        <v>6440</v>
      </c>
      <c r="H343" s="69">
        <v>4321</v>
      </c>
      <c r="I343" s="69">
        <v>2500</v>
      </c>
      <c r="J343" s="69">
        <v>636000</v>
      </c>
    </row>
    <row r="344" spans="7:10" x14ac:dyDescent="0.35">
      <c r="G344">
        <v>6447</v>
      </c>
      <c r="H344" s="69">
        <v>475</v>
      </c>
      <c r="I344" s="69">
        <v>500</v>
      </c>
      <c r="J344" s="69">
        <v>10000</v>
      </c>
    </row>
    <row r="345" spans="7:10" x14ac:dyDescent="0.35">
      <c r="G345">
        <v>6453</v>
      </c>
      <c r="H345" s="69">
        <v>475</v>
      </c>
      <c r="I345" s="69">
        <v>500</v>
      </c>
      <c r="J345" s="69">
        <v>20000</v>
      </c>
    </row>
    <row r="346" spans="7:10" x14ac:dyDescent="0.35">
      <c r="G346">
        <v>6454</v>
      </c>
      <c r="H346" s="69">
        <v>6838</v>
      </c>
      <c r="I346" s="69">
        <v>5000</v>
      </c>
      <c r="J346" s="69">
        <v>650000</v>
      </c>
    </row>
    <row r="347" spans="7:10" x14ac:dyDescent="0.35">
      <c r="G347">
        <v>6459</v>
      </c>
      <c r="H347" s="69">
        <v>6308</v>
      </c>
      <c r="I347" s="69">
        <v>5000</v>
      </c>
      <c r="J347" s="69">
        <v>2000000</v>
      </c>
    </row>
    <row r="348" spans="7:10" x14ac:dyDescent="0.35">
      <c r="G348">
        <v>6460</v>
      </c>
      <c r="H348" s="69">
        <v>10934</v>
      </c>
      <c r="I348" s="69">
        <v>5000</v>
      </c>
      <c r="J348" s="69">
        <v>1312000</v>
      </c>
    </row>
    <row r="349" spans="7:10" x14ac:dyDescent="0.35">
      <c r="G349">
        <v>6468</v>
      </c>
      <c r="H349" s="69">
        <v>2757</v>
      </c>
      <c r="I349" s="69">
        <v>1000</v>
      </c>
      <c r="J349" s="69">
        <v>550000</v>
      </c>
    </row>
    <row r="350" spans="7:10" x14ac:dyDescent="0.35">
      <c r="G350">
        <v>6470</v>
      </c>
      <c r="H350" s="69">
        <v>5627</v>
      </c>
      <c r="I350" s="69">
        <v>1000</v>
      </c>
      <c r="J350" s="69">
        <v>219000</v>
      </c>
    </row>
    <row r="351" spans="7:10" x14ac:dyDescent="0.35">
      <c r="G351">
        <v>6483</v>
      </c>
      <c r="H351" s="69">
        <v>475</v>
      </c>
      <c r="I351" s="69">
        <v>500</v>
      </c>
      <c r="J351" s="69">
        <v>45000</v>
      </c>
    </row>
    <row r="352" spans="7:10" x14ac:dyDescent="0.35">
      <c r="G352">
        <v>6487</v>
      </c>
      <c r="H352" s="69">
        <v>2080</v>
      </c>
      <c r="I352" s="69">
        <v>1000</v>
      </c>
      <c r="J352" s="69">
        <v>600000</v>
      </c>
    </row>
    <row r="353" spans="7:10" x14ac:dyDescent="0.35">
      <c r="G353">
        <v>6495</v>
      </c>
      <c r="H353" s="69">
        <v>1669</v>
      </c>
      <c r="I353" s="69">
        <v>1000</v>
      </c>
      <c r="J353" s="69">
        <v>937000</v>
      </c>
    </row>
    <row r="354" spans="7:10" x14ac:dyDescent="0.35">
      <c r="G354">
        <v>6497</v>
      </c>
      <c r="H354" s="69">
        <v>3846</v>
      </c>
      <c r="I354" s="69">
        <v>2500</v>
      </c>
      <c r="J354" s="69">
        <v>1391000</v>
      </c>
    </row>
    <row r="355" spans="7:10" x14ac:dyDescent="0.35">
      <c r="G355">
        <v>6500</v>
      </c>
      <c r="H355" s="69">
        <v>9159</v>
      </c>
      <c r="I355" s="69">
        <v>1000</v>
      </c>
      <c r="J355" s="69">
        <v>902000</v>
      </c>
    </row>
    <row r="356" spans="7:10" x14ac:dyDescent="0.35">
      <c r="G356">
        <v>6501</v>
      </c>
      <c r="H356" s="69">
        <v>2180</v>
      </c>
      <c r="I356" s="69">
        <v>1000</v>
      </c>
      <c r="J356" s="69">
        <v>153000</v>
      </c>
    </row>
    <row r="357" spans="7:10" x14ac:dyDescent="0.35">
      <c r="G357">
        <v>6502</v>
      </c>
      <c r="H357" s="69">
        <v>551</v>
      </c>
      <c r="I357" s="69">
        <v>500</v>
      </c>
      <c r="J357" s="69">
        <v>65000</v>
      </c>
    </row>
    <row r="358" spans="7:10" x14ac:dyDescent="0.35">
      <c r="G358">
        <v>6511</v>
      </c>
      <c r="H358" s="69">
        <v>1907</v>
      </c>
      <c r="I358" s="69">
        <v>1000</v>
      </c>
      <c r="J358" s="69">
        <v>400000</v>
      </c>
    </row>
    <row r="359" spans="7:10" x14ac:dyDescent="0.35">
      <c r="G359">
        <v>6518</v>
      </c>
      <c r="H359" s="69">
        <v>2589</v>
      </c>
      <c r="I359" s="69">
        <v>2500</v>
      </c>
      <c r="J359" s="69">
        <v>1613000</v>
      </c>
    </row>
    <row r="360" spans="7:10" x14ac:dyDescent="0.35">
      <c r="G360">
        <v>6524</v>
      </c>
      <c r="H360" s="69">
        <v>5266</v>
      </c>
      <c r="I360" s="69">
        <v>2000</v>
      </c>
      <c r="J360" s="69">
        <v>450000</v>
      </c>
    </row>
    <row r="361" spans="7:10" x14ac:dyDescent="0.35">
      <c r="G361">
        <v>6528</v>
      </c>
      <c r="H361" s="69">
        <v>2352</v>
      </c>
      <c r="I361" s="69">
        <v>500</v>
      </c>
      <c r="J361" s="69">
        <v>50000</v>
      </c>
    </row>
    <row r="362" spans="7:10" x14ac:dyDescent="0.35">
      <c r="G362">
        <v>6535</v>
      </c>
      <c r="H362" s="69">
        <v>486</v>
      </c>
      <c r="I362" s="69">
        <v>500</v>
      </c>
      <c r="J362" s="69">
        <v>5000</v>
      </c>
    </row>
    <row r="363" spans="7:10" x14ac:dyDescent="0.35">
      <c r="G363">
        <v>6537</v>
      </c>
      <c r="H363" s="69">
        <v>815</v>
      </c>
      <c r="I363" s="69">
        <v>500</v>
      </c>
      <c r="J363" s="69">
        <v>360000</v>
      </c>
    </row>
    <row r="364" spans="7:10" x14ac:dyDescent="0.35">
      <c r="G364">
        <v>6539</v>
      </c>
      <c r="H364" s="69">
        <v>1052</v>
      </c>
      <c r="I364" s="69">
        <v>1000</v>
      </c>
      <c r="J364" s="69">
        <v>520000</v>
      </c>
    </row>
    <row r="365" spans="7:10" x14ac:dyDescent="0.35">
      <c r="G365">
        <v>6544</v>
      </c>
      <c r="H365" s="69">
        <v>1690</v>
      </c>
      <c r="I365" s="69">
        <v>1000</v>
      </c>
      <c r="J365" s="69">
        <v>850000</v>
      </c>
    </row>
    <row r="366" spans="7:10" x14ac:dyDescent="0.35">
      <c r="G366">
        <v>6545</v>
      </c>
      <c r="H366" s="69">
        <v>2493.610107421875</v>
      </c>
      <c r="I366" s="69">
        <v>1000</v>
      </c>
      <c r="J366" s="69">
        <v>400000</v>
      </c>
    </row>
    <row r="367" spans="7:10" x14ac:dyDescent="0.35">
      <c r="G367">
        <v>6556</v>
      </c>
      <c r="H367" s="69">
        <v>730</v>
      </c>
      <c r="I367" s="69">
        <v>500</v>
      </c>
      <c r="J367" s="69">
        <v>25000</v>
      </c>
    </row>
    <row r="368" spans="7:10" x14ac:dyDescent="0.35">
      <c r="G368">
        <v>6558</v>
      </c>
      <c r="H368" s="69">
        <v>3915</v>
      </c>
      <c r="I368" s="69">
        <v>1000</v>
      </c>
      <c r="J368" s="69">
        <v>810000</v>
      </c>
    </row>
    <row r="369" spans="7:10" x14ac:dyDescent="0.35">
      <c r="G369">
        <v>6559</v>
      </c>
      <c r="H369" s="69">
        <v>5230</v>
      </c>
      <c r="I369" s="69">
        <v>2500</v>
      </c>
      <c r="J369" s="69">
        <v>450000</v>
      </c>
    </row>
    <row r="370" spans="7:10" x14ac:dyDescent="0.35">
      <c r="G370">
        <v>6578</v>
      </c>
      <c r="H370" s="69">
        <v>2148</v>
      </c>
      <c r="I370" s="69">
        <v>1000</v>
      </c>
      <c r="J370" s="69">
        <v>1100000</v>
      </c>
    </row>
    <row r="371" spans="7:10" x14ac:dyDescent="0.35">
      <c r="G371">
        <v>6579</v>
      </c>
      <c r="H371" s="69">
        <v>475</v>
      </c>
      <c r="I371" s="69">
        <v>1000</v>
      </c>
      <c r="J371" s="69">
        <v>10000</v>
      </c>
    </row>
    <row r="372" spans="7:10" x14ac:dyDescent="0.35">
      <c r="G372">
        <v>6582</v>
      </c>
      <c r="H372" s="69">
        <v>997</v>
      </c>
      <c r="I372" s="69">
        <v>500</v>
      </c>
      <c r="J372" s="69">
        <v>387767</v>
      </c>
    </row>
    <row r="373" spans="7:10" x14ac:dyDescent="0.35">
      <c r="G373">
        <v>6583</v>
      </c>
      <c r="H373" s="69">
        <v>4462</v>
      </c>
      <c r="I373" s="69">
        <v>2500</v>
      </c>
      <c r="J373" s="69">
        <v>250000</v>
      </c>
    </row>
    <row r="374" spans="7:10" x14ac:dyDescent="0.35">
      <c r="G374">
        <v>6588</v>
      </c>
      <c r="H374" s="69">
        <v>475</v>
      </c>
      <c r="I374" s="69">
        <v>500</v>
      </c>
      <c r="J374" s="69">
        <v>3000</v>
      </c>
    </row>
    <row r="375" spans="7:10" x14ac:dyDescent="0.35">
      <c r="G375">
        <v>6592</v>
      </c>
      <c r="H375" s="69">
        <v>5776</v>
      </c>
      <c r="I375" s="69">
        <v>2500</v>
      </c>
      <c r="J375" s="69">
        <v>1800000</v>
      </c>
    </row>
    <row r="376" spans="7:10" x14ac:dyDescent="0.35">
      <c r="G376">
        <v>6603</v>
      </c>
      <c r="H376" s="69">
        <v>1348</v>
      </c>
      <c r="I376" s="69">
        <v>1000</v>
      </c>
      <c r="J376" s="69">
        <v>700000</v>
      </c>
    </row>
    <row r="377" spans="7:10" x14ac:dyDescent="0.35">
      <c r="G377">
        <v>6606</v>
      </c>
      <c r="H377" s="69">
        <v>3412</v>
      </c>
      <c r="I377" s="69">
        <v>2500</v>
      </c>
      <c r="J377" s="69">
        <v>1095000</v>
      </c>
    </row>
    <row r="378" spans="7:10" x14ac:dyDescent="0.35">
      <c r="G378">
        <v>6608</v>
      </c>
      <c r="H378" s="69">
        <v>1930.0799560546875</v>
      </c>
      <c r="I378" s="69">
        <v>2500</v>
      </c>
      <c r="J378" s="69">
        <v>330000</v>
      </c>
    </row>
    <row r="379" spans="7:10" x14ac:dyDescent="0.35">
      <c r="G379">
        <v>6609</v>
      </c>
      <c r="H379" s="69">
        <v>1294</v>
      </c>
      <c r="I379" s="69">
        <v>1000</v>
      </c>
      <c r="J379" s="69">
        <v>500000</v>
      </c>
    </row>
    <row r="380" spans="7:10" x14ac:dyDescent="0.35">
      <c r="G380">
        <v>6610</v>
      </c>
      <c r="H380" s="69">
        <v>475</v>
      </c>
      <c r="I380" s="69">
        <v>500</v>
      </c>
      <c r="J380" s="69">
        <v>10000</v>
      </c>
    </row>
    <row r="381" spans="7:10" x14ac:dyDescent="0.35">
      <c r="G381">
        <v>6612</v>
      </c>
      <c r="H381" s="69">
        <v>2729</v>
      </c>
      <c r="I381" s="69">
        <v>2500</v>
      </c>
      <c r="J381" s="69">
        <v>35000</v>
      </c>
    </row>
    <row r="382" spans="7:10" x14ac:dyDescent="0.35">
      <c r="G382">
        <v>6626</v>
      </c>
      <c r="H382" s="69">
        <v>360</v>
      </c>
      <c r="I382" s="69">
        <v>250</v>
      </c>
      <c r="J382" s="69">
        <v>2000</v>
      </c>
    </row>
    <row r="383" spans="7:10" x14ac:dyDescent="0.35">
      <c r="G383">
        <v>6628</v>
      </c>
      <c r="H383" s="69">
        <v>2063</v>
      </c>
      <c r="I383" s="69">
        <v>5000</v>
      </c>
      <c r="J383" s="69">
        <v>510000</v>
      </c>
    </row>
    <row r="384" spans="7:10" x14ac:dyDescent="0.35">
      <c r="G384">
        <v>6630</v>
      </c>
      <c r="H384" s="69">
        <v>33578</v>
      </c>
      <c r="I384" s="69">
        <v>5000</v>
      </c>
      <c r="J384" s="69">
        <v>1636000</v>
      </c>
    </row>
    <row r="385" spans="7:10" x14ac:dyDescent="0.35">
      <c r="G385">
        <v>6638</v>
      </c>
      <c r="H385" s="69">
        <v>1338</v>
      </c>
      <c r="I385" s="69">
        <v>500</v>
      </c>
      <c r="J385" s="69">
        <v>450000</v>
      </c>
    </row>
    <row r="386" spans="7:10" x14ac:dyDescent="0.35">
      <c r="G386">
        <v>6643</v>
      </c>
      <c r="H386" s="69">
        <v>475</v>
      </c>
      <c r="I386" s="69">
        <v>500</v>
      </c>
      <c r="J386" s="69">
        <v>15000</v>
      </c>
    </row>
    <row r="387" spans="7:10" x14ac:dyDescent="0.35">
      <c r="G387">
        <v>6644</v>
      </c>
      <c r="H387" s="69">
        <v>2344</v>
      </c>
      <c r="I387" s="69">
        <v>1000</v>
      </c>
      <c r="J387" s="69">
        <v>455000</v>
      </c>
    </row>
    <row r="388" spans="7:10" x14ac:dyDescent="0.35">
      <c r="G388">
        <v>6650</v>
      </c>
      <c r="H388" s="69">
        <v>7838</v>
      </c>
      <c r="I388" s="69">
        <v>2000</v>
      </c>
      <c r="J388" s="69">
        <v>625750</v>
      </c>
    </row>
    <row r="389" spans="7:10" x14ac:dyDescent="0.35">
      <c r="G389">
        <v>6655</v>
      </c>
      <c r="H389" s="69">
        <v>3101</v>
      </c>
      <c r="I389" s="69">
        <v>1000</v>
      </c>
      <c r="J389" s="69">
        <v>550000</v>
      </c>
    </row>
    <row r="390" spans="7:10" x14ac:dyDescent="0.35">
      <c r="G390">
        <v>6656</v>
      </c>
      <c r="H390" s="69">
        <v>3581</v>
      </c>
      <c r="I390" s="69">
        <v>1000</v>
      </c>
      <c r="J390" s="69">
        <v>835000</v>
      </c>
    </row>
    <row r="391" spans="7:10" x14ac:dyDescent="0.35">
      <c r="G391">
        <v>6657</v>
      </c>
      <c r="H391" s="69">
        <v>2338</v>
      </c>
      <c r="I391" s="69">
        <v>500</v>
      </c>
      <c r="J391" s="69">
        <v>610000</v>
      </c>
    </row>
    <row r="392" spans="7:10" x14ac:dyDescent="0.35">
      <c r="G392">
        <v>6658</v>
      </c>
      <c r="H392" s="69">
        <v>1984</v>
      </c>
      <c r="I392" s="69">
        <v>1000</v>
      </c>
      <c r="J392" s="69">
        <v>24000</v>
      </c>
    </row>
    <row r="393" spans="7:10" x14ac:dyDescent="0.35">
      <c r="G393">
        <v>6663</v>
      </c>
      <c r="H393" s="69">
        <v>475</v>
      </c>
      <c r="I393" s="69">
        <v>500</v>
      </c>
      <c r="J393" s="69">
        <v>25000</v>
      </c>
    </row>
    <row r="394" spans="7:10" x14ac:dyDescent="0.35">
      <c r="G394">
        <v>6683</v>
      </c>
      <c r="H394" s="69">
        <v>10177</v>
      </c>
      <c r="I394" s="69">
        <v>5000</v>
      </c>
      <c r="J394" s="69">
        <v>1200000</v>
      </c>
    </row>
    <row r="395" spans="7:10" x14ac:dyDescent="0.35">
      <c r="G395">
        <v>6689</v>
      </c>
      <c r="H395" s="69">
        <v>2513</v>
      </c>
      <c r="I395" s="69">
        <v>2500</v>
      </c>
      <c r="J395" s="69">
        <v>486720</v>
      </c>
    </row>
    <row r="396" spans="7:10" x14ac:dyDescent="0.35">
      <c r="G396">
        <v>6699</v>
      </c>
      <c r="H396" s="69">
        <v>1293</v>
      </c>
      <c r="I396" s="69">
        <v>1000</v>
      </c>
      <c r="J396" s="69">
        <v>220000</v>
      </c>
    </row>
    <row r="397" spans="7:10" x14ac:dyDescent="0.35">
      <c r="G397">
        <v>6701</v>
      </c>
      <c r="H397" s="69">
        <v>2027</v>
      </c>
      <c r="I397" s="69">
        <v>1000</v>
      </c>
      <c r="J397" s="69">
        <v>356000</v>
      </c>
    </row>
    <row r="398" spans="7:10" x14ac:dyDescent="0.35">
      <c r="G398">
        <v>6702</v>
      </c>
      <c r="H398" s="69">
        <v>475</v>
      </c>
      <c r="I398" s="69">
        <v>500</v>
      </c>
      <c r="J398" s="69">
        <v>15000</v>
      </c>
    </row>
    <row r="399" spans="7:10" x14ac:dyDescent="0.35">
      <c r="G399">
        <v>6711</v>
      </c>
      <c r="H399" s="69">
        <v>13322</v>
      </c>
      <c r="I399" s="69">
        <v>2000</v>
      </c>
      <c r="J399" s="69">
        <v>335000</v>
      </c>
    </row>
    <row r="400" spans="7:10" x14ac:dyDescent="0.35">
      <c r="G400">
        <v>6723</v>
      </c>
      <c r="H400" s="69">
        <v>2496</v>
      </c>
      <c r="I400" s="69">
        <v>1000</v>
      </c>
      <c r="J400" s="69">
        <v>1066500</v>
      </c>
    </row>
    <row r="401" spans="7:10" x14ac:dyDescent="0.35">
      <c r="G401">
        <v>6730</v>
      </c>
      <c r="H401" s="69">
        <v>1222</v>
      </c>
      <c r="I401" s="69">
        <v>500</v>
      </c>
      <c r="J401" s="69">
        <v>230000</v>
      </c>
    </row>
    <row r="402" spans="7:10" x14ac:dyDescent="0.35">
      <c r="G402">
        <v>6734</v>
      </c>
      <c r="H402" s="69">
        <v>2847</v>
      </c>
      <c r="I402" s="69">
        <v>2500</v>
      </c>
      <c r="J402" s="69">
        <v>549000</v>
      </c>
    </row>
    <row r="403" spans="7:10" x14ac:dyDescent="0.35">
      <c r="G403">
        <v>6738</v>
      </c>
      <c r="H403" s="69">
        <v>521</v>
      </c>
      <c r="I403" s="69">
        <v>500</v>
      </c>
      <c r="J403" s="69">
        <v>83000</v>
      </c>
    </row>
    <row r="404" spans="7:10" x14ac:dyDescent="0.35">
      <c r="G404">
        <v>6754</v>
      </c>
      <c r="H404" s="69">
        <v>2877</v>
      </c>
      <c r="I404" s="69">
        <v>1000</v>
      </c>
      <c r="J404" s="69">
        <v>530000</v>
      </c>
    </row>
    <row r="405" spans="7:10" x14ac:dyDescent="0.35">
      <c r="G405">
        <v>6759</v>
      </c>
      <c r="H405" s="69">
        <v>6340</v>
      </c>
      <c r="I405" s="69">
        <v>2500</v>
      </c>
      <c r="J405" s="69">
        <v>513000</v>
      </c>
    </row>
    <row r="406" spans="7:10" x14ac:dyDescent="0.35">
      <c r="G406">
        <v>6761</v>
      </c>
      <c r="H406" s="69">
        <v>2946</v>
      </c>
      <c r="I406" s="69">
        <v>2500</v>
      </c>
      <c r="J406" s="69">
        <v>201111</v>
      </c>
    </row>
    <row r="407" spans="7:10" x14ac:dyDescent="0.35">
      <c r="G407">
        <v>6762</v>
      </c>
      <c r="H407" s="69">
        <v>19538</v>
      </c>
      <c r="I407" s="69">
        <v>2000</v>
      </c>
      <c r="J407" s="69">
        <v>1104000</v>
      </c>
    </row>
    <row r="408" spans="7:10" x14ac:dyDescent="0.35">
      <c r="G408">
        <v>6768</v>
      </c>
      <c r="H408" s="69">
        <v>3545</v>
      </c>
      <c r="I408" s="69">
        <v>500</v>
      </c>
      <c r="J408" s="69">
        <v>350000</v>
      </c>
    </row>
    <row r="409" spans="7:10" x14ac:dyDescent="0.35">
      <c r="G409">
        <v>6771</v>
      </c>
      <c r="H409" s="69">
        <v>2186</v>
      </c>
      <c r="I409" s="69">
        <v>1000</v>
      </c>
      <c r="J409" s="69">
        <v>775000</v>
      </c>
    </row>
    <row r="410" spans="7:10" x14ac:dyDescent="0.35">
      <c r="G410">
        <v>6775</v>
      </c>
      <c r="H410" s="69">
        <v>1204</v>
      </c>
      <c r="I410" s="69">
        <v>1000</v>
      </c>
      <c r="J410" s="69">
        <v>100000</v>
      </c>
    </row>
    <row r="411" spans="7:10" x14ac:dyDescent="0.35">
      <c r="G411">
        <v>6783</v>
      </c>
      <c r="H411" s="69">
        <v>3776</v>
      </c>
      <c r="I411" s="69">
        <v>500</v>
      </c>
      <c r="J411" s="69">
        <v>339000</v>
      </c>
    </row>
    <row r="412" spans="7:10" x14ac:dyDescent="0.35">
      <c r="G412">
        <v>6790</v>
      </c>
      <c r="H412" s="69">
        <v>6469</v>
      </c>
      <c r="I412" s="69">
        <v>500</v>
      </c>
      <c r="J412" s="69">
        <v>641600</v>
      </c>
    </row>
    <row r="413" spans="7:10" x14ac:dyDescent="0.35">
      <c r="G413">
        <v>6792</v>
      </c>
      <c r="H413" s="69">
        <v>475</v>
      </c>
      <c r="I413" s="69">
        <v>500</v>
      </c>
      <c r="J413" s="69">
        <v>5000</v>
      </c>
    </row>
    <row r="414" spans="7:10" x14ac:dyDescent="0.35">
      <c r="G414">
        <v>6794</v>
      </c>
      <c r="H414" s="69">
        <v>451</v>
      </c>
      <c r="I414" s="69">
        <v>500</v>
      </c>
      <c r="J414" s="69">
        <v>15000</v>
      </c>
    </row>
    <row r="415" spans="7:10" x14ac:dyDescent="0.35">
      <c r="G415">
        <v>6795</v>
      </c>
      <c r="H415" s="69">
        <v>1409</v>
      </c>
      <c r="I415" s="69">
        <v>1000</v>
      </c>
      <c r="J415" s="69">
        <v>598000</v>
      </c>
    </row>
    <row r="416" spans="7:10" x14ac:dyDescent="0.35">
      <c r="G416">
        <v>6816</v>
      </c>
      <c r="H416" s="69">
        <v>2118</v>
      </c>
      <c r="I416" s="69">
        <v>1000</v>
      </c>
      <c r="J416" s="69">
        <v>1000000</v>
      </c>
    </row>
    <row r="417" spans="7:10" x14ac:dyDescent="0.35">
      <c r="G417">
        <v>6819</v>
      </c>
      <c r="H417" s="69">
        <v>475</v>
      </c>
      <c r="I417" s="69">
        <v>500</v>
      </c>
      <c r="J417" s="69">
        <v>5000</v>
      </c>
    </row>
    <row r="418" spans="7:10" x14ac:dyDescent="0.35">
      <c r="G418">
        <v>6820</v>
      </c>
      <c r="H418" s="69">
        <v>1660</v>
      </c>
      <c r="I418" s="69">
        <v>500</v>
      </c>
      <c r="J418" s="69">
        <v>600000</v>
      </c>
    </row>
    <row r="419" spans="7:10" x14ac:dyDescent="0.35">
      <c r="G419">
        <v>6823</v>
      </c>
      <c r="H419" s="69">
        <v>2109</v>
      </c>
      <c r="I419" s="69">
        <v>500</v>
      </c>
      <c r="J419" s="69">
        <v>328000</v>
      </c>
    </row>
    <row r="420" spans="7:10" x14ac:dyDescent="0.35">
      <c r="G420">
        <v>6824</v>
      </c>
      <c r="H420" s="69">
        <v>475</v>
      </c>
      <c r="I420" s="69">
        <v>500</v>
      </c>
      <c r="J420" s="69">
        <v>20000</v>
      </c>
    </row>
    <row r="421" spans="7:10" x14ac:dyDescent="0.35">
      <c r="G421">
        <v>6829</v>
      </c>
      <c r="H421" s="69">
        <v>544</v>
      </c>
      <c r="I421" s="69">
        <v>500</v>
      </c>
      <c r="J421" s="69">
        <v>2000</v>
      </c>
    </row>
    <row r="422" spans="7:10" x14ac:dyDescent="0.35">
      <c r="G422">
        <v>6830</v>
      </c>
      <c r="H422" s="69">
        <v>851</v>
      </c>
      <c r="I422" s="69">
        <v>500</v>
      </c>
      <c r="J422" s="69">
        <v>45000</v>
      </c>
    </row>
    <row r="423" spans="7:10" x14ac:dyDescent="0.35">
      <c r="G423">
        <v>6832</v>
      </c>
      <c r="H423" s="69">
        <v>2363</v>
      </c>
      <c r="I423" s="69">
        <v>2500</v>
      </c>
      <c r="J423" s="69">
        <v>730000</v>
      </c>
    </row>
    <row r="424" spans="7:10" x14ac:dyDescent="0.35">
      <c r="G424">
        <v>6841</v>
      </c>
      <c r="H424" s="69">
        <v>2752</v>
      </c>
      <c r="I424" s="69">
        <v>1000</v>
      </c>
      <c r="J424" s="69">
        <v>500000</v>
      </c>
    </row>
    <row r="425" spans="7:10" x14ac:dyDescent="0.35">
      <c r="G425">
        <v>6842</v>
      </c>
      <c r="H425" s="69">
        <v>4184</v>
      </c>
      <c r="I425" s="69">
        <v>2500</v>
      </c>
      <c r="J425" s="69">
        <v>862000</v>
      </c>
    </row>
    <row r="426" spans="7:10" x14ac:dyDescent="0.35">
      <c r="G426">
        <v>6844</v>
      </c>
      <c r="H426" s="69">
        <v>2190</v>
      </c>
      <c r="I426" s="69">
        <v>2500</v>
      </c>
      <c r="J426" s="69">
        <v>979000</v>
      </c>
    </row>
    <row r="427" spans="7:10" x14ac:dyDescent="0.35">
      <c r="G427">
        <v>6850</v>
      </c>
      <c r="H427" s="69">
        <v>1050</v>
      </c>
      <c r="I427" s="69">
        <v>500</v>
      </c>
      <c r="J427" s="69">
        <v>90000</v>
      </c>
    </row>
    <row r="428" spans="7:10" x14ac:dyDescent="0.35">
      <c r="G428">
        <v>6851</v>
      </c>
      <c r="H428" s="69">
        <v>3780</v>
      </c>
      <c r="I428" s="69">
        <v>2500</v>
      </c>
      <c r="J428" s="69">
        <v>35000</v>
      </c>
    </row>
    <row r="429" spans="7:10" x14ac:dyDescent="0.35">
      <c r="G429">
        <v>6865</v>
      </c>
      <c r="H429" s="69">
        <v>1639</v>
      </c>
      <c r="I429" s="69">
        <v>1000</v>
      </c>
      <c r="J429" s="69">
        <v>375000</v>
      </c>
    </row>
    <row r="430" spans="7:10" x14ac:dyDescent="0.35">
      <c r="G430">
        <v>6868</v>
      </c>
      <c r="H430" s="69">
        <v>4286</v>
      </c>
      <c r="I430" s="69">
        <v>2500</v>
      </c>
      <c r="J430" s="69">
        <v>3305000</v>
      </c>
    </row>
    <row r="431" spans="7:10" x14ac:dyDescent="0.35">
      <c r="G431">
        <v>6882</v>
      </c>
      <c r="H431" s="69">
        <v>852</v>
      </c>
      <c r="I431" s="69">
        <v>500</v>
      </c>
      <c r="J431" s="69">
        <v>107511</v>
      </c>
    </row>
    <row r="432" spans="7:10" x14ac:dyDescent="0.35">
      <c r="G432">
        <v>6885</v>
      </c>
      <c r="H432" s="69">
        <v>4473</v>
      </c>
      <c r="I432" s="69">
        <v>2500</v>
      </c>
      <c r="J432" s="69">
        <v>400000</v>
      </c>
    </row>
    <row r="433" spans="7:10" x14ac:dyDescent="0.35">
      <c r="G433">
        <v>6898</v>
      </c>
      <c r="H433" s="69">
        <v>475</v>
      </c>
      <c r="I433" s="69">
        <v>500</v>
      </c>
      <c r="J433" s="69">
        <v>10000</v>
      </c>
    </row>
    <row r="434" spans="7:10" x14ac:dyDescent="0.35">
      <c r="G434">
        <v>6899</v>
      </c>
      <c r="H434" s="69">
        <v>3320</v>
      </c>
      <c r="I434" s="69">
        <v>5000</v>
      </c>
      <c r="J434" s="69">
        <v>800000</v>
      </c>
    </row>
    <row r="435" spans="7:10" x14ac:dyDescent="0.35">
      <c r="G435">
        <v>6900</v>
      </c>
      <c r="H435" s="69">
        <v>475</v>
      </c>
      <c r="I435" s="69">
        <v>500</v>
      </c>
      <c r="J435" s="69">
        <v>10000</v>
      </c>
    </row>
    <row r="436" spans="7:10" x14ac:dyDescent="0.35">
      <c r="G436">
        <v>6904</v>
      </c>
      <c r="H436" s="69">
        <v>475</v>
      </c>
      <c r="I436" s="69">
        <v>500</v>
      </c>
      <c r="J436" s="69">
        <v>3000</v>
      </c>
    </row>
    <row r="437" spans="7:10" x14ac:dyDescent="0.35">
      <c r="G437">
        <v>6912</v>
      </c>
      <c r="H437" s="69">
        <v>1330</v>
      </c>
      <c r="I437" s="69">
        <v>500</v>
      </c>
      <c r="J437" s="69">
        <v>482500</v>
      </c>
    </row>
    <row r="438" spans="7:10" x14ac:dyDescent="0.35">
      <c r="G438">
        <v>6914</v>
      </c>
      <c r="H438" s="69">
        <v>695</v>
      </c>
      <c r="I438" s="69">
        <v>1000</v>
      </c>
      <c r="J438" s="69">
        <v>110000</v>
      </c>
    </row>
    <row r="439" spans="7:10" x14ac:dyDescent="0.35">
      <c r="G439">
        <v>6917</v>
      </c>
      <c r="H439" s="69">
        <v>1401</v>
      </c>
      <c r="I439" s="69">
        <v>1000</v>
      </c>
      <c r="J439" s="69">
        <v>400000</v>
      </c>
    </row>
    <row r="440" spans="7:10" x14ac:dyDescent="0.35">
      <c r="G440">
        <v>6919</v>
      </c>
      <c r="H440" s="69">
        <v>3308</v>
      </c>
      <c r="I440" s="69">
        <v>1000</v>
      </c>
      <c r="J440" s="69">
        <v>650000</v>
      </c>
    </row>
    <row r="441" spans="7:10" x14ac:dyDescent="0.35">
      <c r="G441">
        <v>6920</v>
      </c>
      <c r="H441" s="69">
        <v>20005</v>
      </c>
      <c r="I441" s="69">
        <v>5000</v>
      </c>
      <c r="J441" s="69">
        <v>368000</v>
      </c>
    </row>
    <row r="442" spans="7:10" x14ac:dyDescent="0.35">
      <c r="G442">
        <v>6922</v>
      </c>
      <c r="H442" s="69">
        <v>64848</v>
      </c>
      <c r="I442" s="69">
        <v>5000</v>
      </c>
      <c r="J442" s="69">
        <v>1559825</v>
      </c>
    </row>
    <row r="443" spans="7:10" x14ac:dyDescent="0.35">
      <c r="G443">
        <v>6923</v>
      </c>
      <c r="H443" s="69">
        <v>1969</v>
      </c>
      <c r="I443" s="69">
        <v>2500</v>
      </c>
      <c r="J443" s="69">
        <v>450000</v>
      </c>
    </row>
    <row r="444" spans="7:10" x14ac:dyDescent="0.35">
      <c r="G444">
        <v>6929</v>
      </c>
      <c r="H444" s="69">
        <v>3293.419921875</v>
      </c>
      <c r="I444" s="69">
        <v>1000</v>
      </c>
      <c r="J444" s="69">
        <v>2000000</v>
      </c>
    </row>
    <row r="445" spans="7:10" x14ac:dyDescent="0.35">
      <c r="G445">
        <v>6930</v>
      </c>
      <c r="H445" s="69">
        <v>475</v>
      </c>
      <c r="I445" s="69">
        <v>500</v>
      </c>
      <c r="J445" s="69">
        <v>5000</v>
      </c>
    </row>
    <row r="446" spans="7:10" x14ac:dyDescent="0.35">
      <c r="G446">
        <v>6948</v>
      </c>
      <c r="H446" s="69">
        <v>2425</v>
      </c>
      <c r="I446" s="69">
        <v>2500</v>
      </c>
      <c r="J446" s="69">
        <v>606000</v>
      </c>
    </row>
    <row r="447" spans="7:10" x14ac:dyDescent="0.35">
      <c r="G447">
        <v>6951</v>
      </c>
      <c r="H447" s="69">
        <v>7356</v>
      </c>
      <c r="I447" s="69">
        <v>1000</v>
      </c>
      <c r="J447" s="69">
        <v>1000000</v>
      </c>
    </row>
    <row r="448" spans="7:10" x14ac:dyDescent="0.35">
      <c r="G448">
        <v>6962</v>
      </c>
      <c r="H448" s="69">
        <v>13808</v>
      </c>
      <c r="I448" s="69">
        <v>2000</v>
      </c>
      <c r="J448" s="69">
        <v>1689000</v>
      </c>
    </row>
    <row r="449" spans="7:10" x14ac:dyDescent="0.35">
      <c r="G449">
        <v>6968</v>
      </c>
      <c r="H449" s="69">
        <v>1477.25</v>
      </c>
      <c r="I449" s="69">
        <v>2500</v>
      </c>
      <c r="J449" s="69">
        <v>350000</v>
      </c>
    </row>
    <row r="450" spans="7:10" x14ac:dyDescent="0.35">
      <c r="G450">
        <v>6974</v>
      </c>
      <c r="H450" s="69">
        <v>21824</v>
      </c>
      <c r="I450" s="69">
        <v>10000</v>
      </c>
      <c r="J450" s="69">
        <v>1120000</v>
      </c>
    </row>
    <row r="451" spans="7:10" x14ac:dyDescent="0.35">
      <c r="G451">
        <v>6977</v>
      </c>
      <c r="H451" s="69">
        <v>2169</v>
      </c>
      <c r="I451" s="69">
        <v>1000</v>
      </c>
      <c r="J451" s="69">
        <v>858500</v>
      </c>
    </row>
    <row r="452" spans="7:10" x14ac:dyDescent="0.35">
      <c r="G452">
        <v>6978</v>
      </c>
      <c r="H452" s="69">
        <v>3795</v>
      </c>
      <c r="I452" s="69">
        <v>1000</v>
      </c>
      <c r="J452" s="69">
        <v>377394</v>
      </c>
    </row>
    <row r="453" spans="7:10" x14ac:dyDescent="0.35">
      <c r="G453">
        <v>6979</v>
      </c>
      <c r="H453" s="69">
        <v>1653</v>
      </c>
      <c r="I453" s="69">
        <v>500</v>
      </c>
      <c r="J453" s="69">
        <v>486000</v>
      </c>
    </row>
    <row r="454" spans="7:10" x14ac:dyDescent="0.35">
      <c r="G454">
        <v>6980</v>
      </c>
      <c r="H454" s="69">
        <v>1490</v>
      </c>
      <c r="I454" s="69">
        <v>5000</v>
      </c>
      <c r="J454" s="69">
        <v>250000</v>
      </c>
    </row>
    <row r="455" spans="7:10" x14ac:dyDescent="0.35">
      <c r="G455">
        <v>6983</v>
      </c>
      <c r="H455" s="69">
        <v>3284</v>
      </c>
      <c r="I455" s="69">
        <v>1000</v>
      </c>
      <c r="J455" s="69">
        <v>652000</v>
      </c>
    </row>
    <row r="456" spans="7:10" x14ac:dyDescent="0.35">
      <c r="G456">
        <v>6988</v>
      </c>
      <c r="H456" s="69">
        <v>4422</v>
      </c>
      <c r="I456" s="69">
        <v>2000</v>
      </c>
      <c r="J456" s="69">
        <v>504000</v>
      </c>
    </row>
    <row r="457" spans="7:10" x14ac:dyDescent="0.35">
      <c r="G457">
        <v>6990</v>
      </c>
      <c r="H457" s="69">
        <v>15124</v>
      </c>
      <c r="I457" s="69">
        <v>2000</v>
      </c>
      <c r="J457" s="69">
        <v>2427500</v>
      </c>
    </row>
    <row r="458" spans="7:10" x14ac:dyDescent="0.35">
      <c r="G458">
        <v>7005</v>
      </c>
      <c r="H458" s="69">
        <v>1295</v>
      </c>
      <c r="I458" s="69">
        <v>1000</v>
      </c>
      <c r="J458" s="69">
        <v>500000</v>
      </c>
    </row>
    <row r="459" spans="7:10" x14ac:dyDescent="0.35">
      <c r="G459">
        <v>7007</v>
      </c>
      <c r="H459" s="69">
        <v>56601</v>
      </c>
      <c r="I459" s="69">
        <v>7500</v>
      </c>
      <c r="J459" s="69">
        <v>5098000</v>
      </c>
    </row>
    <row r="460" spans="7:10" x14ac:dyDescent="0.35">
      <c r="G460">
        <v>7014</v>
      </c>
      <c r="H460" s="69">
        <v>549</v>
      </c>
      <c r="I460" s="69">
        <v>250</v>
      </c>
      <c r="J460" s="69">
        <v>56000</v>
      </c>
    </row>
    <row r="461" spans="7:10" x14ac:dyDescent="0.35">
      <c r="G461">
        <v>7015</v>
      </c>
      <c r="H461" s="69">
        <v>5749</v>
      </c>
      <c r="I461" s="69">
        <v>10000</v>
      </c>
      <c r="J461" s="69">
        <v>427000</v>
      </c>
    </row>
    <row r="462" spans="7:10" x14ac:dyDescent="0.35">
      <c r="G462">
        <v>7017</v>
      </c>
      <c r="H462" s="69">
        <v>952</v>
      </c>
      <c r="I462" s="69">
        <v>1000</v>
      </c>
      <c r="J462" s="69">
        <v>285000</v>
      </c>
    </row>
    <row r="463" spans="7:10" x14ac:dyDescent="0.35">
      <c r="G463">
        <v>7019</v>
      </c>
      <c r="H463" s="69">
        <v>16417</v>
      </c>
      <c r="I463" s="69">
        <v>2500</v>
      </c>
      <c r="J463" s="69">
        <v>250000</v>
      </c>
    </row>
    <row r="464" spans="7:10" x14ac:dyDescent="0.35">
      <c r="G464">
        <v>7026</v>
      </c>
      <c r="H464" s="69">
        <v>200</v>
      </c>
      <c r="I464" s="69">
        <v>250</v>
      </c>
      <c r="J464" s="69">
        <v>3000</v>
      </c>
    </row>
    <row r="465" spans="7:10" x14ac:dyDescent="0.35">
      <c r="G465">
        <v>7027</v>
      </c>
      <c r="H465" s="69">
        <v>5556</v>
      </c>
      <c r="I465" s="69">
        <v>4000</v>
      </c>
      <c r="J465" s="69">
        <v>96000</v>
      </c>
    </row>
    <row r="466" spans="7:10" x14ac:dyDescent="0.35">
      <c r="G466">
        <v>7033</v>
      </c>
      <c r="H466" s="69">
        <v>1599</v>
      </c>
      <c r="I466" s="69">
        <v>1000</v>
      </c>
      <c r="J466" s="69">
        <v>300000</v>
      </c>
    </row>
    <row r="467" spans="7:10" x14ac:dyDescent="0.35">
      <c r="G467">
        <v>7039</v>
      </c>
      <c r="H467" s="69">
        <v>1010</v>
      </c>
      <c r="I467" s="69">
        <v>250</v>
      </c>
      <c r="J467" s="69">
        <v>21000</v>
      </c>
    </row>
    <row r="468" spans="7:10" x14ac:dyDescent="0.35">
      <c r="G468">
        <v>7043</v>
      </c>
      <c r="H468" s="69">
        <v>498</v>
      </c>
      <c r="I468" s="69">
        <v>250</v>
      </c>
      <c r="J468" s="69">
        <v>15000</v>
      </c>
    </row>
    <row r="469" spans="7:10" x14ac:dyDescent="0.35">
      <c r="G469">
        <v>7049</v>
      </c>
      <c r="H469" s="69">
        <v>310</v>
      </c>
      <c r="I469" s="69">
        <v>250</v>
      </c>
      <c r="J469" s="69">
        <v>25000</v>
      </c>
    </row>
    <row r="470" spans="7:10" x14ac:dyDescent="0.35">
      <c r="G470">
        <v>7050</v>
      </c>
      <c r="H470" s="69">
        <v>1009.3499755859375</v>
      </c>
      <c r="I470" s="69">
        <v>1000</v>
      </c>
      <c r="J470" s="69">
        <v>250000</v>
      </c>
    </row>
    <row r="471" spans="7:10" x14ac:dyDescent="0.35">
      <c r="G471">
        <v>7053</v>
      </c>
      <c r="H471" s="69">
        <v>257</v>
      </c>
      <c r="I471" s="69">
        <v>250</v>
      </c>
      <c r="J471" s="69">
        <v>9000</v>
      </c>
    </row>
    <row r="472" spans="7:10" x14ac:dyDescent="0.35">
      <c r="G472">
        <v>7054</v>
      </c>
      <c r="H472" s="69">
        <v>426</v>
      </c>
      <c r="I472" s="69">
        <v>500</v>
      </c>
      <c r="J472" s="69">
        <v>40000</v>
      </c>
    </row>
    <row r="473" spans="7:10" x14ac:dyDescent="0.35">
      <c r="G473">
        <v>7060</v>
      </c>
      <c r="H473" s="69">
        <v>5586</v>
      </c>
      <c r="I473" s="69">
        <v>1000</v>
      </c>
      <c r="J473" s="69">
        <v>401000</v>
      </c>
    </row>
    <row r="474" spans="7:10" x14ac:dyDescent="0.35">
      <c r="G474">
        <v>7065</v>
      </c>
      <c r="H474" s="69">
        <v>11160</v>
      </c>
      <c r="I474" s="69">
        <v>1000</v>
      </c>
      <c r="J474" s="69">
        <v>419000</v>
      </c>
    </row>
    <row r="475" spans="7:10" x14ac:dyDescent="0.35">
      <c r="G475">
        <v>7069</v>
      </c>
      <c r="H475" s="69">
        <v>3127</v>
      </c>
      <c r="I475" s="69">
        <v>1000</v>
      </c>
      <c r="J475" s="69">
        <v>360000</v>
      </c>
    </row>
    <row r="476" spans="7:10" x14ac:dyDescent="0.35">
      <c r="G476">
        <v>7071</v>
      </c>
      <c r="H476" s="69">
        <v>1979</v>
      </c>
      <c r="I476" s="69">
        <v>500</v>
      </c>
      <c r="J476" s="69">
        <v>775000</v>
      </c>
    </row>
    <row r="477" spans="7:10" x14ac:dyDescent="0.35">
      <c r="G477">
        <v>7084</v>
      </c>
      <c r="H477" s="69">
        <v>6139</v>
      </c>
      <c r="I477" s="69">
        <v>1000</v>
      </c>
      <c r="J477" s="69">
        <v>400000</v>
      </c>
    </row>
    <row r="478" spans="7:10" x14ac:dyDescent="0.35">
      <c r="G478">
        <v>7085</v>
      </c>
      <c r="H478" s="69">
        <v>1973.56005859375</v>
      </c>
      <c r="I478" s="69">
        <v>1000</v>
      </c>
      <c r="J478" s="69">
        <v>250000</v>
      </c>
    </row>
    <row r="479" spans="7:10" x14ac:dyDescent="0.35">
      <c r="G479">
        <v>7088</v>
      </c>
      <c r="H479" s="69">
        <v>200</v>
      </c>
      <c r="I479" s="69">
        <v>500</v>
      </c>
      <c r="J479" s="69">
        <v>49000</v>
      </c>
    </row>
    <row r="480" spans="7:10" x14ac:dyDescent="0.35">
      <c r="G480">
        <v>7091</v>
      </c>
      <c r="H480" s="69">
        <v>8078</v>
      </c>
      <c r="I480" s="69">
        <v>2000</v>
      </c>
      <c r="J480" s="69">
        <v>874000</v>
      </c>
    </row>
    <row r="481" spans="7:10" x14ac:dyDescent="0.35">
      <c r="G481">
        <v>7093</v>
      </c>
      <c r="H481" s="69">
        <v>5409.080078125</v>
      </c>
      <c r="I481" s="69">
        <v>2500</v>
      </c>
      <c r="J481" s="69">
        <v>90000</v>
      </c>
    </row>
    <row r="482" spans="7:10" x14ac:dyDescent="0.35">
      <c r="G482">
        <v>7097</v>
      </c>
      <c r="H482" s="69">
        <v>494.20001220703125</v>
      </c>
      <c r="I482" s="69">
        <v>1000</v>
      </c>
      <c r="J482" s="69">
        <v>10000</v>
      </c>
    </row>
    <row r="483" spans="7:10" x14ac:dyDescent="0.35">
      <c r="G483">
        <v>7100</v>
      </c>
      <c r="H483" s="69">
        <v>2210</v>
      </c>
      <c r="I483" s="69">
        <v>1000</v>
      </c>
      <c r="J483" s="69">
        <v>350000</v>
      </c>
    </row>
    <row r="484" spans="7:10" x14ac:dyDescent="0.35">
      <c r="G484">
        <v>7103</v>
      </c>
      <c r="H484" s="69">
        <v>901</v>
      </c>
      <c r="I484" s="69">
        <v>1000</v>
      </c>
      <c r="J484" s="69">
        <v>52000</v>
      </c>
    </row>
    <row r="485" spans="7:10" x14ac:dyDescent="0.35">
      <c r="G485">
        <v>7111</v>
      </c>
      <c r="H485" s="69">
        <v>1336</v>
      </c>
      <c r="I485" s="69">
        <v>1000</v>
      </c>
      <c r="J485" s="69">
        <v>25000</v>
      </c>
    </row>
    <row r="486" spans="7:10" x14ac:dyDescent="0.35">
      <c r="G486">
        <v>7112</v>
      </c>
      <c r="H486" s="69">
        <v>32455</v>
      </c>
      <c r="I486" s="69">
        <v>50000</v>
      </c>
      <c r="J486" s="69">
        <v>348000</v>
      </c>
    </row>
    <row r="487" spans="7:10" x14ac:dyDescent="0.35">
      <c r="G487">
        <v>7126</v>
      </c>
      <c r="H487" s="69">
        <v>16188</v>
      </c>
      <c r="I487" s="69">
        <v>5000</v>
      </c>
      <c r="J487" s="69">
        <v>250000</v>
      </c>
    </row>
    <row r="488" spans="7:10" x14ac:dyDescent="0.35">
      <c r="G488">
        <v>7127</v>
      </c>
      <c r="H488" s="69">
        <v>400</v>
      </c>
      <c r="I488" s="69">
        <v>250</v>
      </c>
      <c r="J488" s="69">
        <v>5000</v>
      </c>
    </row>
    <row r="489" spans="7:10" x14ac:dyDescent="0.35">
      <c r="G489">
        <v>7129</v>
      </c>
      <c r="H489" s="69">
        <v>3552</v>
      </c>
      <c r="I489" s="69">
        <v>500</v>
      </c>
      <c r="J489" s="69">
        <v>452000</v>
      </c>
    </row>
    <row r="490" spans="7:10" x14ac:dyDescent="0.35">
      <c r="G490">
        <v>7137</v>
      </c>
      <c r="H490" s="69">
        <v>1526</v>
      </c>
      <c r="I490" s="69">
        <v>1000</v>
      </c>
      <c r="J490" s="69">
        <v>269000</v>
      </c>
    </row>
    <row r="491" spans="7:10" x14ac:dyDescent="0.35">
      <c r="G491">
        <v>7143</v>
      </c>
      <c r="H491" s="69">
        <v>6281.7900390625</v>
      </c>
      <c r="I491" s="69">
        <v>1000</v>
      </c>
      <c r="J491" s="69">
        <v>750000</v>
      </c>
    </row>
    <row r="492" spans="7:10" x14ac:dyDescent="0.35">
      <c r="G492">
        <v>7146</v>
      </c>
      <c r="H492" s="69">
        <v>3071</v>
      </c>
      <c r="I492" s="69">
        <v>1000</v>
      </c>
      <c r="J492" s="69">
        <v>494000</v>
      </c>
    </row>
    <row r="493" spans="7:10" x14ac:dyDescent="0.35">
      <c r="G493">
        <v>7147</v>
      </c>
      <c r="H493" s="69">
        <v>4747</v>
      </c>
      <c r="I493" s="69">
        <v>250</v>
      </c>
      <c r="J493" s="69">
        <v>362000</v>
      </c>
    </row>
    <row r="494" spans="7:10" x14ac:dyDescent="0.35">
      <c r="G494">
        <v>7151</v>
      </c>
      <c r="H494" s="69">
        <v>721</v>
      </c>
      <c r="I494" s="69">
        <v>250</v>
      </c>
      <c r="J494" s="69">
        <v>11000</v>
      </c>
    </row>
    <row r="495" spans="7:10" x14ac:dyDescent="0.35">
      <c r="G495">
        <v>7152</v>
      </c>
      <c r="H495" s="69">
        <v>3431</v>
      </c>
      <c r="I495" s="69">
        <v>1000</v>
      </c>
      <c r="J495" s="69">
        <v>423000</v>
      </c>
    </row>
    <row r="496" spans="7:10" x14ac:dyDescent="0.35">
      <c r="G496">
        <v>7153</v>
      </c>
      <c r="H496" s="69">
        <v>2313</v>
      </c>
      <c r="I496" s="69">
        <v>250</v>
      </c>
      <c r="J496" s="69">
        <v>95000</v>
      </c>
    </row>
    <row r="497" spans="7:10" x14ac:dyDescent="0.35">
      <c r="G497">
        <v>7154</v>
      </c>
      <c r="H497" s="69">
        <v>4196</v>
      </c>
      <c r="I497" s="69">
        <v>2500</v>
      </c>
      <c r="J497" s="69">
        <v>264000</v>
      </c>
    </row>
    <row r="498" spans="7:10" x14ac:dyDescent="0.35">
      <c r="G498">
        <v>7157</v>
      </c>
      <c r="H498" s="69">
        <v>1721</v>
      </c>
      <c r="I498" s="69">
        <v>500</v>
      </c>
      <c r="J498" s="69">
        <v>333000</v>
      </c>
    </row>
    <row r="499" spans="7:10" x14ac:dyDescent="0.35">
      <c r="G499">
        <v>7178</v>
      </c>
      <c r="H499" s="69">
        <v>1267</v>
      </c>
      <c r="I499" s="69">
        <v>250</v>
      </c>
      <c r="J499" s="69">
        <v>25000</v>
      </c>
    </row>
    <row r="500" spans="7:10" x14ac:dyDescent="0.35">
      <c r="G500">
        <v>7182</v>
      </c>
      <c r="H500" s="69">
        <v>852</v>
      </c>
      <c r="I500" s="69">
        <v>500</v>
      </c>
      <c r="J500" s="69">
        <v>25000</v>
      </c>
    </row>
    <row r="501" spans="7:10" x14ac:dyDescent="0.35">
      <c r="G501">
        <v>7189</v>
      </c>
      <c r="H501" s="69">
        <v>1367.8800048828125</v>
      </c>
      <c r="I501" s="69">
        <v>250</v>
      </c>
      <c r="J501" s="69">
        <v>500000</v>
      </c>
    </row>
    <row r="502" spans="7:10" x14ac:dyDescent="0.35">
      <c r="G502">
        <v>7193</v>
      </c>
      <c r="H502" s="69">
        <v>4504</v>
      </c>
      <c r="I502" s="69">
        <v>2500</v>
      </c>
      <c r="J502" s="69">
        <v>21000</v>
      </c>
    </row>
    <row r="503" spans="7:10" x14ac:dyDescent="0.35">
      <c r="G503">
        <v>7199</v>
      </c>
      <c r="H503" s="69">
        <v>2345.43994140625</v>
      </c>
      <c r="I503" s="69">
        <v>250</v>
      </c>
      <c r="J503" s="69">
        <v>500000</v>
      </c>
    </row>
    <row r="504" spans="7:10" x14ac:dyDescent="0.35">
      <c r="G504">
        <v>7202</v>
      </c>
      <c r="H504" s="69">
        <v>2610</v>
      </c>
      <c r="I504" s="69">
        <v>250</v>
      </c>
      <c r="J504" s="69">
        <v>27000</v>
      </c>
    </row>
    <row r="505" spans="7:10" x14ac:dyDescent="0.35">
      <c r="G505">
        <v>7205</v>
      </c>
      <c r="H505" s="69">
        <v>4840</v>
      </c>
      <c r="I505" s="69">
        <v>5000</v>
      </c>
      <c r="J505" s="69">
        <v>35000</v>
      </c>
    </row>
    <row r="506" spans="7:10" x14ac:dyDescent="0.35">
      <c r="G506">
        <v>7210</v>
      </c>
      <c r="H506" s="69">
        <v>4374</v>
      </c>
      <c r="I506" s="69">
        <v>1000</v>
      </c>
      <c r="J506" s="69">
        <v>219000</v>
      </c>
    </row>
    <row r="507" spans="7:10" x14ac:dyDescent="0.35">
      <c r="G507">
        <v>7212</v>
      </c>
      <c r="H507" s="69">
        <v>19209</v>
      </c>
      <c r="I507" s="69">
        <v>3000</v>
      </c>
      <c r="J507" s="69">
        <v>732000</v>
      </c>
    </row>
    <row r="508" spans="7:10" x14ac:dyDescent="0.35">
      <c r="G508">
        <v>7215</v>
      </c>
      <c r="H508" s="69">
        <v>499.66000366210938</v>
      </c>
      <c r="I508" s="69">
        <v>500</v>
      </c>
      <c r="J508" s="69">
        <v>85000</v>
      </c>
    </row>
    <row r="509" spans="7:10" x14ac:dyDescent="0.35">
      <c r="G509">
        <v>7219</v>
      </c>
      <c r="H509" s="69">
        <v>1254.6199951171875</v>
      </c>
      <c r="I509" s="69">
        <v>500</v>
      </c>
      <c r="J509" s="69">
        <v>497000</v>
      </c>
    </row>
    <row r="510" spans="7:10" x14ac:dyDescent="0.35">
      <c r="G510">
        <v>7221</v>
      </c>
      <c r="H510" s="69">
        <v>7382</v>
      </c>
      <c r="I510" s="69">
        <v>1000</v>
      </c>
      <c r="J510" s="69">
        <v>1980000</v>
      </c>
    </row>
    <row r="511" spans="7:10" x14ac:dyDescent="0.35">
      <c r="G511">
        <v>7227</v>
      </c>
      <c r="H511" s="69">
        <v>2352</v>
      </c>
      <c r="I511" s="69">
        <v>1000</v>
      </c>
      <c r="J511" s="69">
        <v>40000</v>
      </c>
    </row>
    <row r="512" spans="7:10" x14ac:dyDescent="0.35">
      <c r="G512">
        <v>7232</v>
      </c>
      <c r="H512" s="69">
        <v>1513</v>
      </c>
      <c r="I512" s="69">
        <v>250</v>
      </c>
      <c r="J512" s="69">
        <v>24000</v>
      </c>
    </row>
    <row r="513" spans="7:10" x14ac:dyDescent="0.35">
      <c r="G513">
        <v>7236</v>
      </c>
      <c r="H513" s="69">
        <v>400</v>
      </c>
      <c r="I513" s="69">
        <v>250</v>
      </c>
      <c r="J513" s="69">
        <v>5000</v>
      </c>
    </row>
    <row r="514" spans="7:10" x14ac:dyDescent="0.35">
      <c r="G514">
        <v>7241</v>
      </c>
      <c r="H514" s="69">
        <v>400</v>
      </c>
      <c r="I514" s="69">
        <v>250</v>
      </c>
      <c r="J514" s="69">
        <v>10000</v>
      </c>
    </row>
    <row r="515" spans="7:10" x14ac:dyDescent="0.35">
      <c r="G515">
        <v>7246</v>
      </c>
      <c r="H515" s="69">
        <v>2132</v>
      </c>
      <c r="I515" s="69">
        <v>250</v>
      </c>
      <c r="J515" s="69">
        <v>150000</v>
      </c>
    </row>
    <row r="516" spans="7:10" x14ac:dyDescent="0.35">
      <c r="G516">
        <v>7251</v>
      </c>
      <c r="H516" s="69">
        <v>985</v>
      </c>
      <c r="I516" s="69">
        <v>500</v>
      </c>
      <c r="J516" s="69">
        <v>200000</v>
      </c>
    </row>
    <row r="517" spans="7:10" x14ac:dyDescent="0.35">
      <c r="G517">
        <v>7260</v>
      </c>
      <c r="H517" s="69">
        <v>1766.47998046875</v>
      </c>
      <c r="I517" s="69">
        <v>1000</v>
      </c>
      <c r="J517" s="69">
        <v>685000</v>
      </c>
    </row>
    <row r="518" spans="7:10" x14ac:dyDescent="0.35">
      <c r="G518">
        <v>7261</v>
      </c>
      <c r="H518" s="69">
        <v>1255</v>
      </c>
      <c r="I518" s="69">
        <v>500</v>
      </c>
      <c r="J518" s="69">
        <v>391000</v>
      </c>
    </row>
    <row r="519" spans="7:10" x14ac:dyDescent="0.35">
      <c r="G519">
        <v>7268</v>
      </c>
      <c r="H519" s="69">
        <v>989</v>
      </c>
      <c r="I519" s="69">
        <v>500</v>
      </c>
      <c r="J519" s="69">
        <v>289000</v>
      </c>
    </row>
    <row r="520" spans="7:10" x14ac:dyDescent="0.35">
      <c r="G520">
        <v>7270</v>
      </c>
      <c r="H520" s="69">
        <v>400.16000366210938</v>
      </c>
      <c r="I520" s="69">
        <v>500</v>
      </c>
      <c r="J520" s="69">
        <v>10000</v>
      </c>
    </row>
    <row r="521" spans="7:10" x14ac:dyDescent="0.35">
      <c r="G521">
        <v>7271</v>
      </c>
      <c r="H521" s="69">
        <v>2546.909912109375</v>
      </c>
      <c r="I521" s="69">
        <v>1000</v>
      </c>
      <c r="J521" s="69">
        <v>15000</v>
      </c>
    </row>
    <row r="522" spans="7:10" x14ac:dyDescent="0.35">
      <c r="G522">
        <v>7273</v>
      </c>
      <c r="H522" s="69">
        <v>2353.449951171875</v>
      </c>
      <c r="I522" s="69">
        <v>5000</v>
      </c>
      <c r="J522" s="69">
        <v>645000</v>
      </c>
    </row>
    <row r="523" spans="7:10" x14ac:dyDescent="0.35">
      <c r="G523">
        <v>7282</v>
      </c>
      <c r="H523" s="69">
        <v>5700</v>
      </c>
      <c r="I523" s="69">
        <v>1000</v>
      </c>
      <c r="J523" s="69">
        <v>451000</v>
      </c>
    </row>
    <row r="524" spans="7:10" x14ac:dyDescent="0.35">
      <c r="G524">
        <v>7285</v>
      </c>
      <c r="H524" s="69">
        <v>1122.7099609375</v>
      </c>
      <c r="I524" s="69">
        <v>500</v>
      </c>
      <c r="J524" s="69">
        <v>418000</v>
      </c>
    </row>
    <row r="525" spans="7:10" x14ac:dyDescent="0.35">
      <c r="G525">
        <v>7290</v>
      </c>
      <c r="H525" s="69">
        <v>1970.030029296875</v>
      </c>
      <c r="I525" s="69">
        <v>1000</v>
      </c>
      <c r="J525" s="69">
        <v>200000</v>
      </c>
    </row>
    <row r="526" spans="7:10" x14ac:dyDescent="0.35">
      <c r="G526">
        <v>7298</v>
      </c>
      <c r="H526" s="69">
        <v>10512</v>
      </c>
      <c r="I526" s="69">
        <v>1000</v>
      </c>
      <c r="J526" s="69">
        <v>1654000</v>
      </c>
    </row>
    <row r="527" spans="7:10" x14ac:dyDescent="0.35">
      <c r="G527">
        <v>7307</v>
      </c>
      <c r="H527" s="69">
        <v>1692</v>
      </c>
      <c r="I527" s="69">
        <v>2500</v>
      </c>
      <c r="J527" s="69">
        <v>116000</v>
      </c>
    </row>
    <row r="528" spans="7:10" x14ac:dyDescent="0.35">
      <c r="G528">
        <v>7308</v>
      </c>
      <c r="H528" s="69">
        <v>902</v>
      </c>
      <c r="I528" s="69">
        <v>1000</v>
      </c>
      <c r="J528" s="69">
        <v>410000</v>
      </c>
    </row>
    <row r="529" spans="7:10" x14ac:dyDescent="0.35">
      <c r="G529">
        <v>7311</v>
      </c>
      <c r="H529" s="69">
        <v>459</v>
      </c>
      <c r="I529" s="69">
        <v>250</v>
      </c>
      <c r="J529" s="69">
        <v>58000</v>
      </c>
    </row>
    <row r="530" spans="7:10" x14ac:dyDescent="0.35">
      <c r="G530">
        <v>7320</v>
      </c>
      <c r="H530" s="69">
        <v>1334</v>
      </c>
      <c r="I530" s="69">
        <v>500</v>
      </c>
      <c r="J530" s="69">
        <v>625000</v>
      </c>
    </row>
    <row r="531" spans="7:10" x14ac:dyDescent="0.35">
      <c r="G531">
        <v>7322</v>
      </c>
      <c r="H531" s="69">
        <v>5024</v>
      </c>
      <c r="I531" s="69">
        <v>2500</v>
      </c>
      <c r="J531" s="69">
        <v>373000</v>
      </c>
    </row>
    <row r="532" spans="7:10" x14ac:dyDescent="0.35">
      <c r="G532">
        <v>7324</v>
      </c>
      <c r="H532" s="69">
        <v>6982.75</v>
      </c>
      <c r="I532" s="69">
        <v>1000</v>
      </c>
      <c r="J532" s="69">
        <v>2105000</v>
      </c>
    </row>
    <row r="533" spans="7:10" x14ac:dyDescent="0.35">
      <c r="G533">
        <v>7333</v>
      </c>
      <c r="H533" s="69">
        <v>2550.85009765625</v>
      </c>
      <c r="I533" s="69">
        <v>1000</v>
      </c>
      <c r="J533" s="69">
        <v>525000</v>
      </c>
    </row>
    <row r="534" spans="7:10" x14ac:dyDescent="0.35">
      <c r="G534">
        <v>7336</v>
      </c>
      <c r="H534" s="69">
        <v>5687</v>
      </c>
      <c r="I534" s="69">
        <v>1000</v>
      </c>
      <c r="J534" s="69">
        <v>911000</v>
      </c>
    </row>
    <row r="535" spans="7:10" x14ac:dyDescent="0.35">
      <c r="G535">
        <v>7338</v>
      </c>
      <c r="H535" s="69">
        <v>54860.921875</v>
      </c>
      <c r="I535" s="69">
        <v>20000</v>
      </c>
      <c r="J535" s="69">
        <v>3363000</v>
      </c>
    </row>
    <row r="536" spans="7:10" x14ac:dyDescent="0.35">
      <c r="G536">
        <v>7340</v>
      </c>
      <c r="H536" s="69">
        <v>2626</v>
      </c>
      <c r="I536" s="69">
        <v>500</v>
      </c>
      <c r="J536" s="69">
        <v>240000</v>
      </c>
    </row>
    <row r="537" spans="7:10" x14ac:dyDescent="0.35">
      <c r="G537">
        <v>7342</v>
      </c>
      <c r="H537" s="69">
        <v>1345.530029296875</v>
      </c>
      <c r="I537" s="69">
        <v>500</v>
      </c>
      <c r="J537" s="69">
        <v>450000</v>
      </c>
    </row>
    <row r="538" spans="7:10" x14ac:dyDescent="0.35">
      <c r="G538">
        <v>7345</v>
      </c>
      <c r="H538" s="69">
        <v>1052</v>
      </c>
      <c r="I538" s="69">
        <v>250</v>
      </c>
      <c r="J538" s="69">
        <v>173000</v>
      </c>
    </row>
    <row r="539" spans="7:10" x14ac:dyDescent="0.35">
      <c r="G539">
        <v>7346</v>
      </c>
      <c r="H539" s="69">
        <v>1290.1600341796875</v>
      </c>
      <c r="I539" s="69">
        <v>500</v>
      </c>
      <c r="J539" s="69">
        <v>425000</v>
      </c>
    </row>
    <row r="540" spans="7:10" x14ac:dyDescent="0.35">
      <c r="G540">
        <v>7349</v>
      </c>
      <c r="H540" s="69">
        <v>1097</v>
      </c>
      <c r="I540" s="69">
        <v>250</v>
      </c>
      <c r="J540" s="69">
        <v>130000</v>
      </c>
    </row>
    <row r="541" spans="7:10" x14ac:dyDescent="0.35">
      <c r="G541">
        <v>7350</v>
      </c>
      <c r="H541" s="69">
        <v>2834</v>
      </c>
      <c r="I541" s="69">
        <v>500</v>
      </c>
      <c r="J541" s="69">
        <v>50000</v>
      </c>
    </row>
    <row r="542" spans="7:10" x14ac:dyDescent="0.35">
      <c r="G542">
        <v>7357</v>
      </c>
      <c r="H542" s="69">
        <v>40896</v>
      </c>
      <c r="I542" s="69">
        <v>2000</v>
      </c>
      <c r="J542" s="69">
        <v>960000</v>
      </c>
    </row>
    <row r="543" spans="7:10" x14ac:dyDescent="0.35">
      <c r="G543">
        <v>7359</v>
      </c>
      <c r="H543" s="69">
        <v>1875</v>
      </c>
      <c r="I543" s="69">
        <v>5000</v>
      </c>
      <c r="J543" s="69">
        <v>363000</v>
      </c>
    </row>
    <row r="544" spans="7:10" x14ac:dyDescent="0.35">
      <c r="G544">
        <v>7360</v>
      </c>
      <c r="H544" s="69">
        <v>994</v>
      </c>
      <c r="I544" s="69">
        <v>1000</v>
      </c>
      <c r="J544" s="69">
        <v>6000</v>
      </c>
    </row>
    <row r="545" spans="7:10" x14ac:dyDescent="0.35">
      <c r="G545">
        <v>7362</v>
      </c>
      <c r="H545" s="69">
        <v>1547</v>
      </c>
      <c r="I545" s="69">
        <v>1000</v>
      </c>
      <c r="J545" s="69">
        <v>240000</v>
      </c>
    </row>
    <row r="546" spans="7:10" x14ac:dyDescent="0.35">
      <c r="G546">
        <v>7371</v>
      </c>
      <c r="H546" s="69">
        <v>5708</v>
      </c>
      <c r="I546" s="69">
        <v>1000</v>
      </c>
      <c r="J546" s="69">
        <v>1825000</v>
      </c>
    </row>
    <row r="547" spans="7:10" x14ac:dyDescent="0.35">
      <c r="G547">
        <v>7372</v>
      </c>
      <c r="H547" s="69">
        <v>2716.81005859375</v>
      </c>
      <c r="I547" s="69">
        <v>0</v>
      </c>
      <c r="J547" s="69">
        <v>632000</v>
      </c>
    </row>
    <row r="548" spans="7:10" x14ac:dyDescent="0.35">
      <c r="G548">
        <v>7373</v>
      </c>
      <c r="H548" s="69">
        <v>2798.699951171875</v>
      </c>
      <c r="I548" s="69">
        <v>500</v>
      </c>
      <c r="J548" s="69">
        <v>120000</v>
      </c>
    </row>
    <row r="549" spans="7:10" x14ac:dyDescent="0.35">
      <c r="G549">
        <v>7381</v>
      </c>
      <c r="H549" s="69">
        <v>2562.260009765625</v>
      </c>
      <c r="I549" s="69">
        <v>1000</v>
      </c>
      <c r="J549" s="69">
        <v>365000</v>
      </c>
    </row>
    <row r="550" spans="7:10" x14ac:dyDescent="0.35">
      <c r="G550">
        <v>7383</v>
      </c>
      <c r="H550" s="69">
        <v>595</v>
      </c>
      <c r="I550" s="69">
        <v>250</v>
      </c>
      <c r="J550" s="69">
        <v>60000</v>
      </c>
    </row>
    <row r="551" spans="7:10" x14ac:dyDescent="0.35">
      <c r="G551">
        <v>7385</v>
      </c>
      <c r="H551" s="69">
        <v>2735.7900390625</v>
      </c>
      <c r="I551" s="69">
        <v>500</v>
      </c>
      <c r="J551" s="69">
        <v>1133000</v>
      </c>
    </row>
    <row r="552" spans="7:10" x14ac:dyDescent="0.35">
      <c r="G552">
        <v>7390</v>
      </c>
      <c r="H552" s="69">
        <v>714</v>
      </c>
      <c r="I552" s="69">
        <v>1000</v>
      </c>
      <c r="J552" s="69">
        <v>395000</v>
      </c>
    </row>
    <row r="553" spans="7:10" x14ac:dyDescent="0.35">
      <c r="G553">
        <v>7391</v>
      </c>
      <c r="H553" s="69">
        <v>400</v>
      </c>
      <c r="I553" s="69">
        <v>250</v>
      </c>
      <c r="J553" s="69">
        <v>3000</v>
      </c>
    </row>
    <row r="554" spans="7:10" x14ac:dyDescent="0.35">
      <c r="G554">
        <v>7392</v>
      </c>
      <c r="H554" s="69">
        <v>1618.050048828125</v>
      </c>
      <c r="I554" s="69">
        <v>500</v>
      </c>
      <c r="J554" s="69">
        <v>659000</v>
      </c>
    </row>
    <row r="555" spans="7:10" x14ac:dyDescent="0.35">
      <c r="G555">
        <v>7398</v>
      </c>
      <c r="H555" s="69">
        <v>3113.679931640625</v>
      </c>
      <c r="I555" s="69">
        <v>1000</v>
      </c>
      <c r="J555" s="69">
        <v>897000</v>
      </c>
    </row>
    <row r="556" spans="7:10" x14ac:dyDescent="0.35">
      <c r="G556">
        <v>7400</v>
      </c>
      <c r="H556" s="69">
        <v>5312.0400390625</v>
      </c>
      <c r="I556" s="69">
        <v>2500</v>
      </c>
      <c r="J556" s="69">
        <v>377000</v>
      </c>
    </row>
    <row r="557" spans="7:10" x14ac:dyDescent="0.35">
      <c r="G557">
        <v>7401</v>
      </c>
      <c r="H557" s="69">
        <v>2047</v>
      </c>
      <c r="I557" s="69">
        <v>250</v>
      </c>
      <c r="J557" s="69">
        <v>75000</v>
      </c>
    </row>
    <row r="558" spans="7:10" x14ac:dyDescent="0.35">
      <c r="G558">
        <v>7402</v>
      </c>
      <c r="H558" s="69">
        <v>431</v>
      </c>
      <c r="I558" s="69">
        <v>500</v>
      </c>
      <c r="J558" s="69">
        <v>7000</v>
      </c>
    </row>
    <row r="559" spans="7:10" x14ac:dyDescent="0.35">
      <c r="G559">
        <v>7403</v>
      </c>
      <c r="H559" s="69">
        <v>3228</v>
      </c>
      <c r="I559" s="69">
        <v>500</v>
      </c>
      <c r="J559" s="69">
        <v>652000</v>
      </c>
    </row>
    <row r="560" spans="7:10" x14ac:dyDescent="0.35">
      <c r="G560">
        <v>7415</v>
      </c>
      <c r="H560" s="69">
        <v>2877.52001953125</v>
      </c>
      <c r="I560" s="69">
        <v>500</v>
      </c>
      <c r="J560" s="69">
        <v>457000</v>
      </c>
    </row>
    <row r="561" spans="7:10" x14ac:dyDescent="0.35">
      <c r="G561">
        <v>7420</v>
      </c>
      <c r="H561" s="69">
        <v>6516</v>
      </c>
      <c r="I561" s="69">
        <v>5000</v>
      </c>
      <c r="J561" s="69">
        <v>334000</v>
      </c>
    </row>
    <row r="562" spans="7:10" x14ac:dyDescent="0.35">
      <c r="G562">
        <v>7421</v>
      </c>
      <c r="H562" s="69">
        <v>578.44000244140625</v>
      </c>
      <c r="I562" s="69">
        <v>500</v>
      </c>
      <c r="J562" s="69">
        <v>5000</v>
      </c>
    </row>
    <row r="563" spans="7:10" x14ac:dyDescent="0.35">
      <c r="G563">
        <v>7423</v>
      </c>
      <c r="H563" s="69">
        <v>3649</v>
      </c>
      <c r="I563" s="69">
        <v>2500</v>
      </c>
      <c r="J563" s="69">
        <v>705000</v>
      </c>
    </row>
    <row r="564" spans="7:10" x14ac:dyDescent="0.35">
      <c r="G564">
        <v>7427</v>
      </c>
      <c r="H564" s="69">
        <v>22594</v>
      </c>
      <c r="I564" s="69">
        <v>2000</v>
      </c>
      <c r="J564" s="69">
        <v>1368000</v>
      </c>
    </row>
    <row r="565" spans="7:10" x14ac:dyDescent="0.35">
      <c r="G565">
        <v>7429</v>
      </c>
      <c r="H565" s="69">
        <v>2892.9599609375</v>
      </c>
      <c r="I565" s="69">
        <v>1000</v>
      </c>
      <c r="J565" s="69">
        <v>440000</v>
      </c>
    </row>
    <row r="566" spans="7:10" x14ac:dyDescent="0.35">
      <c r="G566">
        <v>7434</v>
      </c>
      <c r="H566" s="69">
        <v>675</v>
      </c>
      <c r="I566" s="69">
        <v>250</v>
      </c>
      <c r="J566" s="69">
        <v>104000</v>
      </c>
    </row>
    <row r="567" spans="7:10" x14ac:dyDescent="0.35">
      <c r="G567">
        <v>7435</v>
      </c>
      <c r="H567" s="69">
        <v>400</v>
      </c>
      <c r="I567" s="69">
        <v>500</v>
      </c>
      <c r="J567" s="69">
        <v>2000</v>
      </c>
    </row>
    <row r="568" spans="7:10" x14ac:dyDescent="0.35">
      <c r="G568">
        <v>7447</v>
      </c>
      <c r="H568" s="69">
        <v>3223.659912109375</v>
      </c>
      <c r="I568" s="69">
        <v>1000</v>
      </c>
      <c r="J568" s="69">
        <v>875000</v>
      </c>
    </row>
    <row r="569" spans="7:10" x14ac:dyDescent="0.35">
      <c r="G569">
        <v>7450</v>
      </c>
      <c r="H569" s="69">
        <v>675</v>
      </c>
      <c r="I569" s="69">
        <v>500</v>
      </c>
      <c r="J569" s="69">
        <v>85000</v>
      </c>
    </row>
    <row r="570" spans="7:10" x14ac:dyDescent="0.35">
      <c r="G570">
        <v>7452</v>
      </c>
      <c r="H570" s="69">
        <v>1273</v>
      </c>
      <c r="I570" s="69">
        <v>1000</v>
      </c>
      <c r="J570" s="69">
        <v>100000</v>
      </c>
    </row>
    <row r="571" spans="7:10" x14ac:dyDescent="0.35">
      <c r="G571">
        <v>7455</v>
      </c>
      <c r="H571" s="69">
        <v>1542.97998046875</v>
      </c>
      <c r="I571" s="69">
        <v>1000</v>
      </c>
      <c r="J571" s="69">
        <v>700000</v>
      </c>
    </row>
    <row r="572" spans="7:10" x14ac:dyDescent="0.35">
      <c r="G572">
        <v>7460</v>
      </c>
      <c r="H572" s="69">
        <v>7225</v>
      </c>
      <c r="I572" s="69">
        <v>5000</v>
      </c>
      <c r="J572" s="69">
        <v>207000</v>
      </c>
    </row>
    <row r="573" spans="7:10" x14ac:dyDescent="0.35">
      <c r="G573">
        <v>7464</v>
      </c>
      <c r="H573" s="69">
        <v>2495</v>
      </c>
      <c r="I573" s="69">
        <v>500</v>
      </c>
      <c r="J573" s="69">
        <v>836000</v>
      </c>
    </row>
    <row r="574" spans="7:10" x14ac:dyDescent="0.35">
      <c r="G574">
        <v>7469</v>
      </c>
      <c r="H574" s="69">
        <v>419</v>
      </c>
      <c r="I574" s="69">
        <v>500</v>
      </c>
      <c r="J574" s="69">
        <v>10000</v>
      </c>
    </row>
    <row r="575" spans="7:10" x14ac:dyDescent="0.35">
      <c r="G575">
        <v>7476</v>
      </c>
      <c r="H575" s="69">
        <v>1014.9000244140625</v>
      </c>
      <c r="I575" s="69">
        <v>2000</v>
      </c>
      <c r="J575" s="69">
        <v>80000</v>
      </c>
    </row>
    <row r="576" spans="7:10" x14ac:dyDescent="0.35">
      <c r="G576">
        <v>7481</v>
      </c>
      <c r="H576" s="69">
        <v>424</v>
      </c>
      <c r="I576" s="69">
        <v>500</v>
      </c>
      <c r="J576" s="69">
        <v>3000</v>
      </c>
    </row>
    <row r="577" spans="7:10" x14ac:dyDescent="0.35">
      <c r="G577">
        <v>7483</v>
      </c>
      <c r="H577" s="69">
        <v>1197</v>
      </c>
      <c r="I577" s="69">
        <v>500</v>
      </c>
      <c r="J577" s="69">
        <v>100000</v>
      </c>
    </row>
    <row r="578" spans="7:10" x14ac:dyDescent="0.35">
      <c r="G578">
        <v>7490</v>
      </c>
      <c r="H578" s="69">
        <v>573</v>
      </c>
      <c r="I578" s="69">
        <v>1000</v>
      </c>
      <c r="J578" s="69">
        <v>158000</v>
      </c>
    </row>
    <row r="579" spans="7:10" x14ac:dyDescent="0.35">
      <c r="G579">
        <v>7492</v>
      </c>
      <c r="H579" s="69">
        <v>6107</v>
      </c>
      <c r="I579" s="69">
        <v>1000</v>
      </c>
      <c r="J579" s="69">
        <v>5000</v>
      </c>
    </row>
    <row r="580" spans="7:10" x14ac:dyDescent="0.35">
      <c r="G580">
        <v>7499</v>
      </c>
      <c r="H580" s="69">
        <v>1956</v>
      </c>
      <c r="I580" s="69">
        <v>500</v>
      </c>
      <c r="J580" s="69">
        <v>394000</v>
      </c>
    </row>
    <row r="581" spans="7:10" x14ac:dyDescent="0.35">
      <c r="G581">
        <v>7507</v>
      </c>
      <c r="H581" s="69">
        <v>1656</v>
      </c>
      <c r="I581" s="69">
        <v>1000</v>
      </c>
      <c r="J581" s="69">
        <v>75000</v>
      </c>
    </row>
    <row r="582" spans="7:10" x14ac:dyDescent="0.35">
      <c r="G582">
        <v>7509</v>
      </c>
      <c r="H582" s="69">
        <v>400</v>
      </c>
      <c r="I582" s="69">
        <v>500</v>
      </c>
      <c r="J582" s="69">
        <v>22000</v>
      </c>
    </row>
    <row r="583" spans="7:10" x14ac:dyDescent="0.35">
      <c r="G583">
        <v>7519</v>
      </c>
      <c r="H583" s="69">
        <v>424</v>
      </c>
      <c r="I583" s="69">
        <v>500</v>
      </c>
      <c r="J583" s="69">
        <v>3000</v>
      </c>
    </row>
    <row r="584" spans="7:10" x14ac:dyDescent="0.35">
      <c r="G584">
        <v>7530</v>
      </c>
      <c r="H584" s="69">
        <v>2264</v>
      </c>
      <c r="I584" s="69">
        <v>500</v>
      </c>
      <c r="J584" s="69">
        <v>295000</v>
      </c>
    </row>
    <row r="585" spans="7:10" x14ac:dyDescent="0.35">
      <c r="G585">
        <v>7531</v>
      </c>
      <c r="H585" s="69">
        <v>963.79998779296875</v>
      </c>
      <c r="I585" s="69">
        <v>1000</v>
      </c>
      <c r="J585" s="69">
        <v>435000</v>
      </c>
    </row>
    <row r="586" spans="7:10" x14ac:dyDescent="0.35">
      <c r="G586">
        <v>7532</v>
      </c>
      <c r="H586" s="69">
        <v>2095.110107421875</v>
      </c>
      <c r="I586" s="69">
        <v>1000</v>
      </c>
      <c r="J586" s="69">
        <v>398000</v>
      </c>
    </row>
    <row r="587" spans="7:10" x14ac:dyDescent="0.35">
      <c r="G587">
        <v>7535</v>
      </c>
      <c r="H587" s="69">
        <v>441</v>
      </c>
      <c r="I587" s="69">
        <v>500</v>
      </c>
      <c r="J587" s="69">
        <v>14000</v>
      </c>
    </row>
    <row r="588" spans="7:10" x14ac:dyDescent="0.35">
      <c r="G588">
        <v>7539</v>
      </c>
      <c r="H588" s="69">
        <v>2030</v>
      </c>
      <c r="I588" s="69">
        <v>1000</v>
      </c>
      <c r="J588" s="69">
        <v>410000</v>
      </c>
    </row>
    <row r="589" spans="7:10" x14ac:dyDescent="0.35">
      <c r="G589">
        <v>7542</v>
      </c>
      <c r="H589" s="69">
        <v>400</v>
      </c>
      <c r="I589" s="69">
        <v>500</v>
      </c>
      <c r="J589" s="69">
        <v>5000</v>
      </c>
    </row>
    <row r="590" spans="7:10" x14ac:dyDescent="0.35">
      <c r="G590">
        <v>7543</v>
      </c>
      <c r="H590" s="69">
        <v>7704</v>
      </c>
      <c r="I590" s="69">
        <v>1000</v>
      </c>
      <c r="J590" s="69">
        <v>625000</v>
      </c>
    </row>
    <row r="591" spans="7:10" x14ac:dyDescent="0.35">
      <c r="G591">
        <v>7545</v>
      </c>
      <c r="H591" s="69">
        <v>1252</v>
      </c>
      <c r="I591" s="69">
        <v>1000</v>
      </c>
      <c r="J591" s="69">
        <v>400000</v>
      </c>
    </row>
    <row r="592" spans="7:10" x14ac:dyDescent="0.35">
      <c r="G592">
        <v>7556</v>
      </c>
      <c r="H592" s="69">
        <v>5300.8798828125</v>
      </c>
      <c r="I592" s="69">
        <v>0</v>
      </c>
      <c r="J592" s="69">
        <v>1085000</v>
      </c>
    </row>
    <row r="593" spans="7:10" x14ac:dyDescent="0.35">
      <c r="G593">
        <v>7562</v>
      </c>
      <c r="H593" s="69">
        <v>1415.780029296875</v>
      </c>
      <c r="I593" s="69">
        <v>1000</v>
      </c>
      <c r="J593" s="69">
        <v>508000</v>
      </c>
    </row>
    <row r="594" spans="7:10" x14ac:dyDescent="0.35">
      <c r="G594">
        <v>7566</v>
      </c>
      <c r="H594" s="69">
        <v>3191</v>
      </c>
      <c r="I594" s="69">
        <v>5000</v>
      </c>
      <c r="J594" s="69">
        <v>310000</v>
      </c>
    </row>
    <row r="595" spans="7:10" x14ac:dyDescent="0.35">
      <c r="G595">
        <v>7570</v>
      </c>
      <c r="H595" s="69">
        <v>400</v>
      </c>
      <c r="I595" s="69">
        <v>250</v>
      </c>
      <c r="J595" s="69">
        <v>5000</v>
      </c>
    </row>
    <row r="596" spans="7:10" x14ac:dyDescent="0.35">
      <c r="G596">
        <v>7585</v>
      </c>
      <c r="H596" s="69">
        <v>2118</v>
      </c>
      <c r="I596" s="69">
        <v>500</v>
      </c>
      <c r="J596" s="69">
        <v>660000</v>
      </c>
    </row>
    <row r="597" spans="7:10" x14ac:dyDescent="0.35">
      <c r="G597">
        <v>7587</v>
      </c>
      <c r="H597" s="69">
        <v>3889</v>
      </c>
      <c r="I597" s="69">
        <v>1000</v>
      </c>
      <c r="J597" s="69">
        <v>534000</v>
      </c>
    </row>
    <row r="598" spans="7:10" x14ac:dyDescent="0.35">
      <c r="G598">
        <v>7592</v>
      </c>
      <c r="H598" s="69">
        <v>1183</v>
      </c>
      <c r="I598" s="69">
        <v>1000</v>
      </c>
      <c r="J598" s="69">
        <v>330000</v>
      </c>
    </row>
    <row r="599" spans="7:10" x14ac:dyDescent="0.35">
      <c r="G599">
        <v>7595</v>
      </c>
      <c r="H599" s="69">
        <v>16726.08984375</v>
      </c>
      <c r="I599" s="69">
        <v>1000</v>
      </c>
      <c r="J599" s="69">
        <v>440000</v>
      </c>
    </row>
    <row r="600" spans="7:10" x14ac:dyDescent="0.35">
      <c r="G600">
        <v>7597</v>
      </c>
      <c r="H600" s="69">
        <v>776</v>
      </c>
      <c r="I600" s="69">
        <v>1000</v>
      </c>
      <c r="J600" s="69">
        <v>174000</v>
      </c>
    </row>
    <row r="601" spans="7:10" x14ac:dyDescent="0.35">
      <c r="G601">
        <v>7599</v>
      </c>
      <c r="H601" s="69">
        <v>504</v>
      </c>
      <c r="I601" s="69">
        <v>1000</v>
      </c>
      <c r="J601" s="69">
        <v>114000</v>
      </c>
    </row>
    <row r="602" spans="7:10" x14ac:dyDescent="0.35">
      <c r="G602">
        <v>7607</v>
      </c>
      <c r="H602" s="69">
        <v>504</v>
      </c>
      <c r="I602" s="69">
        <v>500</v>
      </c>
      <c r="J602" s="69">
        <v>1000</v>
      </c>
    </row>
    <row r="603" spans="7:10" x14ac:dyDescent="0.35">
      <c r="G603">
        <v>7608</v>
      </c>
      <c r="H603" s="69">
        <v>7070</v>
      </c>
      <c r="I603" s="69">
        <v>1000</v>
      </c>
      <c r="J603" s="69">
        <v>124000</v>
      </c>
    </row>
    <row r="604" spans="7:10" x14ac:dyDescent="0.35">
      <c r="G604">
        <v>7609</v>
      </c>
      <c r="H604" s="69">
        <v>6223</v>
      </c>
      <c r="I604" s="69">
        <v>1000</v>
      </c>
      <c r="J604" s="69">
        <v>2175000</v>
      </c>
    </row>
    <row r="605" spans="7:10" x14ac:dyDescent="0.35">
      <c r="G605">
        <v>7614</v>
      </c>
      <c r="H605" s="69">
        <v>1558</v>
      </c>
      <c r="I605" s="69">
        <v>1000</v>
      </c>
      <c r="J605" s="69">
        <v>25000</v>
      </c>
    </row>
    <row r="606" spans="7:10" x14ac:dyDescent="0.35">
      <c r="G606">
        <v>7615</v>
      </c>
      <c r="H606" s="69">
        <v>6800.27978515625</v>
      </c>
      <c r="I606" s="69">
        <v>5000</v>
      </c>
      <c r="J606" s="69">
        <v>25000</v>
      </c>
    </row>
    <row r="607" spans="7:10" x14ac:dyDescent="0.35">
      <c r="G607">
        <v>7616</v>
      </c>
      <c r="H607" s="69">
        <v>2153</v>
      </c>
      <c r="I607" s="69">
        <v>1000</v>
      </c>
      <c r="J607" s="69">
        <v>475000</v>
      </c>
    </row>
    <row r="608" spans="7:10" x14ac:dyDescent="0.35">
      <c r="G608">
        <v>7622</v>
      </c>
      <c r="H608" s="69">
        <v>1307</v>
      </c>
      <c r="I608" s="69">
        <v>1000</v>
      </c>
      <c r="J608" s="69">
        <v>493000</v>
      </c>
    </row>
    <row r="609" spans="7:10" x14ac:dyDescent="0.35">
      <c r="G609">
        <v>7636</v>
      </c>
      <c r="H609" s="69">
        <v>1633</v>
      </c>
      <c r="I609" s="69">
        <v>2500</v>
      </c>
      <c r="J609" s="69">
        <v>331000</v>
      </c>
    </row>
    <row r="610" spans="7:10" x14ac:dyDescent="0.35">
      <c r="G610">
        <v>7640</v>
      </c>
      <c r="H610" s="69">
        <v>865</v>
      </c>
      <c r="I610" s="69">
        <v>1000</v>
      </c>
      <c r="J610" s="69">
        <v>500000</v>
      </c>
    </row>
    <row r="611" spans="7:10" x14ac:dyDescent="0.35">
      <c r="G611">
        <v>7641</v>
      </c>
      <c r="H611" s="69">
        <v>400</v>
      </c>
      <c r="I611" s="69">
        <v>500</v>
      </c>
      <c r="J611" s="69">
        <v>5000</v>
      </c>
    </row>
    <row r="612" spans="7:10" x14ac:dyDescent="0.35">
      <c r="G612">
        <v>7654</v>
      </c>
      <c r="H612" s="69">
        <v>7440</v>
      </c>
      <c r="I612" s="69">
        <v>5000</v>
      </c>
      <c r="J612" s="69">
        <v>620000</v>
      </c>
    </row>
    <row r="613" spans="7:10" x14ac:dyDescent="0.35">
      <c r="G613">
        <v>7661</v>
      </c>
      <c r="H613" s="69">
        <v>955</v>
      </c>
      <c r="I613" s="69">
        <v>1000</v>
      </c>
      <c r="J613" s="69">
        <v>329000</v>
      </c>
    </row>
    <row r="614" spans="7:10" x14ac:dyDescent="0.35">
      <c r="G614">
        <v>7678</v>
      </c>
      <c r="H614" s="69">
        <v>7364</v>
      </c>
      <c r="I614" s="69">
        <v>1000</v>
      </c>
      <c r="J614" s="69">
        <v>373000</v>
      </c>
    </row>
    <row r="615" spans="7:10" x14ac:dyDescent="0.35">
      <c r="G615">
        <v>7680</v>
      </c>
      <c r="H615" s="69">
        <v>921</v>
      </c>
      <c r="I615" s="69">
        <v>2500</v>
      </c>
      <c r="J615" s="69">
        <v>493000</v>
      </c>
    </row>
    <row r="616" spans="7:10" x14ac:dyDescent="0.35">
      <c r="G616">
        <v>7687</v>
      </c>
      <c r="H616" s="69">
        <v>1926.239990234375</v>
      </c>
      <c r="I616" s="69">
        <v>1000</v>
      </c>
      <c r="J616" s="69">
        <v>250000</v>
      </c>
    </row>
    <row r="617" spans="7:10" x14ac:dyDescent="0.35">
      <c r="G617">
        <v>7702</v>
      </c>
      <c r="H617" s="69">
        <v>463</v>
      </c>
      <c r="I617" s="69">
        <v>500</v>
      </c>
      <c r="J617" s="69">
        <v>20000</v>
      </c>
    </row>
    <row r="618" spans="7:10" x14ac:dyDescent="0.35">
      <c r="G618">
        <v>7703</v>
      </c>
      <c r="H618" s="69">
        <v>907</v>
      </c>
      <c r="I618" s="69">
        <v>250</v>
      </c>
      <c r="J618" s="69">
        <v>15000</v>
      </c>
    </row>
    <row r="619" spans="7:10" x14ac:dyDescent="0.35">
      <c r="G619">
        <v>7710</v>
      </c>
      <c r="H619" s="69">
        <v>581</v>
      </c>
      <c r="I619" s="69">
        <v>500</v>
      </c>
      <c r="J619" s="69">
        <v>50000</v>
      </c>
    </row>
    <row r="620" spans="7:10" x14ac:dyDescent="0.35">
      <c r="G620">
        <v>7713</v>
      </c>
      <c r="H620" s="69">
        <v>483</v>
      </c>
      <c r="I620" s="69">
        <v>500</v>
      </c>
      <c r="J620" s="69">
        <v>10000</v>
      </c>
    </row>
    <row r="621" spans="7:10" x14ac:dyDescent="0.35">
      <c r="G621">
        <v>7731</v>
      </c>
      <c r="H621" s="69">
        <v>8759</v>
      </c>
      <c r="I621" s="69">
        <v>5000</v>
      </c>
      <c r="J621" s="69">
        <v>530000</v>
      </c>
    </row>
    <row r="622" spans="7:10" x14ac:dyDescent="0.35">
      <c r="G622">
        <v>7736</v>
      </c>
      <c r="H622" s="69">
        <v>790</v>
      </c>
      <c r="I622" s="69">
        <v>2500</v>
      </c>
      <c r="J622" s="69">
        <v>349000</v>
      </c>
    </row>
    <row r="623" spans="7:10" x14ac:dyDescent="0.35">
      <c r="G623">
        <v>7737</v>
      </c>
      <c r="H623" s="69">
        <v>3178</v>
      </c>
      <c r="I623" s="69">
        <v>1000</v>
      </c>
      <c r="J623" s="69">
        <v>30000</v>
      </c>
    </row>
    <row r="624" spans="7:10" x14ac:dyDescent="0.35">
      <c r="G624">
        <v>7739</v>
      </c>
      <c r="H624" s="69">
        <v>1542.68994140625</v>
      </c>
      <c r="I624" s="69">
        <v>1000</v>
      </c>
      <c r="J624" s="69">
        <v>485000</v>
      </c>
    </row>
    <row r="625" spans="7:10" x14ac:dyDescent="0.35">
      <c r="G625">
        <v>7740</v>
      </c>
      <c r="H625" s="69">
        <v>1457</v>
      </c>
      <c r="I625" s="69">
        <v>1000</v>
      </c>
      <c r="J625" s="69">
        <v>289000</v>
      </c>
    </row>
    <row r="626" spans="7:10" x14ac:dyDescent="0.35">
      <c r="G626">
        <v>7745</v>
      </c>
      <c r="H626" s="69">
        <v>1727</v>
      </c>
      <c r="I626" s="69">
        <v>2500</v>
      </c>
      <c r="J626" s="69">
        <v>231000</v>
      </c>
    </row>
    <row r="627" spans="7:10" x14ac:dyDescent="0.35">
      <c r="G627">
        <v>7761</v>
      </c>
      <c r="H627" s="69">
        <v>3919</v>
      </c>
      <c r="I627" s="69">
        <v>5000</v>
      </c>
      <c r="J627" s="69">
        <v>401000</v>
      </c>
    </row>
    <row r="628" spans="7:10" x14ac:dyDescent="0.35">
      <c r="G628">
        <v>7763</v>
      </c>
      <c r="H628" s="69">
        <v>6624</v>
      </c>
      <c r="I628" s="69">
        <v>1000</v>
      </c>
      <c r="J628" s="69">
        <v>540000</v>
      </c>
    </row>
    <row r="629" spans="7:10" x14ac:dyDescent="0.35">
      <c r="G629">
        <v>7764</v>
      </c>
      <c r="H629" s="69">
        <v>1418</v>
      </c>
      <c r="I629" s="69">
        <v>1000</v>
      </c>
      <c r="J629" s="69">
        <v>265000</v>
      </c>
    </row>
    <row r="630" spans="7:10" x14ac:dyDescent="0.35">
      <c r="G630">
        <v>7766</v>
      </c>
      <c r="H630" s="69">
        <v>7129</v>
      </c>
      <c r="I630" s="69">
        <v>2500</v>
      </c>
      <c r="J630" s="69">
        <v>300000</v>
      </c>
    </row>
    <row r="631" spans="7:10" x14ac:dyDescent="0.35">
      <c r="G631">
        <v>7769</v>
      </c>
      <c r="H631" s="69">
        <v>1753</v>
      </c>
      <c r="I631" s="69">
        <v>1000</v>
      </c>
      <c r="J631" s="69">
        <v>527000</v>
      </c>
    </row>
    <row r="632" spans="7:10" x14ac:dyDescent="0.35">
      <c r="G632">
        <v>7770</v>
      </c>
      <c r="H632" s="69">
        <v>473</v>
      </c>
      <c r="I632" s="69">
        <v>1000</v>
      </c>
      <c r="J632" s="69">
        <v>100000</v>
      </c>
    </row>
    <row r="633" spans="7:10" x14ac:dyDescent="0.35">
      <c r="G633">
        <v>7772</v>
      </c>
      <c r="H633" s="69">
        <v>4830</v>
      </c>
      <c r="I633" s="69">
        <v>1000</v>
      </c>
      <c r="J633" s="69">
        <v>148000</v>
      </c>
    </row>
    <row r="634" spans="7:10" x14ac:dyDescent="0.35">
      <c r="G634">
        <v>7775</v>
      </c>
      <c r="H634" s="69">
        <v>9001</v>
      </c>
      <c r="I634" s="69">
        <v>1000</v>
      </c>
      <c r="J634" s="69">
        <v>654000</v>
      </c>
    </row>
    <row r="635" spans="7:10" x14ac:dyDescent="0.35">
      <c r="G635">
        <v>7776</v>
      </c>
      <c r="H635" s="69">
        <v>1817</v>
      </c>
      <c r="I635" s="69">
        <v>500</v>
      </c>
      <c r="J635" s="69">
        <v>68000</v>
      </c>
    </row>
    <row r="636" spans="7:10" x14ac:dyDescent="0.35">
      <c r="G636">
        <v>7780</v>
      </c>
      <c r="H636" s="69">
        <v>3009</v>
      </c>
      <c r="I636" s="69">
        <v>1000</v>
      </c>
      <c r="J636" s="69">
        <v>260000</v>
      </c>
    </row>
    <row r="637" spans="7:10" x14ac:dyDescent="0.35">
      <c r="G637">
        <v>7784</v>
      </c>
      <c r="H637" s="69">
        <v>1337</v>
      </c>
      <c r="I637" s="69">
        <v>500</v>
      </c>
      <c r="J637" s="69">
        <v>35000</v>
      </c>
    </row>
    <row r="638" spans="7:10" x14ac:dyDescent="0.35">
      <c r="G638">
        <v>7786</v>
      </c>
      <c r="H638" s="69">
        <v>1620.8399658203125</v>
      </c>
      <c r="I638" s="69">
        <v>1000</v>
      </c>
      <c r="J638" s="69">
        <v>420000</v>
      </c>
    </row>
    <row r="639" spans="7:10" x14ac:dyDescent="0.35">
      <c r="G639">
        <v>7787</v>
      </c>
      <c r="H639" s="69">
        <v>1844</v>
      </c>
      <c r="I639" s="69">
        <v>2500</v>
      </c>
      <c r="J639" s="69">
        <v>350000</v>
      </c>
    </row>
    <row r="640" spans="7:10" x14ac:dyDescent="0.35">
      <c r="G640">
        <v>7795</v>
      </c>
      <c r="H640" s="69">
        <v>888</v>
      </c>
      <c r="I640" s="69">
        <v>500</v>
      </c>
      <c r="J640" s="69">
        <v>229000</v>
      </c>
    </row>
    <row r="641" spans="7:10" x14ac:dyDescent="0.35">
      <c r="G641">
        <v>7802</v>
      </c>
      <c r="H641" s="69">
        <v>400</v>
      </c>
      <c r="I641" s="69">
        <v>250</v>
      </c>
      <c r="J641" s="69">
        <v>10000</v>
      </c>
    </row>
    <row r="642" spans="7:10" x14ac:dyDescent="0.35">
      <c r="G642">
        <v>7808</v>
      </c>
      <c r="H642" s="69">
        <v>1772</v>
      </c>
      <c r="I642" s="69">
        <v>500</v>
      </c>
      <c r="J642" s="69">
        <v>70000</v>
      </c>
    </row>
    <row r="643" spans="7:10" x14ac:dyDescent="0.35">
      <c r="G643">
        <v>7812</v>
      </c>
      <c r="H643" s="69">
        <v>3186</v>
      </c>
      <c r="I643" s="69">
        <v>1000</v>
      </c>
      <c r="J643" s="69">
        <v>140000</v>
      </c>
    </row>
    <row r="644" spans="7:10" x14ac:dyDescent="0.35">
      <c r="G644">
        <v>7824</v>
      </c>
      <c r="H644" s="69">
        <v>691</v>
      </c>
      <c r="I644" s="69">
        <v>500</v>
      </c>
      <c r="J644" s="69">
        <v>214000</v>
      </c>
    </row>
    <row r="645" spans="7:10" x14ac:dyDescent="0.35">
      <c r="G645">
        <v>7828</v>
      </c>
      <c r="H645" s="69">
        <v>2824.6201171875</v>
      </c>
      <c r="I645" s="69">
        <v>2500</v>
      </c>
      <c r="J645" s="69">
        <v>365000</v>
      </c>
    </row>
    <row r="646" spans="7:10" x14ac:dyDescent="0.35">
      <c r="G646">
        <v>7835</v>
      </c>
      <c r="H646" s="69">
        <v>400</v>
      </c>
      <c r="I646" s="69">
        <v>500</v>
      </c>
      <c r="J646" s="69">
        <v>5000</v>
      </c>
    </row>
    <row r="647" spans="7:10" x14ac:dyDescent="0.35">
      <c r="G647">
        <v>7837</v>
      </c>
      <c r="H647" s="69">
        <v>3276</v>
      </c>
      <c r="I647" s="69">
        <v>1000</v>
      </c>
      <c r="J647" s="69">
        <v>775000</v>
      </c>
    </row>
    <row r="648" spans="7:10" x14ac:dyDescent="0.35">
      <c r="G648">
        <v>7842</v>
      </c>
      <c r="H648" s="69">
        <v>400</v>
      </c>
      <c r="I648" s="69">
        <v>500</v>
      </c>
      <c r="J648" s="69">
        <v>10000</v>
      </c>
    </row>
    <row r="649" spans="7:10" x14ac:dyDescent="0.35">
      <c r="G649">
        <v>7852</v>
      </c>
      <c r="H649" s="69">
        <v>400</v>
      </c>
      <c r="I649" s="69">
        <v>500</v>
      </c>
      <c r="J649" s="69">
        <v>5000</v>
      </c>
    </row>
    <row r="650" spans="7:10" x14ac:dyDescent="0.35">
      <c r="G650">
        <v>7854</v>
      </c>
      <c r="H650" s="69">
        <v>550</v>
      </c>
      <c r="I650" s="69">
        <v>250</v>
      </c>
      <c r="J650" s="69">
        <v>5000</v>
      </c>
    </row>
    <row r="651" spans="7:10" x14ac:dyDescent="0.35">
      <c r="G651">
        <v>7858</v>
      </c>
      <c r="H651" s="69">
        <v>1764</v>
      </c>
      <c r="I651" s="69">
        <v>250</v>
      </c>
      <c r="J651" s="69">
        <v>80000</v>
      </c>
    </row>
    <row r="652" spans="7:10" x14ac:dyDescent="0.35">
      <c r="G652">
        <v>7860</v>
      </c>
      <c r="H652" s="69">
        <v>1061</v>
      </c>
      <c r="I652" s="69">
        <v>500</v>
      </c>
      <c r="J652" s="69">
        <v>125000</v>
      </c>
    </row>
    <row r="653" spans="7:10" x14ac:dyDescent="0.35">
      <c r="G653">
        <v>7862</v>
      </c>
      <c r="H653" s="69">
        <v>1784</v>
      </c>
      <c r="I653" s="69">
        <v>1000</v>
      </c>
      <c r="J653" s="69">
        <v>386000</v>
      </c>
    </row>
    <row r="654" spans="7:10" x14ac:dyDescent="0.35">
      <c r="G654">
        <v>7865</v>
      </c>
      <c r="H654" s="69">
        <v>400</v>
      </c>
      <c r="I654" s="69">
        <v>1000</v>
      </c>
      <c r="J654" s="69">
        <v>75000</v>
      </c>
    </row>
    <row r="655" spans="7:10" x14ac:dyDescent="0.35">
      <c r="G655">
        <v>7866</v>
      </c>
      <c r="H655" s="69">
        <v>400</v>
      </c>
      <c r="I655" s="69">
        <v>500</v>
      </c>
      <c r="J655" s="69">
        <v>5000</v>
      </c>
    </row>
    <row r="656" spans="7:10" x14ac:dyDescent="0.35">
      <c r="G656">
        <v>7869</v>
      </c>
      <c r="H656" s="69">
        <v>1768</v>
      </c>
      <c r="I656" s="69">
        <v>2000</v>
      </c>
      <c r="J656" s="69">
        <v>188000</v>
      </c>
    </row>
    <row r="657" spans="7:10" x14ac:dyDescent="0.35">
      <c r="G657">
        <v>7874</v>
      </c>
      <c r="H657" s="69">
        <v>538</v>
      </c>
      <c r="I657" s="69">
        <v>1000</v>
      </c>
      <c r="J657" s="69">
        <v>123000</v>
      </c>
    </row>
    <row r="658" spans="7:10" x14ac:dyDescent="0.35">
      <c r="G658">
        <v>7879</v>
      </c>
      <c r="H658" s="69">
        <v>400</v>
      </c>
      <c r="I658" s="69">
        <v>500</v>
      </c>
      <c r="J658" s="69">
        <v>20000</v>
      </c>
    </row>
    <row r="659" spans="7:10" x14ac:dyDescent="0.35">
      <c r="G659">
        <v>7886</v>
      </c>
      <c r="H659" s="69">
        <v>1593.8599853515625</v>
      </c>
      <c r="I659" s="69">
        <v>5000</v>
      </c>
      <c r="J659" s="69">
        <v>64000</v>
      </c>
    </row>
    <row r="660" spans="7:10" x14ac:dyDescent="0.35">
      <c r="G660">
        <v>7889</v>
      </c>
      <c r="H660" s="69">
        <v>4069</v>
      </c>
      <c r="I660" s="69">
        <v>1000</v>
      </c>
      <c r="J660" s="69">
        <v>466000</v>
      </c>
    </row>
    <row r="661" spans="7:10" x14ac:dyDescent="0.35">
      <c r="G661">
        <v>7908</v>
      </c>
      <c r="H661" s="69">
        <v>2774.610107421875</v>
      </c>
      <c r="I661" s="69">
        <v>1000</v>
      </c>
      <c r="J661" s="69">
        <v>935000</v>
      </c>
    </row>
    <row r="662" spans="7:10" x14ac:dyDescent="0.35">
      <c r="G662">
        <v>7917</v>
      </c>
      <c r="H662" s="69">
        <v>56</v>
      </c>
      <c r="I662" s="69">
        <v>250</v>
      </c>
      <c r="J662" s="69">
        <v>12000</v>
      </c>
    </row>
    <row r="663" spans="7:10" x14ac:dyDescent="0.35">
      <c r="G663">
        <v>7940</v>
      </c>
      <c r="H663" s="69">
        <v>83</v>
      </c>
      <c r="I663" s="69">
        <v>250</v>
      </c>
      <c r="J663" s="69">
        <v>20000</v>
      </c>
    </row>
    <row r="664" spans="7:10" x14ac:dyDescent="0.35">
      <c r="G664">
        <v>7946</v>
      </c>
      <c r="H664" s="69">
        <v>155</v>
      </c>
      <c r="I664" s="69">
        <v>250</v>
      </c>
      <c r="J664" s="69">
        <v>19000</v>
      </c>
    </row>
    <row r="665" spans="7:10" x14ac:dyDescent="0.35">
      <c r="G665">
        <v>7953</v>
      </c>
      <c r="H665" s="69">
        <v>129</v>
      </c>
      <c r="I665" s="69">
        <v>250</v>
      </c>
      <c r="J665" s="69">
        <v>6000</v>
      </c>
    </row>
    <row r="666" spans="7:10" x14ac:dyDescent="0.35">
      <c r="G666">
        <v>7977</v>
      </c>
      <c r="H666" s="69">
        <v>102</v>
      </c>
      <c r="I666" s="69">
        <v>250</v>
      </c>
      <c r="J666" s="69">
        <v>30000</v>
      </c>
    </row>
    <row r="667" spans="7:10" x14ac:dyDescent="0.35">
      <c r="G667">
        <v>7979</v>
      </c>
      <c r="H667" s="69">
        <v>247</v>
      </c>
      <c r="I667" s="69">
        <v>250</v>
      </c>
      <c r="J667" s="69">
        <v>119000</v>
      </c>
    </row>
    <row r="668" spans="7:10" x14ac:dyDescent="0.35">
      <c r="G668">
        <v>7984</v>
      </c>
      <c r="H668" s="69">
        <v>78</v>
      </c>
      <c r="I668" s="69">
        <v>250</v>
      </c>
      <c r="J668" s="69">
        <v>5000</v>
      </c>
    </row>
    <row r="669" spans="7:10" x14ac:dyDescent="0.35">
      <c r="G669">
        <v>7985</v>
      </c>
      <c r="H669" s="69">
        <v>118</v>
      </c>
      <c r="I669" s="69">
        <v>250</v>
      </c>
      <c r="J669" s="69">
        <v>10000</v>
      </c>
    </row>
    <row r="670" spans="7:10" x14ac:dyDescent="0.35">
      <c r="G670">
        <v>7988</v>
      </c>
      <c r="H670" s="69">
        <v>35</v>
      </c>
      <c r="I670" s="69">
        <v>250</v>
      </c>
      <c r="J670" s="69">
        <v>3500</v>
      </c>
    </row>
    <row r="671" spans="7:10" x14ac:dyDescent="0.35">
      <c r="G671">
        <v>8014</v>
      </c>
      <c r="H671" s="69">
        <v>362</v>
      </c>
      <c r="I671" s="69">
        <v>250</v>
      </c>
      <c r="J671" s="69">
        <v>40000</v>
      </c>
    </row>
    <row r="672" spans="7:10" x14ac:dyDescent="0.35">
      <c r="G672">
        <v>8029</v>
      </c>
      <c r="H672" s="69">
        <v>122</v>
      </c>
      <c r="I672" s="69">
        <v>250</v>
      </c>
      <c r="J672" s="69">
        <v>25000</v>
      </c>
    </row>
    <row r="673" spans="7:10" x14ac:dyDescent="0.35">
      <c r="G673">
        <v>8055</v>
      </c>
      <c r="H673" s="69">
        <v>51</v>
      </c>
      <c r="I673" s="69">
        <v>250</v>
      </c>
      <c r="J673" s="69">
        <v>13000</v>
      </c>
    </row>
    <row r="674" spans="7:10" x14ac:dyDescent="0.35">
      <c r="G674">
        <v>8068</v>
      </c>
      <c r="H674" s="69">
        <v>112</v>
      </c>
      <c r="I674" s="69">
        <v>250</v>
      </c>
      <c r="J674" s="69">
        <v>20000</v>
      </c>
    </row>
    <row r="675" spans="7:10" x14ac:dyDescent="0.35">
      <c r="G675">
        <v>8069</v>
      </c>
      <c r="H675" s="69">
        <v>92</v>
      </c>
      <c r="I675" s="69">
        <v>250</v>
      </c>
      <c r="J675" s="69">
        <v>12000</v>
      </c>
    </row>
    <row r="676" spans="7:10" x14ac:dyDescent="0.35">
      <c r="G676">
        <v>8112</v>
      </c>
      <c r="H676" s="69">
        <v>1094</v>
      </c>
      <c r="I676" s="69">
        <v>250</v>
      </c>
      <c r="J676" s="69">
        <v>618500</v>
      </c>
    </row>
    <row r="677" spans="7:10" x14ac:dyDescent="0.35">
      <c r="G677">
        <v>8117</v>
      </c>
      <c r="H677" s="69">
        <v>206</v>
      </c>
      <c r="I677" s="69">
        <v>250</v>
      </c>
      <c r="J677" s="69">
        <v>25000</v>
      </c>
    </row>
    <row r="678" spans="7:10" x14ac:dyDescent="0.35">
      <c r="G678">
        <v>8126</v>
      </c>
      <c r="H678" s="69">
        <v>172</v>
      </c>
      <c r="I678" s="69">
        <v>250</v>
      </c>
      <c r="J678" s="69">
        <v>20000</v>
      </c>
    </row>
    <row r="679" spans="7:10" x14ac:dyDescent="0.35">
      <c r="G679">
        <v>8132</v>
      </c>
      <c r="H679" s="69">
        <v>132</v>
      </c>
      <c r="I679" s="69">
        <v>250</v>
      </c>
      <c r="J679" s="69">
        <v>20000</v>
      </c>
    </row>
    <row r="680" spans="7:10" x14ac:dyDescent="0.35">
      <c r="G680">
        <v>8148</v>
      </c>
      <c r="H680" s="69">
        <v>406</v>
      </c>
      <c r="I680" s="69">
        <v>250</v>
      </c>
      <c r="J680" s="69">
        <v>186500</v>
      </c>
    </row>
    <row r="681" spans="7:10" x14ac:dyDescent="0.35">
      <c r="G681">
        <v>8152</v>
      </c>
      <c r="H681" s="69">
        <v>224</v>
      </c>
      <c r="I681" s="69">
        <v>250</v>
      </c>
      <c r="J681" s="69">
        <v>54000</v>
      </c>
    </row>
    <row r="682" spans="7:10" x14ac:dyDescent="0.35">
      <c r="G682">
        <v>8153</v>
      </c>
      <c r="H682" s="69">
        <v>782</v>
      </c>
      <c r="I682" s="69">
        <v>500</v>
      </c>
      <c r="J682" s="69">
        <v>58000</v>
      </c>
    </row>
    <row r="683" spans="7:10" x14ac:dyDescent="0.35">
      <c r="G683">
        <v>8158</v>
      </c>
      <c r="H683" s="69">
        <v>263</v>
      </c>
      <c r="I683" s="69">
        <v>250</v>
      </c>
      <c r="J683" s="69">
        <v>57000</v>
      </c>
    </row>
    <row r="684" spans="7:10" x14ac:dyDescent="0.35">
      <c r="G684">
        <v>8163</v>
      </c>
      <c r="H684" s="69">
        <v>143</v>
      </c>
      <c r="I684" s="69">
        <v>250</v>
      </c>
      <c r="J684" s="69">
        <v>50000</v>
      </c>
    </row>
    <row r="685" spans="7:10" x14ac:dyDescent="0.35">
      <c r="G685">
        <v>8175</v>
      </c>
      <c r="H685" s="69">
        <v>294</v>
      </c>
      <c r="I685" s="69">
        <v>500</v>
      </c>
      <c r="J685" s="69">
        <v>80000</v>
      </c>
    </row>
    <row r="686" spans="7:10" x14ac:dyDescent="0.35">
      <c r="G686">
        <v>8181</v>
      </c>
      <c r="H686" s="69">
        <v>141</v>
      </c>
      <c r="I686" s="69">
        <v>250</v>
      </c>
      <c r="J686" s="69">
        <v>25500</v>
      </c>
    </row>
    <row r="687" spans="7:10" x14ac:dyDescent="0.35">
      <c r="G687">
        <v>8185</v>
      </c>
      <c r="H687" s="69">
        <v>213</v>
      </c>
      <c r="I687" s="69">
        <v>250</v>
      </c>
      <c r="J687" s="69">
        <v>55000</v>
      </c>
    </row>
    <row r="688" spans="7:10" x14ac:dyDescent="0.35">
      <c r="G688">
        <v>8204</v>
      </c>
      <c r="H688" s="69">
        <v>201</v>
      </c>
      <c r="I688" s="69">
        <v>250</v>
      </c>
      <c r="J688" s="69">
        <v>67000</v>
      </c>
    </row>
    <row r="689" spans="7:10" x14ac:dyDescent="0.35">
      <c r="G689">
        <v>8208</v>
      </c>
      <c r="H689" s="69">
        <v>312</v>
      </c>
      <c r="I689" s="69">
        <v>250</v>
      </c>
      <c r="J689" s="69">
        <v>101500</v>
      </c>
    </row>
    <row r="690" spans="7:10" x14ac:dyDescent="0.35">
      <c r="G690">
        <v>8212</v>
      </c>
      <c r="H690" s="69">
        <v>227</v>
      </c>
      <c r="I690" s="69">
        <v>500</v>
      </c>
      <c r="J690" s="69">
        <v>83500</v>
      </c>
    </row>
    <row r="691" spans="7:10" x14ac:dyDescent="0.35">
      <c r="G691">
        <v>8256</v>
      </c>
      <c r="H691" s="69">
        <v>266</v>
      </c>
      <c r="I691" s="69">
        <v>1000</v>
      </c>
      <c r="J691" s="69">
        <v>143000</v>
      </c>
    </row>
    <row r="692" spans="7:10" x14ac:dyDescent="0.35">
      <c r="G692">
        <v>8265</v>
      </c>
      <c r="H692" s="69">
        <v>84</v>
      </c>
      <c r="I692" s="69">
        <v>250</v>
      </c>
      <c r="J692" s="69">
        <v>20000</v>
      </c>
    </row>
    <row r="693" spans="7:10" x14ac:dyDescent="0.35">
      <c r="G693">
        <v>8270</v>
      </c>
      <c r="H693" s="69">
        <v>254</v>
      </c>
      <c r="I693" s="69">
        <v>250</v>
      </c>
      <c r="J693" s="69">
        <v>60000</v>
      </c>
    </row>
    <row r="694" spans="7:10" x14ac:dyDescent="0.35">
      <c r="G694">
        <v>8285</v>
      </c>
      <c r="H694" s="69">
        <v>148</v>
      </c>
      <c r="I694" s="69">
        <v>250</v>
      </c>
      <c r="J694" s="69">
        <v>25500</v>
      </c>
    </row>
    <row r="695" spans="7:10" x14ac:dyDescent="0.35">
      <c r="G695">
        <v>8294</v>
      </c>
      <c r="H695" s="69">
        <v>140</v>
      </c>
      <c r="I695" s="69">
        <v>250</v>
      </c>
      <c r="J695" s="69">
        <v>33000</v>
      </c>
    </row>
    <row r="696" spans="7:10" x14ac:dyDescent="0.35">
      <c r="G696">
        <v>8314</v>
      </c>
      <c r="H696" s="69">
        <v>119</v>
      </c>
      <c r="I696" s="69">
        <v>250</v>
      </c>
      <c r="J696" s="69">
        <v>15000</v>
      </c>
    </row>
    <row r="697" spans="7:10" x14ac:dyDescent="0.35">
      <c r="G697">
        <v>8315</v>
      </c>
      <c r="H697" s="69">
        <v>70</v>
      </c>
      <c r="I697" s="69">
        <v>250</v>
      </c>
      <c r="J697" s="69">
        <v>20000</v>
      </c>
    </row>
    <row r="698" spans="7:10" x14ac:dyDescent="0.35">
      <c r="G698">
        <v>8316</v>
      </c>
      <c r="H698" s="69">
        <v>317</v>
      </c>
      <c r="I698" s="69">
        <v>1000</v>
      </c>
      <c r="J698" s="69">
        <v>178500</v>
      </c>
    </row>
    <row r="699" spans="7:10" x14ac:dyDescent="0.35">
      <c r="G699">
        <v>8325</v>
      </c>
      <c r="H699" s="69">
        <v>226</v>
      </c>
      <c r="I699" s="69">
        <v>250</v>
      </c>
      <c r="J699" s="69">
        <v>114400</v>
      </c>
    </row>
    <row r="700" spans="7:10" x14ac:dyDescent="0.35">
      <c r="G700">
        <v>8356</v>
      </c>
      <c r="H700" s="69">
        <v>215</v>
      </c>
      <c r="I700" s="69">
        <v>250</v>
      </c>
      <c r="J700" s="69">
        <v>78000</v>
      </c>
    </row>
    <row r="701" spans="7:10" x14ac:dyDescent="0.35">
      <c r="G701">
        <v>8368</v>
      </c>
      <c r="H701" s="69">
        <v>203</v>
      </c>
      <c r="I701" s="69">
        <v>250</v>
      </c>
      <c r="J701" s="69">
        <v>10000</v>
      </c>
    </row>
    <row r="702" spans="7:10" x14ac:dyDescent="0.35">
      <c r="G702">
        <v>8389</v>
      </c>
      <c r="H702" s="69">
        <v>53</v>
      </c>
      <c r="I702" s="69">
        <v>100</v>
      </c>
      <c r="J702" s="69">
        <v>0</v>
      </c>
    </row>
    <row r="703" spans="7:10" x14ac:dyDescent="0.35">
      <c r="G703">
        <v>8402</v>
      </c>
      <c r="H703" s="69">
        <v>54</v>
      </c>
      <c r="I703" s="69">
        <v>500</v>
      </c>
      <c r="J703" s="69">
        <v>10000</v>
      </c>
    </row>
    <row r="704" spans="7:10" x14ac:dyDescent="0.35">
      <c r="G704">
        <v>8441</v>
      </c>
      <c r="H704" s="69">
        <v>306</v>
      </c>
      <c r="I704" s="69">
        <v>1000</v>
      </c>
      <c r="J704" s="69">
        <v>128800</v>
      </c>
    </row>
    <row r="705" spans="7:10" x14ac:dyDescent="0.35">
      <c r="G705">
        <v>8460</v>
      </c>
      <c r="H705" s="69">
        <v>687</v>
      </c>
      <c r="I705" s="69">
        <v>1000</v>
      </c>
      <c r="J705" s="69">
        <v>280000</v>
      </c>
    </row>
    <row r="706" spans="7:10" x14ac:dyDescent="0.35">
      <c r="G706">
        <v>8503</v>
      </c>
      <c r="H706" s="69">
        <v>196</v>
      </c>
      <c r="I706" s="69">
        <v>250</v>
      </c>
      <c r="J706" s="69">
        <v>37000</v>
      </c>
    </row>
    <row r="707" spans="7:10" x14ac:dyDescent="0.35">
      <c r="G707">
        <v>8516</v>
      </c>
      <c r="H707" s="69">
        <v>161</v>
      </c>
      <c r="I707" s="69">
        <v>250</v>
      </c>
      <c r="J707" s="69">
        <v>52000</v>
      </c>
    </row>
    <row r="708" spans="7:10" x14ac:dyDescent="0.35">
      <c r="G708">
        <v>8529</v>
      </c>
      <c r="H708" s="69">
        <v>82</v>
      </c>
      <c r="I708" s="69">
        <v>250</v>
      </c>
      <c r="J708" s="69">
        <v>53000</v>
      </c>
    </row>
    <row r="709" spans="7:10" x14ac:dyDescent="0.35">
      <c r="G709">
        <v>8568</v>
      </c>
      <c r="H709" s="69">
        <v>53</v>
      </c>
      <c r="I709" s="69">
        <v>250</v>
      </c>
      <c r="J709" s="69">
        <v>4000</v>
      </c>
    </row>
    <row r="710" spans="7:10" x14ac:dyDescent="0.35">
      <c r="G710">
        <v>8577</v>
      </c>
      <c r="H710" s="69">
        <v>404</v>
      </c>
      <c r="I710" s="69">
        <v>250</v>
      </c>
      <c r="J710" s="69">
        <v>117000</v>
      </c>
    </row>
    <row r="711" spans="7:10" x14ac:dyDescent="0.35">
      <c r="G711">
        <v>8604</v>
      </c>
      <c r="H711" s="69">
        <v>443</v>
      </c>
      <c r="I711" s="69">
        <v>250</v>
      </c>
      <c r="J711" s="69">
        <v>135000</v>
      </c>
    </row>
    <row r="712" spans="7:10" x14ac:dyDescent="0.35">
      <c r="G712">
        <v>8611</v>
      </c>
      <c r="H712" s="69">
        <v>84</v>
      </c>
      <c r="I712" s="69">
        <v>250</v>
      </c>
      <c r="J712" s="69">
        <v>21000</v>
      </c>
    </row>
    <row r="713" spans="7:10" x14ac:dyDescent="0.35">
      <c r="G713">
        <v>8632</v>
      </c>
      <c r="H713" s="69">
        <v>303</v>
      </c>
      <c r="I713" s="69">
        <v>2500</v>
      </c>
      <c r="J713" s="69">
        <v>188900</v>
      </c>
    </row>
    <row r="714" spans="7:10" x14ac:dyDescent="0.35">
      <c r="G714">
        <v>8635</v>
      </c>
      <c r="H714" s="69">
        <v>148</v>
      </c>
      <c r="I714" s="69">
        <v>1000</v>
      </c>
      <c r="J714" s="69">
        <v>68000</v>
      </c>
    </row>
    <row r="715" spans="7:10" x14ac:dyDescent="0.35">
      <c r="G715">
        <v>8639</v>
      </c>
      <c r="H715" s="69">
        <v>79</v>
      </c>
      <c r="I715" s="69">
        <v>250</v>
      </c>
      <c r="J715" s="69">
        <v>25000</v>
      </c>
    </row>
    <row r="716" spans="7:10" x14ac:dyDescent="0.35">
      <c r="G716">
        <v>8642</v>
      </c>
      <c r="H716" s="69">
        <v>267</v>
      </c>
      <c r="I716" s="69">
        <v>250</v>
      </c>
      <c r="J716" s="69">
        <v>69000</v>
      </c>
    </row>
    <row r="717" spans="7:10" x14ac:dyDescent="0.35">
      <c r="G717">
        <v>8649</v>
      </c>
      <c r="H717" s="69">
        <v>144</v>
      </c>
      <c r="I717" s="69">
        <v>500</v>
      </c>
      <c r="J717" s="69">
        <v>30000</v>
      </c>
    </row>
    <row r="718" spans="7:10" x14ac:dyDescent="0.35">
      <c r="G718">
        <v>8660</v>
      </c>
      <c r="H718" s="69">
        <v>112</v>
      </c>
      <c r="I718" s="69">
        <v>250</v>
      </c>
      <c r="J718" s="69">
        <v>26000</v>
      </c>
    </row>
    <row r="719" spans="7:10" x14ac:dyDescent="0.35">
      <c r="G719">
        <v>8663</v>
      </c>
      <c r="H719" s="69">
        <v>233</v>
      </c>
      <c r="I719" s="69">
        <v>500</v>
      </c>
      <c r="J719" s="69">
        <v>107000</v>
      </c>
    </row>
    <row r="720" spans="7:10" x14ac:dyDescent="0.35">
      <c r="G720">
        <v>8676</v>
      </c>
      <c r="H720" s="69">
        <v>181</v>
      </c>
      <c r="I720" s="69">
        <v>250</v>
      </c>
      <c r="J720" s="69">
        <v>52000</v>
      </c>
    </row>
    <row r="721" spans="7:10" x14ac:dyDescent="0.35">
      <c r="G721">
        <v>8680</v>
      </c>
      <c r="H721" s="69">
        <v>330</v>
      </c>
      <c r="I721" s="69">
        <v>250</v>
      </c>
      <c r="J721" s="69">
        <v>103000</v>
      </c>
    </row>
    <row r="722" spans="7:10" x14ac:dyDescent="0.35">
      <c r="G722">
        <v>8686</v>
      </c>
      <c r="H722" s="69">
        <v>140</v>
      </c>
      <c r="I722" s="69">
        <v>250</v>
      </c>
      <c r="J722" s="69">
        <v>23000</v>
      </c>
    </row>
    <row r="723" spans="7:10" x14ac:dyDescent="0.35">
      <c r="G723">
        <v>8704</v>
      </c>
      <c r="H723" s="69">
        <v>99</v>
      </c>
      <c r="I723" s="69">
        <v>500</v>
      </c>
      <c r="J723" s="69">
        <v>30000</v>
      </c>
    </row>
    <row r="724" spans="7:10" x14ac:dyDescent="0.35">
      <c r="G724">
        <v>8711</v>
      </c>
      <c r="H724" s="69">
        <v>81</v>
      </c>
      <c r="I724" s="69">
        <v>250</v>
      </c>
      <c r="J724" s="69">
        <v>20000</v>
      </c>
    </row>
    <row r="725" spans="7:10" x14ac:dyDescent="0.35">
      <c r="G725">
        <v>8721</v>
      </c>
      <c r="H725" s="69">
        <v>326</v>
      </c>
      <c r="I725" s="69">
        <v>500</v>
      </c>
      <c r="J725" s="69">
        <v>114500</v>
      </c>
    </row>
    <row r="726" spans="7:10" x14ac:dyDescent="0.35">
      <c r="G726">
        <v>8738</v>
      </c>
      <c r="H726" s="69">
        <v>145</v>
      </c>
      <c r="I726" s="69">
        <v>250</v>
      </c>
      <c r="J726" s="69">
        <v>62000</v>
      </c>
    </row>
    <row r="727" spans="7:10" x14ac:dyDescent="0.35">
      <c r="G727">
        <v>8749</v>
      </c>
      <c r="H727" s="69">
        <v>184</v>
      </c>
      <c r="I727" s="69">
        <v>250</v>
      </c>
      <c r="J727" s="69">
        <v>53000</v>
      </c>
    </row>
    <row r="728" spans="7:10" x14ac:dyDescent="0.35">
      <c r="G728">
        <v>8767</v>
      </c>
      <c r="H728" s="69">
        <v>550</v>
      </c>
      <c r="I728" s="69">
        <v>500</v>
      </c>
      <c r="J728" s="69">
        <v>150000</v>
      </c>
    </row>
    <row r="729" spans="7:10" x14ac:dyDescent="0.35">
      <c r="G729">
        <v>8774</v>
      </c>
      <c r="H729" s="69">
        <v>438</v>
      </c>
      <c r="I729" s="69">
        <v>500</v>
      </c>
      <c r="J729" s="69">
        <v>20000</v>
      </c>
    </row>
    <row r="730" spans="7:10" x14ac:dyDescent="0.35">
      <c r="G730">
        <v>8789</v>
      </c>
      <c r="H730" s="69">
        <v>83</v>
      </c>
      <c r="I730" s="69">
        <v>500</v>
      </c>
      <c r="J730" s="69">
        <v>8000</v>
      </c>
    </row>
    <row r="731" spans="7:10" x14ac:dyDescent="0.35">
      <c r="G731">
        <v>8793</v>
      </c>
      <c r="H731" s="69">
        <v>180</v>
      </c>
      <c r="I731" s="69">
        <v>1000</v>
      </c>
      <c r="J731" s="69">
        <v>151000</v>
      </c>
    </row>
    <row r="732" spans="7:10" x14ac:dyDescent="0.35">
      <c r="G732">
        <v>8795</v>
      </c>
      <c r="H732" s="69">
        <v>302</v>
      </c>
      <c r="I732" s="69">
        <v>250</v>
      </c>
      <c r="J732" s="69">
        <v>136000</v>
      </c>
    </row>
    <row r="733" spans="7:10" x14ac:dyDescent="0.35">
      <c r="G733">
        <v>8820</v>
      </c>
      <c r="H733" s="69">
        <v>253</v>
      </c>
      <c r="I733" s="69">
        <v>250</v>
      </c>
      <c r="J733" s="69">
        <v>30000</v>
      </c>
    </row>
    <row r="734" spans="7:10" x14ac:dyDescent="0.35">
      <c r="G734">
        <v>8838</v>
      </c>
      <c r="H734" s="69">
        <v>217</v>
      </c>
      <c r="I734" s="69">
        <v>500</v>
      </c>
      <c r="J734" s="69">
        <v>60000</v>
      </c>
    </row>
    <row r="735" spans="7:10" x14ac:dyDescent="0.35">
      <c r="G735">
        <v>8862</v>
      </c>
      <c r="H735" s="69">
        <v>617</v>
      </c>
      <c r="I735" s="69">
        <v>1000</v>
      </c>
      <c r="J735" s="69">
        <v>235000</v>
      </c>
    </row>
    <row r="736" spans="7:10" x14ac:dyDescent="0.35">
      <c r="G736">
        <v>8923</v>
      </c>
      <c r="H736" s="69">
        <v>222</v>
      </c>
      <c r="I736" s="69">
        <v>500</v>
      </c>
      <c r="J736" s="69">
        <v>50000</v>
      </c>
    </row>
    <row r="737" spans="7:10" x14ac:dyDescent="0.35">
      <c r="G737">
        <v>8928</v>
      </c>
      <c r="H737" s="69">
        <v>103</v>
      </c>
      <c r="I737" s="69">
        <v>250</v>
      </c>
      <c r="J737" s="69">
        <v>30000</v>
      </c>
    </row>
    <row r="738" spans="7:10" x14ac:dyDescent="0.35">
      <c r="G738">
        <v>8944</v>
      </c>
      <c r="H738" s="69">
        <v>164</v>
      </c>
      <c r="I738" s="69">
        <v>500</v>
      </c>
      <c r="J738" s="69">
        <v>50000</v>
      </c>
    </row>
    <row r="739" spans="7:10" x14ac:dyDescent="0.35">
      <c r="G739">
        <v>8974</v>
      </c>
      <c r="H739" s="69">
        <v>363</v>
      </c>
      <c r="I739" s="69">
        <v>1000</v>
      </c>
      <c r="J739" s="69">
        <v>161000</v>
      </c>
    </row>
    <row r="740" spans="7:10" x14ac:dyDescent="0.35">
      <c r="G740">
        <v>8986</v>
      </c>
      <c r="H740" s="69">
        <v>123</v>
      </c>
      <c r="I740" s="69">
        <v>250</v>
      </c>
      <c r="J740" s="69">
        <v>45000</v>
      </c>
    </row>
    <row r="741" spans="7:10" x14ac:dyDescent="0.35">
      <c r="G741">
        <v>9030</v>
      </c>
      <c r="H741" s="69">
        <v>202</v>
      </c>
      <c r="I741" s="69">
        <v>250</v>
      </c>
      <c r="J741" s="69">
        <v>92000</v>
      </c>
    </row>
    <row r="742" spans="7:10" x14ac:dyDescent="0.35">
      <c r="G742">
        <v>9041</v>
      </c>
      <c r="H742" s="69">
        <v>285</v>
      </c>
      <c r="I742" s="69">
        <v>500</v>
      </c>
      <c r="J742" s="69">
        <v>100000</v>
      </c>
    </row>
    <row r="743" spans="7:10" x14ac:dyDescent="0.35">
      <c r="G743">
        <v>9071</v>
      </c>
      <c r="H743" s="69">
        <v>246</v>
      </c>
      <c r="I743" s="69">
        <v>2500</v>
      </c>
      <c r="J743" s="69">
        <v>147000</v>
      </c>
    </row>
    <row r="744" spans="7:10" x14ac:dyDescent="0.35">
      <c r="G744">
        <v>9076</v>
      </c>
      <c r="H744" s="69">
        <v>238</v>
      </c>
      <c r="I744" s="69">
        <v>500</v>
      </c>
      <c r="J744" s="69">
        <v>87000</v>
      </c>
    </row>
    <row r="745" spans="7:10" x14ac:dyDescent="0.35">
      <c r="G745">
        <v>9077</v>
      </c>
      <c r="H745" s="69">
        <v>473</v>
      </c>
      <c r="I745" s="69">
        <v>500</v>
      </c>
      <c r="J745" s="69">
        <v>198000</v>
      </c>
    </row>
    <row r="746" spans="7:10" x14ac:dyDescent="0.35">
      <c r="G746">
        <v>9119</v>
      </c>
      <c r="H746" s="69">
        <v>157</v>
      </c>
      <c r="I746" s="69">
        <v>1000</v>
      </c>
      <c r="J746" s="69">
        <v>46000</v>
      </c>
    </row>
    <row r="747" spans="7:10" x14ac:dyDescent="0.35">
      <c r="G747">
        <v>9124</v>
      </c>
      <c r="H747" s="69">
        <v>261</v>
      </c>
      <c r="I747" s="69">
        <v>500</v>
      </c>
      <c r="J747" s="69">
        <v>115000</v>
      </c>
    </row>
    <row r="748" spans="7:10" x14ac:dyDescent="0.35">
      <c r="G748">
        <v>9140</v>
      </c>
      <c r="H748" s="69">
        <v>82</v>
      </c>
      <c r="I748" s="69">
        <v>500</v>
      </c>
      <c r="J748" s="69">
        <v>32000</v>
      </c>
    </row>
    <row r="749" spans="7:10" x14ac:dyDescent="0.35">
      <c r="G749">
        <v>9154</v>
      </c>
      <c r="H749" s="69">
        <v>258</v>
      </c>
      <c r="I749" s="69">
        <v>250</v>
      </c>
      <c r="J749" s="69">
        <v>101000</v>
      </c>
    </row>
    <row r="750" spans="7:10" x14ac:dyDescent="0.35">
      <c r="G750">
        <v>9175</v>
      </c>
      <c r="H750" s="69">
        <v>506</v>
      </c>
      <c r="I750" s="69">
        <v>500</v>
      </c>
      <c r="J750" s="69">
        <v>162000</v>
      </c>
    </row>
    <row r="751" spans="7:10" x14ac:dyDescent="0.35">
      <c r="G751">
        <v>9272</v>
      </c>
      <c r="H751" s="69">
        <v>308</v>
      </c>
      <c r="I751" s="69">
        <v>500</v>
      </c>
      <c r="J751" s="69">
        <v>105000</v>
      </c>
    </row>
    <row r="752" spans="7:10" x14ac:dyDescent="0.35">
      <c r="G752">
        <v>9300</v>
      </c>
      <c r="H752" s="69">
        <v>450</v>
      </c>
      <c r="I752" s="69">
        <v>250</v>
      </c>
      <c r="J752" s="69">
        <v>142000</v>
      </c>
    </row>
    <row r="753" spans="7:10" x14ac:dyDescent="0.35">
      <c r="G753">
        <v>9337</v>
      </c>
      <c r="H753" s="69">
        <v>478</v>
      </c>
      <c r="I753" s="69">
        <v>1000</v>
      </c>
      <c r="J753" s="69">
        <v>147000</v>
      </c>
    </row>
    <row r="754" spans="7:10" x14ac:dyDescent="0.35">
      <c r="G754">
        <v>9437</v>
      </c>
      <c r="H754" s="69">
        <v>615</v>
      </c>
      <c r="I754" s="69">
        <v>1000</v>
      </c>
      <c r="J754" s="69">
        <v>265000</v>
      </c>
    </row>
    <row r="755" spans="7:10" x14ac:dyDescent="0.35">
      <c r="G755">
        <v>9460</v>
      </c>
      <c r="H755" s="69">
        <v>179</v>
      </c>
      <c r="I755" s="69">
        <v>500</v>
      </c>
      <c r="J755" s="69">
        <v>35000</v>
      </c>
    </row>
    <row r="756" spans="7:10" x14ac:dyDescent="0.35">
      <c r="G756">
        <v>9513</v>
      </c>
      <c r="H756" s="69">
        <v>262</v>
      </c>
      <c r="I756" s="69">
        <v>500</v>
      </c>
      <c r="J756" s="69">
        <v>91000</v>
      </c>
    </row>
    <row r="757" spans="7:10" x14ac:dyDescent="0.35">
      <c r="G757">
        <v>9515</v>
      </c>
      <c r="H757" s="69">
        <v>334</v>
      </c>
      <c r="I757" s="69">
        <v>500</v>
      </c>
      <c r="J757" s="69">
        <v>80000</v>
      </c>
    </row>
    <row r="758" spans="7:10" x14ac:dyDescent="0.35">
      <c r="G758">
        <v>9562</v>
      </c>
      <c r="H758" s="69">
        <v>129</v>
      </c>
      <c r="I758" s="69">
        <v>500</v>
      </c>
      <c r="J758" s="69">
        <v>80000</v>
      </c>
    </row>
    <row r="759" spans="7:10" x14ac:dyDescent="0.35">
      <c r="G759">
        <v>9603</v>
      </c>
      <c r="H759" s="69">
        <v>145</v>
      </c>
      <c r="I759" s="69">
        <v>1000</v>
      </c>
      <c r="J759" s="69">
        <v>45000</v>
      </c>
    </row>
    <row r="760" spans="7:10" x14ac:dyDescent="0.35">
      <c r="G760">
        <v>9748</v>
      </c>
      <c r="H760" s="69">
        <v>201</v>
      </c>
      <c r="I760" s="69">
        <v>500</v>
      </c>
      <c r="J760" s="69">
        <v>27000</v>
      </c>
    </row>
    <row r="761" spans="7:10" x14ac:dyDescent="0.35">
      <c r="G761">
        <v>9812</v>
      </c>
      <c r="H761" s="69">
        <v>288</v>
      </c>
      <c r="I761" s="69">
        <v>1000</v>
      </c>
      <c r="J761" s="69">
        <v>90000</v>
      </c>
    </row>
    <row r="762" spans="7:10" x14ac:dyDescent="0.35">
      <c r="G762">
        <v>9822</v>
      </c>
      <c r="H762" s="69">
        <v>337</v>
      </c>
      <c r="I762" s="69">
        <v>1000</v>
      </c>
      <c r="J762" s="69">
        <v>62000</v>
      </c>
    </row>
    <row r="763" spans="7:10" x14ac:dyDescent="0.35">
      <c r="G763">
        <v>9875</v>
      </c>
      <c r="H763" s="69">
        <v>464</v>
      </c>
      <c r="I763" s="69">
        <v>1000</v>
      </c>
      <c r="J763" s="69">
        <v>170000</v>
      </c>
    </row>
    <row r="764" spans="7:10" x14ac:dyDescent="0.35">
      <c r="G764">
        <v>9935</v>
      </c>
      <c r="H764" s="69">
        <v>253</v>
      </c>
      <c r="I764" s="69">
        <v>1000</v>
      </c>
      <c r="J764" s="69">
        <v>76500</v>
      </c>
    </row>
    <row r="765" spans="7:10" x14ac:dyDescent="0.35">
      <c r="G765">
        <v>9939</v>
      </c>
      <c r="H765" s="69">
        <v>570</v>
      </c>
      <c r="I765" s="69">
        <v>1000</v>
      </c>
      <c r="J765" s="69">
        <v>225000</v>
      </c>
    </row>
    <row r="766" spans="7:10" x14ac:dyDescent="0.35">
      <c r="G766">
        <v>9953</v>
      </c>
      <c r="H766" s="69">
        <v>381</v>
      </c>
      <c r="I766" s="69">
        <v>1000</v>
      </c>
      <c r="J766" s="69">
        <v>139200</v>
      </c>
    </row>
    <row r="767" spans="7:10" x14ac:dyDescent="0.35">
      <c r="G767">
        <v>9975</v>
      </c>
      <c r="H767" s="69">
        <v>214</v>
      </c>
      <c r="I767" s="69">
        <v>250</v>
      </c>
      <c r="J767" s="69">
        <v>73000</v>
      </c>
    </row>
    <row r="768" spans="7:10" x14ac:dyDescent="0.35">
      <c r="G768">
        <v>10001</v>
      </c>
      <c r="H768" s="69">
        <v>698</v>
      </c>
      <c r="I768" s="69">
        <v>2500</v>
      </c>
      <c r="J768" s="69">
        <v>425000</v>
      </c>
    </row>
    <row r="769" spans="7:10" x14ac:dyDescent="0.35">
      <c r="G769">
        <v>10011</v>
      </c>
      <c r="H769" s="69">
        <v>154</v>
      </c>
      <c r="I769" s="69">
        <v>500</v>
      </c>
      <c r="J769" s="69">
        <v>40000</v>
      </c>
    </row>
    <row r="770" spans="7:10" x14ac:dyDescent="0.35">
      <c r="G770">
        <v>10012</v>
      </c>
      <c r="H770" s="69">
        <v>530</v>
      </c>
      <c r="I770" s="69">
        <v>500</v>
      </c>
      <c r="J770" s="69">
        <v>280500</v>
      </c>
    </row>
    <row r="771" spans="7:10" x14ac:dyDescent="0.35">
      <c r="G771">
        <v>10033</v>
      </c>
      <c r="H771" s="69">
        <v>137</v>
      </c>
      <c r="I771" s="69">
        <v>500</v>
      </c>
      <c r="J771" s="69">
        <v>27000</v>
      </c>
    </row>
    <row r="772" spans="7:10" x14ac:dyDescent="0.35">
      <c r="G772">
        <v>10037</v>
      </c>
      <c r="H772" s="69">
        <v>192</v>
      </c>
      <c r="I772" s="69">
        <v>1000</v>
      </c>
      <c r="J772" s="69">
        <v>76000</v>
      </c>
    </row>
    <row r="773" spans="7:10" x14ac:dyDescent="0.35">
      <c r="G773">
        <v>10039</v>
      </c>
      <c r="H773" s="69">
        <v>103</v>
      </c>
      <c r="I773" s="69">
        <v>1000</v>
      </c>
      <c r="J773" s="69">
        <v>50000</v>
      </c>
    </row>
    <row r="774" spans="7:10" x14ac:dyDescent="0.35">
      <c r="G774">
        <v>10040</v>
      </c>
      <c r="H774" s="69">
        <v>257</v>
      </c>
      <c r="I774" s="69">
        <v>1000</v>
      </c>
      <c r="J774" s="69">
        <v>70000</v>
      </c>
    </row>
    <row r="775" spans="7:10" x14ac:dyDescent="0.35">
      <c r="G775">
        <v>10043</v>
      </c>
      <c r="H775" s="69">
        <v>348</v>
      </c>
      <c r="I775" s="69">
        <v>1000</v>
      </c>
      <c r="J775" s="69">
        <v>255000</v>
      </c>
    </row>
    <row r="776" spans="7:10" x14ac:dyDescent="0.35">
      <c r="G776">
        <v>10044</v>
      </c>
      <c r="H776" s="69">
        <v>761</v>
      </c>
      <c r="I776" s="69">
        <v>500</v>
      </c>
      <c r="J776" s="69">
        <v>273500</v>
      </c>
    </row>
    <row r="777" spans="7:10" x14ac:dyDescent="0.35">
      <c r="G777">
        <v>10055</v>
      </c>
      <c r="H777" s="69">
        <v>123</v>
      </c>
      <c r="I777" s="69">
        <v>1000</v>
      </c>
      <c r="J777" s="69">
        <v>20000</v>
      </c>
    </row>
    <row r="778" spans="7:10" x14ac:dyDescent="0.35">
      <c r="G778">
        <v>10056</v>
      </c>
      <c r="H778" s="69">
        <v>496</v>
      </c>
      <c r="I778" s="69">
        <v>500</v>
      </c>
      <c r="J778" s="69">
        <v>205000</v>
      </c>
    </row>
    <row r="779" spans="7:10" x14ac:dyDescent="0.35">
      <c r="G779">
        <v>10077</v>
      </c>
      <c r="H779" s="69">
        <v>167</v>
      </c>
      <c r="I779" s="69">
        <v>500</v>
      </c>
      <c r="J779" s="69">
        <v>30000</v>
      </c>
    </row>
    <row r="780" spans="7:10" x14ac:dyDescent="0.35">
      <c r="G780">
        <v>10082</v>
      </c>
      <c r="H780" s="69">
        <v>132</v>
      </c>
      <c r="I780" s="69">
        <v>500</v>
      </c>
      <c r="J780" s="69">
        <v>25000</v>
      </c>
    </row>
    <row r="781" spans="7:10" x14ac:dyDescent="0.35">
      <c r="G781">
        <v>10087</v>
      </c>
      <c r="H781" s="69">
        <v>400</v>
      </c>
      <c r="I781" s="69">
        <v>1000</v>
      </c>
      <c r="J781" s="69">
        <v>70000</v>
      </c>
    </row>
    <row r="782" spans="7:10" x14ac:dyDescent="0.35">
      <c r="G782">
        <v>10089</v>
      </c>
      <c r="H782" s="69">
        <v>450</v>
      </c>
      <c r="I782" s="69">
        <v>500</v>
      </c>
      <c r="J782" s="69">
        <v>155000</v>
      </c>
    </row>
    <row r="783" spans="7:10" x14ac:dyDescent="0.35">
      <c r="G783">
        <v>10095</v>
      </c>
      <c r="H783" s="69">
        <v>169</v>
      </c>
      <c r="I783" s="69">
        <v>1000</v>
      </c>
      <c r="J783" s="69">
        <v>65000</v>
      </c>
    </row>
    <row r="784" spans="7:10" x14ac:dyDescent="0.35">
      <c r="G784">
        <v>10096</v>
      </c>
      <c r="H784" s="69">
        <v>603</v>
      </c>
      <c r="I784" s="69">
        <v>1000</v>
      </c>
      <c r="J784" s="69">
        <v>185000</v>
      </c>
    </row>
    <row r="785" spans="7:10" x14ac:dyDescent="0.35">
      <c r="G785">
        <v>10103</v>
      </c>
      <c r="H785" s="69">
        <v>222</v>
      </c>
      <c r="I785" s="69">
        <v>500</v>
      </c>
      <c r="J785" s="69">
        <v>44000</v>
      </c>
    </row>
    <row r="786" spans="7:10" x14ac:dyDescent="0.35">
      <c r="G786">
        <v>10119</v>
      </c>
      <c r="H786" s="69">
        <v>523</v>
      </c>
      <c r="I786" s="69">
        <v>1000</v>
      </c>
      <c r="J786" s="69">
        <v>145500</v>
      </c>
    </row>
    <row r="787" spans="7:10" x14ac:dyDescent="0.35">
      <c r="G787">
        <v>10126</v>
      </c>
      <c r="H787" s="69">
        <v>223</v>
      </c>
      <c r="I787" s="69">
        <v>500</v>
      </c>
      <c r="J787" s="69">
        <v>175000</v>
      </c>
    </row>
    <row r="788" spans="7:10" x14ac:dyDescent="0.35">
      <c r="G788">
        <v>10136</v>
      </c>
      <c r="H788" s="69">
        <v>625</v>
      </c>
      <c r="I788" s="69">
        <v>500</v>
      </c>
      <c r="J788" s="69">
        <v>285000</v>
      </c>
    </row>
    <row r="789" spans="7:10" x14ac:dyDescent="0.35">
      <c r="G789">
        <v>10138</v>
      </c>
      <c r="H789" s="69">
        <v>515</v>
      </c>
      <c r="I789" s="69">
        <v>500</v>
      </c>
      <c r="J789" s="69">
        <v>178500</v>
      </c>
    </row>
    <row r="790" spans="7:10" x14ac:dyDescent="0.35">
      <c r="G790">
        <v>10145</v>
      </c>
      <c r="H790" s="69">
        <v>627</v>
      </c>
      <c r="I790" s="69">
        <v>1000</v>
      </c>
      <c r="J790" s="69">
        <v>351000</v>
      </c>
    </row>
    <row r="791" spans="7:10" x14ac:dyDescent="0.35">
      <c r="G791">
        <v>10148</v>
      </c>
      <c r="H791" s="69">
        <v>682</v>
      </c>
      <c r="I791" s="69">
        <v>1000</v>
      </c>
      <c r="J791" s="69">
        <v>302000</v>
      </c>
    </row>
    <row r="792" spans="7:10" x14ac:dyDescent="0.35">
      <c r="G792">
        <v>10154</v>
      </c>
      <c r="H792" s="69">
        <v>328</v>
      </c>
      <c r="I792" s="69">
        <v>1000</v>
      </c>
      <c r="J792" s="69">
        <v>161000</v>
      </c>
    </row>
    <row r="793" spans="7:10" x14ac:dyDescent="0.35">
      <c r="G793">
        <v>10159</v>
      </c>
      <c r="H793" s="69">
        <v>470</v>
      </c>
      <c r="I793" s="69">
        <v>1000</v>
      </c>
      <c r="J793" s="69">
        <v>231000</v>
      </c>
    </row>
    <row r="794" spans="7:10" x14ac:dyDescent="0.35">
      <c r="G794">
        <v>10169</v>
      </c>
      <c r="H794" s="69">
        <v>420</v>
      </c>
      <c r="I794" s="69">
        <v>500</v>
      </c>
      <c r="J794" s="69">
        <v>164600</v>
      </c>
    </row>
    <row r="795" spans="7:10" x14ac:dyDescent="0.35">
      <c r="G795">
        <v>10170</v>
      </c>
      <c r="H795" s="69">
        <v>372</v>
      </c>
      <c r="I795" s="69">
        <v>1000</v>
      </c>
      <c r="J795" s="69">
        <v>173000</v>
      </c>
    </row>
    <row r="796" spans="7:10" x14ac:dyDescent="0.35">
      <c r="G796">
        <v>10173</v>
      </c>
      <c r="H796" s="69">
        <v>155</v>
      </c>
      <c r="I796" s="69">
        <v>1000</v>
      </c>
      <c r="J796" s="69">
        <v>42000</v>
      </c>
    </row>
    <row r="797" spans="7:10" x14ac:dyDescent="0.35">
      <c r="G797">
        <v>10175</v>
      </c>
      <c r="H797" s="69">
        <v>202</v>
      </c>
      <c r="I797" s="69">
        <v>1000</v>
      </c>
      <c r="J797" s="69">
        <v>55000</v>
      </c>
    </row>
    <row r="798" spans="7:10" x14ac:dyDescent="0.35">
      <c r="G798">
        <v>10177</v>
      </c>
      <c r="H798" s="69">
        <v>302</v>
      </c>
      <c r="I798" s="69">
        <v>1000</v>
      </c>
      <c r="J798" s="69">
        <v>77000</v>
      </c>
    </row>
    <row r="799" spans="7:10" x14ac:dyDescent="0.35">
      <c r="G799">
        <v>10180</v>
      </c>
      <c r="H799" s="69">
        <v>199</v>
      </c>
      <c r="I799" s="69">
        <v>500</v>
      </c>
      <c r="J799" s="69">
        <v>98000</v>
      </c>
    </row>
    <row r="800" spans="7:10" x14ac:dyDescent="0.35">
      <c r="G800">
        <v>10186</v>
      </c>
      <c r="H800" s="69">
        <v>263</v>
      </c>
      <c r="I800" s="69">
        <v>1000</v>
      </c>
      <c r="J800" s="69">
        <v>95000</v>
      </c>
    </row>
    <row r="801" spans="7:10" x14ac:dyDescent="0.35">
      <c r="G801">
        <v>10192</v>
      </c>
      <c r="H801" s="69">
        <v>388</v>
      </c>
      <c r="I801" s="69">
        <v>1000</v>
      </c>
      <c r="J801" s="69">
        <v>126000</v>
      </c>
    </row>
    <row r="802" spans="7:10" x14ac:dyDescent="0.35">
      <c r="G802">
        <v>10196</v>
      </c>
      <c r="H802" s="69">
        <v>198</v>
      </c>
      <c r="I802" s="69">
        <v>250</v>
      </c>
      <c r="J802" s="69">
        <v>35000</v>
      </c>
    </row>
    <row r="803" spans="7:10" x14ac:dyDescent="0.35">
      <c r="G803">
        <v>10198</v>
      </c>
      <c r="H803" s="69">
        <v>360</v>
      </c>
      <c r="I803" s="69">
        <v>1000</v>
      </c>
      <c r="J803" s="69">
        <v>215000</v>
      </c>
    </row>
    <row r="804" spans="7:10" x14ac:dyDescent="0.35">
      <c r="G804">
        <v>10248</v>
      </c>
      <c r="H804" s="69">
        <v>1110</v>
      </c>
      <c r="I804" s="69">
        <v>1000</v>
      </c>
      <c r="J804" s="69">
        <v>198000</v>
      </c>
    </row>
    <row r="805" spans="7:10" x14ac:dyDescent="0.35">
      <c r="G805">
        <v>10259</v>
      </c>
      <c r="H805" s="69">
        <v>357</v>
      </c>
      <c r="I805" s="69">
        <v>500</v>
      </c>
      <c r="J805" s="69">
        <v>45000</v>
      </c>
    </row>
    <row r="806" spans="7:10" x14ac:dyDescent="0.35">
      <c r="G806">
        <v>10262</v>
      </c>
      <c r="H806" s="69">
        <v>456</v>
      </c>
      <c r="I806" s="69">
        <v>1000</v>
      </c>
      <c r="J806" s="69">
        <v>147000</v>
      </c>
    </row>
    <row r="807" spans="7:10" x14ac:dyDescent="0.35">
      <c r="G807">
        <v>10270</v>
      </c>
      <c r="H807" s="69">
        <v>513</v>
      </c>
      <c r="I807" s="69">
        <v>500</v>
      </c>
      <c r="J807" s="69">
        <v>160000</v>
      </c>
    </row>
    <row r="808" spans="7:10" x14ac:dyDescent="0.35">
      <c r="G808">
        <v>10271</v>
      </c>
      <c r="H808" s="69">
        <v>163</v>
      </c>
      <c r="I808" s="69">
        <v>1000</v>
      </c>
      <c r="J808" s="69">
        <v>35000</v>
      </c>
    </row>
    <row r="809" spans="7:10" x14ac:dyDescent="0.35">
      <c r="G809">
        <v>10274</v>
      </c>
      <c r="H809" s="69">
        <v>555</v>
      </c>
      <c r="I809" s="69">
        <v>1000</v>
      </c>
      <c r="J809" s="69">
        <v>137500</v>
      </c>
    </row>
    <row r="810" spans="7:10" x14ac:dyDescent="0.35">
      <c r="G810">
        <v>10278</v>
      </c>
      <c r="H810" s="69">
        <v>457</v>
      </c>
      <c r="I810" s="69">
        <v>1000</v>
      </c>
      <c r="J810" s="69">
        <v>231000</v>
      </c>
    </row>
    <row r="811" spans="7:10" x14ac:dyDescent="0.35">
      <c r="G811">
        <v>10291</v>
      </c>
      <c r="H811" s="69">
        <v>206</v>
      </c>
      <c r="I811" s="69">
        <v>2500</v>
      </c>
      <c r="J811" s="69">
        <v>130000</v>
      </c>
    </row>
    <row r="812" spans="7:10" x14ac:dyDescent="0.35">
      <c r="G812">
        <v>10294</v>
      </c>
      <c r="H812" s="69">
        <v>462</v>
      </c>
      <c r="I812" s="69">
        <v>1000</v>
      </c>
      <c r="J812" s="69">
        <v>255000</v>
      </c>
    </row>
    <row r="813" spans="7:10" x14ac:dyDescent="0.35">
      <c r="G813">
        <v>10295</v>
      </c>
      <c r="H813" s="69">
        <v>90</v>
      </c>
      <c r="I813" s="69">
        <v>500</v>
      </c>
      <c r="J813" s="69">
        <v>10000</v>
      </c>
    </row>
    <row r="814" spans="7:10" x14ac:dyDescent="0.35">
      <c r="G814">
        <v>10299</v>
      </c>
      <c r="H814" s="69">
        <v>488</v>
      </c>
      <c r="I814" s="69">
        <v>500</v>
      </c>
      <c r="J814" s="69">
        <v>200000</v>
      </c>
    </row>
    <row r="815" spans="7:10" x14ac:dyDescent="0.35">
      <c r="G815">
        <v>10311</v>
      </c>
      <c r="H815" s="69">
        <v>368</v>
      </c>
      <c r="I815" s="69">
        <v>500</v>
      </c>
      <c r="J815" s="69">
        <v>125000</v>
      </c>
    </row>
    <row r="816" spans="7:10" x14ac:dyDescent="0.35">
      <c r="G816">
        <v>10326</v>
      </c>
      <c r="H816" s="69">
        <v>779</v>
      </c>
      <c r="I816" s="69">
        <v>500</v>
      </c>
      <c r="J816" s="69">
        <v>101000</v>
      </c>
    </row>
    <row r="817" spans="7:10" x14ac:dyDescent="0.35">
      <c r="G817">
        <v>10334</v>
      </c>
      <c r="H817" s="69">
        <v>555</v>
      </c>
      <c r="I817" s="69">
        <v>1000</v>
      </c>
      <c r="J817" s="69">
        <v>220000</v>
      </c>
    </row>
    <row r="818" spans="7:10" x14ac:dyDescent="0.35">
      <c r="G818">
        <v>10342</v>
      </c>
      <c r="H818" s="69">
        <v>405</v>
      </c>
      <c r="I818" s="69">
        <v>1000</v>
      </c>
      <c r="J818" s="69">
        <v>170000</v>
      </c>
    </row>
    <row r="819" spans="7:10" x14ac:dyDescent="0.35">
      <c r="G819">
        <v>10348</v>
      </c>
      <c r="H819" s="69">
        <v>325</v>
      </c>
      <c r="I819" s="69">
        <v>1000</v>
      </c>
      <c r="J819" s="69">
        <v>146000</v>
      </c>
    </row>
    <row r="820" spans="7:10" x14ac:dyDescent="0.35">
      <c r="G820">
        <v>10359</v>
      </c>
      <c r="H820" s="69">
        <v>543</v>
      </c>
      <c r="I820" s="69">
        <v>500</v>
      </c>
      <c r="J820" s="69">
        <v>234000</v>
      </c>
    </row>
    <row r="821" spans="7:10" x14ac:dyDescent="0.35">
      <c r="G821">
        <v>10360</v>
      </c>
      <c r="H821" s="69">
        <v>331</v>
      </c>
      <c r="I821" s="69">
        <v>1000</v>
      </c>
      <c r="J821" s="69">
        <v>216000</v>
      </c>
    </row>
    <row r="822" spans="7:10" x14ac:dyDescent="0.35">
      <c r="G822">
        <v>10364</v>
      </c>
      <c r="H822" s="69">
        <v>681</v>
      </c>
      <c r="I822" s="69">
        <v>2500</v>
      </c>
      <c r="J822" s="69">
        <v>227000</v>
      </c>
    </row>
    <row r="823" spans="7:10" x14ac:dyDescent="0.35">
      <c r="G823">
        <v>10365</v>
      </c>
      <c r="H823" s="69">
        <v>169</v>
      </c>
      <c r="I823" s="69">
        <v>500</v>
      </c>
      <c r="J823" s="69">
        <v>60000</v>
      </c>
    </row>
    <row r="824" spans="7:10" x14ac:dyDescent="0.35">
      <c r="G824">
        <v>10379</v>
      </c>
      <c r="H824" s="69">
        <v>844</v>
      </c>
      <c r="I824" s="69">
        <v>1000</v>
      </c>
      <c r="J824" s="69">
        <v>258000</v>
      </c>
    </row>
    <row r="825" spans="7:10" x14ac:dyDescent="0.35">
      <c r="G825">
        <v>10393</v>
      </c>
      <c r="H825" s="69">
        <v>510</v>
      </c>
      <c r="I825" s="69">
        <v>1000</v>
      </c>
      <c r="J825" s="69">
        <v>175000</v>
      </c>
    </row>
    <row r="826" spans="7:10" x14ac:dyDescent="0.35">
      <c r="G826">
        <v>10394</v>
      </c>
      <c r="H826" s="69">
        <v>214</v>
      </c>
      <c r="I826" s="69">
        <v>1000</v>
      </c>
      <c r="J826" s="69">
        <v>70000</v>
      </c>
    </row>
    <row r="827" spans="7:10" x14ac:dyDescent="0.35">
      <c r="G827">
        <v>10402</v>
      </c>
      <c r="H827" s="69">
        <v>322</v>
      </c>
      <c r="I827" s="69">
        <v>500</v>
      </c>
      <c r="J827" s="69">
        <v>133000</v>
      </c>
    </row>
    <row r="828" spans="7:10" x14ac:dyDescent="0.35">
      <c r="G828">
        <v>10405</v>
      </c>
      <c r="H828" s="69">
        <v>346</v>
      </c>
      <c r="I828" s="69">
        <v>500</v>
      </c>
      <c r="J828" s="69">
        <v>117000</v>
      </c>
    </row>
    <row r="829" spans="7:10" x14ac:dyDescent="0.35">
      <c r="G829">
        <v>10409</v>
      </c>
      <c r="H829" s="69">
        <v>1002</v>
      </c>
      <c r="I829" s="69">
        <v>1000</v>
      </c>
      <c r="J829" s="69">
        <v>530000</v>
      </c>
    </row>
    <row r="830" spans="7:10" x14ac:dyDescent="0.35">
      <c r="G830">
        <v>10425</v>
      </c>
      <c r="H830" s="69">
        <v>390</v>
      </c>
      <c r="I830" s="69">
        <v>1000</v>
      </c>
      <c r="J830" s="69">
        <v>195000</v>
      </c>
    </row>
    <row r="831" spans="7:10" x14ac:dyDescent="0.35">
      <c r="G831">
        <v>10427</v>
      </c>
      <c r="H831" s="69">
        <v>387</v>
      </c>
      <c r="I831" s="69">
        <v>1000</v>
      </c>
      <c r="J831" s="69">
        <v>190000</v>
      </c>
    </row>
    <row r="832" spans="7:10" x14ac:dyDescent="0.35">
      <c r="G832">
        <v>10455</v>
      </c>
      <c r="H832" s="69">
        <v>646</v>
      </c>
      <c r="I832" s="69">
        <v>1000</v>
      </c>
      <c r="J832" s="69">
        <v>227000</v>
      </c>
    </row>
    <row r="833" spans="7:10" x14ac:dyDescent="0.35">
      <c r="G833">
        <v>10470</v>
      </c>
      <c r="H833" s="69">
        <v>777</v>
      </c>
      <c r="I833" s="69">
        <v>1000</v>
      </c>
      <c r="J833" s="69">
        <v>275000</v>
      </c>
    </row>
    <row r="834" spans="7:10" x14ac:dyDescent="0.35">
      <c r="G834">
        <v>10476</v>
      </c>
      <c r="H834" s="69">
        <v>143</v>
      </c>
      <c r="I834" s="69">
        <v>500</v>
      </c>
      <c r="J834" s="69">
        <v>30000</v>
      </c>
    </row>
    <row r="835" spans="7:10" x14ac:dyDescent="0.35">
      <c r="G835">
        <v>10483</v>
      </c>
      <c r="H835" s="69">
        <v>208</v>
      </c>
      <c r="I835" s="69">
        <v>500</v>
      </c>
      <c r="J835" s="69">
        <v>64000</v>
      </c>
    </row>
    <row r="836" spans="7:10" x14ac:dyDescent="0.35">
      <c r="G836">
        <v>10488</v>
      </c>
      <c r="H836" s="69">
        <v>712</v>
      </c>
      <c r="I836" s="69">
        <v>1000</v>
      </c>
      <c r="J836" s="69">
        <v>199000</v>
      </c>
    </row>
    <row r="837" spans="7:10" x14ac:dyDescent="0.35">
      <c r="G837">
        <v>10489</v>
      </c>
      <c r="H837" s="69">
        <v>231</v>
      </c>
      <c r="I837" s="69">
        <v>1000</v>
      </c>
      <c r="J837" s="69">
        <v>52000</v>
      </c>
    </row>
    <row r="838" spans="7:10" x14ac:dyDescent="0.35">
      <c r="G838">
        <v>10493</v>
      </c>
      <c r="H838" s="69">
        <v>792</v>
      </c>
      <c r="I838" s="69">
        <v>1000</v>
      </c>
      <c r="J838" s="69">
        <v>136000</v>
      </c>
    </row>
    <row r="839" spans="7:10" x14ac:dyDescent="0.35">
      <c r="G839">
        <v>10504</v>
      </c>
      <c r="H839" s="69">
        <v>158</v>
      </c>
      <c r="I839" s="69">
        <v>1000</v>
      </c>
      <c r="J839" s="69">
        <v>40000</v>
      </c>
    </row>
    <row r="840" spans="7:10" x14ac:dyDescent="0.35">
      <c r="G840">
        <v>10511</v>
      </c>
      <c r="H840" s="69">
        <v>208</v>
      </c>
      <c r="I840" s="69">
        <v>1000</v>
      </c>
      <c r="J840" s="69">
        <v>90000</v>
      </c>
    </row>
    <row r="841" spans="7:10" x14ac:dyDescent="0.35">
      <c r="G841">
        <v>10512</v>
      </c>
      <c r="H841" s="69">
        <v>398</v>
      </c>
      <c r="I841" s="69">
        <v>500</v>
      </c>
      <c r="J841" s="69">
        <v>121000</v>
      </c>
    </row>
    <row r="842" spans="7:10" x14ac:dyDescent="0.35">
      <c r="G842">
        <v>10515</v>
      </c>
      <c r="H842" s="69">
        <v>394</v>
      </c>
      <c r="I842" s="69">
        <v>1000</v>
      </c>
      <c r="J842" s="69">
        <v>205000</v>
      </c>
    </row>
    <row r="843" spans="7:10" x14ac:dyDescent="0.35">
      <c r="G843">
        <v>10518</v>
      </c>
      <c r="H843" s="69">
        <v>1035</v>
      </c>
      <c r="I843" s="69">
        <v>1000</v>
      </c>
      <c r="J843" s="69">
        <v>450000</v>
      </c>
    </row>
    <row r="844" spans="7:10" x14ac:dyDescent="0.35">
      <c r="G844">
        <v>10519</v>
      </c>
      <c r="H844" s="69">
        <v>375</v>
      </c>
      <c r="I844" s="69">
        <v>500</v>
      </c>
      <c r="J844" s="69">
        <v>90000</v>
      </c>
    </row>
    <row r="845" spans="7:10" x14ac:dyDescent="0.35">
      <c r="G845">
        <v>10524</v>
      </c>
      <c r="H845" s="69">
        <v>141</v>
      </c>
      <c r="I845" s="69">
        <v>1000</v>
      </c>
      <c r="J845" s="69">
        <v>14000</v>
      </c>
    </row>
    <row r="846" spans="7:10" x14ac:dyDescent="0.35">
      <c r="G846">
        <v>10552</v>
      </c>
      <c r="H846" s="69">
        <v>601</v>
      </c>
      <c r="I846" s="69">
        <v>1000</v>
      </c>
      <c r="J846" s="69">
        <v>283000</v>
      </c>
    </row>
    <row r="847" spans="7:10" x14ac:dyDescent="0.35">
      <c r="G847">
        <v>10557</v>
      </c>
      <c r="H847" s="69">
        <v>616</v>
      </c>
      <c r="I847" s="69">
        <v>500</v>
      </c>
      <c r="J847" s="69">
        <v>319600</v>
      </c>
    </row>
    <row r="848" spans="7:10" x14ac:dyDescent="0.35">
      <c r="G848">
        <v>10559</v>
      </c>
      <c r="H848" s="69">
        <v>337</v>
      </c>
      <c r="I848" s="69">
        <v>1000</v>
      </c>
      <c r="J848" s="69">
        <v>155000</v>
      </c>
    </row>
    <row r="849" spans="7:10" x14ac:dyDescent="0.35">
      <c r="G849">
        <v>10575</v>
      </c>
      <c r="H849" s="69">
        <v>939</v>
      </c>
      <c r="I849" s="69">
        <v>250</v>
      </c>
      <c r="J849" s="69">
        <v>212000</v>
      </c>
    </row>
    <row r="850" spans="7:10" x14ac:dyDescent="0.35">
      <c r="G850">
        <v>10604</v>
      </c>
      <c r="H850" s="69">
        <v>1539</v>
      </c>
      <c r="I850" s="69">
        <v>500</v>
      </c>
      <c r="J850" s="69">
        <v>517000</v>
      </c>
    </row>
    <row r="851" spans="7:10" x14ac:dyDescent="0.35">
      <c r="G851">
        <v>10615</v>
      </c>
      <c r="H851" s="69">
        <v>968</v>
      </c>
      <c r="I851" s="69">
        <v>250</v>
      </c>
      <c r="J851" s="69">
        <v>239000</v>
      </c>
    </row>
    <row r="852" spans="7:10" x14ac:dyDescent="0.35">
      <c r="G852">
        <v>10622</v>
      </c>
      <c r="H852" s="69">
        <v>1100</v>
      </c>
      <c r="I852" s="69">
        <v>500</v>
      </c>
      <c r="J852" s="69">
        <v>308500</v>
      </c>
    </row>
    <row r="853" spans="7:10" x14ac:dyDescent="0.35">
      <c r="G853">
        <v>10637</v>
      </c>
      <c r="H853" s="69">
        <v>63</v>
      </c>
      <c r="I853" s="69">
        <v>100</v>
      </c>
      <c r="J853" s="69">
        <v>15000</v>
      </c>
    </row>
    <row r="854" spans="7:10" x14ac:dyDescent="0.35">
      <c r="G854">
        <v>10640</v>
      </c>
      <c r="H854" s="69">
        <v>561</v>
      </c>
      <c r="I854" s="69">
        <v>100</v>
      </c>
      <c r="J854" s="69">
        <v>151500</v>
      </c>
    </row>
    <row r="855" spans="7:10" x14ac:dyDescent="0.35">
      <c r="G855">
        <v>10652</v>
      </c>
      <c r="H855" s="69">
        <v>657</v>
      </c>
      <c r="I855" s="69">
        <v>500</v>
      </c>
      <c r="J855" s="69">
        <v>175000</v>
      </c>
    </row>
    <row r="856" spans="7:10" x14ac:dyDescent="0.35">
      <c r="G856">
        <v>10659</v>
      </c>
      <c r="H856" s="69">
        <v>717</v>
      </c>
      <c r="I856" s="69">
        <v>250</v>
      </c>
      <c r="J856" s="69">
        <v>202500</v>
      </c>
    </row>
    <row r="857" spans="7:10" x14ac:dyDescent="0.35">
      <c r="G857">
        <v>10661</v>
      </c>
      <c r="H857" s="69">
        <v>1795</v>
      </c>
      <c r="I857" s="69">
        <v>100</v>
      </c>
      <c r="J857" s="69">
        <v>488000</v>
      </c>
    </row>
    <row r="858" spans="7:10" x14ac:dyDescent="0.35">
      <c r="G858">
        <v>10662</v>
      </c>
      <c r="H858" s="69">
        <v>410</v>
      </c>
      <c r="I858" s="69">
        <v>500</v>
      </c>
      <c r="J858" s="69">
        <v>135000</v>
      </c>
    </row>
    <row r="859" spans="7:10" x14ac:dyDescent="0.35">
      <c r="G859">
        <v>10672</v>
      </c>
      <c r="H859" s="69">
        <v>1318</v>
      </c>
      <c r="I859" s="69">
        <v>500</v>
      </c>
      <c r="J859" s="69">
        <v>438000</v>
      </c>
    </row>
    <row r="860" spans="7:10" x14ac:dyDescent="0.35">
      <c r="G860">
        <v>10677</v>
      </c>
      <c r="H860" s="69">
        <v>190</v>
      </c>
      <c r="I860" s="69">
        <v>250</v>
      </c>
      <c r="J860" s="69">
        <v>24000</v>
      </c>
    </row>
    <row r="861" spans="7:10" x14ac:dyDescent="0.35">
      <c r="G861">
        <v>10685</v>
      </c>
      <c r="H861" s="69">
        <v>1288</v>
      </c>
      <c r="I861" s="69">
        <v>500</v>
      </c>
      <c r="J861" s="69">
        <v>427000</v>
      </c>
    </row>
    <row r="862" spans="7:10" x14ac:dyDescent="0.35">
      <c r="G862">
        <v>10690</v>
      </c>
      <c r="H862" s="69">
        <v>1065</v>
      </c>
      <c r="I862" s="69">
        <v>2500</v>
      </c>
      <c r="J862" s="69">
        <v>475000</v>
      </c>
    </row>
    <row r="863" spans="7:10" x14ac:dyDescent="0.35">
      <c r="G863">
        <v>10692</v>
      </c>
      <c r="H863" s="69">
        <v>712</v>
      </c>
      <c r="I863" s="69">
        <v>500</v>
      </c>
      <c r="J863" s="69">
        <v>235000</v>
      </c>
    </row>
    <row r="864" spans="7:10" x14ac:dyDescent="0.35">
      <c r="G864">
        <v>10699</v>
      </c>
      <c r="H864" s="69">
        <v>454</v>
      </c>
      <c r="I864" s="69">
        <v>500</v>
      </c>
      <c r="J864" s="69">
        <v>168000</v>
      </c>
    </row>
    <row r="865" spans="7:10" x14ac:dyDescent="0.35">
      <c r="G865">
        <v>10701</v>
      </c>
      <c r="H865" s="69">
        <v>911</v>
      </c>
      <c r="I865" s="69">
        <v>100</v>
      </c>
      <c r="J865" s="69">
        <v>196000</v>
      </c>
    </row>
    <row r="866" spans="7:10" x14ac:dyDescent="0.35">
      <c r="G866">
        <v>10703</v>
      </c>
      <c r="H866" s="69">
        <v>298</v>
      </c>
      <c r="I866" s="69">
        <v>500</v>
      </c>
      <c r="J866" s="69">
        <v>79000</v>
      </c>
    </row>
    <row r="867" spans="7:10" x14ac:dyDescent="0.35">
      <c r="G867">
        <v>10707</v>
      </c>
      <c r="H867" s="69">
        <v>381</v>
      </c>
      <c r="I867" s="69">
        <v>250</v>
      </c>
      <c r="J867" s="69">
        <v>108000</v>
      </c>
    </row>
    <row r="868" spans="7:10" x14ac:dyDescent="0.35">
      <c r="G868">
        <v>10726</v>
      </c>
      <c r="H868" s="69">
        <v>2024</v>
      </c>
      <c r="I868" s="69">
        <v>1000</v>
      </c>
      <c r="J868" s="69">
        <v>658500</v>
      </c>
    </row>
    <row r="869" spans="7:10" x14ac:dyDescent="0.35">
      <c r="G869">
        <v>10729</v>
      </c>
      <c r="H869" s="69">
        <v>840</v>
      </c>
      <c r="I869" s="69">
        <v>250</v>
      </c>
      <c r="J869" s="69">
        <v>245500</v>
      </c>
    </row>
    <row r="870" spans="7:10" x14ac:dyDescent="0.35">
      <c r="G870">
        <v>10738</v>
      </c>
      <c r="H870" s="69">
        <v>595</v>
      </c>
      <c r="I870" s="69">
        <v>1000</v>
      </c>
      <c r="J870" s="69">
        <v>180000</v>
      </c>
    </row>
    <row r="871" spans="7:10" x14ac:dyDescent="0.35">
      <c r="G871">
        <v>10741</v>
      </c>
      <c r="H871" s="69">
        <v>919</v>
      </c>
      <c r="I871" s="69">
        <v>500</v>
      </c>
      <c r="J871" s="69">
        <v>280000</v>
      </c>
    </row>
    <row r="872" spans="7:10" x14ac:dyDescent="0.35">
      <c r="G872">
        <v>10786</v>
      </c>
      <c r="H872" s="69">
        <v>1445</v>
      </c>
      <c r="I872" s="69">
        <v>500</v>
      </c>
      <c r="J872" s="69">
        <v>400500</v>
      </c>
    </row>
    <row r="873" spans="7:10" x14ac:dyDescent="0.35">
      <c r="G873">
        <v>10788</v>
      </c>
      <c r="H873" s="69">
        <v>550</v>
      </c>
      <c r="I873" s="69">
        <v>250</v>
      </c>
      <c r="J873" s="69">
        <v>133000</v>
      </c>
    </row>
    <row r="874" spans="7:10" x14ac:dyDescent="0.35">
      <c r="G874">
        <v>10794</v>
      </c>
      <c r="H874" s="69">
        <v>791</v>
      </c>
      <c r="I874" s="69">
        <v>250</v>
      </c>
      <c r="J874" s="69">
        <v>237500</v>
      </c>
    </row>
    <row r="875" spans="7:10" x14ac:dyDescent="0.35">
      <c r="G875">
        <v>10795</v>
      </c>
      <c r="H875" s="69">
        <v>1492</v>
      </c>
      <c r="I875" s="69">
        <v>2500</v>
      </c>
      <c r="J875" s="69">
        <v>407000</v>
      </c>
    </row>
    <row r="876" spans="7:10" x14ac:dyDescent="0.35">
      <c r="G876">
        <v>10798</v>
      </c>
      <c r="H876" s="69">
        <v>1128</v>
      </c>
      <c r="I876" s="69">
        <v>250</v>
      </c>
      <c r="J876" s="69">
        <v>327500</v>
      </c>
    </row>
    <row r="877" spans="7:10" x14ac:dyDescent="0.35">
      <c r="G877">
        <v>10806</v>
      </c>
      <c r="H877" s="69">
        <v>674</v>
      </c>
      <c r="I877" s="69">
        <v>250</v>
      </c>
      <c r="J877" s="69">
        <v>142000</v>
      </c>
    </row>
    <row r="878" spans="7:10" x14ac:dyDescent="0.35">
      <c r="G878">
        <v>10840</v>
      </c>
      <c r="H878" s="69">
        <v>932</v>
      </c>
      <c r="I878" s="69">
        <v>250</v>
      </c>
      <c r="J878" s="69">
        <v>237000</v>
      </c>
    </row>
    <row r="879" spans="7:10" x14ac:dyDescent="0.35">
      <c r="G879">
        <v>10845</v>
      </c>
      <c r="H879" s="69">
        <v>1470</v>
      </c>
      <c r="I879" s="69">
        <v>500</v>
      </c>
      <c r="J879" s="69">
        <v>505500</v>
      </c>
    </row>
    <row r="880" spans="7:10" x14ac:dyDescent="0.35">
      <c r="G880">
        <v>10847</v>
      </c>
      <c r="H880" s="69">
        <v>674</v>
      </c>
      <c r="I880" s="69">
        <v>250</v>
      </c>
      <c r="J880" s="69">
        <v>168500</v>
      </c>
    </row>
    <row r="881" spans="7:10" x14ac:dyDescent="0.35">
      <c r="G881">
        <v>10862</v>
      </c>
      <c r="H881" s="69">
        <v>634</v>
      </c>
      <c r="I881" s="69">
        <v>1000</v>
      </c>
      <c r="J881" s="69">
        <v>232000</v>
      </c>
    </row>
    <row r="882" spans="7:10" x14ac:dyDescent="0.35">
      <c r="G882">
        <v>10866</v>
      </c>
      <c r="H882" s="69">
        <v>813</v>
      </c>
      <c r="I882" s="69">
        <v>500</v>
      </c>
      <c r="J882" s="69">
        <v>256000</v>
      </c>
    </row>
    <row r="883" spans="7:10" x14ac:dyDescent="0.35">
      <c r="G883">
        <v>10871</v>
      </c>
      <c r="H883" s="69">
        <v>687</v>
      </c>
      <c r="I883" s="69">
        <v>1000</v>
      </c>
      <c r="J883" s="69">
        <v>252000</v>
      </c>
    </row>
    <row r="884" spans="7:10" x14ac:dyDescent="0.35">
      <c r="G884">
        <v>10881</v>
      </c>
      <c r="H884" s="69">
        <v>1356</v>
      </c>
      <c r="I884" s="69">
        <v>250</v>
      </c>
      <c r="J884" s="69">
        <v>354000</v>
      </c>
    </row>
    <row r="885" spans="7:10" x14ac:dyDescent="0.35">
      <c r="G885">
        <v>10903</v>
      </c>
      <c r="H885" s="69">
        <v>615</v>
      </c>
      <c r="I885" s="69">
        <v>500</v>
      </c>
      <c r="J885" s="69">
        <v>191000</v>
      </c>
    </row>
    <row r="886" spans="7:10" x14ac:dyDescent="0.35">
      <c r="G886">
        <v>10912</v>
      </c>
      <c r="H886" s="69">
        <v>498</v>
      </c>
      <c r="I886" s="69">
        <v>250</v>
      </c>
      <c r="J886" s="69">
        <v>143500</v>
      </c>
    </row>
    <row r="887" spans="7:10" x14ac:dyDescent="0.35">
      <c r="G887">
        <v>10914</v>
      </c>
      <c r="H887" s="69">
        <v>279</v>
      </c>
      <c r="I887" s="69">
        <v>250</v>
      </c>
      <c r="J887" s="69">
        <v>33500</v>
      </c>
    </row>
    <row r="888" spans="7:10" x14ac:dyDescent="0.35">
      <c r="G888">
        <v>10929</v>
      </c>
      <c r="H888" s="69">
        <v>491</v>
      </c>
      <c r="I888" s="69">
        <v>1000</v>
      </c>
      <c r="J888" s="69">
        <v>179000</v>
      </c>
    </row>
    <row r="889" spans="7:10" x14ac:dyDescent="0.35">
      <c r="G889">
        <v>10954</v>
      </c>
      <c r="H889" s="69">
        <v>913</v>
      </c>
      <c r="I889" s="69">
        <v>500</v>
      </c>
      <c r="J889" s="69">
        <v>237000</v>
      </c>
    </row>
    <row r="890" spans="7:10" x14ac:dyDescent="0.35">
      <c r="G890">
        <v>10956</v>
      </c>
      <c r="H890" s="69">
        <v>1371</v>
      </c>
      <c r="I890" s="69">
        <v>1000</v>
      </c>
      <c r="J890" s="69">
        <v>487000</v>
      </c>
    </row>
    <row r="891" spans="7:10" x14ac:dyDescent="0.35">
      <c r="G891">
        <v>10959</v>
      </c>
      <c r="H891" s="69">
        <v>48</v>
      </c>
      <c r="I891" s="69">
        <v>250</v>
      </c>
      <c r="J891" s="69">
        <v>10000</v>
      </c>
    </row>
    <row r="892" spans="7:10" x14ac:dyDescent="0.35">
      <c r="G892">
        <v>10967</v>
      </c>
      <c r="H892" s="69">
        <v>1210</v>
      </c>
      <c r="I892" s="69">
        <v>500</v>
      </c>
      <c r="J892" s="69">
        <v>327500</v>
      </c>
    </row>
    <row r="893" spans="7:10" x14ac:dyDescent="0.35">
      <c r="G893">
        <v>10968</v>
      </c>
      <c r="H893" s="69">
        <v>927</v>
      </c>
      <c r="I893" s="69">
        <v>2500</v>
      </c>
      <c r="J893" s="69">
        <v>424000</v>
      </c>
    </row>
    <row r="894" spans="7:10" x14ac:dyDescent="0.35">
      <c r="G894">
        <v>10992</v>
      </c>
      <c r="H894" s="69">
        <v>607</v>
      </c>
      <c r="I894" s="69">
        <v>500</v>
      </c>
      <c r="J894" s="69">
        <v>196000</v>
      </c>
    </row>
    <row r="895" spans="7:10" x14ac:dyDescent="0.35">
      <c r="G895">
        <v>11023</v>
      </c>
      <c r="H895" s="69">
        <v>859</v>
      </c>
      <c r="I895" s="69">
        <v>500</v>
      </c>
      <c r="J895" s="69">
        <v>290500</v>
      </c>
    </row>
    <row r="896" spans="7:10" x14ac:dyDescent="0.35">
      <c r="G896">
        <v>11025</v>
      </c>
      <c r="H896" s="69">
        <v>1209</v>
      </c>
      <c r="I896" s="69">
        <v>2500</v>
      </c>
      <c r="J896" s="69">
        <v>480500</v>
      </c>
    </row>
    <row r="897" spans="7:10" x14ac:dyDescent="0.35">
      <c r="G897">
        <v>11031</v>
      </c>
      <c r="H897" s="69">
        <v>777</v>
      </c>
      <c r="I897" s="69">
        <v>500</v>
      </c>
      <c r="J897" s="69">
        <v>244000</v>
      </c>
    </row>
    <row r="898" spans="7:10" x14ac:dyDescent="0.35">
      <c r="G898">
        <v>11038</v>
      </c>
      <c r="H898" s="69">
        <v>908</v>
      </c>
      <c r="I898" s="69">
        <v>250</v>
      </c>
      <c r="J898" s="69">
        <v>181500</v>
      </c>
    </row>
    <row r="899" spans="7:10" x14ac:dyDescent="0.35">
      <c r="G899">
        <v>11041</v>
      </c>
      <c r="H899" s="69">
        <v>638</v>
      </c>
      <c r="I899" s="69">
        <v>250</v>
      </c>
      <c r="J899" s="69">
        <v>161500</v>
      </c>
    </row>
    <row r="900" spans="7:10" x14ac:dyDescent="0.35">
      <c r="G900">
        <v>11056</v>
      </c>
      <c r="H900" s="69">
        <v>1680</v>
      </c>
      <c r="I900" s="69">
        <v>500</v>
      </c>
      <c r="J900" s="69">
        <v>568000</v>
      </c>
    </row>
    <row r="901" spans="7:10" x14ac:dyDescent="0.35">
      <c r="G901">
        <v>11057</v>
      </c>
      <c r="H901" s="69">
        <v>462</v>
      </c>
      <c r="I901" s="69">
        <v>500</v>
      </c>
      <c r="J901" s="69">
        <v>111000</v>
      </c>
    </row>
    <row r="902" spans="7:10" x14ac:dyDescent="0.35">
      <c r="G902">
        <v>11070</v>
      </c>
      <c r="H902" s="69">
        <v>695</v>
      </c>
      <c r="I902" s="69">
        <v>500</v>
      </c>
      <c r="J902" s="69">
        <v>226500</v>
      </c>
    </row>
    <row r="903" spans="7:10" x14ac:dyDescent="0.35">
      <c r="G903">
        <v>11087</v>
      </c>
      <c r="H903" s="69">
        <v>1647</v>
      </c>
      <c r="I903" s="69">
        <v>500</v>
      </c>
      <c r="J903" s="69">
        <v>359000</v>
      </c>
    </row>
    <row r="904" spans="7:10" x14ac:dyDescent="0.35">
      <c r="G904">
        <v>11103</v>
      </c>
      <c r="H904" s="69">
        <v>416</v>
      </c>
      <c r="I904" s="69">
        <v>250</v>
      </c>
      <c r="J904" s="69">
        <v>114500</v>
      </c>
    </row>
    <row r="905" spans="7:10" x14ac:dyDescent="0.35">
      <c r="G905">
        <v>11104</v>
      </c>
      <c r="H905" s="69">
        <v>137</v>
      </c>
      <c r="I905" s="69">
        <v>500</v>
      </c>
      <c r="J905" s="69">
        <v>15000</v>
      </c>
    </row>
    <row r="906" spans="7:10" x14ac:dyDescent="0.35">
      <c r="G906">
        <v>11112</v>
      </c>
      <c r="H906" s="69">
        <v>934</v>
      </c>
      <c r="I906" s="69">
        <v>500</v>
      </c>
      <c r="J906" s="69">
        <v>318500</v>
      </c>
    </row>
    <row r="907" spans="7:10" x14ac:dyDescent="0.35">
      <c r="G907">
        <v>11120</v>
      </c>
      <c r="H907" s="69">
        <v>1714</v>
      </c>
      <c r="I907" s="69">
        <v>500</v>
      </c>
      <c r="J907" s="69">
        <v>381700</v>
      </c>
    </row>
    <row r="908" spans="7:10" x14ac:dyDescent="0.35">
      <c r="G908">
        <v>11133</v>
      </c>
      <c r="H908" s="69">
        <v>571</v>
      </c>
      <c r="I908" s="69">
        <v>250</v>
      </c>
      <c r="J908" s="69">
        <v>155500</v>
      </c>
    </row>
    <row r="909" spans="7:10" x14ac:dyDescent="0.35">
      <c r="G909">
        <v>11155</v>
      </c>
      <c r="H909" s="69">
        <v>660</v>
      </c>
      <c r="I909" s="69">
        <v>500</v>
      </c>
      <c r="J909" s="69">
        <v>175000</v>
      </c>
    </row>
    <row r="910" spans="7:10" x14ac:dyDescent="0.35">
      <c r="G910">
        <v>11173</v>
      </c>
      <c r="H910" s="69">
        <v>792</v>
      </c>
      <c r="I910" s="69">
        <v>500</v>
      </c>
      <c r="J910" s="69">
        <v>230500</v>
      </c>
    </row>
    <row r="911" spans="7:10" x14ac:dyDescent="0.35">
      <c r="G911">
        <v>11178</v>
      </c>
      <c r="H911" s="69">
        <v>586</v>
      </c>
      <c r="I911" s="69">
        <v>250</v>
      </c>
      <c r="J911" s="69">
        <v>144000</v>
      </c>
    </row>
    <row r="912" spans="7:10" x14ac:dyDescent="0.35">
      <c r="G912">
        <v>11183</v>
      </c>
      <c r="H912" s="69">
        <v>1265</v>
      </c>
      <c r="I912" s="69">
        <v>500</v>
      </c>
      <c r="J912" s="69">
        <v>346000</v>
      </c>
    </row>
    <row r="913" spans="7:10" x14ac:dyDescent="0.35">
      <c r="G913">
        <v>11191</v>
      </c>
      <c r="H913" s="69">
        <v>2408</v>
      </c>
      <c r="I913" s="69">
        <v>2500</v>
      </c>
      <c r="J913" s="69">
        <v>465000</v>
      </c>
    </row>
    <row r="914" spans="7:10" x14ac:dyDescent="0.35">
      <c r="G914">
        <v>11194</v>
      </c>
      <c r="H914" s="69">
        <v>812</v>
      </c>
      <c r="I914" s="69">
        <v>1000</v>
      </c>
      <c r="J914" s="69">
        <v>286000</v>
      </c>
    </row>
    <row r="915" spans="7:10" x14ac:dyDescent="0.35">
      <c r="G915">
        <v>11217</v>
      </c>
      <c r="H915" s="69">
        <v>1778</v>
      </c>
      <c r="I915" s="69">
        <v>2500</v>
      </c>
      <c r="J915" s="69">
        <v>470000</v>
      </c>
    </row>
    <row r="916" spans="7:10" x14ac:dyDescent="0.35">
      <c r="G916">
        <v>11233</v>
      </c>
      <c r="H916" s="69">
        <v>547</v>
      </c>
      <c r="I916" s="69">
        <v>500</v>
      </c>
      <c r="J916" s="69">
        <v>153000</v>
      </c>
    </row>
    <row r="917" spans="7:10" x14ac:dyDescent="0.35">
      <c r="G917">
        <v>11255</v>
      </c>
      <c r="H917" s="69">
        <v>69</v>
      </c>
      <c r="I917" s="69">
        <v>250</v>
      </c>
      <c r="J917" s="69">
        <v>11000</v>
      </c>
    </row>
    <row r="918" spans="7:10" x14ac:dyDescent="0.35">
      <c r="G918">
        <v>11263</v>
      </c>
      <c r="H918" s="69">
        <v>1367</v>
      </c>
      <c r="I918" s="69">
        <v>500</v>
      </c>
      <c r="J918" s="69">
        <v>411000</v>
      </c>
    </row>
    <row r="919" spans="7:10" x14ac:dyDescent="0.35">
      <c r="G919">
        <v>11269</v>
      </c>
      <c r="H919" s="69">
        <v>321</v>
      </c>
      <c r="I919" s="69">
        <v>2500</v>
      </c>
      <c r="J919" s="69">
        <v>96500</v>
      </c>
    </row>
    <row r="920" spans="7:10" x14ac:dyDescent="0.35">
      <c r="G920">
        <v>11271</v>
      </c>
      <c r="H920" s="69">
        <v>1255</v>
      </c>
      <c r="I920" s="69">
        <v>1000</v>
      </c>
      <c r="J920" s="69">
        <v>401000</v>
      </c>
    </row>
    <row r="921" spans="7:10" x14ac:dyDescent="0.35">
      <c r="G921">
        <v>11292</v>
      </c>
      <c r="H921" s="69">
        <v>642</v>
      </c>
      <c r="I921" s="69">
        <v>250</v>
      </c>
      <c r="J921" s="69">
        <v>161500</v>
      </c>
    </row>
    <row r="922" spans="7:10" x14ac:dyDescent="0.35">
      <c r="G922">
        <v>11295</v>
      </c>
      <c r="H922" s="69">
        <v>1097</v>
      </c>
      <c r="I922" s="69">
        <v>1000</v>
      </c>
      <c r="J922" s="69">
        <v>411000</v>
      </c>
    </row>
    <row r="923" spans="7:10" x14ac:dyDescent="0.35">
      <c r="G923">
        <v>11300</v>
      </c>
      <c r="H923" s="69">
        <v>998.6099853515625</v>
      </c>
      <c r="I923" s="69">
        <v>250</v>
      </c>
      <c r="J923" s="69">
        <v>459000</v>
      </c>
    </row>
    <row r="924" spans="7:10" x14ac:dyDescent="0.35">
      <c r="G924">
        <v>11303</v>
      </c>
      <c r="H924" s="69">
        <v>839</v>
      </c>
      <c r="I924" s="69">
        <v>250</v>
      </c>
      <c r="J924" s="69">
        <v>499500</v>
      </c>
    </row>
    <row r="925" spans="7:10" x14ac:dyDescent="0.35">
      <c r="G925">
        <v>11314</v>
      </c>
      <c r="H925" s="69">
        <v>1602</v>
      </c>
      <c r="I925" s="69">
        <v>500</v>
      </c>
      <c r="J925" s="69">
        <v>479000</v>
      </c>
    </row>
    <row r="926" spans="7:10" x14ac:dyDescent="0.35">
      <c r="G926">
        <v>11315</v>
      </c>
      <c r="H926" s="69">
        <v>859</v>
      </c>
      <c r="I926" s="69">
        <v>250</v>
      </c>
      <c r="J926" s="69">
        <v>405000</v>
      </c>
    </row>
    <row r="927" spans="7:10" x14ac:dyDescent="0.35">
      <c r="G927">
        <v>11316</v>
      </c>
      <c r="H927" s="69">
        <v>1171</v>
      </c>
      <c r="I927" s="69">
        <v>250</v>
      </c>
      <c r="J927" s="69">
        <v>326000</v>
      </c>
    </row>
    <row r="928" spans="7:10" x14ac:dyDescent="0.35">
      <c r="G928">
        <v>11341</v>
      </c>
      <c r="H928" s="69">
        <v>1000</v>
      </c>
      <c r="I928" s="69">
        <v>250</v>
      </c>
      <c r="J928" s="69">
        <v>234500</v>
      </c>
    </row>
    <row r="929" spans="7:10" x14ac:dyDescent="0.35">
      <c r="G929">
        <v>11358</v>
      </c>
      <c r="H929" s="69">
        <v>48</v>
      </c>
      <c r="I929" s="69">
        <v>250</v>
      </c>
      <c r="J929" s="69">
        <v>10000</v>
      </c>
    </row>
    <row r="930" spans="7:10" x14ac:dyDescent="0.35">
      <c r="G930">
        <v>11365</v>
      </c>
      <c r="H930" s="69">
        <v>945</v>
      </c>
      <c r="I930" s="69">
        <v>250</v>
      </c>
      <c r="J930" s="69">
        <v>267000</v>
      </c>
    </row>
    <row r="931" spans="7:10" x14ac:dyDescent="0.35">
      <c r="G931">
        <v>11367</v>
      </c>
      <c r="H931" s="69">
        <v>808</v>
      </c>
      <c r="I931" s="69">
        <v>500</v>
      </c>
      <c r="J931" s="69">
        <v>271500</v>
      </c>
    </row>
    <row r="932" spans="7:10" x14ac:dyDescent="0.35">
      <c r="G932">
        <v>11397</v>
      </c>
      <c r="H932" s="69">
        <v>495</v>
      </c>
      <c r="I932" s="69">
        <v>250</v>
      </c>
      <c r="J932" s="69">
        <v>146500</v>
      </c>
    </row>
    <row r="933" spans="7:10" x14ac:dyDescent="0.35">
      <c r="G933">
        <v>11406</v>
      </c>
      <c r="H933" s="69">
        <v>1136</v>
      </c>
      <c r="I933" s="69">
        <v>500</v>
      </c>
      <c r="J933" s="69">
        <v>381500</v>
      </c>
    </row>
    <row r="934" spans="7:10" x14ac:dyDescent="0.35">
      <c r="G934">
        <v>11421</v>
      </c>
      <c r="H934" s="69">
        <v>1878</v>
      </c>
      <c r="I934" s="69">
        <v>500</v>
      </c>
      <c r="J934" s="69">
        <v>449000</v>
      </c>
    </row>
    <row r="935" spans="7:10" x14ac:dyDescent="0.35">
      <c r="G935">
        <v>11424</v>
      </c>
      <c r="H935" s="69">
        <v>1332</v>
      </c>
      <c r="I935" s="69">
        <v>1000</v>
      </c>
      <c r="J935" s="69">
        <v>361000</v>
      </c>
    </row>
    <row r="936" spans="7:10" x14ac:dyDescent="0.35">
      <c r="G936">
        <v>11431</v>
      </c>
      <c r="H936" s="69">
        <v>904</v>
      </c>
      <c r="I936" s="69">
        <v>500</v>
      </c>
      <c r="J936" s="69">
        <v>274500</v>
      </c>
    </row>
    <row r="937" spans="7:10" x14ac:dyDescent="0.35">
      <c r="G937">
        <v>11433</v>
      </c>
      <c r="H937" s="69">
        <v>2351</v>
      </c>
      <c r="I937" s="69">
        <v>1000</v>
      </c>
      <c r="J937" s="69">
        <v>495000</v>
      </c>
    </row>
    <row r="938" spans="7:10" x14ac:dyDescent="0.35">
      <c r="G938">
        <v>11439</v>
      </c>
      <c r="H938" s="69">
        <v>254</v>
      </c>
      <c r="I938" s="69">
        <v>250</v>
      </c>
      <c r="J938" s="69">
        <v>22000</v>
      </c>
    </row>
    <row r="939" spans="7:10" x14ac:dyDescent="0.35">
      <c r="G939">
        <v>11440</v>
      </c>
      <c r="H939" s="69">
        <v>257</v>
      </c>
      <c r="I939" s="69">
        <v>250</v>
      </c>
      <c r="J939" s="69">
        <v>22000</v>
      </c>
    </row>
    <row r="940" spans="7:10" x14ac:dyDescent="0.35">
      <c r="G940">
        <v>11447</v>
      </c>
      <c r="H940" s="69">
        <v>1995</v>
      </c>
      <c r="I940" s="69">
        <v>2500</v>
      </c>
      <c r="J940" s="69">
        <v>553000</v>
      </c>
    </row>
    <row r="941" spans="7:10" x14ac:dyDescent="0.35">
      <c r="G941">
        <v>11458</v>
      </c>
      <c r="H941" s="69">
        <v>1123</v>
      </c>
      <c r="I941" s="69">
        <v>500</v>
      </c>
      <c r="J941" s="69">
        <v>368500</v>
      </c>
    </row>
    <row r="942" spans="7:10" x14ac:dyDescent="0.35">
      <c r="G942">
        <v>11492</v>
      </c>
      <c r="H942" s="69">
        <v>1467</v>
      </c>
      <c r="I942" s="69">
        <v>250</v>
      </c>
      <c r="J942" s="69">
        <v>366000</v>
      </c>
    </row>
    <row r="943" spans="7:10" x14ac:dyDescent="0.35">
      <c r="G943">
        <v>11493</v>
      </c>
      <c r="H943" s="69">
        <v>1389.3499755859375</v>
      </c>
      <c r="I943" s="69">
        <v>500</v>
      </c>
      <c r="J943" s="69">
        <v>392000</v>
      </c>
    </row>
    <row r="944" spans="7:10" x14ac:dyDescent="0.35">
      <c r="G944">
        <v>11504</v>
      </c>
      <c r="H944" s="69">
        <v>786</v>
      </c>
      <c r="I944" s="69">
        <v>1000</v>
      </c>
      <c r="J944" s="69">
        <v>224500</v>
      </c>
    </row>
    <row r="945" spans="7:10" x14ac:dyDescent="0.35">
      <c r="G945">
        <v>11510</v>
      </c>
      <c r="H945" s="69">
        <v>955</v>
      </c>
      <c r="I945" s="69">
        <v>500</v>
      </c>
      <c r="J945" s="69">
        <v>264500</v>
      </c>
    </row>
    <row r="946" spans="7:10" x14ac:dyDescent="0.35">
      <c r="G946">
        <v>11516</v>
      </c>
      <c r="H946" s="69">
        <v>568</v>
      </c>
      <c r="I946" s="69">
        <v>1000</v>
      </c>
      <c r="J946" s="69">
        <v>209000</v>
      </c>
    </row>
    <row r="947" spans="7:10" x14ac:dyDescent="0.35">
      <c r="G947">
        <v>11538</v>
      </c>
      <c r="H947" s="69">
        <v>1395</v>
      </c>
      <c r="I947" s="69">
        <v>250</v>
      </c>
      <c r="J947" s="69">
        <v>434500</v>
      </c>
    </row>
    <row r="948" spans="7:10" x14ac:dyDescent="0.35">
      <c r="G948">
        <v>11539</v>
      </c>
      <c r="H948" s="69">
        <v>873</v>
      </c>
      <c r="I948" s="69">
        <v>500</v>
      </c>
      <c r="J948" s="69">
        <v>273500</v>
      </c>
    </row>
    <row r="949" spans="7:10" x14ac:dyDescent="0.35">
      <c r="G949">
        <v>11552</v>
      </c>
      <c r="H949" s="69">
        <v>613</v>
      </c>
      <c r="I949" s="69">
        <v>250</v>
      </c>
      <c r="J949" s="69">
        <v>150500</v>
      </c>
    </row>
    <row r="950" spans="7:10" x14ac:dyDescent="0.35">
      <c r="G950">
        <v>11564</v>
      </c>
      <c r="H950" s="69">
        <v>1358</v>
      </c>
      <c r="I950" s="69">
        <v>2500</v>
      </c>
      <c r="J950" s="69">
        <v>332000</v>
      </c>
    </row>
    <row r="951" spans="7:10" x14ac:dyDescent="0.35">
      <c r="G951">
        <v>11576</v>
      </c>
      <c r="H951" s="69">
        <v>1079</v>
      </c>
      <c r="I951" s="69">
        <v>250</v>
      </c>
      <c r="J951" s="69">
        <v>241000</v>
      </c>
    </row>
    <row r="952" spans="7:10" x14ac:dyDescent="0.35">
      <c r="G952">
        <v>11578</v>
      </c>
      <c r="H952" s="69">
        <v>950</v>
      </c>
      <c r="I952" s="69">
        <v>500</v>
      </c>
      <c r="J952" s="69">
        <v>261000</v>
      </c>
    </row>
    <row r="953" spans="7:10" x14ac:dyDescent="0.35">
      <c r="G953">
        <v>11596</v>
      </c>
      <c r="H953" s="69">
        <v>414</v>
      </c>
      <c r="I953" s="69">
        <v>500</v>
      </c>
      <c r="J953" s="69">
        <v>63000</v>
      </c>
    </row>
    <row r="954" spans="7:10" x14ac:dyDescent="0.35">
      <c r="G954">
        <v>11603</v>
      </c>
      <c r="H954" s="69">
        <v>1013</v>
      </c>
      <c r="I954" s="69">
        <v>1000</v>
      </c>
      <c r="J954" s="69">
        <v>233500</v>
      </c>
    </row>
    <row r="955" spans="7:10" x14ac:dyDescent="0.35">
      <c r="G955">
        <v>11609</v>
      </c>
      <c r="H955" s="69">
        <v>119</v>
      </c>
      <c r="I955" s="69">
        <v>500</v>
      </c>
      <c r="J955" s="69">
        <v>20000</v>
      </c>
    </row>
    <row r="956" spans="7:10" x14ac:dyDescent="0.35">
      <c r="G956">
        <v>11637</v>
      </c>
      <c r="H956" s="69">
        <v>1463</v>
      </c>
      <c r="I956" s="69">
        <v>2500</v>
      </c>
      <c r="J956" s="69">
        <v>472500</v>
      </c>
    </row>
    <row r="957" spans="7:10" x14ac:dyDescent="0.35">
      <c r="G957">
        <v>11638</v>
      </c>
      <c r="H957" s="69">
        <v>614</v>
      </c>
      <c r="I957" s="69">
        <v>500</v>
      </c>
      <c r="J957" s="69">
        <v>150500</v>
      </c>
    </row>
    <row r="958" spans="7:10" x14ac:dyDescent="0.35">
      <c r="G958">
        <v>11663</v>
      </c>
      <c r="H958" s="69">
        <v>1396</v>
      </c>
      <c r="I958" s="69">
        <v>500</v>
      </c>
      <c r="J958" s="69">
        <v>405500</v>
      </c>
    </row>
    <row r="959" spans="7:10" x14ac:dyDescent="0.35">
      <c r="G959">
        <v>11681</v>
      </c>
      <c r="H959" s="69">
        <v>179</v>
      </c>
      <c r="I959" s="69">
        <v>250</v>
      </c>
      <c r="J959" s="69">
        <v>13000</v>
      </c>
    </row>
    <row r="960" spans="7:10" x14ac:dyDescent="0.35">
      <c r="G960">
        <v>11685</v>
      </c>
      <c r="H960" s="69">
        <v>1322</v>
      </c>
      <c r="I960" s="69">
        <v>500</v>
      </c>
      <c r="J960" s="69">
        <v>450000</v>
      </c>
    </row>
    <row r="961" spans="7:10" x14ac:dyDescent="0.35">
      <c r="G961">
        <v>11694</v>
      </c>
      <c r="H961" s="69">
        <v>1303</v>
      </c>
      <c r="I961" s="69">
        <v>250</v>
      </c>
      <c r="J961" s="69">
        <v>352000</v>
      </c>
    </row>
    <row r="962" spans="7:10" x14ac:dyDescent="0.35">
      <c r="G962">
        <v>11704</v>
      </c>
      <c r="H962" s="69">
        <v>1218</v>
      </c>
      <c r="I962" s="69">
        <v>500</v>
      </c>
      <c r="J962" s="69">
        <v>559000</v>
      </c>
    </row>
    <row r="963" spans="7:10" x14ac:dyDescent="0.35">
      <c r="G963">
        <v>11707</v>
      </c>
      <c r="H963" s="69">
        <v>1144.4300537109375</v>
      </c>
      <c r="I963" s="69">
        <v>500</v>
      </c>
      <c r="J963" s="69">
        <v>590500</v>
      </c>
    </row>
    <row r="964" spans="7:10" x14ac:dyDescent="0.35">
      <c r="G964">
        <v>11728</v>
      </c>
      <c r="H964" s="69">
        <v>649</v>
      </c>
      <c r="I964" s="69">
        <v>500</v>
      </c>
      <c r="J964" s="69">
        <v>193000</v>
      </c>
    </row>
    <row r="965" spans="7:10" x14ac:dyDescent="0.35">
      <c r="G965">
        <v>11741</v>
      </c>
      <c r="H965" s="69">
        <v>559</v>
      </c>
      <c r="I965" s="69">
        <v>250</v>
      </c>
      <c r="J965" s="69">
        <v>130500</v>
      </c>
    </row>
    <row r="966" spans="7:10" x14ac:dyDescent="0.35">
      <c r="G966">
        <v>11745</v>
      </c>
      <c r="H966" s="69">
        <v>1013</v>
      </c>
      <c r="I966" s="69">
        <v>500</v>
      </c>
      <c r="J966" s="69">
        <v>200000</v>
      </c>
    </row>
    <row r="967" spans="7:10" x14ac:dyDescent="0.35">
      <c r="G967">
        <v>11751</v>
      </c>
      <c r="H967" s="69">
        <v>703</v>
      </c>
      <c r="I967" s="69">
        <v>1000</v>
      </c>
      <c r="J967" s="69">
        <v>221500</v>
      </c>
    </row>
    <row r="968" spans="7:10" x14ac:dyDescent="0.35">
      <c r="G968">
        <v>11764</v>
      </c>
      <c r="H968" s="69">
        <v>2199</v>
      </c>
      <c r="I968" s="69">
        <v>500</v>
      </c>
      <c r="J968" s="69">
        <v>541500</v>
      </c>
    </row>
    <row r="969" spans="7:10" x14ac:dyDescent="0.35">
      <c r="G969">
        <v>11797</v>
      </c>
      <c r="H969" s="69">
        <v>2101</v>
      </c>
      <c r="I969" s="69">
        <v>1000</v>
      </c>
      <c r="J969" s="69">
        <v>741000</v>
      </c>
    </row>
    <row r="970" spans="7:10" x14ac:dyDescent="0.35">
      <c r="G970">
        <v>11798</v>
      </c>
      <c r="H970" s="69">
        <v>159</v>
      </c>
      <c r="I970" s="69">
        <v>250</v>
      </c>
      <c r="J970" s="69">
        <v>36600</v>
      </c>
    </row>
    <row r="971" spans="7:10" x14ac:dyDescent="0.35">
      <c r="G971">
        <v>11806</v>
      </c>
      <c r="H971" s="69">
        <v>165</v>
      </c>
      <c r="I971" s="69">
        <v>250</v>
      </c>
      <c r="J971" s="69">
        <v>22000</v>
      </c>
    </row>
    <row r="972" spans="7:10" x14ac:dyDescent="0.35">
      <c r="G972">
        <v>11823</v>
      </c>
      <c r="H972" s="69">
        <v>1905</v>
      </c>
      <c r="I972" s="69">
        <v>500</v>
      </c>
      <c r="J972" s="69">
        <v>407000</v>
      </c>
    </row>
    <row r="973" spans="7:10" x14ac:dyDescent="0.35">
      <c r="G973">
        <v>11829</v>
      </c>
      <c r="H973" s="69">
        <v>195</v>
      </c>
      <c r="I973" s="69">
        <v>500</v>
      </c>
      <c r="J973" s="69">
        <v>24600</v>
      </c>
    </row>
    <row r="974" spans="7:10" x14ac:dyDescent="0.35">
      <c r="G974">
        <v>11836</v>
      </c>
      <c r="H974" s="69">
        <v>1859</v>
      </c>
      <c r="I974" s="69">
        <v>500</v>
      </c>
      <c r="J974" s="69">
        <v>395500</v>
      </c>
    </row>
    <row r="975" spans="7:10" x14ac:dyDescent="0.35">
      <c r="G975">
        <v>11841</v>
      </c>
      <c r="H975" s="69">
        <v>1399.6800537109375</v>
      </c>
      <c r="I975" s="69">
        <v>1000</v>
      </c>
      <c r="J975" s="69">
        <v>574000</v>
      </c>
    </row>
    <row r="976" spans="7:10" x14ac:dyDescent="0.35">
      <c r="G976">
        <v>11874</v>
      </c>
      <c r="H976" s="69">
        <v>528</v>
      </c>
      <c r="I976" s="69">
        <v>500</v>
      </c>
      <c r="J976" s="69">
        <v>148500</v>
      </c>
    </row>
    <row r="977" spans="7:10" x14ac:dyDescent="0.35">
      <c r="G977">
        <v>11875</v>
      </c>
      <c r="H977" s="69">
        <v>194</v>
      </c>
      <c r="I977" s="69">
        <v>250</v>
      </c>
      <c r="J977" s="69">
        <v>3000</v>
      </c>
    </row>
    <row r="978" spans="7:10" x14ac:dyDescent="0.35">
      <c r="G978">
        <v>11895</v>
      </c>
      <c r="H978" s="69">
        <v>1112</v>
      </c>
      <c r="I978" s="69">
        <v>500</v>
      </c>
      <c r="J978" s="69">
        <v>302000</v>
      </c>
    </row>
    <row r="979" spans="7:10" x14ac:dyDescent="0.35">
      <c r="G979">
        <v>11901</v>
      </c>
      <c r="H979" s="69">
        <v>1484</v>
      </c>
      <c r="I979" s="69">
        <v>500</v>
      </c>
      <c r="J979" s="69">
        <v>478000</v>
      </c>
    </row>
    <row r="980" spans="7:10" x14ac:dyDescent="0.35">
      <c r="G980">
        <v>11937</v>
      </c>
      <c r="H980" s="69">
        <v>2148</v>
      </c>
      <c r="I980" s="69"/>
      <c r="J980" s="69">
        <v>689000</v>
      </c>
    </row>
    <row r="981" spans="7:10" x14ac:dyDescent="0.35">
      <c r="G981">
        <v>11940</v>
      </c>
      <c r="H981" s="69">
        <v>2478</v>
      </c>
      <c r="I981" s="69">
        <v>2500</v>
      </c>
      <c r="J981" s="69">
        <v>168500</v>
      </c>
    </row>
    <row r="982" spans="7:10" x14ac:dyDescent="0.35">
      <c r="G982">
        <v>11977</v>
      </c>
      <c r="H982" s="69">
        <v>1674</v>
      </c>
      <c r="I982" s="69">
        <v>2000</v>
      </c>
      <c r="J982" s="69">
        <v>203000</v>
      </c>
    </row>
    <row r="983" spans="7:10" x14ac:dyDescent="0.35">
      <c r="G983">
        <v>11982</v>
      </c>
      <c r="H983" s="69">
        <v>2371</v>
      </c>
      <c r="I983" s="69">
        <v>500</v>
      </c>
      <c r="J983" s="69">
        <v>548000</v>
      </c>
    </row>
    <row r="984" spans="7:10" x14ac:dyDescent="0.35">
      <c r="G984">
        <v>11984</v>
      </c>
      <c r="H984" s="69">
        <v>560</v>
      </c>
      <c r="I984" s="69">
        <v>1000</v>
      </c>
      <c r="J984" s="69">
        <v>167500</v>
      </c>
    </row>
    <row r="985" spans="7:10" x14ac:dyDescent="0.35">
      <c r="G985">
        <v>11987</v>
      </c>
      <c r="H985" s="69">
        <v>2405</v>
      </c>
      <c r="I985" s="69">
        <v>500</v>
      </c>
      <c r="J985" s="69">
        <v>570500</v>
      </c>
    </row>
    <row r="986" spans="7:10" x14ac:dyDescent="0.35">
      <c r="G986">
        <v>11990</v>
      </c>
      <c r="H986" s="69">
        <v>282</v>
      </c>
      <c r="I986" s="69">
        <v>250</v>
      </c>
      <c r="J986" s="69">
        <v>30000</v>
      </c>
    </row>
    <row r="987" spans="7:10" x14ac:dyDescent="0.35">
      <c r="G987">
        <v>11999</v>
      </c>
      <c r="H987" s="69">
        <v>641</v>
      </c>
      <c r="I987" s="69">
        <v>1000</v>
      </c>
      <c r="J987" s="69">
        <v>191000</v>
      </c>
    </row>
    <row r="988" spans="7:10" x14ac:dyDescent="0.35">
      <c r="G988">
        <v>12000</v>
      </c>
      <c r="H988" s="69">
        <v>1081</v>
      </c>
      <c r="I988" s="69">
        <v>500</v>
      </c>
      <c r="J988" s="69">
        <v>298000</v>
      </c>
    </row>
    <row r="989" spans="7:10" x14ac:dyDescent="0.35">
      <c r="G989">
        <v>12049</v>
      </c>
      <c r="H989" s="69">
        <v>832</v>
      </c>
      <c r="I989" s="69">
        <v>2500</v>
      </c>
      <c r="J989" s="69">
        <v>270500</v>
      </c>
    </row>
    <row r="990" spans="7:10" x14ac:dyDescent="0.35">
      <c r="G990">
        <v>12060</v>
      </c>
      <c r="H990" s="69">
        <v>1788.510009765625</v>
      </c>
      <c r="I990" s="69">
        <v>250</v>
      </c>
      <c r="J990" s="69">
        <v>488500</v>
      </c>
    </row>
    <row r="991" spans="7:10" x14ac:dyDescent="0.35">
      <c r="G991">
        <v>12131</v>
      </c>
      <c r="H991" s="69">
        <v>1938</v>
      </c>
      <c r="I991" s="69">
        <v>2500</v>
      </c>
      <c r="J991" s="69">
        <v>523500</v>
      </c>
    </row>
    <row r="992" spans="7:10" x14ac:dyDescent="0.35">
      <c r="G992">
        <v>12152</v>
      </c>
      <c r="H992" s="69">
        <v>611.8900146484375</v>
      </c>
      <c r="I992" s="69">
        <v>1000</v>
      </c>
      <c r="J992" s="69">
        <v>379500</v>
      </c>
    </row>
    <row r="993" spans="7:10" x14ac:dyDescent="0.35">
      <c r="G993">
        <v>12180</v>
      </c>
      <c r="H993" s="69">
        <v>1651</v>
      </c>
      <c r="I993" s="69">
        <v>1000</v>
      </c>
      <c r="J993" s="69">
        <v>335000</v>
      </c>
    </row>
    <row r="994" spans="7:10" x14ac:dyDescent="0.35">
      <c r="G994">
        <v>12186</v>
      </c>
      <c r="H994" s="69">
        <v>725</v>
      </c>
      <c r="I994" s="69">
        <v>500</v>
      </c>
      <c r="J994" s="69">
        <v>170500</v>
      </c>
    </row>
    <row r="995" spans="7:10" x14ac:dyDescent="0.35">
      <c r="G995">
        <v>12195</v>
      </c>
      <c r="H995" s="69">
        <v>407</v>
      </c>
      <c r="I995" s="69">
        <v>500</v>
      </c>
      <c r="J995" s="69">
        <v>273000</v>
      </c>
    </row>
    <row r="996" spans="7:10" x14ac:dyDescent="0.35">
      <c r="G996">
        <v>12202</v>
      </c>
      <c r="H996" s="69">
        <v>990.72998046875</v>
      </c>
      <c r="I996" s="69">
        <v>500</v>
      </c>
      <c r="J996" s="69">
        <v>489000</v>
      </c>
    </row>
    <row r="997" spans="7:10" x14ac:dyDescent="0.35">
      <c r="G997">
        <v>12209</v>
      </c>
      <c r="H997" s="69">
        <v>1863</v>
      </c>
      <c r="I997" s="69">
        <v>1000</v>
      </c>
      <c r="J997" s="69">
        <v>449000</v>
      </c>
    </row>
    <row r="998" spans="7:10" x14ac:dyDescent="0.35">
      <c r="G998">
        <v>12227</v>
      </c>
      <c r="H998" s="69">
        <v>939</v>
      </c>
      <c r="I998" s="69">
        <v>500</v>
      </c>
      <c r="J998" s="69">
        <v>327500</v>
      </c>
    </row>
    <row r="999" spans="7:10" x14ac:dyDescent="0.35">
      <c r="G999">
        <v>12230</v>
      </c>
      <c r="H999" s="69">
        <v>1095</v>
      </c>
      <c r="I999" s="69">
        <v>2500</v>
      </c>
      <c r="J999" s="69">
        <v>416500</v>
      </c>
    </row>
    <row r="1000" spans="7:10" x14ac:dyDescent="0.35">
      <c r="G1000">
        <v>12235</v>
      </c>
      <c r="H1000" s="69">
        <v>1297</v>
      </c>
      <c r="I1000" s="69">
        <v>2500</v>
      </c>
      <c r="J1000" s="69">
        <v>541500</v>
      </c>
    </row>
    <row r="1001" spans="7:10" x14ac:dyDescent="0.35">
      <c r="G1001">
        <v>12259</v>
      </c>
      <c r="H1001" s="69">
        <v>953</v>
      </c>
      <c r="I1001" s="69">
        <v>1000</v>
      </c>
      <c r="J1001" s="69">
        <v>273500</v>
      </c>
    </row>
    <row r="1002" spans="7:10" x14ac:dyDescent="0.35">
      <c r="G1002">
        <v>12297</v>
      </c>
      <c r="H1002" s="69">
        <v>1406</v>
      </c>
      <c r="I1002" s="69">
        <v>500</v>
      </c>
      <c r="J1002" s="69">
        <v>482000</v>
      </c>
    </row>
    <row r="1003" spans="7:10" x14ac:dyDescent="0.35">
      <c r="G1003">
        <v>12305</v>
      </c>
      <c r="H1003" s="69">
        <v>292</v>
      </c>
      <c r="I1003" s="69">
        <v>500</v>
      </c>
      <c r="J1003" s="69">
        <v>27000</v>
      </c>
    </row>
    <row r="1004" spans="7:10" x14ac:dyDescent="0.35">
      <c r="G1004">
        <v>12311</v>
      </c>
      <c r="H1004" s="69">
        <v>587</v>
      </c>
      <c r="I1004" s="69">
        <v>500</v>
      </c>
      <c r="J1004" s="69">
        <v>192500</v>
      </c>
    </row>
    <row r="1005" spans="7:10" x14ac:dyDescent="0.35">
      <c r="G1005">
        <v>12325</v>
      </c>
      <c r="H1005" s="69">
        <v>3198</v>
      </c>
      <c r="I1005" s="69">
        <v>500</v>
      </c>
      <c r="J1005" s="69">
        <v>802000</v>
      </c>
    </row>
    <row r="1006" spans="7:10" x14ac:dyDescent="0.35">
      <c r="G1006">
        <v>12335</v>
      </c>
      <c r="H1006" s="69">
        <v>710</v>
      </c>
      <c r="I1006" s="69">
        <v>500</v>
      </c>
      <c r="J1006" s="69">
        <v>214000</v>
      </c>
    </row>
    <row r="1007" spans="7:10" x14ac:dyDescent="0.35">
      <c r="G1007">
        <v>12340</v>
      </c>
      <c r="H1007" s="69">
        <v>1733</v>
      </c>
      <c r="I1007" s="69">
        <v>500</v>
      </c>
      <c r="J1007" s="69">
        <v>602500</v>
      </c>
    </row>
    <row r="1008" spans="7:10" x14ac:dyDescent="0.35">
      <c r="G1008">
        <v>12381</v>
      </c>
      <c r="H1008" s="69">
        <v>1157</v>
      </c>
      <c r="I1008" s="69">
        <v>500</v>
      </c>
      <c r="J1008" s="69">
        <v>415500</v>
      </c>
    </row>
    <row r="1009" spans="7:10" x14ac:dyDescent="0.35">
      <c r="G1009">
        <v>12388</v>
      </c>
      <c r="H1009" s="69">
        <v>930</v>
      </c>
      <c r="I1009" s="69">
        <v>500</v>
      </c>
      <c r="J1009" s="69">
        <v>421500</v>
      </c>
    </row>
    <row r="1010" spans="7:10" x14ac:dyDescent="0.35">
      <c r="G1010">
        <v>12400</v>
      </c>
      <c r="H1010" s="69">
        <v>1117</v>
      </c>
      <c r="I1010" s="69">
        <v>2500</v>
      </c>
      <c r="J1010" s="69">
        <v>434500</v>
      </c>
    </row>
    <row r="1011" spans="7:10" x14ac:dyDescent="0.35">
      <c r="G1011">
        <v>12407</v>
      </c>
      <c r="H1011" s="69">
        <v>1887</v>
      </c>
      <c r="I1011" s="69">
        <v>500</v>
      </c>
      <c r="J1011" s="69">
        <v>602500</v>
      </c>
    </row>
    <row r="1012" spans="7:10" x14ac:dyDescent="0.35">
      <c r="G1012">
        <v>12408</v>
      </c>
      <c r="H1012" s="69">
        <v>1483</v>
      </c>
      <c r="I1012" s="69">
        <v>500</v>
      </c>
      <c r="J1012" s="69">
        <v>390000</v>
      </c>
    </row>
    <row r="1013" spans="7:10" x14ac:dyDescent="0.35">
      <c r="G1013">
        <v>12421</v>
      </c>
      <c r="H1013" s="69">
        <v>225</v>
      </c>
      <c r="I1013" s="69">
        <v>250</v>
      </c>
      <c r="J1013" s="69">
        <v>27200</v>
      </c>
    </row>
    <row r="1014" spans="7:10" x14ac:dyDescent="0.35">
      <c r="G1014">
        <v>12430</v>
      </c>
      <c r="H1014" s="69">
        <v>3085</v>
      </c>
      <c r="I1014" s="69">
        <v>500</v>
      </c>
      <c r="J1014" s="69">
        <v>480500</v>
      </c>
    </row>
    <row r="1015" spans="7:10" x14ac:dyDescent="0.35">
      <c r="G1015">
        <v>12437</v>
      </c>
      <c r="H1015" s="69">
        <v>744</v>
      </c>
      <c r="I1015" s="69">
        <v>1000</v>
      </c>
      <c r="J1015" s="69">
        <v>284000</v>
      </c>
    </row>
    <row r="1016" spans="7:10" x14ac:dyDescent="0.35">
      <c r="G1016">
        <v>12449</v>
      </c>
      <c r="H1016" s="69">
        <v>1906</v>
      </c>
      <c r="I1016" s="69">
        <v>1000</v>
      </c>
      <c r="J1016" s="69">
        <v>413000</v>
      </c>
    </row>
    <row r="1017" spans="7:10" x14ac:dyDescent="0.35">
      <c r="G1017">
        <v>12450</v>
      </c>
      <c r="H1017" s="69">
        <v>1630</v>
      </c>
      <c r="I1017" s="69">
        <v>1000</v>
      </c>
      <c r="J1017" s="69">
        <v>544500</v>
      </c>
    </row>
    <row r="1018" spans="7:10" x14ac:dyDescent="0.35">
      <c r="G1018">
        <v>12471</v>
      </c>
      <c r="H1018" s="69">
        <v>2923</v>
      </c>
      <c r="I1018" s="69">
        <v>500</v>
      </c>
      <c r="J1018" s="69">
        <v>715500</v>
      </c>
    </row>
    <row r="1019" spans="7:10" x14ac:dyDescent="0.35">
      <c r="G1019">
        <v>12473</v>
      </c>
      <c r="H1019" s="69">
        <v>1943</v>
      </c>
      <c r="I1019" s="69">
        <v>500</v>
      </c>
      <c r="J1019" s="69">
        <v>679500</v>
      </c>
    </row>
    <row r="1020" spans="7:10" x14ac:dyDescent="0.35">
      <c r="G1020">
        <v>12474</v>
      </c>
      <c r="H1020" s="69">
        <v>1930</v>
      </c>
      <c r="I1020" s="69">
        <v>500</v>
      </c>
      <c r="J1020" s="69">
        <v>430000</v>
      </c>
    </row>
    <row r="1021" spans="7:10" x14ac:dyDescent="0.35">
      <c r="G1021">
        <v>12475</v>
      </c>
      <c r="H1021" s="69">
        <v>1738</v>
      </c>
      <c r="I1021" s="69">
        <v>500</v>
      </c>
      <c r="J1021" s="69">
        <v>368500</v>
      </c>
    </row>
    <row r="1022" spans="7:10" x14ac:dyDescent="0.35">
      <c r="G1022">
        <v>12503</v>
      </c>
      <c r="H1022" s="69">
        <v>1527</v>
      </c>
      <c r="I1022" s="69">
        <v>500</v>
      </c>
      <c r="J1022" s="69">
        <v>464500</v>
      </c>
    </row>
    <row r="1023" spans="7:10" x14ac:dyDescent="0.35">
      <c r="G1023">
        <v>12504</v>
      </c>
      <c r="H1023" s="69">
        <v>1281</v>
      </c>
      <c r="I1023" s="69">
        <v>500</v>
      </c>
      <c r="J1023" s="69">
        <v>370500</v>
      </c>
    </row>
    <row r="1024" spans="7:10" x14ac:dyDescent="0.35">
      <c r="G1024">
        <v>12519</v>
      </c>
      <c r="H1024" s="69">
        <v>739</v>
      </c>
      <c r="I1024" s="69">
        <v>1000</v>
      </c>
      <c r="J1024" s="69">
        <v>265000</v>
      </c>
    </row>
    <row r="1025" spans="7:10" x14ac:dyDescent="0.35">
      <c r="G1025">
        <v>12547</v>
      </c>
      <c r="H1025" s="69">
        <v>1334</v>
      </c>
      <c r="I1025" s="69">
        <v>1000</v>
      </c>
      <c r="J1025" s="69">
        <v>425000</v>
      </c>
    </row>
    <row r="1026" spans="7:10" x14ac:dyDescent="0.35">
      <c r="G1026">
        <v>12549</v>
      </c>
      <c r="H1026" s="69">
        <v>2260</v>
      </c>
      <c r="I1026" s="69">
        <v>500</v>
      </c>
      <c r="J1026" s="69">
        <v>481500</v>
      </c>
    </row>
    <row r="1027" spans="7:10" x14ac:dyDescent="0.35">
      <c r="G1027">
        <v>12580</v>
      </c>
      <c r="H1027" s="69">
        <v>143</v>
      </c>
      <c r="I1027" s="69">
        <v>250</v>
      </c>
      <c r="J1027" s="69">
        <v>30000</v>
      </c>
    </row>
    <row r="1028" spans="7:10" x14ac:dyDescent="0.35">
      <c r="G1028">
        <v>12604</v>
      </c>
      <c r="H1028" s="69">
        <v>2311</v>
      </c>
      <c r="I1028" s="69">
        <v>500</v>
      </c>
      <c r="J1028" s="69">
        <v>522500</v>
      </c>
    </row>
    <row r="1029" spans="7:10" x14ac:dyDescent="0.35">
      <c r="G1029">
        <v>12639</v>
      </c>
      <c r="H1029" s="69">
        <v>1555</v>
      </c>
      <c r="I1029" s="69">
        <v>1000</v>
      </c>
      <c r="J1029" s="69">
        <v>580500</v>
      </c>
    </row>
    <row r="1030" spans="7:10" x14ac:dyDescent="0.35">
      <c r="G1030">
        <v>12646</v>
      </c>
      <c r="H1030" s="69">
        <v>771</v>
      </c>
      <c r="I1030" s="69">
        <v>250</v>
      </c>
      <c r="J1030" s="69">
        <v>215000</v>
      </c>
    </row>
    <row r="1031" spans="7:10" x14ac:dyDescent="0.35">
      <c r="G1031">
        <v>12673</v>
      </c>
      <c r="H1031" s="69">
        <v>248</v>
      </c>
      <c r="I1031" s="69">
        <v>500</v>
      </c>
      <c r="J1031" s="69">
        <v>20000</v>
      </c>
    </row>
    <row r="1032" spans="7:10" x14ac:dyDescent="0.35">
      <c r="G1032">
        <v>12697</v>
      </c>
      <c r="H1032" s="69">
        <v>335</v>
      </c>
      <c r="I1032" s="69">
        <v>250</v>
      </c>
      <c r="J1032" s="69">
        <v>60500</v>
      </c>
    </row>
    <row r="1033" spans="7:10" x14ac:dyDescent="0.35">
      <c r="G1033">
        <v>12740</v>
      </c>
      <c r="H1033" s="69">
        <v>670</v>
      </c>
      <c r="I1033" s="69">
        <v>1000</v>
      </c>
      <c r="J1033" s="69">
        <v>189500</v>
      </c>
    </row>
    <row r="1034" spans="7:10" x14ac:dyDescent="0.35">
      <c r="G1034">
        <v>12777</v>
      </c>
      <c r="H1034" s="69">
        <v>270</v>
      </c>
      <c r="I1034" s="69">
        <v>1000</v>
      </c>
      <c r="J1034" s="69">
        <v>21000</v>
      </c>
    </row>
    <row r="1035" spans="7:10" x14ac:dyDescent="0.35">
      <c r="G1035">
        <v>12808</v>
      </c>
      <c r="H1035" s="69">
        <v>1076</v>
      </c>
      <c r="I1035" s="69">
        <v>500</v>
      </c>
      <c r="J1035" s="69">
        <v>325500</v>
      </c>
    </row>
    <row r="1036" spans="7:10" x14ac:dyDescent="0.35">
      <c r="G1036">
        <v>12878</v>
      </c>
      <c r="H1036" s="69">
        <v>1092</v>
      </c>
      <c r="I1036" s="69">
        <v>500</v>
      </c>
      <c r="J1036" s="69">
        <v>284500</v>
      </c>
    </row>
    <row r="1037" spans="7:10" x14ac:dyDescent="0.35">
      <c r="G1037">
        <v>12899</v>
      </c>
      <c r="H1037" s="69">
        <v>2071</v>
      </c>
      <c r="I1037" s="69">
        <v>1000</v>
      </c>
      <c r="J1037" s="69">
        <v>505000</v>
      </c>
    </row>
    <row r="1038" spans="7:10" x14ac:dyDescent="0.35">
      <c r="G1038">
        <v>12906</v>
      </c>
      <c r="H1038" s="69">
        <v>1042</v>
      </c>
      <c r="I1038" s="69">
        <v>500</v>
      </c>
      <c r="J1038" s="69">
        <v>283500</v>
      </c>
    </row>
    <row r="1039" spans="7:10" x14ac:dyDescent="0.35">
      <c r="G1039">
        <v>12957</v>
      </c>
      <c r="H1039" s="69">
        <v>1230</v>
      </c>
      <c r="I1039" s="69">
        <v>500</v>
      </c>
      <c r="J1039" s="69">
        <v>70000</v>
      </c>
    </row>
    <row r="1040" spans="7:10" x14ac:dyDescent="0.35">
      <c r="G1040">
        <v>12988</v>
      </c>
      <c r="H1040" s="69">
        <v>1047</v>
      </c>
      <c r="I1040" s="69">
        <v>500</v>
      </c>
      <c r="J1040" s="69">
        <v>312500</v>
      </c>
    </row>
    <row r="1041" spans="7:10" x14ac:dyDescent="0.35">
      <c r="G1041">
        <v>13016</v>
      </c>
      <c r="H1041" s="69">
        <v>986</v>
      </c>
      <c r="I1041" s="69">
        <v>2500</v>
      </c>
      <c r="J1041" s="69">
        <v>436000</v>
      </c>
    </row>
    <row r="1042" spans="7:10" x14ac:dyDescent="0.35">
      <c r="G1042">
        <v>13108</v>
      </c>
      <c r="H1042" s="69">
        <v>1707</v>
      </c>
      <c r="I1042" s="69">
        <v>1000</v>
      </c>
      <c r="J1042" s="69">
        <v>608500</v>
      </c>
    </row>
    <row r="1043" spans="7:10" x14ac:dyDescent="0.35">
      <c r="G1043">
        <v>13115</v>
      </c>
      <c r="H1043" s="69">
        <v>708</v>
      </c>
      <c r="I1043" s="69">
        <v>1000</v>
      </c>
      <c r="J1043" s="69">
        <v>179500</v>
      </c>
    </row>
    <row r="1044" spans="7:10" x14ac:dyDescent="0.35">
      <c r="G1044">
        <v>13172</v>
      </c>
      <c r="H1044" s="69">
        <v>1155</v>
      </c>
      <c r="I1044" s="69">
        <v>500</v>
      </c>
      <c r="J1044" s="69">
        <v>329000</v>
      </c>
    </row>
    <row r="1045" spans="7:10" x14ac:dyDescent="0.35">
      <c r="G1045">
        <v>13179</v>
      </c>
      <c r="H1045" s="69">
        <v>1047</v>
      </c>
      <c r="I1045" s="69">
        <v>500</v>
      </c>
      <c r="J1045" s="69">
        <v>286500</v>
      </c>
    </row>
    <row r="1046" spans="7:10" x14ac:dyDescent="0.35">
      <c r="G1046">
        <v>13347</v>
      </c>
      <c r="H1046" s="69">
        <v>1060</v>
      </c>
      <c r="I1046" s="69">
        <v>500</v>
      </c>
      <c r="J1046" s="69">
        <v>295000</v>
      </c>
    </row>
    <row r="1047" spans="7:10" x14ac:dyDescent="0.35">
      <c r="G1047">
        <v>13450</v>
      </c>
      <c r="H1047" s="69">
        <v>417</v>
      </c>
      <c r="I1047" s="69">
        <v>500</v>
      </c>
      <c r="J1047" s="69">
        <v>10000</v>
      </c>
    </row>
    <row r="1048" spans="7:10" x14ac:dyDescent="0.35">
      <c r="G1048">
        <v>13717</v>
      </c>
      <c r="H1048" s="69">
        <v>1495</v>
      </c>
      <c r="I1048" s="69">
        <v>500</v>
      </c>
      <c r="J1048" s="69">
        <v>429500</v>
      </c>
    </row>
    <row r="1049" spans="7:10" x14ac:dyDescent="0.35">
      <c r="G1049">
        <v>13830</v>
      </c>
      <c r="H1049" s="69">
        <v>1901</v>
      </c>
      <c r="I1049" s="69">
        <v>1000</v>
      </c>
      <c r="J1049" s="69">
        <v>590000</v>
      </c>
    </row>
    <row r="1050" spans="7:10" x14ac:dyDescent="0.35">
      <c r="G1050">
        <v>13838</v>
      </c>
      <c r="H1050" s="69">
        <v>486</v>
      </c>
      <c r="I1050" s="69">
        <v>500</v>
      </c>
      <c r="J1050" s="69">
        <v>76000</v>
      </c>
    </row>
    <row r="1051" spans="7:10" x14ac:dyDescent="0.35">
      <c r="G1051">
        <v>14041</v>
      </c>
      <c r="H1051" s="69">
        <v>1492</v>
      </c>
      <c r="I1051" s="69">
        <v>500</v>
      </c>
      <c r="J1051" s="69">
        <v>406500</v>
      </c>
    </row>
    <row r="1052" spans="7:10" x14ac:dyDescent="0.35">
      <c r="G1052">
        <v>14109</v>
      </c>
      <c r="H1052" s="69">
        <v>206</v>
      </c>
      <c r="I1052" s="69">
        <v>500</v>
      </c>
      <c r="J1052" s="69">
        <v>5000</v>
      </c>
    </row>
    <row r="1053" spans="7:10" x14ac:dyDescent="0.35">
      <c r="G1053">
        <v>14193</v>
      </c>
      <c r="H1053" s="69">
        <v>3018</v>
      </c>
      <c r="I1053" s="69">
        <v>1000</v>
      </c>
      <c r="J1053" s="69">
        <v>490000</v>
      </c>
    </row>
    <row r="1054" spans="7:10" x14ac:dyDescent="0.35">
      <c r="G1054">
        <v>14196</v>
      </c>
      <c r="H1054" s="69">
        <v>982</v>
      </c>
      <c r="I1054" s="69">
        <v>1000</v>
      </c>
      <c r="J1054" s="69">
        <v>253000</v>
      </c>
    </row>
    <row r="1055" spans="7:10" x14ac:dyDescent="0.35">
      <c r="G1055">
        <v>14276</v>
      </c>
      <c r="H1055" s="69">
        <v>1090</v>
      </c>
      <c r="I1055" s="69">
        <v>2500</v>
      </c>
      <c r="J1055" s="69">
        <v>396500</v>
      </c>
    </row>
    <row r="1056" spans="7:10" x14ac:dyDescent="0.35">
      <c r="G1056">
        <v>14454</v>
      </c>
      <c r="H1056" s="69">
        <v>752</v>
      </c>
      <c r="I1056" s="69">
        <v>2500</v>
      </c>
      <c r="J1056" s="69">
        <v>238500</v>
      </c>
    </row>
    <row r="1057" spans="7:10" x14ac:dyDescent="0.35">
      <c r="G1057">
        <v>14517</v>
      </c>
      <c r="H1057" s="69">
        <v>814</v>
      </c>
      <c r="I1057" s="69">
        <v>500</v>
      </c>
      <c r="J1057" s="69">
        <v>178500</v>
      </c>
    </row>
    <row r="1058" spans="7:10" x14ac:dyDescent="0.35">
      <c r="G1058">
        <v>14520</v>
      </c>
      <c r="H1058" s="69">
        <v>203</v>
      </c>
      <c r="I1058" s="69">
        <v>500</v>
      </c>
      <c r="J1058" s="69">
        <v>30400</v>
      </c>
    </row>
    <row r="1059" spans="7:10" x14ac:dyDescent="0.35">
      <c r="G1059">
        <v>14552</v>
      </c>
      <c r="H1059" s="69">
        <v>677</v>
      </c>
      <c r="I1059" s="69">
        <v>1000</v>
      </c>
      <c r="J1059" s="69">
        <v>210000</v>
      </c>
    </row>
    <row r="1060" spans="7:10" x14ac:dyDescent="0.35">
      <c r="G1060">
        <v>14590</v>
      </c>
      <c r="H1060" s="69">
        <v>162</v>
      </c>
      <c r="I1060" s="69">
        <v>250</v>
      </c>
      <c r="J1060" s="69">
        <v>16000</v>
      </c>
    </row>
    <row r="1061" spans="7:10" x14ac:dyDescent="0.35">
      <c r="G1061">
        <v>14602</v>
      </c>
      <c r="H1061" s="69">
        <v>182</v>
      </c>
      <c r="I1061" s="69">
        <v>500</v>
      </c>
      <c r="J1061" s="69">
        <v>20000</v>
      </c>
    </row>
    <row r="1062" spans="7:10" x14ac:dyDescent="0.35">
      <c r="G1062">
        <v>14636</v>
      </c>
      <c r="H1062" s="69">
        <v>1663</v>
      </c>
      <c r="I1062" s="69">
        <v>1000</v>
      </c>
      <c r="J1062" s="69">
        <v>376500</v>
      </c>
    </row>
    <row r="1063" spans="7:10" x14ac:dyDescent="0.35">
      <c r="G1063">
        <v>14672</v>
      </c>
      <c r="H1063" s="69">
        <v>1465</v>
      </c>
      <c r="I1063" s="69">
        <v>2500</v>
      </c>
      <c r="J1063" s="69">
        <v>403000</v>
      </c>
    </row>
    <row r="1064" spans="7:10" x14ac:dyDescent="0.35">
      <c r="G1064">
        <v>14711</v>
      </c>
      <c r="H1064" s="69">
        <v>1410</v>
      </c>
      <c r="I1064" s="69">
        <v>1000</v>
      </c>
      <c r="J1064" s="69">
        <v>425500</v>
      </c>
    </row>
    <row r="1065" spans="7:10" x14ac:dyDescent="0.35">
      <c r="G1065">
        <v>14714</v>
      </c>
      <c r="H1065" s="69">
        <v>1062</v>
      </c>
      <c r="I1065" s="69">
        <v>250</v>
      </c>
      <c r="J1065" s="69">
        <v>271500</v>
      </c>
    </row>
    <row r="1066" spans="7:10" x14ac:dyDescent="0.35">
      <c r="G1066">
        <v>14734</v>
      </c>
      <c r="H1066" s="69">
        <v>1031</v>
      </c>
      <c r="I1066" s="69">
        <v>500</v>
      </c>
      <c r="J1066" s="69">
        <v>344000</v>
      </c>
    </row>
    <row r="1067" spans="7:10" x14ac:dyDescent="0.35">
      <c r="G1067">
        <v>14767</v>
      </c>
      <c r="H1067" s="69">
        <v>480</v>
      </c>
      <c r="I1067" s="69">
        <v>500</v>
      </c>
      <c r="J1067" s="69">
        <v>50000</v>
      </c>
    </row>
    <row r="1068" spans="7:10" x14ac:dyDescent="0.35">
      <c r="G1068">
        <v>14795</v>
      </c>
      <c r="H1068" s="69">
        <v>2163</v>
      </c>
      <c r="I1068" s="69">
        <v>1000</v>
      </c>
      <c r="J1068" s="69">
        <v>777500</v>
      </c>
    </row>
    <row r="1069" spans="7:10" x14ac:dyDescent="0.35">
      <c r="G1069">
        <v>14809</v>
      </c>
      <c r="H1069" s="69">
        <v>1332</v>
      </c>
      <c r="I1069" s="69">
        <v>1000</v>
      </c>
      <c r="J1069" s="69">
        <v>502000</v>
      </c>
    </row>
    <row r="1070" spans="7:10" x14ac:dyDescent="0.35">
      <c r="G1070">
        <v>14815</v>
      </c>
      <c r="H1070" s="69">
        <v>1195</v>
      </c>
      <c r="I1070" s="69">
        <v>500</v>
      </c>
      <c r="J1070" s="69">
        <v>340500</v>
      </c>
    </row>
    <row r="1071" spans="7:10" x14ac:dyDescent="0.35">
      <c r="G1071">
        <v>14836</v>
      </c>
      <c r="H1071" s="69">
        <v>1630</v>
      </c>
      <c r="I1071" s="69">
        <v>1000</v>
      </c>
      <c r="J1071" s="69">
        <v>367500</v>
      </c>
    </row>
    <row r="1072" spans="7:10" x14ac:dyDescent="0.35">
      <c r="G1072">
        <v>14852</v>
      </c>
      <c r="H1072" s="69">
        <v>503</v>
      </c>
      <c r="I1072" s="69">
        <v>1000</v>
      </c>
      <c r="J1072" s="69">
        <v>84550</v>
      </c>
    </row>
    <row r="1073" spans="7:10" x14ac:dyDescent="0.35">
      <c r="G1073">
        <v>14853</v>
      </c>
      <c r="H1073" s="69">
        <v>1630</v>
      </c>
      <c r="I1073" s="69">
        <v>250</v>
      </c>
      <c r="J1073" s="69">
        <v>469000</v>
      </c>
    </row>
    <row r="1074" spans="7:10" x14ac:dyDescent="0.35">
      <c r="G1074">
        <v>14862</v>
      </c>
      <c r="H1074" s="69">
        <v>1121</v>
      </c>
      <c r="I1074" s="69">
        <v>500</v>
      </c>
      <c r="J1074" s="69">
        <v>244500</v>
      </c>
    </row>
    <row r="1075" spans="7:10" x14ac:dyDescent="0.35">
      <c r="G1075">
        <v>14886</v>
      </c>
      <c r="H1075" s="69">
        <v>807</v>
      </c>
      <c r="I1075" s="69">
        <v>250</v>
      </c>
      <c r="J1075" s="69">
        <v>202000</v>
      </c>
    </row>
    <row r="1076" spans="7:10" x14ac:dyDescent="0.35">
      <c r="G1076">
        <v>14911</v>
      </c>
      <c r="H1076" s="69">
        <v>323</v>
      </c>
      <c r="I1076" s="69">
        <v>500</v>
      </c>
      <c r="J1076" s="69">
        <v>57000</v>
      </c>
    </row>
    <row r="1077" spans="7:10" x14ac:dyDescent="0.35">
      <c r="G1077">
        <v>14940</v>
      </c>
      <c r="H1077" s="69">
        <v>615</v>
      </c>
      <c r="I1077" s="69">
        <v>1000</v>
      </c>
      <c r="J1077" s="69">
        <v>189000</v>
      </c>
    </row>
    <row r="1078" spans="7:10" x14ac:dyDescent="0.35">
      <c r="G1078">
        <v>15015</v>
      </c>
      <c r="H1078" s="69">
        <v>1612</v>
      </c>
      <c r="I1078" s="69">
        <v>1000</v>
      </c>
      <c r="J1078" s="69">
        <v>365500</v>
      </c>
    </row>
    <row r="1079" spans="7:10" x14ac:dyDescent="0.35">
      <c r="G1079">
        <v>15046</v>
      </c>
      <c r="H1079" s="69">
        <v>988</v>
      </c>
      <c r="I1079" s="69">
        <v>500</v>
      </c>
      <c r="J1079" s="69">
        <v>319500</v>
      </c>
    </row>
    <row r="1080" spans="7:10" x14ac:dyDescent="0.35">
      <c r="G1080">
        <v>15069</v>
      </c>
      <c r="H1080" s="69">
        <v>1860</v>
      </c>
      <c r="I1080" s="69">
        <v>1000</v>
      </c>
      <c r="J1080" s="69">
        <v>445000</v>
      </c>
    </row>
    <row r="1081" spans="7:10" x14ac:dyDescent="0.35">
      <c r="G1081">
        <v>15070</v>
      </c>
      <c r="H1081" s="69">
        <v>1353</v>
      </c>
      <c r="I1081" s="69">
        <v>2500</v>
      </c>
      <c r="J1081" s="69">
        <v>507500</v>
      </c>
    </row>
    <row r="1082" spans="7:10" x14ac:dyDescent="0.35">
      <c r="G1082">
        <v>15115</v>
      </c>
      <c r="H1082" s="69">
        <v>1916</v>
      </c>
      <c r="I1082" s="69">
        <v>1000</v>
      </c>
      <c r="J1082" s="69">
        <v>389500</v>
      </c>
    </row>
    <row r="1083" spans="7:10" x14ac:dyDescent="0.35">
      <c r="G1083">
        <v>15125</v>
      </c>
      <c r="H1083" s="69">
        <v>404</v>
      </c>
      <c r="I1083" s="69">
        <v>250</v>
      </c>
      <c r="J1083" s="69">
        <v>88500</v>
      </c>
    </row>
    <row r="1084" spans="7:10" x14ac:dyDescent="0.35">
      <c r="G1084">
        <v>15127</v>
      </c>
      <c r="H1084" s="69">
        <v>962</v>
      </c>
      <c r="I1084" s="69">
        <v>2500</v>
      </c>
      <c r="J1084" s="69">
        <v>281000</v>
      </c>
    </row>
    <row r="1085" spans="7:10" x14ac:dyDescent="0.35">
      <c r="G1085">
        <v>15142</v>
      </c>
      <c r="H1085" s="69">
        <v>516</v>
      </c>
      <c r="I1085" s="69">
        <v>1000</v>
      </c>
      <c r="J1085" s="69">
        <v>147000</v>
      </c>
    </row>
    <row r="1086" spans="7:10" x14ac:dyDescent="0.35">
      <c r="G1086">
        <v>15170</v>
      </c>
      <c r="H1086" s="69">
        <v>143</v>
      </c>
      <c r="I1086" s="69">
        <v>1000</v>
      </c>
      <c r="J1086" s="69">
        <v>10000</v>
      </c>
    </row>
    <row r="1087" spans="7:10" x14ac:dyDescent="0.35">
      <c r="G1087">
        <v>15176</v>
      </c>
      <c r="H1087" s="69">
        <v>1686</v>
      </c>
      <c r="I1087" s="69">
        <v>2500</v>
      </c>
      <c r="J1087" s="69">
        <v>471500</v>
      </c>
    </row>
    <row r="1088" spans="7:10" x14ac:dyDescent="0.35">
      <c r="G1088">
        <v>15182</v>
      </c>
      <c r="H1088" s="69">
        <v>508</v>
      </c>
      <c r="I1088" s="69">
        <v>500</v>
      </c>
      <c r="J1088" s="69">
        <v>110000</v>
      </c>
    </row>
    <row r="1089" spans="7:10" x14ac:dyDescent="0.35">
      <c r="G1089">
        <v>15192</v>
      </c>
      <c r="H1089" s="69">
        <v>1101</v>
      </c>
      <c r="I1089" s="69">
        <v>500</v>
      </c>
      <c r="J1089" s="69">
        <v>345000</v>
      </c>
    </row>
    <row r="1090" spans="7:10" x14ac:dyDescent="0.35">
      <c r="G1090">
        <v>15195</v>
      </c>
      <c r="H1090" s="69">
        <v>1600</v>
      </c>
      <c r="I1090" s="69">
        <v>500</v>
      </c>
      <c r="J1090" s="69">
        <v>301000</v>
      </c>
    </row>
    <row r="1091" spans="7:10" x14ac:dyDescent="0.35">
      <c r="G1091">
        <v>15197</v>
      </c>
      <c r="H1091" s="69">
        <v>1806</v>
      </c>
      <c r="I1091" s="69">
        <v>2500</v>
      </c>
      <c r="J1091" s="69">
        <v>508000</v>
      </c>
    </row>
    <row r="1092" spans="7:10" x14ac:dyDescent="0.35">
      <c r="G1092">
        <v>15199</v>
      </c>
      <c r="H1092" s="69">
        <v>653</v>
      </c>
      <c r="I1092" s="69">
        <v>1000</v>
      </c>
      <c r="J1092" s="69">
        <v>179000</v>
      </c>
    </row>
    <row r="1093" spans="7:10" x14ac:dyDescent="0.35">
      <c r="G1093">
        <v>15207</v>
      </c>
      <c r="H1093" s="69">
        <v>1115</v>
      </c>
      <c r="I1093" s="69">
        <v>1000</v>
      </c>
      <c r="J1093" s="69">
        <v>365500</v>
      </c>
    </row>
    <row r="1094" spans="7:10" x14ac:dyDescent="0.35">
      <c r="G1094">
        <v>15208</v>
      </c>
      <c r="H1094" s="69">
        <v>884</v>
      </c>
      <c r="I1094" s="69">
        <v>1000</v>
      </c>
      <c r="J1094" s="69">
        <v>255000</v>
      </c>
    </row>
    <row r="1095" spans="7:10" x14ac:dyDescent="0.35">
      <c r="G1095">
        <v>15212</v>
      </c>
      <c r="H1095" s="69">
        <v>867</v>
      </c>
      <c r="I1095" s="69">
        <v>1000</v>
      </c>
      <c r="J1095" s="69">
        <v>175700</v>
      </c>
    </row>
    <row r="1096" spans="7:10" x14ac:dyDescent="0.35">
      <c r="G1096">
        <v>15256</v>
      </c>
      <c r="H1096" s="69">
        <v>1309</v>
      </c>
      <c r="I1096" s="69">
        <v>1000</v>
      </c>
      <c r="J1096" s="69">
        <v>417500</v>
      </c>
    </row>
    <row r="1097" spans="7:10" x14ac:dyDescent="0.35">
      <c r="G1097">
        <v>15261</v>
      </c>
      <c r="H1097" s="69">
        <v>1214</v>
      </c>
      <c r="I1097" s="69">
        <v>500</v>
      </c>
      <c r="J1097" s="69">
        <v>389500</v>
      </c>
    </row>
    <row r="1098" spans="7:10" x14ac:dyDescent="0.35">
      <c r="G1098">
        <v>15268</v>
      </c>
      <c r="H1098" s="69">
        <v>968</v>
      </c>
      <c r="I1098" s="69">
        <v>1000</v>
      </c>
      <c r="J1098" s="69">
        <v>358500</v>
      </c>
    </row>
    <row r="1099" spans="7:10" x14ac:dyDescent="0.35">
      <c r="G1099">
        <v>15270</v>
      </c>
      <c r="H1099" s="69">
        <v>1224</v>
      </c>
      <c r="I1099" s="69">
        <v>1000</v>
      </c>
      <c r="J1099" s="69">
        <v>367500</v>
      </c>
    </row>
    <row r="1100" spans="7:10" x14ac:dyDescent="0.35">
      <c r="G1100">
        <v>15274</v>
      </c>
      <c r="H1100" s="69">
        <v>995</v>
      </c>
      <c r="I1100" s="69">
        <v>500</v>
      </c>
      <c r="J1100" s="69">
        <v>278500</v>
      </c>
    </row>
    <row r="1101" spans="7:10" x14ac:dyDescent="0.35">
      <c r="G1101">
        <v>15277</v>
      </c>
      <c r="H1101" s="69">
        <v>1164</v>
      </c>
      <c r="I1101" s="69">
        <v>1000</v>
      </c>
      <c r="J1101" s="69">
        <v>477500</v>
      </c>
    </row>
    <row r="1102" spans="7:10" x14ac:dyDescent="0.35">
      <c r="G1102">
        <v>15288</v>
      </c>
      <c r="H1102" s="69">
        <v>521</v>
      </c>
      <c r="I1102" s="69">
        <v>250</v>
      </c>
      <c r="J1102" s="69">
        <v>24000</v>
      </c>
    </row>
    <row r="1103" spans="7:10" x14ac:dyDescent="0.35">
      <c r="G1103">
        <v>15298</v>
      </c>
      <c r="H1103" s="69">
        <v>1476</v>
      </c>
      <c r="I1103" s="69">
        <v>500</v>
      </c>
      <c r="J1103" s="69">
        <v>445500</v>
      </c>
    </row>
    <row r="1104" spans="7:10" x14ac:dyDescent="0.35">
      <c r="G1104">
        <v>15309</v>
      </c>
      <c r="H1104" s="69">
        <v>1805</v>
      </c>
      <c r="I1104" s="69">
        <v>1000</v>
      </c>
      <c r="J1104" s="69">
        <v>602000</v>
      </c>
    </row>
    <row r="1105" spans="7:10" x14ac:dyDescent="0.35">
      <c r="G1105">
        <v>15316</v>
      </c>
      <c r="H1105" s="69">
        <v>2625</v>
      </c>
      <c r="I1105" s="69">
        <v>1000</v>
      </c>
      <c r="J1105" s="69">
        <v>207000</v>
      </c>
    </row>
    <row r="1106" spans="7:10" x14ac:dyDescent="0.35">
      <c r="G1106">
        <v>15333</v>
      </c>
      <c r="H1106" s="69">
        <v>1335</v>
      </c>
      <c r="I1106" s="69">
        <v>1000</v>
      </c>
      <c r="J1106" s="69">
        <v>425000</v>
      </c>
    </row>
    <row r="1107" spans="7:10" x14ac:dyDescent="0.35">
      <c r="G1107">
        <v>15361</v>
      </c>
      <c r="H1107" s="69">
        <v>225</v>
      </c>
      <c r="I1107" s="69">
        <v>500</v>
      </c>
      <c r="J1107" s="69">
        <v>22000</v>
      </c>
    </row>
    <row r="1108" spans="7:10" x14ac:dyDescent="0.35">
      <c r="G1108">
        <v>15375</v>
      </c>
      <c r="H1108" s="69">
        <v>1554</v>
      </c>
      <c r="I1108" s="69">
        <v>1000</v>
      </c>
      <c r="J1108" s="69">
        <v>567800</v>
      </c>
    </row>
    <row r="1109" spans="7:10" x14ac:dyDescent="0.35">
      <c r="G1109">
        <v>15385</v>
      </c>
      <c r="H1109" s="69">
        <v>759</v>
      </c>
      <c r="I1109" s="69">
        <v>1000</v>
      </c>
      <c r="J1109" s="69">
        <v>272500</v>
      </c>
    </row>
    <row r="1110" spans="7:10" x14ac:dyDescent="0.35">
      <c r="G1110">
        <v>15430</v>
      </c>
      <c r="H1110" s="69">
        <v>74</v>
      </c>
      <c r="I1110" s="69">
        <v>500</v>
      </c>
      <c r="J1110" s="69">
        <v>15000</v>
      </c>
    </row>
    <row r="1111" spans="7:10" x14ac:dyDescent="0.35">
      <c r="G1111">
        <v>15433</v>
      </c>
      <c r="H1111" s="69">
        <v>345</v>
      </c>
      <c r="I1111" s="69">
        <v>250</v>
      </c>
      <c r="J1111" s="69">
        <v>53000</v>
      </c>
    </row>
    <row r="1112" spans="7:10" x14ac:dyDescent="0.35">
      <c r="G1112">
        <v>15437</v>
      </c>
      <c r="H1112" s="69">
        <v>277</v>
      </c>
      <c r="I1112" s="69">
        <v>500</v>
      </c>
      <c r="J1112" s="69">
        <v>19000</v>
      </c>
    </row>
    <row r="1113" spans="7:10" x14ac:dyDescent="0.35">
      <c r="G1113">
        <v>15449</v>
      </c>
      <c r="H1113" s="69">
        <v>1136</v>
      </c>
      <c r="I1113" s="69">
        <v>1000</v>
      </c>
      <c r="J1113" s="69">
        <v>375000</v>
      </c>
    </row>
    <row r="1114" spans="7:10" x14ac:dyDescent="0.35">
      <c r="G1114">
        <v>15466</v>
      </c>
      <c r="H1114" s="69">
        <v>1494</v>
      </c>
      <c r="I1114" s="69">
        <v>1000</v>
      </c>
      <c r="J1114" s="69">
        <v>175000</v>
      </c>
    </row>
    <row r="1115" spans="7:10" x14ac:dyDescent="0.35">
      <c r="G1115">
        <v>15468</v>
      </c>
      <c r="H1115" s="69">
        <v>632</v>
      </c>
      <c r="I1115" s="69">
        <v>500</v>
      </c>
      <c r="J1115" s="69">
        <v>170500</v>
      </c>
    </row>
    <row r="1116" spans="7:10" x14ac:dyDescent="0.35">
      <c r="G1116">
        <v>15477</v>
      </c>
      <c r="H1116" s="69">
        <v>960</v>
      </c>
      <c r="I1116" s="69">
        <v>1000</v>
      </c>
      <c r="J1116" s="69">
        <v>335000</v>
      </c>
    </row>
    <row r="1117" spans="7:10" x14ac:dyDescent="0.35">
      <c r="G1117">
        <v>15483</v>
      </c>
      <c r="H1117" s="69">
        <v>923</v>
      </c>
      <c r="I1117" s="69">
        <v>500</v>
      </c>
      <c r="J1117" s="69">
        <v>321500</v>
      </c>
    </row>
    <row r="1118" spans="7:10" x14ac:dyDescent="0.35">
      <c r="G1118">
        <v>15485</v>
      </c>
      <c r="H1118" s="69">
        <v>1453</v>
      </c>
      <c r="I1118" s="69">
        <v>2500</v>
      </c>
      <c r="J1118" s="69">
        <v>669000</v>
      </c>
    </row>
    <row r="1119" spans="7:10" x14ac:dyDescent="0.35">
      <c r="G1119">
        <v>15486</v>
      </c>
      <c r="H1119" s="69">
        <v>1371</v>
      </c>
      <c r="I1119" s="69">
        <v>2500</v>
      </c>
      <c r="J1119" s="69">
        <v>564000</v>
      </c>
    </row>
    <row r="1120" spans="7:10" x14ac:dyDescent="0.35">
      <c r="G1120">
        <v>15492</v>
      </c>
      <c r="H1120" s="69">
        <v>1671</v>
      </c>
      <c r="I1120" s="69">
        <v>2500</v>
      </c>
      <c r="J1120" s="69">
        <v>774500</v>
      </c>
    </row>
    <row r="1121" spans="7:10" x14ac:dyDescent="0.35">
      <c r="G1121">
        <v>15504</v>
      </c>
      <c r="H1121" s="69">
        <v>974</v>
      </c>
      <c r="I1121" s="69">
        <v>1000</v>
      </c>
      <c r="J1121" s="69">
        <v>344500</v>
      </c>
    </row>
    <row r="1122" spans="7:10" x14ac:dyDescent="0.35">
      <c r="G1122">
        <v>15526</v>
      </c>
      <c r="H1122" s="69">
        <v>987</v>
      </c>
      <c r="I1122" s="69">
        <v>500</v>
      </c>
      <c r="J1122" s="69">
        <v>298000</v>
      </c>
    </row>
    <row r="1123" spans="7:10" x14ac:dyDescent="0.35">
      <c r="G1123">
        <v>15546</v>
      </c>
      <c r="H1123" s="69">
        <v>876</v>
      </c>
      <c r="I1123" s="69">
        <v>500</v>
      </c>
      <c r="J1123" s="69">
        <v>182500</v>
      </c>
    </row>
    <row r="1124" spans="7:10" x14ac:dyDescent="0.35">
      <c r="G1124">
        <v>15563</v>
      </c>
      <c r="H1124" s="69">
        <v>1887</v>
      </c>
      <c r="I1124" s="69">
        <v>500</v>
      </c>
      <c r="J1124" s="69">
        <v>595500</v>
      </c>
    </row>
    <row r="1125" spans="7:10" x14ac:dyDescent="0.35">
      <c r="G1125">
        <v>15579</v>
      </c>
      <c r="H1125" s="69">
        <v>1995</v>
      </c>
      <c r="I1125" s="69">
        <v>1000</v>
      </c>
      <c r="J1125" s="69">
        <v>486550</v>
      </c>
    </row>
    <row r="1126" spans="7:10" x14ac:dyDescent="0.35">
      <c r="G1126">
        <v>15585</v>
      </c>
      <c r="H1126" s="69">
        <v>1551</v>
      </c>
      <c r="I1126" s="69">
        <v>500</v>
      </c>
      <c r="J1126" s="69">
        <v>432000</v>
      </c>
    </row>
    <row r="1127" spans="7:10" x14ac:dyDescent="0.35">
      <c r="G1127">
        <v>15588</v>
      </c>
      <c r="H1127" s="69">
        <v>1578</v>
      </c>
      <c r="I1127" s="69">
        <v>500</v>
      </c>
      <c r="J1127" s="69">
        <v>454320</v>
      </c>
    </row>
    <row r="1128" spans="7:10" x14ac:dyDescent="0.35">
      <c r="G1128">
        <v>15597</v>
      </c>
      <c r="H1128" s="69">
        <v>187</v>
      </c>
      <c r="I1128" s="69">
        <v>500</v>
      </c>
      <c r="J1128" s="69">
        <v>34000</v>
      </c>
    </row>
    <row r="1129" spans="7:10" x14ac:dyDescent="0.35">
      <c r="G1129">
        <v>15617</v>
      </c>
      <c r="H1129" s="69">
        <v>818</v>
      </c>
      <c r="I1129" s="69">
        <v>1000</v>
      </c>
      <c r="J1129" s="69">
        <v>248000</v>
      </c>
    </row>
    <row r="1130" spans="7:10" x14ac:dyDescent="0.35">
      <c r="G1130">
        <v>15632</v>
      </c>
      <c r="H1130" s="69">
        <v>1593</v>
      </c>
      <c r="I1130" s="69">
        <v>1000</v>
      </c>
      <c r="J1130" s="69">
        <v>361000</v>
      </c>
    </row>
    <row r="1131" spans="7:10" x14ac:dyDescent="0.35">
      <c r="G1131">
        <v>15633</v>
      </c>
      <c r="H1131" s="69">
        <v>872</v>
      </c>
      <c r="I1131" s="69">
        <v>500</v>
      </c>
      <c r="J1131" s="69">
        <v>252500</v>
      </c>
    </row>
    <row r="1132" spans="7:10" x14ac:dyDescent="0.35">
      <c r="G1132">
        <v>15638</v>
      </c>
      <c r="H1132" s="69">
        <v>2441</v>
      </c>
      <c r="I1132" s="69">
        <v>1000</v>
      </c>
      <c r="J1132" s="69">
        <v>604500</v>
      </c>
    </row>
    <row r="1133" spans="7:10" x14ac:dyDescent="0.35">
      <c r="G1133">
        <v>15647</v>
      </c>
      <c r="H1133" s="69">
        <v>1739</v>
      </c>
      <c r="I1133" s="69">
        <v>1000</v>
      </c>
      <c r="J1133" s="69">
        <v>584100</v>
      </c>
    </row>
    <row r="1134" spans="7:10" x14ac:dyDescent="0.35">
      <c r="G1134">
        <v>15652</v>
      </c>
      <c r="H1134" s="69">
        <v>742</v>
      </c>
      <c r="I1134" s="69">
        <v>500</v>
      </c>
      <c r="J1134" s="69">
        <v>197000</v>
      </c>
    </row>
    <row r="1135" spans="7:10" x14ac:dyDescent="0.35">
      <c r="G1135">
        <v>15653</v>
      </c>
      <c r="H1135" s="69">
        <v>2391</v>
      </c>
      <c r="I1135" s="69">
        <v>1000</v>
      </c>
      <c r="J1135" s="69">
        <v>546000</v>
      </c>
    </row>
    <row r="1136" spans="7:10" x14ac:dyDescent="0.35">
      <c r="G1136">
        <v>15658</v>
      </c>
      <c r="H1136" s="69">
        <v>1196</v>
      </c>
      <c r="I1136" s="69">
        <v>1000</v>
      </c>
      <c r="J1136" s="69">
        <v>394000</v>
      </c>
    </row>
    <row r="1137" spans="7:10" x14ac:dyDescent="0.35">
      <c r="G1137">
        <v>15663</v>
      </c>
      <c r="H1137" s="69">
        <v>958</v>
      </c>
      <c r="I1137" s="69">
        <v>500</v>
      </c>
      <c r="J1137" s="69">
        <v>293000</v>
      </c>
    </row>
    <row r="1138" spans="7:10" x14ac:dyDescent="0.35">
      <c r="G1138">
        <v>15669</v>
      </c>
      <c r="H1138" s="69">
        <v>1102</v>
      </c>
      <c r="I1138" s="69">
        <v>500</v>
      </c>
      <c r="J1138" s="69">
        <v>390500</v>
      </c>
    </row>
    <row r="1139" spans="7:10" x14ac:dyDescent="0.35">
      <c r="G1139">
        <v>15686</v>
      </c>
      <c r="H1139" s="69">
        <v>1093</v>
      </c>
      <c r="I1139" s="69">
        <v>2500</v>
      </c>
      <c r="J1139" s="69">
        <v>434500</v>
      </c>
    </row>
    <row r="1140" spans="7:10" x14ac:dyDescent="0.35">
      <c r="G1140">
        <v>15692</v>
      </c>
      <c r="H1140" s="69">
        <v>799</v>
      </c>
      <c r="I1140" s="69">
        <v>1000</v>
      </c>
      <c r="J1140" s="69">
        <v>308000</v>
      </c>
    </row>
    <row r="1141" spans="7:10" x14ac:dyDescent="0.35">
      <c r="G1141">
        <v>15732</v>
      </c>
      <c r="H1141" s="69">
        <v>2106</v>
      </c>
      <c r="I1141" s="69">
        <v>500</v>
      </c>
      <c r="J1141" s="69">
        <v>476500</v>
      </c>
    </row>
    <row r="1142" spans="7:10" x14ac:dyDescent="0.35">
      <c r="G1142">
        <v>15733</v>
      </c>
      <c r="H1142" s="69">
        <v>1054</v>
      </c>
      <c r="I1142" s="69">
        <v>500</v>
      </c>
      <c r="J1142" s="69">
        <v>339000</v>
      </c>
    </row>
    <row r="1143" spans="7:10" x14ac:dyDescent="0.35">
      <c r="G1143">
        <v>15735</v>
      </c>
      <c r="H1143" s="69">
        <v>2064</v>
      </c>
      <c r="I1143" s="69">
        <v>500</v>
      </c>
      <c r="J1143" s="69">
        <v>443700</v>
      </c>
    </row>
    <row r="1144" spans="7:10" x14ac:dyDescent="0.35">
      <c r="G1144">
        <v>15754</v>
      </c>
      <c r="H1144" s="69">
        <v>1430</v>
      </c>
      <c r="I1144" s="69">
        <v>500</v>
      </c>
      <c r="J1144" s="69">
        <v>624000</v>
      </c>
    </row>
    <row r="1145" spans="7:10" x14ac:dyDescent="0.35">
      <c r="G1145">
        <v>15757</v>
      </c>
      <c r="H1145" s="69">
        <v>2582</v>
      </c>
      <c r="I1145" s="69">
        <v>1000</v>
      </c>
      <c r="J1145" s="69">
        <v>115500</v>
      </c>
    </row>
    <row r="1146" spans="7:10" x14ac:dyDescent="0.35">
      <c r="G1146">
        <v>15758</v>
      </c>
      <c r="H1146" s="69">
        <v>931</v>
      </c>
      <c r="I1146" s="69">
        <v>500</v>
      </c>
      <c r="J1146" s="69">
        <v>360000</v>
      </c>
    </row>
    <row r="1147" spans="7:10" x14ac:dyDescent="0.35">
      <c r="G1147">
        <v>15763</v>
      </c>
      <c r="H1147" s="69">
        <v>1176</v>
      </c>
      <c r="I1147" s="69">
        <v>1000</v>
      </c>
      <c r="J1147" s="69">
        <v>381500</v>
      </c>
    </row>
    <row r="1148" spans="7:10" x14ac:dyDescent="0.35">
      <c r="G1148">
        <v>15770</v>
      </c>
      <c r="H1148" s="69">
        <v>635</v>
      </c>
      <c r="I1148" s="69">
        <v>500</v>
      </c>
      <c r="J1148" s="69">
        <v>212000</v>
      </c>
    </row>
    <row r="1149" spans="7:10" x14ac:dyDescent="0.35">
      <c r="G1149">
        <v>15772</v>
      </c>
      <c r="H1149" s="69">
        <v>833</v>
      </c>
      <c r="I1149" s="69">
        <v>2500</v>
      </c>
      <c r="J1149" s="69">
        <v>367000</v>
      </c>
    </row>
    <row r="1150" spans="7:10" x14ac:dyDescent="0.35">
      <c r="G1150">
        <v>15776</v>
      </c>
      <c r="H1150" s="69">
        <v>2370</v>
      </c>
      <c r="I1150" s="69">
        <v>500</v>
      </c>
      <c r="J1150" s="69">
        <v>555000</v>
      </c>
    </row>
    <row r="1151" spans="7:10" x14ac:dyDescent="0.35">
      <c r="G1151">
        <v>15785</v>
      </c>
      <c r="H1151" s="69">
        <v>264</v>
      </c>
      <c r="I1151" s="69">
        <v>500</v>
      </c>
      <c r="J1151" s="69">
        <v>44000</v>
      </c>
    </row>
    <row r="1152" spans="7:10" x14ac:dyDescent="0.35">
      <c r="G1152">
        <v>15795</v>
      </c>
      <c r="H1152" s="69">
        <v>712</v>
      </c>
      <c r="I1152" s="69">
        <v>2500</v>
      </c>
      <c r="J1152" s="69">
        <v>321500</v>
      </c>
    </row>
    <row r="1153" spans="7:10" x14ac:dyDescent="0.35">
      <c r="G1153">
        <v>15807</v>
      </c>
      <c r="H1153" s="69">
        <v>1004</v>
      </c>
      <c r="I1153" s="69">
        <v>1000</v>
      </c>
      <c r="J1153" s="69">
        <v>312800</v>
      </c>
    </row>
    <row r="1154" spans="7:10" x14ac:dyDescent="0.35">
      <c r="G1154">
        <v>15814</v>
      </c>
      <c r="H1154" s="69">
        <v>759</v>
      </c>
      <c r="I1154" s="69">
        <v>500</v>
      </c>
      <c r="J1154" s="69">
        <v>208000</v>
      </c>
    </row>
    <row r="1155" spans="7:10" x14ac:dyDescent="0.35">
      <c r="G1155">
        <v>15833</v>
      </c>
      <c r="H1155" s="69">
        <v>1767</v>
      </c>
      <c r="I1155" s="69">
        <v>500</v>
      </c>
      <c r="J1155" s="69">
        <v>346000</v>
      </c>
    </row>
    <row r="1156" spans="7:10" x14ac:dyDescent="0.35">
      <c r="G1156">
        <v>15843</v>
      </c>
      <c r="H1156" s="69">
        <v>1265</v>
      </c>
      <c r="I1156" s="69">
        <v>1000</v>
      </c>
      <c r="J1156" s="69">
        <v>411000</v>
      </c>
    </row>
    <row r="1157" spans="7:10" x14ac:dyDescent="0.35">
      <c r="G1157">
        <v>15848</v>
      </c>
      <c r="H1157" s="69">
        <v>776</v>
      </c>
      <c r="I1157" s="69">
        <v>500</v>
      </c>
      <c r="J1157" s="69">
        <v>218500</v>
      </c>
    </row>
    <row r="1158" spans="7:10" x14ac:dyDescent="0.35">
      <c r="G1158">
        <v>15856</v>
      </c>
      <c r="H1158" s="69">
        <v>1291</v>
      </c>
      <c r="I1158" s="69">
        <v>1000</v>
      </c>
      <c r="J1158" s="69">
        <v>391000</v>
      </c>
    </row>
    <row r="1159" spans="7:10" x14ac:dyDescent="0.35">
      <c r="G1159">
        <v>15857</v>
      </c>
      <c r="H1159" s="69">
        <v>2351</v>
      </c>
      <c r="I1159" s="69">
        <v>500</v>
      </c>
      <c r="J1159" s="69">
        <v>460500</v>
      </c>
    </row>
    <row r="1160" spans="7:10" x14ac:dyDescent="0.35">
      <c r="G1160">
        <v>15862</v>
      </c>
      <c r="H1160" s="69">
        <v>1010</v>
      </c>
      <c r="I1160" s="69">
        <v>2500</v>
      </c>
      <c r="J1160" s="69">
        <v>381000</v>
      </c>
    </row>
    <row r="1161" spans="7:10" x14ac:dyDescent="0.35">
      <c r="G1161">
        <v>15864</v>
      </c>
      <c r="H1161" s="69">
        <v>1724</v>
      </c>
      <c r="I1161" s="69">
        <v>1000</v>
      </c>
      <c r="J1161" s="69">
        <v>568000</v>
      </c>
    </row>
    <row r="1162" spans="7:10" x14ac:dyDescent="0.35">
      <c r="G1162">
        <v>15871</v>
      </c>
      <c r="H1162" s="69">
        <v>1225</v>
      </c>
      <c r="I1162" s="69">
        <v>1000</v>
      </c>
      <c r="J1162" s="69">
        <v>429000</v>
      </c>
    </row>
    <row r="1163" spans="7:10" x14ac:dyDescent="0.35">
      <c r="G1163">
        <v>15880</v>
      </c>
      <c r="H1163" s="69">
        <v>339</v>
      </c>
      <c r="I1163" s="69">
        <v>500</v>
      </c>
      <c r="J1163" s="69">
        <v>58000</v>
      </c>
    </row>
    <row r="1164" spans="7:10" x14ac:dyDescent="0.35">
      <c r="G1164">
        <v>15891</v>
      </c>
      <c r="H1164" s="69">
        <v>727</v>
      </c>
      <c r="I1164" s="69">
        <v>500</v>
      </c>
      <c r="J1164" s="69">
        <v>222500</v>
      </c>
    </row>
    <row r="1165" spans="7:10" x14ac:dyDescent="0.35">
      <c r="G1165">
        <v>15897</v>
      </c>
      <c r="H1165" s="69">
        <v>985</v>
      </c>
      <c r="I1165" s="69">
        <v>2500</v>
      </c>
      <c r="J1165" s="69">
        <v>290000</v>
      </c>
    </row>
    <row r="1166" spans="7:10" x14ac:dyDescent="0.35">
      <c r="G1166">
        <v>15900</v>
      </c>
      <c r="H1166" s="69">
        <v>1082</v>
      </c>
      <c r="I1166" s="69">
        <v>1000</v>
      </c>
      <c r="J1166" s="69">
        <v>372000</v>
      </c>
    </row>
    <row r="1167" spans="7:10" x14ac:dyDescent="0.35">
      <c r="G1167">
        <v>15921</v>
      </c>
      <c r="H1167" s="69">
        <v>1016</v>
      </c>
      <c r="I1167" s="69">
        <v>500</v>
      </c>
      <c r="J1167" s="69">
        <v>269000</v>
      </c>
    </row>
    <row r="1168" spans="7:10" x14ac:dyDescent="0.35">
      <c r="G1168">
        <v>15923</v>
      </c>
      <c r="H1168" s="69">
        <v>1800</v>
      </c>
      <c r="I1168" s="69">
        <v>2500</v>
      </c>
      <c r="J1168" s="69">
        <v>513000</v>
      </c>
    </row>
    <row r="1169" spans="7:10" x14ac:dyDescent="0.35">
      <c r="G1169">
        <v>15926</v>
      </c>
      <c r="H1169" s="69">
        <v>1518</v>
      </c>
      <c r="I1169" s="69">
        <v>500</v>
      </c>
      <c r="J1169" s="69">
        <v>502500</v>
      </c>
    </row>
    <row r="1170" spans="7:10" x14ac:dyDescent="0.35">
      <c r="G1170">
        <v>15928</v>
      </c>
      <c r="H1170" s="69">
        <v>1874</v>
      </c>
      <c r="I1170" s="69">
        <v>2500</v>
      </c>
      <c r="J1170" s="69">
        <v>562000</v>
      </c>
    </row>
    <row r="1171" spans="7:10" x14ac:dyDescent="0.35">
      <c r="G1171">
        <v>15931</v>
      </c>
      <c r="H1171" s="69">
        <v>1339</v>
      </c>
      <c r="I1171" s="69">
        <v>1000</v>
      </c>
      <c r="J1171" s="69">
        <v>401900</v>
      </c>
    </row>
    <row r="1172" spans="7:10" x14ac:dyDescent="0.35">
      <c r="G1172">
        <v>15942</v>
      </c>
      <c r="H1172" s="69">
        <v>1101</v>
      </c>
      <c r="I1172" s="69">
        <v>500</v>
      </c>
      <c r="J1172" s="69">
        <v>307500</v>
      </c>
    </row>
    <row r="1173" spans="7:10" x14ac:dyDescent="0.35">
      <c r="G1173">
        <v>15947</v>
      </c>
      <c r="H1173" s="69">
        <v>2346</v>
      </c>
      <c r="I1173" s="69">
        <v>1000</v>
      </c>
      <c r="J1173" s="69">
        <v>581000</v>
      </c>
    </row>
    <row r="1174" spans="7:10" x14ac:dyDescent="0.35">
      <c r="G1174">
        <v>15965</v>
      </c>
      <c r="H1174" s="69">
        <v>2443</v>
      </c>
      <c r="I1174" s="69">
        <v>500</v>
      </c>
      <c r="J1174" s="69">
        <v>536500</v>
      </c>
    </row>
    <row r="1175" spans="7:10" x14ac:dyDescent="0.35">
      <c r="G1175">
        <v>15971</v>
      </c>
      <c r="H1175" s="69">
        <v>712</v>
      </c>
      <c r="I1175" s="69">
        <v>1000</v>
      </c>
      <c r="J1175" s="69">
        <v>270500</v>
      </c>
    </row>
    <row r="1176" spans="7:10" x14ac:dyDescent="0.35">
      <c r="G1176">
        <v>15972</v>
      </c>
      <c r="H1176" s="69">
        <v>1853</v>
      </c>
      <c r="I1176" s="69">
        <v>1000</v>
      </c>
      <c r="J1176" s="69">
        <v>631000</v>
      </c>
    </row>
    <row r="1177" spans="7:10" x14ac:dyDescent="0.35">
      <c r="G1177">
        <v>15976</v>
      </c>
      <c r="H1177" s="69">
        <v>1227</v>
      </c>
      <c r="I1177" s="69">
        <v>250</v>
      </c>
      <c r="J1177" s="69">
        <v>334000</v>
      </c>
    </row>
    <row r="1178" spans="7:10" x14ac:dyDescent="0.35">
      <c r="G1178">
        <v>15997</v>
      </c>
      <c r="H1178" s="69">
        <v>3984</v>
      </c>
      <c r="I1178" s="69">
        <v>1000</v>
      </c>
      <c r="J1178" s="69">
        <v>235000</v>
      </c>
    </row>
    <row r="1179" spans="7:10" x14ac:dyDescent="0.35">
      <c r="G1179">
        <v>16006</v>
      </c>
      <c r="H1179" s="69">
        <v>2036</v>
      </c>
      <c r="I1179" s="69">
        <v>500</v>
      </c>
      <c r="J1179" s="69">
        <v>474000</v>
      </c>
    </row>
    <row r="1180" spans="7:10" x14ac:dyDescent="0.35">
      <c r="G1180">
        <v>16008</v>
      </c>
      <c r="H1180" s="69">
        <v>749</v>
      </c>
      <c r="I1180" s="69">
        <v>500</v>
      </c>
      <c r="J1180" s="69">
        <v>191000</v>
      </c>
    </row>
    <row r="1181" spans="7:10" x14ac:dyDescent="0.35">
      <c r="G1181">
        <v>16016</v>
      </c>
      <c r="H1181" s="69">
        <v>1856</v>
      </c>
      <c r="I1181" s="69">
        <v>500</v>
      </c>
      <c r="J1181" s="69">
        <v>545500</v>
      </c>
    </row>
    <row r="1182" spans="7:10" x14ac:dyDescent="0.35">
      <c r="G1182">
        <v>16019</v>
      </c>
      <c r="H1182" s="69">
        <v>800</v>
      </c>
      <c r="I1182" s="69">
        <v>500</v>
      </c>
      <c r="J1182" s="69">
        <v>232000</v>
      </c>
    </row>
    <row r="1183" spans="7:10" x14ac:dyDescent="0.35">
      <c r="G1183">
        <v>16020</v>
      </c>
      <c r="H1183" s="69">
        <v>1294</v>
      </c>
      <c r="I1183" s="69">
        <v>1000</v>
      </c>
      <c r="J1183" s="69">
        <v>392000</v>
      </c>
    </row>
    <row r="1184" spans="7:10" x14ac:dyDescent="0.35">
      <c r="G1184">
        <v>16040</v>
      </c>
      <c r="H1184" s="69">
        <v>1118</v>
      </c>
      <c r="I1184" s="69">
        <v>500</v>
      </c>
      <c r="J1184" s="69">
        <v>356000</v>
      </c>
    </row>
    <row r="1185" spans="7:10" x14ac:dyDescent="0.35">
      <c r="G1185">
        <v>16044</v>
      </c>
      <c r="H1185" s="69">
        <v>772</v>
      </c>
      <c r="I1185" s="69">
        <v>500</v>
      </c>
      <c r="J1185" s="69">
        <v>227500</v>
      </c>
    </row>
    <row r="1186" spans="7:10" x14ac:dyDescent="0.35">
      <c r="G1186">
        <v>16051</v>
      </c>
      <c r="H1186" s="69">
        <v>486</v>
      </c>
      <c r="I1186" s="69">
        <v>500</v>
      </c>
      <c r="J1186" s="69">
        <v>155000</v>
      </c>
    </row>
    <row r="1187" spans="7:10" x14ac:dyDescent="0.35">
      <c r="G1187">
        <v>16059</v>
      </c>
      <c r="H1187" s="69">
        <v>2359</v>
      </c>
      <c r="I1187" s="69">
        <v>500</v>
      </c>
      <c r="J1187" s="69">
        <v>504000</v>
      </c>
    </row>
    <row r="1188" spans="7:10" x14ac:dyDescent="0.35">
      <c r="G1188">
        <v>16064</v>
      </c>
      <c r="H1188" s="69">
        <v>926</v>
      </c>
      <c r="I1188" s="69">
        <v>250</v>
      </c>
      <c r="J1188" s="69">
        <v>284000</v>
      </c>
    </row>
    <row r="1189" spans="7:10" x14ac:dyDescent="0.35">
      <c r="G1189">
        <v>16067</v>
      </c>
      <c r="H1189" s="69">
        <v>1561</v>
      </c>
      <c r="I1189" s="69">
        <v>500</v>
      </c>
      <c r="J1189" s="69">
        <v>476500</v>
      </c>
    </row>
    <row r="1190" spans="7:10" x14ac:dyDescent="0.35">
      <c r="G1190">
        <v>16078</v>
      </c>
      <c r="H1190" s="69">
        <v>1501</v>
      </c>
      <c r="I1190" s="69">
        <v>500</v>
      </c>
      <c r="J1190" s="69">
        <v>454500</v>
      </c>
    </row>
    <row r="1191" spans="7:10" x14ac:dyDescent="0.35">
      <c r="G1191">
        <v>16103</v>
      </c>
      <c r="H1191" s="69">
        <v>1686</v>
      </c>
      <c r="I1191" s="69">
        <v>500</v>
      </c>
      <c r="J1191" s="69">
        <v>509500</v>
      </c>
    </row>
    <row r="1192" spans="7:10" x14ac:dyDescent="0.35">
      <c r="G1192">
        <v>16106</v>
      </c>
      <c r="H1192" s="69">
        <v>1861</v>
      </c>
      <c r="I1192" s="69">
        <v>500</v>
      </c>
      <c r="J1192" s="69">
        <v>588000</v>
      </c>
    </row>
    <row r="1193" spans="7:10" x14ac:dyDescent="0.35">
      <c r="G1193">
        <v>16112</v>
      </c>
      <c r="H1193" s="69">
        <v>821</v>
      </c>
      <c r="I1193" s="69">
        <v>500</v>
      </c>
      <c r="J1193" s="69">
        <v>179500</v>
      </c>
    </row>
    <row r="1194" spans="7:10" x14ac:dyDescent="0.35">
      <c r="G1194">
        <v>16125</v>
      </c>
      <c r="H1194" s="69">
        <v>424</v>
      </c>
      <c r="I1194" s="69">
        <v>500</v>
      </c>
      <c r="J1194" s="69">
        <v>77000</v>
      </c>
    </row>
    <row r="1195" spans="7:10" x14ac:dyDescent="0.35">
      <c r="G1195">
        <v>16133</v>
      </c>
      <c r="H1195" s="69">
        <v>891</v>
      </c>
      <c r="I1195" s="69">
        <v>500</v>
      </c>
      <c r="J1195" s="69">
        <v>296000</v>
      </c>
    </row>
    <row r="1196" spans="7:10" x14ac:dyDescent="0.35">
      <c r="G1196">
        <v>16134</v>
      </c>
      <c r="H1196" s="69">
        <v>965</v>
      </c>
      <c r="I1196" s="69">
        <v>1000</v>
      </c>
      <c r="J1196" s="69">
        <v>286500</v>
      </c>
    </row>
    <row r="1197" spans="7:10" x14ac:dyDescent="0.35">
      <c r="G1197">
        <v>16138</v>
      </c>
      <c r="H1197" s="69">
        <v>1540</v>
      </c>
      <c r="I1197" s="69">
        <v>1000</v>
      </c>
      <c r="J1197" s="69">
        <v>486000</v>
      </c>
    </row>
    <row r="1198" spans="7:10" x14ac:dyDescent="0.35">
      <c r="G1198">
        <v>16140</v>
      </c>
      <c r="H1198" s="69">
        <v>1096</v>
      </c>
      <c r="I1198" s="69">
        <v>2500</v>
      </c>
      <c r="J1198" s="69">
        <v>395160</v>
      </c>
    </row>
    <row r="1199" spans="7:10" x14ac:dyDescent="0.35">
      <c r="G1199">
        <v>16142</v>
      </c>
      <c r="H1199" s="69">
        <v>163</v>
      </c>
      <c r="I1199" s="69">
        <v>500</v>
      </c>
      <c r="J1199" s="69">
        <v>40000</v>
      </c>
    </row>
    <row r="1200" spans="7:10" x14ac:dyDescent="0.35">
      <c r="G1200">
        <v>16154</v>
      </c>
      <c r="H1200" s="69">
        <v>1209</v>
      </c>
      <c r="I1200" s="69">
        <v>500</v>
      </c>
      <c r="J1200" s="69">
        <v>336000</v>
      </c>
    </row>
    <row r="1201" spans="7:10" x14ac:dyDescent="0.35">
      <c r="G1201">
        <v>16156</v>
      </c>
      <c r="H1201" s="69">
        <v>845</v>
      </c>
      <c r="I1201" s="69">
        <v>500</v>
      </c>
      <c r="J1201" s="69">
        <v>258500</v>
      </c>
    </row>
    <row r="1202" spans="7:10" x14ac:dyDescent="0.35">
      <c r="G1202">
        <v>16171</v>
      </c>
      <c r="H1202" s="69">
        <v>1394</v>
      </c>
      <c r="I1202" s="69">
        <v>1000</v>
      </c>
      <c r="J1202" s="69">
        <v>462000</v>
      </c>
    </row>
    <row r="1203" spans="7:10" x14ac:dyDescent="0.35">
      <c r="G1203">
        <v>16184</v>
      </c>
      <c r="H1203" s="69">
        <v>1535</v>
      </c>
      <c r="I1203" s="69">
        <v>500</v>
      </c>
      <c r="J1203" s="69">
        <v>508500</v>
      </c>
    </row>
    <row r="1204" spans="7:10" x14ac:dyDescent="0.35">
      <c r="G1204">
        <v>16186</v>
      </c>
      <c r="H1204" s="69">
        <v>1091</v>
      </c>
      <c r="I1204" s="69">
        <v>1000</v>
      </c>
      <c r="J1204" s="69">
        <v>340000</v>
      </c>
    </row>
    <row r="1205" spans="7:10" x14ac:dyDescent="0.35">
      <c r="G1205">
        <v>16188</v>
      </c>
      <c r="H1205" s="69">
        <v>1343</v>
      </c>
      <c r="I1205" s="69">
        <v>500</v>
      </c>
      <c r="J1205" s="69">
        <v>386000</v>
      </c>
    </row>
    <row r="1206" spans="7:10" x14ac:dyDescent="0.35">
      <c r="G1206">
        <v>16192</v>
      </c>
      <c r="H1206" s="69">
        <v>363</v>
      </c>
      <c r="I1206" s="69">
        <v>2500</v>
      </c>
      <c r="J1206" s="69">
        <v>119500</v>
      </c>
    </row>
    <row r="1207" spans="7:10" x14ac:dyDescent="0.35">
      <c r="G1207">
        <v>16193</v>
      </c>
      <c r="H1207" s="69">
        <v>2094</v>
      </c>
      <c r="I1207" s="69">
        <v>1000</v>
      </c>
      <c r="J1207" s="69">
        <v>682000</v>
      </c>
    </row>
    <row r="1208" spans="7:10" x14ac:dyDescent="0.35">
      <c r="G1208">
        <v>16205</v>
      </c>
      <c r="H1208" s="69">
        <v>583</v>
      </c>
      <c r="I1208" s="69">
        <v>500</v>
      </c>
      <c r="J1208" s="69">
        <v>151000</v>
      </c>
    </row>
    <row r="1209" spans="7:10" x14ac:dyDescent="0.35">
      <c r="G1209">
        <v>16209</v>
      </c>
      <c r="H1209" s="69">
        <v>800</v>
      </c>
      <c r="I1209" s="69">
        <v>250</v>
      </c>
      <c r="J1209" s="69">
        <v>222500</v>
      </c>
    </row>
    <row r="1210" spans="7:10" x14ac:dyDescent="0.35">
      <c r="G1210">
        <v>16214</v>
      </c>
      <c r="H1210" s="69">
        <v>1487</v>
      </c>
      <c r="I1210" s="69">
        <v>500</v>
      </c>
      <c r="J1210" s="69">
        <v>449500</v>
      </c>
    </row>
    <row r="1211" spans="7:10" x14ac:dyDescent="0.35">
      <c r="G1211">
        <v>16218</v>
      </c>
      <c r="H1211" s="69">
        <v>2105</v>
      </c>
      <c r="I1211" s="69">
        <v>2500</v>
      </c>
      <c r="J1211" s="69">
        <v>648500</v>
      </c>
    </row>
    <row r="1212" spans="7:10" x14ac:dyDescent="0.35">
      <c r="G1212">
        <v>16220</v>
      </c>
      <c r="H1212" s="69">
        <v>434</v>
      </c>
      <c r="I1212" s="69">
        <v>500</v>
      </c>
      <c r="J1212" s="69">
        <v>30000</v>
      </c>
    </row>
    <row r="1213" spans="7:10" x14ac:dyDescent="0.35">
      <c r="G1213">
        <v>16230</v>
      </c>
      <c r="H1213" s="69">
        <v>1205</v>
      </c>
      <c r="I1213" s="69">
        <v>1000</v>
      </c>
      <c r="J1213" s="69">
        <v>345500</v>
      </c>
    </row>
    <row r="1214" spans="7:10" x14ac:dyDescent="0.35">
      <c r="G1214">
        <v>16235</v>
      </c>
      <c r="H1214" s="69">
        <v>1984</v>
      </c>
      <c r="I1214" s="69">
        <v>500</v>
      </c>
      <c r="J1214" s="69">
        <v>744000</v>
      </c>
    </row>
    <row r="1215" spans="7:10" x14ac:dyDescent="0.35">
      <c r="G1215">
        <v>16240</v>
      </c>
      <c r="H1215" s="69">
        <v>2200</v>
      </c>
      <c r="I1215" s="69">
        <v>1000</v>
      </c>
      <c r="J1215" s="69">
        <v>565500</v>
      </c>
    </row>
    <row r="1216" spans="7:10" x14ac:dyDescent="0.35">
      <c r="G1216">
        <v>16251</v>
      </c>
      <c r="H1216" s="69">
        <v>1358</v>
      </c>
      <c r="I1216" s="69">
        <v>1000</v>
      </c>
      <c r="J1216" s="69">
        <v>483000</v>
      </c>
    </row>
    <row r="1217" spans="7:10" x14ac:dyDescent="0.35">
      <c r="G1217">
        <v>16269</v>
      </c>
      <c r="H1217" s="69">
        <v>2211</v>
      </c>
      <c r="I1217" s="69">
        <v>1000</v>
      </c>
      <c r="J1217" s="69">
        <v>557000</v>
      </c>
    </row>
    <row r="1218" spans="7:10" x14ac:dyDescent="0.35">
      <c r="G1218">
        <v>16293</v>
      </c>
      <c r="H1218" s="69">
        <v>912</v>
      </c>
      <c r="I1218" s="69">
        <v>500</v>
      </c>
      <c r="J1218" s="69">
        <v>283500</v>
      </c>
    </row>
    <row r="1219" spans="7:10" x14ac:dyDescent="0.35">
      <c r="G1219">
        <v>16306</v>
      </c>
      <c r="H1219" s="69">
        <v>1809</v>
      </c>
      <c r="I1219" s="69">
        <v>1000</v>
      </c>
      <c r="J1219" s="69">
        <v>421000</v>
      </c>
    </row>
    <row r="1220" spans="7:10" x14ac:dyDescent="0.35">
      <c r="G1220">
        <v>16311</v>
      </c>
      <c r="H1220" s="69">
        <v>1734</v>
      </c>
      <c r="I1220" s="69">
        <v>1000</v>
      </c>
      <c r="J1220" s="69">
        <v>391000</v>
      </c>
    </row>
    <row r="1221" spans="7:10" x14ac:dyDescent="0.35">
      <c r="G1221">
        <v>16315</v>
      </c>
      <c r="H1221" s="69">
        <v>547</v>
      </c>
      <c r="I1221" s="69">
        <v>250</v>
      </c>
      <c r="J1221" s="69">
        <v>120000</v>
      </c>
    </row>
    <row r="1222" spans="7:10" x14ac:dyDescent="0.35">
      <c r="G1222">
        <v>16316</v>
      </c>
      <c r="H1222" s="69">
        <v>920</v>
      </c>
      <c r="I1222" s="69">
        <v>1000</v>
      </c>
      <c r="J1222" s="69">
        <v>321940</v>
      </c>
    </row>
    <row r="1223" spans="7:10" x14ac:dyDescent="0.35">
      <c r="G1223">
        <v>16322</v>
      </c>
      <c r="H1223" s="69">
        <v>879</v>
      </c>
      <c r="I1223" s="69">
        <v>500</v>
      </c>
      <c r="J1223" s="69">
        <v>258500</v>
      </c>
    </row>
    <row r="1224" spans="7:10" x14ac:dyDescent="0.35">
      <c r="G1224">
        <v>16341</v>
      </c>
      <c r="H1224" s="69">
        <v>1216</v>
      </c>
      <c r="I1224" s="69">
        <v>1000</v>
      </c>
      <c r="J1224" s="69">
        <v>359500</v>
      </c>
    </row>
    <row r="1225" spans="7:10" x14ac:dyDescent="0.35">
      <c r="G1225">
        <v>16342</v>
      </c>
      <c r="H1225" s="69">
        <v>3028</v>
      </c>
      <c r="I1225" s="69">
        <v>1000</v>
      </c>
      <c r="J1225" s="69">
        <v>842500</v>
      </c>
    </row>
    <row r="1226" spans="7:10" x14ac:dyDescent="0.35">
      <c r="G1226">
        <v>16365</v>
      </c>
      <c r="H1226" s="69">
        <v>303</v>
      </c>
      <c r="I1226" s="69">
        <v>250</v>
      </c>
      <c r="J1226" s="69">
        <v>45000</v>
      </c>
    </row>
    <row r="1227" spans="7:10" x14ac:dyDescent="0.35">
      <c r="G1227">
        <v>16373</v>
      </c>
      <c r="H1227" s="69">
        <v>619</v>
      </c>
      <c r="I1227" s="69">
        <v>500</v>
      </c>
      <c r="J1227" s="69">
        <v>137500</v>
      </c>
    </row>
    <row r="1228" spans="7:10" x14ac:dyDescent="0.35">
      <c r="G1228">
        <v>16375</v>
      </c>
      <c r="H1228" s="69">
        <v>680</v>
      </c>
      <c r="I1228" s="69">
        <v>2500</v>
      </c>
      <c r="J1228" s="69">
        <v>233000</v>
      </c>
    </row>
    <row r="1229" spans="7:10" x14ac:dyDescent="0.35">
      <c r="G1229">
        <v>16381</v>
      </c>
      <c r="H1229" s="69">
        <v>995</v>
      </c>
      <c r="I1229" s="69">
        <v>2500</v>
      </c>
      <c r="J1229" s="69">
        <v>369500</v>
      </c>
    </row>
    <row r="1230" spans="7:10" x14ac:dyDescent="0.35">
      <c r="G1230">
        <v>16384</v>
      </c>
      <c r="H1230" s="69">
        <v>326</v>
      </c>
      <c r="I1230" s="69">
        <v>250</v>
      </c>
      <c r="J1230" s="69">
        <v>10000</v>
      </c>
    </row>
    <row r="1231" spans="7:10" x14ac:dyDescent="0.35">
      <c r="G1231">
        <v>16398</v>
      </c>
      <c r="H1231" s="69">
        <v>357</v>
      </c>
      <c r="I1231" s="69">
        <v>250</v>
      </c>
      <c r="J1231" s="69">
        <v>20000</v>
      </c>
    </row>
    <row r="1232" spans="7:10" x14ac:dyDescent="0.35">
      <c r="G1232">
        <v>16408</v>
      </c>
      <c r="H1232" s="69">
        <v>1732</v>
      </c>
      <c r="I1232" s="69">
        <v>1000</v>
      </c>
      <c r="J1232" s="69">
        <v>433000</v>
      </c>
    </row>
    <row r="1233" spans="7:10" x14ac:dyDescent="0.35">
      <c r="G1233">
        <v>16413</v>
      </c>
      <c r="H1233" s="69">
        <v>1808</v>
      </c>
      <c r="I1233" s="69">
        <v>500</v>
      </c>
      <c r="J1233" s="69">
        <v>568000</v>
      </c>
    </row>
    <row r="1234" spans="7:10" x14ac:dyDescent="0.35">
      <c r="G1234">
        <v>16416</v>
      </c>
      <c r="H1234" s="69">
        <v>217</v>
      </c>
      <c r="I1234" s="69">
        <v>1000</v>
      </c>
      <c r="J1234" s="69">
        <v>20000</v>
      </c>
    </row>
    <row r="1235" spans="7:10" x14ac:dyDescent="0.35">
      <c r="G1235">
        <v>16421</v>
      </c>
      <c r="H1235" s="69">
        <v>2075</v>
      </c>
      <c r="I1235" s="69">
        <v>1000</v>
      </c>
      <c r="J1235" s="69">
        <v>477000</v>
      </c>
    </row>
    <row r="1236" spans="7:10" x14ac:dyDescent="0.35">
      <c r="G1236">
        <v>16433</v>
      </c>
      <c r="H1236" s="69">
        <v>2212</v>
      </c>
      <c r="I1236" s="69">
        <v>1000</v>
      </c>
      <c r="J1236" s="69">
        <v>554000</v>
      </c>
    </row>
    <row r="1237" spans="7:10" x14ac:dyDescent="0.35">
      <c r="G1237">
        <v>16434</v>
      </c>
      <c r="H1237" s="69">
        <v>1278</v>
      </c>
      <c r="I1237" s="69">
        <v>1000</v>
      </c>
      <c r="J1237" s="69">
        <v>474500</v>
      </c>
    </row>
    <row r="1238" spans="7:10" x14ac:dyDescent="0.35">
      <c r="G1238">
        <v>16442</v>
      </c>
      <c r="H1238" s="69">
        <v>1568</v>
      </c>
      <c r="I1238" s="69">
        <v>1000</v>
      </c>
      <c r="J1238" s="69">
        <v>503000</v>
      </c>
    </row>
    <row r="1239" spans="7:10" x14ac:dyDescent="0.35">
      <c r="G1239">
        <v>16450</v>
      </c>
      <c r="H1239" s="69">
        <v>1352</v>
      </c>
      <c r="I1239" s="69">
        <v>1000</v>
      </c>
      <c r="J1239" s="69">
        <v>489000</v>
      </c>
    </row>
    <row r="1240" spans="7:10" x14ac:dyDescent="0.35">
      <c r="G1240">
        <v>16454</v>
      </c>
      <c r="H1240" s="69">
        <v>1042</v>
      </c>
      <c r="I1240" s="69">
        <v>500</v>
      </c>
      <c r="J1240" s="69">
        <v>286000</v>
      </c>
    </row>
    <row r="1241" spans="7:10" x14ac:dyDescent="0.35">
      <c r="G1241">
        <v>16462</v>
      </c>
      <c r="H1241" s="69">
        <v>758</v>
      </c>
      <c r="I1241" s="69">
        <v>2500</v>
      </c>
      <c r="J1241" s="69">
        <v>260000</v>
      </c>
    </row>
    <row r="1242" spans="7:10" x14ac:dyDescent="0.35">
      <c r="G1242">
        <v>16465</v>
      </c>
      <c r="H1242" s="69">
        <v>738</v>
      </c>
      <c r="I1242" s="69">
        <v>1000</v>
      </c>
      <c r="J1242" s="69">
        <v>210500</v>
      </c>
    </row>
    <row r="1243" spans="7:10" x14ac:dyDescent="0.35">
      <c r="G1243">
        <v>16484</v>
      </c>
      <c r="H1243" s="69">
        <v>807</v>
      </c>
      <c r="I1243" s="69">
        <v>2500</v>
      </c>
      <c r="J1243" s="69">
        <v>425000</v>
      </c>
    </row>
    <row r="1244" spans="7:10" x14ac:dyDescent="0.35">
      <c r="G1244">
        <v>16485</v>
      </c>
      <c r="H1244" s="69">
        <v>1235</v>
      </c>
      <c r="I1244" s="69">
        <v>1000</v>
      </c>
      <c r="J1244" s="69">
        <v>378500</v>
      </c>
    </row>
    <row r="1245" spans="7:10" x14ac:dyDescent="0.35">
      <c r="G1245">
        <v>16487</v>
      </c>
      <c r="H1245" s="69">
        <v>1041</v>
      </c>
      <c r="I1245" s="69">
        <v>1000</v>
      </c>
      <c r="J1245" s="69">
        <v>299500</v>
      </c>
    </row>
    <row r="1246" spans="7:10" x14ac:dyDescent="0.35">
      <c r="G1246">
        <v>16496</v>
      </c>
      <c r="H1246" s="69">
        <v>743</v>
      </c>
      <c r="I1246" s="69">
        <v>1000</v>
      </c>
      <c r="J1246" s="69">
        <v>250000</v>
      </c>
    </row>
    <row r="1247" spans="7:10" x14ac:dyDescent="0.35">
      <c r="G1247">
        <v>16498</v>
      </c>
      <c r="H1247" s="69">
        <v>1369</v>
      </c>
      <c r="I1247" s="69">
        <v>500</v>
      </c>
      <c r="J1247" s="69">
        <v>459000</v>
      </c>
    </row>
    <row r="1248" spans="7:10" x14ac:dyDescent="0.35">
      <c r="G1248">
        <v>16508</v>
      </c>
      <c r="H1248" s="69">
        <v>784</v>
      </c>
      <c r="I1248" s="69">
        <v>2500</v>
      </c>
      <c r="J1248" s="69">
        <v>336500</v>
      </c>
    </row>
    <row r="1249" spans="7:10" x14ac:dyDescent="0.35">
      <c r="G1249">
        <v>16509</v>
      </c>
      <c r="H1249" s="69">
        <v>1375</v>
      </c>
      <c r="I1249" s="69">
        <v>2500</v>
      </c>
      <c r="J1249" s="69">
        <v>350500</v>
      </c>
    </row>
    <row r="1250" spans="7:10" x14ac:dyDescent="0.35">
      <c r="G1250">
        <v>16513</v>
      </c>
      <c r="H1250" s="69">
        <v>306</v>
      </c>
      <c r="I1250" s="69">
        <v>1000</v>
      </c>
      <c r="J1250" s="69">
        <v>59200</v>
      </c>
    </row>
    <row r="1251" spans="7:10" x14ac:dyDescent="0.35">
      <c r="G1251">
        <v>16524</v>
      </c>
      <c r="H1251" s="69">
        <v>1740</v>
      </c>
      <c r="I1251" s="69">
        <v>500</v>
      </c>
      <c r="J1251" s="69">
        <v>494500</v>
      </c>
    </row>
    <row r="1252" spans="7:10" x14ac:dyDescent="0.35">
      <c r="G1252">
        <v>16531</v>
      </c>
      <c r="H1252" s="69">
        <v>1348.3499755859375</v>
      </c>
      <c r="I1252" s="69">
        <v>1000</v>
      </c>
      <c r="J1252" s="69">
        <v>626500</v>
      </c>
    </row>
    <row r="1253" spans="7:10" x14ac:dyDescent="0.35">
      <c r="G1253">
        <v>16537</v>
      </c>
      <c r="H1253" s="69">
        <v>1046</v>
      </c>
      <c r="I1253" s="69">
        <v>1000</v>
      </c>
      <c r="J1253" s="69">
        <v>396500</v>
      </c>
    </row>
    <row r="1254" spans="7:10" x14ac:dyDescent="0.35">
      <c r="G1254">
        <v>16541</v>
      </c>
      <c r="H1254" s="69">
        <v>1214</v>
      </c>
      <c r="I1254" s="69">
        <v>500</v>
      </c>
      <c r="J1254" s="69">
        <v>399000</v>
      </c>
    </row>
    <row r="1255" spans="7:10" x14ac:dyDescent="0.35">
      <c r="G1255">
        <v>16548</v>
      </c>
      <c r="H1255" s="69">
        <v>833</v>
      </c>
      <c r="I1255" s="69">
        <v>500</v>
      </c>
      <c r="J1255" s="69">
        <v>238000</v>
      </c>
    </row>
    <row r="1256" spans="7:10" x14ac:dyDescent="0.35">
      <c r="G1256">
        <v>16552</v>
      </c>
      <c r="H1256" s="69">
        <v>887</v>
      </c>
      <c r="I1256" s="69">
        <v>250</v>
      </c>
      <c r="J1256" s="69">
        <v>270000</v>
      </c>
    </row>
    <row r="1257" spans="7:10" x14ac:dyDescent="0.35">
      <c r="G1257">
        <v>16553</v>
      </c>
      <c r="H1257" s="69">
        <v>557</v>
      </c>
      <c r="I1257" s="69">
        <v>500</v>
      </c>
      <c r="J1257" s="69">
        <v>146500</v>
      </c>
    </row>
    <row r="1258" spans="7:10" x14ac:dyDescent="0.35">
      <c r="G1258">
        <v>16581</v>
      </c>
      <c r="H1258" s="69">
        <v>1660</v>
      </c>
      <c r="I1258" s="69">
        <v>500</v>
      </c>
      <c r="J1258" s="69">
        <v>511000</v>
      </c>
    </row>
    <row r="1259" spans="7:10" x14ac:dyDescent="0.35">
      <c r="G1259">
        <v>16586</v>
      </c>
      <c r="H1259" s="69">
        <v>371</v>
      </c>
      <c r="I1259" s="69">
        <v>1000</v>
      </c>
      <c r="J1259" s="69">
        <v>114500</v>
      </c>
    </row>
    <row r="1260" spans="7:10" x14ac:dyDescent="0.35">
      <c r="G1260">
        <v>16588</v>
      </c>
      <c r="H1260" s="69">
        <v>975</v>
      </c>
      <c r="I1260" s="69">
        <v>500</v>
      </c>
      <c r="J1260" s="69">
        <v>301000</v>
      </c>
    </row>
    <row r="1261" spans="7:10" x14ac:dyDescent="0.35">
      <c r="G1261">
        <v>16593</v>
      </c>
      <c r="H1261" s="69">
        <v>721</v>
      </c>
      <c r="I1261" s="69">
        <v>2500</v>
      </c>
      <c r="J1261" s="69">
        <v>238000</v>
      </c>
    </row>
    <row r="1262" spans="7:10" x14ac:dyDescent="0.35">
      <c r="G1262">
        <v>16595</v>
      </c>
      <c r="H1262" s="69">
        <v>1936</v>
      </c>
      <c r="I1262" s="69">
        <v>2500</v>
      </c>
      <c r="J1262" s="69">
        <v>577500</v>
      </c>
    </row>
    <row r="1263" spans="7:10" x14ac:dyDescent="0.35">
      <c r="G1263">
        <v>16598</v>
      </c>
      <c r="H1263" s="69">
        <v>726</v>
      </c>
      <c r="I1263" s="69">
        <v>500</v>
      </c>
      <c r="J1263" s="69">
        <v>190500</v>
      </c>
    </row>
    <row r="1264" spans="7:10" x14ac:dyDescent="0.35">
      <c r="G1264">
        <v>16602</v>
      </c>
      <c r="H1264" s="69">
        <v>1097</v>
      </c>
      <c r="I1264" s="69">
        <v>1000</v>
      </c>
      <c r="J1264" s="69">
        <v>366500</v>
      </c>
    </row>
    <row r="1265" spans="7:10" x14ac:dyDescent="0.35">
      <c r="G1265">
        <v>16603</v>
      </c>
      <c r="H1265" s="69">
        <v>848</v>
      </c>
      <c r="I1265" s="69">
        <v>1000</v>
      </c>
      <c r="J1265" s="69">
        <v>245000</v>
      </c>
    </row>
    <row r="1266" spans="7:10" x14ac:dyDescent="0.35">
      <c r="G1266">
        <v>16604</v>
      </c>
      <c r="H1266" s="69">
        <v>1021</v>
      </c>
      <c r="I1266" s="69">
        <v>500</v>
      </c>
      <c r="J1266" s="69">
        <v>283500</v>
      </c>
    </row>
    <row r="1267" spans="7:10" x14ac:dyDescent="0.35">
      <c r="G1267">
        <v>16617</v>
      </c>
      <c r="H1267" s="69">
        <v>2171</v>
      </c>
      <c r="I1267" s="69">
        <v>1000</v>
      </c>
      <c r="J1267" s="69">
        <v>461000</v>
      </c>
    </row>
    <row r="1268" spans="7:10" x14ac:dyDescent="0.35">
      <c r="G1268">
        <v>16619</v>
      </c>
      <c r="H1268" s="69">
        <v>1150</v>
      </c>
      <c r="I1268" s="69">
        <v>1000</v>
      </c>
      <c r="J1268" s="69">
        <v>322000</v>
      </c>
    </row>
    <row r="1269" spans="7:10" x14ac:dyDescent="0.35">
      <c r="G1269">
        <v>16621</v>
      </c>
      <c r="H1269" s="69">
        <v>280</v>
      </c>
      <c r="I1269" s="69">
        <v>500</v>
      </c>
      <c r="J1269" s="69">
        <v>25000</v>
      </c>
    </row>
    <row r="1270" spans="7:10" x14ac:dyDescent="0.35">
      <c r="G1270">
        <v>16636</v>
      </c>
      <c r="H1270" s="69">
        <v>1064</v>
      </c>
      <c r="I1270" s="69">
        <v>500</v>
      </c>
      <c r="J1270" s="69">
        <v>275000</v>
      </c>
    </row>
    <row r="1271" spans="7:10" x14ac:dyDescent="0.35">
      <c r="G1271">
        <v>16653</v>
      </c>
      <c r="H1271" s="69">
        <v>337</v>
      </c>
      <c r="I1271" s="69">
        <v>500</v>
      </c>
      <c r="J1271" s="69">
        <v>15000</v>
      </c>
    </row>
    <row r="1272" spans="7:10" x14ac:dyDescent="0.35">
      <c r="G1272">
        <v>16667</v>
      </c>
      <c r="H1272" s="69">
        <v>1282</v>
      </c>
      <c r="I1272" s="69">
        <v>1000</v>
      </c>
      <c r="J1272" s="69">
        <v>418000</v>
      </c>
    </row>
    <row r="1273" spans="7:10" x14ac:dyDescent="0.35">
      <c r="G1273">
        <v>16676</v>
      </c>
      <c r="H1273" s="69">
        <v>1225</v>
      </c>
      <c r="I1273" s="69">
        <v>1000</v>
      </c>
      <c r="J1273" s="69">
        <v>369500</v>
      </c>
    </row>
    <row r="1274" spans="7:10" x14ac:dyDescent="0.35">
      <c r="G1274">
        <v>16687</v>
      </c>
      <c r="H1274" s="69">
        <v>522</v>
      </c>
      <c r="I1274" s="69">
        <v>250</v>
      </c>
      <c r="J1274" s="69">
        <v>124500</v>
      </c>
    </row>
    <row r="1275" spans="7:10" x14ac:dyDescent="0.35">
      <c r="G1275">
        <v>16692</v>
      </c>
      <c r="H1275" s="69">
        <v>94</v>
      </c>
      <c r="I1275" s="69">
        <v>500</v>
      </c>
      <c r="J1275" s="69">
        <v>30000</v>
      </c>
    </row>
    <row r="1276" spans="7:10" x14ac:dyDescent="0.35">
      <c r="G1276">
        <v>16697</v>
      </c>
      <c r="H1276" s="69">
        <v>834</v>
      </c>
      <c r="I1276" s="69">
        <v>1000</v>
      </c>
      <c r="J1276" s="69">
        <v>229000</v>
      </c>
    </row>
    <row r="1277" spans="7:10" x14ac:dyDescent="0.35">
      <c r="G1277">
        <v>16704</v>
      </c>
      <c r="H1277" s="69">
        <v>694</v>
      </c>
      <c r="I1277" s="69">
        <v>250</v>
      </c>
      <c r="J1277" s="69">
        <v>185500</v>
      </c>
    </row>
    <row r="1278" spans="7:10" x14ac:dyDescent="0.35">
      <c r="G1278">
        <v>16708</v>
      </c>
      <c r="H1278" s="69">
        <v>742</v>
      </c>
      <c r="I1278" s="69">
        <v>2500</v>
      </c>
      <c r="J1278" s="69">
        <v>255000</v>
      </c>
    </row>
    <row r="1279" spans="7:10" x14ac:dyDescent="0.35">
      <c r="G1279">
        <v>16709</v>
      </c>
      <c r="H1279" s="69">
        <v>1021</v>
      </c>
      <c r="I1279" s="69">
        <v>500</v>
      </c>
      <c r="J1279" s="69">
        <v>277000</v>
      </c>
    </row>
    <row r="1280" spans="7:10" x14ac:dyDescent="0.35">
      <c r="G1280">
        <v>16714</v>
      </c>
      <c r="H1280" s="69">
        <v>1840</v>
      </c>
      <c r="I1280" s="69">
        <v>2500</v>
      </c>
      <c r="J1280" s="69">
        <v>650000</v>
      </c>
    </row>
    <row r="1281" spans="7:10" x14ac:dyDescent="0.35">
      <c r="G1281">
        <v>16731</v>
      </c>
      <c r="H1281" s="69">
        <v>2032</v>
      </c>
      <c r="I1281" s="69">
        <v>1000</v>
      </c>
      <c r="J1281" s="69">
        <v>902500</v>
      </c>
    </row>
    <row r="1282" spans="7:10" x14ac:dyDescent="0.35">
      <c r="G1282">
        <v>16734</v>
      </c>
      <c r="H1282" s="69">
        <v>1893</v>
      </c>
      <c r="I1282" s="69">
        <v>1000</v>
      </c>
      <c r="J1282" s="69">
        <v>459500</v>
      </c>
    </row>
    <row r="1283" spans="7:10" x14ac:dyDescent="0.35">
      <c r="G1283">
        <v>16741</v>
      </c>
      <c r="H1283" s="69">
        <v>1917</v>
      </c>
      <c r="I1283" s="69">
        <v>1000</v>
      </c>
      <c r="J1283" s="69">
        <v>424000</v>
      </c>
    </row>
    <row r="1284" spans="7:10" x14ac:dyDescent="0.35">
      <c r="G1284">
        <v>16747</v>
      </c>
      <c r="H1284" s="69">
        <v>397</v>
      </c>
      <c r="I1284" s="69">
        <v>1000</v>
      </c>
      <c r="J1284" s="69">
        <v>21000</v>
      </c>
    </row>
    <row r="1285" spans="7:10" x14ac:dyDescent="0.35">
      <c r="G1285">
        <v>16748</v>
      </c>
      <c r="H1285" s="69">
        <v>780</v>
      </c>
      <c r="I1285" s="69">
        <v>2500</v>
      </c>
      <c r="J1285" s="69">
        <v>248000</v>
      </c>
    </row>
    <row r="1286" spans="7:10" x14ac:dyDescent="0.35">
      <c r="G1286">
        <v>16753</v>
      </c>
      <c r="H1286" s="69">
        <v>1753</v>
      </c>
      <c r="I1286" s="69">
        <v>2500</v>
      </c>
      <c r="J1286" s="69">
        <v>477000</v>
      </c>
    </row>
    <row r="1287" spans="7:10" x14ac:dyDescent="0.35">
      <c r="G1287">
        <v>16765</v>
      </c>
      <c r="H1287" s="69">
        <v>975</v>
      </c>
      <c r="I1287" s="69">
        <v>500</v>
      </c>
      <c r="J1287" s="69">
        <v>118000</v>
      </c>
    </row>
    <row r="1288" spans="7:10" x14ac:dyDescent="0.35">
      <c r="G1288">
        <v>16768</v>
      </c>
      <c r="H1288" s="69">
        <v>1550</v>
      </c>
      <c r="I1288" s="69">
        <v>1000</v>
      </c>
      <c r="J1288" s="69">
        <v>520500</v>
      </c>
    </row>
    <row r="1289" spans="7:10" x14ac:dyDescent="0.35">
      <c r="G1289">
        <v>16770</v>
      </c>
      <c r="H1289" s="69">
        <v>721</v>
      </c>
      <c r="I1289" s="69">
        <v>500</v>
      </c>
      <c r="J1289" s="69">
        <v>109000</v>
      </c>
    </row>
    <row r="1290" spans="7:10" x14ac:dyDescent="0.35">
      <c r="G1290">
        <v>16777</v>
      </c>
      <c r="H1290" s="69">
        <v>897</v>
      </c>
      <c r="I1290" s="69">
        <v>500</v>
      </c>
      <c r="J1290" s="69">
        <v>311500</v>
      </c>
    </row>
    <row r="1291" spans="7:10" x14ac:dyDescent="0.35">
      <c r="G1291">
        <v>16785</v>
      </c>
      <c r="H1291" s="69">
        <v>1218</v>
      </c>
      <c r="I1291" s="69">
        <v>1000</v>
      </c>
      <c r="J1291" s="69">
        <v>500000</v>
      </c>
    </row>
    <row r="1292" spans="7:10" x14ac:dyDescent="0.35">
      <c r="G1292">
        <v>16800</v>
      </c>
      <c r="H1292" s="69">
        <v>794</v>
      </c>
      <c r="I1292" s="69">
        <v>500</v>
      </c>
      <c r="J1292" s="69">
        <v>134500</v>
      </c>
    </row>
    <row r="1293" spans="7:10" x14ac:dyDescent="0.35">
      <c r="G1293">
        <v>16805</v>
      </c>
      <c r="H1293" s="69">
        <v>1833</v>
      </c>
      <c r="I1293" s="69">
        <v>1000</v>
      </c>
      <c r="J1293" s="69">
        <v>337000</v>
      </c>
    </row>
    <row r="1294" spans="7:10" x14ac:dyDescent="0.35">
      <c r="G1294">
        <v>16810</v>
      </c>
      <c r="H1294" s="69">
        <v>618</v>
      </c>
      <c r="I1294" s="69">
        <v>500</v>
      </c>
      <c r="J1294" s="69">
        <v>168500</v>
      </c>
    </row>
    <row r="1295" spans="7:10" x14ac:dyDescent="0.35">
      <c r="G1295">
        <v>16813</v>
      </c>
      <c r="H1295" s="69">
        <v>139</v>
      </c>
      <c r="I1295" s="69">
        <v>250</v>
      </c>
      <c r="J1295" s="69">
        <v>7000</v>
      </c>
    </row>
    <row r="1296" spans="7:10" x14ac:dyDescent="0.35">
      <c r="G1296">
        <v>16823</v>
      </c>
      <c r="H1296" s="69">
        <v>458</v>
      </c>
      <c r="I1296" s="69">
        <v>500</v>
      </c>
      <c r="J1296" s="69">
        <v>31000</v>
      </c>
    </row>
    <row r="1297" spans="7:10" x14ac:dyDescent="0.35">
      <c r="G1297">
        <v>16828</v>
      </c>
      <c r="H1297" s="69">
        <v>723</v>
      </c>
      <c r="I1297" s="69">
        <v>1000</v>
      </c>
      <c r="J1297" s="69">
        <v>235000</v>
      </c>
    </row>
    <row r="1298" spans="7:10" x14ac:dyDescent="0.35">
      <c r="G1298">
        <v>16829</v>
      </c>
      <c r="H1298" s="69">
        <v>1824</v>
      </c>
      <c r="I1298" s="69">
        <v>500</v>
      </c>
      <c r="J1298" s="69">
        <v>130500</v>
      </c>
    </row>
    <row r="1299" spans="7:10" x14ac:dyDescent="0.35">
      <c r="G1299">
        <v>16832</v>
      </c>
      <c r="H1299" s="69">
        <v>791</v>
      </c>
      <c r="I1299" s="69">
        <v>1000</v>
      </c>
      <c r="J1299" s="69">
        <v>268000</v>
      </c>
    </row>
    <row r="1300" spans="7:10" x14ac:dyDescent="0.35">
      <c r="G1300">
        <v>16833</v>
      </c>
      <c r="H1300" s="69">
        <v>1155</v>
      </c>
      <c r="I1300" s="69">
        <v>500</v>
      </c>
      <c r="J1300" s="69">
        <v>411000</v>
      </c>
    </row>
    <row r="1301" spans="7:10" x14ac:dyDescent="0.35">
      <c r="G1301">
        <v>16834</v>
      </c>
      <c r="H1301" s="69">
        <v>2844</v>
      </c>
      <c r="I1301" s="69">
        <v>500</v>
      </c>
      <c r="J1301" s="69">
        <v>715500</v>
      </c>
    </row>
    <row r="1302" spans="7:10" x14ac:dyDescent="0.35">
      <c r="G1302">
        <v>16838</v>
      </c>
      <c r="H1302" s="69">
        <v>1159</v>
      </c>
      <c r="I1302" s="69">
        <v>500</v>
      </c>
      <c r="J1302" s="69">
        <v>374500</v>
      </c>
    </row>
    <row r="1303" spans="7:10" x14ac:dyDescent="0.35">
      <c r="G1303">
        <v>16840</v>
      </c>
      <c r="H1303" s="69">
        <v>1342</v>
      </c>
      <c r="I1303" s="69">
        <v>1000</v>
      </c>
      <c r="J1303" s="69">
        <v>440500</v>
      </c>
    </row>
    <row r="1304" spans="7:10" x14ac:dyDescent="0.35">
      <c r="G1304">
        <v>16853</v>
      </c>
      <c r="H1304" s="69">
        <v>1005</v>
      </c>
      <c r="I1304" s="69">
        <v>500</v>
      </c>
      <c r="J1304" s="69">
        <v>296500</v>
      </c>
    </row>
    <row r="1305" spans="7:10" x14ac:dyDescent="0.35">
      <c r="G1305">
        <v>16866</v>
      </c>
      <c r="H1305" s="69">
        <v>2823</v>
      </c>
      <c r="I1305" s="69">
        <v>500</v>
      </c>
      <c r="J1305" s="69">
        <v>637000</v>
      </c>
    </row>
    <row r="1306" spans="7:10" x14ac:dyDescent="0.35">
      <c r="G1306">
        <v>16875</v>
      </c>
      <c r="H1306" s="69">
        <v>639</v>
      </c>
      <c r="I1306" s="69">
        <v>500</v>
      </c>
      <c r="J1306" s="69">
        <v>180000</v>
      </c>
    </row>
    <row r="1307" spans="7:10" x14ac:dyDescent="0.35">
      <c r="G1307">
        <v>16882</v>
      </c>
      <c r="H1307" s="69">
        <v>1795</v>
      </c>
      <c r="I1307" s="69">
        <v>1000</v>
      </c>
      <c r="J1307" s="69">
        <v>562000</v>
      </c>
    </row>
    <row r="1308" spans="7:10" x14ac:dyDescent="0.35">
      <c r="G1308">
        <v>16888</v>
      </c>
      <c r="H1308" s="69">
        <v>242</v>
      </c>
      <c r="I1308" s="69">
        <v>500</v>
      </c>
      <c r="J1308" s="69">
        <v>20820</v>
      </c>
    </row>
    <row r="1309" spans="7:10" x14ac:dyDescent="0.35">
      <c r="G1309">
        <v>16905</v>
      </c>
      <c r="H1309" s="69">
        <v>1025</v>
      </c>
      <c r="I1309" s="69">
        <v>500</v>
      </c>
      <c r="J1309" s="69">
        <v>199000</v>
      </c>
    </row>
    <row r="1310" spans="7:10" x14ac:dyDescent="0.35">
      <c r="G1310">
        <v>16906</v>
      </c>
      <c r="H1310" s="69">
        <v>464</v>
      </c>
      <c r="I1310" s="69">
        <v>1000</v>
      </c>
      <c r="J1310" s="69">
        <v>118000</v>
      </c>
    </row>
    <row r="1311" spans="7:10" x14ac:dyDescent="0.35">
      <c r="G1311">
        <v>16913</v>
      </c>
      <c r="H1311" s="69">
        <v>1235</v>
      </c>
      <c r="I1311" s="69">
        <v>1000</v>
      </c>
      <c r="J1311" s="69">
        <v>387500</v>
      </c>
    </row>
    <row r="1312" spans="7:10" x14ac:dyDescent="0.35">
      <c r="G1312">
        <v>16927</v>
      </c>
      <c r="H1312" s="69">
        <v>646</v>
      </c>
      <c r="I1312" s="69">
        <v>500</v>
      </c>
      <c r="J1312" s="69">
        <v>205500</v>
      </c>
    </row>
    <row r="1313" spans="7:10" x14ac:dyDescent="0.35">
      <c r="G1313">
        <v>16932</v>
      </c>
      <c r="H1313" s="69">
        <v>1223</v>
      </c>
      <c r="I1313" s="69">
        <v>500</v>
      </c>
      <c r="J1313" s="69">
        <v>333000</v>
      </c>
    </row>
    <row r="1314" spans="7:10" x14ac:dyDescent="0.35">
      <c r="G1314">
        <v>16946</v>
      </c>
      <c r="H1314" s="69">
        <v>1300</v>
      </c>
      <c r="I1314" s="69">
        <v>500</v>
      </c>
      <c r="J1314" s="69">
        <v>381000</v>
      </c>
    </row>
    <row r="1315" spans="7:10" x14ac:dyDescent="0.35">
      <c r="G1315">
        <v>16948</v>
      </c>
      <c r="H1315" s="69">
        <v>482</v>
      </c>
      <c r="I1315" s="69">
        <v>500</v>
      </c>
      <c r="J1315" s="69">
        <v>91400</v>
      </c>
    </row>
    <row r="1316" spans="7:10" x14ac:dyDescent="0.35">
      <c r="G1316">
        <v>16950</v>
      </c>
      <c r="H1316" s="69">
        <v>1109</v>
      </c>
      <c r="I1316" s="69">
        <v>1000</v>
      </c>
      <c r="J1316" s="69">
        <v>449500</v>
      </c>
    </row>
    <row r="1317" spans="7:10" x14ac:dyDescent="0.35">
      <c r="G1317">
        <v>16959</v>
      </c>
      <c r="H1317" s="69">
        <v>712</v>
      </c>
      <c r="I1317" s="69">
        <v>500</v>
      </c>
      <c r="J1317" s="69">
        <v>191000</v>
      </c>
    </row>
    <row r="1318" spans="7:10" x14ac:dyDescent="0.35">
      <c r="G1318">
        <v>16965</v>
      </c>
      <c r="H1318" s="69">
        <v>414</v>
      </c>
      <c r="I1318" s="69">
        <v>2500</v>
      </c>
      <c r="J1318" s="69">
        <v>30000</v>
      </c>
    </row>
    <row r="1319" spans="7:10" x14ac:dyDescent="0.35">
      <c r="G1319">
        <v>16971</v>
      </c>
      <c r="H1319" s="69">
        <v>1028</v>
      </c>
      <c r="I1319" s="69">
        <v>500</v>
      </c>
      <c r="J1319" s="69">
        <v>327500</v>
      </c>
    </row>
    <row r="1320" spans="7:10" x14ac:dyDescent="0.35">
      <c r="G1320">
        <v>16977</v>
      </c>
      <c r="H1320" s="69">
        <v>1099</v>
      </c>
      <c r="I1320" s="69">
        <v>500</v>
      </c>
      <c r="J1320" s="69">
        <v>266500</v>
      </c>
    </row>
    <row r="1321" spans="7:10" x14ac:dyDescent="0.35">
      <c r="G1321">
        <v>16986</v>
      </c>
      <c r="H1321" s="69">
        <v>1490</v>
      </c>
      <c r="I1321" s="69">
        <v>500</v>
      </c>
      <c r="J1321" s="69">
        <v>281000</v>
      </c>
    </row>
    <row r="1322" spans="7:10" x14ac:dyDescent="0.35">
      <c r="G1322">
        <v>16990</v>
      </c>
      <c r="H1322" s="69">
        <v>1329</v>
      </c>
      <c r="I1322" s="69">
        <v>2500</v>
      </c>
      <c r="J1322" s="69">
        <v>550500</v>
      </c>
    </row>
    <row r="1323" spans="7:10" x14ac:dyDescent="0.35">
      <c r="G1323">
        <v>16992</v>
      </c>
      <c r="H1323" s="69">
        <v>2191</v>
      </c>
      <c r="I1323" s="69">
        <v>2500</v>
      </c>
      <c r="J1323" s="69">
        <v>703500</v>
      </c>
    </row>
    <row r="1324" spans="7:10" x14ac:dyDescent="0.35">
      <c r="G1324">
        <v>16994</v>
      </c>
      <c r="H1324" s="69">
        <v>968</v>
      </c>
      <c r="I1324" s="69">
        <v>500</v>
      </c>
      <c r="J1324" s="69">
        <v>281500</v>
      </c>
    </row>
    <row r="1325" spans="7:10" x14ac:dyDescent="0.35">
      <c r="G1325">
        <v>17014</v>
      </c>
      <c r="H1325" s="69">
        <v>1887</v>
      </c>
      <c r="I1325" s="69">
        <v>1000</v>
      </c>
      <c r="J1325" s="69">
        <v>443000</v>
      </c>
    </row>
    <row r="1326" spans="7:10" x14ac:dyDescent="0.35">
      <c r="G1326">
        <v>17031</v>
      </c>
      <c r="H1326" s="69">
        <v>1045</v>
      </c>
      <c r="I1326" s="69">
        <v>500</v>
      </c>
      <c r="J1326" s="69">
        <v>334500</v>
      </c>
    </row>
    <row r="1327" spans="7:10" x14ac:dyDescent="0.35">
      <c r="G1327">
        <v>17035</v>
      </c>
      <c r="H1327" s="69">
        <v>1275</v>
      </c>
      <c r="I1327" s="69">
        <v>500</v>
      </c>
      <c r="J1327" s="69">
        <v>375000</v>
      </c>
    </row>
    <row r="1328" spans="7:10" x14ac:dyDescent="0.35">
      <c r="G1328">
        <v>17036</v>
      </c>
      <c r="H1328" s="69">
        <v>841</v>
      </c>
      <c r="I1328" s="69">
        <v>500</v>
      </c>
      <c r="J1328" s="69">
        <v>224500</v>
      </c>
    </row>
    <row r="1329" spans="7:10" x14ac:dyDescent="0.35">
      <c r="G1329">
        <v>17038</v>
      </c>
      <c r="H1329" s="69">
        <v>709</v>
      </c>
      <c r="I1329" s="69">
        <v>500</v>
      </c>
      <c r="J1329" s="69">
        <v>153000</v>
      </c>
    </row>
    <row r="1330" spans="7:10" x14ac:dyDescent="0.35">
      <c r="G1330">
        <v>17043</v>
      </c>
      <c r="H1330" s="69">
        <v>2150</v>
      </c>
      <c r="I1330" s="69">
        <v>2500</v>
      </c>
      <c r="J1330" s="69">
        <v>569000</v>
      </c>
    </row>
    <row r="1331" spans="7:10" x14ac:dyDescent="0.35">
      <c r="G1331">
        <v>17049</v>
      </c>
      <c r="H1331" s="69">
        <v>605</v>
      </c>
      <c r="I1331" s="69">
        <v>1000</v>
      </c>
      <c r="J1331" s="69">
        <v>256000</v>
      </c>
    </row>
    <row r="1332" spans="7:10" x14ac:dyDescent="0.35">
      <c r="G1332">
        <v>17054</v>
      </c>
      <c r="H1332" s="69">
        <v>878</v>
      </c>
      <c r="I1332" s="69">
        <v>1000</v>
      </c>
      <c r="J1332" s="69">
        <v>196500</v>
      </c>
    </row>
    <row r="1333" spans="7:10" x14ac:dyDescent="0.35">
      <c r="G1333">
        <v>17068</v>
      </c>
      <c r="H1333" s="69">
        <v>553</v>
      </c>
      <c r="I1333" s="69">
        <v>1000</v>
      </c>
      <c r="J1333" s="69">
        <v>138000</v>
      </c>
    </row>
    <row r="1334" spans="7:10" x14ac:dyDescent="0.35">
      <c r="G1334">
        <v>17072</v>
      </c>
      <c r="H1334" s="69">
        <v>1152</v>
      </c>
      <c r="I1334" s="69">
        <v>1000</v>
      </c>
      <c r="J1334" s="69">
        <v>405500</v>
      </c>
    </row>
    <row r="1335" spans="7:10" x14ac:dyDescent="0.35">
      <c r="G1335">
        <v>17073</v>
      </c>
      <c r="H1335" s="69">
        <v>848</v>
      </c>
      <c r="I1335" s="69">
        <v>500</v>
      </c>
      <c r="J1335" s="69">
        <v>249500</v>
      </c>
    </row>
    <row r="1336" spans="7:10" x14ac:dyDescent="0.35">
      <c r="G1336">
        <v>17084</v>
      </c>
      <c r="H1336" s="69">
        <v>2132</v>
      </c>
      <c r="I1336" s="69">
        <v>500</v>
      </c>
      <c r="J1336" s="69">
        <v>467500</v>
      </c>
    </row>
    <row r="1337" spans="7:10" x14ac:dyDescent="0.35">
      <c r="G1337">
        <v>17085</v>
      </c>
      <c r="H1337" s="69">
        <v>923</v>
      </c>
      <c r="I1337" s="69">
        <v>1000</v>
      </c>
      <c r="J1337" s="69">
        <v>286000</v>
      </c>
    </row>
    <row r="1338" spans="7:10" x14ac:dyDescent="0.35">
      <c r="G1338">
        <v>17095</v>
      </c>
      <c r="H1338" s="69">
        <v>963</v>
      </c>
      <c r="I1338" s="69">
        <v>500</v>
      </c>
      <c r="J1338" s="69">
        <v>301000</v>
      </c>
    </row>
    <row r="1339" spans="7:10" x14ac:dyDescent="0.35">
      <c r="G1339">
        <v>17096</v>
      </c>
      <c r="H1339" s="69">
        <v>870</v>
      </c>
      <c r="I1339" s="69">
        <v>500</v>
      </c>
      <c r="J1339" s="69">
        <v>264000</v>
      </c>
    </row>
    <row r="1340" spans="7:10" x14ac:dyDescent="0.35">
      <c r="G1340">
        <v>17097</v>
      </c>
      <c r="H1340" s="69">
        <v>771</v>
      </c>
      <c r="I1340" s="69">
        <v>1000</v>
      </c>
      <c r="J1340" s="69">
        <v>240500</v>
      </c>
    </row>
    <row r="1341" spans="7:10" x14ac:dyDescent="0.35">
      <c r="G1341">
        <v>17108</v>
      </c>
      <c r="H1341" s="69">
        <v>868</v>
      </c>
      <c r="I1341" s="69">
        <v>1000</v>
      </c>
      <c r="J1341" s="69">
        <v>337000</v>
      </c>
    </row>
    <row r="1342" spans="7:10" x14ac:dyDescent="0.35">
      <c r="G1342">
        <v>17112</v>
      </c>
      <c r="H1342" s="69">
        <v>897</v>
      </c>
      <c r="I1342" s="69">
        <v>1000</v>
      </c>
      <c r="J1342" s="69">
        <v>246500</v>
      </c>
    </row>
    <row r="1343" spans="7:10" x14ac:dyDescent="0.35">
      <c r="G1343">
        <v>17114</v>
      </c>
      <c r="H1343" s="69">
        <v>342</v>
      </c>
      <c r="I1343" s="69">
        <v>250</v>
      </c>
      <c r="J1343" s="69">
        <v>20000</v>
      </c>
    </row>
    <row r="1344" spans="7:10" x14ac:dyDescent="0.35">
      <c r="G1344">
        <v>17116</v>
      </c>
      <c r="H1344" s="69">
        <v>526</v>
      </c>
      <c r="I1344" s="69">
        <v>1000</v>
      </c>
      <c r="J1344" s="69">
        <v>55000</v>
      </c>
    </row>
    <row r="1345" spans="7:10" x14ac:dyDescent="0.35">
      <c r="G1345">
        <v>17121</v>
      </c>
      <c r="H1345" s="69">
        <v>1369</v>
      </c>
      <c r="I1345" s="69">
        <v>1000</v>
      </c>
      <c r="J1345" s="69">
        <v>543500</v>
      </c>
    </row>
    <row r="1346" spans="7:10" x14ac:dyDescent="0.35">
      <c r="G1346">
        <v>17122</v>
      </c>
      <c r="H1346" s="69">
        <v>1923</v>
      </c>
      <c r="I1346" s="69">
        <v>500</v>
      </c>
      <c r="J1346" s="69">
        <v>301000</v>
      </c>
    </row>
    <row r="1347" spans="7:10" x14ac:dyDescent="0.35">
      <c r="G1347">
        <v>17131</v>
      </c>
      <c r="H1347" s="69">
        <v>2190</v>
      </c>
      <c r="I1347" s="69">
        <v>1000</v>
      </c>
      <c r="J1347" s="69">
        <v>562000</v>
      </c>
    </row>
    <row r="1348" spans="7:10" x14ac:dyDescent="0.35">
      <c r="G1348">
        <v>17137</v>
      </c>
      <c r="H1348" s="69">
        <v>17268</v>
      </c>
      <c r="I1348" s="69">
        <v>7500</v>
      </c>
      <c r="J1348" s="69">
        <v>1110000</v>
      </c>
    </row>
    <row r="1349" spans="7:10" x14ac:dyDescent="0.35">
      <c r="G1349">
        <v>17141</v>
      </c>
      <c r="H1349" s="69">
        <v>1218</v>
      </c>
      <c r="I1349" s="69">
        <v>1000</v>
      </c>
      <c r="J1349" s="69">
        <v>505500</v>
      </c>
    </row>
    <row r="1350" spans="7:10" x14ac:dyDescent="0.35">
      <c r="G1350">
        <v>17144</v>
      </c>
      <c r="H1350" s="69">
        <v>1066</v>
      </c>
      <c r="I1350" s="69">
        <v>2500</v>
      </c>
      <c r="J1350" s="69">
        <v>421500</v>
      </c>
    </row>
    <row r="1351" spans="7:10" x14ac:dyDescent="0.35">
      <c r="G1351">
        <v>17149</v>
      </c>
      <c r="H1351" s="69">
        <v>585</v>
      </c>
      <c r="I1351" s="69">
        <v>1000</v>
      </c>
      <c r="J1351" s="69">
        <v>229000</v>
      </c>
    </row>
    <row r="1352" spans="7:10" x14ac:dyDescent="0.35">
      <c r="G1352">
        <v>17155</v>
      </c>
      <c r="H1352" s="69">
        <v>996</v>
      </c>
      <c r="I1352" s="69">
        <v>1000</v>
      </c>
      <c r="J1352" s="69">
        <v>354000</v>
      </c>
    </row>
    <row r="1353" spans="7:10" x14ac:dyDescent="0.35">
      <c r="G1353">
        <v>17162</v>
      </c>
      <c r="H1353" s="69">
        <v>930</v>
      </c>
      <c r="I1353" s="69">
        <v>500</v>
      </c>
      <c r="J1353" s="69">
        <v>322500</v>
      </c>
    </row>
    <row r="1354" spans="7:10" x14ac:dyDescent="0.35">
      <c r="G1354">
        <v>17167</v>
      </c>
      <c r="H1354" s="69">
        <v>2731</v>
      </c>
      <c r="I1354" s="69">
        <v>1000</v>
      </c>
      <c r="J1354" s="69">
        <v>749000</v>
      </c>
    </row>
    <row r="1355" spans="7:10" x14ac:dyDescent="0.35">
      <c r="G1355">
        <v>17177</v>
      </c>
      <c r="H1355" s="69">
        <v>194</v>
      </c>
      <c r="I1355" s="69">
        <v>500</v>
      </c>
      <c r="J1355" s="69">
        <v>35000</v>
      </c>
    </row>
    <row r="1356" spans="7:10" x14ac:dyDescent="0.35">
      <c r="G1356">
        <v>17182</v>
      </c>
      <c r="H1356" s="69">
        <v>993</v>
      </c>
      <c r="I1356" s="69">
        <v>1000</v>
      </c>
      <c r="J1356" s="69">
        <v>342500</v>
      </c>
    </row>
    <row r="1357" spans="7:10" x14ac:dyDescent="0.35">
      <c r="G1357">
        <v>17183</v>
      </c>
      <c r="H1357" s="69">
        <v>183</v>
      </c>
      <c r="I1357" s="69">
        <v>250</v>
      </c>
      <c r="J1357" s="69">
        <v>19000</v>
      </c>
    </row>
    <row r="1358" spans="7:10" x14ac:dyDescent="0.35">
      <c r="G1358">
        <v>17191</v>
      </c>
      <c r="H1358" s="69">
        <v>583</v>
      </c>
      <c r="I1358" s="69">
        <v>2500</v>
      </c>
      <c r="J1358" s="69">
        <v>161000</v>
      </c>
    </row>
    <row r="1359" spans="7:10" x14ac:dyDescent="0.35">
      <c r="G1359">
        <v>17192</v>
      </c>
      <c r="H1359" s="69">
        <v>795</v>
      </c>
      <c r="I1359" s="69">
        <v>500</v>
      </c>
      <c r="J1359" s="69">
        <v>272500</v>
      </c>
    </row>
    <row r="1360" spans="7:10" x14ac:dyDescent="0.35">
      <c r="G1360">
        <v>17196</v>
      </c>
      <c r="H1360" s="69">
        <v>250</v>
      </c>
      <c r="I1360" s="69">
        <v>500</v>
      </c>
      <c r="J1360" s="69">
        <v>5000</v>
      </c>
    </row>
    <row r="1361" spans="7:10" x14ac:dyDescent="0.35">
      <c r="G1361">
        <v>17204</v>
      </c>
      <c r="H1361" s="69">
        <v>4536</v>
      </c>
      <c r="I1361" s="69">
        <v>2500</v>
      </c>
      <c r="J1361" s="69">
        <v>265000</v>
      </c>
    </row>
    <row r="1362" spans="7:10" x14ac:dyDescent="0.35">
      <c r="G1362">
        <v>17206</v>
      </c>
      <c r="H1362" s="69">
        <v>919</v>
      </c>
      <c r="I1362" s="69">
        <v>500</v>
      </c>
      <c r="J1362" s="69">
        <v>287000</v>
      </c>
    </row>
    <row r="1363" spans="7:10" x14ac:dyDescent="0.35">
      <c r="G1363">
        <v>17223</v>
      </c>
      <c r="H1363" s="69">
        <v>636</v>
      </c>
      <c r="I1363" s="69">
        <v>500</v>
      </c>
      <c r="J1363" s="69">
        <v>187500</v>
      </c>
    </row>
    <row r="1364" spans="7:10" x14ac:dyDescent="0.35">
      <c r="G1364">
        <v>17235</v>
      </c>
      <c r="H1364" s="69">
        <v>718</v>
      </c>
      <c r="I1364" s="69">
        <v>500</v>
      </c>
      <c r="J1364" s="69">
        <v>175000</v>
      </c>
    </row>
    <row r="1365" spans="7:10" x14ac:dyDescent="0.35">
      <c r="G1365">
        <v>17243</v>
      </c>
      <c r="H1365" s="69">
        <v>683</v>
      </c>
      <c r="I1365" s="69">
        <v>1000</v>
      </c>
      <c r="J1365" s="69">
        <v>220000</v>
      </c>
    </row>
    <row r="1366" spans="7:10" x14ac:dyDescent="0.35">
      <c r="G1366">
        <v>17244</v>
      </c>
      <c r="H1366" s="69">
        <v>1623</v>
      </c>
      <c r="I1366" s="69">
        <v>1000</v>
      </c>
      <c r="J1366" s="69">
        <v>438000</v>
      </c>
    </row>
    <row r="1367" spans="7:10" x14ac:dyDescent="0.35">
      <c r="G1367">
        <v>17247</v>
      </c>
      <c r="H1367" s="69">
        <v>562</v>
      </c>
      <c r="I1367" s="69">
        <v>500</v>
      </c>
      <c r="J1367" s="69">
        <v>155000</v>
      </c>
    </row>
    <row r="1368" spans="7:10" x14ac:dyDescent="0.35">
      <c r="G1368">
        <v>17260</v>
      </c>
      <c r="H1368" s="69">
        <v>2039</v>
      </c>
      <c r="I1368" s="69">
        <v>1000</v>
      </c>
      <c r="J1368" s="69">
        <v>663000</v>
      </c>
    </row>
    <row r="1369" spans="7:10" x14ac:dyDescent="0.35">
      <c r="G1369">
        <v>17265</v>
      </c>
      <c r="H1369" s="69">
        <v>347</v>
      </c>
      <c r="I1369" s="69">
        <v>250</v>
      </c>
      <c r="J1369" s="69">
        <v>49800</v>
      </c>
    </row>
    <row r="1370" spans="7:10" x14ac:dyDescent="0.35">
      <c r="G1370">
        <v>17280</v>
      </c>
      <c r="H1370" s="69">
        <v>893</v>
      </c>
      <c r="I1370" s="69">
        <v>1000</v>
      </c>
      <c r="J1370" s="69">
        <v>326000</v>
      </c>
    </row>
    <row r="1371" spans="7:10" x14ac:dyDescent="0.35">
      <c r="G1371">
        <v>17284</v>
      </c>
      <c r="H1371" s="69">
        <v>1184</v>
      </c>
      <c r="I1371" s="69">
        <v>500</v>
      </c>
      <c r="J1371" s="69">
        <v>343000</v>
      </c>
    </row>
    <row r="1372" spans="7:10" x14ac:dyDescent="0.35">
      <c r="G1372">
        <v>17291</v>
      </c>
      <c r="H1372" s="69">
        <v>2018</v>
      </c>
      <c r="I1372" s="69">
        <v>500</v>
      </c>
      <c r="J1372" s="69">
        <v>618000</v>
      </c>
    </row>
    <row r="1373" spans="7:10" x14ac:dyDescent="0.35">
      <c r="G1373">
        <v>17298</v>
      </c>
      <c r="H1373" s="69">
        <v>929</v>
      </c>
      <c r="I1373" s="69">
        <v>2500</v>
      </c>
      <c r="J1373" s="69">
        <v>337000</v>
      </c>
    </row>
    <row r="1374" spans="7:10" x14ac:dyDescent="0.35">
      <c r="G1374">
        <v>17299</v>
      </c>
      <c r="H1374" s="69">
        <v>1284</v>
      </c>
      <c r="I1374" s="69">
        <v>2500</v>
      </c>
      <c r="J1374" s="69">
        <v>503500</v>
      </c>
    </row>
    <row r="1375" spans="7:10" x14ac:dyDescent="0.35">
      <c r="G1375">
        <v>17311</v>
      </c>
      <c r="H1375" s="69">
        <v>601</v>
      </c>
      <c r="I1375" s="69">
        <v>500</v>
      </c>
      <c r="J1375" s="69">
        <v>65000</v>
      </c>
    </row>
    <row r="1376" spans="7:10" x14ac:dyDescent="0.35">
      <c r="G1376">
        <v>17328</v>
      </c>
      <c r="H1376" s="69">
        <v>341</v>
      </c>
      <c r="I1376" s="69">
        <v>1000</v>
      </c>
      <c r="J1376" s="69">
        <v>50000</v>
      </c>
    </row>
    <row r="1377" spans="7:10" x14ac:dyDescent="0.35">
      <c r="G1377">
        <v>17335</v>
      </c>
      <c r="H1377" s="69">
        <v>1232</v>
      </c>
      <c r="I1377" s="69">
        <v>1000</v>
      </c>
      <c r="J1377" s="69">
        <v>397500</v>
      </c>
    </row>
    <row r="1378" spans="7:10" x14ac:dyDescent="0.35">
      <c r="G1378">
        <v>17344</v>
      </c>
      <c r="H1378" s="69">
        <v>1274</v>
      </c>
      <c r="I1378" s="69">
        <v>1000</v>
      </c>
      <c r="J1378" s="69">
        <v>376000</v>
      </c>
    </row>
    <row r="1379" spans="7:10" x14ac:dyDescent="0.35">
      <c r="G1379">
        <v>17350</v>
      </c>
      <c r="H1379" s="69">
        <v>284</v>
      </c>
      <c r="I1379" s="69">
        <v>1000</v>
      </c>
      <c r="J1379" s="69">
        <v>28400</v>
      </c>
    </row>
    <row r="1380" spans="7:10" x14ac:dyDescent="0.35">
      <c r="G1380">
        <v>17356</v>
      </c>
      <c r="H1380" s="69">
        <v>456</v>
      </c>
      <c r="I1380" s="69">
        <v>250</v>
      </c>
      <c r="J1380" s="69">
        <v>115500</v>
      </c>
    </row>
    <row r="1381" spans="7:10" x14ac:dyDescent="0.35">
      <c r="G1381">
        <v>17359</v>
      </c>
      <c r="H1381" s="69">
        <v>835</v>
      </c>
      <c r="I1381" s="69">
        <v>500</v>
      </c>
      <c r="J1381" s="69">
        <v>272000</v>
      </c>
    </row>
    <row r="1382" spans="7:10" x14ac:dyDescent="0.35">
      <c r="G1382">
        <v>17362</v>
      </c>
      <c r="H1382" s="69">
        <v>2273</v>
      </c>
      <c r="I1382" s="69">
        <v>1000</v>
      </c>
      <c r="J1382" s="69">
        <v>562000</v>
      </c>
    </row>
    <row r="1383" spans="7:10" x14ac:dyDescent="0.35">
      <c r="G1383">
        <v>17378</v>
      </c>
      <c r="H1383" s="69">
        <v>686</v>
      </c>
      <c r="I1383" s="69">
        <v>500</v>
      </c>
      <c r="J1383" s="69">
        <v>187500</v>
      </c>
    </row>
    <row r="1384" spans="7:10" x14ac:dyDescent="0.35">
      <c r="G1384">
        <v>17382</v>
      </c>
      <c r="H1384" s="69">
        <v>466</v>
      </c>
      <c r="I1384" s="69">
        <v>1000</v>
      </c>
      <c r="J1384" s="69">
        <v>166500</v>
      </c>
    </row>
    <row r="1385" spans="7:10" x14ac:dyDescent="0.35">
      <c r="G1385">
        <v>17398</v>
      </c>
      <c r="H1385" s="69">
        <v>792</v>
      </c>
      <c r="I1385" s="69">
        <v>500</v>
      </c>
      <c r="J1385" s="69">
        <v>255000</v>
      </c>
    </row>
    <row r="1386" spans="7:10" x14ac:dyDescent="0.35">
      <c r="G1386">
        <v>17420</v>
      </c>
      <c r="H1386" s="69">
        <v>787</v>
      </c>
      <c r="I1386" s="69">
        <v>1000</v>
      </c>
      <c r="J1386" s="69">
        <v>281000</v>
      </c>
    </row>
    <row r="1387" spans="7:10" x14ac:dyDescent="0.35">
      <c r="G1387">
        <v>17428</v>
      </c>
      <c r="H1387" s="69">
        <v>1119</v>
      </c>
      <c r="I1387" s="69">
        <v>1000</v>
      </c>
      <c r="J1387" s="69">
        <v>292000</v>
      </c>
    </row>
    <row r="1388" spans="7:10" x14ac:dyDescent="0.35">
      <c r="G1388">
        <v>17431</v>
      </c>
      <c r="H1388" s="69">
        <v>1664</v>
      </c>
      <c r="I1388" s="69">
        <v>2500</v>
      </c>
      <c r="J1388" s="69">
        <v>618000</v>
      </c>
    </row>
    <row r="1389" spans="7:10" x14ac:dyDescent="0.35">
      <c r="G1389">
        <v>17441</v>
      </c>
      <c r="H1389" s="69">
        <v>798</v>
      </c>
      <c r="I1389" s="69">
        <v>1000</v>
      </c>
      <c r="J1389" s="69">
        <v>337000</v>
      </c>
    </row>
    <row r="1390" spans="7:10" x14ac:dyDescent="0.35">
      <c r="G1390">
        <v>17442</v>
      </c>
      <c r="H1390" s="69">
        <v>1305</v>
      </c>
      <c r="I1390" s="69">
        <v>500</v>
      </c>
      <c r="J1390" s="69">
        <v>412500</v>
      </c>
    </row>
    <row r="1391" spans="7:10" x14ac:dyDescent="0.35">
      <c r="G1391">
        <v>17444</v>
      </c>
      <c r="H1391" s="69">
        <v>1168</v>
      </c>
      <c r="I1391" s="69">
        <v>500</v>
      </c>
      <c r="J1391" s="69">
        <v>379500</v>
      </c>
    </row>
    <row r="1392" spans="7:10" x14ac:dyDescent="0.35">
      <c r="G1392">
        <v>17448</v>
      </c>
      <c r="H1392" s="69">
        <v>311</v>
      </c>
      <c r="I1392" s="69">
        <v>500</v>
      </c>
      <c r="J1392" s="69">
        <v>27000</v>
      </c>
    </row>
    <row r="1393" spans="7:10" x14ac:dyDescent="0.35">
      <c r="G1393">
        <v>17453</v>
      </c>
      <c r="H1393" s="69">
        <v>1087</v>
      </c>
      <c r="I1393" s="69">
        <v>500</v>
      </c>
      <c r="J1393" s="69">
        <v>337000</v>
      </c>
    </row>
    <row r="1394" spans="7:10" x14ac:dyDescent="0.35">
      <c r="G1394">
        <v>17460</v>
      </c>
      <c r="H1394" s="69">
        <v>1679</v>
      </c>
      <c r="I1394" s="69">
        <v>2500</v>
      </c>
      <c r="J1394" s="69">
        <v>613000</v>
      </c>
    </row>
    <row r="1395" spans="7:10" x14ac:dyDescent="0.35">
      <c r="G1395">
        <v>17463</v>
      </c>
      <c r="H1395" s="69">
        <v>816</v>
      </c>
      <c r="I1395" s="69">
        <v>1000</v>
      </c>
      <c r="J1395" s="69">
        <v>337000</v>
      </c>
    </row>
    <row r="1396" spans="7:10" x14ac:dyDescent="0.35">
      <c r="G1396">
        <v>17465</v>
      </c>
      <c r="H1396" s="69">
        <v>1584</v>
      </c>
      <c r="I1396" s="69">
        <v>2500</v>
      </c>
      <c r="J1396" s="69">
        <v>674000</v>
      </c>
    </row>
    <row r="1397" spans="7:10" x14ac:dyDescent="0.35">
      <c r="G1397">
        <v>17467</v>
      </c>
      <c r="H1397" s="69">
        <v>2295</v>
      </c>
      <c r="I1397" s="69">
        <v>1000</v>
      </c>
      <c r="J1397" s="69">
        <v>860500</v>
      </c>
    </row>
    <row r="1398" spans="7:10" x14ac:dyDescent="0.35">
      <c r="G1398">
        <v>17485</v>
      </c>
      <c r="H1398" s="69">
        <v>1399</v>
      </c>
      <c r="I1398" s="69">
        <v>1000</v>
      </c>
      <c r="J1398" s="69">
        <v>386500</v>
      </c>
    </row>
    <row r="1399" spans="7:10" x14ac:dyDescent="0.35">
      <c r="G1399">
        <v>17486</v>
      </c>
      <c r="H1399" s="69">
        <v>712</v>
      </c>
      <c r="I1399" s="69">
        <v>500</v>
      </c>
      <c r="J1399" s="69">
        <v>232500</v>
      </c>
    </row>
    <row r="1400" spans="7:10" x14ac:dyDescent="0.35">
      <c r="G1400">
        <v>17492</v>
      </c>
      <c r="H1400" s="69">
        <v>653</v>
      </c>
      <c r="I1400" s="69">
        <v>1000</v>
      </c>
      <c r="J1400" s="69">
        <v>181000</v>
      </c>
    </row>
    <row r="1401" spans="7:10" x14ac:dyDescent="0.35">
      <c r="G1401">
        <v>17498</v>
      </c>
      <c r="H1401" s="69">
        <v>1578</v>
      </c>
      <c r="I1401" s="69">
        <v>2500</v>
      </c>
      <c r="J1401" s="69">
        <v>471000</v>
      </c>
    </row>
    <row r="1402" spans="7:10" x14ac:dyDescent="0.35">
      <c r="G1402">
        <v>17521</v>
      </c>
      <c r="H1402" s="69">
        <v>496</v>
      </c>
      <c r="I1402" s="69">
        <v>1000</v>
      </c>
      <c r="J1402" s="69">
        <v>172500</v>
      </c>
    </row>
    <row r="1403" spans="7:10" x14ac:dyDescent="0.35">
      <c r="G1403">
        <v>17527</v>
      </c>
      <c r="H1403" s="69">
        <v>227</v>
      </c>
      <c r="I1403" s="69">
        <v>500</v>
      </c>
      <c r="J1403" s="69">
        <v>32000</v>
      </c>
    </row>
    <row r="1404" spans="7:10" x14ac:dyDescent="0.35">
      <c r="G1404">
        <v>17529</v>
      </c>
      <c r="H1404" s="69">
        <v>266</v>
      </c>
      <c r="I1404" s="69">
        <v>500</v>
      </c>
      <c r="J1404" s="69">
        <v>45000</v>
      </c>
    </row>
    <row r="1405" spans="7:10" x14ac:dyDescent="0.35">
      <c r="G1405">
        <v>17530</v>
      </c>
      <c r="H1405" s="69">
        <v>1899</v>
      </c>
      <c r="I1405" s="69">
        <v>500</v>
      </c>
      <c r="J1405" s="69">
        <v>665500</v>
      </c>
    </row>
    <row r="1406" spans="7:10" x14ac:dyDescent="0.35">
      <c r="G1406">
        <v>17543</v>
      </c>
      <c r="H1406" s="69">
        <v>1203</v>
      </c>
      <c r="I1406" s="69">
        <v>500</v>
      </c>
      <c r="J1406" s="69">
        <v>334000</v>
      </c>
    </row>
    <row r="1407" spans="7:10" x14ac:dyDescent="0.35">
      <c r="G1407">
        <v>17560</v>
      </c>
      <c r="H1407" s="69">
        <v>779</v>
      </c>
      <c r="I1407" s="69">
        <v>500</v>
      </c>
      <c r="J1407" s="69">
        <v>230000</v>
      </c>
    </row>
    <row r="1408" spans="7:10" x14ac:dyDescent="0.35">
      <c r="G1408">
        <v>17573</v>
      </c>
      <c r="H1408" s="69">
        <v>578</v>
      </c>
      <c r="I1408" s="69">
        <v>1000</v>
      </c>
      <c r="J1408" s="69">
        <v>155000</v>
      </c>
    </row>
    <row r="1409" spans="7:10" x14ac:dyDescent="0.35">
      <c r="G1409">
        <v>17580</v>
      </c>
      <c r="H1409" s="69">
        <v>958</v>
      </c>
      <c r="I1409" s="69">
        <v>1000</v>
      </c>
      <c r="J1409" s="69">
        <v>260500</v>
      </c>
    </row>
    <row r="1410" spans="7:10" x14ac:dyDescent="0.35">
      <c r="G1410">
        <v>17583</v>
      </c>
      <c r="H1410" s="69">
        <v>1573</v>
      </c>
      <c r="I1410" s="69">
        <v>1000</v>
      </c>
      <c r="J1410" s="69">
        <v>259500</v>
      </c>
    </row>
    <row r="1411" spans="7:10" x14ac:dyDescent="0.35">
      <c r="G1411">
        <v>17584</v>
      </c>
      <c r="H1411" s="69">
        <v>1640</v>
      </c>
      <c r="I1411" s="69">
        <v>1000</v>
      </c>
      <c r="J1411" s="69">
        <v>346500</v>
      </c>
    </row>
    <row r="1412" spans="7:10" x14ac:dyDescent="0.35">
      <c r="G1412">
        <v>17590</v>
      </c>
      <c r="H1412" s="69">
        <v>598</v>
      </c>
      <c r="I1412" s="69">
        <v>500</v>
      </c>
      <c r="J1412" s="69">
        <v>158000</v>
      </c>
    </row>
    <row r="1413" spans="7:10" x14ac:dyDescent="0.35">
      <c r="G1413">
        <v>17591</v>
      </c>
      <c r="H1413" s="69">
        <v>2150</v>
      </c>
      <c r="I1413" s="69">
        <v>500</v>
      </c>
      <c r="J1413" s="69">
        <v>613000</v>
      </c>
    </row>
    <row r="1414" spans="7:10" x14ac:dyDescent="0.35">
      <c r="G1414">
        <v>17599</v>
      </c>
      <c r="H1414" s="69">
        <v>785</v>
      </c>
      <c r="I1414" s="69">
        <v>500</v>
      </c>
      <c r="J1414" s="69">
        <v>201500</v>
      </c>
    </row>
    <row r="1415" spans="7:10" x14ac:dyDescent="0.35">
      <c r="G1415">
        <v>17601</v>
      </c>
      <c r="H1415" s="69">
        <v>730</v>
      </c>
      <c r="I1415" s="69">
        <v>1000</v>
      </c>
      <c r="J1415" s="69">
        <v>219000</v>
      </c>
    </row>
    <row r="1416" spans="7:10" x14ac:dyDescent="0.35">
      <c r="G1416">
        <v>17609</v>
      </c>
      <c r="H1416" s="69">
        <v>1074</v>
      </c>
      <c r="I1416" s="69">
        <v>2500</v>
      </c>
      <c r="J1416" s="69">
        <v>458000</v>
      </c>
    </row>
    <row r="1417" spans="7:10" x14ac:dyDescent="0.35">
      <c r="G1417">
        <v>17610</v>
      </c>
      <c r="H1417" s="69">
        <v>884</v>
      </c>
      <c r="I1417" s="69">
        <v>500</v>
      </c>
      <c r="J1417" s="69">
        <v>265000</v>
      </c>
    </row>
    <row r="1418" spans="7:10" x14ac:dyDescent="0.35">
      <c r="G1418">
        <v>17611</v>
      </c>
      <c r="H1418" s="69">
        <v>1339</v>
      </c>
      <c r="I1418" s="69">
        <v>1000</v>
      </c>
      <c r="J1418" s="69">
        <v>624000</v>
      </c>
    </row>
    <row r="1419" spans="7:10" x14ac:dyDescent="0.35">
      <c r="G1419">
        <v>17613</v>
      </c>
      <c r="H1419" s="69">
        <v>1000</v>
      </c>
      <c r="I1419" s="69">
        <v>500</v>
      </c>
      <c r="J1419" s="69">
        <v>209500</v>
      </c>
    </row>
    <row r="1420" spans="7:10" x14ac:dyDescent="0.35">
      <c r="G1420">
        <v>17621</v>
      </c>
      <c r="H1420" s="69">
        <v>477</v>
      </c>
      <c r="I1420" s="69">
        <v>2500</v>
      </c>
      <c r="J1420" s="69">
        <v>155000</v>
      </c>
    </row>
    <row r="1421" spans="7:10" x14ac:dyDescent="0.35">
      <c r="G1421">
        <v>17623</v>
      </c>
      <c r="H1421" s="69">
        <v>1613</v>
      </c>
      <c r="I1421" s="69">
        <v>500</v>
      </c>
      <c r="J1421" s="69">
        <v>474000</v>
      </c>
    </row>
    <row r="1422" spans="7:10" x14ac:dyDescent="0.35">
      <c r="G1422">
        <v>17625</v>
      </c>
      <c r="H1422" s="69">
        <v>629</v>
      </c>
      <c r="I1422" s="69">
        <v>1000</v>
      </c>
      <c r="J1422" s="69">
        <v>185500</v>
      </c>
    </row>
    <row r="1423" spans="7:10" x14ac:dyDescent="0.35">
      <c r="G1423">
        <v>17628</v>
      </c>
      <c r="H1423" s="69">
        <v>657</v>
      </c>
      <c r="I1423" s="69">
        <v>500</v>
      </c>
      <c r="J1423" s="69">
        <v>81000</v>
      </c>
    </row>
    <row r="1424" spans="7:10" x14ac:dyDescent="0.35">
      <c r="G1424">
        <v>17633</v>
      </c>
      <c r="H1424" s="69">
        <v>424</v>
      </c>
      <c r="I1424" s="69">
        <v>500</v>
      </c>
      <c r="J1424" s="69">
        <v>25800</v>
      </c>
    </row>
    <row r="1425" spans="7:10" x14ac:dyDescent="0.35">
      <c r="G1425">
        <v>17639</v>
      </c>
      <c r="H1425" s="69">
        <v>1913</v>
      </c>
      <c r="I1425" s="69">
        <v>2500</v>
      </c>
      <c r="J1425" s="69">
        <v>570000</v>
      </c>
    </row>
    <row r="1426" spans="7:10" x14ac:dyDescent="0.35">
      <c r="G1426">
        <v>17649</v>
      </c>
      <c r="H1426" s="69">
        <v>1395</v>
      </c>
      <c r="I1426" s="69">
        <v>1000</v>
      </c>
      <c r="J1426" s="69">
        <v>415500</v>
      </c>
    </row>
    <row r="1427" spans="7:10" x14ac:dyDescent="0.35">
      <c r="G1427">
        <v>17651</v>
      </c>
      <c r="H1427" s="69">
        <v>484</v>
      </c>
      <c r="I1427" s="69">
        <v>2500</v>
      </c>
      <c r="J1427" s="69">
        <v>169500</v>
      </c>
    </row>
    <row r="1428" spans="7:10" x14ac:dyDescent="0.35">
      <c r="G1428">
        <v>17657</v>
      </c>
      <c r="H1428" s="69">
        <v>1020</v>
      </c>
      <c r="I1428" s="69">
        <v>1000</v>
      </c>
      <c r="J1428" s="69">
        <v>332500</v>
      </c>
    </row>
    <row r="1429" spans="7:10" x14ac:dyDescent="0.35">
      <c r="G1429">
        <v>17661</v>
      </c>
      <c r="H1429" s="69">
        <v>620</v>
      </c>
      <c r="I1429" s="69">
        <v>1000</v>
      </c>
      <c r="J1429" s="69">
        <v>135600</v>
      </c>
    </row>
    <row r="1430" spans="7:10" x14ac:dyDescent="0.35">
      <c r="G1430">
        <v>17670</v>
      </c>
      <c r="H1430" s="69">
        <v>755</v>
      </c>
      <c r="I1430" s="69">
        <v>500</v>
      </c>
      <c r="J1430" s="69">
        <v>192000</v>
      </c>
    </row>
    <row r="1431" spans="7:10" x14ac:dyDescent="0.35">
      <c r="G1431">
        <v>17675</v>
      </c>
      <c r="H1431" s="69">
        <v>798</v>
      </c>
      <c r="I1431" s="69">
        <v>2500</v>
      </c>
      <c r="J1431" s="69">
        <v>282000</v>
      </c>
    </row>
    <row r="1432" spans="7:10" x14ac:dyDescent="0.35">
      <c r="G1432">
        <v>17688</v>
      </c>
      <c r="H1432" s="69">
        <v>1026</v>
      </c>
      <c r="I1432" s="69">
        <v>1000</v>
      </c>
      <c r="J1432" s="69">
        <v>259500</v>
      </c>
    </row>
    <row r="1433" spans="7:10" x14ac:dyDescent="0.35">
      <c r="G1433">
        <v>17690</v>
      </c>
      <c r="H1433" s="69">
        <v>2380</v>
      </c>
      <c r="I1433" s="69">
        <v>2500</v>
      </c>
      <c r="J1433" s="69">
        <v>643000</v>
      </c>
    </row>
    <row r="1434" spans="7:10" x14ac:dyDescent="0.35">
      <c r="G1434">
        <v>17691</v>
      </c>
      <c r="H1434" s="69">
        <v>948</v>
      </c>
      <c r="I1434" s="69">
        <v>500</v>
      </c>
      <c r="J1434" s="69">
        <v>247000</v>
      </c>
    </row>
    <row r="1435" spans="7:10" x14ac:dyDescent="0.35">
      <c r="G1435">
        <v>17704</v>
      </c>
      <c r="H1435" s="69">
        <v>188</v>
      </c>
      <c r="I1435" s="69">
        <v>500</v>
      </c>
      <c r="J1435" s="69">
        <v>27000</v>
      </c>
    </row>
    <row r="1436" spans="7:10" x14ac:dyDescent="0.35">
      <c r="G1436">
        <v>17706</v>
      </c>
      <c r="H1436" s="69">
        <v>1236</v>
      </c>
      <c r="I1436" s="69">
        <v>500</v>
      </c>
      <c r="J1436" s="69">
        <v>348000</v>
      </c>
    </row>
    <row r="1437" spans="7:10" x14ac:dyDescent="0.35">
      <c r="G1437">
        <v>17710</v>
      </c>
      <c r="H1437" s="69">
        <v>1381</v>
      </c>
      <c r="I1437" s="69">
        <v>1000</v>
      </c>
      <c r="J1437" s="69">
        <v>420200</v>
      </c>
    </row>
    <row r="1438" spans="7:10" x14ac:dyDescent="0.35">
      <c r="G1438">
        <v>17715</v>
      </c>
      <c r="H1438" s="69">
        <v>2423</v>
      </c>
      <c r="I1438" s="69">
        <v>1000</v>
      </c>
      <c r="J1438" s="69">
        <v>583000</v>
      </c>
    </row>
    <row r="1439" spans="7:10" x14ac:dyDescent="0.35">
      <c r="G1439">
        <v>17728</v>
      </c>
      <c r="H1439" s="69">
        <v>751</v>
      </c>
      <c r="I1439" s="69">
        <v>1000</v>
      </c>
      <c r="J1439" s="69">
        <v>201500</v>
      </c>
    </row>
    <row r="1440" spans="7:10" x14ac:dyDescent="0.35">
      <c r="G1440">
        <v>17737</v>
      </c>
      <c r="H1440" s="69">
        <v>1744</v>
      </c>
      <c r="I1440" s="69">
        <v>1000</v>
      </c>
      <c r="J1440" s="69">
        <v>674000</v>
      </c>
    </row>
    <row r="1441" spans="7:10" x14ac:dyDescent="0.35">
      <c r="G1441">
        <v>17743</v>
      </c>
      <c r="H1441" s="69">
        <v>1163</v>
      </c>
      <c r="I1441" s="69">
        <v>500</v>
      </c>
      <c r="J1441" s="69">
        <v>318000</v>
      </c>
    </row>
    <row r="1442" spans="7:10" x14ac:dyDescent="0.35">
      <c r="G1442">
        <v>17755</v>
      </c>
      <c r="H1442" s="69">
        <v>926</v>
      </c>
      <c r="I1442" s="69">
        <v>500</v>
      </c>
      <c r="J1442" s="69">
        <v>262000</v>
      </c>
    </row>
    <row r="1443" spans="7:10" x14ac:dyDescent="0.35">
      <c r="G1443">
        <v>17758</v>
      </c>
      <c r="H1443" s="69">
        <v>176</v>
      </c>
      <c r="I1443" s="69">
        <v>500</v>
      </c>
      <c r="J1443" s="69">
        <v>35000</v>
      </c>
    </row>
    <row r="1444" spans="7:10" x14ac:dyDescent="0.35">
      <c r="G1444">
        <v>17764</v>
      </c>
      <c r="H1444" s="69">
        <v>241</v>
      </c>
      <c r="I1444" s="69">
        <v>500</v>
      </c>
      <c r="J1444" s="69">
        <v>22000</v>
      </c>
    </row>
    <row r="1445" spans="7:10" x14ac:dyDescent="0.35">
      <c r="G1445">
        <v>17769</v>
      </c>
      <c r="H1445" s="69">
        <v>1229</v>
      </c>
      <c r="I1445" s="69">
        <v>1000</v>
      </c>
      <c r="J1445" s="69">
        <v>143000</v>
      </c>
    </row>
    <row r="1446" spans="7:10" x14ac:dyDescent="0.35">
      <c r="G1446">
        <v>17771</v>
      </c>
      <c r="H1446" s="69">
        <v>769</v>
      </c>
      <c r="I1446" s="69">
        <v>1000</v>
      </c>
      <c r="J1446" s="69">
        <v>277500</v>
      </c>
    </row>
    <row r="1447" spans="7:10" x14ac:dyDescent="0.35">
      <c r="G1447">
        <v>17777</v>
      </c>
      <c r="H1447" s="69">
        <v>636</v>
      </c>
      <c r="I1447" s="69">
        <v>2500</v>
      </c>
      <c r="J1447" s="69">
        <v>230000</v>
      </c>
    </row>
    <row r="1448" spans="7:10" x14ac:dyDescent="0.35">
      <c r="G1448">
        <v>17779</v>
      </c>
      <c r="H1448" s="69">
        <v>2205</v>
      </c>
      <c r="I1448" s="69">
        <v>1000</v>
      </c>
      <c r="J1448" s="69">
        <v>532000</v>
      </c>
    </row>
    <row r="1449" spans="7:10" x14ac:dyDescent="0.35">
      <c r="G1449">
        <v>17792</v>
      </c>
      <c r="H1449" s="69">
        <v>642</v>
      </c>
      <c r="I1449" s="69">
        <v>1000</v>
      </c>
      <c r="J1449" s="69">
        <v>202000</v>
      </c>
    </row>
    <row r="1450" spans="7:10" x14ac:dyDescent="0.35">
      <c r="G1450">
        <v>17801</v>
      </c>
      <c r="H1450" s="69">
        <v>885</v>
      </c>
      <c r="I1450" s="69">
        <v>1000</v>
      </c>
      <c r="J1450" s="69">
        <v>381000</v>
      </c>
    </row>
    <row r="1451" spans="7:10" x14ac:dyDescent="0.35">
      <c r="G1451">
        <v>17805</v>
      </c>
      <c r="H1451" s="69">
        <v>1278</v>
      </c>
      <c r="I1451" s="69">
        <v>500</v>
      </c>
      <c r="J1451" s="69">
        <v>424000</v>
      </c>
    </row>
    <row r="1452" spans="7:10" x14ac:dyDescent="0.35">
      <c r="G1452">
        <v>17808</v>
      </c>
      <c r="H1452" s="69">
        <v>2139</v>
      </c>
      <c r="I1452" s="69">
        <v>2500</v>
      </c>
      <c r="J1452" s="69">
        <v>636000</v>
      </c>
    </row>
    <row r="1453" spans="7:10" x14ac:dyDescent="0.35">
      <c r="G1453">
        <v>17811</v>
      </c>
      <c r="H1453" s="69">
        <v>931</v>
      </c>
      <c r="I1453" s="69">
        <v>500</v>
      </c>
      <c r="J1453" s="69">
        <v>282000</v>
      </c>
    </row>
    <row r="1454" spans="7:10" x14ac:dyDescent="0.35">
      <c r="G1454">
        <v>17816</v>
      </c>
      <c r="H1454" s="69">
        <v>931</v>
      </c>
      <c r="I1454" s="69">
        <v>500</v>
      </c>
      <c r="J1454" s="69">
        <v>238500</v>
      </c>
    </row>
    <row r="1455" spans="7:10" x14ac:dyDescent="0.35">
      <c r="G1455">
        <v>17821</v>
      </c>
      <c r="H1455" s="69">
        <v>688</v>
      </c>
      <c r="I1455" s="69">
        <v>500</v>
      </c>
      <c r="J1455" s="69">
        <v>169500</v>
      </c>
    </row>
    <row r="1456" spans="7:10" x14ac:dyDescent="0.35">
      <c r="G1456">
        <v>17829</v>
      </c>
      <c r="H1456" s="69">
        <v>839</v>
      </c>
      <c r="I1456" s="69">
        <v>1000</v>
      </c>
      <c r="J1456" s="69">
        <v>286500</v>
      </c>
    </row>
    <row r="1457" spans="7:10" x14ac:dyDescent="0.35">
      <c r="G1457">
        <v>17871</v>
      </c>
      <c r="H1457" s="69">
        <v>885</v>
      </c>
      <c r="I1457" s="69">
        <v>500</v>
      </c>
      <c r="J1457" s="69">
        <v>227000</v>
      </c>
    </row>
    <row r="1458" spans="7:10" x14ac:dyDescent="0.35">
      <c r="G1458">
        <v>17872</v>
      </c>
      <c r="H1458" s="69">
        <v>966</v>
      </c>
      <c r="I1458" s="69">
        <v>1000</v>
      </c>
      <c r="J1458" s="69">
        <v>276500</v>
      </c>
    </row>
    <row r="1459" spans="7:10" x14ac:dyDescent="0.35">
      <c r="G1459">
        <v>17880</v>
      </c>
      <c r="H1459" s="69">
        <v>540</v>
      </c>
      <c r="I1459" s="69">
        <v>500</v>
      </c>
      <c r="J1459" s="69">
        <v>76600</v>
      </c>
    </row>
    <row r="1460" spans="7:10" x14ac:dyDescent="0.35">
      <c r="G1460">
        <v>17881</v>
      </c>
      <c r="H1460" s="69">
        <v>898</v>
      </c>
      <c r="I1460" s="69">
        <v>1000</v>
      </c>
      <c r="J1460" s="69">
        <v>254500</v>
      </c>
    </row>
    <row r="1461" spans="7:10" x14ac:dyDescent="0.35">
      <c r="G1461">
        <v>17888</v>
      </c>
      <c r="H1461" s="69">
        <v>313</v>
      </c>
      <c r="I1461" s="69">
        <v>500</v>
      </c>
      <c r="J1461" s="69">
        <v>40000</v>
      </c>
    </row>
    <row r="1462" spans="7:10" x14ac:dyDescent="0.35">
      <c r="G1462">
        <v>17892</v>
      </c>
      <c r="H1462" s="69">
        <v>1101</v>
      </c>
      <c r="I1462" s="69">
        <v>500</v>
      </c>
      <c r="J1462" s="69">
        <v>330500</v>
      </c>
    </row>
    <row r="1463" spans="7:10" x14ac:dyDescent="0.35">
      <c r="G1463">
        <v>17895</v>
      </c>
      <c r="H1463" s="69">
        <v>2086</v>
      </c>
      <c r="I1463" s="69">
        <v>2500</v>
      </c>
      <c r="J1463" s="69">
        <v>795000</v>
      </c>
    </row>
    <row r="1464" spans="7:10" x14ac:dyDescent="0.35">
      <c r="G1464">
        <v>17902</v>
      </c>
      <c r="H1464" s="69">
        <v>1120</v>
      </c>
      <c r="I1464" s="69">
        <v>250</v>
      </c>
      <c r="J1464" s="69">
        <v>341000</v>
      </c>
    </row>
    <row r="1465" spans="7:10" x14ac:dyDescent="0.35">
      <c r="G1465">
        <v>17907</v>
      </c>
      <c r="H1465" s="69">
        <v>1117</v>
      </c>
      <c r="I1465" s="69">
        <v>500</v>
      </c>
      <c r="J1465" s="69">
        <v>360500</v>
      </c>
    </row>
    <row r="1466" spans="7:10" x14ac:dyDescent="0.35">
      <c r="G1466">
        <v>17918</v>
      </c>
      <c r="H1466" s="69">
        <v>1958</v>
      </c>
      <c r="I1466" s="69">
        <v>1000</v>
      </c>
      <c r="J1466" s="69">
        <v>680500</v>
      </c>
    </row>
    <row r="1467" spans="7:10" x14ac:dyDescent="0.35">
      <c r="G1467">
        <v>17919</v>
      </c>
      <c r="H1467" s="69">
        <v>1620</v>
      </c>
      <c r="I1467" s="69">
        <v>2500</v>
      </c>
      <c r="J1467" s="69">
        <v>413500</v>
      </c>
    </row>
    <row r="1468" spans="7:10" x14ac:dyDescent="0.35">
      <c r="G1468">
        <v>17920</v>
      </c>
      <c r="H1468" s="69">
        <v>1814</v>
      </c>
      <c r="I1468" s="69">
        <v>1000</v>
      </c>
      <c r="J1468" s="69">
        <v>620000</v>
      </c>
    </row>
    <row r="1469" spans="7:10" x14ac:dyDescent="0.35">
      <c r="G1469">
        <v>17938</v>
      </c>
      <c r="H1469" s="69">
        <v>911</v>
      </c>
      <c r="I1469" s="69">
        <v>500</v>
      </c>
      <c r="J1469" s="69">
        <v>281000</v>
      </c>
    </row>
    <row r="1470" spans="7:10" x14ac:dyDescent="0.35">
      <c r="G1470">
        <v>17939</v>
      </c>
      <c r="H1470" s="69">
        <v>1095</v>
      </c>
      <c r="I1470" s="69">
        <v>2500</v>
      </c>
      <c r="J1470" s="69">
        <v>424000</v>
      </c>
    </row>
    <row r="1471" spans="7:10" x14ac:dyDescent="0.35">
      <c r="G1471">
        <v>17940</v>
      </c>
      <c r="H1471" s="69">
        <v>175</v>
      </c>
      <c r="I1471" s="69">
        <v>500</v>
      </c>
      <c r="J1471" s="69">
        <v>6200</v>
      </c>
    </row>
    <row r="1472" spans="7:10" x14ac:dyDescent="0.35">
      <c r="G1472">
        <v>17951</v>
      </c>
      <c r="H1472" s="69">
        <v>1729</v>
      </c>
      <c r="I1472" s="69">
        <v>500</v>
      </c>
      <c r="J1472" s="69">
        <v>583000</v>
      </c>
    </row>
    <row r="1473" spans="7:10" x14ac:dyDescent="0.35">
      <c r="G1473">
        <v>17955</v>
      </c>
      <c r="H1473" s="69">
        <v>1510</v>
      </c>
      <c r="I1473" s="69">
        <v>2500</v>
      </c>
      <c r="J1473" s="69">
        <v>636000</v>
      </c>
    </row>
    <row r="1474" spans="7:10" x14ac:dyDescent="0.35">
      <c r="G1474">
        <v>17962</v>
      </c>
      <c r="H1474" s="69">
        <v>617</v>
      </c>
      <c r="I1474" s="69">
        <v>500</v>
      </c>
      <c r="J1474" s="69">
        <v>163000</v>
      </c>
    </row>
    <row r="1475" spans="7:10" x14ac:dyDescent="0.35">
      <c r="G1475">
        <v>17964</v>
      </c>
      <c r="H1475" s="69">
        <v>1192</v>
      </c>
      <c r="I1475" s="69">
        <v>500</v>
      </c>
      <c r="J1475" s="69">
        <v>403000</v>
      </c>
    </row>
    <row r="1476" spans="7:10" x14ac:dyDescent="0.35">
      <c r="G1476">
        <v>17985</v>
      </c>
      <c r="H1476" s="69">
        <v>827</v>
      </c>
      <c r="I1476" s="69">
        <v>500</v>
      </c>
      <c r="J1476" s="69">
        <v>238000</v>
      </c>
    </row>
    <row r="1477" spans="7:10" x14ac:dyDescent="0.35">
      <c r="G1477">
        <v>17987</v>
      </c>
      <c r="H1477" s="69">
        <v>522</v>
      </c>
      <c r="I1477" s="69">
        <v>500</v>
      </c>
      <c r="J1477" s="69">
        <v>132000</v>
      </c>
    </row>
    <row r="1478" spans="7:10" x14ac:dyDescent="0.35">
      <c r="G1478">
        <v>17990</v>
      </c>
      <c r="H1478" s="69">
        <v>1275</v>
      </c>
      <c r="I1478" s="69">
        <v>1000</v>
      </c>
      <c r="J1478" s="69">
        <v>437000</v>
      </c>
    </row>
    <row r="1479" spans="7:10" x14ac:dyDescent="0.35">
      <c r="G1479">
        <v>17999</v>
      </c>
      <c r="H1479" s="69">
        <v>355</v>
      </c>
      <c r="I1479" s="69">
        <v>500</v>
      </c>
      <c r="J1479" s="69">
        <v>30000</v>
      </c>
    </row>
    <row r="1480" spans="7:10" x14ac:dyDescent="0.35">
      <c r="G1480">
        <v>18003</v>
      </c>
      <c r="H1480" s="69">
        <v>1558</v>
      </c>
      <c r="I1480" s="69">
        <v>2500</v>
      </c>
      <c r="J1480" s="69">
        <v>429500</v>
      </c>
    </row>
    <row r="1481" spans="7:10" x14ac:dyDescent="0.35">
      <c r="G1481">
        <v>18004</v>
      </c>
      <c r="H1481" s="69">
        <v>1284</v>
      </c>
      <c r="I1481" s="69">
        <v>1000</v>
      </c>
      <c r="J1481" s="69">
        <v>409500</v>
      </c>
    </row>
    <row r="1482" spans="7:10" x14ac:dyDescent="0.35">
      <c r="G1482">
        <v>18009</v>
      </c>
      <c r="H1482" s="69">
        <v>1623</v>
      </c>
      <c r="I1482" s="69">
        <v>500</v>
      </c>
      <c r="J1482" s="69">
        <v>562000</v>
      </c>
    </row>
    <row r="1483" spans="7:10" x14ac:dyDescent="0.35">
      <c r="G1483">
        <v>18011</v>
      </c>
      <c r="H1483" s="69">
        <v>556</v>
      </c>
      <c r="I1483" s="69">
        <v>2500</v>
      </c>
      <c r="J1483" s="69">
        <v>188500</v>
      </c>
    </row>
    <row r="1484" spans="7:10" x14ac:dyDescent="0.35">
      <c r="G1484">
        <v>18022</v>
      </c>
      <c r="H1484" s="69">
        <v>975</v>
      </c>
      <c r="I1484" s="69">
        <v>250</v>
      </c>
      <c r="J1484" s="69">
        <v>319000</v>
      </c>
    </row>
    <row r="1485" spans="7:10" x14ac:dyDescent="0.35">
      <c r="G1485">
        <v>18032</v>
      </c>
      <c r="H1485" s="69">
        <v>2202</v>
      </c>
      <c r="I1485" s="69">
        <v>2500</v>
      </c>
      <c r="J1485" s="69">
        <v>815000</v>
      </c>
    </row>
    <row r="1486" spans="7:10" x14ac:dyDescent="0.35">
      <c r="G1486">
        <v>18034</v>
      </c>
      <c r="H1486" s="69">
        <v>1646</v>
      </c>
      <c r="I1486" s="69">
        <v>1000</v>
      </c>
      <c r="J1486" s="69">
        <v>699500</v>
      </c>
    </row>
    <row r="1487" spans="7:10" x14ac:dyDescent="0.35">
      <c r="G1487">
        <v>18038</v>
      </c>
      <c r="H1487" s="69">
        <v>562</v>
      </c>
      <c r="I1487" s="69">
        <v>250</v>
      </c>
      <c r="J1487" s="69">
        <v>132500</v>
      </c>
    </row>
    <row r="1488" spans="7:10" x14ac:dyDescent="0.35">
      <c r="G1488">
        <v>18063</v>
      </c>
      <c r="H1488" s="69">
        <v>1860</v>
      </c>
      <c r="I1488" s="69">
        <v>2500</v>
      </c>
      <c r="J1488" s="69">
        <v>500000</v>
      </c>
    </row>
    <row r="1489" spans="7:10" x14ac:dyDescent="0.35">
      <c r="G1489">
        <v>18065</v>
      </c>
      <c r="H1489" s="69">
        <v>442</v>
      </c>
      <c r="I1489" s="69">
        <v>500</v>
      </c>
      <c r="J1489" s="69">
        <v>30000</v>
      </c>
    </row>
    <row r="1490" spans="7:10" x14ac:dyDescent="0.35">
      <c r="G1490">
        <v>18076</v>
      </c>
      <c r="H1490" s="69">
        <v>600</v>
      </c>
      <c r="I1490" s="69">
        <v>500</v>
      </c>
      <c r="J1490" s="69">
        <v>147500</v>
      </c>
    </row>
    <row r="1491" spans="7:10" x14ac:dyDescent="0.35">
      <c r="G1491">
        <v>18077</v>
      </c>
      <c r="H1491" s="69">
        <v>1134</v>
      </c>
      <c r="I1491" s="69">
        <v>1000</v>
      </c>
      <c r="J1491" s="69">
        <v>365000</v>
      </c>
    </row>
    <row r="1492" spans="7:10" x14ac:dyDescent="0.35">
      <c r="G1492">
        <v>18088</v>
      </c>
      <c r="H1492" s="69">
        <v>1099</v>
      </c>
      <c r="I1492" s="69">
        <v>1000</v>
      </c>
      <c r="J1492" s="69">
        <v>450000</v>
      </c>
    </row>
    <row r="1493" spans="7:10" x14ac:dyDescent="0.35">
      <c r="G1493">
        <v>18090</v>
      </c>
      <c r="H1493" s="69">
        <v>1018</v>
      </c>
      <c r="I1493" s="69">
        <v>500</v>
      </c>
      <c r="J1493" s="69">
        <v>330000</v>
      </c>
    </row>
    <row r="1494" spans="7:10" x14ac:dyDescent="0.35">
      <c r="G1494">
        <v>18099</v>
      </c>
      <c r="H1494" s="69">
        <v>775</v>
      </c>
      <c r="I1494" s="69">
        <v>500</v>
      </c>
      <c r="J1494" s="69">
        <v>250000</v>
      </c>
    </row>
    <row r="1495" spans="7:10" x14ac:dyDescent="0.35">
      <c r="G1495">
        <v>18108</v>
      </c>
      <c r="H1495" s="69">
        <v>499</v>
      </c>
      <c r="I1495" s="69">
        <v>500</v>
      </c>
      <c r="J1495" s="69">
        <v>6000</v>
      </c>
    </row>
    <row r="1496" spans="7:10" x14ac:dyDescent="0.35">
      <c r="G1496">
        <v>18118</v>
      </c>
      <c r="H1496" s="69">
        <v>1160</v>
      </c>
      <c r="I1496" s="69">
        <v>1000</v>
      </c>
      <c r="J1496" s="69">
        <v>402000</v>
      </c>
    </row>
    <row r="1497" spans="7:10" x14ac:dyDescent="0.35">
      <c r="G1497">
        <v>18126</v>
      </c>
      <c r="H1497" s="69">
        <v>1197</v>
      </c>
      <c r="I1497" s="69">
        <v>1000</v>
      </c>
      <c r="J1497" s="69">
        <v>440000</v>
      </c>
    </row>
    <row r="1498" spans="7:10" x14ac:dyDescent="0.35">
      <c r="G1498">
        <v>18130</v>
      </c>
      <c r="H1498" s="69">
        <v>1612</v>
      </c>
      <c r="I1498" s="69">
        <v>2500</v>
      </c>
      <c r="J1498" s="69">
        <v>450000</v>
      </c>
    </row>
    <row r="1499" spans="7:10" x14ac:dyDescent="0.35">
      <c r="G1499">
        <v>18138</v>
      </c>
      <c r="H1499" s="69">
        <v>99</v>
      </c>
      <c r="I1499" s="69">
        <v>500</v>
      </c>
      <c r="J1499" s="69">
        <v>40000</v>
      </c>
    </row>
    <row r="1500" spans="7:10" x14ac:dyDescent="0.35">
      <c r="G1500">
        <v>18140</v>
      </c>
      <c r="H1500" s="69">
        <v>491</v>
      </c>
      <c r="I1500" s="69">
        <v>1000</v>
      </c>
      <c r="J1500" s="69">
        <v>170000</v>
      </c>
    </row>
    <row r="1501" spans="7:10" x14ac:dyDescent="0.35">
      <c r="G1501">
        <v>18153</v>
      </c>
      <c r="H1501" s="69">
        <v>961</v>
      </c>
      <c r="I1501" s="69">
        <v>1000</v>
      </c>
      <c r="J1501" s="69">
        <v>251500</v>
      </c>
    </row>
    <row r="1502" spans="7:10" x14ac:dyDescent="0.35">
      <c r="G1502">
        <v>18155</v>
      </c>
      <c r="H1502" s="69">
        <v>703</v>
      </c>
      <c r="I1502" s="69">
        <v>1000</v>
      </c>
      <c r="J1502" s="69">
        <v>185000</v>
      </c>
    </row>
    <row r="1503" spans="7:10" x14ac:dyDescent="0.35">
      <c r="G1503">
        <v>18160</v>
      </c>
      <c r="H1503" s="69">
        <v>849</v>
      </c>
      <c r="I1503" s="69">
        <v>1000</v>
      </c>
      <c r="J1503" s="69">
        <v>367000</v>
      </c>
    </row>
    <row r="1504" spans="7:10" x14ac:dyDescent="0.35">
      <c r="G1504">
        <v>18165</v>
      </c>
      <c r="H1504" s="69">
        <v>255</v>
      </c>
      <c r="I1504" s="69">
        <v>1000</v>
      </c>
      <c r="J1504" s="69">
        <v>49600</v>
      </c>
    </row>
    <row r="1505" spans="7:10" x14ac:dyDescent="0.35">
      <c r="G1505">
        <v>18171</v>
      </c>
      <c r="H1505" s="69">
        <v>660</v>
      </c>
      <c r="I1505" s="69">
        <v>1000</v>
      </c>
      <c r="J1505" s="69">
        <v>230000</v>
      </c>
    </row>
    <row r="1506" spans="7:10" x14ac:dyDescent="0.35">
      <c r="G1506">
        <v>18181</v>
      </c>
      <c r="H1506" s="69">
        <v>898</v>
      </c>
      <c r="I1506" s="69">
        <v>500</v>
      </c>
      <c r="J1506" s="69">
        <v>279000</v>
      </c>
    </row>
    <row r="1507" spans="7:10" x14ac:dyDescent="0.35">
      <c r="G1507">
        <v>18186</v>
      </c>
      <c r="H1507" s="69">
        <v>704</v>
      </c>
      <c r="I1507" s="69">
        <v>500</v>
      </c>
      <c r="J1507" s="69">
        <v>208000</v>
      </c>
    </row>
    <row r="1508" spans="7:10" x14ac:dyDescent="0.35">
      <c r="G1508">
        <v>18200</v>
      </c>
      <c r="H1508" s="69">
        <v>979</v>
      </c>
      <c r="I1508" s="69">
        <v>2500</v>
      </c>
      <c r="J1508" s="69">
        <v>320000</v>
      </c>
    </row>
    <row r="1509" spans="7:10" x14ac:dyDescent="0.35">
      <c r="G1509">
        <v>18223</v>
      </c>
      <c r="H1509" s="69">
        <v>922</v>
      </c>
      <c r="I1509" s="69">
        <v>500</v>
      </c>
      <c r="J1509" s="69">
        <v>279000</v>
      </c>
    </row>
    <row r="1510" spans="7:10" x14ac:dyDescent="0.35">
      <c r="G1510">
        <v>18224</v>
      </c>
      <c r="H1510" s="69">
        <v>902</v>
      </c>
      <c r="I1510" s="69">
        <v>500</v>
      </c>
      <c r="J1510" s="69">
        <v>135000</v>
      </c>
    </row>
    <row r="1511" spans="7:10" x14ac:dyDescent="0.35">
      <c r="G1511">
        <v>18228</v>
      </c>
      <c r="H1511" s="69">
        <v>631</v>
      </c>
      <c r="I1511" s="69">
        <v>500</v>
      </c>
      <c r="J1511" s="69">
        <v>175000</v>
      </c>
    </row>
    <row r="1512" spans="7:10" x14ac:dyDescent="0.35">
      <c r="G1512">
        <v>18239</v>
      </c>
      <c r="H1512" s="69">
        <v>1199</v>
      </c>
      <c r="I1512" s="69">
        <v>2500</v>
      </c>
      <c r="J1512" s="69">
        <v>355300</v>
      </c>
    </row>
    <row r="1513" spans="7:10" x14ac:dyDescent="0.35">
      <c r="G1513">
        <v>18242</v>
      </c>
      <c r="H1513" s="69">
        <v>750</v>
      </c>
      <c r="I1513" s="69">
        <v>1000</v>
      </c>
      <c r="J1513" s="69">
        <v>205000</v>
      </c>
    </row>
    <row r="1514" spans="7:10" x14ac:dyDescent="0.35">
      <c r="G1514">
        <v>18243</v>
      </c>
      <c r="H1514" s="69">
        <v>907</v>
      </c>
      <c r="I1514" s="69">
        <v>1000</v>
      </c>
      <c r="J1514" s="69">
        <v>250000</v>
      </c>
    </row>
    <row r="1515" spans="7:10" x14ac:dyDescent="0.35">
      <c r="G1515">
        <v>18250</v>
      </c>
      <c r="H1515" s="69">
        <v>610</v>
      </c>
      <c r="I1515" s="69">
        <v>500</v>
      </c>
      <c r="J1515" s="69">
        <v>170000</v>
      </c>
    </row>
    <row r="1516" spans="7:10" x14ac:dyDescent="0.35">
      <c r="G1516">
        <v>18278</v>
      </c>
      <c r="H1516" s="69">
        <v>693</v>
      </c>
      <c r="I1516" s="69">
        <v>500</v>
      </c>
      <c r="J1516" s="69">
        <v>210800</v>
      </c>
    </row>
    <row r="1517" spans="7:10" x14ac:dyDescent="0.35">
      <c r="G1517">
        <v>18283</v>
      </c>
      <c r="H1517" s="69">
        <v>602</v>
      </c>
      <c r="I1517" s="69">
        <v>1000</v>
      </c>
      <c r="J1517" s="69">
        <v>180000</v>
      </c>
    </row>
    <row r="1518" spans="7:10" x14ac:dyDescent="0.35">
      <c r="G1518">
        <v>18286</v>
      </c>
      <c r="H1518" s="69">
        <v>860</v>
      </c>
      <c r="I1518" s="69">
        <v>500</v>
      </c>
      <c r="J1518" s="69">
        <v>261503</v>
      </c>
    </row>
    <row r="1519" spans="7:10" x14ac:dyDescent="0.35">
      <c r="G1519">
        <v>18294</v>
      </c>
      <c r="H1519" s="69">
        <v>380</v>
      </c>
      <c r="I1519" s="69">
        <v>500</v>
      </c>
      <c r="J1519" s="69">
        <v>56000</v>
      </c>
    </row>
    <row r="1520" spans="7:10" x14ac:dyDescent="0.35">
      <c r="G1520">
        <v>18331</v>
      </c>
      <c r="H1520" s="69">
        <v>918</v>
      </c>
      <c r="I1520" s="69">
        <v>500</v>
      </c>
      <c r="J1520" s="69">
        <v>239000</v>
      </c>
    </row>
    <row r="1521" spans="7:10" x14ac:dyDescent="0.35">
      <c r="G1521">
        <v>18334</v>
      </c>
      <c r="H1521" s="69">
        <v>2419</v>
      </c>
      <c r="I1521" s="69">
        <v>1000</v>
      </c>
      <c r="J1521" s="69">
        <v>575000</v>
      </c>
    </row>
    <row r="1522" spans="7:10" x14ac:dyDescent="0.35">
      <c r="G1522">
        <v>18335</v>
      </c>
      <c r="H1522" s="69">
        <v>873</v>
      </c>
      <c r="I1522" s="69">
        <v>1000</v>
      </c>
      <c r="J1522" s="69">
        <v>225000</v>
      </c>
    </row>
    <row r="1523" spans="7:10" x14ac:dyDescent="0.35">
      <c r="G1523">
        <v>18341</v>
      </c>
      <c r="H1523" s="69">
        <v>515</v>
      </c>
      <c r="I1523" s="69">
        <v>500</v>
      </c>
      <c r="J1523" s="69">
        <v>134000</v>
      </c>
    </row>
    <row r="1524" spans="7:10" x14ac:dyDescent="0.35">
      <c r="G1524">
        <v>18344</v>
      </c>
      <c r="H1524" s="69">
        <v>1026</v>
      </c>
      <c r="I1524" s="69">
        <v>1000</v>
      </c>
      <c r="J1524" s="69">
        <v>350000</v>
      </c>
    </row>
    <row r="1525" spans="7:10" x14ac:dyDescent="0.35">
      <c r="G1525">
        <v>18371</v>
      </c>
      <c r="H1525" s="69">
        <v>977</v>
      </c>
      <c r="I1525" s="69">
        <v>1000</v>
      </c>
      <c r="J1525" s="69">
        <v>335000</v>
      </c>
    </row>
    <row r="1526" spans="7:10" x14ac:dyDescent="0.35">
      <c r="G1526">
        <v>18386</v>
      </c>
      <c r="H1526" s="69">
        <v>1049</v>
      </c>
      <c r="I1526" s="69">
        <v>1000</v>
      </c>
      <c r="J1526" s="69">
        <v>201400</v>
      </c>
    </row>
    <row r="1527" spans="7:10" x14ac:dyDescent="0.35">
      <c r="G1527">
        <v>18390</v>
      </c>
      <c r="H1527" s="69">
        <v>1614</v>
      </c>
      <c r="I1527" s="69">
        <v>2500</v>
      </c>
      <c r="J1527" s="69">
        <v>462000</v>
      </c>
    </row>
    <row r="1528" spans="7:10" x14ac:dyDescent="0.35">
      <c r="G1528">
        <v>18393</v>
      </c>
      <c r="H1528" s="69">
        <v>795</v>
      </c>
      <c r="I1528" s="69">
        <v>1000</v>
      </c>
      <c r="J1528" s="69">
        <v>271000</v>
      </c>
    </row>
    <row r="1529" spans="7:10" x14ac:dyDescent="0.35">
      <c r="G1529">
        <v>18402</v>
      </c>
      <c r="H1529" s="69">
        <v>1334</v>
      </c>
      <c r="I1529" s="69">
        <v>500</v>
      </c>
      <c r="J1529" s="69">
        <v>368500</v>
      </c>
    </row>
    <row r="1530" spans="7:10" x14ac:dyDescent="0.35">
      <c r="G1530">
        <v>18403</v>
      </c>
      <c r="H1530" s="69">
        <v>1120</v>
      </c>
      <c r="I1530" s="69">
        <v>500</v>
      </c>
      <c r="J1530" s="69">
        <v>315000</v>
      </c>
    </row>
    <row r="1531" spans="7:10" x14ac:dyDescent="0.35">
      <c r="G1531">
        <v>18405</v>
      </c>
      <c r="H1531" s="69">
        <v>1976</v>
      </c>
      <c r="I1531" s="69">
        <v>500</v>
      </c>
      <c r="J1531" s="69">
        <v>406000</v>
      </c>
    </row>
    <row r="1532" spans="7:10" x14ac:dyDescent="0.35">
      <c r="G1532">
        <v>18406</v>
      </c>
      <c r="H1532" s="69">
        <v>963</v>
      </c>
      <c r="I1532" s="69">
        <v>500</v>
      </c>
      <c r="J1532" s="69">
        <v>303000</v>
      </c>
    </row>
    <row r="1533" spans="7:10" x14ac:dyDescent="0.35">
      <c r="G1533">
        <v>18407</v>
      </c>
      <c r="H1533" s="69">
        <v>1121</v>
      </c>
      <c r="I1533" s="69">
        <v>1000</v>
      </c>
      <c r="J1533" s="69">
        <v>383000</v>
      </c>
    </row>
    <row r="1534" spans="7:10" x14ac:dyDescent="0.35">
      <c r="G1534">
        <v>18409</v>
      </c>
      <c r="H1534" s="69">
        <v>2778</v>
      </c>
      <c r="I1534" s="69"/>
      <c r="J1534" s="69">
        <v>735000</v>
      </c>
    </row>
    <row r="1535" spans="7:10" x14ac:dyDescent="0.35">
      <c r="G1535">
        <v>18416</v>
      </c>
      <c r="H1535" s="69">
        <v>445</v>
      </c>
      <c r="I1535" s="69">
        <v>500</v>
      </c>
      <c r="J1535" s="69">
        <v>20000</v>
      </c>
    </row>
    <row r="1536" spans="7:10" x14ac:dyDescent="0.35">
      <c r="G1536">
        <v>18419</v>
      </c>
      <c r="H1536" s="69">
        <v>1504</v>
      </c>
      <c r="I1536" s="69">
        <v>2500</v>
      </c>
      <c r="J1536" s="69">
        <v>405000</v>
      </c>
    </row>
    <row r="1537" spans="7:10" x14ac:dyDescent="0.35">
      <c r="G1537">
        <v>18423</v>
      </c>
      <c r="H1537" s="69">
        <v>1103</v>
      </c>
      <c r="I1537" s="69">
        <v>1000</v>
      </c>
      <c r="J1537" s="69">
        <v>285000</v>
      </c>
    </row>
    <row r="1538" spans="7:10" x14ac:dyDescent="0.35">
      <c r="G1538">
        <v>18427</v>
      </c>
      <c r="H1538" s="69">
        <v>776</v>
      </c>
      <c r="I1538" s="69">
        <v>500</v>
      </c>
      <c r="J1538" s="69">
        <v>257000</v>
      </c>
    </row>
    <row r="1539" spans="7:10" x14ac:dyDescent="0.35">
      <c r="G1539">
        <v>18433</v>
      </c>
      <c r="H1539" s="69">
        <v>1106</v>
      </c>
      <c r="I1539" s="69">
        <v>500</v>
      </c>
      <c r="J1539" s="69">
        <v>275000</v>
      </c>
    </row>
    <row r="1540" spans="7:10" x14ac:dyDescent="0.35">
      <c r="G1540">
        <v>18436</v>
      </c>
      <c r="H1540" s="69">
        <v>488</v>
      </c>
      <c r="I1540" s="69">
        <v>1000</v>
      </c>
      <c r="J1540" s="69">
        <v>150000</v>
      </c>
    </row>
    <row r="1541" spans="7:10" x14ac:dyDescent="0.35">
      <c r="G1541">
        <v>18444</v>
      </c>
      <c r="H1541" s="69">
        <v>1894</v>
      </c>
      <c r="I1541" s="69">
        <v>1000</v>
      </c>
      <c r="J1541" s="69">
        <v>729000</v>
      </c>
    </row>
    <row r="1542" spans="7:10" x14ac:dyDescent="0.35">
      <c r="G1542">
        <v>18445</v>
      </c>
      <c r="H1542" s="69">
        <v>1576</v>
      </c>
      <c r="I1542" s="69">
        <v>1000</v>
      </c>
      <c r="J1542" s="69">
        <v>436000</v>
      </c>
    </row>
    <row r="1543" spans="7:10" x14ac:dyDescent="0.35">
      <c r="G1543">
        <v>18447</v>
      </c>
      <c r="H1543" s="69">
        <v>1869</v>
      </c>
      <c r="I1543" s="69">
        <v>1000</v>
      </c>
      <c r="J1543" s="69">
        <v>600000</v>
      </c>
    </row>
    <row r="1544" spans="7:10" x14ac:dyDescent="0.35">
      <c r="G1544">
        <v>18462</v>
      </c>
      <c r="H1544" s="69">
        <v>229</v>
      </c>
      <c r="I1544" s="69">
        <v>500</v>
      </c>
      <c r="J1544" s="69">
        <v>7500</v>
      </c>
    </row>
    <row r="1545" spans="7:10" x14ac:dyDescent="0.35">
      <c r="G1545">
        <v>18473</v>
      </c>
      <c r="H1545" s="69">
        <v>798</v>
      </c>
      <c r="I1545" s="69">
        <v>1000</v>
      </c>
      <c r="J1545" s="69">
        <v>220000</v>
      </c>
    </row>
    <row r="1546" spans="7:10" x14ac:dyDescent="0.35">
      <c r="G1546">
        <v>18477</v>
      </c>
      <c r="H1546" s="69">
        <v>1172</v>
      </c>
      <c r="I1546" s="69">
        <v>2500</v>
      </c>
      <c r="J1546" s="69">
        <v>464560</v>
      </c>
    </row>
    <row r="1547" spans="7:10" x14ac:dyDescent="0.35">
      <c r="G1547">
        <v>18486</v>
      </c>
      <c r="H1547" s="69">
        <v>1040</v>
      </c>
      <c r="I1547" s="69">
        <v>1000</v>
      </c>
      <c r="J1547" s="69">
        <v>306000</v>
      </c>
    </row>
    <row r="1548" spans="7:10" x14ac:dyDescent="0.35">
      <c r="G1548">
        <v>18493</v>
      </c>
      <c r="H1548" s="69">
        <v>760</v>
      </c>
      <c r="I1548" s="69">
        <v>1000</v>
      </c>
      <c r="J1548" s="69">
        <v>242500</v>
      </c>
    </row>
    <row r="1549" spans="7:10" x14ac:dyDescent="0.35">
      <c r="G1549">
        <v>18498</v>
      </c>
      <c r="H1549" s="69">
        <v>995</v>
      </c>
      <c r="I1549" s="69">
        <v>2500</v>
      </c>
      <c r="J1549" s="69">
        <v>351300</v>
      </c>
    </row>
    <row r="1550" spans="7:10" x14ac:dyDescent="0.35">
      <c r="G1550">
        <v>18504</v>
      </c>
      <c r="H1550" s="69">
        <v>670</v>
      </c>
      <c r="I1550" s="69">
        <v>1000</v>
      </c>
      <c r="J1550" s="69">
        <v>252000</v>
      </c>
    </row>
    <row r="1551" spans="7:10" x14ac:dyDescent="0.35">
      <c r="G1551">
        <v>18514</v>
      </c>
      <c r="H1551" s="69">
        <v>616</v>
      </c>
      <c r="I1551" s="69">
        <v>1000</v>
      </c>
      <c r="J1551" s="69">
        <v>242450</v>
      </c>
    </row>
    <row r="1552" spans="7:10" x14ac:dyDescent="0.35">
      <c r="G1552">
        <v>18525</v>
      </c>
      <c r="H1552" s="69">
        <v>1360</v>
      </c>
      <c r="I1552" s="69">
        <v>2500</v>
      </c>
      <c r="J1552" s="69">
        <v>390009</v>
      </c>
    </row>
    <row r="1553" spans="7:10" x14ac:dyDescent="0.35">
      <c r="G1553">
        <v>18528</v>
      </c>
      <c r="H1553" s="69">
        <v>898</v>
      </c>
      <c r="I1553" s="69">
        <v>1000</v>
      </c>
      <c r="J1553" s="69">
        <v>199000</v>
      </c>
    </row>
    <row r="1554" spans="7:10" x14ac:dyDescent="0.35">
      <c r="G1554">
        <v>18553</v>
      </c>
      <c r="H1554" s="69">
        <v>3440</v>
      </c>
      <c r="I1554" s="69">
        <v>1000</v>
      </c>
      <c r="J1554" s="69">
        <v>399000</v>
      </c>
    </row>
    <row r="1555" spans="7:10" x14ac:dyDescent="0.35">
      <c r="G1555">
        <v>18557</v>
      </c>
      <c r="H1555" s="69">
        <v>290</v>
      </c>
      <c r="I1555" s="69">
        <v>500</v>
      </c>
      <c r="J1555" s="69">
        <v>30000</v>
      </c>
    </row>
    <row r="1556" spans="7:10" x14ac:dyDescent="0.35">
      <c r="G1556">
        <v>18568</v>
      </c>
      <c r="H1556" s="69">
        <v>940</v>
      </c>
      <c r="I1556" s="69">
        <v>1000</v>
      </c>
      <c r="J1556" s="69">
        <v>261300</v>
      </c>
    </row>
    <row r="1557" spans="7:10" x14ac:dyDescent="0.35">
      <c r="G1557">
        <v>18572</v>
      </c>
      <c r="H1557" s="69">
        <v>1478</v>
      </c>
      <c r="I1557" s="69">
        <v>2500</v>
      </c>
      <c r="J1557" s="69">
        <v>360000</v>
      </c>
    </row>
    <row r="1558" spans="7:10" x14ac:dyDescent="0.35">
      <c r="G1558">
        <v>18579</v>
      </c>
      <c r="H1558" s="69">
        <v>2179</v>
      </c>
      <c r="I1558" s="69">
        <v>1000</v>
      </c>
      <c r="J1558" s="69">
        <v>600000</v>
      </c>
    </row>
    <row r="1559" spans="7:10" x14ac:dyDescent="0.35">
      <c r="G1559">
        <v>18583</v>
      </c>
      <c r="H1559" s="69">
        <v>2147</v>
      </c>
      <c r="I1559" s="69">
        <v>1000</v>
      </c>
      <c r="J1559" s="69">
        <v>825000</v>
      </c>
    </row>
    <row r="1560" spans="7:10" x14ac:dyDescent="0.35">
      <c r="G1560">
        <v>18589</v>
      </c>
      <c r="H1560" s="69">
        <v>875</v>
      </c>
      <c r="I1560" s="69">
        <v>1000</v>
      </c>
      <c r="J1560" s="69">
        <v>295000</v>
      </c>
    </row>
    <row r="1561" spans="7:10" x14ac:dyDescent="0.35">
      <c r="G1561">
        <v>18608</v>
      </c>
      <c r="H1561" s="69">
        <v>466</v>
      </c>
      <c r="I1561" s="69">
        <v>500</v>
      </c>
      <c r="J1561" s="69">
        <v>10000</v>
      </c>
    </row>
    <row r="1562" spans="7:10" x14ac:dyDescent="0.35">
      <c r="G1562">
        <v>18614</v>
      </c>
      <c r="H1562" s="69">
        <v>1102</v>
      </c>
      <c r="I1562" s="69">
        <v>500</v>
      </c>
      <c r="J1562" s="69">
        <v>320000</v>
      </c>
    </row>
    <row r="1563" spans="7:10" x14ac:dyDescent="0.35">
      <c r="G1563">
        <v>18638</v>
      </c>
      <c r="H1563" s="69">
        <v>902</v>
      </c>
      <c r="I1563" s="69">
        <v>1000</v>
      </c>
      <c r="J1563" s="69">
        <v>294000</v>
      </c>
    </row>
    <row r="1564" spans="7:10" x14ac:dyDescent="0.35">
      <c r="G1564">
        <v>18647</v>
      </c>
      <c r="H1564" s="69">
        <v>543</v>
      </c>
      <c r="I1564" s="69">
        <v>500</v>
      </c>
      <c r="J1564" s="69">
        <v>119000</v>
      </c>
    </row>
    <row r="1565" spans="7:10" x14ac:dyDescent="0.35">
      <c r="G1565">
        <v>18648</v>
      </c>
      <c r="H1565" s="69">
        <v>631</v>
      </c>
      <c r="I1565" s="69">
        <v>500</v>
      </c>
      <c r="J1565" s="69">
        <v>175000</v>
      </c>
    </row>
    <row r="1566" spans="7:10" x14ac:dyDescent="0.35">
      <c r="G1566">
        <v>18654</v>
      </c>
      <c r="H1566" s="69">
        <v>681</v>
      </c>
      <c r="I1566" s="69">
        <v>1000</v>
      </c>
      <c r="J1566" s="69">
        <v>219000</v>
      </c>
    </row>
    <row r="1567" spans="7:10" x14ac:dyDescent="0.35">
      <c r="G1567">
        <v>18656</v>
      </c>
      <c r="H1567" s="69">
        <v>1330</v>
      </c>
      <c r="I1567" s="69">
        <v>1000</v>
      </c>
      <c r="J1567" s="69">
        <v>370000</v>
      </c>
    </row>
    <row r="1568" spans="7:10" x14ac:dyDescent="0.35">
      <c r="G1568">
        <v>18664</v>
      </c>
      <c r="H1568" s="69">
        <v>396</v>
      </c>
      <c r="I1568" s="69">
        <v>1000</v>
      </c>
      <c r="J1568" s="69">
        <v>20000</v>
      </c>
    </row>
    <row r="1569" spans="7:10" x14ac:dyDescent="0.35">
      <c r="G1569">
        <v>18665</v>
      </c>
      <c r="H1569" s="69">
        <v>837</v>
      </c>
      <c r="I1569" s="69">
        <v>1000</v>
      </c>
      <c r="J1569" s="69">
        <v>200000</v>
      </c>
    </row>
    <row r="1570" spans="7:10" x14ac:dyDescent="0.35">
      <c r="G1570">
        <v>18676</v>
      </c>
      <c r="H1570" s="69">
        <v>584</v>
      </c>
      <c r="I1570" s="69">
        <v>1000</v>
      </c>
      <c r="J1570" s="69">
        <v>108000</v>
      </c>
    </row>
    <row r="1571" spans="7:10" x14ac:dyDescent="0.35">
      <c r="G1571">
        <v>18679</v>
      </c>
      <c r="H1571" s="69">
        <v>938</v>
      </c>
      <c r="I1571" s="69">
        <v>1000</v>
      </c>
      <c r="J1571" s="69">
        <v>295000</v>
      </c>
    </row>
    <row r="1572" spans="7:10" x14ac:dyDescent="0.35">
      <c r="G1572">
        <v>18691</v>
      </c>
      <c r="H1572" s="69">
        <v>1550</v>
      </c>
      <c r="I1572" s="69">
        <v>2500</v>
      </c>
      <c r="J1572" s="69">
        <v>460000</v>
      </c>
    </row>
    <row r="1573" spans="7:10" x14ac:dyDescent="0.35">
      <c r="G1573">
        <v>18693</v>
      </c>
      <c r="H1573" s="69">
        <v>1003</v>
      </c>
      <c r="I1573" s="69">
        <v>1000</v>
      </c>
      <c r="J1573" s="69">
        <v>280000</v>
      </c>
    </row>
    <row r="1574" spans="7:10" x14ac:dyDescent="0.35">
      <c r="G1574">
        <v>18703</v>
      </c>
      <c r="H1574" s="69">
        <v>406</v>
      </c>
      <c r="I1574" s="69">
        <v>500</v>
      </c>
      <c r="J1574" s="69">
        <v>132500</v>
      </c>
    </row>
    <row r="1575" spans="7:10" x14ac:dyDescent="0.35">
      <c r="G1575">
        <v>18716</v>
      </c>
      <c r="H1575" s="69">
        <v>1468.010009765625</v>
      </c>
      <c r="I1575" s="69">
        <v>500</v>
      </c>
      <c r="J1575" s="69">
        <v>394500</v>
      </c>
    </row>
    <row r="1576" spans="7:10" x14ac:dyDescent="0.35">
      <c r="G1576">
        <v>18735</v>
      </c>
      <c r="H1576" s="69">
        <v>942</v>
      </c>
      <c r="I1576" s="69">
        <v>500</v>
      </c>
      <c r="J1576" s="69">
        <v>237800</v>
      </c>
    </row>
    <row r="1577" spans="7:10" x14ac:dyDescent="0.35">
      <c r="G1577">
        <v>18738</v>
      </c>
      <c r="H1577" s="69">
        <v>802</v>
      </c>
      <c r="I1577" s="69">
        <v>500</v>
      </c>
      <c r="J1577" s="69">
        <v>275000</v>
      </c>
    </row>
    <row r="1578" spans="7:10" x14ac:dyDescent="0.35">
      <c r="G1578">
        <v>18739</v>
      </c>
      <c r="H1578" s="69">
        <v>859</v>
      </c>
      <c r="I1578" s="69">
        <v>500</v>
      </c>
      <c r="J1578" s="69">
        <v>280500</v>
      </c>
    </row>
    <row r="1579" spans="7:10" x14ac:dyDescent="0.35">
      <c r="G1579">
        <v>18761</v>
      </c>
      <c r="H1579" s="69">
        <v>717</v>
      </c>
      <c r="I1579" s="69">
        <v>250</v>
      </c>
      <c r="J1579" s="69">
        <v>212000</v>
      </c>
    </row>
    <row r="1580" spans="7:10" x14ac:dyDescent="0.35">
      <c r="G1580">
        <v>18766</v>
      </c>
      <c r="H1580" s="69">
        <v>577</v>
      </c>
      <c r="I1580" s="69">
        <v>500</v>
      </c>
      <c r="J1580" s="69">
        <v>164500</v>
      </c>
    </row>
    <row r="1581" spans="7:10" x14ac:dyDescent="0.35">
      <c r="G1581">
        <v>18773</v>
      </c>
      <c r="H1581" s="69">
        <v>229</v>
      </c>
      <c r="I1581" s="69">
        <v>500</v>
      </c>
      <c r="J1581" s="69">
        <v>95000</v>
      </c>
    </row>
    <row r="1582" spans="7:10" x14ac:dyDescent="0.35">
      <c r="G1582">
        <v>18790</v>
      </c>
      <c r="H1582" s="69">
        <v>331</v>
      </c>
      <c r="I1582" s="69">
        <v>2500</v>
      </c>
      <c r="J1582" s="69">
        <v>134000</v>
      </c>
    </row>
    <row r="1583" spans="7:10" x14ac:dyDescent="0.35">
      <c r="G1583">
        <v>18793</v>
      </c>
      <c r="H1583" s="69">
        <v>999</v>
      </c>
      <c r="I1583" s="69">
        <v>500</v>
      </c>
      <c r="J1583" s="69">
        <v>343000</v>
      </c>
    </row>
    <row r="1584" spans="7:10" x14ac:dyDescent="0.35">
      <c r="G1584">
        <v>18800</v>
      </c>
      <c r="H1584" s="69">
        <v>554</v>
      </c>
      <c r="I1584" s="69">
        <v>500</v>
      </c>
      <c r="J1584" s="69">
        <v>151000</v>
      </c>
    </row>
    <row r="1585" spans="7:10" x14ac:dyDescent="0.35">
      <c r="G1585">
        <v>18803</v>
      </c>
      <c r="H1585" s="69">
        <v>296</v>
      </c>
      <c r="I1585" s="69">
        <v>250</v>
      </c>
      <c r="J1585" s="69">
        <v>3000</v>
      </c>
    </row>
    <row r="1586" spans="7:10" x14ac:dyDescent="0.35">
      <c r="G1586">
        <v>18824</v>
      </c>
      <c r="H1586" s="69">
        <v>501</v>
      </c>
      <c r="I1586" s="69">
        <v>250</v>
      </c>
      <c r="J1586" s="69">
        <v>120500</v>
      </c>
    </row>
    <row r="1587" spans="7:10" x14ac:dyDescent="0.35">
      <c r="G1587">
        <v>18840</v>
      </c>
      <c r="H1587" s="69">
        <v>499</v>
      </c>
      <c r="I1587" s="69">
        <v>100</v>
      </c>
      <c r="J1587" s="69">
        <v>125000</v>
      </c>
    </row>
    <row r="1588" spans="7:10" x14ac:dyDescent="0.35">
      <c r="G1588">
        <v>18843</v>
      </c>
      <c r="H1588" s="69">
        <v>1687</v>
      </c>
      <c r="I1588" s="69">
        <v>500</v>
      </c>
      <c r="J1588" s="69">
        <v>360000</v>
      </c>
    </row>
    <row r="1589" spans="7:10" x14ac:dyDescent="0.35">
      <c r="G1589">
        <v>18852</v>
      </c>
      <c r="H1589" s="69">
        <v>855</v>
      </c>
      <c r="I1589" s="69">
        <v>100</v>
      </c>
      <c r="J1589" s="69">
        <v>232500</v>
      </c>
    </row>
    <row r="1590" spans="7:10" x14ac:dyDescent="0.35">
      <c r="G1590">
        <v>18853</v>
      </c>
      <c r="H1590" s="69">
        <v>1885</v>
      </c>
      <c r="I1590" s="69">
        <v>250</v>
      </c>
      <c r="J1590" s="69">
        <v>399500</v>
      </c>
    </row>
    <row r="1591" spans="7:10" x14ac:dyDescent="0.35">
      <c r="G1591">
        <v>18876</v>
      </c>
      <c r="H1591" s="69">
        <v>65</v>
      </c>
      <c r="I1591" s="69">
        <v>250</v>
      </c>
      <c r="J1591" s="69">
        <v>15000</v>
      </c>
    </row>
    <row r="1592" spans="7:10" x14ac:dyDescent="0.35">
      <c r="G1592">
        <v>18879</v>
      </c>
      <c r="H1592" s="69">
        <v>355</v>
      </c>
      <c r="I1592" s="69">
        <v>500</v>
      </c>
      <c r="J1592" s="69">
        <v>203500</v>
      </c>
    </row>
    <row r="1593" spans="7:10" x14ac:dyDescent="0.35">
      <c r="G1593">
        <v>18885</v>
      </c>
      <c r="H1593" s="69">
        <v>574</v>
      </c>
      <c r="I1593" s="69">
        <v>250</v>
      </c>
      <c r="J1593" s="69">
        <v>130000</v>
      </c>
    </row>
    <row r="1594" spans="7:10" x14ac:dyDescent="0.35">
      <c r="G1594">
        <v>18890</v>
      </c>
      <c r="H1594" s="69">
        <v>781</v>
      </c>
      <c r="I1594" s="69">
        <v>500</v>
      </c>
      <c r="J1594" s="69">
        <v>226000</v>
      </c>
    </row>
    <row r="1595" spans="7:10" x14ac:dyDescent="0.35">
      <c r="G1595">
        <v>18899</v>
      </c>
      <c r="H1595" s="69">
        <v>894</v>
      </c>
      <c r="I1595" s="69">
        <v>500</v>
      </c>
      <c r="J1595" s="69">
        <v>228500</v>
      </c>
    </row>
    <row r="1596" spans="7:10" x14ac:dyDescent="0.35">
      <c r="G1596">
        <v>18908</v>
      </c>
      <c r="H1596" s="69">
        <v>931</v>
      </c>
      <c r="I1596" s="69">
        <v>500</v>
      </c>
      <c r="J1596" s="69">
        <v>295000</v>
      </c>
    </row>
    <row r="1597" spans="7:10" x14ac:dyDescent="0.35">
      <c r="G1597">
        <v>18909</v>
      </c>
      <c r="H1597" s="69">
        <v>626</v>
      </c>
      <c r="I1597" s="69">
        <v>2500</v>
      </c>
      <c r="J1597" s="69">
        <v>286500</v>
      </c>
    </row>
    <row r="1598" spans="7:10" x14ac:dyDescent="0.35">
      <c r="G1598">
        <v>18939</v>
      </c>
      <c r="H1598" s="69">
        <v>1983</v>
      </c>
      <c r="I1598" s="69">
        <v>1000</v>
      </c>
      <c r="J1598" s="69">
        <v>641500</v>
      </c>
    </row>
    <row r="1599" spans="7:10" x14ac:dyDescent="0.35">
      <c r="G1599">
        <v>18952</v>
      </c>
      <c r="H1599" s="69">
        <v>2298</v>
      </c>
      <c r="I1599" s="69">
        <v>2500</v>
      </c>
      <c r="J1599" s="69">
        <v>694500</v>
      </c>
    </row>
    <row r="1600" spans="7:10" x14ac:dyDescent="0.35">
      <c r="G1600">
        <v>18961</v>
      </c>
      <c r="H1600" s="69">
        <v>1705</v>
      </c>
      <c r="I1600" s="69">
        <v>2500</v>
      </c>
      <c r="J1600" s="69">
        <v>455500</v>
      </c>
    </row>
    <row r="1601" spans="7:10" x14ac:dyDescent="0.35">
      <c r="G1601">
        <v>18970</v>
      </c>
      <c r="H1601" s="69">
        <v>874</v>
      </c>
      <c r="I1601" s="69">
        <v>250</v>
      </c>
      <c r="J1601" s="69">
        <v>243000</v>
      </c>
    </row>
    <row r="1602" spans="7:10" x14ac:dyDescent="0.35">
      <c r="G1602">
        <v>18972</v>
      </c>
      <c r="H1602" s="69">
        <v>838</v>
      </c>
      <c r="I1602" s="69">
        <v>1000</v>
      </c>
      <c r="J1602" s="69">
        <v>256000</v>
      </c>
    </row>
    <row r="1603" spans="7:10" x14ac:dyDescent="0.35">
      <c r="G1603">
        <v>18983</v>
      </c>
      <c r="H1603" s="69">
        <v>651</v>
      </c>
      <c r="I1603" s="69">
        <v>500</v>
      </c>
      <c r="J1603" s="69">
        <v>203000</v>
      </c>
    </row>
    <row r="1604" spans="7:10" x14ac:dyDescent="0.35">
      <c r="G1604">
        <v>18987</v>
      </c>
      <c r="H1604" s="69">
        <v>1639</v>
      </c>
      <c r="I1604" s="69">
        <v>500</v>
      </c>
      <c r="J1604" s="69">
        <v>456000</v>
      </c>
    </row>
    <row r="1605" spans="7:10" x14ac:dyDescent="0.35">
      <c r="G1605">
        <v>19000</v>
      </c>
      <c r="H1605" s="69">
        <v>1077</v>
      </c>
      <c r="I1605" s="69">
        <v>1000</v>
      </c>
      <c r="J1605" s="69">
        <v>391500</v>
      </c>
    </row>
    <row r="1606" spans="7:10" x14ac:dyDescent="0.35">
      <c r="G1606">
        <v>19007</v>
      </c>
      <c r="H1606" s="69">
        <v>829</v>
      </c>
      <c r="I1606" s="69">
        <v>1000</v>
      </c>
      <c r="J1606" s="69">
        <v>240000</v>
      </c>
    </row>
    <row r="1607" spans="7:10" x14ac:dyDescent="0.35">
      <c r="G1607">
        <v>19011</v>
      </c>
      <c r="H1607" s="69">
        <v>1067</v>
      </c>
      <c r="I1607" s="69">
        <v>500</v>
      </c>
      <c r="J1607" s="69">
        <v>470500</v>
      </c>
    </row>
    <row r="1608" spans="7:10" x14ac:dyDescent="0.35">
      <c r="G1608">
        <v>19012</v>
      </c>
      <c r="H1608" s="69">
        <v>1440</v>
      </c>
      <c r="I1608" s="69">
        <v>250</v>
      </c>
      <c r="J1608" s="69">
        <v>461500</v>
      </c>
    </row>
    <row r="1609" spans="7:10" x14ac:dyDescent="0.35">
      <c r="G1609">
        <v>19015</v>
      </c>
      <c r="H1609" s="69">
        <v>2012</v>
      </c>
      <c r="I1609" s="69">
        <v>500</v>
      </c>
      <c r="J1609" s="69">
        <v>626500</v>
      </c>
    </row>
    <row r="1610" spans="7:10" x14ac:dyDescent="0.35">
      <c r="G1610">
        <v>19029</v>
      </c>
      <c r="H1610" s="69">
        <v>2838</v>
      </c>
      <c r="I1610" s="69">
        <v>500</v>
      </c>
      <c r="J1610" s="69">
        <v>652000</v>
      </c>
    </row>
    <row r="1611" spans="7:10" x14ac:dyDescent="0.35">
      <c r="G1611">
        <v>19038</v>
      </c>
      <c r="H1611" s="69">
        <v>2434</v>
      </c>
      <c r="I1611" s="69">
        <v>500</v>
      </c>
      <c r="J1611" s="69">
        <v>588000</v>
      </c>
    </row>
    <row r="1612" spans="7:10" x14ac:dyDescent="0.35">
      <c r="G1612">
        <v>19043</v>
      </c>
      <c r="H1612" s="69">
        <v>1492</v>
      </c>
      <c r="I1612" s="69">
        <v>500</v>
      </c>
      <c r="J1612" s="69">
        <v>265000</v>
      </c>
    </row>
    <row r="1613" spans="7:10" x14ac:dyDescent="0.35">
      <c r="G1613">
        <v>19047</v>
      </c>
      <c r="H1613" s="69">
        <v>661</v>
      </c>
      <c r="I1613" s="69">
        <v>250</v>
      </c>
      <c r="J1613" s="69">
        <v>160000</v>
      </c>
    </row>
    <row r="1614" spans="7:10" x14ac:dyDescent="0.35">
      <c r="G1614">
        <v>19048</v>
      </c>
      <c r="H1614" s="69">
        <v>706</v>
      </c>
      <c r="I1614" s="69">
        <v>250</v>
      </c>
      <c r="J1614" s="69">
        <v>175000</v>
      </c>
    </row>
    <row r="1615" spans="7:10" x14ac:dyDescent="0.35">
      <c r="G1615">
        <v>19062</v>
      </c>
      <c r="H1615" s="69">
        <v>1293</v>
      </c>
      <c r="I1615" s="69">
        <v>1000</v>
      </c>
      <c r="J1615" s="69">
        <v>428500</v>
      </c>
    </row>
    <row r="1616" spans="7:10" x14ac:dyDescent="0.35">
      <c r="G1616">
        <v>19066</v>
      </c>
      <c r="H1616" s="69">
        <v>1516</v>
      </c>
      <c r="I1616" s="69">
        <v>100</v>
      </c>
      <c r="J1616" s="69">
        <v>24000</v>
      </c>
    </row>
    <row r="1617" spans="7:10" x14ac:dyDescent="0.35">
      <c r="G1617">
        <v>19077</v>
      </c>
      <c r="H1617" s="69">
        <v>1279</v>
      </c>
      <c r="I1617" s="69">
        <v>500</v>
      </c>
      <c r="J1617" s="69">
        <v>424000</v>
      </c>
    </row>
    <row r="1618" spans="7:10" x14ac:dyDescent="0.35">
      <c r="G1618">
        <v>19081</v>
      </c>
      <c r="H1618" s="69">
        <v>1359</v>
      </c>
      <c r="I1618" s="69">
        <v>250</v>
      </c>
      <c r="J1618" s="69">
        <v>425000</v>
      </c>
    </row>
    <row r="1619" spans="7:10" x14ac:dyDescent="0.35">
      <c r="G1619">
        <v>19083</v>
      </c>
      <c r="H1619" s="69">
        <v>1486</v>
      </c>
      <c r="I1619" s="69">
        <v>500</v>
      </c>
      <c r="J1619" s="69">
        <v>437500</v>
      </c>
    </row>
    <row r="1620" spans="7:10" x14ac:dyDescent="0.35">
      <c r="G1620">
        <v>19088</v>
      </c>
      <c r="H1620" s="69">
        <v>301</v>
      </c>
      <c r="I1620" s="69">
        <v>250</v>
      </c>
      <c r="J1620" s="69">
        <v>30000</v>
      </c>
    </row>
    <row r="1621" spans="7:10" x14ac:dyDescent="0.35">
      <c r="G1621">
        <v>19089</v>
      </c>
      <c r="H1621" s="69">
        <v>1114</v>
      </c>
      <c r="I1621" s="69">
        <v>500</v>
      </c>
      <c r="J1621" s="69">
        <v>313000</v>
      </c>
    </row>
    <row r="1622" spans="7:10" x14ac:dyDescent="0.35">
      <c r="G1622">
        <v>19101</v>
      </c>
      <c r="H1622" s="69">
        <v>265</v>
      </c>
      <c r="I1622" s="69">
        <v>250</v>
      </c>
      <c r="J1622" s="69">
        <v>35000</v>
      </c>
    </row>
    <row r="1623" spans="7:10" x14ac:dyDescent="0.35">
      <c r="G1623">
        <v>19122</v>
      </c>
      <c r="H1623" s="69">
        <v>1209</v>
      </c>
      <c r="I1623" s="69">
        <v>500</v>
      </c>
      <c r="J1623" s="69">
        <v>391500</v>
      </c>
    </row>
    <row r="1624" spans="7:10" x14ac:dyDescent="0.35">
      <c r="G1624">
        <v>19125</v>
      </c>
      <c r="H1624" s="69">
        <v>994</v>
      </c>
      <c r="I1624" s="69">
        <v>1000</v>
      </c>
      <c r="J1624" s="69">
        <v>300500</v>
      </c>
    </row>
    <row r="1625" spans="7:10" x14ac:dyDescent="0.35">
      <c r="G1625">
        <v>19130</v>
      </c>
      <c r="H1625" s="69">
        <v>319</v>
      </c>
      <c r="I1625" s="69">
        <v>1000</v>
      </c>
      <c r="J1625" s="69">
        <v>100500</v>
      </c>
    </row>
    <row r="1626" spans="7:10" x14ac:dyDescent="0.35">
      <c r="G1626">
        <v>19131</v>
      </c>
      <c r="H1626" s="69">
        <v>588</v>
      </c>
      <c r="I1626" s="69">
        <v>1000</v>
      </c>
      <c r="J1626" s="69">
        <v>286500</v>
      </c>
    </row>
    <row r="1627" spans="7:10" x14ac:dyDescent="0.35">
      <c r="G1627">
        <v>19132</v>
      </c>
      <c r="H1627" s="69">
        <v>3583</v>
      </c>
      <c r="I1627" s="69">
        <v>2500</v>
      </c>
      <c r="J1627" s="69">
        <v>429000</v>
      </c>
    </row>
    <row r="1628" spans="7:10" x14ac:dyDescent="0.35">
      <c r="G1628">
        <v>19137</v>
      </c>
      <c r="H1628" s="69">
        <v>1625</v>
      </c>
      <c r="I1628" s="69">
        <v>1000</v>
      </c>
      <c r="J1628" s="69">
        <v>355000</v>
      </c>
    </row>
    <row r="1629" spans="7:10" x14ac:dyDescent="0.35">
      <c r="G1629">
        <v>19148</v>
      </c>
      <c r="H1629" s="69">
        <v>467</v>
      </c>
      <c r="I1629" s="69">
        <v>500</v>
      </c>
      <c r="J1629" s="69">
        <v>147500</v>
      </c>
    </row>
    <row r="1630" spans="7:10" x14ac:dyDescent="0.35">
      <c r="G1630">
        <v>19155</v>
      </c>
      <c r="H1630" s="69">
        <v>708</v>
      </c>
      <c r="I1630" s="69">
        <v>500</v>
      </c>
      <c r="J1630" s="69">
        <v>355500</v>
      </c>
    </row>
    <row r="1631" spans="7:10" x14ac:dyDescent="0.35">
      <c r="G1631">
        <v>19169</v>
      </c>
      <c r="H1631" s="69">
        <v>936</v>
      </c>
      <c r="I1631" s="69">
        <v>1000</v>
      </c>
      <c r="J1631" s="69">
        <v>284600</v>
      </c>
    </row>
    <row r="1632" spans="7:10" x14ac:dyDescent="0.35">
      <c r="G1632">
        <v>19187</v>
      </c>
      <c r="H1632" s="69">
        <v>2079</v>
      </c>
      <c r="I1632" s="69">
        <v>500</v>
      </c>
      <c r="J1632" s="69">
        <v>443000</v>
      </c>
    </row>
    <row r="1633" spans="7:10" x14ac:dyDescent="0.35">
      <c r="G1633">
        <v>19192</v>
      </c>
      <c r="H1633" s="69">
        <v>904</v>
      </c>
      <c r="I1633" s="69">
        <v>500</v>
      </c>
      <c r="J1633" s="69">
        <v>227500</v>
      </c>
    </row>
    <row r="1634" spans="7:10" x14ac:dyDescent="0.35">
      <c r="G1634">
        <v>19193</v>
      </c>
      <c r="H1634" s="69">
        <v>1000</v>
      </c>
      <c r="I1634" s="69">
        <v>500</v>
      </c>
      <c r="J1634" s="69">
        <v>256500</v>
      </c>
    </row>
    <row r="1635" spans="7:10" x14ac:dyDescent="0.35">
      <c r="G1635">
        <v>19216</v>
      </c>
      <c r="H1635" s="69">
        <v>622</v>
      </c>
      <c r="I1635" s="69">
        <v>250</v>
      </c>
      <c r="J1635" s="69">
        <v>160000</v>
      </c>
    </row>
    <row r="1636" spans="7:10" x14ac:dyDescent="0.35">
      <c r="G1636">
        <v>19218</v>
      </c>
      <c r="H1636" s="69">
        <v>2394</v>
      </c>
      <c r="I1636" s="69">
        <v>1000</v>
      </c>
      <c r="J1636" s="69">
        <v>632000</v>
      </c>
    </row>
    <row r="1637" spans="7:10" x14ac:dyDescent="0.35">
      <c r="G1637">
        <v>19229</v>
      </c>
      <c r="H1637" s="69">
        <v>1582</v>
      </c>
      <c r="I1637" s="69">
        <v>2500</v>
      </c>
      <c r="J1637" s="69">
        <v>383800</v>
      </c>
    </row>
    <row r="1638" spans="7:10" x14ac:dyDescent="0.35">
      <c r="G1638">
        <v>19246</v>
      </c>
      <c r="H1638" s="69">
        <v>1246</v>
      </c>
      <c r="I1638" s="69">
        <v>250</v>
      </c>
      <c r="J1638" s="69">
        <v>292500</v>
      </c>
    </row>
    <row r="1639" spans="7:10" x14ac:dyDescent="0.35">
      <c r="G1639">
        <v>19256</v>
      </c>
      <c r="H1639" s="69">
        <v>716</v>
      </c>
      <c r="I1639" s="69">
        <v>250</v>
      </c>
      <c r="J1639" s="69">
        <v>188000</v>
      </c>
    </row>
    <row r="1640" spans="7:10" x14ac:dyDescent="0.35">
      <c r="G1640">
        <v>19259</v>
      </c>
      <c r="H1640" s="69">
        <v>777</v>
      </c>
      <c r="I1640" s="69">
        <v>250</v>
      </c>
      <c r="J1640" s="69">
        <v>195500</v>
      </c>
    </row>
    <row r="1641" spans="7:10" x14ac:dyDescent="0.35">
      <c r="G1641">
        <v>19277</v>
      </c>
      <c r="H1641" s="69">
        <v>745</v>
      </c>
      <c r="I1641" s="69">
        <v>1000</v>
      </c>
      <c r="J1641" s="69">
        <v>284500</v>
      </c>
    </row>
    <row r="1642" spans="7:10" x14ac:dyDescent="0.35">
      <c r="G1642">
        <v>19289</v>
      </c>
      <c r="H1642" s="69">
        <v>1015</v>
      </c>
      <c r="I1642" s="69">
        <v>500</v>
      </c>
      <c r="J1642" s="69">
        <v>316000</v>
      </c>
    </row>
    <row r="1643" spans="7:10" x14ac:dyDescent="0.35">
      <c r="G1643">
        <v>19298</v>
      </c>
      <c r="H1643" s="69">
        <v>1495</v>
      </c>
      <c r="I1643" s="69">
        <v>500</v>
      </c>
      <c r="J1643" s="69">
        <v>292000</v>
      </c>
    </row>
    <row r="1644" spans="7:10" x14ac:dyDescent="0.35">
      <c r="G1644">
        <v>19300</v>
      </c>
      <c r="H1644" s="69">
        <v>1444</v>
      </c>
      <c r="I1644" s="69">
        <v>250</v>
      </c>
      <c r="J1644" s="69">
        <v>317500</v>
      </c>
    </row>
    <row r="1645" spans="7:10" x14ac:dyDescent="0.35">
      <c r="G1645">
        <v>19304</v>
      </c>
      <c r="H1645" s="69">
        <v>487</v>
      </c>
      <c r="I1645" s="69">
        <v>250</v>
      </c>
      <c r="J1645" s="69">
        <v>131000</v>
      </c>
    </row>
    <row r="1646" spans="7:10" x14ac:dyDescent="0.35">
      <c r="G1646">
        <v>19314</v>
      </c>
      <c r="H1646" s="69">
        <v>1312</v>
      </c>
      <c r="I1646" s="69">
        <v>500</v>
      </c>
      <c r="J1646" s="69">
        <v>372500</v>
      </c>
    </row>
    <row r="1647" spans="7:10" x14ac:dyDescent="0.35">
      <c r="G1647">
        <v>19317</v>
      </c>
      <c r="H1647" s="69">
        <v>504</v>
      </c>
      <c r="I1647" s="69">
        <v>250</v>
      </c>
      <c r="J1647" s="69">
        <v>142000</v>
      </c>
    </row>
    <row r="1648" spans="7:10" x14ac:dyDescent="0.35">
      <c r="G1648">
        <v>19318</v>
      </c>
      <c r="H1648" s="69">
        <v>1113</v>
      </c>
      <c r="I1648" s="69">
        <v>1000</v>
      </c>
      <c r="J1648" s="69">
        <v>417500</v>
      </c>
    </row>
    <row r="1649" spans="7:10" x14ac:dyDescent="0.35">
      <c r="G1649">
        <v>19336</v>
      </c>
      <c r="H1649" s="69">
        <v>543</v>
      </c>
      <c r="I1649" s="69">
        <v>500</v>
      </c>
      <c r="J1649" s="69">
        <v>208500</v>
      </c>
    </row>
    <row r="1650" spans="7:10" x14ac:dyDescent="0.35">
      <c r="G1650">
        <v>19350</v>
      </c>
      <c r="H1650" s="69">
        <v>867</v>
      </c>
      <c r="I1650" s="69">
        <v>2500</v>
      </c>
      <c r="J1650" s="69">
        <v>347000</v>
      </c>
    </row>
    <row r="1651" spans="7:10" x14ac:dyDescent="0.35">
      <c r="G1651">
        <v>19360</v>
      </c>
      <c r="H1651" s="69">
        <v>954</v>
      </c>
      <c r="I1651" s="69">
        <v>250</v>
      </c>
      <c r="J1651" s="69">
        <v>271000</v>
      </c>
    </row>
    <row r="1652" spans="7:10" x14ac:dyDescent="0.35">
      <c r="G1652">
        <v>19361</v>
      </c>
      <c r="H1652" s="69">
        <v>629</v>
      </c>
      <c r="I1652" s="69">
        <v>250</v>
      </c>
      <c r="J1652" s="69">
        <v>165000</v>
      </c>
    </row>
    <row r="1653" spans="7:10" x14ac:dyDescent="0.35">
      <c r="G1653">
        <v>19407</v>
      </c>
      <c r="H1653" s="69">
        <v>674</v>
      </c>
      <c r="I1653" s="69">
        <v>250</v>
      </c>
      <c r="J1653" s="69">
        <v>192500</v>
      </c>
    </row>
    <row r="1654" spans="7:10" x14ac:dyDescent="0.35">
      <c r="G1654">
        <v>19420</v>
      </c>
      <c r="H1654" s="69">
        <v>1355</v>
      </c>
      <c r="I1654" s="69">
        <v>1000</v>
      </c>
      <c r="J1654" s="69">
        <v>569000</v>
      </c>
    </row>
    <row r="1655" spans="7:10" x14ac:dyDescent="0.35">
      <c r="G1655">
        <v>19437</v>
      </c>
      <c r="H1655" s="69">
        <v>806</v>
      </c>
      <c r="I1655" s="69">
        <v>500</v>
      </c>
      <c r="J1655" s="69">
        <v>208200</v>
      </c>
    </row>
    <row r="1656" spans="7:10" x14ac:dyDescent="0.35">
      <c r="G1656">
        <v>19445</v>
      </c>
      <c r="H1656" s="69">
        <v>1332</v>
      </c>
      <c r="I1656" s="69">
        <v>250</v>
      </c>
      <c r="J1656" s="69">
        <v>371000</v>
      </c>
    </row>
    <row r="1657" spans="7:10" x14ac:dyDescent="0.35">
      <c r="G1657">
        <v>19451</v>
      </c>
      <c r="H1657" s="69">
        <v>214</v>
      </c>
      <c r="I1657" s="69">
        <v>500</v>
      </c>
      <c r="J1657" s="69">
        <v>25000</v>
      </c>
    </row>
    <row r="1658" spans="7:10" x14ac:dyDescent="0.35">
      <c r="G1658">
        <v>19455</v>
      </c>
      <c r="H1658" s="69">
        <v>890</v>
      </c>
      <c r="I1658" s="69">
        <v>250</v>
      </c>
      <c r="J1658" s="69">
        <v>208000</v>
      </c>
    </row>
    <row r="1659" spans="7:10" x14ac:dyDescent="0.35">
      <c r="G1659">
        <v>19470</v>
      </c>
      <c r="H1659" s="69">
        <v>1353</v>
      </c>
      <c r="I1659" s="69">
        <v>250</v>
      </c>
      <c r="J1659" s="69">
        <v>377000</v>
      </c>
    </row>
    <row r="1660" spans="7:10" x14ac:dyDescent="0.35">
      <c r="G1660">
        <v>19474</v>
      </c>
      <c r="H1660" s="69">
        <v>3144</v>
      </c>
      <c r="I1660" s="69">
        <v>1000</v>
      </c>
      <c r="J1660" s="69">
        <v>1073500</v>
      </c>
    </row>
    <row r="1661" spans="7:10" x14ac:dyDescent="0.35">
      <c r="G1661">
        <v>19475</v>
      </c>
      <c r="H1661" s="69">
        <v>1759</v>
      </c>
      <c r="I1661" s="69">
        <v>2500</v>
      </c>
      <c r="J1661" s="69">
        <v>479500</v>
      </c>
    </row>
    <row r="1662" spans="7:10" x14ac:dyDescent="0.35">
      <c r="G1662">
        <v>19484</v>
      </c>
      <c r="H1662" s="69">
        <v>859</v>
      </c>
      <c r="I1662" s="69">
        <v>500</v>
      </c>
      <c r="J1662" s="69">
        <v>224000</v>
      </c>
    </row>
    <row r="1663" spans="7:10" x14ac:dyDescent="0.35">
      <c r="G1663">
        <v>19492</v>
      </c>
      <c r="H1663" s="69">
        <v>2055</v>
      </c>
      <c r="I1663" s="69">
        <v>250</v>
      </c>
      <c r="J1663" s="69">
        <v>618500</v>
      </c>
    </row>
    <row r="1664" spans="7:10" x14ac:dyDescent="0.35">
      <c r="G1664">
        <v>19505</v>
      </c>
      <c r="H1664" s="69">
        <v>452</v>
      </c>
      <c r="I1664" s="69">
        <v>250</v>
      </c>
      <c r="J1664" s="69">
        <v>5000</v>
      </c>
    </row>
    <row r="1665" spans="7:10" x14ac:dyDescent="0.35">
      <c r="G1665">
        <v>19507</v>
      </c>
      <c r="H1665" s="69">
        <v>339</v>
      </c>
      <c r="I1665" s="69">
        <v>250</v>
      </c>
      <c r="J1665" s="69">
        <v>5000</v>
      </c>
    </row>
    <row r="1666" spans="7:10" x14ac:dyDescent="0.35">
      <c r="G1666">
        <v>19510</v>
      </c>
      <c r="H1666" s="69">
        <v>640</v>
      </c>
      <c r="I1666" s="69">
        <v>500</v>
      </c>
      <c r="J1666" s="69">
        <v>208500</v>
      </c>
    </row>
    <row r="1667" spans="7:10" x14ac:dyDescent="0.35">
      <c r="G1667">
        <v>19531</v>
      </c>
      <c r="H1667" s="69">
        <v>786</v>
      </c>
      <c r="I1667" s="69">
        <v>2500</v>
      </c>
      <c r="J1667" s="69">
        <v>345000</v>
      </c>
    </row>
    <row r="1668" spans="7:10" x14ac:dyDescent="0.35">
      <c r="G1668">
        <v>19558</v>
      </c>
      <c r="H1668" s="69">
        <v>1710</v>
      </c>
      <c r="I1668" s="69">
        <v>2500</v>
      </c>
      <c r="J1668" s="69">
        <v>161500</v>
      </c>
    </row>
    <row r="1669" spans="7:10" x14ac:dyDescent="0.35">
      <c r="G1669">
        <v>19575</v>
      </c>
      <c r="H1669" s="69">
        <v>762</v>
      </c>
      <c r="I1669" s="69">
        <v>500</v>
      </c>
      <c r="J1669" s="69">
        <v>188000</v>
      </c>
    </row>
    <row r="1670" spans="7:10" x14ac:dyDescent="0.35">
      <c r="G1670">
        <v>19592</v>
      </c>
      <c r="H1670" s="69">
        <v>755</v>
      </c>
      <c r="I1670" s="69">
        <v>500</v>
      </c>
      <c r="J1670" s="69">
        <v>225500</v>
      </c>
    </row>
    <row r="1671" spans="7:10" x14ac:dyDescent="0.35">
      <c r="G1671">
        <v>19597</v>
      </c>
      <c r="H1671" s="69">
        <v>904</v>
      </c>
      <c r="I1671" s="69">
        <v>250</v>
      </c>
      <c r="J1671" s="69">
        <v>204500</v>
      </c>
    </row>
    <row r="1672" spans="7:10" x14ac:dyDescent="0.35">
      <c r="G1672">
        <v>100075</v>
      </c>
      <c r="H1672" s="69">
        <v>1523</v>
      </c>
      <c r="I1672" s="69">
        <v>500</v>
      </c>
      <c r="J1672" s="69">
        <v>1105800</v>
      </c>
    </row>
    <row r="1673" spans="7:10" x14ac:dyDescent="0.35">
      <c r="G1673">
        <v>100098</v>
      </c>
      <c r="H1673" s="69">
        <v>1193</v>
      </c>
      <c r="I1673" s="69">
        <v>500</v>
      </c>
      <c r="J1673" s="69">
        <v>713450</v>
      </c>
    </row>
    <row r="1674" spans="7:10" x14ac:dyDescent="0.35">
      <c r="G1674">
        <v>100106</v>
      </c>
      <c r="H1674" s="69">
        <v>631</v>
      </c>
      <c r="I1674" s="69">
        <v>1000</v>
      </c>
      <c r="J1674" s="69">
        <v>430350</v>
      </c>
    </row>
    <row r="1675" spans="7:10" x14ac:dyDescent="0.35">
      <c r="G1675">
        <v>100129</v>
      </c>
      <c r="H1675" s="69">
        <v>1788</v>
      </c>
      <c r="I1675" s="69">
        <v>250</v>
      </c>
      <c r="J1675" s="69">
        <v>1093100</v>
      </c>
    </row>
    <row r="1676" spans="7:10" x14ac:dyDescent="0.35">
      <c r="G1676">
        <v>100135</v>
      </c>
      <c r="H1676" s="69">
        <v>637</v>
      </c>
      <c r="I1676" s="69">
        <v>500</v>
      </c>
      <c r="J1676" s="69">
        <v>431300</v>
      </c>
    </row>
    <row r="1677" spans="7:10" x14ac:dyDescent="0.35">
      <c r="G1677">
        <v>100158</v>
      </c>
      <c r="H1677" s="69">
        <v>1004</v>
      </c>
      <c r="I1677" s="69">
        <v>500</v>
      </c>
      <c r="J1677" s="69">
        <v>724850</v>
      </c>
    </row>
    <row r="1678" spans="7:10" x14ac:dyDescent="0.35">
      <c r="G1678">
        <v>100176</v>
      </c>
      <c r="H1678" s="69">
        <v>386</v>
      </c>
      <c r="I1678" s="69">
        <v>250</v>
      </c>
      <c r="J1678" s="69">
        <v>255000</v>
      </c>
    </row>
    <row r="1679" spans="7:10" x14ac:dyDescent="0.35">
      <c r="G1679">
        <v>100207</v>
      </c>
      <c r="H1679" s="69">
        <v>698</v>
      </c>
      <c r="I1679" s="69">
        <v>500</v>
      </c>
      <c r="J1679" s="69">
        <v>503500</v>
      </c>
    </row>
    <row r="1680" spans="7:10" x14ac:dyDescent="0.35">
      <c r="G1680">
        <v>100250</v>
      </c>
      <c r="H1680" s="69">
        <v>2058</v>
      </c>
      <c r="I1680" s="69">
        <v>500</v>
      </c>
      <c r="J1680" s="69">
        <v>974700</v>
      </c>
    </row>
    <row r="1681" spans="7:10" x14ac:dyDescent="0.35">
      <c r="G1681">
        <v>100296</v>
      </c>
      <c r="H1681" s="69">
        <v>775</v>
      </c>
      <c r="I1681" s="69">
        <v>250</v>
      </c>
      <c r="J1681" s="69">
        <v>610300</v>
      </c>
    </row>
    <row r="1682" spans="7:10" x14ac:dyDescent="0.35">
      <c r="G1682">
        <v>100320</v>
      </c>
      <c r="H1682" s="69">
        <v>461</v>
      </c>
      <c r="I1682" s="69">
        <v>250</v>
      </c>
      <c r="J1682" s="69">
        <v>149000</v>
      </c>
    </row>
    <row r="1683" spans="7:10" x14ac:dyDescent="0.35">
      <c r="G1683">
        <v>100356</v>
      </c>
      <c r="H1683" s="69">
        <v>1405</v>
      </c>
      <c r="I1683" s="69">
        <v>500</v>
      </c>
      <c r="J1683" s="69">
        <v>799900</v>
      </c>
    </row>
    <row r="1684" spans="7:10" x14ac:dyDescent="0.35">
      <c r="G1684">
        <v>100404</v>
      </c>
      <c r="H1684" s="69">
        <v>935</v>
      </c>
      <c r="I1684" s="69">
        <v>500</v>
      </c>
      <c r="J1684" s="69">
        <v>456950</v>
      </c>
    </row>
    <row r="1685" spans="7:10" x14ac:dyDescent="0.35">
      <c r="G1685">
        <v>100559</v>
      </c>
      <c r="H1685" s="69">
        <v>1042</v>
      </c>
      <c r="I1685" s="69">
        <v>500</v>
      </c>
      <c r="J1685" s="69">
        <v>538900</v>
      </c>
    </row>
    <row r="1686" spans="7:10" x14ac:dyDescent="0.35">
      <c r="G1686">
        <v>100569</v>
      </c>
      <c r="H1686" s="69">
        <v>1148</v>
      </c>
      <c r="I1686" s="69">
        <v>500</v>
      </c>
      <c r="J1686" s="69">
        <v>414800</v>
      </c>
    </row>
    <row r="1687" spans="7:10" x14ac:dyDescent="0.35">
      <c r="G1687">
        <v>100585</v>
      </c>
      <c r="H1687" s="69">
        <v>1384</v>
      </c>
      <c r="I1687" s="69">
        <v>500</v>
      </c>
      <c r="J1687" s="69">
        <v>779950</v>
      </c>
    </row>
    <row r="1688" spans="7:10" x14ac:dyDescent="0.35">
      <c r="G1688">
        <v>100613</v>
      </c>
      <c r="H1688" s="69">
        <v>982</v>
      </c>
      <c r="I1688" s="69">
        <v>500</v>
      </c>
      <c r="J1688" s="69">
        <v>373150</v>
      </c>
    </row>
    <row r="1689" spans="7:10" x14ac:dyDescent="0.35">
      <c r="G1689">
        <v>100627</v>
      </c>
      <c r="H1689" s="69">
        <v>1438</v>
      </c>
      <c r="I1689" s="69">
        <v>250</v>
      </c>
      <c r="J1689" s="69">
        <v>423300</v>
      </c>
    </row>
    <row r="1690" spans="7:10" x14ac:dyDescent="0.35">
      <c r="G1690">
        <v>100644</v>
      </c>
      <c r="H1690" s="69">
        <v>2311</v>
      </c>
      <c r="I1690" s="69">
        <v>500</v>
      </c>
      <c r="J1690" s="69">
        <v>1247350</v>
      </c>
    </row>
    <row r="1691" spans="7:10" x14ac:dyDescent="0.35">
      <c r="G1691">
        <v>100664</v>
      </c>
      <c r="H1691" s="69">
        <v>616</v>
      </c>
      <c r="I1691" s="69">
        <v>250</v>
      </c>
      <c r="J1691" s="69">
        <v>380950</v>
      </c>
    </row>
    <row r="1692" spans="7:10" x14ac:dyDescent="0.35">
      <c r="G1692">
        <v>100669</v>
      </c>
      <c r="H1692" s="69">
        <v>621</v>
      </c>
      <c r="I1692" s="69">
        <v>500</v>
      </c>
      <c r="J1692" s="69">
        <v>648850</v>
      </c>
    </row>
    <row r="1693" spans="7:10" x14ac:dyDescent="0.35">
      <c r="G1693">
        <v>100686</v>
      </c>
      <c r="H1693" s="69">
        <v>692</v>
      </c>
      <c r="I1693" s="69">
        <v>250</v>
      </c>
      <c r="J1693" s="69">
        <v>522500</v>
      </c>
    </row>
    <row r="1694" spans="7:10" x14ac:dyDescent="0.35">
      <c r="G1694">
        <v>100755</v>
      </c>
      <c r="H1694" s="69">
        <v>2635</v>
      </c>
      <c r="I1694" s="69">
        <v>1000</v>
      </c>
      <c r="J1694" s="69">
        <v>1348050</v>
      </c>
    </row>
    <row r="1695" spans="7:10" x14ac:dyDescent="0.35">
      <c r="G1695">
        <v>100794</v>
      </c>
      <c r="H1695" s="69">
        <v>2045</v>
      </c>
      <c r="I1695" s="69">
        <v>500</v>
      </c>
      <c r="J1695" s="69">
        <v>570000</v>
      </c>
    </row>
    <row r="1696" spans="7:10" x14ac:dyDescent="0.35">
      <c r="G1696">
        <v>100824</v>
      </c>
      <c r="H1696" s="69">
        <v>1341</v>
      </c>
      <c r="I1696" s="69">
        <v>500</v>
      </c>
      <c r="J1696" s="69">
        <v>590900</v>
      </c>
    </row>
    <row r="1697" spans="7:10" x14ac:dyDescent="0.35">
      <c r="G1697">
        <v>100843</v>
      </c>
      <c r="H1697" s="69">
        <v>823</v>
      </c>
      <c r="I1697" s="69">
        <v>250</v>
      </c>
      <c r="J1697" s="69">
        <v>520600</v>
      </c>
    </row>
    <row r="1698" spans="7:10" x14ac:dyDescent="0.35">
      <c r="G1698">
        <v>100889</v>
      </c>
      <c r="H1698" s="69">
        <v>355</v>
      </c>
      <c r="I1698" s="69">
        <v>250</v>
      </c>
      <c r="J1698" s="69">
        <v>58200</v>
      </c>
    </row>
    <row r="1699" spans="7:10" x14ac:dyDescent="0.35">
      <c r="G1699">
        <v>100898</v>
      </c>
      <c r="H1699" s="69">
        <v>504</v>
      </c>
      <c r="I1699" s="69">
        <v>100</v>
      </c>
      <c r="J1699" s="69">
        <v>209950</v>
      </c>
    </row>
    <row r="1700" spans="7:10" x14ac:dyDescent="0.35">
      <c r="G1700">
        <v>100925</v>
      </c>
      <c r="H1700" s="69">
        <v>1083</v>
      </c>
      <c r="I1700" s="69">
        <v>500</v>
      </c>
      <c r="J1700" s="69">
        <v>781850</v>
      </c>
    </row>
    <row r="1701" spans="7:10" x14ac:dyDescent="0.35">
      <c r="G1701">
        <v>100932</v>
      </c>
      <c r="H1701" s="69">
        <v>712</v>
      </c>
      <c r="I1701" s="69">
        <v>500</v>
      </c>
      <c r="J1701" s="69">
        <v>471200</v>
      </c>
    </row>
    <row r="1702" spans="7:10" x14ac:dyDescent="0.35">
      <c r="G1702">
        <v>100935</v>
      </c>
      <c r="H1702" s="69">
        <v>1591</v>
      </c>
      <c r="I1702" s="69">
        <v>500</v>
      </c>
      <c r="J1702" s="69">
        <v>1032650</v>
      </c>
    </row>
    <row r="1703" spans="7:10" x14ac:dyDescent="0.35">
      <c r="G1703">
        <v>100938</v>
      </c>
      <c r="H1703" s="69">
        <v>1094</v>
      </c>
      <c r="I1703" s="69">
        <v>500</v>
      </c>
      <c r="J1703" s="69">
        <v>627950</v>
      </c>
    </row>
    <row r="1704" spans="7:10" x14ac:dyDescent="0.35">
      <c r="G1704">
        <v>100944</v>
      </c>
      <c r="H1704" s="69">
        <v>153</v>
      </c>
      <c r="I1704" s="69">
        <v>250</v>
      </c>
      <c r="J1704" s="69">
        <v>39600</v>
      </c>
    </row>
    <row r="1705" spans="7:10" x14ac:dyDescent="0.35">
      <c r="G1705">
        <v>100962</v>
      </c>
      <c r="H1705" s="69">
        <v>757</v>
      </c>
      <c r="I1705" s="69">
        <v>500</v>
      </c>
      <c r="J1705" s="69">
        <v>668950</v>
      </c>
    </row>
    <row r="1706" spans="7:10" x14ac:dyDescent="0.35">
      <c r="G1706">
        <v>100988</v>
      </c>
      <c r="H1706" s="69">
        <v>2018</v>
      </c>
      <c r="I1706" s="69">
        <v>2500</v>
      </c>
      <c r="J1706" s="69">
        <v>1170400</v>
      </c>
    </row>
    <row r="1707" spans="7:10" x14ac:dyDescent="0.35">
      <c r="G1707">
        <v>101015</v>
      </c>
      <c r="H1707" s="69">
        <v>871</v>
      </c>
      <c r="I1707" s="69">
        <v>500</v>
      </c>
      <c r="J1707" s="69">
        <v>511100</v>
      </c>
    </row>
    <row r="1708" spans="7:10" x14ac:dyDescent="0.35">
      <c r="G1708">
        <v>101032</v>
      </c>
      <c r="H1708" s="69">
        <v>521</v>
      </c>
      <c r="I1708" s="69">
        <v>250</v>
      </c>
      <c r="J1708" s="69">
        <v>266900</v>
      </c>
    </row>
    <row r="1709" spans="7:10" x14ac:dyDescent="0.35">
      <c r="G1709">
        <v>101037</v>
      </c>
      <c r="H1709" s="69">
        <v>889</v>
      </c>
      <c r="I1709" s="69">
        <v>500</v>
      </c>
      <c r="J1709" s="69">
        <v>618800</v>
      </c>
    </row>
    <row r="1710" spans="7:10" x14ac:dyDescent="0.35">
      <c r="G1710">
        <v>101065</v>
      </c>
      <c r="H1710" s="69">
        <v>883</v>
      </c>
      <c r="I1710" s="69">
        <v>1000</v>
      </c>
      <c r="J1710" s="69">
        <v>606100</v>
      </c>
    </row>
    <row r="1711" spans="7:10" x14ac:dyDescent="0.35">
      <c r="G1711">
        <v>101092</v>
      </c>
      <c r="H1711" s="69">
        <v>761</v>
      </c>
      <c r="I1711" s="69">
        <v>100</v>
      </c>
      <c r="J1711" s="69">
        <v>400900</v>
      </c>
    </row>
    <row r="1712" spans="7:10" x14ac:dyDescent="0.35">
      <c r="G1712">
        <v>101111</v>
      </c>
      <c r="H1712" s="69">
        <v>1239</v>
      </c>
      <c r="I1712" s="69">
        <v>250</v>
      </c>
      <c r="J1712" s="69">
        <v>685900</v>
      </c>
    </row>
    <row r="1713" spans="7:10" x14ac:dyDescent="0.35">
      <c r="G1713">
        <v>101126</v>
      </c>
      <c r="H1713" s="69">
        <v>172</v>
      </c>
      <c r="I1713" s="69">
        <v>100</v>
      </c>
      <c r="J1713" s="69">
        <v>49200</v>
      </c>
    </row>
    <row r="1714" spans="7:10" x14ac:dyDescent="0.35">
      <c r="G1714">
        <v>101151</v>
      </c>
      <c r="H1714" s="69">
        <v>580</v>
      </c>
      <c r="I1714" s="69">
        <v>500</v>
      </c>
      <c r="J1714" s="69">
        <v>386650</v>
      </c>
    </row>
    <row r="1715" spans="7:10" x14ac:dyDescent="0.35">
      <c r="G1715">
        <v>101182</v>
      </c>
      <c r="H1715" s="69">
        <v>222</v>
      </c>
      <c r="I1715" s="69">
        <v>100</v>
      </c>
      <c r="J1715" s="69">
        <v>39600</v>
      </c>
    </row>
    <row r="1716" spans="7:10" x14ac:dyDescent="0.35">
      <c r="G1716">
        <v>101183</v>
      </c>
      <c r="H1716" s="69">
        <v>944</v>
      </c>
      <c r="I1716" s="69">
        <v>500</v>
      </c>
      <c r="J1716" s="69">
        <v>578000</v>
      </c>
    </row>
    <row r="1717" spans="7:10" x14ac:dyDescent="0.35">
      <c r="G1717">
        <v>101186</v>
      </c>
      <c r="H1717" s="69">
        <v>1474</v>
      </c>
      <c r="I1717" s="69">
        <v>500</v>
      </c>
      <c r="J1717" s="69">
        <v>924350</v>
      </c>
    </row>
    <row r="1718" spans="7:10" x14ac:dyDescent="0.35">
      <c r="G1718">
        <v>101189</v>
      </c>
      <c r="H1718" s="69">
        <v>683</v>
      </c>
      <c r="I1718" s="69">
        <v>500</v>
      </c>
      <c r="J1718" s="69">
        <v>650750</v>
      </c>
    </row>
    <row r="1719" spans="7:10" x14ac:dyDescent="0.35">
      <c r="G1719">
        <v>101211</v>
      </c>
      <c r="H1719" s="69">
        <v>645</v>
      </c>
      <c r="I1719" s="69">
        <v>500</v>
      </c>
      <c r="J1719" s="69">
        <v>339150</v>
      </c>
    </row>
    <row r="1720" spans="7:10" x14ac:dyDescent="0.35">
      <c r="G1720">
        <v>101267</v>
      </c>
      <c r="H1720" s="69">
        <v>509</v>
      </c>
      <c r="I1720" s="69">
        <v>100</v>
      </c>
      <c r="J1720" s="69">
        <v>255850</v>
      </c>
    </row>
    <row r="1721" spans="7:10" x14ac:dyDescent="0.35">
      <c r="G1721">
        <v>101291</v>
      </c>
      <c r="H1721" s="69">
        <v>1070</v>
      </c>
      <c r="I1721" s="69">
        <v>500</v>
      </c>
      <c r="J1721" s="69">
        <v>635550</v>
      </c>
    </row>
    <row r="1722" spans="7:10" x14ac:dyDescent="0.35">
      <c r="G1722">
        <v>101311</v>
      </c>
      <c r="H1722" s="69">
        <v>1029</v>
      </c>
      <c r="I1722" s="69">
        <v>500</v>
      </c>
      <c r="J1722" s="69">
        <v>825350</v>
      </c>
    </row>
    <row r="1723" spans="7:10" x14ac:dyDescent="0.35">
      <c r="G1723">
        <v>101312</v>
      </c>
      <c r="H1723" s="69">
        <v>1285</v>
      </c>
      <c r="I1723" s="69">
        <v>500</v>
      </c>
      <c r="J1723" s="69">
        <v>407150</v>
      </c>
    </row>
    <row r="1724" spans="7:10" x14ac:dyDescent="0.35">
      <c r="G1724">
        <v>101338</v>
      </c>
      <c r="H1724" s="69">
        <v>1119</v>
      </c>
      <c r="I1724" s="69">
        <v>500</v>
      </c>
      <c r="J1724" s="69">
        <v>396150</v>
      </c>
    </row>
    <row r="1725" spans="7:10" x14ac:dyDescent="0.35">
      <c r="G1725">
        <v>101341</v>
      </c>
      <c r="H1725" s="69">
        <v>1331</v>
      </c>
      <c r="I1725" s="69">
        <v>500</v>
      </c>
      <c r="J1725" s="69">
        <v>981350</v>
      </c>
    </row>
    <row r="1726" spans="7:10" x14ac:dyDescent="0.35">
      <c r="G1726">
        <v>101355</v>
      </c>
      <c r="H1726" s="69">
        <v>641</v>
      </c>
      <c r="I1726" s="69">
        <v>250</v>
      </c>
      <c r="J1726" s="69">
        <v>314500</v>
      </c>
    </row>
    <row r="1727" spans="7:10" x14ac:dyDescent="0.35">
      <c r="G1727">
        <v>101362</v>
      </c>
      <c r="H1727" s="69">
        <v>549</v>
      </c>
      <c r="I1727" s="69">
        <v>100</v>
      </c>
      <c r="J1727" s="69">
        <v>318750</v>
      </c>
    </row>
    <row r="1728" spans="7:10" x14ac:dyDescent="0.35">
      <c r="G1728">
        <v>101423</v>
      </c>
      <c r="H1728" s="69">
        <v>596</v>
      </c>
      <c r="I1728" s="69">
        <v>500</v>
      </c>
      <c r="J1728" s="69">
        <v>349600</v>
      </c>
    </row>
    <row r="1729" spans="7:10" x14ac:dyDescent="0.35">
      <c r="G1729">
        <v>101452</v>
      </c>
      <c r="H1729" s="69">
        <v>844</v>
      </c>
      <c r="I1729" s="69">
        <v>500</v>
      </c>
      <c r="J1729" s="69">
        <v>608950</v>
      </c>
    </row>
    <row r="1730" spans="7:10" x14ac:dyDescent="0.35">
      <c r="G1730">
        <v>101495</v>
      </c>
      <c r="H1730" s="69">
        <v>1537</v>
      </c>
      <c r="I1730" s="69">
        <v>500</v>
      </c>
      <c r="J1730" s="69">
        <v>942650</v>
      </c>
    </row>
    <row r="1731" spans="7:10" x14ac:dyDescent="0.35">
      <c r="G1731">
        <v>101496</v>
      </c>
      <c r="H1731" s="69">
        <v>813</v>
      </c>
      <c r="I1731" s="69">
        <v>250</v>
      </c>
      <c r="J1731" s="69">
        <v>515100</v>
      </c>
    </row>
    <row r="1732" spans="7:10" x14ac:dyDescent="0.35">
      <c r="G1732">
        <v>101512</v>
      </c>
      <c r="H1732" s="69">
        <v>1102</v>
      </c>
      <c r="I1732" s="69">
        <v>500</v>
      </c>
      <c r="J1732" s="69">
        <v>842650</v>
      </c>
    </row>
    <row r="1733" spans="7:10" x14ac:dyDescent="0.35">
      <c r="G1733">
        <v>101523</v>
      </c>
      <c r="H1733" s="69">
        <v>838</v>
      </c>
      <c r="I1733" s="69">
        <v>500</v>
      </c>
      <c r="J1733" s="69">
        <v>332800</v>
      </c>
    </row>
    <row r="1734" spans="7:10" x14ac:dyDescent="0.35">
      <c r="G1734">
        <v>101527</v>
      </c>
      <c r="H1734" s="69">
        <v>934</v>
      </c>
      <c r="I1734" s="69">
        <v>500</v>
      </c>
      <c r="J1734" s="69">
        <v>516800</v>
      </c>
    </row>
    <row r="1735" spans="7:10" x14ac:dyDescent="0.35">
      <c r="G1735">
        <v>101553</v>
      </c>
      <c r="H1735" s="69">
        <v>813</v>
      </c>
      <c r="I1735" s="69">
        <v>500</v>
      </c>
      <c r="J1735" s="69">
        <v>361250</v>
      </c>
    </row>
    <row r="1736" spans="7:10" x14ac:dyDescent="0.35">
      <c r="G1736">
        <v>101615</v>
      </c>
      <c r="H1736" s="69">
        <v>199</v>
      </c>
      <c r="I1736" s="69">
        <v>250</v>
      </c>
      <c r="J1736" s="69">
        <v>38400</v>
      </c>
    </row>
    <row r="1737" spans="7:10" x14ac:dyDescent="0.35">
      <c r="G1737">
        <v>101643</v>
      </c>
      <c r="H1737" s="69">
        <v>971</v>
      </c>
      <c r="I1737" s="69">
        <v>500</v>
      </c>
      <c r="J1737" s="69">
        <v>664050</v>
      </c>
    </row>
    <row r="1738" spans="7:10" x14ac:dyDescent="0.35">
      <c r="G1738">
        <v>101674</v>
      </c>
      <c r="H1738" s="69">
        <v>1012</v>
      </c>
      <c r="I1738" s="69">
        <v>500</v>
      </c>
      <c r="J1738" s="69">
        <v>664700</v>
      </c>
    </row>
    <row r="1739" spans="7:10" x14ac:dyDescent="0.35">
      <c r="G1739">
        <v>101676</v>
      </c>
      <c r="H1739" s="69">
        <v>1248</v>
      </c>
      <c r="I1739" s="69">
        <v>500</v>
      </c>
      <c r="J1739" s="69">
        <v>676600</v>
      </c>
    </row>
    <row r="1740" spans="7:10" x14ac:dyDescent="0.35">
      <c r="G1740">
        <v>101683</v>
      </c>
      <c r="H1740" s="69">
        <v>1377</v>
      </c>
      <c r="I1740" s="69">
        <v>250</v>
      </c>
      <c r="J1740" s="69">
        <v>732450</v>
      </c>
    </row>
    <row r="1741" spans="7:10" x14ac:dyDescent="0.35">
      <c r="G1741">
        <v>101689</v>
      </c>
      <c r="H1741" s="69">
        <v>1301</v>
      </c>
      <c r="I1741" s="69">
        <v>500</v>
      </c>
      <c r="J1741" s="69">
        <v>658750</v>
      </c>
    </row>
    <row r="1742" spans="7:10" x14ac:dyDescent="0.35">
      <c r="G1742">
        <v>101724</v>
      </c>
      <c r="H1742" s="69">
        <v>718</v>
      </c>
      <c r="I1742" s="69">
        <v>500</v>
      </c>
      <c r="J1742" s="69">
        <v>471200</v>
      </c>
    </row>
    <row r="1743" spans="7:10" x14ac:dyDescent="0.35">
      <c r="G1743">
        <v>101761</v>
      </c>
      <c r="H1743" s="69">
        <v>387</v>
      </c>
      <c r="I1743" s="69">
        <v>250</v>
      </c>
      <c r="J1743" s="69">
        <v>70800</v>
      </c>
    </row>
    <row r="1744" spans="7:10" x14ac:dyDescent="0.35">
      <c r="G1744">
        <v>101771</v>
      </c>
      <c r="H1744" s="69">
        <v>996</v>
      </c>
      <c r="I1744" s="69">
        <v>250</v>
      </c>
      <c r="J1744" s="69">
        <v>382500</v>
      </c>
    </row>
    <row r="1745" spans="7:10" x14ac:dyDescent="0.35">
      <c r="G1745">
        <v>101778</v>
      </c>
      <c r="H1745" s="69">
        <v>1828</v>
      </c>
      <c r="I1745" s="69">
        <v>500</v>
      </c>
      <c r="J1745" s="69">
        <v>474050</v>
      </c>
    </row>
    <row r="1746" spans="7:10" x14ac:dyDescent="0.35">
      <c r="G1746">
        <v>101782</v>
      </c>
      <c r="H1746" s="69">
        <v>563</v>
      </c>
      <c r="I1746" s="69">
        <v>500</v>
      </c>
      <c r="J1746" s="69">
        <v>383800</v>
      </c>
    </row>
    <row r="1747" spans="7:10" x14ac:dyDescent="0.35">
      <c r="G1747">
        <v>101807</v>
      </c>
      <c r="H1747" s="69">
        <v>336</v>
      </c>
      <c r="I1747" s="69">
        <v>250</v>
      </c>
      <c r="J1747" s="69">
        <v>104400</v>
      </c>
    </row>
    <row r="1748" spans="7:10" x14ac:dyDescent="0.35">
      <c r="G1748">
        <v>101814</v>
      </c>
      <c r="H1748" s="69">
        <v>665</v>
      </c>
      <c r="I1748" s="69">
        <v>500</v>
      </c>
      <c r="J1748" s="69">
        <v>232750</v>
      </c>
    </row>
    <row r="1749" spans="7:10" x14ac:dyDescent="0.35">
      <c r="G1749">
        <v>101831</v>
      </c>
      <c r="H1749" s="69">
        <v>809</v>
      </c>
      <c r="I1749" s="69">
        <v>500</v>
      </c>
      <c r="J1749" s="69">
        <v>623200</v>
      </c>
    </row>
    <row r="1750" spans="7:10" x14ac:dyDescent="0.35">
      <c r="G1750">
        <v>101842</v>
      </c>
      <c r="H1750" s="69">
        <v>839</v>
      </c>
      <c r="I1750" s="69">
        <v>250</v>
      </c>
      <c r="J1750" s="69">
        <v>532950</v>
      </c>
    </row>
    <row r="1751" spans="7:10" x14ac:dyDescent="0.35">
      <c r="G1751">
        <v>101932</v>
      </c>
      <c r="H1751" s="69">
        <v>888</v>
      </c>
      <c r="I1751" s="69">
        <v>500</v>
      </c>
      <c r="J1751" s="69">
        <v>541500</v>
      </c>
    </row>
    <row r="1752" spans="7:10" x14ac:dyDescent="0.35">
      <c r="G1752">
        <v>101933</v>
      </c>
      <c r="H1752" s="69">
        <v>1117</v>
      </c>
      <c r="I1752" s="69">
        <v>500</v>
      </c>
      <c r="J1752" s="69">
        <v>570950</v>
      </c>
    </row>
    <row r="1753" spans="7:10" x14ac:dyDescent="0.35">
      <c r="G1753">
        <v>101966</v>
      </c>
      <c r="H1753" s="69">
        <v>1127</v>
      </c>
      <c r="I1753" s="69">
        <v>500</v>
      </c>
      <c r="J1753" s="69">
        <v>685900</v>
      </c>
    </row>
    <row r="1754" spans="7:10" x14ac:dyDescent="0.35">
      <c r="G1754">
        <v>101980</v>
      </c>
      <c r="H1754" s="69">
        <v>615</v>
      </c>
      <c r="I1754" s="69">
        <v>100</v>
      </c>
      <c r="J1754" s="69">
        <v>317300</v>
      </c>
    </row>
    <row r="1755" spans="7:10" x14ac:dyDescent="0.35">
      <c r="G1755">
        <v>101989</v>
      </c>
      <c r="H1755" s="69">
        <v>820</v>
      </c>
      <c r="I1755" s="69"/>
      <c r="J1755" s="69">
        <v>740050</v>
      </c>
    </row>
    <row r="1756" spans="7:10" x14ac:dyDescent="0.35">
      <c r="G1756">
        <v>102019</v>
      </c>
      <c r="H1756" s="69">
        <v>687</v>
      </c>
      <c r="I1756" s="69">
        <v>500</v>
      </c>
      <c r="J1756" s="69">
        <v>389300</v>
      </c>
    </row>
    <row r="1757" spans="7:10" x14ac:dyDescent="0.35">
      <c r="G1757">
        <v>102026</v>
      </c>
      <c r="H1757" s="69">
        <v>1110</v>
      </c>
      <c r="I1757" s="69">
        <v>250</v>
      </c>
      <c r="J1757" s="69">
        <v>486400</v>
      </c>
    </row>
    <row r="1758" spans="7:10" x14ac:dyDescent="0.35">
      <c r="G1758">
        <v>102034</v>
      </c>
      <c r="H1758" s="69">
        <v>984</v>
      </c>
      <c r="I1758" s="69">
        <v>250</v>
      </c>
      <c r="J1758" s="69">
        <v>484500</v>
      </c>
    </row>
    <row r="1759" spans="7:10" x14ac:dyDescent="0.35">
      <c r="G1759">
        <v>102035</v>
      </c>
      <c r="H1759" s="69">
        <v>1419</v>
      </c>
      <c r="I1759" s="69">
        <v>250</v>
      </c>
      <c r="J1759" s="69">
        <v>576650</v>
      </c>
    </row>
    <row r="1760" spans="7:10" x14ac:dyDescent="0.35">
      <c r="G1760">
        <v>102037</v>
      </c>
      <c r="H1760" s="69">
        <v>648</v>
      </c>
      <c r="I1760" s="69">
        <v>1000</v>
      </c>
      <c r="J1760" s="69">
        <v>435200</v>
      </c>
    </row>
    <row r="1761" spans="7:10" x14ac:dyDescent="0.35">
      <c r="G1761">
        <v>102043</v>
      </c>
      <c r="H1761" s="69">
        <v>2686</v>
      </c>
      <c r="I1761" s="69">
        <v>1000</v>
      </c>
      <c r="J1761" s="69">
        <v>1587450</v>
      </c>
    </row>
    <row r="1762" spans="7:10" x14ac:dyDescent="0.35">
      <c r="G1762">
        <v>102046</v>
      </c>
      <c r="H1762" s="69">
        <v>1560</v>
      </c>
      <c r="I1762" s="69">
        <v>250</v>
      </c>
      <c r="J1762" s="69">
        <v>659300</v>
      </c>
    </row>
    <row r="1763" spans="7:10" x14ac:dyDescent="0.35">
      <c r="G1763">
        <v>102073</v>
      </c>
      <c r="H1763" s="69">
        <v>1101</v>
      </c>
      <c r="I1763" s="69">
        <v>500</v>
      </c>
      <c r="J1763" s="69">
        <v>779450</v>
      </c>
    </row>
    <row r="1764" spans="7:10" x14ac:dyDescent="0.35">
      <c r="G1764">
        <v>102082</v>
      </c>
      <c r="H1764" s="69">
        <v>1498</v>
      </c>
      <c r="I1764" s="69">
        <v>500</v>
      </c>
      <c r="J1764" s="69">
        <v>533900</v>
      </c>
    </row>
    <row r="1765" spans="7:10" x14ac:dyDescent="0.35">
      <c r="G1765">
        <v>102100</v>
      </c>
      <c r="H1765" s="69">
        <v>633</v>
      </c>
      <c r="I1765" s="69">
        <v>500</v>
      </c>
      <c r="J1765" s="69">
        <v>113000</v>
      </c>
    </row>
    <row r="1766" spans="7:10" x14ac:dyDescent="0.35">
      <c r="G1766">
        <v>102106</v>
      </c>
      <c r="H1766" s="69">
        <v>859</v>
      </c>
      <c r="I1766" s="69">
        <v>1000</v>
      </c>
      <c r="J1766" s="69">
        <v>707200</v>
      </c>
    </row>
    <row r="1767" spans="7:10" x14ac:dyDescent="0.35">
      <c r="G1767">
        <v>102115</v>
      </c>
      <c r="H1767" s="69">
        <v>695</v>
      </c>
      <c r="I1767" s="69">
        <v>250</v>
      </c>
      <c r="J1767" s="69">
        <v>489250</v>
      </c>
    </row>
    <row r="1768" spans="7:10" x14ac:dyDescent="0.35">
      <c r="G1768">
        <v>102173</v>
      </c>
      <c r="H1768" s="69">
        <v>729</v>
      </c>
      <c r="I1768" s="69">
        <v>100</v>
      </c>
      <c r="J1768" s="69">
        <v>726750</v>
      </c>
    </row>
    <row r="1769" spans="7:10" x14ac:dyDescent="0.35">
      <c r="G1769">
        <v>102175</v>
      </c>
      <c r="H1769" s="69">
        <v>806</v>
      </c>
      <c r="I1769" s="69">
        <v>250</v>
      </c>
      <c r="J1769" s="69">
        <v>489250</v>
      </c>
    </row>
    <row r="1770" spans="7:10" x14ac:dyDescent="0.35">
      <c r="G1770">
        <v>102205</v>
      </c>
      <c r="H1770" s="69">
        <v>1119</v>
      </c>
      <c r="I1770" s="69">
        <v>250</v>
      </c>
      <c r="J1770" s="69">
        <v>366700</v>
      </c>
    </row>
    <row r="1771" spans="7:10" x14ac:dyDescent="0.35">
      <c r="G1771">
        <v>102206</v>
      </c>
      <c r="H1771" s="69">
        <v>951</v>
      </c>
      <c r="I1771" s="69">
        <v>500</v>
      </c>
      <c r="J1771" s="69">
        <v>971550</v>
      </c>
    </row>
    <row r="1772" spans="7:10" x14ac:dyDescent="0.35">
      <c r="G1772">
        <v>102238</v>
      </c>
      <c r="H1772" s="69">
        <v>1268</v>
      </c>
      <c r="I1772" s="69">
        <v>1000</v>
      </c>
      <c r="J1772" s="69">
        <v>923400</v>
      </c>
    </row>
    <row r="1773" spans="7:10" x14ac:dyDescent="0.35">
      <c r="G1773">
        <v>102251</v>
      </c>
      <c r="H1773" s="69">
        <v>1591</v>
      </c>
      <c r="I1773" s="69">
        <v>500</v>
      </c>
      <c r="J1773" s="69">
        <v>618450</v>
      </c>
    </row>
    <row r="1774" spans="7:10" x14ac:dyDescent="0.35">
      <c r="G1774">
        <v>102252</v>
      </c>
      <c r="H1774" s="69">
        <v>1152</v>
      </c>
      <c r="I1774" s="69">
        <v>1000</v>
      </c>
      <c r="J1774" s="69">
        <v>893950</v>
      </c>
    </row>
    <row r="1775" spans="7:10" x14ac:dyDescent="0.35">
      <c r="G1775">
        <v>102253</v>
      </c>
      <c r="H1775" s="69">
        <v>846</v>
      </c>
      <c r="I1775" s="69">
        <v>1000</v>
      </c>
      <c r="J1775" s="69">
        <v>519650</v>
      </c>
    </row>
    <row r="1776" spans="7:10" x14ac:dyDescent="0.35">
      <c r="G1776">
        <v>102260</v>
      </c>
      <c r="H1776" s="69">
        <v>958</v>
      </c>
      <c r="I1776" s="69">
        <v>500</v>
      </c>
      <c r="J1776" s="69">
        <v>664050</v>
      </c>
    </row>
    <row r="1777" spans="7:10" x14ac:dyDescent="0.35">
      <c r="G1777">
        <v>102264</v>
      </c>
      <c r="H1777" s="69">
        <v>901</v>
      </c>
      <c r="I1777" s="69">
        <v>2500</v>
      </c>
      <c r="J1777" s="69">
        <v>792300</v>
      </c>
    </row>
    <row r="1778" spans="7:10" x14ac:dyDescent="0.35">
      <c r="G1778">
        <v>102268</v>
      </c>
      <c r="H1778" s="69">
        <v>1223</v>
      </c>
      <c r="I1778" s="69">
        <v>500</v>
      </c>
      <c r="J1778" s="69">
        <v>874000</v>
      </c>
    </row>
    <row r="1779" spans="7:10" x14ac:dyDescent="0.35">
      <c r="G1779">
        <v>102276</v>
      </c>
      <c r="H1779" s="69">
        <v>1298</v>
      </c>
      <c r="I1779" s="69">
        <v>500</v>
      </c>
      <c r="J1779" s="69">
        <v>790400</v>
      </c>
    </row>
    <row r="1780" spans="7:10" x14ac:dyDescent="0.35">
      <c r="G1780">
        <v>102280</v>
      </c>
      <c r="H1780" s="69">
        <v>220</v>
      </c>
      <c r="I1780" s="69">
        <v>1000</v>
      </c>
      <c r="J1780" s="69">
        <v>55200</v>
      </c>
    </row>
    <row r="1781" spans="7:10" x14ac:dyDescent="0.35">
      <c r="G1781">
        <v>102281</v>
      </c>
      <c r="H1781" s="69">
        <v>1006</v>
      </c>
      <c r="I1781" s="69">
        <v>500</v>
      </c>
      <c r="J1781" s="69">
        <v>521550</v>
      </c>
    </row>
    <row r="1782" spans="7:10" x14ac:dyDescent="0.35">
      <c r="G1782">
        <v>102325</v>
      </c>
      <c r="H1782" s="69">
        <v>695</v>
      </c>
      <c r="I1782" s="69">
        <v>500</v>
      </c>
      <c r="J1782" s="69">
        <v>421800</v>
      </c>
    </row>
    <row r="1783" spans="7:10" x14ac:dyDescent="0.35">
      <c r="G1783">
        <v>102343</v>
      </c>
      <c r="H1783" s="69">
        <v>158</v>
      </c>
      <c r="I1783" s="69">
        <v>250</v>
      </c>
      <c r="J1783" s="69">
        <v>40800</v>
      </c>
    </row>
    <row r="1784" spans="7:10" x14ac:dyDescent="0.35">
      <c r="G1784">
        <v>102344</v>
      </c>
      <c r="H1784" s="69">
        <v>814</v>
      </c>
      <c r="I1784" s="69">
        <v>1000</v>
      </c>
      <c r="J1784" s="69">
        <v>492100</v>
      </c>
    </row>
    <row r="1785" spans="7:10" x14ac:dyDescent="0.35">
      <c r="G1785">
        <v>102353</v>
      </c>
      <c r="H1785" s="69">
        <v>1993</v>
      </c>
      <c r="I1785" s="69">
        <v>1000</v>
      </c>
      <c r="J1785" s="69">
        <v>1242600</v>
      </c>
    </row>
    <row r="1786" spans="7:10" x14ac:dyDescent="0.35">
      <c r="G1786">
        <v>102377</v>
      </c>
      <c r="H1786" s="69">
        <v>301</v>
      </c>
      <c r="I1786" s="69">
        <v>250</v>
      </c>
      <c r="J1786" s="69">
        <v>64000</v>
      </c>
    </row>
    <row r="1787" spans="7:10" x14ac:dyDescent="0.35">
      <c r="G1787">
        <v>102397</v>
      </c>
      <c r="H1787" s="69">
        <v>1292</v>
      </c>
      <c r="I1787" s="69">
        <v>1000</v>
      </c>
      <c r="J1787" s="69">
        <v>733400</v>
      </c>
    </row>
    <row r="1788" spans="7:10" x14ac:dyDescent="0.35">
      <c r="G1788">
        <v>102402</v>
      </c>
      <c r="H1788" s="69">
        <v>1263</v>
      </c>
      <c r="I1788" s="69">
        <v>500</v>
      </c>
      <c r="J1788" s="69">
        <v>753350</v>
      </c>
    </row>
    <row r="1789" spans="7:10" x14ac:dyDescent="0.35">
      <c r="G1789">
        <v>102431</v>
      </c>
      <c r="H1789" s="69">
        <v>736</v>
      </c>
      <c r="I1789" s="69">
        <v>500</v>
      </c>
      <c r="J1789" s="69">
        <v>548150</v>
      </c>
    </row>
    <row r="1790" spans="7:10" x14ac:dyDescent="0.35">
      <c r="G1790">
        <v>102438</v>
      </c>
      <c r="H1790" s="69">
        <v>1456</v>
      </c>
      <c r="I1790" s="69">
        <v>1000</v>
      </c>
      <c r="J1790" s="69">
        <v>925300</v>
      </c>
    </row>
    <row r="1791" spans="7:10" x14ac:dyDescent="0.35">
      <c r="G1791">
        <v>102450</v>
      </c>
      <c r="H1791" s="69">
        <v>1431</v>
      </c>
      <c r="I1791" s="69">
        <v>1000</v>
      </c>
      <c r="J1791" s="69">
        <v>894200</v>
      </c>
    </row>
    <row r="1792" spans="7:10" x14ac:dyDescent="0.35">
      <c r="G1792">
        <v>102454</v>
      </c>
      <c r="H1792" s="69">
        <v>1123</v>
      </c>
      <c r="I1792" s="69">
        <v>500</v>
      </c>
      <c r="J1792" s="69">
        <v>730550</v>
      </c>
    </row>
    <row r="1793" spans="7:10" x14ac:dyDescent="0.35">
      <c r="G1793">
        <v>102470</v>
      </c>
      <c r="H1793" s="69">
        <v>944</v>
      </c>
      <c r="I1793" s="69">
        <v>1000</v>
      </c>
      <c r="J1793" s="69">
        <v>711550</v>
      </c>
    </row>
    <row r="1794" spans="7:10" x14ac:dyDescent="0.35">
      <c r="G1794">
        <v>102487</v>
      </c>
      <c r="H1794" s="69">
        <v>1469</v>
      </c>
      <c r="I1794" s="69">
        <v>500</v>
      </c>
      <c r="J1794" s="69">
        <v>544350</v>
      </c>
    </row>
    <row r="1795" spans="7:10" x14ac:dyDescent="0.35">
      <c r="G1795">
        <v>102495</v>
      </c>
      <c r="H1795" s="69">
        <v>1651</v>
      </c>
      <c r="I1795" s="69">
        <v>1000</v>
      </c>
      <c r="J1795" s="69">
        <v>1156150</v>
      </c>
    </row>
    <row r="1796" spans="7:10" x14ac:dyDescent="0.35">
      <c r="G1796">
        <v>102510</v>
      </c>
      <c r="H1796" s="69">
        <v>832</v>
      </c>
      <c r="I1796" s="69">
        <v>500</v>
      </c>
      <c r="J1796" s="69">
        <v>476000</v>
      </c>
    </row>
    <row r="1797" spans="7:10" x14ac:dyDescent="0.35">
      <c r="G1797">
        <v>102515</v>
      </c>
      <c r="H1797" s="69">
        <v>1618</v>
      </c>
      <c r="I1797" s="69">
        <v>500</v>
      </c>
      <c r="J1797" s="69">
        <v>708900</v>
      </c>
    </row>
    <row r="1798" spans="7:10" x14ac:dyDescent="0.35">
      <c r="G1798">
        <v>102535</v>
      </c>
      <c r="H1798" s="69">
        <v>917</v>
      </c>
      <c r="I1798" s="69">
        <v>500</v>
      </c>
      <c r="J1798" s="69">
        <v>424650</v>
      </c>
    </row>
    <row r="1799" spans="7:10" x14ac:dyDescent="0.35">
      <c r="G1799">
        <v>102547</v>
      </c>
      <c r="H1799" s="69">
        <v>1387</v>
      </c>
      <c r="I1799" s="69">
        <v>500</v>
      </c>
      <c r="J1799" s="69">
        <v>831250</v>
      </c>
    </row>
    <row r="1800" spans="7:10" x14ac:dyDescent="0.35">
      <c r="G1800">
        <v>102558</v>
      </c>
      <c r="H1800" s="69">
        <v>553</v>
      </c>
      <c r="I1800" s="69">
        <v>500</v>
      </c>
      <c r="J1800" s="69">
        <v>372400</v>
      </c>
    </row>
    <row r="1801" spans="7:10" x14ac:dyDescent="0.35">
      <c r="G1801">
        <v>102566</v>
      </c>
      <c r="H1801" s="69">
        <v>804</v>
      </c>
      <c r="I1801" s="69">
        <v>500</v>
      </c>
      <c r="J1801" s="69">
        <v>457900</v>
      </c>
    </row>
    <row r="1802" spans="7:10" x14ac:dyDescent="0.35">
      <c r="G1802">
        <v>102583</v>
      </c>
      <c r="H1802" s="69">
        <v>1305</v>
      </c>
      <c r="I1802" s="69">
        <v>500</v>
      </c>
      <c r="J1802" s="69">
        <v>673550</v>
      </c>
    </row>
    <row r="1803" spans="7:10" x14ac:dyDescent="0.35">
      <c r="G1803">
        <v>102594</v>
      </c>
      <c r="H1803" s="69">
        <v>1502</v>
      </c>
      <c r="I1803" s="69">
        <v>500</v>
      </c>
      <c r="J1803" s="69">
        <v>725900</v>
      </c>
    </row>
    <row r="1804" spans="7:10" x14ac:dyDescent="0.35">
      <c r="G1804">
        <v>102596</v>
      </c>
      <c r="H1804" s="69">
        <v>887</v>
      </c>
      <c r="I1804" s="69">
        <v>1000</v>
      </c>
      <c r="J1804" s="69">
        <v>649800</v>
      </c>
    </row>
    <row r="1805" spans="7:10" x14ac:dyDescent="0.35">
      <c r="G1805">
        <v>102609</v>
      </c>
      <c r="H1805" s="69">
        <v>2536</v>
      </c>
      <c r="I1805" s="69">
        <v>500</v>
      </c>
      <c r="J1805" s="69">
        <v>1130500</v>
      </c>
    </row>
    <row r="1806" spans="7:10" x14ac:dyDescent="0.35">
      <c r="G1806">
        <v>102611</v>
      </c>
      <c r="H1806" s="69">
        <v>875</v>
      </c>
      <c r="I1806" s="69">
        <v>500</v>
      </c>
      <c r="J1806" s="69">
        <v>570000</v>
      </c>
    </row>
    <row r="1807" spans="7:10" x14ac:dyDescent="0.35">
      <c r="G1807">
        <v>102616</v>
      </c>
      <c r="H1807" s="69">
        <v>1208</v>
      </c>
      <c r="I1807" s="69">
        <v>500</v>
      </c>
      <c r="J1807" s="69">
        <v>555750</v>
      </c>
    </row>
    <row r="1808" spans="7:10" x14ac:dyDescent="0.35">
      <c r="G1808">
        <v>102619</v>
      </c>
      <c r="H1808" s="69">
        <v>1131</v>
      </c>
      <c r="I1808" s="69">
        <v>500</v>
      </c>
      <c r="J1808" s="69">
        <v>685900</v>
      </c>
    </row>
    <row r="1809" spans="7:10" x14ac:dyDescent="0.35">
      <c r="G1809">
        <v>102622</v>
      </c>
      <c r="H1809" s="69">
        <v>1051</v>
      </c>
      <c r="I1809" s="69">
        <v>500</v>
      </c>
      <c r="J1809" s="69">
        <v>593750</v>
      </c>
    </row>
    <row r="1810" spans="7:10" x14ac:dyDescent="0.35">
      <c r="G1810">
        <v>102625</v>
      </c>
      <c r="H1810" s="69">
        <v>802</v>
      </c>
      <c r="I1810" s="69">
        <v>500</v>
      </c>
      <c r="J1810" s="69">
        <v>513950</v>
      </c>
    </row>
    <row r="1811" spans="7:10" x14ac:dyDescent="0.35">
      <c r="G1811">
        <v>102627</v>
      </c>
      <c r="H1811" s="69">
        <v>220</v>
      </c>
      <c r="I1811" s="69">
        <v>500</v>
      </c>
      <c r="J1811" s="69">
        <v>69000</v>
      </c>
    </row>
    <row r="1812" spans="7:10" x14ac:dyDescent="0.35">
      <c r="G1812">
        <v>102632</v>
      </c>
      <c r="H1812" s="69">
        <v>1192</v>
      </c>
      <c r="I1812" s="69">
        <v>500</v>
      </c>
      <c r="J1812" s="69">
        <v>673550</v>
      </c>
    </row>
    <row r="1813" spans="7:10" x14ac:dyDescent="0.35">
      <c r="G1813">
        <v>102670</v>
      </c>
      <c r="H1813" s="69">
        <v>692</v>
      </c>
      <c r="I1813" s="69">
        <v>500</v>
      </c>
      <c r="J1813" s="69">
        <v>561450</v>
      </c>
    </row>
    <row r="1814" spans="7:10" x14ac:dyDescent="0.35">
      <c r="G1814">
        <v>102684</v>
      </c>
      <c r="H1814" s="69">
        <v>1500</v>
      </c>
      <c r="I1814" s="69">
        <v>1000</v>
      </c>
      <c r="J1814" s="69">
        <v>1078250</v>
      </c>
    </row>
    <row r="1815" spans="7:10" x14ac:dyDescent="0.35">
      <c r="G1815">
        <v>102689</v>
      </c>
      <c r="H1815" s="69">
        <v>1391</v>
      </c>
      <c r="I1815" s="69">
        <v>500</v>
      </c>
      <c r="J1815" s="69">
        <v>1140000</v>
      </c>
    </row>
    <row r="1816" spans="7:10" x14ac:dyDescent="0.35">
      <c r="G1816">
        <v>102716</v>
      </c>
      <c r="H1816" s="69">
        <v>1089</v>
      </c>
      <c r="I1816" s="69">
        <v>500</v>
      </c>
      <c r="J1816" s="69">
        <v>584250</v>
      </c>
    </row>
    <row r="1817" spans="7:10" x14ac:dyDescent="0.35">
      <c r="G1817">
        <v>102722</v>
      </c>
      <c r="H1817" s="69">
        <v>1323</v>
      </c>
      <c r="I1817" s="69">
        <v>500</v>
      </c>
      <c r="J1817" s="69">
        <v>574750</v>
      </c>
    </row>
    <row r="1818" spans="7:10" x14ac:dyDescent="0.35">
      <c r="G1818">
        <v>102728</v>
      </c>
      <c r="H1818" s="69">
        <v>2380</v>
      </c>
      <c r="I1818" s="69">
        <v>500</v>
      </c>
      <c r="J1818" s="69">
        <v>2866150</v>
      </c>
    </row>
    <row r="1819" spans="7:10" x14ac:dyDescent="0.35">
      <c r="G1819">
        <v>102781</v>
      </c>
      <c r="H1819" s="69">
        <v>1767</v>
      </c>
      <c r="I1819" s="69">
        <v>500</v>
      </c>
      <c r="J1819" s="69">
        <v>1247350</v>
      </c>
    </row>
    <row r="1820" spans="7:10" x14ac:dyDescent="0.35">
      <c r="G1820">
        <v>102793</v>
      </c>
      <c r="H1820" s="69">
        <v>662</v>
      </c>
      <c r="I1820" s="69">
        <v>500</v>
      </c>
      <c r="J1820" s="69">
        <v>360050</v>
      </c>
    </row>
    <row r="1821" spans="7:10" x14ac:dyDescent="0.35">
      <c r="G1821">
        <v>102794</v>
      </c>
      <c r="H1821" s="69">
        <v>854</v>
      </c>
      <c r="I1821" s="69">
        <v>500</v>
      </c>
      <c r="J1821" s="69">
        <v>374300</v>
      </c>
    </row>
    <row r="1822" spans="7:10" x14ac:dyDescent="0.35">
      <c r="G1822">
        <v>102801</v>
      </c>
      <c r="H1822" s="69">
        <v>1000</v>
      </c>
      <c r="I1822" s="69">
        <v>500</v>
      </c>
      <c r="J1822" s="69">
        <v>788500</v>
      </c>
    </row>
    <row r="1823" spans="7:10" x14ac:dyDescent="0.35">
      <c r="G1823">
        <v>102802</v>
      </c>
      <c r="H1823" s="69">
        <v>1041</v>
      </c>
      <c r="I1823" s="69">
        <v>1000</v>
      </c>
      <c r="J1823" s="69">
        <v>610850</v>
      </c>
    </row>
    <row r="1824" spans="7:10" x14ac:dyDescent="0.35">
      <c r="G1824">
        <v>102808</v>
      </c>
      <c r="H1824" s="69">
        <v>1062</v>
      </c>
      <c r="I1824" s="69">
        <v>500</v>
      </c>
      <c r="J1824" s="69">
        <v>1060200</v>
      </c>
    </row>
    <row r="1825" spans="7:10" x14ac:dyDescent="0.35">
      <c r="G1825">
        <v>102814</v>
      </c>
      <c r="H1825" s="69">
        <v>1420</v>
      </c>
      <c r="I1825" s="69">
        <v>500</v>
      </c>
      <c r="J1825" s="69">
        <v>498750</v>
      </c>
    </row>
    <row r="1826" spans="7:10" x14ac:dyDescent="0.35">
      <c r="G1826">
        <v>102823</v>
      </c>
      <c r="H1826" s="69">
        <v>772</v>
      </c>
      <c r="I1826" s="69">
        <v>500</v>
      </c>
      <c r="J1826" s="69">
        <v>437000</v>
      </c>
    </row>
    <row r="1827" spans="7:10" x14ac:dyDescent="0.35">
      <c r="G1827">
        <v>102827</v>
      </c>
      <c r="H1827" s="69">
        <v>2997</v>
      </c>
      <c r="I1827" s="69">
        <v>2500</v>
      </c>
      <c r="J1827" s="69">
        <v>948600</v>
      </c>
    </row>
    <row r="1828" spans="7:10" x14ac:dyDescent="0.35">
      <c r="G1828">
        <v>102847</v>
      </c>
      <c r="H1828" s="69">
        <v>978</v>
      </c>
      <c r="I1828" s="69">
        <v>500</v>
      </c>
      <c r="J1828" s="69">
        <v>511100</v>
      </c>
    </row>
    <row r="1829" spans="7:10" x14ac:dyDescent="0.35">
      <c r="G1829">
        <v>102854</v>
      </c>
      <c r="H1829" s="69">
        <v>832</v>
      </c>
      <c r="I1829" s="69">
        <v>1000</v>
      </c>
      <c r="J1829" s="69">
        <v>549100</v>
      </c>
    </row>
    <row r="1830" spans="7:10" x14ac:dyDescent="0.35">
      <c r="G1830">
        <v>102862</v>
      </c>
      <c r="H1830" s="69">
        <v>578</v>
      </c>
      <c r="I1830" s="69">
        <v>500</v>
      </c>
      <c r="J1830" s="69">
        <v>384750</v>
      </c>
    </row>
    <row r="1831" spans="7:10" x14ac:dyDescent="0.35">
      <c r="G1831">
        <v>102868</v>
      </c>
      <c r="H1831" s="69">
        <v>1300</v>
      </c>
      <c r="I1831" s="69">
        <v>1000</v>
      </c>
      <c r="J1831" s="69">
        <v>726750</v>
      </c>
    </row>
    <row r="1832" spans="7:10" x14ac:dyDescent="0.35">
      <c r="G1832">
        <v>102875</v>
      </c>
      <c r="H1832" s="69">
        <v>2445</v>
      </c>
      <c r="I1832" s="69">
        <v>1000</v>
      </c>
      <c r="J1832" s="69">
        <v>1276800</v>
      </c>
    </row>
    <row r="1833" spans="7:10" x14ac:dyDescent="0.35">
      <c r="G1833">
        <v>102878</v>
      </c>
      <c r="H1833" s="69">
        <v>1557</v>
      </c>
      <c r="I1833" s="69">
        <v>1000</v>
      </c>
      <c r="J1833" s="69">
        <v>893350</v>
      </c>
    </row>
    <row r="1834" spans="7:10" x14ac:dyDescent="0.35">
      <c r="G1834">
        <v>102895</v>
      </c>
      <c r="H1834" s="69">
        <v>1067</v>
      </c>
      <c r="I1834" s="69">
        <v>500</v>
      </c>
      <c r="J1834" s="69">
        <v>559300</v>
      </c>
    </row>
    <row r="1835" spans="7:10" x14ac:dyDescent="0.35">
      <c r="G1835">
        <v>102898</v>
      </c>
      <c r="H1835" s="69">
        <v>1493</v>
      </c>
      <c r="I1835" s="69">
        <v>0</v>
      </c>
      <c r="J1835" s="69">
        <v>856900</v>
      </c>
    </row>
    <row r="1836" spans="7:10" x14ac:dyDescent="0.35">
      <c r="G1836">
        <v>102904</v>
      </c>
      <c r="H1836" s="69">
        <v>208</v>
      </c>
      <c r="I1836" s="69">
        <v>500</v>
      </c>
      <c r="J1836" s="69">
        <v>73000</v>
      </c>
    </row>
    <row r="1837" spans="7:10" x14ac:dyDescent="0.35">
      <c r="G1837">
        <v>102917</v>
      </c>
      <c r="H1837" s="69">
        <v>520</v>
      </c>
      <c r="I1837" s="69">
        <v>1000</v>
      </c>
      <c r="J1837" s="69">
        <v>43200</v>
      </c>
    </row>
    <row r="1838" spans="7:10" x14ac:dyDescent="0.35">
      <c r="G1838">
        <v>102954</v>
      </c>
      <c r="H1838" s="69">
        <v>1168</v>
      </c>
      <c r="I1838" s="69">
        <v>500</v>
      </c>
      <c r="J1838" s="69">
        <v>640300</v>
      </c>
    </row>
    <row r="1839" spans="7:10" x14ac:dyDescent="0.35">
      <c r="G1839">
        <v>102963</v>
      </c>
      <c r="H1839" s="69">
        <v>800</v>
      </c>
      <c r="I1839" s="69">
        <v>500</v>
      </c>
      <c r="J1839" s="69">
        <v>338400</v>
      </c>
    </row>
    <row r="1840" spans="7:10" x14ac:dyDescent="0.35">
      <c r="G1840">
        <v>102985</v>
      </c>
      <c r="H1840" s="69">
        <v>882</v>
      </c>
      <c r="I1840" s="69">
        <v>500</v>
      </c>
      <c r="J1840" s="69">
        <v>751450</v>
      </c>
    </row>
    <row r="1841" spans="7:10" x14ac:dyDescent="0.35">
      <c r="G1841">
        <v>102992</v>
      </c>
      <c r="H1841" s="69">
        <v>520</v>
      </c>
      <c r="I1841" s="69">
        <v>250</v>
      </c>
      <c r="J1841" s="69">
        <v>154800</v>
      </c>
    </row>
    <row r="1842" spans="7:10" x14ac:dyDescent="0.35">
      <c r="G1842">
        <v>102995</v>
      </c>
      <c r="H1842" s="69">
        <v>230</v>
      </c>
      <c r="I1842" s="69">
        <v>250</v>
      </c>
      <c r="J1842" s="69">
        <v>43200</v>
      </c>
    </row>
    <row r="1843" spans="7:10" x14ac:dyDescent="0.35">
      <c r="G1843">
        <v>102996</v>
      </c>
      <c r="H1843" s="69">
        <v>1258</v>
      </c>
      <c r="I1843" s="69">
        <v>500</v>
      </c>
      <c r="J1843" s="69">
        <v>611800</v>
      </c>
    </row>
    <row r="1844" spans="7:10" x14ac:dyDescent="0.35">
      <c r="G1844">
        <v>102997</v>
      </c>
      <c r="H1844" s="69">
        <v>626</v>
      </c>
      <c r="I1844" s="69">
        <v>500</v>
      </c>
      <c r="J1844" s="69">
        <v>290700</v>
      </c>
    </row>
    <row r="1845" spans="7:10" x14ac:dyDescent="0.35">
      <c r="G1845">
        <v>103002</v>
      </c>
      <c r="H1845" s="69">
        <v>1476</v>
      </c>
      <c r="I1845" s="69">
        <v>500</v>
      </c>
      <c r="J1845" s="69">
        <v>670700</v>
      </c>
    </row>
    <row r="1846" spans="7:10" x14ac:dyDescent="0.35">
      <c r="G1846">
        <v>103009</v>
      </c>
      <c r="H1846" s="69">
        <v>1127</v>
      </c>
      <c r="I1846" s="69">
        <v>500</v>
      </c>
      <c r="J1846" s="69">
        <v>798000</v>
      </c>
    </row>
    <row r="1847" spans="7:10" x14ac:dyDescent="0.35">
      <c r="G1847">
        <v>103010</v>
      </c>
      <c r="H1847" s="69">
        <v>989</v>
      </c>
      <c r="I1847" s="69">
        <v>500</v>
      </c>
      <c r="J1847" s="69">
        <v>753350</v>
      </c>
    </row>
    <row r="1848" spans="7:10" x14ac:dyDescent="0.35">
      <c r="G1848">
        <v>103049</v>
      </c>
      <c r="H1848" s="69">
        <v>976</v>
      </c>
      <c r="I1848" s="69">
        <v>500</v>
      </c>
      <c r="J1848" s="69">
        <v>1035500</v>
      </c>
    </row>
    <row r="1849" spans="7:10" x14ac:dyDescent="0.35">
      <c r="G1849">
        <v>103058</v>
      </c>
      <c r="H1849" s="69">
        <v>217</v>
      </c>
      <c r="I1849" s="69">
        <v>250</v>
      </c>
      <c r="J1849" s="69">
        <v>31200</v>
      </c>
    </row>
    <row r="1850" spans="7:10" x14ac:dyDescent="0.35">
      <c r="G1850">
        <v>103065</v>
      </c>
      <c r="H1850" s="69">
        <v>750</v>
      </c>
      <c r="I1850" s="69">
        <v>1000</v>
      </c>
      <c r="J1850" s="69">
        <v>461700</v>
      </c>
    </row>
    <row r="1851" spans="7:10" x14ac:dyDescent="0.35">
      <c r="G1851">
        <v>103086</v>
      </c>
      <c r="H1851" s="69">
        <v>1114</v>
      </c>
      <c r="I1851" s="69">
        <v>500</v>
      </c>
      <c r="J1851" s="69">
        <v>522500</v>
      </c>
    </row>
    <row r="1852" spans="7:10" x14ac:dyDescent="0.35">
      <c r="G1852">
        <v>103089</v>
      </c>
      <c r="H1852" s="69">
        <v>436</v>
      </c>
      <c r="I1852" s="69">
        <v>250</v>
      </c>
      <c r="J1852" s="69">
        <v>83400</v>
      </c>
    </row>
    <row r="1853" spans="7:10" x14ac:dyDescent="0.35">
      <c r="G1853">
        <v>103097</v>
      </c>
      <c r="H1853" s="69">
        <v>567</v>
      </c>
      <c r="I1853" s="69">
        <v>250</v>
      </c>
      <c r="J1853" s="69">
        <v>351500</v>
      </c>
    </row>
    <row r="1854" spans="7:10" x14ac:dyDescent="0.35">
      <c r="G1854">
        <v>103101</v>
      </c>
      <c r="H1854" s="69">
        <v>209</v>
      </c>
      <c r="I1854" s="69">
        <v>2500</v>
      </c>
      <c r="J1854" s="69">
        <v>48400</v>
      </c>
    </row>
    <row r="1855" spans="7:10" x14ac:dyDescent="0.35">
      <c r="G1855">
        <v>103105</v>
      </c>
      <c r="H1855" s="69">
        <v>1090</v>
      </c>
      <c r="I1855" s="69">
        <v>500</v>
      </c>
      <c r="J1855" s="69">
        <v>893000</v>
      </c>
    </row>
    <row r="1856" spans="7:10" x14ac:dyDescent="0.35">
      <c r="G1856">
        <v>103122</v>
      </c>
      <c r="H1856" s="69">
        <v>161</v>
      </c>
      <c r="I1856" s="69">
        <v>250</v>
      </c>
      <c r="J1856" s="69">
        <v>31200</v>
      </c>
    </row>
    <row r="1857" spans="7:10" x14ac:dyDescent="0.35">
      <c r="G1857">
        <v>103139</v>
      </c>
      <c r="H1857" s="69">
        <v>1046</v>
      </c>
      <c r="I1857" s="69">
        <v>500</v>
      </c>
      <c r="J1857" s="69">
        <v>438900</v>
      </c>
    </row>
    <row r="1858" spans="7:10" x14ac:dyDescent="0.35">
      <c r="G1858">
        <v>103177</v>
      </c>
      <c r="H1858" s="69">
        <v>1878</v>
      </c>
      <c r="I1858" s="69">
        <v>1000</v>
      </c>
      <c r="J1858" s="69">
        <v>874000</v>
      </c>
    </row>
    <row r="1859" spans="7:10" x14ac:dyDescent="0.35">
      <c r="G1859">
        <v>103202</v>
      </c>
      <c r="H1859" s="69">
        <v>1345</v>
      </c>
      <c r="I1859" s="69">
        <v>500</v>
      </c>
      <c r="J1859" s="69">
        <v>530400</v>
      </c>
    </row>
    <row r="1860" spans="7:10" x14ac:dyDescent="0.35">
      <c r="G1860">
        <v>103212</v>
      </c>
      <c r="H1860" s="69">
        <v>253</v>
      </c>
      <c r="I1860" s="69">
        <v>500</v>
      </c>
      <c r="J1860" s="69">
        <v>74400</v>
      </c>
    </row>
    <row r="1861" spans="7:10" x14ac:dyDescent="0.35">
      <c r="G1861">
        <v>103246</v>
      </c>
      <c r="H1861" s="69">
        <v>1072</v>
      </c>
      <c r="I1861" s="69">
        <v>500</v>
      </c>
      <c r="J1861" s="69">
        <v>505400</v>
      </c>
    </row>
    <row r="1862" spans="7:10" x14ac:dyDescent="0.35">
      <c r="G1862">
        <v>103255</v>
      </c>
      <c r="H1862" s="69">
        <v>1314</v>
      </c>
      <c r="I1862" s="69">
        <v>500</v>
      </c>
      <c r="J1862" s="69">
        <v>875900</v>
      </c>
    </row>
    <row r="1863" spans="7:10" x14ac:dyDescent="0.35">
      <c r="G1863">
        <v>103290</v>
      </c>
      <c r="H1863" s="69">
        <v>801</v>
      </c>
      <c r="I1863" s="69">
        <v>500</v>
      </c>
      <c r="J1863" s="69">
        <v>625100</v>
      </c>
    </row>
    <row r="1864" spans="7:10" x14ac:dyDescent="0.35">
      <c r="G1864">
        <v>103356</v>
      </c>
      <c r="H1864" s="69">
        <v>1238</v>
      </c>
      <c r="I1864" s="69">
        <v>500</v>
      </c>
      <c r="J1864" s="69">
        <v>906300</v>
      </c>
    </row>
    <row r="1865" spans="7:10" x14ac:dyDescent="0.35">
      <c r="G1865">
        <v>103382</v>
      </c>
      <c r="H1865" s="69">
        <v>772</v>
      </c>
      <c r="I1865" s="69">
        <v>500</v>
      </c>
      <c r="J1865" s="69">
        <v>449350</v>
      </c>
    </row>
    <row r="1866" spans="7:10" x14ac:dyDescent="0.35">
      <c r="G1866">
        <v>103392</v>
      </c>
      <c r="H1866" s="69">
        <v>173</v>
      </c>
      <c r="I1866" s="69">
        <v>500</v>
      </c>
      <c r="J1866" s="69">
        <v>75800</v>
      </c>
    </row>
    <row r="1867" spans="7:10" x14ac:dyDescent="0.35">
      <c r="G1867">
        <v>103397</v>
      </c>
      <c r="H1867" s="69">
        <v>161</v>
      </c>
      <c r="I1867" s="69">
        <v>500</v>
      </c>
      <c r="J1867" s="69">
        <v>56800</v>
      </c>
    </row>
    <row r="1868" spans="7:10" x14ac:dyDescent="0.35">
      <c r="G1868">
        <v>103398</v>
      </c>
      <c r="H1868" s="69">
        <v>777</v>
      </c>
      <c r="I1868" s="69">
        <v>500</v>
      </c>
      <c r="J1868" s="69">
        <v>534850</v>
      </c>
    </row>
    <row r="1869" spans="7:10" x14ac:dyDescent="0.35">
      <c r="G1869">
        <v>103401</v>
      </c>
      <c r="H1869" s="69">
        <v>279</v>
      </c>
      <c r="I1869" s="69">
        <v>250</v>
      </c>
      <c r="J1869" s="69">
        <v>91800</v>
      </c>
    </row>
    <row r="1870" spans="7:10" x14ac:dyDescent="0.35">
      <c r="G1870">
        <v>103427</v>
      </c>
      <c r="H1870" s="69">
        <v>686</v>
      </c>
      <c r="I1870" s="69">
        <v>500</v>
      </c>
      <c r="J1870" s="69">
        <v>526300</v>
      </c>
    </row>
    <row r="1871" spans="7:10" x14ac:dyDescent="0.35">
      <c r="G1871">
        <v>103432</v>
      </c>
      <c r="H1871" s="69">
        <v>717</v>
      </c>
      <c r="I1871" s="69">
        <v>500</v>
      </c>
      <c r="J1871" s="69">
        <v>543400</v>
      </c>
    </row>
    <row r="1872" spans="7:10" x14ac:dyDescent="0.35">
      <c r="G1872">
        <v>103435</v>
      </c>
      <c r="H1872" s="69">
        <v>1053</v>
      </c>
      <c r="I1872" s="69">
        <v>1000</v>
      </c>
      <c r="J1872" s="69">
        <v>660250</v>
      </c>
    </row>
    <row r="1873" spans="7:10" x14ac:dyDescent="0.35">
      <c r="G1873">
        <v>103487</v>
      </c>
      <c r="H1873" s="69">
        <v>604</v>
      </c>
      <c r="I1873" s="69">
        <v>500</v>
      </c>
      <c r="J1873" s="69">
        <v>433200</v>
      </c>
    </row>
    <row r="1874" spans="7:10" x14ac:dyDescent="0.35">
      <c r="G1874">
        <v>103500</v>
      </c>
      <c r="H1874" s="69">
        <v>1074</v>
      </c>
      <c r="I1874" s="69">
        <v>500</v>
      </c>
      <c r="J1874" s="69">
        <v>534850</v>
      </c>
    </row>
    <row r="1875" spans="7:10" x14ac:dyDescent="0.35">
      <c r="G1875">
        <v>103514</v>
      </c>
      <c r="H1875" s="69">
        <v>1047</v>
      </c>
      <c r="I1875" s="69">
        <v>500</v>
      </c>
      <c r="J1875" s="69">
        <v>505400</v>
      </c>
    </row>
    <row r="1876" spans="7:10" x14ac:dyDescent="0.35">
      <c r="G1876">
        <v>103527</v>
      </c>
      <c r="H1876" s="69">
        <v>1005</v>
      </c>
      <c r="I1876" s="69">
        <v>500</v>
      </c>
      <c r="J1876" s="69">
        <v>576650</v>
      </c>
    </row>
    <row r="1877" spans="7:10" x14ac:dyDescent="0.35">
      <c r="G1877">
        <v>103541</v>
      </c>
      <c r="H1877" s="69">
        <v>431</v>
      </c>
      <c r="I1877" s="69">
        <v>1000</v>
      </c>
      <c r="J1877" s="69">
        <v>381900</v>
      </c>
    </row>
    <row r="1878" spans="7:10" x14ac:dyDescent="0.35">
      <c r="G1878">
        <v>103554</v>
      </c>
      <c r="H1878" s="69">
        <v>794</v>
      </c>
      <c r="I1878" s="69">
        <v>500</v>
      </c>
      <c r="J1878" s="69">
        <v>594700</v>
      </c>
    </row>
    <row r="1879" spans="7:10" x14ac:dyDescent="0.35">
      <c r="G1879">
        <v>103558</v>
      </c>
      <c r="H1879" s="69">
        <v>748</v>
      </c>
      <c r="I1879" s="69">
        <v>500</v>
      </c>
      <c r="J1879" s="69">
        <v>403750</v>
      </c>
    </row>
    <row r="1880" spans="7:10" x14ac:dyDescent="0.35">
      <c r="G1880">
        <v>103564</v>
      </c>
      <c r="H1880" s="69">
        <v>1206</v>
      </c>
      <c r="I1880" s="69">
        <v>1000</v>
      </c>
      <c r="J1880" s="69">
        <v>832200</v>
      </c>
    </row>
    <row r="1881" spans="7:10" x14ac:dyDescent="0.35">
      <c r="G1881">
        <v>103591</v>
      </c>
      <c r="H1881" s="69">
        <v>1525</v>
      </c>
      <c r="I1881" s="69">
        <v>0</v>
      </c>
      <c r="J1881" s="69">
        <v>820800</v>
      </c>
    </row>
    <row r="1882" spans="7:10" x14ac:dyDescent="0.35">
      <c r="G1882">
        <v>103611</v>
      </c>
      <c r="H1882" s="69">
        <v>713</v>
      </c>
      <c r="I1882" s="69">
        <v>500</v>
      </c>
      <c r="J1882" s="69">
        <v>551950</v>
      </c>
    </row>
    <row r="1883" spans="7:10" x14ac:dyDescent="0.35">
      <c r="G1883">
        <v>103613</v>
      </c>
      <c r="H1883" s="69">
        <v>1235</v>
      </c>
      <c r="I1883" s="69">
        <v>500</v>
      </c>
      <c r="J1883" s="69">
        <v>776150</v>
      </c>
    </row>
    <row r="1884" spans="7:10" x14ac:dyDescent="0.35">
      <c r="G1884">
        <v>103627</v>
      </c>
      <c r="H1884" s="69">
        <v>1038</v>
      </c>
      <c r="I1884" s="69">
        <v>1000</v>
      </c>
      <c r="J1884" s="69">
        <v>660250</v>
      </c>
    </row>
    <row r="1885" spans="7:10" x14ac:dyDescent="0.35">
      <c r="G1885">
        <v>103628</v>
      </c>
      <c r="H1885" s="69">
        <v>562</v>
      </c>
      <c r="I1885" s="69">
        <v>250</v>
      </c>
      <c r="J1885" s="69">
        <v>275500</v>
      </c>
    </row>
    <row r="1886" spans="7:10" x14ac:dyDescent="0.35">
      <c r="G1886">
        <v>103643</v>
      </c>
      <c r="H1886" s="69">
        <v>1341</v>
      </c>
      <c r="I1886" s="69">
        <v>500</v>
      </c>
      <c r="J1886" s="69">
        <v>671650</v>
      </c>
    </row>
    <row r="1887" spans="7:10" x14ac:dyDescent="0.35">
      <c r="G1887">
        <v>103648</v>
      </c>
      <c r="H1887" s="69">
        <v>2005</v>
      </c>
      <c r="I1887" s="69">
        <v>500</v>
      </c>
      <c r="J1887" s="69">
        <v>1011750</v>
      </c>
    </row>
    <row r="1888" spans="7:10" x14ac:dyDescent="0.35">
      <c r="G1888">
        <v>103672</v>
      </c>
      <c r="H1888" s="69">
        <v>1329</v>
      </c>
      <c r="I1888" s="69">
        <v>500</v>
      </c>
      <c r="J1888" s="69">
        <v>634600</v>
      </c>
    </row>
    <row r="1889" spans="7:10" x14ac:dyDescent="0.35">
      <c r="G1889">
        <v>103714</v>
      </c>
      <c r="H1889" s="69">
        <v>1015</v>
      </c>
      <c r="I1889" s="69">
        <v>500</v>
      </c>
      <c r="J1889" s="69">
        <v>820800</v>
      </c>
    </row>
    <row r="1890" spans="7:10" x14ac:dyDescent="0.35">
      <c r="G1890">
        <v>103728</v>
      </c>
      <c r="H1890" s="69">
        <v>1603</v>
      </c>
      <c r="I1890" s="69">
        <v>1000</v>
      </c>
      <c r="J1890" s="69">
        <v>1178950</v>
      </c>
    </row>
    <row r="1891" spans="7:10" x14ac:dyDescent="0.35">
      <c r="G1891">
        <v>103729</v>
      </c>
      <c r="H1891" s="69">
        <v>1292</v>
      </c>
      <c r="I1891" s="69">
        <v>1000</v>
      </c>
      <c r="J1891" s="69">
        <v>806650</v>
      </c>
    </row>
    <row r="1892" spans="7:10" x14ac:dyDescent="0.35">
      <c r="G1892">
        <v>103748</v>
      </c>
      <c r="H1892" s="69">
        <v>1395</v>
      </c>
      <c r="I1892" s="69">
        <v>500</v>
      </c>
      <c r="J1892" s="69">
        <v>786250</v>
      </c>
    </row>
    <row r="1893" spans="7:10" x14ac:dyDescent="0.35">
      <c r="G1893">
        <v>103757</v>
      </c>
      <c r="H1893" s="69">
        <v>1207</v>
      </c>
      <c r="I1893" s="69">
        <v>500</v>
      </c>
      <c r="J1893" s="69">
        <v>620500</v>
      </c>
    </row>
    <row r="1894" spans="7:10" x14ac:dyDescent="0.35">
      <c r="G1894">
        <v>103780</v>
      </c>
      <c r="H1894" s="69">
        <v>225</v>
      </c>
      <c r="I1894" s="69">
        <v>250</v>
      </c>
      <c r="J1894" s="69">
        <v>92200</v>
      </c>
    </row>
    <row r="1895" spans="7:10" x14ac:dyDescent="0.35">
      <c r="G1895">
        <v>103787</v>
      </c>
      <c r="H1895" s="69">
        <v>1465</v>
      </c>
      <c r="I1895" s="69">
        <v>500</v>
      </c>
      <c r="J1895" s="69">
        <v>494000</v>
      </c>
    </row>
    <row r="1896" spans="7:10" x14ac:dyDescent="0.35">
      <c r="G1896">
        <v>103805</v>
      </c>
      <c r="H1896" s="69">
        <v>601</v>
      </c>
      <c r="I1896" s="69">
        <v>500</v>
      </c>
      <c r="J1896" s="69">
        <v>381900</v>
      </c>
    </row>
    <row r="1897" spans="7:10" x14ac:dyDescent="0.35">
      <c r="G1897">
        <v>103808</v>
      </c>
      <c r="H1897" s="69">
        <v>223</v>
      </c>
      <c r="I1897" s="69">
        <v>250</v>
      </c>
      <c r="J1897" s="69">
        <v>59000</v>
      </c>
    </row>
    <row r="1898" spans="7:10" x14ac:dyDescent="0.35">
      <c r="G1898">
        <v>103844</v>
      </c>
      <c r="H1898" s="69">
        <v>1100</v>
      </c>
      <c r="I1898" s="69">
        <v>500</v>
      </c>
      <c r="J1898" s="69">
        <v>634600</v>
      </c>
    </row>
    <row r="1899" spans="7:10" x14ac:dyDescent="0.35">
      <c r="G1899">
        <v>103851</v>
      </c>
      <c r="H1899" s="69">
        <v>917</v>
      </c>
      <c r="I1899" s="69">
        <v>1000</v>
      </c>
      <c r="J1899" s="69">
        <v>901550</v>
      </c>
    </row>
    <row r="1900" spans="7:10" x14ac:dyDescent="0.35">
      <c r="G1900">
        <v>103855</v>
      </c>
      <c r="H1900" s="69">
        <v>628</v>
      </c>
      <c r="I1900" s="69">
        <v>500</v>
      </c>
      <c r="J1900" s="69">
        <v>461700</v>
      </c>
    </row>
    <row r="1901" spans="7:10" x14ac:dyDescent="0.35">
      <c r="G1901">
        <v>103857</v>
      </c>
      <c r="H1901" s="69">
        <v>1316</v>
      </c>
      <c r="I1901" s="69">
        <v>500</v>
      </c>
      <c r="J1901" s="69">
        <v>522500</v>
      </c>
    </row>
    <row r="1902" spans="7:10" x14ac:dyDescent="0.35">
      <c r="G1902">
        <v>103877</v>
      </c>
      <c r="H1902" s="69">
        <v>730</v>
      </c>
      <c r="I1902" s="69">
        <v>250</v>
      </c>
      <c r="J1902" s="69">
        <v>109200</v>
      </c>
    </row>
    <row r="1903" spans="7:10" x14ac:dyDescent="0.35">
      <c r="G1903">
        <v>103883</v>
      </c>
      <c r="H1903" s="69">
        <v>588</v>
      </c>
      <c r="I1903" s="69">
        <v>500</v>
      </c>
      <c r="J1903" s="69">
        <v>43200</v>
      </c>
    </row>
    <row r="1904" spans="7:10" x14ac:dyDescent="0.35">
      <c r="G1904">
        <v>103890</v>
      </c>
      <c r="H1904" s="69">
        <v>675</v>
      </c>
      <c r="I1904" s="69">
        <v>500</v>
      </c>
      <c r="J1904" s="69">
        <v>387600</v>
      </c>
    </row>
    <row r="1905" spans="7:10" x14ac:dyDescent="0.35">
      <c r="G1905">
        <v>103893</v>
      </c>
      <c r="H1905" s="69">
        <v>1627</v>
      </c>
      <c r="I1905" s="69">
        <v>500</v>
      </c>
      <c r="J1905" s="69">
        <v>1122900</v>
      </c>
    </row>
    <row r="1906" spans="7:10" x14ac:dyDescent="0.35">
      <c r="G1906">
        <v>103901</v>
      </c>
      <c r="H1906" s="69">
        <v>1265</v>
      </c>
      <c r="I1906" s="69">
        <v>500</v>
      </c>
      <c r="J1906" s="69">
        <v>988000</v>
      </c>
    </row>
    <row r="1907" spans="7:10" x14ac:dyDescent="0.35">
      <c r="G1907">
        <v>103909</v>
      </c>
      <c r="H1907" s="69">
        <v>841</v>
      </c>
      <c r="I1907" s="69">
        <v>500</v>
      </c>
      <c r="J1907" s="69">
        <v>513950</v>
      </c>
    </row>
    <row r="1908" spans="7:10" x14ac:dyDescent="0.35">
      <c r="G1908">
        <v>103918</v>
      </c>
      <c r="H1908" s="69">
        <v>770</v>
      </c>
      <c r="I1908" s="69">
        <v>500</v>
      </c>
      <c r="J1908" s="69">
        <v>625100</v>
      </c>
    </row>
    <row r="1909" spans="7:10" x14ac:dyDescent="0.35">
      <c r="G1909">
        <v>103922</v>
      </c>
      <c r="H1909" s="69">
        <v>1128</v>
      </c>
      <c r="I1909" s="69">
        <v>500</v>
      </c>
      <c r="J1909" s="69">
        <v>998450</v>
      </c>
    </row>
    <row r="1910" spans="7:10" x14ac:dyDescent="0.35">
      <c r="G1910">
        <v>103926</v>
      </c>
      <c r="H1910" s="69">
        <v>1551</v>
      </c>
      <c r="I1910" s="69">
        <v>500</v>
      </c>
      <c r="J1910" s="69">
        <v>1421200</v>
      </c>
    </row>
    <row r="1911" spans="7:10" x14ac:dyDescent="0.35">
      <c r="G1911">
        <v>103930</v>
      </c>
      <c r="H1911" s="69">
        <v>507</v>
      </c>
      <c r="I1911" s="69">
        <v>500</v>
      </c>
      <c r="J1911" s="69">
        <v>374300</v>
      </c>
    </row>
    <row r="1912" spans="7:10" x14ac:dyDescent="0.35">
      <c r="G1912">
        <v>103955</v>
      </c>
      <c r="H1912" s="69">
        <v>662</v>
      </c>
      <c r="I1912" s="69">
        <v>1000</v>
      </c>
      <c r="J1912" s="69">
        <v>628900</v>
      </c>
    </row>
    <row r="1913" spans="7:10" x14ac:dyDescent="0.35">
      <c r="G1913">
        <v>104039</v>
      </c>
      <c r="H1913" s="69">
        <v>1457</v>
      </c>
      <c r="I1913" s="69">
        <v>500</v>
      </c>
      <c r="J1913" s="69">
        <v>803700</v>
      </c>
    </row>
    <row r="1914" spans="7:10" x14ac:dyDescent="0.35">
      <c r="G1914">
        <v>104043</v>
      </c>
      <c r="H1914" s="69">
        <v>1024</v>
      </c>
      <c r="I1914" s="69">
        <v>500</v>
      </c>
      <c r="J1914" s="69">
        <v>882550</v>
      </c>
    </row>
    <row r="1915" spans="7:10" x14ac:dyDescent="0.35">
      <c r="G1915">
        <v>104046</v>
      </c>
      <c r="H1915" s="69">
        <v>1027</v>
      </c>
      <c r="I1915" s="69">
        <v>500</v>
      </c>
      <c r="J1915" s="69">
        <v>484500</v>
      </c>
    </row>
    <row r="1916" spans="7:10" x14ac:dyDescent="0.35">
      <c r="G1916">
        <v>104066</v>
      </c>
      <c r="H1916" s="69">
        <v>166</v>
      </c>
      <c r="I1916" s="69">
        <v>500</v>
      </c>
      <c r="J1916" s="69">
        <v>31200</v>
      </c>
    </row>
    <row r="1917" spans="7:10" x14ac:dyDescent="0.35">
      <c r="G1917">
        <v>104074</v>
      </c>
      <c r="H1917" s="69">
        <v>207</v>
      </c>
      <c r="I1917" s="69">
        <v>500</v>
      </c>
      <c r="J1917" s="69">
        <v>46400</v>
      </c>
    </row>
    <row r="1918" spans="7:10" x14ac:dyDescent="0.35">
      <c r="G1918">
        <v>104087</v>
      </c>
      <c r="H1918" s="69">
        <v>977</v>
      </c>
      <c r="I1918" s="69">
        <v>500</v>
      </c>
      <c r="J1918" s="69">
        <v>537700</v>
      </c>
    </row>
    <row r="1919" spans="7:10" x14ac:dyDescent="0.35">
      <c r="G1919">
        <v>104100</v>
      </c>
      <c r="H1919" s="69">
        <v>1036</v>
      </c>
      <c r="I1919" s="69">
        <v>500</v>
      </c>
      <c r="J1919" s="69">
        <v>611800</v>
      </c>
    </row>
    <row r="1920" spans="7:10" x14ac:dyDescent="0.35">
      <c r="G1920">
        <v>104101</v>
      </c>
      <c r="H1920" s="69">
        <v>954</v>
      </c>
      <c r="I1920" s="69">
        <v>500</v>
      </c>
      <c r="J1920" s="69">
        <v>533900</v>
      </c>
    </row>
    <row r="1921" spans="7:10" x14ac:dyDescent="0.35">
      <c r="G1921">
        <v>104122</v>
      </c>
      <c r="H1921" s="69">
        <v>920</v>
      </c>
      <c r="I1921" s="69">
        <v>500</v>
      </c>
      <c r="J1921" s="69">
        <v>570950</v>
      </c>
    </row>
    <row r="1922" spans="7:10" x14ac:dyDescent="0.35">
      <c r="G1922">
        <v>104126</v>
      </c>
      <c r="H1922" s="69">
        <v>1749</v>
      </c>
      <c r="I1922" s="69">
        <v>500</v>
      </c>
      <c r="J1922" s="69">
        <v>1251150</v>
      </c>
    </row>
    <row r="1923" spans="7:10" x14ac:dyDescent="0.35">
      <c r="G1923">
        <v>104132</v>
      </c>
      <c r="H1923" s="69">
        <v>2415</v>
      </c>
      <c r="I1923" s="69">
        <v>2500</v>
      </c>
      <c r="J1923" s="69">
        <v>1346150</v>
      </c>
    </row>
    <row r="1924" spans="7:10" x14ac:dyDescent="0.35">
      <c r="G1924">
        <v>104133</v>
      </c>
      <c r="H1924" s="69">
        <v>1268</v>
      </c>
      <c r="I1924" s="69">
        <v>500</v>
      </c>
      <c r="J1924" s="69">
        <v>747650</v>
      </c>
    </row>
    <row r="1925" spans="7:10" x14ac:dyDescent="0.35">
      <c r="G1925">
        <v>104135</v>
      </c>
      <c r="H1925" s="69">
        <v>1001</v>
      </c>
      <c r="I1925" s="69">
        <v>500</v>
      </c>
      <c r="J1925" s="69">
        <v>710600</v>
      </c>
    </row>
    <row r="1926" spans="7:10" x14ac:dyDescent="0.35">
      <c r="G1926">
        <v>104138</v>
      </c>
      <c r="H1926" s="69">
        <v>767</v>
      </c>
      <c r="I1926" s="69">
        <v>500</v>
      </c>
      <c r="J1926" s="69">
        <v>292600</v>
      </c>
    </row>
    <row r="1927" spans="7:10" x14ac:dyDescent="0.35">
      <c r="G1927">
        <v>104149</v>
      </c>
      <c r="H1927" s="69">
        <v>442</v>
      </c>
      <c r="I1927" s="69">
        <v>2500</v>
      </c>
      <c r="J1927" s="69">
        <v>112000</v>
      </c>
    </row>
    <row r="1928" spans="7:10" x14ac:dyDescent="0.35">
      <c r="G1928">
        <v>104162</v>
      </c>
      <c r="H1928" s="69">
        <v>1737</v>
      </c>
      <c r="I1928" s="69">
        <v>500</v>
      </c>
      <c r="J1928" s="69">
        <v>1039300</v>
      </c>
    </row>
    <row r="1929" spans="7:10" x14ac:dyDescent="0.35">
      <c r="G1929">
        <v>104171</v>
      </c>
      <c r="H1929" s="69">
        <v>561</v>
      </c>
      <c r="I1929" s="69">
        <v>500</v>
      </c>
      <c r="J1929" s="69">
        <v>377150</v>
      </c>
    </row>
    <row r="1930" spans="7:10" x14ac:dyDescent="0.35">
      <c r="G1930">
        <v>104175</v>
      </c>
      <c r="H1930" s="69">
        <v>1176</v>
      </c>
      <c r="I1930" s="69">
        <v>500</v>
      </c>
      <c r="J1930" s="69">
        <v>880650</v>
      </c>
    </row>
    <row r="1931" spans="7:10" x14ac:dyDescent="0.35">
      <c r="G1931">
        <v>104179</v>
      </c>
      <c r="H1931" s="69">
        <v>1011</v>
      </c>
      <c r="I1931" s="69">
        <v>500</v>
      </c>
      <c r="J1931" s="69">
        <v>604200</v>
      </c>
    </row>
    <row r="1932" spans="7:10" x14ac:dyDescent="0.35">
      <c r="G1932">
        <v>104180</v>
      </c>
      <c r="H1932" s="69">
        <v>1868</v>
      </c>
      <c r="I1932" s="69">
        <v>500</v>
      </c>
      <c r="J1932" s="69">
        <v>1156150</v>
      </c>
    </row>
    <row r="1933" spans="7:10" x14ac:dyDescent="0.35">
      <c r="G1933">
        <v>104185</v>
      </c>
      <c r="H1933" s="69">
        <v>1351</v>
      </c>
      <c r="I1933" s="69">
        <v>1000</v>
      </c>
      <c r="J1933" s="69">
        <v>925300</v>
      </c>
    </row>
    <row r="1934" spans="7:10" x14ac:dyDescent="0.35">
      <c r="G1934">
        <v>104188</v>
      </c>
      <c r="H1934" s="69">
        <v>1355</v>
      </c>
      <c r="I1934" s="69">
        <v>500</v>
      </c>
      <c r="J1934" s="69">
        <v>759900</v>
      </c>
    </row>
    <row r="1935" spans="7:10" x14ac:dyDescent="0.35">
      <c r="G1935">
        <v>104191</v>
      </c>
      <c r="H1935" s="69">
        <v>1605</v>
      </c>
      <c r="I1935" s="69">
        <v>500</v>
      </c>
      <c r="J1935" s="69">
        <v>693500</v>
      </c>
    </row>
    <row r="1936" spans="7:10" x14ac:dyDescent="0.35">
      <c r="G1936">
        <v>104198</v>
      </c>
      <c r="H1936" s="69">
        <v>1548</v>
      </c>
      <c r="I1936" s="69">
        <v>1000</v>
      </c>
      <c r="J1936" s="69">
        <v>786250</v>
      </c>
    </row>
    <row r="1937" spans="7:10" x14ac:dyDescent="0.35">
      <c r="G1937">
        <v>104211</v>
      </c>
      <c r="H1937" s="69">
        <v>1406</v>
      </c>
      <c r="I1937" s="69">
        <v>1000</v>
      </c>
      <c r="J1937" s="69">
        <v>925300</v>
      </c>
    </row>
    <row r="1938" spans="7:10" x14ac:dyDescent="0.35">
      <c r="G1938">
        <v>104222</v>
      </c>
      <c r="H1938" s="69">
        <v>1127</v>
      </c>
      <c r="I1938" s="69">
        <v>1000</v>
      </c>
      <c r="J1938" s="69">
        <v>646000</v>
      </c>
    </row>
    <row r="1939" spans="7:10" x14ac:dyDescent="0.35">
      <c r="G1939">
        <v>104232</v>
      </c>
      <c r="H1939" s="69">
        <v>905</v>
      </c>
      <c r="I1939" s="69">
        <v>500</v>
      </c>
      <c r="J1939" s="69">
        <v>756500</v>
      </c>
    </row>
    <row r="1940" spans="7:10" x14ac:dyDescent="0.35">
      <c r="G1940">
        <v>104260</v>
      </c>
      <c r="H1940" s="69">
        <v>1265</v>
      </c>
      <c r="I1940" s="69">
        <v>500</v>
      </c>
      <c r="J1940" s="69">
        <v>910100</v>
      </c>
    </row>
    <row r="1941" spans="7:10" x14ac:dyDescent="0.35">
      <c r="G1941">
        <v>104268</v>
      </c>
      <c r="H1941" s="69">
        <v>757</v>
      </c>
      <c r="I1941" s="69">
        <v>500</v>
      </c>
      <c r="J1941" s="69">
        <v>391400</v>
      </c>
    </row>
    <row r="1942" spans="7:10" x14ac:dyDescent="0.35">
      <c r="G1942">
        <v>104269</v>
      </c>
      <c r="H1942" s="69">
        <v>1317</v>
      </c>
      <c r="I1942" s="69">
        <v>500</v>
      </c>
      <c r="J1942" s="69">
        <v>746700</v>
      </c>
    </row>
    <row r="1943" spans="7:10" x14ac:dyDescent="0.35">
      <c r="G1943">
        <v>104282</v>
      </c>
      <c r="H1943" s="69">
        <v>1813</v>
      </c>
      <c r="I1943" s="69">
        <v>1000</v>
      </c>
      <c r="J1943" s="69">
        <v>1110550</v>
      </c>
    </row>
    <row r="1944" spans="7:10" x14ac:dyDescent="0.35">
      <c r="G1944">
        <v>104291</v>
      </c>
      <c r="H1944" s="69">
        <v>642</v>
      </c>
      <c r="I1944" s="69">
        <v>1000</v>
      </c>
      <c r="J1944" s="69">
        <v>595650</v>
      </c>
    </row>
    <row r="1945" spans="7:10" x14ac:dyDescent="0.35">
      <c r="G1945">
        <v>104293</v>
      </c>
      <c r="H1945" s="69">
        <v>576</v>
      </c>
      <c r="I1945" s="69">
        <v>500</v>
      </c>
      <c r="J1945" s="69">
        <v>417050</v>
      </c>
    </row>
    <row r="1946" spans="7:10" x14ac:dyDescent="0.35">
      <c r="G1946">
        <v>104309</v>
      </c>
      <c r="H1946" s="69">
        <v>1491</v>
      </c>
      <c r="I1946" s="69">
        <v>500</v>
      </c>
      <c r="J1946" s="69">
        <v>890150</v>
      </c>
    </row>
    <row r="1947" spans="7:10" x14ac:dyDescent="0.35">
      <c r="G1947">
        <v>104335</v>
      </c>
      <c r="H1947" s="69">
        <v>1018</v>
      </c>
      <c r="I1947" s="69">
        <v>1000</v>
      </c>
      <c r="J1947" s="69">
        <v>483550</v>
      </c>
    </row>
    <row r="1948" spans="7:10" x14ac:dyDescent="0.35">
      <c r="G1948">
        <v>104341</v>
      </c>
      <c r="H1948" s="69">
        <v>205</v>
      </c>
      <c r="I1948" s="69">
        <v>100</v>
      </c>
      <c r="J1948" s="69">
        <v>31200</v>
      </c>
    </row>
    <row r="1949" spans="7:10" x14ac:dyDescent="0.35">
      <c r="G1949">
        <v>104360</v>
      </c>
      <c r="H1949" s="69">
        <v>769</v>
      </c>
      <c r="I1949" s="69">
        <v>500</v>
      </c>
      <c r="J1949" s="69">
        <v>498750</v>
      </c>
    </row>
    <row r="1950" spans="7:10" x14ac:dyDescent="0.35">
      <c r="G1950">
        <v>104381</v>
      </c>
      <c r="H1950" s="69">
        <v>865</v>
      </c>
      <c r="I1950" s="69">
        <v>500</v>
      </c>
      <c r="J1950" s="69">
        <v>432250</v>
      </c>
    </row>
    <row r="1951" spans="7:10" x14ac:dyDescent="0.35">
      <c r="G1951">
        <v>104400</v>
      </c>
      <c r="H1951" s="69">
        <v>772</v>
      </c>
      <c r="I1951" s="69">
        <v>100</v>
      </c>
      <c r="J1951" s="69">
        <v>355300</v>
      </c>
    </row>
    <row r="1952" spans="7:10" x14ac:dyDescent="0.35">
      <c r="G1952">
        <v>104403</v>
      </c>
      <c r="H1952" s="69">
        <v>1491</v>
      </c>
      <c r="I1952" s="69">
        <v>500</v>
      </c>
      <c r="J1952" s="69">
        <v>1098200</v>
      </c>
    </row>
    <row r="1953" spans="7:10" x14ac:dyDescent="0.35">
      <c r="G1953">
        <v>104414</v>
      </c>
      <c r="H1953" s="69">
        <v>561</v>
      </c>
      <c r="I1953" s="69">
        <v>250</v>
      </c>
      <c r="J1953" s="69">
        <v>185600</v>
      </c>
    </row>
    <row r="1954" spans="7:10" x14ac:dyDescent="0.35">
      <c r="G1954">
        <v>104415</v>
      </c>
      <c r="H1954" s="69">
        <v>686</v>
      </c>
      <c r="I1954" s="69">
        <v>250</v>
      </c>
      <c r="J1954" s="69">
        <v>446500</v>
      </c>
    </row>
    <row r="1955" spans="7:10" x14ac:dyDescent="0.35">
      <c r="G1955">
        <v>104429</v>
      </c>
      <c r="H1955" s="69">
        <v>210</v>
      </c>
      <c r="I1955" s="69">
        <v>250</v>
      </c>
      <c r="J1955" s="69">
        <v>48400</v>
      </c>
    </row>
    <row r="1956" spans="7:10" x14ac:dyDescent="0.35">
      <c r="G1956">
        <v>104434</v>
      </c>
      <c r="H1956" s="69">
        <v>1830</v>
      </c>
      <c r="I1956" s="69">
        <v>1000</v>
      </c>
      <c r="J1956" s="69">
        <v>1312900</v>
      </c>
    </row>
    <row r="1957" spans="7:10" x14ac:dyDescent="0.35">
      <c r="G1957">
        <v>104438</v>
      </c>
      <c r="H1957" s="69">
        <v>720</v>
      </c>
      <c r="I1957" s="69">
        <v>250</v>
      </c>
      <c r="J1957" s="69">
        <v>403750</v>
      </c>
    </row>
    <row r="1958" spans="7:10" x14ac:dyDescent="0.35">
      <c r="G1958">
        <v>104439</v>
      </c>
      <c r="H1958" s="69">
        <v>870</v>
      </c>
      <c r="I1958" s="69">
        <v>500</v>
      </c>
      <c r="J1958" s="69">
        <v>651700</v>
      </c>
    </row>
    <row r="1959" spans="7:10" x14ac:dyDescent="0.35">
      <c r="G1959">
        <v>104445</v>
      </c>
      <c r="H1959" s="69">
        <v>264</v>
      </c>
      <c r="I1959" s="69">
        <v>500</v>
      </c>
      <c r="J1959" s="69">
        <v>42000</v>
      </c>
    </row>
    <row r="1960" spans="7:10" x14ac:dyDescent="0.35">
      <c r="G1960">
        <v>104449</v>
      </c>
      <c r="H1960" s="69">
        <v>881</v>
      </c>
      <c r="I1960" s="69">
        <v>500</v>
      </c>
      <c r="J1960" s="69">
        <v>537700</v>
      </c>
    </row>
    <row r="1961" spans="7:10" x14ac:dyDescent="0.35">
      <c r="G1961">
        <v>104457</v>
      </c>
      <c r="H1961" s="69">
        <v>616</v>
      </c>
      <c r="I1961" s="69">
        <v>500</v>
      </c>
      <c r="J1961" s="69">
        <v>561450</v>
      </c>
    </row>
    <row r="1962" spans="7:10" x14ac:dyDescent="0.35">
      <c r="G1962">
        <v>104466</v>
      </c>
      <c r="H1962" s="69">
        <v>608</v>
      </c>
      <c r="I1962" s="69">
        <v>500</v>
      </c>
      <c r="J1962" s="69">
        <v>412300</v>
      </c>
    </row>
    <row r="1963" spans="7:10" x14ac:dyDescent="0.35">
      <c r="G1963">
        <v>104471</v>
      </c>
      <c r="H1963" s="69">
        <v>685</v>
      </c>
      <c r="I1963" s="69">
        <v>250</v>
      </c>
      <c r="J1963" s="69">
        <v>451250</v>
      </c>
    </row>
    <row r="1964" spans="7:10" x14ac:dyDescent="0.35">
      <c r="G1964">
        <v>104473</v>
      </c>
      <c r="H1964" s="69">
        <v>793</v>
      </c>
      <c r="I1964" s="69">
        <v>500</v>
      </c>
      <c r="J1964" s="69">
        <v>519650</v>
      </c>
    </row>
    <row r="1965" spans="7:10" x14ac:dyDescent="0.35">
      <c r="G1965">
        <v>104485</v>
      </c>
      <c r="H1965" s="69">
        <v>881</v>
      </c>
      <c r="I1965" s="69">
        <v>1000</v>
      </c>
      <c r="J1965" s="69">
        <v>561450</v>
      </c>
    </row>
    <row r="1966" spans="7:10" x14ac:dyDescent="0.35">
      <c r="G1966">
        <v>104497</v>
      </c>
      <c r="H1966" s="69">
        <v>1412</v>
      </c>
      <c r="I1966" s="69">
        <v>500</v>
      </c>
      <c r="J1966" s="69">
        <v>836950</v>
      </c>
    </row>
    <row r="1967" spans="7:10" x14ac:dyDescent="0.35">
      <c r="G1967">
        <v>104532</v>
      </c>
      <c r="H1967" s="69">
        <v>1033</v>
      </c>
      <c r="I1967" s="69">
        <v>500</v>
      </c>
      <c r="J1967" s="69">
        <v>627950</v>
      </c>
    </row>
    <row r="1968" spans="7:10" x14ac:dyDescent="0.35">
      <c r="G1968">
        <v>104535</v>
      </c>
      <c r="H1968" s="69">
        <v>623</v>
      </c>
      <c r="I1968" s="69">
        <v>500</v>
      </c>
      <c r="J1968" s="69">
        <v>476900</v>
      </c>
    </row>
    <row r="1969" spans="7:10" x14ac:dyDescent="0.35">
      <c r="G1969">
        <v>104539</v>
      </c>
      <c r="H1969" s="69">
        <v>726</v>
      </c>
      <c r="I1969" s="69">
        <v>500</v>
      </c>
      <c r="J1969" s="69">
        <v>445550</v>
      </c>
    </row>
    <row r="1970" spans="7:10" x14ac:dyDescent="0.35">
      <c r="G1970">
        <v>104562</v>
      </c>
      <c r="H1970" s="69">
        <v>561</v>
      </c>
      <c r="I1970" s="69">
        <v>250</v>
      </c>
      <c r="J1970" s="69">
        <v>342950</v>
      </c>
    </row>
    <row r="1971" spans="7:10" x14ac:dyDescent="0.35">
      <c r="G1971">
        <v>104578</v>
      </c>
      <c r="H1971" s="69">
        <v>722</v>
      </c>
      <c r="I1971" s="69">
        <v>500</v>
      </c>
      <c r="J1971" s="69">
        <v>522500</v>
      </c>
    </row>
    <row r="1972" spans="7:10" x14ac:dyDescent="0.35">
      <c r="G1972">
        <v>104601</v>
      </c>
      <c r="H1972" s="69">
        <v>1050</v>
      </c>
      <c r="I1972" s="69">
        <v>500</v>
      </c>
      <c r="J1972" s="69">
        <v>904400</v>
      </c>
    </row>
    <row r="1973" spans="7:10" x14ac:dyDescent="0.35">
      <c r="G1973">
        <v>104609</v>
      </c>
      <c r="H1973" s="69">
        <v>674</v>
      </c>
      <c r="I1973" s="69">
        <v>500</v>
      </c>
      <c r="J1973" s="69">
        <v>620350</v>
      </c>
    </row>
    <row r="1974" spans="7:10" x14ac:dyDescent="0.35">
      <c r="G1974">
        <v>104634</v>
      </c>
      <c r="H1974" s="69">
        <v>1007</v>
      </c>
      <c r="I1974" s="69">
        <v>1000</v>
      </c>
      <c r="J1974" s="69">
        <v>875900</v>
      </c>
    </row>
    <row r="1975" spans="7:10" x14ac:dyDescent="0.35">
      <c r="G1975">
        <v>104635</v>
      </c>
      <c r="H1975" s="69">
        <v>823</v>
      </c>
      <c r="I1975" s="69">
        <v>500</v>
      </c>
      <c r="J1975" s="69">
        <v>615600</v>
      </c>
    </row>
    <row r="1976" spans="7:10" x14ac:dyDescent="0.35">
      <c r="G1976">
        <v>104642</v>
      </c>
      <c r="H1976" s="69">
        <v>958</v>
      </c>
      <c r="I1976" s="69">
        <v>500</v>
      </c>
      <c r="J1976" s="69">
        <v>399950</v>
      </c>
    </row>
    <row r="1977" spans="7:10" x14ac:dyDescent="0.35">
      <c r="G1977">
        <v>104661</v>
      </c>
      <c r="H1977" s="69">
        <v>633</v>
      </c>
      <c r="I1977" s="69">
        <v>500</v>
      </c>
      <c r="J1977" s="69">
        <v>440800</v>
      </c>
    </row>
    <row r="1978" spans="7:10" x14ac:dyDescent="0.35">
      <c r="G1978">
        <v>104663</v>
      </c>
      <c r="H1978" s="69">
        <v>937</v>
      </c>
      <c r="I1978" s="69">
        <v>250</v>
      </c>
      <c r="J1978" s="69">
        <v>305900</v>
      </c>
    </row>
    <row r="1979" spans="7:10" x14ac:dyDescent="0.35">
      <c r="G1979">
        <v>104665</v>
      </c>
      <c r="H1979" s="69">
        <v>821</v>
      </c>
      <c r="I1979" s="69">
        <v>1000</v>
      </c>
      <c r="J1979" s="69">
        <v>513950</v>
      </c>
    </row>
    <row r="1980" spans="7:10" x14ac:dyDescent="0.35">
      <c r="G1980">
        <v>104672</v>
      </c>
      <c r="H1980" s="69">
        <v>1016</v>
      </c>
      <c r="I1980" s="69">
        <v>250</v>
      </c>
      <c r="J1980" s="69">
        <v>779950</v>
      </c>
    </row>
    <row r="1981" spans="7:10" x14ac:dyDescent="0.35">
      <c r="G1981">
        <v>104675</v>
      </c>
      <c r="H1981" s="69">
        <v>852</v>
      </c>
      <c r="I1981" s="69">
        <v>500</v>
      </c>
      <c r="J1981" s="69">
        <v>555750</v>
      </c>
    </row>
    <row r="1982" spans="7:10" x14ac:dyDescent="0.35">
      <c r="G1982">
        <v>104684</v>
      </c>
      <c r="H1982" s="69">
        <v>1019</v>
      </c>
      <c r="I1982" s="69">
        <v>500</v>
      </c>
      <c r="J1982" s="69">
        <v>564300</v>
      </c>
    </row>
    <row r="1983" spans="7:10" x14ac:dyDescent="0.35">
      <c r="G1983">
        <v>104721</v>
      </c>
      <c r="H1983" s="69">
        <v>979</v>
      </c>
      <c r="I1983" s="69">
        <v>500</v>
      </c>
      <c r="J1983" s="69">
        <v>386650</v>
      </c>
    </row>
    <row r="1984" spans="7:10" x14ac:dyDescent="0.35">
      <c r="G1984">
        <v>104737</v>
      </c>
      <c r="H1984" s="69">
        <v>602</v>
      </c>
      <c r="I1984" s="69">
        <v>1000</v>
      </c>
      <c r="J1984" s="69">
        <v>461700</v>
      </c>
    </row>
    <row r="1985" spans="7:10" x14ac:dyDescent="0.35">
      <c r="G1985">
        <v>104746</v>
      </c>
      <c r="H1985" s="69">
        <v>704</v>
      </c>
      <c r="I1985" s="69">
        <v>1000</v>
      </c>
      <c r="J1985" s="69">
        <v>665550</v>
      </c>
    </row>
    <row r="1986" spans="7:10" x14ac:dyDescent="0.35">
      <c r="G1986">
        <v>104747</v>
      </c>
      <c r="H1986" s="69">
        <v>1169</v>
      </c>
      <c r="I1986" s="69">
        <v>500</v>
      </c>
      <c r="J1986" s="69">
        <v>676400</v>
      </c>
    </row>
    <row r="1987" spans="7:10" x14ac:dyDescent="0.35">
      <c r="G1987">
        <v>104749</v>
      </c>
      <c r="H1987" s="69">
        <v>755</v>
      </c>
      <c r="I1987" s="69">
        <v>500</v>
      </c>
      <c r="J1987" s="69">
        <v>537700</v>
      </c>
    </row>
    <row r="1988" spans="7:10" x14ac:dyDescent="0.35">
      <c r="G1988">
        <v>104758</v>
      </c>
      <c r="H1988" s="69">
        <v>544</v>
      </c>
      <c r="I1988" s="69">
        <v>500</v>
      </c>
      <c r="J1988" s="69">
        <v>374300</v>
      </c>
    </row>
    <row r="1989" spans="7:10" x14ac:dyDescent="0.35">
      <c r="G1989">
        <v>104760</v>
      </c>
      <c r="H1989" s="69">
        <v>883</v>
      </c>
      <c r="I1989" s="69">
        <v>500</v>
      </c>
      <c r="J1989" s="69">
        <v>874000</v>
      </c>
    </row>
    <row r="1990" spans="7:10" x14ac:dyDescent="0.35">
      <c r="G1990">
        <v>104762</v>
      </c>
      <c r="H1990" s="69">
        <v>755</v>
      </c>
      <c r="I1990" s="69">
        <v>500</v>
      </c>
      <c r="J1990" s="69">
        <v>387600</v>
      </c>
    </row>
    <row r="1991" spans="7:10" x14ac:dyDescent="0.35">
      <c r="G1991">
        <v>104767</v>
      </c>
      <c r="H1991" s="69">
        <v>410</v>
      </c>
      <c r="I1991" s="69">
        <v>250</v>
      </c>
      <c r="J1991" s="69">
        <v>68400</v>
      </c>
    </row>
    <row r="1992" spans="7:10" x14ac:dyDescent="0.35">
      <c r="G1992">
        <v>104784</v>
      </c>
      <c r="H1992" s="69">
        <v>464</v>
      </c>
      <c r="I1992" s="69">
        <v>250</v>
      </c>
      <c r="J1992" s="69">
        <v>117000</v>
      </c>
    </row>
    <row r="1993" spans="7:10" x14ac:dyDescent="0.35">
      <c r="G1993">
        <v>104794</v>
      </c>
      <c r="H1993" s="69">
        <v>651</v>
      </c>
      <c r="I1993" s="69">
        <v>500</v>
      </c>
      <c r="J1993" s="69">
        <v>428450</v>
      </c>
    </row>
    <row r="1994" spans="7:10" x14ac:dyDescent="0.35">
      <c r="G1994">
        <v>104801</v>
      </c>
      <c r="H1994" s="69">
        <v>1194</v>
      </c>
      <c r="I1994" s="69">
        <v>500</v>
      </c>
      <c r="J1994" s="69">
        <v>733400</v>
      </c>
    </row>
    <row r="1995" spans="7:10" x14ac:dyDescent="0.35">
      <c r="G1995">
        <v>104802</v>
      </c>
      <c r="H1995" s="69">
        <v>1234</v>
      </c>
      <c r="I1995" s="69">
        <v>500</v>
      </c>
      <c r="J1995" s="69">
        <v>1034550</v>
      </c>
    </row>
    <row r="1996" spans="7:10" x14ac:dyDescent="0.35">
      <c r="G1996">
        <v>104806</v>
      </c>
      <c r="H1996" s="69">
        <v>1104</v>
      </c>
      <c r="I1996" s="69">
        <v>250</v>
      </c>
      <c r="J1996" s="69">
        <v>782800</v>
      </c>
    </row>
    <row r="1997" spans="7:10" x14ac:dyDescent="0.35">
      <c r="G1997">
        <v>104830</v>
      </c>
      <c r="H1997" s="69">
        <v>988</v>
      </c>
      <c r="I1997" s="69">
        <v>500</v>
      </c>
      <c r="J1997" s="69">
        <v>431300</v>
      </c>
    </row>
    <row r="1998" spans="7:10" x14ac:dyDescent="0.35">
      <c r="G1998">
        <v>104836</v>
      </c>
      <c r="H1998" s="69">
        <v>168</v>
      </c>
      <c r="I1998" s="69">
        <v>250</v>
      </c>
      <c r="J1998" s="69">
        <v>40000</v>
      </c>
    </row>
    <row r="1999" spans="7:10" x14ac:dyDescent="0.35">
      <c r="G1999">
        <v>104872</v>
      </c>
      <c r="H1999" s="69">
        <v>1118</v>
      </c>
      <c r="I1999" s="69">
        <v>500</v>
      </c>
      <c r="J1999" s="69">
        <v>445550</v>
      </c>
    </row>
    <row r="2000" spans="7:10" x14ac:dyDescent="0.35">
      <c r="G2000">
        <v>104879</v>
      </c>
      <c r="H2000" s="69">
        <v>708</v>
      </c>
      <c r="I2000" s="69">
        <v>500</v>
      </c>
      <c r="J2000" s="69">
        <v>372400</v>
      </c>
    </row>
    <row r="2001" spans="7:10" x14ac:dyDescent="0.35">
      <c r="G2001">
        <v>104880</v>
      </c>
      <c r="H2001" s="69">
        <v>655</v>
      </c>
      <c r="I2001" s="69">
        <v>250</v>
      </c>
      <c r="J2001" s="69">
        <v>348650</v>
      </c>
    </row>
    <row r="2002" spans="7:10" x14ac:dyDescent="0.35">
      <c r="G2002">
        <v>104889</v>
      </c>
      <c r="H2002" s="69">
        <v>893</v>
      </c>
      <c r="I2002" s="69">
        <v>500</v>
      </c>
      <c r="J2002" s="69">
        <v>629850</v>
      </c>
    </row>
    <row r="2003" spans="7:10" x14ac:dyDescent="0.35">
      <c r="G2003">
        <v>104892</v>
      </c>
      <c r="H2003" s="69">
        <v>562</v>
      </c>
      <c r="I2003" s="69">
        <v>500</v>
      </c>
      <c r="J2003" s="69">
        <v>319200</v>
      </c>
    </row>
    <row r="2004" spans="7:10" x14ac:dyDescent="0.35">
      <c r="G2004">
        <v>104896</v>
      </c>
      <c r="H2004" s="69">
        <v>787</v>
      </c>
      <c r="I2004" s="69">
        <v>500</v>
      </c>
      <c r="J2004" s="69">
        <v>590900</v>
      </c>
    </row>
    <row r="2005" spans="7:10" x14ac:dyDescent="0.35">
      <c r="G2005">
        <v>104918</v>
      </c>
      <c r="H2005" s="69">
        <v>1112</v>
      </c>
      <c r="I2005" s="69">
        <v>500</v>
      </c>
      <c r="J2005" s="69">
        <v>941450</v>
      </c>
    </row>
    <row r="2006" spans="7:10" x14ac:dyDescent="0.35">
      <c r="G2006">
        <v>104921</v>
      </c>
      <c r="H2006" s="69">
        <v>369</v>
      </c>
      <c r="I2006" s="69">
        <v>500</v>
      </c>
      <c r="J2006" s="69">
        <v>115600</v>
      </c>
    </row>
    <row r="2007" spans="7:10" x14ac:dyDescent="0.35">
      <c r="G2007">
        <v>104937</v>
      </c>
      <c r="H2007" s="69">
        <v>1047</v>
      </c>
      <c r="I2007" s="69">
        <v>500</v>
      </c>
      <c r="J2007" s="69">
        <v>530100</v>
      </c>
    </row>
    <row r="2008" spans="7:10" x14ac:dyDescent="0.35">
      <c r="G2008">
        <v>104941</v>
      </c>
      <c r="H2008" s="69">
        <v>295</v>
      </c>
      <c r="I2008" s="69">
        <v>250</v>
      </c>
      <c r="J2008" s="69">
        <v>54000</v>
      </c>
    </row>
    <row r="2009" spans="7:10" x14ac:dyDescent="0.35">
      <c r="G2009">
        <v>104949</v>
      </c>
      <c r="H2009" s="69">
        <v>943</v>
      </c>
      <c r="I2009" s="69">
        <v>500</v>
      </c>
      <c r="J2009" s="69">
        <v>374300</v>
      </c>
    </row>
    <row r="2010" spans="7:10" x14ac:dyDescent="0.35">
      <c r="G2010">
        <v>104950</v>
      </c>
      <c r="H2010" s="69">
        <v>1070</v>
      </c>
      <c r="I2010" s="69">
        <v>500</v>
      </c>
      <c r="J2010" s="69">
        <v>525350</v>
      </c>
    </row>
    <row r="2011" spans="7:10" x14ac:dyDescent="0.35">
      <c r="G2011">
        <v>104952</v>
      </c>
      <c r="H2011" s="69">
        <v>1042</v>
      </c>
      <c r="I2011" s="69">
        <v>500</v>
      </c>
      <c r="J2011" s="69">
        <v>399950</v>
      </c>
    </row>
    <row r="2012" spans="7:10" x14ac:dyDescent="0.35">
      <c r="G2012">
        <v>104955</v>
      </c>
      <c r="H2012" s="69">
        <v>696</v>
      </c>
      <c r="I2012" s="69">
        <v>500</v>
      </c>
      <c r="J2012" s="69">
        <v>359100</v>
      </c>
    </row>
    <row r="2013" spans="7:10" x14ac:dyDescent="0.35">
      <c r="G2013">
        <v>104965</v>
      </c>
      <c r="H2013" s="69">
        <v>982</v>
      </c>
      <c r="I2013" s="69">
        <v>1000</v>
      </c>
      <c r="J2013" s="69">
        <v>530100</v>
      </c>
    </row>
    <row r="2014" spans="7:10" x14ac:dyDescent="0.35">
      <c r="G2014">
        <v>104966</v>
      </c>
      <c r="H2014" s="69">
        <v>1558</v>
      </c>
      <c r="I2014" s="69">
        <v>500</v>
      </c>
      <c r="J2014" s="69">
        <v>734350</v>
      </c>
    </row>
    <row r="2015" spans="7:10" x14ac:dyDescent="0.35">
      <c r="G2015">
        <v>104971</v>
      </c>
      <c r="H2015" s="69">
        <v>700</v>
      </c>
      <c r="I2015" s="69">
        <v>1000</v>
      </c>
      <c r="J2015" s="69">
        <v>433200</v>
      </c>
    </row>
    <row r="2016" spans="7:10" x14ac:dyDescent="0.35">
      <c r="G2016">
        <v>104978</v>
      </c>
      <c r="H2016" s="69">
        <v>1973</v>
      </c>
      <c r="I2016" s="69">
        <v>500</v>
      </c>
      <c r="J2016" s="69">
        <v>837900</v>
      </c>
    </row>
    <row r="2017" spans="7:10" x14ac:dyDescent="0.35">
      <c r="G2017">
        <v>104990</v>
      </c>
      <c r="H2017" s="69">
        <v>2655</v>
      </c>
      <c r="I2017" s="69">
        <v>1000</v>
      </c>
      <c r="J2017" s="69">
        <v>1426900</v>
      </c>
    </row>
    <row r="2018" spans="7:10" x14ac:dyDescent="0.35">
      <c r="G2018">
        <v>104994</v>
      </c>
      <c r="H2018" s="69">
        <v>647</v>
      </c>
      <c r="I2018" s="69">
        <v>500</v>
      </c>
      <c r="J2018" s="69">
        <v>352450</v>
      </c>
    </row>
    <row r="2019" spans="7:10" x14ac:dyDescent="0.35">
      <c r="G2019">
        <v>104996</v>
      </c>
      <c r="H2019" s="69">
        <v>1664</v>
      </c>
      <c r="I2019" s="69">
        <v>500</v>
      </c>
      <c r="J2019" s="69">
        <v>653300</v>
      </c>
    </row>
    <row r="2020" spans="7:10" x14ac:dyDescent="0.35">
      <c r="G2020">
        <v>105001</v>
      </c>
      <c r="H2020" s="69">
        <v>2323</v>
      </c>
      <c r="I2020" s="69">
        <v>1000</v>
      </c>
      <c r="J2020" s="69">
        <v>2014000</v>
      </c>
    </row>
    <row r="2021" spans="7:10" x14ac:dyDescent="0.35">
      <c r="G2021">
        <v>105002</v>
      </c>
      <c r="H2021" s="69">
        <v>1648</v>
      </c>
      <c r="I2021" s="69">
        <v>500</v>
      </c>
      <c r="J2021" s="69">
        <v>705850</v>
      </c>
    </row>
    <row r="2022" spans="7:10" x14ac:dyDescent="0.35">
      <c r="G2022">
        <v>105022</v>
      </c>
      <c r="H2022" s="69">
        <v>538</v>
      </c>
      <c r="I2022" s="69">
        <v>500</v>
      </c>
      <c r="J2022" s="69">
        <v>374300</v>
      </c>
    </row>
    <row r="2023" spans="7:10" x14ac:dyDescent="0.35">
      <c r="G2023">
        <v>105026</v>
      </c>
      <c r="H2023" s="69">
        <v>868</v>
      </c>
      <c r="I2023" s="69">
        <v>1000</v>
      </c>
      <c r="J2023" s="69">
        <v>685900</v>
      </c>
    </row>
    <row r="2024" spans="7:10" x14ac:dyDescent="0.35">
      <c r="G2024">
        <v>105040</v>
      </c>
      <c r="H2024" s="69">
        <v>563</v>
      </c>
      <c r="I2024" s="69">
        <v>500</v>
      </c>
      <c r="J2024" s="69">
        <v>311600</v>
      </c>
    </row>
    <row r="2025" spans="7:10" x14ac:dyDescent="0.35">
      <c r="G2025">
        <v>105053</v>
      </c>
      <c r="H2025" s="69">
        <v>626</v>
      </c>
      <c r="I2025" s="69">
        <v>1000</v>
      </c>
      <c r="J2025" s="69">
        <v>651700</v>
      </c>
    </row>
    <row r="2026" spans="7:10" x14ac:dyDescent="0.35">
      <c r="G2026">
        <v>105072</v>
      </c>
      <c r="H2026" s="69">
        <v>799</v>
      </c>
      <c r="I2026" s="69">
        <v>500</v>
      </c>
      <c r="J2026" s="69">
        <v>673550</v>
      </c>
    </row>
    <row r="2027" spans="7:10" x14ac:dyDescent="0.35">
      <c r="G2027">
        <v>105077</v>
      </c>
      <c r="H2027" s="69">
        <v>983</v>
      </c>
      <c r="I2027" s="69">
        <v>250</v>
      </c>
      <c r="J2027" s="69">
        <v>555750</v>
      </c>
    </row>
    <row r="2028" spans="7:10" x14ac:dyDescent="0.35">
      <c r="G2028">
        <v>105079</v>
      </c>
      <c r="H2028" s="69">
        <v>1081</v>
      </c>
      <c r="I2028" s="69">
        <v>500</v>
      </c>
      <c r="J2028" s="69">
        <v>781850</v>
      </c>
    </row>
    <row r="2029" spans="7:10" x14ac:dyDescent="0.35">
      <c r="G2029">
        <v>105086</v>
      </c>
      <c r="H2029" s="69">
        <v>1218</v>
      </c>
      <c r="I2029" s="69">
        <v>250</v>
      </c>
      <c r="J2029" s="69">
        <v>724850</v>
      </c>
    </row>
    <row r="2030" spans="7:10" x14ac:dyDescent="0.35">
      <c r="G2030">
        <v>105094</v>
      </c>
      <c r="H2030" s="69">
        <v>411</v>
      </c>
      <c r="I2030" s="69">
        <v>250</v>
      </c>
      <c r="J2030" s="69">
        <v>161500</v>
      </c>
    </row>
    <row r="2031" spans="7:10" x14ac:dyDescent="0.35">
      <c r="G2031">
        <v>105108</v>
      </c>
      <c r="H2031" s="69">
        <v>432</v>
      </c>
      <c r="I2031" s="69">
        <v>500</v>
      </c>
      <c r="J2031" s="69">
        <v>336300</v>
      </c>
    </row>
    <row r="2032" spans="7:10" x14ac:dyDescent="0.35">
      <c r="G2032">
        <v>105123</v>
      </c>
      <c r="H2032" s="69">
        <v>616</v>
      </c>
      <c r="I2032" s="69">
        <v>500</v>
      </c>
      <c r="J2032" s="69">
        <v>395200</v>
      </c>
    </row>
    <row r="2033" spans="7:10" x14ac:dyDescent="0.35">
      <c r="G2033">
        <v>105133</v>
      </c>
      <c r="H2033" s="69">
        <v>693</v>
      </c>
      <c r="I2033" s="69">
        <v>500</v>
      </c>
      <c r="J2033" s="69">
        <v>294500</v>
      </c>
    </row>
    <row r="2034" spans="7:10" x14ac:dyDescent="0.35">
      <c r="G2034">
        <v>105136</v>
      </c>
      <c r="H2034" s="69">
        <v>439</v>
      </c>
      <c r="I2034" s="69">
        <v>500</v>
      </c>
      <c r="J2034" s="69">
        <v>389500</v>
      </c>
    </row>
    <row r="2035" spans="7:10" x14ac:dyDescent="0.35">
      <c r="G2035">
        <v>105151</v>
      </c>
      <c r="H2035" s="69">
        <v>1059</v>
      </c>
      <c r="I2035" s="69">
        <v>500</v>
      </c>
      <c r="J2035" s="69">
        <v>537700</v>
      </c>
    </row>
    <row r="2036" spans="7:10" x14ac:dyDescent="0.35">
      <c r="G2036">
        <v>105166</v>
      </c>
      <c r="H2036" s="69">
        <v>1415</v>
      </c>
      <c r="I2036" s="69">
        <v>500</v>
      </c>
      <c r="J2036" s="69">
        <v>898700</v>
      </c>
    </row>
    <row r="2037" spans="7:10" x14ac:dyDescent="0.35">
      <c r="G2037">
        <v>105170</v>
      </c>
      <c r="H2037" s="69">
        <v>888</v>
      </c>
      <c r="I2037" s="69">
        <v>500</v>
      </c>
      <c r="J2037" s="69">
        <v>666900</v>
      </c>
    </row>
    <row r="2038" spans="7:10" x14ac:dyDescent="0.35">
      <c r="G2038">
        <v>105177</v>
      </c>
      <c r="H2038" s="69">
        <v>858</v>
      </c>
      <c r="I2038" s="69">
        <v>500</v>
      </c>
      <c r="J2038" s="69">
        <v>589000</v>
      </c>
    </row>
    <row r="2039" spans="7:10" x14ac:dyDescent="0.35">
      <c r="G2039">
        <v>105178</v>
      </c>
      <c r="H2039" s="69">
        <v>570</v>
      </c>
      <c r="I2039" s="69">
        <v>500</v>
      </c>
      <c r="J2039" s="69">
        <v>494000</v>
      </c>
    </row>
    <row r="2040" spans="7:10" x14ac:dyDescent="0.35">
      <c r="G2040">
        <v>105179</v>
      </c>
      <c r="H2040" s="69">
        <v>786</v>
      </c>
      <c r="I2040" s="69">
        <v>500</v>
      </c>
      <c r="J2040" s="69">
        <v>471200</v>
      </c>
    </row>
    <row r="2041" spans="7:10" x14ac:dyDescent="0.35">
      <c r="G2041">
        <v>105183</v>
      </c>
      <c r="H2041" s="69">
        <v>933</v>
      </c>
      <c r="I2041" s="69">
        <v>500</v>
      </c>
      <c r="J2041" s="69">
        <v>577600</v>
      </c>
    </row>
    <row r="2042" spans="7:10" x14ac:dyDescent="0.35">
      <c r="G2042">
        <v>105185</v>
      </c>
      <c r="H2042" s="69">
        <v>602</v>
      </c>
      <c r="I2042" s="69">
        <v>1000</v>
      </c>
      <c r="J2042" s="69">
        <v>330650</v>
      </c>
    </row>
    <row r="2043" spans="7:10" x14ac:dyDescent="0.35">
      <c r="G2043">
        <v>105188</v>
      </c>
      <c r="H2043" s="69">
        <v>194</v>
      </c>
      <c r="I2043" s="69">
        <v>500</v>
      </c>
      <c r="J2043" s="69">
        <v>40800</v>
      </c>
    </row>
    <row r="2044" spans="7:10" x14ac:dyDescent="0.35">
      <c r="G2044">
        <v>105194</v>
      </c>
      <c r="H2044" s="69">
        <v>710</v>
      </c>
      <c r="I2044" s="69">
        <v>500</v>
      </c>
      <c r="J2044" s="69">
        <v>467400</v>
      </c>
    </row>
    <row r="2045" spans="7:10" x14ac:dyDescent="0.35">
      <c r="G2045">
        <v>105201</v>
      </c>
      <c r="H2045" s="69">
        <v>942</v>
      </c>
      <c r="I2045" s="69">
        <v>2500</v>
      </c>
      <c r="J2045" s="69">
        <v>733400</v>
      </c>
    </row>
    <row r="2046" spans="7:10" x14ac:dyDescent="0.35">
      <c r="G2046">
        <v>105203</v>
      </c>
      <c r="H2046" s="69">
        <v>163</v>
      </c>
      <c r="I2046" s="69">
        <v>500</v>
      </c>
      <c r="J2046" s="69">
        <v>30000</v>
      </c>
    </row>
    <row r="2047" spans="7:10" x14ac:dyDescent="0.35">
      <c r="G2047">
        <v>105214</v>
      </c>
      <c r="H2047" s="69">
        <v>361</v>
      </c>
      <c r="I2047" s="69">
        <v>250</v>
      </c>
      <c r="J2047" s="69">
        <v>37200</v>
      </c>
    </row>
    <row r="2048" spans="7:10" x14ac:dyDescent="0.35">
      <c r="G2048">
        <v>105228</v>
      </c>
      <c r="H2048" s="69">
        <v>1832</v>
      </c>
      <c r="I2048" s="69">
        <v>1000</v>
      </c>
      <c r="J2048" s="69">
        <v>1883850</v>
      </c>
    </row>
    <row r="2049" spans="7:10" x14ac:dyDescent="0.35">
      <c r="G2049">
        <v>105244</v>
      </c>
      <c r="H2049" s="69">
        <v>788</v>
      </c>
      <c r="I2049" s="69">
        <v>500</v>
      </c>
      <c r="J2049" s="69">
        <v>484500</v>
      </c>
    </row>
    <row r="2050" spans="7:10" x14ac:dyDescent="0.35">
      <c r="G2050">
        <v>105247</v>
      </c>
      <c r="H2050" s="69">
        <v>822</v>
      </c>
      <c r="I2050" s="69">
        <v>1000</v>
      </c>
      <c r="J2050" s="69">
        <v>524400</v>
      </c>
    </row>
    <row r="2051" spans="7:10" x14ac:dyDescent="0.35">
      <c r="G2051">
        <v>105252</v>
      </c>
      <c r="H2051" s="69">
        <v>1083</v>
      </c>
      <c r="I2051" s="69">
        <v>500</v>
      </c>
      <c r="J2051" s="69">
        <v>747650</v>
      </c>
    </row>
    <row r="2052" spans="7:10" x14ac:dyDescent="0.35">
      <c r="G2052">
        <v>105254</v>
      </c>
      <c r="H2052" s="69">
        <v>1179</v>
      </c>
      <c r="I2052" s="69">
        <v>500</v>
      </c>
      <c r="J2052" s="69">
        <v>648850</v>
      </c>
    </row>
    <row r="2053" spans="7:10" x14ac:dyDescent="0.35">
      <c r="G2053">
        <v>105266</v>
      </c>
      <c r="H2053" s="69">
        <v>390</v>
      </c>
      <c r="I2053" s="69">
        <v>100</v>
      </c>
      <c r="J2053" s="69">
        <v>60500</v>
      </c>
    </row>
    <row r="2054" spans="7:10" x14ac:dyDescent="0.35">
      <c r="G2054">
        <v>105278</v>
      </c>
      <c r="H2054" s="69">
        <v>1818</v>
      </c>
      <c r="I2054" s="69">
        <v>1000</v>
      </c>
      <c r="J2054" s="69">
        <v>1401250</v>
      </c>
    </row>
    <row r="2055" spans="7:10" x14ac:dyDescent="0.35">
      <c r="G2055">
        <v>105294</v>
      </c>
      <c r="H2055" s="69">
        <v>1380</v>
      </c>
      <c r="I2055" s="69">
        <v>1000</v>
      </c>
      <c r="J2055" s="69">
        <v>589000</v>
      </c>
    </row>
    <row r="2056" spans="7:10" x14ac:dyDescent="0.35">
      <c r="G2056">
        <v>105300</v>
      </c>
      <c r="H2056" s="69">
        <v>165</v>
      </c>
      <c r="I2056" s="69">
        <v>500</v>
      </c>
      <c r="J2056" s="69">
        <v>31200</v>
      </c>
    </row>
    <row r="2057" spans="7:10" x14ac:dyDescent="0.35">
      <c r="G2057">
        <v>105301</v>
      </c>
      <c r="H2057" s="69">
        <v>839</v>
      </c>
      <c r="I2057" s="69">
        <v>2500</v>
      </c>
      <c r="J2057" s="69">
        <v>810050</v>
      </c>
    </row>
    <row r="2058" spans="7:10" x14ac:dyDescent="0.35">
      <c r="G2058">
        <v>105315</v>
      </c>
      <c r="H2058" s="69">
        <v>820</v>
      </c>
      <c r="I2058" s="69">
        <v>1000</v>
      </c>
      <c r="J2058" s="69">
        <v>227200</v>
      </c>
    </row>
    <row r="2059" spans="7:10" x14ac:dyDescent="0.35">
      <c r="G2059">
        <v>105328</v>
      </c>
      <c r="H2059" s="69">
        <v>3683</v>
      </c>
      <c r="I2059" s="69">
        <v>2500</v>
      </c>
      <c r="J2059" s="69">
        <v>2665700</v>
      </c>
    </row>
    <row r="2060" spans="7:10" x14ac:dyDescent="0.35">
      <c r="G2060">
        <v>105333</v>
      </c>
      <c r="H2060" s="69">
        <v>668</v>
      </c>
      <c r="I2060" s="69">
        <v>1000</v>
      </c>
      <c r="J2060" s="69">
        <v>498750</v>
      </c>
    </row>
    <row r="2061" spans="7:10" x14ac:dyDescent="0.35">
      <c r="G2061">
        <v>105334</v>
      </c>
      <c r="H2061" s="69">
        <v>279</v>
      </c>
      <c r="I2061" s="69">
        <v>500</v>
      </c>
      <c r="J2061" s="69">
        <v>63400</v>
      </c>
    </row>
    <row r="2062" spans="7:10" x14ac:dyDescent="0.35">
      <c r="G2062">
        <v>105338</v>
      </c>
      <c r="H2062" s="69">
        <v>794</v>
      </c>
      <c r="I2062" s="69">
        <v>500</v>
      </c>
      <c r="J2062" s="69">
        <v>572850</v>
      </c>
    </row>
    <row r="2063" spans="7:10" x14ac:dyDescent="0.35">
      <c r="G2063">
        <v>105339</v>
      </c>
      <c r="H2063" s="69">
        <v>828</v>
      </c>
      <c r="I2063" s="69">
        <v>500</v>
      </c>
      <c r="J2063" s="69">
        <v>532000</v>
      </c>
    </row>
    <row r="2064" spans="7:10" x14ac:dyDescent="0.35">
      <c r="G2064">
        <v>105341</v>
      </c>
      <c r="H2064" s="69">
        <v>743</v>
      </c>
      <c r="I2064" s="69">
        <v>1000</v>
      </c>
      <c r="J2064" s="69">
        <v>543400</v>
      </c>
    </row>
    <row r="2065" spans="7:10" x14ac:dyDescent="0.35">
      <c r="G2065">
        <v>105346</v>
      </c>
      <c r="H2065" s="69">
        <v>1478</v>
      </c>
      <c r="I2065" s="69">
        <v>500</v>
      </c>
      <c r="J2065" s="69">
        <v>728650</v>
      </c>
    </row>
    <row r="2066" spans="7:10" x14ac:dyDescent="0.35">
      <c r="G2066">
        <v>105356</v>
      </c>
      <c r="H2066" s="69">
        <v>868</v>
      </c>
      <c r="I2066" s="69">
        <v>1000</v>
      </c>
      <c r="J2066" s="69">
        <v>625600</v>
      </c>
    </row>
    <row r="2067" spans="7:10" x14ac:dyDescent="0.35">
      <c r="G2067">
        <v>105358</v>
      </c>
      <c r="H2067" s="69">
        <v>778</v>
      </c>
      <c r="I2067" s="69">
        <v>500</v>
      </c>
      <c r="J2067" s="69">
        <v>244200</v>
      </c>
    </row>
    <row r="2068" spans="7:10" x14ac:dyDescent="0.35">
      <c r="G2068">
        <v>105359</v>
      </c>
      <c r="H2068" s="69">
        <v>1292</v>
      </c>
      <c r="I2068" s="69">
        <v>500</v>
      </c>
      <c r="J2068" s="69">
        <v>517750</v>
      </c>
    </row>
    <row r="2069" spans="7:10" x14ac:dyDescent="0.35">
      <c r="G2069">
        <v>105366</v>
      </c>
      <c r="H2069" s="69">
        <v>885</v>
      </c>
      <c r="I2069" s="69">
        <v>500</v>
      </c>
      <c r="J2069" s="69">
        <v>536750</v>
      </c>
    </row>
    <row r="2070" spans="7:10" x14ac:dyDescent="0.35">
      <c r="G2070">
        <v>105384</v>
      </c>
      <c r="H2070" s="69">
        <v>1180</v>
      </c>
      <c r="I2070" s="69">
        <v>500</v>
      </c>
      <c r="J2070" s="69">
        <v>612750</v>
      </c>
    </row>
    <row r="2071" spans="7:10" x14ac:dyDescent="0.35">
      <c r="G2071">
        <v>105389</v>
      </c>
      <c r="H2071" s="69">
        <v>1619</v>
      </c>
      <c r="I2071" s="69">
        <v>500</v>
      </c>
      <c r="J2071" s="69">
        <v>941450</v>
      </c>
    </row>
    <row r="2072" spans="7:10" x14ac:dyDescent="0.35">
      <c r="G2072">
        <v>105404</v>
      </c>
      <c r="H2072" s="69">
        <v>1602</v>
      </c>
      <c r="I2072" s="69">
        <v>1000</v>
      </c>
      <c r="J2072" s="69">
        <v>1406950</v>
      </c>
    </row>
    <row r="2073" spans="7:10" x14ac:dyDescent="0.35">
      <c r="G2073">
        <v>105407</v>
      </c>
      <c r="H2073" s="69">
        <v>1096</v>
      </c>
      <c r="I2073" s="69">
        <v>500</v>
      </c>
      <c r="J2073" s="69">
        <v>555750</v>
      </c>
    </row>
    <row r="2074" spans="7:10" x14ac:dyDescent="0.35">
      <c r="G2074">
        <v>105418</v>
      </c>
      <c r="H2074" s="69">
        <v>994</v>
      </c>
      <c r="I2074" s="69">
        <v>500</v>
      </c>
      <c r="J2074" s="69">
        <v>592800</v>
      </c>
    </row>
    <row r="2075" spans="7:10" x14ac:dyDescent="0.35">
      <c r="G2075">
        <v>105428</v>
      </c>
      <c r="H2075" s="69">
        <v>1952</v>
      </c>
      <c r="I2075" s="69">
        <v>500</v>
      </c>
      <c r="J2075" s="69">
        <v>1560850</v>
      </c>
    </row>
    <row r="2076" spans="7:10" x14ac:dyDescent="0.35">
      <c r="G2076">
        <v>105433</v>
      </c>
      <c r="H2076" s="69">
        <v>1127</v>
      </c>
      <c r="I2076" s="69">
        <v>500</v>
      </c>
      <c r="J2076" s="69">
        <v>54000</v>
      </c>
    </row>
    <row r="2077" spans="7:10" x14ac:dyDescent="0.35">
      <c r="G2077">
        <v>105435</v>
      </c>
      <c r="H2077" s="69">
        <v>2501</v>
      </c>
      <c r="I2077" s="69">
        <v>1000</v>
      </c>
      <c r="J2077" s="69">
        <v>1788850</v>
      </c>
    </row>
    <row r="2078" spans="7:10" x14ac:dyDescent="0.35">
      <c r="G2078">
        <v>105440</v>
      </c>
      <c r="H2078" s="69">
        <v>420</v>
      </c>
      <c r="I2078" s="69">
        <v>500</v>
      </c>
      <c r="J2078" s="69">
        <v>90800</v>
      </c>
    </row>
    <row r="2079" spans="7:10" x14ac:dyDescent="0.35">
      <c r="G2079">
        <v>105459</v>
      </c>
      <c r="H2079" s="69">
        <v>802</v>
      </c>
      <c r="I2079" s="69">
        <v>1000</v>
      </c>
      <c r="J2079" s="69">
        <v>447450</v>
      </c>
    </row>
    <row r="2080" spans="7:10" x14ac:dyDescent="0.35">
      <c r="G2080">
        <v>105468</v>
      </c>
      <c r="H2080" s="69">
        <v>961</v>
      </c>
      <c r="I2080" s="69"/>
      <c r="J2080" s="69">
        <v>691600</v>
      </c>
    </row>
    <row r="2081" spans="7:10" x14ac:dyDescent="0.35">
      <c r="G2081">
        <v>105474</v>
      </c>
      <c r="H2081" s="69">
        <v>1017</v>
      </c>
      <c r="I2081" s="69">
        <v>500</v>
      </c>
      <c r="J2081" s="69">
        <v>146800</v>
      </c>
    </row>
    <row r="2082" spans="7:10" x14ac:dyDescent="0.35">
      <c r="G2082">
        <v>105484</v>
      </c>
      <c r="H2082" s="69">
        <v>1490</v>
      </c>
      <c r="I2082" s="69">
        <v>500</v>
      </c>
      <c r="J2082" s="69">
        <v>1317650</v>
      </c>
    </row>
    <row r="2083" spans="7:10" x14ac:dyDescent="0.35">
      <c r="G2083">
        <v>105485</v>
      </c>
      <c r="H2083" s="69">
        <v>1619</v>
      </c>
      <c r="I2083" s="69">
        <v>500</v>
      </c>
      <c r="J2083" s="69">
        <v>1115300</v>
      </c>
    </row>
    <row r="2084" spans="7:10" x14ac:dyDescent="0.35">
      <c r="G2084">
        <v>105489</v>
      </c>
      <c r="H2084" s="69">
        <v>494</v>
      </c>
      <c r="I2084" s="69">
        <v>500</v>
      </c>
      <c r="J2084" s="69">
        <v>279300</v>
      </c>
    </row>
    <row r="2085" spans="7:10" x14ac:dyDescent="0.35">
      <c r="G2085">
        <v>105495</v>
      </c>
      <c r="H2085" s="69">
        <v>924</v>
      </c>
      <c r="I2085" s="69">
        <v>500</v>
      </c>
      <c r="J2085" s="69">
        <v>628900</v>
      </c>
    </row>
    <row r="2086" spans="7:10" x14ac:dyDescent="0.35">
      <c r="G2086">
        <v>105507</v>
      </c>
      <c r="H2086" s="69">
        <v>1012</v>
      </c>
      <c r="I2086" s="69">
        <v>500</v>
      </c>
      <c r="J2086" s="69">
        <v>718200</v>
      </c>
    </row>
    <row r="2087" spans="7:10" x14ac:dyDescent="0.35">
      <c r="G2087">
        <v>105539</v>
      </c>
      <c r="H2087" s="69">
        <v>1577</v>
      </c>
      <c r="I2087" s="69">
        <v>500</v>
      </c>
      <c r="J2087" s="69">
        <v>552900</v>
      </c>
    </row>
    <row r="2088" spans="7:10" x14ac:dyDescent="0.35">
      <c r="G2088">
        <v>105547</v>
      </c>
      <c r="H2088" s="69">
        <v>1062</v>
      </c>
      <c r="I2088" s="69">
        <v>1000</v>
      </c>
      <c r="J2088" s="69">
        <v>943350</v>
      </c>
    </row>
    <row r="2089" spans="7:10" x14ac:dyDescent="0.35">
      <c r="G2089">
        <v>105551</v>
      </c>
      <c r="H2089" s="69">
        <v>1062</v>
      </c>
      <c r="I2089" s="69">
        <v>500</v>
      </c>
      <c r="J2089" s="69">
        <v>999400</v>
      </c>
    </row>
    <row r="2090" spans="7:10" x14ac:dyDescent="0.35">
      <c r="G2090">
        <v>105563</v>
      </c>
      <c r="H2090" s="69">
        <v>1345</v>
      </c>
      <c r="I2090" s="69">
        <v>500</v>
      </c>
      <c r="J2090" s="69">
        <v>796100</v>
      </c>
    </row>
    <row r="2091" spans="7:10" x14ac:dyDescent="0.35">
      <c r="G2091">
        <v>105567</v>
      </c>
      <c r="H2091" s="69">
        <v>839</v>
      </c>
      <c r="I2091" s="69">
        <v>1000</v>
      </c>
      <c r="J2091" s="69">
        <v>382850</v>
      </c>
    </row>
    <row r="2092" spans="7:10" x14ac:dyDescent="0.35">
      <c r="G2092">
        <v>105570</v>
      </c>
      <c r="H2092" s="69">
        <v>1784</v>
      </c>
      <c r="I2092" s="69">
        <v>1000</v>
      </c>
      <c r="J2092" s="69">
        <v>1162800</v>
      </c>
    </row>
    <row r="2093" spans="7:10" x14ac:dyDescent="0.35">
      <c r="G2093">
        <v>105581</v>
      </c>
      <c r="H2093" s="69">
        <v>674</v>
      </c>
      <c r="I2093" s="69">
        <v>500</v>
      </c>
      <c r="J2093" s="69">
        <v>76800</v>
      </c>
    </row>
    <row r="2094" spans="7:10" x14ac:dyDescent="0.35">
      <c r="G2094">
        <v>105584</v>
      </c>
      <c r="H2094" s="69">
        <v>1503</v>
      </c>
      <c r="I2094" s="69">
        <v>500</v>
      </c>
      <c r="J2094" s="69">
        <v>1330000</v>
      </c>
    </row>
    <row r="2095" spans="7:10" x14ac:dyDescent="0.35">
      <c r="G2095">
        <v>105597</v>
      </c>
      <c r="H2095" s="69">
        <v>1259</v>
      </c>
      <c r="I2095" s="69">
        <v>500</v>
      </c>
      <c r="J2095" s="69">
        <v>587100</v>
      </c>
    </row>
    <row r="2096" spans="7:10" x14ac:dyDescent="0.35">
      <c r="G2096">
        <v>105599</v>
      </c>
      <c r="H2096" s="69">
        <v>240</v>
      </c>
      <c r="I2096" s="69">
        <v>250</v>
      </c>
      <c r="J2096" s="69">
        <v>36000</v>
      </c>
    </row>
    <row r="2097" spans="7:10" x14ac:dyDescent="0.35">
      <c r="G2097">
        <v>105613</v>
      </c>
      <c r="H2097" s="69">
        <v>1275</v>
      </c>
      <c r="I2097" s="69">
        <v>2500</v>
      </c>
      <c r="J2097" s="69">
        <v>1188450</v>
      </c>
    </row>
    <row r="2098" spans="7:10" x14ac:dyDescent="0.35">
      <c r="G2098">
        <v>105631</v>
      </c>
      <c r="H2098" s="69">
        <v>983</v>
      </c>
      <c r="I2098" s="69">
        <v>500</v>
      </c>
      <c r="J2098" s="69">
        <v>438900</v>
      </c>
    </row>
    <row r="2099" spans="7:10" x14ac:dyDescent="0.35">
      <c r="G2099">
        <v>105646</v>
      </c>
      <c r="H2099" s="69">
        <v>1240</v>
      </c>
      <c r="I2099" s="69">
        <v>500</v>
      </c>
      <c r="J2099" s="69">
        <v>969000</v>
      </c>
    </row>
    <row r="2100" spans="7:10" x14ac:dyDescent="0.35">
      <c r="G2100">
        <v>105648</v>
      </c>
      <c r="H2100" s="69">
        <v>637</v>
      </c>
      <c r="I2100" s="69">
        <v>500</v>
      </c>
      <c r="J2100" s="69">
        <v>374300</v>
      </c>
    </row>
    <row r="2101" spans="7:10" x14ac:dyDescent="0.35">
      <c r="G2101">
        <v>105661</v>
      </c>
      <c r="H2101" s="69">
        <v>673</v>
      </c>
      <c r="I2101" s="69">
        <v>500</v>
      </c>
      <c r="J2101" s="69">
        <v>610850</v>
      </c>
    </row>
    <row r="2102" spans="7:10" x14ac:dyDescent="0.35">
      <c r="G2102">
        <v>105662</v>
      </c>
      <c r="H2102" s="69">
        <v>624</v>
      </c>
      <c r="I2102" s="69">
        <v>1000</v>
      </c>
      <c r="J2102" s="69">
        <v>290700</v>
      </c>
    </row>
    <row r="2103" spans="7:10" x14ac:dyDescent="0.35">
      <c r="G2103">
        <v>105667</v>
      </c>
      <c r="H2103" s="69">
        <v>2006</v>
      </c>
      <c r="I2103" s="69">
        <v>500</v>
      </c>
      <c r="J2103" s="69">
        <v>1114350</v>
      </c>
    </row>
    <row r="2104" spans="7:10" x14ac:dyDescent="0.35">
      <c r="G2104">
        <v>105679</v>
      </c>
      <c r="H2104" s="69">
        <v>1411</v>
      </c>
      <c r="I2104" s="69">
        <v>500</v>
      </c>
      <c r="J2104" s="69">
        <v>1023150</v>
      </c>
    </row>
    <row r="2105" spans="7:10" x14ac:dyDescent="0.35">
      <c r="G2105">
        <v>105682</v>
      </c>
      <c r="H2105" s="69">
        <v>991</v>
      </c>
      <c r="I2105" s="69">
        <v>1000</v>
      </c>
      <c r="J2105" s="69">
        <v>650250</v>
      </c>
    </row>
    <row r="2106" spans="7:10" x14ac:dyDescent="0.35">
      <c r="G2106">
        <v>105695</v>
      </c>
      <c r="H2106" s="69">
        <v>1361</v>
      </c>
      <c r="I2106" s="69">
        <v>500</v>
      </c>
      <c r="J2106" s="69">
        <v>673550</v>
      </c>
    </row>
    <row r="2107" spans="7:10" x14ac:dyDescent="0.35">
      <c r="G2107">
        <v>105705</v>
      </c>
      <c r="H2107" s="69">
        <v>527</v>
      </c>
      <c r="I2107" s="69">
        <v>500</v>
      </c>
      <c r="J2107" s="69">
        <v>326800</v>
      </c>
    </row>
    <row r="2108" spans="7:10" x14ac:dyDescent="0.35">
      <c r="G2108">
        <v>105706</v>
      </c>
      <c r="H2108" s="69">
        <v>890</v>
      </c>
      <c r="I2108" s="69">
        <v>500</v>
      </c>
      <c r="J2108" s="69">
        <v>562400</v>
      </c>
    </row>
    <row r="2109" spans="7:10" x14ac:dyDescent="0.35">
      <c r="G2109">
        <v>105708</v>
      </c>
      <c r="H2109" s="69">
        <v>422</v>
      </c>
      <c r="I2109" s="69">
        <v>1000</v>
      </c>
      <c r="J2109" s="69">
        <v>374300</v>
      </c>
    </row>
    <row r="2110" spans="7:10" x14ac:dyDescent="0.35">
      <c r="G2110">
        <v>105714</v>
      </c>
      <c r="H2110" s="69">
        <v>728</v>
      </c>
      <c r="I2110" s="69">
        <v>1000</v>
      </c>
      <c r="J2110" s="69">
        <v>501600</v>
      </c>
    </row>
    <row r="2111" spans="7:10" x14ac:dyDescent="0.35">
      <c r="G2111">
        <v>105726</v>
      </c>
      <c r="H2111" s="69">
        <v>1176</v>
      </c>
      <c r="I2111" s="69">
        <v>500</v>
      </c>
      <c r="J2111" s="69">
        <v>877800</v>
      </c>
    </row>
    <row r="2112" spans="7:10" x14ac:dyDescent="0.35">
      <c r="G2112">
        <v>105731</v>
      </c>
      <c r="H2112" s="69">
        <v>817</v>
      </c>
      <c r="I2112" s="69">
        <v>1000</v>
      </c>
      <c r="J2112" s="69">
        <v>498750</v>
      </c>
    </row>
    <row r="2113" spans="7:10" x14ac:dyDescent="0.35">
      <c r="G2113">
        <v>105761</v>
      </c>
      <c r="H2113" s="69">
        <v>1472</v>
      </c>
      <c r="I2113" s="69">
        <v>500</v>
      </c>
      <c r="J2113" s="69">
        <v>874000</v>
      </c>
    </row>
    <row r="2114" spans="7:10" x14ac:dyDescent="0.35">
      <c r="G2114">
        <v>105764</v>
      </c>
      <c r="H2114" s="69">
        <v>1000</v>
      </c>
      <c r="I2114" s="69">
        <v>500</v>
      </c>
      <c r="J2114" s="69">
        <v>521900</v>
      </c>
    </row>
    <row r="2115" spans="7:10" x14ac:dyDescent="0.35">
      <c r="G2115">
        <v>105767</v>
      </c>
      <c r="H2115" s="69">
        <v>1282</v>
      </c>
      <c r="I2115" s="69">
        <v>1000</v>
      </c>
      <c r="J2115" s="69">
        <v>998450</v>
      </c>
    </row>
    <row r="2116" spans="7:10" x14ac:dyDescent="0.35">
      <c r="G2116">
        <v>105780</v>
      </c>
      <c r="H2116" s="69">
        <v>1081</v>
      </c>
      <c r="I2116" s="69">
        <v>500</v>
      </c>
      <c r="J2116" s="69">
        <v>699200</v>
      </c>
    </row>
    <row r="2117" spans="7:10" x14ac:dyDescent="0.35">
      <c r="G2117">
        <v>105781</v>
      </c>
      <c r="H2117" s="69">
        <v>842</v>
      </c>
      <c r="I2117" s="69">
        <v>500</v>
      </c>
      <c r="J2117" s="69">
        <v>192400</v>
      </c>
    </row>
    <row r="2118" spans="7:10" x14ac:dyDescent="0.35">
      <c r="G2118">
        <v>105793</v>
      </c>
      <c r="H2118" s="69">
        <v>1471</v>
      </c>
      <c r="I2118" s="69">
        <v>1000</v>
      </c>
      <c r="J2118" s="69">
        <v>1046900</v>
      </c>
    </row>
    <row r="2119" spans="7:10" x14ac:dyDescent="0.35">
      <c r="G2119">
        <v>105813</v>
      </c>
      <c r="H2119" s="69">
        <v>1812</v>
      </c>
      <c r="I2119" s="69">
        <v>5000</v>
      </c>
      <c r="J2119" s="69">
        <v>1539000</v>
      </c>
    </row>
    <row r="2120" spans="7:10" x14ac:dyDescent="0.35">
      <c r="G2120">
        <v>105823</v>
      </c>
      <c r="H2120" s="69">
        <v>1056</v>
      </c>
      <c r="I2120" s="69">
        <v>500</v>
      </c>
      <c r="J2120" s="69">
        <v>798000</v>
      </c>
    </row>
    <row r="2121" spans="7:10" x14ac:dyDescent="0.35">
      <c r="G2121">
        <v>105843</v>
      </c>
      <c r="H2121" s="69">
        <v>199</v>
      </c>
      <c r="I2121" s="69">
        <v>250</v>
      </c>
      <c r="J2121" s="69">
        <v>43200</v>
      </c>
    </row>
    <row r="2122" spans="7:10" x14ac:dyDescent="0.35">
      <c r="G2122">
        <v>105859</v>
      </c>
      <c r="H2122" s="69">
        <v>1343</v>
      </c>
      <c r="I2122" s="69">
        <v>500</v>
      </c>
      <c r="J2122" s="69">
        <v>664050</v>
      </c>
    </row>
    <row r="2123" spans="7:10" x14ac:dyDescent="0.35">
      <c r="G2123">
        <v>105862</v>
      </c>
      <c r="H2123" s="69">
        <v>873</v>
      </c>
      <c r="I2123" s="69">
        <v>250</v>
      </c>
      <c r="J2123" s="69">
        <v>374300</v>
      </c>
    </row>
    <row r="2124" spans="7:10" x14ac:dyDescent="0.35">
      <c r="G2124">
        <v>105866</v>
      </c>
      <c r="H2124" s="69">
        <v>871</v>
      </c>
      <c r="I2124" s="69">
        <v>500</v>
      </c>
      <c r="J2124" s="69">
        <v>673550</v>
      </c>
    </row>
    <row r="2125" spans="7:10" x14ac:dyDescent="0.35">
      <c r="G2125">
        <v>105869</v>
      </c>
      <c r="H2125" s="69">
        <v>1020</v>
      </c>
      <c r="I2125" s="69">
        <v>500</v>
      </c>
      <c r="J2125" s="69">
        <v>526300</v>
      </c>
    </row>
    <row r="2126" spans="7:10" x14ac:dyDescent="0.35">
      <c r="G2126">
        <v>105885</v>
      </c>
      <c r="H2126" s="69">
        <v>756</v>
      </c>
      <c r="I2126" s="69">
        <v>500</v>
      </c>
      <c r="J2126" s="69">
        <v>607050</v>
      </c>
    </row>
    <row r="2127" spans="7:10" x14ac:dyDescent="0.35">
      <c r="G2127">
        <v>105901</v>
      </c>
      <c r="H2127" s="69">
        <v>3414</v>
      </c>
      <c r="I2127" s="69">
        <v>500</v>
      </c>
      <c r="J2127" s="69">
        <v>1145800</v>
      </c>
    </row>
    <row r="2128" spans="7:10" x14ac:dyDescent="0.35">
      <c r="G2128">
        <v>105915</v>
      </c>
      <c r="H2128" s="69">
        <v>749</v>
      </c>
      <c r="I2128" s="69">
        <v>500</v>
      </c>
      <c r="J2128" s="69">
        <v>660250</v>
      </c>
    </row>
    <row r="2129" spans="7:10" x14ac:dyDescent="0.35">
      <c r="G2129">
        <v>105919</v>
      </c>
      <c r="H2129" s="69">
        <v>1237</v>
      </c>
      <c r="I2129" s="69">
        <v>1000</v>
      </c>
      <c r="J2129" s="69">
        <v>831250</v>
      </c>
    </row>
    <row r="2130" spans="7:10" x14ac:dyDescent="0.35">
      <c r="G2130">
        <v>105923</v>
      </c>
      <c r="H2130" s="69">
        <v>640</v>
      </c>
      <c r="I2130" s="69">
        <v>500</v>
      </c>
      <c r="J2130" s="69">
        <v>587100</v>
      </c>
    </row>
    <row r="2131" spans="7:10" x14ac:dyDescent="0.35">
      <c r="G2131">
        <v>105962</v>
      </c>
      <c r="H2131" s="69">
        <v>1017</v>
      </c>
      <c r="I2131" s="69">
        <v>0</v>
      </c>
      <c r="J2131" s="69">
        <v>800850</v>
      </c>
    </row>
    <row r="2132" spans="7:10" x14ac:dyDescent="0.35">
      <c r="G2132">
        <v>105965</v>
      </c>
      <c r="H2132" s="69">
        <v>637</v>
      </c>
      <c r="I2132" s="69">
        <v>500</v>
      </c>
      <c r="J2132" s="69">
        <v>610850</v>
      </c>
    </row>
    <row r="2133" spans="7:10" x14ac:dyDescent="0.35">
      <c r="G2133">
        <v>105966</v>
      </c>
      <c r="H2133" s="69">
        <v>533</v>
      </c>
      <c r="I2133" s="69">
        <v>500</v>
      </c>
      <c r="J2133" s="69">
        <v>420850</v>
      </c>
    </row>
    <row r="2134" spans="7:10" x14ac:dyDescent="0.35">
      <c r="G2134">
        <v>105969</v>
      </c>
      <c r="H2134" s="69">
        <v>620</v>
      </c>
      <c r="I2134" s="69">
        <v>500</v>
      </c>
      <c r="J2134" s="69">
        <v>399000</v>
      </c>
    </row>
    <row r="2135" spans="7:10" x14ac:dyDescent="0.35">
      <c r="G2135">
        <v>105970</v>
      </c>
      <c r="H2135" s="69">
        <v>963</v>
      </c>
      <c r="I2135" s="69">
        <v>500</v>
      </c>
      <c r="J2135" s="69">
        <v>803700</v>
      </c>
    </row>
    <row r="2136" spans="7:10" x14ac:dyDescent="0.35">
      <c r="G2136">
        <v>105974</v>
      </c>
      <c r="H2136" s="69">
        <v>3037</v>
      </c>
      <c r="I2136" s="69">
        <v>500</v>
      </c>
      <c r="J2136" s="69">
        <v>1205300</v>
      </c>
    </row>
    <row r="2137" spans="7:10" x14ac:dyDescent="0.35">
      <c r="G2137">
        <v>105982</v>
      </c>
      <c r="H2137" s="69">
        <v>1637</v>
      </c>
      <c r="I2137" s="69">
        <v>500</v>
      </c>
      <c r="J2137" s="69">
        <v>746700</v>
      </c>
    </row>
    <row r="2138" spans="7:10" x14ac:dyDescent="0.35">
      <c r="G2138">
        <v>105984</v>
      </c>
      <c r="H2138" s="69">
        <v>625</v>
      </c>
      <c r="I2138" s="69">
        <v>500</v>
      </c>
      <c r="J2138" s="69">
        <v>384750</v>
      </c>
    </row>
    <row r="2139" spans="7:10" x14ac:dyDescent="0.35">
      <c r="G2139">
        <v>105995</v>
      </c>
      <c r="H2139" s="69">
        <v>1234</v>
      </c>
      <c r="I2139" s="69">
        <v>2500</v>
      </c>
      <c r="J2139" s="69">
        <v>747650</v>
      </c>
    </row>
    <row r="2140" spans="7:10" x14ac:dyDescent="0.35">
      <c r="G2140">
        <v>106021</v>
      </c>
      <c r="H2140" s="69">
        <v>853</v>
      </c>
      <c r="I2140" s="69">
        <v>500</v>
      </c>
      <c r="J2140" s="69">
        <v>593750</v>
      </c>
    </row>
    <row r="2141" spans="7:10" x14ac:dyDescent="0.35">
      <c r="G2141">
        <v>106027</v>
      </c>
      <c r="H2141" s="69">
        <v>1147</v>
      </c>
      <c r="I2141" s="69">
        <v>500</v>
      </c>
      <c r="J2141" s="69">
        <v>747650</v>
      </c>
    </row>
    <row r="2142" spans="7:10" x14ac:dyDescent="0.35">
      <c r="G2142">
        <v>106028</v>
      </c>
      <c r="H2142" s="69">
        <v>992</v>
      </c>
      <c r="I2142" s="69">
        <v>500</v>
      </c>
      <c r="J2142" s="69">
        <v>722000</v>
      </c>
    </row>
    <row r="2143" spans="7:10" x14ac:dyDescent="0.35">
      <c r="G2143">
        <v>106043</v>
      </c>
      <c r="H2143" s="69">
        <v>343</v>
      </c>
      <c r="I2143" s="69">
        <v>500</v>
      </c>
      <c r="J2143" s="69">
        <v>46400</v>
      </c>
    </row>
    <row r="2144" spans="7:10" x14ac:dyDescent="0.35">
      <c r="G2144">
        <v>106054</v>
      </c>
      <c r="H2144" s="69">
        <v>754</v>
      </c>
      <c r="I2144" s="69">
        <v>500</v>
      </c>
      <c r="J2144" s="69">
        <v>385700</v>
      </c>
    </row>
    <row r="2145" spans="7:10" x14ac:dyDescent="0.35">
      <c r="G2145">
        <v>106056</v>
      </c>
      <c r="H2145" s="69">
        <v>970</v>
      </c>
      <c r="I2145" s="69">
        <v>500</v>
      </c>
      <c r="J2145" s="69">
        <v>798000</v>
      </c>
    </row>
    <row r="2146" spans="7:10" x14ac:dyDescent="0.35">
      <c r="G2146">
        <v>106069</v>
      </c>
      <c r="H2146" s="69">
        <v>959</v>
      </c>
      <c r="I2146" s="69">
        <v>500</v>
      </c>
      <c r="J2146" s="69">
        <v>747650</v>
      </c>
    </row>
    <row r="2147" spans="7:10" x14ac:dyDescent="0.35">
      <c r="G2147">
        <v>106082</v>
      </c>
      <c r="H2147" s="69">
        <v>613</v>
      </c>
      <c r="I2147" s="69">
        <v>500</v>
      </c>
      <c r="J2147" s="69">
        <v>498750</v>
      </c>
    </row>
    <row r="2148" spans="7:10" x14ac:dyDescent="0.35">
      <c r="G2148">
        <v>106085</v>
      </c>
      <c r="H2148" s="69">
        <v>969</v>
      </c>
      <c r="I2148" s="69">
        <v>500</v>
      </c>
      <c r="J2148" s="69">
        <v>602650</v>
      </c>
    </row>
    <row r="2149" spans="7:10" x14ac:dyDescent="0.35">
      <c r="G2149">
        <v>106102</v>
      </c>
      <c r="H2149" s="69">
        <v>966</v>
      </c>
      <c r="I2149" s="69">
        <v>1000</v>
      </c>
      <c r="J2149" s="69">
        <v>747650</v>
      </c>
    </row>
    <row r="2150" spans="7:10" x14ac:dyDescent="0.35">
      <c r="G2150">
        <v>106105</v>
      </c>
      <c r="H2150" s="69">
        <v>476</v>
      </c>
      <c r="I2150" s="69">
        <v>1000</v>
      </c>
      <c r="J2150" s="69">
        <v>292400</v>
      </c>
    </row>
    <row r="2151" spans="7:10" x14ac:dyDescent="0.35">
      <c r="G2151">
        <v>106106</v>
      </c>
      <c r="H2151" s="69">
        <v>1157</v>
      </c>
      <c r="I2151" s="69">
        <v>500</v>
      </c>
      <c r="J2151" s="69">
        <v>1035500</v>
      </c>
    </row>
    <row r="2152" spans="7:10" x14ac:dyDescent="0.35">
      <c r="G2152">
        <v>106119</v>
      </c>
      <c r="H2152" s="69">
        <v>774</v>
      </c>
      <c r="I2152" s="69">
        <v>500</v>
      </c>
      <c r="J2152" s="69">
        <v>589000</v>
      </c>
    </row>
    <row r="2153" spans="7:10" x14ac:dyDescent="0.35">
      <c r="G2153">
        <v>106132</v>
      </c>
      <c r="H2153" s="69">
        <v>1553</v>
      </c>
      <c r="I2153" s="69">
        <v>0</v>
      </c>
      <c r="J2153" s="69">
        <v>808450</v>
      </c>
    </row>
    <row r="2154" spans="7:10" x14ac:dyDescent="0.35">
      <c r="G2154">
        <v>106135</v>
      </c>
      <c r="H2154" s="69">
        <v>906</v>
      </c>
      <c r="I2154" s="69">
        <v>500</v>
      </c>
      <c r="J2154" s="69">
        <v>541500</v>
      </c>
    </row>
    <row r="2155" spans="7:10" x14ac:dyDescent="0.35">
      <c r="G2155">
        <v>106179</v>
      </c>
      <c r="H2155" s="69">
        <v>902</v>
      </c>
      <c r="I2155" s="69">
        <v>500</v>
      </c>
      <c r="J2155" s="69">
        <v>540550</v>
      </c>
    </row>
    <row r="2156" spans="7:10" x14ac:dyDescent="0.35">
      <c r="G2156">
        <v>106181</v>
      </c>
      <c r="H2156" s="69">
        <v>1094</v>
      </c>
      <c r="I2156" s="69">
        <v>500</v>
      </c>
      <c r="J2156" s="69">
        <v>751450</v>
      </c>
    </row>
    <row r="2157" spans="7:10" x14ac:dyDescent="0.35">
      <c r="G2157">
        <v>106206</v>
      </c>
      <c r="H2157" s="69">
        <v>1835</v>
      </c>
      <c r="I2157" s="69">
        <v>2500</v>
      </c>
      <c r="J2157" s="69">
        <v>1216950</v>
      </c>
    </row>
    <row r="2158" spans="7:10" x14ac:dyDescent="0.35">
      <c r="G2158">
        <v>106209</v>
      </c>
      <c r="H2158" s="69">
        <v>1082</v>
      </c>
      <c r="I2158" s="69">
        <v>500</v>
      </c>
      <c r="J2158" s="69">
        <v>574750</v>
      </c>
    </row>
    <row r="2159" spans="7:10" x14ac:dyDescent="0.35">
      <c r="G2159">
        <v>106214</v>
      </c>
      <c r="H2159" s="69">
        <v>817</v>
      </c>
      <c r="I2159" s="69">
        <v>500</v>
      </c>
      <c r="J2159" s="69">
        <v>452200</v>
      </c>
    </row>
    <row r="2160" spans="7:10" x14ac:dyDescent="0.35">
      <c r="G2160">
        <v>106215</v>
      </c>
      <c r="H2160" s="69">
        <v>771</v>
      </c>
      <c r="I2160" s="69">
        <v>500</v>
      </c>
      <c r="J2160" s="69">
        <v>428450</v>
      </c>
    </row>
    <row r="2161" spans="7:10" x14ac:dyDescent="0.35">
      <c r="G2161">
        <v>106218</v>
      </c>
      <c r="H2161" s="69">
        <v>731</v>
      </c>
      <c r="I2161" s="69">
        <v>500</v>
      </c>
      <c r="J2161" s="69">
        <v>428450</v>
      </c>
    </row>
    <row r="2162" spans="7:10" x14ac:dyDescent="0.35">
      <c r="G2162">
        <v>106220</v>
      </c>
      <c r="H2162" s="69">
        <v>850</v>
      </c>
      <c r="I2162" s="69">
        <v>500</v>
      </c>
      <c r="J2162" s="69">
        <v>435100</v>
      </c>
    </row>
    <row r="2163" spans="7:10" x14ac:dyDescent="0.35">
      <c r="G2163">
        <v>106249</v>
      </c>
      <c r="H2163" s="69">
        <v>1073</v>
      </c>
      <c r="I2163" s="69">
        <v>500</v>
      </c>
      <c r="J2163" s="69">
        <v>511100</v>
      </c>
    </row>
    <row r="2164" spans="7:10" x14ac:dyDescent="0.35">
      <c r="G2164">
        <v>106257</v>
      </c>
      <c r="H2164" s="69">
        <v>1900</v>
      </c>
      <c r="I2164" s="69">
        <v>0</v>
      </c>
      <c r="J2164" s="69">
        <v>957600</v>
      </c>
    </row>
    <row r="2165" spans="7:10" x14ac:dyDescent="0.35">
      <c r="G2165">
        <v>106262</v>
      </c>
      <c r="H2165" s="69">
        <v>937</v>
      </c>
      <c r="I2165" s="69">
        <v>1000</v>
      </c>
      <c r="J2165" s="69">
        <v>248400</v>
      </c>
    </row>
    <row r="2166" spans="7:10" x14ac:dyDescent="0.35">
      <c r="G2166">
        <v>106269</v>
      </c>
      <c r="H2166" s="69">
        <v>1195</v>
      </c>
      <c r="I2166" s="69">
        <v>1000</v>
      </c>
      <c r="J2166" s="69">
        <v>978500</v>
      </c>
    </row>
    <row r="2167" spans="7:10" x14ac:dyDescent="0.35">
      <c r="G2167">
        <v>106275</v>
      </c>
      <c r="H2167" s="69">
        <v>754</v>
      </c>
      <c r="I2167" s="69">
        <v>500</v>
      </c>
      <c r="J2167" s="69">
        <v>413250</v>
      </c>
    </row>
    <row r="2168" spans="7:10" x14ac:dyDescent="0.35">
      <c r="G2168">
        <v>106279</v>
      </c>
      <c r="H2168" s="69">
        <v>215</v>
      </c>
      <c r="I2168" s="69">
        <v>500</v>
      </c>
      <c r="J2168" s="69">
        <v>92000</v>
      </c>
    </row>
    <row r="2169" spans="7:10" x14ac:dyDescent="0.35">
      <c r="G2169">
        <v>106281</v>
      </c>
      <c r="H2169" s="69">
        <v>1025</v>
      </c>
      <c r="I2169" s="69">
        <v>500</v>
      </c>
      <c r="J2169" s="69">
        <v>728650</v>
      </c>
    </row>
    <row r="2170" spans="7:10" x14ac:dyDescent="0.35">
      <c r="G2170">
        <v>106303</v>
      </c>
      <c r="H2170" s="69">
        <v>777</v>
      </c>
      <c r="I2170" s="69">
        <v>1000</v>
      </c>
      <c r="J2170" s="69">
        <v>648850</v>
      </c>
    </row>
    <row r="2171" spans="7:10" x14ac:dyDescent="0.35">
      <c r="G2171">
        <v>106312</v>
      </c>
      <c r="H2171" s="69">
        <v>1292</v>
      </c>
      <c r="I2171" s="69">
        <v>500</v>
      </c>
      <c r="J2171" s="69">
        <v>543400</v>
      </c>
    </row>
    <row r="2172" spans="7:10" x14ac:dyDescent="0.35">
      <c r="G2172">
        <v>106319</v>
      </c>
      <c r="H2172" s="69">
        <v>891</v>
      </c>
      <c r="I2172" s="69">
        <v>500</v>
      </c>
      <c r="J2172" s="69">
        <v>436050</v>
      </c>
    </row>
    <row r="2173" spans="7:10" x14ac:dyDescent="0.35">
      <c r="G2173">
        <v>106326</v>
      </c>
      <c r="H2173" s="69">
        <v>1006</v>
      </c>
      <c r="I2173" s="69">
        <v>500</v>
      </c>
      <c r="J2173" s="69">
        <v>572850</v>
      </c>
    </row>
    <row r="2174" spans="7:10" x14ac:dyDescent="0.35">
      <c r="G2174">
        <v>106328</v>
      </c>
      <c r="H2174" s="69">
        <v>1327</v>
      </c>
      <c r="I2174" s="69">
        <v>1000</v>
      </c>
      <c r="J2174" s="69">
        <v>726750</v>
      </c>
    </row>
    <row r="2175" spans="7:10" x14ac:dyDescent="0.35">
      <c r="G2175">
        <v>106335</v>
      </c>
      <c r="H2175" s="69">
        <v>947</v>
      </c>
      <c r="I2175" s="69">
        <v>500</v>
      </c>
      <c r="J2175" s="69">
        <v>598500</v>
      </c>
    </row>
    <row r="2176" spans="7:10" x14ac:dyDescent="0.35">
      <c r="G2176">
        <v>106343</v>
      </c>
      <c r="H2176" s="69">
        <v>1124</v>
      </c>
      <c r="I2176" s="69">
        <v>500</v>
      </c>
      <c r="J2176" s="69">
        <v>856900</v>
      </c>
    </row>
    <row r="2177" spans="7:10" x14ac:dyDescent="0.35">
      <c r="G2177">
        <v>106348</v>
      </c>
      <c r="H2177" s="69">
        <v>694</v>
      </c>
      <c r="I2177" s="69">
        <v>500</v>
      </c>
      <c r="J2177" s="69">
        <v>550050</v>
      </c>
    </row>
    <row r="2178" spans="7:10" x14ac:dyDescent="0.35">
      <c r="G2178">
        <v>106349</v>
      </c>
      <c r="H2178" s="69">
        <v>1079</v>
      </c>
      <c r="I2178" s="69">
        <v>500</v>
      </c>
      <c r="J2178" s="69">
        <v>694450</v>
      </c>
    </row>
    <row r="2179" spans="7:10" x14ac:dyDescent="0.35">
      <c r="G2179">
        <v>106354</v>
      </c>
      <c r="H2179" s="69">
        <v>712</v>
      </c>
      <c r="I2179" s="69">
        <v>500</v>
      </c>
      <c r="J2179" s="69">
        <v>437000</v>
      </c>
    </row>
    <row r="2180" spans="7:10" x14ac:dyDescent="0.35">
      <c r="G2180">
        <v>106383</v>
      </c>
      <c r="H2180" s="69">
        <v>511</v>
      </c>
      <c r="I2180" s="69">
        <v>1000</v>
      </c>
      <c r="J2180" s="69">
        <v>464550</v>
      </c>
    </row>
    <row r="2181" spans="7:10" x14ac:dyDescent="0.35">
      <c r="G2181">
        <v>106394</v>
      </c>
      <c r="H2181" s="69">
        <v>1030</v>
      </c>
      <c r="I2181" s="69">
        <v>500</v>
      </c>
      <c r="J2181" s="69">
        <v>688750</v>
      </c>
    </row>
    <row r="2182" spans="7:10" x14ac:dyDescent="0.35">
      <c r="G2182">
        <v>106409</v>
      </c>
      <c r="H2182" s="69">
        <v>700</v>
      </c>
      <c r="I2182" s="69">
        <v>500</v>
      </c>
      <c r="J2182" s="69">
        <v>452200</v>
      </c>
    </row>
    <row r="2183" spans="7:10" x14ac:dyDescent="0.35">
      <c r="G2183">
        <v>106413</v>
      </c>
      <c r="H2183" s="69">
        <v>1213</v>
      </c>
      <c r="I2183" s="69">
        <v>1000</v>
      </c>
      <c r="J2183" s="69">
        <v>538050</v>
      </c>
    </row>
    <row r="2184" spans="7:10" x14ac:dyDescent="0.35">
      <c r="G2184">
        <v>106419</v>
      </c>
      <c r="H2184" s="69">
        <v>1149</v>
      </c>
      <c r="I2184" s="69">
        <v>1000</v>
      </c>
      <c r="J2184" s="69">
        <v>498950</v>
      </c>
    </row>
    <row r="2185" spans="7:10" x14ac:dyDescent="0.35">
      <c r="G2185">
        <v>106420</v>
      </c>
      <c r="H2185" s="69">
        <v>1325</v>
      </c>
      <c r="I2185" s="69">
        <v>1000</v>
      </c>
      <c r="J2185" s="69">
        <v>574600</v>
      </c>
    </row>
    <row r="2186" spans="7:10" x14ac:dyDescent="0.35">
      <c r="G2186">
        <v>106435</v>
      </c>
      <c r="H2186" s="69">
        <v>1682</v>
      </c>
      <c r="I2186" s="69">
        <v>1000</v>
      </c>
      <c r="J2186" s="69">
        <v>705500</v>
      </c>
    </row>
    <row r="2187" spans="7:10" x14ac:dyDescent="0.35">
      <c r="G2187">
        <v>106438</v>
      </c>
      <c r="H2187" s="69">
        <v>791</v>
      </c>
      <c r="I2187" s="69">
        <v>1000</v>
      </c>
      <c r="J2187" s="69">
        <v>425600</v>
      </c>
    </row>
    <row r="2188" spans="7:10" x14ac:dyDescent="0.35">
      <c r="G2188">
        <v>106442</v>
      </c>
      <c r="H2188" s="69">
        <v>255</v>
      </c>
      <c r="I2188" s="69">
        <v>500</v>
      </c>
      <c r="J2188" s="69">
        <v>111600</v>
      </c>
    </row>
    <row r="2189" spans="7:10" x14ac:dyDescent="0.35">
      <c r="G2189">
        <v>106451</v>
      </c>
      <c r="H2189" s="69">
        <v>373</v>
      </c>
      <c r="I2189" s="69">
        <v>250</v>
      </c>
      <c r="J2189" s="69">
        <v>66000</v>
      </c>
    </row>
    <row r="2190" spans="7:10" x14ac:dyDescent="0.35">
      <c r="G2190">
        <v>106454</v>
      </c>
      <c r="H2190" s="69">
        <v>1148</v>
      </c>
      <c r="I2190" s="69">
        <v>500</v>
      </c>
      <c r="J2190" s="69">
        <v>432000</v>
      </c>
    </row>
    <row r="2191" spans="7:10" x14ac:dyDescent="0.35">
      <c r="G2191">
        <v>106458</v>
      </c>
      <c r="H2191" s="69">
        <v>1001</v>
      </c>
      <c r="I2191" s="69">
        <v>500</v>
      </c>
      <c r="J2191" s="69">
        <v>665000</v>
      </c>
    </row>
    <row r="2192" spans="7:10" x14ac:dyDescent="0.35">
      <c r="G2192">
        <v>106471</v>
      </c>
      <c r="H2192" s="69">
        <v>2993</v>
      </c>
      <c r="I2192" s="69">
        <v>1000</v>
      </c>
      <c r="J2192" s="69">
        <v>880650</v>
      </c>
    </row>
    <row r="2193" spans="7:10" x14ac:dyDescent="0.35">
      <c r="G2193">
        <v>106474</v>
      </c>
      <c r="H2193" s="69">
        <v>1059</v>
      </c>
      <c r="I2193" s="69">
        <v>500</v>
      </c>
      <c r="J2193" s="69">
        <v>672600</v>
      </c>
    </row>
    <row r="2194" spans="7:10" x14ac:dyDescent="0.35">
      <c r="G2194">
        <v>106495</v>
      </c>
      <c r="H2194" s="69">
        <v>1520</v>
      </c>
      <c r="I2194" s="69">
        <v>500</v>
      </c>
      <c r="J2194" s="69">
        <v>1064000</v>
      </c>
    </row>
    <row r="2195" spans="7:10" x14ac:dyDescent="0.35">
      <c r="G2195">
        <v>106503</v>
      </c>
      <c r="H2195" s="69">
        <v>976</v>
      </c>
      <c r="I2195" s="69">
        <v>500</v>
      </c>
      <c r="J2195" s="69">
        <v>674500</v>
      </c>
    </row>
    <row r="2196" spans="7:10" x14ac:dyDescent="0.35">
      <c r="G2196">
        <v>106508</v>
      </c>
      <c r="H2196" s="69">
        <v>1232</v>
      </c>
      <c r="I2196" s="69">
        <v>500</v>
      </c>
      <c r="J2196" s="69">
        <v>996550</v>
      </c>
    </row>
    <row r="2197" spans="7:10" x14ac:dyDescent="0.35">
      <c r="G2197">
        <v>106514</v>
      </c>
      <c r="H2197" s="69">
        <v>1519</v>
      </c>
      <c r="I2197" s="69">
        <v>500</v>
      </c>
      <c r="J2197" s="69">
        <v>1101050</v>
      </c>
    </row>
    <row r="2198" spans="7:10" x14ac:dyDescent="0.35">
      <c r="G2198">
        <v>106519</v>
      </c>
      <c r="H2198" s="69">
        <v>1427</v>
      </c>
      <c r="I2198" s="69">
        <v>500</v>
      </c>
      <c r="J2198" s="69">
        <v>787950</v>
      </c>
    </row>
    <row r="2199" spans="7:10" x14ac:dyDescent="0.35">
      <c r="G2199">
        <v>106520</v>
      </c>
      <c r="H2199" s="69">
        <v>1368</v>
      </c>
      <c r="I2199" s="69">
        <v>500</v>
      </c>
      <c r="J2199" s="69">
        <v>1014050</v>
      </c>
    </row>
    <row r="2200" spans="7:10" x14ac:dyDescent="0.35">
      <c r="G2200">
        <v>106524</v>
      </c>
      <c r="H2200" s="69">
        <v>756</v>
      </c>
      <c r="I2200" s="69">
        <v>1000</v>
      </c>
      <c r="J2200" s="69">
        <v>445550</v>
      </c>
    </row>
    <row r="2201" spans="7:10" x14ac:dyDescent="0.35">
      <c r="G2201">
        <v>106534</v>
      </c>
      <c r="H2201" s="69">
        <v>281</v>
      </c>
      <c r="I2201" s="69">
        <v>500</v>
      </c>
      <c r="J2201" s="69">
        <v>62400</v>
      </c>
    </row>
    <row r="2202" spans="7:10" x14ac:dyDescent="0.35">
      <c r="G2202">
        <v>106537</v>
      </c>
      <c r="H2202" s="69">
        <v>1025</v>
      </c>
      <c r="I2202" s="69">
        <v>500</v>
      </c>
      <c r="J2202" s="69">
        <v>662150</v>
      </c>
    </row>
    <row r="2203" spans="7:10" x14ac:dyDescent="0.35">
      <c r="G2203">
        <v>106544</v>
      </c>
      <c r="H2203" s="69">
        <v>753</v>
      </c>
      <c r="I2203" s="69">
        <v>500</v>
      </c>
      <c r="J2203" s="69">
        <v>531050</v>
      </c>
    </row>
    <row r="2204" spans="7:10" x14ac:dyDescent="0.35">
      <c r="G2204">
        <v>106549</v>
      </c>
      <c r="H2204" s="69">
        <v>1649</v>
      </c>
      <c r="I2204" s="69">
        <v>500</v>
      </c>
      <c r="J2204" s="69">
        <v>1110550</v>
      </c>
    </row>
    <row r="2205" spans="7:10" x14ac:dyDescent="0.35">
      <c r="G2205">
        <v>106553</v>
      </c>
      <c r="H2205" s="69">
        <v>201</v>
      </c>
      <c r="I2205" s="69">
        <v>500</v>
      </c>
      <c r="J2205" s="69">
        <v>45600</v>
      </c>
    </row>
    <row r="2206" spans="7:10" x14ac:dyDescent="0.35">
      <c r="G2206">
        <v>106569</v>
      </c>
      <c r="H2206" s="69">
        <v>1499</v>
      </c>
      <c r="I2206" s="69">
        <v>500</v>
      </c>
      <c r="J2206" s="69">
        <v>1232150</v>
      </c>
    </row>
    <row r="2207" spans="7:10" x14ac:dyDescent="0.35">
      <c r="G2207">
        <v>106586</v>
      </c>
      <c r="H2207" s="69">
        <v>1233</v>
      </c>
      <c r="I2207" s="69">
        <v>500</v>
      </c>
      <c r="J2207" s="69">
        <v>672600</v>
      </c>
    </row>
    <row r="2208" spans="7:10" x14ac:dyDescent="0.35">
      <c r="G2208">
        <v>106598</v>
      </c>
      <c r="H2208" s="69">
        <v>1683</v>
      </c>
      <c r="I2208" s="69">
        <v>2500</v>
      </c>
      <c r="J2208" s="69">
        <v>792000</v>
      </c>
    </row>
    <row r="2209" spans="7:10" x14ac:dyDescent="0.35">
      <c r="G2209">
        <v>106602</v>
      </c>
      <c r="H2209" s="69">
        <v>965</v>
      </c>
      <c r="I2209" s="69">
        <v>500</v>
      </c>
      <c r="J2209" s="69">
        <v>684250</v>
      </c>
    </row>
    <row r="2210" spans="7:10" x14ac:dyDescent="0.35">
      <c r="G2210">
        <v>106604</v>
      </c>
      <c r="H2210" s="69">
        <v>729</v>
      </c>
      <c r="I2210" s="69">
        <v>1000</v>
      </c>
      <c r="J2210" s="69">
        <v>612750</v>
      </c>
    </row>
    <row r="2211" spans="7:10" x14ac:dyDescent="0.35">
      <c r="G2211">
        <v>106613</v>
      </c>
      <c r="H2211" s="69">
        <v>1582</v>
      </c>
      <c r="I2211" s="69">
        <v>1000</v>
      </c>
      <c r="J2211" s="69">
        <v>795600</v>
      </c>
    </row>
    <row r="2212" spans="7:10" x14ac:dyDescent="0.35">
      <c r="G2212">
        <v>106626</v>
      </c>
      <c r="H2212" s="69">
        <v>1028</v>
      </c>
      <c r="I2212" s="69">
        <v>500</v>
      </c>
      <c r="J2212" s="69">
        <v>862600</v>
      </c>
    </row>
    <row r="2213" spans="7:10" x14ac:dyDescent="0.35">
      <c r="G2213">
        <v>106630</v>
      </c>
      <c r="H2213" s="69">
        <v>1437</v>
      </c>
      <c r="I2213" s="69">
        <v>500</v>
      </c>
      <c r="J2213" s="69">
        <v>736250</v>
      </c>
    </row>
    <row r="2214" spans="7:10" x14ac:dyDescent="0.35">
      <c r="G2214">
        <v>106636</v>
      </c>
      <c r="H2214" s="69">
        <v>593</v>
      </c>
      <c r="I2214" s="69">
        <v>500</v>
      </c>
      <c r="J2214" s="69">
        <v>366700</v>
      </c>
    </row>
    <row r="2215" spans="7:10" x14ac:dyDescent="0.35">
      <c r="G2215">
        <v>106643</v>
      </c>
      <c r="H2215" s="69">
        <v>683</v>
      </c>
      <c r="I2215" s="69">
        <v>500</v>
      </c>
      <c r="J2215" s="69">
        <v>399950</v>
      </c>
    </row>
    <row r="2216" spans="7:10" x14ac:dyDescent="0.35">
      <c r="G2216">
        <v>106661</v>
      </c>
      <c r="H2216" s="69">
        <v>1005</v>
      </c>
      <c r="I2216" s="69">
        <v>500</v>
      </c>
      <c r="J2216" s="69">
        <v>797050</v>
      </c>
    </row>
    <row r="2217" spans="7:10" x14ac:dyDescent="0.35">
      <c r="G2217">
        <v>106663</v>
      </c>
      <c r="H2217" s="69">
        <v>491</v>
      </c>
      <c r="I2217" s="69">
        <v>500</v>
      </c>
      <c r="J2217" s="69">
        <v>347650</v>
      </c>
    </row>
    <row r="2218" spans="7:10" x14ac:dyDescent="0.35">
      <c r="G2218">
        <v>106683</v>
      </c>
      <c r="H2218" s="69">
        <v>931</v>
      </c>
      <c r="I2218" s="69">
        <v>1000</v>
      </c>
      <c r="J2218" s="69">
        <v>552900</v>
      </c>
    </row>
    <row r="2219" spans="7:10" x14ac:dyDescent="0.35">
      <c r="G2219">
        <v>106701</v>
      </c>
      <c r="H2219" s="69">
        <v>322</v>
      </c>
      <c r="I2219" s="69">
        <v>500</v>
      </c>
      <c r="J2219" s="69">
        <v>66000</v>
      </c>
    </row>
    <row r="2220" spans="7:10" x14ac:dyDescent="0.35">
      <c r="G2220">
        <v>106703</v>
      </c>
      <c r="H2220" s="69">
        <v>1011</v>
      </c>
      <c r="I2220" s="69">
        <v>500</v>
      </c>
      <c r="J2220" s="69">
        <v>575700</v>
      </c>
    </row>
    <row r="2221" spans="7:10" x14ac:dyDescent="0.35">
      <c r="G2221">
        <v>106712</v>
      </c>
      <c r="H2221" s="69">
        <v>1013</v>
      </c>
      <c r="I2221" s="69">
        <v>2500</v>
      </c>
      <c r="J2221" s="69">
        <v>851200</v>
      </c>
    </row>
    <row r="2222" spans="7:10" x14ac:dyDescent="0.35">
      <c r="G2222">
        <v>106713</v>
      </c>
      <c r="H2222" s="69">
        <v>844</v>
      </c>
      <c r="I2222" s="69">
        <v>500</v>
      </c>
      <c r="J2222" s="69">
        <v>535800</v>
      </c>
    </row>
    <row r="2223" spans="7:10" x14ac:dyDescent="0.35">
      <c r="G2223">
        <v>106715</v>
      </c>
      <c r="H2223" s="69">
        <v>1033</v>
      </c>
      <c r="I2223" s="69">
        <v>500</v>
      </c>
      <c r="J2223" s="69">
        <v>550050</v>
      </c>
    </row>
    <row r="2224" spans="7:10" x14ac:dyDescent="0.35">
      <c r="G2224">
        <v>106720</v>
      </c>
      <c r="H2224" s="69">
        <v>714</v>
      </c>
      <c r="I2224" s="69">
        <v>250</v>
      </c>
      <c r="J2224" s="69">
        <v>449650</v>
      </c>
    </row>
    <row r="2225" spans="7:10" x14ac:dyDescent="0.35">
      <c r="G2225">
        <v>106733</v>
      </c>
      <c r="H2225" s="69">
        <v>1242</v>
      </c>
      <c r="I2225" s="69">
        <v>1000</v>
      </c>
      <c r="J2225" s="69">
        <v>892050</v>
      </c>
    </row>
    <row r="2226" spans="7:10" x14ac:dyDescent="0.35">
      <c r="G2226">
        <v>106740</v>
      </c>
      <c r="H2226" s="69">
        <v>665</v>
      </c>
      <c r="I2226" s="69">
        <v>500</v>
      </c>
      <c r="J2226" s="69">
        <v>560500</v>
      </c>
    </row>
    <row r="2227" spans="7:10" x14ac:dyDescent="0.35">
      <c r="G2227">
        <v>106756</v>
      </c>
      <c r="H2227" s="69">
        <v>1271</v>
      </c>
      <c r="I2227" s="69">
        <v>500</v>
      </c>
      <c r="J2227" s="69">
        <v>867350</v>
      </c>
    </row>
    <row r="2228" spans="7:10" x14ac:dyDescent="0.35">
      <c r="G2228">
        <v>106759</v>
      </c>
      <c r="H2228" s="69">
        <v>1148</v>
      </c>
      <c r="I2228" s="69">
        <v>1000</v>
      </c>
      <c r="J2228" s="69">
        <v>618800</v>
      </c>
    </row>
    <row r="2229" spans="7:10" x14ac:dyDescent="0.35">
      <c r="G2229">
        <v>106776</v>
      </c>
      <c r="H2229" s="69">
        <v>999</v>
      </c>
      <c r="I2229" s="69">
        <v>500</v>
      </c>
      <c r="J2229" s="69">
        <v>831300</v>
      </c>
    </row>
    <row r="2230" spans="7:10" x14ac:dyDescent="0.35">
      <c r="G2230">
        <v>106778</v>
      </c>
      <c r="H2230" s="69">
        <v>1643</v>
      </c>
      <c r="I2230" s="69">
        <v>1000</v>
      </c>
      <c r="J2230" s="69">
        <v>1292850</v>
      </c>
    </row>
    <row r="2231" spans="7:10" x14ac:dyDescent="0.35">
      <c r="G2231">
        <v>106780</v>
      </c>
      <c r="H2231" s="69">
        <v>1403</v>
      </c>
      <c r="I2231" s="69">
        <v>1000</v>
      </c>
      <c r="J2231" s="69">
        <v>986850</v>
      </c>
    </row>
    <row r="2232" spans="7:10" x14ac:dyDescent="0.35">
      <c r="G2232">
        <v>106786</v>
      </c>
      <c r="H2232" s="69">
        <v>1185</v>
      </c>
      <c r="I2232" s="69">
        <v>1000</v>
      </c>
      <c r="J2232" s="69">
        <v>780300</v>
      </c>
    </row>
    <row r="2233" spans="7:10" x14ac:dyDescent="0.35">
      <c r="G2233">
        <v>106787</v>
      </c>
      <c r="H2233" s="69">
        <v>1970</v>
      </c>
      <c r="I2233" s="69">
        <v>1000</v>
      </c>
      <c r="J2233" s="69">
        <v>1269200</v>
      </c>
    </row>
    <row r="2234" spans="7:10" x14ac:dyDescent="0.35">
      <c r="G2234">
        <v>106807</v>
      </c>
      <c r="H2234" s="69">
        <v>171</v>
      </c>
      <c r="I2234" s="69">
        <v>500</v>
      </c>
      <c r="J2234" s="69">
        <v>45000</v>
      </c>
    </row>
    <row r="2235" spans="7:10" x14ac:dyDescent="0.35">
      <c r="G2235">
        <v>106812</v>
      </c>
      <c r="H2235" s="69">
        <v>642</v>
      </c>
      <c r="I2235" s="69">
        <v>500</v>
      </c>
      <c r="J2235" s="69">
        <v>533800</v>
      </c>
    </row>
    <row r="2236" spans="7:10" x14ac:dyDescent="0.35">
      <c r="G2236">
        <v>106852</v>
      </c>
      <c r="H2236" s="69">
        <v>903</v>
      </c>
      <c r="I2236" s="69">
        <v>1000</v>
      </c>
      <c r="J2236" s="69">
        <v>696350</v>
      </c>
    </row>
    <row r="2237" spans="7:10" x14ac:dyDescent="0.35">
      <c r="G2237">
        <v>106868</v>
      </c>
      <c r="H2237" s="69">
        <v>938</v>
      </c>
      <c r="I2237" s="69">
        <v>1000</v>
      </c>
      <c r="J2237" s="69">
        <v>738150</v>
      </c>
    </row>
    <row r="2238" spans="7:10" x14ac:dyDescent="0.35">
      <c r="G2238">
        <v>106891</v>
      </c>
      <c r="H2238" s="69">
        <v>304</v>
      </c>
      <c r="I2238" s="69">
        <v>500</v>
      </c>
      <c r="J2238" s="69">
        <v>66000</v>
      </c>
    </row>
    <row r="2239" spans="7:10" x14ac:dyDescent="0.35">
      <c r="G2239">
        <v>106894</v>
      </c>
      <c r="H2239" s="69">
        <v>193</v>
      </c>
      <c r="I2239" s="69">
        <v>500</v>
      </c>
      <c r="J2239" s="69">
        <v>47000</v>
      </c>
    </row>
    <row r="2240" spans="7:10" x14ac:dyDescent="0.35">
      <c r="G2240">
        <v>106902</v>
      </c>
      <c r="H2240" s="69">
        <v>1151</v>
      </c>
      <c r="I2240" s="69">
        <v>0</v>
      </c>
      <c r="J2240" s="69">
        <v>923400</v>
      </c>
    </row>
    <row r="2241" spans="7:10" x14ac:dyDescent="0.35">
      <c r="G2241">
        <v>106910</v>
      </c>
      <c r="H2241" s="69">
        <v>744</v>
      </c>
      <c r="I2241" s="69">
        <v>500</v>
      </c>
      <c r="J2241" s="69">
        <v>531050</v>
      </c>
    </row>
    <row r="2242" spans="7:10" x14ac:dyDescent="0.35">
      <c r="G2242">
        <v>106916</v>
      </c>
      <c r="H2242" s="69">
        <v>667</v>
      </c>
      <c r="I2242" s="69">
        <v>500</v>
      </c>
      <c r="J2242" s="69">
        <v>473100</v>
      </c>
    </row>
    <row r="2243" spans="7:10" x14ac:dyDescent="0.35">
      <c r="G2243">
        <v>106932</v>
      </c>
      <c r="H2243" s="69">
        <v>833</v>
      </c>
      <c r="I2243" s="69">
        <v>500</v>
      </c>
      <c r="J2243" s="69">
        <v>733400</v>
      </c>
    </row>
    <row r="2244" spans="7:10" x14ac:dyDescent="0.35">
      <c r="G2244">
        <v>106934</v>
      </c>
      <c r="H2244" s="69">
        <v>619</v>
      </c>
      <c r="I2244" s="69">
        <v>500</v>
      </c>
      <c r="J2244" s="69">
        <v>482600</v>
      </c>
    </row>
    <row r="2245" spans="7:10" x14ac:dyDescent="0.35">
      <c r="G2245">
        <v>106964</v>
      </c>
      <c r="H2245" s="69">
        <v>1149</v>
      </c>
      <c r="I2245" s="69">
        <v>1000</v>
      </c>
      <c r="J2245" s="69">
        <v>1023400</v>
      </c>
    </row>
    <row r="2246" spans="7:10" x14ac:dyDescent="0.35">
      <c r="G2246">
        <v>106970</v>
      </c>
      <c r="H2246" s="69">
        <v>459</v>
      </c>
      <c r="I2246" s="69">
        <v>250</v>
      </c>
      <c r="J2246" s="69">
        <v>113000</v>
      </c>
    </row>
    <row r="2247" spans="7:10" x14ac:dyDescent="0.35">
      <c r="G2247">
        <v>106973</v>
      </c>
      <c r="H2247" s="69">
        <v>1446</v>
      </c>
      <c r="I2247" s="69">
        <v>500</v>
      </c>
      <c r="J2247" s="69">
        <v>1160900</v>
      </c>
    </row>
    <row r="2248" spans="7:10" x14ac:dyDescent="0.35">
      <c r="G2248">
        <v>106977</v>
      </c>
      <c r="H2248" s="69">
        <v>587</v>
      </c>
      <c r="I2248" s="69">
        <v>500</v>
      </c>
      <c r="J2248" s="69">
        <v>69000</v>
      </c>
    </row>
    <row r="2249" spans="7:10" x14ac:dyDescent="0.35">
      <c r="G2249">
        <v>106981</v>
      </c>
      <c r="H2249" s="69">
        <v>573</v>
      </c>
      <c r="I2249" s="69">
        <v>500</v>
      </c>
      <c r="J2249" s="69">
        <v>489250</v>
      </c>
    </row>
    <row r="2250" spans="7:10" x14ac:dyDescent="0.35">
      <c r="G2250">
        <v>106987</v>
      </c>
      <c r="H2250" s="69">
        <v>1505</v>
      </c>
      <c r="I2250" s="69">
        <v>0</v>
      </c>
      <c r="J2250" s="69">
        <v>838850</v>
      </c>
    </row>
    <row r="2251" spans="7:10" x14ac:dyDescent="0.35">
      <c r="G2251">
        <v>106993</v>
      </c>
      <c r="H2251" s="69">
        <v>566</v>
      </c>
      <c r="I2251" s="69">
        <v>500</v>
      </c>
      <c r="J2251" s="69">
        <v>494000</v>
      </c>
    </row>
    <row r="2252" spans="7:10" x14ac:dyDescent="0.35">
      <c r="G2252">
        <v>106994</v>
      </c>
      <c r="H2252" s="69">
        <v>643</v>
      </c>
      <c r="I2252" s="69">
        <v>500</v>
      </c>
      <c r="J2252" s="69">
        <v>408500</v>
      </c>
    </row>
    <row r="2253" spans="7:10" x14ac:dyDescent="0.35">
      <c r="G2253">
        <v>106997</v>
      </c>
      <c r="H2253" s="69">
        <v>1361</v>
      </c>
      <c r="I2253" s="69">
        <v>1000</v>
      </c>
      <c r="J2253" s="69">
        <v>838850</v>
      </c>
    </row>
    <row r="2254" spans="7:10" x14ac:dyDescent="0.35">
      <c r="G2254">
        <v>107042</v>
      </c>
      <c r="H2254" s="69">
        <v>730</v>
      </c>
      <c r="I2254" s="69">
        <v>500</v>
      </c>
      <c r="J2254" s="69">
        <v>80000</v>
      </c>
    </row>
    <row r="2255" spans="7:10" x14ac:dyDescent="0.35">
      <c r="G2255">
        <v>107046</v>
      </c>
      <c r="H2255" s="69">
        <v>1319</v>
      </c>
      <c r="I2255" s="69">
        <v>1000</v>
      </c>
      <c r="J2255" s="69">
        <v>1002250</v>
      </c>
    </row>
    <row r="2256" spans="7:10" x14ac:dyDescent="0.35">
      <c r="G2256">
        <v>107052</v>
      </c>
      <c r="H2256" s="69">
        <v>1283</v>
      </c>
      <c r="I2256" s="69">
        <v>500</v>
      </c>
      <c r="J2256" s="69">
        <v>729600</v>
      </c>
    </row>
    <row r="2257" spans="7:10" x14ac:dyDescent="0.35">
      <c r="G2257">
        <v>107055</v>
      </c>
      <c r="H2257" s="69">
        <v>1031</v>
      </c>
      <c r="I2257" s="69">
        <v>500</v>
      </c>
      <c r="J2257" s="69">
        <v>824600</v>
      </c>
    </row>
    <row r="2258" spans="7:10" x14ac:dyDescent="0.35">
      <c r="G2258">
        <v>107063</v>
      </c>
      <c r="H2258" s="69">
        <v>735</v>
      </c>
      <c r="I2258" s="69">
        <v>1000</v>
      </c>
      <c r="J2258" s="69">
        <v>568100</v>
      </c>
    </row>
    <row r="2259" spans="7:10" x14ac:dyDescent="0.35">
      <c r="G2259">
        <v>107068</v>
      </c>
      <c r="H2259" s="69">
        <v>903</v>
      </c>
      <c r="I2259" s="69">
        <v>1000</v>
      </c>
      <c r="J2259" s="69">
        <v>606100</v>
      </c>
    </row>
    <row r="2260" spans="7:10" x14ac:dyDescent="0.35">
      <c r="G2260">
        <v>107074</v>
      </c>
      <c r="H2260" s="69">
        <v>1947</v>
      </c>
      <c r="I2260" s="69">
        <v>250</v>
      </c>
      <c r="J2260" s="69">
        <v>894900</v>
      </c>
    </row>
    <row r="2261" spans="7:10" x14ac:dyDescent="0.35">
      <c r="G2261">
        <v>107091</v>
      </c>
      <c r="H2261" s="69">
        <v>901</v>
      </c>
      <c r="I2261" s="69">
        <v>500</v>
      </c>
      <c r="J2261" s="69">
        <v>720100</v>
      </c>
    </row>
    <row r="2262" spans="7:10" x14ac:dyDescent="0.35">
      <c r="G2262">
        <v>107098</v>
      </c>
      <c r="H2262" s="69">
        <v>829</v>
      </c>
      <c r="I2262" s="69">
        <v>500</v>
      </c>
      <c r="J2262" s="69">
        <v>565250</v>
      </c>
    </row>
    <row r="2263" spans="7:10" x14ac:dyDescent="0.35">
      <c r="G2263">
        <v>107102</v>
      </c>
      <c r="H2263" s="69">
        <v>1578</v>
      </c>
      <c r="I2263" s="69">
        <v>500</v>
      </c>
      <c r="J2263" s="69">
        <v>1116250</v>
      </c>
    </row>
    <row r="2264" spans="7:10" x14ac:dyDescent="0.35">
      <c r="G2264">
        <v>107103</v>
      </c>
      <c r="H2264" s="69">
        <v>1390</v>
      </c>
      <c r="I2264" s="69">
        <v>500</v>
      </c>
      <c r="J2264" s="69">
        <v>758100</v>
      </c>
    </row>
    <row r="2265" spans="7:10" x14ac:dyDescent="0.35">
      <c r="G2265">
        <v>107109</v>
      </c>
      <c r="H2265" s="69">
        <v>1643</v>
      </c>
      <c r="I2265" s="69">
        <v>500</v>
      </c>
      <c r="J2265" s="69">
        <v>575700</v>
      </c>
    </row>
    <row r="2266" spans="7:10" x14ac:dyDescent="0.35">
      <c r="G2266">
        <v>107131</v>
      </c>
      <c r="H2266" s="69">
        <v>1285</v>
      </c>
      <c r="I2266" s="69">
        <v>500</v>
      </c>
      <c r="J2266" s="69">
        <v>1057350</v>
      </c>
    </row>
    <row r="2267" spans="7:10" x14ac:dyDescent="0.35">
      <c r="G2267">
        <v>107135</v>
      </c>
      <c r="H2267" s="69">
        <v>229</v>
      </c>
      <c r="I2267" s="69">
        <v>250</v>
      </c>
      <c r="J2267" s="69">
        <v>31200</v>
      </c>
    </row>
    <row r="2268" spans="7:10" x14ac:dyDescent="0.35">
      <c r="G2268">
        <v>107146</v>
      </c>
      <c r="H2268" s="69">
        <v>402</v>
      </c>
      <c r="I2268" s="69">
        <v>250</v>
      </c>
      <c r="J2268" s="69">
        <v>95400</v>
      </c>
    </row>
    <row r="2269" spans="7:10" x14ac:dyDescent="0.35">
      <c r="G2269">
        <v>107150</v>
      </c>
      <c r="H2269" s="69">
        <v>954</v>
      </c>
      <c r="I2269" s="69">
        <v>500</v>
      </c>
      <c r="J2269" s="69">
        <v>608000</v>
      </c>
    </row>
    <row r="2270" spans="7:10" x14ac:dyDescent="0.35">
      <c r="G2270">
        <v>107151</v>
      </c>
      <c r="H2270" s="69">
        <v>865</v>
      </c>
      <c r="I2270" s="69">
        <v>500</v>
      </c>
      <c r="J2270" s="69">
        <v>541500</v>
      </c>
    </row>
    <row r="2271" spans="7:10" x14ac:dyDescent="0.35">
      <c r="G2271">
        <v>107158</v>
      </c>
      <c r="H2271" s="69">
        <v>892</v>
      </c>
      <c r="I2271" s="69"/>
      <c r="J2271" s="69">
        <v>692550</v>
      </c>
    </row>
    <row r="2272" spans="7:10" x14ac:dyDescent="0.35">
      <c r="G2272">
        <v>107174</v>
      </c>
      <c r="H2272" s="69">
        <v>1309</v>
      </c>
      <c r="I2272" s="69">
        <v>500</v>
      </c>
      <c r="J2272" s="69">
        <v>674500</v>
      </c>
    </row>
    <row r="2273" spans="7:10" x14ac:dyDescent="0.35">
      <c r="G2273">
        <v>107194</v>
      </c>
      <c r="H2273" s="69">
        <v>206</v>
      </c>
      <c r="I2273" s="69">
        <v>250</v>
      </c>
      <c r="J2273" s="69">
        <v>65400</v>
      </c>
    </row>
    <row r="2274" spans="7:10" x14ac:dyDescent="0.35">
      <c r="G2274">
        <v>107202</v>
      </c>
      <c r="H2274" s="69">
        <v>877</v>
      </c>
      <c r="I2274" s="69">
        <v>1000</v>
      </c>
      <c r="J2274" s="69">
        <v>533900</v>
      </c>
    </row>
    <row r="2275" spans="7:10" x14ac:dyDescent="0.35">
      <c r="G2275">
        <v>107203</v>
      </c>
      <c r="H2275" s="69">
        <v>1277</v>
      </c>
      <c r="I2275" s="69">
        <v>1000</v>
      </c>
      <c r="J2275" s="69">
        <v>841700</v>
      </c>
    </row>
    <row r="2276" spans="7:10" x14ac:dyDescent="0.35">
      <c r="G2276">
        <v>107216</v>
      </c>
      <c r="H2276" s="69">
        <v>825</v>
      </c>
      <c r="I2276" s="69"/>
      <c r="J2276" s="69">
        <v>691600</v>
      </c>
    </row>
    <row r="2277" spans="7:10" x14ac:dyDescent="0.35">
      <c r="G2277">
        <v>107229</v>
      </c>
      <c r="H2277" s="69">
        <v>1043</v>
      </c>
      <c r="I2277" s="69">
        <v>500</v>
      </c>
      <c r="J2277" s="69">
        <v>679250</v>
      </c>
    </row>
    <row r="2278" spans="7:10" x14ac:dyDescent="0.35">
      <c r="G2278">
        <v>107235</v>
      </c>
      <c r="H2278" s="69">
        <v>959</v>
      </c>
      <c r="I2278" s="69">
        <v>500</v>
      </c>
      <c r="J2278" s="69">
        <v>678300</v>
      </c>
    </row>
    <row r="2279" spans="7:10" x14ac:dyDescent="0.35">
      <c r="G2279">
        <v>107236</v>
      </c>
      <c r="H2279" s="69">
        <v>1689</v>
      </c>
      <c r="I2279" s="69">
        <v>1000</v>
      </c>
      <c r="J2279" s="69">
        <v>1311000</v>
      </c>
    </row>
    <row r="2280" spans="7:10" x14ac:dyDescent="0.35">
      <c r="G2280">
        <v>107242</v>
      </c>
      <c r="H2280" s="69">
        <v>1031</v>
      </c>
      <c r="I2280" s="69">
        <v>500</v>
      </c>
      <c r="J2280" s="69">
        <v>693500</v>
      </c>
    </row>
    <row r="2281" spans="7:10" x14ac:dyDescent="0.35">
      <c r="G2281">
        <v>107246</v>
      </c>
      <c r="H2281" s="69">
        <v>965</v>
      </c>
      <c r="I2281" s="69">
        <v>500</v>
      </c>
      <c r="J2281" s="69">
        <v>530100</v>
      </c>
    </row>
    <row r="2282" spans="7:10" x14ac:dyDescent="0.35">
      <c r="G2282">
        <v>107262</v>
      </c>
      <c r="H2282" s="69">
        <v>1290</v>
      </c>
      <c r="I2282" s="69">
        <v>1000</v>
      </c>
      <c r="J2282" s="69">
        <v>722000</v>
      </c>
    </row>
    <row r="2283" spans="7:10" x14ac:dyDescent="0.35">
      <c r="G2283">
        <v>107266</v>
      </c>
      <c r="H2283" s="69">
        <v>281</v>
      </c>
      <c r="I2283" s="69">
        <v>500</v>
      </c>
      <c r="J2283" s="69">
        <v>66000</v>
      </c>
    </row>
    <row r="2284" spans="7:10" x14ac:dyDescent="0.35">
      <c r="G2284">
        <v>107268</v>
      </c>
      <c r="H2284" s="69">
        <v>344</v>
      </c>
      <c r="I2284" s="69">
        <v>500</v>
      </c>
      <c r="J2284" s="69">
        <v>96000</v>
      </c>
    </row>
    <row r="2285" spans="7:10" x14ac:dyDescent="0.35">
      <c r="G2285">
        <v>107281</v>
      </c>
      <c r="H2285" s="69">
        <v>909</v>
      </c>
      <c r="I2285" s="69">
        <v>500</v>
      </c>
      <c r="J2285" s="69">
        <v>824600</v>
      </c>
    </row>
    <row r="2286" spans="7:10" x14ac:dyDescent="0.35">
      <c r="G2286">
        <v>107287</v>
      </c>
      <c r="H2286" s="69">
        <v>897</v>
      </c>
      <c r="I2286" s="69">
        <v>500</v>
      </c>
      <c r="J2286" s="69">
        <v>842350</v>
      </c>
    </row>
    <row r="2287" spans="7:10" x14ac:dyDescent="0.35">
      <c r="G2287">
        <v>107301</v>
      </c>
      <c r="H2287" s="69">
        <v>1072</v>
      </c>
      <c r="I2287" s="69">
        <v>500</v>
      </c>
      <c r="J2287" s="69">
        <v>770450</v>
      </c>
    </row>
    <row r="2288" spans="7:10" x14ac:dyDescent="0.35">
      <c r="G2288">
        <v>107314</v>
      </c>
      <c r="H2288" s="69">
        <v>234</v>
      </c>
      <c r="I2288" s="69">
        <v>250</v>
      </c>
      <c r="J2288" s="69">
        <v>45600</v>
      </c>
    </row>
    <row r="2289" spans="7:10" x14ac:dyDescent="0.35">
      <c r="G2289">
        <v>107323</v>
      </c>
      <c r="H2289" s="69">
        <v>1004</v>
      </c>
      <c r="I2289" s="69">
        <v>500</v>
      </c>
      <c r="J2289" s="69">
        <v>763800</v>
      </c>
    </row>
    <row r="2290" spans="7:10" x14ac:dyDescent="0.35">
      <c r="G2290">
        <v>107352</v>
      </c>
      <c r="H2290" s="69">
        <v>179</v>
      </c>
      <c r="I2290" s="69">
        <v>250</v>
      </c>
      <c r="J2290" s="69">
        <v>54800</v>
      </c>
    </row>
    <row r="2291" spans="7:10" x14ac:dyDescent="0.35">
      <c r="G2291">
        <v>107365</v>
      </c>
      <c r="H2291" s="69">
        <v>627</v>
      </c>
      <c r="I2291" s="69">
        <v>500</v>
      </c>
      <c r="J2291" s="69">
        <v>412300</v>
      </c>
    </row>
    <row r="2292" spans="7:10" x14ac:dyDescent="0.35">
      <c r="G2292">
        <v>107393</v>
      </c>
      <c r="H2292" s="69">
        <v>841</v>
      </c>
      <c r="I2292" s="69">
        <v>250</v>
      </c>
      <c r="J2292" s="69">
        <v>569050</v>
      </c>
    </row>
    <row r="2293" spans="7:10" x14ac:dyDescent="0.35">
      <c r="G2293">
        <v>107414</v>
      </c>
      <c r="H2293" s="69">
        <v>567</v>
      </c>
      <c r="I2293" s="69">
        <v>500</v>
      </c>
      <c r="J2293" s="69">
        <v>395200</v>
      </c>
    </row>
    <row r="2294" spans="7:10" x14ac:dyDescent="0.35">
      <c r="G2294">
        <v>107434</v>
      </c>
      <c r="H2294" s="69">
        <v>1324</v>
      </c>
      <c r="I2294" s="69">
        <v>500</v>
      </c>
      <c r="J2294" s="69">
        <v>1007950</v>
      </c>
    </row>
    <row r="2295" spans="7:10" x14ac:dyDescent="0.35">
      <c r="G2295">
        <v>107449</v>
      </c>
      <c r="H2295" s="69">
        <v>1018</v>
      </c>
      <c r="I2295" s="69">
        <v>1000</v>
      </c>
      <c r="J2295" s="69">
        <v>634600</v>
      </c>
    </row>
    <row r="2296" spans="7:10" x14ac:dyDescent="0.35">
      <c r="G2296">
        <v>107453</v>
      </c>
      <c r="H2296" s="69">
        <v>872</v>
      </c>
      <c r="I2296" s="69">
        <v>1000</v>
      </c>
      <c r="J2296" s="69">
        <v>946200</v>
      </c>
    </row>
    <row r="2297" spans="7:10" x14ac:dyDescent="0.35">
      <c r="G2297">
        <v>107454</v>
      </c>
      <c r="H2297" s="69">
        <v>1373</v>
      </c>
      <c r="I2297" s="69">
        <v>500</v>
      </c>
      <c r="J2297" s="69">
        <v>599450</v>
      </c>
    </row>
    <row r="2298" spans="7:10" x14ac:dyDescent="0.35">
      <c r="G2298">
        <v>107467</v>
      </c>
      <c r="H2298" s="69">
        <v>791</v>
      </c>
      <c r="I2298" s="69">
        <v>500</v>
      </c>
      <c r="J2298" s="69">
        <v>489250</v>
      </c>
    </row>
    <row r="2299" spans="7:10" x14ac:dyDescent="0.35">
      <c r="G2299">
        <v>107473</v>
      </c>
      <c r="H2299" s="69">
        <v>1046</v>
      </c>
      <c r="I2299" s="69">
        <v>500</v>
      </c>
      <c r="J2299" s="69">
        <v>636500</v>
      </c>
    </row>
    <row r="2300" spans="7:10" x14ac:dyDescent="0.35">
      <c r="G2300">
        <v>107483</v>
      </c>
      <c r="H2300" s="69">
        <v>720</v>
      </c>
      <c r="I2300" s="69">
        <v>500</v>
      </c>
      <c r="J2300" s="69">
        <v>399000</v>
      </c>
    </row>
    <row r="2301" spans="7:10" x14ac:dyDescent="0.35">
      <c r="G2301">
        <v>107496</v>
      </c>
      <c r="H2301" s="69">
        <v>1469</v>
      </c>
      <c r="I2301" s="69">
        <v>500</v>
      </c>
      <c r="J2301" s="69">
        <v>994650</v>
      </c>
    </row>
    <row r="2302" spans="7:10" x14ac:dyDescent="0.35">
      <c r="G2302">
        <v>107507</v>
      </c>
      <c r="H2302" s="69">
        <v>854</v>
      </c>
      <c r="I2302" s="69">
        <v>500</v>
      </c>
      <c r="J2302" s="69">
        <v>831300</v>
      </c>
    </row>
    <row r="2303" spans="7:10" x14ac:dyDescent="0.35">
      <c r="G2303">
        <v>107510</v>
      </c>
      <c r="H2303" s="69">
        <v>1031</v>
      </c>
      <c r="I2303" s="69">
        <v>1000</v>
      </c>
      <c r="J2303" s="69">
        <v>1140000</v>
      </c>
    </row>
    <row r="2304" spans="7:10" x14ac:dyDescent="0.35">
      <c r="G2304">
        <v>107536</v>
      </c>
      <c r="H2304" s="69">
        <v>929</v>
      </c>
      <c r="I2304" s="69">
        <v>500</v>
      </c>
      <c r="J2304" s="69">
        <v>517750</v>
      </c>
    </row>
    <row r="2305" spans="7:10" x14ac:dyDescent="0.35">
      <c r="G2305">
        <v>107555</v>
      </c>
      <c r="H2305" s="69">
        <v>983</v>
      </c>
      <c r="I2305" s="69">
        <v>500</v>
      </c>
      <c r="J2305" s="69">
        <v>444600</v>
      </c>
    </row>
    <row r="2306" spans="7:10" x14ac:dyDescent="0.35">
      <c r="G2306">
        <v>107558</v>
      </c>
      <c r="H2306" s="69">
        <v>1343</v>
      </c>
      <c r="I2306" s="69">
        <v>1000</v>
      </c>
      <c r="J2306" s="69">
        <v>917700</v>
      </c>
    </row>
    <row r="2307" spans="7:10" x14ac:dyDescent="0.35">
      <c r="G2307">
        <v>107568</v>
      </c>
      <c r="H2307" s="69">
        <v>778</v>
      </c>
      <c r="I2307" s="69">
        <v>500</v>
      </c>
      <c r="J2307" s="69">
        <v>578550</v>
      </c>
    </row>
    <row r="2308" spans="7:10" x14ac:dyDescent="0.35">
      <c r="G2308">
        <v>107573</v>
      </c>
      <c r="H2308" s="69">
        <v>1891</v>
      </c>
      <c r="I2308" s="69">
        <v>500</v>
      </c>
      <c r="J2308" s="69">
        <v>960500</v>
      </c>
    </row>
    <row r="2309" spans="7:10" x14ac:dyDescent="0.35">
      <c r="G2309">
        <v>107577</v>
      </c>
      <c r="H2309" s="69">
        <v>885</v>
      </c>
      <c r="I2309" s="69">
        <v>250</v>
      </c>
      <c r="J2309" s="69">
        <v>368900</v>
      </c>
    </row>
    <row r="2310" spans="7:10" x14ac:dyDescent="0.35">
      <c r="G2310">
        <v>107583</v>
      </c>
      <c r="H2310" s="69">
        <v>818</v>
      </c>
      <c r="I2310" s="69">
        <v>500</v>
      </c>
      <c r="J2310" s="69">
        <v>534650</v>
      </c>
    </row>
    <row r="2311" spans="7:10" x14ac:dyDescent="0.35">
      <c r="G2311">
        <v>107592</v>
      </c>
      <c r="H2311" s="69">
        <v>1166</v>
      </c>
      <c r="I2311" s="69">
        <v>1000</v>
      </c>
      <c r="J2311" s="69">
        <v>839800</v>
      </c>
    </row>
    <row r="2312" spans="7:10" x14ac:dyDescent="0.35">
      <c r="G2312">
        <v>107615</v>
      </c>
      <c r="H2312" s="69">
        <v>2975</v>
      </c>
      <c r="I2312" s="69">
        <v>1000</v>
      </c>
      <c r="J2312" s="69">
        <v>1777450</v>
      </c>
    </row>
    <row r="2313" spans="7:10" x14ac:dyDescent="0.35">
      <c r="G2313">
        <v>107620</v>
      </c>
      <c r="H2313" s="69">
        <v>716</v>
      </c>
      <c r="I2313" s="69">
        <v>1000</v>
      </c>
      <c r="J2313" s="69">
        <v>498750</v>
      </c>
    </row>
    <row r="2314" spans="7:10" x14ac:dyDescent="0.35">
      <c r="G2314">
        <v>107674</v>
      </c>
      <c r="H2314" s="69">
        <v>777</v>
      </c>
      <c r="I2314" s="69">
        <v>250</v>
      </c>
      <c r="J2314" s="69">
        <v>625100</v>
      </c>
    </row>
    <row r="2315" spans="7:10" x14ac:dyDescent="0.35">
      <c r="G2315">
        <v>107686</v>
      </c>
      <c r="H2315" s="69">
        <v>681</v>
      </c>
      <c r="I2315" s="69">
        <v>500</v>
      </c>
      <c r="J2315" s="69">
        <v>668950</v>
      </c>
    </row>
    <row r="2316" spans="7:10" x14ac:dyDescent="0.35">
      <c r="G2316">
        <v>107693</v>
      </c>
      <c r="H2316" s="69">
        <v>872</v>
      </c>
      <c r="I2316" s="69">
        <v>500</v>
      </c>
      <c r="J2316" s="69">
        <v>461700</v>
      </c>
    </row>
    <row r="2317" spans="7:10" x14ac:dyDescent="0.35">
      <c r="G2317">
        <v>107730</v>
      </c>
      <c r="H2317" s="69">
        <v>1445</v>
      </c>
      <c r="I2317" s="69">
        <v>250</v>
      </c>
      <c r="J2317" s="69">
        <v>655500</v>
      </c>
    </row>
    <row r="2318" spans="7:10" x14ac:dyDescent="0.35">
      <c r="G2318">
        <v>107734</v>
      </c>
      <c r="H2318" s="69">
        <v>1575</v>
      </c>
      <c r="I2318" s="69">
        <v>250</v>
      </c>
      <c r="J2318" s="69">
        <v>931950</v>
      </c>
    </row>
    <row r="2319" spans="7:10" x14ac:dyDescent="0.35">
      <c r="G2319">
        <v>107748</v>
      </c>
      <c r="H2319" s="69">
        <v>732</v>
      </c>
      <c r="I2319" s="69">
        <v>1000</v>
      </c>
      <c r="J2319" s="69">
        <v>475000</v>
      </c>
    </row>
    <row r="2320" spans="7:10" x14ac:dyDescent="0.35">
      <c r="G2320">
        <v>107755</v>
      </c>
      <c r="H2320" s="69">
        <v>220</v>
      </c>
      <c r="I2320" s="69">
        <v>250</v>
      </c>
      <c r="J2320" s="69">
        <v>56400</v>
      </c>
    </row>
    <row r="2321" spans="7:10" x14ac:dyDescent="0.35">
      <c r="G2321">
        <v>107775</v>
      </c>
      <c r="H2321" s="69">
        <v>1495</v>
      </c>
      <c r="I2321" s="69">
        <v>500</v>
      </c>
      <c r="J2321" s="69">
        <v>1011500</v>
      </c>
    </row>
    <row r="2322" spans="7:10" x14ac:dyDescent="0.35">
      <c r="G2322">
        <v>107784</v>
      </c>
      <c r="H2322" s="69">
        <v>839</v>
      </c>
      <c r="I2322" s="69">
        <v>500</v>
      </c>
      <c r="J2322" s="69">
        <v>403750</v>
      </c>
    </row>
    <row r="2323" spans="7:10" x14ac:dyDescent="0.35">
      <c r="G2323">
        <v>107803</v>
      </c>
      <c r="H2323" s="69">
        <v>382</v>
      </c>
      <c r="I2323" s="69">
        <v>500</v>
      </c>
      <c r="J2323" s="69">
        <v>341050</v>
      </c>
    </row>
    <row r="2324" spans="7:10" x14ac:dyDescent="0.35">
      <c r="G2324">
        <v>107808</v>
      </c>
      <c r="H2324" s="69">
        <v>1103</v>
      </c>
      <c r="I2324" s="69">
        <v>250</v>
      </c>
      <c r="J2324" s="69">
        <v>394250</v>
      </c>
    </row>
    <row r="2325" spans="7:10" x14ac:dyDescent="0.35">
      <c r="G2325">
        <v>107811</v>
      </c>
      <c r="H2325" s="69">
        <v>882</v>
      </c>
      <c r="I2325" s="69">
        <v>500</v>
      </c>
      <c r="J2325" s="69">
        <v>429400</v>
      </c>
    </row>
    <row r="2326" spans="7:10" x14ac:dyDescent="0.35">
      <c r="G2326">
        <v>107826</v>
      </c>
      <c r="H2326" s="69">
        <v>461</v>
      </c>
      <c r="I2326" s="69">
        <v>1000</v>
      </c>
      <c r="J2326" s="69">
        <v>385700</v>
      </c>
    </row>
    <row r="2327" spans="7:10" x14ac:dyDescent="0.35">
      <c r="G2327">
        <v>107829</v>
      </c>
      <c r="H2327" s="69">
        <v>937</v>
      </c>
      <c r="I2327" s="69">
        <v>500</v>
      </c>
      <c r="J2327" s="69">
        <v>497800</v>
      </c>
    </row>
    <row r="2328" spans="7:10" x14ac:dyDescent="0.35">
      <c r="G2328">
        <v>107833</v>
      </c>
      <c r="H2328" s="69">
        <v>1074</v>
      </c>
      <c r="I2328" s="69">
        <v>500</v>
      </c>
      <c r="J2328" s="69">
        <v>635550</v>
      </c>
    </row>
    <row r="2329" spans="7:10" x14ac:dyDescent="0.35">
      <c r="G2329">
        <v>107846</v>
      </c>
      <c r="H2329" s="69">
        <v>837</v>
      </c>
      <c r="I2329" s="69">
        <v>500</v>
      </c>
      <c r="J2329" s="69">
        <v>678300</v>
      </c>
    </row>
    <row r="2330" spans="7:10" x14ac:dyDescent="0.35">
      <c r="G2330">
        <v>107957</v>
      </c>
      <c r="H2330" s="69">
        <v>1339</v>
      </c>
      <c r="I2330" s="69">
        <v>500</v>
      </c>
      <c r="J2330" s="69">
        <v>918650</v>
      </c>
    </row>
    <row r="2331" spans="7:10" x14ac:dyDescent="0.35">
      <c r="G2331">
        <v>108040</v>
      </c>
      <c r="H2331" s="69">
        <v>2006</v>
      </c>
      <c r="I2331" s="69">
        <v>500</v>
      </c>
      <c r="J2331" s="69">
        <v>1744200</v>
      </c>
    </row>
    <row r="2332" spans="7:10" x14ac:dyDescent="0.35">
      <c r="G2332">
        <v>108054</v>
      </c>
      <c r="H2332" s="69">
        <v>1428</v>
      </c>
      <c r="I2332" s="69">
        <v>100</v>
      </c>
      <c r="J2332" s="69">
        <v>611150</v>
      </c>
    </row>
    <row r="2333" spans="7:10" x14ac:dyDescent="0.35">
      <c r="G2333">
        <v>108060</v>
      </c>
      <c r="H2333" s="69">
        <v>1168</v>
      </c>
      <c r="I2333" s="69">
        <v>250</v>
      </c>
      <c r="J2333" s="69">
        <v>384200</v>
      </c>
    </row>
    <row r="2334" spans="7:10" x14ac:dyDescent="0.35">
      <c r="G2334">
        <v>108068</v>
      </c>
      <c r="H2334" s="69">
        <v>1129</v>
      </c>
      <c r="I2334" s="69">
        <v>250</v>
      </c>
      <c r="J2334" s="69">
        <v>739100</v>
      </c>
    </row>
    <row r="2335" spans="7:10" x14ac:dyDescent="0.35">
      <c r="G2335">
        <v>108071</v>
      </c>
      <c r="H2335" s="69">
        <v>1181</v>
      </c>
      <c r="I2335" s="69">
        <v>250</v>
      </c>
      <c r="J2335" s="69">
        <v>771400</v>
      </c>
    </row>
    <row r="2336" spans="7:10" x14ac:dyDescent="0.35">
      <c r="G2336">
        <v>108093</v>
      </c>
      <c r="H2336" s="69">
        <v>2109</v>
      </c>
      <c r="I2336" s="69">
        <v>1000</v>
      </c>
      <c r="J2336" s="69">
        <v>1591250</v>
      </c>
    </row>
    <row r="2337" spans="7:10" x14ac:dyDescent="0.35">
      <c r="G2337">
        <v>108135</v>
      </c>
      <c r="H2337" s="69">
        <v>864</v>
      </c>
      <c r="I2337" s="69">
        <v>250</v>
      </c>
      <c r="J2337" s="69">
        <v>481650</v>
      </c>
    </row>
    <row r="2338" spans="7:10" x14ac:dyDescent="0.35">
      <c r="G2338">
        <v>108150</v>
      </c>
      <c r="H2338" s="69">
        <v>1146</v>
      </c>
      <c r="I2338" s="69">
        <v>250</v>
      </c>
      <c r="J2338" s="69">
        <v>635550</v>
      </c>
    </row>
    <row r="2339" spans="7:10" x14ac:dyDescent="0.35">
      <c r="G2339">
        <v>108154</v>
      </c>
      <c r="H2339" s="69">
        <v>2128</v>
      </c>
      <c r="I2339" s="69">
        <v>500</v>
      </c>
      <c r="J2339" s="69">
        <v>1176400</v>
      </c>
    </row>
    <row r="2340" spans="7:10" x14ac:dyDescent="0.35">
      <c r="G2340">
        <v>108159</v>
      </c>
      <c r="H2340" s="69">
        <v>1380</v>
      </c>
      <c r="I2340" s="69">
        <v>250</v>
      </c>
      <c r="J2340" s="69">
        <v>696150</v>
      </c>
    </row>
    <row r="2341" spans="7:10" x14ac:dyDescent="0.35">
      <c r="G2341">
        <v>108179</v>
      </c>
      <c r="H2341" s="69">
        <v>1016</v>
      </c>
      <c r="I2341" s="69">
        <v>500</v>
      </c>
      <c r="J2341" s="69">
        <v>642200</v>
      </c>
    </row>
    <row r="2342" spans="7:10" x14ac:dyDescent="0.35">
      <c r="G2342">
        <v>108205</v>
      </c>
      <c r="H2342" s="69">
        <v>2196</v>
      </c>
      <c r="I2342" s="69">
        <v>0</v>
      </c>
      <c r="J2342" s="69">
        <v>973750</v>
      </c>
    </row>
    <row r="2343" spans="7:10" x14ac:dyDescent="0.35">
      <c r="G2343">
        <v>108221</v>
      </c>
      <c r="H2343" s="69">
        <v>575</v>
      </c>
      <c r="I2343" s="69">
        <v>100</v>
      </c>
      <c r="J2343" s="69">
        <v>490450</v>
      </c>
    </row>
    <row r="2344" spans="7:10" x14ac:dyDescent="0.35">
      <c r="G2344">
        <v>108255</v>
      </c>
      <c r="H2344" s="69">
        <v>1198</v>
      </c>
      <c r="I2344" s="69">
        <v>250</v>
      </c>
      <c r="J2344" s="69">
        <v>338300</v>
      </c>
    </row>
    <row r="2345" spans="7:10" x14ac:dyDescent="0.35">
      <c r="G2345">
        <v>108277</v>
      </c>
      <c r="H2345" s="69">
        <v>1251</v>
      </c>
      <c r="I2345" s="69">
        <v>1000</v>
      </c>
      <c r="J2345" s="69">
        <v>795150</v>
      </c>
    </row>
    <row r="2346" spans="7:10" x14ac:dyDescent="0.35">
      <c r="G2346">
        <v>108302</v>
      </c>
      <c r="H2346" s="69">
        <v>1282</v>
      </c>
      <c r="I2346" s="69">
        <v>500</v>
      </c>
      <c r="J2346" s="69">
        <v>858800</v>
      </c>
    </row>
    <row r="2347" spans="7:10" x14ac:dyDescent="0.35">
      <c r="G2347">
        <v>108312</v>
      </c>
      <c r="H2347" s="69">
        <v>3084</v>
      </c>
      <c r="I2347" s="69">
        <v>1000</v>
      </c>
      <c r="J2347" s="69">
        <v>2723650</v>
      </c>
    </row>
    <row r="2348" spans="7:10" x14ac:dyDescent="0.35">
      <c r="G2348">
        <v>108335</v>
      </c>
      <c r="H2348" s="69">
        <v>837</v>
      </c>
      <c r="I2348" s="69">
        <v>500</v>
      </c>
      <c r="J2348" s="69">
        <v>536750</v>
      </c>
    </row>
    <row r="2349" spans="7:10" x14ac:dyDescent="0.35">
      <c r="G2349">
        <v>108349</v>
      </c>
      <c r="H2349" s="69">
        <v>951</v>
      </c>
      <c r="I2349" s="69">
        <v>500</v>
      </c>
      <c r="J2349" s="69">
        <v>531050</v>
      </c>
    </row>
    <row r="2350" spans="7:10" x14ac:dyDescent="0.35">
      <c r="G2350">
        <v>108352</v>
      </c>
      <c r="H2350" s="69">
        <v>474</v>
      </c>
      <c r="I2350" s="69">
        <v>500</v>
      </c>
      <c r="J2350" s="69">
        <v>399000</v>
      </c>
    </row>
    <row r="2351" spans="7:10" x14ac:dyDescent="0.35">
      <c r="G2351">
        <v>108355</v>
      </c>
      <c r="H2351" s="69">
        <v>935</v>
      </c>
      <c r="I2351" s="69">
        <v>500</v>
      </c>
      <c r="J2351" s="69">
        <v>803700</v>
      </c>
    </row>
    <row r="2352" spans="7:10" x14ac:dyDescent="0.35">
      <c r="G2352">
        <v>108366</v>
      </c>
      <c r="H2352" s="69">
        <v>1353</v>
      </c>
      <c r="I2352" s="69">
        <v>500</v>
      </c>
      <c r="J2352" s="69">
        <v>923400</v>
      </c>
    </row>
    <row r="2353" spans="7:10" x14ac:dyDescent="0.35">
      <c r="G2353">
        <v>108374</v>
      </c>
      <c r="H2353" s="69">
        <v>1285</v>
      </c>
      <c r="I2353" s="69">
        <v>500</v>
      </c>
      <c r="J2353" s="69">
        <v>932900</v>
      </c>
    </row>
    <row r="2354" spans="7:10" x14ac:dyDescent="0.35">
      <c r="G2354">
        <v>108375</v>
      </c>
      <c r="H2354" s="69">
        <v>1763</v>
      </c>
      <c r="I2354" s="69">
        <v>500</v>
      </c>
      <c r="J2354" s="69">
        <v>603200</v>
      </c>
    </row>
    <row r="2355" spans="7:10" x14ac:dyDescent="0.35">
      <c r="G2355">
        <v>108435</v>
      </c>
      <c r="H2355" s="69">
        <v>1247</v>
      </c>
      <c r="I2355" s="69">
        <v>500</v>
      </c>
      <c r="J2355" s="69">
        <v>771400</v>
      </c>
    </row>
    <row r="2356" spans="7:10" x14ac:dyDescent="0.35">
      <c r="G2356">
        <v>108447</v>
      </c>
      <c r="H2356" s="69">
        <v>1238</v>
      </c>
      <c r="I2356" s="69">
        <v>250</v>
      </c>
      <c r="J2356" s="69">
        <v>629850</v>
      </c>
    </row>
    <row r="2357" spans="7:10" x14ac:dyDescent="0.35">
      <c r="G2357">
        <v>108449</v>
      </c>
      <c r="H2357" s="69">
        <v>363</v>
      </c>
      <c r="I2357" s="69">
        <v>250</v>
      </c>
      <c r="J2357" s="69">
        <v>84400</v>
      </c>
    </row>
    <row r="2358" spans="7:10" x14ac:dyDescent="0.35">
      <c r="G2358">
        <v>108451</v>
      </c>
      <c r="H2358" s="69">
        <v>306</v>
      </c>
      <c r="I2358" s="69">
        <v>500</v>
      </c>
      <c r="J2358" s="69">
        <v>60400</v>
      </c>
    </row>
    <row r="2359" spans="7:10" x14ac:dyDescent="0.35">
      <c r="G2359">
        <v>108456</v>
      </c>
      <c r="H2359" s="69">
        <v>1183</v>
      </c>
      <c r="I2359" s="69">
        <v>250</v>
      </c>
      <c r="J2359" s="69">
        <v>470900</v>
      </c>
    </row>
    <row r="2360" spans="7:10" x14ac:dyDescent="0.35">
      <c r="G2360">
        <v>108472</v>
      </c>
      <c r="H2360" s="69">
        <v>1133</v>
      </c>
      <c r="I2360" s="69">
        <v>250</v>
      </c>
      <c r="J2360" s="69">
        <v>669750</v>
      </c>
    </row>
    <row r="2361" spans="7:10" x14ac:dyDescent="0.35">
      <c r="G2361">
        <v>108544</v>
      </c>
      <c r="H2361" s="69">
        <v>1233</v>
      </c>
      <c r="I2361" s="69">
        <v>500</v>
      </c>
      <c r="J2361" s="69">
        <v>625600</v>
      </c>
    </row>
    <row r="2362" spans="7:10" x14ac:dyDescent="0.35">
      <c r="G2362">
        <v>108604</v>
      </c>
      <c r="H2362" s="69">
        <v>909</v>
      </c>
      <c r="I2362" s="69">
        <v>500</v>
      </c>
      <c r="J2362" s="69">
        <v>579500</v>
      </c>
    </row>
    <row r="2363" spans="7:10" x14ac:dyDescent="0.35">
      <c r="G2363">
        <v>108634</v>
      </c>
      <c r="H2363" s="69">
        <v>1663</v>
      </c>
      <c r="I2363" s="69">
        <v>250</v>
      </c>
      <c r="J2363" s="69">
        <v>888250</v>
      </c>
    </row>
    <row r="2364" spans="7:10" x14ac:dyDescent="0.35">
      <c r="G2364">
        <v>108661</v>
      </c>
      <c r="H2364" s="69">
        <v>893</v>
      </c>
      <c r="I2364" s="69">
        <v>1000</v>
      </c>
      <c r="J2364" s="69">
        <v>903450</v>
      </c>
    </row>
    <row r="2365" spans="7:10" x14ac:dyDescent="0.35">
      <c r="G2365">
        <v>108672</v>
      </c>
      <c r="H2365" s="69">
        <v>869</v>
      </c>
      <c r="I2365" s="69">
        <v>1000</v>
      </c>
      <c r="J2365" s="69">
        <v>828400</v>
      </c>
    </row>
    <row r="2366" spans="7:10" x14ac:dyDescent="0.35">
      <c r="G2366">
        <v>108685</v>
      </c>
      <c r="H2366" s="69">
        <v>932</v>
      </c>
      <c r="I2366" s="69">
        <v>250</v>
      </c>
      <c r="J2366" s="69">
        <v>527250</v>
      </c>
    </row>
    <row r="2367" spans="7:10" x14ac:dyDescent="0.35">
      <c r="G2367">
        <v>108697</v>
      </c>
      <c r="H2367" s="69">
        <v>1282</v>
      </c>
      <c r="I2367" s="69">
        <v>500</v>
      </c>
      <c r="J2367" s="69">
        <v>677450</v>
      </c>
    </row>
    <row r="2368" spans="7:10" x14ac:dyDescent="0.35">
      <c r="G2368">
        <v>108707</v>
      </c>
      <c r="H2368" s="69">
        <v>623</v>
      </c>
      <c r="I2368" s="69">
        <v>500</v>
      </c>
      <c r="J2368" s="69">
        <v>378100</v>
      </c>
    </row>
    <row r="2369" spans="7:10" x14ac:dyDescent="0.35">
      <c r="G2369">
        <v>108739</v>
      </c>
      <c r="H2369" s="69">
        <v>1510</v>
      </c>
      <c r="I2369" s="69">
        <v>500</v>
      </c>
      <c r="J2369" s="69">
        <v>1170400</v>
      </c>
    </row>
    <row r="2370" spans="7:10" x14ac:dyDescent="0.35">
      <c r="G2370">
        <v>108742</v>
      </c>
      <c r="H2370" s="69">
        <v>565</v>
      </c>
      <c r="I2370" s="69">
        <v>100</v>
      </c>
      <c r="J2370" s="69">
        <v>468350</v>
      </c>
    </row>
    <row r="2371" spans="7:10" x14ac:dyDescent="0.35">
      <c r="G2371">
        <v>108745</v>
      </c>
      <c r="H2371" s="69">
        <v>1314</v>
      </c>
      <c r="I2371" s="69">
        <v>250</v>
      </c>
      <c r="J2371" s="69">
        <v>927200</v>
      </c>
    </row>
    <row r="2372" spans="7:10" x14ac:dyDescent="0.35">
      <c r="G2372">
        <v>108746</v>
      </c>
      <c r="H2372" s="69">
        <v>1062</v>
      </c>
      <c r="I2372" s="69">
        <v>250</v>
      </c>
      <c r="J2372" s="69">
        <v>410400</v>
      </c>
    </row>
    <row r="2373" spans="7:10" x14ac:dyDescent="0.35">
      <c r="G2373">
        <v>108755</v>
      </c>
      <c r="H2373" s="69">
        <v>800</v>
      </c>
      <c r="I2373" s="69">
        <v>250</v>
      </c>
      <c r="J2373" s="69">
        <v>270750</v>
      </c>
    </row>
    <row r="2374" spans="7:10" x14ac:dyDescent="0.35">
      <c r="G2374">
        <v>108757</v>
      </c>
      <c r="H2374" s="69">
        <v>1087</v>
      </c>
      <c r="I2374" s="69">
        <v>500</v>
      </c>
      <c r="J2374" s="69">
        <v>446500</v>
      </c>
    </row>
    <row r="2375" spans="7:10" x14ac:dyDescent="0.35">
      <c r="G2375">
        <v>108761</v>
      </c>
      <c r="H2375" s="69">
        <v>811</v>
      </c>
      <c r="I2375" s="69">
        <v>100</v>
      </c>
      <c r="J2375" s="69">
        <v>475950</v>
      </c>
    </row>
    <row r="2376" spans="7:10" x14ac:dyDescent="0.35">
      <c r="G2376">
        <v>108776</v>
      </c>
      <c r="H2376" s="69">
        <v>747</v>
      </c>
      <c r="I2376" s="69">
        <v>500</v>
      </c>
      <c r="J2376" s="69">
        <v>622250</v>
      </c>
    </row>
    <row r="2377" spans="7:10" x14ac:dyDescent="0.35">
      <c r="G2377">
        <v>108801</v>
      </c>
      <c r="H2377" s="69">
        <v>777</v>
      </c>
      <c r="I2377" s="69">
        <v>250</v>
      </c>
      <c r="J2377" s="69">
        <v>405650</v>
      </c>
    </row>
    <row r="2378" spans="7:10" x14ac:dyDescent="0.35">
      <c r="G2378">
        <v>108829</v>
      </c>
      <c r="H2378" s="69">
        <v>815</v>
      </c>
      <c r="I2378" s="69">
        <v>500</v>
      </c>
      <c r="J2378" s="69">
        <v>448400</v>
      </c>
    </row>
    <row r="2379" spans="7:10" x14ac:dyDescent="0.35">
      <c r="G2379">
        <v>108857</v>
      </c>
      <c r="H2379" s="69">
        <v>930</v>
      </c>
      <c r="I2379" s="69">
        <v>250</v>
      </c>
      <c r="J2379" s="69">
        <v>395200</v>
      </c>
    </row>
    <row r="2380" spans="7:10" x14ac:dyDescent="0.35">
      <c r="G2380">
        <v>108943</v>
      </c>
      <c r="H2380" s="69">
        <v>1729</v>
      </c>
      <c r="I2380" s="69">
        <v>500</v>
      </c>
      <c r="J2380" s="69">
        <v>1385100</v>
      </c>
    </row>
    <row r="2381" spans="7:10" x14ac:dyDescent="0.35">
      <c r="G2381">
        <v>108971</v>
      </c>
      <c r="H2381" s="69">
        <v>412</v>
      </c>
      <c r="I2381" s="69">
        <v>500</v>
      </c>
      <c r="J2381" s="69">
        <v>345800</v>
      </c>
    </row>
    <row r="2382" spans="7:10" x14ac:dyDescent="0.35">
      <c r="G2382">
        <v>108981</v>
      </c>
      <c r="H2382" s="69">
        <v>845</v>
      </c>
      <c r="I2382" s="69">
        <v>2500</v>
      </c>
      <c r="J2382" s="69">
        <v>908200</v>
      </c>
    </row>
    <row r="2383" spans="7:10" x14ac:dyDescent="0.35">
      <c r="G2383">
        <v>109009</v>
      </c>
      <c r="H2383" s="69">
        <v>1192</v>
      </c>
      <c r="I2383" s="69">
        <v>500</v>
      </c>
      <c r="J2383" s="69">
        <v>1043100</v>
      </c>
    </row>
    <row r="2384" spans="7:10" x14ac:dyDescent="0.35">
      <c r="G2384">
        <v>109020</v>
      </c>
      <c r="H2384" s="69">
        <v>1429</v>
      </c>
      <c r="I2384" s="69">
        <v>500</v>
      </c>
      <c r="J2384" s="69">
        <v>1269200</v>
      </c>
    </row>
    <row r="2385" spans="7:10" x14ac:dyDescent="0.35">
      <c r="G2385">
        <v>109023</v>
      </c>
      <c r="H2385" s="69">
        <v>577</v>
      </c>
      <c r="I2385" s="69">
        <v>500</v>
      </c>
      <c r="J2385" s="69">
        <v>531050</v>
      </c>
    </row>
    <row r="2386" spans="7:10" x14ac:dyDescent="0.35">
      <c r="G2386">
        <v>109029</v>
      </c>
      <c r="H2386" s="69">
        <v>1152</v>
      </c>
      <c r="I2386" s="69">
        <v>1000</v>
      </c>
      <c r="J2386" s="69">
        <v>987050</v>
      </c>
    </row>
    <row r="2387" spans="7:10" x14ac:dyDescent="0.35">
      <c r="G2387">
        <v>109045</v>
      </c>
      <c r="H2387" s="69">
        <v>1155</v>
      </c>
      <c r="I2387" s="69">
        <v>1000</v>
      </c>
      <c r="J2387" s="69">
        <v>1032750</v>
      </c>
    </row>
    <row r="2388" spans="7:10" x14ac:dyDescent="0.35">
      <c r="G2388">
        <v>109075</v>
      </c>
      <c r="H2388" s="69">
        <v>711</v>
      </c>
      <c r="I2388" s="69">
        <v>500</v>
      </c>
      <c r="J2388" s="69">
        <v>345800</v>
      </c>
    </row>
    <row r="2389" spans="7:10" x14ac:dyDescent="0.35">
      <c r="G2389">
        <v>109097</v>
      </c>
      <c r="H2389" s="69">
        <v>921</v>
      </c>
      <c r="I2389" s="69">
        <v>500</v>
      </c>
      <c r="J2389" s="69">
        <v>685900</v>
      </c>
    </row>
    <row r="2390" spans="7:10" x14ac:dyDescent="0.35">
      <c r="G2390">
        <v>109111</v>
      </c>
      <c r="H2390" s="69">
        <v>783</v>
      </c>
      <c r="I2390" s="69">
        <v>500</v>
      </c>
      <c r="J2390" s="69">
        <v>486400</v>
      </c>
    </row>
    <row r="2391" spans="7:10" x14ac:dyDescent="0.35">
      <c r="G2391">
        <v>109143</v>
      </c>
      <c r="H2391" s="69">
        <v>971</v>
      </c>
      <c r="I2391" s="69">
        <v>500</v>
      </c>
      <c r="J2391" s="69">
        <v>622250</v>
      </c>
    </row>
    <row r="2392" spans="7:10" x14ac:dyDescent="0.35">
      <c r="G2392">
        <v>109167</v>
      </c>
      <c r="H2392" s="69">
        <v>775</v>
      </c>
      <c r="I2392" s="69">
        <v>500</v>
      </c>
      <c r="J2392" s="69">
        <v>374300</v>
      </c>
    </row>
    <row r="2393" spans="7:10" x14ac:dyDescent="0.35">
      <c r="G2393">
        <v>109168</v>
      </c>
      <c r="H2393" s="69">
        <v>699</v>
      </c>
      <c r="I2393" s="69">
        <v>500</v>
      </c>
      <c r="J2393" s="69">
        <v>377150</v>
      </c>
    </row>
    <row r="2394" spans="7:10" x14ac:dyDescent="0.35">
      <c r="G2394">
        <v>109169</v>
      </c>
      <c r="H2394" s="69">
        <v>1538</v>
      </c>
      <c r="I2394" s="69">
        <v>1000</v>
      </c>
      <c r="J2394" s="69">
        <v>1718550</v>
      </c>
    </row>
    <row r="2395" spans="7:10" x14ac:dyDescent="0.35">
      <c r="G2395">
        <v>109173</v>
      </c>
      <c r="H2395" s="69">
        <v>1232</v>
      </c>
      <c r="I2395" s="69">
        <v>1000</v>
      </c>
      <c r="J2395" s="69">
        <v>1108650</v>
      </c>
    </row>
    <row r="2396" spans="7:10" x14ac:dyDescent="0.35">
      <c r="G2396">
        <v>109178</v>
      </c>
      <c r="H2396" s="69">
        <v>462</v>
      </c>
      <c r="I2396" s="69">
        <v>500</v>
      </c>
      <c r="J2396" s="69">
        <v>360050</v>
      </c>
    </row>
    <row r="2397" spans="7:10" x14ac:dyDescent="0.35">
      <c r="G2397">
        <v>109234</v>
      </c>
      <c r="H2397" s="69">
        <v>1465</v>
      </c>
      <c r="I2397" s="69">
        <v>1000</v>
      </c>
      <c r="J2397" s="69">
        <v>801800</v>
      </c>
    </row>
    <row r="2398" spans="7:10" x14ac:dyDescent="0.35">
      <c r="G2398">
        <v>109293</v>
      </c>
      <c r="H2398" s="69">
        <v>430</v>
      </c>
      <c r="I2398" s="69">
        <v>500</v>
      </c>
      <c r="J2398" s="69">
        <v>322050</v>
      </c>
    </row>
    <row r="2399" spans="7:10" x14ac:dyDescent="0.35">
      <c r="G2399">
        <v>109298</v>
      </c>
      <c r="H2399" s="69">
        <v>942</v>
      </c>
      <c r="I2399" s="69">
        <v>250</v>
      </c>
      <c r="J2399" s="69">
        <v>443650</v>
      </c>
    </row>
    <row r="2400" spans="7:10" x14ac:dyDescent="0.35">
      <c r="G2400">
        <v>109314</v>
      </c>
      <c r="H2400" s="69">
        <v>1057</v>
      </c>
      <c r="I2400" s="69">
        <v>500</v>
      </c>
      <c r="J2400" s="69">
        <v>492100</v>
      </c>
    </row>
    <row r="2401" spans="7:10" x14ac:dyDescent="0.35">
      <c r="G2401">
        <v>109318</v>
      </c>
      <c r="H2401" s="69">
        <v>1885</v>
      </c>
      <c r="I2401" s="69">
        <v>250</v>
      </c>
      <c r="J2401" s="69">
        <v>1414550</v>
      </c>
    </row>
    <row r="2402" spans="7:10" x14ac:dyDescent="0.35">
      <c r="G2402">
        <v>109324</v>
      </c>
      <c r="H2402" s="69">
        <v>811</v>
      </c>
      <c r="I2402" s="69">
        <v>1000</v>
      </c>
      <c r="J2402" s="69">
        <v>652650</v>
      </c>
    </row>
    <row r="2403" spans="7:10" x14ac:dyDescent="0.35">
      <c r="G2403">
        <v>109372</v>
      </c>
      <c r="H2403" s="69">
        <v>1588</v>
      </c>
      <c r="I2403" s="69">
        <v>500</v>
      </c>
      <c r="J2403" s="69">
        <v>1082050</v>
      </c>
    </row>
    <row r="2404" spans="7:10" x14ac:dyDescent="0.35">
      <c r="G2404">
        <v>109383</v>
      </c>
      <c r="H2404" s="69">
        <v>697</v>
      </c>
      <c r="I2404" s="69">
        <v>500</v>
      </c>
      <c r="J2404" s="69">
        <v>553850</v>
      </c>
    </row>
    <row r="2405" spans="7:10" x14ac:dyDescent="0.35">
      <c r="G2405">
        <v>109394</v>
      </c>
      <c r="H2405" s="69">
        <v>914</v>
      </c>
      <c r="I2405" s="69">
        <v>500</v>
      </c>
      <c r="J2405" s="69">
        <v>623200</v>
      </c>
    </row>
    <row r="2406" spans="7:10" x14ac:dyDescent="0.35">
      <c r="G2406">
        <v>109430</v>
      </c>
      <c r="H2406" s="69">
        <v>841</v>
      </c>
      <c r="I2406" s="69">
        <v>500</v>
      </c>
      <c r="J2406" s="69">
        <v>553850</v>
      </c>
    </row>
    <row r="2407" spans="7:10" x14ac:dyDescent="0.35">
      <c r="G2407">
        <v>109454</v>
      </c>
      <c r="H2407" s="69">
        <v>1437</v>
      </c>
      <c r="I2407" s="69">
        <v>1000</v>
      </c>
      <c r="J2407" s="69">
        <v>993650</v>
      </c>
    </row>
    <row r="2408" spans="7:10" x14ac:dyDescent="0.35">
      <c r="G2408">
        <v>109465</v>
      </c>
      <c r="H2408" s="69">
        <v>906</v>
      </c>
      <c r="I2408" s="69">
        <v>1000</v>
      </c>
      <c r="J2408" s="69">
        <v>604200</v>
      </c>
    </row>
    <row r="2409" spans="7:10" x14ac:dyDescent="0.35">
      <c r="G2409">
        <v>109477</v>
      </c>
      <c r="H2409" s="69">
        <v>854</v>
      </c>
      <c r="I2409" s="69">
        <v>1000</v>
      </c>
      <c r="J2409" s="69">
        <v>754300</v>
      </c>
    </row>
    <row r="2410" spans="7:10" x14ac:dyDescent="0.35">
      <c r="G2410">
        <v>109503</v>
      </c>
      <c r="H2410" s="69">
        <v>528</v>
      </c>
      <c r="I2410" s="69">
        <v>2500</v>
      </c>
      <c r="J2410" s="69">
        <v>456000</v>
      </c>
    </row>
    <row r="2411" spans="7:10" x14ac:dyDescent="0.35">
      <c r="G2411">
        <v>109526</v>
      </c>
      <c r="H2411" s="69">
        <v>1454</v>
      </c>
      <c r="I2411" s="69">
        <v>1000</v>
      </c>
      <c r="J2411" s="69">
        <v>837900</v>
      </c>
    </row>
    <row r="2412" spans="7:10" x14ac:dyDescent="0.35">
      <c r="G2412">
        <v>109531</v>
      </c>
      <c r="H2412" s="69">
        <v>739</v>
      </c>
      <c r="I2412" s="69">
        <v>500</v>
      </c>
      <c r="J2412" s="69">
        <v>623200</v>
      </c>
    </row>
    <row r="2413" spans="7:10" x14ac:dyDescent="0.35">
      <c r="G2413">
        <v>109551</v>
      </c>
      <c r="H2413" s="69">
        <v>1186</v>
      </c>
      <c r="I2413" s="69">
        <v>1000</v>
      </c>
      <c r="J2413" s="69">
        <v>766650</v>
      </c>
    </row>
    <row r="2414" spans="7:10" x14ac:dyDescent="0.35">
      <c r="G2414">
        <v>109560</v>
      </c>
      <c r="H2414" s="69">
        <v>1555</v>
      </c>
      <c r="I2414" s="69">
        <v>500</v>
      </c>
      <c r="J2414" s="69">
        <v>1154250</v>
      </c>
    </row>
    <row r="2415" spans="7:10" x14ac:dyDescent="0.35">
      <c r="G2415">
        <v>109578</v>
      </c>
      <c r="H2415" s="69">
        <v>1911</v>
      </c>
      <c r="I2415" s="69">
        <v>1000</v>
      </c>
      <c r="J2415" s="69">
        <v>959500</v>
      </c>
    </row>
    <row r="2416" spans="7:10" x14ac:dyDescent="0.35">
      <c r="G2416">
        <v>109579</v>
      </c>
      <c r="H2416" s="69">
        <v>1441</v>
      </c>
      <c r="I2416" s="69">
        <v>500</v>
      </c>
      <c r="J2416" s="69">
        <v>1328100</v>
      </c>
    </row>
    <row r="2417" spans="7:10" x14ac:dyDescent="0.35">
      <c r="G2417">
        <v>109594</v>
      </c>
      <c r="H2417" s="69">
        <v>1496</v>
      </c>
      <c r="I2417" s="69">
        <v>500</v>
      </c>
      <c r="J2417" s="69">
        <v>901000</v>
      </c>
    </row>
    <row r="2418" spans="7:10" x14ac:dyDescent="0.35">
      <c r="G2418">
        <v>109615</v>
      </c>
      <c r="H2418" s="69">
        <v>1216</v>
      </c>
      <c r="I2418" s="69">
        <v>500</v>
      </c>
      <c r="J2418" s="69">
        <v>557650</v>
      </c>
    </row>
    <row r="2419" spans="7:10" x14ac:dyDescent="0.35">
      <c r="G2419">
        <v>109617</v>
      </c>
      <c r="H2419" s="69">
        <v>1089</v>
      </c>
      <c r="I2419" s="69">
        <v>250</v>
      </c>
      <c r="J2419" s="69">
        <v>696350</v>
      </c>
    </row>
    <row r="2420" spans="7:10" x14ac:dyDescent="0.35">
      <c r="G2420">
        <v>109632</v>
      </c>
      <c r="H2420" s="69">
        <v>1865</v>
      </c>
      <c r="I2420" s="69">
        <v>500</v>
      </c>
      <c r="J2420" s="69">
        <v>1506700</v>
      </c>
    </row>
    <row r="2421" spans="7:10" x14ac:dyDescent="0.35">
      <c r="G2421">
        <v>109655</v>
      </c>
      <c r="H2421" s="69">
        <v>994</v>
      </c>
      <c r="I2421" s="69">
        <v>500</v>
      </c>
      <c r="J2421" s="69">
        <v>565250</v>
      </c>
    </row>
    <row r="2422" spans="7:10" x14ac:dyDescent="0.35">
      <c r="G2422">
        <v>109692</v>
      </c>
      <c r="H2422" s="69">
        <v>2373</v>
      </c>
      <c r="I2422" s="69">
        <v>500</v>
      </c>
      <c r="J2422" s="69">
        <v>1519050</v>
      </c>
    </row>
    <row r="2423" spans="7:10" x14ac:dyDescent="0.35">
      <c r="G2423">
        <v>109698</v>
      </c>
      <c r="H2423" s="69">
        <v>749</v>
      </c>
      <c r="I2423" s="69">
        <v>250</v>
      </c>
      <c r="J2423" s="69">
        <v>399950</v>
      </c>
    </row>
    <row r="2424" spans="7:10" x14ac:dyDescent="0.35">
      <c r="G2424">
        <v>109702</v>
      </c>
      <c r="H2424" s="69">
        <v>984</v>
      </c>
      <c r="I2424" s="69">
        <v>500</v>
      </c>
      <c r="J2424" s="69">
        <v>479750</v>
      </c>
    </row>
    <row r="2425" spans="7:10" x14ac:dyDescent="0.35">
      <c r="G2425">
        <v>109710</v>
      </c>
      <c r="H2425" s="69">
        <v>1312</v>
      </c>
      <c r="I2425" s="69">
        <v>500</v>
      </c>
      <c r="J2425" s="69">
        <v>726750</v>
      </c>
    </row>
    <row r="2426" spans="7:10" x14ac:dyDescent="0.35">
      <c r="G2426">
        <v>109733</v>
      </c>
      <c r="H2426" s="69">
        <v>2138</v>
      </c>
      <c r="I2426" s="69">
        <v>500</v>
      </c>
      <c r="J2426" s="69">
        <v>1054500</v>
      </c>
    </row>
    <row r="2427" spans="7:10" x14ac:dyDescent="0.35">
      <c r="G2427">
        <v>109749</v>
      </c>
      <c r="H2427" s="69">
        <v>1992</v>
      </c>
      <c r="I2427" s="69">
        <v>1000</v>
      </c>
      <c r="J2427" s="69">
        <v>1466250</v>
      </c>
    </row>
    <row r="2428" spans="7:10" x14ac:dyDescent="0.35">
      <c r="G2428">
        <v>109771</v>
      </c>
      <c r="H2428" s="69">
        <v>910</v>
      </c>
      <c r="I2428" s="69">
        <v>500</v>
      </c>
      <c r="J2428" s="69">
        <v>364800</v>
      </c>
    </row>
    <row r="2429" spans="7:10" x14ac:dyDescent="0.35">
      <c r="G2429">
        <v>109804</v>
      </c>
      <c r="H2429" s="69">
        <v>1123</v>
      </c>
      <c r="I2429" s="69">
        <v>500</v>
      </c>
      <c r="J2429" s="69">
        <v>888250</v>
      </c>
    </row>
    <row r="2430" spans="7:10" x14ac:dyDescent="0.35">
      <c r="G2430">
        <v>109834</v>
      </c>
      <c r="H2430" s="69">
        <v>1094</v>
      </c>
      <c r="I2430" s="69">
        <v>1000</v>
      </c>
      <c r="J2430" s="69">
        <v>689700</v>
      </c>
    </row>
    <row r="2431" spans="7:10" x14ac:dyDescent="0.35">
      <c r="G2431">
        <v>109837</v>
      </c>
      <c r="H2431" s="69">
        <v>743</v>
      </c>
      <c r="I2431" s="69">
        <v>500</v>
      </c>
      <c r="J2431" s="69">
        <v>352450</v>
      </c>
    </row>
    <row r="2432" spans="7:10" x14ac:dyDescent="0.35">
      <c r="G2432">
        <v>109843</v>
      </c>
      <c r="H2432" s="69">
        <v>1018</v>
      </c>
      <c r="I2432" s="69">
        <v>500</v>
      </c>
      <c r="J2432" s="69">
        <v>581400</v>
      </c>
    </row>
    <row r="2433" spans="7:10" x14ac:dyDescent="0.35">
      <c r="G2433">
        <v>109881</v>
      </c>
      <c r="H2433" s="69">
        <v>1485</v>
      </c>
      <c r="I2433" s="69">
        <v>500</v>
      </c>
      <c r="J2433" s="69">
        <v>775200</v>
      </c>
    </row>
    <row r="2434" spans="7:10" x14ac:dyDescent="0.35">
      <c r="G2434">
        <v>109889</v>
      </c>
      <c r="H2434" s="69">
        <v>992</v>
      </c>
      <c r="I2434" s="69">
        <v>1000</v>
      </c>
      <c r="J2434" s="69">
        <v>762850</v>
      </c>
    </row>
    <row r="2435" spans="7:10" x14ac:dyDescent="0.35">
      <c r="G2435">
        <v>109905</v>
      </c>
      <c r="H2435" s="69">
        <v>1184</v>
      </c>
      <c r="I2435" s="69">
        <v>500</v>
      </c>
      <c r="J2435" s="69">
        <v>993700</v>
      </c>
    </row>
    <row r="2436" spans="7:10" x14ac:dyDescent="0.35">
      <c r="G2436">
        <v>109912</v>
      </c>
      <c r="H2436" s="69">
        <v>852</v>
      </c>
      <c r="I2436" s="69">
        <v>1000</v>
      </c>
      <c r="J2436" s="69">
        <v>499700</v>
      </c>
    </row>
    <row r="2437" spans="7:10" x14ac:dyDescent="0.35">
      <c r="G2437">
        <v>109924</v>
      </c>
      <c r="H2437" s="69">
        <v>766</v>
      </c>
      <c r="I2437" s="69">
        <v>500</v>
      </c>
      <c r="J2437" s="69">
        <v>433200</v>
      </c>
    </row>
    <row r="2438" spans="7:10" x14ac:dyDescent="0.35">
      <c r="G2438">
        <v>109933</v>
      </c>
      <c r="H2438" s="69">
        <v>1235</v>
      </c>
      <c r="I2438" s="69">
        <v>500</v>
      </c>
      <c r="J2438" s="69">
        <v>827900</v>
      </c>
    </row>
    <row r="2439" spans="7:10" x14ac:dyDescent="0.35">
      <c r="G2439">
        <v>109947</v>
      </c>
      <c r="H2439" s="69">
        <v>742</v>
      </c>
      <c r="I2439" s="69">
        <v>500</v>
      </c>
      <c r="J2439" s="69">
        <v>598500</v>
      </c>
    </row>
    <row r="2440" spans="7:10" x14ac:dyDescent="0.35">
      <c r="G2440">
        <v>110016</v>
      </c>
      <c r="H2440" s="69">
        <v>1117</v>
      </c>
      <c r="I2440" s="69">
        <v>1000</v>
      </c>
      <c r="J2440" s="69">
        <v>609900</v>
      </c>
    </row>
    <row r="2441" spans="7:10" x14ac:dyDescent="0.35">
      <c r="G2441">
        <v>110076</v>
      </c>
      <c r="H2441" s="69">
        <v>1220</v>
      </c>
      <c r="I2441" s="69">
        <v>1000</v>
      </c>
      <c r="J2441" s="69">
        <v>1034550</v>
      </c>
    </row>
    <row r="2442" spans="7:10" x14ac:dyDescent="0.35">
      <c r="G2442">
        <v>110083</v>
      </c>
      <c r="H2442" s="69">
        <v>2212</v>
      </c>
      <c r="I2442" s="69">
        <v>1000</v>
      </c>
      <c r="J2442" s="69">
        <v>901000</v>
      </c>
    </row>
    <row r="2443" spans="7:10" x14ac:dyDescent="0.35">
      <c r="G2443">
        <v>110102</v>
      </c>
      <c r="H2443" s="69">
        <v>730</v>
      </c>
      <c r="I2443" s="69">
        <v>1000</v>
      </c>
      <c r="J2443" s="69">
        <v>385900</v>
      </c>
    </row>
    <row r="2444" spans="7:10" x14ac:dyDescent="0.35">
      <c r="G2444">
        <v>110165</v>
      </c>
      <c r="H2444" s="69">
        <v>1676</v>
      </c>
      <c r="I2444" s="69">
        <v>500</v>
      </c>
      <c r="J2444" s="69">
        <v>856900</v>
      </c>
    </row>
    <row r="2445" spans="7:10" x14ac:dyDescent="0.35">
      <c r="G2445">
        <v>110166</v>
      </c>
      <c r="H2445" s="69">
        <v>799</v>
      </c>
      <c r="I2445" s="69">
        <v>500</v>
      </c>
      <c r="J2445" s="69">
        <v>505400</v>
      </c>
    </row>
    <row r="2446" spans="7:10" x14ac:dyDescent="0.35">
      <c r="G2446">
        <v>110221</v>
      </c>
      <c r="H2446" s="69">
        <v>813</v>
      </c>
      <c r="I2446" s="69">
        <v>500</v>
      </c>
      <c r="J2446" s="69">
        <v>616550</v>
      </c>
    </row>
    <row r="2447" spans="7:10" x14ac:dyDescent="0.35">
      <c r="G2447">
        <v>110231</v>
      </c>
      <c r="H2447" s="69">
        <v>1932</v>
      </c>
      <c r="I2447" s="69">
        <v>1000</v>
      </c>
      <c r="J2447" s="69">
        <v>1370850</v>
      </c>
    </row>
    <row r="2448" spans="7:10" x14ac:dyDescent="0.35">
      <c r="G2448">
        <v>110235</v>
      </c>
      <c r="H2448" s="69">
        <v>860</v>
      </c>
      <c r="I2448" s="69">
        <v>500</v>
      </c>
      <c r="J2448" s="69">
        <v>481650</v>
      </c>
    </row>
    <row r="2449" spans="7:10" x14ac:dyDescent="0.35">
      <c r="G2449">
        <v>110244</v>
      </c>
      <c r="H2449" s="69">
        <v>983</v>
      </c>
      <c r="I2449" s="69">
        <v>500</v>
      </c>
      <c r="J2449" s="69">
        <v>687800</v>
      </c>
    </row>
    <row r="2450" spans="7:10" x14ac:dyDescent="0.35">
      <c r="G2450">
        <v>110279</v>
      </c>
      <c r="H2450" s="69">
        <v>1658</v>
      </c>
      <c r="I2450" s="69">
        <v>1000</v>
      </c>
      <c r="J2450" s="69">
        <v>1192550</v>
      </c>
    </row>
    <row r="2451" spans="7:10" x14ac:dyDescent="0.35">
      <c r="G2451">
        <v>110283</v>
      </c>
      <c r="H2451" s="69">
        <v>1625</v>
      </c>
      <c r="I2451" s="69">
        <v>500</v>
      </c>
      <c r="J2451" s="69">
        <v>935750</v>
      </c>
    </row>
    <row r="2452" spans="7:10" x14ac:dyDescent="0.35">
      <c r="G2452">
        <v>110298</v>
      </c>
      <c r="H2452" s="69">
        <v>932</v>
      </c>
      <c r="I2452" s="69">
        <v>1000</v>
      </c>
      <c r="J2452" s="69">
        <v>595850</v>
      </c>
    </row>
    <row r="2453" spans="7:10" x14ac:dyDescent="0.35">
      <c r="G2453">
        <v>110299</v>
      </c>
      <c r="H2453" s="69">
        <v>902</v>
      </c>
      <c r="I2453" s="69">
        <v>1000</v>
      </c>
      <c r="J2453" s="69">
        <v>522750</v>
      </c>
    </row>
    <row r="2454" spans="7:10" x14ac:dyDescent="0.35">
      <c r="G2454">
        <v>110301</v>
      </c>
      <c r="H2454" s="69">
        <v>1455</v>
      </c>
      <c r="I2454" s="69">
        <v>2500</v>
      </c>
      <c r="J2454" s="69">
        <v>777750</v>
      </c>
    </row>
    <row r="2455" spans="7:10" x14ac:dyDescent="0.35">
      <c r="G2455">
        <v>110311</v>
      </c>
      <c r="H2455" s="69">
        <v>930</v>
      </c>
      <c r="I2455" s="69">
        <v>500</v>
      </c>
      <c r="J2455" s="69">
        <v>443650</v>
      </c>
    </row>
    <row r="2456" spans="7:10" x14ac:dyDescent="0.35">
      <c r="G2456">
        <v>110328</v>
      </c>
      <c r="H2456" s="69">
        <v>787</v>
      </c>
      <c r="I2456" s="69">
        <v>500</v>
      </c>
      <c r="J2456" s="69">
        <v>108600</v>
      </c>
    </row>
    <row r="2457" spans="7:10" x14ac:dyDescent="0.35">
      <c r="G2457">
        <v>110332</v>
      </c>
      <c r="H2457" s="69">
        <v>1923</v>
      </c>
      <c r="I2457" s="69">
        <v>1000</v>
      </c>
      <c r="J2457" s="69">
        <v>794750</v>
      </c>
    </row>
    <row r="2458" spans="7:10" x14ac:dyDescent="0.35">
      <c r="G2458">
        <v>110335</v>
      </c>
      <c r="H2458" s="69">
        <v>2231</v>
      </c>
      <c r="I2458" s="69">
        <v>1000</v>
      </c>
      <c r="J2458" s="69">
        <v>794750</v>
      </c>
    </row>
    <row r="2459" spans="7:10" x14ac:dyDescent="0.35">
      <c r="G2459">
        <v>110359</v>
      </c>
      <c r="H2459" s="69">
        <v>900</v>
      </c>
      <c r="I2459" s="69">
        <v>500</v>
      </c>
      <c r="J2459" s="69">
        <v>577600</v>
      </c>
    </row>
    <row r="2460" spans="7:10" x14ac:dyDescent="0.35">
      <c r="G2460">
        <v>110379</v>
      </c>
      <c r="H2460" s="69">
        <v>2249</v>
      </c>
      <c r="I2460" s="69">
        <v>500</v>
      </c>
      <c r="J2460" s="69">
        <v>851700</v>
      </c>
    </row>
    <row r="2461" spans="7:10" x14ac:dyDescent="0.35">
      <c r="G2461">
        <v>110401</v>
      </c>
      <c r="H2461" s="69">
        <v>595</v>
      </c>
      <c r="I2461" s="69">
        <v>1000</v>
      </c>
      <c r="J2461" s="69">
        <v>392350</v>
      </c>
    </row>
    <row r="2462" spans="7:10" x14ac:dyDescent="0.35">
      <c r="G2462">
        <v>110409</v>
      </c>
      <c r="H2462" s="69">
        <v>93</v>
      </c>
      <c r="I2462" s="69">
        <v>250</v>
      </c>
      <c r="J2462" s="69">
        <v>29208</v>
      </c>
    </row>
    <row r="2463" spans="7:10" x14ac:dyDescent="0.35">
      <c r="G2463">
        <v>110448</v>
      </c>
      <c r="H2463" s="69">
        <v>802</v>
      </c>
      <c r="I2463" s="69">
        <v>500</v>
      </c>
      <c r="J2463" s="69">
        <v>623200</v>
      </c>
    </row>
    <row r="2464" spans="7:10" x14ac:dyDescent="0.35">
      <c r="G2464">
        <v>110459</v>
      </c>
      <c r="H2464" s="69">
        <v>836</v>
      </c>
      <c r="I2464" s="69">
        <v>500</v>
      </c>
      <c r="J2464" s="69">
        <v>726750</v>
      </c>
    </row>
    <row r="2465" spans="7:10" x14ac:dyDescent="0.35">
      <c r="G2465">
        <v>110473</v>
      </c>
      <c r="H2465" s="69">
        <v>748</v>
      </c>
      <c r="I2465" s="69">
        <v>500</v>
      </c>
      <c r="J2465" s="69">
        <v>571900</v>
      </c>
    </row>
    <row r="2466" spans="7:10" x14ac:dyDescent="0.35">
      <c r="G2466">
        <v>110487</v>
      </c>
      <c r="H2466" s="69">
        <v>711</v>
      </c>
      <c r="I2466" s="69">
        <v>500</v>
      </c>
      <c r="J2466" s="69">
        <v>499700</v>
      </c>
    </row>
    <row r="2467" spans="7:10" x14ac:dyDescent="0.35">
      <c r="G2467">
        <v>110533</v>
      </c>
      <c r="H2467" s="69">
        <v>2186</v>
      </c>
      <c r="I2467" s="69">
        <v>500</v>
      </c>
      <c r="J2467" s="69">
        <v>1777450</v>
      </c>
    </row>
    <row r="2468" spans="7:10" x14ac:dyDescent="0.35">
      <c r="G2468">
        <v>110579</v>
      </c>
      <c r="H2468" s="69">
        <v>581</v>
      </c>
      <c r="I2468" s="69">
        <v>500</v>
      </c>
      <c r="J2468" s="69">
        <v>44900</v>
      </c>
    </row>
    <row r="2469" spans="7:10" x14ac:dyDescent="0.35">
      <c r="G2469">
        <v>110593</v>
      </c>
      <c r="H2469" s="69">
        <v>1508</v>
      </c>
      <c r="I2469" s="69">
        <v>1000</v>
      </c>
      <c r="J2469" s="69">
        <v>930050</v>
      </c>
    </row>
    <row r="2470" spans="7:10" x14ac:dyDescent="0.35">
      <c r="G2470">
        <v>110599</v>
      </c>
      <c r="H2470" s="69">
        <v>415</v>
      </c>
      <c r="I2470" s="69">
        <v>500</v>
      </c>
      <c r="J2470" s="69">
        <v>337250</v>
      </c>
    </row>
    <row r="2471" spans="7:10" x14ac:dyDescent="0.35">
      <c r="G2471">
        <v>110668</v>
      </c>
      <c r="H2471" s="69">
        <v>819</v>
      </c>
      <c r="I2471" s="69">
        <v>500</v>
      </c>
      <c r="J2471" s="69">
        <v>484500</v>
      </c>
    </row>
    <row r="2472" spans="7:10" x14ac:dyDescent="0.35">
      <c r="G2472">
        <v>110671</v>
      </c>
      <c r="H2472" s="69">
        <v>696</v>
      </c>
      <c r="I2472" s="69">
        <v>500</v>
      </c>
      <c r="J2472" s="69">
        <v>565250</v>
      </c>
    </row>
    <row r="2473" spans="7:10" x14ac:dyDescent="0.35">
      <c r="G2473">
        <v>110696</v>
      </c>
      <c r="H2473" s="69">
        <v>643</v>
      </c>
      <c r="I2473" s="69">
        <v>500</v>
      </c>
      <c r="J2473" s="69">
        <v>369550</v>
      </c>
    </row>
    <row r="2474" spans="7:10" x14ac:dyDescent="0.35">
      <c r="G2474">
        <v>110730</v>
      </c>
      <c r="H2474" s="69">
        <v>1508</v>
      </c>
      <c r="I2474" s="69"/>
      <c r="J2474" s="69">
        <v>1151400</v>
      </c>
    </row>
    <row r="2475" spans="7:10" x14ac:dyDescent="0.35">
      <c r="G2475">
        <v>110748</v>
      </c>
      <c r="H2475" s="69">
        <v>1036</v>
      </c>
      <c r="I2475" s="69">
        <v>1000</v>
      </c>
      <c r="J2475" s="69">
        <v>497800</v>
      </c>
    </row>
    <row r="2476" spans="7:10" x14ac:dyDescent="0.35">
      <c r="G2476">
        <v>110750</v>
      </c>
      <c r="H2476" s="69">
        <v>1822</v>
      </c>
      <c r="I2476" s="69">
        <v>500</v>
      </c>
      <c r="J2476" s="69">
        <v>808450</v>
      </c>
    </row>
    <row r="2477" spans="7:10" x14ac:dyDescent="0.35">
      <c r="G2477">
        <v>110777</v>
      </c>
      <c r="H2477" s="69">
        <v>276</v>
      </c>
      <c r="I2477" s="69">
        <v>250</v>
      </c>
      <c r="J2477" s="69">
        <v>40800</v>
      </c>
    </row>
    <row r="2478" spans="7:10" x14ac:dyDescent="0.35">
      <c r="G2478">
        <v>110846</v>
      </c>
      <c r="H2478" s="69">
        <v>1433</v>
      </c>
      <c r="I2478" s="69">
        <v>1000</v>
      </c>
      <c r="J2478" s="69">
        <v>867350</v>
      </c>
    </row>
    <row r="2479" spans="7:10" x14ac:dyDescent="0.35">
      <c r="G2479">
        <v>110849</v>
      </c>
      <c r="H2479" s="69">
        <v>837</v>
      </c>
      <c r="I2479" s="69">
        <v>500</v>
      </c>
      <c r="J2479" s="69">
        <v>598500</v>
      </c>
    </row>
    <row r="2480" spans="7:10" x14ac:dyDescent="0.35">
      <c r="G2480">
        <v>110859</v>
      </c>
      <c r="H2480" s="69">
        <v>668</v>
      </c>
      <c r="I2480" s="69">
        <v>500</v>
      </c>
      <c r="J2480" s="69">
        <v>366700</v>
      </c>
    </row>
    <row r="2481" spans="7:10" x14ac:dyDescent="0.35">
      <c r="G2481">
        <v>110860</v>
      </c>
      <c r="H2481" s="69">
        <v>671</v>
      </c>
      <c r="I2481" s="69">
        <v>1000</v>
      </c>
      <c r="J2481" s="69">
        <v>333450</v>
      </c>
    </row>
    <row r="2482" spans="7:10" x14ac:dyDescent="0.35">
      <c r="G2482">
        <v>110865</v>
      </c>
      <c r="H2482" s="69">
        <v>427</v>
      </c>
      <c r="I2482" s="69">
        <v>500</v>
      </c>
      <c r="J2482" s="69">
        <v>333450</v>
      </c>
    </row>
    <row r="2483" spans="7:10" x14ac:dyDescent="0.35">
      <c r="G2483">
        <v>110892</v>
      </c>
      <c r="H2483" s="69">
        <v>858</v>
      </c>
      <c r="I2483" s="69">
        <v>500</v>
      </c>
      <c r="J2483" s="69">
        <v>602300</v>
      </c>
    </row>
    <row r="2484" spans="7:10" x14ac:dyDescent="0.35">
      <c r="G2484">
        <v>110903</v>
      </c>
      <c r="H2484" s="69">
        <v>933</v>
      </c>
      <c r="I2484" s="69">
        <v>1000</v>
      </c>
      <c r="J2484" s="69">
        <v>855950</v>
      </c>
    </row>
    <row r="2485" spans="7:10" x14ac:dyDescent="0.35">
      <c r="G2485">
        <v>110909</v>
      </c>
      <c r="H2485" s="69">
        <v>672</v>
      </c>
      <c r="I2485" s="69">
        <v>500</v>
      </c>
      <c r="J2485" s="69">
        <v>399950</v>
      </c>
    </row>
    <row r="2486" spans="7:10" x14ac:dyDescent="0.35">
      <c r="G2486">
        <v>110962</v>
      </c>
      <c r="H2486" s="69">
        <v>1236</v>
      </c>
      <c r="I2486" s="69">
        <v>500</v>
      </c>
      <c r="J2486" s="69">
        <v>590900</v>
      </c>
    </row>
    <row r="2487" spans="7:10" x14ac:dyDescent="0.35">
      <c r="G2487">
        <v>110964</v>
      </c>
      <c r="H2487" s="69">
        <v>1742</v>
      </c>
      <c r="I2487" s="69">
        <v>500</v>
      </c>
      <c r="J2487" s="69">
        <v>1102000</v>
      </c>
    </row>
    <row r="2488" spans="7:10" x14ac:dyDescent="0.35">
      <c r="G2488">
        <v>110988</v>
      </c>
      <c r="H2488" s="69">
        <v>1203</v>
      </c>
      <c r="I2488" s="69">
        <v>500</v>
      </c>
      <c r="J2488" s="69">
        <v>678300</v>
      </c>
    </row>
    <row r="2489" spans="7:10" x14ac:dyDescent="0.35">
      <c r="G2489">
        <v>111008</v>
      </c>
      <c r="H2489" s="69">
        <v>792</v>
      </c>
      <c r="I2489" s="69">
        <v>2500</v>
      </c>
      <c r="J2489" s="69">
        <v>537700</v>
      </c>
    </row>
    <row r="2490" spans="7:10" x14ac:dyDescent="0.35">
      <c r="G2490">
        <v>111011</v>
      </c>
      <c r="H2490" s="69">
        <v>790</v>
      </c>
      <c r="I2490" s="69">
        <v>2500</v>
      </c>
      <c r="J2490" s="69">
        <v>766650</v>
      </c>
    </row>
    <row r="2491" spans="7:10" x14ac:dyDescent="0.35">
      <c r="G2491">
        <v>111033</v>
      </c>
      <c r="H2491" s="69">
        <v>1560</v>
      </c>
      <c r="I2491" s="69">
        <v>500</v>
      </c>
      <c r="J2491" s="69">
        <v>239200</v>
      </c>
    </row>
    <row r="2492" spans="7:10" x14ac:dyDescent="0.35">
      <c r="G2492">
        <v>111053</v>
      </c>
      <c r="H2492" s="69">
        <v>1115</v>
      </c>
      <c r="I2492" s="69">
        <v>1000</v>
      </c>
      <c r="J2492" s="69">
        <v>566200</v>
      </c>
    </row>
    <row r="2493" spans="7:10" x14ac:dyDescent="0.35">
      <c r="G2493">
        <v>111064</v>
      </c>
      <c r="H2493" s="69">
        <v>623</v>
      </c>
      <c r="I2493" s="69">
        <v>250</v>
      </c>
      <c r="J2493" s="69">
        <v>343400</v>
      </c>
    </row>
    <row r="2494" spans="7:10" x14ac:dyDescent="0.35">
      <c r="G2494">
        <v>111076</v>
      </c>
      <c r="H2494" s="69">
        <v>1540</v>
      </c>
      <c r="I2494" s="69">
        <v>500</v>
      </c>
      <c r="J2494" s="69">
        <v>1079200</v>
      </c>
    </row>
    <row r="2495" spans="7:10" x14ac:dyDescent="0.35">
      <c r="G2495">
        <v>111085</v>
      </c>
      <c r="H2495" s="69">
        <v>1400</v>
      </c>
      <c r="I2495" s="69">
        <v>500</v>
      </c>
      <c r="J2495" s="69">
        <v>757150</v>
      </c>
    </row>
    <row r="2496" spans="7:10" x14ac:dyDescent="0.35">
      <c r="G2496">
        <v>111091</v>
      </c>
      <c r="H2496" s="69">
        <v>690</v>
      </c>
      <c r="I2496" s="69">
        <v>1000</v>
      </c>
      <c r="J2496" s="69">
        <v>333450</v>
      </c>
    </row>
    <row r="2497" spans="7:10" x14ac:dyDescent="0.35">
      <c r="G2497">
        <v>111101</v>
      </c>
      <c r="H2497" s="69">
        <v>886</v>
      </c>
      <c r="I2497" s="69">
        <v>500</v>
      </c>
      <c r="J2497" s="69">
        <v>660250</v>
      </c>
    </row>
    <row r="2498" spans="7:10" x14ac:dyDescent="0.35">
      <c r="G2498">
        <v>111105</v>
      </c>
      <c r="H2498" s="69">
        <v>1302</v>
      </c>
      <c r="I2498" s="69">
        <v>2500</v>
      </c>
      <c r="J2498" s="69">
        <v>701100</v>
      </c>
    </row>
    <row r="2499" spans="7:10" x14ac:dyDescent="0.35">
      <c r="G2499">
        <v>111106</v>
      </c>
      <c r="H2499" s="69">
        <v>3017</v>
      </c>
      <c r="I2499" s="69">
        <v>1000</v>
      </c>
      <c r="J2499" s="69">
        <v>1650150</v>
      </c>
    </row>
    <row r="2500" spans="7:10" x14ac:dyDescent="0.35">
      <c r="G2500">
        <v>111152</v>
      </c>
      <c r="H2500" s="69">
        <v>1403</v>
      </c>
      <c r="I2500" s="69">
        <v>1000</v>
      </c>
      <c r="J2500" s="69">
        <v>805800</v>
      </c>
    </row>
    <row r="2501" spans="7:10" x14ac:dyDescent="0.35">
      <c r="G2501">
        <v>111157</v>
      </c>
      <c r="H2501" s="69">
        <v>1280</v>
      </c>
      <c r="I2501" s="69">
        <v>500</v>
      </c>
      <c r="J2501" s="69">
        <v>825350</v>
      </c>
    </row>
    <row r="2502" spans="7:10" x14ac:dyDescent="0.35">
      <c r="G2502">
        <v>111162</v>
      </c>
      <c r="H2502" s="69">
        <v>2416</v>
      </c>
      <c r="I2502" s="69">
        <v>500</v>
      </c>
      <c r="J2502" s="69">
        <v>897600</v>
      </c>
    </row>
    <row r="2503" spans="7:10" x14ac:dyDescent="0.35">
      <c r="G2503">
        <v>111172</v>
      </c>
      <c r="H2503" s="69">
        <v>1024</v>
      </c>
      <c r="I2503" s="69">
        <v>500</v>
      </c>
      <c r="J2503" s="69">
        <v>867350</v>
      </c>
    </row>
    <row r="2504" spans="7:10" x14ac:dyDescent="0.35">
      <c r="G2504">
        <v>111180</v>
      </c>
      <c r="H2504" s="69">
        <v>1040</v>
      </c>
      <c r="I2504" s="69">
        <v>500</v>
      </c>
      <c r="J2504" s="69">
        <v>515100</v>
      </c>
    </row>
    <row r="2505" spans="7:10" x14ac:dyDescent="0.35">
      <c r="G2505">
        <v>111211</v>
      </c>
      <c r="H2505" s="69">
        <v>1602</v>
      </c>
      <c r="I2505" s="69">
        <v>1000</v>
      </c>
      <c r="J2505" s="69">
        <v>1156850</v>
      </c>
    </row>
    <row r="2506" spans="7:10" x14ac:dyDescent="0.35">
      <c r="G2506">
        <v>111214</v>
      </c>
      <c r="H2506" s="69">
        <v>820</v>
      </c>
      <c r="I2506" s="69">
        <v>1000</v>
      </c>
      <c r="J2506" s="69">
        <v>699200</v>
      </c>
    </row>
    <row r="2507" spans="7:10" x14ac:dyDescent="0.35">
      <c r="G2507">
        <v>111247</v>
      </c>
      <c r="H2507" s="69">
        <v>1788</v>
      </c>
      <c r="I2507" s="69">
        <v>1000</v>
      </c>
      <c r="J2507" s="69">
        <v>1499100</v>
      </c>
    </row>
    <row r="2508" spans="7:10" x14ac:dyDescent="0.35">
      <c r="G2508">
        <v>111249</v>
      </c>
      <c r="H2508" s="69">
        <v>496</v>
      </c>
      <c r="I2508" s="69">
        <v>500</v>
      </c>
      <c r="J2508" s="69">
        <v>329650</v>
      </c>
    </row>
    <row r="2509" spans="7:10" x14ac:dyDescent="0.35">
      <c r="G2509">
        <v>111255</v>
      </c>
      <c r="H2509" s="69">
        <v>949</v>
      </c>
      <c r="I2509" s="69">
        <v>500</v>
      </c>
      <c r="J2509" s="69">
        <v>415150</v>
      </c>
    </row>
    <row r="2510" spans="7:10" x14ac:dyDescent="0.35">
      <c r="G2510">
        <v>111263</v>
      </c>
      <c r="H2510" s="69">
        <v>221</v>
      </c>
      <c r="I2510" s="69">
        <v>250</v>
      </c>
      <c r="J2510" s="69">
        <v>42200</v>
      </c>
    </row>
    <row r="2511" spans="7:10" x14ac:dyDescent="0.35">
      <c r="G2511">
        <v>111279</v>
      </c>
      <c r="H2511" s="69">
        <v>323</v>
      </c>
      <c r="I2511" s="69">
        <v>500</v>
      </c>
      <c r="J2511" s="69">
        <v>61400</v>
      </c>
    </row>
    <row r="2512" spans="7:10" x14ac:dyDescent="0.35">
      <c r="G2512">
        <v>111303</v>
      </c>
      <c r="H2512" s="69">
        <v>726</v>
      </c>
      <c r="I2512" s="69">
        <v>500</v>
      </c>
      <c r="J2512" s="69">
        <v>467400</v>
      </c>
    </row>
    <row r="2513" spans="7:10" x14ac:dyDescent="0.35">
      <c r="G2513">
        <v>111308</v>
      </c>
      <c r="H2513" s="69">
        <v>1821</v>
      </c>
      <c r="I2513" s="69">
        <v>1000</v>
      </c>
      <c r="J2513" s="69">
        <v>718500</v>
      </c>
    </row>
    <row r="2514" spans="7:10" x14ac:dyDescent="0.35">
      <c r="G2514">
        <v>111312</v>
      </c>
      <c r="H2514" s="69">
        <v>237</v>
      </c>
      <c r="I2514" s="69">
        <v>500</v>
      </c>
      <c r="J2514" s="69">
        <v>34800</v>
      </c>
    </row>
    <row r="2515" spans="7:10" x14ac:dyDescent="0.35">
      <c r="G2515">
        <v>111326</v>
      </c>
      <c r="H2515" s="69">
        <v>126</v>
      </c>
      <c r="I2515" s="69">
        <v>500</v>
      </c>
      <c r="J2515" s="69">
        <v>28800</v>
      </c>
    </row>
    <row r="2516" spans="7:10" x14ac:dyDescent="0.35">
      <c r="G2516">
        <v>111327</v>
      </c>
      <c r="H2516" s="69">
        <v>503</v>
      </c>
      <c r="I2516" s="69">
        <v>500</v>
      </c>
      <c r="J2516" s="69">
        <v>71600</v>
      </c>
    </row>
    <row r="2517" spans="7:10" x14ac:dyDescent="0.35">
      <c r="G2517">
        <v>111338</v>
      </c>
      <c r="H2517" s="69">
        <v>1240</v>
      </c>
      <c r="I2517" s="69">
        <v>500</v>
      </c>
      <c r="J2517" s="69">
        <v>909150</v>
      </c>
    </row>
    <row r="2518" spans="7:10" x14ac:dyDescent="0.35">
      <c r="G2518">
        <v>111356</v>
      </c>
      <c r="H2518" s="69">
        <v>1028</v>
      </c>
      <c r="I2518" s="69">
        <v>1000</v>
      </c>
      <c r="J2518" s="69">
        <v>571900</v>
      </c>
    </row>
    <row r="2519" spans="7:10" x14ac:dyDescent="0.35">
      <c r="G2519">
        <v>111365</v>
      </c>
      <c r="H2519" s="69">
        <v>1090</v>
      </c>
      <c r="I2519" s="69">
        <v>500</v>
      </c>
      <c r="J2519" s="69">
        <v>579500</v>
      </c>
    </row>
    <row r="2520" spans="7:10" x14ac:dyDescent="0.35">
      <c r="G2520">
        <v>111366</v>
      </c>
      <c r="H2520" s="69">
        <v>1363</v>
      </c>
      <c r="I2520" s="69">
        <v>1000</v>
      </c>
      <c r="J2520" s="69">
        <v>720100</v>
      </c>
    </row>
    <row r="2521" spans="7:10" x14ac:dyDescent="0.35">
      <c r="G2521">
        <v>111388</v>
      </c>
      <c r="H2521" s="69">
        <v>180</v>
      </c>
      <c r="I2521" s="69">
        <v>250</v>
      </c>
      <c r="J2521" s="69">
        <v>64900</v>
      </c>
    </row>
    <row r="2522" spans="7:10" x14ac:dyDescent="0.35">
      <c r="G2522">
        <v>111393</v>
      </c>
      <c r="H2522" s="69">
        <v>1128</v>
      </c>
      <c r="I2522" s="69">
        <v>500</v>
      </c>
      <c r="J2522" s="69">
        <v>821750</v>
      </c>
    </row>
    <row r="2523" spans="7:10" x14ac:dyDescent="0.35">
      <c r="G2523">
        <v>111397</v>
      </c>
      <c r="H2523" s="69">
        <v>983</v>
      </c>
      <c r="I2523" s="69">
        <v>250</v>
      </c>
      <c r="J2523" s="69">
        <v>775200</v>
      </c>
    </row>
    <row r="2524" spans="7:10" x14ac:dyDescent="0.35">
      <c r="G2524">
        <v>111406</v>
      </c>
      <c r="H2524" s="69">
        <v>837</v>
      </c>
      <c r="I2524" s="69">
        <v>1000</v>
      </c>
      <c r="J2524" s="69">
        <v>680200</v>
      </c>
    </row>
    <row r="2525" spans="7:10" x14ac:dyDescent="0.35">
      <c r="G2525">
        <v>111409</v>
      </c>
      <c r="H2525" s="69">
        <v>1199</v>
      </c>
      <c r="I2525" s="69">
        <v>500</v>
      </c>
      <c r="J2525" s="69">
        <v>695400</v>
      </c>
    </row>
    <row r="2526" spans="7:10" x14ac:dyDescent="0.35">
      <c r="G2526">
        <v>111416</v>
      </c>
      <c r="H2526" s="69">
        <v>1162</v>
      </c>
      <c r="I2526" s="69">
        <v>500</v>
      </c>
      <c r="J2526" s="69">
        <v>664050</v>
      </c>
    </row>
    <row r="2527" spans="7:10" x14ac:dyDescent="0.35">
      <c r="G2527">
        <v>111422</v>
      </c>
      <c r="H2527" s="69">
        <v>880</v>
      </c>
      <c r="I2527" s="69">
        <v>500</v>
      </c>
      <c r="J2527" s="69">
        <v>874950</v>
      </c>
    </row>
    <row r="2528" spans="7:10" x14ac:dyDescent="0.35">
      <c r="G2528">
        <v>111431</v>
      </c>
      <c r="H2528" s="69">
        <v>1604</v>
      </c>
      <c r="I2528" s="69">
        <v>500</v>
      </c>
      <c r="J2528" s="69">
        <v>778050</v>
      </c>
    </row>
    <row r="2529" spans="7:10" x14ac:dyDescent="0.35">
      <c r="G2529">
        <v>111432</v>
      </c>
      <c r="H2529" s="69">
        <v>2647</v>
      </c>
      <c r="I2529" s="69">
        <v>1000</v>
      </c>
      <c r="J2529" s="69">
        <v>1425950</v>
      </c>
    </row>
    <row r="2530" spans="7:10" x14ac:dyDescent="0.35">
      <c r="G2530">
        <v>111455</v>
      </c>
      <c r="H2530" s="69">
        <v>1018</v>
      </c>
      <c r="I2530" s="69">
        <v>500</v>
      </c>
      <c r="J2530" s="69">
        <v>456000</v>
      </c>
    </row>
    <row r="2531" spans="7:10" x14ac:dyDescent="0.35">
      <c r="G2531">
        <v>111459</v>
      </c>
      <c r="H2531" s="69">
        <v>737</v>
      </c>
      <c r="I2531" s="69">
        <v>500</v>
      </c>
      <c r="J2531" s="69">
        <v>477850</v>
      </c>
    </row>
    <row r="2532" spans="7:10" x14ac:dyDescent="0.35">
      <c r="G2532">
        <v>111462</v>
      </c>
      <c r="H2532" s="69">
        <v>1263</v>
      </c>
      <c r="I2532" s="69">
        <v>500</v>
      </c>
      <c r="J2532" s="69">
        <v>937650</v>
      </c>
    </row>
    <row r="2533" spans="7:10" x14ac:dyDescent="0.35">
      <c r="G2533">
        <v>111467</v>
      </c>
      <c r="H2533" s="69">
        <v>1430</v>
      </c>
      <c r="I2533" s="69">
        <v>500</v>
      </c>
      <c r="J2533" s="69">
        <v>1022200</v>
      </c>
    </row>
    <row r="2534" spans="7:10" x14ac:dyDescent="0.35">
      <c r="G2534">
        <v>111473</v>
      </c>
      <c r="H2534" s="69">
        <v>833</v>
      </c>
      <c r="I2534" s="69">
        <v>500</v>
      </c>
      <c r="J2534" s="69">
        <v>595850</v>
      </c>
    </row>
    <row r="2535" spans="7:10" x14ac:dyDescent="0.35">
      <c r="G2535">
        <v>111481</v>
      </c>
      <c r="H2535" s="69">
        <v>1270</v>
      </c>
      <c r="I2535" s="69">
        <v>1000</v>
      </c>
      <c r="J2535" s="69">
        <v>715700</v>
      </c>
    </row>
    <row r="2536" spans="7:10" x14ac:dyDescent="0.35">
      <c r="G2536">
        <v>111482</v>
      </c>
      <c r="H2536" s="69">
        <v>1585</v>
      </c>
      <c r="I2536" s="69">
        <v>500</v>
      </c>
      <c r="J2536" s="69">
        <v>999400</v>
      </c>
    </row>
    <row r="2537" spans="7:10" x14ac:dyDescent="0.35">
      <c r="G2537">
        <v>111521</v>
      </c>
      <c r="H2537" s="69">
        <v>725</v>
      </c>
      <c r="I2537" s="69">
        <v>500</v>
      </c>
      <c r="J2537" s="69">
        <v>366700</v>
      </c>
    </row>
    <row r="2538" spans="7:10" x14ac:dyDescent="0.35">
      <c r="G2538">
        <v>111531</v>
      </c>
      <c r="H2538" s="69">
        <v>875</v>
      </c>
      <c r="I2538" s="69">
        <v>1000</v>
      </c>
      <c r="J2538" s="69">
        <v>418950</v>
      </c>
    </row>
    <row r="2539" spans="7:10" x14ac:dyDescent="0.35">
      <c r="G2539">
        <v>111547</v>
      </c>
      <c r="H2539" s="69">
        <v>1277</v>
      </c>
      <c r="I2539" s="69">
        <v>500</v>
      </c>
      <c r="J2539" s="69">
        <v>943350</v>
      </c>
    </row>
    <row r="2540" spans="7:10" x14ac:dyDescent="0.35">
      <c r="G2540">
        <v>111562</v>
      </c>
      <c r="H2540" s="69">
        <v>683</v>
      </c>
      <c r="I2540" s="69">
        <v>1000</v>
      </c>
      <c r="J2540" s="69">
        <v>539600</v>
      </c>
    </row>
    <row r="2541" spans="7:10" x14ac:dyDescent="0.35">
      <c r="G2541">
        <v>111592</v>
      </c>
      <c r="H2541" s="69">
        <v>259</v>
      </c>
      <c r="I2541" s="69">
        <v>500</v>
      </c>
      <c r="J2541" s="69">
        <v>84200</v>
      </c>
    </row>
    <row r="2542" spans="7:10" x14ac:dyDescent="0.35">
      <c r="G2542">
        <v>111599</v>
      </c>
      <c r="H2542" s="69">
        <v>888</v>
      </c>
      <c r="I2542" s="69">
        <v>500</v>
      </c>
      <c r="J2542" s="69">
        <v>461700</v>
      </c>
    </row>
    <row r="2543" spans="7:10" x14ac:dyDescent="0.35">
      <c r="G2543">
        <v>111620</v>
      </c>
      <c r="H2543" s="69">
        <v>1406</v>
      </c>
      <c r="I2543" s="69">
        <v>1000</v>
      </c>
      <c r="J2543" s="69">
        <v>863550</v>
      </c>
    </row>
    <row r="2544" spans="7:10" x14ac:dyDescent="0.35">
      <c r="G2544">
        <v>111624</v>
      </c>
      <c r="H2544" s="69">
        <v>1949</v>
      </c>
      <c r="I2544" s="69">
        <v>1000</v>
      </c>
      <c r="J2544" s="69">
        <v>1069700</v>
      </c>
    </row>
    <row r="2545" spans="7:10" x14ac:dyDescent="0.35">
      <c r="G2545">
        <v>111639</v>
      </c>
      <c r="H2545" s="69">
        <v>1831</v>
      </c>
      <c r="I2545" s="69">
        <v>1000</v>
      </c>
      <c r="J2545" s="69">
        <v>1069700</v>
      </c>
    </row>
    <row r="2546" spans="7:10" x14ac:dyDescent="0.35">
      <c r="G2546">
        <v>111662</v>
      </c>
      <c r="H2546" s="69">
        <v>1034</v>
      </c>
      <c r="I2546" s="69">
        <v>500</v>
      </c>
      <c r="J2546" s="69">
        <v>576300</v>
      </c>
    </row>
    <row r="2547" spans="7:10" x14ac:dyDescent="0.35">
      <c r="G2547">
        <v>111737</v>
      </c>
      <c r="H2547" s="69">
        <v>775</v>
      </c>
      <c r="I2547" s="69">
        <v>1000</v>
      </c>
      <c r="J2547" s="69">
        <v>466450</v>
      </c>
    </row>
    <row r="2548" spans="7:10" x14ac:dyDescent="0.35">
      <c r="G2548">
        <v>111744</v>
      </c>
      <c r="H2548" s="69">
        <v>858</v>
      </c>
      <c r="I2548" s="69">
        <v>500</v>
      </c>
      <c r="J2548" s="69">
        <v>333450</v>
      </c>
    </row>
    <row r="2549" spans="7:10" x14ac:dyDescent="0.35">
      <c r="G2549">
        <v>111748</v>
      </c>
      <c r="H2549" s="69">
        <v>755</v>
      </c>
      <c r="I2549" s="69">
        <v>500</v>
      </c>
      <c r="J2549" s="69">
        <v>432250</v>
      </c>
    </row>
    <row r="2550" spans="7:10" x14ac:dyDescent="0.35">
      <c r="G2550">
        <v>111753</v>
      </c>
      <c r="H2550" s="69">
        <v>499</v>
      </c>
      <c r="I2550" s="69">
        <v>1000</v>
      </c>
      <c r="J2550" s="69">
        <v>375250</v>
      </c>
    </row>
    <row r="2551" spans="7:10" x14ac:dyDescent="0.35">
      <c r="G2551">
        <v>111757</v>
      </c>
      <c r="H2551" s="69">
        <v>657</v>
      </c>
      <c r="I2551" s="69">
        <v>250</v>
      </c>
      <c r="J2551" s="69">
        <v>311600</v>
      </c>
    </row>
    <row r="2552" spans="7:10" x14ac:dyDescent="0.35">
      <c r="G2552">
        <v>111769</v>
      </c>
      <c r="H2552" s="69">
        <v>732</v>
      </c>
      <c r="I2552" s="69">
        <v>1000</v>
      </c>
      <c r="J2552" s="69">
        <v>741950</v>
      </c>
    </row>
    <row r="2553" spans="7:10" x14ac:dyDescent="0.35">
      <c r="G2553">
        <v>111803</v>
      </c>
      <c r="H2553" s="69">
        <v>959</v>
      </c>
      <c r="I2553" s="69">
        <v>1000</v>
      </c>
      <c r="J2553" s="69">
        <v>733400</v>
      </c>
    </row>
    <row r="2554" spans="7:10" x14ac:dyDescent="0.35">
      <c r="G2554">
        <v>111825</v>
      </c>
      <c r="H2554" s="69">
        <v>1059</v>
      </c>
      <c r="I2554" s="69">
        <v>1000</v>
      </c>
      <c r="J2554" s="69">
        <v>554800</v>
      </c>
    </row>
    <row r="2555" spans="7:10" x14ac:dyDescent="0.35">
      <c r="G2555">
        <v>111862</v>
      </c>
      <c r="H2555" s="69">
        <v>1746</v>
      </c>
      <c r="I2555" s="69">
        <v>1000</v>
      </c>
      <c r="J2555" s="69">
        <v>1192250</v>
      </c>
    </row>
    <row r="2556" spans="7:10" x14ac:dyDescent="0.35">
      <c r="G2556">
        <v>111867</v>
      </c>
      <c r="H2556" s="69">
        <v>1158</v>
      </c>
      <c r="I2556" s="69">
        <v>500</v>
      </c>
      <c r="J2556" s="69">
        <v>466450</v>
      </c>
    </row>
    <row r="2557" spans="7:10" x14ac:dyDescent="0.35">
      <c r="G2557">
        <v>111872</v>
      </c>
      <c r="H2557" s="69">
        <v>937</v>
      </c>
      <c r="I2557" s="69">
        <v>500</v>
      </c>
      <c r="J2557" s="69">
        <v>662150</v>
      </c>
    </row>
    <row r="2558" spans="7:10" x14ac:dyDescent="0.35">
      <c r="G2558">
        <v>111881</v>
      </c>
      <c r="H2558" s="69">
        <v>1027</v>
      </c>
      <c r="I2558" s="69">
        <v>1000</v>
      </c>
      <c r="J2558" s="69">
        <v>668800</v>
      </c>
    </row>
    <row r="2559" spans="7:10" x14ac:dyDescent="0.35">
      <c r="G2559">
        <v>111903</v>
      </c>
      <c r="H2559" s="69">
        <v>533</v>
      </c>
      <c r="I2559" s="69">
        <v>500</v>
      </c>
      <c r="J2559" s="69">
        <v>352450</v>
      </c>
    </row>
    <row r="2560" spans="7:10" x14ac:dyDescent="0.35">
      <c r="G2560">
        <v>111923</v>
      </c>
      <c r="H2560" s="69">
        <v>1068</v>
      </c>
      <c r="I2560" s="69">
        <v>500</v>
      </c>
      <c r="J2560" s="69">
        <v>623200</v>
      </c>
    </row>
    <row r="2561" spans="7:10" x14ac:dyDescent="0.35">
      <c r="G2561">
        <v>111931</v>
      </c>
      <c r="H2561" s="69">
        <v>1171</v>
      </c>
      <c r="I2561" s="69">
        <v>1000</v>
      </c>
      <c r="J2561" s="69">
        <v>778050</v>
      </c>
    </row>
    <row r="2562" spans="7:10" x14ac:dyDescent="0.35">
      <c r="G2562">
        <v>111945</v>
      </c>
      <c r="H2562" s="69">
        <v>1220</v>
      </c>
      <c r="I2562" s="69">
        <v>1000</v>
      </c>
      <c r="J2562" s="69">
        <v>1057350</v>
      </c>
    </row>
    <row r="2563" spans="7:10" x14ac:dyDescent="0.35">
      <c r="G2563">
        <v>111956</v>
      </c>
      <c r="H2563" s="69">
        <v>225</v>
      </c>
      <c r="I2563" s="69">
        <v>250</v>
      </c>
      <c r="J2563" s="69">
        <v>52800</v>
      </c>
    </row>
    <row r="2564" spans="7:10" x14ac:dyDescent="0.35">
      <c r="G2564">
        <v>111959</v>
      </c>
      <c r="H2564" s="69">
        <v>273</v>
      </c>
      <c r="I2564" s="69">
        <v>500</v>
      </c>
      <c r="J2564" s="69">
        <v>80600</v>
      </c>
    </row>
    <row r="2565" spans="7:10" x14ac:dyDescent="0.35">
      <c r="G2565">
        <v>111968</v>
      </c>
      <c r="H2565" s="69">
        <v>999</v>
      </c>
      <c r="I2565" s="69">
        <v>500</v>
      </c>
      <c r="J2565" s="69">
        <v>722000</v>
      </c>
    </row>
    <row r="2566" spans="7:10" x14ac:dyDescent="0.35">
      <c r="G2566">
        <v>111972</v>
      </c>
      <c r="H2566" s="69">
        <v>757</v>
      </c>
      <c r="I2566" s="69">
        <v>1000</v>
      </c>
      <c r="J2566" s="69">
        <v>587100</v>
      </c>
    </row>
    <row r="2567" spans="7:10" x14ac:dyDescent="0.35">
      <c r="G2567">
        <v>111973</v>
      </c>
      <c r="H2567" s="69">
        <v>971</v>
      </c>
      <c r="I2567" s="69">
        <v>500</v>
      </c>
      <c r="J2567" s="69">
        <v>642200</v>
      </c>
    </row>
    <row r="2568" spans="7:10" x14ac:dyDescent="0.35">
      <c r="G2568">
        <v>111978</v>
      </c>
      <c r="H2568" s="69">
        <v>837</v>
      </c>
      <c r="I2568" s="69">
        <v>1000</v>
      </c>
      <c r="J2568" s="69">
        <v>499700</v>
      </c>
    </row>
    <row r="2569" spans="7:10" x14ac:dyDescent="0.35">
      <c r="G2569">
        <v>111993</v>
      </c>
      <c r="H2569" s="69">
        <v>1249</v>
      </c>
      <c r="I2569" s="69">
        <v>500</v>
      </c>
      <c r="J2569" s="69">
        <v>1054500</v>
      </c>
    </row>
    <row r="2570" spans="7:10" x14ac:dyDescent="0.35">
      <c r="G2570">
        <v>111999</v>
      </c>
      <c r="H2570" s="69">
        <v>658</v>
      </c>
      <c r="I2570" s="69">
        <v>500</v>
      </c>
      <c r="J2570" s="69">
        <v>228000</v>
      </c>
    </row>
    <row r="2571" spans="7:10" x14ac:dyDescent="0.35">
      <c r="G2571">
        <v>112005</v>
      </c>
      <c r="H2571" s="69">
        <v>1055</v>
      </c>
      <c r="I2571" s="69">
        <v>1000</v>
      </c>
      <c r="J2571" s="69">
        <v>1066850</v>
      </c>
    </row>
    <row r="2572" spans="7:10" x14ac:dyDescent="0.35">
      <c r="G2572">
        <v>112017</v>
      </c>
      <c r="H2572" s="69">
        <v>1148</v>
      </c>
      <c r="I2572" s="69">
        <v>1000</v>
      </c>
      <c r="J2572" s="69">
        <v>485350</v>
      </c>
    </row>
    <row r="2573" spans="7:10" x14ac:dyDescent="0.35">
      <c r="G2573">
        <v>112020</v>
      </c>
      <c r="H2573" s="69">
        <v>349</v>
      </c>
      <c r="I2573" s="69">
        <v>250</v>
      </c>
      <c r="J2573" s="69">
        <v>64800</v>
      </c>
    </row>
    <row r="2574" spans="7:10" x14ac:dyDescent="0.35">
      <c r="G2574">
        <v>112022</v>
      </c>
      <c r="H2574" s="69">
        <v>634</v>
      </c>
      <c r="I2574" s="69">
        <v>500</v>
      </c>
      <c r="J2574" s="69">
        <v>561450</v>
      </c>
    </row>
    <row r="2575" spans="7:10" x14ac:dyDescent="0.35">
      <c r="G2575">
        <v>112024</v>
      </c>
      <c r="H2575" s="69">
        <v>504</v>
      </c>
      <c r="I2575" s="69">
        <v>500</v>
      </c>
      <c r="J2575" s="69">
        <v>377150</v>
      </c>
    </row>
    <row r="2576" spans="7:10" x14ac:dyDescent="0.35">
      <c r="G2576">
        <v>112042</v>
      </c>
      <c r="H2576" s="69">
        <v>513</v>
      </c>
      <c r="I2576" s="69">
        <v>500</v>
      </c>
      <c r="J2576" s="69">
        <v>64800</v>
      </c>
    </row>
    <row r="2577" spans="7:10" x14ac:dyDescent="0.35">
      <c r="G2577">
        <v>112063</v>
      </c>
      <c r="H2577" s="69">
        <v>1295</v>
      </c>
      <c r="I2577" s="69">
        <v>500</v>
      </c>
      <c r="J2577" s="69">
        <v>833150</v>
      </c>
    </row>
    <row r="2578" spans="7:10" x14ac:dyDescent="0.35">
      <c r="G2578">
        <v>112065</v>
      </c>
      <c r="H2578" s="69">
        <v>866</v>
      </c>
      <c r="I2578" s="69">
        <v>1000</v>
      </c>
      <c r="J2578" s="69">
        <v>614650</v>
      </c>
    </row>
    <row r="2579" spans="7:10" x14ac:dyDescent="0.35">
      <c r="G2579">
        <v>112073</v>
      </c>
      <c r="H2579" s="69">
        <v>798</v>
      </c>
      <c r="I2579" s="69">
        <v>1000</v>
      </c>
      <c r="J2579" s="69">
        <v>494000</v>
      </c>
    </row>
    <row r="2580" spans="7:10" x14ac:dyDescent="0.35">
      <c r="G2580">
        <v>112083</v>
      </c>
      <c r="H2580" s="69">
        <v>935</v>
      </c>
      <c r="I2580" s="69">
        <v>1000</v>
      </c>
      <c r="J2580" s="69">
        <v>623200</v>
      </c>
    </row>
    <row r="2581" spans="7:10" x14ac:dyDescent="0.35">
      <c r="G2581">
        <v>112085</v>
      </c>
      <c r="H2581" s="69">
        <v>1174</v>
      </c>
      <c r="I2581" s="69">
        <v>500</v>
      </c>
      <c r="J2581" s="69">
        <v>766650</v>
      </c>
    </row>
    <row r="2582" spans="7:10" x14ac:dyDescent="0.35">
      <c r="G2582">
        <v>112088</v>
      </c>
      <c r="H2582" s="69">
        <v>394</v>
      </c>
      <c r="I2582" s="69">
        <v>500</v>
      </c>
      <c r="J2582" s="69">
        <v>78600</v>
      </c>
    </row>
    <row r="2583" spans="7:10" x14ac:dyDescent="0.35">
      <c r="G2583">
        <v>112093</v>
      </c>
      <c r="H2583" s="69">
        <v>965</v>
      </c>
      <c r="I2583" s="69">
        <v>1000</v>
      </c>
      <c r="J2583" s="69">
        <v>665950</v>
      </c>
    </row>
    <row r="2584" spans="7:10" x14ac:dyDescent="0.35">
      <c r="G2584">
        <v>112099</v>
      </c>
      <c r="H2584" s="69">
        <v>818</v>
      </c>
      <c r="I2584" s="69">
        <v>500</v>
      </c>
      <c r="J2584" s="69">
        <v>775200</v>
      </c>
    </row>
    <row r="2585" spans="7:10" x14ac:dyDescent="0.35">
      <c r="G2585">
        <v>112103</v>
      </c>
      <c r="H2585" s="69">
        <v>1072</v>
      </c>
      <c r="I2585" s="69">
        <v>500</v>
      </c>
      <c r="J2585" s="69">
        <v>831250</v>
      </c>
    </row>
    <row r="2586" spans="7:10" x14ac:dyDescent="0.35">
      <c r="G2586">
        <v>112121</v>
      </c>
      <c r="H2586" s="69">
        <v>659</v>
      </c>
      <c r="I2586" s="69">
        <v>500</v>
      </c>
      <c r="J2586" s="69">
        <v>93000</v>
      </c>
    </row>
    <row r="2587" spans="7:10" x14ac:dyDescent="0.35">
      <c r="G2587">
        <v>112126</v>
      </c>
      <c r="H2587" s="69">
        <v>920</v>
      </c>
      <c r="I2587" s="69">
        <v>500</v>
      </c>
      <c r="J2587" s="69">
        <v>607050</v>
      </c>
    </row>
    <row r="2588" spans="7:10" x14ac:dyDescent="0.35">
      <c r="G2588">
        <v>112157</v>
      </c>
      <c r="H2588" s="69">
        <v>1165</v>
      </c>
      <c r="I2588" s="69">
        <v>1000</v>
      </c>
      <c r="J2588" s="69">
        <v>520600</v>
      </c>
    </row>
    <row r="2589" spans="7:10" x14ac:dyDescent="0.35">
      <c r="G2589">
        <v>112198</v>
      </c>
      <c r="H2589" s="69">
        <v>775</v>
      </c>
      <c r="I2589" s="69">
        <v>500</v>
      </c>
      <c r="J2589" s="69">
        <v>537700</v>
      </c>
    </row>
    <row r="2590" spans="7:10" x14ac:dyDescent="0.35">
      <c r="G2590">
        <v>112270</v>
      </c>
      <c r="H2590" s="69">
        <v>1302</v>
      </c>
      <c r="I2590" s="69">
        <v>500</v>
      </c>
      <c r="J2590" s="69">
        <v>914850</v>
      </c>
    </row>
    <row r="2591" spans="7:10" x14ac:dyDescent="0.35">
      <c r="G2591">
        <v>112280</v>
      </c>
      <c r="H2591" s="69">
        <v>760</v>
      </c>
      <c r="I2591" s="69">
        <v>500</v>
      </c>
      <c r="J2591" s="69">
        <v>441750</v>
      </c>
    </row>
    <row r="2592" spans="7:10" x14ac:dyDescent="0.35">
      <c r="G2592">
        <v>112283</v>
      </c>
      <c r="H2592" s="69">
        <v>2242</v>
      </c>
      <c r="I2592" s="69">
        <v>500</v>
      </c>
      <c r="J2592" s="69">
        <v>1909500</v>
      </c>
    </row>
    <row r="2593" spans="7:10" x14ac:dyDescent="0.35">
      <c r="G2593">
        <v>112302</v>
      </c>
      <c r="H2593" s="69">
        <v>1215</v>
      </c>
      <c r="I2593" s="69">
        <v>500</v>
      </c>
      <c r="J2593" s="69">
        <v>375250</v>
      </c>
    </row>
    <row r="2594" spans="7:10" x14ac:dyDescent="0.35">
      <c r="G2594">
        <v>112305</v>
      </c>
      <c r="H2594" s="69">
        <v>1951</v>
      </c>
      <c r="I2594" s="69">
        <v>500</v>
      </c>
      <c r="J2594" s="69">
        <v>1100750</v>
      </c>
    </row>
    <row r="2595" spans="7:10" x14ac:dyDescent="0.35">
      <c r="G2595">
        <v>112307</v>
      </c>
      <c r="H2595" s="69">
        <v>737</v>
      </c>
      <c r="I2595" s="69">
        <v>500</v>
      </c>
      <c r="J2595" s="69">
        <v>589000</v>
      </c>
    </row>
    <row r="2596" spans="7:10" x14ac:dyDescent="0.35">
      <c r="G2596">
        <v>112314</v>
      </c>
      <c r="H2596" s="69">
        <v>848</v>
      </c>
      <c r="I2596" s="69">
        <v>1000</v>
      </c>
      <c r="J2596" s="69">
        <v>590900</v>
      </c>
    </row>
    <row r="2597" spans="7:10" x14ac:dyDescent="0.35">
      <c r="G2597">
        <v>112325</v>
      </c>
      <c r="H2597" s="69">
        <v>376</v>
      </c>
      <c r="I2597" s="69">
        <v>500</v>
      </c>
      <c r="J2597" s="69">
        <v>278350</v>
      </c>
    </row>
    <row r="2598" spans="7:10" x14ac:dyDescent="0.35">
      <c r="G2598">
        <v>112356</v>
      </c>
      <c r="H2598" s="69">
        <v>310</v>
      </c>
      <c r="I2598" s="69">
        <v>500</v>
      </c>
      <c r="J2598" s="69">
        <v>80600</v>
      </c>
    </row>
    <row r="2599" spans="7:10" x14ac:dyDescent="0.35">
      <c r="G2599">
        <v>112369</v>
      </c>
      <c r="H2599" s="69">
        <v>284</v>
      </c>
      <c r="I2599" s="69">
        <v>500</v>
      </c>
      <c r="J2599" s="69">
        <v>80600</v>
      </c>
    </row>
    <row r="2600" spans="7:10" x14ac:dyDescent="0.35">
      <c r="G2600">
        <v>112380</v>
      </c>
      <c r="H2600" s="69">
        <v>740</v>
      </c>
      <c r="I2600" s="69">
        <v>500</v>
      </c>
      <c r="J2600" s="69">
        <v>628900</v>
      </c>
    </row>
    <row r="2601" spans="7:10" x14ac:dyDescent="0.35">
      <c r="G2601">
        <v>112383</v>
      </c>
      <c r="H2601" s="69">
        <v>589</v>
      </c>
      <c r="I2601" s="69">
        <v>250</v>
      </c>
      <c r="J2601" s="69">
        <v>366700</v>
      </c>
    </row>
    <row r="2602" spans="7:10" x14ac:dyDescent="0.35">
      <c r="G2602">
        <v>112396</v>
      </c>
      <c r="H2602" s="69">
        <v>960</v>
      </c>
      <c r="I2602" s="69">
        <v>500</v>
      </c>
      <c r="J2602" s="69">
        <v>579500</v>
      </c>
    </row>
    <row r="2603" spans="7:10" x14ac:dyDescent="0.35">
      <c r="G2603">
        <v>112406</v>
      </c>
      <c r="H2603" s="69">
        <v>751</v>
      </c>
      <c r="I2603" s="69">
        <v>1000</v>
      </c>
      <c r="J2603" s="69">
        <v>544350</v>
      </c>
    </row>
    <row r="2604" spans="7:10" x14ac:dyDescent="0.35">
      <c r="G2604">
        <v>112408</v>
      </c>
      <c r="H2604" s="69">
        <v>1037</v>
      </c>
      <c r="I2604" s="69">
        <v>500</v>
      </c>
      <c r="J2604" s="69">
        <v>521550</v>
      </c>
    </row>
    <row r="2605" spans="7:10" x14ac:dyDescent="0.35">
      <c r="G2605">
        <v>112412</v>
      </c>
      <c r="H2605" s="69">
        <v>1352</v>
      </c>
      <c r="I2605" s="69">
        <v>1000</v>
      </c>
      <c r="J2605" s="69">
        <v>463600</v>
      </c>
    </row>
    <row r="2606" spans="7:10" x14ac:dyDescent="0.35">
      <c r="G2606">
        <v>112433</v>
      </c>
      <c r="H2606" s="69">
        <v>576</v>
      </c>
      <c r="I2606" s="69">
        <v>1000</v>
      </c>
      <c r="J2606" s="69">
        <v>418950</v>
      </c>
    </row>
    <row r="2607" spans="7:10" x14ac:dyDescent="0.35">
      <c r="G2607">
        <v>112444</v>
      </c>
      <c r="H2607" s="69">
        <v>908</v>
      </c>
      <c r="I2607" s="69">
        <v>500</v>
      </c>
      <c r="J2607" s="69">
        <v>631750</v>
      </c>
    </row>
    <row r="2608" spans="7:10" x14ac:dyDescent="0.35">
      <c r="G2608">
        <v>112447</v>
      </c>
      <c r="H2608" s="69">
        <v>530</v>
      </c>
      <c r="I2608" s="69">
        <v>500</v>
      </c>
      <c r="J2608" s="69">
        <v>150000</v>
      </c>
    </row>
    <row r="2609" spans="7:10" x14ac:dyDescent="0.35">
      <c r="G2609">
        <v>112460</v>
      </c>
      <c r="H2609" s="69">
        <v>1021</v>
      </c>
      <c r="I2609" s="69">
        <v>500</v>
      </c>
      <c r="J2609" s="69">
        <v>557650</v>
      </c>
    </row>
    <row r="2610" spans="7:10" x14ac:dyDescent="0.35">
      <c r="G2610">
        <v>112467</v>
      </c>
      <c r="H2610" s="69">
        <v>1374</v>
      </c>
      <c r="I2610" s="69">
        <v>500</v>
      </c>
      <c r="J2610" s="69">
        <v>751450</v>
      </c>
    </row>
    <row r="2611" spans="7:10" x14ac:dyDescent="0.35">
      <c r="G2611">
        <v>112496</v>
      </c>
      <c r="H2611" s="69">
        <v>567</v>
      </c>
      <c r="I2611" s="69">
        <v>500</v>
      </c>
      <c r="J2611" s="69">
        <v>500650</v>
      </c>
    </row>
    <row r="2612" spans="7:10" x14ac:dyDescent="0.35">
      <c r="G2612">
        <v>112506</v>
      </c>
      <c r="H2612" s="69">
        <v>2257</v>
      </c>
      <c r="I2612" s="69">
        <v>2500</v>
      </c>
      <c r="J2612" s="69">
        <v>935750</v>
      </c>
    </row>
    <row r="2613" spans="7:10" x14ac:dyDescent="0.35">
      <c r="G2613">
        <v>112508</v>
      </c>
      <c r="H2613" s="69">
        <v>1347</v>
      </c>
      <c r="I2613" s="69">
        <v>1000</v>
      </c>
      <c r="J2613" s="69">
        <v>1110550</v>
      </c>
    </row>
    <row r="2614" spans="7:10" x14ac:dyDescent="0.35">
      <c r="G2614">
        <v>112509</v>
      </c>
      <c r="H2614" s="69">
        <v>832</v>
      </c>
      <c r="I2614" s="69">
        <v>500</v>
      </c>
      <c r="J2614" s="69">
        <v>507300</v>
      </c>
    </row>
    <row r="2615" spans="7:10" x14ac:dyDescent="0.35">
      <c r="G2615">
        <v>112512</v>
      </c>
      <c r="H2615" s="69">
        <v>789</v>
      </c>
      <c r="I2615" s="69">
        <v>500</v>
      </c>
      <c r="J2615" s="69">
        <v>503500</v>
      </c>
    </row>
    <row r="2616" spans="7:10" x14ac:dyDescent="0.35">
      <c r="G2616">
        <v>112523</v>
      </c>
      <c r="H2616" s="69">
        <v>357</v>
      </c>
      <c r="I2616" s="69">
        <v>500</v>
      </c>
      <c r="J2616" s="69">
        <v>47200</v>
      </c>
    </row>
    <row r="2617" spans="7:10" x14ac:dyDescent="0.35">
      <c r="G2617">
        <v>112531</v>
      </c>
      <c r="H2617" s="69">
        <v>1775</v>
      </c>
      <c r="I2617" s="69">
        <v>1000</v>
      </c>
      <c r="J2617" s="69">
        <v>996550</v>
      </c>
    </row>
    <row r="2618" spans="7:10" x14ac:dyDescent="0.35">
      <c r="G2618">
        <v>112546</v>
      </c>
      <c r="H2618" s="69">
        <v>1789</v>
      </c>
      <c r="I2618" s="69">
        <v>500</v>
      </c>
      <c r="J2618" s="69">
        <v>974700</v>
      </c>
    </row>
    <row r="2619" spans="7:10" x14ac:dyDescent="0.35">
      <c r="G2619">
        <v>112549</v>
      </c>
      <c r="H2619" s="69">
        <v>1704</v>
      </c>
      <c r="I2619" s="69">
        <v>1000</v>
      </c>
      <c r="J2619" s="69">
        <v>909500</v>
      </c>
    </row>
    <row r="2620" spans="7:10" x14ac:dyDescent="0.35">
      <c r="G2620">
        <v>112570</v>
      </c>
      <c r="H2620" s="69">
        <v>1237</v>
      </c>
      <c r="I2620" s="69">
        <v>250</v>
      </c>
      <c r="J2620" s="69">
        <v>566200</v>
      </c>
    </row>
    <row r="2621" spans="7:10" x14ac:dyDescent="0.35">
      <c r="G2621">
        <v>112578</v>
      </c>
      <c r="H2621" s="69">
        <v>1063</v>
      </c>
      <c r="I2621" s="69">
        <v>500</v>
      </c>
      <c r="J2621" s="69">
        <v>942400</v>
      </c>
    </row>
    <row r="2622" spans="7:10" x14ac:dyDescent="0.35">
      <c r="G2622">
        <v>112581</v>
      </c>
      <c r="H2622" s="69">
        <v>1630</v>
      </c>
      <c r="I2622" s="69">
        <v>2500</v>
      </c>
      <c r="J2622" s="69">
        <v>882000</v>
      </c>
    </row>
    <row r="2623" spans="7:10" x14ac:dyDescent="0.35">
      <c r="G2623">
        <v>112610</v>
      </c>
      <c r="H2623" s="69">
        <v>1259</v>
      </c>
      <c r="I2623" s="69">
        <v>1000</v>
      </c>
      <c r="J2623" s="69">
        <v>544350</v>
      </c>
    </row>
    <row r="2624" spans="7:10" x14ac:dyDescent="0.35">
      <c r="G2624">
        <v>112619</v>
      </c>
      <c r="H2624" s="69">
        <v>834</v>
      </c>
      <c r="I2624" s="69">
        <v>500</v>
      </c>
      <c r="J2624" s="69">
        <v>679150</v>
      </c>
    </row>
    <row r="2625" spans="7:10" x14ac:dyDescent="0.35">
      <c r="G2625">
        <v>112634</v>
      </c>
      <c r="H2625" s="69">
        <v>1244</v>
      </c>
      <c r="I2625" s="69">
        <v>1000</v>
      </c>
      <c r="J2625" s="69">
        <v>843200</v>
      </c>
    </row>
    <row r="2626" spans="7:10" x14ac:dyDescent="0.35">
      <c r="G2626">
        <v>112635</v>
      </c>
      <c r="H2626" s="69">
        <v>1176</v>
      </c>
      <c r="I2626" s="69">
        <v>500</v>
      </c>
      <c r="J2626" s="69">
        <v>562700</v>
      </c>
    </row>
    <row r="2627" spans="7:10" x14ac:dyDescent="0.35">
      <c r="G2627">
        <v>112650</v>
      </c>
      <c r="H2627" s="69">
        <v>774</v>
      </c>
      <c r="I2627" s="69">
        <v>500</v>
      </c>
      <c r="J2627" s="69">
        <v>866400</v>
      </c>
    </row>
    <row r="2628" spans="7:10" x14ac:dyDescent="0.35">
      <c r="G2628">
        <v>112660</v>
      </c>
      <c r="H2628" s="69">
        <v>1707</v>
      </c>
      <c r="I2628" s="69">
        <v>500</v>
      </c>
      <c r="J2628" s="69">
        <v>1047850</v>
      </c>
    </row>
    <row r="2629" spans="7:10" x14ac:dyDescent="0.35">
      <c r="G2629">
        <v>112667</v>
      </c>
      <c r="H2629" s="69">
        <v>1021</v>
      </c>
      <c r="I2629" s="69">
        <v>500</v>
      </c>
      <c r="J2629" s="69">
        <v>388550</v>
      </c>
    </row>
    <row r="2630" spans="7:10" x14ac:dyDescent="0.35">
      <c r="G2630">
        <v>112695</v>
      </c>
      <c r="H2630" s="69">
        <v>129</v>
      </c>
      <c r="I2630" s="69">
        <v>500</v>
      </c>
      <c r="J2630" s="69">
        <v>34800</v>
      </c>
    </row>
    <row r="2631" spans="7:10" x14ac:dyDescent="0.35">
      <c r="G2631">
        <v>112709</v>
      </c>
      <c r="H2631" s="69">
        <v>972</v>
      </c>
      <c r="I2631" s="69">
        <v>1000</v>
      </c>
      <c r="J2631" s="69">
        <v>722000</v>
      </c>
    </row>
    <row r="2632" spans="7:10" x14ac:dyDescent="0.35">
      <c r="G2632">
        <v>112732</v>
      </c>
      <c r="H2632" s="69">
        <v>1403</v>
      </c>
      <c r="I2632" s="69">
        <v>1000</v>
      </c>
      <c r="J2632" s="69">
        <v>1102950</v>
      </c>
    </row>
    <row r="2633" spans="7:10" x14ac:dyDescent="0.35">
      <c r="G2633">
        <v>112755</v>
      </c>
      <c r="H2633" s="69">
        <v>1128</v>
      </c>
      <c r="I2633" s="69">
        <v>500</v>
      </c>
      <c r="J2633" s="69">
        <v>534850</v>
      </c>
    </row>
    <row r="2634" spans="7:10" x14ac:dyDescent="0.35">
      <c r="G2634">
        <v>112756</v>
      </c>
      <c r="H2634" s="69">
        <v>2012</v>
      </c>
      <c r="I2634" s="69">
        <v>1000</v>
      </c>
      <c r="J2634" s="69">
        <v>1550400</v>
      </c>
    </row>
    <row r="2635" spans="7:10" x14ac:dyDescent="0.35">
      <c r="G2635">
        <v>112757</v>
      </c>
      <c r="H2635" s="69">
        <v>895</v>
      </c>
      <c r="I2635" s="69">
        <v>500</v>
      </c>
      <c r="J2635" s="69">
        <v>405650</v>
      </c>
    </row>
    <row r="2636" spans="7:10" x14ac:dyDescent="0.35">
      <c r="G2636">
        <v>112767</v>
      </c>
      <c r="H2636" s="69">
        <v>919</v>
      </c>
      <c r="I2636" s="69">
        <v>250</v>
      </c>
      <c r="J2636" s="69">
        <v>443650</v>
      </c>
    </row>
    <row r="2637" spans="7:10" x14ac:dyDescent="0.35">
      <c r="G2637">
        <v>112769</v>
      </c>
      <c r="H2637" s="69">
        <v>902</v>
      </c>
      <c r="I2637" s="69">
        <v>500</v>
      </c>
      <c r="J2637" s="69">
        <v>499700</v>
      </c>
    </row>
    <row r="2638" spans="7:10" x14ac:dyDescent="0.35">
      <c r="G2638">
        <v>112781</v>
      </c>
      <c r="H2638" s="69">
        <v>873</v>
      </c>
      <c r="I2638" s="69">
        <v>500</v>
      </c>
      <c r="J2638" s="69">
        <v>684000</v>
      </c>
    </row>
    <row r="2639" spans="7:10" x14ac:dyDescent="0.35">
      <c r="G2639">
        <v>112789</v>
      </c>
      <c r="H2639" s="69">
        <v>235</v>
      </c>
      <c r="I2639" s="69">
        <v>250</v>
      </c>
      <c r="J2639" s="69">
        <v>91940</v>
      </c>
    </row>
    <row r="2640" spans="7:10" x14ac:dyDescent="0.35">
      <c r="G2640">
        <v>112792</v>
      </c>
      <c r="H2640" s="69">
        <v>662</v>
      </c>
      <c r="I2640" s="69">
        <v>500</v>
      </c>
      <c r="J2640" s="69">
        <v>410400</v>
      </c>
    </row>
    <row r="2641" spans="7:10" x14ac:dyDescent="0.35">
      <c r="G2641">
        <v>112814</v>
      </c>
      <c r="H2641" s="69">
        <v>810</v>
      </c>
      <c r="I2641" s="69">
        <v>500</v>
      </c>
      <c r="J2641" s="69">
        <v>855000</v>
      </c>
    </row>
    <row r="2642" spans="7:10" x14ac:dyDescent="0.35">
      <c r="G2642">
        <v>112819</v>
      </c>
      <c r="H2642" s="69">
        <v>1150</v>
      </c>
      <c r="I2642" s="69">
        <v>500</v>
      </c>
      <c r="J2642" s="69">
        <v>665950</v>
      </c>
    </row>
    <row r="2643" spans="7:10" x14ac:dyDescent="0.35">
      <c r="G2643">
        <v>112826</v>
      </c>
      <c r="H2643" s="69">
        <v>842</v>
      </c>
      <c r="I2643" s="69">
        <v>1000</v>
      </c>
      <c r="J2643" s="69">
        <v>735300</v>
      </c>
    </row>
    <row r="2644" spans="7:10" x14ac:dyDescent="0.35">
      <c r="G2644">
        <v>112836</v>
      </c>
      <c r="H2644" s="69">
        <v>1388</v>
      </c>
      <c r="I2644" s="69">
        <v>500</v>
      </c>
      <c r="J2644" s="69">
        <v>871150</v>
      </c>
    </row>
    <row r="2645" spans="7:10" x14ac:dyDescent="0.35">
      <c r="G2645">
        <v>112853</v>
      </c>
      <c r="H2645" s="69">
        <v>1043</v>
      </c>
      <c r="I2645" s="69">
        <v>0</v>
      </c>
      <c r="J2645" s="69">
        <v>1007950</v>
      </c>
    </row>
    <row r="2646" spans="7:10" x14ac:dyDescent="0.35">
      <c r="G2646">
        <v>112862</v>
      </c>
      <c r="H2646" s="69">
        <v>947</v>
      </c>
      <c r="I2646" s="69">
        <v>1000</v>
      </c>
      <c r="J2646" s="69">
        <v>890150</v>
      </c>
    </row>
    <row r="2647" spans="7:10" x14ac:dyDescent="0.35">
      <c r="G2647">
        <v>112864</v>
      </c>
      <c r="H2647" s="69">
        <v>867</v>
      </c>
      <c r="I2647" s="69">
        <v>500</v>
      </c>
      <c r="J2647" s="69">
        <v>539600</v>
      </c>
    </row>
    <row r="2648" spans="7:10" x14ac:dyDescent="0.35">
      <c r="G2648">
        <v>112874</v>
      </c>
      <c r="H2648" s="69">
        <v>2355</v>
      </c>
      <c r="I2648" s="69">
        <v>1000</v>
      </c>
      <c r="J2648" s="69">
        <v>1887650</v>
      </c>
    </row>
    <row r="2649" spans="7:10" x14ac:dyDescent="0.35">
      <c r="G2649">
        <v>112889</v>
      </c>
      <c r="H2649" s="69">
        <v>1088</v>
      </c>
      <c r="I2649" s="69">
        <v>1000</v>
      </c>
      <c r="J2649" s="69">
        <v>722000</v>
      </c>
    </row>
    <row r="2650" spans="7:10" x14ac:dyDescent="0.35">
      <c r="G2650">
        <v>112929</v>
      </c>
      <c r="H2650" s="69">
        <v>761</v>
      </c>
      <c r="I2650" s="69">
        <v>1000</v>
      </c>
      <c r="J2650" s="69">
        <v>396150</v>
      </c>
    </row>
    <row r="2651" spans="7:10" x14ac:dyDescent="0.35">
      <c r="G2651">
        <v>112937</v>
      </c>
      <c r="H2651" s="69">
        <v>196</v>
      </c>
      <c r="I2651" s="69">
        <v>500</v>
      </c>
      <c r="J2651" s="69">
        <v>27600</v>
      </c>
    </row>
    <row r="2652" spans="7:10" x14ac:dyDescent="0.35">
      <c r="G2652">
        <v>112941</v>
      </c>
      <c r="H2652" s="69">
        <v>536</v>
      </c>
      <c r="I2652" s="69">
        <v>500</v>
      </c>
      <c r="J2652" s="69">
        <v>465800</v>
      </c>
    </row>
    <row r="2653" spans="7:10" x14ac:dyDescent="0.35">
      <c r="G2653">
        <v>112955</v>
      </c>
      <c r="H2653" s="69">
        <v>1051</v>
      </c>
      <c r="I2653" s="69">
        <v>1000</v>
      </c>
      <c r="J2653" s="69">
        <v>652650</v>
      </c>
    </row>
    <row r="2654" spans="7:10" x14ac:dyDescent="0.35">
      <c r="G2654">
        <v>112959</v>
      </c>
      <c r="H2654" s="69">
        <v>725</v>
      </c>
      <c r="I2654" s="69">
        <v>500</v>
      </c>
      <c r="J2654" s="69">
        <v>391850</v>
      </c>
    </row>
    <row r="2655" spans="7:10" x14ac:dyDescent="0.35">
      <c r="G2655">
        <v>112971</v>
      </c>
      <c r="H2655" s="69">
        <v>1154</v>
      </c>
      <c r="I2655" s="69">
        <v>2500</v>
      </c>
      <c r="J2655" s="69">
        <v>646000</v>
      </c>
    </row>
    <row r="2656" spans="7:10" x14ac:dyDescent="0.35">
      <c r="G2656">
        <v>112975</v>
      </c>
      <c r="H2656" s="69">
        <v>907</v>
      </c>
      <c r="I2656" s="69">
        <v>500</v>
      </c>
      <c r="J2656" s="69">
        <v>142200</v>
      </c>
    </row>
    <row r="2657" spans="7:10" x14ac:dyDescent="0.35">
      <c r="G2657">
        <v>112978</v>
      </c>
      <c r="H2657" s="69">
        <v>1527</v>
      </c>
      <c r="I2657" s="69">
        <v>1000</v>
      </c>
      <c r="J2657" s="69">
        <v>1131450</v>
      </c>
    </row>
    <row r="2658" spans="7:10" x14ac:dyDescent="0.35">
      <c r="G2658">
        <v>112982</v>
      </c>
      <c r="H2658" s="69">
        <v>898</v>
      </c>
      <c r="I2658" s="69"/>
      <c r="J2658" s="69">
        <v>762850</v>
      </c>
    </row>
    <row r="2659" spans="7:10" x14ac:dyDescent="0.35">
      <c r="G2659">
        <v>112992</v>
      </c>
      <c r="H2659" s="69">
        <v>946</v>
      </c>
      <c r="I2659" s="69">
        <v>500</v>
      </c>
      <c r="J2659" s="69">
        <v>596600</v>
      </c>
    </row>
    <row r="2660" spans="7:10" x14ac:dyDescent="0.35">
      <c r="G2660">
        <v>112998</v>
      </c>
      <c r="H2660" s="69">
        <v>1020</v>
      </c>
      <c r="I2660" s="69">
        <v>1000</v>
      </c>
      <c r="J2660" s="69">
        <v>742900</v>
      </c>
    </row>
    <row r="2661" spans="7:10" x14ac:dyDescent="0.35">
      <c r="G2661">
        <v>113009</v>
      </c>
      <c r="H2661" s="69">
        <v>862</v>
      </c>
      <c r="I2661" s="69">
        <v>500</v>
      </c>
      <c r="J2661" s="69">
        <v>666900</v>
      </c>
    </row>
    <row r="2662" spans="7:10" x14ac:dyDescent="0.35">
      <c r="G2662">
        <v>113028</v>
      </c>
      <c r="H2662" s="69">
        <v>739</v>
      </c>
      <c r="I2662" s="69">
        <v>500</v>
      </c>
      <c r="J2662" s="69">
        <v>448400</v>
      </c>
    </row>
    <row r="2663" spans="7:10" x14ac:dyDescent="0.35">
      <c r="G2663">
        <v>113049</v>
      </c>
      <c r="H2663" s="69">
        <v>705</v>
      </c>
      <c r="I2663" s="69">
        <v>500</v>
      </c>
      <c r="J2663" s="69">
        <v>475000</v>
      </c>
    </row>
    <row r="2664" spans="7:10" x14ac:dyDescent="0.35">
      <c r="G2664">
        <v>113050</v>
      </c>
      <c r="H2664" s="69">
        <v>2253</v>
      </c>
      <c r="I2664" s="69">
        <v>500</v>
      </c>
      <c r="J2664" s="69">
        <v>1398400</v>
      </c>
    </row>
    <row r="2665" spans="7:10" x14ac:dyDescent="0.35">
      <c r="G2665">
        <v>113065</v>
      </c>
      <c r="H2665" s="69">
        <v>851</v>
      </c>
      <c r="I2665" s="69">
        <v>500</v>
      </c>
      <c r="J2665" s="69">
        <v>577600</v>
      </c>
    </row>
    <row r="2666" spans="7:10" x14ac:dyDescent="0.35">
      <c r="G2666">
        <v>113079</v>
      </c>
      <c r="H2666" s="69">
        <v>1660</v>
      </c>
      <c r="I2666" s="69">
        <v>2500</v>
      </c>
      <c r="J2666" s="69">
        <v>1229300</v>
      </c>
    </row>
    <row r="2667" spans="7:10" x14ac:dyDescent="0.35">
      <c r="G2667">
        <v>113080</v>
      </c>
      <c r="H2667" s="69">
        <v>716</v>
      </c>
      <c r="I2667" s="69">
        <v>1000</v>
      </c>
      <c r="J2667" s="69">
        <v>367200</v>
      </c>
    </row>
    <row r="2668" spans="7:10" x14ac:dyDescent="0.35">
      <c r="G2668">
        <v>113104</v>
      </c>
      <c r="H2668" s="69">
        <v>724</v>
      </c>
      <c r="I2668" s="69">
        <v>1000</v>
      </c>
      <c r="J2668" s="69">
        <v>684000</v>
      </c>
    </row>
    <row r="2669" spans="7:10" x14ac:dyDescent="0.35">
      <c r="G2669">
        <v>113141</v>
      </c>
      <c r="H2669" s="69">
        <v>791</v>
      </c>
      <c r="I2669" s="69">
        <v>500</v>
      </c>
      <c r="J2669" s="69">
        <v>559550</v>
      </c>
    </row>
    <row r="2670" spans="7:10" x14ac:dyDescent="0.35">
      <c r="G2670">
        <v>113184</v>
      </c>
      <c r="H2670" s="69">
        <v>1933</v>
      </c>
      <c r="I2670" s="69">
        <v>1000</v>
      </c>
      <c r="J2670" s="69">
        <v>753100</v>
      </c>
    </row>
    <row r="2671" spans="7:10" x14ac:dyDescent="0.35">
      <c r="G2671">
        <v>113186</v>
      </c>
      <c r="H2671" s="69">
        <v>1091</v>
      </c>
      <c r="I2671" s="69">
        <v>1000</v>
      </c>
      <c r="J2671" s="69">
        <v>628900</v>
      </c>
    </row>
    <row r="2672" spans="7:10" x14ac:dyDescent="0.35">
      <c r="G2672">
        <v>113187</v>
      </c>
      <c r="H2672" s="69">
        <v>689</v>
      </c>
      <c r="I2672" s="69">
        <v>1000</v>
      </c>
      <c r="J2672" s="69">
        <v>473100</v>
      </c>
    </row>
    <row r="2673" spans="7:10" x14ac:dyDescent="0.35">
      <c r="G2673">
        <v>113207</v>
      </c>
      <c r="H2673" s="69">
        <v>1011</v>
      </c>
      <c r="I2673" s="69">
        <v>500</v>
      </c>
      <c r="J2673" s="69">
        <v>579500</v>
      </c>
    </row>
    <row r="2674" spans="7:10" x14ac:dyDescent="0.35">
      <c r="G2674">
        <v>113210</v>
      </c>
      <c r="H2674" s="69">
        <v>1207</v>
      </c>
      <c r="I2674" s="69">
        <v>500</v>
      </c>
      <c r="J2674" s="69">
        <v>719150</v>
      </c>
    </row>
    <row r="2675" spans="7:10" x14ac:dyDescent="0.35">
      <c r="G2675">
        <v>113213</v>
      </c>
      <c r="H2675" s="69">
        <v>555</v>
      </c>
      <c r="I2675" s="69">
        <v>500</v>
      </c>
      <c r="J2675" s="69">
        <v>326800</v>
      </c>
    </row>
    <row r="2676" spans="7:10" x14ac:dyDescent="0.35">
      <c r="G2676">
        <v>113218</v>
      </c>
      <c r="H2676" s="69">
        <v>1828</v>
      </c>
      <c r="I2676" s="69">
        <v>500</v>
      </c>
      <c r="J2676" s="69">
        <v>696350</v>
      </c>
    </row>
    <row r="2677" spans="7:10" x14ac:dyDescent="0.35">
      <c r="G2677">
        <v>113224</v>
      </c>
      <c r="H2677" s="69">
        <v>856</v>
      </c>
      <c r="I2677" s="69">
        <v>500</v>
      </c>
      <c r="J2677" s="69">
        <v>600400</v>
      </c>
    </row>
    <row r="2678" spans="7:10" x14ac:dyDescent="0.35">
      <c r="G2678">
        <v>113243</v>
      </c>
      <c r="H2678" s="69">
        <v>798</v>
      </c>
      <c r="I2678" s="69">
        <v>250</v>
      </c>
      <c r="J2678" s="69">
        <v>523450</v>
      </c>
    </row>
    <row r="2679" spans="7:10" x14ac:dyDescent="0.35">
      <c r="G2679">
        <v>113246</v>
      </c>
      <c r="H2679" s="69">
        <v>559</v>
      </c>
      <c r="I2679" s="69">
        <v>1000</v>
      </c>
      <c r="J2679" s="69">
        <v>482600</v>
      </c>
    </row>
    <row r="2680" spans="7:10" x14ac:dyDescent="0.35">
      <c r="G2680">
        <v>113268</v>
      </c>
      <c r="H2680" s="69">
        <v>822</v>
      </c>
      <c r="I2680" s="69">
        <v>500</v>
      </c>
      <c r="J2680" s="69">
        <v>544350</v>
      </c>
    </row>
    <row r="2681" spans="7:10" x14ac:dyDescent="0.35">
      <c r="G2681">
        <v>113273</v>
      </c>
      <c r="H2681" s="69">
        <v>750</v>
      </c>
      <c r="I2681" s="69">
        <v>500</v>
      </c>
      <c r="J2681" s="69">
        <v>458850</v>
      </c>
    </row>
    <row r="2682" spans="7:10" x14ac:dyDescent="0.35">
      <c r="G2682">
        <v>113279</v>
      </c>
      <c r="H2682" s="69">
        <v>571</v>
      </c>
      <c r="I2682" s="69">
        <v>500</v>
      </c>
      <c r="J2682" s="69">
        <v>344850</v>
      </c>
    </row>
    <row r="2683" spans="7:10" x14ac:dyDescent="0.35">
      <c r="G2683">
        <v>113284</v>
      </c>
      <c r="H2683" s="69">
        <v>626</v>
      </c>
      <c r="I2683" s="69">
        <v>250</v>
      </c>
      <c r="J2683" s="69">
        <v>443650</v>
      </c>
    </row>
    <row r="2684" spans="7:10" x14ac:dyDescent="0.35">
      <c r="G2684">
        <v>113291</v>
      </c>
      <c r="H2684" s="69">
        <v>938</v>
      </c>
      <c r="I2684" s="69">
        <v>250</v>
      </c>
      <c r="J2684" s="69">
        <v>414200</v>
      </c>
    </row>
    <row r="2685" spans="7:10" x14ac:dyDescent="0.35">
      <c r="G2685">
        <v>113324</v>
      </c>
      <c r="H2685" s="69">
        <v>1632</v>
      </c>
      <c r="I2685" s="69">
        <v>250</v>
      </c>
      <c r="J2685" s="69">
        <v>699200</v>
      </c>
    </row>
    <row r="2686" spans="7:10" x14ac:dyDescent="0.35">
      <c r="G2686">
        <v>113331</v>
      </c>
      <c r="H2686" s="69">
        <v>1579</v>
      </c>
      <c r="I2686" s="69">
        <v>1000</v>
      </c>
      <c r="J2686" s="69">
        <v>810350</v>
      </c>
    </row>
    <row r="2687" spans="7:10" x14ac:dyDescent="0.35">
      <c r="G2687">
        <v>113335</v>
      </c>
      <c r="H2687" s="69">
        <v>1616</v>
      </c>
      <c r="I2687" s="69">
        <v>500</v>
      </c>
      <c r="J2687" s="69">
        <v>595000</v>
      </c>
    </row>
    <row r="2688" spans="7:10" x14ac:dyDescent="0.35">
      <c r="G2688">
        <v>113341</v>
      </c>
      <c r="H2688" s="69">
        <v>795</v>
      </c>
      <c r="I2688" s="69">
        <v>500</v>
      </c>
      <c r="J2688" s="69">
        <v>438600</v>
      </c>
    </row>
    <row r="2689" spans="7:10" x14ac:dyDescent="0.35">
      <c r="G2689">
        <v>113343</v>
      </c>
      <c r="H2689" s="69">
        <v>265</v>
      </c>
      <c r="I2689" s="69">
        <v>500</v>
      </c>
      <c r="J2689" s="69">
        <v>65400</v>
      </c>
    </row>
    <row r="2690" spans="7:10" x14ac:dyDescent="0.35">
      <c r="G2690">
        <v>113357</v>
      </c>
      <c r="H2690" s="69">
        <v>658</v>
      </c>
      <c r="I2690" s="69">
        <v>500</v>
      </c>
      <c r="J2690" s="69">
        <v>434350</v>
      </c>
    </row>
    <row r="2691" spans="7:10" x14ac:dyDescent="0.35">
      <c r="G2691">
        <v>113361</v>
      </c>
      <c r="H2691" s="69">
        <v>1163</v>
      </c>
      <c r="I2691" s="69">
        <v>1000</v>
      </c>
      <c r="J2691" s="69">
        <v>867350</v>
      </c>
    </row>
    <row r="2692" spans="7:10" x14ac:dyDescent="0.35">
      <c r="G2692">
        <v>113379</v>
      </c>
      <c r="H2692" s="69">
        <v>949</v>
      </c>
      <c r="I2692" s="69">
        <v>500</v>
      </c>
      <c r="J2692" s="69">
        <v>859750</v>
      </c>
    </row>
    <row r="2693" spans="7:10" x14ac:dyDescent="0.35">
      <c r="G2693">
        <v>113380</v>
      </c>
      <c r="H2693" s="69">
        <v>2500</v>
      </c>
      <c r="I2693" s="69">
        <v>2500</v>
      </c>
      <c r="J2693" s="69">
        <v>2463350</v>
      </c>
    </row>
    <row r="2694" spans="7:10" x14ac:dyDescent="0.35">
      <c r="G2694">
        <v>113392</v>
      </c>
      <c r="H2694" s="69">
        <v>997</v>
      </c>
      <c r="I2694" s="69">
        <v>500</v>
      </c>
      <c r="J2694" s="69">
        <v>871150</v>
      </c>
    </row>
    <row r="2695" spans="7:10" x14ac:dyDescent="0.35">
      <c r="G2695">
        <v>113394</v>
      </c>
      <c r="H2695" s="69">
        <v>1420</v>
      </c>
      <c r="I2695" s="69">
        <v>1000</v>
      </c>
      <c r="J2695" s="69">
        <v>733550</v>
      </c>
    </row>
    <row r="2696" spans="7:10" x14ac:dyDescent="0.35">
      <c r="G2696">
        <v>113414</v>
      </c>
      <c r="H2696" s="69">
        <v>1057</v>
      </c>
      <c r="I2696" s="69">
        <v>500</v>
      </c>
      <c r="J2696" s="69">
        <v>572850</v>
      </c>
    </row>
    <row r="2697" spans="7:10" x14ac:dyDescent="0.35">
      <c r="G2697">
        <v>113422</v>
      </c>
      <c r="H2697" s="69">
        <v>968</v>
      </c>
      <c r="I2697" s="69">
        <v>500</v>
      </c>
      <c r="J2697" s="69">
        <v>538650</v>
      </c>
    </row>
    <row r="2698" spans="7:10" x14ac:dyDescent="0.35">
      <c r="G2698">
        <v>113431</v>
      </c>
      <c r="H2698" s="69">
        <v>308</v>
      </c>
      <c r="I2698" s="69">
        <v>500</v>
      </c>
      <c r="J2698" s="69">
        <v>33600</v>
      </c>
    </row>
    <row r="2699" spans="7:10" x14ac:dyDescent="0.35">
      <c r="G2699">
        <v>113432</v>
      </c>
      <c r="H2699" s="69">
        <v>700</v>
      </c>
      <c r="I2699" s="69">
        <v>1000</v>
      </c>
      <c r="J2699" s="69">
        <v>435100</v>
      </c>
    </row>
    <row r="2700" spans="7:10" x14ac:dyDescent="0.35">
      <c r="G2700">
        <v>113441</v>
      </c>
      <c r="H2700" s="69">
        <v>1002</v>
      </c>
      <c r="I2700" s="69">
        <v>500</v>
      </c>
      <c r="J2700" s="69">
        <v>636500</v>
      </c>
    </row>
    <row r="2701" spans="7:10" x14ac:dyDescent="0.35">
      <c r="G2701">
        <v>113452</v>
      </c>
      <c r="H2701" s="69">
        <v>615</v>
      </c>
      <c r="I2701" s="69">
        <v>500</v>
      </c>
      <c r="J2701" s="69">
        <v>380000</v>
      </c>
    </row>
    <row r="2702" spans="7:10" x14ac:dyDescent="0.35">
      <c r="G2702">
        <v>113462</v>
      </c>
      <c r="H2702" s="69">
        <v>1008</v>
      </c>
      <c r="I2702" s="69">
        <v>0</v>
      </c>
      <c r="J2702" s="69">
        <v>810350</v>
      </c>
    </row>
    <row r="2703" spans="7:10" x14ac:dyDescent="0.35">
      <c r="G2703">
        <v>113464</v>
      </c>
      <c r="H2703" s="69">
        <v>947</v>
      </c>
      <c r="I2703" s="69">
        <v>1000</v>
      </c>
      <c r="J2703" s="69">
        <v>1152350</v>
      </c>
    </row>
    <row r="2704" spans="7:10" x14ac:dyDescent="0.35">
      <c r="G2704">
        <v>113468</v>
      </c>
      <c r="H2704" s="69">
        <v>235</v>
      </c>
      <c r="I2704" s="69">
        <v>500</v>
      </c>
      <c r="J2704" s="69">
        <v>45600</v>
      </c>
    </row>
    <row r="2705" spans="7:10" x14ac:dyDescent="0.35">
      <c r="G2705">
        <v>113474</v>
      </c>
      <c r="H2705" s="69">
        <v>687</v>
      </c>
      <c r="I2705" s="69">
        <v>1000</v>
      </c>
      <c r="J2705" s="69">
        <v>418950</v>
      </c>
    </row>
    <row r="2706" spans="7:10" x14ac:dyDescent="0.35">
      <c r="G2706">
        <v>113487</v>
      </c>
      <c r="H2706" s="69">
        <v>1142</v>
      </c>
      <c r="I2706" s="69">
        <v>1000</v>
      </c>
      <c r="J2706" s="69">
        <v>553850</v>
      </c>
    </row>
    <row r="2707" spans="7:10" x14ac:dyDescent="0.35">
      <c r="G2707">
        <v>113489</v>
      </c>
      <c r="H2707" s="69">
        <v>725</v>
      </c>
      <c r="I2707" s="69">
        <v>500</v>
      </c>
      <c r="J2707" s="69">
        <v>678300</v>
      </c>
    </row>
    <row r="2708" spans="7:10" x14ac:dyDescent="0.35">
      <c r="G2708">
        <v>113495</v>
      </c>
      <c r="H2708" s="69">
        <v>396</v>
      </c>
      <c r="I2708" s="69">
        <v>500</v>
      </c>
      <c r="J2708" s="69">
        <v>239700</v>
      </c>
    </row>
    <row r="2709" spans="7:10" x14ac:dyDescent="0.35">
      <c r="G2709">
        <v>113536</v>
      </c>
      <c r="H2709" s="69">
        <v>265</v>
      </c>
      <c r="I2709" s="69">
        <v>500</v>
      </c>
      <c r="J2709" s="69">
        <v>67800</v>
      </c>
    </row>
    <row r="2710" spans="7:10" x14ac:dyDescent="0.35">
      <c r="G2710">
        <v>113545</v>
      </c>
      <c r="H2710" s="69">
        <v>102</v>
      </c>
      <c r="I2710" s="69">
        <v>500</v>
      </c>
      <c r="J2710" s="69">
        <v>24000</v>
      </c>
    </row>
    <row r="2711" spans="7:10" x14ac:dyDescent="0.35">
      <c r="G2711">
        <v>113560</v>
      </c>
      <c r="H2711" s="69">
        <v>1143</v>
      </c>
      <c r="I2711" s="69">
        <v>1000</v>
      </c>
      <c r="J2711" s="69">
        <v>628900</v>
      </c>
    </row>
    <row r="2712" spans="7:10" x14ac:dyDescent="0.35">
      <c r="G2712">
        <v>113575</v>
      </c>
      <c r="H2712" s="69">
        <v>1388</v>
      </c>
      <c r="I2712" s="69">
        <v>500</v>
      </c>
      <c r="J2712" s="69">
        <v>977550</v>
      </c>
    </row>
    <row r="2713" spans="7:10" x14ac:dyDescent="0.35">
      <c r="G2713">
        <v>113593</v>
      </c>
      <c r="H2713" s="69">
        <v>690</v>
      </c>
      <c r="I2713" s="69">
        <v>500</v>
      </c>
      <c r="J2713" s="69">
        <v>319200</v>
      </c>
    </row>
    <row r="2714" spans="7:10" x14ac:dyDescent="0.35">
      <c r="G2714">
        <v>113632</v>
      </c>
      <c r="H2714" s="69">
        <v>961</v>
      </c>
      <c r="I2714" s="69">
        <v>500</v>
      </c>
      <c r="J2714" s="69">
        <v>696350</v>
      </c>
    </row>
    <row r="2715" spans="7:10" x14ac:dyDescent="0.35">
      <c r="G2715">
        <v>113637</v>
      </c>
      <c r="H2715" s="69">
        <v>682</v>
      </c>
      <c r="I2715" s="69">
        <v>1000</v>
      </c>
      <c r="J2715" s="69">
        <v>452200</v>
      </c>
    </row>
    <row r="2716" spans="7:10" x14ac:dyDescent="0.35">
      <c r="G2716">
        <v>113645</v>
      </c>
      <c r="H2716" s="69">
        <v>1178</v>
      </c>
      <c r="I2716" s="69">
        <v>1000</v>
      </c>
      <c r="J2716" s="69">
        <v>635550</v>
      </c>
    </row>
    <row r="2717" spans="7:10" x14ac:dyDescent="0.35">
      <c r="G2717">
        <v>113651</v>
      </c>
      <c r="H2717" s="69">
        <v>1187</v>
      </c>
      <c r="I2717" s="69">
        <v>1000</v>
      </c>
      <c r="J2717" s="69">
        <v>1154250</v>
      </c>
    </row>
    <row r="2718" spans="7:10" x14ac:dyDescent="0.35">
      <c r="G2718">
        <v>113664</v>
      </c>
      <c r="H2718" s="69">
        <v>1258</v>
      </c>
      <c r="I2718" s="69">
        <v>1000</v>
      </c>
      <c r="J2718" s="69">
        <v>1047850</v>
      </c>
    </row>
    <row r="2719" spans="7:10" x14ac:dyDescent="0.35">
      <c r="G2719">
        <v>113681</v>
      </c>
      <c r="H2719" s="69">
        <v>997</v>
      </c>
      <c r="I2719" s="69">
        <v>500</v>
      </c>
      <c r="J2719" s="69">
        <v>665000</v>
      </c>
    </row>
    <row r="2720" spans="7:10" x14ac:dyDescent="0.35">
      <c r="G2720">
        <v>113682</v>
      </c>
      <c r="H2720" s="69">
        <v>1563</v>
      </c>
      <c r="I2720" s="69">
        <v>1000</v>
      </c>
      <c r="J2720" s="69">
        <v>1045950</v>
      </c>
    </row>
    <row r="2721" spans="7:10" x14ac:dyDescent="0.35">
      <c r="G2721">
        <v>113703</v>
      </c>
      <c r="H2721" s="69">
        <v>807</v>
      </c>
      <c r="I2721" s="69">
        <v>250</v>
      </c>
      <c r="J2721" s="69">
        <v>387600</v>
      </c>
    </row>
    <row r="2722" spans="7:10" x14ac:dyDescent="0.35">
      <c r="G2722">
        <v>113712</v>
      </c>
      <c r="H2722" s="69">
        <v>1204</v>
      </c>
      <c r="I2722" s="69">
        <v>500</v>
      </c>
      <c r="J2722" s="69">
        <v>873050</v>
      </c>
    </row>
    <row r="2723" spans="7:10" x14ac:dyDescent="0.35">
      <c r="G2723">
        <v>113731</v>
      </c>
      <c r="H2723" s="69">
        <v>912</v>
      </c>
      <c r="I2723" s="69">
        <v>250</v>
      </c>
      <c r="J2723" s="69">
        <v>428400</v>
      </c>
    </row>
    <row r="2724" spans="7:10" x14ac:dyDescent="0.35">
      <c r="G2724">
        <v>113742</v>
      </c>
      <c r="H2724" s="69">
        <v>1472</v>
      </c>
      <c r="I2724" s="69">
        <v>500</v>
      </c>
      <c r="J2724" s="69">
        <v>719150</v>
      </c>
    </row>
    <row r="2725" spans="7:10" x14ac:dyDescent="0.35">
      <c r="G2725">
        <v>113754</v>
      </c>
      <c r="H2725" s="69">
        <v>566</v>
      </c>
      <c r="I2725" s="69">
        <v>500</v>
      </c>
      <c r="J2725" s="69">
        <v>441750</v>
      </c>
    </row>
    <row r="2726" spans="7:10" x14ac:dyDescent="0.35">
      <c r="G2726">
        <v>113780</v>
      </c>
      <c r="H2726" s="69">
        <v>700</v>
      </c>
      <c r="I2726" s="69">
        <v>500</v>
      </c>
      <c r="J2726" s="69">
        <v>326800</v>
      </c>
    </row>
    <row r="2727" spans="7:10" x14ac:dyDescent="0.35">
      <c r="G2727">
        <v>113815</v>
      </c>
      <c r="H2727" s="69">
        <v>1097</v>
      </c>
      <c r="I2727" s="69">
        <v>1000</v>
      </c>
      <c r="J2727" s="69">
        <v>741000</v>
      </c>
    </row>
    <row r="2728" spans="7:10" x14ac:dyDescent="0.35">
      <c r="G2728">
        <v>113822</v>
      </c>
      <c r="H2728" s="69">
        <v>1037</v>
      </c>
      <c r="I2728" s="69">
        <v>500</v>
      </c>
      <c r="J2728" s="69">
        <v>540550</v>
      </c>
    </row>
    <row r="2729" spans="7:10" x14ac:dyDescent="0.35">
      <c r="G2729">
        <v>113830</v>
      </c>
      <c r="H2729" s="69">
        <v>2320</v>
      </c>
      <c r="I2729" s="69">
        <v>2500</v>
      </c>
      <c r="J2729" s="69">
        <v>765000</v>
      </c>
    </row>
    <row r="2730" spans="7:10" x14ac:dyDescent="0.35">
      <c r="G2730">
        <v>113833</v>
      </c>
      <c r="H2730" s="69">
        <v>1144</v>
      </c>
      <c r="I2730" s="69">
        <v>500</v>
      </c>
      <c r="J2730" s="69">
        <v>519350</v>
      </c>
    </row>
    <row r="2731" spans="7:10" x14ac:dyDescent="0.35">
      <c r="G2731">
        <v>113847</v>
      </c>
      <c r="H2731" s="69">
        <v>1438</v>
      </c>
      <c r="I2731" s="69"/>
      <c r="J2731" s="69">
        <v>690650</v>
      </c>
    </row>
    <row r="2732" spans="7:10" x14ac:dyDescent="0.35">
      <c r="G2732">
        <v>113851</v>
      </c>
      <c r="H2732" s="69">
        <v>603</v>
      </c>
      <c r="I2732" s="69">
        <v>1000</v>
      </c>
      <c r="J2732" s="69">
        <v>534850</v>
      </c>
    </row>
    <row r="2733" spans="7:10" x14ac:dyDescent="0.35">
      <c r="G2733">
        <v>113865</v>
      </c>
      <c r="H2733" s="69">
        <v>1065</v>
      </c>
      <c r="I2733" s="69">
        <v>1000</v>
      </c>
      <c r="J2733" s="69">
        <v>800850</v>
      </c>
    </row>
    <row r="2734" spans="7:10" x14ac:dyDescent="0.35">
      <c r="G2734">
        <v>113877</v>
      </c>
      <c r="H2734" s="69">
        <v>201</v>
      </c>
      <c r="I2734" s="69">
        <v>250</v>
      </c>
      <c r="J2734" s="69">
        <v>27600</v>
      </c>
    </row>
    <row r="2735" spans="7:10" x14ac:dyDescent="0.35">
      <c r="G2735">
        <v>113888</v>
      </c>
      <c r="H2735" s="69">
        <v>277</v>
      </c>
      <c r="I2735" s="69">
        <v>250</v>
      </c>
      <c r="J2735" s="69">
        <v>63200</v>
      </c>
    </row>
    <row r="2736" spans="7:10" x14ac:dyDescent="0.35">
      <c r="G2736">
        <v>113902</v>
      </c>
      <c r="H2736" s="69">
        <v>745</v>
      </c>
      <c r="I2736" s="69">
        <v>500</v>
      </c>
      <c r="J2736" s="69">
        <v>468350</v>
      </c>
    </row>
    <row r="2737" spans="7:10" x14ac:dyDescent="0.35">
      <c r="G2737">
        <v>113909</v>
      </c>
      <c r="H2737" s="69">
        <v>958</v>
      </c>
      <c r="I2737" s="69">
        <v>1000</v>
      </c>
      <c r="J2737" s="69">
        <v>590900</v>
      </c>
    </row>
    <row r="2738" spans="7:10" x14ac:dyDescent="0.35">
      <c r="G2738">
        <v>113929</v>
      </c>
      <c r="H2738" s="69">
        <v>2060</v>
      </c>
      <c r="I2738" s="69">
        <v>1000</v>
      </c>
      <c r="J2738" s="69">
        <v>729750</v>
      </c>
    </row>
    <row r="2739" spans="7:10" x14ac:dyDescent="0.35">
      <c r="G2739">
        <v>113961</v>
      </c>
      <c r="H2739" s="69">
        <v>658</v>
      </c>
      <c r="I2739" s="69">
        <v>500</v>
      </c>
      <c r="J2739" s="69">
        <v>387600</v>
      </c>
    </row>
    <row r="2740" spans="7:10" x14ac:dyDescent="0.35">
      <c r="G2740">
        <v>113964</v>
      </c>
      <c r="H2740" s="69">
        <v>807</v>
      </c>
      <c r="I2740" s="69">
        <v>500</v>
      </c>
      <c r="J2740" s="69">
        <v>600100</v>
      </c>
    </row>
    <row r="2741" spans="7:10" x14ac:dyDescent="0.35">
      <c r="G2741">
        <v>113966</v>
      </c>
      <c r="H2741" s="69">
        <v>941</v>
      </c>
      <c r="I2741" s="69">
        <v>1000</v>
      </c>
      <c r="J2741" s="69">
        <v>635550</v>
      </c>
    </row>
    <row r="2742" spans="7:10" x14ac:dyDescent="0.35">
      <c r="G2742">
        <v>113975</v>
      </c>
      <c r="H2742" s="69">
        <v>977</v>
      </c>
      <c r="I2742" s="69">
        <v>500</v>
      </c>
      <c r="J2742" s="69">
        <v>871150</v>
      </c>
    </row>
    <row r="2743" spans="7:10" x14ac:dyDescent="0.35">
      <c r="G2743">
        <v>113989</v>
      </c>
      <c r="H2743" s="69">
        <v>1141</v>
      </c>
      <c r="I2743" s="69">
        <v>500</v>
      </c>
      <c r="J2743" s="69">
        <v>685900</v>
      </c>
    </row>
    <row r="2744" spans="7:10" x14ac:dyDescent="0.35">
      <c r="G2744">
        <v>113996</v>
      </c>
      <c r="H2744" s="69">
        <v>218</v>
      </c>
      <c r="I2744" s="69">
        <v>500</v>
      </c>
      <c r="J2744" s="69">
        <v>82200</v>
      </c>
    </row>
    <row r="2745" spans="7:10" x14ac:dyDescent="0.35">
      <c r="G2745">
        <v>113998</v>
      </c>
      <c r="H2745" s="69">
        <v>529</v>
      </c>
      <c r="I2745" s="69">
        <v>500</v>
      </c>
      <c r="J2745" s="69">
        <v>399000</v>
      </c>
    </row>
    <row r="2746" spans="7:10" x14ac:dyDescent="0.35">
      <c r="G2746">
        <v>114020</v>
      </c>
      <c r="H2746" s="69">
        <v>633</v>
      </c>
      <c r="I2746" s="69">
        <v>500</v>
      </c>
      <c r="J2746" s="69">
        <v>403750</v>
      </c>
    </row>
    <row r="2747" spans="7:10" x14ac:dyDescent="0.35">
      <c r="G2747">
        <v>114028</v>
      </c>
      <c r="H2747" s="69">
        <v>1037</v>
      </c>
      <c r="I2747" s="69">
        <v>500</v>
      </c>
      <c r="J2747" s="69">
        <v>1008900</v>
      </c>
    </row>
    <row r="2748" spans="7:10" x14ac:dyDescent="0.35">
      <c r="G2748">
        <v>114035</v>
      </c>
      <c r="H2748" s="69">
        <v>944</v>
      </c>
      <c r="I2748" s="69">
        <v>2500</v>
      </c>
      <c r="J2748" s="69">
        <v>805440</v>
      </c>
    </row>
    <row r="2749" spans="7:10" x14ac:dyDescent="0.35">
      <c r="G2749">
        <v>114036</v>
      </c>
      <c r="H2749" s="69">
        <v>953</v>
      </c>
      <c r="I2749" s="69">
        <v>500</v>
      </c>
      <c r="J2749" s="69">
        <v>524400</v>
      </c>
    </row>
    <row r="2750" spans="7:10" x14ac:dyDescent="0.35">
      <c r="G2750">
        <v>114043</v>
      </c>
      <c r="H2750" s="69">
        <v>642</v>
      </c>
      <c r="I2750" s="69">
        <v>500</v>
      </c>
      <c r="J2750" s="69">
        <v>473100</v>
      </c>
    </row>
    <row r="2751" spans="7:10" x14ac:dyDescent="0.35">
      <c r="G2751">
        <v>114045</v>
      </c>
      <c r="H2751" s="69">
        <v>475</v>
      </c>
      <c r="I2751" s="69">
        <v>500</v>
      </c>
      <c r="J2751" s="69">
        <v>114200</v>
      </c>
    </row>
    <row r="2752" spans="7:10" x14ac:dyDescent="0.35">
      <c r="G2752">
        <v>114050</v>
      </c>
      <c r="H2752" s="69">
        <v>3042</v>
      </c>
      <c r="I2752" s="69">
        <v>500</v>
      </c>
      <c r="J2752" s="69">
        <v>1106700</v>
      </c>
    </row>
    <row r="2753" spans="7:10" x14ac:dyDescent="0.35">
      <c r="G2753">
        <v>114066</v>
      </c>
      <c r="H2753" s="69">
        <v>819</v>
      </c>
      <c r="I2753" s="69">
        <v>500</v>
      </c>
      <c r="J2753" s="69">
        <v>501600</v>
      </c>
    </row>
    <row r="2754" spans="7:10" x14ac:dyDescent="0.35">
      <c r="G2754">
        <v>114078</v>
      </c>
      <c r="H2754" s="69">
        <v>893</v>
      </c>
      <c r="I2754" s="69">
        <v>500</v>
      </c>
      <c r="J2754" s="69">
        <v>490200</v>
      </c>
    </row>
    <row r="2755" spans="7:10" x14ac:dyDescent="0.35">
      <c r="G2755">
        <v>114101</v>
      </c>
      <c r="H2755" s="69">
        <v>729</v>
      </c>
      <c r="I2755" s="69">
        <v>1000</v>
      </c>
      <c r="J2755" s="69">
        <v>410400</v>
      </c>
    </row>
    <row r="2756" spans="7:10" x14ac:dyDescent="0.35">
      <c r="G2756">
        <v>114104</v>
      </c>
      <c r="H2756" s="69">
        <v>749</v>
      </c>
      <c r="I2756" s="69">
        <v>1000</v>
      </c>
      <c r="J2756" s="69">
        <v>524400</v>
      </c>
    </row>
    <row r="2757" spans="7:10" x14ac:dyDescent="0.35">
      <c r="G2757">
        <v>114107</v>
      </c>
      <c r="H2757" s="69">
        <v>1022</v>
      </c>
      <c r="I2757" s="69">
        <v>1000</v>
      </c>
      <c r="J2757" s="69">
        <v>384750</v>
      </c>
    </row>
    <row r="2758" spans="7:10" x14ac:dyDescent="0.35">
      <c r="G2758">
        <v>114121</v>
      </c>
      <c r="H2758" s="69">
        <v>1112</v>
      </c>
      <c r="I2758" s="69">
        <v>500</v>
      </c>
      <c r="J2758" s="69">
        <v>1006050</v>
      </c>
    </row>
    <row r="2759" spans="7:10" x14ac:dyDescent="0.35">
      <c r="G2759">
        <v>114130</v>
      </c>
      <c r="H2759" s="69">
        <v>1149</v>
      </c>
      <c r="I2759" s="69">
        <v>1000</v>
      </c>
      <c r="J2759" s="69">
        <v>607750</v>
      </c>
    </row>
    <row r="2760" spans="7:10" x14ac:dyDescent="0.35">
      <c r="G2760">
        <v>114137</v>
      </c>
      <c r="H2760" s="69">
        <v>1113</v>
      </c>
      <c r="I2760" s="69">
        <v>500</v>
      </c>
      <c r="J2760" s="69">
        <v>483650</v>
      </c>
    </row>
    <row r="2761" spans="7:10" x14ac:dyDescent="0.35">
      <c r="G2761">
        <v>114139</v>
      </c>
      <c r="H2761" s="69">
        <v>1657</v>
      </c>
      <c r="I2761" s="69">
        <v>2500</v>
      </c>
      <c r="J2761" s="69">
        <v>735150</v>
      </c>
    </row>
    <row r="2762" spans="7:10" x14ac:dyDescent="0.35">
      <c r="G2762">
        <v>114149</v>
      </c>
      <c r="H2762" s="69">
        <v>1628</v>
      </c>
      <c r="I2762" s="69">
        <v>2500</v>
      </c>
      <c r="J2762" s="69">
        <v>1320500</v>
      </c>
    </row>
    <row r="2763" spans="7:10" x14ac:dyDescent="0.35">
      <c r="G2763">
        <v>114159</v>
      </c>
      <c r="H2763" s="69">
        <v>1184</v>
      </c>
      <c r="I2763" s="69">
        <v>1000</v>
      </c>
      <c r="J2763" s="69">
        <v>1421200</v>
      </c>
    </row>
    <row r="2764" spans="7:10" x14ac:dyDescent="0.35">
      <c r="G2764">
        <v>114162</v>
      </c>
      <c r="H2764" s="69">
        <v>500</v>
      </c>
      <c r="I2764" s="69">
        <v>1000</v>
      </c>
      <c r="J2764" s="69">
        <v>380950</v>
      </c>
    </row>
    <row r="2765" spans="7:10" x14ac:dyDescent="0.35">
      <c r="G2765">
        <v>114163</v>
      </c>
      <c r="H2765" s="69">
        <v>760</v>
      </c>
      <c r="I2765" s="69">
        <v>500</v>
      </c>
      <c r="J2765" s="69">
        <v>544350</v>
      </c>
    </row>
    <row r="2766" spans="7:10" x14ac:dyDescent="0.35">
      <c r="G2766">
        <v>114168</v>
      </c>
      <c r="H2766" s="69">
        <v>793</v>
      </c>
      <c r="I2766" s="69">
        <v>500</v>
      </c>
      <c r="J2766" s="69">
        <v>84200</v>
      </c>
    </row>
    <row r="2767" spans="7:10" x14ac:dyDescent="0.35">
      <c r="G2767">
        <v>114179</v>
      </c>
      <c r="H2767" s="69">
        <v>920</v>
      </c>
      <c r="I2767" s="69">
        <v>1000</v>
      </c>
      <c r="J2767" s="69">
        <v>684250</v>
      </c>
    </row>
    <row r="2768" spans="7:10" x14ac:dyDescent="0.35">
      <c r="G2768">
        <v>114183</v>
      </c>
      <c r="H2768" s="69">
        <v>720</v>
      </c>
      <c r="I2768" s="69">
        <v>500</v>
      </c>
      <c r="J2768" s="69">
        <v>361000</v>
      </c>
    </row>
    <row r="2769" spans="7:10" x14ac:dyDescent="0.35">
      <c r="G2769">
        <v>114186</v>
      </c>
      <c r="H2769" s="69">
        <v>799</v>
      </c>
      <c r="I2769" s="69">
        <v>500</v>
      </c>
      <c r="J2769" s="69">
        <v>468350</v>
      </c>
    </row>
    <row r="2770" spans="7:10" x14ac:dyDescent="0.35">
      <c r="G2770">
        <v>114207</v>
      </c>
      <c r="H2770" s="69">
        <v>953</v>
      </c>
      <c r="I2770" s="69">
        <v>500</v>
      </c>
      <c r="J2770" s="69">
        <v>707750</v>
      </c>
    </row>
    <row r="2771" spans="7:10" x14ac:dyDescent="0.35">
      <c r="G2771">
        <v>114210</v>
      </c>
      <c r="H2771" s="69">
        <v>473</v>
      </c>
      <c r="I2771" s="69">
        <v>500</v>
      </c>
      <c r="J2771" s="69">
        <v>326800</v>
      </c>
    </row>
    <row r="2772" spans="7:10" x14ac:dyDescent="0.35">
      <c r="G2772">
        <v>114217</v>
      </c>
      <c r="H2772" s="69">
        <v>553</v>
      </c>
      <c r="I2772" s="69">
        <v>500</v>
      </c>
      <c r="J2772" s="69">
        <v>194200</v>
      </c>
    </row>
    <row r="2773" spans="7:10" x14ac:dyDescent="0.35">
      <c r="G2773">
        <v>114218</v>
      </c>
      <c r="H2773" s="69">
        <v>529</v>
      </c>
      <c r="I2773" s="69">
        <v>500</v>
      </c>
      <c r="J2773" s="69">
        <v>512050</v>
      </c>
    </row>
    <row r="2774" spans="7:10" x14ac:dyDescent="0.35">
      <c r="G2774">
        <v>114222</v>
      </c>
      <c r="H2774" s="69">
        <v>936</v>
      </c>
      <c r="I2774" s="69">
        <v>250</v>
      </c>
      <c r="J2774" s="69">
        <v>818900</v>
      </c>
    </row>
    <row r="2775" spans="7:10" x14ac:dyDescent="0.35">
      <c r="G2775">
        <v>114225</v>
      </c>
      <c r="H2775" s="69">
        <v>433</v>
      </c>
      <c r="I2775" s="69">
        <v>1000</v>
      </c>
      <c r="J2775" s="69">
        <v>326800</v>
      </c>
    </row>
    <row r="2776" spans="7:10" x14ac:dyDescent="0.35">
      <c r="G2776">
        <v>114227</v>
      </c>
      <c r="H2776" s="69">
        <v>884</v>
      </c>
      <c r="I2776" s="69">
        <v>500</v>
      </c>
      <c r="J2776" s="69">
        <v>441150</v>
      </c>
    </row>
    <row r="2777" spans="7:10" x14ac:dyDescent="0.35">
      <c r="G2777">
        <v>114237</v>
      </c>
      <c r="H2777" s="69">
        <v>827</v>
      </c>
      <c r="I2777" s="69">
        <v>500</v>
      </c>
      <c r="J2777" s="69">
        <v>429400</v>
      </c>
    </row>
    <row r="2778" spans="7:10" x14ac:dyDescent="0.35">
      <c r="G2778">
        <v>114247</v>
      </c>
      <c r="H2778" s="69">
        <v>672</v>
      </c>
      <c r="I2778" s="69">
        <v>500</v>
      </c>
      <c r="J2778" s="69">
        <v>347700</v>
      </c>
    </row>
    <row r="2779" spans="7:10" x14ac:dyDescent="0.35">
      <c r="G2779">
        <v>114251</v>
      </c>
      <c r="H2779" s="69">
        <v>783</v>
      </c>
      <c r="I2779" s="69">
        <v>500</v>
      </c>
      <c r="J2779" s="69">
        <v>616550</v>
      </c>
    </row>
    <row r="2780" spans="7:10" x14ac:dyDescent="0.35">
      <c r="G2780">
        <v>114253</v>
      </c>
      <c r="H2780" s="69">
        <v>998</v>
      </c>
      <c r="I2780" s="69">
        <v>1000</v>
      </c>
      <c r="J2780" s="69">
        <v>1026950</v>
      </c>
    </row>
    <row r="2781" spans="7:10" x14ac:dyDescent="0.35">
      <c r="G2781">
        <v>114257</v>
      </c>
      <c r="H2781" s="69">
        <v>710</v>
      </c>
      <c r="I2781" s="69">
        <v>500</v>
      </c>
      <c r="J2781" s="69">
        <v>418950</v>
      </c>
    </row>
    <row r="2782" spans="7:10" x14ac:dyDescent="0.35">
      <c r="G2782">
        <v>114270</v>
      </c>
      <c r="H2782" s="69">
        <v>2612</v>
      </c>
      <c r="I2782" s="69">
        <v>2500</v>
      </c>
      <c r="J2782" s="69">
        <v>909500</v>
      </c>
    </row>
    <row r="2783" spans="7:10" x14ac:dyDescent="0.35">
      <c r="G2783">
        <v>114293</v>
      </c>
      <c r="H2783" s="69">
        <v>1393</v>
      </c>
      <c r="I2783" s="69">
        <v>500</v>
      </c>
      <c r="J2783" s="69">
        <v>584250</v>
      </c>
    </row>
    <row r="2784" spans="7:10" x14ac:dyDescent="0.35">
      <c r="G2784">
        <v>114303</v>
      </c>
      <c r="H2784" s="69">
        <v>538</v>
      </c>
      <c r="I2784" s="69">
        <v>500</v>
      </c>
      <c r="J2784" s="69">
        <v>423700</v>
      </c>
    </row>
    <row r="2785" spans="7:10" x14ac:dyDescent="0.35">
      <c r="G2785">
        <v>114311</v>
      </c>
      <c r="H2785" s="69">
        <v>976</v>
      </c>
      <c r="I2785" s="69">
        <v>1000</v>
      </c>
      <c r="J2785" s="69">
        <v>733400</v>
      </c>
    </row>
    <row r="2786" spans="7:10" x14ac:dyDescent="0.35">
      <c r="G2786">
        <v>114326</v>
      </c>
      <c r="H2786" s="69">
        <v>1548</v>
      </c>
      <c r="I2786" s="69">
        <v>500</v>
      </c>
      <c r="J2786" s="69">
        <v>515950</v>
      </c>
    </row>
    <row r="2787" spans="7:10" x14ac:dyDescent="0.35">
      <c r="G2787">
        <v>114329</v>
      </c>
      <c r="H2787" s="69">
        <v>1177</v>
      </c>
      <c r="I2787" s="69">
        <v>500</v>
      </c>
      <c r="J2787" s="69">
        <v>845500</v>
      </c>
    </row>
    <row r="2788" spans="7:10" x14ac:dyDescent="0.35">
      <c r="G2788">
        <v>114351</v>
      </c>
      <c r="H2788" s="69">
        <v>1332</v>
      </c>
      <c r="I2788" s="69"/>
      <c r="J2788" s="69">
        <v>1076100</v>
      </c>
    </row>
    <row r="2789" spans="7:10" x14ac:dyDescent="0.35">
      <c r="G2789">
        <v>114373</v>
      </c>
      <c r="H2789" s="69">
        <v>1100</v>
      </c>
      <c r="I2789" s="69">
        <v>1000</v>
      </c>
      <c r="J2789" s="69">
        <v>688750</v>
      </c>
    </row>
    <row r="2790" spans="7:10" x14ac:dyDescent="0.35">
      <c r="G2790">
        <v>114378</v>
      </c>
      <c r="H2790" s="69">
        <v>738</v>
      </c>
      <c r="I2790" s="69">
        <v>250</v>
      </c>
      <c r="J2790" s="69">
        <v>429400</v>
      </c>
    </row>
    <row r="2791" spans="7:10" x14ac:dyDescent="0.35">
      <c r="G2791">
        <v>114381</v>
      </c>
      <c r="H2791" s="69">
        <v>167</v>
      </c>
      <c r="I2791" s="69">
        <v>500</v>
      </c>
      <c r="J2791" s="69">
        <v>27600</v>
      </c>
    </row>
    <row r="2792" spans="7:10" x14ac:dyDescent="0.35">
      <c r="G2792">
        <v>114412</v>
      </c>
      <c r="H2792" s="69">
        <v>902</v>
      </c>
      <c r="I2792" s="69">
        <v>1000</v>
      </c>
      <c r="J2792" s="69">
        <v>837900</v>
      </c>
    </row>
    <row r="2793" spans="7:10" x14ac:dyDescent="0.35">
      <c r="G2793">
        <v>114426</v>
      </c>
      <c r="H2793" s="69">
        <v>772</v>
      </c>
      <c r="I2793" s="69">
        <v>2500</v>
      </c>
      <c r="J2793" s="69">
        <v>570000</v>
      </c>
    </row>
    <row r="2794" spans="7:10" x14ac:dyDescent="0.35">
      <c r="G2794">
        <v>114427</v>
      </c>
      <c r="H2794" s="69">
        <v>910</v>
      </c>
      <c r="I2794" s="69">
        <v>1000</v>
      </c>
      <c r="J2794" s="69">
        <v>560500</v>
      </c>
    </row>
    <row r="2795" spans="7:10" x14ac:dyDescent="0.35">
      <c r="G2795">
        <v>114438</v>
      </c>
      <c r="H2795" s="69">
        <v>633</v>
      </c>
      <c r="I2795" s="69">
        <v>500</v>
      </c>
      <c r="J2795" s="69">
        <v>441750</v>
      </c>
    </row>
    <row r="2796" spans="7:10" x14ac:dyDescent="0.35">
      <c r="G2796">
        <v>114439</v>
      </c>
      <c r="H2796" s="69">
        <v>667</v>
      </c>
      <c r="I2796" s="69">
        <v>500</v>
      </c>
      <c r="J2796" s="69">
        <v>387600</v>
      </c>
    </row>
    <row r="2797" spans="7:10" x14ac:dyDescent="0.35">
      <c r="G2797">
        <v>114451</v>
      </c>
      <c r="H2797" s="69">
        <v>1189</v>
      </c>
      <c r="I2797" s="69">
        <v>1000</v>
      </c>
      <c r="J2797" s="69">
        <v>984200</v>
      </c>
    </row>
    <row r="2798" spans="7:10" x14ac:dyDescent="0.35">
      <c r="G2798">
        <v>114452</v>
      </c>
      <c r="H2798" s="69">
        <v>1646</v>
      </c>
      <c r="I2798" s="69">
        <v>500</v>
      </c>
      <c r="J2798" s="69">
        <v>623200</v>
      </c>
    </row>
    <row r="2799" spans="7:10" x14ac:dyDescent="0.35">
      <c r="G2799">
        <v>114459</v>
      </c>
      <c r="H2799" s="69">
        <v>994</v>
      </c>
      <c r="I2799" s="69">
        <v>250</v>
      </c>
      <c r="J2799" s="69">
        <v>367200</v>
      </c>
    </row>
    <row r="2800" spans="7:10" x14ac:dyDescent="0.35">
      <c r="G2800">
        <v>114500</v>
      </c>
      <c r="H2800" s="69">
        <v>440</v>
      </c>
      <c r="I2800" s="69">
        <v>500</v>
      </c>
      <c r="J2800" s="69">
        <v>96200</v>
      </c>
    </row>
    <row r="2801" spans="7:10" x14ac:dyDescent="0.35">
      <c r="G2801">
        <v>114536</v>
      </c>
      <c r="H2801" s="69">
        <v>619</v>
      </c>
      <c r="I2801" s="69">
        <v>500</v>
      </c>
      <c r="J2801" s="69">
        <v>502550</v>
      </c>
    </row>
    <row r="2802" spans="7:10" x14ac:dyDescent="0.35">
      <c r="G2802">
        <v>114542</v>
      </c>
      <c r="H2802" s="69">
        <v>364</v>
      </c>
      <c r="I2802" s="69">
        <v>500</v>
      </c>
      <c r="J2802" s="69">
        <v>33600</v>
      </c>
    </row>
    <row r="2803" spans="7:10" x14ac:dyDescent="0.35">
      <c r="G2803">
        <v>114548</v>
      </c>
      <c r="H2803" s="69">
        <v>781</v>
      </c>
      <c r="I2803" s="69">
        <v>500</v>
      </c>
      <c r="J2803" s="69">
        <v>378100</v>
      </c>
    </row>
    <row r="2804" spans="7:10" x14ac:dyDescent="0.35">
      <c r="G2804">
        <v>114552</v>
      </c>
      <c r="H2804" s="69">
        <v>731</v>
      </c>
      <c r="I2804" s="69">
        <v>500</v>
      </c>
      <c r="J2804" s="69">
        <v>482600</v>
      </c>
    </row>
    <row r="2805" spans="7:10" x14ac:dyDescent="0.35">
      <c r="G2805">
        <v>114555</v>
      </c>
      <c r="H2805" s="69">
        <v>1553</v>
      </c>
      <c r="I2805" s="69">
        <v>1000</v>
      </c>
      <c r="J2805" s="69">
        <v>999400</v>
      </c>
    </row>
    <row r="2806" spans="7:10" x14ac:dyDescent="0.35">
      <c r="G2806">
        <v>114568</v>
      </c>
      <c r="H2806" s="69">
        <v>639</v>
      </c>
      <c r="I2806" s="69">
        <v>1000</v>
      </c>
      <c r="J2806" s="69">
        <v>482600</v>
      </c>
    </row>
    <row r="2807" spans="7:10" x14ac:dyDescent="0.35">
      <c r="G2807">
        <v>114581</v>
      </c>
      <c r="H2807" s="69">
        <v>678</v>
      </c>
      <c r="I2807" s="69">
        <v>500</v>
      </c>
      <c r="J2807" s="69">
        <v>456000</v>
      </c>
    </row>
    <row r="2808" spans="7:10" x14ac:dyDescent="0.35">
      <c r="G2808">
        <v>114586</v>
      </c>
      <c r="H2808" s="69">
        <v>525</v>
      </c>
      <c r="I2808" s="69">
        <v>500</v>
      </c>
      <c r="J2808" s="69">
        <v>486400</v>
      </c>
    </row>
    <row r="2809" spans="7:10" x14ac:dyDescent="0.35">
      <c r="G2809">
        <v>114600</v>
      </c>
      <c r="H2809" s="69">
        <v>920</v>
      </c>
      <c r="I2809" s="69">
        <v>500</v>
      </c>
      <c r="J2809" s="69">
        <v>504450</v>
      </c>
    </row>
    <row r="2810" spans="7:10" x14ac:dyDescent="0.35">
      <c r="G2810">
        <v>114605</v>
      </c>
      <c r="H2810" s="69">
        <v>576</v>
      </c>
      <c r="I2810" s="69">
        <v>500</v>
      </c>
      <c r="J2810" s="69">
        <v>421800</v>
      </c>
    </row>
    <row r="2811" spans="7:10" x14ac:dyDescent="0.35">
      <c r="G2811">
        <v>114620</v>
      </c>
      <c r="H2811" s="69">
        <v>1250</v>
      </c>
      <c r="I2811" s="69">
        <v>500</v>
      </c>
      <c r="J2811" s="69">
        <v>1252100</v>
      </c>
    </row>
    <row r="2812" spans="7:10" x14ac:dyDescent="0.35">
      <c r="G2812">
        <v>114621</v>
      </c>
      <c r="H2812" s="69">
        <v>800</v>
      </c>
      <c r="I2812" s="69">
        <v>250</v>
      </c>
      <c r="J2812" s="69">
        <v>608000</v>
      </c>
    </row>
    <row r="2813" spans="7:10" x14ac:dyDescent="0.35">
      <c r="G2813">
        <v>114624</v>
      </c>
      <c r="H2813" s="69">
        <v>485</v>
      </c>
      <c r="I2813" s="69">
        <v>100</v>
      </c>
      <c r="J2813" s="69">
        <v>348650</v>
      </c>
    </row>
    <row r="2814" spans="7:10" x14ac:dyDescent="0.35">
      <c r="G2814">
        <v>114637</v>
      </c>
      <c r="H2814" s="69">
        <v>1124</v>
      </c>
      <c r="I2814" s="69">
        <v>1000</v>
      </c>
      <c r="J2814" s="69">
        <v>646850</v>
      </c>
    </row>
    <row r="2815" spans="7:10" x14ac:dyDescent="0.35">
      <c r="G2815">
        <v>114640</v>
      </c>
      <c r="H2815" s="69">
        <v>2241</v>
      </c>
      <c r="I2815" s="69">
        <v>500</v>
      </c>
      <c r="J2815" s="69">
        <v>823650</v>
      </c>
    </row>
    <row r="2816" spans="7:10" x14ac:dyDescent="0.35">
      <c r="G2816">
        <v>114643</v>
      </c>
      <c r="H2816" s="69">
        <v>756</v>
      </c>
      <c r="I2816" s="69">
        <v>250</v>
      </c>
      <c r="J2816" s="69">
        <v>443700</v>
      </c>
    </row>
    <row r="2817" spans="7:10" x14ac:dyDescent="0.35">
      <c r="G2817">
        <v>114651</v>
      </c>
      <c r="H2817" s="69">
        <v>1005</v>
      </c>
      <c r="I2817" s="69">
        <v>250</v>
      </c>
      <c r="J2817" s="69">
        <v>369550</v>
      </c>
    </row>
    <row r="2818" spans="7:10" x14ac:dyDescent="0.35">
      <c r="G2818">
        <v>114663</v>
      </c>
      <c r="H2818" s="69">
        <v>739</v>
      </c>
      <c r="I2818" s="69">
        <v>500</v>
      </c>
      <c r="J2818" s="69">
        <v>415150</v>
      </c>
    </row>
    <row r="2819" spans="7:10" x14ac:dyDescent="0.35">
      <c r="G2819">
        <v>114692</v>
      </c>
      <c r="H2819" s="69">
        <v>2536</v>
      </c>
      <c r="I2819" s="69">
        <v>500</v>
      </c>
      <c r="J2819" s="69">
        <v>1628300</v>
      </c>
    </row>
    <row r="2820" spans="7:10" x14ac:dyDescent="0.35">
      <c r="G2820">
        <v>114710</v>
      </c>
      <c r="H2820" s="69">
        <v>1184</v>
      </c>
      <c r="I2820" s="69">
        <v>1000</v>
      </c>
      <c r="J2820" s="69">
        <v>791350</v>
      </c>
    </row>
    <row r="2821" spans="7:10" x14ac:dyDescent="0.35">
      <c r="G2821">
        <v>114713</v>
      </c>
      <c r="H2821" s="69">
        <v>642</v>
      </c>
      <c r="I2821" s="69">
        <v>500</v>
      </c>
      <c r="J2821" s="69">
        <v>110200</v>
      </c>
    </row>
    <row r="2822" spans="7:10" x14ac:dyDescent="0.35">
      <c r="G2822">
        <v>114753</v>
      </c>
      <c r="H2822" s="69">
        <v>1838</v>
      </c>
      <c r="I2822" s="69">
        <v>1000</v>
      </c>
      <c r="J2822" s="69">
        <v>1466800</v>
      </c>
    </row>
    <row r="2823" spans="7:10" x14ac:dyDescent="0.35">
      <c r="G2823">
        <v>114758</v>
      </c>
      <c r="H2823" s="69">
        <v>113</v>
      </c>
      <c r="I2823" s="69">
        <v>250</v>
      </c>
      <c r="J2823" s="69">
        <v>27600</v>
      </c>
    </row>
    <row r="2824" spans="7:10" x14ac:dyDescent="0.35">
      <c r="G2824">
        <v>114788</v>
      </c>
      <c r="H2824" s="69">
        <v>516</v>
      </c>
      <c r="I2824" s="69">
        <v>500</v>
      </c>
      <c r="J2824" s="69">
        <v>27600</v>
      </c>
    </row>
    <row r="2825" spans="7:10" x14ac:dyDescent="0.35">
      <c r="G2825">
        <v>114793</v>
      </c>
      <c r="H2825" s="69">
        <v>896</v>
      </c>
      <c r="I2825" s="69">
        <v>1000</v>
      </c>
      <c r="J2825" s="69">
        <v>526300</v>
      </c>
    </row>
    <row r="2826" spans="7:10" x14ac:dyDescent="0.35">
      <c r="G2826">
        <v>114818</v>
      </c>
      <c r="H2826" s="69">
        <v>575</v>
      </c>
      <c r="I2826" s="69">
        <v>500</v>
      </c>
      <c r="J2826" s="69">
        <v>474050</v>
      </c>
    </row>
    <row r="2827" spans="7:10" x14ac:dyDescent="0.35">
      <c r="G2827">
        <v>114823</v>
      </c>
      <c r="H2827" s="69">
        <v>1851</v>
      </c>
      <c r="I2827" s="69">
        <v>2500</v>
      </c>
      <c r="J2827" s="69">
        <v>1821150</v>
      </c>
    </row>
    <row r="2828" spans="7:10" x14ac:dyDescent="0.35">
      <c r="G2828">
        <v>114853</v>
      </c>
      <c r="H2828" s="69">
        <v>736</v>
      </c>
      <c r="I2828" s="69">
        <v>500</v>
      </c>
      <c r="J2828" s="69">
        <v>524400</v>
      </c>
    </row>
    <row r="2829" spans="7:10" x14ac:dyDescent="0.35">
      <c r="G2829">
        <v>114877</v>
      </c>
      <c r="H2829" s="69">
        <v>818</v>
      </c>
      <c r="I2829" s="69">
        <v>500</v>
      </c>
      <c r="J2829" s="69">
        <v>360050</v>
      </c>
    </row>
    <row r="2830" spans="7:10" x14ac:dyDescent="0.35">
      <c r="G2830">
        <v>114884</v>
      </c>
      <c r="H2830" s="69">
        <v>653</v>
      </c>
      <c r="I2830" s="69">
        <v>500</v>
      </c>
      <c r="J2830" s="69">
        <v>345800</v>
      </c>
    </row>
    <row r="2831" spans="7:10" x14ac:dyDescent="0.35">
      <c r="G2831">
        <v>114906</v>
      </c>
      <c r="H2831" s="69">
        <v>1728</v>
      </c>
      <c r="I2831" s="69">
        <v>500</v>
      </c>
      <c r="J2831" s="69">
        <v>1235950</v>
      </c>
    </row>
    <row r="2832" spans="7:10" x14ac:dyDescent="0.35">
      <c r="G2832">
        <v>114930</v>
      </c>
      <c r="H2832" s="69">
        <v>662</v>
      </c>
      <c r="I2832" s="69">
        <v>1000</v>
      </c>
      <c r="J2832" s="69">
        <v>410400</v>
      </c>
    </row>
    <row r="2833" spans="7:10" x14ac:dyDescent="0.35">
      <c r="G2833">
        <v>114934</v>
      </c>
      <c r="H2833" s="69">
        <v>737</v>
      </c>
      <c r="I2833" s="69">
        <v>500</v>
      </c>
      <c r="J2833" s="69">
        <v>450300</v>
      </c>
    </row>
    <row r="2834" spans="7:10" x14ac:dyDescent="0.35">
      <c r="G2834">
        <v>114936</v>
      </c>
      <c r="H2834" s="69">
        <v>941</v>
      </c>
      <c r="I2834" s="69">
        <v>500</v>
      </c>
      <c r="J2834" s="69">
        <v>798000</v>
      </c>
    </row>
    <row r="2835" spans="7:10" x14ac:dyDescent="0.35">
      <c r="G2835">
        <v>114947</v>
      </c>
      <c r="H2835" s="69">
        <v>871</v>
      </c>
      <c r="I2835" s="69">
        <v>500</v>
      </c>
      <c r="J2835" s="69">
        <v>625100</v>
      </c>
    </row>
    <row r="2836" spans="7:10" x14ac:dyDescent="0.35">
      <c r="G2836">
        <v>114950</v>
      </c>
      <c r="H2836" s="69">
        <v>1247</v>
      </c>
      <c r="I2836" s="69">
        <v>1000</v>
      </c>
      <c r="J2836" s="69">
        <v>896800</v>
      </c>
    </row>
    <row r="2837" spans="7:10" x14ac:dyDescent="0.35">
      <c r="G2837">
        <v>114956</v>
      </c>
      <c r="H2837" s="69">
        <v>1071</v>
      </c>
      <c r="I2837" s="69">
        <v>500</v>
      </c>
      <c r="J2837" s="69">
        <v>839800</v>
      </c>
    </row>
    <row r="2838" spans="7:10" x14ac:dyDescent="0.35">
      <c r="G2838">
        <v>114970</v>
      </c>
      <c r="H2838" s="69">
        <v>126</v>
      </c>
      <c r="I2838" s="69">
        <v>250</v>
      </c>
      <c r="J2838" s="69">
        <v>87000</v>
      </c>
    </row>
    <row r="2839" spans="7:10" x14ac:dyDescent="0.35">
      <c r="G2839">
        <v>114972</v>
      </c>
      <c r="H2839" s="69">
        <v>1537</v>
      </c>
      <c r="I2839" s="69">
        <v>1000</v>
      </c>
      <c r="J2839" s="69">
        <v>1390800</v>
      </c>
    </row>
    <row r="2840" spans="7:10" x14ac:dyDescent="0.35">
      <c r="G2840">
        <v>114985</v>
      </c>
      <c r="H2840" s="69">
        <v>1412</v>
      </c>
      <c r="I2840" s="69">
        <v>500</v>
      </c>
      <c r="J2840" s="69">
        <v>1121950</v>
      </c>
    </row>
    <row r="2841" spans="7:10" x14ac:dyDescent="0.35">
      <c r="G2841">
        <v>114989</v>
      </c>
      <c r="H2841" s="69">
        <v>924</v>
      </c>
      <c r="I2841" s="69">
        <v>500</v>
      </c>
      <c r="J2841" s="69">
        <v>722950</v>
      </c>
    </row>
    <row r="2842" spans="7:10" x14ac:dyDescent="0.35">
      <c r="G2842">
        <v>114996</v>
      </c>
      <c r="H2842" s="69">
        <v>1044</v>
      </c>
      <c r="I2842" s="69">
        <v>250</v>
      </c>
      <c r="J2842" s="69">
        <v>498750</v>
      </c>
    </row>
    <row r="2843" spans="7:10" x14ac:dyDescent="0.35">
      <c r="G2843">
        <v>114997</v>
      </c>
      <c r="H2843" s="69">
        <v>1772</v>
      </c>
      <c r="I2843" s="69">
        <v>500</v>
      </c>
      <c r="J2843" s="69">
        <v>1047850</v>
      </c>
    </row>
    <row r="2844" spans="7:10" x14ac:dyDescent="0.35">
      <c r="G2844">
        <v>115016</v>
      </c>
      <c r="H2844" s="69">
        <v>834</v>
      </c>
      <c r="I2844" s="69">
        <v>500</v>
      </c>
      <c r="J2844" s="69">
        <v>472150</v>
      </c>
    </row>
    <row r="2845" spans="7:10" x14ac:dyDescent="0.35">
      <c r="G2845">
        <v>115028</v>
      </c>
      <c r="H2845" s="69">
        <v>2422</v>
      </c>
      <c r="I2845" s="69">
        <v>500</v>
      </c>
      <c r="J2845" s="69">
        <v>853400</v>
      </c>
    </row>
    <row r="2846" spans="7:10" x14ac:dyDescent="0.35">
      <c r="G2846">
        <v>115037</v>
      </c>
      <c r="H2846" s="69">
        <v>797</v>
      </c>
      <c r="I2846" s="69">
        <v>1000</v>
      </c>
      <c r="J2846" s="69">
        <v>580450</v>
      </c>
    </row>
    <row r="2847" spans="7:10" x14ac:dyDescent="0.35">
      <c r="G2847">
        <v>115043</v>
      </c>
      <c r="H2847" s="69">
        <v>361</v>
      </c>
      <c r="I2847" s="69">
        <v>500</v>
      </c>
      <c r="J2847" s="69">
        <v>79200</v>
      </c>
    </row>
    <row r="2848" spans="7:10" x14ac:dyDescent="0.35">
      <c r="G2848">
        <v>115044</v>
      </c>
      <c r="H2848" s="69">
        <v>717</v>
      </c>
      <c r="I2848" s="69">
        <v>500</v>
      </c>
      <c r="J2848" s="69">
        <v>482600</v>
      </c>
    </row>
    <row r="2849" spans="7:10" x14ac:dyDescent="0.35">
      <c r="G2849">
        <v>115063</v>
      </c>
      <c r="H2849" s="69">
        <v>763</v>
      </c>
      <c r="I2849" s="69">
        <v>250</v>
      </c>
      <c r="J2849" s="69">
        <v>571900</v>
      </c>
    </row>
    <row r="2850" spans="7:10" x14ac:dyDescent="0.35">
      <c r="G2850">
        <v>115065</v>
      </c>
      <c r="H2850" s="69">
        <v>769</v>
      </c>
      <c r="I2850" s="69">
        <v>250</v>
      </c>
      <c r="J2850" s="69">
        <v>599450</v>
      </c>
    </row>
    <row r="2851" spans="7:10" x14ac:dyDescent="0.35">
      <c r="G2851">
        <v>115073</v>
      </c>
      <c r="H2851" s="69">
        <v>1081</v>
      </c>
      <c r="I2851" s="69">
        <v>500</v>
      </c>
      <c r="J2851" s="69">
        <v>448400</v>
      </c>
    </row>
    <row r="2852" spans="7:10" x14ac:dyDescent="0.35">
      <c r="G2852">
        <v>115077</v>
      </c>
      <c r="H2852" s="69">
        <v>1530</v>
      </c>
      <c r="I2852" s="69">
        <v>1000</v>
      </c>
      <c r="J2852" s="69">
        <v>688750</v>
      </c>
    </row>
    <row r="2853" spans="7:10" x14ac:dyDescent="0.35">
      <c r="G2853">
        <v>115088</v>
      </c>
      <c r="H2853" s="69">
        <v>795</v>
      </c>
      <c r="I2853" s="69">
        <v>500</v>
      </c>
      <c r="J2853" s="69">
        <v>612850</v>
      </c>
    </row>
    <row r="2854" spans="7:10" x14ac:dyDescent="0.35">
      <c r="G2854">
        <v>115094</v>
      </c>
      <c r="H2854" s="69">
        <v>1858</v>
      </c>
      <c r="I2854" s="69">
        <v>1000</v>
      </c>
      <c r="J2854" s="69">
        <v>1124800</v>
      </c>
    </row>
    <row r="2855" spans="7:10" x14ac:dyDescent="0.35">
      <c r="G2855">
        <v>115099</v>
      </c>
      <c r="H2855" s="69">
        <v>1001</v>
      </c>
      <c r="I2855" s="69">
        <v>500</v>
      </c>
      <c r="J2855" s="69">
        <v>634600</v>
      </c>
    </row>
    <row r="2856" spans="7:10" x14ac:dyDescent="0.35">
      <c r="G2856">
        <v>115110</v>
      </c>
      <c r="H2856" s="69">
        <v>527</v>
      </c>
      <c r="I2856" s="69">
        <v>500</v>
      </c>
      <c r="J2856" s="69">
        <v>355300</v>
      </c>
    </row>
    <row r="2857" spans="7:10" x14ac:dyDescent="0.35">
      <c r="G2857">
        <v>115130</v>
      </c>
      <c r="H2857" s="69">
        <v>844</v>
      </c>
      <c r="I2857" s="69">
        <v>500</v>
      </c>
      <c r="J2857" s="69">
        <v>785650</v>
      </c>
    </row>
    <row r="2858" spans="7:10" x14ac:dyDescent="0.35">
      <c r="G2858">
        <v>115145</v>
      </c>
      <c r="H2858" s="69">
        <v>1200</v>
      </c>
      <c r="I2858" s="69">
        <v>500</v>
      </c>
      <c r="J2858" s="69">
        <v>922450</v>
      </c>
    </row>
    <row r="2859" spans="7:10" x14ac:dyDescent="0.35">
      <c r="G2859">
        <v>115163</v>
      </c>
      <c r="H2859" s="69">
        <v>414</v>
      </c>
      <c r="I2859" s="69">
        <v>500</v>
      </c>
      <c r="J2859" s="69">
        <v>358150</v>
      </c>
    </row>
    <row r="2860" spans="7:10" x14ac:dyDescent="0.35">
      <c r="G2860">
        <v>115166</v>
      </c>
      <c r="H2860" s="69">
        <v>597</v>
      </c>
      <c r="I2860" s="69">
        <v>500</v>
      </c>
      <c r="J2860" s="69">
        <v>106800</v>
      </c>
    </row>
    <row r="2861" spans="7:10" x14ac:dyDescent="0.35">
      <c r="G2861">
        <v>115167</v>
      </c>
      <c r="H2861" s="69">
        <v>1163</v>
      </c>
      <c r="I2861" s="69">
        <v>500</v>
      </c>
      <c r="J2861" s="69">
        <v>399000</v>
      </c>
    </row>
    <row r="2862" spans="7:10" x14ac:dyDescent="0.35">
      <c r="G2862">
        <v>115171</v>
      </c>
      <c r="H2862" s="69">
        <v>871</v>
      </c>
      <c r="I2862" s="69">
        <v>500</v>
      </c>
      <c r="J2862" s="69">
        <v>524400</v>
      </c>
    </row>
    <row r="2863" spans="7:10" x14ac:dyDescent="0.35">
      <c r="G2863">
        <v>115172</v>
      </c>
      <c r="H2863" s="69">
        <v>1730</v>
      </c>
      <c r="I2863" s="69">
        <v>0</v>
      </c>
      <c r="J2863" s="69">
        <v>843600</v>
      </c>
    </row>
    <row r="2864" spans="7:10" x14ac:dyDescent="0.35">
      <c r="G2864">
        <v>115175</v>
      </c>
      <c r="H2864" s="69">
        <v>1249</v>
      </c>
      <c r="I2864" s="69">
        <v>1000</v>
      </c>
      <c r="J2864" s="69">
        <v>710600</v>
      </c>
    </row>
    <row r="2865" spans="7:10" x14ac:dyDescent="0.35">
      <c r="G2865">
        <v>115185</v>
      </c>
      <c r="H2865" s="69">
        <v>2198</v>
      </c>
      <c r="I2865" s="69">
        <v>500</v>
      </c>
      <c r="J2865" s="69">
        <v>1169450</v>
      </c>
    </row>
    <row r="2866" spans="7:10" x14ac:dyDescent="0.35">
      <c r="G2866">
        <v>115188</v>
      </c>
      <c r="H2866" s="69">
        <v>876</v>
      </c>
      <c r="I2866" s="69">
        <v>500</v>
      </c>
      <c r="J2866" s="69">
        <v>725800</v>
      </c>
    </row>
    <row r="2867" spans="7:10" x14ac:dyDescent="0.35">
      <c r="G2867">
        <v>115198</v>
      </c>
      <c r="H2867" s="69">
        <v>183</v>
      </c>
      <c r="I2867" s="69">
        <v>250</v>
      </c>
      <c r="J2867" s="69">
        <v>25200</v>
      </c>
    </row>
    <row r="2868" spans="7:10" x14ac:dyDescent="0.35">
      <c r="G2868">
        <v>115213</v>
      </c>
      <c r="H2868" s="69">
        <v>1178</v>
      </c>
      <c r="I2868" s="69">
        <v>500</v>
      </c>
      <c r="J2868" s="69">
        <v>767600</v>
      </c>
    </row>
    <row r="2869" spans="7:10" x14ac:dyDescent="0.35">
      <c r="G2869">
        <v>115220</v>
      </c>
      <c r="H2869" s="69">
        <v>1426</v>
      </c>
      <c r="I2869" s="69">
        <v>1000</v>
      </c>
      <c r="J2869" s="69">
        <v>610850</v>
      </c>
    </row>
    <row r="2870" spans="7:10" x14ac:dyDescent="0.35">
      <c r="G2870">
        <v>115238</v>
      </c>
      <c r="H2870" s="69">
        <v>1729</v>
      </c>
      <c r="I2870" s="69">
        <v>1000</v>
      </c>
      <c r="J2870" s="69">
        <v>609450</v>
      </c>
    </row>
    <row r="2871" spans="7:10" x14ac:dyDescent="0.35">
      <c r="G2871">
        <v>115246</v>
      </c>
      <c r="H2871" s="69">
        <v>1773</v>
      </c>
      <c r="I2871" s="69">
        <v>1000</v>
      </c>
      <c r="J2871" s="69">
        <v>742900</v>
      </c>
    </row>
    <row r="2872" spans="7:10" x14ac:dyDescent="0.35">
      <c r="G2872">
        <v>115259</v>
      </c>
      <c r="H2872" s="69">
        <v>823</v>
      </c>
      <c r="I2872" s="69">
        <v>500</v>
      </c>
      <c r="J2872" s="69">
        <v>629850</v>
      </c>
    </row>
    <row r="2873" spans="7:10" x14ac:dyDescent="0.35">
      <c r="G2873">
        <v>115268</v>
      </c>
      <c r="H2873" s="69">
        <v>749</v>
      </c>
      <c r="I2873" s="69">
        <v>250</v>
      </c>
      <c r="J2873" s="69">
        <v>524400</v>
      </c>
    </row>
    <row r="2874" spans="7:10" x14ac:dyDescent="0.35">
      <c r="G2874">
        <v>115269</v>
      </c>
      <c r="H2874" s="69">
        <v>321</v>
      </c>
      <c r="I2874" s="69">
        <v>250</v>
      </c>
      <c r="J2874" s="69">
        <v>33600</v>
      </c>
    </row>
    <row r="2875" spans="7:10" x14ac:dyDescent="0.35">
      <c r="G2875">
        <v>115274</v>
      </c>
      <c r="H2875" s="69">
        <v>161</v>
      </c>
      <c r="I2875" s="69">
        <v>500</v>
      </c>
      <c r="J2875" s="69">
        <v>46800</v>
      </c>
    </row>
    <row r="2876" spans="7:10" x14ac:dyDescent="0.35">
      <c r="G2876">
        <v>115276</v>
      </c>
      <c r="H2876" s="69">
        <v>1329</v>
      </c>
      <c r="I2876" s="69">
        <v>1000</v>
      </c>
      <c r="J2876" s="69">
        <v>1109600</v>
      </c>
    </row>
    <row r="2877" spans="7:10" x14ac:dyDescent="0.35">
      <c r="G2877">
        <v>115308</v>
      </c>
      <c r="H2877" s="69">
        <v>1062</v>
      </c>
      <c r="I2877" s="69">
        <v>500</v>
      </c>
      <c r="J2877" s="69">
        <v>837900</v>
      </c>
    </row>
    <row r="2878" spans="7:10" x14ac:dyDescent="0.35">
      <c r="G2878">
        <v>115329</v>
      </c>
      <c r="H2878" s="69">
        <v>891</v>
      </c>
      <c r="I2878" s="69">
        <v>250</v>
      </c>
      <c r="J2878" s="69">
        <v>472150</v>
      </c>
    </row>
    <row r="2879" spans="7:10" x14ac:dyDescent="0.35">
      <c r="G2879">
        <v>115331</v>
      </c>
      <c r="H2879" s="69">
        <v>882</v>
      </c>
      <c r="I2879" s="69">
        <v>500</v>
      </c>
      <c r="J2879" s="69">
        <v>569050</v>
      </c>
    </row>
    <row r="2880" spans="7:10" x14ac:dyDescent="0.35">
      <c r="G2880">
        <v>115335</v>
      </c>
      <c r="H2880" s="69">
        <v>1027</v>
      </c>
      <c r="I2880" s="69">
        <v>500</v>
      </c>
      <c r="J2880" s="69">
        <v>459850</v>
      </c>
    </row>
    <row r="2881" spans="7:10" x14ac:dyDescent="0.35">
      <c r="G2881">
        <v>115340</v>
      </c>
      <c r="H2881" s="69">
        <v>188</v>
      </c>
      <c r="I2881" s="69">
        <v>250</v>
      </c>
      <c r="J2881" s="69">
        <v>27600</v>
      </c>
    </row>
    <row r="2882" spans="7:10" x14ac:dyDescent="0.35">
      <c r="G2882">
        <v>115353</v>
      </c>
      <c r="H2882" s="69">
        <v>995</v>
      </c>
      <c r="I2882" s="69">
        <v>2500</v>
      </c>
      <c r="J2882" s="69">
        <v>613700</v>
      </c>
    </row>
    <row r="2883" spans="7:10" x14ac:dyDescent="0.35">
      <c r="G2883">
        <v>115357</v>
      </c>
      <c r="H2883" s="69">
        <v>503</v>
      </c>
      <c r="I2883" s="69">
        <v>250</v>
      </c>
      <c r="J2883" s="69">
        <v>27600</v>
      </c>
    </row>
    <row r="2884" spans="7:10" x14ac:dyDescent="0.35">
      <c r="G2884">
        <v>115361</v>
      </c>
      <c r="H2884" s="69">
        <v>2308</v>
      </c>
      <c r="I2884" s="69">
        <v>500</v>
      </c>
      <c r="J2884" s="69">
        <v>911200</v>
      </c>
    </row>
    <row r="2885" spans="7:10" x14ac:dyDescent="0.35">
      <c r="G2885">
        <v>115394</v>
      </c>
      <c r="H2885" s="69">
        <v>844</v>
      </c>
      <c r="I2885" s="69">
        <v>500</v>
      </c>
      <c r="J2885" s="69">
        <v>482600</v>
      </c>
    </row>
    <row r="2886" spans="7:10" x14ac:dyDescent="0.35">
      <c r="G2886">
        <v>115401</v>
      </c>
      <c r="H2886" s="69">
        <v>842</v>
      </c>
      <c r="I2886" s="69">
        <v>500</v>
      </c>
      <c r="J2886" s="69">
        <v>487350</v>
      </c>
    </row>
    <row r="2887" spans="7:10" x14ac:dyDescent="0.35">
      <c r="G2887">
        <v>115402</v>
      </c>
      <c r="H2887" s="69">
        <v>1164</v>
      </c>
      <c r="I2887" s="69">
        <v>1000</v>
      </c>
      <c r="J2887" s="69">
        <v>719150</v>
      </c>
    </row>
    <row r="2888" spans="7:10" x14ac:dyDescent="0.35">
      <c r="G2888">
        <v>115404</v>
      </c>
      <c r="H2888" s="69">
        <v>1711</v>
      </c>
      <c r="I2888" s="69">
        <v>500</v>
      </c>
      <c r="J2888" s="69">
        <v>790400</v>
      </c>
    </row>
    <row r="2889" spans="7:10" x14ac:dyDescent="0.35">
      <c r="G2889">
        <v>115435</v>
      </c>
      <c r="H2889" s="69">
        <v>544</v>
      </c>
      <c r="I2889" s="69">
        <v>500</v>
      </c>
      <c r="J2889" s="69">
        <v>387600</v>
      </c>
    </row>
    <row r="2890" spans="7:10" x14ac:dyDescent="0.35">
      <c r="G2890">
        <v>115464</v>
      </c>
      <c r="H2890" s="69">
        <v>1502</v>
      </c>
      <c r="I2890" s="69">
        <v>1000</v>
      </c>
      <c r="J2890" s="69">
        <v>1183700</v>
      </c>
    </row>
    <row r="2891" spans="7:10" x14ac:dyDescent="0.35">
      <c r="G2891">
        <v>115483</v>
      </c>
      <c r="H2891" s="69">
        <v>551</v>
      </c>
      <c r="I2891" s="69">
        <v>500</v>
      </c>
      <c r="J2891" s="69">
        <v>320150</v>
      </c>
    </row>
    <row r="2892" spans="7:10" x14ac:dyDescent="0.35">
      <c r="G2892">
        <v>115492</v>
      </c>
      <c r="H2892" s="69">
        <v>634</v>
      </c>
      <c r="I2892" s="69">
        <v>500</v>
      </c>
      <c r="J2892" s="69">
        <v>434150</v>
      </c>
    </row>
    <row r="2893" spans="7:10" x14ac:dyDescent="0.35">
      <c r="G2893">
        <v>115499</v>
      </c>
      <c r="H2893" s="69">
        <v>678</v>
      </c>
      <c r="I2893" s="69">
        <v>500</v>
      </c>
      <c r="J2893" s="69">
        <v>460750</v>
      </c>
    </row>
    <row r="2894" spans="7:10" x14ac:dyDescent="0.35">
      <c r="G2894">
        <v>115513</v>
      </c>
      <c r="H2894" s="69">
        <v>482</v>
      </c>
      <c r="I2894" s="69">
        <v>500</v>
      </c>
      <c r="J2894" s="69">
        <v>63600</v>
      </c>
    </row>
    <row r="2895" spans="7:10" x14ac:dyDescent="0.35">
      <c r="G2895">
        <v>115517</v>
      </c>
      <c r="H2895" s="69">
        <v>783</v>
      </c>
      <c r="I2895" s="69">
        <v>500</v>
      </c>
      <c r="J2895" s="69">
        <v>534850</v>
      </c>
    </row>
    <row r="2896" spans="7:10" x14ac:dyDescent="0.35">
      <c r="G2896">
        <v>115525</v>
      </c>
      <c r="H2896" s="69">
        <v>998</v>
      </c>
      <c r="I2896" s="69">
        <v>500</v>
      </c>
      <c r="J2896" s="69">
        <v>664050</v>
      </c>
    </row>
    <row r="2897" spans="7:10" x14ac:dyDescent="0.35">
      <c r="G2897">
        <v>115541</v>
      </c>
      <c r="H2897" s="69">
        <v>904</v>
      </c>
      <c r="I2897" s="69">
        <v>500</v>
      </c>
      <c r="J2897" s="69">
        <v>606100</v>
      </c>
    </row>
    <row r="2898" spans="7:10" x14ac:dyDescent="0.35">
      <c r="G2898">
        <v>115556</v>
      </c>
      <c r="H2898" s="69">
        <v>891</v>
      </c>
      <c r="I2898" s="69">
        <v>1000</v>
      </c>
      <c r="J2898" s="69">
        <v>879700</v>
      </c>
    </row>
    <row r="2899" spans="7:10" x14ac:dyDescent="0.35">
      <c r="G2899">
        <v>115566</v>
      </c>
      <c r="H2899" s="69">
        <v>1313</v>
      </c>
      <c r="I2899" s="69">
        <v>500</v>
      </c>
      <c r="J2899" s="69">
        <v>918650</v>
      </c>
    </row>
    <row r="2900" spans="7:10" x14ac:dyDescent="0.35">
      <c r="G2900">
        <v>115579</v>
      </c>
      <c r="H2900" s="69">
        <v>1027</v>
      </c>
      <c r="I2900" s="69">
        <v>500</v>
      </c>
      <c r="J2900" s="69">
        <v>390450</v>
      </c>
    </row>
    <row r="2901" spans="7:10" x14ac:dyDescent="0.35">
      <c r="G2901">
        <v>115587</v>
      </c>
      <c r="H2901" s="69">
        <v>481</v>
      </c>
      <c r="I2901" s="69">
        <v>500</v>
      </c>
      <c r="J2901" s="69">
        <v>368600</v>
      </c>
    </row>
    <row r="2902" spans="7:10" x14ac:dyDescent="0.35">
      <c r="G2902">
        <v>115590</v>
      </c>
      <c r="H2902" s="69">
        <v>120</v>
      </c>
      <c r="I2902" s="69">
        <v>500</v>
      </c>
      <c r="J2902" s="69">
        <v>42200</v>
      </c>
    </row>
    <row r="2903" spans="7:10" x14ac:dyDescent="0.35">
      <c r="G2903">
        <v>115618</v>
      </c>
      <c r="H2903" s="69">
        <v>1561</v>
      </c>
      <c r="I2903" s="69">
        <v>1000</v>
      </c>
      <c r="J2903" s="69">
        <v>1047850</v>
      </c>
    </row>
    <row r="2904" spans="7:10" x14ac:dyDescent="0.35">
      <c r="G2904">
        <v>115623</v>
      </c>
      <c r="H2904" s="69">
        <v>3874</v>
      </c>
      <c r="I2904" s="69">
        <v>1000</v>
      </c>
      <c r="J2904" s="69">
        <v>2017800</v>
      </c>
    </row>
    <row r="2905" spans="7:10" x14ac:dyDescent="0.35">
      <c r="G2905">
        <v>115633</v>
      </c>
      <c r="H2905" s="69">
        <v>740</v>
      </c>
      <c r="I2905" s="69">
        <v>500</v>
      </c>
      <c r="J2905" s="69">
        <v>580450</v>
      </c>
    </row>
    <row r="2906" spans="7:10" x14ac:dyDescent="0.35">
      <c r="G2906">
        <v>115658</v>
      </c>
      <c r="H2906" s="69">
        <v>302</v>
      </c>
      <c r="I2906" s="69">
        <v>500</v>
      </c>
      <c r="J2906" s="69">
        <v>149200</v>
      </c>
    </row>
    <row r="2907" spans="7:10" x14ac:dyDescent="0.35">
      <c r="G2907">
        <v>115663</v>
      </c>
      <c r="H2907" s="69">
        <v>786</v>
      </c>
      <c r="I2907" s="69">
        <v>500</v>
      </c>
      <c r="J2907" s="69">
        <v>418950</v>
      </c>
    </row>
    <row r="2908" spans="7:10" x14ac:dyDescent="0.35">
      <c r="G2908">
        <v>115695</v>
      </c>
      <c r="H2908" s="69">
        <v>274</v>
      </c>
      <c r="I2908" s="69">
        <v>500</v>
      </c>
      <c r="J2908" s="69">
        <v>51600</v>
      </c>
    </row>
    <row r="2909" spans="7:10" x14ac:dyDescent="0.35">
      <c r="G2909">
        <v>115727</v>
      </c>
      <c r="H2909" s="69">
        <v>1148</v>
      </c>
      <c r="I2909" s="69">
        <v>500</v>
      </c>
      <c r="J2909" s="69">
        <v>1003200</v>
      </c>
    </row>
    <row r="2910" spans="7:10" x14ac:dyDescent="0.35">
      <c r="G2910">
        <v>115728</v>
      </c>
      <c r="H2910" s="69">
        <v>1499</v>
      </c>
      <c r="I2910" s="69">
        <v>500</v>
      </c>
      <c r="J2910" s="69">
        <v>1102000</v>
      </c>
    </row>
    <row r="2911" spans="7:10" x14ac:dyDescent="0.35">
      <c r="G2911">
        <v>115734</v>
      </c>
      <c r="H2911" s="69">
        <v>1204</v>
      </c>
      <c r="I2911" s="69">
        <v>2500</v>
      </c>
      <c r="J2911" s="69">
        <v>828400</v>
      </c>
    </row>
    <row r="2912" spans="7:10" x14ac:dyDescent="0.35">
      <c r="G2912">
        <v>115755</v>
      </c>
      <c r="H2912" s="69">
        <v>2200</v>
      </c>
      <c r="I2912" s="69">
        <v>1000</v>
      </c>
      <c r="J2912" s="69">
        <v>1485800</v>
      </c>
    </row>
    <row r="2913" spans="7:10" x14ac:dyDescent="0.35">
      <c r="G2913">
        <v>115757</v>
      </c>
      <c r="H2913" s="69">
        <v>563</v>
      </c>
      <c r="I2913" s="69">
        <v>500</v>
      </c>
      <c r="J2913" s="69">
        <v>63600</v>
      </c>
    </row>
    <row r="2914" spans="7:10" x14ac:dyDescent="0.35">
      <c r="G2914">
        <v>115768</v>
      </c>
      <c r="H2914" s="69">
        <v>579</v>
      </c>
      <c r="I2914" s="69">
        <v>250</v>
      </c>
      <c r="J2914" s="69">
        <v>502550</v>
      </c>
    </row>
    <row r="2915" spans="7:10" x14ac:dyDescent="0.35">
      <c r="G2915">
        <v>115769</v>
      </c>
      <c r="H2915" s="69">
        <v>962</v>
      </c>
      <c r="I2915" s="69">
        <v>1000</v>
      </c>
      <c r="J2915" s="69">
        <v>749550</v>
      </c>
    </row>
    <row r="2916" spans="7:10" x14ac:dyDescent="0.35">
      <c r="G2916">
        <v>115773</v>
      </c>
      <c r="H2916" s="69">
        <v>1856</v>
      </c>
      <c r="I2916" s="69">
        <v>1000</v>
      </c>
      <c r="J2916" s="69">
        <v>381900</v>
      </c>
    </row>
    <row r="2917" spans="7:10" x14ac:dyDescent="0.35">
      <c r="G2917">
        <v>115796</v>
      </c>
      <c r="H2917" s="69">
        <v>799</v>
      </c>
      <c r="I2917" s="69">
        <v>500</v>
      </c>
      <c r="J2917" s="69">
        <v>327750</v>
      </c>
    </row>
    <row r="2918" spans="7:10" x14ac:dyDescent="0.35">
      <c r="G2918">
        <v>115803</v>
      </c>
      <c r="H2918" s="69">
        <v>486</v>
      </c>
      <c r="I2918" s="69">
        <v>500</v>
      </c>
      <c r="J2918" s="69">
        <v>390450</v>
      </c>
    </row>
    <row r="2919" spans="7:10" x14ac:dyDescent="0.35">
      <c r="G2919">
        <v>115809</v>
      </c>
      <c r="H2919" s="69">
        <v>939</v>
      </c>
      <c r="I2919" s="69">
        <v>1000</v>
      </c>
      <c r="J2919" s="69">
        <v>924350</v>
      </c>
    </row>
    <row r="2920" spans="7:10" x14ac:dyDescent="0.35">
      <c r="G2920">
        <v>115813</v>
      </c>
      <c r="H2920" s="69">
        <v>864</v>
      </c>
      <c r="I2920" s="69">
        <v>1000</v>
      </c>
      <c r="J2920" s="69">
        <v>265200</v>
      </c>
    </row>
    <row r="2921" spans="7:10" x14ac:dyDescent="0.35">
      <c r="G2921">
        <v>115819</v>
      </c>
      <c r="H2921" s="69">
        <v>1866</v>
      </c>
      <c r="I2921" s="69">
        <v>1000</v>
      </c>
      <c r="J2921" s="69">
        <v>901550</v>
      </c>
    </row>
    <row r="2922" spans="7:10" x14ac:dyDescent="0.35">
      <c r="G2922">
        <v>115821</v>
      </c>
      <c r="H2922" s="69">
        <v>1246</v>
      </c>
      <c r="I2922" s="69">
        <v>1000</v>
      </c>
      <c r="J2922" s="69">
        <v>521900</v>
      </c>
    </row>
    <row r="2923" spans="7:10" x14ac:dyDescent="0.35">
      <c r="G2923">
        <v>115834</v>
      </c>
      <c r="H2923" s="69">
        <v>1503</v>
      </c>
      <c r="I2923" s="69">
        <v>1000</v>
      </c>
      <c r="J2923" s="69">
        <v>1300500</v>
      </c>
    </row>
    <row r="2924" spans="7:10" x14ac:dyDescent="0.35">
      <c r="G2924">
        <v>115844</v>
      </c>
      <c r="H2924" s="69">
        <v>820</v>
      </c>
      <c r="I2924" s="69">
        <v>500</v>
      </c>
      <c r="J2924" s="69">
        <v>493050</v>
      </c>
    </row>
    <row r="2925" spans="7:10" x14ac:dyDescent="0.35">
      <c r="G2925">
        <v>115850</v>
      </c>
      <c r="H2925" s="69">
        <v>1653</v>
      </c>
      <c r="I2925" s="69">
        <v>500</v>
      </c>
      <c r="J2925" s="69">
        <v>657000</v>
      </c>
    </row>
    <row r="2926" spans="7:10" x14ac:dyDescent="0.35">
      <c r="G2926">
        <v>115853</v>
      </c>
      <c r="H2926" s="69">
        <v>1029</v>
      </c>
      <c r="I2926" s="69">
        <v>500</v>
      </c>
      <c r="J2926" s="69">
        <v>689700</v>
      </c>
    </row>
    <row r="2927" spans="7:10" x14ac:dyDescent="0.35">
      <c r="G2927">
        <v>115871</v>
      </c>
      <c r="H2927" s="69">
        <v>1019</v>
      </c>
      <c r="I2927" s="69">
        <v>500</v>
      </c>
      <c r="J2927" s="69">
        <v>537700</v>
      </c>
    </row>
    <row r="2928" spans="7:10" x14ac:dyDescent="0.35">
      <c r="G2928">
        <v>115876</v>
      </c>
      <c r="H2928" s="69">
        <v>877</v>
      </c>
      <c r="I2928" s="69">
        <v>500</v>
      </c>
      <c r="J2928" s="69">
        <v>592800</v>
      </c>
    </row>
    <row r="2929" spans="7:10" x14ac:dyDescent="0.35">
      <c r="G2929">
        <v>115877</v>
      </c>
      <c r="H2929" s="69">
        <v>849</v>
      </c>
      <c r="I2929" s="69">
        <v>500</v>
      </c>
      <c r="J2929" s="69">
        <v>592800</v>
      </c>
    </row>
    <row r="2930" spans="7:10" x14ac:dyDescent="0.35">
      <c r="G2930">
        <v>115879</v>
      </c>
      <c r="H2930" s="69">
        <v>759</v>
      </c>
      <c r="I2930" s="69">
        <v>500</v>
      </c>
      <c r="J2930" s="69">
        <v>592800</v>
      </c>
    </row>
    <row r="2931" spans="7:10" x14ac:dyDescent="0.35">
      <c r="G2931">
        <v>115880</v>
      </c>
      <c r="H2931" s="69">
        <v>1399</v>
      </c>
      <c r="I2931" s="69">
        <v>1000</v>
      </c>
      <c r="J2931" s="69">
        <v>1259700</v>
      </c>
    </row>
    <row r="2932" spans="7:10" x14ac:dyDescent="0.35">
      <c r="G2932">
        <v>115892</v>
      </c>
      <c r="H2932" s="69">
        <v>943</v>
      </c>
      <c r="I2932" s="69">
        <v>500</v>
      </c>
      <c r="J2932" s="69">
        <v>629850</v>
      </c>
    </row>
    <row r="2933" spans="7:10" x14ac:dyDescent="0.35">
      <c r="G2933">
        <v>115895</v>
      </c>
      <c r="H2933" s="69">
        <v>2444</v>
      </c>
      <c r="I2933" s="69">
        <v>1000</v>
      </c>
      <c r="J2933" s="69">
        <v>1453500</v>
      </c>
    </row>
    <row r="2934" spans="7:10" x14ac:dyDescent="0.35">
      <c r="G2934">
        <v>115903</v>
      </c>
      <c r="H2934" s="69">
        <v>1564</v>
      </c>
      <c r="I2934" s="69">
        <v>1000</v>
      </c>
      <c r="J2934" s="69">
        <v>1140000</v>
      </c>
    </row>
    <row r="2935" spans="7:10" x14ac:dyDescent="0.35">
      <c r="G2935">
        <v>115906</v>
      </c>
      <c r="H2935" s="69">
        <v>1179</v>
      </c>
      <c r="I2935" s="69">
        <v>1000</v>
      </c>
      <c r="J2935" s="69">
        <v>643450</v>
      </c>
    </row>
    <row r="2936" spans="7:10" x14ac:dyDescent="0.35">
      <c r="G2936">
        <v>115921</v>
      </c>
      <c r="H2936" s="69">
        <v>848</v>
      </c>
      <c r="I2936" s="69">
        <v>1000</v>
      </c>
      <c r="J2936" s="69">
        <v>551650</v>
      </c>
    </row>
    <row r="2937" spans="7:10" x14ac:dyDescent="0.35">
      <c r="G2937">
        <v>115933</v>
      </c>
      <c r="H2937" s="69">
        <v>1372</v>
      </c>
      <c r="I2937" s="69">
        <v>1000</v>
      </c>
      <c r="J2937" s="69">
        <v>987050</v>
      </c>
    </row>
    <row r="2938" spans="7:10" x14ac:dyDescent="0.35">
      <c r="G2938">
        <v>115934</v>
      </c>
      <c r="H2938" s="69">
        <v>1771</v>
      </c>
      <c r="I2938" s="69">
        <v>1000</v>
      </c>
      <c r="J2938" s="69">
        <v>1360400</v>
      </c>
    </row>
    <row r="2939" spans="7:10" x14ac:dyDescent="0.35">
      <c r="G2939">
        <v>115940</v>
      </c>
      <c r="H2939" s="69">
        <v>311</v>
      </c>
      <c r="I2939" s="69">
        <v>500</v>
      </c>
      <c r="J2939" s="69">
        <v>38400</v>
      </c>
    </row>
    <row r="2940" spans="7:10" x14ac:dyDescent="0.35">
      <c r="G2940">
        <v>115942</v>
      </c>
      <c r="H2940" s="69">
        <v>2099</v>
      </c>
      <c r="I2940" s="69">
        <v>1000</v>
      </c>
      <c r="J2940" s="69">
        <v>1567500</v>
      </c>
    </row>
    <row r="2941" spans="7:10" x14ac:dyDescent="0.35">
      <c r="G2941">
        <v>115945</v>
      </c>
      <c r="H2941" s="69">
        <v>650</v>
      </c>
      <c r="I2941" s="69">
        <v>1000</v>
      </c>
      <c r="J2941" s="69">
        <v>207800</v>
      </c>
    </row>
    <row r="2942" spans="7:10" x14ac:dyDescent="0.35">
      <c r="G2942">
        <v>115952</v>
      </c>
      <c r="H2942" s="69">
        <v>996</v>
      </c>
      <c r="I2942" s="69">
        <v>500</v>
      </c>
      <c r="J2942" s="69">
        <v>814150</v>
      </c>
    </row>
    <row r="2943" spans="7:10" x14ac:dyDescent="0.35">
      <c r="G2943">
        <v>115959</v>
      </c>
      <c r="H2943" s="69">
        <v>1042</v>
      </c>
      <c r="I2943" s="69">
        <v>500</v>
      </c>
      <c r="J2943" s="69">
        <v>955700</v>
      </c>
    </row>
    <row r="2944" spans="7:10" x14ac:dyDescent="0.35">
      <c r="G2944">
        <v>115964</v>
      </c>
      <c r="H2944" s="69">
        <v>924</v>
      </c>
      <c r="I2944" s="69">
        <v>1000</v>
      </c>
      <c r="J2944" s="69">
        <v>562600</v>
      </c>
    </row>
    <row r="2945" spans="7:10" x14ac:dyDescent="0.35">
      <c r="G2945">
        <v>115967</v>
      </c>
      <c r="H2945" s="69">
        <v>604</v>
      </c>
      <c r="I2945" s="69">
        <v>500</v>
      </c>
      <c r="J2945" s="69">
        <v>377150</v>
      </c>
    </row>
    <row r="2946" spans="7:10" x14ac:dyDescent="0.35">
      <c r="G2946">
        <v>115968</v>
      </c>
      <c r="H2946" s="69">
        <v>378</v>
      </c>
      <c r="I2946" s="69">
        <v>500</v>
      </c>
      <c r="J2946" s="69">
        <v>42656</v>
      </c>
    </row>
    <row r="2947" spans="7:10" x14ac:dyDescent="0.35">
      <c r="G2947">
        <v>115983</v>
      </c>
      <c r="H2947" s="69">
        <v>905</v>
      </c>
      <c r="I2947" s="69">
        <v>1000</v>
      </c>
      <c r="J2947" s="69">
        <v>643450</v>
      </c>
    </row>
    <row r="2948" spans="7:10" x14ac:dyDescent="0.35">
      <c r="G2948">
        <v>115988</v>
      </c>
      <c r="H2948" s="69">
        <v>1498</v>
      </c>
      <c r="I2948" s="69">
        <v>0</v>
      </c>
      <c r="J2948" s="69">
        <v>960450</v>
      </c>
    </row>
    <row r="2949" spans="7:10" x14ac:dyDescent="0.35">
      <c r="G2949">
        <v>116000</v>
      </c>
      <c r="H2949" s="69">
        <v>1507</v>
      </c>
      <c r="I2949" s="69">
        <v>1000</v>
      </c>
      <c r="J2949" s="69">
        <v>1122000</v>
      </c>
    </row>
    <row r="2950" spans="7:10" x14ac:dyDescent="0.35">
      <c r="G2950">
        <v>116005</v>
      </c>
      <c r="H2950" s="69">
        <v>794</v>
      </c>
      <c r="I2950" s="69">
        <v>500</v>
      </c>
      <c r="J2950" s="69">
        <v>512050</v>
      </c>
    </row>
    <row r="2951" spans="7:10" x14ac:dyDescent="0.35">
      <c r="G2951">
        <v>116007</v>
      </c>
      <c r="H2951" s="69">
        <v>1801</v>
      </c>
      <c r="I2951" s="69">
        <v>1000</v>
      </c>
      <c r="J2951" s="69">
        <v>1150450</v>
      </c>
    </row>
    <row r="2952" spans="7:10" x14ac:dyDescent="0.35">
      <c r="G2952">
        <v>116011</v>
      </c>
      <c r="H2952" s="69">
        <v>602</v>
      </c>
      <c r="I2952" s="69">
        <v>500</v>
      </c>
      <c r="J2952" s="69">
        <v>381900</v>
      </c>
    </row>
    <row r="2953" spans="7:10" x14ac:dyDescent="0.35">
      <c r="G2953">
        <v>116028</v>
      </c>
      <c r="H2953" s="69">
        <v>810</v>
      </c>
      <c r="I2953" s="69">
        <v>500</v>
      </c>
      <c r="J2953" s="69">
        <v>722950</v>
      </c>
    </row>
    <row r="2954" spans="7:10" x14ac:dyDescent="0.35">
      <c r="G2954">
        <v>116042</v>
      </c>
      <c r="H2954" s="69">
        <v>1604</v>
      </c>
      <c r="I2954" s="69">
        <v>500</v>
      </c>
      <c r="J2954" s="69">
        <v>621300</v>
      </c>
    </row>
    <row r="2955" spans="7:10" x14ac:dyDescent="0.35">
      <c r="G2955">
        <v>116047</v>
      </c>
      <c r="H2955" s="69">
        <v>713</v>
      </c>
      <c r="I2955" s="69">
        <v>500</v>
      </c>
      <c r="J2955" s="69">
        <v>101200</v>
      </c>
    </row>
    <row r="2956" spans="7:10" x14ac:dyDescent="0.35">
      <c r="G2956">
        <v>116063</v>
      </c>
      <c r="H2956" s="69">
        <v>841</v>
      </c>
      <c r="I2956" s="69">
        <v>500</v>
      </c>
      <c r="J2956" s="69">
        <v>493050</v>
      </c>
    </row>
    <row r="2957" spans="7:10" x14ac:dyDescent="0.35">
      <c r="G2957">
        <v>116075</v>
      </c>
      <c r="H2957" s="69">
        <v>290</v>
      </c>
      <c r="I2957" s="69">
        <v>500</v>
      </c>
      <c r="J2957" s="69">
        <v>307800</v>
      </c>
    </row>
    <row r="2958" spans="7:10" x14ac:dyDescent="0.35">
      <c r="G2958">
        <v>116082</v>
      </c>
      <c r="H2958" s="69">
        <v>1940</v>
      </c>
      <c r="I2958" s="69">
        <v>500</v>
      </c>
      <c r="J2958" s="69">
        <v>1104850</v>
      </c>
    </row>
    <row r="2959" spans="7:10" x14ac:dyDescent="0.35">
      <c r="G2959">
        <v>116086</v>
      </c>
      <c r="H2959" s="69">
        <v>277</v>
      </c>
      <c r="I2959" s="69">
        <v>250</v>
      </c>
      <c r="J2959" s="69">
        <v>32400</v>
      </c>
    </row>
    <row r="2960" spans="7:10" x14ac:dyDescent="0.35">
      <c r="G2960">
        <v>116098</v>
      </c>
      <c r="H2960" s="69">
        <v>936</v>
      </c>
      <c r="I2960" s="69">
        <v>500</v>
      </c>
      <c r="J2960" s="69">
        <v>645050</v>
      </c>
    </row>
    <row r="2961" spans="7:10" x14ac:dyDescent="0.35">
      <c r="G2961">
        <v>116104</v>
      </c>
      <c r="H2961" s="69">
        <v>1487</v>
      </c>
      <c r="I2961" s="69">
        <v>1000</v>
      </c>
      <c r="J2961" s="69">
        <v>575700</v>
      </c>
    </row>
    <row r="2962" spans="7:10" x14ac:dyDescent="0.35">
      <c r="G2962">
        <v>116107</v>
      </c>
      <c r="H2962" s="69">
        <v>569</v>
      </c>
      <c r="I2962" s="69">
        <v>1000</v>
      </c>
      <c r="J2962" s="69">
        <v>410400</v>
      </c>
    </row>
    <row r="2963" spans="7:10" x14ac:dyDescent="0.35">
      <c r="G2963">
        <v>116121</v>
      </c>
      <c r="H2963" s="69">
        <v>535</v>
      </c>
      <c r="I2963" s="69">
        <v>2500</v>
      </c>
      <c r="J2963" s="69">
        <v>510150</v>
      </c>
    </row>
    <row r="2964" spans="7:10" x14ac:dyDescent="0.35">
      <c r="G2964">
        <v>116152</v>
      </c>
      <c r="H2964" s="69">
        <v>1046</v>
      </c>
      <c r="I2964" s="69">
        <v>500</v>
      </c>
      <c r="J2964" s="69">
        <v>462650</v>
      </c>
    </row>
    <row r="2965" spans="7:10" x14ac:dyDescent="0.35">
      <c r="G2965">
        <v>116168</v>
      </c>
      <c r="H2965" s="69">
        <v>786</v>
      </c>
      <c r="I2965" s="69">
        <v>500</v>
      </c>
      <c r="J2965" s="69">
        <v>579500</v>
      </c>
    </row>
    <row r="2966" spans="7:10" x14ac:dyDescent="0.35">
      <c r="G2966">
        <v>116170</v>
      </c>
      <c r="H2966" s="69">
        <v>471</v>
      </c>
      <c r="I2966" s="69">
        <v>500</v>
      </c>
      <c r="J2966" s="69">
        <v>423700</v>
      </c>
    </row>
    <row r="2967" spans="7:10" x14ac:dyDescent="0.35">
      <c r="G2967">
        <v>116195</v>
      </c>
      <c r="H2967" s="69">
        <v>624</v>
      </c>
      <c r="I2967" s="69">
        <v>1000</v>
      </c>
      <c r="J2967" s="69">
        <v>353400</v>
      </c>
    </row>
    <row r="2968" spans="7:10" x14ac:dyDescent="0.35">
      <c r="G2968">
        <v>116206</v>
      </c>
      <c r="H2968" s="69">
        <v>718</v>
      </c>
      <c r="I2968" s="69">
        <v>500</v>
      </c>
      <c r="J2968" s="69">
        <v>387600</v>
      </c>
    </row>
    <row r="2969" spans="7:10" x14ac:dyDescent="0.35">
      <c r="G2969">
        <v>116208</v>
      </c>
      <c r="H2969" s="69">
        <v>1258</v>
      </c>
      <c r="I2969" s="69">
        <v>500</v>
      </c>
      <c r="J2969" s="69">
        <v>993700</v>
      </c>
    </row>
    <row r="2970" spans="7:10" x14ac:dyDescent="0.35">
      <c r="G2970">
        <v>116223</v>
      </c>
      <c r="H2970" s="69">
        <v>754</v>
      </c>
      <c r="I2970" s="69">
        <v>500</v>
      </c>
      <c r="J2970" s="69">
        <v>404700</v>
      </c>
    </row>
    <row r="2971" spans="7:10" x14ac:dyDescent="0.35">
      <c r="G2971">
        <v>116239</v>
      </c>
      <c r="H2971" s="69">
        <v>455</v>
      </c>
      <c r="I2971" s="69">
        <v>500</v>
      </c>
      <c r="J2971" s="69">
        <v>38400</v>
      </c>
    </row>
    <row r="2972" spans="7:10" x14ac:dyDescent="0.35">
      <c r="G2972">
        <v>116252</v>
      </c>
      <c r="H2972" s="69">
        <v>164</v>
      </c>
      <c r="I2972" s="69">
        <v>500</v>
      </c>
      <c r="J2972" s="69">
        <v>26400</v>
      </c>
    </row>
    <row r="2973" spans="7:10" x14ac:dyDescent="0.35">
      <c r="G2973">
        <v>116253</v>
      </c>
      <c r="H2973" s="69">
        <v>707</v>
      </c>
      <c r="I2973" s="69">
        <v>1000</v>
      </c>
      <c r="J2973" s="69">
        <v>638400</v>
      </c>
    </row>
    <row r="2974" spans="7:10" x14ac:dyDescent="0.35">
      <c r="G2974">
        <v>116256</v>
      </c>
      <c r="H2974" s="69">
        <v>927</v>
      </c>
      <c r="I2974" s="69">
        <v>1000</v>
      </c>
      <c r="J2974" s="69">
        <v>788500</v>
      </c>
    </row>
    <row r="2975" spans="7:10" x14ac:dyDescent="0.35">
      <c r="G2975">
        <v>116306</v>
      </c>
      <c r="H2975" s="69">
        <v>1519</v>
      </c>
      <c r="I2975" s="69">
        <v>500</v>
      </c>
      <c r="J2975" s="69">
        <v>1042150</v>
      </c>
    </row>
    <row r="2976" spans="7:10" x14ac:dyDescent="0.35">
      <c r="G2976">
        <v>116311</v>
      </c>
      <c r="H2976" s="69">
        <v>693</v>
      </c>
      <c r="I2976" s="69">
        <v>500</v>
      </c>
      <c r="J2976" s="69">
        <v>524400</v>
      </c>
    </row>
    <row r="2977" spans="7:10" x14ac:dyDescent="0.35">
      <c r="G2977">
        <v>116322</v>
      </c>
      <c r="H2977" s="69">
        <v>772</v>
      </c>
      <c r="I2977" s="69">
        <v>1000</v>
      </c>
      <c r="J2977" s="69">
        <v>632700</v>
      </c>
    </row>
    <row r="2978" spans="7:10" x14ac:dyDescent="0.35">
      <c r="G2978">
        <v>116328</v>
      </c>
      <c r="H2978" s="69">
        <v>618</v>
      </c>
      <c r="I2978" s="69">
        <v>500</v>
      </c>
      <c r="J2978" s="69">
        <v>549100</v>
      </c>
    </row>
    <row r="2979" spans="7:10" x14ac:dyDescent="0.35">
      <c r="G2979">
        <v>116329</v>
      </c>
      <c r="H2979" s="69">
        <v>429</v>
      </c>
      <c r="I2979" s="69">
        <v>250</v>
      </c>
      <c r="J2979" s="69">
        <v>32400</v>
      </c>
    </row>
    <row r="2980" spans="7:10" x14ac:dyDescent="0.35">
      <c r="G2980">
        <v>116338</v>
      </c>
      <c r="H2980" s="69">
        <v>1074</v>
      </c>
      <c r="I2980" s="69">
        <v>1000</v>
      </c>
      <c r="J2980" s="69">
        <v>1026950</v>
      </c>
    </row>
    <row r="2981" spans="7:10" x14ac:dyDescent="0.35">
      <c r="G2981">
        <v>116340</v>
      </c>
      <c r="H2981" s="69">
        <v>1964</v>
      </c>
      <c r="I2981" s="69">
        <v>1000</v>
      </c>
      <c r="J2981" s="69">
        <v>1108650</v>
      </c>
    </row>
    <row r="2982" spans="7:10" x14ac:dyDescent="0.35">
      <c r="G2982">
        <v>116345</v>
      </c>
      <c r="H2982" s="69">
        <v>1139</v>
      </c>
      <c r="I2982" s="69">
        <v>500</v>
      </c>
      <c r="J2982" s="69">
        <v>733400</v>
      </c>
    </row>
    <row r="2983" spans="7:10" x14ac:dyDescent="0.35">
      <c r="G2983">
        <v>116361</v>
      </c>
      <c r="H2983" s="69">
        <v>1894</v>
      </c>
      <c r="I2983" s="69">
        <v>2500</v>
      </c>
      <c r="J2983" s="69">
        <v>544000</v>
      </c>
    </row>
    <row r="2984" spans="7:10" x14ac:dyDescent="0.35">
      <c r="G2984">
        <v>116377</v>
      </c>
      <c r="H2984" s="69">
        <v>1579</v>
      </c>
      <c r="I2984" s="69">
        <v>1000</v>
      </c>
      <c r="J2984" s="69">
        <v>1109600</v>
      </c>
    </row>
    <row r="2985" spans="7:10" x14ac:dyDescent="0.35">
      <c r="G2985">
        <v>116378</v>
      </c>
      <c r="H2985" s="69">
        <v>1450</v>
      </c>
      <c r="I2985" s="69">
        <v>1000</v>
      </c>
      <c r="J2985" s="69">
        <v>800850</v>
      </c>
    </row>
    <row r="2986" spans="7:10" x14ac:dyDescent="0.35">
      <c r="G2986">
        <v>116384</v>
      </c>
      <c r="H2986" s="69">
        <v>588</v>
      </c>
      <c r="I2986" s="69">
        <v>500</v>
      </c>
      <c r="J2986" s="69">
        <v>493050</v>
      </c>
    </row>
    <row r="2987" spans="7:10" x14ac:dyDescent="0.35">
      <c r="G2987">
        <v>116385</v>
      </c>
      <c r="H2987" s="69">
        <v>719</v>
      </c>
      <c r="I2987" s="69">
        <v>500</v>
      </c>
      <c r="J2987" s="69">
        <v>513950</v>
      </c>
    </row>
    <row r="2988" spans="7:10" x14ac:dyDescent="0.35">
      <c r="G2988">
        <v>116389</v>
      </c>
      <c r="H2988" s="69">
        <v>1064</v>
      </c>
      <c r="I2988" s="69">
        <v>250</v>
      </c>
      <c r="J2988" s="69">
        <v>441750</v>
      </c>
    </row>
    <row r="2989" spans="7:10" x14ac:dyDescent="0.35">
      <c r="G2989">
        <v>116393</v>
      </c>
      <c r="H2989" s="69">
        <v>731</v>
      </c>
      <c r="I2989" s="69">
        <v>1000</v>
      </c>
      <c r="J2989" s="69">
        <v>570950</v>
      </c>
    </row>
    <row r="2990" spans="7:10" x14ac:dyDescent="0.35">
      <c r="G2990">
        <v>116397</v>
      </c>
      <c r="H2990" s="69">
        <v>776</v>
      </c>
      <c r="I2990" s="69">
        <v>500</v>
      </c>
      <c r="J2990" s="69">
        <v>533900</v>
      </c>
    </row>
    <row r="2991" spans="7:10" x14ac:dyDescent="0.35">
      <c r="G2991">
        <v>116410</v>
      </c>
      <c r="H2991" s="69">
        <v>1491</v>
      </c>
      <c r="I2991" s="69">
        <v>500</v>
      </c>
      <c r="J2991" s="69">
        <v>850250</v>
      </c>
    </row>
    <row r="2992" spans="7:10" x14ac:dyDescent="0.35">
      <c r="G2992">
        <v>116417</v>
      </c>
      <c r="H2992" s="69">
        <v>1406</v>
      </c>
      <c r="I2992" s="69">
        <v>1000</v>
      </c>
      <c r="J2992" s="69">
        <v>1232150</v>
      </c>
    </row>
    <row r="2993" spans="7:10" x14ac:dyDescent="0.35">
      <c r="G2993">
        <v>116420</v>
      </c>
      <c r="H2993" s="69">
        <v>1392</v>
      </c>
      <c r="I2993" s="69">
        <v>1000</v>
      </c>
      <c r="J2993" s="69">
        <v>1236900</v>
      </c>
    </row>
    <row r="2994" spans="7:10" x14ac:dyDescent="0.35">
      <c r="G2994">
        <v>116430</v>
      </c>
      <c r="H2994" s="69">
        <v>660</v>
      </c>
      <c r="I2994" s="69">
        <v>2500</v>
      </c>
      <c r="J2994" s="69">
        <v>465500</v>
      </c>
    </row>
    <row r="2995" spans="7:10" x14ac:dyDescent="0.35">
      <c r="G2995">
        <v>116438</v>
      </c>
      <c r="H2995" s="69">
        <v>872</v>
      </c>
      <c r="I2995" s="69">
        <v>500</v>
      </c>
      <c r="J2995" s="69">
        <v>550050</v>
      </c>
    </row>
    <row r="2996" spans="7:10" x14ac:dyDescent="0.35">
      <c r="G2996">
        <v>116447</v>
      </c>
      <c r="H2996" s="69">
        <v>1589</v>
      </c>
      <c r="I2996" s="69">
        <v>1000</v>
      </c>
      <c r="J2996" s="69">
        <v>1296750</v>
      </c>
    </row>
    <row r="2997" spans="7:10" x14ac:dyDescent="0.35">
      <c r="G2997">
        <v>116448</v>
      </c>
      <c r="H2997" s="69">
        <v>799</v>
      </c>
      <c r="I2997" s="69">
        <v>1000</v>
      </c>
      <c r="J2997" s="69">
        <v>643150</v>
      </c>
    </row>
    <row r="2998" spans="7:10" x14ac:dyDescent="0.35">
      <c r="G2998">
        <v>116449</v>
      </c>
      <c r="H2998" s="69">
        <v>1537</v>
      </c>
      <c r="I2998" s="69">
        <v>1000</v>
      </c>
      <c r="J2998" s="69">
        <v>889200</v>
      </c>
    </row>
    <row r="2999" spans="7:10" x14ac:dyDescent="0.35">
      <c r="G2999">
        <v>116455</v>
      </c>
      <c r="H2999" s="69">
        <v>1820</v>
      </c>
      <c r="I2999" s="69">
        <v>500</v>
      </c>
      <c r="J2999" s="69">
        <v>1419300</v>
      </c>
    </row>
    <row r="3000" spans="7:10" x14ac:dyDescent="0.35">
      <c r="G3000">
        <v>116459</v>
      </c>
      <c r="H3000" s="69">
        <v>1857</v>
      </c>
      <c r="I3000" s="69">
        <v>1000</v>
      </c>
      <c r="J3000" s="69">
        <v>1734700</v>
      </c>
    </row>
    <row r="3001" spans="7:10" x14ac:dyDescent="0.35">
      <c r="G3001">
        <v>116472</v>
      </c>
      <c r="H3001" s="69">
        <v>1501</v>
      </c>
      <c r="I3001" s="69">
        <v>500</v>
      </c>
      <c r="J3001" s="69">
        <v>784700</v>
      </c>
    </row>
    <row r="3002" spans="7:10" x14ac:dyDescent="0.35">
      <c r="G3002">
        <v>116500</v>
      </c>
      <c r="H3002" s="69">
        <v>1146</v>
      </c>
      <c r="I3002" s="69">
        <v>500</v>
      </c>
      <c r="J3002" s="69">
        <v>678300</v>
      </c>
    </row>
    <row r="3003" spans="7:10" x14ac:dyDescent="0.35">
      <c r="G3003">
        <v>116538</v>
      </c>
      <c r="H3003" s="69">
        <v>429</v>
      </c>
      <c r="I3003" s="69">
        <v>1000</v>
      </c>
      <c r="J3003" s="69">
        <v>363850</v>
      </c>
    </row>
    <row r="3004" spans="7:10" x14ac:dyDescent="0.35">
      <c r="G3004">
        <v>116541</v>
      </c>
      <c r="H3004" s="69">
        <v>1465</v>
      </c>
      <c r="I3004" s="69">
        <v>1000</v>
      </c>
      <c r="J3004" s="69">
        <v>642200</v>
      </c>
    </row>
    <row r="3005" spans="7:10" x14ac:dyDescent="0.35">
      <c r="G3005">
        <v>116560</v>
      </c>
      <c r="H3005" s="69">
        <v>470</v>
      </c>
      <c r="I3005" s="69">
        <v>500</v>
      </c>
      <c r="J3005" s="69">
        <v>365750</v>
      </c>
    </row>
    <row r="3006" spans="7:10" x14ac:dyDescent="0.35">
      <c r="G3006">
        <v>116600</v>
      </c>
      <c r="H3006" s="69">
        <v>143</v>
      </c>
      <c r="I3006" s="69">
        <v>500</v>
      </c>
      <c r="J3006" s="69">
        <v>42800</v>
      </c>
    </row>
    <row r="3007" spans="7:10" x14ac:dyDescent="0.35">
      <c r="G3007">
        <v>116605</v>
      </c>
      <c r="H3007" s="69">
        <v>164</v>
      </c>
      <c r="I3007" s="69">
        <v>500</v>
      </c>
      <c r="J3007" s="69">
        <v>35800</v>
      </c>
    </row>
    <row r="3008" spans="7:10" x14ac:dyDescent="0.35">
      <c r="G3008">
        <v>116619</v>
      </c>
      <c r="H3008" s="69">
        <v>1322</v>
      </c>
      <c r="I3008" s="69">
        <v>1000</v>
      </c>
      <c r="J3008" s="69">
        <v>905350</v>
      </c>
    </row>
    <row r="3009" spans="7:10" x14ac:dyDescent="0.35">
      <c r="G3009">
        <v>116656</v>
      </c>
      <c r="H3009" s="69">
        <v>836</v>
      </c>
      <c r="I3009" s="69">
        <v>500</v>
      </c>
      <c r="J3009" s="69">
        <v>632700</v>
      </c>
    </row>
    <row r="3010" spans="7:10" x14ac:dyDescent="0.35">
      <c r="G3010">
        <v>116664</v>
      </c>
      <c r="H3010" s="69">
        <v>545</v>
      </c>
      <c r="I3010" s="69">
        <v>500</v>
      </c>
      <c r="J3010" s="69">
        <v>296400</v>
      </c>
    </row>
    <row r="3011" spans="7:10" x14ac:dyDescent="0.35">
      <c r="G3011">
        <v>116675</v>
      </c>
      <c r="H3011" s="69">
        <v>289</v>
      </c>
      <c r="I3011" s="69">
        <v>500</v>
      </c>
      <c r="J3011" s="69">
        <v>32400</v>
      </c>
    </row>
    <row r="3012" spans="7:10" x14ac:dyDescent="0.35">
      <c r="G3012">
        <v>116682</v>
      </c>
      <c r="H3012" s="69">
        <v>844</v>
      </c>
      <c r="I3012" s="69">
        <v>500</v>
      </c>
      <c r="J3012" s="69">
        <v>279300</v>
      </c>
    </row>
    <row r="3013" spans="7:10" x14ac:dyDescent="0.35">
      <c r="G3013">
        <v>116735</v>
      </c>
      <c r="H3013" s="69">
        <v>899</v>
      </c>
      <c r="I3013" s="69">
        <v>500</v>
      </c>
      <c r="J3013" s="69">
        <v>724850</v>
      </c>
    </row>
    <row r="3014" spans="7:10" x14ac:dyDescent="0.35">
      <c r="G3014">
        <v>116739</v>
      </c>
      <c r="H3014" s="69">
        <v>684</v>
      </c>
      <c r="I3014" s="69">
        <v>500</v>
      </c>
      <c r="J3014" s="69">
        <v>646950</v>
      </c>
    </row>
    <row r="3015" spans="7:10" x14ac:dyDescent="0.35">
      <c r="G3015">
        <v>116748</v>
      </c>
      <c r="H3015" s="69">
        <v>543</v>
      </c>
      <c r="I3015" s="69">
        <v>500</v>
      </c>
      <c r="J3015" s="69">
        <v>412300</v>
      </c>
    </row>
    <row r="3016" spans="7:10" x14ac:dyDescent="0.35">
      <c r="G3016">
        <v>116761</v>
      </c>
      <c r="H3016" s="69">
        <v>997</v>
      </c>
      <c r="I3016" s="69">
        <v>1000</v>
      </c>
      <c r="J3016" s="69">
        <v>827050</v>
      </c>
    </row>
    <row r="3017" spans="7:10" x14ac:dyDescent="0.35">
      <c r="G3017">
        <v>116769</v>
      </c>
      <c r="H3017" s="69">
        <v>874</v>
      </c>
      <c r="I3017" s="69">
        <v>1000</v>
      </c>
      <c r="J3017" s="69">
        <v>998450</v>
      </c>
    </row>
    <row r="3018" spans="7:10" x14ac:dyDescent="0.35">
      <c r="G3018">
        <v>116774</v>
      </c>
      <c r="H3018" s="69">
        <v>1408</v>
      </c>
      <c r="I3018" s="69">
        <v>500</v>
      </c>
      <c r="J3018" s="69">
        <v>839800</v>
      </c>
    </row>
    <row r="3019" spans="7:10" x14ac:dyDescent="0.35">
      <c r="G3019">
        <v>116781</v>
      </c>
      <c r="H3019" s="69">
        <v>1521</v>
      </c>
      <c r="I3019" s="69">
        <v>500</v>
      </c>
      <c r="J3019" s="69">
        <v>711550</v>
      </c>
    </row>
    <row r="3020" spans="7:10" x14ac:dyDescent="0.35">
      <c r="G3020">
        <v>116789</v>
      </c>
      <c r="H3020" s="69">
        <v>2133</v>
      </c>
      <c r="I3020" s="69">
        <v>1000</v>
      </c>
      <c r="J3020" s="69">
        <v>1482950</v>
      </c>
    </row>
    <row r="3021" spans="7:10" x14ac:dyDescent="0.35">
      <c r="G3021">
        <v>116803</v>
      </c>
      <c r="H3021" s="69">
        <v>1034</v>
      </c>
      <c r="I3021" s="69">
        <v>500</v>
      </c>
      <c r="J3021" s="69">
        <v>711550</v>
      </c>
    </row>
    <row r="3022" spans="7:10" x14ac:dyDescent="0.35">
      <c r="G3022">
        <v>116810</v>
      </c>
      <c r="H3022" s="69">
        <v>466</v>
      </c>
      <c r="I3022" s="69">
        <v>500</v>
      </c>
      <c r="J3022" s="69">
        <v>74400</v>
      </c>
    </row>
    <row r="3023" spans="7:10" x14ac:dyDescent="0.35">
      <c r="G3023">
        <v>116821</v>
      </c>
      <c r="H3023" s="69">
        <v>583</v>
      </c>
      <c r="I3023" s="69">
        <v>1000</v>
      </c>
      <c r="J3023" s="69">
        <v>408500</v>
      </c>
    </row>
    <row r="3024" spans="7:10" x14ac:dyDescent="0.35">
      <c r="G3024">
        <v>116828</v>
      </c>
      <c r="H3024" s="69">
        <v>1045</v>
      </c>
      <c r="I3024" s="69">
        <v>500</v>
      </c>
      <c r="J3024" s="69">
        <v>798000</v>
      </c>
    </row>
    <row r="3025" spans="7:10" x14ac:dyDescent="0.35">
      <c r="G3025">
        <v>116840</v>
      </c>
      <c r="H3025" s="69">
        <v>797</v>
      </c>
      <c r="I3025" s="69">
        <v>500</v>
      </c>
      <c r="J3025" s="69">
        <v>596600</v>
      </c>
    </row>
    <row r="3026" spans="7:10" x14ac:dyDescent="0.35">
      <c r="G3026">
        <v>116865</v>
      </c>
      <c r="H3026" s="69">
        <v>826</v>
      </c>
      <c r="I3026" s="69">
        <v>500</v>
      </c>
      <c r="J3026" s="69">
        <v>537700</v>
      </c>
    </row>
    <row r="3027" spans="7:10" x14ac:dyDescent="0.35">
      <c r="G3027">
        <v>116868</v>
      </c>
      <c r="H3027" s="69">
        <v>642</v>
      </c>
      <c r="I3027" s="69">
        <v>500</v>
      </c>
      <c r="J3027" s="69">
        <v>437000</v>
      </c>
    </row>
    <row r="3028" spans="7:10" x14ac:dyDescent="0.35">
      <c r="G3028">
        <v>116885</v>
      </c>
      <c r="H3028" s="69">
        <v>918</v>
      </c>
      <c r="I3028" s="69">
        <v>500</v>
      </c>
      <c r="J3028" s="69">
        <v>221400</v>
      </c>
    </row>
    <row r="3029" spans="7:10" x14ac:dyDescent="0.35">
      <c r="G3029">
        <v>116910</v>
      </c>
      <c r="H3029" s="69">
        <v>1945</v>
      </c>
      <c r="I3029" s="69">
        <v>1000</v>
      </c>
      <c r="J3029" s="69">
        <v>2204950</v>
      </c>
    </row>
    <row r="3030" spans="7:10" x14ac:dyDescent="0.35">
      <c r="G3030">
        <v>116915</v>
      </c>
      <c r="H3030" s="69">
        <v>760</v>
      </c>
      <c r="I3030" s="69">
        <v>500</v>
      </c>
      <c r="J3030" s="69">
        <v>619400</v>
      </c>
    </row>
    <row r="3031" spans="7:10" x14ac:dyDescent="0.35">
      <c r="G3031">
        <v>116918</v>
      </c>
      <c r="H3031" s="69">
        <v>922</v>
      </c>
      <c r="I3031" s="69">
        <v>100</v>
      </c>
      <c r="J3031" s="69">
        <v>457900</v>
      </c>
    </row>
    <row r="3032" spans="7:10" x14ac:dyDescent="0.35">
      <c r="G3032">
        <v>116920</v>
      </c>
      <c r="H3032" s="69">
        <v>878</v>
      </c>
      <c r="I3032" s="69">
        <v>500</v>
      </c>
      <c r="J3032" s="69">
        <v>583300</v>
      </c>
    </row>
    <row r="3033" spans="7:10" x14ac:dyDescent="0.35">
      <c r="G3033">
        <v>116936</v>
      </c>
      <c r="H3033" s="69">
        <v>592</v>
      </c>
      <c r="I3033" s="69">
        <v>1000</v>
      </c>
      <c r="J3033" s="69">
        <v>667850</v>
      </c>
    </row>
    <row r="3034" spans="7:10" x14ac:dyDescent="0.35">
      <c r="G3034">
        <v>116950</v>
      </c>
      <c r="H3034" s="69">
        <v>839</v>
      </c>
      <c r="I3034" s="69">
        <v>1000</v>
      </c>
      <c r="J3034" s="69">
        <v>306000</v>
      </c>
    </row>
    <row r="3035" spans="7:10" x14ac:dyDescent="0.35">
      <c r="G3035">
        <v>116955</v>
      </c>
      <c r="H3035" s="69">
        <v>965</v>
      </c>
      <c r="I3035" s="69">
        <v>500</v>
      </c>
      <c r="J3035" s="69">
        <v>513000</v>
      </c>
    </row>
    <row r="3036" spans="7:10" x14ac:dyDescent="0.35">
      <c r="G3036">
        <v>116958</v>
      </c>
      <c r="H3036" s="69">
        <v>518</v>
      </c>
      <c r="I3036" s="69">
        <v>500</v>
      </c>
      <c r="J3036" s="69">
        <v>332500</v>
      </c>
    </row>
    <row r="3037" spans="7:10" x14ac:dyDescent="0.35">
      <c r="G3037">
        <v>116962</v>
      </c>
      <c r="H3037" s="69">
        <v>1248</v>
      </c>
      <c r="I3037" s="69">
        <v>500</v>
      </c>
      <c r="J3037" s="69">
        <v>1143692</v>
      </c>
    </row>
    <row r="3038" spans="7:10" x14ac:dyDescent="0.35">
      <c r="G3038">
        <v>116963</v>
      </c>
      <c r="H3038" s="69">
        <v>779</v>
      </c>
      <c r="I3038" s="69">
        <v>2500</v>
      </c>
      <c r="J3038" s="69">
        <v>682100</v>
      </c>
    </row>
    <row r="3039" spans="7:10" x14ac:dyDescent="0.35">
      <c r="G3039">
        <v>117022</v>
      </c>
      <c r="H3039" s="69">
        <v>1684</v>
      </c>
      <c r="I3039" s="69">
        <v>1000</v>
      </c>
      <c r="J3039" s="69">
        <v>1330000</v>
      </c>
    </row>
    <row r="3040" spans="7:10" x14ac:dyDescent="0.35">
      <c r="G3040">
        <v>117039</v>
      </c>
      <c r="H3040" s="69">
        <v>1020</v>
      </c>
      <c r="I3040" s="69">
        <v>1000</v>
      </c>
      <c r="J3040" s="69">
        <v>551650</v>
      </c>
    </row>
    <row r="3041" spans="7:10" x14ac:dyDescent="0.35">
      <c r="G3041">
        <v>117057</v>
      </c>
      <c r="H3041" s="69">
        <v>1482</v>
      </c>
      <c r="I3041" s="69">
        <v>1000</v>
      </c>
      <c r="J3041" s="69">
        <v>840650</v>
      </c>
    </row>
    <row r="3042" spans="7:10" x14ac:dyDescent="0.35">
      <c r="G3042">
        <v>117070</v>
      </c>
      <c r="H3042" s="69">
        <v>599</v>
      </c>
      <c r="I3042" s="69">
        <v>500</v>
      </c>
      <c r="J3042" s="69">
        <v>445550</v>
      </c>
    </row>
    <row r="3043" spans="7:10" x14ac:dyDescent="0.35">
      <c r="G3043">
        <v>117084</v>
      </c>
      <c r="H3043" s="69">
        <v>1222</v>
      </c>
      <c r="I3043" s="69">
        <v>500</v>
      </c>
      <c r="J3043" s="69">
        <v>940500</v>
      </c>
    </row>
    <row r="3044" spans="7:10" x14ac:dyDescent="0.35">
      <c r="G3044">
        <v>117091</v>
      </c>
      <c r="H3044" s="69">
        <v>406</v>
      </c>
      <c r="I3044" s="69">
        <v>500</v>
      </c>
      <c r="J3044" s="69">
        <v>61200</v>
      </c>
    </row>
    <row r="3045" spans="7:10" x14ac:dyDescent="0.35">
      <c r="G3045">
        <v>117101</v>
      </c>
      <c r="H3045" s="69">
        <v>319</v>
      </c>
      <c r="I3045" s="69">
        <v>500</v>
      </c>
      <c r="J3045" s="69">
        <v>61200</v>
      </c>
    </row>
    <row r="3046" spans="7:10" x14ac:dyDescent="0.35">
      <c r="G3046">
        <v>117102</v>
      </c>
      <c r="H3046" s="69">
        <v>544</v>
      </c>
      <c r="I3046" s="69">
        <v>500</v>
      </c>
      <c r="J3046" s="69">
        <v>61200</v>
      </c>
    </row>
    <row r="3047" spans="7:10" x14ac:dyDescent="0.35">
      <c r="G3047">
        <v>117111</v>
      </c>
      <c r="H3047" s="69">
        <v>360</v>
      </c>
      <c r="I3047" s="69">
        <v>500</v>
      </c>
      <c r="J3047" s="69">
        <v>387600</v>
      </c>
    </row>
    <row r="3048" spans="7:10" x14ac:dyDescent="0.35">
      <c r="G3048">
        <v>117147</v>
      </c>
      <c r="H3048" s="69">
        <v>1218</v>
      </c>
      <c r="I3048" s="69">
        <v>2500</v>
      </c>
      <c r="J3048" s="69">
        <v>760000</v>
      </c>
    </row>
    <row r="3049" spans="7:10" x14ac:dyDescent="0.35">
      <c r="G3049">
        <v>117149</v>
      </c>
      <c r="H3049" s="69">
        <v>954</v>
      </c>
      <c r="I3049" s="69">
        <v>500</v>
      </c>
      <c r="J3049" s="69">
        <v>513950</v>
      </c>
    </row>
    <row r="3050" spans="7:10" x14ac:dyDescent="0.35">
      <c r="G3050">
        <v>117158</v>
      </c>
      <c r="H3050" s="69">
        <v>217</v>
      </c>
      <c r="I3050" s="69">
        <v>500</v>
      </c>
      <c r="J3050" s="69">
        <v>34800</v>
      </c>
    </row>
    <row r="3051" spans="7:10" x14ac:dyDescent="0.35">
      <c r="G3051">
        <v>117175</v>
      </c>
      <c r="H3051" s="69">
        <v>136</v>
      </c>
      <c r="I3051" s="69">
        <v>500</v>
      </c>
      <c r="J3051" s="69">
        <v>25200</v>
      </c>
    </row>
    <row r="3052" spans="7:10" x14ac:dyDescent="0.35">
      <c r="G3052">
        <v>117189</v>
      </c>
      <c r="H3052" s="69">
        <v>1479</v>
      </c>
      <c r="I3052" s="69">
        <v>500</v>
      </c>
      <c r="J3052" s="69">
        <v>1162800</v>
      </c>
    </row>
    <row r="3053" spans="7:10" x14ac:dyDescent="0.35">
      <c r="G3053">
        <v>117204</v>
      </c>
      <c r="H3053" s="69">
        <v>979</v>
      </c>
      <c r="I3053" s="69">
        <v>1000</v>
      </c>
      <c r="J3053" s="69">
        <v>678300</v>
      </c>
    </row>
    <row r="3054" spans="7:10" x14ac:dyDescent="0.35">
      <c r="G3054">
        <v>117244</v>
      </c>
      <c r="H3054" s="69">
        <v>217</v>
      </c>
      <c r="I3054" s="69">
        <v>500</v>
      </c>
      <c r="J3054" s="69">
        <v>59000</v>
      </c>
    </row>
    <row r="3055" spans="7:10" x14ac:dyDescent="0.35">
      <c r="G3055">
        <v>117255</v>
      </c>
      <c r="H3055" s="69">
        <v>1005</v>
      </c>
      <c r="I3055" s="69">
        <v>500</v>
      </c>
      <c r="J3055" s="69">
        <v>619400</v>
      </c>
    </row>
    <row r="3056" spans="7:10" x14ac:dyDescent="0.35">
      <c r="G3056">
        <v>117278</v>
      </c>
      <c r="H3056" s="69">
        <v>808</v>
      </c>
      <c r="I3056" s="69">
        <v>500</v>
      </c>
      <c r="J3056" s="69">
        <v>442700</v>
      </c>
    </row>
    <row r="3057" spans="7:10" x14ac:dyDescent="0.35">
      <c r="G3057">
        <v>117279</v>
      </c>
      <c r="H3057" s="69">
        <v>1578</v>
      </c>
      <c r="I3057" s="69">
        <v>500</v>
      </c>
      <c r="J3057" s="69">
        <v>1134300</v>
      </c>
    </row>
    <row r="3058" spans="7:10" x14ac:dyDescent="0.35">
      <c r="G3058">
        <v>117287</v>
      </c>
      <c r="H3058" s="69">
        <v>681</v>
      </c>
      <c r="I3058" s="69">
        <v>1000</v>
      </c>
      <c r="J3058" s="69">
        <v>464550</v>
      </c>
    </row>
    <row r="3059" spans="7:10" x14ac:dyDescent="0.35">
      <c r="G3059">
        <v>117295</v>
      </c>
      <c r="H3059" s="69">
        <v>1438</v>
      </c>
      <c r="I3059" s="69">
        <v>500</v>
      </c>
      <c r="J3059" s="69">
        <v>628900</v>
      </c>
    </row>
    <row r="3060" spans="7:10" x14ac:dyDescent="0.35">
      <c r="G3060">
        <v>117314</v>
      </c>
      <c r="H3060" s="69">
        <v>1312</v>
      </c>
      <c r="I3060" s="69">
        <v>500</v>
      </c>
      <c r="J3060" s="69">
        <v>670700</v>
      </c>
    </row>
    <row r="3061" spans="7:10" x14ac:dyDescent="0.35">
      <c r="G3061">
        <v>117351</v>
      </c>
      <c r="H3061" s="69">
        <v>552</v>
      </c>
      <c r="I3061" s="69">
        <v>500</v>
      </c>
      <c r="J3061" s="69">
        <v>338200</v>
      </c>
    </row>
    <row r="3062" spans="7:10" x14ac:dyDescent="0.35">
      <c r="G3062">
        <v>117360</v>
      </c>
      <c r="H3062" s="69">
        <v>583</v>
      </c>
      <c r="I3062" s="69">
        <v>500</v>
      </c>
      <c r="J3062" s="69">
        <v>437950</v>
      </c>
    </row>
    <row r="3063" spans="7:10" x14ac:dyDescent="0.35">
      <c r="G3063">
        <v>117377</v>
      </c>
      <c r="H3063" s="69">
        <v>442</v>
      </c>
      <c r="I3063" s="69">
        <v>1000</v>
      </c>
      <c r="J3063" s="69">
        <v>303050</v>
      </c>
    </row>
    <row r="3064" spans="7:10" x14ac:dyDescent="0.35">
      <c r="G3064">
        <v>117410</v>
      </c>
      <c r="H3064" s="69">
        <v>1131</v>
      </c>
      <c r="I3064" s="69">
        <v>500</v>
      </c>
      <c r="J3064" s="69">
        <v>818900</v>
      </c>
    </row>
    <row r="3065" spans="7:10" x14ac:dyDescent="0.35">
      <c r="G3065">
        <v>117425</v>
      </c>
      <c r="H3065" s="69">
        <v>394</v>
      </c>
      <c r="I3065" s="69">
        <v>500</v>
      </c>
      <c r="J3065" s="69">
        <v>31200</v>
      </c>
    </row>
    <row r="3066" spans="7:10" x14ac:dyDescent="0.35">
      <c r="G3066">
        <v>117435</v>
      </c>
      <c r="H3066" s="69">
        <v>659</v>
      </c>
      <c r="I3066" s="69">
        <v>250</v>
      </c>
      <c r="J3066" s="69">
        <v>397100</v>
      </c>
    </row>
    <row r="3067" spans="7:10" x14ac:dyDescent="0.35">
      <c r="G3067">
        <v>117440</v>
      </c>
      <c r="H3067" s="69">
        <v>1273</v>
      </c>
      <c r="I3067" s="69">
        <v>1000</v>
      </c>
      <c r="J3067" s="69">
        <v>697300</v>
      </c>
    </row>
    <row r="3068" spans="7:10" x14ac:dyDescent="0.35">
      <c r="G3068">
        <v>117450</v>
      </c>
      <c r="H3068" s="69">
        <v>473</v>
      </c>
      <c r="I3068" s="69">
        <v>500</v>
      </c>
      <c r="J3068" s="69">
        <v>121200</v>
      </c>
    </row>
    <row r="3069" spans="7:10" x14ac:dyDescent="0.35">
      <c r="G3069">
        <v>117469</v>
      </c>
      <c r="H3069" s="69">
        <v>872</v>
      </c>
      <c r="I3069" s="69">
        <v>500</v>
      </c>
      <c r="J3069" s="69">
        <v>488300</v>
      </c>
    </row>
    <row r="3070" spans="7:10" x14ac:dyDescent="0.35">
      <c r="G3070">
        <v>117470</v>
      </c>
      <c r="H3070" s="69">
        <v>796</v>
      </c>
      <c r="I3070" s="69">
        <v>500</v>
      </c>
      <c r="J3070" s="69">
        <v>471200</v>
      </c>
    </row>
    <row r="3071" spans="7:10" x14ac:dyDescent="0.35">
      <c r="G3071">
        <v>117472</v>
      </c>
      <c r="H3071" s="69">
        <v>854</v>
      </c>
      <c r="I3071" s="69">
        <v>500</v>
      </c>
      <c r="J3071" s="69">
        <v>564300</v>
      </c>
    </row>
    <row r="3072" spans="7:10" x14ac:dyDescent="0.35">
      <c r="G3072">
        <v>117478</v>
      </c>
      <c r="H3072" s="69">
        <v>740</v>
      </c>
      <c r="I3072" s="69">
        <v>500</v>
      </c>
      <c r="J3072" s="69">
        <v>112800</v>
      </c>
    </row>
    <row r="3073" spans="7:10" x14ac:dyDescent="0.35">
      <c r="G3073">
        <v>117502</v>
      </c>
      <c r="H3073" s="69">
        <v>866</v>
      </c>
      <c r="I3073" s="69">
        <v>500</v>
      </c>
      <c r="J3073" s="69">
        <v>570000</v>
      </c>
    </row>
    <row r="3074" spans="7:10" x14ac:dyDescent="0.35">
      <c r="G3074">
        <v>117507</v>
      </c>
      <c r="H3074" s="69">
        <v>2051</v>
      </c>
      <c r="I3074" s="69">
        <v>500</v>
      </c>
      <c r="J3074" s="69">
        <v>1311000</v>
      </c>
    </row>
    <row r="3075" spans="7:10" x14ac:dyDescent="0.35">
      <c r="G3075">
        <v>117522</v>
      </c>
      <c r="H3075" s="69">
        <v>1448</v>
      </c>
      <c r="I3075" s="69">
        <v>250</v>
      </c>
      <c r="J3075" s="69">
        <v>501600</v>
      </c>
    </row>
    <row r="3076" spans="7:10" x14ac:dyDescent="0.35">
      <c r="G3076">
        <v>117534</v>
      </c>
      <c r="H3076" s="69">
        <v>2468</v>
      </c>
      <c r="I3076" s="69">
        <v>500</v>
      </c>
      <c r="J3076" s="69">
        <v>950000</v>
      </c>
    </row>
    <row r="3077" spans="7:10" x14ac:dyDescent="0.35">
      <c r="G3077">
        <v>117536</v>
      </c>
      <c r="H3077" s="69">
        <v>608</v>
      </c>
      <c r="I3077" s="69">
        <v>500</v>
      </c>
      <c r="J3077" s="69">
        <v>442700</v>
      </c>
    </row>
    <row r="3078" spans="7:10" x14ac:dyDescent="0.35">
      <c r="G3078">
        <v>117551</v>
      </c>
      <c r="H3078" s="69">
        <v>433</v>
      </c>
      <c r="I3078" s="69">
        <v>1000</v>
      </c>
      <c r="J3078" s="69">
        <v>343900</v>
      </c>
    </row>
    <row r="3079" spans="7:10" x14ac:dyDescent="0.35">
      <c r="G3079">
        <v>117554</v>
      </c>
      <c r="H3079" s="69">
        <v>1610</v>
      </c>
      <c r="I3079" s="69">
        <v>1000</v>
      </c>
      <c r="J3079" s="69">
        <v>1248300</v>
      </c>
    </row>
    <row r="3080" spans="7:10" x14ac:dyDescent="0.35">
      <c r="G3080">
        <v>117566</v>
      </c>
      <c r="H3080" s="69">
        <v>669</v>
      </c>
      <c r="I3080" s="69">
        <v>500</v>
      </c>
      <c r="J3080" s="69">
        <v>543400</v>
      </c>
    </row>
    <row r="3081" spans="7:10" x14ac:dyDescent="0.35">
      <c r="G3081">
        <v>117567</v>
      </c>
      <c r="H3081" s="69">
        <v>934</v>
      </c>
      <c r="I3081" s="69">
        <v>1000</v>
      </c>
      <c r="J3081" s="69">
        <v>733400</v>
      </c>
    </row>
    <row r="3082" spans="7:10" x14ac:dyDescent="0.35">
      <c r="G3082">
        <v>117594</v>
      </c>
      <c r="H3082" s="69">
        <v>887</v>
      </c>
      <c r="I3082" s="69">
        <v>500</v>
      </c>
      <c r="J3082" s="69">
        <v>678300</v>
      </c>
    </row>
    <row r="3083" spans="7:10" x14ac:dyDescent="0.35">
      <c r="G3083">
        <v>117670</v>
      </c>
      <c r="H3083" s="69">
        <v>1258</v>
      </c>
      <c r="I3083" s="69">
        <v>500</v>
      </c>
      <c r="J3083" s="69">
        <v>1000350</v>
      </c>
    </row>
    <row r="3084" spans="7:10" x14ac:dyDescent="0.35">
      <c r="G3084">
        <v>117671</v>
      </c>
      <c r="H3084" s="69">
        <v>1029</v>
      </c>
      <c r="I3084" s="69">
        <v>500</v>
      </c>
      <c r="J3084" s="69">
        <v>697300</v>
      </c>
    </row>
    <row r="3085" spans="7:10" x14ac:dyDescent="0.35">
      <c r="G3085">
        <v>117672</v>
      </c>
      <c r="H3085" s="69">
        <v>1081</v>
      </c>
      <c r="I3085" s="69">
        <v>1000</v>
      </c>
      <c r="J3085" s="69">
        <v>923400</v>
      </c>
    </row>
    <row r="3086" spans="7:10" x14ac:dyDescent="0.35">
      <c r="G3086">
        <v>117677</v>
      </c>
      <c r="H3086" s="69">
        <v>1121</v>
      </c>
      <c r="I3086" s="69">
        <v>1000</v>
      </c>
      <c r="J3086" s="69">
        <v>647900</v>
      </c>
    </row>
    <row r="3087" spans="7:10" x14ac:dyDescent="0.35">
      <c r="G3087">
        <v>117693</v>
      </c>
      <c r="H3087" s="69">
        <v>952</v>
      </c>
      <c r="I3087" s="69">
        <v>500</v>
      </c>
      <c r="J3087" s="69">
        <v>668800</v>
      </c>
    </row>
    <row r="3088" spans="7:10" x14ac:dyDescent="0.35">
      <c r="G3088">
        <v>117702</v>
      </c>
      <c r="H3088" s="69">
        <v>1094</v>
      </c>
      <c r="I3088" s="69">
        <v>250</v>
      </c>
      <c r="J3088" s="69">
        <v>522500</v>
      </c>
    </row>
    <row r="3089" spans="7:10" x14ac:dyDescent="0.35">
      <c r="G3089">
        <v>117716</v>
      </c>
      <c r="H3089" s="69">
        <v>1006</v>
      </c>
      <c r="I3089" s="69">
        <v>250</v>
      </c>
      <c r="J3089" s="69">
        <v>729600</v>
      </c>
    </row>
    <row r="3090" spans="7:10" x14ac:dyDescent="0.35">
      <c r="G3090">
        <v>117723</v>
      </c>
      <c r="H3090" s="69">
        <v>1979</v>
      </c>
      <c r="I3090" s="69">
        <v>1000</v>
      </c>
      <c r="J3090" s="69">
        <v>1164700</v>
      </c>
    </row>
    <row r="3091" spans="7:10" x14ac:dyDescent="0.35">
      <c r="G3091">
        <v>117735</v>
      </c>
      <c r="H3091" s="69">
        <v>2084</v>
      </c>
      <c r="I3091" s="69">
        <v>500</v>
      </c>
      <c r="J3091" s="69">
        <v>1075400</v>
      </c>
    </row>
    <row r="3092" spans="7:10" x14ac:dyDescent="0.35">
      <c r="G3092">
        <v>117768</v>
      </c>
      <c r="H3092" s="69">
        <v>1548</v>
      </c>
      <c r="I3092" s="69">
        <v>1000</v>
      </c>
      <c r="J3092" s="69">
        <v>1172300</v>
      </c>
    </row>
    <row r="3093" spans="7:10" x14ac:dyDescent="0.35">
      <c r="G3093">
        <v>117787</v>
      </c>
      <c r="H3093" s="69">
        <v>890</v>
      </c>
      <c r="I3093" s="69">
        <v>1000</v>
      </c>
      <c r="J3093" s="69">
        <v>647900</v>
      </c>
    </row>
    <row r="3094" spans="7:10" x14ac:dyDescent="0.35">
      <c r="G3094">
        <v>117792</v>
      </c>
      <c r="H3094" s="69">
        <v>717</v>
      </c>
      <c r="I3094" s="69">
        <v>500</v>
      </c>
      <c r="J3094" s="69">
        <v>697300</v>
      </c>
    </row>
    <row r="3095" spans="7:10" x14ac:dyDescent="0.35">
      <c r="G3095">
        <v>117841</v>
      </c>
      <c r="H3095" s="69">
        <v>1459</v>
      </c>
      <c r="I3095" s="69">
        <v>1000</v>
      </c>
      <c r="J3095" s="69">
        <v>775200</v>
      </c>
    </row>
    <row r="3096" spans="7:10" x14ac:dyDescent="0.35">
      <c r="G3096">
        <v>117880</v>
      </c>
      <c r="H3096" s="69">
        <v>129</v>
      </c>
      <c r="I3096" s="69">
        <v>500</v>
      </c>
      <c r="J3096" s="69">
        <v>31200</v>
      </c>
    </row>
    <row r="3097" spans="7:10" x14ac:dyDescent="0.35">
      <c r="G3097">
        <v>117889</v>
      </c>
      <c r="H3097" s="69">
        <v>110</v>
      </c>
      <c r="I3097" s="69">
        <v>500</v>
      </c>
      <c r="J3097" s="69">
        <v>25200</v>
      </c>
    </row>
    <row r="3098" spans="7:10" x14ac:dyDescent="0.35">
      <c r="G3098">
        <v>117912</v>
      </c>
      <c r="H3098" s="69">
        <v>657</v>
      </c>
      <c r="I3098" s="69">
        <v>500</v>
      </c>
      <c r="J3098" s="69">
        <v>91200</v>
      </c>
    </row>
    <row r="3099" spans="7:10" x14ac:dyDescent="0.35">
      <c r="G3099">
        <v>117933</v>
      </c>
      <c r="H3099" s="69">
        <v>2310</v>
      </c>
      <c r="I3099" s="69">
        <v>1000</v>
      </c>
      <c r="J3099" s="69">
        <v>825000</v>
      </c>
    </row>
    <row r="3100" spans="7:10" x14ac:dyDescent="0.35">
      <c r="G3100">
        <v>117975</v>
      </c>
      <c r="H3100" s="69">
        <v>542</v>
      </c>
      <c r="I3100" s="69">
        <v>500</v>
      </c>
      <c r="J3100" s="69">
        <v>399000</v>
      </c>
    </row>
    <row r="3101" spans="7:10" x14ac:dyDescent="0.35">
      <c r="G3101">
        <v>118028</v>
      </c>
      <c r="H3101" s="69">
        <v>924</v>
      </c>
      <c r="I3101" s="69"/>
      <c r="J3101" s="69">
        <v>646950</v>
      </c>
    </row>
    <row r="3102" spans="7:10" x14ac:dyDescent="0.35">
      <c r="G3102">
        <v>118051</v>
      </c>
      <c r="H3102" s="69">
        <v>641</v>
      </c>
      <c r="I3102" s="69">
        <v>500</v>
      </c>
      <c r="J3102" s="69">
        <v>441750</v>
      </c>
    </row>
    <row r="3103" spans="7:10" x14ac:dyDescent="0.35">
      <c r="G3103">
        <v>118072</v>
      </c>
      <c r="H3103" s="69">
        <v>1604</v>
      </c>
      <c r="I3103" s="69">
        <v>500</v>
      </c>
      <c r="J3103" s="69">
        <v>1178000</v>
      </c>
    </row>
    <row r="3104" spans="7:10" x14ac:dyDescent="0.35">
      <c r="G3104">
        <v>118075</v>
      </c>
      <c r="H3104" s="69">
        <v>310</v>
      </c>
      <c r="I3104" s="69">
        <v>100</v>
      </c>
      <c r="J3104" s="69">
        <v>81800</v>
      </c>
    </row>
    <row r="3105" spans="7:10" x14ac:dyDescent="0.35">
      <c r="G3105">
        <v>118081</v>
      </c>
      <c r="H3105" s="69">
        <v>871</v>
      </c>
      <c r="I3105" s="69">
        <v>250</v>
      </c>
      <c r="J3105" s="69">
        <v>583300</v>
      </c>
    </row>
    <row r="3106" spans="7:10" x14ac:dyDescent="0.35">
      <c r="G3106">
        <v>118086</v>
      </c>
      <c r="H3106" s="69">
        <v>763</v>
      </c>
      <c r="I3106" s="69">
        <v>250</v>
      </c>
      <c r="J3106" s="69">
        <v>381900</v>
      </c>
    </row>
    <row r="3107" spans="7:10" x14ac:dyDescent="0.35">
      <c r="G3107">
        <v>118102</v>
      </c>
      <c r="H3107" s="69">
        <v>227</v>
      </c>
      <c r="I3107" s="69">
        <v>1000</v>
      </c>
      <c r="J3107" s="69">
        <v>36000</v>
      </c>
    </row>
    <row r="3108" spans="7:10" x14ac:dyDescent="0.35">
      <c r="G3108">
        <v>118106</v>
      </c>
      <c r="H3108" s="69">
        <v>1191</v>
      </c>
      <c r="I3108" s="69">
        <v>1000</v>
      </c>
      <c r="J3108" s="69">
        <v>614650</v>
      </c>
    </row>
    <row r="3109" spans="7:10" x14ac:dyDescent="0.35">
      <c r="G3109">
        <v>118283</v>
      </c>
      <c r="H3109" s="69">
        <v>1480</v>
      </c>
      <c r="I3109" s="69">
        <v>1000</v>
      </c>
      <c r="J3109" s="69">
        <v>1004150</v>
      </c>
    </row>
    <row r="3110" spans="7:10" x14ac:dyDescent="0.35">
      <c r="G3110">
        <v>118378</v>
      </c>
      <c r="H3110" s="69">
        <v>1117</v>
      </c>
      <c r="I3110" s="69">
        <v>1000</v>
      </c>
      <c r="J3110" s="69">
        <v>874000</v>
      </c>
    </row>
    <row r="3111" spans="7:10" x14ac:dyDescent="0.35">
      <c r="G3111">
        <v>118427</v>
      </c>
      <c r="H3111" s="69">
        <v>1044</v>
      </c>
      <c r="I3111" s="69">
        <v>500</v>
      </c>
      <c r="J3111" s="69">
        <v>961400</v>
      </c>
    </row>
    <row r="3112" spans="7:10" x14ac:dyDescent="0.35">
      <c r="G3112">
        <v>118438</v>
      </c>
      <c r="H3112" s="69">
        <v>455</v>
      </c>
      <c r="I3112" s="69">
        <v>500</v>
      </c>
      <c r="J3112" s="69">
        <v>221700</v>
      </c>
    </row>
    <row r="3113" spans="7:10" x14ac:dyDescent="0.35">
      <c r="G3113">
        <v>118466</v>
      </c>
      <c r="H3113" s="69">
        <v>945</v>
      </c>
      <c r="I3113" s="69">
        <v>1000</v>
      </c>
      <c r="J3113" s="69">
        <v>436050</v>
      </c>
    </row>
    <row r="3114" spans="7:10" x14ac:dyDescent="0.35">
      <c r="G3114">
        <v>118478</v>
      </c>
      <c r="H3114" s="69">
        <v>836</v>
      </c>
      <c r="I3114" s="69">
        <v>500</v>
      </c>
      <c r="J3114" s="69">
        <v>443650</v>
      </c>
    </row>
    <row r="3115" spans="7:10" x14ac:dyDescent="0.35">
      <c r="G3115">
        <v>118480</v>
      </c>
      <c r="H3115" s="69">
        <v>785</v>
      </c>
      <c r="I3115" s="69">
        <v>500</v>
      </c>
      <c r="J3115" s="69">
        <v>536750</v>
      </c>
    </row>
    <row r="3116" spans="7:10" x14ac:dyDescent="0.35">
      <c r="G3116">
        <v>118511</v>
      </c>
      <c r="H3116" s="69">
        <v>1631</v>
      </c>
      <c r="I3116" s="69">
        <v>0</v>
      </c>
      <c r="J3116" s="69">
        <v>814150</v>
      </c>
    </row>
    <row r="3117" spans="7:10" x14ac:dyDescent="0.35">
      <c r="G3117">
        <v>118513</v>
      </c>
      <c r="H3117" s="69">
        <v>1228</v>
      </c>
      <c r="I3117" s="69">
        <v>500</v>
      </c>
      <c r="J3117" s="69">
        <v>798000</v>
      </c>
    </row>
    <row r="3118" spans="7:10" x14ac:dyDescent="0.35">
      <c r="G3118">
        <v>118550</v>
      </c>
      <c r="H3118" s="69">
        <v>855</v>
      </c>
      <c r="I3118" s="69">
        <v>500</v>
      </c>
      <c r="J3118" s="69">
        <v>622250</v>
      </c>
    </row>
    <row r="3119" spans="7:10" x14ac:dyDescent="0.35">
      <c r="G3119">
        <v>118689</v>
      </c>
      <c r="H3119" s="69">
        <v>283</v>
      </c>
      <c r="I3119" s="69">
        <v>250</v>
      </c>
      <c r="J3119" s="69">
        <v>43200</v>
      </c>
    </row>
    <row r="3120" spans="7:10" x14ac:dyDescent="0.35">
      <c r="G3120">
        <v>118718</v>
      </c>
      <c r="H3120" s="69">
        <v>1420</v>
      </c>
      <c r="I3120" s="69">
        <v>500</v>
      </c>
      <c r="J3120" s="69">
        <v>718200</v>
      </c>
    </row>
    <row r="3121" spans="7:10" x14ac:dyDescent="0.35">
      <c r="G3121">
        <v>118757</v>
      </c>
      <c r="H3121" s="69">
        <v>157</v>
      </c>
      <c r="I3121" s="69">
        <v>250</v>
      </c>
      <c r="J3121" s="69">
        <v>31200</v>
      </c>
    </row>
    <row r="3122" spans="7:10" x14ac:dyDescent="0.35">
      <c r="G3122">
        <v>118786</v>
      </c>
      <c r="H3122" s="69">
        <v>572</v>
      </c>
      <c r="I3122" s="69">
        <v>500</v>
      </c>
      <c r="J3122" s="69">
        <v>586500</v>
      </c>
    </row>
    <row r="3123" spans="7:10" x14ac:dyDescent="0.35">
      <c r="G3123">
        <v>118864</v>
      </c>
      <c r="H3123" s="69">
        <v>1037</v>
      </c>
      <c r="I3123" s="69">
        <v>500</v>
      </c>
      <c r="J3123" s="69">
        <v>630800</v>
      </c>
    </row>
    <row r="3124" spans="7:10" x14ac:dyDescent="0.35">
      <c r="G3124">
        <v>118979</v>
      </c>
      <c r="H3124" s="69">
        <v>539</v>
      </c>
      <c r="I3124" s="69">
        <v>500</v>
      </c>
      <c r="J3124" s="69">
        <v>325850</v>
      </c>
    </row>
    <row r="3125" spans="7:10" x14ac:dyDescent="0.35">
      <c r="G3125">
        <v>119002</v>
      </c>
      <c r="H3125" s="69">
        <v>686</v>
      </c>
      <c r="I3125" s="69">
        <v>250</v>
      </c>
      <c r="J3125" s="69">
        <v>415150</v>
      </c>
    </row>
    <row r="3126" spans="7:10" x14ac:dyDescent="0.35">
      <c r="G3126">
        <v>119084</v>
      </c>
      <c r="H3126" s="69">
        <v>571</v>
      </c>
      <c r="I3126" s="69">
        <v>250</v>
      </c>
      <c r="J3126" s="69">
        <v>437950</v>
      </c>
    </row>
    <row r="3127" spans="7:10" x14ac:dyDescent="0.35">
      <c r="G3127">
        <v>119121</v>
      </c>
      <c r="H3127" s="69">
        <v>954</v>
      </c>
      <c r="I3127" s="69">
        <v>500</v>
      </c>
      <c r="J3127" s="69">
        <v>549100</v>
      </c>
    </row>
    <row r="3128" spans="7:10" x14ac:dyDescent="0.35">
      <c r="G3128">
        <v>119176</v>
      </c>
      <c r="H3128" s="69">
        <v>1759</v>
      </c>
      <c r="I3128" s="69">
        <v>250</v>
      </c>
      <c r="J3128" s="69">
        <v>869250</v>
      </c>
    </row>
    <row r="3129" spans="7:10" x14ac:dyDescent="0.35">
      <c r="G3129">
        <v>119230</v>
      </c>
      <c r="H3129" s="69">
        <v>1535</v>
      </c>
      <c r="I3129" s="69">
        <v>500</v>
      </c>
      <c r="J3129" s="69">
        <v>593300</v>
      </c>
    </row>
    <row r="3130" spans="7:10" x14ac:dyDescent="0.35">
      <c r="G3130">
        <v>119256</v>
      </c>
      <c r="H3130" s="69">
        <v>432</v>
      </c>
      <c r="I3130" s="69">
        <v>500</v>
      </c>
      <c r="J3130" s="69">
        <v>374300</v>
      </c>
    </row>
    <row r="3131" spans="7:10" x14ac:dyDescent="0.35">
      <c r="G3131">
        <v>119303</v>
      </c>
      <c r="H3131" s="69">
        <v>560</v>
      </c>
      <c r="I3131" s="69">
        <v>500</v>
      </c>
      <c r="J3131" s="69">
        <v>111800</v>
      </c>
    </row>
    <row r="3132" spans="7:10" x14ac:dyDescent="0.35">
      <c r="G3132">
        <v>119367</v>
      </c>
      <c r="H3132" s="69">
        <v>1187</v>
      </c>
      <c r="I3132" s="69">
        <v>250</v>
      </c>
      <c r="J3132" s="69">
        <v>625100</v>
      </c>
    </row>
    <row r="3133" spans="7:10" x14ac:dyDescent="0.35">
      <c r="G3133">
        <v>119370</v>
      </c>
      <c r="H3133" s="69">
        <v>1003</v>
      </c>
      <c r="I3133" s="69">
        <v>250</v>
      </c>
      <c r="J3133" s="69">
        <v>394250</v>
      </c>
    </row>
    <row r="3134" spans="7:10" x14ac:dyDescent="0.35">
      <c r="G3134">
        <v>119394</v>
      </c>
      <c r="H3134" s="69">
        <v>900</v>
      </c>
      <c r="I3134" s="69">
        <v>500</v>
      </c>
      <c r="J3134" s="69">
        <v>721050</v>
      </c>
    </row>
    <row r="3135" spans="7:10" x14ac:dyDescent="0.35">
      <c r="G3135">
        <v>119449</v>
      </c>
      <c r="H3135" s="69">
        <v>996</v>
      </c>
      <c r="I3135" s="69">
        <v>500</v>
      </c>
      <c r="J3135" s="69">
        <v>660250</v>
      </c>
    </row>
    <row r="3136" spans="7:10" x14ac:dyDescent="0.35">
      <c r="G3136">
        <v>119492</v>
      </c>
      <c r="H3136" s="69">
        <v>1085</v>
      </c>
      <c r="I3136" s="69">
        <v>250</v>
      </c>
      <c r="J3136" s="69">
        <v>377400</v>
      </c>
    </row>
    <row r="3137" spans="7:10" x14ac:dyDescent="0.35">
      <c r="G3137">
        <v>119564</v>
      </c>
      <c r="H3137" s="69">
        <v>770</v>
      </c>
      <c r="I3137" s="69">
        <v>500</v>
      </c>
      <c r="J3137" s="69">
        <v>498750</v>
      </c>
    </row>
    <row r="3138" spans="7:10" x14ac:dyDescent="0.35">
      <c r="G3138">
        <v>119672</v>
      </c>
      <c r="H3138" s="69">
        <v>316</v>
      </c>
      <c r="I3138" s="69">
        <v>500</v>
      </c>
      <c r="J3138" s="69">
        <v>72000</v>
      </c>
    </row>
    <row r="3139" spans="7:10" x14ac:dyDescent="0.35">
      <c r="G3139">
        <v>119686</v>
      </c>
      <c r="H3139" s="69">
        <v>891</v>
      </c>
      <c r="I3139" s="69">
        <v>500</v>
      </c>
      <c r="J3139" s="69">
        <v>566100</v>
      </c>
    </row>
    <row r="3140" spans="7:10" x14ac:dyDescent="0.35">
      <c r="G3140">
        <v>119689</v>
      </c>
      <c r="H3140" s="69">
        <v>920</v>
      </c>
      <c r="I3140" s="69">
        <v>500</v>
      </c>
      <c r="J3140" s="69">
        <v>662150</v>
      </c>
    </row>
    <row r="3141" spans="7:10" x14ac:dyDescent="0.35">
      <c r="G3141">
        <v>119695</v>
      </c>
      <c r="H3141" s="69">
        <v>883</v>
      </c>
      <c r="I3141" s="69">
        <v>500</v>
      </c>
      <c r="J3141" s="69">
        <v>482600</v>
      </c>
    </row>
    <row r="3142" spans="7:10" x14ac:dyDescent="0.35">
      <c r="G3142">
        <v>119747</v>
      </c>
      <c r="H3142" s="69">
        <v>1335</v>
      </c>
      <c r="I3142" s="69">
        <v>500</v>
      </c>
      <c r="J3142" s="69">
        <v>564300</v>
      </c>
    </row>
    <row r="3143" spans="7:10" x14ac:dyDescent="0.35">
      <c r="G3143">
        <v>119790</v>
      </c>
      <c r="H3143" s="69">
        <v>796</v>
      </c>
      <c r="I3143" s="69">
        <v>500</v>
      </c>
      <c r="J3143" s="69">
        <v>388550</v>
      </c>
    </row>
    <row r="3144" spans="7:10" x14ac:dyDescent="0.35">
      <c r="G3144">
        <v>119798</v>
      </c>
      <c r="H3144" s="69">
        <v>919</v>
      </c>
      <c r="I3144" s="69">
        <v>500</v>
      </c>
      <c r="J3144" s="69">
        <v>681150</v>
      </c>
    </row>
    <row r="3145" spans="7:10" x14ac:dyDescent="0.35">
      <c r="G3145">
        <v>119872</v>
      </c>
      <c r="H3145" s="69">
        <v>671</v>
      </c>
      <c r="I3145" s="69">
        <v>500</v>
      </c>
      <c r="J3145" s="69">
        <v>335350</v>
      </c>
    </row>
    <row r="3146" spans="7:10" x14ac:dyDescent="0.35">
      <c r="G3146">
        <v>119887</v>
      </c>
      <c r="H3146" s="69">
        <v>1043</v>
      </c>
      <c r="I3146" s="69">
        <v>500</v>
      </c>
      <c r="J3146" s="69">
        <v>553850</v>
      </c>
    </row>
    <row r="3147" spans="7:10" x14ac:dyDescent="0.35">
      <c r="G3147">
        <v>119900</v>
      </c>
      <c r="H3147" s="69">
        <v>714</v>
      </c>
      <c r="I3147" s="69">
        <v>250</v>
      </c>
      <c r="J3147" s="69">
        <v>309400</v>
      </c>
    </row>
    <row r="3148" spans="7:10" x14ac:dyDescent="0.35">
      <c r="G3148">
        <v>119917</v>
      </c>
      <c r="H3148" s="69">
        <v>310</v>
      </c>
      <c r="I3148" s="69">
        <v>250</v>
      </c>
      <c r="J3148" s="69">
        <v>87200</v>
      </c>
    </row>
    <row r="3149" spans="7:10" x14ac:dyDescent="0.35">
      <c r="G3149">
        <v>119965</v>
      </c>
      <c r="H3149" s="69">
        <v>162</v>
      </c>
      <c r="I3149" s="69">
        <v>500</v>
      </c>
      <c r="J3149" s="69">
        <v>34800</v>
      </c>
    </row>
    <row r="3150" spans="7:10" x14ac:dyDescent="0.35">
      <c r="G3150">
        <v>120043</v>
      </c>
      <c r="H3150" s="69">
        <v>242</v>
      </c>
      <c r="I3150" s="69">
        <v>500</v>
      </c>
      <c r="J3150" s="69">
        <v>45600</v>
      </c>
    </row>
    <row r="3151" spans="7:10" x14ac:dyDescent="0.35">
      <c r="G3151">
        <v>120078</v>
      </c>
      <c r="H3151" s="69">
        <v>1146</v>
      </c>
      <c r="I3151" s="69">
        <v>500</v>
      </c>
      <c r="J3151" s="69">
        <v>1083000</v>
      </c>
    </row>
    <row r="3152" spans="7:10" x14ac:dyDescent="0.35">
      <c r="G3152">
        <v>120103</v>
      </c>
      <c r="H3152" s="69">
        <v>1242</v>
      </c>
      <c r="I3152" s="69">
        <v>1000</v>
      </c>
      <c r="J3152" s="69">
        <v>477850</v>
      </c>
    </row>
    <row r="3153" spans="7:10" x14ac:dyDescent="0.35">
      <c r="G3153">
        <v>120130</v>
      </c>
      <c r="H3153" s="69">
        <v>790</v>
      </c>
      <c r="I3153" s="69">
        <v>250</v>
      </c>
      <c r="J3153" s="69">
        <v>437000</v>
      </c>
    </row>
    <row r="3154" spans="7:10" x14ac:dyDescent="0.35">
      <c r="G3154">
        <v>120163</v>
      </c>
      <c r="H3154" s="69">
        <v>981</v>
      </c>
      <c r="I3154" s="69">
        <v>250</v>
      </c>
      <c r="J3154" s="69">
        <v>474050</v>
      </c>
    </row>
    <row r="3155" spans="7:10" x14ac:dyDescent="0.35">
      <c r="G3155">
        <v>120176</v>
      </c>
      <c r="H3155" s="69">
        <v>1050</v>
      </c>
      <c r="I3155" s="69">
        <v>500</v>
      </c>
      <c r="J3155" s="69">
        <v>662150</v>
      </c>
    </row>
    <row r="3156" spans="7:10" x14ac:dyDescent="0.35">
      <c r="G3156">
        <v>120185</v>
      </c>
      <c r="H3156" s="69">
        <v>1232</v>
      </c>
      <c r="I3156" s="69">
        <v>250</v>
      </c>
      <c r="J3156" s="69">
        <v>483550</v>
      </c>
    </row>
    <row r="3157" spans="7:10" x14ac:dyDescent="0.35">
      <c r="G3157">
        <v>120245</v>
      </c>
      <c r="H3157" s="69">
        <v>903</v>
      </c>
      <c r="I3157" s="69">
        <v>500</v>
      </c>
      <c r="J3157" s="69">
        <v>703950</v>
      </c>
    </row>
    <row r="3158" spans="7:10" x14ac:dyDescent="0.35">
      <c r="G3158">
        <v>120295</v>
      </c>
      <c r="H3158" s="69">
        <v>1157</v>
      </c>
      <c r="I3158" s="69">
        <v>500</v>
      </c>
      <c r="J3158" s="69">
        <v>616250</v>
      </c>
    </row>
    <row r="3159" spans="7:10" x14ac:dyDescent="0.35">
      <c r="G3159">
        <v>120356</v>
      </c>
      <c r="H3159" s="69">
        <v>1251</v>
      </c>
      <c r="I3159" s="69">
        <v>500</v>
      </c>
      <c r="J3159" s="69">
        <v>955700</v>
      </c>
    </row>
    <row r="3160" spans="7:10" x14ac:dyDescent="0.35">
      <c r="G3160">
        <v>120389</v>
      </c>
      <c r="H3160" s="69">
        <v>899</v>
      </c>
      <c r="I3160" s="69">
        <v>500</v>
      </c>
      <c r="J3160" s="69">
        <v>475950</v>
      </c>
    </row>
    <row r="3161" spans="7:10" x14ac:dyDescent="0.35">
      <c r="G3161">
        <v>120401</v>
      </c>
      <c r="H3161" s="69">
        <v>585</v>
      </c>
      <c r="I3161" s="69">
        <v>250</v>
      </c>
      <c r="J3161" s="69">
        <v>315350</v>
      </c>
    </row>
    <row r="3162" spans="7:10" x14ac:dyDescent="0.35">
      <c r="G3162">
        <v>120434</v>
      </c>
      <c r="H3162" s="69">
        <v>841</v>
      </c>
      <c r="I3162" s="69">
        <v>500</v>
      </c>
      <c r="J3162" s="69">
        <v>491150</v>
      </c>
    </row>
    <row r="3163" spans="7:10" x14ac:dyDescent="0.35">
      <c r="G3163">
        <v>120465</v>
      </c>
      <c r="H3163" s="69">
        <v>1189</v>
      </c>
      <c r="I3163" s="69">
        <v>1000</v>
      </c>
      <c r="J3163" s="69">
        <v>879700</v>
      </c>
    </row>
    <row r="3164" spans="7:10" x14ac:dyDescent="0.35">
      <c r="G3164">
        <v>120486</v>
      </c>
      <c r="H3164" s="69">
        <v>899</v>
      </c>
      <c r="I3164" s="69">
        <v>500</v>
      </c>
      <c r="J3164" s="69">
        <v>543400</v>
      </c>
    </row>
    <row r="3165" spans="7:10" x14ac:dyDescent="0.35">
      <c r="G3165">
        <v>120530</v>
      </c>
      <c r="H3165" s="69">
        <v>703</v>
      </c>
      <c r="I3165" s="69">
        <v>500</v>
      </c>
      <c r="J3165" s="69">
        <v>420850</v>
      </c>
    </row>
    <row r="3166" spans="7:10" x14ac:dyDescent="0.35">
      <c r="G3166">
        <v>120598</v>
      </c>
      <c r="H3166" s="69">
        <v>2074</v>
      </c>
      <c r="I3166" s="69">
        <v>1000</v>
      </c>
      <c r="J3166" s="69">
        <v>908200</v>
      </c>
    </row>
    <row r="3167" spans="7:10" x14ac:dyDescent="0.35">
      <c r="G3167">
        <v>120619</v>
      </c>
      <c r="H3167" s="69">
        <v>1196</v>
      </c>
      <c r="I3167" s="69">
        <v>500</v>
      </c>
      <c r="J3167" s="69">
        <v>617100</v>
      </c>
    </row>
    <row r="3168" spans="7:10" x14ac:dyDescent="0.35">
      <c r="G3168">
        <v>120630</v>
      </c>
      <c r="H3168" s="69">
        <v>230</v>
      </c>
      <c r="I3168" s="69">
        <v>250</v>
      </c>
      <c r="J3168" s="69">
        <v>44400</v>
      </c>
    </row>
    <row r="3169" spans="7:10" x14ac:dyDescent="0.35">
      <c r="G3169">
        <v>120659</v>
      </c>
      <c r="H3169" s="69">
        <v>2077</v>
      </c>
      <c r="I3169" s="69">
        <v>1000</v>
      </c>
      <c r="J3169" s="69">
        <v>1121000</v>
      </c>
    </row>
    <row r="3170" spans="7:10" x14ac:dyDescent="0.35">
      <c r="G3170">
        <v>120665</v>
      </c>
      <c r="H3170" s="69">
        <v>1474</v>
      </c>
      <c r="I3170" s="69">
        <v>1000</v>
      </c>
      <c r="J3170" s="69">
        <v>925650</v>
      </c>
    </row>
    <row r="3171" spans="7:10" x14ac:dyDescent="0.35">
      <c r="G3171">
        <v>120687</v>
      </c>
      <c r="H3171" s="69">
        <v>759</v>
      </c>
      <c r="I3171" s="69">
        <v>250</v>
      </c>
      <c r="J3171" s="69">
        <v>388550</v>
      </c>
    </row>
    <row r="3172" spans="7:10" x14ac:dyDescent="0.35">
      <c r="G3172">
        <v>120694</v>
      </c>
      <c r="H3172" s="69">
        <v>1361</v>
      </c>
      <c r="I3172" s="69">
        <v>500</v>
      </c>
      <c r="J3172" s="69">
        <v>880650</v>
      </c>
    </row>
    <row r="3173" spans="7:10" x14ac:dyDescent="0.35">
      <c r="G3173">
        <v>120701</v>
      </c>
      <c r="H3173" s="69">
        <v>1150</v>
      </c>
      <c r="I3173" s="69">
        <v>500</v>
      </c>
      <c r="J3173" s="69">
        <v>624150</v>
      </c>
    </row>
    <row r="3174" spans="7:10" x14ac:dyDescent="0.35">
      <c r="G3174">
        <v>120707</v>
      </c>
      <c r="H3174" s="69">
        <v>725</v>
      </c>
      <c r="I3174" s="69">
        <v>500</v>
      </c>
      <c r="J3174" s="69">
        <v>351500</v>
      </c>
    </row>
    <row r="3175" spans="7:10" x14ac:dyDescent="0.35">
      <c r="G3175">
        <v>120721</v>
      </c>
      <c r="H3175" s="69">
        <v>1094</v>
      </c>
      <c r="I3175" s="69">
        <v>500</v>
      </c>
      <c r="J3175" s="69">
        <v>657050</v>
      </c>
    </row>
    <row r="3176" spans="7:10" x14ac:dyDescent="0.35">
      <c r="G3176">
        <v>120726</v>
      </c>
      <c r="H3176" s="69">
        <v>954</v>
      </c>
      <c r="I3176" s="69">
        <v>500</v>
      </c>
      <c r="J3176" s="69">
        <v>586150</v>
      </c>
    </row>
    <row r="3177" spans="7:10" x14ac:dyDescent="0.35">
      <c r="G3177">
        <v>120746</v>
      </c>
      <c r="H3177" s="69">
        <v>1072</v>
      </c>
      <c r="I3177" s="69">
        <v>500</v>
      </c>
      <c r="J3177" s="69">
        <v>491150</v>
      </c>
    </row>
    <row r="3178" spans="7:10" x14ac:dyDescent="0.35">
      <c r="G3178">
        <v>120756</v>
      </c>
      <c r="H3178" s="69">
        <v>1112</v>
      </c>
      <c r="I3178" s="69">
        <v>500</v>
      </c>
      <c r="J3178" s="69">
        <v>431300</v>
      </c>
    </row>
    <row r="3179" spans="7:10" x14ac:dyDescent="0.35">
      <c r="G3179">
        <v>120757</v>
      </c>
      <c r="H3179" s="69">
        <v>1250</v>
      </c>
      <c r="I3179" s="69">
        <v>500</v>
      </c>
      <c r="J3179" s="69">
        <v>598500</v>
      </c>
    </row>
    <row r="3180" spans="7:10" x14ac:dyDescent="0.35">
      <c r="G3180">
        <v>120773</v>
      </c>
      <c r="H3180" s="69">
        <v>1874</v>
      </c>
      <c r="I3180" s="69">
        <v>1000</v>
      </c>
      <c r="J3180" s="69">
        <v>933850</v>
      </c>
    </row>
    <row r="3181" spans="7:10" x14ac:dyDescent="0.35">
      <c r="G3181">
        <v>120788</v>
      </c>
      <c r="H3181" s="69">
        <v>1251</v>
      </c>
      <c r="I3181" s="69">
        <v>500</v>
      </c>
      <c r="J3181" s="69">
        <v>474300</v>
      </c>
    </row>
    <row r="3182" spans="7:10" x14ac:dyDescent="0.35">
      <c r="G3182">
        <v>120804</v>
      </c>
      <c r="H3182" s="69">
        <v>316</v>
      </c>
      <c r="I3182" s="69">
        <v>500</v>
      </c>
      <c r="J3182" s="69">
        <v>74400</v>
      </c>
    </row>
    <row r="3183" spans="7:10" x14ac:dyDescent="0.35">
      <c r="G3183">
        <v>120814</v>
      </c>
      <c r="H3183" s="69">
        <v>483</v>
      </c>
      <c r="I3183" s="69">
        <v>500</v>
      </c>
      <c r="J3183" s="69">
        <v>323000</v>
      </c>
    </row>
    <row r="3184" spans="7:10" x14ac:dyDescent="0.35">
      <c r="G3184">
        <v>120845</v>
      </c>
      <c r="H3184" s="69">
        <v>1432</v>
      </c>
      <c r="I3184" s="69">
        <v>500</v>
      </c>
      <c r="J3184" s="69">
        <v>1159000</v>
      </c>
    </row>
    <row r="3185" spans="7:10" x14ac:dyDescent="0.35">
      <c r="G3185">
        <v>120882</v>
      </c>
      <c r="H3185" s="69">
        <v>901</v>
      </c>
      <c r="I3185" s="69">
        <v>500</v>
      </c>
      <c r="J3185" s="69">
        <v>594700</v>
      </c>
    </row>
    <row r="3186" spans="7:10" x14ac:dyDescent="0.35">
      <c r="G3186">
        <v>120889</v>
      </c>
      <c r="H3186" s="69">
        <v>1489</v>
      </c>
      <c r="I3186" s="69">
        <v>500</v>
      </c>
      <c r="J3186" s="69">
        <v>655500</v>
      </c>
    </row>
    <row r="3187" spans="7:10" x14ac:dyDescent="0.35">
      <c r="G3187">
        <v>120930</v>
      </c>
      <c r="H3187" s="69">
        <v>1211</v>
      </c>
      <c r="I3187" s="69">
        <v>500</v>
      </c>
      <c r="J3187" s="69">
        <v>532000</v>
      </c>
    </row>
    <row r="3188" spans="7:10" x14ac:dyDescent="0.35">
      <c r="G3188">
        <v>120952</v>
      </c>
      <c r="H3188" s="69">
        <v>1701</v>
      </c>
      <c r="I3188" s="69">
        <v>500</v>
      </c>
      <c r="J3188" s="69">
        <v>957600</v>
      </c>
    </row>
    <row r="3189" spans="7:10" x14ac:dyDescent="0.35">
      <c r="G3189">
        <v>120957</v>
      </c>
      <c r="H3189" s="69">
        <v>1057</v>
      </c>
      <c r="I3189" s="69">
        <v>500</v>
      </c>
      <c r="J3189" s="69">
        <v>615600</v>
      </c>
    </row>
    <row r="3190" spans="7:10" x14ac:dyDescent="0.35">
      <c r="G3190">
        <v>120965</v>
      </c>
      <c r="H3190" s="69">
        <v>2226</v>
      </c>
      <c r="I3190" s="69">
        <v>500</v>
      </c>
      <c r="J3190" s="69">
        <v>928150</v>
      </c>
    </row>
    <row r="3191" spans="7:10" x14ac:dyDescent="0.35">
      <c r="G3191">
        <v>120999</v>
      </c>
      <c r="H3191" s="69">
        <v>1743</v>
      </c>
      <c r="I3191" s="69">
        <v>500</v>
      </c>
      <c r="J3191" s="69">
        <v>1348050</v>
      </c>
    </row>
    <row r="3192" spans="7:10" x14ac:dyDescent="0.35">
      <c r="G3192">
        <v>121006</v>
      </c>
      <c r="H3192" s="69">
        <v>1188</v>
      </c>
      <c r="I3192" s="69">
        <v>1000</v>
      </c>
      <c r="J3192" s="69">
        <v>987050</v>
      </c>
    </row>
    <row r="3193" spans="7:10" x14ac:dyDescent="0.35">
      <c r="G3193">
        <v>121007</v>
      </c>
      <c r="H3193" s="69">
        <v>1245</v>
      </c>
      <c r="I3193" s="69">
        <v>500</v>
      </c>
      <c r="J3193" s="69">
        <v>749550</v>
      </c>
    </row>
    <row r="3194" spans="7:10" x14ac:dyDescent="0.35">
      <c r="G3194">
        <v>121012</v>
      </c>
      <c r="H3194" s="69">
        <v>595</v>
      </c>
      <c r="I3194" s="69">
        <v>500</v>
      </c>
      <c r="J3194" s="69">
        <v>379050</v>
      </c>
    </row>
    <row r="3195" spans="7:10" x14ac:dyDescent="0.35">
      <c r="G3195">
        <v>121047</v>
      </c>
      <c r="H3195" s="69">
        <v>874</v>
      </c>
      <c r="I3195" s="69">
        <v>500</v>
      </c>
      <c r="J3195" s="69">
        <v>773300</v>
      </c>
    </row>
    <row r="3196" spans="7:10" x14ac:dyDescent="0.35">
      <c r="G3196">
        <v>121051</v>
      </c>
      <c r="H3196" s="69">
        <v>1373</v>
      </c>
      <c r="I3196" s="69">
        <v>500</v>
      </c>
      <c r="J3196" s="69">
        <v>645050</v>
      </c>
    </row>
    <row r="3197" spans="7:10" x14ac:dyDescent="0.35">
      <c r="G3197">
        <v>121064</v>
      </c>
      <c r="H3197" s="69">
        <v>1140</v>
      </c>
      <c r="I3197" s="69">
        <v>500</v>
      </c>
      <c r="J3197" s="69">
        <v>1023150</v>
      </c>
    </row>
    <row r="3198" spans="7:10" x14ac:dyDescent="0.35">
      <c r="G3198">
        <v>121115</v>
      </c>
      <c r="H3198" s="69">
        <v>944</v>
      </c>
      <c r="I3198" s="69">
        <v>250</v>
      </c>
      <c r="J3198" s="69">
        <v>415150</v>
      </c>
    </row>
    <row r="3199" spans="7:10" x14ac:dyDescent="0.35">
      <c r="G3199">
        <v>121118</v>
      </c>
      <c r="H3199" s="69">
        <v>811</v>
      </c>
      <c r="I3199" s="69">
        <v>250</v>
      </c>
      <c r="J3199" s="69">
        <v>433200</v>
      </c>
    </row>
    <row r="3200" spans="7:10" x14ac:dyDescent="0.35">
      <c r="G3200">
        <v>121155</v>
      </c>
      <c r="H3200" s="69">
        <v>1282</v>
      </c>
      <c r="I3200" s="69">
        <v>500</v>
      </c>
      <c r="J3200" s="69">
        <v>581400</v>
      </c>
    </row>
    <row r="3201" spans="7:10" x14ac:dyDescent="0.35">
      <c r="G3201">
        <v>121172</v>
      </c>
      <c r="H3201" s="69">
        <v>915</v>
      </c>
      <c r="I3201" s="69">
        <v>500</v>
      </c>
      <c r="J3201" s="69">
        <v>451250</v>
      </c>
    </row>
    <row r="3202" spans="7:10" x14ac:dyDescent="0.35">
      <c r="G3202">
        <v>121232</v>
      </c>
      <c r="H3202" s="69">
        <v>805</v>
      </c>
      <c r="I3202" s="69">
        <v>500</v>
      </c>
      <c r="J3202" s="69">
        <v>551000</v>
      </c>
    </row>
    <row r="3203" spans="7:10" x14ac:dyDescent="0.35">
      <c r="G3203">
        <v>121274</v>
      </c>
      <c r="H3203" s="69">
        <v>1310</v>
      </c>
      <c r="I3203" s="69">
        <v>500</v>
      </c>
      <c r="J3203" s="69">
        <v>747650</v>
      </c>
    </row>
    <row r="3204" spans="7:10" x14ac:dyDescent="0.35">
      <c r="G3204">
        <v>121281</v>
      </c>
      <c r="H3204" s="69">
        <v>704</v>
      </c>
      <c r="I3204" s="69">
        <v>500</v>
      </c>
      <c r="J3204" s="69">
        <v>655500</v>
      </c>
    </row>
    <row r="3205" spans="7:10" x14ac:dyDescent="0.35">
      <c r="G3205">
        <v>121300</v>
      </c>
      <c r="H3205" s="69">
        <v>446</v>
      </c>
      <c r="I3205" s="69">
        <v>500</v>
      </c>
      <c r="J3205" s="69">
        <v>279300</v>
      </c>
    </row>
    <row r="3206" spans="7:10" x14ac:dyDescent="0.35">
      <c r="G3206">
        <v>121311</v>
      </c>
      <c r="H3206" s="69">
        <v>615</v>
      </c>
      <c r="I3206" s="69">
        <v>500</v>
      </c>
      <c r="J3206" s="69">
        <v>383800</v>
      </c>
    </row>
    <row r="3207" spans="7:10" x14ac:dyDescent="0.35">
      <c r="G3207">
        <v>121387</v>
      </c>
      <c r="H3207" s="69">
        <v>805</v>
      </c>
      <c r="I3207" s="69">
        <v>250</v>
      </c>
      <c r="J3207" s="69">
        <v>351050</v>
      </c>
    </row>
    <row r="3208" spans="7:10" x14ac:dyDescent="0.35">
      <c r="G3208">
        <v>121423</v>
      </c>
      <c r="H3208" s="69">
        <v>1075</v>
      </c>
      <c r="I3208" s="69">
        <v>500</v>
      </c>
      <c r="J3208" s="69">
        <v>618450</v>
      </c>
    </row>
    <row r="3209" spans="7:10" x14ac:dyDescent="0.35">
      <c r="G3209">
        <v>121475</v>
      </c>
      <c r="H3209" s="69">
        <v>708</v>
      </c>
      <c r="I3209" s="69">
        <v>1000</v>
      </c>
      <c r="J3209" s="69">
        <v>614650</v>
      </c>
    </row>
    <row r="3210" spans="7:10" x14ac:dyDescent="0.35">
      <c r="G3210">
        <v>121549</v>
      </c>
      <c r="H3210" s="69">
        <v>1088</v>
      </c>
      <c r="I3210" s="69">
        <v>100</v>
      </c>
      <c r="J3210" s="69">
        <v>573750</v>
      </c>
    </row>
    <row r="3211" spans="7:10" x14ac:dyDescent="0.35">
      <c r="G3211">
        <v>121555</v>
      </c>
      <c r="H3211" s="69">
        <v>1051</v>
      </c>
      <c r="I3211" s="69">
        <v>500</v>
      </c>
      <c r="J3211" s="69">
        <v>785650</v>
      </c>
    </row>
    <row r="3212" spans="7:10" x14ac:dyDescent="0.35">
      <c r="G3212">
        <v>121597</v>
      </c>
      <c r="H3212" s="69">
        <v>573</v>
      </c>
      <c r="I3212" s="69">
        <v>500</v>
      </c>
      <c r="J3212" s="69">
        <v>384200</v>
      </c>
    </row>
    <row r="3213" spans="7:10" x14ac:dyDescent="0.35">
      <c r="G3213">
        <v>121601</v>
      </c>
      <c r="H3213" s="69">
        <v>1443</v>
      </c>
      <c r="I3213" s="69">
        <v>1000</v>
      </c>
      <c r="J3213" s="69">
        <v>979450</v>
      </c>
    </row>
    <row r="3214" spans="7:10" x14ac:dyDescent="0.35">
      <c r="G3214">
        <v>121659</v>
      </c>
      <c r="H3214" s="69">
        <v>1331</v>
      </c>
      <c r="I3214" s="69">
        <v>500</v>
      </c>
      <c r="J3214" s="69">
        <v>776050</v>
      </c>
    </row>
    <row r="3215" spans="7:10" x14ac:dyDescent="0.35">
      <c r="G3215">
        <v>121706</v>
      </c>
      <c r="H3215" s="69">
        <v>1099</v>
      </c>
      <c r="I3215" s="69">
        <v>500</v>
      </c>
      <c r="J3215" s="69">
        <v>541500</v>
      </c>
    </row>
    <row r="3216" spans="7:10" x14ac:dyDescent="0.35">
      <c r="G3216">
        <v>121715</v>
      </c>
      <c r="H3216" s="69">
        <v>931</v>
      </c>
      <c r="I3216" s="69">
        <v>500</v>
      </c>
      <c r="J3216" s="69">
        <v>675450</v>
      </c>
    </row>
    <row r="3217" spans="7:10" x14ac:dyDescent="0.35">
      <c r="G3217">
        <v>121856</v>
      </c>
      <c r="H3217" s="69">
        <v>628</v>
      </c>
      <c r="I3217" s="69">
        <v>500</v>
      </c>
      <c r="J3217" s="69">
        <v>390450</v>
      </c>
    </row>
    <row r="3218" spans="7:10" x14ac:dyDescent="0.35">
      <c r="G3218">
        <v>121861</v>
      </c>
      <c r="H3218" s="69">
        <v>1060</v>
      </c>
      <c r="I3218" s="69">
        <v>250</v>
      </c>
      <c r="J3218" s="69">
        <v>546250</v>
      </c>
    </row>
    <row r="3219" spans="7:10" x14ac:dyDescent="0.35">
      <c r="G3219">
        <v>121928</v>
      </c>
      <c r="H3219" s="69">
        <v>1105</v>
      </c>
      <c r="I3219" s="69">
        <v>500</v>
      </c>
      <c r="J3219" s="69">
        <v>546250</v>
      </c>
    </row>
    <row r="3220" spans="7:10" x14ac:dyDescent="0.35">
      <c r="G3220">
        <v>121999</v>
      </c>
      <c r="H3220" s="69">
        <v>807</v>
      </c>
      <c r="I3220" s="69">
        <v>500</v>
      </c>
      <c r="J3220" s="69">
        <v>534850</v>
      </c>
    </row>
    <row r="3221" spans="7:10" x14ac:dyDescent="0.35">
      <c r="G3221">
        <v>122066</v>
      </c>
      <c r="H3221" s="69">
        <v>874</v>
      </c>
      <c r="I3221" s="69">
        <v>500</v>
      </c>
      <c r="J3221" s="69">
        <v>507300</v>
      </c>
    </row>
    <row r="3222" spans="7:10" x14ac:dyDescent="0.35">
      <c r="G3222">
        <v>122087</v>
      </c>
      <c r="H3222" s="69">
        <v>642</v>
      </c>
      <c r="I3222" s="69">
        <v>500</v>
      </c>
      <c r="J3222" s="69">
        <v>179000</v>
      </c>
    </row>
    <row r="3223" spans="7:10" x14ac:dyDescent="0.35">
      <c r="G3223">
        <v>122113</v>
      </c>
      <c r="H3223" s="69">
        <v>383</v>
      </c>
      <c r="I3223" s="69">
        <v>500</v>
      </c>
      <c r="J3223" s="69">
        <v>54000</v>
      </c>
    </row>
    <row r="3224" spans="7:10" x14ac:dyDescent="0.35">
      <c r="G3224">
        <v>122122</v>
      </c>
      <c r="H3224" s="69">
        <v>1026</v>
      </c>
      <c r="I3224" s="69">
        <v>250</v>
      </c>
      <c r="J3224" s="69">
        <v>574750</v>
      </c>
    </row>
    <row r="3225" spans="7:10" x14ac:dyDescent="0.35">
      <c r="G3225">
        <v>122144</v>
      </c>
      <c r="H3225" s="69">
        <v>897</v>
      </c>
      <c r="I3225" s="69">
        <v>500</v>
      </c>
      <c r="J3225" s="69">
        <v>792300</v>
      </c>
    </row>
    <row r="3226" spans="7:10" x14ac:dyDescent="0.35">
      <c r="G3226">
        <v>122166</v>
      </c>
      <c r="H3226" s="69">
        <v>1921</v>
      </c>
      <c r="I3226" s="69">
        <v>500</v>
      </c>
      <c r="J3226" s="69">
        <v>1353750</v>
      </c>
    </row>
    <row r="3227" spans="7:10" x14ac:dyDescent="0.35">
      <c r="G3227">
        <v>122271</v>
      </c>
      <c r="H3227" s="69">
        <v>541</v>
      </c>
      <c r="I3227" s="69">
        <v>500</v>
      </c>
      <c r="J3227" s="69">
        <v>310650</v>
      </c>
    </row>
    <row r="3228" spans="7:10" x14ac:dyDescent="0.35">
      <c r="G3228">
        <v>122287</v>
      </c>
      <c r="H3228" s="69">
        <v>1333</v>
      </c>
      <c r="I3228" s="69">
        <v>500</v>
      </c>
      <c r="J3228" s="69">
        <v>1391750</v>
      </c>
    </row>
    <row r="3229" spans="7:10" x14ac:dyDescent="0.35">
      <c r="G3229">
        <v>122318</v>
      </c>
      <c r="H3229" s="69">
        <v>1143</v>
      </c>
      <c r="I3229" s="69"/>
      <c r="J3229" s="69">
        <v>662150</v>
      </c>
    </row>
    <row r="3230" spans="7:10" x14ac:dyDescent="0.35">
      <c r="G3230">
        <v>122332</v>
      </c>
      <c r="H3230" s="69">
        <v>846</v>
      </c>
      <c r="I3230" s="69">
        <v>500</v>
      </c>
      <c r="J3230" s="69">
        <v>406600</v>
      </c>
    </row>
    <row r="3231" spans="7:10" x14ac:dyDescent="0.35">
      <c r="G3231">
        <v>122339</v>
      </c>
      <c r="H3231" s="69">
        <v>567</v>
      </c>
      <c r="I3231" s="69">
        <v>500</v>
      </c>
      <c r="J3231" s="69">
        <v>368900</v>
      </c>
    </row>
    <row r="3232" spans="7:10" x14ac:dyDescent="0.35">
      <c r="G3232">
        <v>122345</v>
      </c>
      <c r="H3232" s="69">
        <v>847</v>
      </c>
      <c r="I3232" s="69"/>
      <c r="J3232" s="69">
        <v>767600</v>
      </c>
    </row>
    <row r="3233" spans="7:10" x14ac:dyDescent="0.35">
      <c r="G3233">
        <v>122359</v>
      </c>
      <c r="H3233" s="69">
        <v>733</v>
      </c>
      <c r="I3233" s="69">
        <v>500</v>
      </c>
      <c r="J3233" s="69">
        <v>500650</v>
      </c>
    </row>
    <row r="3234" spans="7:10" x14ac:dyDescent="0.35">
      <c r="G3234">
        <v>122367</v>
      </c>
      <c r="H3234" s="69">
        <v>822</v>
      </c>
      <c r="I3234" s="69">
        <v>500</v>
      </c>
      <c r="J3234" s="69">
        <v>524400</v>
      </c>
    </row>
    <row r="3235" spans="7:10" x14ac:dyDescent="0.35">
      <c r="G3235">
        <v>122388</v>
      </c>
      <c r="H3235" s="69">
        <v>1068</v>
      </c>
      <c r="I3235" s="69">
        <v>500</v>
      </c>
      <c r="J3235" s="69">
        <v>818900</v>
      </c>
    </row>
    <row r="3236" spans="7:10" x14ac:dyDescent="0.35">
      <c r="G3236">
        <v>122437</v>
      </c>
      <c r="H3236" s="69">
        <v>876</v>
      </c>
      <c r="I3236" s="69">
        <v>500</v>
      </c>
      <c r="J3236" s="69">
        <v>457300</v>
      </c>
    </row>
    <row r="3237" spans="7:10" x14ac:dyDescent="0.35">
      <c r="G3237">
        <v>122488</v>
      </c>
      <c r="H3237" s="69">
        <v>1252</v>
      </c>
      <c r="I3237" s="69">
        <v>500</v>
      </c>
      <c r="J3237" s="69">
        <v>707200</v>
      </c>
    </row>
    <row r="3238" spans="7:10" x14ac:dyDescent="0.35">
      <c r="G3238">
        <v>122496</v>
      </c>
      <c r="H3238" s="69">
        <v>919</v>
      </c>
      <c r="I3238" s="69">
        <v>500</v>
      </c>
      <c r="J3238" s="69">
        <v>530400</v>
      </c>
    </row>
    <row r="3239" spans="7:10" x14ac:dyDescent="0.35">
      <c r="G3239">
        <v>122552</v>
      </c>
      <c r="H3239" s="69">
        <v>1064</v>
      </c>
      <c r="I3239" s="69"/>
      <c r="J3239" s="69">
        <v>691050</v>
      </c>
    </row>
    <row r="3240" spans="7:10" x14ac:dyDescent="0.35">
      <c r="G3240">
        <v>122566</v>
      </c>
      <c r="H3240" s="69">
        <v>828</v>
      </c>
      <c r="I3240" s="69">
        <v>250</v>
      </c>
      <c r="J3240" s="69">
        <v>655500</v>
      </c>
    </row>
    <row r="3241" spans="7:10" x14ac:dyDescent="0.35">
      <c r="G3241">
        <v>122604</v>
      </c>
      <c r="H3241" s="69">
        <v>1202</v>
      </c>
      <c r="I3241" s="69">
        <v>2500</v>
      </c>
      <c r="J3241" s="69">
        <v>1058300</v>
      </c>
    </row>
    <row r="3242" spans="7:10" x14ac:dyDescent="0.35">
      <c r="G3242">
        <v>122610</v>
      </c>
      <c r="H3242" s="69">
        <v>820</v>
      </c>
      <c r="I3242" s="69">
        <v>1000</v>
      </c>
      <c r="J3242" s="69">
        <v>558600</v>
      </c>
    </row>
    <row r="3243" spans="7:10" x14ac:dyDescent="0.35">
      <c r="G3243">
        <v>122614</v>
      </c>
      <c r="H3243" s="69">
        <v>696</v>
      </c>
      <c r="I3243" s="69">
        <v>500</v>
      </c>
      <c r="J3243" s="69">
        <v>628900</v>
      </c>
    </row>
    <row r="3244" spans="7:10" x14ac:dyDescent="0.35">
      <c r="G3244">
        <v>122641</v>
      </c>
      <c r="H3244" s="69">
        <v>1595</v>
      </c>
      <c r="I3244" s="69">
        <v>500</v>
      </c>
      <c r="J3244" s="69">
        <v>801800</v>
      </c>
    </row>
    <row r="3245" spans="7:10" x14ac:dyDescent="0.35">
      <c r="G3245">
        <v>122642</v>
      </c>
      <c r="H3245" s="69">
        <v>1293</v>
      </c>
      <c r="I3245" s="69">
        <v>500</v>
      </c>
      <c r="J3245" s="69">
        <v>675750</v>
      </c>
    </row>
    <row r="3246" spans="7:10" x14ac:dyDescent="0.35">
      <c r="G3246">
        <v>122676</v>
      </c>
      <c r="H3246" s="69">
        <v>720</v>
      </c>
      <c r="I3246" s="69">
        <v>500</v>
      </c>
      <c r="J3246" s="69">
        <v>583300</v>
      </c>
    </row>
    <row r="3247" spans="7:10" x14ac:dyDescent="0.35">
      <c r="G3247">
        <v>122726</v>
      </c>
      <c r="H3247" s="69">
        <v>1156</v>
      </c>
      <c r="I3247" s="69">
        <v>500</v>
      </c>
      <c r="J3247" s="69">
        <v>949450</v>
      </c>
    </row>
    <row r="3248" spans="7:10" x14ac:dyDescent="0.35">
      <c r="G3248">
        <v>122739</v>
      </c>
      <c r="H3248" s="69">
        <v>1613</v>
      </c>
      <c r="I3248" s="69">
        <v>1000</v>
      </c>
      <c r="J3248" s="69">
        <v>1034550</v>
      </c>
    </row>
    <row r="3249" spans="7:10" x14ac:dyDescent="0.35">
      <c r="G3249">
        <v>122741</v>
      </c>
      <c r="H3249" s="69">
        <v>2103</v>
      </c>
      <c r="I3249" s="69">
        <v>1000</v>
      </c>
      <c r="J3249" s="69">
        <v>1233100</v>
      </c>
    </row>
    <row r="3250" spans="7:10" x14ac:dyDescent="0.35">
      <c r="G3250">
        <v>122755</v>
      </c>
      <c r="H3250" s="69">
        <v>1238</v>
      </c>
      <c r="I3250" s="69">
        <v>500</v>
      </c>
      <c r="J3250" s="69">
        <v>653650</v>
      </c>
    </row>
    <row r="3251" spans="7:10" x14ac:dyDescent="0.35">
      <c r="G3251">
        <v>122772</v>
      </c>
      <c r="H3251" s="69">
        <v>1065</v>
      </c>
      <c r="I3251" s="69">
        <v>500</v>
      </c>
      <c r="J3251" s="69">
        <v>722000</v>
      </c>
    </row>
    <row r="3252" spans="7:10" x14ac:dyDescent="0.35">
      <c r="G3252">
        <v>122778</v>
      </c>
      <c r="H3252" s="69">
        <v>1122</v>
      </c>
      <c r="I3252" s="69">
        <v>1000</v>
      </c>
      <c r="J3252" s="69">
        <v>662150</v>
      </c>
    </row>
    <row r="3253" spans="7:10" x14ac:dyDescent="0.35">
      <c r="G3253">
        <v>122779</v>
      </c>
      <c r="H3253" s="69">
        <v>1295</v>
      </c>
      <c r="I3253" s="69">
        <v>2500</v>
      </c>
      <c r="J3253" s="69">
        <v>796100</v>
      </c>
    </row>
    <row r="3254" spans="7:10" x14ac:dyDescent="0.35">
      <c r="G3254">
        <v>122789</v>
      </c>
      <c r="H3254" s="69">
        <v>607</v>
      </c>
      <c r="I3254" s="69">
        <v>250</v>
      </c>
      <c r="J3254" s="69">
        <v>382850</v>
      </c>
    </row>
    <row r="3255" spans="7:10" x14ac:dyDescent="0.35">
      <c r="G3255">
        <v>122798</v>
      </c>
      <c r="H3255" s="69">
        <v>1086</v>
      </c>
      <c r="I3255" s="69">
        <v>250</v>
      </c>
      <c r="J3255" s="69">
        <v>515850</v>
      </c>
    </row>
    <row r="3256" spans="7:10" x14ac:dyDescent="0.35">
      <c r="G3256">
        <v>122803</v>
      </c>
      <c r="H3256" s="69">
        <v>545</v>
      </c>
      <c r="I3256" s="69">
        <v>500</v>
      </c>
      <c r="J3256" s="69">
        <v>424650</v>
      </c>
    </row>
    <row r="3257" spans="7:10" x14ac:dyDescent="0.35">
      <c r="G3257">
        <v>122830</v>
      </c>
      <c r="H3257" s="69">
        <v>1937</v>
      </c>
      <c r="I3257" s="69">
        <v>1000</v>
      </c>
      <c r="J3257" s="69">
        <v>1231200</v>
      </c>
    </row>
    <row r="3258" spans="7:10" x14ac:dyDescent="0.35">
      <c r="G3258">
        <v>122836</v>
      </c>
      <c r="H3258" s="69">
        <v>824</v>
      </c>
      <c r="I3258" s="69">
        <v>500</v>
      </c>
      <c r="J3258" s="69">
        <v>589000</v>
      </c>
    </row>
    <row r="3259" spans="7:10" x14ac:dyDescent="0.35">
      <c r="G3259">
        <v>122880</v>
      </c>
      <c r="H3259" s="69">
        <v>1607</v>
      </c>
      <c r="I3259" s="69">
        <v>500</v>
      </c>
      <c r="J3259" s="69">
        <v>806550</v>
      </c>
    </row>
    <row r="3260" spans="7:10" x14ac:dyDescent="0.35">
      <c r="G3260">
        <v>122910</v>
      </c>
      <c r="H3260" s="69">
        <v>1555</v>
      </c>
      <c r="I3260" s="69">
        <v>250</v>
      </c>
      <c r="J3260" s="69">
        <v>618450</v>
      </c>
    </row>
    <row r="3261" spans="7:10" x14ac:dyDescent="0.35">
      <c r="G3261">
        <v>122942</v>
      </c>
      <c r="H3261" s="69">
        <v>1643</v>
      </c>
      <c r="I3261" s="69">
        <v>500</v>
      </c>
      <c r="J3261" s="69">
        <v>909150</v>
      </c>
    </row>
    <row r="3262" spans="7:10" x14ac:dyDescent="0.35">
      <c r="G3262">
        <v>122968</v>
      </c>
      <c r="H3262" s="69">
        <v>524</v>
      </c>
      <c r="I3262" s="69">
        <v>250</v>
      </c>
      <c r="J3262" s="69">
        <v>92000</v>
      </c>
    </row>
    <row r="3263" spans="7:10" x14ac:dyDescent="0.35">
      <c r="G3263">
        <v>123006</v>
      </c>
      <c r="H3263" s="69">
        <v>675</v>
      </c>
      <c r="I3263" s="69">
        <v>500</v>
      </c>
      <c r="J3263" s="69">
        <v>128400</v>
      </c>
    </row>
    <row r="3264" spans="7:10" x14ac:dyDescent="0.35">
      <c r="G3264">
        <v>123078</v>
      </c>
      <c r="H3264" s="69">
        <v>239</v>
      </c>
      <c r="I3264" s="69">
        <v>500</v>
      </c>
      <c r="J3264" s="69">
        <v>55600</v>
      </c>
    </row>
    <row r="3265" spans="7:10" x14ac:dyDescent="0.35">
      <c r="G3265">
        <v>123086</v>
      </c>
      <c r="H3265" s="69">
        <v>1131</v>
      </c>
      <c r="I3265" s="69">
        <v>1000</v>
      </c>
      <c r="J3265" s="69">
        <v>1154250</v>
      </c>
    </row>
    <row r="3266" spans="7:10" x14ac:dyDescent="0.35">
      <c r="G3266">
        <v>123090</v>
      </c>
      <c r="H3266" s="69">
        <v>876</v>
      </c>
      <c r="I3266" s="69">
        <v>500</v>
      </c>
      <c r="J3266" s="69">
        <v>468350</v>
      </c>
    </row>
    <row r="3267" spans="7:10" x14ac:dyDescent="0.35">
      <c r="G3267">
        <v>123112</v>
      </c>
      <c r="H3267" s="69">
        <v>1751</v>
      </c>
      <c r="I3267" s="69">
        <v>500</v>
      </c>
      <c r="J3267" s="69">
        <v>1134300</v>
      </c>
    </row>
    <row r="3268" spans="7:10" x14ac:dyDescent="0.35">
      <c r="G3268">
        <v>123124</v>
      </c>
      <c r="H3268" s="69">
        <v>454</v>
      </c>
      <c r="I3268" s="69">
        <v>500</v>
      </c>
      <c r="J3268" s="69">
        <v>120000</v>
      </c>
    </row>
    <row r="3269" spans="7:10" x14ac:dyDescent="0.35">
      <c r="G3269">
        <v>123128</v>
      </c>
      <c r="H3269" s="69">
        <v>1378</v>
      </c>
      <c r="I3269" s="69">
        <v>500</v>
      </c>
      <c r="J3269" s="69">
        <v>1076350</v>
      </c>
    </row>
    <row r="3270" spans="7:10" x14ac:dyDescent="0.35">
      <c r="G3270">
        <v>123139</v>
      </c>
      <c r="H3270" s="69">
        <v>661</v>
      </c>
      <c r="I3270" s="69">
        <v>250</v>
      </c>
      <c r="J3270" s="69">
        <v>422750</v>
      </c>
    </row>
    <row r="3271" spans="7:10" x14ac:dyDescent="0.35">
      <c r="G3271">
        <v>123158</v>
      </c>
      <c r="H3271" s="69">
        <v>589</v>
      </c>
      <c r="I3271" s="69">
        <v>2500</v>
      </c>
      <c r="J3271" s="69">
        <v>433200</v>
      </c>
    </row>
    <row r="3272" spans="7:10" x14ac:dyDescent="0.35">
      <c r="G3272">
        <v>123171</v>
      </c>
      <c r="H3272" s="69">
        <v>731</v>
      </c>
      <c r="I3272" s="69">
        <v>1000</v>
      </c>
      <c r="J3272" s="69">
        <v>544350</v>
      </c>
    </row>
    <row r="3273" spans="7:10" x14ac:dyDescent="0.35">
      <c r="G3273">
        <v>123198</v>
      </c>
      <c r="H3273" s="69">
        <v>1018</v>
      </c>
      <c r="I3273" s="69">
        <v>500</v>
      </c>
      <c r="J3273" s="69">
        <v>635550</v>
      </c>
    </row>
    <row r="3274" spans="7:10" x14ac:dyDescent="0.35">
      <c r="G3274">
        <v>123204</v>
      </c>
      <c r="H3274" s="69">
        <v>1636</v>
      </c>
      <c r="I3274" s="69">
        <v>1000</v>
      </c>
      <c r="J3274" s="69">
        <v>736250</v>
      </c>
    </row>
    <row r="3275" spans="7:10" x14ac:dyDescent="0.35">
      <c r="G3275">
        <v>123215</v>
      </c>
      <c r="H3275" s="69">
        <v>1013</v>
      </c>
      <c r="I3275" s="69">
        <v>1000</v>
      </c>
      <c r="J3275" s="69">
        <v>480700</v>
      </c>
    </row>
    <row r="3276" spans="7:10" x14ac:dyDescent="0.35">
      <c r="G3276">
        <v>123226</v>
      </c>
      <c r="H3276" s="69">
        <v>639</v>
      </c>
      <c r="I3276" s="69">
        <v>500</v>
      </c>
      <c r="J3276" s="69">
        <v>364800</v>
      </c>
    </row>
    <row r="3277" spans="7:10" x14ac:dyDescent="0.35">
      <c r="G3277">
        <v>123240</v>
      </c>
      <c r="H3277" s="69">
        <v>499</v>
      </c>
      <c r="I3277" s="69">
        <v>500</v>
      </c>
      <c r="J3277" s="69">
        <v>94000</v>
      </c>
    </row>
    <row r="3278" spans="7:10" x14ac:dyDescent="0.35">
      <c r="G3278">
        <v>123252</v>
      </c>
      <c r="H3278" s="69">
        <v>2054</v>
      </c>
      <c r="I3278" s="69">
        <v>500</v>
      </c>
      <c r="J3278" s="69">
        <v>1598850</v>
      </c>
    </row>
    <row r="3279" spans="7:10" x14ac:dyDescent="0.35">
      <c r="G3279">
        <v>123286</v>
      </c>
      <c r="H3279" s="69">
        <v>1626</v>
      </c>
      <c r="I3279" s="69">
        <v>500</v>
      </c>
      <c r="J3279" s="69">
        <v>1456350</v>
      </c>
    </row>
    <row r="3280" spans="7:10" x14ac:dyDescent="0.35">
      <c r="G3280">
        <v>123311</v>
      </c>
      <c r="H3280" s="69">
        <v>617</v>
      </c>
      <c r="I3280" s="69">
        <v>500</v>
      </c>
      <c r="J3280" s="69">
        <v>434150</v>
      </c>
    </row>
    <row r="3281" spans="7:10" x14ac:dyDescent="0.35">
      <c r="G3281">
        <v>123323</v>
      </c>
      <c r="H3281" s="69">
        <v>1095</v>
      </c>
      <c r="I3281" s="69">
        <v>500</v>
      </c>
      <c r="J3281" s="69">
        <v>1169450</v>
      </c>
    </row>
    <row r="3282" spans="7:10" x14ac:dyDescent="0.35">
      <c r="G3282">
        <v>123343</v>
      </c>
      <c r="H3282" s="69">
        <v>2254</v>
      </c>
      <c r="I3282" s="69">
        <v>500</v>
      </c>
      <c r="J3282" s="69">
        <v>1087750</v>
      </c>
    </row>
    <row r="3283" spans="7:10" x14ac:dyDescent="0.35">
      <c r="G3283">
        <v>123372</v>
      </c>
      <c r="H3283" s="69">
        <v>1217</v>
      </c>
      <c r="I3283" s="69">
        <v>500</v>
      </c>
      <c r="J3283" s="69">
        <v>560500</v>
      </c>
    </row>
    <row r="3284" spans="7:10" x14ac:dyDescent="0.35">
      <c r="G3284">
        <v>123390</v>
      </c>
      <c r="H3284" s="69">
        <v>548</v>
      </c>
      <c r="I3284" s="69">
        <v>500</v>
      </c>
      <c r="J3284" s="69">
        <v>347700</v>
      </c>
    </row>
    <row r="3285" spans="7:10" x14ac:dyDescent="0.35">
      <c r="G3285">
        <v>123406</v>
      </c>
      <c r="H3285" s="69">
        <v>1261</v>
      </c>
      <c r="I3285" s="69">
        <v>500</v>
      </c>
      <c r="J3285" s="69">
        <v>690650</v>
      </c>
    </row>
    <row r="3286" spans="7:10" x14ac:dyDescent="0.35">
      <c r="G3286">
        <v>123432</v>
      </c>
      <c r="H3286" s="69">
        <v>1158</v>
      </c>
      <c r="I3286" s="69">
        <v>500</v>
      </c>
      <c r="J3286" s="69">
        <v>794200</v>
      </c>
    </row>
    <row r="3287" spans="7:10" x14ac:dyDescent="0.35">
      <c r="G3287">
        <v>123443</v>
      </c>
      <c r="H3287" s="69">
        <v>790</v>
      </c>
      <c r="I3287" s="69">
        <v>500</v>
      </c>
      <c r="J3287" s="69">
        <v>436560</v>
      </c>
    </row>
    <row r="3288" spans="7:10" x14ac:dyDescent="0.35">
      <c r="G3288">
        <v>123448</v>
      </c>
      <c r="H3288" s="69">
        <v>1057</v>
      </c>
      <c r="I3288" s="69">
        <v>500</v>
      </c>
      <c r="J3288" s="69">
        <v>437000</v>
      </c>
    </row>
    <row r="3289" spans="7:10" x14ac:dyDescent="0.35">
      <c r="G3289">
        <v>123480</v>
      </c>
      <c r="H3289" s="69">
        <v>961</v>
      </c>
      <c r="I3289" s="69">
        <v>250</v>
      </c>
      <c r="J3289" s="69">
        <v>491150</v>
      </c>
    </row>
    <row r="3290" spans="7:10" x14ac:dyDescent="0.35">
      <c r="G3290">
        <v>123505</v>
      </c>
      <c r="H3290" s="69">
        <v>644</v>
      </c>
      <c r="I3290" s="69">
        <v>500</v>
      </c>
      <c r="J3290" s="69">
        <v>403750</v>
      </c>
    </row>
    <row r="3291" spans="7:10" x14ac:dyDescent="0.35">
      <c r="G3291">
        <v>123509</v>
      </c>
      <c r="H3291" s="69">
        <v>1780</v>
      </c>
      <c r="I3291" s="69">
        <v>500</v>
      </c>
      <c r="J3291" s="69">
        <v>896800</v>
      </c>
    </row>
    <row r="3292" spans="7:10" x14ac:dyDescent="0.35">
      <c r="G3292">
        <v>123523</v>
      </c>
      <c r="H3292" s="69">
        <v>962</v>
      </c>
      <c r="I3292" s="69">
        <v>250</v>
      </c>
      <c r="J3292" s="69">
        <v>429400</v>
      </c>
    </row>
    <row r="3293" spans="7:10" x14ac:dyDescent="0.35">
      <c r="G3293">
        <v>123528</v>
      </c>
      <c r="H3293" s="69">
        <v>538</v>
      </c>
      <c r="I3293" s="69">
        <v>500</v>
      </c>
      <c r="J3293" s="69">
        <v>331550</v>
      </c>
    </row>
    <row r="3294" spans="7:10" x14ac:dyDescent="0.35">
      <c r="G3294">
        <v>123535</v>
      </c>
      <c r="H3294" s="69">
        <v>500</v>
      </c>
      <c r="I3294" s="69">
        <v>500</v>
      </c>
      <c r="J3294" s="69">
        <v>412300</v>
      </c>
    </row>
    <row r="3295" spans="7:10" x14ac:dyDescent="0.35">
      <c r="G3295">
        <v>123556</v>
      </c>
      <c r="H3295" s="69">
        <v>1201</v>
      </c>
      <c r="I3295" s="69">
        <v>0</v>
      </c>
      <c r="J3295" s="69">
        <v>850250</v>
      </c>
    </row>
    <row r="3296" spans="7:10" x14ac:dyDescent="0.35">
      <c r="G3296">
        <v>123561</v>
      </c>
      <c r="H3296" s="69">
        <v>960</v>
      </c>
      <c r="I3296" s="69">
        <v>500</v>
      </c>
      <c r="J3296" s="69">
        <v>509200</v>
      </c>
    </row>
    <row r="3297" spans="7:10" x14ac:dyDescent="0.35">
      <c r="G3297">
        <v>123586</v>
      </c>
      <c r="H3297" s="69">
        <v>1158</v>
      </c>
      <c r="I3297" s="69">
        <v>500</v>
      </c>
      <c r="J3297" s="69">
        <v>522500</v>
      </c>
    </row>
    <row r="3298" spans="7:10" x14ac:dyDescent="0.35">
      <c r="G3298">
        <v>123601</v>
      </c>
      <c r="H3298" s="69">
        <v>699</v>
      </c>
      <c r="I3298" s="69">
        <v>500</v>
      </c>
      <c r="J3298" s="69">
        <v>446500</v>
      </c>
    </row>
    <row r="3299" spans="7:10" x14ac:dyDescent="0.35">
      <c r="G3299">
        <v>123703</v>
      </c>
      <c r="H3299" s="69">
        <v>668</v>
      </c>
      <c r="I3299" s="69">
        <v>500</v>
      </c>
      <c r="J3299" s="69">
        <v>434150</v>
      </c>
    </row>
    <row r="3300" spans="7:10" x14ac:dyDescent="0.35">
      <c r="G3300">
        <v>123731</v>
      </c>
      <c r="H3300" s="69">
        <v>886</v>
      </c>
      <c r="I3300" s="69">
        <v>500</v>
      </c>
      <c r="J3300" s="69">
        <v>618450</v>
      </c>
    </row>
    <row r="3301" spans="7:10" x14ac:dyDescent="0.35">
      <c r="G3301">
        <v>123777</v>
      </c>
      <c r="H3301" s="69">
        <v>528</v>
      </c>
      <c r="I3301" s="69">
        <v>1000</v>
      </c>
      <c r="J3301" s="69">
        <v>370500</v>
      </c>
    </row>
    <row r="3302" spans="7:10" x14ac:dyDescent="0.35">
      <c r="G3302">
        <v>123784</v>
      </c>
      <c r="H3302" s="69">
        <v>677</v>
      </c>
      <c r="I3302" s="69">
        <v>250</v>
      </c>
      <c r="J3302" s="69">
        <v>379050</v>
      </c>
    </row>
    <row r="3303" spans="7:10" x14ac:dyDescent="0.35">
      <c r="G3303">
        <v>123811</v>
      </c>
      <c r="H3303" s="69">
        <v>1337</v>
      </c>
      <c r="I3303" s="69">
        <v>1000</v>
      </c>
      <c r="J3303" s="69">
        <v>541500</v>
      </c>
    </row>
    <row r="3304" spans="7:10" x14ac:dyDescent="0.35">
      <c r="G3304">
        <v>123817</v>
      </c>
      <c r="H3304" s="69">
        <v>498</v>
      </c>
      <c r="I3304" s="69">
        <v>1000</v>
      </c>
      <c r="J3304" s="69">
        <v>405650</v>
      </c>
    </row>
    <row r="3305" spans="7:10" x14ac:dyDescent="0.35">
      <c r="G3305">
        <v>123825</v>
      </c>
      <c r="H3305" s="69">
        <v>294</v>
      </c>
      <c r="I3305" s="69">
        <v>250</v>
      </c>
      <c r="J3305" s="69">
        <v>93400</v>
      </c>
    </row>
    <row r="3306" spans="7:10" x14ac:dyDescent="0.35">
      <c r="G3306">
        <v>123878</v>
      </c>
      <c r="H3306" s="69">
        <v>1058</v>
      </c>
      <c r="I3306" s="69">
        <v>500</v>
      </c>
      <c r="J3306" s="69">
        <v>1099150</v>
      </c>
    </row>
    <row r="3307" spans="7:10" x14ac:dyDescent="0.35">
      <c r="G3307">
        <v>123880</v>
      </c>
      <c r="H3307" s="69">
        <v>1492</v>
      </c>
      <c r="I3307" s="69">
        <v>500</v>
      </c>
      <c r="J3307" s="69">
        <v>1267300</v>
      </c>
    </row>
    <row r="3308" spans="7:10" x14ac:dyDescent="0.35">
      <c r="G3308">
        <v>123883</v>
      </c>
      <c r="H3308" s="69">
        <v>744</v>
      </c>
      <c r="I3308" s="69">
        <v>500</v>
      </c>
      <c r="J3308" s="69">
        <v>598500</v>
      </c>
    </row>
    <row r="3309" spans="7:10" x14ac:dyDescent="0.35">
      <c r="G3309">
        <v>123884</v>
      </c>
      <c r="H3309" s="69">
        <v>687</v>
      </c>
      <c r="I3309" s="69">
        <v>500</v>
      </c>
      <c r="J3309" s="69">
        <v>524400</v>
      </c>
    </row>
    <row r="3310" spans="7:10" x14ac:dyDescent="0.35">
      <c r="G3310">
        <v>123929</v>
      </c>
      <c r="H3310" s="69">
        <v>1219</v>
      </c>
      <c r="I3310" s="69">
        <v>500</v>
      </c>
      <c r="J3310" s="69">
        <v>531050</v>
      </c>
    </row>
    <row r="3311" spans="7:10" x14ac:dyDescent="0.35">
      <c r="G3311">
        <v>123930</v>
      </c>
      <c r="H3311" s="69">
        <v>1785</v>
      </c>
      <c r="I3311" s="69">
        <v>500</v>
      </c>
      <c r="J3311" s="69">
        <v>1083000</v>
      </c>
    </row>
    <row r="3312" spans="7:10" x14ac:dyDescent="0.35">
      <c r="G3312">
        <v>123939</v>
      </c>
      <c r="H3312" s="69">
        <v>670</v>
      </c>
      <c r="I3312" s="69">
        <v>500</v>
      </c>
      <c r="J3312" s="69">
        <v>352450</v>
      </c>
    </row>
    <row r="3313" spans="7:10" x14ac:dyDescent="0.35">
      <c r="G3313">
        <v>123946</v>
      </c>
      <c r="H3313" s="69">
        <v>762</v>
      </c>
      <c r="I3313" s="69">
        <v>250</v>
      </c>
      <c r="J3313" s="69">
        <v>308750</v>
      </c>
    </row>
    <row r="3314" spans="7:10" x14ac:dyDescent="0.35">
      <c r="G3314">
        <v>123974</v>
      </c>
      <c r="H3314" s="69">
        <v>912</v>
      </c>
      <c r="I3314" s="69">
        <v>500</v>
      </c>
      <c r="J3314" s="69">
        <v>413250</v>
      </c>
    </row>
    <row r="3315" spans="7:10" x14ac:dyDescent="0.35">
      <c r="G3315">
        <v>124013</v>
      </c>
      <c r="H3315" s="69">
        <v>1395</v>
      </c>
      <c r="I3315" s="69">
        <v>1000</v>
      </c>
      <c r="J3315" s="69">
        <v>439850</v>
      </c>
    </row>
    <row r="3316" spans="7:10" x14ac:dyDescent="0.35">
      <c r="G3316">
        <v>124016</v>
      </c>
      <c r="H3316" s="69">
        <v>1076</v>
      </c>
      <c r="I3316" s="69"/>
      <c r="J3316" s="69">
        <v>696350</v>
      </c>
    </row>
    <row r="3317" spans="7:10" x14ac:dyDescent="0.35">
      <c r="G3317">
        <v>124019</v>
      </c>
      <c r="H3317" s="69">
        <v>914</v>
      </c>
      <c r="I3317" s="69">
        <v>500</v>
      </c>
      <c r="J3317" s="69">
        <v>469300</v>
      </c>
    </row>
    <row r="3318" spans="7:10" x14ac:dyDescent="0.35">
      <c r="G3318">
        <v>124022</v>
      </c>
      <c r="H3318" s="69">
        <v>882</v>
      </c>
      <c r="I3318" s="69">
        <v>500</v>
      </c>
      <c r="J3318" s="69">
        <v>538200</v>
      </c>
    </row>
    <row r="3319" spans="7:10" x14ac:dyDescent="0.35">
      <c r="G3319">
        <v>124028</v>
      </c>
      <c r="H3319" s="69">
        <v>530</v>
      </c>
      <c r="I3319" s="69">
        <v>250</v>
      </c>
      <c r="J3319" s="69">
        <v>331550</v>
      </c>
    </row>
    <row r="3320" spans="7:10" x14ac:dyDescent="0.35">
      <c r="G3320">
        <v>124035</v>
      </c>
      <c r="H3320" s="69">
        <v>877</v>
      </c>
      <c r="I3320" s="69">
        <v>500</v>
      </c>
      <c r="J3320" s="69">
        <v>484500</v>
      </c>
    </row>
    <row r="3321" spans="7:10" x14ac:dyDescent="0.35">
      <c r="G3321">
        <v>124053</v>
      </c>
      <c r="H3321" s="69">
        <v>834</v>
      </c>
      <c r="I3321" s="69">
        <v>500</v>
      </c>
      <c r="J3321" s="69">
        <v>519650</v>
      </c>
    </row>
    <row r="3322" spans="7:10" x14ac:dyDescent="0.35">
      <c r="G3322">
        <v>124065</v>
      </c>
      <c r="H3322" s="69">
        <v>722</v>
      </c>
      <c r="I3322" s="69">
        <v>500</v>
      </c>
      <c r="J3322" s="69">
        <v>681150</v>
      </c>
    </row>
    <row r="3323" spans="7:10" x14ac:dyDescent="0.35">
      <c r="G3323">
        <v>124068</v>
      </c>
      <c r="H3323" s="69">
        <v>1718</v>
      </c>
      <c r="I3323" s="69">
        <v>500</v>
      </c>
      <c r="J3323" s="69">
        <v>987050</v>
      </c>
    </row>
    <row r="3324" spans="7:10" x14ac:dyDescent="0.35">
      <c r="G3324">
        <v>124072</v>
      </c>
      <c r="H3324" s="69">
        <v>1285</v>
      </c>
      <c r="I3324" s="69">
        <v>500</v>
      </c>
      <c r="J3324" s="69">
        <v>494000</v>
      </c>
    </row>
    <row r="3325" spans="7:10" x14ac:dyDescent="0.35">
      <c r="G3325">
        <v>124074</v>
      </c>
      <c r="H3325" s="69">
        <v>130</v>
      </c>
      <c r="I3325" s="69">
        <v>500</v>
      </c>
      <c r="J3325" s="69">
        <v>79900</v>
      </c>
    </row>
    <row r="3326" spans="7:10" x14ac:dyDescent="0.35">
      <c r="G3326">
        <v>124081</v>
      </c>
      <c r="H3326" s="69">
        <v>1235</v>
      </c>
      <c r="I3326" s="69">
        <v>500</v>
      </c>
      <c r="J3326" s="69">
        <v>648850</v>
      </c>
    </row>
    <row r="3327" spans="7:10" x14ac:dyDescent="0.35">
      <c r="G3327">
        <v>124153</v>
      </c>
      <c r="H3327" s="69">
        <v>1438</v>
      </c>
      <c r="I3327" s="69">
        <v>500</v>
      </c>
      <c r="J3327" s="69">
        <v>593300</v>
      </c>
    </row>
    <row r="3328" spans="7:10" x14ac:dyDescent="0.35">
      <c r="G3328">
        <v>124165</v>
      </c>
      <c r="H3328" s="69">
        <v>1253</v>
      </c>
      <c r="I3328" s="69">
        <v>1000</v>
      </c>
      <c r="J3328" s="69">
        <v>629850</v>
      </c>
    </row>
    <row r="3329" spans="7:10" x14ac:dyDescent="0.35">
      <c r="G3329">
        <v>124168</v>
      </c>
      <c r="H3329" s="69">
        <v>1181</v>
      </c>
      <c r="I3329" s="69">
        <v>1000</v>
      </c>
      <c r="J3329" s="69">
        <v>767550</v>
      </c>
    </row>
    <row r="3330" spans="7:10" x14ac:dyDescent="0.35">
      <c r="G3330">
        <v>124174</v>
      </c>
      <c r="H3330" s="69">
        <v>1462</v>
      </c>
      <c r="I3330" s="69">
        <v>1000</v>
      </c>
      <c r="J3330" s="69">
        <v>929100</v>
      </c>
    </row>
    <row r="3331" spans="7:10" x14ac:dyDescent="0.35">
      <c r="G3331">
        <v>124201</v>
      </c>
      <c r="H3331" s="69">
        <v>1014</v>
      </c>
      <c r="I3331" s="69">
        <v>500</v>
      </c>
      <c r="J3331" s="69">
        <v>765000</v>
      </c>
    </row>
    <row r="3332" spans="7:10" x14ac:dyDescent="0.35">
      <c r="G3332">
        <v>124209</v>
      </c>
      <c r="H3332" s="69">
        <v>1224</v>
      </c>
      <c r="I3332" s="69">
        <v>1000</v>
      </c>
      <c r="J3332" s="69">
        <v>861050</v>
      </c>
    </row>
    <row r="3333" spans="7:10" x14ac:dyDescent="0.35">
      <c r="G3333">
        <v>124223</v>
      </c>
      <c r="H3333" s="69">
        <v>835</v>
      </c>
      <c r="I3333" s="69">
        <v>1000</v>
      </c>
      <c r="J3333" s="69">
        <v>641750</v>
      </c>
    </row>
    <row r="3334" spans="7:10" x14ac:dyDescent="0.35">
      <c r="G3334">
        <v>124241</v>
      </c>
      <c r="H3334" s="69">
        <v>797</v>
      </c>
      <c r="I3334" s="69">
        <v>500</v>
      </c>
      <c r="J3334" s="69">
        <v>641250</v>
      </c>
    </row>
    <row r="3335" spans="7:10" x14ac:dyDescent="0.35">
      <c r="G3335">
        <v>124246</v>
      </c>
      <c r="H3335" s="69">
        <v>125</v>
      </c>
      <c r="I3335" s="69">
        <v>500</v>
      </c>
      <c r="J3335" s="69">
        <v>52600</v>
      </c>
    </row>
    <row r="3336" spans="7:10" x14ac:dyDescent="0.35">
      <c r="G3336">
        <v>124257</v>
      </c>
      <c r="H3336" s="69">
        <v>623</v>
      </c>
      <c r="I3336" s="69">
        <v>500</v>
      </c>
      <c r="J3336" s="69">
        <v>414200</v>
      </c>
    </row>
    <row r="3337" spans="7:10" x14ac:dyDescent="0.35">
      <c r="G3337">
        <v>124261</v>
      </c>
      <c r="H3337" s="69">
        <v>798</v>
      </c>
      <c r="I3337" s="69">
        <v>250</v>
      </c>
      <c r="J3337" s="69">
        <v>464550</v>
      </c>
    </row>
    <row r="3338" spans="7:10" x14ac:dyDescent="0.35">
      <c r="G3338">
        <v>124283</v>
      </c>
      <c r="H3338" s="69">
        <v>1351</v>
      </c>
      <c r="I3338" s="69">
        <v>500</v>
      </c>
      <c r="J3338" s="69">
        <v>796100</v>
      </c>
    </row>
    <row r="3339" spans="7:10" x14ac:dyDescent="0.35">
      <c r="G3339">
        <v>124320</v>
      </c>
      <c r="H3339" s="69">
        <v>1071</v>
      </c>
      <c r="I3339" s="69">
        <v>500</v>
      </c>
      <c r="J3339" s="69">
        <v>662150</v>
      </c>
    </row>
    <row r="3340" spans="7:10" x14ac:dyDescent="0.35">
      <c r="G3340">
        <v>124346</v>
      </c>
      <c r="H3340" s="69">
        <v>839</v>
      </c>
      <c r="I3340" s="69">
        <v>500</v>
      </c>
      <c r="J3340" s="69">
        <v>388550</v>
      </c>
    </row>
    <row r="3341" spans="7:10" x14ac:dyDescent="0.35">
      <c r="G3341">
        <v>124358</v>
      </c>
      <c r="H3341" s="69">
        <v>793</v>
      </c>
      <c r="I3341" s="69">
        <v>250</v>
      </c>
      <c r="J3341" s="69">
        <v>291650</v>
      </c>
    </row>
    <row r="3342" spans="7:10" x14ac:dyDescent="0.35">
      <c r="G3342">
        <v>124360</v>
      </c>
      <c r="H3342" s="69">
        <v>339</v>
      </c>
      <c r="I3342" s="69">
        <v>500</v>
      </c>
      <c r="J3342" s="69">
        <v>108000</v>
      </c>
    </row>
    <row r="3343" spans="7:10" x14ac:dyDescent="0.35">
      <c r="G3343">
        <v>124377</v>
      </c>
      <c r="H3343" s="69">
        <v>1087</v>
      </c>
      <c r="I3343" s="69">
        <v>500</v>
      </c>
      <c r="J3343" s="69">
        <v>598500</v>
      </c>
    </row>
    <row r="3344" spans="7:10" x14ac:dyDescent="0.35">
      <c r="G3344">
        <v>124392</v>
      </c>
      <c r="H3344" s="69">
        <v>806</v>
      </c>
      <c r="I3344" s="69">
        <v>250</v>
      </c>
      <c r="J3344" s="69">
        <v>575700</v>
      </c>
    </row>
    <row r="3345" spans="7:10" x14ac:dyDescent="0.35">
      <c r="G3345">
        <v>124421</v>
      </c>
      <c r="H3345" s="69">
        <v>615</v>
      </c>
      <c r="I3345" s="69">
        <v>250</v>
      </c>
      <c r="J3345" s="69">
        <v>330600</v>
      </c>
    </row>
    <row r="3346" spans="7:10" x14ac:dyDescent="0.35">
      <c r="G3346">
        <v>124433</v>
      </c>
      <c r="H3346" s="69">
        <v>787</v>
      </c>
      <c r="I3346" s="69">
        <v>500</v>
      </c>
      <c r="J3346" s="69">
        <v>479750</v>
      </c>
    </row>
    <row r="3347" spans="7:10" x14ac:dyDescent="0.35">
      <c r="G3347">
        <v>124437</v>
      </c>
      <c r="H3347" s="69">
        <v>832</v>
      </c>
      <c r="I3347" s="69">
        <v>500</v>
      </c>
      <c r="J3347" s="69">
        <v>274600</v>
      </c>
    </row>
    <row r="3348" spans="7:10" x14ac:dyDescent="0.35">
      <c r="G3348">
        <v>124453</v>
      </c>
      <c r="H3348" s="69">
        <v>883</v>
      </c>
      <c r="I3348" s="69">
        <v>500</v>
      </c>
      <c r="J3348" s="69">
        <v>625100</v>
      </c>
    </row>
    <row r="3349" spans="7:10" x14ac:dyDescent="0.35">
      <c r="G3349">
        <v>124469</v>
      </c>
      <c r="H3349" s="69">
        <v>809</v>
      </c>
      <c r="I3349" s="69">
        <v>500</v>
      </c>
      <c r="J3349" s="69">
        <v>543400</v>
      </c>
    </row>
    <row r="3350" spans="7:10" x14ac:dyDescent="0.35">
      <c r="G3350">
        <v>124470</v>
      </c>
      <c r="H3350" s="69">
        <v>1968</v>
      </c>
      <c r="I3350" s="69">
        <v>1000</v>
      </c>
      <c r="J3350" s="69">
        <v>413250</v>
      </c>
    </row>
    <row r="3351" spans="7:10" x14ac:dyDescent="0.35">
      <c r="G3351">
        <v>124486</v>
      </c>
      <c r="H3351" s="69">
        <v>862</v>
      </c>
      <c r="I3351" s="69">
        <v>500</v>
      </c>
      <c r="J3351" s="69">
        <v>513000</v>
      </c>
    </row>
    <row r="3352" spans="7:10" x14ac:dyDescent="0.35">
      <c r="G3352">
        <v>124491</v>
      </c>
      <c r="H3352" s="69">
        <v>602</v>
      </c>
      <c r="I3352" s="69">
        <v>500</v>
      </c>
      <c r="J3352" s="69">
        <v>415150</v>
      </c>
    </row>
    <row r="3353" spans="7:10" x14ac:dyDescent="0.35">
      <c r="G3353">
        <v>124498</v>
      </c>
      <c r="H3353" s="69">
        <v>813</v>
      </c>
      <c r="I3353" s="69">
        <v>500</v>
      </c>
      <c r="J3353" s="69">
        <v>523450</v>
      </c>
    </row>
    <row r="3354" spans="7:10" x14ac:dyDescent="0.35">
      <c r="G3354">
        <v>124515</v>
      </c>
      <c r="H3354" s="69">
        <v>938</v>
      </c>
      <c r="I3354" s="69">
        <v>250</v>
      </c>
      <c r="J3354" s="69">
        <v>504450</v>
      </c>
    </row>
    <row r="3355" spans="7:10" x14ac:dyDescent="0.35">
      <c r="G3355">
        <v>124516</v>
      </c>
      <c r="H3355" s="69">
        <v>1398</v>
      </c>
      <c r="I3355" s="69">
        <v>1000</v>
      </c>
      <c r="J3355" s="69">
        <v>665950</v>
      </c>
    </row>
    <row r="3356" spans="7:10" x14ac:dyDescent="0.35">
      <c r="G3356">
        <v>124525</v>
      </c>
      <c r="H3356" s="69">
        <v>1532</v>
      </c>
      <c r="I3356" s="69">
        <v>500</v>
      </c>
      <c r="J3356" s="69">
        <v>955700</v>
      </c>
    </row>
    <row r="3357" spans="7:10" x14ac:dyDescent="0.35">
      <c r="G3357">
        <v>124560</v>
      </c>
      <c r="H3357" s="69">
        <v>870</v>
      </c>
      <c r="I3357" s="69">
        <v>500</v>
      </c>
      <c r="J3357" s="69">
        <v>535800</v>
      </c>
    </row>
    <row r="3358" spans="7:10" x14ac:dyDescent="0.35">
      <c r="G3358">
        <v>124613</v>
      </c>
      <c r="H3358" s="69">
        <v>2113</v>
      </c>
      <c r="I3358" s="69">
        <v>500</v>
      </c>
      <c r="J3358" s="69">
        <v>974700</v>
      </c>
    </row>
    <row r="3359" spans="7:10" x14ac:dyDescent="0.35">
      <c r="G3359">
        <v>124631</v>
      </c>
      <c r="H3359" s="69">
        <v>465</v>
      </c>
      <c r="I3359" s="69">
        <v>500</v>
      </c>
      <c r="J3359" s="69">
        <v>343900</v>
      </c>
    </row>
    <row r="3360" spans="7:10" x14ac:dyDescent="0.35">
      <c r="G3360">
        <v>124639</v>
      </c>
      <c r="H3360" s="69">
        <v>624</v>
      </c>
      <c r="I3360" s="69">
        <v>500</v>
      </c>
      <c r="J3360" s="69">
        <v>481650</v>
      </c>
    </row>
    <row r="3361" spans="7:10" x14ac:dyDescent="0.35">
      <c r="G3361">
        <v>124650</v>
      </c>
      <c r="H3361" s="69">
        <v>2551</v>
      </c>
      <c r="I3361" s="69">
        <v>500</v>
      </c>
      <c r="J3361" s="69">
        <v>1008950</v>
      </c>
    </row>
    <row r="3362" spans="7:10" x14ac:dyDescent="0.35">
      <c r="G3362">
        <v>124708</v>
      </c>
      <c r="H3362" s="69">
        <v>1015</v>
      </c>
      <c r="I3362" s="69">
        <v>500</v>
      </c>
      <c r="J3362" s="69">
        <v>606100</v>
      </c>
    </row>
    <row r="3363" spans="7:10" x14ac:dyDescent="0.35">
      <c r="G3363">
        <v>124728</v>
      </c>
      <c r="H3363" s="69">
        <v>1558</v>
      </c>
      <c r="I3363" s="69">
        <v>500</v>
      </c>
      <c r="J3363" s="69">
        <v>918650</v>
      </c>
    </row>
    <row r="3364" spans="7:10" x14ac:dyDescent="0.35">
      <c r="G3364">
        <v>124757</v>
      </c>
      <c r="H3364" s="69">
        <v>846</v>
      </c>
      <c r="I3364" s="69">
        <v>500</v>
      </c>
      <c r="J3364" s="69">
        <v>345800</v>
      </c>
    </row>
    <row r="3365" spans="7:10" x14ac:dyDescent="0.35">
      <c r="G3365">
        <v>124779</v>
      </c>
      <c r="H3365" s="69">
        <v>765</v>
      </c>
      <c r="I3365" s="69">
        <v>500</v>
      </c>
      <c r="J3365" s="69">
        <v>464550</v>
      </c>
    </row>
    <row r="3366" spans="7:10" x14ac:dyDescent="0.35">
      <c r="G3366">
        <v>124804</v>
      </c>
      <c r="H3366" s="69">
        <v>773</v>
      </c>
      <c r="I3366" s="69">
        <v>250</v>
      </c>
      <c r="J3366" s="69">
        <v>446500</v>
      </c>
    </row>
    <row r="3367" spans="7:10" x14ac:dyDescent="0.35">
      <c r="G3367">
        <v>124858</v>
      </c>
      <c r="H3367" s="69">
        <v>991</v>
      </c>
      <c r="I3367" s="69">
        <v>250</v>
      </c>
      <c r="J3367" s="69">
        <v>614650</v>
      </c>
    </row>
    <row r="3368" spans="7:10" x14ac:dyDescent="0.35">
      <c r="G3368">
        <v>124926</v>
      </c>
      <c r="H3368" s="69">
        <v>1274</v>
      </c>
      <c r="I3368" s="69">
        <v>500</v>
      </c>
      <c r="J3368" s="69">
        <v>863550</v>
      </c>
    </row>
    <row r="3369" spans="7:10" x14ac:dyDescent="0.35">
      <c r="G3369">
        <v>124931</v>
      </c>
      <c r="H3369" s="69">
        <v>2764</v>
      </c>
      <c r="I3369" s="69">
        <v>1000</v>
      </c>
      <c r="J3369" s="69">
        <v>727320</v>
      </c>
    </row>
    <row r="3370" spans="7:10" x14ac:dyDescent="0.35">
      <c r="G3370">
        <v>124958</v>
      </c>
      <c r="H3370" s="69">
        <v>737</v>
      </c>
      <c r="I3370" s="69">
        <v>500</v>
      </c>
      <c r="J3370" s="69">
        <v>424650</v>
      </c>
    </row>
    <row r="3371" spans="7:10" x14ac:dyDescent="0.35">
      <c r="G3371">
        <v>124964</v>
      </c>
      <c r="H3371" s="69">
        <v>2801</v>
      </c>
      <c r="I3371" s="69">
        <v>500</v>
      </c>
      <c r="J3371" s="69">
        <v>1339500</v>
      </c>
    </row>
    <row r="3372" spans="7:10" x14ac:dyDescent="0.35">
      <c r="G3372">
        <v>124995</v>
      </c>
      <c r="H3372" s="69">
        <v>713</v>
      </c>
      <c r="I3372" s="69">
        <v>500</v>
      </c>
      <c r="J3372" s="69">
        <v>441750</v>
      </c>
    </row>
    <row r="3373" spans="7:10" x14ac:dyDescent="0.35">
      <c r="G3373">
        <v>125012</v>
      </c>
      <c r="H3373" s="69">
        <v>849</v>
      </c>
      <c r="I3373" s="69">
        <v>1000</v>
      </c>
      <c r="J3373" s="69">
        <v>524400</v>
      </c>
    </row>
    <row r="3374" spans="7:10" x14ac:dyDescent="0.35">
      <c r="G3374">
        <v>125031</v>
      </c>
      <c r="H3374" s="69">
        <v>1311</v>
      </c>
      <c r="I3374" s="69">
        <v>250</v>
      </c>
      <c r="J3374" s="69">
        <v>659300</v>
      </c>
    </row>
    <row r="3375" spans="7:10" x14ac:dyDescent="0.35">
      <c r="G3375">
        <v>125036</v>
      </c>
      <c r="H3375" s="69">
        <v>840</v>
      </c>
      <c r="I3375" s="69">
        <v>500</v>
      </c>
      <c r="J3375" s="69">
        <v>345800</v>
      </c>
    </row>
    <row r="3376" spans="7:10" x14ac:dyDescent="0.35">
      <c r="G3376">
        <v>125093</v>
      </c>
      <c r="H3376" s="69">
        <v>368</v>
      </c>
      <c r="I3376" s="69">
        <v>500</v>
      </c>
      <c r="J3376" s="69">
        <v>42200</v>
      </c>
    </row>
    <row r="3377" spans="7:10" x14ac:dyDescent="0.35">
      <c r="G3377">
        <v>125141</v>
      </c>
      <c r="H3377" s="69">
        <v>905</v>
      </c>
      <c r="I3377" s="69">
        <v>500</v>
      </c>
      <c r="J3377" s="69">
        <v>722000</v>
      </c>
    </row>
    <row r="3378" spans="7:10" x14ac:dyDescent="0.35">
      <c r="G3378">
        <v>125177</v>
      </c>
      <c r="H3378" s="69">
        <v>605</v>
      </c>
      <c r="I3378" s="69">
        <v>500</v>
      </c>
      <c r="J3378" s="69">
        <v>455050</v>
      </c>
    </row>
    <row r="3379" spans="7:10" x14ac:dyDescent="0.35">
      <c r="G3379">
        <v>125185</v>
      </c>
      <c r="H3379" s="69">
        <v>558</v>
      </c>
      <c r="I3379" s="69">
        <v>250</v>
      </c>
      <c r="J3379" s="69">
        <v>261250</v>
      </c>
    </row>
    <row r="3380" spans="7:10" x14ac:dyDescent="0.35">
      <c r="G3380">
        <v>125244</v>
      </c>
      <c r="H3380" s="69">
        <v>952</v>
      </c>
      <c r="I3380" s="69">
        <v>1000</v>
      </c>
      <c r="J3380" s="69">
        <v>562400</v>
      </c>
    </row>
    <row r="3381" spans="7:10" x14ac:dyDescent="0.35">
      <c r="G3381">
        <v>125253</v>
      </c>
      <c r="H3381" s="69">
        <v>270</v>
      </c>
      <c r="I3381" s="69">
        <v>250</v>
      </c>
      <c r="J3381" s="69">
        <v>32400</v>
      </c>
    </row>
    <row r="3382" spans="7:10" x14ac:dyDescent="0.35">
      <c r="G3382">
        <v>125255</v>
      </c>
      <c r="H3382" s="69">
        <v>1176</v>
      </c>
      <c r="I3382" s="69">
        <v>500</v>
      </c>
      <c r="J3382" s="69">
        <v>1081100</v>
      </c>
    </row>
    <row r="3383" spans="7:10" x14ac:dyDescent="0.35">
      <c r="G3383">
        <v>125263</v>
      </c>
      <c r="H3383" s="69">
        <v>2018</v>
      </c>
      <c r="I3383" s="69">
        <v>500</v>
      </c>
      <c r="J3383" s="69">
        <v>857850</v>
      </c>
    </row>
    <row r="3384" spans="7:10" x14ac:dyDescent="0.35">
      <c r="G3384">
        <v>125330</v>
      </c>
      <c r="H3384" s="69">
        <v>506</v>
      </c>
      <c r="I3384" s="69">
        <v>500</v>
      </c>
      <c r="J3384" s="69">
        <v>233750</v>
      </c>
    </row>
    <row r="3385" spans="7:10" x14ac:dyDescent="0.35">
      <c r="G3385">
        <v>125363</v>
      </c>
      <c r="H3385" s="69">
        <v>623</v>
      </c>
      <c r="I3385" s="69">
        <v>1000</v>
      </c>
      <c r="J3385" s="69">
        <v>544350</v>
      </c>
    </row>
    <row r="3386" spans="7:10" x14ac:dyDescent="0.35">
      <c r="G3386">
        <v>125385</v>
      </c>
      <c r="H3386" s="69">
        <v>763</v>
      </c>
      <c r="I3386" s="69">
        <v>500</v>
      </c>
      <c r="J3386" s="69">
        <v>581400</v>
      </c>
    </row>
    <row r="3387" spans="7:10" x14ac:dyDescent="0.35">
      <c r="G3387">
        <v>125391</v>
      </c>
      <c r="H3387" s="69">
        <v>1382</v>
      </c>
      <c r="I3387" s="69">
        <v>500</v>
      </c>
      <c r="J3387" s="69">
        <v>965200</v>
      </c>
    </row>
    <row r="3388" spans="7:10" x14ac:dyDescent="0.35">
      <c r="G3388">
        <v>125394</v>
      </c>
      <c r="H3388" s="69">
        <v>1309</v>
      </c>
      <c r="I3388" s="69">
        <v>1000</v>
      </c>
      <c r="J3388" s="69">
        <v>978500</v>
      </c>
    </row>
    <row r="3389" spans="7:10" x14ac:dyDescent="0.35">
      <c r="G3389">
        <v>125462</v>
      </c>
      <c r="H3389" s="69">
        <v>899</v>
      </c>
      <c r="I3389" s="69">
        <v>500</v>
      </c>
      <c r="J3389" s="69">
        <v>562700</v>
      </c>
    </row>
    <row r="3390" spans="7:10" x14ac:dyDescent="0.35">
      <c r="G3390">
        <v>125487</v>
      </c>
      <c r="H3390" s="69">
        <v>2411</v>
      </c>
      <c r="I3390" s="69">
        <v>500</v>
      </c>
      <c r="J3390" s="69">
        <v>1509550</v>
      </c>
    </row>
    <row r="3391" spans="7:10" x14ac:dyDescent="0.35">
      <c r="G3391">
        <v>125498</v>
      </c>
      <c r="H3391" s="69">
        <v>1010</v>
      </c>
      <c r="I3391" s="69">
        <v>250</v>
      </c>
      <c r="J3391" s="69">
        <v>697850</v>
      </c>
    </row>
    <row r="3392" spans="7:10" x14ac:dyDescent="0.35">
      <c r="G3392">
        <v>125521</v>
      </c>
      <c r="H3392" s="69">
        <v>965</v>
      </c>
      <c r="I3392" s="69">
        <v>1000</v>
      </c>
      <c r="J3392" s="69">
        <v>649800</v>
      </c>
    </row>
    <row r="3393" spans="7:10" x14ac:dyDescent="0.35">
      <c r="G3393">
        <v>125544</v>
      </c>
      <c r="H3393" s="69">
        <v>1661</v>
      </c>
      <c r="I3393" s="69">
        <v>1000</v>
      </c>
      <c r="J3393" s="69">
        <v>911050</v>
      </c>
    </row>
    <row r="3394" spans="7:10" x14ac:dyDescent="0.35">
      <c r="G3394">
        <v>125703</v>
      </c>
      <c r="H3394" s="69">
        <v>1892</v>
      </c>
      <c r="I3394" s="69">
        <v>500</v>
      </c>
      <c r="J3394" s="69">
        <v>931000</v>
      </c>
    </row>
    <row r="3395" spans="7:10" x14ac:dyDescent="0.35">
      <c r="G3395">
        <v>125744</v>
      </c>
      <c r="H3395" s="69">
        <v>195</v>
      </c>
      <c r="I3395" s="69">
        <v>500</v>
      </c>
      <c r="J3395" s="69">
        <v>43600</v>
      </c>
    </row>
    <row r="3396" spans="7:10" x14ac:dyDescent="0.35">
      <c r="G3396">
        <v>125783</v>
      </c>
      <c r="H3396" s="69">
        <v>658</v>
      </c>
      <c r="I3396" s="69">
        <v>500</v>
      </c>
      <c r="J3396" s="69">
        <v>378100</v>
      </c>
    </row>
    <row r="3397" spans="7:10" x14ac:dyDescent="0.35">
      <c r="G3397">
        <v>125786</v>
      </c>
      <c r="H3397" s="69">
        <v>714</v>
      </c>
      <c r="I3397" s="69">
        <v>500</v>
      </c>
      <c r="J3397" s="69">
        <v>344850</v>
      </c>
    </row>
    <row r="3398" spans="7:10" x14ac:dyDescent="0.35">
      <c r="G3398">
        <v>125912</v>
      </c>
      <c r="H3398" s="69">
        <v>1147</v>
      </c>
      <c r="I3398" s="69">
        <v>500</v>
      </c>
      <c r="J3398" s="69">
        <v>674500</v>
      </c>
    </row>
    <row r="3399" spans="7:10" x14ac:dyDescent="0.35">
      <c r="G3399">
        <v>125923</v>
      </c>
      <c r="H3399" s="69">
        <v>654</v>
      </c>
      <c r="I3399" s="69">
        <v>500</v>
      </c>
      <c r="J3399" s="69">
        <v>429400</v>
      </c>
    </row>
    <row r="3400" spans="7:10" x14ac:dyDescent="0.35">
      <c r="G3400">
        <v>125944</v>
      </c>
      <c r="H3400" s="69">
        <v>652</v>
      </c>
      <c r="I3400" s="69">
        <v>500</v>
      </c>
      <c r="J3400" s="69">
        <v>455050</v>
      </c>
    </row>
    <row r="3401" spans="7:10" x14ac:dyDescent="0.35">
      <c r="G3401">
        <v>125963</v>
      </c>
      <c r="H3401" s="69">
        <v>1916</v>
      </c>
      <c r="I3401" s="69">
        <v>500</v>
      </c>
      <c r="J3401" s="69">
        <v>1721400</v>
      </c>
    </row>
    <row r="3402" spans="7:10" x14ac:dyDescent="0.35">
      <c r="G3402">
        <v>126019</v>
      </c>
      <c r="H3402" s="69">
        <v>937</v>
      </c>
      <c r="I3402" s="69">
        <v>500</v>
      </c>
      <c r="J3402" s="69">
        <v>645050</v>
      </c>
    </row>
    <row r="3403" spans="7:10" x14ac:dyDescent="0.35">
      <c r="G3403">
        <v>126021</v>
      </c>
      <c r="H3403" s="69">
        <v>585</v>
      </c>
      <c r="I3403" s="69">
        <v>500</v>
      </c>
      <c r="J3403" s="69">
        <v>389500</v>
      </c>
    </row>
    <row r="3404" spans="7:10" x14ac:dyDescent="0.35">
      <c r="G3404">
        <v>126032</v>
      </c>
      <c r="H3404" s="69">
        <v>1060</v>
      </c>
      <c r="I3404" s="69">
        <v>250</v>
      </c>
      <c r="J3404" s="69">
        <v>553850</v>
      </c>
    </row>
    <row r="3405" spans="7:10" x14ac:dyDescent="0.35">
      <c r="G3405">
        <v>126085</v>
      </c>
      <c r="H3405" s="69">
        <v>1269</v>
      </c>
      <c r="I3405" s="69">
        <v>500</v>
      </c>
      <c r="J3405" s="69">
        <v>1137150</v>
      </c>
    </row>
    <row r="3406" spans="7:10" x14ac:dyDescent="0.35">
      <c r="G3406">
        <v>126117</v>
      </c>
      <c r="H3406" s="69">
        <v>485</v>
      </c>
      <c r="I3406" s="69">
        <v>250</v>
      </c>
      <c r="J3406" s="69">
        <v>254600</v>
      </c>
    </row>
    <row r="3407" spans="7:10" x14ac:dyDescent="0.35">
      <c r="G3407">
        <v>126121</v>
      </c>
      <c r="H3407" s="69">
        <v>914</v>
      </c>
      <c r="I3407" s="69">
        <v>500</v>
      </c>
      <c r="J3407" s="69">
        <v>635550</v>
      </c>
    </row>
    <row r="3408" spans="7:10" x14ac:dyDescent="0.35">
      <c r="G3408">
        <v>126257</v>
      </c>
      <c r="H3408" s="69">
        <v>1410</v>
      </c>
      <c r="I3408" s="69">
        <v>500</v>
      </c>
      <c r="J3408" s="69">
        <v>1375600</v>
      </c>
    </row>
    <row r="3409" spans="7:10" x14ac:dyDescent="0.35">
      <c r="G3409">
        <v>126331</v>
      </c>
      <c r="H3409" s="69">
        <v>332</v>
      </c>
      <c r="I3409" s="69">
        <v>500</v>
      </c>
      <c r="J3409" s="69">
        <v>209100</v>
      </c>
    </row>
    <row r="3410" spans="7:10" x14ac:dyDescent="0.35">
      <c r="G3410">
        <v>126387</v>
      </c>
      <c r="H3410" s="69">
        <v>1185</v>
      </c>
      <c r="I3410" s="69">
        <v>1000</v>
      </c>
      <c r="J3410" s="69">
        <v>919600</v>
      </c>
    </row>
    <row r="3411" spans="7:10" x14ac:dyDescent="0.35">
      <c r="G3411">
        <v>126419</v>
      </c>
      <c r="H3411" s="69">
        <v>1195</v>
      </c>
      <c r="I3411" s="69"/>
      <c r="J3411" s="69">
        <v>692550</v>
      </c>
    </row>
    <row r="3412" spans="7:10" x14ac:dyDescent="0.35">
      <c r="G3412">
        <v>126448</v>
      </c>
      <c r="H3412" s="69">
        <v>891</v>
      </c>
      <c r="I3412" s="69">
        <v>250</v>
      </c>
      <c r="J3412" s="69">
        <v>408500</v>
      </c>
    </row>
    <row r="3413" spans="7:10" x14ac:dyDescent="0.35">
      <c r="G3413">
        <v>126635</v>
      </c>
      <c r="H3413" s="69">
        <v>882</v>
      </c>
      <c r="I3413" s="69">
        <v>500</v>
      </c>
      <c r="J3413" s="69">
        <v>436050</v>
      </c>
    </row>
    <row r="3414" spans="7:10" x14ac:dyDescent="0.35">
      <c r="G3414">
        <v>126818</v>
      </c>
      <c r="H3414" s="69">
        <v>576</v>
      </c>
      <c r="I3414" s="69">
        <v>500</v>
      </c>
      <c r="J3414" s="69">
        <v>443650</v>
      </c>
    </row>
    <row r="3415" spans="7:10" x14ac:dyDescent="0.35">
      <c r="G3415">
        <v>126855</v>
      </c>
      <c r="H3415" s="69">
        <v>1578</v>
      </c>
      <c r="I3415" s="69">
        <v>1000</v>
      </c>
      <c r="J3415" s="69">
        <v>1103900</v>
      </c>
    </row>
    <row r="3416" spans="7:10" x14ac:dyDescent="0.35">
      <c r="G3416">
        <v>126902</v>
      </c>
      <c r="H3416" s="69">
        <v>1165</v>
      </c>
      <c r="I3416" s="69">
        <v>250</v>
      </c>
      <c r="J3416" s="69">
        <v>348650</v>
      </c>
    </row>
    <row r="3417" spans="7:10" x14ac:dyDescent="0.35">
      <c r="G3417">
        <v>126905</v>
      </c>
      <c r="H3417" s="69">
        <v>1183</v>
      </c>
      <c r="I3417" s="69">
        <v>500</v>
      </c>
      <c r="J3417" s="69">
        <v>773300</v>
      </c>
    </row>
    <row r="3418" spans="7:10" x14ac:dyDescent="0.35">
      <c r="G3418">
        <v>126927</v>
      </c>
      <c r="H3418" s="69">
        <v>1174</v>
      </c>
      <c r="I3418" s="69">
        <v>500</v>
      </c>
      <c r="J3418" s="69">
        <v>1124800</v>
      </c>
    </row>
    <row r="3419" spans="7:10" x14ac:dyDescent="0.35">
      <c r="G3419">
        <v>126958</v>
      </c>
      <c r="H3419" s="69">
        <v>1070</v>
      </c>
      <c r="I3419" s="69">
        <v>250</v>
      </c>
      <c r="J3419" s="69">
        <v>553850</v>
      </c>
    </row>
    <row r="3420" spans="7:10" x14ac:dyDescent="0.35">
      <c r="G3420">
        <v>126976</v>
      </c>
      <c r="H3420" s="69">
        <v>1053</v>
      </c>
      <c r="I3420" s="69">
        <v>500</v>
      </c>
      <c r="J3420" s="69">
        <v>859200</v>
      </c>
    </row>
    <row r="3421" spans="7:10" x14ac:dyDescent="0.35">
      <c r="G3421">
        <v>127047</v>
      </c>
      <c r="H3421" s="69">
        <v>849</v>
      </c>
      <c r="I3421" s="69">
        <v>500</v>
      </c>
      <c r="J3421" s="69">
        <v>492100</v>
      </c>
    </row>
    <row r="3422" spans="7:10" x14ac:dyDescent="0.35">
      <c r="G3422">
        <v>127106</v>
      </c>
      <c r="H3422" s="69">
        <v>520</v>
      </c>
      <c r="I3422" s="69">
        <v>500</v>
      </c>
      <c r="J3422" s="69">
        <v>439850</v>
      </c>
    </row>
    <row r="3423" spans="7:10" x14ac:dyDescent="0.35">
      <c r="G3423">
        <v>127139</v>
      </c>
      <c r="H3423" s="69">
        <v>849</v>
      </c>
      <c r="I3423" s="69">
        <v>500</v>
      </c>
      <c r="J3423" s="69">
        <v>565250</v>
      </c>
    </row>
    <row r="3424" spans="7:10" x14ac:dyDescent="0.35">
      <c r="G3424">
        <v>127231</v>
      </c>
      <c r="H3424" s="69">
        <v>594</v>
      </c>
      <c r="I3424" s="69">
        <v>250</v>
      </c>
      <c r="J3424" s="69">
        <v>308750</v>
      </c>
    </row>
    <row r="3425" spans="7:10" x14ac:dyDescent="0.35">
      <c r="G3425">
        <v>127271</v>
      </c>
      <c r="H3425" s="69">
        <v>1189</v>
      </c>
      <c r="I3425" s="69">
        <v>500</v>
      </c>
      <c r="J3425" s="69">
        <v>541500</v>
      </c>
    </row>
    <row r="3426" spans="7:10" x14ac:dyDescent="0.35">
      <c r="G3426">
        <v>127318</v>
      </c>
      <c r="H3426" s="69">
        <v>683</v>
      </c>
      <c r="I3426" s="69">
        <v>250</v>
      </c>
      <c r="J3426" s="69">
        <v>454100</v>
      </c>
    </row>
    <row r="3427" spans="7:10" x14ac:dyDescent="0.35">
      <c r="G3427">
        <v>127369</v>
      </c>
      <c r="H3427" s="69">
        <v>873</v>
      </c>
      <c r="I3427" s="69">
        <v>500</v>
      </c>
      <c r="J3427" s="69">
        <v>583300</v>
      </c>
    </row>
    <row r="3428" spans="7:10" x14ac:dyDescent="0.35">
      <c r="G3428">
        <v>127404</v>
      </c>
      <c r="H3428" s="69">
        <v>921</v>
      </c>
      <c r="I3428" s="69">
        <v>500</v>
      </c>
      <c r="J3428" s="69">
        <v>733400</v>
      </c>
    </row>
    <row r="3429" spans="7:10" x14ac:dyDescent="0.35">
      <c r="G3429">
        <v>127477</v>
      </c>
      <c r="H3429" s="69">
        <v>987</v>
      </c>
      <c r="I3429" s="69">
        <v>250</v>
      </c>
      <c r="J3429" s="69">
        <v>466450</v>
      </c>
    </row>
    <row r="3430" spans="7:10" x14ac:dyDescent="0.35">
      <c r="G3430">
        <v>127537</v>
      </c>
      <c r="H3430" s="69">
        <v>770</v>
      </c>
      <c r="I3430" s="69">
        <v>500</v>
      </c>
      <c r="J3430" s="69">
        <v>562400</v>
      </c>
    </row>
    <row r="3431" spans="7:10" x14ac:dyDescent="0.35">
      <c r="G3431">
        <v>127543</v>
      </c>
      <c r="H3431" s="69">
        <v>674</v>
      </c>
      <c r="I3431" s="69">
        <v>500</v>
      </c>
      <c r="J3431" s="69">
        <v>482600</v>
      </c>
    </row>
    <row r="3432" spans="7:10" x14ac:dyDescent="0.35">
      <c r="G3432">
        <v>128142</v>
      </c>
      <c r="H3432" s="69">
        <v>1102</v>
      </c>
      <c r="I3432" s="69">
        <v>500</v>
      </c>
      <c r="J3432" s="69">
        <v>688750</v>
      </c>
    </row>
    <row r="3433" spans="7:10" x14ac:dyDescent="0.35">
      <c r="G3433">
        <v>128147</v>
      </c>
      <c r="H3433" s="69">
        <v>1235</v>
      </c>
      <c r="I3433" s="69">
        <v>500</v>
      </c>
      <c r="J3433" s="69">
        <v>673550</v>
      </c>
    </row>
  </sheetData>
  <sortState xmlns:xlrd2="http://schemas.microsoft.com/office/spreadsheetml/2017/richdata2" ref="M5:P12">
    <sortCondition ref="P5"/>
  </sortState>
  <pageMargins left="0.7" right="0.7" top="0.75" bottom="0.75" header="0.3" footer="0.3"/>
  <drawing r:id="rId6"/>
  <tableParts count="1">
    <tablePart r:id="rId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Reviewers xmlns="ca9b3f66-9844-4622-ab69-7d8eceb70fff">
      <UserInfo>
        <DisplayName/>
        <AccountId xsi:nil="true"/>
        <AccountType/>
      </UserInfo>
    </Reviewers>
    <Notes0 xmlns="ca9b3f66-9844-4622-ab69-7d8eceb70fff" xsi:nil="true"/>
    <_dlc_DocId xmlns="40419def-bfe5-4a08-b4d5-1a3908f37551">ANALYSTS-72-228</_dlc_DocId>
    <_dlc_DocIdUrl xmlns="40419def-bfe5-4a08-b4d5-1a3908f37551">
      <Url>http://leo.renre.com/sites/analysts/CorporateRisk/_layouts/DocIdRedir.aspx?ID=ANALYSTS-72-228</Url>
      <Description>ANALYSTS-72-228</Description>
    </_dlc_DocIdUrl>
    <_dlc_DocIdPersistId xmlns="40419def-bfe5-4a08-b4d5-1a3908f37551">false</_dlc_DocIdPersistId>
  </documentManagement>
</p:properties>
</file>

<file path=customXml/item4.xml>��
</file>

<file path=customXml/item5.xml>��
</file>

<file path=customXml/item6.xml>��
</file>

<file path=customXml/item7.xml>��
</file>

<file path=customXml/item8.xml>��
</file>

<file path=customXml/item9.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10.xml>��
</file>

<file path=customXml/item11.xml>��
</file>

<file path=customXml/item12.xml>��
</file>

<file path=customXml/item13.xml>��
</file>

<file path=customXml/item14.xml>��
</file>

<file path=customXml/item15.xml><?xml version="1.0" encoding="utf-8"?>
<ct:contentTypeSchema xmlns:ct="http://schemas.microsoft.com/office/2006/metadata/contentType" xmlns:ma="http://schemas.microsoft.com/office/2006/metadata/properties/metaAttributes" ct:_="" ma:_="" ma:contentTypeName="Document" ma:contentTypeID="0x010100C2448328AAD7F54A943B0B0A72F681B8" ma:contentTypeVersion="2" ma:contentTypeDescription="Create a new document." ma:contentTypeScope="" ma:versionID="6298a12a63427f6e63e30d157035755c">
  <xsd:schema xmlns:xsd="http://www.w3.org/2001/XMLSchema" xmlns:xs="http://www.w3.org/2001/XMLSchema" xmlns:p="http://schemas.microsoft.com/office/2006/metadata/properties" xmlns:ns2="ca9b3f66-9844-4622-ab69-7d8eceb70fff" xmlns:ns3="40419def-bfe5-4a08-b4d5-1a3908f37551" targetNamespace="http://schemas.microsoft.com/office/2006/metadata/properties" ma:root="true" ma:fieldsID="9e915a7722fe26c295977fb3cb45d064" ns2:_="" ns3:_="">
    <xsd:import namespace="ca9b3f66-9844-4622-ab69-7d8eceb70fff"/>
    <xsd:import namespace="40419def-bfe5-4a08-b4d5-1a3908f37551"/>
    <xsd:element name="properties">
      <xsd:complexType>
        <xsd:sequence>
          <xsd:element name="documentManagement">
            <xsd:complexType>
              <xsd:all>
                <xsd:element ref="ns2:Reviewers" minOccurs="0"/>
                <xsd:element ref="ns2:Notes0"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9b3f66-9844-4622-ab69-7d8eceb70fff" elementFormDefault="qualified">
    <xsd:import namespace="http://schemas.microsoft.com/office/2006/documentManagement/types"/>
    <xsd:import namespace="http://schemas.microsoft.com/office/infopath/2007/PartnerControls"/>
    <xsd:element name="Reviewers" ma:index="8" nillable="true" ma:displayName="Reviewers" ma:list="UserInfo" ma:SharePointGroup="0" ma:internalName="Reviewers" ma:showField="Titl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Notes0" ma:index="9" nillable="true" ma:displayName="Notes" ma:internalName="Notes0">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0419def-bfe5-4a08-b4d5-1a3908f37551" elementFormDefault="qualified">
    <xsd:import namespace="http://schemas.microsoft.com/office/2006/documentManagement/types"/>
    <xsd:import namespace="http://schemas.microsoft.com/office/infopath/2007/PartnerControls"/>
    <xsd:element name="_dlc_DocId" ma:index="10" nillable="true" ma:displayName="Document ID Value" ma:description="The value of the document ID assigned to this item." ma:internalName="_dlc_DocId" ma:readOnly="true">
      <xsd:simpleType>
        <xsd:restriction base="dms:Text"/>
      </xsd:simpleType>
    </xsd:element>
    <xsd:element name="_dlc_DocIdUrl" ma:index="1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6.xml>��
</file>

<file path=customXml/item17.xml>��
</file>

<file path=customXml/item18.xml><?xml version="1.0" encoding="utf-8"?>
<?mso-contentType ?>
<FormTemplates xmlns="http://schemas.microsoft.com/sharepoint/v3/contenttype/forms">
  <Display>DocumentLibraryForm</Display>
  <Edit>DocumentLibraryForm</Edit>
  <New>DocumentLibraryForm</New>
</FormTemplates>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4FB20E86-0287-422A-B9DE-4BDF22E3A1AD}">
  <ds:schemaRefs/>
</ds:datastoreItem>
</file>

<file path=customXml/itemProps2.xml><?xml version="1.0" encoding="utf-8"?>
<ds:datastoreItem xmlns:ds="http://schemas.openxmlformats.org/officeDocument/2006/customXml" ds:itemID="{1A34CD59-2177-476B-B078-106A453A01AF}">
  <ds:schemaRefs/>
</ds:datastoreItem>
</file>

<file path=customXml/itemProps3.xml><?xml version="1.0" encoding="utf-8"?>
<ds:datastoreItem xmlns:ds="http://schemas.openxmlformats.org/officeDocument/2006/customXml" ds:itemID="{5AC98236-35E3-4EDE-A386-4141105F0BAF}">
  <ds:schemaRefs>
    <ds:schemaRef ds:uri="http://schemas.microsoft.com/office/2006/documentManagement/types"/>
    <ds:schemaRef ds:uri="http://schemas.microsoft.com/office/2006/metadata/properties"/>
    <ds:schemaRef ds:uri="http://purl.org/dc/terms/"/>
    <ds:schemaRef ds:uri="http://purl.org/dc/elements/1.1/"/>
    <ds:schemaRef ds:uri="http://schemas.openxmlformats.org/package/2006/metadata/core-properties"/>
    <ds:schemaRef ds:uri="40419def-bfe5-4a08-b4d5-1a3908f37551"/>
    <ds:schemaRef ds:uri="http://schemas.microsoft.com/office/infopath/2007/PartnerControls"/>
    <ds:schemaRef ds:uri="http://www.w3.org/XML/1998/namespace"/>
    <ds:schemaRef ds:uri="ca9b3f66-9844-4622-ab69-7d8eceb70fff"/>
    <ds:schemaRef ds:uri="http://purl.org/dc/dcmitype/"/>
  </ds:schemaRefs>
</ds:datastoreItem>
</file>

<file path=customXml/itemProps4.xml><?xml version="1.0" encoding="utf-8"?>
<ds:datastoreItem xmlns:ds="http://schemas.openxmlformats.org/officeDocument/2006/customXml" ds:itemID="{88A6FDB9-FA49-4709-8A9E-B3667462B512}">
  <ds:schemaRefs/>
</ds:datastoreItem>
</file>

<file path=customXml/itemProps5.xml><?xml version="1.0" encoding="utf-8"?>
<ds:datastoreItem xmlns:ds="http://schemas.openxmlformats.org/officeDocument/2006/customXml" ds:itemID="{B6F86D84-8745-4BE1-869B-CF30721FE269}">
  <ds:schemaRefs/>
</ds:datastoreItem>
</file>

<file path=customXml/itemProps6.xml><?xml version="1.0" encoding="utf-8"?>
<ds:datastoreItem xmlns:ds="http://schemas.openxmlformats.org/officeDocument/2006/customXml" ds:itemID="{E67BC551-4C96-4F17-A09C-8CE713FEA5A6}">
  <ds:schemaRefs/>
</ds:datastoreItem>
</file>

<file path=customXml/itemProps7.xml><?xml version="1.0" encoding="utf-8"?>
<ds:datastoreItem xmlns:ds="http://schemas.openxmlformats.org/officeDocument/2006/customXml" ds:itemID="{D1C84BC1-DB87-4AE2-B0F1-421BF1B61E07}">
  <ds:schemaRefs/>
</ds:datastoreItem>
</file>

<file path=customXml/itemProps8.xml><?xml version="1.0" encoding="utf-8"?>
<ds:datastoreItem xmlns:ds="http://schemas.openxmlformats.org/officeDocument/2006/customXml" ds:itemID="{2067C8E7-1FEF-4A6C-AF0B-595D55504CA1}">
  <ds:schemaRefs/>
</ds:datastoreItem>
</file>

<file path=customXml/itemProps9.xml><?xml version="1.0" encoding="utf-8"?>
<ds:datastoreItem xmlns:ds="http://schemas.openxmlformats.org/officeDocument/2006/customXml" ds:itemID="{243385D9-245B-410A-8B15-3ED92E19F1A7}">
  <ds:schemaRefs>
    <ds:schemaRef ds:uri="http://schemas.microsoft.com/sharepoint/events"/>
  </ds:schemaRefs>
</ds:datastoreItem>
</file>

<file path=customXml/itemProps10.xml><?xml version="1.0" encoding="utf-8"?>
<ds:datastoreItem xmlns:ds="http://schemas.openxmlformats.org/officeDocument/2006/customXml" ds:itemID="{53D9F19E-9536-4FEF-9BB5-A82792A08641}">
  <ds:schemaRefs/>
</ds:datastoreItem>
</file>

<file path=customXml/itemProps11.xml><?xml version="1.0" encoding="utf-8"?>
<ds:datastoreItem xmlns:ds="http://schemas.openxmlformats.org/officeDocument/2006/customXml" ds:itemID="{4E26276C-8526-482F-B79F-3CB5AC790B5A}">
  <ds:schemaRefs/>
</ds:datastoreItem>
</file>

<file path=customXml/itemProps12.xml><?xml version="1.0" encoding="utf-8"?>
<ds:datastoreItem xmlns:ds="http://schemas.openxmlformats.org/officeDocument/2006/customXml" ds:itemID="{5B3E4EF1-82DD-4F02-AB40-558192310E5D}">
  <ds:schemaRefs/>
</ds:datastoreItem>
</file>

<file path=customXml/itemProps13.xml><?xml version="1.0" encoding="utf-8"?>
<ds:datastoreItem xmlns:ds="http://schemas.openxmlformats.org/officeDocument/2006/customXml" ds:itemID="{A26EB5C9-DB60-41E5-A634-4DD4560C5CF3}">
  <ds:schemaRefs/>
</ds:datastoreItem>
</file>

<file path=customXml/itemProps14.xml><?xml version="1.0" encoding="utf-8"?>
<ds:datastoreItem xmlns:ds="http://schemas.openxmlformats.org/officeDocument/2006/customXml" ds:itemID="{80719F0F-2476-4EB6-B337-66AE5DE25874}">
  <ds:schemaRefs/>
</ds:datastoreItem>
</file>

<file path=customXml/itemProps15.xml><?xml version="1.0" encoding="utf-8"?>
<ds:datastoreItem xmlns:ds="http://schemas.openxmlformats.org/officeDocument/2006/customXml" ds:itemID="{828D2C47-C657-4390-B6D0-C768949F60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9b3f66-9844-4622-ab69-7d8eceb70fff"/>
    <ds:schemaRef ds:uri="40419def-bfe5-4a08-b4d5-1a3908f375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6.xml><?xml version="1.0" encoding="utf-8"?>
<ds:datastoreItem xmlns:ds="http://schemas.openxmlformats.org/officeDocument/2006/customXml" ds:itemID="{372F8E50-BA70-4585-9AF4-B9D1BB974640}">
  <ds:schemaRefs/>
</ds:datastoreItem>
</file>

<file path=customXml/itemProps17.xml><?xml version="1.0" encoding="utf-8"?>
<ds:datastoreItem xmlns:ds="http://schemas.openxmlformats.org/officeDocument/2006/customXml" ds:itemID="{F52FD97C-5A12-4124-A824-C12F85BDF2FC}">
  <ds:schemaRefs>
    <ds:schemaRef ds:uri="http://schemas.microsoft.com/DataMashup"/>
  </ds:schemaRefs>
</ds:datastoreItem>
</file>

<file path=customXml/itemProps18.xml><?xml version="1.0" encoding="utf-8"?>
<ds:datastoreItem xmlns:ds="http://schemas.openxmlformats.org/officeDocument/2006/customXml" ds:itemID="{C162D877-ACB1-41DF-BDED-1ABB21D3262C}">
  <ds:schemaRefs>
    <ds:schemaRef ds:uri="http://schemas.microsoft.com/sharepoint/v3/contenttype/forms"/>
  </ds:schemaRefs>
</ds:datastoreItem>
</file>

<file path=customXml/itemProps19.xml><?xml version="1.0" encoding="utf-8"?>
<ds:datastoreItem xmlns:ds="http://schemas.openxmlformats.org/officeDocument/2006/customXml" ds:itemID="{28C7F084-D860-4308-9001-6EB74D6CE7E5}">
  <ds:schemaRefs/>
</ds:datastoreItem>
</file>

<file path=customXml/itemProps20.xml><?xml version="1.0" encoding="utf-8"?>
<ds:datastoreItem xmlns:ds="http://schemas.openxmlformats.org/officeDocument/2006/customXml" ds:itemID="{A49A3F3B-B920-40BB-9D68-9A1FB5B5DA61}">
  <ds:schemaRefs/>
</ds:datastoreItem>
</file>

<file path=customXml/itemProps21.xml><?xml version="1.0" encoding="utf-8"?>
<ds:datastoreItem xmlns:ds="http://schemas.openxmlformats.org/officeDocument/2006/customXml" ds:itemID="{6EC3C0A2-A671-4146-8509-B37A7D171C2D}">
  <ds:schemaRefs/>
</ds:datastoreItem>
</file>

<file path=customXml/itemProps22.xml><?xml version="1.0" encoding="utf-8"?>
<ds:datastoreItem xmlns:ds="http://schemas.openxmlformats.org/officeDocument/2006/customXml" ds:itemID="{FA9CDE9F-7D93-46FB-B805-68CC184EB157}">
  <ds:schemaRefs/>
</ds:datastoreItem>
</file>

<file path=customXml/itemProps23.xml><?xml version="1.0" encoding="utf-8"?>
<ds:datastoreItem xmlns:ds="http://schemas.openxmlformats.org/officeDocument/2006/customXml" ds:itemID="{06FF336B-84C1-474F-8190-12EE739295D3}">
  <ds:schemaRefs/>
</ds:datastoreItem>
</file>

<file path=customXml/itemProps24.xml><?xml version="1.0" encoding="utf-8"?>
<ds:datastoreItem xmlns:ds="http://schemas.openxmlformats.org/officeDocument/2006/customXml" ds:itemID="{AF04B04A-63DD-456B-AFE2-98349F1F3FDB}">
  <ds:schemaRefs/>
</ds:datastoreItem>
</file>

<file path=customXml/itemProps25.xml><?xml version="1.0" encoding="utf-8"?>
<ds:datastoreItem xmlns:ds="http://schemas.openxmlformats.org/officeDocument/2006/customXml" ds:itemID="{7C46745B-1D10-4709-B78D-0F49819E6F38}">
  <ds:schemaRefs/>
</ds:datastoreItem>
</file>

<file path=customXml/itemProps26.xml><?xml version="1.0" encoding="utf-8"?>
<ds:datastoreItem xmlns:ds="http://schemas.openxmlformats.org/officeDocument/2006/customXml" ds:itemID="{812E352E-1DAA-4112-BFD4-D90EF9A917B8}">
  <ds:schemaRefs/>
</ds:datastoreItem>
</file>

<file path=customXml/itemProps27.xml><?xml version="1.0" encoding="utf-8"?>
<ds:datastoreItem xmlns:ds="http://schemas.openxmlformats.org/officeDocument/2006/customXml" ds:itemID="{600AFD95-8097-4F30-935B-68A2D1EF8FEA}">
  <ds:schemaRefs/>
</ds:datastoreItem>
</file>

<file path=customXml/itemProps28.xml><?xml version="1.0" encoding="utf-8"?>
<ds:datastoreItem xmlns:ds="http://schemas.openxmlformats.org/officeDocument/2006/customXml" ds:itemID="{BC0D0A7B-CC47-46C0-B90C-E62B96613209}">
  <ds:schemaRefs/>
</ds:datastoreItem>
</file>

<file path=customXml/itemProps29.xml><?xml version="1.0" encoding="utf-8"?>
<ds:datastoreItem xmlns:ds="http://schemas.openxmlformats.org/officeDocument/2006/customXml" ds:itemID="{DC1AD9C7-0BB4-4A34-AF46-0A4F1343BB5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Layerdiagram</vt:lpstr>
      <vt:lpstr>ExposureInformation</vt:lpstr>
      <vt:lpstr>Results</vt:lpstr>
      <vt:lpstr>ConstructionOccupancyMappings</vt:lpstr>
      <vt:lpstr>CurrencyDetails</vt:lpstr>
      <vt:lpstr>StateCode</vt:lpstr>
      <vt:lpstr>Sheet1</vt:lpstr>
      <vt:lpstr>Sheet2</vt:lpstr>
      <vt:lpstr>PivotTables</vt:lpstr>
    </vt:vector>
  </TitlesOfParts>
  <Company>RenRe 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McCarthy, Brian</dc:creator>
  <cp:lastModifiedBy>Nicola S</cp:lastModifiedBy>
  <dcterms:created xsi:type="dcterms:W3CDTF">2012-08-21T11:44:49Z</dcterms:created>
  <dcterms:modified xsi:type="dcterms:W3CDTF">2023-12-12T20:52:25Z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0x010100C2448328AAD7F54A943B0B0A72F681B8</vt:lpwstr>
  </property>
  <property fmtid="{D5CDD505-2E9C-101B-9397-08002B2CF9AE}" pid="3" name="_dlc_DocIdItemGuid">
    <vt:lpwstr>a2fb0947-f484-471d-811b-2ff1750e12c8</vt:lpwstr>
  </property>
  <property fmtid="{D5CDD505-2E9C-101B-9397-08002B2CF9AE}" pid="4" name="Order">
    <vt:r8>22800</vt:r8>
  </property>
  <property fmtid="{D5CDD505-2E9C-101B-9397-08002B2CF9AE}" pid="5" name="TemplateUrl">
    <vt:lpwstr/>
  </property>
  <property fmtid="{D5CDD505-2E9C-101B-9397-08002B2CF9AE}" pid="6" name="xd_Signature">
    <vt:bool>false</vt:bool>
  </property>
  <property fmtid="{D5CDD505-2E9C-101B-9397-08002B2CF9AE}" pid="7" name="xd_ProgID">
    <vt:lpwstr/>
  </property>
  <property fmtid="{D5CDD505-2E9C-101B-9397-08002B2CF9AE}" pid="8" name="{A44787D4-0540-4523-9961-78E4036D8C6D}">
    <vt:lpwstr>{A030F971-A7D5-49B9-80ED-B292446C6FD5}</vt:lpwstr>
  </property>
</Properties>
</file>